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BC5F2210-9CE7-4109-B8D3-5E92E859B367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/>
  <c r="F52" i="4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/>
  <c r="F76" i="4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8" i="1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J2701" i="7"/>
  <c r="B2694" i="5"/>
  <c r="C2694" i="5"/>
  <c r="D2694" i="5"/>
  <c r="E2694" i="5"/>
  <c r="B2695" i="5"/>
  <c r="C2695" i="5"/>
  <c r="D2695" i="5"/>
  <c r="E2695" i="5"/>
  <c r="G2700" i="5" s="1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B2700" i="5"/>
  <c r="C2700" i="5"/>
  <c r="D2700" i="5"/>
  <c r="E2700" i="5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G2703" i="5" s="1"/>
  <c r="B2704" i="5"/>
  <c r="C2704" i="5"/>
  <c r="D2704" i="5"/>
  <c r="E2704" i="5"/>
  <c r="B2705" i="5"/>
  <c r="C2705" i="5"/>
  <c r="D2705" i="5"/>
  <c r="E2705" i="5"/>
  <c r="F2705" i="5"/>
  <c r="J2705" i="7" s="1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B2698" i="7" s="1"/>
  <c r="C2698" i="3"/>
  <c r="D2698" i="3" s="1"/>
  <c r="B2699" i="3"/>
  <c r="B2699" i="6" s="1"/>
  <c r="B2700" i="3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B2696" i="2"/>
  <c r="B2697" i="2"/>
  <c r="B2698" i="2"/>
  <c r="B2699" i="2"/>
  <c r="C2699" i="2" s="1"/>
  <c r="B2700" i="2"/>
  <c r="B2701" i="2"/>
  <c r="B2702" i="2"/>
  <c r="B2703" i="2"/>
  <c r="C2703" i="2" s="1"/>
  <c r="B2704" i="2"/>
  <c r="D2706" i="2" s="1"/>
  <c r="B2705" i="2"/>
  <c r="C2705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9" i="1" l="1"/>
  <c r="K2700" i="6"/>
  <c r="K2700" i="7"/>
  <c r="J2706" i="7"/>
  <c r="J2706" i="6"/>
  <c r="K2703" i="6"/>
  <c r="K2703" i="7"/>
  <c r="J2705" i="6"/>
  <c r="C2695" i="2"/>
  <c r="F2703" i="5"/>
  <c r="J2703" i="7" s="1"/>
  <c r="B2701" i="6"/>
  <c r="F2700" i="5"/>
  <c r="B2698" i="6"/>
  <c r="B2699" i="7"/>
  <c r="K10" i="1"/>
  <c r="K11" i="1" s="1"/>
  <c r="C2695" i="3"/>
  <c r="D2695" i="3" s="1"/>
  <c r="A2704" i="7"/>
  <c r="B2694" i="7"/>
  <c r="H2700" i="5"/>
  <c r="L2700" i="6" s="1"/>
  <c r="A2703" i="7"/>
  <c r="C2705" i="3"/>
  <c r="F2699" i="5"/>
  <c r="J2699" i="6" s="1"/>
  <c r="A2700" i="7"/>
  <c r="B2706" i="7"/>
  <c r="D2704" i="2"/>
  <c r="F2704" i="7" s="1"/>
  <c r="G2704" i="5"/>
  <c r="A2701" i="6"/>
  <c r="C2698" i="2"/>
  <c r="C2700" i="3"/>
  <c r="J2703" i="6"/>
  <c r="F2706" i="7"/>
  <c r="F2706" i="6"/>
  <c r="K2699" i="6"/>
  <c r="K2699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703" i="3" s="1"/>
  <c r="E2695" i="3"/>
  <c r="A2702" i="6"/>
  <c r="L2700" i="7"/>
  <c r="H2702" i="5"/>
  <c r="C2701" i="3"/>
  <c r="H2704" i="5"/>
  <c r="A2699" i="6"/>
  <c r="J2699" i="7"/>
  <c r="C2702" i="3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702" i="3"/>
  <c r="E2702" i="3"/>
  <c r="D2699" i="3"/>
  <c r="E2699" i="3"/>
  <c r="D2705" i="3"/>
  <c r="E2705" i="3"/>
  <c r="D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H2699" i="2" l="1"/>
  <c r="E2700" i="2"/>
  <c r="I2695" i="2" a="1"/>
  <c r="I2695" i="2" s="1"/>
  <c r="G2704" i="2"/>
  <c r="H2698" i="2"/>
  <c r="J2700" i="6"/>
  <c r="J2700" i="7"/>
  <c r="I2706" i="2" a="1"/>
  <c r="I2706" i="2" s="1"/>
  <c r="F2697" i="2"/>
  <c r="G2697" i="6" s="1"/>
  <c r="G2703" i="2"/>
  <c r="H2703" i="7" s="1"/>
  <c r="H2697" i="2"/>
  <c r="I2697" i="6" s="1"/>
  <c r="F2696" i="2"/>
  <c r="G2696" i="6" s="1"/>
  <c r="G2702" i="2"/>
  <c r="H2696" i="2"/>
  <c r="E2697" i="2"/>
  <c r="F2695" i="2"/>
  <c r="G2701" i="2"/>
  <c r="H2701" i="7" s="1"/>
  <c r="H2695" i="2"/>
  <c r="I2703" i="2" a="1"/>
  <c r="I2703" i="2" s="1"/>
  <c r="H2706" i="2"/>
  <c r="I2706" i="7" s="1"/>
  <c r="O2706" i="7" s="1"/>
  <c r="P2700" i="7"/>
  <c r="G2699" i="2"/>
  <c r="H2705" i="2"/>
  <c r="F2699" i="2"/>
  <c r="G2699" i="6" s="1"/>
  <c r="G2705" i="2"/>
  <c r="E2694" i="2"/>
  <c r="G2698" i="2"/>
  <c r="H2698" i="6" s="1"/>
  <c r="H2704" i="2"/>
  <c r="I2704" i="7" s="1"/>
  <c r="O2704" i="7" s="1"/>
  <c r="I2700" i="2" a="1"/>
  <c r="I2700" i="2" s="1"/>
  <c r="G2697" i="2"/>
  <c r="H2697" i="6" s="1"/>
  <c r="H2703" i="2"/>
  <c r="I2703" i="7" s="1"/>
  <c r="I2699" i="2" a="1"/>
  <c r="I2699" i="2" s="1"/>
  <c r="G2696" i="2"/>
  <c r="H2702" i="2"/>
  <c r="F2701" i="2"/>
  <c r="G2701" i="6" s="1"/>
  <c r="G2695" i="2"/>
  <c r="H2695" i="7" s="1"/>
  <c r="F2700" i="2"/>
  <c r="G2706" i="2"/>
  <c r="H2700" i="2"/>
  <c r="H2697" i="7"/>
  <c r="H2696" i="6"/>
  <c r="H2696" i="7"/>
  <c r="I2702" i="7"/>
  <c r="I2702" i="6"/>
  <c r="G2701" i="7"/>
  <c r="D2694" i="3"/>
  <c r="E2694" i="3"/>
  <c r="G2700" i="7"/>
  <c r="G2700" i="6"/>
  <c r="H2706" i="7"/>
  <c r="H2706" i="6"/>
  <c r="I2700" i="7"/>
  <c r="I2700" i="6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G2697" i="7"/>
  <c r="H2703" i="6"/>
  <c r="I2697" i="7"/>
  <c r="H2702" i="7"/>
  <c r="H2702" i="6"/>
  <c r="I2696" i="6"/>
  <c r="I2696" i="7"/>
  <c r="G2695" i="7"/>
  <c r="G2695" i="6"/>
  <c r="H2701" i="6"/>
  <c r="I2695" i="7"/>
  <c r="I2695" i="6"/>
  <c r="I2706" i="6"/>
  <c r="H2699" i="7"/>
  <c r="H2699" i="6"/>
  <c r="I2705" i="7"/>
  <c r="I2705" i="6"/>
  <c r="H2698" i="7"/>
  <c r="I2704" i="6"/>
  <c r="H2701" i="2"/>
  <c r="K2698" i="6"/>
  <c r="K2698" i="7"/>
  <c r="F2698" i="2"/>
  <c r="F2704" i="2"/>
  <c r="F2700" i="7"/>
  <c r="O2700" i="7" s="1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O2702" i="7" s="1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O2705" i="7" s="1"/>
  <c r="F2705" i="6"/>
  <c r="K2701" i="7"/>
  <c r="K2701" i="6"/>
  <c r="E2695" i="2"/>
  <c r="L2706" i="7"/>
  <c r="L2706" i="6"/>
  <c r="F2698" i="5"/>
  <c r="S2" i="7"/>
  <c r="Q2" i="7"/>
  <c r="R2" i="7"/>
  <c r="Q4" i="7"/>
  <c r="T4" i="7"/>
  <c r="R4" i="7"/>
  <c r="S4" i="7"/>
  <c r="Q3" i="7"/>
  <c r="G2696" i="7" l="1"/>
  <c r="I2703" i="6"/>
  <c r="O2697" i="7"/>
  <c r="O2703" i="7"/>
  <c r="O2698" i="7"/>
  <c r="H2695" i="6"/>
  <c r="P2706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I173" i="3" s="1"/>
  <c r="G174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I219" i="3" s="1"/>
  <c r="F220" i="3"/>
  <c r="G220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I325" i="3" s="1"/>
  <c r="G326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P467" i="7" l="1"/>
  <c r="K468" i="6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I841" i="3" s="1"/>
  <c r="F842" i="3"/>
  <c r="G842" i="3"/>
  <c r="J832" i="6" l="1"/>
  <c r="J832" i="7"/>
  <c r="K832" i="6"/>
  <c r="K832" i="7"/>
  <c r="L832" i="6"/>
  <c r="L832" i="7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P832" i="7" l="1"/>
  <c r="J833" i="6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I853" i="3" s="1"/>
  <c r="F854" i="3"/>
  <c r="G854" i="3"/>
  <c r="J844" i="6" l="1"/>
  <c r="J844" i="7"/>
  <c r="K844" i="6"/>
  <c r="K844" i="7"/>
  <c r="L844" i="6"/>
  <c r="L844" i="7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P844" i="7" l="1"/>
  <c r="L845" i="6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P1079" i="7" l="1"/>
  <c r="J1080" i="6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P1147" i="7" l="1"/>
  <c r="J1148" i="6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I1298" i="3" s="1"/>
  <c r="F1299" i="3"/>
  <c r="G1299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P1299" i="7" l="1"/>
  <c r="L1300" i="6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P1329" i="7" l="1"/>
  <c r="J1330" i="6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I2089" i="3" s="1"/>
  <c r="F2090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P2168" i="7" l="1"/>
  <c r="L2169" i="6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P2256" i="7" l="1"/>
  <c r="L2257" i="6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P2339" i="7" l="1"/>
  <c r="K2340" i="6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P2567" i="7" l="1"/>
  <c r="J2568" i="6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<sst xmlns="http://schemas.openxmlformats.org/spreadsheetml/2006/main" count="60" uniqueCount="57">
  <si>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</si>
  <si>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</si>
  <si>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</si>
  <si>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</si>
  <si>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</si>
  <si>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</si>
  <si>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</si>
  <si>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</si>
  <si>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</si>
  <si>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</si>
  <si>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</si>
  <si>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</si>
  <si>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</si>
  <si>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</si>
  <si>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</si>
  <si>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</si>
  <si>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</si>
  <si>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</si>
  <si>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</si>
  <si>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</si>
  <si>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</si>
  <si>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</si>
  <si>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</si>
  <si>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</si>
  <si>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</si>
  <si>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</si>
  <si>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</si>
  <si>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</si>
  <si>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</si>
  <si>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</si>
  <si>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</si>
  <si>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</si>
  <si>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</si>
  <si>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</si>
  <si>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</si>
  <si>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</si>
  <si>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</si>
  <si>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</si>
  <si>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</si>
  <si>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</si>
  <si>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</si>
  <si>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</si>
  <si>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</si>
  <si>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</si>
  <si>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</si>
  <si>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</si>
  <si>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</si>
  <si>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</si>
  <si>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</si>
  <si>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</si>
  <si>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</si>
  <si>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</si>
  <si>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</si>
  <si>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</si>
  <si>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</si>
  <si>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</si>
  <si>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CELLCOM,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</si>
</sst>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487" workbookViewId="0">
      <selection activeCell="J2511" sqref="J2511:K25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42310</v>
      </c>
      <c r="C5" s="2">
        <v>8.77</v>
      </c>
      <c r="D5" s="2">
        <v>8.0136000000000003</v>
      </c>
      <c r="E5" s="2">
        <v>2881</v>
      </c>
      <c r="F5" s="2"/>
      <c r="G5" s="2"/>
      <c r="H5" s="12"/>
    </row>
    <row r="6" spans="1:11" ht="13.5" x14ac:dyDescent="0.25">
      <c r="A6" s="12"/>
      <c r="B6" s="11">
        <v>42311</v>
      </c>
      <c r="C6" s="2">
        <v>8.6</v>
      </c>
      <c r="D6" s="2">
        <v>7.8582999999999998</v>
      </c>
      <c r="E6" s="2">
        <v>13453</v>
      </c>
      <c r="F6" s="2"/>
      <c r="G6" s="2"/>
      <c r="H6" s="16">
        <f>(D6-D5)/D5</f>
        <v>-1.9379554756913303E-2</v>
      </c>
      <c r="J6" t="s">
        <v>7</v>
      </c>
      <c r="K6">
        <v>252</v>
      </c>
    </row>
    <row r="7" spans="1:11" ht="13.5" x14ac:dyDescent="0.25">
      <c r="A7" s="12"/>
      <c r="B7" s="11">
        <v>42312</v>
      </c>
      <c r="C7" s="2">
        <v>8.65</v>
      </c>
      <c r="D7" s="2">
        <v>7.9039999999999999</v>
      </c>
      <c r="E7" s="2">
        <v>9279</v>
      </c>
      <c r="F7" s="2"/>
      <c r="G7" s="2"/>
      <c r="H7" s="16">
        <f t="shared" ref="H7:H70" si="0">(D7-D6)/D6</f>
        <v>5.8155071707621337E-3</v>
      </c>
    </row>
    <row r="8" spans="1:11" ht="13.5" x14ac:dyDescent="0.25">
      <c r="A8" s="12"/>
      <c r="B8" s="11">
        <v>42313</v>
      </c>
      <c r="C8" s="2">
        <v>8.6</v>
      </c>
      <c r="D8" s="2">
        <v>7.8582999999999998</v>
      </c>
      <c r="E8" s="2">
        <v>10380</v>
      </c>
      <c r="F8" s="2"/>
      <c r="G8" s="2"/>
      <c r="H8" s="16">
        <f t="shared" si="0"/>
        <v>-5.781882591093127E-3</v>
      </c>
      <c r="J8" t="s">
        <v>8</v>
      </c>
      <c r="K8" s="10">
        <f>AVERAGE(H6:H2511)</f>
        <v>-3.2385862101897957E-4</v>
      </c>
    </row>
    <row r="9" spans="1:11" ht="13.5" x14ac:dyDescent="0.25">
      <c r="A9" s="12"/>
      <c r="B9" s="11">
        <v>42314</v>
      </c>
      <c r="C9" s="2">
        <v>8.6</v>
      </c>
      <c r="D9" s="2">
        <v>7.8582999999999998</v>
      </c>
      <c r="E9" s="2">
        <v>10091</v>
      </c>
      <c r="F9" s="2"/>
      <c r="G9" s="2"/>
      <c r="H9" s="16">
        <f t="shared" si="0"/>
        <v>0</v>
      </c>
      <c r="J9" t="s">
        <v>9</v>
      </c>
      <c r="K9" s="10">
        <f>K8*K6</f>
        <v>-8.1612372496782853E-2</v>
      </c>
    </row>
    <row r="10" spans="1:11" ht="13.5" x14ac:dyDescent="0.25">
      <c r="A10" s="12"/>
      <c r="B10" s="11">
        <v>42317</v>
      </c>
      <c r="C10" s="2">
        <v>8.36</v>
      </c>
      <c r="D10" s="2">
        <v>7.6390000000000002</v>
      </c>
      <c r="E10" s="2">
        <v>2195</v>
      </c>
      <c r="F10" s="2"/>
      <c r="G10" s="2"/>
      <c r="H10" s="16">
        <f t="shared" si="0"/>
        <v>-2.790679918048428E-2</v>
      </c>
      <c r="J10" t="s">
        <v>10</v>
      </c>
      <c r="K10" s="10">
        <f>STDEV(H6:H2511)</f>
        <v>2.239933643418697E-2</v>
      </c>
    </row>
    <row r="11" spans="1:11" ht="13.5" x14ac:dyDescent="0.25">
      <c r="A11" s="12"/>
      <c r="B11" s="11">
        <v>42318</v>
      </c>
      <c r="C11" s="2">
        <v>8.4499999999999993</v>
      </c>
      <c r="D11" s="2">
        <v>7.7211999999999996</v>
      </c>
      <c r="E11" s="2">
        <v>5468</v>
      </c>
      <c r="F11" s="2"/>
      <c r="G11" s="2"/>
      <c r="H11" s="16">
        <f t="shared" si="0"/>
        <v>1.0760570755334388E-2</v>
      </c>
      <c r="J11" t="s">
        <v>11</v>
      </c>
      <c r="K11" s="10">
        <f>K10*SQRT(K6)</f>
        <v>0.35557844242636216</v>
      </c>
    </row>
    <row r="12" spans="1:11" ht="13.5" x14ac:dyDescent="0.25">
      <c r="A12" s="12"/>
      <c r="B12" s="11">
        <v>42319</v>
      </c>
      <c r="C12" s="2">
        <v>8.59</v>
      </c>
      <c r="D12" s="2">
        <v>7.8491999999999997</v>
      </c>
      <c r="E12" s="2">
        <v>1230</v>
      </c>
      <c r="F12" s="2"/>
      <c r="G12" s="2"/>
      <c r="H12" s="16">
        <f t="shared" si="0"/>
        <v>1.6577734030979657E-2</v>
      </c>
    </row>
    <row r="13" spans="1:11" ht="13.5" x14ac:dyDescent="0.25">
      <c r="A13" s="12"/>
      <c r="B13" s="11">
        <v>42320</v>
      </c>
      <c r="C13" s="2">
        <v>8.59</v>
      </c>
      <c r="D13" s="2">
        <v>7.8491999999999997</v>
      </c>
      <c r="E13" s="2">
        <v>0</v>
      </c>
      <c r="F13" s="2"/>
      <c r="G13" s="2"/>
      <c r="H13" s="16">
        <f t="shared" si="0"/>
        <v>0</v>
      </c>
    </row>
    <row r="14" spans="1:11" ht="13.5" x14ac:dyDescent="0.25">
      <c r="A14" s="12"/>
      <c r="B14" s="11">
        <v>42321</v>
      </c>
      <c r="C14" s="2">
        <v>8.4</v>
      </c>
      <c r="D14" s="2">
        <v>7.6755000000000004</v>
      </c>
      <c r="E14" s="2">
        <v>5050</v>
      </c>
      <c r="F14" s="2"/>
      <c r="G14" s="2"/>
      <c r="H14" s="16">
        <f t="shared" si="0"/>
        <v>-2.2129643785353832E-2</v>
      </c>
    </row>
    <row r="15" spans="1:11" ht="13.5" x14ac:dyDescent="0.25">
      <c r="A15" s="12"/>
      <c r="B15" s="11">
        <v>42324</v>
      </c>
      <c r="C15" s="2">
        <v>8.5</v>
      </c>
      <c r="D15" s="2">
        <v>7.7668999999999997</v>
      </c>
      <c r="E15" s="2">
        <v>10625</v>
      </c>
      <c r="F15" s="2"/>
      <c r="G15" s="2"/>
      <c r="H15" s="16">
        <f t="shared" si="0"/>
        <v>1.1908019021562017E-2</v>
      </c>
    </row>
    <row r="16" spans="1:11" ht="13.5" x14ac:dyDescent="0.25">
      <c r="A16" s="12"/>
      <c r="B16" s="11">
        <v>42325</v>
      </c>
      <c r="C16" s="2">
        <v>8.5</v>
      </c>
      <c r="D16" s="2">
        <v>7.7668999999999997</v>
      </c>
      <c r="E16" s="2">
        <v>8208</v>
      </c>
      <c r="F16" s="2"/>
      <c r="G16" s="2"/>
      <c r="H16" s="16">
        <f t="shared" si="0"/>
        <v>0</v>
      </c>
    </row>
    <row r="17" spans="1:8" ht="13.5" x14ac:dyDescent="0.25">
      <c r="A17" s="12"/>
      <c r="B17" s="11">
        <v>42326</v>
      </c>
      <c r="C17" s="2">
        <v>8.4600000000000009</v>
      </c>
      <c r="D17" s="2">
        <v>7.7304000000000004</v>
      </c>
      <c r="E17" s="2">
        <v>500</v>
      </c>
      <c r="F17" s="2"/>
      <c r="G17" s="2"/>
      <c r="H17" s="16">
        <f t="shared" si="0"/>
        <v>-4.6994296308693704E-3</v>
      </c>
    </row>
    <row r="18" spans="1:8" ht="13.5" x14ac:dyDescent="0.25">
      <c r="A18" s="12"/>
      <c r="B18" s="11">
        <v>42327</v>
      </c>
      <c r="C18" s="2">
        <v>8.5500000000000007</v>
      </c>
      <c r="D18" s="2">
        <v>7.8125999999999998</v>
      </c>
      <c r="E18" s="2">
        <v>1384</v>
      </c>
      <c r="F18" s="2"/>
      <c r="G18" s="2"/>
      <c r="H18" s="16">
        <f t="shared" si="0"/>
        <v>1.0633343682086228E-2</v>
      </c>
    </row>
    <row r="19" spans="1:8" ht="13.5" x14ac:dyDescent="0.25">
      <c r="A19" s="12"/>
      <c r="B19" s="11">
        <v>42328</v>
      </c>
      <c r="C19" s="2">
        <v>8.4499999999999993</v>
      </c>
      <c r="D19" s="2">
        <v>7.7211999999999996</v>
      </c>
      <c r="E19" s="2">
        <v>1356</v>
      </c>
      <c r="F19" s="2"/>
      <c r="G19" s="2"/>
      <c r="H19" s="16">
        <f t="shared" si="0"/>
        <v>-1.1699050252156791E-2</v>
      </c>
    </row>
    <row r="20" spans="1:8" ht="13.5" x14ac:dyDescent="0.25">
      <c r="A20" s="12"/>
      <c r="B20" s="11">
        <v>42331</v>
      </c>
      <c r="C20" s="2">
        <v>8.4</v>
      </c>
      <c r="D20" s="2">
        <v>7.6755000000000004</v>
      </c>
      <c r="E20" s="2">
        <v>1910</v>
      </c>
      <c r="F20" s="2"/>
      <c r="G20" s="2"/>
      <c r="H20" s="16">
        <f t="shared" si="0"/>
        <v>-5.9187691032480949E-3</v>
      </c>
    </row>
    <row r="21" spans="1:8" ht="13.5" x14ac:dyDescent="0.25">
      <c r="A21" s="12"/>
      <c r="B21" s="11">
        <v>42332</v>
      </c>
      <c r="C21" s="2">
        <v>8.4499999999999993</v>
      </c>
      <c r="D21" s="2">
        <v>7.7211999999999996</v>
      </c>
      <c r="E21" s="2">
        <v>2001</v>
      </c>
      <c r="F21" s="2"/>
      <c r="G21" s="2"/>
      <c r="H21" s="16">
        <f t="shared" si="0"/>
        <v>5.9540095107809502E-3</v>
      </c>
    </row>
    <row r="22" spans="1:8" ht="13.5" x14ac:dyDescent="0.25">
      <c r="A22" s="12"/>
      <c r="B22" s="11">
        <v>42333</v>
      </c>
      <c r="C22" s="2">
        <v>8.4499999999999993</v>
      </c>
      <c r="D22" s="2">
        <v>7.7211999999999996</v>
      </c>
      <c r="E22" s="2">
        <v>666</v>
      </c>
      <c r="F22" s="2"/>
      <c r="G22" s="2"/>
      <c r="H22" s="16">
        <f t="shared" si="0"/>
        <v>0</v>
      </c>
    </row>
    <row r="23" spans="1:8" ht="13.5" x14ac:dyDescent="0.25">
      <c r="A23" s="12"/>
      <c r="B23" s="11">
        <v>42334</v>
      </c>
      <c r="C23" s="2">
        <v>8.4499999999999993</v>
      </c>
      <c r="D23" s="2">
        <v>7.7211999999999996</v>
      </c>
      <c r="E23" s="2">
        <v>0</v>
      </c>
      <c r="F23" s="2"/>
      <c r="G23" s="2"/>
      <c r="H23" s="16">
        <f t="shared" si="0"/>
        <v>0</v>
      </c>
    </row>
    <row r="24" spans="1:8" ht="13.5" x14ac:dyDescent="0.25">
      <c r="A24" s="12"/>
      <c r="B24" s="11">
        <v>42335</v>
      </c>
      <c r="C24" s="2">
        <v>8.44</v>
      </c>
      <c r="D24" s="2">
        <v>7.7121000000000004</v>
      </c>
      <c r="E24" s="2">
        <v>4163</v>
      </c>
      <c r="F24" s="2"/>
      <c r="G24" s="2"/>
      <c r="H24" s="16">
        <f t="shared" si="0"/>
        <v>-1.1785732787648578E-3</v>
      </c>
    </row>
    <row r="25" spans="1:8" ht="13.5" x14ac:dyDescent="0.25">
      <c r="A25" s="12"/>
      <c r="B25" s="11">
        <v>42338</v>
      </c>
      <c r="C25" s="2">
        <v>8.44</v>
      </c>
      <c r="D25" s="2">
        <v>7.7121000000000004</v>
      </c>
      <c r="E25" s="2">
        <v>1833</v>
      </c>
      <c r="F25" s="2"/>
      <c r="G25" s="2"/>
      <c r="H25" s="16">
        <f t="shared" si="0"/>
        <v>0</v>
      </c>
    </row>
    <row r="26" spans="1:8" ht="13.5" x14ac:dyDescent="0.25">
      <c r="A26" s="12"/>
      <c r="B26" s="11">
        <v>42339</v>
      </c>
      <c r="C26" s="2">
        <v>8.3000000000000007</v>
      </c>
      <c r="D26" s="2">
        <v>7.5842000000000001</v>
      </c>
      <c r="E26" s="2">
        <v>3105</v>
      </c>
      <c r="F26" s="2"/>
      <c r="G26" s="2"/>
      <c r="H26" s="16">
        <f t="shared" si="0"/>
        <v>-1.6584328522711109E-2</v>
      </c>
    </row>
    <row r="27" spans="1:8" ht="13.5" x14ac:dyDescent="0.25">
      <c r="A27" s="12"/>
      <c r="B27" s="11">
        <v>42340</v>
      </c>
      <c r="C27" s="2">
        <v>8.3000000000000007</v>
      </c>
      <c r="D27" s="2">
        <v>7.5842000000000001</v>
      </c>
      <c r="E27" s="2">
        <v>619</v>
      </c>
      <c r="F27" s="2"/>
      <c r="G27" s="2"/>
      <c r="H27" s="16">
        <f t="shared" si="0"/>
        <v>0</v>
      </c>
    </row>
    <row r="28" spans="1:8" ht="13.5" x14ac:dyDescent="0.25">
      <c r="A28" s="12"/>
      <c r="B28" s="11">
        <v>42341</v>
      </c>
      <c r="C28" s="2">
        <v>8.42</v>
      </c>
      <c r="D28" s="2">
        <v>7.6938000000000004</v>
      </c>
      <c r="E28" s="2">
        <v>7100</v>
      </c>
      <c r="F28" s="2"/>
      <c r="G28" s="2"/>
      <c r="H28" s="16">
        <f t="shared" si="0"/>
        <v>1.4451095698953134E-2</v>
      </c>
    </row>
    <row r="29" spans="1:8" ht="13.5" x14ac:dyDescent="0.25">
      <c r="A29" s="12"/>
      <c r="B29" s="11">
        <v>42342</v>
      </c>
      <c r="C29" s="2">
        <v>8.64</v>
      </c>
      <c r="D29" s="2">
        <v>7.8948</v>
      </c>
      <c r="E29" s="2">
        <v>5979</v>
      </c>
      <c r="F29" s="2"/>
      <c r="G29" s="2"/>
      <c r="H29" s="16">
        <f t="shared" si="0"/>
        <v>2.6124931763237883E-2</v>
      </c>
    </row>
    <row r="30" spans="1:8" ht="13.5" x14ac:dyDescent="0.25">
      <c r="A30" s="12"/>
      <c r="B30" s="11">
        <v>42345</v>
      </c>
      <c r="C30" s="2">
        <v>8.64</v>
      </c>
      <c r="D30" s="2">
        <v>7.8948</v>
      </c>
      <c r="E30" s="2">
        <v>0</v>
      </c>
      <c r="F30" s="2"/>
      <c r="G30" s="2"/>
      <c r="H30" s="16">
        <f t="shared" si="0"/>
        <v>0</v>
      </c>
    </row>
    <row r="31" spans="1:8" ht="13.5" x14ac:dyDescent="0.25">
      <c r="A31" s="12"/>
      <c r="B31" s="11">
        <v>42346</v>
      </c>
      <c r="C31" s="2">
        <v>8.4</v>
      </c>
      <c r="D31" s="2">
        <v>7.6755000000000004</v>
      </c>
      <c r="E31" s="2">
        <v>7667</v>
      </c>
      <c r="F31" s="2"/>
      <c r="G31" s="2"/>
      <c r="H31" s="16">
        <f t="shared" si="0"/>
        <v>-2.7777777777777728E-2</v>
      </c>
    </row>
    <row r="32" spans="1:8" ht="13.5" x14ac:dyDescent="0.25">
      <c r="A32" s="12"/>
      <c r="B32" s="11">
        <v>42347</v>
      </c>
      <c r="C32" s="2">
        <v>8.31</v>
      </c>
      <c r="D32" s="2">
        <v>7.5933000000000002</v>
      </c>
      <c r="E32" s="2">
        <v>945</v>
      </c>
      <c r="F32" s="2"/>
      <c r="G32" s="2"/>
      <c r="H32" s="16">
        <f t="shared" si="0"/>
        <v>-1.0709400039085437E-2</v>
      </c>
    </row>
    <row r="33" spans="1:8" ht="13.5" x14ac:dyDescent="0.25">
      <c r="A33" s="12"/>
      <c r="B33" s="11">
        <v>42348</v>
      </c>
      <c r="C33" s="2">
        <v>8.5500000000000007</v>
      </c>
      <c r="D33" s="2">
        <v>7.8125999999999998</v>
      </c>
      <c r="E33" s="2">
        <v>1110</v>
      </c>
      <c r="F33" s="2"/>
      <c r="G33" s="2"/>
      <c r="H33" s="16">
        <f t="shared" si="0"/>
        <v>2.8880723795977982E-2</v>
      </c>
    </row>
    <row r="34" spans="1:8" ht="13.5" x14ac:dyDescent="0.25">
      <c r="A34" s="12"/>
      <c r="B34" s="11">
        <v>42349</v>
      </c>
      <c r="C34" s="2">
        <v>8.5500000000000007</v>
      </c>
      <c r="D34" s="2">
        <v>7.8125999999999998</v>
      </c>
      <c r="E34" s="2">
        <v>0</v>
      </c>
      <c r="F34" s="2"/>
      <c r="G34" s="2"/>
      <c r="H34" s="16">
        <f t="shared" si="0"/>
        <v>0</v>
      </c>
    </row>
    <row r="35" spans="1:8" ht="13.5" x14ac:dyDescent="0.25">
      <c r="A35" s="12"/>
      <c r="B35" s="11">
        <v>42352</v>
      </c>
      <c r="C35" s="2">
        <v>8.5</v>
      </c>
      <c r="D35" s="2">
        <v>7.7668999999999997</v>
      </c>
      <c r="E35" s="2">
        <v>1065</v>
      </c>
      <c r="F35" s="2"/>
      <c r="G35" s="2"/>
      <c r="H35" s="16">
        <f t="shared" si="0"/>
        <v>-5.8495251260783955E-3</v>
      </c>
    </row>
    <row r="36" spans="1:8" ht="13.5" x14ac:dyDescent="0.25">
      <c r="A36" s="12"/>
      <c r="B36" s="11">
        <v>42353</v>
      </c>
      <c r="C36" s="2">
        <v>8.5</v>
      </c>
      <c r="D36" s="2">
        <v>7.7668999999999997</v>
      </c>
      <c r="E36" s="2">
        <v>2567</v>
      </c>
      <c r="F36" s="2"/>
      <c r="G36" s="2"/>
      <c r="H36" s="16">
        <f t="shared" si="0"/>
        <v>0</v>
      </c>
    </row>
    <row r="37" spans="1:8" ht="13.5" x14ac:dyDescent="0.25">
      <c r="A37" s="12"/>
      <c r="B37" s="11">
        <v>42354</v>
      </c>
      <c r="C37" s="2">
        <v>8.5</v>
      </c>
      <c r="D37" s="2">
        <v>7.7668999999999997</v>
      </c>
      <c r="E37" s="2">
        <v>0</v>
      </c>
      <c r="F37" s="2"/>
      <c r="G37" s="2"/>
      <c r="H37" s="16">
        <f t="shared" si="0"/>
        <v>0</v>
      </c>
    </row>
    <row r="38" spans="1:8" ht="13.5" x14ac:dyDescent="0.25">
      <c r="A38" s="12"/>
      <c r="B38" s="11">
        <v>42355</v>
      </c>
      <c r="C38" s="2">
        <v>8.5</v>
      </c>
      <c r="D38" s="2">
        <v>7.7668999999999997</v>
      </c>
      <c r="E38" s="2">
        <v>0</v>
      </c>
      <c r="F38" s="2"/>
      <c r="G38" s="2"/>
      <c r="H38" s="16">
        <f t="shared" si="0"/>
        <v>0</v>
      </c>
    </row>
    <row r="39" spans="1:8" ht="13.5" x14ac:dyDescent="0.25">
      <c r="A39" s="12"/>
      <c r="B39" s="11">
        <v>42356</v>
      </c>
      <c r="C39" s="2">
        <v>8.6</v>
      </c>
      <c r="D39" s="2">
        <v>7.8582999999999998</v>
      </c>
      <c r="E39" s="2">
        <v>7695</v>
      </c>
      <c r="F39" s="2"/>
      <c r="G39" s="2"/>
      <c r="H39" s="16">
        <f t="shared" si="0"/>
        <v>1.1767886801684089E-2</v>
      </c>
    </row>
    <row r="40" spans="1:8" ht="13.5" x14ac:dyDescent="0.25">
      <c r="A40" s="12"/>
      <c r="B40" s="11">
        <v>42359</v>
      </c>
      <c r="C40" s="2">
        <v>8.6</v>
      </c>
      <c r="D40" s="2">
        <v>7.8582999999999998</v>
      </c>
      <c r="E40" s="2">
        <v>22654</v>
      </c>
      <c r="F40" s="2"/>
      <c r="G40" s="2"/>
      <c r="H40" s="16">
        <f t="shared" si="0"/>
        <v>0</v>
      </c>
    </row>
    <row r="41" spans="1:8" ht="13.5" x14ac:dyDescent="0.25">
      <c r="A41" s="12"/>
      <c r="B41" s="11">
        <v>42360</v>
      </c>
      <c r="C41" s="2">
        <v>8.59</v>
      </c>
      <c r="D41" s="2">
        <v>7.8491999999999997</v>
      </c>
      <c r="E41" s="2">
        <v>5030</v>
      </c>
      <c r="F41" s="2"/>
      <c r="G41" s="2"/>
      <c r="H41" s="16">
        <f t="shared" si="0"/>
        <v>-1.1580112747031938E-3</v>
      </c>
    </row>
    <row r="42" spans="1:8" ht="13.5" x14ac:dyDescent="0.25">
      <c r="A42" s="12"/>
      <c r="B42" s="11">
        <v>42361</v>
      </c>
      <c r="C42" s="2">
        <v>8.5</v>
      </c>
      <c r="D42" s="2">
        <v>7.7668999999999997</v>
      </c>
      <c r="E42" s="2">
        <v>3050</v>
      </c>
      <c r="F42" s="2"/>
      <c r="G42" s="2"/>
      <c r="H42" s="16">
        <f t="shared" si="0"/>
        <v>-1.0485144982928202E-2</v>
      </c>
    </row>
    <row r="43" spans="1:8" ht="13.5" x14ac:dyDescent="0.25">
      <c r="A43" s="12"/>
      <c r="B43" s="11">
        <v>42363</v>
      </c>
      <c r="C43" s="2">
        <v>8.35</v>
      </c>
      <c r="D43" s="2">
        <v>7.6298000000000004</v>
      </c>
      <c r="E43" s="2">
        <v>4487</v>
      </c>
      <c r="F43" s="2"/>
      <c r="G43" s="2"/>
      <c r="H43" s="16">
        <f t="shared" si="0"/>
        <v>-1.7651830202526021E-2</v>
      </c>
    </row>
    <row r="44" spans="1:8" ht="13.5" x14ac:dyDescent="0.25">
      <c r="A44" s="12"/>
      <c r="B44" s="11">
        <v>42366</v>
      </c>
      <c r="C44" s="2">
        <v>8.35</v>
      </c>
      <c r="D44" s="2">
        <v>7.6298000000000004</v>
      </c>
      <c r="E44" s="2">
        <v>2458</v>
      </c>
      <c r="F44" s="2"/>
      <c r="G44" s="2"/>
      <c r="H44" s="16">
        <f t="shared" si="0"/>
        <v>0</v>
      </c>
    </row>
    <row r="45" spans="1:8" ht="13.5" x14ac:dyDescent="0.25">
      <c r="A45" s="12"/>
      <c r="B45" s="11">
        <v>42367</v>
      </c>
      <c r="C45" s="2">
        <v>8.48</v>
      </c>
      <c r="D45" s="2">
        <v>7.7485999999999997</v>
      </c>
      <c r="E45" s="2">
        <v>32</v>
      </c>
      <c r="F45" s="2"/>
      <c r="G45" s="2"/>
      <c r="H45" s="16">
        <f t="shared" si="0"/>
        <v>1.5570526095048278E-2</v>
      </c>
    </row>
    <row r="46" spans="1:8" ht="13.5" x14ac:dyDescent="0.25">
      <c r="A46" s="12"/>
      <c r="B46" s="11">
        <v>42368</v>
      </c>
      <c r="C46" s="2">
        <v>8.4700000000000006</v>
      </c>
      <c r="D46" s="2">
        <v>7.7394999999999996</v>
      </c>
      <c r="E46" s="2">
        <v>2012</v>
      </c>
      <c r="F46" s="2"/>
      <c r="G46" s="2"/>
      <c r="H46" s="16">
        <f t="shared" si="0"/>
        <v>-1.1744056990940438E-3</v>
      </c>
    </row>
    <row r="47" spans="1:8" ht="13.5" x14ac:dyDescent="0.25">
      <c r="A47" s="12"/>
      <c r="B47" s="11">
        <v>42369</v>
      </c>
      <c r="C47" s="2">
        <v>8.4600000000000009</v>
      </c>
      <c r="D47" s="2">
        <v>7.7304000000000004</v>
      </c>
      <c r="E47" s="2">
        <v>5984</v>
      </c>
      <c r="F47" s="2"/>
      <c r="G47" s="2"/>
      <c r="H47" s="16">
        <f t="shared" si="0"/>
        <v>-1.1757865495186019E-3</v>
      </c>
    </row>
    <row r="48" spans="1:8" ht="13.5" x14ac:dyDescent="0.25">
      <c r="A48" s="12"/>
      <c r="B48" s="11">
        <v>42373</v>
      </c>
      <c r="C48" s="2">
        <v>8.49</v>
      </c>
      <c r="D48" s="2">
        <v>7.7577999999999996</v>
      </c>
      <c r="E48" s="2">
        <v>675</v>
      </c>
      <c r="F48" s="2"/>
      <c r="G48" s="2"/>
      <c r="H48" s="16">
        <f t="shared" si="0"/>
        <v>3.5444478940286663E-3</v>
      </c>
    </row>
    <row r="49" spans="1:8" ht="13.5" x14ac:dyDescent="0.25">
      <c r="A49" s="12"/>
      <c r="B49" s="11">
        <v>42374</v>
      </c>
      <c r="C49" s="2">
        <v>8.3000000000000007</v>
      </c>
      <c r="D49" s="2">
        <v>7.5842000000000001</v>
      </c>
      <c r="E49" s="2">
        <v>24000</v>
      </c>
      <c r="F49" s="2"/>
      <c r="G49" s="2"/>
      <c r="H49" s="16">
        <f t="shared" si="0"/>
        <v>-2.2377478151022138E-2</v>
      </c>
    </row>
    <row r="50" spans="1:8" ht="13.5" x14ac:dyDescent="0.25">
      <c r="A50" s="12"/>
      <c r="B50" s="11">
        <v>42375</v>
      </c>
      <c r="C50" s="2">
        <v>8.25</v>
      </c>
      <c r="D50" s="2">
        <v>7.5385</v>
      </c>
      <c r="E50" s="2">
        <v>14637</v>
      </c>
      <c r="F50" s="2"/>
      <c r="G50" s="2"/>
      <c r="H50" s="16">
        <f t="shared" si="0"/>
        <v>-6.0256849766620177E-3</v>
      </c>
    </row>
    <row r="51" spans="1:8" ht="13.5" x14ac:dyDescent="0.25">
      <c r="A51" s="12"/>
      <c r="B51" s="11">
        <v>42376</v>
      </c>
      <c r="C51" s="2">
        <v>8.4</v>
      </c>
      <c r="D51" s="2">
        <v>7.6755000000000004</v>
      </c>
      <c r="E51" s="2">
        <v>7259</v>
      </c>
      <c r="F51" s="2"/>
      <c r="G51" s="2"/>
      <c r="H51" s="16">
        <f t="shared" si="0"/>
        <v>1.817337666644564E-2</v>
      </c>
    </row>
    <row r="52" spans="1:8" ht="13.5" x14ac:dyDescent="0.25">
      <c r="A52" s="12"/>
      <c r="B52" s="11">
        <v>42377</v>
      </c>
      <c r="C52" s="2">
        <v>8.3000000000000007</v>
      </c>
      <c r="D52" s="2">
        <v>7.5842000000000001</v>
      </c>
      <c r="E52" s="2">
        <v>14682</v>
      </c>
      <c r="F52" s="2"/>
      <c r="G52" s="2"/>
      <c r="H52" s="16">
        <f t="shared" si="0"/>
        <v>-1.1894990554361329E-2</v>
      </c>
    </row>
    <row r="53" spans="1:8" ht="13.5" x14ac:dyDescent="0.25">
      <c r="A53" s="12"/>
      <c r="B53" s="11">
        <v>42380</v>
      </c>
      <c r="C53" s="2">
        <v>8.11</v>
      </c>
      <c r="D53" s="2">
        <v>7.4104999999999999</v>
      </c>
      <c r="E53" s="2">
        <v>17156</v>
      </c>
      <c r="F53" s="2"/>
      <c r="G53" s="2"/>
      <c r="H53" s="16">
        <f t="shared" si="0"/>
        <v>-2.2902877033833521E-2</v>
      </c>
    </row>
    <row r="54" spans="1:8" ht="13.5" x14ac:dyDescent="0.25">
      <c r="A54" s="12"/>
      <c r="B54" s="11">
        <v>42381</v>
      </c>
      <c r="C54" s="2">
        <v>8.1999999999999993</v>
      </c>
      <c r="D54" s="2">
        <v>7.4927999999999999</v>
      </c>
      <c r="E54" s="2">
        <v>9643</v>
      </c>
      <c r="F54" s="2"/>
      <c r="G54" s="2"/>
      <c r="H54" s="16">
        <f t="shared" si="0"/>
        <v>1.1105863302071391E-2</v>
      </c>
    </row>
    <row r="55" spans="1:8" ht="13.5" x14ac:dyDescent="0.25">
      <c r="A55" s="12"/>
      <c r="B55" s="11">
        <v>42382</v>
      </c>
      <c r="C55" s="2">
        <v>8.14</v>
      </c>
      <c r="D55" s="2">
        <v>7.4379999999999997</v>
      </c>
      <c r="E55" s="2">
        <v>2620</v>
      </c>
      <c r="F55" s="2"/>
      <c r="G55" s="2"/>
      <c r="H55" s="16">
        <f t="shared" si="0"/>
        <v>-7.3136878069613737E-3</v>
      </c>
    </row>
    <row r="56" spans="1:8" ht="13.5" x14ac:dyDescent="0.25">
      <c r="A56" s="12"/>
      <c r="B56" s="11">
        <v>42384</v>
      </c>
      <c r="C56" s="2">
        <v>8.1999999999999993</v>
      </c>
      <c r="D56" s="2">
        <v>7.4927999999999999</v>
      </c>
      <c r="E56" s="2">
        <v>7493</v>
      </c>
      <c r="F56" s="2"/>
      <c r="G56" s="2"/>
      <c r="H56" s="16">
        <f t="shared" si="0"/>
        <v>7.3675719279376424E-3</v>
      </c>
    </row>
    <row r="57" spans="1:8" ht="13.5" x14ac:dyDescent="0.25">
      <c r="A57" s="12"/>
      <c r="B57" s="11">
        <v>42387</v>
      </c>
      <c r="C57" s="2">
        <v>8.25</v>
      </c>
      <c r="D57" s="2">
        <v>7.5385</v>
      </c>
      <c r="E57" s="2">
        <v>66</v>
      </c>
      <c r="F57" s="2"/>
      <c r="G57" s="2"/>
      <c r="H57" s="16">
        <f t="shared" si="0"/>
        <v>6.099188554345515E-3</v>
      </c>
    </row>
    <row r="58" spans="1:8" ht="13.5" x14ac:dyDescent="0.25">
      <c r="A58" s="12"/>
      <c r="B58" s="11">
        <v>42388</v>
      </c>
      <c r="C58" s="2">
        <v>8.3699999999999992</v>
      </c>
      <c r="D58" s="2">
        <v>7.6481000000000003</v>
      </c>
      <c r="E58" s="2">
        <v>3256</v>
      </c>
      <c r="F58" s="2"/>
      <c r="G58" s="2"/>
      <c r="H58" s="16">
        <f t="shared" si="0"/>
        <v>1.4538701333156512E-2</v>
      </c>
    </row>
    <row r="59" spans="1:8" ht="13.5" x14ac:dyDescent="0.25">
      <c r="A59" s="12"/>
      <c r="B59" s="11">
        <v>42389</v>
      </c>
      <c r="C59" s="2">
        <v>8.1999999999999993</v>
      </c>
      <c r="D59" s="2">
        <v>7.4927999999999999</v>
      </c>
      <c r="E59" s="2">
        <v>3223</v>
      </c>
      <c r="F59" s="2"/>
      <c r="G59" s="2"/>
      <c r="H59" s="16">
        <f t="shared" si="0"/>
        <v>-2.0305696839738031E-2</v>
      </c>
    </row>
    <row r="60" spans="1:8" ht="13.5" x14ac:dyDescent="0.25">
      <c r="A60" s="12"/>
      <c r="B60" s="11">
        <v>42390</v>
      </c>
      <c r="C60" s="2">
        <v>8.1999999999999993</v>
      </c>
      <c r="D60" s="2">
        <v>7.4927999999999999</v>
      </c>
      <c r="E60" s="2">
        <v>2405</v>
      </c>
      <c r="F60" s="2"/>
      <c r="G60" s="2"/>
      <c r="H60" s="16">
        <f t="shared" si="0"/>
        <v>0</v>
      </c>
    </row>
    <row r="61" spans="1:8" ht="13.5" x14ac:dyDescent="0.25">
      <c r="A61" s="12"/>
      <c r="B61" s="11">
        <v>42391</v>
      </c>
      <c r="C61" s="2">
        <v>8.19</v>
      </c>
      <c r="D61" s="2">
        <v>7.4836</v>
      </c>
      <c r="E61" s="2">
        <v>208</v>
      </c>
      <c r="F61" s="2"/>
      <c r="G61" s="2"/>
      <c r="H61" s="16">
        <f t="shared" si="0"/>
        <v>-1.2278453982489689E-3</v>
      </c>
    </row>
    <row r="62" spans="1:8" ht="13.5" x14ac:dyDescent="0.25">
      <c r="A62" s="12"/>
      <c r="B62" s="11">
        <v>42394</v>
      </c>
      <c r="C62" s="2">
        <v>8.0299999999999994</v>
      </c>
      <c r="D62" s="2">
        <v>7.3373999999999997</v>
      </c>
      <c r="E62" s="2">
        <v>540</v>
      </c>
      <c r="F62" s="2"/>
      <c r="G62" s="2"/>
      <c r="H62" s="16">
        <f t="shared" si="0"/>
        <v>-1.9536052167406105E-2</v>
      </c>
    </row>
    <row r="63" spans="1:8" ht="13.5" x14ac:dyDescent="0.25">
      <c r="A63" s="12"/>
      <c r="B63" s="11">
        <v>42395</v>
      </c>
      <c r="C63" s="2">
        <v>8.1999999999999993</v>
      </c>
      <c r="D63" s="2">
        <v>7.4927999999999999</v>
      </c>
      <c r="E63" s="2">
        <v>1941</v>
      </c>
      <c r="F63" s="2"/>
      <c r="G63" s="2"/>
      <c r="H63" s="16">
        <f t="shared" si="0"/>
        <v>2.1179164281625671E-2</v>
      </c>
    </row>
    <row r="64" spans="1:8" ht="13.5" x14ac:dyDescent="0.25">
      <c r="A64" s="12"/>
      <c r="B64" s="11">
        <v>42396</v>
      </c>
      <c r="C64" s="2">
        <v>8.19</v>
      </c>
      <c r="D64" s="2">
        <v>7.4836</v>
      </c>
      <c r="E64" s="2">
        <v>5884</v>
      </c>
      <c r="F64" s="2"/>
      <c r="G64" s="2"/>
      <c r="H64" s="16">
        <f t="shared" si="0"/>
        <v>-1.2278453982489689E-3</v>
      </c>
    </row>
    <row r="65" spans="1:8" ht="13.5" x14ac:dyDescent="0.25">
      <c r="A65" s="12"/>
      <c r="B65" s="11">
        <v>42397</v>
      </c>
      <c r="C65" s="2">
        <v>8.2899999999999991</v>
      </c>
      <c r="D65" s="2">
        <v>7.5750000000000002</v>
      </c>
      <c r="E65" s="2">
        <v>251</v>
      </c>
      <c r="F65" s="2"/>
      <c r="G65" s="2"/>
      <c r="H65" s="16">
        <f t="shared" si="0"/>
        <v>1.221337324282433E-2</v>
      </c>
    </row>
    <row r="66" spans="1:8" ht="13.5" x14ac:dyDescent="0.25">
      <c r="A66" s="12"/>
      <c r="B66" s="11">
        <v>42398</v>
      </c>
      <c r="C66" s="2">
        <v>8.25</v>
      </c>
      <c r="D66" s="2">
        <v>7.5385</v>
      </c>
      <c r="E66" s="2">
        <v>4594</v>
      </c>
      <c r="F66" s="2"/>
      <c r="G66" s="2"/>
      <c r="H66" s="16">
        <f t="shared" si="0"/>
        <v>-4.8184818481848447E-3</v>
      </c>
    </row>
    <row r="67" spans="1:8" ht="13.5" x14ac:dyDescent="0.25">
      <c r="A67" s="12"/>
      <c r="B67" s="11">
        <v>42401</v>
      </c>
      <c r="C67" s="2">
        <v>8.33</v>
      </c>
      <c r="D67" s="2">
        <v>7.6116000000000001</v>
      </c>
      <c r="E67" s="2">
        <v>1</v>
      </c>
      <c r="F67" s="2"/>
      <c r="G67" s="2"/>
      <c r="H67" s="16">
        <f t="shared" si="0"/>
        <v>9.6968893015852171E-3</v>
      </c>
    </row>
    <row r="68" spans="1:8" ht="13.5" x14ac:dyDescent="0.25">
      <c r="A68" s="12"/>
      <c r="B68" s="11">
        <v>42402</v>
      </c>
      <c r="C68" s="2">
        <v>8.1999999999999993</v>
      </c>
      <c r="D68" s="2">
        <v>7.4927999999999999</v>
      </c>
      <c r="E68" s="2">
        <v>3866</v>
      </c>
      <c r="F68" s="2"/>
      <c r="G68" s="2"/>
      <c r="H68" s="16">
        <f t="shared" si="0"/>
        <v>-1.5607756582058993E-2</v>
      </c>
    </row>
    <row r="69" spans="1:8" ht="13.5" x14ac:dyDescent="0.25">
      <c r="A69" s="12"/>
      <c r="B69" s="11">
        <v>42403</v>
      </c>
      <c r="C69" s="2">
        <v>8.3000000000000007</v>
      </c>
      <c r="D69" s="2">
        <v>7.5842000000000001</v>
      </c>
      <c r="E69" s="2">
        <v>2730</v>
      </c>
      <c r="F69" s="2"/>
      <c r="G69" s="2"/>
      <c r="H69" s="16">
        <f t="shared" si="0"/>
        <v>1.219837710869103E-2</v>
      </c>
    </row>
    <row r="70" spans="1:8" ht="13.5" x14ac:dyDescent="0.25">
      <c r="A70" s="12"/>
      <c r="B70" s="11">
        <v>42404</v>
      </c>
      <c r="C70" s="2">
        <v>8.35</v>
      </c>
      <c r="D70" s="2">
        <v>7.6298000000000004</v>
      </c>
      <c r="E70" s="2">
        <v>2885</v>
      </c>
      <c r="F70" s="2"/>
      <c r="G70" s="2"/>
      <c r="H70" s="16">
        <f t="shared" si="0"/>
        <v>6.0124996703673833E-3</v>
      </c>
    </row>
    <row r="71" spans="1:8" ht="13.5" x14ac:dyDescent="0.25">
      <c r="A71" s="12"/>
      <c r="B71" s="11">
        <v>42405</v>
      </c>
      <c r="C71" s="2">
        <v>8.1</v>
      </c>
      <c r="D71" s="2">
        <v>7.4013999999999998</v>
      </c>
      <c r="E71" s="2">
        <v>2271</v>
      </c>
      <c r="F71" s="2"/>
      <c r="G71" s="2"/>
      <c r="H71" s="16">
        <f t="shared" ref="H71:H134" si="1">(D71-D70)/D70</f>
        <v>-2.9935253872971846E-2</v>
      </c>
    </row>
    <row r="72" spans="1:8" ht="13.5" x14ac:dyDescent="0.25">
      <c r="A72" s="12"/>
      <c r="B72" s="11">
        <v>42408</v>
      </c>
      <c r="C72" s="2">
        <v>8.15</v>
      </c>
      <c r="D72" s="2">
        <v>7.4470999999999998</v>
      </c>
      <c r="E72" s="2">
        <v>623</v>
      </c>
      <c r="F72" s="2"/>
      <c r="G72" s="2"/>
      <c r="H72" s="16">
        <f t="shared" si="1"/>
        <v>6.1745075256032745E-3</v>
      </c>
    </row>
    <row r="73" spans="1:8" ht="13.5" x14ac:dyDescent="0.25">
      <c r="A73" s="12"/>
      <c r="B73" s="11">
        <v>42409</v>
      </c>
      <c r="C73" s="2">
        <v>8.16</v>
      </c>
      <c r="D73" s="2">
        <v>7.4561999999999999</v>
      </c>
      <c r="E73" s="2">
        <v>256</v>
      </c>
      <c r="F73" s="2"/>
      <c r="G73" s="2"/>
      <c r="H73" s="16">
        <f t="shared" si="1"/>
        <v>1.2219521693008161E-3</v>
      </c>
    </row>
    <row r="74" spans="1:8" ht="13.5" x14ac:dyDescent="0.25">
      <c r="A74" s="12"/>
      <c r="B74" s="11">
        <v>42410</v>
      </c>
      <c r="C74" s="2">
        <v>8.1</v>
      </c>
      <c r="D74" s="2">
        <v>7.4013999999999998</v>
      </c>
      <c r="E74" s="2">
        <v>9575</v>
      </c>
      <c r="F74" s="2"/>
      <c r="G74" s="2"/>
      <c r="H74" s="16">
        <f t="shared" si="1"/>
        <v>-7.3495882621174569E-3</v>
      </c>
    </row>
    <row r="75" spans="1:8" ht="13.5" x14ac:dyDescent="0.25">
      <c r="A75" s="12"/>
      <c r="B75" s="11">
        <v>42411</v>
      </c>
      <c r="C75" s="2">
        <v>8.14</v>
      </c>
      <c r="D75" s="2">
        <v>7.4379999999999997</v>
      </c>
      <c r="E75" s="2">
        <v>10</v>
      </c>
      <c r="F75" s="2"/>
      <c r="G75" s="2"/>
      <c r="H75" s="16">
        <f t="shared" si="1"/>
        <v>4.9450104034371835E-3</v>
      </c>
    </row>
    <row r="76" spans="1:8" ht="13.5" x14ac:dyDescent="0.25">
      <c r="A76" s="12"/>
      <c r="B76" s="11">
        <v>42412</v>
      </c>
      <c r="C76" s="2">
        <v>8.19</v>
      </c>
      <c r="D76" s="2">
        <v>7.4836</v>
      </c>
      <c r="E76" s="2">
        <v>10</v>
      </c>
      <c r="F76" s="2"/>
      <c r="G76" s="2"/>
      <c r="H76" s="16">
        <f t="shared" si="1"/>
        <v>6.1306802904006865E-3</v>
      </c>
    </row>
    <row r="77" spans="1:8" ht="13.5" x14ac:dyDescent="0.25">
      <c r="A77" s="12"/>
      <c r="B77" s="11">
        <v>42415</v>
      </c>
      <c r="C77" s="2">
        <v>8.19</v>
      </c>
      <c r="D77" s="2">
        <v>7.4836</v>
      </c>
      <c r="E77" s="2">
        <v>0</v>
      </c>
      <c r="F77" s="2"/>
      <c r="G77" s="2"/>
      <c r="H77" s="16">
        <f t="shared" si="1"/>
        <v>0</v>
      </c>
    </row>
    <row r="78" spans="1:8" ht="13.5" x14ac:dyDescent="0.25">
      <c r="A78" s="12"/>
      <c r="B78" s="11">
        <v>42416</v>
      </c>
      <c r="C78" s="2">
        <v>8.1</v>
      </c>
      <c r="D78" s="2">
        <v>7.4013999999999998</v>
      </c>
      <c r="E78" s="2">
        <v>1929</v>
      </c>
      <c r="F78" s="2"/>
      <c r="G78" s="2"/>
      <c r="H78" s="16">
        <f t="shared" si="1"/>
        <v>-1.0984018386872664E-2</v>
      </c>
    </row>
    <row r="79" spans="1:8" ht="13.5" x14ac:dyDescent="0.25">
      <c r="A79" s="12"/>
      <c r="B79" s="11">
        <v>42417</v>
      </c>
      <c r="C79" s="2">
        <v>8</v>
      </c>
      <c r="D79" s="2">
        <v>7.31</v>
      </c>
      <c r="E79" s="2">
        <v>2704</v>
      </c>
      <c r="F79" s="2"/>
      <c r="G79" s="2"/>
      <c r="H79" s="16">
        <f t="shared" si="1"/>
        <v>-1.2349015051206549E-2</v>
      </c>
    </row>
    <row r="80" spans="1:8" ht="13.5" x14ac:dyDescent="0.25">
      <c r="A80" s="12"/>
      <c r="B80" s="11">
        <v>42418</v>
      </c>
      <c r="C80" s="2">
        <v>8.17</v>
      </c>
      <c r="D80" s="2">
        <v>7.4653999999999998</v>
      </c>
      <c r="E80" s="2">
        <v>1916</v>
      </c>
      <c r="F80" s="2"/>
      <c r="G80" s="2"/>
      <c r="H80" s="16">
        <f t="shared" si="1"/>
        <v>2.1258549931600576E-2</v>
      </c>
    </row>
    <row r="81" spans="1:8" ht="13.5" x14ac:dyDescent="0.25">
      <c r="A81" s="12"/>
      <c r="B81" s="11">
        <v>42419</v>
      </c>
      <c r="C81" s="2">
        <v>8.16</v>
      </c>
      <c r="D81" s="2">
        <v>7.4561999999999999</v>
      </c>
      <c r="E81" s="2">
        <v>2426</v>
      </c>
      <c r="F81" s="2"/>
      <c r="G81" s="2"/>
      <c r="H81" s="16">
        <f t="shared" si="1"/>
        <v>-1.2323519168430191E-3</v>
      </c>
    </row>
    <row r="82" spans="1:8" ht="13.5" x14ac:dyDescent="0.25">
      <c r="A82" s="12"/>
      <c r="B82" s="11">
        <v>42422</v>
      </c>
      <c r="C82" s="2">
        <v>8.0500000000000007</v>
      </c>
      <c r="D82" s="2">
        <v>7.3556999999999997</v>
      </c>
      <c r="E82" s="2">
        <v>1080</v>
      </c>
      <c r="F82" s="2"/>
      <c r="G82" s="2"/>
      <c r="H82" s="16">
        <f t="shared" si="1"/>
        <v>-1.3478715699686202E-2</v>
      </c>
    </row>
    <row r="83" spans="1:8" ht="13.5" x14ac:dyDescent="0.25">
      <c r="A83" s="12"/>
      <c r="B83" s="11">
        <v>42423</v>
      </c>
      <c r="C83" s="2">
        <v>8.15</v>
      </c>
      <c r="D83" s="2">
        <v>7.4470999999999998</v>
      </c>
      <c r="E83" s="2">
        <v>51</v>
      </c>
      <c r="F83" s="2"/>
      <c r="G83" s="2"/>
      <c r="H83" s="16">
        <f t="shared" si="1"/>
        <v>1.2425737863153765E-2</v>
      </c>
    </row>
    <row r="84" spans="1:8" ht="13.5" x14ac:dyDescent="0.25">
      <c r="A84" s="12"/>
      <c r="B84" s="11">
        <v>42424</v>
      </c>
      <c r="C84" s="2">
        <v>8.0299999999999994</v>
      </c>
      <c r="D84" s="2">
        <v>7.3373999999999997</v>
      </c>
      <c r="E84" s="2">
        <v>35</v>
      </c>
      <c r="F84" s="2"/>
      <c r="G84" s="2"/>
      <c r="H84" s="16">
        <f t="shared" si="1"/>
        <v>-1.4730566260692099E-2</v>
      </c>
    </row>
    <row r="85" spans="1:8" ht="13.5" x14ac:dyDescent="0.25">
      <c r="A85" s="12"/>
      <c r="B85" s="11">
        <v>42425</v>
      </c>
      <c r="C85" s="2">
        <v>8.0299999999999994</v>
      </c>
      <c r="D85" s="2">
        <v>7.3373999999999997</v>
      </c>
      <c r="E85" s="2">
        <v>0</v>
      </c>
      <c r="F85" s="2"/>
      <c r="G85" s="2"/>
      <c r="H85" s="16">
        <f t="shared" si="1"/>
        <v>0</v>
      </c>
    </row>
    <row r="86" spans="1:8" ht="13.5" x14ac:dyDescent="0.25">
      <c r="A86" s="12"/>
      <c r="B86" s="11">
        <v>42426</v>
      </c>
      <c r="C86" s="2">
        <v>8.1</v>
      </c>
      <c r="D86" s="2">
        <v>7.4013999999999998</v>
      </c>
      <c r="E86" s="2">
        <v>1370</v>
      </c>
      <c r="F86" s="2"/>
      <c r="G86" s="2"/>
      <c r="H86" s="16">
        <f t="shared" si="1"/>
        <v>8.722435740180454E-3</v>
      </c>
    </row>
    <row r="87" spans="1:8" ht="13.5" x14ac:dyDescent="0.25">
      <c r="A87" s="12"/>
      <c r="B87" s="11">
        <v>42429</v>
      </c>
      <c r="C87" s="2">
        <v>8</v>
      </c>
      <c r="D87" s="2">
        <v>7.31</v>
      </c>
      <c r="E87" s="2">
        <v>577</v>
      </c>
      <c r="F87" s="2"/>
      <c r="G87" s="2"/>
      <c r="H87" s="16">
        <f t="shared" si="1"/>
        <v>-1.2349015051206549E-2</v>
      </c>
    </row>
    <row r="88" spans="1:8" ht="13.5" x14ac:dyDescent="0.25">
      <c r="A88" s="12"/>
      <c r="B88" s="11">
        <v>42430</v>
      </c>
      <c r="C88" s="2">
        <v>8</v>
      </c>
      <c r="D88" s="2">
        <v>7.31</v>
      </c>
      <c r="E88" s="2">
        <v>200</v>
      </c>
      <c r="F88" s="2"/>
      <c r="G88" s="2"/>
      <c r="H88" s="16">
        <f t="shared" si="1"/>
        <v>0</v>
      </c>
    </row>
    <row r="89" spans="1:8" ht="13.5" x14ac:dyDescent="0.25">
      <c r="A89" s="12"/>
      <c r="B89" s="11">
        <v>42431</v>
      </c>
      <c r="C89" s="2">
        <v>7.9</v>
      </c>
      <c r="D89" s="2">
        <v>7.2187000000000001</v>
      </c>
      <c r="E89" s="2">
        <v>2280</v>
      </c>
      <c r="F89" s="2"/>
      <c r="G89" s="2"/>
      <c r="H89" s="16">
        <f t="shared" si="1"/>
        <v>-1.2489740082079275E-2</v>
      </c>
    </row>
    <row r="90" spans="1:8" ht="13.5" x14ac:dyDescent="0.25">
      <c r="A90" s="12"/>
      <c r="B90" s="11">
        <v>42432</v>
      </c>
      <c r="C90" s="2">
        <v>8</v>
      </c>
      <c r="D90" s="2">
        <v>7.31</v>
      </c>
      <c r="E90" s="2">
        <v>1234</v>
      </c>
      <c r="F90" s="2"/>
      <c r="G90" s="2"/>
      <c r="H90" s="16">
        <f t="shared" si="1"/>
        <v>1.2647706650781926E-2</v>
      </c>
    </row>
    <row r="91" spans="1:8" ht="13.5" x14ac:dyDescent="0.25">
      <c r="A91" s="12"/>
      <c r="B91" s="11">
        <v>42433</v>
      </c>
      <c r="C91" s="2">
        <v>7.8</v>
      </c>
      <c r="D91" s="2">
        <v>7.1273</v>
      </c>
      <c r="E91" s="2">
        <v>23</v>
      </c>
      <c r="F91" s="2"/>
      <c r="G91" s="2"/>
      <c r="H91" s="16">
        <f t="shared" si="1"/>
        <v>-2.4993160054719514E-2</v>
      </c>
    </row>
    <row r="92" spans="1:8" ht="13.5" x14ac:dyDescent="0.25">
      <c r="A92" s="12"/>
      <c r="B92" s="11">
        <v>42436</v>
      </c>
      <c r="C92" s="2">
        <v>7.8</v>
      </c>
      <c r="D92" s="2">
        <v>7.1273</v>
      </c>
      <c r="E92" s="2">
        <v>884</v>
      </c>
      <c r="F92" s="2"/>
      <c r="G92" s="2"/>
      <c r="H92" s="16">
        <f t="shared" si="1"/>
        <v>0</v>
      </c>
    </row>
    <row r="93" spans="1:8" ht="13.5" x14ac:dyDescent="0.25">
      <c r="A93" s="12"/>
      <c r="B93" s="11">
        <v>42437</v>
      </c>
      <c r="C93" s="2">
        <v>7.9</v>
      </c>
      <c r="D93" s="2">
        <v>7.2187000000000001</v>
      </c>
      <c r="E93" s="2">
        <v>5642</v>
      </c>
      <c r="F93" s="2"/>
      <c r="G93" s="2"/>
      <c r="H93" s="16">
        <f t="shared" si="1"/>
        <v>1.2823930520674048E-2</v>
      </c>
    </row>
    <row r="94" spans="1:8" ht="13.5" x14ac:dyDescent="0.25">
      <c r="A94" s="12"/>
      <c r="B94" s="11">
        <v>42438</v>
      </c>
      <c r="C94" s="2">
        <v>8.09</v>
      </c>
      <c r="D94" s="2">
        <v>7.3922999999999996</v>
      </c>
      <c r="E94" s="2">
        <v>769</v>
      </c>
      <c r="F94" s="2"/>
      <c r="G94" s="2"/>
      <c r="H94" s="16">
        <f t="shared" si="1"/>
        <v>2.4048651419230543E-2</v>
      </c>
    </row>
    <row r="95" spans="1:8" ht="13.5" x14ac:dyDescent="0.25">
      <c r="A95" s="12"/>
      <c r="B95" s="11">
        <v>42439</v>
      </c>
      <c r="C95" s="2">
        <v>7.92</v>
      </c>
      <c r="D95" s="2">
        <v>7.2369000000000003</v>
      </c>
      <c r="E95" s="2">
        <v>2089</v>
      </c>
      <c r="F95" s="2"/>
      <c r="G95" s="2"/>
      <c r="H95" s="16">
        <f t="shared" si="1"/>
        <v>-2.1021874112251846E-2</v>
      </c>
    </row>
    <row r="96" spans="1:8" ht="13.5" x14ac:dyDescent="0.25">
      <c r="A96" s="12"/>
      <c r="B96" s="11">
        <v>42440</v>
      </c>
      <c r="C96" s="2">
        <v>8.15</v>
      </c>
      <c r="D96" s="2">
        <v>7.4470999999999998</v>
      </c>
      <c r="E96" s="2">
        <v>932</v>
      </c>
      <c r="F96" s="2"/>
      <c r="G96" s="2"/>
      <c r="H96" s="16">
        <f t="shared" si="1"/>
        <v>2.9045585817131573E-2</v>
      </c>
    </row>
    <row r="97" spans="1:8" ht="13.5" x14ac:dyDescent="0.25">
      <c r="A97" s="12"/>
      <c r="B97" s="11">
        <v>42443</v>
      </c>
      <c r="C97" s="2">
        <v>8.18</v>
      </c>
      <c r="D97" s="2">
        <v>7.4744999999999999</v>
      </c>
      <c r="E97" s="2">
        <v>850</v>
      </c>
      <c r="F97" s="2"/>
      <c r="G97" s="2"/>
      <c r="H97" s="16">
        <f t="shared" si="1"/>
        <v>3.6792845537189094E-3</v>
      </c>
    </row>
    <row r="98" spans="1:8" ht="13.5" x14ac:dyDescent="0.25">
      <c r="A98" s="12"/>
      <c r="B98" s="11">
        <v>42444</v>
      </c>
      <c r="C98" s="2">
        <v>8.39</v>
      </c>
      <c r="D98" s="2">
        <v>7.6664000000000003</v>
      </c>
      <c r="E98" s="2">
        <v>14381</v>
      </c>
      <c r="F98" s="2"/>
      <c r="G98" s="2"/>
      <c r="H98" s="16">
        <f t="shared" si="1"/>
        <v>2.5673958124289305E-2</v>
      </c>
    </row>
    <row r="99" spans="1:8" ht="13.5" x14ac:dyDescent="0.25">
      <c r="A99" s="12"/>
      <c r="B99" s="11">
        <v>42445</v>
      </c>
      <c r="C99" s="2">
        <v>8.6</v>
      </c>
      <c r="D99" s="2">
        <v>7.8582999999999998</v>
      </c>
      <c r="E99" s="2">
        <v>44381</v>
      </c>
      <c r="F99" s="2"/>
      <c r="G99" s="2"/>
      <c r="H99" s="16">
        <f t="shared" si="1"/>
        <v>2.5031305436710779E-2</v>
      </c>
    </row>
    <row r="100" spans="1:8" ht="13.5" x14ac:dyDescent="0.25">
      <c r="A100" s="12"/>
      <c r="B100" s="11">
        <v>42446</v>
      </c>
      <c r="C100" s="2">
        <v>8.8000000000000007</v>
      </c>
      <c r="D100" s="2">
        <v>8.0410000000000004</v>
      </c>
      <c r="E100" s="2">
        <v>14315</v>
      </c>
      <c r="F100" s="2"/>
      <c r="G100" s="2"/>
      <c r="H100" s="16">
        <f t="shared" si="1"/>
        <v>2.3249303284425451E-2</v>
      </c>
    </row>
    <row r="101" spans="1:8" ht="13.5" x14ac:dyDescent="0.25">
      <c r="A101" s="12"/>
      <c r="B101" s="11">
        <v>42447</v>
      </c>
      <c r="C101" s="2">
        <v>8.89</v>
      </c>
      <c r="D101" s="2">
        <v>8.1233000000000004</v>
      </c>
      <c r="E101" s="2">
        <v>2592</v>
      </c>
      <c r="F101" s="2"/>
      <c r="G101" s="2"/>
      <c r="H101" s="16">
        <f t="shared" si="1"/>
        <v>1.0235045392364138E-2</v>
      </c>
    </row>
    <row r="102" spans="1:8" ht="13.5" x14ac:dyDescent="0.25">
      <c r="A102" s="12"/>
      <c r="B102" s="11">
        <v>42450</v>
      </c>
      <c r="C102" s="2">
        <v>8.6999999999999993</v>
      </c>
      <c r="D102" s="2">
        <v>7.9497</v>
      </c>
      <c r="E102" s="2">
        <v>5204</v>
      </c>
      <c r="F102" s="2"/>
      <c r="G102" s="2"/>
      <c r="H102" s="16">
        <f t="shared" si="1"/>
        <v>-2.1370625238511493E-2</v>
      </c>
    </row>
    <row r="103" spans="1:8" ht="13.5" x14ac:dyDescent="0.25">
      <c r="A103" s="12"/>
      <c r="B103" s="11">
        <v>42451</v>
      </c>
      <c r="C103" s="2">
        <v>8.5500000000000007</v>
      </c>
      <c r="D103" s="2">
        <v>7.8125999999999998</v>
      </c>
      <c r="E103" s="2">
        <v>8190</v>
      </c>
      <c r="F103" s="2"/>
      <c r="G103" s="2"/>
      <c r="H103" s="16">
        <f t="shared" si="1"/>
        <v>-1.7245933808823003E-2</v>
      </c>
    </row>
    <row r="104" spans="1:8" ht="13.5" x14ac:dyDescent="0.25">
      <c r="A104" s="12"/>
      <c r="B104" s="11">
        <v>42452</v>
      </c>
      <c r="C104" s="2">
        <v>8.5</v>
      </c>
      <c r="D104" s="2">
        <v>7.7668999999999997</v>
      </c>
      <c r="E104" s="2">
        <v>1342</v>
      </c>
      <c r="F104" s="2"/>
      <c r="G104" s="2"/>
      <c r="H104" s="16">
        <f t="shared" si="1"/>
        <v>-5.8495251260783955E-3</v>
      </c>
    </row>
    <row r="105" spans="1:8" ht="13.5" x14ac:dyDescent="0.25">
      <c r="A105" s="12"/>
      <c r="B105" s="11">
        <v>42453</v>
      </c>
      <c r="C105" s="2">
        <v>8.4499999999999993</v>
      </c>
      <c r="D105" s="2">
        <v>7.7211999999999996</v>
      </c>
      <c r="E105" s="2">
        <v>2381</v>
      </c>
      <c r="F105" s="2"/>
      <c r="G105" s="2"/>
      <c r="H105" s="16">
        <f t="shared" si="1"/>
        <v>-5.8839434008420444E-3</v>
      </c>
    </row>
    <row r="106" spans="1:8" ht="13.5" x14ac:dyDescent="0.25">
      <c r="A106" s="12"/>
      <c r="B106" s="11">
        <v>42454</v>
      </c>
      <c r="C106" s="2">
        <v>8.4</v>
      </c>
      <c r="D106" s="2">
        <v>7.6755000000000004</v>
      </c>
      <c r="E106" s="2">
        <v>220</v>
      </c>
      <c r="F106" s="2"/>
      <c r="G106" s="2"/>
      <c r="H106" s="16">
        <f t="shared" si="1"/>
        <v>-5.9187691032480949E-3</v>
      </c>
    </row>
    <row r="107" spans="1:8" ht="13.5" x14ac:dyDescent="0.25">
      <c r="A107" s="12"/>
      <c r="B107" s="11">
        <v>42457</v>
      </c>
      <c r="C107" s="2">
        <v>8.4</v>
      </c>
      <c r="D107" s="2">
        <v>7.6755000000000004</v>
      </c>
      <c r="E107" s="2">
        <v>0</v>
      </c>
      <c r="F107" s="2"/>
      <c r="G107" s="2"/>
      <c r="H107" s="16">
        <f t="shared" si="1"/>
        <v>0</v>
      </c>
    </row>
    <row r="108" spans="1:8" ht="13.5" x14ac:dyDescent="0.25">
      <c r="A108" s="12"/>
      <c r="B108" s="11">
        <v>42458</v>
      </c>
      <c r="C108" s="2">
        <v>8.4</v>
      </c>
      <c r="D108" s="2">
        <v>7.6755000000000004</v>
      </c>
      <c r="E108" s="2">
        <v>0</v>
      </c>
      <c r="F108" s="2"/>
      <c r="G108" s="2"/>
      <c r="H108" s="16">
        <f t="shared" si="1"/>
        <v>0</v>
      </c>
    </row>
    <row r="109" spans="1:8" ht="13.5" x14ac:dyDescent="0.25">
      <c r="A109" s="12"/>
      <c r="B109" s="11">
        <v>42459</v>
      </c>
      <c r="C109" s="2">
        <v>8.4</v>
      </c>
      <c r="D109" s="2">
        <v>7.6755000000000004</v>
      </c>
      <c r="E109" s="2">
        <v>1000</v>
      </c>
      <c r="F109" s="2"/>
      <c r="G109" s="2"/>
      <c r="H109" s="16">
        <f t="shared" si="1"/>
        <v>0</v>
      </c>
    </row>
    <row r="110" spans="1:8" ht="13.5" x14ac:dyDescent="0.25">
      <c r="A110" s="12"/>
      <c r="B110" s="11">
        <v>42460</v>
      </c>
      <c r="C110" s="2">
        <v>8.39</v>
      </c>
      <c r="D110" s="2">
        <v>7.6664000000000003</v>
      </c>
      <c r="E110" s="2">
        <v>4791</v>
      </c>
      <c r="F110" s="2"/>
      <c r="G110" s="2"/>
      <c r="H110" s="16">
        <f t="shared" si="1"/>
        <v>-1.1855905152758919E-3</v>
      </c>
    </row>
    <row r="111" spans="1:8" ht="13.5" x14ac:dyDescent="0.25">
      <c r="A111" s="12"/>
      <c r="B111" s="11">
        <v>42461</v>
      </c>
      <c r="C111" s="2">
        <v>8.39</v>
      </c>
      <c r="D111" s="2">
        <v>7.6664000000000003</v>
      </c>
      <c r="E111" s="2">
        <v>0</v>
      </c>
      <c r="F111" s="2"/>
      <c r="G111" s="2"/>
      <c r="H111" s="16">
        <f t="shared" si="1"/>
        <v>0</v>
      </c>
    </row>
    <row r="112" spans="1:8" ht="13.5" x14ac:dyDescent="0.25">
      <c r="A112" s="12"/>
      <c r="B112" s="11">
        <v>42464</v>
      </c>
      <c r="C112" s="2">
        <v>8.39</v>
      </c>
      <c r="D112" s="2">
        <v>7.6664000000000003</v>
      </c>
      <c r="E112" s="2">
        <v>0</v>
      </c>
      <c r="F112" s="2"/>
      <c r="G112" s="2"/>
      <c r="H112" s="16">
        <f t="shared" si="1"/>
        <v>0</v>
      </c>
    </row>
    <row r="113" spans="1:8" ht="13.5" x14ac:dyDescent="0.25">
      <c r="A113" s="12"/>
      <c r="B113" s="11">
        <v>42465</v>
      </c>
      <c r="C113" s="2">
        <v>8.06</v>
      </c>
      <c r="D113" s="2">
        <v>7.3648999999999996</v>
      </c>
      <c r="E113" s="2">
        <v>889</v>
      </c>
      <c r="F113" s="2"/>
      <c r="G113" s="2"/>
      <c r="H113" s="16">
        <f t="shared" si="1"/>
        <v>-3.9327454867995507E-2</v>
      </c>
    </row>
    <row r="114" spans="1:8" ht="13.5" x14ac:dyDescent="0.25">
      <c r="A114" s="12"/>
      <c r="B114" s="11">
        <v>42466</v>
      </c>
      <c r="C114" s="2">
        <v>8.06</v>
      </c>
      <c r="D114" s="2">
        <v>7.3648999999999996</v>
      </c>
      <c r="E114" s="2">
        <v>910</v>
      </c>
      <c r="F114" s="2"/>
      <c r="G114" s="2"/>
      <c r="H114" s="16">
        <f t="shared" si="1"/>
        <v>0</v>
      </c>
    </row>
    <row r="115" spans="1:8" ht="13.5" x14ac:dyDescent="0.25">
      <c r="A115" s="12"/>
      <c r="B115" s="11">
        <v>42467</v>
      </c>
      <c r="C115" s="2">
        <v>8.3000000000000007</v>
      </c>
      <c r="D115" s="2">
        <v>7.5842000000000001</v>
      </c>
      <c r="E115" s="2">
        <v>367</v>
      </c>
      <c r="F115" s="2"/>
      <c r="G115" s="2"/>
      <c r="H115" s="16">
        <f t="shared" si="1"/>
        <v>2.9776371709052465E-2</v>
      </c>
    </row>
    <row r="116" spans="1:8" ht="13.5" x14ac:dyDescent="0.25">
      <c r="A116" s="12"/>
      <c r="B116" s="11">
        <v>42468</v>
      </c>
      <c r="C116" s="2">
        <v>8.3000000000000007</v>
      </c>
      <c r="D116" s="2">
        <v>7.5842000000000001</v>
      </c>
      <c r="E116" s="2">
        <v>1805</v>
      </c>
      <c r="F116" s="2"/>
      <c r="G116" s="2"/>
      <c r="H116" s="16">
        <f t="shared" si="1"/>
        <v>0</v>
      </c>
    </row>
    <row r="117" spans="1:8" ht="13.5" x14ac:dyDescent="0.25">
      <c r="A117" s="12"/>
      <c r="B117" s="11">
        <v>42471</v>
      </c>
      <c r="C117" s="2">
        <v>8.5399999999999991</v>
      </c>
      <c r="D117" s="2">
        <v>7.8034999999999997</v>
      </c>
      <c r="E117" s="2">
        <v>10809</v>
      </c>
      <c r="F117" s="2"/>
      <c r="G117" s="2"/>
      <c r="H117" s="16">
        <f t="shared" si="1"/>
        <v>2.8915376704200788E-2</v>
      </c>
    </row>
    <row r="118" spans="1:8" ht="13.5" x14ac:dyDescent="0.25">
      <c r="A118" s="12"/>
      <c r="B118" s="11">
        <v>42472</v>
      </c>
      <c r="C118" s="2">
        <v>8.7799999999999994</v>
      </c>
      <c r="D118" s="2">
        <v>8.0228000000000002</v>
      </c>
      <c r="E118" s="2">
        <v>29545</v>
      </c>
      <c r="F118" s="2"/>
      <c r="G118" s="2"/>
      <c r="H118" s="16">
        <f t="shared" si="1"/>
        <v>2.8102774396104375E-2</v>
      </c>
    </row>
    <row r="119" spans="1:8" ht="13.5" x14ac:dyDescent="0.25">
      <c r="A119" s="12"/>
      <c r="B119" s="11">
        <v>42473</v>
      </c>
      <c r="C119" s="2">
        <v>8.85</v>
      </c>
      <c r="D119" s="2">
        <v>8.0867000000000004</v>
      </c>
      <c r="E119" s="2">
        <v>4615</v>
      </c>
      <c r="F119" s="2"/>
      <c r="G119" s="2"/>
      <c r="H119" s="16">
        <f t="shared" si="1"/>
        <v>7.9648003190906282E-3</v>
      </c>
    </row>
    <row r="120" spans="1:8" ht="13.5" x14ac:dyDescent="0.25">
      <c r="A120" s="12"/>
      <c r="B120" s="11">
        <v>42474</v>
      </c>
      <c r="C120" s="2">
        <v>8.65</v>
      </c>
      <c r="D120" s="2">
        <v>7.9039999999999999</v>
      </c>
      <c r="E120" s="2">
        <v>2846</v>
      </c>
      <c r="F120" s="2"/>
      <c r="G120" s="2"/>
      <c r="H120" s="16">
        <f t="shared" si="1"/>
        <v>-2.2592652132513946E-2</v>
      </c>
    </row>
    <row r="121" spans="1:8" ht="13.5" x14ac:dyDescent="0.25">
      <c r="A121" s="12"/>
      <c r="B121" s="11">
        <v>42475</v>
      </c>
      <c r="C121" s="2">
        <v>8.82</v>
      </c>
      <c r="D121" s="2">
        <v>8.0593000000000004</v>
      </c>
      <c r="E121" s="2">
        <v>2564</v>
      </c>
      <c r="F121" s="2"/>
      <c r="G121" s="2"/>
      <c r="H121" s="16">
        <f t="shared" si="1"/>
        <v>1.9648279352226777E-2</v>
      </c>
    </row>
    <row r="122" spans="1:8" ht="13.5" x14ac:dyDescent="0.25">
      <c r="A122" s="12"/>
      <c r="B122" s="11">
        <v>42478</v>
      </c>
      <c r="C122" s="2">
        <v>8.56</v>
      </c>
      <c r="D122" s="2">
        <v>7.8216999999999999</v>
      </c>
      <c r="E122" s="2">
        <v>3871</v>
      </c>
      <c r="F122" s="2"/>
      <c r="G122" s="2"/>
      <c r="H122" s="16">
        <f t="shared" si="1"/>
        <v>-2.9481468613899529E-2</v>
      </c>
    </row>
    <row r="123" spans="1:8" ht="13.5" x14ac:dyDescent="0.25">
      <c r="A123" s="12"/>
      <c r="B123" s="11">
        <v>42479</v>
      </c>
      <c r="C123" s="2">
        <v>8.6</v>
      </c>
      <c r="D123" s="2">
        <v>7.8582999999999998</v>
      </c>
      <c r="E123" s="2">
        <v>1580</v>
      </c>
      <c r="F123" s="2"/>
      <c r="G123" s="2"/>
      <c r="H123" s="16">
        <f t="shared" si="1"/>
        <v>4.6792896684863857E-3</v>
      </c>
    </row>
    <row r="124" spans="1:8" ht="13.5" x14ac:dyDescent="0.25">
      <c r="A124" s="12"/>
      <c r="B124" s="11">
        <v>42480</v>
      </c>
      <c r="C124" s="2">
        <v>8.6</v>
      </c>
      <c r="D124" s="2">
        <v>7.8582999999999998</v>
      </c>
      <c r="E124" s="2">
        <v>627</v>
      </c>
      <c r="F124" s="2"/>
      <c r="G124" s="2"/>
      <c r="H124" s="16">
        <f t="shared" si="1"/>
        <v>0</v>
      </c>
    </row>
    <row r="125" spans="1:8" ht="13.5" x14ac:dyDescent="0.25">
      <c r="A125" s="12"/>
      <c r="B125" s="11">
        <v>42481</v>
      </c>
      <c r="C125" s="2">
        <v>8.09</v>
      </c>
      <c r="D125" s="2">
        <v>7.3922999999999996</v>
      </c>
      <c r="E125" s="2">
        <v>53807</v>
      </c>
      <c r="F125" s="2"/>
      <c r="G125" s="2"/>
      <c r="H125" s="16">
        <f t="shared" si="1"/>
        <v>-5.9300357583701335E-2</v>
      </c>
    </row>
    <row r="126" spans="1:8" ht="13.5" x14ac:dyDescent="0.25">
      <c r="A126" s="12"/>
      <c r="B126" s="11">
        <v>42482</v>
      </c>
      <c r="C126" s="2">
        <v>8.09</v>
      </c>
      <c r="D126" s="2">
        <v>7.3922999999999996</v>
      </c>
      <c r="E126" s="2">
        <v>14075</v>
      </c>
      <c r="F126" s="2"/>
      <c r="G126" s="2"/>
      <c r="H126" s="16">
        <f t="shared" si="1"/>
        <v>0</v>
      </c>
    </row>
    <row r="127" spans="1:8" ht="13.5" x14ac:dyDescent="0.25">
      <c r="A127" s="12"/>
      <c r="B127" s="11">
        <v>42485</v>
      </c>
      <c r="C127" s="2">
        <v>8.3000000000000007</v>
      </c>
      <c r="D127" s="2">
        <v>7.5842000000000001</v>
      </c>
      <c r="E127" s="2">
        <v>2920</v>
      </c>
      <c r="F127" s="2"/>
      <c r="G127" s="2"/>
      <c r="H127" s="16">
        <f t="shared" si="1"/>
        <v>2.5959444286622623E-2</v>
      </c>
    </row>
    <row r="128" spans="1:8" ht="13.5" x14ac:dyDescent="0.25">
      <c r="A128" s="12"/>
      <c r="B128" s="11">
        <v>42486</v>
      </c>
      <c r="C128" s="2">
        <v>8.5</v>
      </c>
      <c r="D128" s="2">
        <v>7.7668999999999997</v>
      </c>
      <c r="E128" s="2">
        <v>9590</v>
      </c>
      <c r="F128" s="2"/>
      <c r="G128" s="2"/>
      <c r="H128" s="16">
        <f t="shared" si="1"/>
        <v>2.4089554600353318E-2</v>
      </c>
    </row>
    <row r="129" spans="1:8" ht="13.5" x14ac:dyDescent="0.25">
      <c r="A129" s="12"/>
      <c r="B129" s="11">
        <v>42487</v>
      </c>
      <c r="C129" s="2">
        <v>8.32</v>
      </c>
      <c r="D129" s="2">
        <v>7.6024000000000003</v>
      </c>
      <c r="E129" s="2">
        <v>4480</v>
      </c>
      <c r="F129" s="2"/>
      <c r="G129" s="2"/>
      <c r="H129" s="16">
        <f t="shared" si="1"/>
        <v>-2.1179621213096529E-2</v>
      </c>
    </row>
    <row r="130" spans="1:8" ht="13.5" x14ac:dyDescent="0.25">
      <c r="A130" s="12"/>
      <c r="B130" s="11">
        <v>42488</v>
      </c>
      <c r="C130" s="2">
        <v>8.3000000000000007</v>
      </c>
      <c r="D130" s="2">
        <v>7.5842000000000001</v>
      </c>
      <c r="E130" s="2">
        <v>8435</v>
      </c>
      <c r="F130" s="2"/>
      <c r="G130" s="2"/>
      <c r="H130" s="16">
        <f t="shared" si="1"/>
        <v>-2.3939808481532429E-3</v>
      </c>
    </row>
    <row r="131" spans="1:8" ht="13.5" x14ac:dyDescent="0.25">
      <c r="A131" s="12"/>
      <c r="B131" s="11">
        <v>42489</v>
      </c>
      <c r="C131" s="2">
        <v>8.4</v>
      </c>
      <c r="D131" s="2">
        <v>7.6755000000000004</v>
      </c>
      <c r="E131" s="2">
        <v>3132</v>
      </c>
      <c r="F131" s="2"/>
      <c r="G131" s="2"/>
      <c r="H131" s="16">
        <f t="shared" si="1"/>
        <v>1.2038184647029401E-2</v>
      </c>
    </row>
    <row r="132" spans="1:8" ht="13.5" x14ac:dyDescent="0.25">
      <c r="A132" s="12"/>
      <c r="B132" s="11">
        <v>42492</v>
      </c>
      <c r="C132" s="2">
        <v>8.31</v>
      </c>
      <c r="D132" s="2">
        <v>7.5933000000000002</v>
      </c>
      <c r="E132" s="2">
        <v>4137</v>
      </c>
      <c r="F132" s="2"/>
      <c r="G132" s="2"/>
      <c r="H132" s="16">
        <f t="shared" si="1"/>
        <v>-1.0709400039085437E-2</v>
      </c>
    </row>
    <row r="133" spans="1:8" ht="13.5" x14ac:dyDescent="0.25">
      <c r="A133" s="12"/>
      <c r="B133" s="11">
        <v>42493</v>
      </c>
      <c r="C133" s="2">
        <v>8.3000000000000007</v>
      </c>
      <c r="D133" s="2">
        <v>7.5842000000000001</v>
      </c>
      <c r="E133" s="2">
        <v>6963</v>
      </c>
      <c r="F133" s="2"/>
      <c r="G133" s="2"/>
      <c r="H133" s="16">
        <f t="shared" si="1"/>
        <v>-1.1984249272385008E-3</v>
      </c>
    </row>
    <row r="134" spans="1:8" ht="13.5" x14ac:dyDescent="0.25">
      <c r="A134" s="12"/>
      <c r="B134" s="11">
        <v>42494</v>
      </c>
      <c r="C134" s="2">
        <v>8.3000000000000007</v>
      </c>
      <c r="D134" s="2">
        <v>7.5842000000000001</v>
      </c>
      <c r="E134" s="2">
        <v>352</v>
      </c>
      <c r="F134" s="2"/>
      <c r="G134" s="2"/>
      <c r="H134" s="16">
        <f t="shared" si="1"/>
        <v>0</v>
      </c>
    </row>
    <row r="135" spans="1:8" ht="13.5" x14ac:dyDescent="0.25">
      <c r="A135" s="12"/>
      <c r="B135" s="11">
        <v>42495</v>
      </c>
      <c r="C135" s="2">
        <v>8.4</v>
      </c>
      <c r="D135" s="2">
        <v>7.6755000000000004</v>
      </c>
      <c r="E135" s="2">
        <v>2563</v>
      </c>
      <c r="F135" s="2"/>
      <c r="G135" s="2"/>
      <c r="H135" s="16">
        <f t="shared" ref="H135:H198" si="2">(D135-D134)/D134</f>
        <v>1.2038184647029401E-2</v>
      </c>
    </row>
    <row r="136" spans="1:8" ht="13.5" x14ac:dyDescent="0.25">
      <c r="A136" s="12"/>
      <c r="B136" s="11">
        <v>42496</v>
      </c>
      <c r="C136" s="2">
        <v>8.43</v>
      </c>
      <c r="D136" s="2">
        <v>7.7028999999999996</v>
      </c>
      <c r="E136" s="2">
        <v>2200</v>
      </c>
      <c r="F136" s="2"/>
      <c r="G136" s="2"/>
      <c r="H136" s="16">
        <f t="shared" si="2"/>
        <v>3.5698000130283633E-3</v>
      </c>
    </row>
    <row r="137" spans="1:8" ht="13.5" x14ac:dyDescent="0.25">
      <c r="A137" s="12"/>
      <c r="B137" s="11">
        <v>42499</v>
      </c>
      <c r="C137" s="2">
        <v>8.44</v>
      </c>
      <c r="D137" s="2">
        <v>7.7121000000000004</v>
      </c>
      <c r="E137" s="2">
        <v>2350</v>
      </c>
      <c r="F137" s="2"/>
      <c r="G137" s="2"/>
      <c r="H137" s="16">
        <f t="shared" si="2"/>
        <v>1.1943553726519575E-3</v>
      </c>
    </row>
    <row r="138" spans="1:8" ht="13.5" x14ac:dyDescent="0.25">
      <c r="A138" s="12"/>
      <c r="B138" s="11">
        <v>42500</v>
      </c>
      <c r="C138" s="2">
        <v>8.4</v>
      </c>
      <c r="D138" s="2">
        <v>7.6755000000000004</v>
      </c>
      <c r="E138" s="2">
        <v>3171</v>
      </c>
      <c r="F138" s="2"/>
      <c r="G138" s="2"/>
      <c r="H138" s="16">
        <f t="shared" si="2"/>
        <v>-4.7457890846851003E-3</v>
      </c>
    </row>
    <row r="139" spans="1:8" ht="13.5" x14ac:dyDescent="0.25">
      <c r="A139" s="12"/>
      <c r="B139" s="11">
        <v>42501</v>
      </c>
      <c r="C139" s="2">
        <v>8.4</v>
      </c>
      <c r="D139" s="2">
        <v>7.6755000000000004</v>
      </c>
      <c r="E139" s="2">
        <v>25526</v>
      </c>
      <c r="F139" s="2"/>
      <c r="G139" s="2"/>
      <c r="H139" s="16">
        <f t="shared" si="2"/>
        <v>0</v>
      </c>
    </row>
    <row r="140" spans="1:8" ht="13.5" x14ac:dyDescent="0.25">
      <c r="A140" s="12"/>
      <c r="B140" s="11">
        <v>42502</v>
      </c>
      <c r="C140" s="2">
        <v>8.35</v>
      </c>
      <c r="D140" s="2">
        <v>7.6298000000000004</v>
      </c>
      <c r="E140" s="2">
        <v>2914</v>
      </c>
      <c r="F140" s="2"/>
      <c r="G140" s="2"/>
      <c r="H140" s="16">
        <f t="shared" si="2"/>
        <v>-5.9540095107810656E-3</v>
      </c>
    </row>
    <row r="141" spans="1:8" ht="13.5" x14ac:dyDescent="0.25">
      <c r="A141" s="12"/>
      <c r="B141" s="11">
        <v>42503</v>
      </c>
      <c r="C141" s="2">
        <v>8.3800000000000008</v>
      </c>
      <c r="D141" s="2">
        <v>7.6573000000000002</v>
      </c>
      <c r="E141" s="2">
        <v>1470</v>
      </c>
      <c r="F141" s="2"/>
      <c r="G141" s="2"/>
      <c r="H141" s="16">
        <f t="shared" si="2"/>
        <v>3.604288447927843E-3</v>
      </c>
    </row>
    <row r="142" spans="1:8" ht="13.5" x14ac:dyDescent="0.25">
      <c r="A142" s="12"/>
      <c r="B142" s="11">
        <v>42506</v>
      </c>
      <c r="C142" s="2">
        <v>8.1999999999999993</v>
      </c>
      <c r="D142" s="2">
        <v>7.4927999999999999</v>
      </c>
      <c r="E142" s="2">
        <v>475</v>
      </c>
      <c r="F142" s="2"/>
      <c r="G142" s="2"/>
      <c r="H142" s="16">
        <f t="shared" si="2"/>
        <v>-2.1482768077520836E-2</v>
      </c>
    </row>
    <row r="143" spans="1:8" ht="13.5" x14ac:dyDescent="0.25">
      <c r="A143" s="12"/>
      <c r="B143" s="11">
        <v>42507</v>
      </c>
      <c r="C143" s="2">
        <v>8.14</v>
      </c>
      <c r="D143" s="2">
        <v>7.4379999999999997</v>
      </c>
      <c r="E143" s="2">
        <v>3996</v>
      </c>
      <c r="F143" s="2"/>
      <c r="G143" s="2"/>
      <c r="H143" s="16">
        <f t="shared" si="2"/>
        <v>-7.3136878069613737E-3</v>
      </c>
    </row>
    <row r="144" spans="1:8" ht="13.5" x14ac:dyDescent="0.25">
      <c r="A144" s="12"/>
      <c r="B144" s="11">
        <v>42508</v>
      </c>
      <c r="C144" s="2">
        <v>8.3699999999999992</v>
      </c>
      <c r="D144" s="2">
        <v>7.6481000000000003</v>
      </c>
      <c r="E144" s="2">
        <v>1675</v>
      </c>
      <c r="F144" s="2"/>
      <c r="G144" s="2"/>
      <c r="H144" s="16">
        <f t="shared" si="2"/>
        <v>2.8246840548534637E-2</v>
      </c>
    </row>
    <row r="145" spans="1:8" ht="13.5" x14ac:dyDescent="0.25">
      <c r="A145" s="12"/>
      <c r="B145" s="11">
        <v>42509</v>
      </c>
      <c r="C145" s="2">
        <v>8.0500000000000007</v>
      </c>
      <c r="D145" s="2">
        <v>7.3556999999999997</v>
      </c>
      <c r="E145" s="2">
        <v>2431</v>
      </c>
      <c r="F145" s="2"/>
      <c r="G145" s="2"/>
      <c r="H145" s="16">
        <f t="shared" si="2"/>
        <v>-3.8231717681515752E-2</v>
      </c>
    </row>
    <row r="146" spans="1:8" ht="13.5" x14ac:dyDescent="0.25">
      <c r="A146" s="12"/>
      <c r="B146" s="11">
        <v>42510</v>
      </c>
      <c r="C146" s="2">
        <v>8.23</v>
      </c>
      <c r="D146" s="2">
        <v>7.5202</v>
      </c>
      <c r="E146" s="2">
        <v>1718</v>
      </c>
      <c r="F146" s="2"/>
      <c r="G146" s="2"/>
      <c r="H146" s="16">
        <f t="shared" si="2"/>
        <v>2.236360917383802E-2</v>
      </c>
    </row>
    <row r="147" spans="1:8" ht="13.5" x14ac:dyDescent="0.25">
      <c r="A147" s="12"/>
      <c r="B147" s="11">
        <v>42513</v>
      </c>
      <c r="C147" s="2">
        <v>8.1999999999999993</v>
      </c>
      <c r="D147" s="2">
        <v>7.4927999999999999</v>
      </c>
      <c r="E147" s="2">
        <v>1372</v>
      </c>
      <c r="F147" s="2"/>
      <c r="G147" s="2"/>
      <c r="H147" s="16">
        <f t="shared" si="2"/>
        <v>-3.6435201191457795E-3</v>
      </c>
    </row>
    <row r="148" spans="1:8" ht="13.5" x14ac:dyDescent="0.25">
      <c r="A148" s="12"/>
      <c r="B148" s="11">
        <v>42514</v>
      </c>
      <c r="C148" s="2">
        <v>8.23</v>
      </c>
      <c r="D148" s="2">
        <v>7.5202</v>
      </c>
      <c r="E148" s="2">
        <v>4530</v>
      </c>
      <c r="F148" s="2"/>
      <c r="G148" s="2"/>
      <c r="H148" s="16">
        <f t="shared" si="2"/>
        <v>3.6568439034806869E-3</v>
      </c>
    </row>
    <row r="149" spans="1:8" ht="13.5" x14ac:dyDescent="0.25">
      <c r="A149" s="12"/>
      <c r="B149" s="11">
        <v>42515</v>
      </c>
      <c r="C149" s="2">
        <v>8.01</v>
      </c>
      <c r="D149" s="2">
        <v>7.3192000000000004</v>
      </c>
      <c r="E149" s="2">
        <v>1648</v>
      </c>
      <c r="F149" s="2"/>
      <c r="G149" s="2"/>
      <c r="H149" s="16">
        <f t="shared" si="2"/>
        <v>-2.6728012552857585E-2</v>
      </c>
    </row>
    <row r="150" spans="1:8" ht="13.5" x14ac:dyDescent="0.25">
      <c r="A150" s="12"/>
      <c r="B150" s="11">
        <v>42516</v>
      </c>
      <c r="C150" s="2">
        <v>8</v>
      </c>
      <c r="D150" s="2">
        <v>7.31</v>
      </c>
      <c r="E150" s="2">
        <v>4820</v>
      </c>
      <c r="F150" s="2"/>
      <c r="G150" s="2"/>
      <c r="H150" s="16">
        <f t="shared" si="2"/>
        <v>-1.2569679746421416E-3</v>
      </c>
    </row>
    <row r="151" spans="1:8" ht="13.5" x14ac:dyDescent="0.25">
      <c r="A151" s="12"/>
      <c r="B151" s="11">
        <v>42517</v>
      </c>
      <c r="C151" s="2">
        <v>8</v>
      </c>
      <c r="D151" s="2">
        <v>7.31</v>
      </c>
      <c r="E151" s="2">
        <v>668</v>
      </c>
      <c r="F151" s="2"/>
      <c r="G151" s="2"/>
      <c r="H151" s="16">
        <f t="shared" si="2"/>
        <v>0</v>
      </c>
    </row>
    <row r="152" spans="1:8" ht="13.5" x14ac:dyDescent="0.25">
      <c r="A152" s="12"/>
      <c r="B152" s="11">
        <v>42520</v>
      </c>
      <c r="C152" s="2">
        <v>7.98</v>
      </c>
      <c r="D152" s="2">
        <v>7.2918000000000003</v>
      </c>
      <c r="E152" s="2">
        <v>2342</v>
      </c>
      <c r="F152" s="2"/>
      <c r="G152" s="2"/>
      <c r="H152" s="16">
        <f t="shared" si="2"/>
        <v>-2.4897400820792517E-3</v>
      </c>
    </row>
    <row r="153" spans="1:8" ht="13.5" x14ac:dyDescent="0.25">
      <c r="A153" s="12"/>
      <c r="B153" s="11">
        <v>42521</v>
      </c>
      <c r="C153" s="2">
        <v>7.97</v>
      </c>
      <c r="D153" s="2">
        <v>7.2826000000000004</v>
      </c>
      <c r="E153" s="2">
        <v>3430</v>
      </c>
      <c r="F153" s="2"/>
      <c r="G153" s="2"/>
      <c r="H153" s="16">
        <f t="shared" si="2"/>
        <v>-1.261691214789198E-3</v>
      </c>
    </row>
    <row r="154" spans="1:8" ht="13.5" x14ac:dyDescent="0.25">
      <c r="A154" s="12"/>
      <c r="B154" s="11">
        <v>42522</v>
      </c>
      <c r="C154" s="2">
        <v>7.89</v>
      </c>
      <c r="D154" s="2">
        <v>7.2095000000000002</v>
      </c>
      <c r="E154" s="2">
        <v>6167</v>
      </c>
      <c r="F154" s="2"/>
      <c r="G154" s="2"/>
      <c r="H154" s="16">
        <f t="shared" si="2"/>
        <v>-1.0037623925521127E-2</v>
      </c>
    </row>
    <row r="155" spans="1:8" ht="13.5" x14ac:dyDescent="0.25">
      <c r="A155" s="12"/>
      <c r="B155" s="11">
        <v>42523</v>
      </c>
      <c r="C155" s="2">
        <v>7.88</v>
      </c>
      <c r="D155" s="2">
        <v>7.2004000000000001</v>
      </c>
      <c r="E155" s="2">
        <v>3302</v>
      </c>
      <c r="F155" s="2"/>
      <c r="G155" s="2"/>
      <c r="H155" s="16">
        <f t="shared" si="2"/>
        <v>-1.2622234551633411E-3</v>
      </c>
    </row>
    <row r="156" spans="1:8" ht="13.5" x14ac:dyDescent="0.25">
      <c r="A156" s="12"/>
      <c r="B156" s="11">
        <v>42524</v>
      </c>
      <c r="C156" s="2">
        <v>7.78</v>
      </c>
      <c r="D156" s="2">
        <v>7.109</v>
      </c>
      <c r="E156" s="2">
        <v>13548</v>
      </c>
      <c r="F156" s="2"/>
      <c r="G156" s="2"/>
      <c r="H156" s="16">
        <f t="shared" si="2"/>
        <v>-1.2693739236709092E-2</v>
      </c>
    </row>
    <row r="157" spans="1:8" ht="13.5" x14ac:dyDescent="0.25">
      <c r="A157" s="12"/>
      <c r="B157" s="11">
        <v>42527</v>
      </c>
      <c r="C157" s="2">
        <v>7.78</v>
      </c>
      <c r="D157" s="2">
        <v>7.109</v>
      </c>
      <c r="E157" s="2">
        <v>781</v>
      </c>
      <c r="F157" s="2"/>
      <c r="G157" s="2"/>
      <c r="H157" s="16">
        <f t="shared" si="2"/>
        <v>0</v>
      </c>
    </row>
    <row r="158" spans="1:8" ht="13.5" x14ac:dyDescent="0.25">
      <c r="A158" s="12"/>
      <c r="B158" s="11">
        <v>42528</v>
      </c>
      <c r="C158" s="2">
        <v>7.7</v>
      </c>
      <c r="D158" s="2">
        <v>7.0358999999999998</v>
      </c>
      <c r="E158" s="2">
        <v>8150</v>
      </c>
      <c r="F158" s="2"/>
      <c r="G158" s="2"/>
      <c r="H158" s="16">
        <f t="shared" si="2"/>
        <v>-1.0282740188493482E-2</v>
      </c>
    </row>
    <row r="159" spans="1:8" ht="13.5" x14ac:dyDescent="0.25">
      <c r="A159" s="12"/>
      <c r="B159" s="11">
        <v>42529</v>
      </c>
      <c r="C159" s="2">
        <v>7.65</v>
      </c>
      <c r="D159" s="2">
        <v>6.9901999999999997</v>
      </c>
      <c r="E159" s="2">
        <v>810</v>
      </c>
      <c r="F159" s="2"/>
      <c r="G159" s="2"/>
      <c r="H159" s="16">
        <f t="shared" si="2"/>
        <v>-6.4952600235932967E-3</v>
      </c>
    </row>
    <row r="160" spans="1:8" ht="13.5" x14ac:dyDescent="0.25">
      <c r="A160" s="12"/>
      <c r="B160" s="11">
        <v>42530</v>
      </c>
      <c r="C160" s="2">
        <v>7.68</v>
      </c>
      <c r="D160" s="2">
        <v>7.0175999999999998</v>
      </c>
      <c r="E160" s="2">
        <v>2160</v>
      </c>
      <c r="F160" s="2"/>
      <c r="G160" s="2"/>
      <c r="H160" s="16">
        <f t="shared" si="2"/>
        <v>3.9197733970415859E-3</v>
      </c>
    </row>
    <row r="161" spans="1:8" ht="13.5" x14ac:dyDescent="0.25">
      <c r="A161" s="12"/>
      <c r="B161" s="11">
        <v>42531</v>
      </c>
      <c r="C161" s="2">
        <v>7.64</v>
      </c>
      <c r="D161" s="2">
        <v>6.9810999999999996</v>
      </c>
      <c r="E161" s="2">
        <v>676</v>
      </c>
      <c r="F161" s="2"/>
      <c r="G161" s="2"/>
      <c r="H161" s="16">
        <f t="shared" si="2"/>
        <v>-5.2012083903329055E-3</v>
      </c>
    </row>
    <row r="162" spans="1:8" ht="13.5" x14ac:dyDescent="0.25">
      <c r="A162" s="12"/>
      <c r="B162" s="11">
        <v>42534</v>
      </c>
      <c r="C162" s="2">
        <v>7.7</v>
      </c>
      <c r="D162" s="2">
        <v>7.0358999999999998</v>
      </c>
      <c r="E162" s="2">
        <v>3550</v>
      </c>
      <c r="F162" s="2"/>
      <c r="G162" s="2"/>
      <c r="H162" s="16">
        <f t="shared" si="2"/>
        <v>7.849765796221252E-3</v>
      </c>
    </row>
    <row r="163" spans="1:8" ht="13.5" x14ac:dyDescent="0.25">
      <c r="A163" s="12"/>
      <c r="B163" s="11">
        <v>42535</v>
      </c>
      <c r="C163" s="2">
        <v>7.7</v>
      </c>
      <c r="D163" s="2">
        <v>7.0358999999999998</v>
      </c>
      <c r="E163" s="2">
        <v>1267</v>
      </c>
      <c r="F163" s="2"/>
      <c r="G163" s="2"/>
      <c r="H163" s="16">
        <f t="shared" si="2"/>
        <v>0</v>
      </c>
    </row>
    <row r="164" spans="1:8" ht="13.5" x14ac:dyDescent="0.25">
      <c r="A164" s="12"/>
      <c r="B164" s="11">
        <v>42536</v>
      </c>
      <c r="C164" s="2">
        <v>7.6</v>
      </c>
      <c r="D164" s="2">
        <v>7.1394000000000002</v>
      </c>
      <c r="E164" s="2">
        <v>110</v>
      </c>
      <c r="F164" s="2"/>
      <c r="G164" s="2"/>
      <c r="H164" s="16">
        <f t="shared" si="2"/>
        <v>1.4710271607043928E-2</v>
      </c>
    </row>
    <row r="165" spans="1:8" ht="13.5" x14ac:dyDescent="0.25">
      <c r="A165" s="12"/>
      <c r="B165" s="11">
        <v>42537</v>
      </c>
      <c r="C165" s="2">
        <v>7.8</v>
      </c>
      <c r="D165" s="2">
        <v>7.3273000000000001</v>
      </c>
      <c r="E165" s="2">
        <v>8390</v>
      </c>
      <c r="F165" s="2"/>
      <c r="G165" s="2"/>
      <c r="H165" s="16">
        <f t="shared" si="2"/>
        <v>2.6318738269322343E-2</v>
      </c>
    </row>
    <row r="166" spans="1:8" ht="13.5" x14ac:dyDescent="0.25">
      <c r="A166" s="12"/>
      <c r="B166" s="11">
        <v>42538</v>
      </c>
      <c r="C166" s="2">
        <v>8</v>
      </c>
      <c r="D166" s="2">
        <v>7.5152000000000001</v>
      </c>
      <c r="E166" s="2">
        <v>264</v>
      </c>
      <c r="F166" s="2"/>
      <c r="G166" s="2"/>
      <c r="H166" s="16">
        <f t="shared" si="2"/>
        <v>2.5643825147052796E-2</v>
      </c>
    </row>
    <row r="167" spans="1:8" ht="13.5" x14ac:dyDescent="0.25">
      <c r="A167" s="12"/>
      <c r="B167" s="11">
        <v>42541</v>
      </c>
      <c r="C167" s="2">
        <v>8</v>
      </c>
      <c r="D167" s="2">
        <v>7.5152000000000001</v>
      </c>
      <c r="E167" s="2">
        <v>4433</v>
      </c>
      <c r="F167" s="2"/>
      <c r="G167" s="2"/>
      <c r="H167" s="16">
        <f t="shared" si="2"/>
        <v>0</v>
      </c>
    </row>
    <row r="168" spans="1:8" ht="13.5" x14ac:dyDescent="0.25">
      <c r="A168" s="12"/>
      <c r="B168" s="11">
        <v>42542</v>
      </c>
      <c r="C168" s="2">
        <v>7.99</v>
      </c>
      <c r="D168" s="2">
        <v>7.5057999999999998</v>
      </c>
      <c r="E168" s="2">
        <v>153</v>
      </c>
      <c r="F168" s="2"/>
      <c r="G168" s="2"/>
      <c r="H168" s="16">
        <f t="shared" si="2"/>
        <v>-1.2507983819459625E-3</v>
      </c>
    </row>
    <row r="169" spans="1:8" ht="13.5" x14ac:dyDescent="0.25">
      <c r="A169" s="12"/>
      <c r="B169" s="11">
        <v>42543</v>
      </c>
      <c r="C169" s="2">
        <v>7.98</v>
      </c>
      <c r="D169" s="2">
        <v>7.4964000000000004</v>
      </c>
      <c r="E169" s="2">
        <v>328</v>
      </c>
      <c r="F169" s="2"/>
      <c r="G169" s="2"/>
      <c r="H169" s="16">
        <f t="shared" si="2"/>
        <v>-1.252364837858644E-3</v>
      </c>
    </row>
    <row r="170" spans="1:8" ht="13.5" x14ac:dyDescent="0.25">
      <c r="A170" s="12"/>
      <c r="B170" s="11">
        <v>42544</v>
      </c>
      <c r="C170" s="2">
        <v>7.95</v>
      </c>
      <c r="D170" s="2">
        <v>7.4682000000000004</v>
      </c>
      <c r="E170" s="2">
        <v>180</v>
      </c>
      <c r="F170" s="2"/>
      <c r="G170" s="2"/>
      <c r="H170" s="16">
        <f t="shared" si="2"/>
        <v>-3.761805666720026E-3</v>
      </c>
    </row>
    <row r="171" spans="1:8" ht="13.5" x14ac:dyDescent="0.25">
      <c r="A171" s="12"/>
      <c r="B171" s="11">
        <v>42545</v>
      </c>
      <c r="C171" s="2">
        <v>7.95</v>
      </c>
      <c r="D171" s="2">
        <v>7.4682000000000004</v>
      </c>
      <c r="E171" s="2">
        <v>0</v>
      </c>
      <c r="F171" s="2"/>
      <c r="G171" s="2"/>
      <c r="H171" s="16">
        <f t="shared" si="2"/>
        <v>0</v>
      </c>
    </row>
    <row r="172" spans="1:8" ht="13.5" x14ac:dyDescent="0.25">
      <c r="A172" s="12"/>
      <c r="B172" s="11">
        <v>42548</v>
      </c>
      <c r="C172" s="2">
        <v>7.94</v>
      </c>
      <c r="D172" s="2">
        <v>7.4588000000000001</v>
      </c>
      <c r="E172" s="2">
        <v>1610</v>
      </c>
      <c r="F172" s="2"/>
      <c r="G172" s="2"/>
      <c r="H172" s="16">
        <f t="shared" si="2"/>
        <v>-1.2586700945341979E-3</v>
      </c>
    </row>
    <row r="173" spans="1:8" ht="13.5" x14ac:dyDescent="0.25">
      <c r="A173" s="12"/>
      <c r="B173" s="11">
        <v>42549</v>
      </c>
      <c r="C173" s="2">
        <v>7.72</v>
      </c>
      <c r="D173" s="2">
        <v>7.2522000000000002</v>
      </c>
      <c r="E173" s="2">
        <v>2658</v>
      </c>
      <c r="F173" s="2"/>
      <c r="G173" s="2"/>
      <c r="H173" s="16">
        <f t="shared" si="2"/>
        <v>-2.7698825548345563E-2</v>
      </c>
    </row>
    <row r="174" spans="1:8" ht="13.5" x14ac:dyDescent="0.25">
      <c r="A174" s="12"/>
      <c r="B174" s="11">
        <v>42550</v>
      </c>
      <c r="C174" s="2">
        <v>7.85</v>
      </c>
      <c r="D174" s="2">
        <v>7.3742999999999999</v>
      </c>
      <c r="E174" s="2">
        <v>1150</v>
      </c>
      <c r="F174" s="2"/>
      <c r="G174" s="2"/>
      <c r="H174" s="16">
        <f t="shared" si="2"/>
        <v>1.6836270373128105E-2</v>
      </c>
    </row>
    <row r="175" spans="1:8" ht="13.5" x14ac:dyDescent="0.25">
      <c r="A175" s="12"/>
      <c r="B175" s="11">
        <v>42551</v>
      </c>
      <c r="C175" s="2">
        <v>7.81</v>
      </c>
      <c r="D175" s="2">
        <v>7.3367000000000004</v>
      </c>
      <c r="E175" s="2">
        <v>2838</v>
      </c>
      <c r="F175" s="2"/>
      <c r="G175" s="2"/>
      <c r="H175" s="16">
        <f t="shared" si="2"/>
        <v>-5.0987890376034892E-3</v>
      </c>
    </row>
    <row r="176" spans="1:8" ht="13.5" x14ac:dyDescent="0.25">
      <c r="A176" s="12"/>
      <c r="B176" s="11">
        <v>42552</v>
      </c>
      <c r="C176" s="2">
        <v>7.7</v>
      </c>
      <c r="D176" s="2">
        <v>7.2333999999999996</v>
      </c>
      <c r="E176" s="2">
        <v>1153</v>
      </c>
      <c r="F176" s="2"/>
      <c r="G176" s="2"/>
      <c r="H176" s="16">
        <f t="shared" si="2"/>
        <v>-1.4079899682418639E-2</v>
      </c>
    </row>
    <row r="177" spans="1:8" ht="13.5" x14ac:dyDescent="0.25">
      <c r="A177" s="12"/>
      <c r="B177" s="11">
        <v>42555</v>
      </c>
      <c r="C177" s="2">
        <v>7.7</v>
      </c>
      <c r="D177" s="2">
        <v>7.2333999999999996</v>
      </c>
      <c r="E177" s="2">
        <v>180</v>
      </c>
      <c r="F177" s="2"/>
      <c r="G177" s="2"/>
      <c r="H177" s="16">
        <f t="shared" si="2"/>
        <v>0</v>
      </c>
    </row>
    <row r="178" spans="1:8" ht="13.5" x14ac:dyDescent="0.25">
      <c r="A178" s="12"/>
      <c r="B178" s="11">
        <v>42559</v>
      </c>
      <c r="C178" s="2">
        <v>7.7</v>
      </c>
      <c r="D178" s="2">
        <v>7.2333999999999996</v>
      </c>
      <c r="E178" s="2">
        <v>0</v>
      </c>
      <c r="F178" s="2"/>
      <c r="G178" s="2"/>
      <c r="H178" s="16">
        <f t="shared" si="2"/>
        <v>0</v>
      </c>
    </row>
    <row r="179" spans="1:8" ht="13.5" x14ac:dyDescent="0.25">
      <c r="A179" s="12"/>
      <c r="B179" s="11">
        <v>42562</v>
      </c>
      <c r="C179" s="2">
        <v>7.75</v>
      </c>
      <c r="D179" s="2">
        <v>7.2804000000000002</v>
      </c>
      <c r="E179" s="2">
        <v>1000</v>
      </c>
      <c r="F179" s="2"/>
      <c r="G179" s="2"/>
      <c r="H179" s="16">
        <f t="shared" si="2"/>
        <v>6.4976359664888706E-3</v>
      </c>
    </row>
    <row r="180" spans="1:8" ht="13.5" x14ac:dyDescent="0.25">
      <c r="A180" s="12"/>
      <c r="B180" s="11">
        <v>42563</v>
      </c>
      <c r="C180" s="2">
        <v>7.75</v>
      </c>
      <c r="D180" s="2">
        <v>7.2804000000000002</v>
      </c>
      <c r="E180" s="2">
        <v>1017</v>
      </c>
      <c r="F180" s="2"/>
      <c r="G180" s="2"/>
      <c r="H180" s="16">
        <f t="shared" si="2"/>
        <v>0</v>
      </c>
    </row>
    <row r="181" spans="1:8" ht="13.5" x14ac:dyDescent="0.25">
      <c r="A181" s="12"/>
      <c r="B181" s="11">
        <v>42564</v>
      </c>
      <c r="C181" s="2">
        <v>7.74</v>
      </c>
      <c r="D181" s="2">
        <v>7.2709999999999999</v>
      </c>
      <c r="E181" s="2">
        <v>420</v>
      </c>
      <c r="F181" s="2"/>
      <c r="G181" s="2"/>
      <c r="H181" s="16">
        <f t="shared" si="2"/>
        <v>-1.2911378495687458E-3</v>
      </c>
    </row>
    <row r="182" spans="1:8" ht="13.5" x14ac:dyDescent="0.25">
      <c r="A182" s="12"/>
      <c r="B182" s="11">
        <v>42565</v>
      </c>
      <c r="C182" s="2">
        <v>7.74</v>
      </c>
      <c r="D182" s="2">
        <v>7.2709999999999999</v>
      </c>
      <c r="E182" s="2">
        <v>0</v>
      </c>
      <c r="F182" s="2"/>
      <c r="G182" s="2"/>
      <c r="H182" s="16">
        <f t="shared" si="2"/>
        <v>0</v>
      </c>
    </row>
    <row r="183" spans="1:8" ht="13.5" x14ac:dyDescent="0.25">
      <c r="A183" s="12"/>
      <c r="B183" s="11">
        <v>42566</v>
      </c>
      <c r="C183" s="2">
        <v>7.73</v>
      </c>
      <c r="D183" s="2">
        <v>7.2615999999999996</v>
      </c>
      <c r="E183" s="2">
        <v>1260</v>
      </c>
      <c r="F183" s="2"/>
      <c r="G183" s="2"/>
      <c r="H183" s="16">
        <f t="shared" si="2"/>
        <v>-1.2928070416724381E-3</v>
      </c>
    </row>
    <row r="184" spans="1:8" ht="13.5" x14ac:dyDescent="0.25">
      <c r="A184" s="12"/>
      <c r="B184" s="11">
        <v>42569</v>
      </c>
      <c r="C184" s="2">
        <v>7.73</v>
      </c>
      <c r="D184" s="2">
        <v>7.2615999999999996</v>
      </c>
      <c r="E184" s="2">
        <v>330</v>
      </c>
      <c r="F184" s="2"/>
      <c r="G184" s="2"/>
      <c r="H184" s="16">
        <f t="shared" si="2"/>
        <v>0</v>
      </c>
    </row>
    <row r="185" spans="1:8" ht="13.5" x14ac:dyDescent="0.25">
      <c r="A185" s="12"/>
      <c r="B185" s="11">
        <v>42570</v>
      </c>
      <c r="C185" s="2">
        <v>7.72</v>
      </c>
      <c r="D185" s="2">
        <v>7.2522000000000002</v>
      </c>
      <c r="E185" s="2">
        <v>1855</v>
      </c>
      <c r="F185" s="2"/>
      <c r="G185" s="2"/>
      <c r="H185" s="16">
        <f t="shared" si="2"/>
        <v>-1.2944805552494503E-3</v>
      </c>
    </row>
    <row r="186" spans="1:8" ht="13.5" x14ac:dyDescent="0.25">
      <c r="A186" s="12"/>
      <c r="B186" s="11">
        <v>42571</v>
      </c>
      <c r="C186" s="2">
        <v>7.74</v>
      </c>
      <c r="D186" s="2">
        <v>7.2709999999999999</v>
      </c>
      <c r="E186" s="2">
        <v>865</v>
      </c>
      <c r="F186" s="2"/>
      <c r="G186" s="2"/>
      <c r="H186" s="16">
        <f t="shared" si="2"/>
        <v>2.5923168142080615E-3</v>
      </c>
    </row>
    <row r="187" spans="1:8" ht="13.5" x14ac:dyDescent="0.25">
      <c r="A187" s="12"/>
      <c r="B187" s="11">
        <v>42572</v>
      </c>
      <c r="C187" s="2">
        <v>7.71</v>
      </c>
      <c r="D187" s="2">
        <v>7.2427999999999999</v>
      </c>
      <c r="E187" s="2">
        <v>110</v>
      </c>
      <c r="F187" s="2"/>
      <c r="G187" s="2"/>
      <c r="H187" s="16">
        <f t="shared" si="2"/>
        <v>-3.8784211250171919E-3</v>
      </c>
    </row>
    <row r="188" spans="1:8" ht="13.5" x14ac:dyDescent="0.25">
      <c r="A188" s="12"/>
      <c r="B188" s="11">
        <v>42573</v>
      </c>
      <c r="C188" s="2">
        <v>7.71</v>
      </c>
      <c r="D188" s="2">
        <v>7.2427999999999999</v>
      </c>
      <c r="E188" s="2">
        <v>250</v>
      </c>
      <c r="F188" s="2"/>
      <c r="G188" s="2"/>
      <c r="H188" s="16">
        <f t="shared" si="2"/>
        <v>0</v>
      </c>
    </row>
    <row r="189" spans="1:8" ht="13.5" x14ac:dyDescent="0.25">
      <c r="A189" s="12"/>
      <c r="B189" s="11">
        <v>42577</v>
      </c>
      <c r="C189" s="2">
        <v>7.67</v>
      </c>
      <c r="D189" s="2">
        <v>7.2051999999999996</v>
      </c>
      <c r="E189" s="2">
        <v>451</v>
      </c>
      <c r="F189" s="2"/>
      <c r="G189" s="2"/>
      <c r="H189" s="16">
        <f t="shared" si="2"/>
        <v>-5.1913624565085737E-3</v>
      </c>
    </row>
    <row r="190" spans="1:8" ht="13.5" x14ac:dyDescent="0.25">
      <c r="A190" s="12"/>
      <c r="B190" s="11">
        <v>42578</v>
      </c>
      <c r="C190" s="2">
        <v>7.6</v>
      </c>
      <c r="D190" s="2">
        <v>7.1394000000000002</v>
      </c>
      <c r="E190" s="2">
        <v>200</v>
      </c>
      <c r="F190" s="2"/>
      <c r="G190" s="2"/>
      <c r="H190" s="16">
        <f t="shared" si="2"/>
        <v>-9.1322933436961389E-3</v>
      </c>
    </row>
    <row r="191" spans="1:8" ht="13.5" x14ac:dyDescent="0.25">
      <c r="A191" s="12"/>
      <c r="B191" s="11">
        <v>42579</v>
      </c>
      <c r="C191" s="2">
        <v>7.6</v>
      </c>
      <c r="D191" s="2">
        <v>7.1394000000000002</v>
      </c>
      <c r="E191" s="2">
        <v>351</v>
      </c>
      <c r="F191" s="2"/>
      <c r="G191" s="2"/>
      <c r="H191" s="16">
        <f t="shared" si="2"/>
        <v>0</v>
      </c>
    </row>
    <row r="192" spans="1:8" ht="13.5" x14ac:dyDescent="0.25">
      <c r="A192" s="12"/>
      <c r="B192" s="11">
        <v>42580</v>
      </c>
      <c r="C192" s="2">
        <v>7.6</v>
      </c>
      <c r="D192" s="2">
        <v>7.1394000000000002</v>
      </c>
      <c r="E192" s="2">
        <v>1260</v>
      </c>
      <c r="F192" s="2"/>
      <c r="G192" s="2"/>
      <c r="H192" s="16">
        <f t="shared" si="2"/>
        <v>0</v>
      </c>
    </row>
    <row r="193" spans="1:8" ht="13.5" x14ac:dyDescent="0.25">
      <c r="A193" s="12"/>
      <c r="B193" s="11">
        <v>42583</v>
      </c>
      <c r="C193" s="2">
        <v>7.6</v>
      </c>
      <c r="D193" s="2">
        <v>7.1394000000000002</v>
      </c>
      <c r="E193" s="2">
        <v>0</v>
      </c>
      <c r="F193" s="2"/>
      <c r="G193" s="2"/>
      <c r="H193" s="16">
        <f t="shared" si="2"/>
        <v>0</v>
      </c>
    </row>
    <row r="194" spans="1:8" ht="13.5" x14ac:dyDescent="0.25">
      <c r="A194" s="12"/>
      <c r="B194" s="11">
        <v>42584</v>
      </c>
      <c r="C194" s="2">
        <v>7.4</v>
      </c>
      <c r="D194" s="2">
        <v>6.9516</v>
      </c>
      <c r="E194" s="2">
        <v>1484</v>
      </c>
      <c r="F194" s="2"/>
      <c r="G194" s="2"/>
      <c r="H194" s="16">
        <f t="shared" si="2"/>
        <v>-2.6304731490041207E-2</v>
      </c>
    </row>
    <row r="195" spans="1:8" ht="13.5" x14ac:dyDescent="0.25">
      <c r="A195" s="12"/>
      <c r="B195" s="11">
        <v>42585</v>
      </c>
      <c r="C195" s="2">
        <v>7.6</v>
      </c>
      <c r="D195" s="2">
        <v>7.1394000000000002</v>
      </c>
      <c r="E195" s="2">
        <v>500</v>
      </c>
      <c r="F195" s="2"/>
      <c r="G195" s="2"/>
      <c r="H195" s="16">
        <f t="shared" si="2"/>
        <v>2.7015363369584006E-2</v>
      </c>
    </row>
    <row r="196" spans="1:8" ht="13.5" x14ac:dyDescent="0.25">
      <c r="A196" s="12"/>
      <c r="B196" s="11">
        <v>42586</v>
      </c>
      <c r="C196" s="2">
        <v>7.58</v>
      </c>
      <c r="D196" s="2">
        <v>7.1207000000000003</v>
      </c>
      <c r="E196" s="2">
        <v>375</v>
      </c>
      <c r="F196" s="2"/>
      <c r="G196" s="2"/>
      <c r="H196" s="16">
        <f t="shared" si="2"/>
        <v>-2.6192677255791716E-3</v>
      </c>
    </row>
    <row r="197" spans="1:8" ht="13.5" x14ac:dyDescent="0.25">
      <c r="A197" s="12"/>
      <c r="B197" s="11">
        <v>42587</v>
      </c>
      <c r="C197" s="2">
        <v>7.55</v>
      </c>
      <c r="D197" s="2">
        <v>7.0925000000000002</v>
      </c>
      <c r="E197" s="2">
        <v>950</v>
      </c>
      <c r="F197" s="2"/>
      <c r="G197" s="2"/>
      <c r="H197" s="16">
        <f t="shared" si="2"/>
        <v>-3.9602848034603344E-3</v>
      </c>
    </row>
    <row r="198" spans="1:8" ht="13.5" x14ac:dyDescent="0.25">
      <c r="A198" s="12"/>
      <c r="B198" s="11">
        <v>42590</v>
      </c>
      <c r="C198" s="2">
        <v>7.5</v>
      </c>
      <c r="D198" s="2">
        <v>7.0454999999999997</v>
      </c>
      <c r="E198" s="2">
        <v>2770</v>
      </c>
      <c r="F198" s="2"/>
      <c r="G198" s="2"/>
      <c r="H198" s="16">
        <f t="shared" si="2"/>
        <v>-6.6267183644695936E-3</v>
      </c>
    </row>
    <row r="199" spans="1:8" ht="13.5" x14ac:dyDescent="0.25">
      <c r="A199" s="12"/>
      <c r="B199" s="11">
        <v>42591</v>
      </c>
      <c r="C199" s="2">
        <v>7.28</v>
      </c>
      <c r="D199" s="2">
        <v>6.8388</v>
      </c>
      <c r="E199" s="2">
        <v>3479</v>
      </c>
      <c r="F199" s="2"/>
      <c r="G199" s="2"/>
      <c r="H199" s="16">
        <f t="shared" ref="H199:H262" si="3">(D199-D198)/D198</f>
        <v>-2.9337875239514536E-2</v>
      </c>
    </row>
    <row r="200" spans="1:8" ht="13.5" x14ac:dyDescent="0.25">
      <c r="A200" s="12"/>
      <c r="B200" s="11">
        <v>42592</v>
      </c>
      <c r="C200" s="2">
        <v>7.28</v>
      </c>
      <c r="D200" s="2">
        <v>6.8388</v>
      </c>
      <c r="E200" s="2">
        <v>200</v>
      </c>
      <c r="F200" s="2"/>
      <c r="G200" s="2"/>
      <c r="H200" s="16">
        <f t="shared" si="3"/>
        <v>0</v>
      </c>
    </row>
    <row r="201" spans="1:8" ht="13.5" x14ac:dyDescent="0.25">
      <c r="A201" s="12"/>
      <c r="B201" s="11">
        <v>42593</v>
      </c>
      <c r="C201" s="2">
        <v>7.28</v>
      </c>
      <c r="D201" s="2">
        <v>6.8388</v>
      </c>
      <c r="E201" s="2">
        <v>200</v>
      </c>
      <c r="F201" s="2"/>
      <c r="G201" s="2"/>
      <c r="H201" s="16">
        <f t="shared" si="3"/>
        <v>0</v>
      </c>
    </row>
    <row r="202" spans="1:8" ht="13.5" x14ac:dyDescent="0.25">
      <c r="A202" s="12"/>
      <c r="B202" s="11">
        <v>42594</v>
      </c>
      <c r="C202" s="2">
        <v>7.2</v>
      </c>
      <c r="D202" s="2">
        <v>6.7637</v>
      </c>
      <c r="E202" s="2">
        <v>200</v>
      </c>
      <c r="F202" s="2"/>
      <c r="G202" s="2"/>
      <c r="H202" s="16">
        <f t="shared" si="3"/>
        <v>-1.0981458735450656E-2</v>
      </c>
    </row>
    <row r="203" spans="1:8" ht="13.5" x14ac:dyDescent="0.25">
      <c r="A203" s="12"/>
      <c r="B203" s="11">
        <v>42597</v>
      </c>
      <c r="C203" s="2">
        <v>7.2</v>
      </c>
      <c r="D203" s="2">
        <v>6.7637</v>
      </c>
      <c r="E203" s="2">
        <v>0</v>
      </c>
      <c r="F203" s="2"/>
      <c r="G203" s="2"/>
      <c r="H203" s="16">
        <f t="shared" si="3"/>
        <v>0</v>
      </c>
    </row>
    <row r="204" spans="1:8" ht="13.5" x14ac:dyDescent="0.25">
      <c r="A204" s="12"/>
      <c r="B204" s="11">
        <v>42598</v>
      </c>
      <c r="C204" s="2">
        <v>7.2</v>
      </c>
      <c r="D204" s="2">
        <v>6.7637</v>
      </c>
      <c r="E204" s="2">
        <v>330</v>
      </c>
      <c r="F204" s="2"/>
      <c r="G204" s="2"/>
      <c r="H204" s="16">
        <f t="shared" si="3"/>
        <v>0</v>
      </c>
    </row>
    <row r="205" spans="1:8" ht="13.5" x14ac:dyDescent="0.25">
      <c r="A205" s="12"/>
      <c r="B205" s="11">
        <v>42599</v>
      </c>
      <c r="C205" s="2">
        <v>7.2</v>
      </c>
      <c r="D205" s="2">
        <v>6.7637</v>
      </c>
      <c r="E205" s="2">
        <v>130</v>
      </c>
      <c r="F205" s="2"/>
      <c r="G205" s="2"/>
      <c r="H205" s="16">
        <f t="shared" si="3"/>
        <v>0</v>
      </c>
    </row>
    <row r="206" spans="1:8" ht="13.5" x14ac:dyDescent="0.25">
      <c r="A206" s="12"/>
      <c r="B206" s="11">
        <v>42600</v>
      </c>
      <c r="C206" s="2">
        <v>7.2</v>
      </c>
      <c r="D206" s="2">
        <v>6.7637</v>
      </c>
      <c r="E206" s="2">
        <v>0</v>
      </c>
      <c r="F206" s="2"/>
      <c r="G206" s="2"/>
      <c r="H206" s="16">
        <f t="shared" si="3"/>
        <v>0</v>
      </c>
    </row>
    <row r="207" spans="1:8" ht="13.5" x14ac:dyDescent="0.25">
      <c r="A207" s="12"/>
      <c r="B207" s="11">
        <v>42601</v>
      </c>
      <c r="C207" s="2">
        <v>7.2</v>
      </c>
      <c r="D207" s="2">
        <v>6.7637</v>
      </c>
      <c r="E207" s="2">
        <v>4320</v>
      </c>
      <c r="F207" s="2"/>
      <c r="G207" s="2"/>
      <c r="H207" s="16">
        <f t="shared" si="3"/>
        <v>0</v>
      </c>
    </row>
    <row r="208" spans="1:8" ht="13.5" x14ac:dyDescent="0.25">
      <c r="A208" s="12"/>
      <c r="B208" s="11">
        <v>42604</v>
      </c>
      <c r="C208" s="2">
        <v>7.19</v>
      </c>
      <c r="D208" s="2">
        <v>6.7542999999999997</v>
      </c>
      <c r="E208" s="2">
        <v>20</v>
      </c>
      <c r="F208" s="2"/>
      <c r="G208" s="2"/>
      <c r="H208" s="16">
        <f t="shared" si="3"/>
        <v>-1.3897718704259942E-3</v>
      </c>
    </row>
    <row r="209" spans="1:8" ht="13.5" x14ac:dyDescent="0.25">
      <c r="A209" s="12"/>
      <c r="B209" s="11">
        <v>42605</v>
      </c>
      <c r="C209" s="2">
        <v>7.19</v>
      </c>
      <c r="D209" s="2">
        <v>6.7542999999999997</v>
      </c>
      <c r="E209" s="2">
        <v>0</v>
      </c>
      <c r="F209" s="2"/>
      <c r="G209" s="2"/>
      <c r="H209" s="16">
        <f t="shared" si="3"/>
        <v>0</v>
      </c>
    </row>
    <row r="210" spans="1:8" ht="13.5" x14ac:dyDescent="0.25">
      <c r="A210" s="12"/>
      <c r="B210" s="11">
        <v>42606</v>
      </c>
      <c r="C210" s="2">
        <v>6.98</v>
      </c>
      <c r="D210" s="2">
        <v>6.5570000000000004</v>
      </c>
      <c r="E210" s="2">
        <v>5460</v>
      </c>
      <c r="F210" s="2"/>
      <c r="G210" s="2"/>
      <c r="H210" s="16">
        <f t="shared" si="3"/>
        <v>-2.9211021127281786E-2</v>
      </c>
    </row>
    <row r="211" spans="1:8" ht="13.5" x14ac:dyDescent="0.25">
      <c r="A211" s="12"/>
      <c r="B211" s="11">
        <v>42607</v>
      </c>
      <c r="C211" s="2">
        <v>6.96</v>
      </c>
      <c r="D211" s="2">
        <v>6.5381999999999998</v>
      </c>
      <c r="E211" s="2">
        <v>1415</v>
      </c>
      <c r="F211" s="2"/>
      <c r="G211" s="2"/>
      <c r="H211" s="16">
        <f t="shared" si="3"/>
        <v>-2.8671648619796541E-3</v>
      </c>
    </row>
    <row r="212" spans="1:8" ht="13.5" x14ac:dyDescent="0.25">
      <c r="A212" s="12"/>
      <c r="B212" s="11">
        <v>42608</v>
      </c>
      <c r="C212" s="2">
        <v>6.98</v>
      </c>
      <c r="D212" s="2">
        <v>6.5570000000000004</v>
      </c>
      <c r="E212" s="2">
        <v>3801</v>
      </c>
      <c r="F212" s="2"/>
      <c r="G212" s="2"/>
      <c r="H212" s="16">
        <f t="shared" si="3"/>
        <v>2.8754091340125101E-3</v>
      </c>
    </row>
    <row r="213" spans="1:8" ht="13.5" x14ac:dyDescent="0.25">
      <c r="A213" s="12"/>
      <c r="B213" s="11">
        <v>42611</v>
      </c>
      <c r="C213" s="2">
        <v>7</v>
      </c>
      <c r="D213" s="2">
        <v>6.5758000000000001</v>
      </c>
      <c r="E213" s="2">
        <v>810</v>
      </c>
      <c r="F213" s="2"/>
      <c r="G213" s="2"/>
      <c r="H213" s="16">
        <f t="shared" si="3"/>
        <v>2.8671648619795187E-3</v>
      </c>
    </row>
    <row r="214" spans="1:8" ht="13.5" x14ac:dyDescent="0.25">
      <c r="A214" s="12"/>
      <c r="B214" s="11">
        <v>42612</v>
      </c>
      <c r="C214" s="2">
        <v>6.79</v>
      </c>
      <c r="D214" s="2">
        <v>6.3784999999999998</v>
      </c>
      <c r="E214" s="2">
        <v>4591</v>
      </c>
      <c r="F214" s="2"/>
      <c r="G214" s="2"/>
      <c r="H214" s="16">
        <f t="shared" si="3"/>
        <v>-3.000395389154175E-2</v>
      </c>
    </row>
    <row r="215" spans="1:8" ht="13.5" x14ac:dyDescent="0.25">
      <c r="A215" s="12"/>
      <c r="B215" s="11">
        <v>42613</v>
      </c>
      <c r="C215" s="2">
        <v>6.94</v>
      </c>
      <c r="D215" s="2">
        <v>6.5194000000000001</v>
      </c>
      <c r="E215" s="2">
        <v>70</v>
      </c>
      <c r="F215" s="2"/>
      <c r="G215" s="2"/>
      <c r="H215" s="16">
        <f t="shared" si="3"/>
        <v>2.2089833032844751E-2</v>
      </c>
    </row>
    <row r="216" spans="1:8" ht="13.5" x14ac:dyDescent="0.25">
      <c r="A216" s="12"/>
      <c r="B216" s="11">
        <v>42614</v>
      </c>
      <c r="C216" s="2">
        <v>6.78</v>
      </c>
      <c r="D216" s="2">
        <v>6.3691000000000004</v>
      </c>
      <c r="E216" s="2">
        <v>425</v>
      </c>
      <c r="F216" s="2"/>
      <c r="G216" s="2"/>
      <c r="H216" s="16">
        <f t="shared" si="3"/>
        <v>-2.305426879774207E-2</v>
      </c>
    </row>
    <row r="217" spans="1:8" ht="13.5" x14ac:dyDescent="0.25">
      <c r="A217" s="12"/>
      <c r="B217" s="11">
        <v>42615</v>
      </c>
      <c r="C217" s="2">
        <v>6.58</v>
      </c>
      <c r="D217" s="2">
        <v>6.1813000000000002</v>
      </c>
      <c r="E217" s="2">
        <v>720</v>
      </c>
      <c r="F217" s="2"/>
      <c r="G217" s="2"/>
      <c r="H217" s="16">
        <f t="shared" si="3"/>
        <v>-2.9486112637578336E-2</v>
      </c>
    </row>
    <row r="218" spans="1:8" ht="13.5" x14ac:dyDescent="0.25">
      <c r="A218" s="12"/>
      <c r="B218" s="11">
        <v>42618</v>
      </c>
      <c r="C218" s="2">
        <v>6.77</v>
      </c>
      <c r="D218" s="2">
        <v>6.3597000000000001</v>
      </c>
      <c r="E218" s="2">
        <v>1824</v>
      </c>
      <c r="F218" s="2"/>
      <c r="G218" s="2"/>
      <c r="H218" s="16">
        <f t="shared" si="3"/>
        <v>2.8861242780644829E-2</v>
      </c>
    </row>
    <row r="219" spans="1:8" ht="13.5" x14ac:dyDescent="0.25">
      <c r="A219" s="12"/>
      <c r="B219" s="11">
        <v>42619</v>
      </c>
      <c r="C219" s="2">
        <v>6.77</v>
      </c>
      <c r="D219" s="2">
        <v>6.3597000000000001</v>
      </c>
      <c r="E219" s="2">
        <v>304</v>
      </c>
      <c r="F219" s="2"/>
      <c r="G219" s="2"/>
      <c r="H219" s="16">
        <f t="shared" si="3"/>
        <v>0</v>
      </c>
    </row>
    <row r="220" spans="1:8" ht="13.5" x14ac:dyDescent="0.25">
      <c r="A220" s="12"/>
      <c r="B220" s="11">
        <v>42620</v>
      </c>
      <c r="C220" s="2">
        <v>6.89</v>
      </c>
      <c r="D220" s="2">
        <v>6.4725000000000001</v>
      </c>
      <c r="E220" s="2">
        <v>20</v>
      </c>
      <c r="F220" s="2"/>
      <c r="G220" s="2"/>
      <c r="H220" s="16">
        <f t="shared" si="3"/>
        <v>1.7736685692721355E-2</v>
      </c>
    </row>
    <row r="221" spans="1:8" ht="13.5" x14ac:dyDescent="0.25">
      <c r="A221" s="12"/>
      <c r="B221" s="11">
        <v>42621</v>
      </c>
      <c r="C221" s="2">
        <v>6.89</v>
      </c>
      <c r="D221" s="2">
        <v>6.4725000000000001</v>
      </c>
      <c r="E221" s="2">
        <v>15</v>
      </c>
      <c r="F221" s="2"/>
      <c r="G221" s="2"/>
      <c r="H221" s="16">
        <f t="shared" si="3"/>
        <v>0</v>
      </c>
    </row>
    <row r="222" spans="1:8" ht="13.5" x14ac:dyDescent="0.25">
      <c r="A222" s="12"/>
      <c r="B222" s="11">
        <v>42622</v>
      </c>
      <c r="C222" s="2">
        <v>6.89</v>
      </c>
      <c r="D222" s="2">
        <v>6.4725000000000001</v>
      </c>
      <c r="E222" s="2">
        <v>0</v>
      </c>
      <c r="F222" s="2"/>
      <c r="G222" s="2"/>
      <c r="H222" s="16">
        <f t="shared" si="3"/>
        <v>0</v>
      </c>
    </row>
    <row r="223" spans="1:8" ht="13.5" x14ac:dyDescent="0.25">
      <c r="A223" s="12"/>
      <c r="B223" s="11">
        <v>42627</v>
      </c>
      <c r="C223" s="2">
        <v>6.93</v>
      </c>
      <c r="D223" s="2">
        <v>6.51</v>
      </c>
      <c r="E223" s="2">
        <v>713</v>
      </c>
      <c r="F223" s="2"/>
      <c r="G223" s="2"/>
      <c r="H223" s="16">
        <f t="shared" si="3"/>
        <v>5.7937427578214976E-3</v>
      </c>
    </row>
    <row r="224" spans="1:8" ht="13.5" x14ac:dyDescent="0.25">
      <c r="A224" s="12"/>
      <c r="B224" s="11">
        <v>42628</v>
      </c>
      <c r="C224" s="2">
        <v>6.77</v>
      </c>
      <c r="D224" s="2">
        <v>6.3597000000000001</v>
      </c>
      <c r="E224" s="2">
        <v>510</v>
      </c>
      <c r="F224" s="2"/>
      <c r="G224" s="2"/>
      <c r="H224" s="16">
        <f t="shared" si="3"/>
        <v>-2.3087557603686585E-2</v>
      </c>
    </row>
    <row r="225" spans="1:8" ht="13.5" x14ac:dyDescent="0.25">
      <c r="A225" s="12"/>
      <c r="B225" s="11">
        <v>42629</v>
      </c>
      <c r="C225" s="2">
        <v>6.86</v>
      </c>
      <c r="D225" s="2">
        <v>6.4443000000000001</v>
      </c>
      <c r="E225" s="2">
        <v>23298</v>
      </c>
      <c r="F225" s="2"/>
      <c r="G225" s="2"/>
      <c r="H225" s="16">
        <f t="shared" si="3"/>
        <v>1.3302514269541018E-2</v>
      </c>
    </row>
    <row r="226" spans="1:8" ht="13.5" x14ac:dyDescent="0.25">
      <c r="A226" s="12"/>
      <c r="B226" s="11">
        <v>42632</v>
      </c>
      <c r="C226" s="2">
        <v>6.66</v>
      </c>
      <c r="D226" s="2">
        <v>6.2564000000000002</v>
      </c>
      <c r="E226" s="2">
        <v>1134</v>
      </c>
      <c r="F226" s="2"/>
      <c r="G226" s="2"/>
      <c r="H226" s="16">
        <f t="shared" si="3"/>
        <v>-2.9157550083019096E-2</v>
      </c>
    </row>
    <row r="227" spans="1:8" ht="13.5" x14ac:dyDescent="0.25">
      <c r="A227" s="12"/>
      <c r="B227" s="11">
        <v>42633</v>
      </c>
      <c r="C227" s="2">
        <v>6.66</v>
      </c>
      <c r="D227" s="2">
        <v>6.2564000000000002</v>
      </c>
      <c r="E227" s="2">
        <v>2198</v>
      </c>
      <c r="F227" s="2"/>
      <c r="G227" s="2"/>
      <c r="H227" s="16">
        <f t="shared" si="3"/>
        <v>0</v>
      </c>
    </row>
    <row r="228" spans="1:8" ht="13.5" x14ac:dyDescent="0.25">
      <c r="A228" s="12"/>
      <c r="B228" s="11">
        <v>42634</v>
      </c>
      <c r="C228" s="2">
        <v>6.65</v>
      </c>
      <c r="D228" s="2">
        <v>6.2469999999999999</v>
      </c>
      <c r="E228" s="2">
        <v>198</v>
      </c>
      <c r="F228" s="2"/>
      <c r="G228" s="2"/>
      <c r="H228" s="16">
        <f t="shared" si="3"/>
        <v>-1.5024614794450957E-3</v>
      </c>
    </row>
    <row r="229" spans="1:8" ht="13.5" x14ac:dyDescent="0.25">
      <c r="A229" s="12"/>
      <c r="B229" s="11">
        <v>42635</v>
      </c>
      <c r="C229" s="2">
        <v>6.65</v>
      </c>
      <c r="D229" s="2">
        <v>6.2469999999999999</v>
      </c>
      <c r="E229" s="2">
        <v>1931</v>
      </c>
      <c r="F229" s="2"/>
      <c r="G229" s="2"/>
      <c r="H229" s="16">
        <f t="shared" si="3"/>
        <v>0</v>
      </c>
    </row>
    <row r="230" spans="1:8" ht="13.5" x14ac:dyDescent="0.25">
      <c r="A230" s="12"/>
      <c r="B230" s="11">
        <v>42636</v>
      </c>
      <c r="C230" s="2">
        <v>6.65</v>
      </c>
      <c r="D230" s="2">
        <v>6.2469999999999999</v>
      </c>
      <c r="E230" s="2">
        <v>100</v>
      </c>
      <c r="F230" s="2"/>
      <c r="G230" s="2"/>
      <c r="H230" s="16">
        <f t="shared" si="3"/>
        <v>0</v>
      </c>
    </row>
    <row r="231" spans="1:8" ht="13.5" x14ac:dyDescent="0.25">
      <c r="A231" s="12"/>
      <c r="B231" s="11">
        <v>42639</v>
      </c>
      <c r="C231" s="2">
        <v>6.6</v>
      </c>
      <c r="D231" s="2">
        <v>6.2</v>
      </c>
      <c r="E231" s="2">
        <v>4758</v>
      </c>
      <c r="F231" s="2"/>
      <c r="G231" s="2"/>
      <c r="H231" s="16">
        <f t="shared" si="3"/>
        <v>-7.5236113334400051E-3</v>
      </c>
    </row>
    <row r="232" spans="1:8" ht="13.5" x14ac:dyDescent="0.25">
      <c r="A232" s="12"/>
      <c r="B232" s="11">
        <v>42640</v>
      </c>
      <c r="C232" s="2">
        <v>6.6</v>
      </c>
      <c r="D232" s="2">
        <v>6.2</v>
      </c>
      <c r="E232" s="2">
        <v>455</v>
      </c>
      <c r="F232" s="2"/>
      <c r="G232" s="2"/>
      <c r="H232" s="16">
        <f t="shared" si="3"/>
        <v>0</v>
      </c>
    </row>
    <row r="233" spans="1:8" ht="13.5" x14ac:dyDescent="0.25">
      <c r="A233" s="12"/>
      <c r="B233" s="11">
        <v>42641</v>
      </c>
      <c r="C233" s="2">
        <v>6.49</v>
      </c>
      <c r="D233" s="2">
        <v>6.0967000000000002</v>
      </c>
      <c r="E233" s="2">
        <v>2161</v>
      </c>
      <c r="F233" s="2"/>
      <c r="G233" s="2"/>
      <c r="H233" s="16">
        <f t="shared" si="3"/>
        <v>-1.6661290322580635E-2</v>
      </c>
    </row>
    <row r="234" spans="1:8" ht="13.5" x14ac:dyDescent="0.25">
      <c r="A234" s="12"/>
      <c r="B234" s="11">
        <v>42642</v>
      </c>
      <c r="C234" s="2">
        <v>6.57</v>
      </c>
      <c r="D234" s="2">
        <v>6.1718999999999999</v>
      </c>
      <c r="E234" s="2">
        <v>10</v>
      </c>
      <c r="F234" s="2"/>
      <c r="G234" s="2"/>
      <c r="H234" s="16">
        <f t="shared" si="3"/>
        <v>1.2334541637279137E-2</v>
      </c>
    </row>
    <row r="235" spans="1:8" ht="13.5" x14ac:dyDescent="0.25">
      <c r="A235" s="12"/>
      <c r="B235" s="11">
        <v>42643</v>
      </c>
      <c r="C235" s="2">
        <v>6.39</v>
      </c>
      <c r="D235" s="2">
        <v>6.0027999999999997</v>
      </c>
      <c r="E235" s="2">
        <v>1550</v>
      </c>
      <c r="F235" s="2"/>
      <c r="G235" s="2"/>
      <c r="H235" s="16">
        <f t="shared" si="3"/>
        <v>-2.73983700319189E-2</v>
      </c>
    </row>
    <row r="236" spans="1:8" ht="13.5" x14ac:dyDescent="0.25">
      <c r="A236" s="12"/>
      <c r="B236" s="11">
        <v>42647</v>
      </c>
      <c r="C236" s="2">
        <v>6.39</v>
      </c>
      <c r="D236" s="2">
        <v>6.0027999999999997</v>
      </c>
      <c r="E236" s="2">
        <v>3470</v>
      </c>
      <c r="F236" s="2"/>
      <c r="G236" s="2"/>
      <c r="H236" s="16">
        <f t="shared" si="3"/>
        <v>0</v>
      </c>
    </row>
    <row r="237" spans="1:8" ht="13.5" x14ac:dyDescent="0.25">
      <c r="A237" s="12"/>
      <c r="B237" s="11">
        <v>42648</v>
      </c>
      <c r="C237" s="2">
        <v>6.47</v>
      </c>
      <c r="D237" s="2">
        <v>6.0778999999999996</v>
      </c>
      <c r="E237" s="2">
        <v>10845</v>
      </c>
      <c r="F237" s="2"/>
      <c r="G237" s="2"/>
      <c r="H237" s="16">
        <f t="shared" si="3"/>
        <v>1.2510828280135928E-2</v>
      </c>
    </row>
    <row r="238" spans="1:8" ht="13.5" x14ac:dyDescent="0.25">
      <c r="A238" s="12"/>
      <c r="B238" s="11">
        <v>42649</v>
      </c>
      <c r="C238" s="2">
        <v>6.42</v>
      </c>
      <c r="D238" s="2">
        <v>6.0308999999999999</v>
      </c>
      <c r="E238" s="2">
        <v>201</v>
      </c>
      <c r="F238" s="2"/>
      <c r="G238" s="2"/>
      <c r="H238" s="16">
        <f t="shared" si="3"/>
        <v>-7.7329340726237207E-3</v>
      </c>
    </row>
    <row r="239" spans="1:8" ht="13.5" x14ac:dyDescent="0.25">
      <c r="A239" s="12"/>
      <c r="B239" s="11">
        <v>42650</v>
      </c>
      <c r="C239" s="2">
        <v>6.55</v>
      </c>
      <c r="D239" s="2">
        <v>6.1531000000000002</v>
      </c>
      <c r="E239" s="2">
        <v>5637</v>
      </c>
      <c r="F239" s="2"/>
      <c r="G239" s="2"/>
      <c r="H239" s="16">
        <f t="shared" si="3"/>
        <v>2.0262315740602613E-2</v>
      </c>
    </row>
    <row r="240" spans="1:8" ht="13.5" x14ac:dyDescent="0.25">
      <c r="A240" s="12"/>
      <c r="B240" s="11">
        <v>42653</v>
      </c>
      <c r="C240" s="2">
        <v>6.42</v>
      </c>
      <c r="D240" s="2">
        <v>6.0308999999999999</v>
      </c>
      <c r="E240" s="2">
        <v>3627</v>
      </c>
      <c r="F240" s="2"/>
      <c r="G240" s="2"/>
      <c r="H240" s="16">
        <f t="shared" si="3"/>
        <v>-1.9859908013846728E-2</v>
      </c>
    </row>
    <row r="241" spans="1:8" ht="13.5" x14ac:dyDescent="0.25">
      <c r="A241" s="12"/>
      <c r="B241" s="11">
        <v>42654</v>
      </c>
      <c r="C241" s="2">
        <v>6.38</v>
      </c>
      <c r="D241" s="2">
        <v>5.9934000000000003</v>
      </c>
      <c r="E241" s="2">
        <v>121</v>
      </c>
      <c r="F241" s="2"/>
      <c r="G241" s="2"/>
      <c r="H241" s="16">
        <f t="shared" si="3"/>
        <v>-6.2179774163059649E-3</v>
      </c>
    </row>
    <row r="242" spans="1:8" ht="13.5" x14ac:dyDescent="0.25">
      <c r="A242" s="12"/>
      <c r="B242" s="11">
        <v>42655</v>
      </c>
      <c r="C242" s="2">
        <v>6.34</v>
      </c>
      <c r="D242" s="2">
        <v>5.9558</v>
      </c>
      <c r="E242" s="2">
        <v>840</v>
      </c>
      <c r="F242" s="2"/>
      <c r="G242" s="2"/>
      <c r="H242" s="16">
        <f t="shared" si="3"/>
        <v>-6.2735675910168352E-3</v>
      </c>
    </row>
    <row r="243" spans="1:8" ht="13.5" x14ac:dyDescent="0.25">
      <c r="A243" s="12"/>
      <c r="B243" s="11">
        <v>42656</v>
      </c>
      <c r="C243" s="2">
        <v>6.29</v>
      </c>
      <c r="D243" s="2">
        <v>5.9088000000000003</v>
      </c>
      <c r="E243" s="2">
        <v>2815</v>
      </c>
      <c r="F243" s="2"/>
      <c r="G243" s="2"/>
      <c r="H243" s="16">
        <f t="shared" si="3"/>
        <v>-7.8914671412740039E-3</v>
      </c>
    </row>
    <row r="244" spans="1:8" ht="13.5" x14ac:dyDescent="0.25">
      <c r="A244" s="12"/>
      <c r="B244" s="11">
        <v>42657</v>
      </c>
      <c r="C244" s="2">
        <v>6.29</v>
      </c>
      <c r="D244" s="2">
        <v>5.9088000000000003</v>
      </c>
      <c r="E244" s="2">
        <v>175</v>
      </c>
      <c r="F244" s="2"/>
      <c r="G244" s="2"/>
      <c r="H244" s="16">
        <f t="shared" si="3"/>
        <v>0</v>
      </c>
    </row>
    <row r="245" spans="1:8" ht="13.5" x14ac:dyDescent="0.25">
      <c r="A245" s="12"/>
      <c r="B245" s="11">
        <v>42660</v>
      </c>
      <c r="C245" s="2">
        <v>6.29</v>
      </c>
      <c r="D245" s="2">
        <v>5.9088000000000003</v>
      </c>
      <c r="E245" s="2">
        <v>0</v>
      </c>
      <c r="F245" s="2"/>
      <c r="G245" s="2"/>
      <c r="H245" s="16">
        <f t="shared" si="3"/>
        <v>0</v>
      </c>
    </row>
    <row r="246" spans="1:8" ht="13.5" x14ac:dyDescent="0.25">
      <c r="A246" s="12"/>
      <c r="B246" s="11">
        <v>42661</v>
      </c>
      <c r="C246" s="2">
        <v>6.24</v>
      </c>
      <c r="D246" s="2">
        <v>5.8619000000000003</v>
      </c>
      <c r="E246" s="2">
        <v>5977</v>
      </c>
      <c r="F246" s="2"/>
      <c r="G246" s="2"/>
      <c r="H246" s="16">
        <f t="shared" si="3"/>
        <v>-7.9373138369888876E-3</v>
      </c>
    </row>
    <row r="247" spans="1:8" ht="13.5" x14ac:dyDescent="0.25">
      <c r="A247" s="12"/>
      <c r="B247" s="11">
        <v>42662</v>
      </c>
      <c r="C247" s="2">
        <v>6.28</v>
      </c>
      <c r="D247" s="2">
        <v>5.8994</v>
      </c>
      <c r="E247" s="2">
        <v>10</v>
      </c>
      <c r="F247" s="2"/>
      <c r="G247" s="2"/>
      <c r="H247" s="16">
        <f t="shared" si="3"/>
        <v>6.3972432146573027E-3</v>
      </c>
    </row>
    <row r="248" spans="1:8" ht="13.5" x14ac:dyDescent="0.25">
      <c r="A248" s="12"/>
      <c r="B248" s="11">
        <v>42663</v>
      </c>
      <c r="C248" s="2">
        <v>6.25</v>
      </c>
      <c r="D248" s="2">
        <v>5.8712999999999997</v>
      </c>
      <c r="E248" s="2">
        <v>913</v>
      </c>
      <c r="F248" s="2"/>
      <c r="G248" s="2"/>
      <c r="H248" s="16">
        <f t="shared" si="3"/>
        <v>-4.76319625724654E-3</v>
      </c>
    </row>
    <row r="249" spans="1:8" ht="13.5" x14ac:dyDescent="0.25">
      <c r="A249" s="12"/>
      <c r="B249" s="11">
        <v>42664</v>
      </c>
      <c r="C249" s="2">
        <v>6.25</v>
      </c>
      <c r="D249" s="2">
        <v>5.8712999999999997</v>
      </c>
      <c r="E249" s="2">
        <v>935</v>
      </c>
      <c r="F249" s="2"/>
      <c r="G249" s="2"/>
      <c r="H249" s="16">
        <f t="shared" si="3"/>
        <v>0</v>
      </c>
    </row>
    <row r="250" spans="1:8" ht="13.5" x14ac:dyDescent="0.25">
      <c r="A250" s="12"/>
      <c r="B250" s="11">
        <v>42667</v>
      </c>
      <c r="C250" s="2">
        <v>6.07</v>
      </c>
      <c r="D250" s="2">
        <v>5.7022000000000004</v>
      </c>
      <c r="E250" s="2">
        <v>1713</v>
      </c>
      <c r="F250" s="2"/>
      <c r="G250" s="2"/>
      <c r="H250" s="16">
        <f t="shared" si="3"/>
        <v>-2.8801117299405477E-2</v>
      </c>
    </row>
    <row r="251" spans="1:8" ht="13.5" x14ac:dyDescent="0.25">
      <c r="A251" s="12"/>
      <c r="B251" s="11">
        <v>42668</v>
      </c>
      <c r="C251" s="2">
        <v>6.1</v>
      </c>
      <c r="D251" s="2">
        <v>5.7302999999999997</v>
      </c>
      <c r="E251" s="2">
        <v>3593</v>
      </c>
      <c r="F251" s="2"/>
      <c r="G251" s="2"/>
      <c r="H251" s="16">
        <f t="shared" si="3"/>
        <v>4.927922556206262E-3</v>
      </c>
    </row>
    <row r="252" spans="1:8" ht="13.5" x14ac:dyDescent="0.25">
      <c r="A252" s="12"/>
      <c r="B252" s="11">
        <v>42669</v>
      </c>
      <c r="C252" s="2">
        <v>6.05</v>
      </c>
      <c r="D252" s="2">
        <v>5.6833999999999998</v>
      </c>
      <c r="E252" s="2">
        <v>5111</v>
      </c>
      <c r="F252" s="2"/>
      <c r="G252" s="2"/>
      <c r="H252" s="16">
        <f t="shared" si="3"/>
        <v>-8.1845627628570825E-3</v>
      </c>
    </row>
    <row r="253" spans="1:8" ht="13.5" x14ac:dyDescent="0.25">
      <c r="A253" s="12"/>
      <c r="B253" s="11">
        <v>42670</v>
      </c>
      <c r="C253" s="2">
        <v>6</v>
      </c>
      <c r="D253" s="2">
        <v>5.6364000000000001</v>
      </c>
      <c r="E253" s="2">
        <v>11200</v>
      </c>
      <c r="F253" s="2"/>
      <c r="G253" s="2"/>
      <c r="H253" s="16">
        <f t="shared" si="3"/>
        <v>-8.2696977161557713E-3</v>
      </c>
    </row>
    <row r="254" spans="1:8" ht="13.5" x14ac:dyDescent="0.25">
      <c r="A254" s="12"/>
      <c r="B254" s="11">
        <v>42671</v>
      </c>
      <c r="C254" s="2">
        <v>6</v>
      </c>
      <c r="D254" s="2">
        <v>5.6364000000000001</v>
      </c>
      <c r="E254" s="2">
        <v>1768</v>
      </c>
      <c r="F254" s="2"/>
      <c r="G254" s="2"/>
      <c r="H254" s="16">
        <f t="shared" si="3"/>
        <v>0</v>
      </c>
    </row>
    <row r="255" spans="1:8" ht="13.5" x14ac:dyDescent="0.25">
      <c r="A255" s="12"/>
      <c r="B255" s="11">
        <v>42674</v>
      </c>
      <c r="C255" s="2">
        <v>6</v>
      </c>
      <c r="D255" s="2">
        <v>5.6364000000000001</v>
      </c>
      <c r="E255" s="2">
        <v>0</v>
      </c>
      <c r="F255" s="2"/>
      <c r="G255" s="2"/>
      <c r="H255" s="16">
        <f t="shared" si="3"/>
        <v>0</v>
      </c>
    </row>
    <row r="256" spans="1:8" ht="13.5" x14ac:dyDescent="0.25">
      <c r="A256" s="12"/>
      <c r="B256" s="11">
        <v>42675</v>
      </c>
      <c r="C256" s="2">
        <v>6</v>
      </c>
      <c r="D256" s="2">
        <v>5.6364000000000001</v>
      </c>
      <c r="E256" s="2">
        <v>3765</v>
      </c>
      <c r="F256" s="2"/>
      <c r="G256" s="2"/>
      <c r="H256" s="16">
        <f t="shared" si="3"/>
        <v>0</v>
      </c>
    </row>
    <row r="257" spans="1:8" ht="13.5" x14ac:dyDescent="0.25">
      <c r="A257" s="12"/>
      <c r="B257" s="11">
        <v>42676</v>
      </c>
      <c r="C257" s="2">
        <v>6</v>
      </c>
      <c r="D257" s="2">
        <v>5.6364000000000001</v>
      </c>
      <c r="E257" s="2">
        <v>0</v>
      </c>
      <c r="F257" s="2"/>
      <c r="G257" s="2"/>
      <c r="H257" s="16">
        <f t="shared" si="3"/>
        <v>0</v>
      </c>
    </row>
    <row r="258" spans="1:8" ht="13.5" x14ac:dyDescent="0.25">
      <c r="A258" s="12"/>
      <c r="B258" s="11">
        <v>42677</v>
      </c>
      <c r="C258" s="2">
        <v>6</v>
      </c>
      <c r="D258" s="2">
        <v>5.6364000000000001</v>
      </c>
      <c r="E258" s="2">
        <v>0</v>
      </c>
      <c r="F258" s="2"/>
      <c r="G258" s="2"/>
      <c r="H258" s="16">
        <f t="shared" si="3"/>
        <v>0</v>
      </c>
    </row>
    <row r="259" spans="1:8" ht="13.5" x14ac:dyDescent="0.25">
      <c r="A259" s="12"/>
      <c r="B259" s="11">
        <v>42678</v>
      </c>
      <c r="C259" s="2">
        <v>5.99</v>
      </c>
      <c r="D259" s="2">
        <v>5.6269999999999998</v>
      </c>
      <c r="E259" s="2">
        <v>250</v>
      </c>
      <c r="F259" s="2"/>
      <c r="G259" s="2"/>
      <c r="H259" s="16">
        <f t="shared" si="3"/>
        <v>-1.6677311759279499E-3</v>
      </c>
    </row>
    <row r="260" spans="1:8" ht="13.5" x14ac:dyDescent="0.25">
      <c r="A260" s="12"/>
      <c r="B260" s="11">
        <v>42681</v>
      </c>
      <c r="C260" s="2">
        <v>5.99</v>
      </c>
      <c r="D260" s="2">
        <v>5.6269999999999998</v>
      </c>
      <c r="E260" s="2">
        <v>255</v>
      </c>
      <c r="F260" s="2"/>
      <c r="G260" s="2"/>
      <c r="H260" s="16">
        <f t="shared" si="3"/>
        <v>0</v>
      </c>
    </row>
    <row r="261" spans="1:8" ht="13.5" x14ac:dyDescent="0.25">
      <c r="A261" s="12"/>
      <c r="B261" s="11">
        <v>42682</v>
      </c>
      <c r="C261" s="2">
        <v>5.97</v>
      </c>
      <c r="D261" s="2">
        <v>5.6082000000000001</v>
      </c>
      <c r="E261" s="2">
        <v>200</v>
      </c>
      <c r="F261" s="2"/>
      <c r="G261" s="2"/>
      <c r="H261" s="16">
        <f t="shared" si="3"/>
        <v>-3.3410342989158887E-3</v>
      </c>
    </row>
    <row r="262" spans="1:8" ht="13.5" x14ac:dyDescent="0.25">
      <c r="A262" s="12"/>
      <c r="B262" s="11">
        <v>42683</v>
      </c>
      <c r="C262" s="2">
        <v>5.97</v>
      </c>
      <c r="D262" s="2">
        <v>5.6082000000000001</v>
      </c>
      <c r="E262" s="2">
        <v>0</v>
      </c>
      <c r="F262" s="2"/>
      <c r="G262" s="2"/>
      <c r="H262" s="16">
        <f t="shared" si="3"/>
        <v>0</v>
      </c>
    </row>
    <row r="263" spans="1:8" ht="13.5" x14ac:dyDescent="0.25">
      <c r="A263" s="12"/>
      <c r="B263" s="11">
        <v>42684</v>
      </c>
      <c r="C263" s="2">
        <v>5.97</v>
      </c>
      <c r="D263" s="2">
        <v>5.6082000000000001</v>
      </c>
      <c r="E263" s="2">
        <v>2100</v>
      </c>
      <c r="F263" s="2"/>
      <c r="G263" s="2"/>
      <c r="H263" s="16">
        <f t="shared" ref="H263:H326" si="4">(D263-D262)/D262</f>
        <v>0</v>
      </c>
    </row>
    <row r="264" spans="1:8" ht="13.5" x14ac:dyDescent="0.25">
      <c r="A264" s="12"/>
      <c r="B264" s="11">
        <v>42685</v>
      </c>
      <c r="C264" s="2">
        <v>5.97</v>
      </c>
      <c r="D264" s="2">
        <v>5.6082000000000001</v>
      </c>
      <c r="E264" s="2">
        <v>831</v>
      </c>
      <c r="F264" s="2"/>
      <c r="G264" s="2"/>
      <c r="H264" s="16">
        <f t="shared" si="4"/>
        <v>0</v>
      </c>
    </row>
    <row r="265" spans="1:8" ht="13.5" x14ac:dyDescent="0.25">
      <c r="A265" s="12"/>
      <c r="B265" s="11">
        <v>42688</v>
      </c>
      <c r="C265" s="2">
        <v>5.92</v>
      </c>
      <c r="D265" s="2">
        <v>5.5612000000000004</v>
      </c>
      <c r="E265" s="2">
        <v>9070</v>
      </c>
      <c r="F265" s="2"/>
      <c r="G265" s="2"/>
      <c r="H265" s="16">
        <f t="shared" si="4"/>
        <v>-8.3805855711279395E-3</v>
      </c>
    </row>
    <row r="266" spans="1:8" ht="13.5" x14ac:dyDescent="0.25">
      <c r="A266" s="12"/>
      <c r="B266" s="11">
        <v>42689</v>
      </c>
      <c r="C266" s="2">
        <v>5.99</v>
      </c>
      <c r="D266" s="2">
        <v>5.6269999999999998</v>
      </c>
      <c r="E266" s="2">
        <v>100</v>
      </c>
      <c r="F266" s="2"/>
      <c r="G266" s="2"/>
      <c r="H266" s="16">
        <f t="shared" si="4"/>
        <v>1.183197870963091E-2</v>
      </c>
    </row>
    <row r="267" spans="1:8" ht="13.5" x14ac:dyDescent="0.25">
      <c r="A267" s="12"/>
      <c r="B267" s="11">
        <v>42690</v>
      </c>
      <c r="C267" s="2">
        <v>5.99</v>
      </c>
      <c r="D267" s="2">
        <v>5.6269999999999998</v>
      </c>
      <c r="E267" s="2">
        <v>0</v>
      </c>
      <c r="F267" s="2"/>
      <c r="G267" s="2"/>
      <c r="H267" s="16">
        <f t="shared" si="4"/>
        <v>0</v>
      </c>
    </row>
    <row r="268" spans="1:8" ht="13.5" x14ac:dyDescent="0.25">
      <c r="A268" s="12"/>
      <c r="B268" s="11">
        <v>42691</v>
      </c>
      <c r="C268" s="2">
        <v>6.17</v>
      </c>
      <c r="D268" s="2">
        <v>5.7961</v>
      </c>
      <c r="E268" s="2">
        <v>12861</v>
      </c>
      <c r="F268" s="2"/>
      <c r="G268" s="2"/>
      <c r="H268" s="16">
        <f t="shared" si="4"/>
        <v>3.0051537231206727E-2</v>
      </c>
    </row>
    <row r="269" spans="1:8" ht="13.5" x14ac:dyDescent="0.25">
      <c r="A269" s="12"/>
      <c r="B269" s="11">
        <v>42692</v>
      </c>
      <c r="C269" s="2">
        <v>6.02</v>
      </c>
      <c r="D269" s="2">
        <v>5.6551999999999998</v>
      </c>
      <c r="E269" s="2">
        <v>976</v>
      </c>
      <c r="F269" s="2"/>
      <c r="G269" s="2"/>
      <c r="H269" s="16">
        <f t="shared" si="4"/>
        <v>-2.4309449457393807E-2</v>
      </c>
    </row>
    <row r="270" spans="1:8" ht="13.5" x14ac:dyDescent="0.25">
      <c r="A270" s="12"/>
      <c r="B270" s="11">
        <v>42695</v>
      </c>
      <c r="C270" s="2">
        <v>6.02</v>
      </c>
      <c r="D270" s="2">
        <v>5.6551999999999998</v>
      </c>
      <c r="E270" s="2">
        <v>0</v>
      </c>
      <c r="F270" s="2"/>
      <c r="G270" s="2"/>
      <c r="H270" s="16">
        <f t="shared" si="4"/>
        <v>0</v>
      </c>
    </row>
    <row r="271" spans="1:8" ht="13.5" x14ac:dyDescent="0.25">
      <c r="A271" s="12"/>
      <c r="B271" s="11">
        <v>42696</v>
      </c>
      <c r="C271" s="2">
        <v>6.25</v>
      </c>
      <c r="D271" s="2">
        <v>5.8712999999999997</v>
      </c>
      <c r="E271" s="2">
        <v>12136</v>
      </c>
      <c r="F271" s="2"/>
      <c r="G271" s="2"/>
      <c r="H271" s="16">
        <f t="shared" si="4"/>
        <v>3.8212618475031823E-2</v>
      </c>
    </row>
    <row r="272" spans="1:8" ht="13.5" x14ac:dyDescent="0.25">
      <c r="A272" s="12"/>
      <c r="B272" s="11">
        <v>42697</v>
      </c>
      <c r="C272" s="2">
        <v>6</v>
      </c>
      <c r="D272" s="2">
        <v>5.6364000000000001</v>
      </c>
      <c r="E272" s="2">
        <v>1565</v>
      </c>
      <c r="F272" s="2"/>
      <c r="G272" s="2"/>
      <c r="H272" s="16">
        <f t="shared" si="4"/>
        <v>-4.0008175361504209E-2</v>
      </c>
    </row>
    <row r="273" spans="1:8" ht="13.5" x14ac:dyDescent="0.25">
      <c r="A273" s="12"/>
      <c r="B273" s="11">
        <v>42698</v>
      </c>
      <c r="C273" s="2">
        <v>6.15</v>
      </c>
      <c r="D273" s="2">
        <v>5.7773000000000003</v>
      </c>
      <c r="E273" s="2">
        <v>1256</v>
      </c>
      <c r="F273" s="2"/>
      <c r="G273" s="2"/>
      <c r="H273" s="16">
        <f t="shared" si="4"/>
        <v>2.4998225817897991E-2</v>
      </c>
    </row>
    <row r="274" spans="1:8" ht="13.5" x14ac:dyDescent="0.25">
      <c r="A274" s="12"/>
      <c r="B274" s="11">
        <v>42699</v>
      </c>
      <c r="C274" s="2">
        <v>6.13</v>
      </c>
      <c r="D274" s="2">
        <v>5.7584999999999997</v>
      </c>
      <c r="E274" s="2">
        <v>373</v>
      </c>
      <c r="F274" s="2"/>
      <c r="G274" s="2"/>
      <c r="H274" s="16">
        <f t="shared" si="4"/>
        <v>-3.2541152441452914E-3</v>
      </c>
    </row>
    <row r="275" spans="1:8" ht="13.5" x14ac:dyDescent="0.25">
      <c r="A275" s="12"/>
      <c r="B275" s="11">
        <v>42702</v>
      </c>
      <c r="C275" s="2">
        <v>6.09</v>
      </c>
      <c r="D275" s="2">
        <v>5.7209000000000003</v>
      </c>
      <c r="E275" s="2">
        <v>688</v>
      </c>
      <c r="F275" s="2"/>
      <c r="G275" s="2"/>
      <c r="H275" s="16">
        <f t="shared" si="4"/>
        <v>-6.5294781627158833E-3</v>
      </c>
    </row>
    <row r="276" spans="1:8" ht="13.5" x14ac:dyDescent="0.25">
      <c r="A276" s="12"/>
      <c r="B276" s="11">
        <v>42703</v>
      </c>
      <c r="C276" s="2">
        <v>6.13</v>
      </c>
      <c r="D276" s="2">
        <v>5.7584999999999997</v>
      </c>
      <c r="E276" s="2">
        <v>2242</v>
      </c>
      <c r="F276" s="2"/>
      <c r="G276" s="2"/>
      <c r="H276" s="16">
        <f t="shared" si="4"/>
        <v>6.5723924557323865E-3</v>
      </c>
    </row>
    <row r="277" spans="1:8" ht="13.5" x14ac:dyDescent="0.25">
      <c r="A277" s="12"/>
      <c r="B277" s="11">
        <v>42704</v>
      </c>
      <c r="C277" s="2">
        <v>6.13</v>
      </c>
      <c r="D277" s="2">
        <v>5.7584999999999997</v>
      </c>
      <c r="E277" s="2">
        <v>0</v>
      </c>
      <c r="F277" s="2"/>
      <c r="G277" s="2"/>
      <c r="H277" s="16">
        <f t="shared" si="4"/>
        <v>0</v>
      </c>
    </row>
    <row r="278" spans="1:8" ht="13.5" x14ac:dyDescent="0.25">
      <c r="A278" s="12"/>
      <c r="B278" s="11">
        <v>42705</v>
      </c>
      <c r="C278" s="2">
        <v>6.13</v>
      </c>
      <c r="D278" s="2">
        <v>5.7584999999999997</v>
      </c>
      <c r="E278" s="2">
        <v>0</v>
      </c>
      <c r="F278" s="2"/>
      <c r="G278" s="2"/>
      <c r="H278" s="16">
        <f t="shared" si="4"/>
        <v>0</v>
      </c>
    </row>
    <row r="279" spans="1:8" ht="13.5" x14ac:dyDescent="0.25">
      <c r="A279" s="12"/>
      <c r="B279" s="11">
        <v>42706</v>
      </c>
      <c r="C279" s="2">
        <v>6.1</v>
      </c>
      <c r="D279" s="2">
        <v>5.7302999999999997</v>
      </c>
      <c r="E279" s="2">
        <v>1020</v>
      </c>
      <c r="F279" s="2"/>
      <c r="G279" s="2"/>
      <c r="H279" s="16">
        <f t="shared" si="4"/>
        <v>-4.8971086220369895E-3</v>
      </c>
    </row>
    <row r="280" spans="1:8" ht="13.5" x14ac:dyDescent="0.25">
      <c r="A280" s="12"/>
      <c r="B280" s="11">
        <v>42709</v>
      </c>
      <c r="C280" s="2">
        <v>5.92</v>
      </c>
      <c r="D280" s="2">
        <v>5.5612000000000004</v>
      </c>
      <c r="E280" s="2">
        <v>350</v>
      </c>
      <c r="F280" s="2"/>
      <c r="G280" s="2"/>
      <c r="H280" s="16">
        <f t="shared" si="4"/>
        <v>-2.9509798788894013E-2</v>
      </c>
    </row>
    <row r="281" spans="1:8" ht="13.5" x14ac:dyDescent="0.25">
      <c r="A281" s="12"/>
      <c r="B281" s="11">
        <v>42710</v>
      </c>
      <c r="C281" s="2">
        <v>5.76</v>
      </c>
      <c r="D281" s="2">
        <v>5.4108999999999998</v>
      </c>
      <c r="E281" s="2">
        <v>590</v>
      </c>
      <c r="F281" s="2"/>
      <c r="G281" s="2"/>
      <c r="H281" s="16">
        <f t="shared" si="4"/>
        <v>-2.7026541034309237E-2</v>
      </c>
    </row>
    <row r="282" spans="1:8" ht="13.5" x14ac:dyDescent="0.25">
      <c r="A282" s="12"/>
      <c r="B282" s="11">
        <v>42711</v>
      </c>
      <c r="C282" s="2">
        <v>5.93</v>
      </c>
      <c r="D282" s="2">
        <v>5.5705999999999998</v>
      </c>
      <c r="E282" s="2">
        <v>2926</v>
      </c>
      <c r="F282" s="2"/>
      <c r="G282" s="2"/>
      <c r="H282" s="16">
        <f t="shared" si="4"/>
        <v>2.9514498512262278E-2</v>
      </c>
    </row>
    <row r="283" spans="1:8" ht="13.5" x14ac:dyDescent="0.25">
      <c r="A283" s="12"/>
      <c r="B283" s="11">
        <v>42712</v>
      </c>
      <c r="C283" s="2">
        <v>6.05</v>
      </c>
      <c r="D283" s="2">
        <v>5.6833999999999998</v>
      </c>
      <c r="E283" s="2">
        <v>561</v>
      </c>
      <c r="F283" s="2"/>
      <c r="G283" s="2"/>
      <c r="H283" s="16">
        <f t="shared" si="4"/>
        <v>2.0249165260474638E-2</v>
      </c>
    </row>
    <row r="284" spans="1:8" ht="13.5" x14ac:dyDescent="0.25">
      <c r="A284" s="12"/>
      <c r="B284" s="11">
        <v>42713</v>
      </c>
      <c r="C284" s="2">
        <v>6.04</v>
      </c>
      <c r="D284" s="2">
        <v>5.6740000000000004</v>
      </c>
      <c r="E284" s="2">
        <v>2457</v>
      </c>
      <c r="F284" s="2"/>
      <c r="G284" s="2"/>
      <c r="H284" s="16">
        <f t="shared" si="4"/>
        <v>-1.6539395432310605E-3</v>
      </c>
    </row>
    <row r="285" spans="1:8" ht="13.5" x14ac:dyDescent="0.25">
      <c r="A285" s="12"/>
      <c r="B285" s="11">
        <v>42717</v>
      </c>
      <c r="C285" s="2">
        <v>6.04</v>
      </c>
      <c r="D285" s="2">
        <v>5.6740000000000004</v>
      </c>
      <c r="E285" s="2">
        <v>0</v>
      </c>
      <c r="F285" s="2"/>
      <c r="G285" s="2"/>
      <c r="H285" s="16">
        <f t="shared" si="4"/>
        <v>0</v>
      </c>
    </row>
    <row r="286" spans="1:8" ht="13.5" x14ac:dyDescent="0.25">
      <c r="A286" s="12"/>
      <c r="B286" s="11">
        <v>42718</v>
      </c>
      <c r="C286" s="2">
        <v>6.04</v>
      </c>
      <c r="D286" s="2">
        <v>5.6740000000000004</v>
      </c>
      <c r="E286" s="2">
        <v>0</v>
      </c>
      <c r="F286" s="2"/>
      <c r="G286" s="2"/>
      <c r="H286" s="16">
        <f t="shared" si="4"/>
        <v>0</v>
      </c>
    </row>
    <row r="287" spans="1:8" ht="13.5" x14ac:dyDescent="0.25">
      <c r="A287" s="12"/>
      <c r="B287" s="11">
        <v>42719</v>
      </c>
      <c r="C287" s="2">
        <v>6.04</v>
      </c>
      <c r="D287" s="2">
        <v>5.6740000000000004</v>
      </c>
      <c r="E287" s="2">
        <v>0</v>
      </c>
      <c r="F287" s="2"/>
      <c r="G287" s="2"/>
      <c r="H287" s="16">
        <f t="shared" si="4"/>
        <v>0</v>
      </c>
    </row>
    <row r="288" spans="1:8" ht="13.5" x14ac:dyDescent="0.25">
      <c r="A288" s="12"/>
      <c r="B288" s="11">
        <v>42720</v>
      </c>
      <c r="C288" s="2">
        <v>6.04</v>
      </c>
      <c r="D288" s="2">
        <v>5.6740000000000004</v>
      </c>
      <c r="E288" s="2">
        <v>0</v>
      </c>
      <c r="F288" s="2"/>
      <c r="G288" s="2"/>
      <c r="H288" s="16">
        <f t="shared" si="4"/>
        <v>0</v>
      </c>
    </row>
    <row r="289" spans="1:8" ht="13.5" x14ac:dyDescent="0.25">
      <c r="A289" s="12"/>
      <c r="B289" s="11">
        <v>42723</v>
      </c>
      <c r="C289" s="2">
        <v>6</v>
      </c>
      <c r="D289" s="2">
        <v>5.6364000000000001</v>
      </c>
      <c r="E289" s="2">
        <v>1743</v>
      </c>
      <c r="F289" s="2"/>
      <c r="G289" s="2"/>
      <c r="H289" s="16">
        <f t="shared" si="4"/>
        <v>-6.6267183644695624E-3</v>
      </c>
    </row>
    <row r="290" spans="1:8" ht="13.5" x14ac:dyDescent="0.25">
      <c r="A290" s="12"/>
      <c r="B290" s="11">
        <v>42724</v>
      </c>
      <c r="C290" s="2">
        <v>6.18</v>
      </c>
      <c r="D290" s="2">
        <v>5.8055000000000003</v>
      </c>
      <c r="E290" s="2">
        <v>20831</v>
      </c>
      <c r="F290" s="2"/>
      <c r="G290" s="2"/>
      <c r="H290" s="16">
        <f t="shared" si="4"/>
        <v>3.0001419345681686E-2</v>
      </c>
    </row>
    <row r="291" spans="1:8" ht="13.5" x14ac:dyDescent="0.25">
      <c r="A291" s="12"/>
      <c r="B291" s="11">
        <v>42725</v>
      </c>
      <c r="C291" s="2">
        <v>6.23</v>
      </c>
      <c r="D291" s="2">
        <v>5.8525</v>
      </c>
      <c r="E291" s="2">
        <v>3501</v>
      </c>
      <c r="F291" s="2"/>
      <c r="G291" s="2"/>
      <c r="H291" s="16">
        <f t="shared" si="4"/>
        <v>8.0957712513994844E-3</v>
      </c>
    </row>
    <row r="292" spans="1:8" ht="13.5" x14ac:dyDescent="0.25">
      <c r="A292" s="12"/>
      <c r="B292" s="11">
        <v>42726</v>
      </c>
      <c r="C292" s="2">
        <v>6.3</v>
      </c>
      <c r="D292" s="2">
        <v>5.9181999999999997</v>
      </c>
      <c r="E292" s="2">
        <v>14161</v>
      </c>
      <c r="F292" s="2"/>
      <c r="G292" s="2"/>
      <c r="H292" s="16">
        <f t="shared" si="4"/>
        <v>1.122597180692006E-2</v>
      </c>
    </row>
    <row r="293" spans="1:8" ht="13.5" x14ac:dyDescent="0.25">
      <c r="A293" s="12"/>
      <c r="B293" s="11">
        <v>42727</v>
      </c>
      <c r="C293" s="2">
        <v>6.45</v>
      </c>
      <c r="D293" s="2">
        <v>6.0590999999999999</v>
      </c>
      <c r="E293" s="2">
        <v>1772</v>
      </c>
      <c r="F293" s="2"/>
      <c r="G293" s="2"/>
      <c r="H293" s="16">
        <f t="shared" si="4"/>
        <v>2.3807914568618881E-2</v>
      </c>
    </row>
    <row r="294" spans="1:8" ht="13.5" x14ac:dyDescent="0.25">
      <c r="A294" s="12"/>
      <c r="B294" s="11">
        <v>42730</v>
      </c>
      <c r="C294" s="2">
        <v>6.45</v>
      </c>
      <c r="D294" s="2">
        <v>6.0590999999999999</v>
      </c>
      <c r="E294" s="2">
        <v>0</v>
      </c>
      <c r="F294" s="2"/>
      <c r="G294" s="2"/>
      <c r="H294" s="16">
        <f t="shared" si="4"/>
        <v>0</v>
      </c>
    </row>
    <row r="295" spans="1:8" ht="13.5" x14ac:dyDescent="0.25">
      <c r="A295" s="12"/>
      <c r="B295" s="11">
        <v>42731</v>
      </c>
      <c r="C295" s="2">
        <v>6.5</v>
      </c>
      <c r="D295" s="2">
        <v>6.1060999999999996</v>
      </c>
      <c r="E295" s="2">
        <v>15751</v>
      </c>
      <c r="F295" s="2"/>
      <c r="G295" s="2"/>
      <c r="H295" s="16">
        <f t="shared" si="4"/>
        <v>7.7569275965076838E-3</v>
      </c>
    </row>
    <row r="296" spans="1:8" ht="13.5" x14ac:dyDescent="0.25">
      <c r="A296" s="12"/>
      <c r="B296" s="11">
        <v>42732</v>
      </c>
      <c r="C296" s="2">
        <v>6.61</v>
      </c>
      <c r="D296" s="2">
        <v>6.2093999999999996</v>
      </c>
      <c r="E296" s="2">
        <v>4694</v>
      </c>
      <c r="F296" s="2"/>
      <c r="G296" s="2"/>
      <c r="H296" s="16">
        <f t="shared" si="4"/>
        <v>1.6917508720787403E-2</v>
      </c>
    </row>
    <row r="297" spans="1:8" ht="13.5" x14ac:dyDescent="0.25">
      <c r="A297" s="12"/>
      <c r="B297" s="11">
        <v>42733</v>
      </c>
      <c r="C297" s="2">
        <v>6.75</v>
      </c>
      <c r="D297" s="2">
        <v>6.3410000000000002</v>
      </c>
      <c r="E297" s="2">
        <v>2300</v>
      </c>
      <c r="F297" s="2"/>
      <c r="G297" s="2"/>
      <c r="H297" s="16">
        <f t="shared" si="4"/>
        <v>2.1193674106999166E-2</v>
      </c>
    </row>
    <row r="298" spans="1:8" ht="13.5" x14ac:dyDescent="0.25">
      <c r="A298" s="12"/>
      <c r="B298" s="11">
        <v>42734</v>
      </c>
      <c r="C298" s="2">
        <v>6.67</v>
      </c>
      <c r="D298" s="2">
        <v>6.2657999999999996</v>
      </c>
      <c r="E298" s="2">
        <v>580</v>
      </c>
      <c r="F298" s="2"/>
      <c r="G298" s="2"/>
      <c r="H298" s="16">
        <f t="shared" si="4"/>
        <v>-1.1859328181674908E-2</v>
      </c>
    </row>
    <row r="299" spans="1:8" ht="13.5" x14ac:dyDescent="0.25">
      <c r="A299" s="12"/>
      <c r="B299" s="11">
        <v>42737</v>
      </c>
      <c r="C299" s="2">
        <v>6.67</v>
      </c>
      <c r="D299" s="2">
        <v>6.2657999999999996</v>
      </c>
      <c r="E299" s="2">
        <v>0</v>
      </c>
      <c r="F299" s="2"/>
      <c r="G299" s="2"/>
      <c r="H299" s="16">
        <f t="shared" si="4"/>
        <v>0</v>
      </c>
    </row>
    <row r="300" spans="1:8" ht="13.5" x14ac:dyDescent="0.25">
      <c r="A300" s="12"/>
      <c r="B300" s="11">
        <v>42738</v>
      </c>
      <c r="C300" s="2">
        <v>6.65</v>
      </c>
      <c r="D300" s="2">
        <v>6.2469999999999999</v>
      </c>
      <c r="E300" s="2">
        <v>100</v>
      </c>
      <c r="F300" s="2"/>
      <c r="G300" s="2"/>
      <c r="H300" s="16">
        <f t="shared" si="4"/>
        <v>-3.0004149510038155E-3</v>
      </c>
    </row>
    <row r="301" spans="1:8" ht="13.5" x14ac:dyDescent="0.25">
      <c r="A301" s="12"/>
      <c r="B301" s="11">
        <v>42739</v>
      </c>
      <c r="C301" s="2">
        <v>6.65</v>
      </c>
      <c r="D301" s="2">
        <v>6.2469999999999999</v>
      </c>
      <c r="E301" s="2">
        <v>0</v>
      </c>
      <c r="F301" s="2"/>
      <c r="G301" s="2"/>
      <c r="H301" s="16">
        <f t="shared" si="4"/>
        <v>0</v>
      </c>
    </row>
    <row r="302" spans="1:8" ht="13.5" x14ac:dyDescent="0.25">
      <c r="A302" s="12"/>
      <c r="B302" s="11">
        <v>42740</v>
      </c>
      <c r="C302" s="2">
        <v>6.58</v>
      </c>
      <c r="D302" s="2">
        <v>6.1813000000000002</v>
      </c>
      <c r="E302" s="2">
        <v>126</v>
      </c>
      <c r="F302" s="2"/>
      <c r="G302" s="2"/>
      <c r="H302" s="16">
        <f t="shared" si="4"/>
        <v>-1.0517048183127846E-2</v>
      </c>
    </row>
    <row r="303" spans="1:8" ht="13.5" x14ac:dyDescent="0.25">
      <c r="A303" s="12"/>
      <c r="B303" s="11">
        <v>42741</v>
      </c>
      <c r="C303" s="2">
        <v>6.67</v>
      </c>
      <c r="D303" s="2">
        <v>6.2657999999999996</v>
      </c>
      <c r="E303" s="2">
        <v>3672</v>
      </c>
      <c r="F303" s="2"/>
      <c r="G303" s="2"/>
      <c r="H303" s="16">
        <f t="shared" si="4"/>
        <v>1.3670263536796361E-2</v>
      </c>
    </row>
    <row r="304" spans="1:8" ht="13.5" x14ac:dyDescent="0.25">
      <c r="A304" s="12"/>
      <c r="B304" s="11">
        <v>42744</v>
      </c>
      <c r="C304" s="2">
        <v>6.75</v>
      </c>
      <c r="D304" s="2">
        <v>6.3410000000000002</v>
      </c>
      <c r="E304" s="2">
        <v>65</v>
      </c>
      <c r="F304" s="2"/>
      <c r="G304" s="2"/>
      <c r="H304" s="16">
        <f t="shared" si="4"/>
        <v>1.2001659804015545E-2</v>
      </c>
    </row>
    <row r="305" spans="1:8" ht="13.5" x14ac:dyDescent="0.25">
      <c r="A305" s="12"/>
      <c r="B305" s="11">
        <v>42745</v>
      </c>
      <c r="C305" s="2">
        <v>6.75</v>
      </c>
      <c r="D305" s="2">
        <v>6.3410000000000002</v>
      </c>
      <c r="E305" s="2">
        <v>0</v>
      </c>
      <c r="F305" s="2"/>
      <c r="G305" s="2"/>
      <c r="H305" s="16">
        <f t="shared" si="4"/>
        <v>0</v>
      </c>
    </row>
    <row r="306" spans="1:8" ht="13.5" x14ac:dyDescent="0.25">
      <c r="A306" s="12"/>
      <c r="B306" s="11">
        <v>42746</v>
      </c>
      <c r="C306" s="2">
        <v>6.75</v>
      </c>
      <c r="D306" s="2">
        <v>6.3410000000000002</v>
      </c>
      <c r="E306" s="2">
        <v>0</v>
      </c>
      <c r="F306" s="2"/>
      <c r="G306" s="2"/>
      <c r="H306" s="16">
        <f t="shared" si="4"/>
        <v>0</v>
      </c>
    </row>
    <row r="307" spans="1:8" ht="13.5" x14ac:dyDescent="0.25">
      <c r="A307" s="12"/>
      <c r="B307" s="11">
        <v>42747</v>
      </c>
      <c r="C307" s="2">
        <v>6.55</v>
      </c>
      <c r="D307" s="2">
        <v>6.1531000000000002</v>
      </c>
      <c r="E307" s="2">
        <v>284</v>
      </c>
      <c r="F307" s="2"/>
      <c r="G307" s="2"/>
      <c r="H307" s="16">
        <f t="shared" si="4"/>
        <v>-2.9632550070966716E-2</v>
      </c>
    </row>
    <row r="308" spans="1:8" ht="13.5" x14ac:dyDescent="0.25">
      <c r="A308" s="12"/>
      <c r="B308" s="11">
        <v>42748</v>
      </c>
      <c r="C308" s="2">
        <v>6.37</v>
      </c>
      <c r="D308" s="2">
        <v>5.984</v>
      </c>
      <c r="E308" s="2">
        <v>200</v>
      </c>
      <c r="F308" s="2"/>
      <c r="G308" s="2"/>
      <c r="H308" s="16">
        <f t="shared" si="4"/>
        <v>-2.748208220246709E-2</v>
      </c>
    </row>
    <row r="309" spans="1:8" ht="13.5" x14ac:dyDescent="0.25">
      <c r="A309" s="12"/>
      <c r="B309" s="11">
        <v>42751</v>
      </c>
      <c r="C309" s="2">
        <v>6.55</v>
      </c>
      <c r="D309" s="2">
        <v>6.1531000000000002</v>
      </c>
      <c r="E309" s="2">
        <v>3</v>
      </c>
      <c r="F309" s="2"/>
      <c r="G309" s="2"/>
      <c r="H309" s="16">
        <f t="shared" si="4"/>
        <v>2.8258689839572235E-2</v>
      </c>
    </row>
    <row r="310" spans="1:8" ht="13.5" x14ac:dyDescent="0.25">
      <c r="A310" s="12"/>
      <c r="B310" s="11">
        <v>42752</v>
      </c>
      <c r="C310" s="2">
        <v>6.55</v>
      </c>
      <c r="D310" s="2">
        <v>6.1531000000000002</v>
      </c>
      <c r="E310" s="2">
        <v>0</v>
      </c>
      <c r="F310" s="2"/>
      <c r="G310" s="2"/>
      <c r="H310" s="16">
        <f t="shared" si="4"/>
        <v>0</v>
      </c>
    </row>
    <row r="311" spans="1:8" ht="13.5" x14ac:dyDescent="0.25">
      <c r="A311" s="12"/>
      <c r="B311" s="11">
        <v>42753</v>
      </c>
      <c r="C311" s="2">
        <v>6.48</v>
      </c>
      <c r="D311" s="2">
        <v>6.0872999999999999</v>
      </c>
      <c r="E311" s="2">
        <v>2805</v>
      </c>
      <c r="F311" s="2"/>
      <c r="G311" s="2"/>
      <c r="H311" s="16">
        <f t="shared" si="4"/>
        <v>-1.0693796622840568E-2</v>
      </c>
    </row>
    <row r="312" spans="1:8" ht="13.5" x14ac:dyDescent="0.25">
      <c r="A312" s="12"/>
      <c r="B312" s="11">
        <v>42754</v>
      </c>
      <c r="C312" s="2">
        <v>6.19</v>
      </c>
      <c r="D312" s="2">
        <v>5.8148999999999997</v>
      </c>
      <c r="E312" s="2">
        <v>1033</v>
      </c>
      <c r="F312" s="2"/>
      <c r="G312" s="2"/>
      <c r="H312" s="16">
        <f t="shared" si="4"/>
        <v>-4.474890345473366E-2</v>
      </c>
    </row>
    <row r="313" spans="1:8" ht="13.5" x14ac:dyDescent="0.25">
      <c r="A313" s="12"/>
      <c r="B313" s="11">
        <v>42755</v>
      </c>
      <c r="C313" s="2">
        <v>6.2</v>
      </c>
      <c r="D313" s="2">
        <v>5.8243</v>
      </c>
      <c r="E313" s="2">
        <v>2381</v>
      </c>
      <c r="F313" s="2"/>
      <c r="G313" s="2"/>
      <c r="H313" s="16">
        <f t="shared" si="4"/>
        <v>1.6165368278044847E-3</v>
      </c>
    </row>
    <row r="314" spans="1:8" ht="13.5" x14ac:dyDescent="0.25">
      <c r="A314" s="12"/>
      <c r="B314" s="11">
        <v>42758</v>
      </c>
      <c r="C314" s="2">
        <v>6.02</v>
      </c>
      <c r="D314" s="2">
        <v>5.6551999999999998</v>
      </c>
      <c r="E314" s="2">
        <v>1263</v>
      </c>
      <c r="F314" s="2"/>
      <c r="G314" s="2"/>
      <c r="H314" s="16">
        <f t="shared" si="4"/>
        <v>-2.9033531926583495E-2</v>
      </c>
    </row>
    <row r="315" spans="1:8" ht="13.5" x14ac:dyDescent="0.25">
      <c r="A315" s="12"/>
      <c r="B315" s="11">
        <v>42759</v>
      </c>
      <c r="C315" s="2">
        <v>6.02</v>
      </c>
      <c r="D315" s="2">
        <v>5.6551999999999998</v>
      </c>
      <c r="E315" s="2">
        <v>130</v>
      </c>
      <c r="F315" s="2"/>
      <c r="G315" s="2"/>
      <c r="H315" s="16">
        <f t="shared" si="4"/>
        <v>0</v>
      </c>
    </row>
    <row r="316" spans="1:8" ht="13.5" x14ac:dyDescent="0.25">
      <c r="A316" s="12"/>
      <c r="B316" s="11">
        <v>42760</v>
      </c>
      <c r="C316" s="2">
        <v>6.02</v>
      </c>
      <c r="D316" s="2">
        <v>5.6551999999999998</v>
      </c>
      <c r="E316" s="2">
        <v>610</v>
      </c>
      <c r="F316" s="2"/>
      <c r="G316" s="2"/>
      <c r="H316" s="16">
        <f t="shared" si="4"/>
        <v>0</v>
      </c>
    </row>
    <row r="317" spans="1:8" ht="13.5" x14ac:dyDescent="0.25">
      <c r="A317" s="12"/>
      <c r="B317" s="11">
        <v>42761</v>
      </c>
      <c r="C317" s="2">
        <v>6.02</v>
      </c>
      <c r="D317" s="2">
        <v>5.6551999999999998</v>
      </c>
      <c r="E317" s="2">
        <v>0</v>
      </c>
      <c r="F317" s="2"/>
      <c r="G317" s="2"/>
      <c r="H317" s="16">
        <f t="shared" si="4"/>
        <v>0</v>
      </c>
    </row>
    <row r="318" spans="1:8" ht="13.5" x14ac:dyDescent="0.25">
      <c r="A318" s="12"/>
      <c r="B318" s="11">
        <v>42762</v>
      </c>
      <c r="C318" s="2">
        <v>6.01</v>
      </c>
      <c r="D318" s="2">
        <v>5.6458000000000004</v>
      </c>
      <c r="E318" s="2">
        <v>600</v>
      </c>
      <c r="F318" s="2"/>
      <c r="G318" s="2"/>
      <c r="H318" s="16">
        <f t="shared" si="4"/>
        <v>-1.6621870137217799E-3</v>
      </c>
    </row>
    <row r="319" spans="1:8" ht="13.5" x14ac:dyDescent="0.25">
      <c r="A319" s="12"/>
      <c r="B319" s="11">
        <v>42765</v>
      </c>
      <c r="C319" s="2">
        <v>6</v>
      </c>
      <c r="D319" s="2">
        <v>5.6364000000000001</v>
      </c>
      <c r="E319" s="2">
        <v>32</v>
      </c>
      <c r="F319" s="2"/>
      <c r="G319" s="2"/>
      <c r="H319" s="16">
        <f t="shared" si="4"/>
        <v>-1.6649544794360934E-3</v>
      </c>
    </row>
    <row r="320" spans="1:8" ht="13.5" x14ac:dyDescent="0.25">
      <c r="A320" s="12"/>
      <c r="B320" s="11">
        <v>42766</v>
      </c>
      <c r="C320" s="2">
        <v>6</v>
      </c>
      <c r="D320" s="2">
        <v>5.6364000000000001</v>
      </c>
      <c r="E320" s="2">
        <v>3101</v>
      </c>
      <c r="F320" s="2"/>
      <c r="G320" s="2"/>
      <c r="H320" s="16">
        <f t="shared" si="4"/>
        <v>0</v>
      </c>
    </row>
    <row r="321" spans="1:8" ht="13.5" x14ac:dyDescent="0.25">
      <c r="A321" s="12"/>
      <c r="B321" s="11">
        <v>42767</v>
      </c>
      <c r="C321" s="2">
        <v>6.01</v>
      </c>
      <c r="D321" s="2">
        <v>5.6458000000000004</v>
      </c>
      <c r="E321" s="2">
        <v>42</v>
      </c>
      <c r="F321" s="2"/>
      <c r="G321" s="2"/>
      <c r="H321" s="16">
        <f t="shared" si="4"/>
        <v>1.6677311759279499E-3</v>
      </c>
    </row>
    <row r="322" spans="1:8" ht="13.5" x14ac:dyDescent="0.25">
      <c r="A322" s="12"/>
      <c r="B322" s="11">
        <v>42768</v>
      </c>
      <c r="C322" s="2">
        <v>6.01</v>
      </c>
      <c r="D322" s="2">
        <v>5.6458000000000004</v>
      </c>
      <c r="E322" s="2">
        <v>0</v>
      </c>
      <c r="F322" s="2"/>
      <c r="G322" s="2"/>
      <c r="H322" s="16">
        <f t="shared" si="4"/>
        <v>0</v>
      </c>
    </row>
    <row r="323" spans="1:8" ht="13.5" x14ac:dyDescent="0.25">
      <c r="A323" s="12"/>
      <c r="B323" s="11">
        <v>42769</v>
      </c>
      <c r="C323" s="2">
        <v>6.01</v>
      </c>
      <c r="D323" s="2">
        <v>5.6458000000000004</v>
      </c>
      <c r="E323" s="2">
        <v>0</v>
      </c>
      <c r="F323" s="2"/>
      <c r="G323" s="2"/>
      <c r="H323" s="16">
        <f t="shared" si="4"/>
        <v>0</v>
      </c>
    </row>
    <row r="324" spans="1:8" ht="13.5" x14ac:dyDescent="0.25">
      <c r="A324" s="12"/>
      <c r="B324" s="11">
        <v>42772</v>
      </c>
      <c r="C324" s="2">
        <v>6.01</v>
      </c>
      <c r="D324" s="2">
        <v>5.6458000000000004</v>
      </c>
      <c r="E324" s="2">
        <v>440</v>
      </c>
      <c r="F324" s="2"/>
      <c r="G324" s="2"/>
      <c r="H324" s="16">
        <f t="shared" si="4"/>
        <v>0</v>
      </c>
    </row>
    <row r="325" spans="1:8" ht="13.5" x14ac:dyDescent="0.25">
      <c r="A325" s="12"/>
      <c r="B325" s="11">
        <v>42773</v>
      </c>
      <c r="C325" s="2">
        <v>6.01</v>
      </c>
      <c r="D325" s="2">
        <v>5.6458000000000004</v>
      </c>
      <c r="E325" s="2">
        <v>0</v>
      </c>
      <c r="F325" s="2"/>
      <c r="G325" s="2"/>
      <c r="H325" s="16">
        <f t="shared" si="4"/>
        <v>0</v>
      </c>
    </row>
    <row r="326" spans="1:8" ht="13.5" x14ac:dyDescent="0.25">
      <c r="A326" s="12"/>
      <c r="B326" s="11">
        <v>42774</v>
      </c>
      <c r="C326" s="2">
        <v>6.01</v>
      </c>
      <c r="D326" s="2">
        <v>5.6458000000000004</v>
      </c>
      <c r="E326" s="2">
        <v>1298</v>
      </c>
      <c r="F326" s="2"/>
      <c r="G326" s="2"/>
      <c r="H326" s="16">
        <f t="shared" si="4"/>
        <v>0</v>
      </c>
    </row>
    <row r="327" spans="1:8" ht="13.5" x14ac:dyDescent="0.25">
      <c r="A327" s="12"/>
      <c r="B327" s="11">
        <v>42775</v>
      </c>
      <c r="C327" s="2">
        <v>6.01</v>
      </c>
      <c r="D327" s="2">
        <v>5.6458000000000004</v>
      </c>
      <c r="E327" s="2">
        <v>100</v>
      </c>
      <c r="F327" s="2"/>
      <c r="G327" s="2"/>
      <c r="H327" s="16">
        <f t="shared" ref="H327:H390" si="5">(D327-D326)/D326</f>
        <v>0</v>
      </c>
    </row>
    <row r="328" spans="1:8" ht="13.5" x14ac:dyDescent="0.25">
      <c r="A328" s="12"/>
      <c r="B328" s="11">
        <v>42776</v>
      </c>
      <c r="C328" s="2">
        <v>6.01</v>
      </c>
      <c r="D328" s="2">
        <v>5.6458000000000004</v>
      </c>
      <c r="E328" s="2">
        <v>0</v>
      </c>
      <c r="F328" s="2"/>
      <c r="G328" s="2"/>
      <c r="H328" s="16">
        <f t="shared" si="5"/>
        <v>0</v>
      </c>
    </row>
    <row r="329" spans="1:8" ht="13.5" x14ac:dyDescent="0.25">
      <c r="A329" s="12"/>
      <c r="B329" s="11">
        <v>42779</v>
      </c>
      <c r="C329" s="2">
        <v>6.01</v>
      </c>
      <c r="D329" s="2">
        <v>5.6458000000000004</v>
      </c>
      <c r="E329" s="2">
        <v>0</v>
      </c>
      <c r="F329" s="2"/>
      <c r="G329" s="2"/>
      <c r="H329" s="16">
        <f t="shared" si="5"/>
        <v>0</v>
      </c>
    </row>
    <row r="330" spans="1:8" ht="13.5" x14ac:dyDescent="0.25">
      <c r="A330" s="12"/>
      <c r="B330" s="11">
        <v>42780</v>
      </c>
      <c r="C330" s="2">
        <v>6.01</v>
      </c>
      <c r="D330" s="2">
        <v>5.6458000000000004</v>
      </c>
      <c r="E330" s="2">
        <v>0</v>
      </c>
      <c r="F330" s="2"/>
      <c r="G330" s="2"/>
      <c r="H330" s="16">
        <f t="shared" si="5"/>
        <v>0</v>
      </c>
    </row>
    <row r="331" spans="1:8" ht="13.5" x14ac:dyDescent="0.25">
      <c r="A331" s="12"/>
      <c r="B331" s="11">
        <v>42781</v>
      </c>
      <c r="C331" s="2">
        <v>6.01</v>
      </c>
      <c r="D331" s="2">
        <v>5.6458000000000004</v>
      </c>
      <c r="E331" s="2">
        <v>0</v>
      </c>
      <c r="F331" s="2"/>
      <c r="G331" s="2"/>
      <c r="H331" s="16">
        <f t="shared" si="5"/>
        <v>0</v>
      </c>
    </row>
    <row r="332" spans="1:8" ht="13.5" x14ac:dyDescent="0.25">
      <c r="A332" s="12"/>
      <c r="B332" s="11">
        <v>42782</v>
      </c>
      <c r="C332" s="2">
        <v>6.01</v>
      </c>
      <c r="D332" s="2">
        <v>5.6458000000000004</v>
      </c>
      <c r="E332" s="2">
        <v>0</v>
      </c>
      <c r="F332" s="2"/>
      <c r="G332" s="2"/>
      <c r="H332" s="16">
        <f t="shared" si="5"/>
        <v>0</v>
      </c>
    </row>
    <row r="333" spans="1:8" ht="13.5" x14ac:dyDescent="0.25">
      <c r="A333" s="12"/>
      <c r="B333" s="11">
        <v>42783</v>
      </c>
      <c r="C333" s="2">
        <v>6.01</v>
      </c>
      <c r="D333" s="2">
        <v>5.6458000000000004</v>
      </c>
      <c r="E333" s="2">
        <v>0</v>
      </c>
      <c r="F333" s="2"/>
      <c r="G333" s="2"/>
      <c r="H333" s="16">
        <f t="shared" si="5"/>
        <v>0</v>
      </c>
    </row>
    <row r="334" spans="1:8" ht="13.5" x14ac:dyDescent="0.25">
      <c r="A334" s="12"/>
      <c r="B334" s="11">
        <v>42786</v>
      </c>
      <c r="C334" s="2">
        <v>6.01</v>
      </c>
      <c r="D334" s="2">
        <v>5.6458000000000004</v>
      </c>
      <c r="E334" s="2">
        <v>0</v>
      </c>
      <c r="F334" s="2"/>
      <c r="G334" s="2"/>
      <c r="H334" s="16">
        <f t="shared" si="5"/>
        <v>0</v>
      </c>
    </row>
    <row r="335" spans="1:8" ht="13.5" x14ac:dyDescent="0.25">
      <c r="A335" s="12"/>
      <c r="B335" s="11">
        <v>42787</v>
      </c>
      <c r="C335" s="2">
        <v>6.01</v>
      </c>
      <c r="D335" s="2">
        <v>5.6458000000000004</v>
      </c>
      <c r="E335" s="2">
        <v>0</v>
      </c>
      <c r="F335" s="2"/>
      <c r="G335" s="2"/>
      <c r="H335" s="16">
        <f t="shared" si="5"/>
        <v>0</v>
      </c>
    </row>
    <row r="336" spans="1:8" ht="13.5" x14ac:dyDescent="0.25">
      <c r="A336" s="12"/>
      <c r="B336" s="11">
        <v>42788</v>
      </c>
      <c r="C336" s="2">
        <v>6.01</v>
      </c>
      <c r="D336" s="2">
        <v>5.6458000000000004</v>
      </c>
      <c r="E336" s="2">
        <v>0</v>
      </c>
      <c r="F336" s="2"/>
      <c r="G336" s="2"/>
      <c r="H336" s="16">
        <f t="shared" si="5"/>
        <v>0</v>
      </c>
    </row>
    <row r="337" spans="1:8" ht="13.5" x14ac:dyDescent="0.25">
      <c r="A337" s="12"/>
      <c r="B337" s="11">
        <v>42789</v>
      </c>
      <c r="C337" s="2">
        <v>6.01</v>
      </c>
      <c r="D337" s="2">
        <v>5.6458000000000004</v>
      </c>
      <c r="E337" s="2">
        <v>0</v>
      </c>
      <c r="F337" s="2"/>
      <c r="G337" s="2"/>
      <c r="H337" s="16">
        <f t="shared" si="5"/>
        <v>0</v>
      </c>
    </row>
    <row r="338" spans="1:8" ht="13.5" x14ac:dyDescent="0.25">
      <c r="A338" s="12"/>
      <c r="B338" s="11">
        <v>42790</v>
      </c>
      <c r="C338" s="2">
        <v>5.9</v>
      </c>
      <c r="D338" s="2">
        <v>5.5425000000000004</v>
      </c>
      <c r="E338" s="2">
        <v>490</v>
      </c>
      <c r="F338" s="2"/>
      <c r="G338" s="2"/>
      <c r="H338" s="16">
        <f t="shared" si="5"/>
        <v>-1.8296786992100311E-2</v>
      </c>
    </row>
    <row r="339" spans="1:8" ht="13.5" x14ac:dyDescent="0.25">
      <c r="A339" s="12"/>
      <c r="B339" s="11">
        <v>42793</v>
      </c>
      <c r="C339" s="2">
        <v>5.9</v>
      </c>
      <c r="D339" s="2">
        <v>5.5425000000000004</v>
      </c>
      <c r="E339" s="2">
        <v>0</v>
      </c>
      <c r="F339" s="2"/>
      <c r="G339" s="2"/>
      <c r="H339" s="16">
        <f t="shared" si="5"/>
        <v>0</v>
      </c>
    </row>
    <row r="340" spans="1:8" ht="13.5" x14ac:dyDescent="0.25">
      <c r="A340" s="12"/>
      <c r="B340" s="11">
        <v>42794</v>
      </c>
      <c r="C340" s="2">
        <v>5.73</v>
      </c>
      <c r="D340" s="2">
        <v>5.3827999999999996</v>
      </c>
      <c r="E340" s="2">
        <v>1570</v>
      </c>
      <c r="F340" s="2"/>
      <c r="G340" s="2"/>
      <c r="H340" s="16">
        <f t="shared" si="5"/>
        <v>-2.8813712223725904E-2</v>
      </c>
    </row>
    <row r="341" spans="1:8" ht="13.5" x14ac:dyDescent="0.25">
      <c r="A341" s="12"/>
      <c r="B341" s="11">
        <v>42795</v>
      </c>
      <c r="C341" s="2">
        <v>5.73</v>
      </c>
      <c r="D341" s="2">
        <v>5.3827999999999996</v>
      </c>
      <c r="E341" s="2">
        <v>200</v>
      </c>
      <c r="F341" s="2"/>
      <c r="G341" s="2"/>
      <c r="H341" s="16">
        <f t="shared" si="5"/>
        <v>0</v>
      </c>
    </row>
    <row r="342" spans="1:8" ht="13.5" x14ac:dyDescent="0.25">
      <c r="A342" s="12"/>
      <c r="B342" s="11">
        <v>42796</v>
      </c>
      <c r="C342" s="2">
        <v>5.57</v>
      </c>
      <c r="D342" s="2">
        <v>5.2324999999999999</v>
      </c>
      <c r="E342" s="2">
        <v>1204</v>
      </c>
      <c r="F342" s="2"/>
      <c r="G342" s="2"/>
      <c r="H342" s="16">
        <f t="shared" si="5"/>
        <v>-2.7922270937058718E-2</v>
      </c>
    </row>
    <row r="343" spans="1:8" ht="13.5" x14ac:dyDescent="0.25">
      <c r="A343" s="12"/>
      <c r="B343" s="11">
        <v>42797</v>
      </c>
      <c r="C343" s="2">
        <v>5.41</v>
      </c>
      <c r="D343" s="2">
        <v>5.0822000000000003</v>
      </c>
      <c r="E343" s="2">
        <v>314</v>
      </c>
      <c r="F343" s="2"/>
      <c r="G343" s="2"/>
      <c r="H343" s="16">
        <f t="shared" si="5"/>
        <v>-2.8724319159101702E-2</v>
      </c>
    </row>
    <row r="344" spans="1:8" ht="13.5" x14ac:dyDescent="0.25">
      <c r="A344" s="12"/>
      <c r="B344" s="11">
        <v>42800</v>
      </c>
      <c r="C344" s="2">
        <v>5.57</v>
      </c>
      <c r="D344" s="2">
        <v>5.2324999999999999</v>
      </c>
      <c r="E344" s="2">
        <v>10</v>
      </c>
      <c r="F344" s="2"/>
      <c r="G344" s="2"/>
      <c r="H344" s="16">
        <f t="shared" si="5"/>
        <v>2.95738066191806E-2</v>
      </c>
    </row>
    <row r="345" spans="1:8" ht="13.5" x14ac:dyDescent="0.25">
      <c r="A345" s="12"/>
      <c r="B345" s="11">
        <v>42801</v>
      </c>
      <c r="C345" s="2">
        <v>5.57</v>
      </c>
      <c r="D345" s="2">
        <v>5.2324999999999999</v>
      </c>
      <c r="E345" s="2">
        <v>0</v>
      </c>
      <c r="F345" s="2"/>
      <c r="G345" s="2"/>
      <c r="H345" s="16">
        <f t="shared" si="5"/>
        <v>0</v>
      </c>
    </row>
    <row r="346" spans="1:8" ht="13.5" x14ac:dyDescent="0.25">
      <c r="A346" s="12"/>
      <c r="B346" s="11">
        <v>42802</v>
      </c>
      <c r="C346" s="2">
        <v>5.57</v>
      </c>
      <c r="D346" s="2">
        <v>5.2324999999999999</v>
      </c>
      <c r="E346" s="2">
        <v>0</v>
      </c>
      <c r="F346" s="2"/>
      <c r="G346" s="2"/>
      <c r="H346" s="16">
        <f t="shared" si="5"/>
        <v>0</v>
      </c>
    </row>
    <row r="347" spans="1:8" ht="13.5" x14ac:dyDescent="0.25">
      <c r="A347" s="12"/>
      <c r="B347" s="11">
        <v>42803</v>
      </c>
      <c r="C347" s="2">
        <v>5.41</v>
      </c>
      <c r="D347" s="2">
        <v>5.0822000000000003</v>
      </c>
      <c r="E347" s="2">
        <v>557</v>
      </c>
      <c r="F347" s="2"/>
      <c r="G347" s="2"/>
      <c r="H347" s="16">
        <f t="shared" si="5"/>
        <v>-2.8724319159101702E-2</v>
      </c>
    </row>
    <row r="348" spans="1:8" ht="13.5" x14ac:dyDescent="0.25">
      <c r="A348" s="12"/>
      <c r="B348" s="11">
        <v>42804</v>
      </c>
      <c r="C348" s="2">
        <v>5.41</v>
      </c>
      <c r="D348" s="2">
        <v>5.0822000000000003</v>
      </c>
      <c r="E348" s="2">
        <v>29</v>
      </c>
      <c r="F348" s="2"/>
      <c r="G348" s="2"/>
      <c r="H348" s="16">
        <f t="shared" si="5"/>
        <v>0</v>
      </c>
    </row>
    <row r="349" spans="1:8" ht="13.5" x14ac:dyDescent="0.25">
      <c r="A349" s="12"/>
      <c r="B349" s="11">
        <v>42807</v>
      </c>
      <c r="C349" s="2">
        <v>5.41</v>
      </c>
      <c r="D349" s="2">
        <v>5.0822000000000003</v>
      </c>
      <c r="E349" s="2">
        <v>111</v>
      </c>
      <c r="F349" s="2"/>
      <c r="G349" s="2"/>
      <c r="H349" s="16">
        <f t="shared" si="5"/>
        <v>0</v>
      </c>
    </row>
    <row r="350" spans="1:8" ht="13.5" x14ac:dyDescent="0.25">
      <c r="A350" s="12"/>
      <c r="B350" s="11">
        <v>42808</v>
      </c>
      <c r="C350" s="2">
        <v>5.39</v>
      </c>
      <c r="D350" s="2">
        <v>5.0633999999999997</v>
      </c>
      <c r="E350" s="2">
        <v>360</v>
      </c>
      <c r="F350" s="2"/>
      <c r="G350" s="2"/>
      <c r="H350" s="16">
        <f t="shared" si="5"/>
        <v>-3.6991853921531214E-3</v>
      </c>
    </row>
    <row r="351" spans="1:8" ht="13.5" x14ac:dyDescent="0.25">
      <c r="A351" s="12"/>
      <c r="B351" s="11">
        <v>42809</v>
      </c>
      <c r="C351" s="2">
        <v>5.4</v>
      </c>
      <c r="D351" s="2">
        <v>5.0728</v>
      </c>
      <c r="E351" s="2">
        <v>9175</v>
      </c>
      <c r="F351" s="2"/>
      <c r="G351" s="2"/>
      <c r="H351" s="16">
        <f t="shared" si="5"/>
        <v>1.8564600861082075E-3</v>
      </c>
    </row>
    <row r="352" spans="1:8" ht="13.5" x14ac:dyDescent="0.25">
      <c r="A352" s="12"/>
      <c r="B352" s="11">
        <v>42810</v>
      </c>
      <c r="C352" s="2">
        <v>5.39</v>
      </c>
      <c r="D352" s="2">
        <v>5.0633999999999997</v>
      </c>
      <c r="E352" s="2">
        <v>5</v>
      </c>
      <c r="F352" s="2"/>
      <c r="G352" s="2"/>
      <c r="H352" s="16">
        <f t="shared" si="5"/>
        <v>-1.8530200283867484E-3</v>
      </c>
    </row>
    <row r="353" spans="1:8" ht="13.5" x14ac:dyDescent="0.25">
      <c r="A353" s="12"/>
      <c r="B353" s="11">
        <v>42811</v>
      </c>
      <c r="C353" s="2">
        <v>5.37</v>
      </c>
      <c r="D353" s="2">
        <v>5.0446</v>
      </c>
      <c r="E353" s="2">
        <v>8480</v>
      </c>
      <c r="F353" s="2"/>
      <c r="G353" s="2"/>
      <c r="H353" s="16">
        <f t="shared" si="5"/>
        <v>-3.7129201722162393E-3</v>
      </c>
    </row>
    <row r="354" spans="1:8" ht="13.5" x14ac:dyDescent="0.25">
      <c r="A354" s="12"/>
      <c r="B354" s="11">
        <v>42815</v>
      </c>
      <c r="C354" s="2">
        <v>5.37</v>
      </c>
      <c r="D354" s="2">
        <v>5.0446</v>
      </c>
      <c r="E354" s="2">
        <v>515</v>
      </c>
      <c r="F354" s="2"/>
      <c r="G354" s="2"/>
      <c r="H354" s="16">
        <f t="shared" si="5"/>
        <v>0</v>
      </c>
    </row>
    <row r="355" spans="1:8" ht="13.5" x14ac:dyDescent="0.25">
      <c r="A355" s="12"/>
      <c r="B355" s="11">
        <v>42816</v>
      </c>
      <c r="C355" s="2">
        <v>5.37</v>
      </c>
      <c r="D355" s="2">
        <v>5.0446</v>
      </c>
      <c r="E355" s="2">
        <v>0</v>
      </c>
      <c r="F355" s="2"/>
      <c r="G355" s="2"/>
      <c r="H355" s="16">
        <f t="shared" si="5"/>
        <v>0</v>
      </c>
    </row>
    <row r="356" spans="1:8" ht="13.5" x14ac:dyDescent="0.25">
      <c r="A356" s="12"/>
      <c r="B356" s="11">
        <v>42817</v>
      </c>
      <c r="C356" s="2">
        <v>5.33</v>
      </c>
      <c r="D356" s="2">
        <v>5.0069999999999997</v>
      </c>
      <c r="E356" s="2">
        <v>1175</v>
      </c>
      <c r="F356" s="2"/>
      <c r="G356" s="2"/>
      <c r="H356" s="16">
        <f t="shared" si="5"/>
        <v>-7.4535146493280536E-3</v>
      </c>
    </row>
    <row r="357" spans="1:8" ht="13.5" x14ac:dyDescent="0.25">
      <c r="A357" s="12"/>
      <c r="B357" s="11">
        <v>42818</v>
      </c>
      <c r="C357" s="2">
        <v>5.35</v>
      </c>
      <c r="D357" s="2">
        <v>5.0258000000000003</v>
      </c>
      <c r="E357" s="2">
        <v>1145</v>
      </c>
      <c r="F357" s="2"/>
      <c r="G357" s="2"/>
      <c r="H357" s="16">
        <f t="shared" si="5"/>
        <v>3.754743359297103E-3</v>
      </c>
    </row>
    <row r="358" spans="1:8" ht="13.5" x14ac:dyDescent="0.25">
      <c r="A358" s="12"/>
      <c r="B358" s="11">
        <v>42821</v>
      </c>
      <c r="C358" s="2">
        <v>5.29</v>
      </c>
      <c r="D358" s="2">
        <v>4.9694000000000003</v>
      </c>
      <c r="E358" s="2">
        <v>60</v>
      </c>
      <c r="F358" s="2"/>
      <c r="G358" s="2"/>
      <c r="H358" s="16">
        <f t="shared" si="5"/>
        <v>-1.1222093994985874E-2</v>
      </c>
    </row>
    <row r="359" spans="1:8" ht="13.5" x14ac:dyDescent="0.25">
      <c r="A359" s="12"/>
      <c r="B359" s="11">
        <v>42822</v>
      </c>
      <c r="C359" s="2">
        <v>5.15</v>
      </c>
      <c r="D359" s="2">
        <v>4.8379000000000003</v>
      </c>
      <c r="E359" s="2">
        <v>74</v>
      </c>
      <c r="F359" s="2"/>
      <c r="G359" s="2"/>
      <c r="H359" s="16">
        <f t="shared" si="5"/>
        <v>-2.6461947116352063E-2</v>
      </c>
    </row>
    <row r="360" spans="1:8" ht="13.5" x14ac:dyDescent="0.25">
      <c r="A360" s="12"/>
      <c r="B360" s="11">
        <v>42823</v>
      </c>
      <c r="C360" s="2">
        <v>5.15</v>
      </c>
      <c r="D360" s="2">
        <v>4.8379000000000003</v>
      </c>
      <c r="E360" s="2">
        <v>25</v>
      </c>
      <c r="F360" s="2"/>
      <c r="G360" s="2"/>
      <c r="H360" s="16">
        <f t="shared" si="5"/>
        <v>0</v>
      </c>
    </row>
    <row r="361" spans="1:8" ht="13.5" x14ac:dyDescent="0.25">
      <c r="A361" s="12"/>
      <c r="B361" s="11">
        <v>42824</v>
      </c>
      <c r="C361" s="2">
        <v>5</v>
      </c>
      <c r="D361" s="2">
        <v>4.6970000000000001</v>
      </c>
      <c r="E361" s="2">
        <v>3677</v>
      </c>
      <c r="F361" s="2"/>
      <c r="G361" s="2"/>
      <c r="H361" s="16">
        <f t="shared" si="5"/>
        <v>-2.9124206783935229E-2</v>
      </c>
    </row>
    <row r="362" spans="1:8" ht="13.5" x14ac:dyDescent="0.25">
      <c r="A362" s="12"/>
      <c r="B362" s="11">
        <v>42825</v>
      </c>
      <c r="C362" s="2">
        <v>5.15</v>
      </c>
      <c r="D362" s="2">
        <v>4.8379000000000003</v>
      </c>
      <c r="E362" s="2">
        <v>5741</v>
      </c>
      <c r="F362" s="2"/>
      <c r="G362" s="2"/>
      <c r="H362" s="16">
        <f t="shared" si="5"/>
        <v>2.999787098147759E-2</v>
      </c>
    </row>
    <row r="363" spans="1:8" ht="13.5" x14ac:dyDescent="0.25">
      <c r="A363" s="12"/>
      <c r="B363" s="11">
        <v>42828</v>
      </c>
      <c r="C363" s="2">
        <v>5.15</v>
      </c>
      <c r="D363" s="2">
        <v>4.8379000000000003</v>
      </c>
      <c r="E363" s="2">
        <v>1595</v>
      </c>
      <c r="F363" s="2"/>
      <c r="G363" s="2"/>
      <c r="H363" s="16">
        <f t="shared" si="5"/>
        <v>0</v>
      </c>
    </row>
    <row r="364" spans="1:8" ht="13.5" x14ac:dyDescent="0.25">
      <c r="A364" s="12"/>
      <c r="B364" s="11">
        <v>42829</v>
      </c>
      <c r="C364" s="2">
        <v>5</v>
      </c>
      <c r="D364" s="2">
        <v>4.6970000000000001</v>
      </c>
      <c r="E364" s="2">
        <v>662</v>
      </c>
      <c r="F364" s="2"/>
      <c r="G364" s="2"/>
      <c r="H364" s="16">
        <f t="shared" si="5"/>
        <v>-2.9124206783935229E-2</v>
      </c>
    </row>
    <row r="365" spans="1:8" ht="13.5" x14ac:dyDescent="0.25">
      <c r="A365" s="12"/>
      <c r="B365" s="11">
        <v>42830</v>
      </c>
      <c r="C365" s="2">
        <v>5</v>
      </c>
      <c r="D365" s="2">
        <v>4.6970000000000001</v>
      </c>
      <c r="E365" s="2">
        <v>3401</v>
      </c>
      <c r="F365" s="2"/>
      <c r="G365" s="2"/>
      <c r="H365" s="16">
        <f t="shared" si="5"/>
        <v>0</v>
      </c>
    </row>
    <row r="366" spans="1:8" ht="13.5" x14ac:dyDescent="0.25">
      <c r="A366" s="12"/>
      <c r="B366" s="11">
        <v>42831</v>
      </c>
      <c r="C366" s="2">
        <v>5</v>
      </c>
      <c r="D366" s="2">
        <v>4.6970000000000001</v>
      </c>
      <c r="E366" s="2">
        <v>61</v>
      </c>
      <c r="F366" s="2"/>
      <c r="G366" s="2"/>
      <c r="H366" s="16">
        <f t="shared" si="5"/>
        <v>0</v>
      </c>
    </row>
    <row r="367" spans="1:8" ht="13.5" x14ac:dyDescent="0.25">
      <c r="A367" s="12"/>
      <c r="B367" s="11">
        <v>42832</v>
      </c>
      <c r="C367" s="2">
        <v>4.8499999999999996</v>
      </c>
      <c r="D367" s="2">
        <v>4.5560999999999998</v>
      </c>
      <c r="E367" s="2">
        <v>700</v>
      </c>
      <c r="F367" s="2"/>
      <c r="G367" s="2"/>
      <c r="H367" s="16">
        <f t="shared" si="5"/>
        <v>-2.999787098147759E-2</v>
      </c>
    </row>
    <row r="368" spans="1:8" ht="13.5" x14ac:dyDescent="0.25">
      <c r="A368" s="12"/>
      <c r="B368" s="11">
        <v>42835</v>
      </c>
      <c r="C368" s="2">
        <v>4.99</v>
      </c>
      <c r="D368" s="2">
        <v>4.6875999999999998</v>
      </c>
      <c r="E368" s="2">
        <v>500</v>
      </c>
      <c r="F368" s="2"/>
      <c r="G368" s="2"/>
      <c r="H368" s="16">
        <f t="shared" si="5"/>
        <v>2.8862404249248252E-2</v>
      </c>
    </row>
    <row r="369" spans="1:8" ht="13.5" x14ac:dyDescent="0.25">
      <c r="A369" s="12"/>
      <c r="B369" s="11">
        <v>42836</v>
      </c>
      <c r="C369" s="2">
        <v>4.99</v>
      </c>
      <c r="D369" s="2">
        <v>4.6875999999999998</v>
      </c>
      <c r="E369" s="2">
        <v>0</v>
      </c>
      <c r="F369" s="2"/>
      <c r="G369" s="2"/>
      <c r="H369" s="16">
        <f t="shared" si="5"/>
        <v>0</v>
      </c>
    </row>
    <row r="370" spans="1:8" ht="13.5" x14ac:dyDescent="0.25">
      <c r="A370" s="12"/>
      <c r="B370" s="11">
        <v>42837</v>
      </c>
      <c r="C370" s="2">
        <v>4.8499999999999996</v>
      </c>
      <c r="D370" s="2">
        <v>4.5560999999999998</v>
      </c>
      <c r="E370" s="2">
        <v>205</v>
      </c>
      <c r="F370" s="2"/>
      <c r="G370" s="2"/>
      <c r="H370" s="16">
        <f t="shared" si="5"/>
        <v>-2.8052734874989323E-2</v>
      </c>
    </row>
    <row r="371" spans="1:8" ht="13.5" x14ac:dyDescent="0.25">
      <c r="A371" s="12"/>
      <c r="B371" s="11">
        <v>42838</v>
      </c>
      <c r="C371" s="2">
        <v>4.82</v>
      </c>
      <c r="D371" s="2">
        <v>4.5278999999999998</v>
      </c>
      <c r="E371" s="2">
        <v>350</v>
      </c>
      <c r="F371" s="2"/>
      <c r="G371" s="2"/>
      <c r="H371" s="16">
        <f t="shared" si="5"/>
        <v>-6.1895041812076125E-3</v>
      </c>
    </row>
    <row r="372" spans="1:8" ht="13.5" x14ac:dyDescent="0.25">
      <c r="A372" s="12"/>
      <c r="B372" s="11">
        <v>42839</v>
      </c>
      <c r="C372" s="2">
        <v>4.82</v>
      </c>
      <c r="D372" s="2">
        <v>4.5278999999999998</v>
      </c>
      <c r="E372" s="2">
        <v>0</v>
      </c>
      <c r="F372" s="2"/>
      <c r="G372" s="2"/>
      <c r="H372" s="16">
        <f t="shared" si="5"/>
        <v>0</v>
      </c>
    </row>
    <row r="373" spans="1:8" ht="13.5" x14ac:dyDescent="0.25">
      <c r="A373" s="12"/>
      <c r="B373" s="11">
        <v>42842</v>
      </c>
      <c r="C373" s="2">
        <v>4.75</v>
      </c>
      <c r="D373" s="2">
        <v>4.4622000000000002</v>
      </c>
      <c r="E373" s="2">
        <v>3055</v>
      </c>
      <c r="F373" s="2"/>
      <c r="G373" s="2"/>
      <c r="H373" s="16">
        <f t="shared" si="5"/>
        <v>-1.4510037765851642E-2</v>
      </c>
    </row>
    <row r="374" spans="1:8" ht="13.5" x14ac:dyDescent="0.25">
      <c r="A374" s="12"/>
      <c r="B374" s="11">
        <v>42843</v>
      </c>
      <c r="C374" s="2">
        <v>4.75</v>
      </c>
      <c r="D374" s="2">
        <v>4.4622000000000002</v>
      </c>
      <c r="E374" s="2">
        <v>1120</v>
      </c>
      <c r="F374" s="2"/>
      <c r="G374" s="2"/>
      <c r="H374" s="16">
        <f t="shared" si="5"/>
        <v>0</v>
      </c>
    </row>
    <row r="375" spans="1:8" ht="13.5" x14ac:dyDescent="0.25">
      <c r="A375" s="12"/>
      <c r="B375" s="11">
        <v>42844</v>
      </c>
      <c r="C375" s="2">
        <v>4.75</v>
      </c>
      <c r="D375" s="2">
        <v>4.4622000000000002</v>
      </c>
      <c r="E375" s="2">
        <v>0</v>
      </c>
      <c r="F375" s="2"/>
      <c r="G375" s="2"/>
      <c r="H375" s="16">
        <f t="shared" si="5"/>
        <v>0</v>
      </c>
    </row>
    <row r="376" spans="1:8" ht="13.5" x14ac:dyDescent="0.25">
      <c r="A376" s="12"/>
      <c r="B376" s="11">
        <v>42845</v>
      </c>
      <c r="C376" s="2">
        <v>4.6100000000000003</v>
      </c>
      <c r="D376" s="2">
        <v>4.3305999999999996</v>
      </c>
      <c r="E376" s="2">
        <v>114</v>
      </c>
      <c r="F376" s="2"/>
      <c r="G376" s="2"/>
      <c r="H376" s="16">
        <f t="shared" si="5"/>
        <v>-2.9492178745910223E-2</v>
      </c>
    </row>
    <row r="377" spans="1:8" ht="13.5" x14ac:dyDescent="0.25">
      <c r="A377" s="12"/>
      <c r="B377" s="11">
        <v>42846</v>
      </c>
      <c r="C377" s="2">
        <v>4.38</v>
      </c>
      <c r="D377" s="2">
        <v>4.1146000000000003</v>
      </c>
      <c r="E377" s="2">
        <v>2894</v>
      </c>
      <c r="F377" s="2"/>
      <c r="G377" s="2"/>
      <c r="H377" s="16">
        <f t="shared" si="5"/>
        <v>-4.9877615111069903E-2</v>
      </c>
    </row>
    <row r="378" spans="1:8" ht="13.5" x14ac:dyDescent="0.25">
      <c r="A378" s="12"/>
      <c r="B378" s="11">
        <v>42849</v>
      </c>
      <c r="C378" s="2">
        <v>4.37</v>
      </c>
      <c r="D378" s="2">
        <v>4.1052</v>
      </c>
      <c r="E378" s="2">
        <v>664</v>
      </c>
      <c r="F378" s="2"/>
      <c r="G378" s="2"/>
      <c r="H378" s="16">
        <f t="shared" si="5"/>
        <v>-2.2845477081612541E-3</v>
      </c>
    </row>
    <row r="379" spans="1:8" ht="13.5" x14ac:dyDescent="0.25">
      <c r="A379" s="12"/>
      <c r="B379" s="11">
        <v>42850</v>
      </c>
      <c r="C379" s="2">
        <v>4.24</v>
      </c>
      <c r="D379" s="2">
        <v>3.9830999999999999</v>
      </c>
      <c r="E379" s="2">
        <v>1000</v>
      </c>
      <c r="F379" s="2"/>
      <c r="G379" s="2"/>
      <c r="H379" s="16">
        <f t="shared" si="5"/>
        <v>-2.9742765273311923E-2</v>
      </c>
    </row>
    <row r="380" spans="1:8" ht="13.5" x14ac:dyDescent="0.25">
      <c r="A380" s="12"/>
      <c r="B380" s="11">
        <v>42851</v>
      </c>
      <c r="C380" s="2">
        <v>4.12</v>
      </c>
      <c r="D380" s="2">
        <v>3.8702999999999999</v>
      </c>
      <c r="E380" s="2">
        <v>1990</v>
      </c>
      <c r="F380" s="2"/>
      <c r="G380" s="2"/>
      <c r="H380" s="16">
        <f t="shared" si="5"/>
        <v>-2.831965052346163E-2</v>
      </c>
    </row>
    <row r="381" spans="1:8" ht="13.5" x14ac:dyDescent="0.25">
      <c r="A381" s="12"/>
      <c r="B381" s="11">
        <v>42852</v>
      </c>
      <c r="C381" s="2">
        <v>4.1100000000000003</v>
      </c>
      <c r="D381" s="2">
        <v>3.8609</v>
      </c>
      <c r="E381" s="2">
        <v>70</v>
      </c>
      <c r="F381" s="2"/>
      <c r="G381" s="2"/>
      <c r="H381" s="16">
        <f t="shared" si="5"/>
        <v>-2.428752293103856E-3</v>
      </c>
    </row>
    <row r="382" spans="1:8" ht="13.5" x14ac:dyDescent="0.25">
      <c r="A382" s="12"/>
      <c r="B382" s="11">
        <v>42853</v>
      </c>
      <c r="C382" s="2">
        <v>3.93</v>
      </c>
      <c r="D382" s="2">
        <v>3.6918000000000002</v>
      </c>
      <c r="E382" s="2">
        <v>765</v>
      </c>
      <c r="F382" s="2"/>
      <c r="G382" s="2"/>
      <c r="H382" s="16">
        <f t="shared" si="5"/>
        <v>-4.3798078168302675E-2</v>
      </c>
    </row>
    <row r="383" spans="1:8" ht="13.5" x14ac:dyDescent="0.25">
      <c r="A383" s="12"/>
      <c r="B383" s="11">
        <v>42857</v>
      </c>
      <c r="C383" s="2">
        <v>4.04</v>
      </c>
      <c r="D383" s="2">
        <v>3.7951999999999999</v>
      </c>
      <c r="E383" s="2">
        <v>300</v>
      </c>
      <c r="F383" s="2"/>
      <c r="G383" s="2"/>
      <c r="H383" s="16">
        <f t="shared" si="5"/>
        <v>2.8008017769109841E-2</v>
      </c>
    </row>
    <row r="384" spans="1:8" ht="13.5" x14ac:dyDescent="0.25">
      <c r="A384" s="12"/>
      <c r="B384" s="11">
        <v>42858</v>
      </c>
      <c r="C384" s="2">
        <v>4.04</v>
      </c>
      <c r="D384" s="2">
        <v>3.7951999999999999</v>
      </c>
      <c r="E384" s="2">
        <v>0</v>
      </c>
      <c r="F384" s="2"/>
      <c r="G384" s="2"/>
      <c r="H384" s="16">
        <f t="shared" si="5"/>
        <v>0</v>
      </c>
    </row>
    <row r="385" spans="1:8" ht="13.5" x14ac:dyDescent="0.25">
      <c r="A385" s="12"/>
      <c r="B385" s="11">
        <v>42859</v>
      </c>
      <c r="C385" s="2">
        <v>4.04</v>
      </c>
      <c r="D385" s="2">
        <v>3.7951999999999999</v>
      </c>
      <c r="E385" s="2">
        <v>0</v>
      </c>
      <c r="F385" s="2"/>
      <c r="G385" s="2"/>
      <c r="H385" s="16">
        <f t="shared" si="5"/>
        <v>0</v>
      </c>
    </row>
    <row r="386" spans="1:8" ht="13.5" x14ac:dyDescent="0.25">
      <c r="A386" s="12"/>
      <c r="B386" s="11">
        <v>42860</v>
      </c>
      <c r="C386" s="2">
        <v>3.86</v>
      </c>
      <c r="D386" s="2">
        <v>3.6261000000000001</v>
      </c>
      <c r="E386" s="2">
        <v>689</v>
      </c>
      <c r="F386" s="2"/>
      <c r="G386" s="2"/>
      <c r="H386" s="16">
        <f t="shared" si="5"/>
        <v>-4.4556281618886966E-2</v>
      </c>
    </row>
    <row r="387" spans="1:8" ht="13.5" x14ac:dyDescent="0.25">
      <c r="A387" s="12"/>
      <c r="B387" s="11">
        <v>42863</v>
      </c>
      <c r="C387" s="2">
        <v>3.69</v>
      </c>
      <c r="D387" s="2">
        <v>3.4664000000000001</v>
      </c>
      <c r="E387" s="2">
        <v>0</v>
      </c>
      <c r="F387" s="2"/>
      <c r="G387" s="2"/>
      <c r="H387" s="16">
        <f t="shared" si="5"/>
        <v>-4.4041808003088705E-2</v>
      </c>
    </row>
    <row r="388" spans="1:8" ht="13.5" x14ac:dyDescent="0.25">
      <c r="A388" s="12"/>
      <c r="B388" s="11">
        <v>42864</v>
      </c>
      <c r="C388" s="2">
        <v>3.5</v>
      </c>
      <c r="D388" s="2">
        <v>3.2879</v>
      </c>
      <c r="E388" s="2">
        <v>440</v>
      </c>
      <c r="F388" s="2"/>
      <c r="G388" s="2"/>
      <c r="H388" s="16">
        <f t="shared" si="5"/>
        <v>-5.1494345718901484E-2</v>
      </c>
    </row>
    <row r="389" spans="1:8" ht="13.5" x14ac:dyDescent="0.25">
      <c r="A389" s="12"/>
      <c r="B389" s="11">
        <v>42865</v>
      </c>
      <c r="C389" s="2">
        <v>3.5</v>
      </c>
      <c r="D389" s="2">
        <v>3.2879</v>
      </c>
      <c r="E389" s="2">
        <v>1594</v>
      </c>
      <c r="F389" s="2"/>
      <c r="G389" s="2"/>
      <c r="H389" s="16">
        <f t="shared" si="5"/>
        <v>0</v>
      </c>
    </row>
    <row r="390" spans="1:8" ht="13.5" x14ac:dyDescent="0.25">
      <c r="A390" s="12"/>
      <c r="B390" s="11">
        <v>42866</v>
      </c>
      <c r="C390" s="2">
        <v>3.6</v>
      </c>
      <c r="D390" s="2">
        <v>3.3818000000000001</v>
      </c>
      <c r="E390" s="2">
        <v>6903</v>
      </c>
      <c r="F390" s="2"/>
      <c r="G390" s="2"/>
      <c r="H390" s="16">
        <f t="shared" si="5"/>
        <v>2.855926275130025E-2</v>
      </c>
    </row>
    <row r="391" spans="1:8" ht="13.5" x14ac:dyDescent="0.25">
      <c r="A391" s="12"/>
      <c r="B391" s="11">
        <v>42867</v>
      </c>
      <c r="C391" s="2">
        <v>3.68</v>
      </c>
      <c r="D391" s="2">
        <v>3.4569999999999999</v>
      </c>
      <c r="E391" s="2">
        <v>832</v>
      </c>
      <c r="F391" s="2"/>
      <c r="G391" s="2"/>
      <c r="H391" s="16">
        <f t="shared" ref="H391:H454" si="6">(D391-D390)/D390</f>
        <v>2.2236678691820836E-2</v>
      </c>
    </row>
    <row r="392" spans="1:8" ht="13.5" x14ac:dyDescent="0.25">
      <c r="A392" s="12"/>
      <c r="B392" s="11">
        <v>42870</v>
      </c>
      <c r="C392" s="2">
        <v>3.77</v>
      </c>
      <c r="D392" s="2">
        <v>3.5415000000000001</v>
      </c>
      <c r="E392" s="2">
        <v>10</v>
      </c>
      <c r="F392" s="2"/>
      <c r="G392" s="2"/>
      <c r="H392" s="16">
        <f t="shared" si="6"/>
        <v>2.4443158808215286E-2</v>
      </c>
    </row>
    <row r="393" spans="1:8" ht="13.5" x14ac:dyDescent="0.25">
      <c r="A393" s="12"/>
      <c r="B393" s="11">
        <v>42871</v>
      </c>
      <c r="C393" s="2">
        <v>3.7</v>
      </c>
      <c r="D393" s="2">
        <v>3.4758</v>
      </c>
      <c r="E393" s="2">
        <v>1052</v>
      </c>
      <c r="F393" s="2"/>
      <c r="G393" s="2"/>
      <c r="H393" s="16">
        <f t="shared" si="6"/>
        <v>-1.8551461245235094E-2</v>
      </c>
    </row>
    <row r="394" spans="1:8" ht="13.5" x14ac:dyDescent="0.25">
      <c r="A394" s="12"/>
      <c r="B394" s="11">
        <v>42872</v>
      </c>
      <c r="C394" s="2">
        <v>3.54</v>
      </c>
      <c r="D394" s="2">
        <v>3.3254999999999999</v>
      </c>
      <c r="E394" s="2">
        <v>486</v>
      </c>
      <c r="F394" s="2"/>
      <c r="G394" s="2"/>
      <c r="H394" s="16">
        <f t="shared" si="6"/>
        <v>-4.3241843604350107E-2</v>
      </c>
    </row>
    <row r="395" spans="1:8" ht="13.5" x14ac:dyDescent="0.25">
      <c r="A395" s="12"/>
      <c r="B395" s="11">
        <v>42873</v>
      </c>
      <c r="C395" s="2">
        <v>3.5</v>
      </c>
      <c r="D395" s="2">
        <v>3.2879</v>
      </c>
      <c r="E395" s="2">
        <v>85</v>
      </c>
      <c r="F395" s="2"/>
      <c r="G395" s="2"/>
      <c r="H395" s="16">
        <f t="shared" si="6"/>
        <v>-1.1306570440535214E-2</v>
      </c>
    </row>
    <row r="396" spans="1:8" ht="13.5" x14ac:dyDescent="0.25">
      <c r="A396" s="12"/>
      <c r="B396" s="11">
        <v>42874</v>
      </c>
      <c r="C396" s="2">
        <v>3.5</v>
      </c>
      <c r="D396" s="2">
        <v>3.2879</v>
      </c>
      <c r="E396" s="2">
        <v>0</v>
      </c>
      <c r="F396" s="2"/>
      <c r="G396" s="2"/>
      <c r="H396" s="16">
        <f t="shared" si="6"/>
        <v>0</v>
      </c>
    </row>
    <row r="397" spans="1:8" ht="13.5" x14ac:dyDescent="0.25">
      <c r="A397" s="12"/>
      <c r="B397" s="11">
        <v>42877</v>
      </c>
      <c r="C397" s="2">
        <v>3.35</v>
      </c>
      <c r="D397" s="2">
        <v>3.1469999999999998</v>
      </c>
      <c r="E397" s="2">
        <v>7579</v>
      </c>
      <c r="F397" s="2"/>
      <c r="G397" s="2"/>
      <c r="H397" s="16">
        <f t="shared" si="6"/>
        <v>-4.2854101402110843E-2</v>
      </c>
    </row>
    <row r="398" spans="1:8" ht="13.5" x14ac:dyDescent="0.25">
      <c r="A398" s="12"/>
      <c r="B398" s="11">
        <v>42878</v>
      </c>
      <c r="C398" s="2">
        <v>3.35</v>
      </c>
      <c r="D398" s="2">
        <v>3.1469999999999998</v>
      </c>
      <c r="E398" s="2">
        <v>5239</v>
      </c>
      <c r="F398" s="2"/>
      <c r="G398" s="2"/>
      <c r="H398" s="16">
        <f t="shared" si="6"/>
        <v>0</v>
      </c>
    </row>
    <row r="399" spans="1:8" ht="13.5" x14ac:dyDescent="0.25">
      <c r="A399" s="12"/>
      <c r="B399" s="11">
        <v>42879</v>
      </c>
      <c r="C399" s="2">
        <v>3.5</v>
      </c>
      <c r="D399" s="2">
        <v>3.2879</v>
      </c>
      <c r="E399" s="2">
        <v>1758</v>
      </c>
      <c r="F399" s="2"/>
      <c r="G399" s="2"/>
      <c r="H399" s="16">
        <f t="shared" si="6"/>
        <v>4.4772799491579363E-2</v>
      </c>
    </row>
    <row r="400" spans="1:8" ht="13.5" x14ac:dyDescent="0.25">
      <c r="A400" s="12"/>
      <c r="B400" s="11">
        <v>42880</v>
      </c>
      <c r="C400" s="2">
        <v>3.4</v>
      </c>
      <c r="D400" s="2">
        <v>3.194</v>
      </c>
      <c r="E400" s="2">
        <v>680</v>
      </c>
      <c r="F400" s="2"/>
      <c r="G400" s="2"/>
      <c r="H400" s="16">
        <f t="shared" si="6"/>
        <v>-2.855926275130025E-2</v>
      </c>
    </row>
    <row r="401" spans="1:8" ht="13.5" x14ac:dyDescent="0.25">
      <c r="A401" s="12"/>
      <c r="B401" s="11">
        <v>42881</v>
      </c>
      <c r="C401" s="2">
        <v>3.4</v>
      </c>
      <c r="D401" s="2">
        <v>3.194</v>
      </c>
      <c r="E401" s="2">
        <v>130</v>
      </c>
      <c r="F401" s="2"/>
      <c r="G401" s="2"/>
      <c r="H401" s="16">
        <f t="shared" si="6"/>
        <v>0</v>
      </c>
    </row>
    <row r="402" spans="1:8" ht="13.5" x14ac:dyDescent="0.25">
      <c r="A402" s="12"/>
      <c r="B402" s="11">
        <v>42884</v>
      </c>
      <c r="C402" s="2">
        <v>3.39</v>
      </c>
      <c r="D402" s="2">
        <v>3.1846000000000001</v>
      </c>
      <c r="E402" s="2">
        <v>60</v>
      </c>
      <c r="F402" s="2"/>
      <c r="G402" s="2"/>
      <c r="H402" s="16">
        <f t="shared" si="6"/>
        <v>-2.9430181590481695E-3</v>
      </c>
    </row>
    <row r="403" spans="1:8" ht="13.5" x14ac:dyDescent="0.25">
      <c r="A403" s="12"/>
      <c r="B403" s="11">
        <v>42885</v>
      </c>
      <c r="C403" s="2">
        <v>3.48</v>
      </c>
      <c r="D403" s="2">
        <v>3.2690999999999999</v>
      </c>
      <c r="E403" s="2">
        <v>160</v>
      </c>
      <c r="F403" s="2"/>
      <c r="G403" s="2"/>
      <c r="H403" s="16">
        <f t="shared" si="6"/>
        <v>2.6533944608427996E-2</v>
      </c>
    </row>
    <row r="404" spans="1:8" ht="13.5" x14ac:dyDescent="0.25">
      <c r="A404" s="12"/>
      <c r="B404" s="11">
        <v>42886</v>
      </c>
      <c r="C404" s="2">
        <v>3.48</v>
      </c>
      <c r="D404" s="2">
        <v>3.2690999999999999</v>
      </c>
      <c r="E404" s="2">
        <v>0</v>
      </c>
      <c r="F404" s="2"/>
      <c r="G404" s="2"/>
      <c r="H404" s="16">
        <f t="shared" si="6"/>
        <v>0</v>
      </c>
    </row>
    <row r="405" spans="1:8" ht="13.5" x14ac:dyDescent="0.25">
      <c r="A405" s="12"/>
      <c r="B405" s="11">
        <v>42887</v>
      </c>
      <c r="C405" s="2">
        <v>3.48</v>
      </c>
      <c r="D405" s="2">
        <v>3.2690999999999999</v>
      </c>
      <c r="E405" s="2">
        <v>0</v>
      </c>
      <c r="F405" s="2"/>
      <c r="G405" s="2"/>
      <c r="H405" s="16">
        <f t="shared" si="6"/>
        <v>0</v>
      </c>
    </row>
    <row r="406" spans="1:8" ht="13.5" x14ac:dyDescent="0.25">
      <c r="A406" s="12"/>
      <c r="B406" s="11">
        <v>42888</v>
      </c>
      <c r="C406" s="2">
        <v>3.48</v>
      </c>
      <c r="D406" s="2">
        <v>3.2690999999999999</v>
      </c>
      <c r="E406" s="2">
        <v>0</v>
      </c>
      <c r="F406" s="2"/>
      <c r="G406" s="2"/>
      <c r="H406" s="16">
        <f t="shared" si="6"/>
        <v>0</v>
      </c>
    </row>
    <row r="407" spans="1:8" ht="13.5" x14ac:dyDescent="0.25">
      <c r="A407" s="12"/>
      <c r="B407" s="11">
        <v>42891</v>
      </c>
      <c r="C407" s="2">
        <v>3.4</v>
      </c>
      <c r="D407" s="2">
        <v>3.194</v>
      </c>
      <c r="E407" s="2">
        <v>1800</v>
      </c>
      <c r="F407" s="2"/>
      <c r="G407" s="2"/>
      <c r="H407" s="16">
        <f t="shared" si="6"/>
        <v>-2.2972683613226866E-2</v>
      </c>
    </row>
    <row r="408" spans="1:8" ht="13.5" x14ac:dyDescent="0.25">
      <c r="A408" s="12"/>
      <c r="B408" s="11">
        <v>42892</v>
      </c>
      <c r="C408" s="2">
        <v>3.35</v>
      </c>
      <c r="D408" s="2">
        <v>3.1469999999999998</v>
      </c>
      <c r="E408" s="2">
        <v>50</v>
      </c>
      <c r="F408" s="2"/>
      <c r="G408" s="2"/>
      <c r="H408" s="16">
        <f t="shared" si="6"/>
        <v>-1.4715090795241125E-2</v>
      </c>
    </row>
    <row r="409" spans="1:8" ht="13.5" x14ac:dyDescent="0.25">
      <c r="A409" s="12"/>
      <c r="B409" s="11">
        <v>42893</v>
      </c>
      <c r="C409" s="2">
        <v>3.25</v>
      </c>
      <c r="D409" s="2">
        <v>3.0531000000000001</v>
      </c>
      <c r="E409" s="2">
        <v>1000</v>
      </c>
      <c r="F409" s="2"/>
      <c r="G409" s="2"/>
      <c r="H409" s="16">
        <f t="shared" si="6"/>
        <v>-2.9837940896091406E-2</v>
      </c>
    </row>
    <row r="410" spans="1:8" ht="13.5" x14ac:dyDescent="0.25">
      <c r="A410" s="12"/>
      <c r="B410" s="11">
        <v>42894</v>
      </c>
      <c r="C410" s="2">
        <v>3.16</v>
      </c>
      <c r="D410" s="2">
        <v>2.9685000000000001</v>
      </c>
      <c r="E410" s="2">
        <v>1</v>
      </c>
      <c r="F410" s="2"/>
      <c r="G410" s="2"/>
      <c r="H410" s="16">
        <f t="shared" si="6"/>
        <v>-2.7709541122138154E-2</v>
      </c>
    </row>
    <row r="411" spans="1:8" ht="13.5" x14ac:dyDescent="0.25">
      <c r="A411" s="12"/>
      <c r="B411" s="11">
        <v>42895</v>
      </c>
      <c r="C411" s="2">
        <v>3.16</v>
      </c>
      <c r="D411" s="2">
        <v>2.9685000000000001</v>
      </c>
      <c r="E411" s="2">
        <v>0</v>
      </c>
      <c r="F411" s="2"/>
      <c r="G411" s="2"/>
      <c r="H411" s="16">
        <f t="shared" si="6"/>
        <v>0</v>
      </c>
    </row>
    <row r="412" spans="1:8" ht="13.5" x14ac:dyDescent="0.25">
      <c r="A412" s="12"/>
      <c r="B412" s="11">
        <v>42898</v>
      </c>
      <c r="C412" s="2">
        <v>3.07</v>
      </c>
      <c r="D412" s="2">
        <v>2.8839999999999999</v>
      </c>
      <c r="E412" s="2">
        <v>110</v>
      </c>
      <c r="F412" s="2"/>
      <c r="G412" s="2"/>
      <c r="H412" s="16">
        <f t="shared" si="6"/>
        <v>-2.8465554994104848E-2</v>
      </c>
    </row>
    <row r="413" spans="1:8" ht="13.5" x14ac:dyDescent="0.25">
      <c r="A413" s="12"/>
      <c r="B413" s="11">
        <v>42899</v>
      </c>
      <c r="C413" s="2">
        <v>2.9</v>
      </c>
      <c r="D413" s="2">
        <v>2.7242999999999999</v>
      </c>
      <c r="E413" s="2">
        <v>19972</v>
      </c>
      <c r="F413" s="2"/>
      <c r="G413" s="2"/>
      <c r="H413" s="16">
        <f t="shared" si="6"/>
        <v>-5.5374479889042982E-2</v>
      </c>
    </row>
    <row r="414" spans="1:8" ht="13.5" x14ac:dyDescent="0.25">
      <c r="A414" s="12"/>
      <c r="B414" s="11">
        <v>42900</v>
      </c>
      <c r="C414" s="2">
        <v>3.06</v>
      </c>
      <c r="D414" s="2">
        <v>2.8746</v>
      </c>
      <c r="E414" s="2">
        <v>12510</v>
      </c>
      <c r="F414" s="2"/>
      <c r="G414" s="2"/>
      <c r="H414" s="16">
        <f t="shared" si="6"/>
        <v>5.5170135447637964E-2</v>
      </c>
    </row>
    <row r="415" spans="1:8" ht="13.5" x14ac:dyDescent="0.25">
      <c r="A415" s="12"/>
      <c r="B415" s="11">
        <v>42901</v>
      </c>
      <c r="C415" s="2">
        <v>3.2</v>
      </c>
      <c r="D415" s="2">
        <v>3.0061</v>
      </c>
      <c r="E415" s="2">
        <v>1355</v>
      </c>
      <c r="F415" s="2"/>
      <c r="G415" s="2"/>
      <c r="H415" s="16">
        <f t="shared" si="6"/>
        <v>4.5745495025394822E-2</v>
      </c>
    </row>
    <row r="416" spans="1:8" ht="13.5" x14ac:dyDescent="0.25">
      <c r="A416" s="12"/>
      <c r="B416" s="11">
        <v>42902</v>
      </c>
      <c r="C416" s="2">
        <v>3.19</v>
      </c>
      <c r="D416" s="2">
        <v>2.9967000000000001</v>
      </c>
      <c r="E416" s="2">
        <v>3498</v>
      </c>
      <c r="F416" s="2"/>
      <c r="G416" s="2"/>
      <c r="H416" s="16">
        <f t="shared" si="6"/>
        <v>-3.1269751505272124E-3</v>
      </c>
    </row>
    <row r="417" spans="1:8" ht="13.5" x14ac:dyDescent="0.25">
      <c r="A417" s="12"/>
      <c r="B417" s="11">
        <v>42905</v>
      </c>
      <c r="C417" s="2">
        <v>3.19</v>
      </c>
      <c r="D417" s="2">
        <v>2.9967000000000001</v>
      </c>
      <c r="E417" s="2">
        <v>0</v>
      </c>
      <c r="F417" s="2"/>
      <c r="G417" s="2"/>
      <c r="H417" s="16">
        <f t="shared" si="6"/>
        <v>0</v>
      </c>
    </row>
    <row r="418" spans="1:8" ht="13.5" x14ac:dyDescent="0.25">
      <c r="A418" s="12"/>
      <c r="B418" s="11">
        <v>42906</v>
      </c>
      <c r="C418" s="2">
        <v>3.16</v>
      </c>
      <c r="D418" s="2">
        <v>2.9685000000000001</v>
      </c>
      <c r="E418" s="2">
        <v>668</v>
      </c>
      <c r="F418" s="2"/>
      <c r="G418" s="2"/>
      <c r="H418" s="16">
        <f t="shared" si="6"/>
        <v>-9.410351386525179E-3</v>
      </c>
    </row>
    <row r="419" spans="1:8" ht="13.5" x14ac:dyDescent="0.25">
      <c r="A419" s="12"/>
      <c r="B419" s="11">
        <v>42907</v>
      </c>
      <c r="C419" s="2">
        <v>3.16</v>
      </c>
      <c r="D419" s="2">
        <v>2.9685000000000001</v>
      </c>
      <c r="E419" s="2">
        <v>0</v>
      </c>
      <c r="F419" s="2"/>
      <c r="G419" s="2"/>
      <c r="H419" s="16">
        <f t="shared" si="6"/>
        <v>0</v>
      </c>
    </row>
    <row r="420" spans="1:8" ht="13.5" x14ac:dyDescent="0.25">
      <c r="A420" s="12"/>
      <c r="B420" s="11">
        <v>42908</v>
      </c>
      <c r="C420" s="2">
        <v>3.02</v>
      </c>
      <c r="D420" s="2">
        <v>2.8370000000000002</v>
      </c>
      <c r="E420" s="2">
        <v>811</v>
      </c>
      <c r="F420" s="2"/>
      <c r="G420" s="2"/>
      <c r="H420" s="16">
        <f t="shared" si="6"/>
        <v>-4.4298467239346453E-2</v>
      </c>
    </row>
    <row r="421" spans="1:8" ht="13.5" x14ac:dyDescent="0.25">
      <c r="A421" s="12"/>
      <c r="B421" s="11">
        <v>42909</v>
      </c>
      <c r="C421" s="2">
        <v>2.94</v>
      </c>
      <c r="D421" s="2">
        <v>2.7618</v>
      </c>
      <c r="E421" s="2">
        <v>2314</v>
      </c>
      <c r="F421" s="2"/>
      <c r="G421" s="2"/>
      <c r="H421" s="16">
        <f t="shared" si="6"/>
        <v>-2.6506873457878093E-2</v>
      </c>
    </row>
    <row r="422" spans="1:8" ht="13.5" x14ac:dyDescent="0.25">
      <c r="A422" s="12"/>
      <c r="B422" s="11">
        <v>42914</v>
      </c>
      <c r="C422" s="2">
        <v>2.98</v>
      </c>
      <c r="D422" s="2">
        <v>2.7993999999999999</v>
      </c>
      <c r="E422" s="2">
        <v>25</v>
      </c>
      <c r="F422" s="2"/>
      <c r="G422" s="2"/>
      <c r="H422" s="16">
        <f t="shared" si="6"/>
        <v>1.3614309508291641E-2</v>
      </c>
    </row>
    <row r="423" spans="1:8" ht="13.5" x14ac:dyDescent="0.25">
      <c r="A423" s="12"/>
      <c r="B423" s="11">
        <v>42915</v>
      </c>
      <c r="C423" s="2">
        <v>3.08</v>
      </c>
      <c r="D423" s="2">
        <v>2.8934000000000002</v>
      </c>
      <c r="E423" s="2">
        <v>5791</v>
      </c>
      <c r="F423" s="2"/>
      <c r="G423" s="2"/>
      <c r="H423" s="16">
        <f t="shared" si="6"/>
        <v>3.3578623990855296E-2</v>
      </c>
    </row>
    <row r="424" spans="1:8" ht="13.5" x14ac:dyDescent="0.25">
      <c r="A424" s="12"/>
      <c r="B424" s="11">
        <v>42916</v>
      </c>
      <c r="C424" s="2">
        <v>3.07</v>
      </c>
      <c r="D424" s="2">
        <v>2.8839999999999999</v>
      </c>
      <c r="E424" s="2">
        <v>5787</v>
      </c>
      <c r="F424" s="2"/>
      <c r="G424" s="2"/>
      <c r="H424" s="16">
        <f t="shared" si="6"/>
        <v>-3.2487730697450391E-3</v>
      </c>
    </row>
    <row r="425" spans="1:8" ht="13.5" x14ac:dyDescent="0.25">
      <c r="A425" s="12"/>
      <c r="B425" s="11">
        <v>42919</v>
      </c>
      <c r="C425" s="2">
        <v>2.98</v>
      </c>
      <c r="D425" s="2">
        <v>2.7993999999999999</v>
      </c>
      <c r="E425" s="2">
        <v>2645</v>
      </c>
      <c r="F425" s="2"/>
      <c r="G425" s="2"/>
      <c r="H425" s="16">
        <f t="shared" si="6"/>
        <v>-2.9334257975034677E-2</v>
      </c>
    </row>
    <row r="426" spans="1:8" ht="13.5" x14ac:dyDescent="0.25">
      <c r="A426" s="12"/>
      <c r="B426" s="11">
        <v>42920</v>
      </c>
      <c r="C426" s="2">
        <v>3.1</v>
      </c>
      <c r="D426" s="2">
        <v>2.9121000000000001</v>
      </c>
      <c r="E426" s="2">
        <v>2781</v>
      </c>
      <c r="F426" s="2"/>
      <c r="G426" s="2"/>
      <c r="H426" s="16">
        <f t="shared" si="6"/>
        <v>4.0258626848610507E-2</v>
      </c>
    </row>
    <row r="427" spans="1:8" ht="13.5" x14ac:dyDescent="0.25">
      <c r="A427" s="12"/>
      <c r="B427" s="11">
        <v>42921</v>
      </c>
      <c r="C427" s="2">
        <v>3.04</v>
      </c>
      <c r="D427" s="2">
        <v>2.8557999999999999</v>
      </c>
      <c r="E427" s="2">
        <v>1233</v>
      </c>
      <c r="F427" s="2"/>
      <c r="G427" s="2"/>
      <c r="H427" s="16">
        <f t="shared" si="6"/>
        <v>-1.9333127296452812E-2</v>
      </c>
    </row>
    <row r="428" spans="1:8" ht="13.5" x14ac:dyDescent="0.25">
      <c r="A428" s="12"/>
      <c r="B428" s="11">
        <v>42922</v>
      </c>
      <c r="C428" s="2">
        <v>3.14</v>
      </c>
      <c r="D428" s="2">
        <v>2.9497</v>
      </c>
      <c r="E428" s="2">
        <v>5536</v>
      </c>
      <c r="F428" s="2"/>
      <c r="G428" s="2"/>
      <c r="H428" s="16">
        <f t="shared" si="6"/>
        <v>3.2880453813292285E-2</v>
      </c>
    </row>
    <row r="429" spans="1:8" ht="13.5" x14ac:dyDescent="0.25">
      <c r="A429" s="12"/>
      <c r="B429" s="11">
        <v>42923</v>
      </c>
      <c r="C429" s="2">
        <v>3.13</v>
      </c>
      <c r="D429" s="2">
        <v>2.9403000000000001</v>
      </c>
      <c r="E429" s="2">
        <v>1589</v>
      </c>
      <c r="F429" s="2"/>
      <c r="G429" s="2"/>
      <c r="H429" s="16">
        <f t="shared" si="6"/>
        <v>-3.1867647557378216E-3</v>
      </c>
    </row>
    <row r="430" spans="1:8" ht="13.5" x14ac:dyDescent="0.25">
      <c r="A430" s="12"/>
      <c r="B430" s="11">
        <v>42926</v>
      </c>
      <c r="C430" s="2">
        <v>3.04</v>
      </c>
      <c r="D430" s="2">
        <v>2.8557999999999999</v>
      </c>
      <c r="E430" s="2">
        <v>1788</v>
      </c>
      <c r="F430" s="2"/>
      <c r="G430" s="2"/>
      <c r="H430" s="16">
        <f t="shared" si="6"/>
        <v>-2.8738564092099527E-2</v>
      </c>
    </row>
    <row r="431" spans="1:8" ht="13.5" x14ac:dyDescent="0.25">
      <c r="A431" s="12"/>
      <c r="B431" s="11">
        <v>42927</v>
      </c>
      <c r="C431" s="2">
        <v>3.14</v>
      </c>
      <c r="D431" s="2">
        <v>2.9497</v>
      </c>
      <c r="E431" s="2">
        <v>1597</v>
      </c>
      <c r="F431" s="2"/>
      <c r="G431" s="2"/>
      <c r="H431" s="16">
        <f t="shared" si="6"/>
        <v>3.2880453813292285E-2</v>
      </c>
    </row>
    <row r="432" spans="1:8" ht="13.5" x14ac:dyDescent="0.25">
      <c r="A432" s="12"/>
      <c r="B432" s="11">
        <v>42928</v>
      </c>
      <c r="C432" s="2">
        <v>3.33</v>
      </c>
      <c r="D432" s="2">
        <v>3.1282000000000001</v>
      </c>
      <c r="E432" s="2">
        <v>18453</v>
      </c>
      <c r="F432" s="2"/>
      <c r="G432" s="2"/>
      <c r="H432" s="16">
        <f t="shared" si="6"/>
        <v>6.0514628606298984E-2</v>
      </c>
    </row>
    <row r="433" spans="1:8" ht="13.5" x14ac:dyDescent="0.25">
      <c r="A433" s="12"/>
      <c r="B433" s="11">
        <v>42929</v>
      </c>
      <c r="C433" s="2">
        <v>3.53</v>
      </c>
      <c r="D433" s="2">
        <v>3.3161</v>
      </c>
      <c r="E433" s="2">
        <v>4852</v>
      </c>
      <c r="F433" s="2"/>
      <c r="G433" s="2"/>
      <c r="H433" s="16">
        <f t="shared" si="6"/>
        <v>6.0066491912281805E-2</v>
      </c>
    </row>
    <row r="434" spans="1:8" ht="13.5" x14ac:dyDescent="0.25">
      <c r="A434" s="12"/>
      <c r="B434" s="11">
        <v>42930</v>
      </c>
      <c r="C434" s="2">
        <v>3.65</v>
      </c>
      <c r="D434" s="2">
        <v>3.4287999999999998</v>
      </c>
      <c r="E434" s="2">
        <v>11548</v>
      </c>
      <c r="F434" s="2"/>
      <c r="G434" s="2"/>
      <c r="H434" s="16">
        <f t="shared" si="6"/>
        <v>3.3985706100539727E-2</v>
      </c>
    </row>
    <row r="435" spans="1:8" ht="13.5" x14ac:dyDescent="0.25">
      <c r="A435" s="12"/>
      <c r="B435" s="11">
        <v>42933</v>
      </c>
      <c r="C435" s="2">
        <v>3.85</v>
      </c>
      <c r="D435" s="2">
        <v>3.6166999999999998</v>
      </c>
      <c r="E435" s="2">
        <v>3743</v>
      </c>
      <c r="F435" s="2"/>
      <c r="G435" s="2"/>
      <c r="H435" s="16">
        <f t="shared" si="6"/>
        <v>5.4800513299113382E-2</v>
      </c>
    </row>
    <row r="436" spans="1:8" ht="13.5" x14ac:dyDescent="0.25">
      <c r="A436" s="12"/>
      <c r="B436" s="11">
        <v>42934</v>
      </c>
      <c r="C436" s="2">
        <v>3.85</v>
      </c>
      <c r="D436" s="2">
        <v>3.6166999999999998</v>
      </c>
      <c r="E436" s="2">
        <v>1109</v>
      </c>
      <c r="F436" s="2"/>
      <c r="G436" s="2"/>
      <c r="H436" s="16">
        <f t="shared" si="6"/>
        <v>0</v>
      </c>
    </row>
    <row r="437" spans="1:8" ht="13.5" x14ac:dyDescent="0.25">
      <c r="A437" s="12"/>
      <c r="B437" s="11">
        <v>42935</v>
      </c>
      <c r="C437" s="2">
        <v>3.89</v>
      </c>
      <c r="D437" s="2">
        <v>3.6543000000000001</v>
      </c>
      <c r="E437" s="2">
        <v>1668</v>
      </c>
      <c r="F437" s="2"/>
      <c r="G437" s="2"/>
      <c r="H437" s="16">
        <f t="shared" si="6"/>
        <v>1.0396217546382144E-2</v>
      </c>
    </row>
    <row r="438" spans="1:8" ht="13.5" x14ac:dyDescent="0.25">
      <c r="A438" s="12"/>
      <c r="B438" s="11">
        <v>42936</v>
      </c>
      <c r="C438" s="2">
        <v>3.85</v>
      </c>
      <c r="D438" s="2">
        <v>3.6166999999999998</v>
      </c>
      <c r="E438" s="2">
        <v>907</v>
      </c>
      <c r="F438" s="2"/>
      <c r="G438" s="2"/>
      <c r="H438" s="16">
        <f t="shared" si="6"/>
        <v>-1.028924828284495E-2</v>
      </c>
    </row>
    <row r="439" spans="1:8" ht="13.5" x14ac:dyDescent="0.25">
      <c r="A439" s="12"/>
      <c r="B439" s="11">
        <v>42937</v>
      </c>
      <c r="C439" s="2">
        <v>3.79</v>
      </c>
      <c r="D439" s="2">
        <v>3.5602999999999998</v>
      </c>
      <c r="E439" s="2">
        <v>1244</v>
      </c>
      <c r="F439" s="2"/>
      <c r="G439" s="2"/>
      <c r="H439" s="16">
        <f t="shared" si="6"/>
        <v>-1.5594326319573094E-2</v>
      </c>
    </row>
    <row r="440" spans="1:8" ht="13.5" x14ac:dyDescent="0.25">
      <c r="A440" s="12"/>
      <c r="B440" s="11">
        <v>42940</v>
      </c>
      <c r="C440" s="2">
        <v>3.8</v>
      </c>
      <c r="D440" s="2">
        <v>3.5697000000000001</v>
      </c>
      <c r="E440" s="2">
        <v>1096</v>
      </c>
      <c r="F440" s="2"/>
      <c r="G440" s="2"/>
      <c r="H440" s="16">
        <f t="shared" si="6"/>
        <v>2.6402269471674572E-3</v>
      </c>
    </row>
    <row r="441" spans="1:8" ht="13.5" x14ac:dyDescent="0.25">
      <c r="A441" s="12"/>
      <c r="B441" s="11">
        <v>42942</v>
      </c>
      <c r="C441" s="2">
        <v>3.85</v>
      </c>
      <c r="D441" s="2">
        <v>3.6166999999999998</v>
      </c>
      <c r="E441" s="2">
        <v>2866</v>
      </c>
      <c r="F441" s="2"/>
      <c r="G441" s="2"/>
      <c r="H441" s="16">
        <f t="shared" si="6"/>
        <v>1.3166372524301679E-2</v>
      </c>
    </row>
    <row r="442" spans="1:8" ht="13.5" x14ac:dyDescent="0.25">
      <c r="A442" s="12"/>
      <c r="B442" s="11">
        <v>42943</v>
      </c>
      <c r="C442" s="2">
        <v>3.85</v>
      </c>
      <c r="D442" s="2">
        <v>3.6166999999999998</v>
      </c>
      <c r="E442" s="2">
        <v>0</v>
      </c>
      <c r="F442" s="2"/>
      <c r="G442" s="2"/>
      <c r="H442" s="16">
        <f t="shared" si="6"/>
        <v>0</v>
      </c>
    </row>
    <row r="443" spans="1:8" ht="13.5" x14ac:dyDescent="0.25">
      <c r="A443" s="12"/>
      <c r="B443" s="11">
        <v>42944</v>
      </c>
      <c r="C443" s="2">
        <v>3.83</v>
      </c>
      <c r="D443" s="2">
        <v>3.5979000000000001</v>
      </c>
      <c r="E443" s="2">
        <v>1129</v>
      </c>
      <c r="F443" s="2"/>
      <c r="G443" s="2"/>
      <c r="H443" s="16">
        <f t="shared" si="6"/>
        <v>-5.1981087731909495E-3</v>
      </c>
    </row>
    <row r="444" spans="1:8" ht="13.5" x14ac:dyDescent="0.25">
      <c r="A444" s="12"/>
      <c r="B444" s="11">
        <v>42947</v>
      </c>
      <c r="C444" s="2">
        <v>3.8</v>
      </c>
      <c r="D444" s="2">
        <v>3.5697000000000001</v>
      </c>
      <c r="E444" s="2">
        <v>430</v>
      </c>
      <c r="F444" s="2"/>
      <c r="G444" s="2"/>
      <c r="H444" s="16">
        <f t="shared" si="6"/>
        <v>-7.8379054448428249E-3</v>
      </c>
    </row>
    <row r="445" spans="1:8" ht="13.5" x14ac:dyDescent="0.25">
      <c r="A445" s="12"/>
      <c r="B445" s="11">
        <v>42948</v>
      </c>
      <c r="C445" s="2">
        <v>3.8</v>
      </c>
      <c r="D445" s="2">
        <v>3.5697000000000001</v>
      </c>
      <c r="E445" s="2">
        <v>0</v>
      </c>
      <c r="F445" s="2"/>
      <c r="G445" s="2"/>
      <c r="H445" s="16">
        <f t="shared" si="6"/>
        <v>0</v>
      </c>
    </row>
    <row r="446" spans="1:8" ht="13.5" x14ac:dyDescent="0.25">
      <c r="A446" s="12"/>
      <c r="B446" s="11">
        <v>42949</v>
      </c>
      <c r="C446" s="2">
        <v>3.75</v>
      </c>
      <c r="D446" s="2">
        <v>3.5228000000000002</v>
      </c>
      <c r="E446" s="2">
        <v>1626</v>
      </c>
      <c r="F446" s="2"/>
      <c r="G446" s="2"/>
      <c r="H446" s="16">
        <f t="shared" si="6"/>
        <v>-1.3138358965739401E-2</v>
      </c>
    </row>
    <row r="447" spans="1:8" ht="13.5" x14ac:dyDescent="0.25">
      <c r="A447" s="12"/>
      <c r="B447" s="11">
        <v>42950</v>
      </c>
      <c r="C447" s="2">
        <v>3.75</v>
      </c>
      <c r="D447" s="2">
        <v>3.5228000000000002</v>
      </c>
      <c r="E447" s="2">
        <v>294</v>
      </c>
      <c r="F447" s="2"/>
      <c r="G447" s="2"/>
      <c r="H447" s="16">
        <f t="shared" si="6"/>
        <v>0</v>
      </c>
    </row>
    <row r="448" spans="1:8" ht="13.5" x14ac:dyDescent="0.25">
      <c r="A448" s="12"/>
      <c r="B448" s="11">
        <v>42951</v>
      </c>
      <c r="C448" s="2">
        <v>3.75</v>
      </c>
      <c r="D448" s="2">
        <v>3.5228000000000002</v>
      </c>
      <c r="E448" s="2">
        <v>0</v>
      </c>
      <c r="F448" s="2"/>
      <c r="G448" s="2"/>
      <c r="H448" s="16">
        <f t="shared" si="6"/>
        <v>0</v>
      </c>
    </row>
    <row r="449" spans="1:8" ht="13.5" x14ac:dyDescent="0.25">
      <c r="A449" s="12"/>
      <c r="B449" s="11">
        <v>42954</v>
      </c>
      <c r="C449" s="2">
        <v>3.75</v>
      </c>
      <c r="D449" s="2">
        <v>3.5228000000000002</v>
      </c>
      <c r="E449" s="2">
        <v>0</v>
      </c>
      <c r="F449" s="2"/>
      <c r="G449" s="2"/>
      <c r="H449" s="16">
        <f t="shared" si="6"/>
        <v>0</v>
      </c>
    </row>
    <row r="450" spans="1:8" ht="13.5" x14ac:dyDescent="0.25">
      <c r="A450" s="12"/>
      <c r="B450" s="11">
        <v>42955</v>
      </c>
      <c r="C450" s="2">
        <v>3.75</v>
      </c>
      <c r="D450" s="2">
        <v>3.5228000000000002</v>
      </c>
      <c r="E450" s="2">
        <v>0</v>
      </c>
      <c r="F450" s="2"/>
      <c r="G450" s="2"/>
      <c r="H450" s="16">
        <f t="shared" si="6"/>
        <v>0</v>
      </c>
    </row>
    <row r="451" spans="1:8" ht="13.5" x14ac:dyDescent="0.25">
      <c r="A451" s="12"/>
      <c r="B451" s="11">
        <v>42956</v>
      </c>
      <c r="C451" s="2">
        <v>3.64</v>
      </c>
      <c r="D451" s="2">
        <v>3.4194</v>
      </c>
      <c r="E451" s="2">
        <v>50</v>
      </c>
      <c r="F451" s="2"/>
      <c r="G451" s="2"/>
      <c r="H451" s="16">
        <f t="shared" si="6"/>
        <v>-2.9351652094924536E-2</v>
      </c>
    </row>
    <row r="452" spans="1:8" ht="13.5" x14ac:dyDescent="0.25">
      <c r="A452" s="12"/>
      <c r="B452" s="11">
        <v>42957</v>
      </c>
      <c r="C452" s="2">
        <v>3.73</v>
      </c>
      <c r="D452" s="2">
        <v>3.504</v>
      </c>
      <c r="E452" s="2">
        <v>1740</v>
      </c>
      <c r="F452" s="2"/>
      <c r="G452" s="2"/>
      <c r="H452" s="16">
        <f t="shared" si="6"/>
        <v>2.47411826636252E-2</v>
      </c>
    </row>
    <row r="453" spans="1:8" ht="13.5" x14ac:dyDescent="0.25">
      <c r="A453" s="12"/>
      <c r="B453" s="11">
        <v>42958</v>
      </c>
      <c r="C453" s="2">
        <v>3.7</v>
      </c>
      <c r="D453" s="2">
        <v>3.4758</v>
      </c>
      <c r="E453" s="2">
        <v>26</v>
      </c>
      <c r="F453" s="2"/>
      <c r="G453" s="2"/>
      <c r="H453" s="16">
        <f t="shared" si="6"/>
        <v>-8.0479452054794537E-3</v>
      </c>
    </row>
    <row r="454" spans="1:8" ht="13.5" x14ac:dyDescent="0.25">
      <c r="A454" s="12"/>
      <c r="B454" s="11">
        <v>42961</v>
      </c>
      <c r="C454" s="2">
        <v>3.7</v>
      </c>
      <c r="D454" s="2">
        <v>3.4758</v>
      </c>
      <c r="E454" s="2">
        <v>1841</v>
      </c>
      <c r="F454" s="2"/>
      <c r="G454" s="2"/>
      <c r="H454" s="16">
        <f t="shared" si="6"/>
        <v>0</v>
      </c>
    </row>
    <row r="455" spans="1:8" ht="13.5" x14ac:dyDescent="0.25">
      <c r="A455" s="12"/>
      <c r="B455" s="11">
        <v>42962</v>
      </c>
      <c r="C455" s="2">
        <v>3.5</v>
      </c>
      <c r="D455" s="2">
        <v>3.5</v>
      </c>
      <c r="E455" s="2">
        <v>2698</v>
      </c>
      <c r="F455" s="2"/>
      <c r="G455" s="2"/>
      <c r="H455" s="16">
        <f t="shared" ref="H455:H518" si="7">(D455-D454)/D454</f>
        <v>6.9624259163358071E-3</v>
      </c>
    </row>
    <row r="456" spans="1:8" ht="13.5" x14ac:dyDescent="0.25">
      <c r="A456" s="12"/>
      <c r="B456" s="11">
        <v>42963</v>
      </c>
      <c r="C456" s="2">
        <v>3.52</v>
      </c>
      <c r="D456" s="2">
        <v>3.52</v>
      </c>
      <c r="E456" s="2">
        <v>1050</v>
      </c>
      <c r="F456" s="2"/>
      <c r="G456" s="2"/>
      <c r="H456" s="16">
        <f t="shared" si="7"/>
        <v>5.7142857142857195E-3</v>
      </c>
    </row>
    <row r="457" spans="1:8" ht="13.5" x14ac:dyDescent="0.25">
      <c r="A457" s="12"/>
      <c r="B457" s="11">
        <v>42964</v>
      </c>
      <c r="C457" s="2">
        <v>3.48</v>
      </c>
      <c r="D457" s="2">
        <v>3.48</v>
      </c>
      <c r="E457" s="2">
        <v>2024</v>
      </c>
      <c r="F457" s="2"/>
      <c r="G457" s="2"/>
      <c r="H457" s="16">
        <f t="shared" si="7"/>
        <v>-1.1363636363636374E-2</v>
      </c>
    </row>
    <row r="458" spans="1:8" ht="13.5" x14ac:dyDescent="0.25">
      <c r="A458" s="12"/>
      <c r="B458" s="11">
        <v>42965</v>
      </c>
      <c r="C458" s="2">
        <v>3.44</v>
      </c>
      <c r="D458" s="2">
        <v>3.44</v>
      </c>
      <c r="E458" s="2">
        <v>1946</v>
      </c>
      <c r="F458" s="2"/>
      <c r="G458" s="2"/>
      <c r="H458" s="16">
        <f t="shared" si="7"/>
        <v>-1.1494252873563229E-2</v>
      </c>
    </row>
    <row r="459" spans="1:8" ht="13.5" x14ac:dyDescent="0.25">
      <c r="A459" s="12"/>
      <c r="B459" s="11">
        <v>42968</v>
      </c>
      <c r="C459" s="2">
        <v>3.44</v>
      </c>
      <c r="D459" s="2">
        <v>3.44</v>
      </c>
      <c r="E459" s="2">
        <v>1835</v>
      </c>
      <c r="F459" s="2"/>
      <c r="G459" s="2"/>
      <c r="H459" s="16">
        <f t="shared" si="7"/>
        <v>0</v>
      </c>
    </row>
    <row r="460" spans="1:8" ht="13.5" x14ac:dyDescent="0.25">
      <c r="A460" s="12"/>
      <c r="B460" s="11">
        <v>42969</v>
      </c>
      <c r="C460" s="2">
        <v>3.43</v>
      </c>
      <c r="D460" s="2">
        <v>3.43</v>
      </c>
      <c r="E460" s="2">
        <v>250</v>
      </c>
      <c r="F460" s="2"/>
      <c r="G460" s="2"/>
      <c r="H460" s="16">
        <f t="shared" si="7"/>
        <v>-2.9069767441859845E-3</v>
      </c>
    </row>
    <row r="461" spans="1:8" ht="13.5" x14ac:dyDescent="0.25">
      <c r="A461" s="12"/>
      <c r="B461" s="11">
        <v>42970</v>
      </c>
      <c r="C461" s="2">
        <v>3.4</v>
      </c>
      <c r="D461" s="2">
        <v>3.4</v>
      </c>
      <c r="E461" s="2">
        <v>2570</v>
      </c>
      <c r="F461" s="2"/>
      <c r="G461" s="2"/>
      <c r="H461" s="16">
        <f t="shared" si="7"/>
        <v>-8.7463556851312668E-3</v>
      </c>
    </row>
    <row r="462" spans="1:8" ht="13.5" x14ac:dyDescent="0.25">
      <c r="A462" s="12"/>
      <c r="B462" s="11">
        <v>42971</v>
      </c>
      <c r="C462" s="2">
        <v>3.3</v>
      </c>
      <c r="D462" s="2">
        <v>3.3</v>
      </c>
      <c r="E462" s="2">
        <v>2768</v>
      </c>
      <c r="F462" s="2"/>
      <c r="G462" s="2"/>
      <c r="H462" s="16">
        <f t="shared" si="7"/>
        <v>-2.941176470588238E-2</v>
      </c>
    </row>
    <row r="463" spans="1:8" ht="13.5" x14ac:dyDescent="0.25">
      <c r="A463" s="12"/>
      <c r="B463" s="11">
        <v>42972</v>
      </c>
      <c r="C463" s="2">
        <v>3.3</v>
      </c>
      <c r="D463" s="2">
        <v>3.3</v>
      </c>
      <c r="E463" s="2">
        <v>0</v>
      </c>
      <c r="F463" s="2"/>
      <c r="G463" s="2"/>
      <c r="H463" s="16">
        <f t="shared" si="7"/>
        <v>0</v>
      </c>
    </row>
    <row r="464" spans="1:8" ht="13.5" x14ac:dyDescent="0.25">
      <c r="A464" s="12"/>
      <c r="B464" s="11">
        <v>42975</v>
      </c>
      <c r="C464" s="2">
        <v>3.3</v>
      </c>
      <c r="D464" s="2">
        <v>3.3</v>
      </c>
      <c r="E464" s="2">
        <v>0</v>
      </c>
      <c r="F464" s="2"/>
      <c r="G464" s="2"/>
      <c r="H464" s="16">
        <f t="shared" si="7"/>
        <v>0</v>
      </c>
    </row>
    <row r="465" spans="1:8" ht="13.5" x14ac:dyDescent="0.25">
      <c r="A465" s="12"/>
      <c r="B465" s="11">
        <v>42976</v>
      </c>
      <c r="C465" s="2">
        <v>3.29</v>
      </c>
      <c r="D465" s="2">
        <v>3.29</v>
      </c>
      <c r="E465" s="2">
        <v>1041</v>
      </c>
      <c r="F465" s="2"/>
      <c r="G465" s="2"/>
      <c r="H465" s="16">
        <f t="shared" si="7"/>
        <v>-3.0303030303029657E-3</v>
      </c>
    </row>
    <row r="466" spans="1:8" ht="13.5" x14ac:dyDescent="0.25">
      <c r="A466" s="12"/>
      <c r="B466" s="11">
        <v>42977</v>
      </c>
      <c r="C466" s="2">
        <v>3.29</v>
      </c>
      <c r="D466" s="2">
        <v>3.29</v>
      </c>
      <c r="E466" s="2">
        <v>262</v>
      </c>
      <c r="F466" s="2"/>
      <c r="G466" s="2"/>
      <c r="H466" s="16">
        <f t="shared" si="7"/>
        <v>0</v>
      </c>
    </row>
    <row r="467" spans="1:8" ht="13.5" x14ac:dyDescent="0.25">
      <c r="A467" s="12"/>
      <c r="B467" s="11">
        <v>42978</v>
      </c>
      <c r="C467" s="2">
        <v>3.29</v>
      </c>
      <c r="D467" s="2">
        <v>3.29</v>
      </c>
      <c r="E467" s="2">
        <v>0</v>
      </c>
      <c r="F467" s="2"/>
      <c r="G467" s="2"/>
      <c r="H467" s="16">
        <f t="shared" si="7"/>
        <v>0</v>
      </c>
    </row>
    <row r="468" spans="1:8" ht="13.5" x14ac:dyDescent="0.25">
      <c r="A468" s="12"/>
      <c r="B468" s="11">
        <v>42982</v>
      </c>
      <c r="C468" s="2">
        <v>3.29</v>
      </c>
      <c r="D468" s="2">
        <v>3.29</v>
      </c>
      <c r="E468" s="2">
        <v>0</v>
      </c>
      <c r="F468" s="2"/>
      <c r="G468" s="2"/>
      <c r="H468" s="16">
        <f t="shared" si="7"/>
        <v>0</v>
      </c>
    </row>
    <row r="469" spans="1:8" ht="13.5" x14ac:dyDescent="0.25">
      <c r="A469" s="12"/>
      <c r="B469" s="11">
        <v>42983</v>
      </c>
      <c r="C469" s="2">
        <v>3.29</v>
      </c>
      <c r="D469" s="2">
        <v>3.29</v>
      </c>
      <c r="E469" s="2">
        <v>234</v>
      </c>
      <c r="F469" s="2"/>
      <c r="G469" s="2"/>
      <c r="H469" s="16">
        <f t="shared" si="7"/>
        <v>0</v>
      </c>
    </row>
    <row r="470" spans="1:8" ht="13.5" x14ac:dyDescent="0.25">
      <c r="A470" s="12"/>
      <c r="B470" s="11">
        <v>42984</v>
      </c>
      <c r="C470" s="2">
        <v>3.36</v>
      </c>
      <c r="D470" s="2">
        <v>3.36</v>
      </c>
      <c r="E470" s="2">
        <v>3041</v>
      </c>
      <c r="F470" s="2"/>
      <c r="G470" s="2"/>
      <c r="H470" s="16">
        <f t="shared" si="7"/>
        <v>2.1276595744680802E-2</v>
      </c>
    </row>
    <row r="471" spans="1:8" ht="13.5" x14ac:dyDescent="0.25">
      <c r="A471" s="12"/>
      <c r="B471" s="11">
        <v>42985</v>
      </c>
      <c r="C471" s="2">
        <v>3.28</v>
      </c>
      <c r="D471" s="2">
        <v>3.28</v>
      </c>
      <c r="E471" s="2">
        <v>2241</v>
      </c>
      <c r="F471" s="2"/>
      <c r="G471" s="2"/>
      <c r="H471" s="16">
        <f t="shared" si="7"/>
        <v>-2.3809523809523832E-2</v>
      </c>
    </row>
    <row r="472" spans="1:8" ht="13.5" x14ac:dyDescent="0.25">
      <c r="A472" s="12"/>
      <c r="B472" s="11">
        <v>42986</v>
      </c>
      <c r="C472" s="2">
        <v>3.22</v>
      </c>
      <c r="D472" s="2">
        <v>3.22</v>
      </c>
      <c r="E472" s="2">
        <v>886</v>
      </c>
      <c r="F472" s="2"/>
      <c r="G472" s="2"/>
      <c r="H472" s="16">
        <f t="shared" si="7"/>
        <v>-1.8292682926829149E-2</v>
      </c>
    </row>
    <row r="473" spans="1:8" ht="13.5" x14ac:dyDescent="0.25">
      <c r="A473" s="12"/>
      <c r="B473" s="11">
        <v>42989</v>
      </c>
      <c r="C473" s="2">
        <v>3.22</v>
      </c>
      <c r="D473" s="2">
        <v>3.22</v>
      </c>
      <c r="E473" s="2">
        <v>0</v>
      </c>
      <c r="F473" s="2"/>
      <c r="G473" s="2"/>
      <c r="H473" s="16">
        <f t="shared" si="7"/>
        <v>0</v>
      </c>
    </row>
    <row r="474" spans="1:8" ht="13.5" x14ac:dyDescent="0.25">
      <c r="A474" s="12"/>
      <c r="B474" s="11">
        <v>42990</v>
      </c>
      <c r="C474" s="2">
        <v>3.22</v>
      </c>
      <c r="D474" s="2">
        <v>3.22</v>
      </c>
      <c r="E474" s="2">
        <v>0</v>
      </c>
      <c r="F474" s="2"/>
      <c r="G474" s="2"/>
      <c r="H474" s="16">
        <f t="shared" si="7"/>
        <v>0</v>
      </c>
    </row>
    <row r="475" spans="1:8" ht="13.5" x14ac:dyDescent="0.25">
      <c r="A475" s="12"/>
      <c r="B475" s="11">
        <v>42991</v>
      </c>
      <c r="C475" s="2">
        <v>3.22</v>
      </c>
      <c r="D475" s="2">
        <v>3.22</v>
      </c>
      <c r="E475" s="2">
        <v>1501</v>
      </c>
      <c r="F475" s="2"/>
      <c r="G475" s="2"/>
      <c r="H475" s="16">
        <f t="shared" si="7"/>
        <v>0</v>
      </c>
    </row>
    <row r="476" spans="1:8" ht="13.5" x14ac:dyDescent="0.25">
      <c r="A476" s="12"/>
      <c r="B476" s="11">
        <v>42992</v>
      </c>
      <c r="C476" s="2">
        <v>3.22</v>
      </c>
      <c r="D476" s="2">
        <v>3.22</v>
      </c>
      <c r="E476" s="2">
        <v>262</v>
      </c>
      <c r="F476" s="2"/>
      <c r="G476" s="2"/>
      <c r="H476" s="16">
        <f t="shared" si="7"/>
        <v>0</v>
      </c>
    </row>
    <row r="477" spans="1:8" ht="13.5" x14ac:dyDescent="0.25">
      <c r="A477" s="12"/>
      <c r="B477" s="11">
        <v>42993</v>
      </c>
      <c r="C477" s="2">
        <v>3.22</v>
      </c>
      <c r="D477" s="2">
        <v>3.22</v>
      </c>
      <c r="E477" s="2">
        <v>132</v>
      </c>
      <c r="F477" s="2"/>
      <c r="G477" s="2"/>
      <c r="H477" s="16">
        <f t="shared" si="7"/>
        <v>0</v>
      </c>
    </row>
    <row r="478" spans="1:8" ht="13.5" x14ac:dyDescent="0.25">
      <c r="A478" s="12"/>
      <c r="B478" s="11">
        <v>42996</v>
      </c>
      <c r="C478" s="2">
        <v>3.22</v>
      </c>
      <c r="D478" s="2">
        <v>3.22</v>
      </c>
      <c r="E478" s="2">
        <v>231</v>
      </c>
      <c r="F478" s="2"/>
      <c r="G478" s="2"/>
      <c r="H478" s="16">
        <f t="shared" si="7"/>
        <v>0</v>
      </c>
    </row>
    <row r="479" spans="1:8" ht="13.5" x14ac:dyDescent="0.25">
      <c r="A479" s="12"/>
      <c r="B479" s="11">
        <v>42997</v>
      </c>
      <c r="C479" s="2">
        <v>3.22</v>
      </c>
      <c r="D479" s="2">
        <v>3.22</v>
      </c>
      <c r="E479" s="2">
        <v>233</v>
      </c>
      <c r="F479" s="2"/>
      <c r="G479" s="2"/>
      <c r="H479" s="16">
        <f t="shared" si="7"/>
        <v>0</v>
      </c>
    </row>
    <row r="480" spans="1:8" ht="13.5" x14ac:dyDescent="0.25">
      <c r="A480" s="12"/>
      <c r="B480" s="11">
        <v>42998</v>
      </c>
      <c r="C480" s="2">
        <v>3.22</v>
      </c>
      <c r="D480" s="2">
        <v>3.22</v>
      </c>
      <c r="E480" s="2">
        <v>235</v>
      </c>
      <c r="F480" s="2"/>
      <c r="G480" s="2"/>
      <c r="H480" s="16">
        <f t="shared" si="7"/>
        <v>0</v>
      </c>
    </row>
    <row r="481" spans="1:8" ht="13.5" x14ac:dyDescent="0.25">
      <c r="A481" s="12"/>
      <c r="B481" s="11">
        <v>43000</v>
      </c>
      <c r="C481" s="2">
        <v>3.22</v>
      </c>
      <c r="D481" s="2">
        <v>3.22</v>
      </c>
      <c r="E481" s="2">
        <v>359</v>
      </c>
      <c r="F481" s="2"/>
      <c r="G481" s="2"/>
      <c r="H481" s="16">
        <f t="shared" si="7"/>
        <v>0</v>
      </c>
    </row>
    <row r="482" spans="1:8" ht="13.5" x14ac:dyDescent="0.25">
      <c r="A482" s="12"/>
      <c r="B482" s="11">
        <v>43003</v>
      </c>
      <c r="C482" s="2">
        <v>3.22</v>
      </c>
      <c r="D482" s="2">
        <v>3.22</v>
      </c>
      <c r="E482" s="2">
        <v>240</v>
      </c>
      <c r="F482" s="2"/>
      <c r="G482" s="2"/>
      <c r="H482" s="16">
        <f t="shared" si="7"/>
        <v>0</v>
      </c>
    </row>
    <row r="483" spans="1:8" ht="13.5" x14ac:dyDescent="0.25">
      <c r="A483" s="12"/>
      <c r="B483" s="11">
        <v>43004</v>
      </c>
      <c r="C483" s="2">
        <v>3.22</v>
      </c>
      <c r="D483" s="2">
        <v>3.22</v>
      </c>
      <c r="E483" s="2">
        <v>220</v>
      </c>
      <c r="F483" s="2"/>
      <c r="G483" s="2"/>
      <c r="H483" s="16">
        <f t="shared" si="7"/>
        <v>0</v>
      </c>
    </row>
    <row r="484" spans="1:8" ht="13.5" x14ac:dyDescent="0.25">
      <c r="A484" s="12"/>
      <c r="B484" s="11">
        <v>43005</v>
      </c>
      <c r="C484" s="2">
        <v>3.22</v>
      </c>
      <c r="D484" s="2">
        <v>3.22</v>
      </c>
      <c r="E484" s="2">
        <v>227</v>
      </c>
      <c r="F484" s="2"/>
      <c r="G484" s="2"/>
      <c r="H484" s="16">
        <f t="shared" si="7"/>
        <v>0</v>
      </c>
    </row>
    <row r="485" spans="1:8" ht="13.5" x14ac:dyDescent="0.25">
      <c r="A485" s="12"/>
      <c r="B485" s="11">
        <v>43006</v>
      </c>
      <c r="C485" s="2">
        <v>3.22</v>
      </c>
      <c r="D485" s="2">
        <v>3.22</v>
      </c>
      <c r="E485" s="2">
        <v>352</v>
      </c>
      <c r="F485" s="2"/>
      <c r="G485" s="2"/>
      <c r="H485" s="16">
        <f t="shared" si="7"/>
        <v>0</v>
      </c>
    </row>
    <row r="486" spans="1:8" ht="13.5" x14ac:dyDescent="0.25">
      <c r="A486" s="12"/>
      <c r="B486" s="11">
        <v>43007</v>
      </c>
      <c r="C486" s="2">
        <v>3.22</v>
      </c>
      <c r="D486" s="2">
        <v>3.22</v>
      </c>
      <c r="E486" s="2">
        <v>196</v>
      </c>
      <c r="F486" s="2"/>
      <c r="G486" s="2"/>
      <c r="H486" s="16">
        <f t="shared" si="7"/>
        <v>0</v>
      </c>
    </row>
    <row r="487" spans="1:8" ht="13.5" x14ac:dyDescent="0.25">
      <c r="A487" s="12"/>
      <c r="B487" s="11">
        <v>43010</v>
      </c>
      <c r="C487" s="2">
        <v>3.22</v>
      </c>
      <c r="D487" s="2">
        <v>3.22</v>
      </c>
      <c r="E487" s="2">
        <v>799</v>
      </c>
      <c r="F487" s="2"/>
      <c r="G487" s="2"/>
      <c r="H487" s="16">
        <f t="shared" si="7"/>
        <v>0</v>
      </c>
    </row>
    <row r="488" spans="1:8" ht="13.5" x14ac:dyDescent="0.25">
      <c r="A488" s="12"/>
      <c r="B488" s="11">
        <v>43011</v>
      </c>
      <c r="C488" s="2">
        <v>3.22</v>
      </c>
      <c r="D488" s="2">
        <v>3.22</v>
      </c>
      <c r="E488" s="2">
        <v>3478</v>
      </c>
      <c r="F488" s="2"/>
      <c r="G488" s="2"/>
      <c r="H488" s="16">
        <f t="shared" si="7"/>
        <v>0</v>
      </c>
    </row>
    <row r="489" spans="1:8" ht="13.5" x14ac:dyDescent="0.25">
      <c r="A489" s="12"/>
      <c r="B489" s="11">
        <v>43012</v>
      </c>
      <c r="C489" s="2">
        <v>3.22</v>
      </c>
      <c r="D489" s="2">
        <v>3.22</v>
      </c>
      <c r="E489" s="2">
        <v>0</v>
      </c>
      <c r="F489" s="2"/>
      <c r="G489" s="2"/>
      <c r="H489" s="16">
        <f t="shared" si="7"/>
        <v>0</v>
      </c>
    </row>
    <row r="490" spans="1:8" ht="13.5" x14ac:dyDescent="0.25">
      <c r="A490" s="12"/>
      <c r="B490" s="11">
        <v>43013</v>
      </c>
      <c r="C490" s="2">
        <v>3.2</v>
      </c>
      <c r="D490" s="2">
        <v>3.2</v>
      </c>
      <c r="E490" s="2">
        <v>4</v>
      </c>
      <c r="F490" s="2"/>
      <c r="G490" s="2"/>
      <c r="H490" s="16">
        <f t="shared" si="7"/>
        <v>-6.2111801242236073E-3</v>
      </c>
    </row>
    <row r="491" spans="1:8" ht="13.5" x14ac:dyDescent="0.25">
      <c r="A491" s="12"/>
      <c r="B491" s="11">
        <v>43014</v>
      </c>
      <c r="C491" s="2">
        <v>3.2</v>
      </c>
      <c r="D491" s="2">
        <v>3.2</v>
      </c>
      <c r="E491" s="2">
        <v>320</v>
      </c>
      <c r="F491" s="2"/>
      <c r="G491" s="2"/>
      <c r="H491" s="16">
        <f t="shared" si="7"/>
        <v>0</v>
      </c>
    </row>
    <row r="492" spans="1:8" ht="13.5" x14ac:dyDescent="0.25">
      <c r="A492" s="12"/>
      <c r="B492" s="11">
        <v>43017</v>
      </c>
      <c r="C492" s="2">
        <v>3.2</v>
      </c>
      <c r="D492" s="2">
        <v>3.2</v>
      </c>
      <c r="E492" s="2">
        <v>0</v>
      </c>
      <c r="F492" s="2"/>
      <c r="G492" s="2"/>
      <c r="H492" s="16">
        <f t="shared" si="7"/>
        <v>0</v>
      </c>
    </row>
    <row r="493" spans="1:8" ht="13.5" x14ac:dyDescent="0.25">
      <c r="A493" s="12"/>
      <c r="B493" s="11">
        <v>43018</v>
      </c>
      <c r="C493" s="2">
        <v>3.2</v>
      </c>
      <c r="D493" s="2">
        <v>3.2</v>
      </c>
      <c r="E493" s="2">
        <v>0</v>
      </c>
      <c r="F493" s="2"/>
      <c r="G493" s="2"/>
      <c r="H493" s="16">
        <f t="shared" si="7"/>
        <v>0</v>
      </c>
    </row>
    <row r="494" spans="1:8" ht="13.5" x14ac:dyDescent="0.25">
      <c r="A494" s="12"/>
      <c r="B494" s="11">
        <v>43019</v>
      </c>
      <c r="C494" s="2">
        <v>3.2</v>
      </c>
      <c r="D494" s="2">
        <v>3.2</v>
      </c>
      <c r="E494" s="2">
        <v>0</v>
      </c>
      <c r="F494" s="2"/>
      <c r="G494" s="2"/>
      <c r="H494" s="16">
        <f t="shared" si="7"/>
        <v>0</v>
      </c>
    </row>
    <row r="495" spans="1:8" ht="13.5" x14ac:dyDescent="0.25">
      <c r="A495" s="12"/>
      <c r="B495" s="11">
        <v>43020</v>
      </c>
      <c r="C495" s="2">
        <v>3.2</v>
      </c>
      <c r="D495" s="2">
        <v>3.2</v>
      </c>
      <c r="E495" s="2">
        <v>0</v>
      </c>
      <c r="F495" s="2"/>
      <c r="G495" s="2"/>
      <c r="H495" s="16">
        <f t="shared" si="7"/>
        <v>0</v>
      </c>
    </row>
    <row r="496" spans="1:8" ht="13.5" x14ac:dyDescent="0.25">
      <c r="A496" s="12"/>
      <c r="B496" s="11">
        <v>43021</v>
      </c>
      <c r="C496" s="2">
        <v>3.2</v>
      </c>
      <c r="D496" s="2">
        <v>3.2</v>
      </c>
      <c r="E496" s="2">
        <v>0</v>
      </c>
      <c r="F496" s="2"/>
      <c r="G496" s="2"/>
      <c r="H496" s="16">
        <f t="shared" si="7"/>
        <v>0</v>
      </c>
    </row>
    <row r="497" spans="1:8" ht="13.5" x14ac:dyDescent="0.25">
      <c r="A497" s="12"/>
      <c r="B497" s="11">
        <v>43024</v>
      </c>
      <c r="C497" s="2">
        <v>3.2</v>
      </c>
      <c r="D497" s="2">
        <v>3.2</v>
      </c>
      <c r="E497" s="2">
        <v>0</v>
      </c>
      <c r="F497" s="2"/>
      <c r="G497" s="2"/>
      <c r="H497" s="16">
        <f t="shared" si="7"/>
        <v>0</v>
      </c>
    </row>
    <row r="498" spans="1:8" ht="13.5" x14ac:dyDescent="0.25">
      <c r="A498" s="12"/>
      <c r="B498" s="11">
        <v>43025</v>
      </c>
      <c r="C498" s="2">
        <v>3.18</v>
      </c>
      <c r="D498" s="2">
        <v>3.18</v>
      </c>
      <c r="E498" s="2">
        <v>602</v>
      </c>
      <c r="F498" s="2"/>
      <c r="G498" s="2"/>
      <c r="H498" s="16">
        <f t="shared" si="7"/>
        <v>-6.2500000000000056E-3</v>
      </c>
    </row>
    <row r="499" spans="1:8" ht="13.5" x14ac:dyDescent="0.25">
      <c r="A499" s="12"/>
      <c r="B499" s="11">
        <v>43026</v>
      </c>
      <c r="C499" s="2">
        <v>3.18</v>
      </c>
      <c r="D499" s="2">
        <v>3.18</v>
      </c>
      <c r="E499" s="2">
        <v>132</v>
      </c>
      <c r="F499" s="2"/>
      <c r="G499" s="2"/>
      <c r="H499" s="16">
        <f t="shared" si="7"/>
        <v>0</v>
      </c>
    </row>
    <row r="500" spans="1:8" ht="13.5" x14ac:dyDescent="0.25">
      <c r="A500" s="12"/>
      <c r="B500" s="11">
        <v>43027</v>
      </c>
      <c r="C500" s="2">
        <v>3.16</v>
      </c>
      <c r="D500" s="2">
        <v>3.16</v>
      </c>
      <c r="E500" s="2">
        <v>182</v>
      </c>
      <c r="F500" s="2"/>
      <c r="G500" s="2"/>
      <c r="H500" s="16">
        <f t="shared" si="7"/>
        <v>-6.2893081761006345E-3</v>
      </c>
    </row>
    <row r="501" spans="1:8" ht="13.5" x14ac:dyDescent="0.25">
      <c r="A501" s="12"/>
      <c r="B501" s="11">
        <v>43028</v>
      </c>
      <c r="C501" s="2">
        <v>3.07</v>
      </c>
      <c r="D501" s="2">
        <v>3.07</v>
      </c>
      <c r="E501" s="2">
        <v>600</v>
      </c>
      <c r="F501" s="2"/>
      <c r="G501" s="2"/>
      <c r="H501" s="16">
        <f t="shared" si="7"/>
        <v>-2.8481012658227941E-2</v>
      </c>
    </row>
    <row r="502" spans="1:8" ht="13.5" x14ac:dyDescent="0.25">
      <c r="A502" s="12"/>
      <c r="B502" s="11">
        <v>43031</v>
      </c>
      <c r="C502" s="2">
        <v>3.07</v>
      </c>
      <c r="D502" s="2">
        <v>3.07</v>
      </c>
      <c r="E502" s="2">
        <v>0</v>
      </c>
      <c r="F502" s="2"/>
      <c r="G502" s="2"/>
      <c r="H502" s="16">
        <f t="shared" si="7"/>
        <v>0</v>
      </c>
    </row>
    <row r="503" spans="1:8" ht="13.5" x14ac:dyDescent="0.25">
      <c r="A503" s="12"/>
      <c r="B503" s="11">
        <v>43032</v>
      </c>
      <c r="C503" s="2">
        <v>2.98</v>
      </c>
      <c r="D503" s="2">
        <v>2.98</v>
      </c>
      <c r="E503" s="2">
        <v>95</v>
      </c>
      <c r="F503" s="2"/>
      <c r="G503" s="2"/>
      <c r="H503" s="16">
        <f t="shared" si="7"/>
        <v>-2.9315960912052071E-2</v>
      </c>
    </row>
    <row r="504" spans="1:8" ht="13.5" x14ac:dyDescent="0.25">
      <c r="A504" s="12"/>
      <c r="B504" s="11">
        <v>43033</v>
      </c>
      <c r="C504" s="2">
        <v>2.9</v>
      </c>
      <c r="D504" s="2">
        <v>2.9</v>
      </c>
      <c r="E504" s="2">
        <v>134</v>
      </c>
      <c r="F504" s="2"/>
      <c r="G504" s="2"/>
      <c r="H504" s="16">
        <f t="shared" si="7"/>
        <v>-2.6845637583892641E-2</v>
      </c>
    </row>
    <row r="505" spans="1:8" ht="13.5" x14ac:dyDescent="0.25">
      <c r="A505" s="12"/>
      <c r="B505" s="11">
        <v>43034</v>
      </c>
      <c r="C505" s="2">
        <v>2.9</v>
      </c>
      <c r="D505" s="2">
        <v>2.9</v>
      </c>
      <c r="E505" s="2">
        <v>332</v>
      </c>
      <c r="F505" s="2"/>
      <c r="G505" s="2"/>
      <c r="H505" s="16">
        <f t="shared" si="7"/>
        <v>0</v>
      </c>
    </row>
    <row r="506" spans="1:8" ht="13.5" x14ac:dyDescent="0.25">
      <c r="A506" s="12"/>
      <c r="B506" s="11">
        <v>43035</v>
      </c>
      <c r="C506" s="2">
        <v>2.9</v>
      </c>
      <c r="D506" s="2">
        <v>2.9</v>
      </c>
      <c r="E506" s="2">
        <v>29</v>
      </c>
      <c r="F506" s="2"/>
      <c r="G506" s="2"/>
      <c r="H506" s="16">
        <f t="shared" si="7"/>
        <v>0</v>
      </c>
    </row>
    <row r="507" spans="1:8" ht="13.5" x14ac:dyDescent="0.25">
      <c r="A507" s="12"/>
      <c r="B507" s="11">
        <v>43038</v>
      </c>
      <c r="C507" s="2">
        <v>2.9</v>
      </c>
      <c r="D507" s="2">
        <v>2.9</v>
      </c>
      <c r="E507" s="2">
        <v>100</v>
      </c>
      <c r="F507" s="2"/>
      <c r="G507" s="2"/>
      <c r="H507" s="16">
        <f t="shared" si="7"/>
        <v>0</v>
      </c>
    </row>
    <row r="508" spans="1:8" ht="13.5" x14ac:dyDescent="0.25">
      <c r="A508" s="12"/>
      <c r="B508" s="11">
        <v>43039</v>
      </c>
      <c r="C508" s="2">
        <v>2.9</v>
      </c>
      <c r="D508" s="2">
        <v>2.9</v>
      </c>
      <c r="E508" s="2">
        <v>0</v>
      </c>
      <c r="F508" s="2"/>
      <c r="G508" s="2"/>
      <c r="H508" s="16">
        <f t="shared" si="7"/>
        <v>0</v>
      </c>
    </row>
    <row r="509" spans="1:8" ht="13.5" x14ac:dyDescent="0.25">
      <c r="A509" s="12"/>
      <c r="B509" s="11">
        <v>43040</v>
      </c>
      <c r="C509" s="2">
        <v>2.82</v>
      </c>
      <c r="D509" s="2">
        <v>2.82</v>
      </c>
      <c r="E509" s="2">
        <v>110</v>
      </c>
      <c r="F509" s="2"/>
      <c r="G509" s="2"/>
      <c r="H509" s="16">
        <f t="shared" si="7"/>
        <v>-2.7586206896551748E-2</v>
      </c>
    </row>
    <row r="510" spans="1:8" ht="13.5" x14ac:dyDescent="0.25">
      <c r="A510" s="12"/>
      <c r="B510" s="11">
        <v>43041</v>
      </c>
      <c r="C510" s="2">
        <v>2.7</v>
      </c>
      <c r="D510" s="2">
        <v>2.7</v>
      </c>
      <c r="E510" s="2">
        <v>167</v>
      </c>
      <c r="F510" s="2"/>
      <c r="G510" s="2"/>
      <c r="H510" s="16">
        <f t="shared" si="7"/>
        <v>-4.2553191489361583E-2</v>
      </c>
    </row>
    <row r="511" spans="1:8" ht="13.5" x14ac:dyDescent="0.25">
      <c r="A511" s="12"/>
      <c r="B511" s="11">
        <v>43042</v>
      </c>
      <c r="C511" s="2">
        <v>2.62</v>
      </c>
      <c r="D511" s="2">
        <v>2.62</v>
      </c>
      <c r="E511" s="2">
        <v>1134</v>
      </c>
      <c r="F511" s="2"/>
      <c r="G511" s="2"/>
      <c r="H511" s="16">
        <f t="shared" si="7"/>
        <v>-2.9629629629629655E-2</v>
      </c>
    </row>
    <row r="512" spans="1:8" ht="13.5" x14ac:dyDescent="0.25">
      <c r="A512" s="12"/>
      <c r="B512" s="11">
        <v>43045</v>
      </c>
      <c r="C512" s="2">
        <v>2.5499999999999998</v>
      </c>
      <c r="D512" s="2">
        <v>2.5499999999999998</v>
      </c>
      <c r="E512" s="2">
        <v>530</v>
      </c>
      <c r="F512" s="2"/>
      <c r="G512" s="2"/>
      <c r="H512" s="16">
        <f t="shared" si="7"/>
        <v>-2.6717557251908504E-2</v>
      </c>
    </row>
    <row r="513" spans="1:8" ht="13.5" x14ac:dyDescent="0.25">
      <c r="A513" s="12"/>
      <c r="B513" s="11">
        <v>43046</v>
      </c>
      <c r="C513" s="2">
        <v>2.5499999999999998</v>
      </c>
      <c r="D513" s="2">
        <v>2.5499999999999998</v>
      </c>
      <c r="E513" s="2">
        <v>50</v>
      </c>
      <c r="F513" s="2"/>
      <c r="G513" s="2"/>
      <c r="H513" s="16">
        <f t="shared" si="7"/>
        <v>0</v>
      </c>
    </row>
    <row r="514" spans="1:8" ht="13.5" x14ac:dyDescent="0.25">
      <c r="A514" s="12"/>
      <c r="B514" s="11">
        <v>43047</v>
      </c>
      <c r="C514" s="2">
        <v>2.5499999999999998</v>
      </c>
      <c r="D514" s="2">
        <v>2.5499999999999998</v>
      </c>
      <c r="E514" s="2">
        <v>2672</v>
      </c>
      <c r="F514" s="2"/>
      <c r="G514" s="2"/>
      <c r="H514" s="16">
        <f t="shared" si="7"/>
        <v>0</v>
      </c>
    </row>
    <row r="515" spans="1:8" ht="13.5" x14ac:dyDescent="0.25">
      <c r="A515" s="12"/>
      <c r="B515" s="11">
        <v>43048</v>
      </c>
      <c r="C515" s="2">
        <v>2.54</v>
      </c>
      <c r="D515" s="2">
        <v>2.54</v>
      </c>
      <c r="E515" s="2">
        <v>100</v>
      </c>
      <c r="F515" s="2"/>
      <c r="G515" s="2"/>
      <c r="H515" s="16">
        <f t="shared" si="7"/>
        <v>-3.9215686274508971E-3</v>
      </c>
    </row>
    <row r="516" spans="1:8" ht="13.5" x14ac:dyDescent="0.25">
      <c r="A516" s="12"/>
      <c r="B516" s="11">
        <v>43049</v>
      </c>
      <c r="C516" s="2">
        <v>2.5499999999999998</v>
      </c>
      <c r="D516" s="2">
        <v>2.5499999999999998</v>
      </c>
      <c r="E516" s="2">
        <v>98</v>
      </c>
      <c r="F516" s="2"/>
      <c r="G516" s="2"/>
      <c r="H516" s="16">
        <f t="shared" si="7"/>
        <v>3.9370078740156638E-3</v>
      </c>
    </row>
    <row r="517" spans="1:8" ht="13.5" x14ac:dyDescent="0.25">
      <c r="A517" s="12"/>
      <c r="B517" s="11">
        <v>43052</v>
      </c>
      <c r="C517" s="2">
        <v>2.48</v>
      </c>
      <c r="D517" s="2">
        <v>2.48</v>
      </c>
      <c r="E517" s="2">
        <v>50</v>
      </c>
      <c r="F517" s="2"/>
      <c r="G517" s="2"/>
      <c r="H517" s="16">
        <f t="shared" si="7"/>
        <v>-2.7450980392156803E-2</v>
      </c>
    </row>
    <row r="518" spans="1:8" ht="13.5" x14ac:dyDescent="0.25">
      <c r="A518" s="12"/>
      <c r="B518" s="11">
        <v>43053</v>
      </c>
      <c r="C518" s="2">
        <v>2.48</v>
      </c>
      <c r="D518" s="2">
        <v>2.48</v>
      </c>
      <c r="E518" s="2">
        <v>141</v>
      </c>
      <c r="F518" s="2"/>
      <c r="G518" s="2"/>
      <c r="H518" s="16">
        <f t="shared" si="7"/>
        <v>0</v>
      </c>
    </row>
    <row r="519" spans="1:8" ht="13.5" x14ac:dyDescent="0.25">
      <c r="A519" s="12"/>
      <c r="B519" s="11">
        <v>43054</v>
      </c>
      <c r="C519" s="2">
        <v>2.34</v>
      </c>
      <c r="D519" s="2">
        <v>2.34</v>
      </c>
      <c r="E519" s="2">
        <v>296</v>
      </c>
      <c r="F519" s="2"/>
      <c r="G519" s="2"/>
      <c r="H519" s="16">
        <f t="shared" ref="H519:H582" si="8">(D519-D518)/D518</f>
        <v>-5.645161290322586E-2</v>
      </c>
    </row>
    <row r="520" spans="1:8" ht="13.5" x14ac:dyDescent="0.25">
      <c r="A520" s="12"/>
      <c r="B520" s="11">
        <v>43055</v>
      </c>
      <c r="C520" s="2">
        <v>2.27</v>
      </c>
      <c r="D520" s="2">
        <v>2.27</v>
      </c>
      <c r="E520" s="2">
        <v>483</v>
      </c>
      <c r="F520" s="2"/>
      <c r="G520" s="2"/>
      <c r="H520" s="16">
        <f t="shared" si="8"/>
        <v>-2.9914529914529846E-2</v>
      </c>
    </row>
    <row r="521" spans="1:8" ht="13.5" x14ac:dyDescent="0.25">
      <c r="A521" s="12"/>
      <c r="B521" s="11">
        <v>43056</v>
      </c>
      <c r="C521" s="2">
        <v>2.27</v>
      </c>
      <c r="D521" s="2">
        <v>2.27</v>
      </c>
      <c r="E521" s="2">
        <v>120</v>
      </c>
      <c r="F521" s="2"/>
      <c r="G521" s="2"/>
      <c r="H521" s="16">
        <f t="shared" si="8"/>
        <v>0</v>
      </c>
    </row>
    <row r="522" spans="1:8" ht="13.5" x14ac:dyDescent="0.25">
      <c r="A522" s="12"/>
      <c r="B522" s="11">
        <v>43059</v>
      </c>
      <c r="C522" s="2">
        <v>2.2400000000000002</v>
      </c>
      <c r="D522" s="2">
        <v>2.2400000000000002</v>
      </c>
      <c r="E522" s="2">
        <v>26</v>
      </c>
      <c r="F522" s="2"/>
      <c r="G522" s="2"/>
      <c r="H522" s="16">
        <f t="shared" si="8"/>
        <v>-1.3215859030836918E-2</v>
      </c>
    </row>
    <row r="523" spans="1:8" ht="13.5" x14ac:dyDescent="0.25">
      <c r="A523" s="12"/>
      <c r="B523" s="11">
        <v>43060</v>
      </c>
      <c r="C523" s="2">
        <v>2.2400000000000002</v>
      </c>
      <c r="D523" s="2">
        <v>2.2400000000000002</v>
      </c>
      <c r="E523" s="2">
        <v>51</v>
      </c>
      <c r="F523" s="2"/>
      <c r="G523" s="2"/>
      <c r="H523" s="16">
        <f t="shared" si="8"/>
        <v>0</v>
      </c>
    </row>
    <row r="524" spans="1:8" ht="13.5" x14ac:dyDescent="0.25">
      <c r="A524" s="12"/>
      <c r="B524" s="11">
        <v>43061</v>
      </c>
      <c r="C524" s="2">
        <v>2.2000000000000002</v>
      </c>
      <c r="D524" s="2">
        <v>2.2000000000000002</v>
      </c>
      <c r="E524" s="2">
        <v>319</v>
      </c>
      <c r="F524" s="2"/>
      <c r="G524" s="2"/>
      <c r="H524" s="16">
        <f t="shared" si="8"/>
        <v>-1.785714285714287E-2</v>
      </c>
    </row>
    <row r="525" spans="1:8" ht="13.5" x14ac:dyDescent="0.25">
      <c r="A525" s="12"/>
      <c r="B525" s="11">
        <v>43062</v>
      </c>
      <c r="C525" s="2">
        <v>2.19</v>
      </c>
      <c r="D525" s="2">
        <v>2.19</v>
      </c>
      <c r="E525" s="2">
        <v>784</v>
      </c>
      <c r="F525" s="2"/>
      <c r="G525" s="2"/>
      <c r="H525" s="16">
        <f t="shared" si="8"/>
        <v>-4.5454545454546502E-3</v>
      </c>
    </row>
    <row r="526" spans="1:8" ht="13.5" x14ac:dyDescent="0.25">
      <c r="A526" s="12"/>
      <c r="B526" s="11">
        <v>43063</v>
      </c>
      <c r="C526" s="2">
        <v>2.19</v>
      </c>
      <c r="D526" s="2">
        <v>2.19</v>
      </c>
      <c r="E526" s="2">
        <v>948</v>
      </c>
      <c r="F526" s="2"/>
      <c r="G526" s="2"/>
      <c r="H526" s="16">
        <f t="shared" si="8"/>
        <v>0</v>
      </c>
    </row>
    <row r="527" spans="1:8" ht="13.5" x14ac:dyDescent="0.25">
      <c r="A527" s="12"/>
      <c r="B527" s="11">
        <v>43066</v>
      </c>
      <c r="C527" s="2">
        <v>2.2000000000000002</v>
      </c>
      <c r="D527" s="2">
        <v>2.2000000000000002</v>
      </c>
      <c r="E527" s="2">
        <v>499</v>
      </c>
      <c r="F527" s="2"/>
      <c r="G527" s="2"/>
      <c r="H527" s="16">
        <f t="shared" si="8"/>
        <v>4.566210045662206E-3</v>
      </c>
    </row>
    <row r="528" spans="1:8" ht="13.5" x14ac:dyDescent="0.25">
      <c r="A528" s="12"/>
      <c r="B528" s="11">
        <v>43067</v>
      </c>
      <c r="C528" s="2">
        <v>2.2000000000000002</v>
      </c>
      <c r="D528" s="2">
        <v>2.2000000000000002</v>
      </c>
      <c r="E528" s="2">
        <v>10</v>
      </c>
      <c r="F528" s="2"/>
      <c r="G528" s="2"/>
      <c r="H528" s="16">
        <f t="shared" si="8"/>
        <v>0</v>
      </c>
    </row>
    <row r="529" spans="1:8" ht="13.5" x14ac:dyDescent="0.25">
      <c r="A529" s="12"/>
      <c r="B529" s="11">
        <v>43068</v>
      </c>
      <c r="C529" s="2">
        <v>2.2000000000000002</v>
      </c>
      <c r="D529" s="2">
        <v>2.2000000000000002</v>
      </c>
      <c r="E529" s="2">
        <v>0</v>
      </c>
      <c r="F529" s="2"/>
      <c r="G529" s="2"/>
      <c r="H529" s="16">
        <f t="shared" si="8"/>
        <v>0</v>
      </c>
    </row>
    <row r="530" spans="1:8" ht="13.5" x14ac:dyDescent="0.25">
      <c r="A530" s="12"/>
      <c r="B530" s="11">
        <v>43069</v>
      </c>
      <c r="C530" s="2">
        <v>2.2000000000000002</v>
      </c>
      <c r="D530" s="2">
        <v>2.2000000000000002</v>
      </c>
      <c r="E530" s="2">
        <v>0</v>
      </c>
      <c r="F530" s="2"/>
      <c r="G530" s="2"/>
      <c r="H530" s="16">
        <f t="shared" si="8"/>
        <v>0</v>
      </c>
    </row>
    <row r="531" spans="1:8" ht="13.5" x14ac:dyDescent="0.25">
      <c r="A531" s="12"/>
      <c r="B531" s="11">
        <v>43073</v>
      </c>
      <c r="C531" s="2">
        <v>2.2000000000000002</v>
      </c>
      <c r="D531" s="2">
        <v>2.2000000000000002</v>
      </c>
      <c r="E531" s="2">
        <v>0</v>
      </c>
      <c r="F531" s="2"/>
      <c r="G531" s="2"/>
      <c r="H531" s="16">
        <f t="shared" si="8"/>
        <v>0</v>
      </c>
    </row>
    <row r="532" spans="1:8" ht="13.5" x14ac:dyDescent="0.25">
      <c r="A532" s="12"/>
      <c r="B532" s="11">
        <v>43074</v>
      </c>
      <c r="C532" s="2">
        <v>2.11</v>
      </c>
      <c r="D532" s="2">
        <v>2.11</v>
      </c>
      <c r="E532" s="2">
        <v>0</v>
      </c>
      <c r="F532" s="2"/>
      <c r="G532" s="2"/>
      <c r="H532" s="16">
        <f t="shared" si="8"/>
        <v>-4.0909090909091041E-2</v>
      </c>
    </row>
    <row r="533" spans="1:8" ht="13.5" x14ac:dyDescent="0.25">
      <c r="A533" s="12"/>
      <c r="B533" s="11">
        <v>43075</v>
      </c>
      <c r="C533" s="2">
        <v>2.0499999999999998</v>
      </c>
      <c r="D533" s="2">
        <v>2.0499999999999998</v>
      </c>
      <c r="E533" s="2">
        <v>1776</v>
      </c>
      <c r="F533" s="2"/>
      <c r="G533" s="2"/>
      <c r="H533" s="16">
        <f t="shared" si="8"/>
        <v>-2.8436018957345998E-2</v>
      </c>
    </row>
    <row r="534" spans="1:8" ht="13.5" x14ac:dyDescent="0.25">
      <c r="A534" s="12"/>
      <c r="B534" s="11">
        <v>43076</v>
      </c>
      <c r="C534" s="2">
        <v>2.09</v>
      </c>
      <c r="D534" s="2">
        <v>2.09</v>
      </c>
      <c r="E534" s="2">
        <v>1395</v>
      </c>
      <c r="F534" s="2"/>
      <c r="G534" s="2"/>
      <c r="H534" s="16">
        <f t="shared" si="8"/>
        <v>1.9512195121951237E-2</v>
      </c>
    </row>
    <row r="535" spans="1:8" ht="13.5" x14ac:dyDescent="0.25">
      <c r="A535" s="12"/>
      <c r="B535" s="11">
        <v>43077</v>
      </c>
      <c r="C535" s="2">
        <v>2.08</v>
      </c>
      <c r="D535" s="2">
        <v>2.08</v>
      </c>
      <c r="E535" s="2">
        <v>324</v>
      </c>
      <c r="F535" s="2"/>
      <c r="G535" s="2"/>
      <c r="H535" s="16">
        <f t="shared" si="8"/>
        <v>-4.7846889952152093E-3</v>
      </c>
    </row>
    <row r="536" spans="1:8" ht="13.5" x14ac:dyDescent="0.25">
      <c r="A536" s="12"/>
      <c r="B536" s="11">
        <v>43080</v>
      </c>
      <c r="C536" s="2">
        <v>2.08</v>
      </c>
      <c r="D536" s="2">
        <v>2.08</v>
      </c>
      <c r="E536" s="2">
        <v>32</v>
      </c>
      <c r="F536" s="2"/>
      <c r="G536" s="2"/>
      <c r="H536" s="16">
        <f t="shared" si="8"/>
        <v>0</v>
      </c>
    </row>
    <row r="537" spans="1:8" ht="13.5" x14ac:dyDescent="0.25">
      <c r="A537" s="12"/>
      <c r="B537" s="11">
        <v>43081</v>
      </c>
      <c r="C537" s="2">
        <v>2.02</v>
      </c>
      <c r="D537" s="2">
        <v>2.02</v>
      </c>
      <c r="E537" s="2">
        <v>148</v>
      </c>
      <c r="F537" s="2"/>
      <c r="G537" s="2"/>
      <c r="H537" s="16">
        <f t="shared" si="8"/>
        <v>-2.8846153846153872E-2</v>
      </c>
    </row>
    <row r="538" spans="1:8" ht="13.5" x14ac:dyDescent="0.25">
      <c r="A538" s="12"/>
      <c r="B538" s="11">
        <v>43082</v>
      </c>
      <c r="C538" s="2">
        <v>2</v>
      </c>
      <c r="D538" s="2">
        <v>2</v>
      </c>
      <c r="E538" s="2">
        <v>55</v>
      </c>
      <c r="F538" s="2"/>
      <c r="G538" s="2"/>
      <c r="H538" s="16">
        <f t="shared" si="8"/>
        <v>-9.9009900990099098E-3</v>
      </c>
    </row>
    <row r="539" spans="1:8" ht="13.5" x14ac:dyDescent="0.25">
      <c r="A539" s="12"/>
      <c r="B539" s="11">
        <v>43083</v>
      </c>
      <c r="C539" s="2">
        <v>2</v>
      </c>
      <c r="D539" s="2">
        <v>2</v>
      </c>
      <c r="E539" s="2">
        <v>0</v>
      </c>
      <c r="F539" s="2"/>
      <c r="G539" s="2"/>
      <c r="H539" s="16">
        <f t="shared" si="8"/>
        <v>0</v>
      </c>
    </row>
    <row r="540" spans="1:8" ht="13.5" x14ac:dyDescent="0.25">
      <c r="A540" s="12"/>
      <c r="B540" s="11">
        <v>43084</v>
      </c>
      <c r="C540" s="2">
        <v>2.06</v>
      </c>
      <c r="D540" s="2">
        <v>2.06</v>
      </c>
      <c r="E540" s="2">
        <v>70</v>
      </c>
      <c r="F540" s="2"/>
      <c r="G540" s="2"/>
      <c r="H540" s="16">
        <f t="shared" si="8"/>
        <v>3.0000000000000027E-2</v>
      </c>
    </row>
    <row r="541" spans="1:8" ht="13.5" x14ac:dyDescent="0.25">
      <c r="A541" s="12"/>
      <c r="B541" s="11">
        <v>43087</v>
      </c>
      <c r="C541" s="2">
        <v>2</v>
      </c>
      <c r="D541" s="2">
        <v>2</v>
      </c>
      <c r="E541" s="2">
        <v>1020</v>
      </c>
      <c r="F541" s="2"/>
      <c r="G541" s="2"/>
      <c r="H541" s="16">
        <f t="shared" si="8"/>
        <v>-2.9126213592233035E-2</v>
      </c>
    </row>
    <row r="542" spans="1:8" ht="13.5" x14ac:dyDescent="0.25">
      <c r="A542" s="12"/>
      <c r="B542" s="11">
        <v>43088</v>
      </c>
      <c r="C542" s="2">
        <v>2</v>
      </c>
      <c r="D542" s="2">
        <v>2</v>
      </c>
      <c r="E542" s="2">
        <v>1214</v>
      </c>
      <c r="F542" s="2"/>
      <c r="G542" s="2"/>
      <c r="H542" s="16">
        <f t="shared" si="8"/>
        <v>0</v>
      </c>
    </row>
    <row r="543" spans="1:8" ht="13.5" x14ac:dyDescent="0.25">
      <c r="A543" s="12"/>
      <c r="B543" s="11">
        <v>43089</v>
      </c>
      <c r="C543" s="2">
        <v>2</v>
      </c>
      <c r="D543" s="2">
        <v>2</v>
      </c>
      <c r="E543" s="2">
        <v>361</v>
      </c>
      <c r="F543" s="2"/>
      <c r="G543" s="2"/>
      <c r="H543" s="16">
        <f t="shared" si="8"/>
        <v>0</v>
      </c>
    </row>
    <row r="544" spans="1:8" ht="13.5" x14ac:dyDescent="0.25">
      <c r="A544" s="12"/>
      <c r="B544" s="11">
        <v>43090</v>
      </c>
      <c r="C544" s="2">
        <v>2</v>
      </c>
      <c r="D544" s="2">
        <v>2</v>
      </c>
      <c r="E544" s="2">
        <v>262</v>
      </c>
      <c r="F544" s="2"/>
      <c r="G544" s="2"/>
      <c r="H544" s="16">
        <f t="shared" si="8"/>
        <v>0</v>
      </c>
    </row>
    <row r="545" spans="1:8" ht="13.5" x14ac:dyDescent="0.25">
      <c r="A545" s="12"/>
      <c r="B545" s="11">
        <v>43091</v>
      </c>
      <c r="C545" s="2">
        <v>1.97</v>
      </c>
      <c r="D545" s="2">
        <v>1.97</v>
      </c>
      <c r="E545" s="2">
        <v>1391</v>
      </c>
      <c r="F545" s="2"/>
      <c r="G545" s="2"/>
      <c r="H545" s="16">
        <f t="shared" si="8"/>
        <v>-1.5000000000000013E-2</v>
      </c>
    </row>
    <row r="546" spans="1:8" ht="13.5" x14ac:dyDescent="0.25">
      <c r="A546" s="12"/>
      <c r="B546" s="11">
        <v>43094</v>
      </c>
      <c r="C546" s="2">
        <v>1.95</v>
      </c>
      <c r="D546" s="2">
        <v>1.95</v>
      </c>
      <c r="E546" s="2">
        <v>524</v>
      </c>
      <c r="F546" s="2"/>
      <c r="G546" s="2"/>
      <c r="H546" s="16">
        <f t="shared" si="8"/>
        <v>-1.01522842639594E-2</v>
      </c>
    </row>
    <row r="547" spans="1:8" ht="13.5" x14ac:dyDescent="0.25">
      <c r="A547" s="12"/>
      <c r="B547" s="11">
        <v>43095</v>
      </c>
      <c r="C547" s="2">
        <v>1.9</v>
      </c>
      <c r="D547" s="2">
        <v>1.9</v>
      </c>
      <c r="E547" s="2">
        <v>2641</v>
      </c>
      <c r="F547" s="2"/>
      <c r="G547" s="2"/>
      <c r="H547" s="16">
        <f t="shared" si="8"/>
        <v>-2.5641025641025664E-2</v>
      </c>
    </row>
    <row r="548" spans="1:8" ht="13.5" x14ac:dyDescent="0.25">
      <c r="A548" s="12"/>
      <c r="B548" s="11">
        <v>43096</v>
      </c>
      <c r="C548" s="2">
        <v>1.94</v>
      </c>
      <c r="D548" s="2">
        <v>1.94</v>
      </c>
      <c r="E548" s="2">
        <v>427</v>
      </c>
      <c r="F548" s="2"/>
      <c r="G548" s="2"/>
      <c r="H548" s="16">
        <f t="shared" si="8"/>
        <v>2.1052631578947389E-2</v>
      </c>
    </row>
    <row r="549" spans="1:8" ht="13.5" x14ac:dyDescent="0.25">
      <c r="A549" s="12"/>
      <c r="B549" s="11">
        <v>43097</v>
      </c>
      <c r="C549" s="2">
        <v>1.9</v>
      </c>
      <c r="D549" s="2">
        <v>1.9</v>
      </c>
      <c r="E549" s="2">
        <v>1855</v>
      </c>
      <c r="F549" s="2"/>
      <c r="G549" s="2"/>
      <c r="H549" s="16">
        <f t="shared" si="8"/>
        <v>-2.0618556701030948E-2</v>
      </c>
    </row>
    <row r="550" spans="1:8" ht="13.5" x14ac:dyDescent="0.25">
      <c r="A550" s="12"/>
      <c r="B550" s="11">
        <v>43098</v>
      </c>
      <c r="C550" s="2">
        <v>1.89</v>
      </c>
      <c r="D550" s="2">
        <v>1.89</v>
      </c>
      <c r="E550" s="2">
        <v>2959</v>
      </c>
      <c r="F550" s="2"/>
      <c r="G550" s="2"/>
      <c r="H550" s="16">
        <f t="shared" si="8"/>
        <v>-5.2631578947368472E-3</v>
      </c>
    </row>
    <row r="551" spans="1:8" ht="13.5" x14ac:dyDescent="0.25">
      <c r="A551" s="12"/>
      <c r="B551" s="11">
        <v>43102</v>
      </c>
      <c r="C551" s="2">
        <v>1.89</v>
      </c>
      <c r="D551" s="2">
        <v>1.89</v>
      </c>
      <c r="E551" s="2">
        <v>160</v>
      </c>
      <c r="F551" s="2"/>
      <c r="G551" s="2"/>
      <c r="H551" s="16">
        <f t="shared" si="8"/>
        <v>0</v>
      </c>
    </row>
    <row r="552" spans="1:8" ht="13.5" x14ac:dyDescent="0.25">
      <c r="A552" s="12"/>
      <c r="B552" s="11">
        <v>43103</v>
      </c>
      <c r="C552" s="2">
        <v>1.9</v>
      </c>
      <c r="D552" s="2">
        <v>1.9</v>
      </c>
      <c r="E552" s="2">
        <v>20</v>
      </c>
      <c r="F552" s="2"/>
      <c r="G552" s="2"/>
      <c r="H552" s="16">
        <f t="shared" si="8"/>
        <v>5.2910052910052959E-3</v>
      </c>
    </row>
    <row r="553" spans="1:8" ht="13.5" x14ac:dyDescent="0.25">
      <c r="A553" s="12"/>
      <c r="B553" s="11">
        <v>43104</v>
      </c>
      <c r="C553" s="2">
        <v>1.89</v>
      </c>
      <c r="D553" s="2">
        <v>1.89</v>
      </c>
      <c r="E553" s="2">
        <v>1153</v>
      </c>
      <c r="F553" s="2"/>
      <c r="G553" s="2"/>
      <c r="H553" s="16">
        <f t="shared" si="8"/>
        <v>-5.2631578947368472E-3</v>
      </c>
    </row>
    <row r="554" spans="1:8" ht="13.5" x14ac:dyDescent="0.25">
      <c r="A554" s="12"/>
      <c r="B554" s="11">
        <v>43105</v>
      </c>
      <c r="C554" s="2">
        <v>1.84</v>
      </c>
      <c r="D554" s="2">
        <v>1.84</v>
      </c>
      <c r="E554" s="2">
        <v>111</v>
      </c>
      <c r="F554" s="2"/>
      <c r="G554" s="2"/>
      <c r="H554" s="16">
        <f t="shared" si="8"/>
        <v>-2.6455026455026363E-2</v>
      </c>
    </row>
    <row r="555" spans="1:8" ht="13.5" x14ac:dyDescent="0.25">
      <c r="A555" s="12"/>
      <c r="B555" s="11">
        <v>43108</v>
      </c>
      <c r="C555" s="2">
        <v>1.86</v>
      </c>
      <c r="D555" s="2">
        <v>1.86</v>
      </c>
      <c r="E555" s="2">
        <v>2217</v>
      </c>
      <c r="F555" s="2"/>
      <c r="G555" s="2"/>
      <c r="H555" s="16">
        <f t="shared" si="8"/>
        <v>1.0869565217391313E-2</v>
      </c>
    </row>
    <row r="556" spans="1:8" ht="13.5" x14ac:dyDescent="0.25">
      <c r="A556" s="12"/>
      <c r="B556" s="11">
        <v>43109</v>
      </c>
      <c r="C556" s="2">
        <v>1.81</v>
      </c>
      <c r="D556" s="2">
        <v>1.81</v>
      </c>
      <c r="E556" s="2">
        <v>90</v>
      </c>
      <c r="F556" s="2"/>
      <c r="G556" s="2"/>
      <c r="H556" s="16">
        <f t="shared" si="8"/>
        <v>-2.6881720430107548E-2</v>
      </c>
    </row>
    <row r="557" spans="1:8" ht="13.5" x14ac:dyDescent="0.25">
      <c r="A557" s="12"/>
      <c r="B557" s="11">
        <v>43110</v>
      </c>
      <c r="C557" s="2">
        <v>1.78</v>
      </c>
      <c r="D557" s="2">
        <v>1.78</v>
      </c>
      <c r="E557" s="2">
        <v>220</v>
      </c>
      <c r="F557" s="2"/>
      <c r="G557" s="2"/>
      <c r="H557" s="16">
        <f t="shared" si="8"/>
        <v>-1.6574585635359129E-2</v>
      </c>
    </row>
    <row r="558" spans="1:8" ht="13.5" x14ac:dyDescent="0.25">
      <c r="A558" s="12"/>
      <c r="B558" s="11">
        <v>43111</v>
      </c>
      <c r="C558" s="2">
        <v>1.73</v>
      </c>
      <c r="D558" s="2">
        <v>1.73</v>
      </c>
      <c r="E558" s="2">
        <v>1313</v>
      </c>
      <c r="F558" s="2"/>
      <c r="G558" s="2"/>
      <c r="H558" s="16">
        <f t="shared" si="8"/>
        <v>-2.8089887640449462E-2</v>
      </c>
    </row>
    <row r="559" spans="1:8" ht="13.5" x14ac:dyDescent="0.25">
      <c r="A559" s="12"/>
      <c r="B559" s="11">
        <v>43112</v>
      </c>
      <c r="C559" s="2">
        <v>1.79</v>
      </c>
      <c r="D559" s="2">
        <v>1.79</v>
      </c>
      <c r="E559" s="2">
        <v>660</v>
      </c>
      <c r="F559" s="2"/>
      <c r="G559" s="2"/>
      <c r="H559" s="16">
        <f t="shared" si="8"/>
        <v>3.4682080924855523E-2</v>
      </c>
    </row>
    <row r="560" spans="1:8" ht="13.5" x14ac:dyDescent="0.25">
      <c r="A560" s="12"/>
      <c r="B560" s="11">
        <v>43115</v>
      </c>
      <c r="C560" s="2">
        <v>1.8</v>
      </c>
      <c r="D560" s="2">
        <v>1.8</v>
      </c>
      <c r="E560" s="2">
        <v>20</v>
      </c>
      <c r="F560" s="2"/>
      <c r="G560" s="2"/>
      <c r="H560" s="16">
        <f t="shared" si="8"/>
        <v>5.5865921787709542E-3</v>
      </c>
    </row>
    <row r="561" spans="1:8" ht="13.5" x14ac:dyDescent="0.25">
      <c r="A561" s="12"/>
      <c r="B561" s="11">
        <v>43116</v>
      </c>
      <c r="C561" s="2">
        <v>1.77</v>
      </c>
      <c r="D561" s="2">
        <v>1.77</v>
      </c>
      <c r="E561" s="2">
        <v>52</v>
      </c>
      <c r="F561" s="2"/>
      <c r="G561" s="2"/>
      <c r="H561" s="16">
        <f t="shared" si="8"/>
        <v>-1.666666666666668E-2</v>
      </c>
    </row>
    <row r="562" spans="1:8" ht="13.5" x14ac:dyDescent="0.25">
      <c r="A562" s="12"/>
      <c r="B562" s="11">
        <v>43117</v>
      </c>
      <c r="C562" s="2">
        <v>1.78</v>
      </c>
      <c r="D562" s="2">
        <v>1.78</v>
      </c>
      <c r="E562" s="2">
        <v>1021</v>
      </c>
      <c r="F562" s="2"/>
      <c r="G562" s="2"/>
      <c r="H562" s="16">
        <f t="shared" si="8"/>
        <v>5.649717514124299E-3</v>
      </c>
    </row>
    <row r="563" spans="1:8" ht="13.5" x14ac:dyDescent="0.25">
      <c r="A563" s="12"/>
      <c r="B563" s="11">
        <v>43118</v>
      </c>
      <c r="C563" s="2">
        <v>1.73</v>
      </c>
      <c r="D563" s="2">
        <v>1.73</v>
      </c>
      <c r="E563" s="2">
        <v>245</v>
      </c>
      <c r="F563" s="2"/>
      <c r="G563" s="2"/>
      <c r="H563" s="16">
        <f t="shared" si="8"/>
        <v>-2.8089887640449462E-2</v>
      </c>
    </row>
    <row r="564" spans="1:8" ht="13.5" x14ac:dyDescent="0.25">
      <c r="A564" s="12"/>
      <c r="B564" s="11">
        <v>43119</v>
      </c>
      <c r="C564" s="2">
        <v>1.7</v>
      </c>
      <c r="D564" s="2">
        <v>1.7</v>
      </c>
      <c r="E564" s="2">
        <v>1890</v>
      </c>
      <c r="F564" s="2"/>
      <c r="G564" s="2"/>
      <c r="H564" s="16">
        <f t="shared" si="8"/>
        <v>-1.7341040462427761E-2</v>
      </c>
    </row>
    <row r="565" spans="1:8" ht="13.5" x14ac:dyDescent="0.25">
      <c r="A565" s="12"/>
      <c r="B565" s="11">
        <v>43122</v>
      </c>
      <c r="C565" s="2">
        <v>1.7</v>
      </c>
      <c r="D565" s="2">
        <v>1.7</v>
      </c>
      <c r="E565" s="2">
        <v>655</v>
      </c>
      <c r="F565" s="2"/>
      <c r="G565" s="2"/>
      <c r="H565" s="16">
        <f t="shared" si="8"/>
        <v>0</v>
      </c>
    </row>
    <row r="566" spans="1:8" ht="13.5" x14ac:dyDescent="0.25">
      <c r="A566" s="12"/>
      <c r="B566" s="11">
        <v>43123</v>
      </c>
      <c r="C566" s="2">
        <v>1.69</v>
      </c>
      <c r="D566" s="2">
        <v>1.69</v>
      </c>
      <c r="E566" s="2">
        <v>679</v>
      </c>
      <c r="F566" s="2"/>
      <c r="G566" s="2"/>
      <c r="H566" s="16">
        <f t="shared" si="8"/>
        <v>-5.8823529411764757E-3</v>
      </c>
    </row>
    <row r="567" spans="1:8" ht="13.5" x14ac:dyDescent="0.25">
      <c r="A567" s="12"/>
      <c r="B567" s="11">
        <v>43124</v>
      </c>
      <c r="C567" s="2">
        <v>1.64</v>
      </c>
      <c r="D567" s="2">
        <v>1.64</v>
      </c>
      <c r="E567" s="2">
        <v>220</v>
      </c>
      <c r="F567" s="2"/>
      <c r="G567" s="2"/>
      <c r="H567" s="16">
        <f t="shared" si="8"/>
        <v>-2.9585798816568074E-2</v>
      </c>
    </row>
    <row r="568" spans="1:8" ht="13.5" x14ac:dyDescent="0.25">
      <c r="A568" s="12"/>
      <c r="B568" s="11">
        <v>43125</v>
      </c>
      <c r="C568" s="2">
        <v>1.7</v>
      </c>
      <c r="D568" s="2">
        <v>1.7</v>
      </c>
      <c r="E568" s="2">
        <v>336</v>
      </c>
      <c r="F568" s="2"/>
      <c r="G568" s="2"/>
      <c r="H568" s="16">
        <f t="shared" si="8"/>
        <v>3.6585365853658569E-2</v>
      </c>
    </row>
    <row r="569" spans="1:8" ht="13.5" x14ac:dyDescent="0.25">
      <c r="A569" s="12"/>
      <c r="B569" s="11">
        <v>43126</v>
      </c>
      <c r="C569" s="2">
        <v>1.7</v>
      </c>
      <c r="D569" s="2">
        <v>1.7</v>
      </c>
      <c r="E569" s="2">
        <v>20</v>
      </c>
      <c r="F569" s="2"/>
      <c r="G569" s="2"/>
      <c r="H569" s="16">
        <f t="shared" si="8"/>
        <v>0</v>
      </c>
    </row>
    <row r="570" spans="1:8" ht="13.5" x14ac:dyDescent="0.25">
      <c r="A570" s="12"/>
      <c r="B570" s="11">
        <v>43129</v>
      </c>
      <c r="C570" s="2">
        <v>1.7</v>
      </c>
      <c r="D570" s="2">
        <v>1.7</v>
      </c>
      <c r="E570" s="2">
        <v>0</v>
      </c>
      <c r="F570" s="2"/>
      <c r="G570" s="2"/>
      <c r="H570" s="16">
        <f t="shared" si="8"/>
        <v>0</v>
      </c>
    </row>
    <row r="571" spans="1:8" ht="13.5" x14ac:dyDescent="0.25">
      <c r="A571" s="12"/>
      <c r="B571" s="11">
        <v>43130</v>
      </c>
      <c r="C571" s="2">
        <v>1.65</v>
      </c>
      <c r="D571" s="2">
        <v>1.65</v>
      </c>
      <c r="E571" s="2">
        <v>150</v>
      </c>
      <c r="F571" s="2"/>
      <c r="G571" s="2"/>
      <c r="H571" s="16">
        <f t="shared" si="8"/>
        <v>-2.941176470588238E-2</v>
      </c>
    </row>
    <row r="572" spans="1:8" ht="13.5" x14ac:dyDescent="0.25">
      <c r="A572" s="12"/>
      <c r="B572" s="11">
        <v>43131</v>
      </c>
      <c r="C572" s="2">
        <v>1.64</v>
      </c>
      <c r="D572" s="2">
        <v>1.64</v>
      </c>
      <c r="E572" s="2">
        <v>425</v>
      </c>
      <c r="F572" s="2"/>
      <c r="G572" s="2"/>
      <c r="H572" s="16">
        <f t="shared" si="8"/>
        <v>-6.0606060606060667E-3</v>
      </c>
    </row>
    <row r="573" spans="1:8" ht="13.5" x14ac:dyDescent="0.25">
      <c r="A573" s="12"/>
      <c r="B573" s="11">
        <v>43132</v>
      </c>
      <c r="C573" s="2">
        <v>1.6</v>
      </c>
      <c r="D573" s="2">
        <v>1.6</v>
      </c>
      <c r="E573" s="2">
        <v>369</v>
      </c>
      <c r="F573" s="2"/>
      <c r="G573" s="2"/>
      <c r="H573" s="16">
        <f t="shared" si="8"/>
        <v>-2.4390243902438911E-2</v>
      </c>
    </row>
    <row r="574" spans="1:8" ht="13.5" x14ac:dyDescent="0.25">
      <c r="A574" s="12"/>
      <c r="B574" s="11">
        <v>43133</v>
      </c>
      <c r="C574" s="2">
        <v>1.56</v>
      </c>
      <c r="D574" s="2">
        <v>1.56</v>
      </c>
      <c r="E574" s="2">
        <v>5752</v>
      </c>
      <c r="F574" s="2"/>
      <c r="G574" s="2"/>
      <c r="H574" s="16">
        <f t="shared" si="8"/>
        <v>-2.5000000000000022E-2</v>
      </c>
    </row>
    <row r="575" spans="1:8" ht="13.5" x14ac:dyDescent="0.25">
      <c r="A575" s="12"/>
      <c r="B575" s="11">
        <v>43136</v>
      </c>
      <c r="C575" s="2">
        <v>1.52</v>
      </c>
      <c r="D575" s="2">
        <v>1.52</v>
      </c>
      <c r="E575" s="2">
        <v>14706</v>
      </c>
      <c r="F575" s="2"/>
      <c r="G575" s="2"/>
      <c r="H575" s="16">
        <f t="shared" si="8"/>
        <v>-2.5641025641025664E-2</v>
      </c>
    </row>
    <row r="576" spans="1:8" ht="13.5" x14ac:dyDescent="0.25">
      <c r="A576" s="12"/>
      <c r="B576" s="11">
        <v>43137</v>
      </c>
      <c r="C576" s="2">
        <v>1.5</v>
      </c>
      <c r="D576" s="2">
        <v>1.5</v>
      </c>
      <c r="E576" s="2">
        <v>439</v>
      </c>
      <c r="F576" s="2"/>
      <c r="G576" s="2"/>
      <c r="H576" s="16">
        <f t="shared" si="8"/>
        <v>-1.3157894736842117E-2</v>
      </c>
    </row>
    <row r="577" spans="1:8" ht="13.5" x14ac:dyDescent="0.25">
      <c r="A577" s="12"/>
      <c r="B577" s="11">
        <v>43138</v>
      </c>
      <c r="C577" s="2">
        <v>1.46</v>
      </c>
      <c r="D577" s="2">
        <v>1.46</v>
      </c>
      <c r="E577" s="2">
        <v>236</v>
      </c>
      <c r="F577" s="2"/>
      <c r="G577" s="2"/>
      <c r="H577" s="16">
        <f t="shared" si="8"/>
        <v>-2.6666666666666689E-2</v>
      </c>
    </row>
    <row r="578" spans="1:8" ht="13.5" x14ac:dyDescent="0.25">
      <c r="A578" s="12"/>
      <c r="B578" s="11">
        <v>43139</v>
      </c>
      <c r="C578" s="2">
        <v>1.45</v>
      </c>
      <c r="D578" s="2">
        <v>1.45</v>
      </c>
      <c r="E578" s="2">
        <v>600</v>
      </c>
      <c r="F578" s="2"/>
      <c r="G578" s="2"/>
      <c r="H578" s="16">
        <f t="shared" si="8"/>
        <v>-6.8493150684931572E-3</v>
      </c>
    </row>
    <row r="579" spans="1:8" ht="13.5" x14ac:dyDescent="0.25">
      <c r="A579" s="12"/>
      <c r="B579" s="11">
        <v>43140</v>
      </c>
      <c r="C579" s="2">
        <v>1.44</v>
      </c>
      <c r="D579" s="2">
        <v>1.44</v>
      </c>
      <c r="E579" s="2">
        <v>521</v>
      </c>
      <c r="F579" s="2"/>
      <c r="G579" s="2"/>
      <c r="H579" s="16">
        <f t="shared" si="8"/>
        <v>-6.896551724137937E-3</v>
      </c>
    </row>
    <row r="580" spans="1:8" ht="13.5" x14ac:dyDescent="0.25">
      <c r="A580" s="12"/>
      <c r="B580" s="11">
        <v>43143</v>
      </c>
      <c r="C580" s="2">
        <v>1.49</v>
      </c>
      <c r="D580" s="2">
        <v>1.49</v>
      </c>
      <c r="E580" s="2">
        <v>1350</v>
      </c>
      <c r="F580" s="2"/>
      <c r="G580" s="2"/>
      <c r="H580" s="16">
        <f t="shared" si="8"/>
        <v>3.4722222222222252E-2</v>
      </c>
    </row>
    <row r="581" spans="1:8" ht="13.5" x14ac:dyDescent="0.25">
      <c r="A581" s="12"/>
      <c r="B581" s="11">
        <v>43144</v>
      </c>
      <c r="C581" s="2">
        <v>1.45</v>
      </c>
      <c r="D581" s="2">
        <v>1.45</v>
      </c>
      <c r="E581" s="2">
        <v>541</v>
      </c>
      <c r="F581" s="2"/>
      <c r="G581" s="2"/>
      <c r="H581" s="16">
        <f t="shared" si="8"/>
        <v>-2.6845637583892641E-2</v>
      </c>
    </row>
    <row r="582" spans="1:8" ht="13.5" x14ac:dyDescent="0.25">
      <c r="A582" s="12"/>
      <c r="B582" s="11">
        <v>43145</v>
      </c>
      <c r="C582" s="2">
        <v>1.45</v>
      </c>
      <c r="D582" s="2">
        <v>1.45</v>
      </c>
      <c r="E582" s="2">
        <v>0</v>
      </c>
      <c r="F582" s="2"/>
      <c r="G582" s="2"/>
      <c r="H582" s="16">
        <f t="shared" si="8"/>
        <v>0</v>
      </c>
    </row>
    <row r="583" spans="1:8" ht="13.5" x14ac:dyDescent="0.25">
      <c r="A583" s="12"/>
      <c r="B583" s="11">
        <v>43146</v>
      </c>
      <c r="C583" s="2">
        <v>1.45</v>
      </c>
      <c r="D583" s="2">
        <v>1.45</v>
      </c>
      <c r="E583" s="2">
        <v>0</v>
      </c>
      <c r="F583" s="2"/>
      <c r="G583" s="2"/>
      <c r="H583" s="16">
        <f t="shared" ref="H583:H646" si="9">(D583-D582)/D582</f>
        <v>0</v>
      </c>
    </row>
    <row r="584" spans="1:8" ht="13.5" x14ac:dyDescent="0.25">
      <c r="A584" s="12"/>
      <c r="B584" s="11">
        <v>43147</v>
      </c>
      <c r="C584" s="2">
        <v>1.45</v>
      </c>
      <c r="D584" s="2">
        <v>1.45</v>
      </c>
      <c r="E584" s="2">
        <v>0</v>
      </c>
      <c r="F584" s="2"/>
      <c r="G584" s="2"/>
      <c r="H584" s="16">
        <f t="shared" si="9"/>
        <v>0</v>
      </c>
    </row>
    <row r="585" spans="1:8" ht="13.5" x14ac:dyDescent="0.25">
      <c r="A585" s="12"/>
      <c r="B585" s="11">
        <v>43150</v>
      </c>
      <c r="C585" s="2">
        <v>1.45</v>
      </c>
      <c r="D585" s="2">
        <v>1.45</v>
      </c>
      <c r="E585" s="2">
        <v>0</v>
      </c>
      <c r="F585" s="2"/>
      <c r="G585" s="2"/>
      <c r="H585" s="16">
        <f t="shared" si="9"/>
        <v>0</v>
      </c>
    </row>
    <row r="586" spans="1:8" ht="13.5" x14ac:dyDescent="0.25">
      <c r="A586" s="12"/>
      <c r="B586" s="11">
        <v>43151</v>
      </c>
      <c r="C586" s="2">
        <v>1.44</v>
      </c>
      <c r="D586" s="2">
        <v>1.44</v>
      </c>
      <c r="E586" s="2">
        <v>150</v>
      </c>
      <c r="F586" s="2"/>
      <c r="G586" s="2"/>
      <c r="H586" s="16">
        <f t="shared" si="9"/>
        <v>-6.896551724137937E-3</v>
      </c>
    </row>
    <row r="587" spans="1:8" ht="13.5" x14ac:dyDescent="0.25">
      <c r="A587" s="12"/>
      <c r="B587" s="11">
        <v>43152</v>
      </c>
      <c r="C587" s="2">
        <v>1.52</v>
      </c>
      <c r="D587" s="2">
        <v>1.52</v>
      </c>
      <c r="E587" s="2">
        <v>15665</v>
      </c>
      <c r="F587" s="2"/>
      <c r="G587" s="2"/>
      <c r="H587" s="16">
        <f t="shared" si="9"/>
        <v>5.5555555555555608E-2</v>
      </c>
    </row>
    <row r="588" spans="1:8" ht="13.5" x14ac:dyDescent="0.25">
      <c r="A588" s="12"/>
      <c r="B588" s="11">
        <v>43153</v>
      </c>
      <c r="C588" s="2">
        <v>1.61</v>
      </c>
      <c r="D588" s="2">
        <v>1.61</v>
      </c>
      <c r="E588" s="2">
        <v>14405</v>
      </c>
      <c r="F588" s="2"/>
      <c r="G588" s="2"/>
      <c r="H588" s="16">
        <f t="shared" si="9"/>
        <v>5.9210526315789526E-2</v>
      </c>
    </row>
    <row r="589" spans="1:8" ht="13.5" x14ac:dyDescent="0.25">
      <c r="A589" s="12"/>
      <c r="B589" s="11">
        <v>43154</v>
      </c>
      <c r="C589" s="2">
        <v>1.56</v>
      </c>
      <c r="D589" s="2">
        <v>1.56</v>
      </c>
      <c r="E589" s="2">
        <v>10529</v>
      </c>
      <c r="F589" s="2"/>
      <c r="G589" s="2"/>
      <c r="H589" s="16">
        <f t="shared" si="9"/>
        <v>-3.105590062111804E-2</v>
      </c>
    </row>
    <row r="590" spans="1:8" ht="13.5" x14ac:dyDescent="0.25">
      <c r="A590" s="12"/>
      <c r="B590" s="11">
        <v>43157</v>
      </c>
      <c r="C590" s="2">
        <v>1.6</v>
      </c>
      <c r="D590" s="2">
        <v>1.6</v>
      </c>
      <c r="E590" s="2">
        <v>13046</v>
      </c>
      <c r="F590" s="2"/>
      <c r="G590" s="2"/>
      <c r="H590" s="16">
        <f t="shared" si="9"/>
        <v>2.5641025641025664E-2</v>
      </c>
    </row>
    <row r="591" spans="1:8" ht="13.5" x14ac:dyDescent="0.25">
      <c r="A591" s="12"/>
      <c r="B591" s="11">
        <v>43158</v>
      </c>
      <c r="C591" s="2">
        <v>1.67</v>
      </c>
      <c r="D591" s="2">
        <v>1.67</v>
      </c>
      <c r="E591" s="2">
        <v>1259</v>
      </c>
      <c r="F591" s="2"/>
      <c r="G591" s="2"/>
      <c r="H591" s="16">
        <f t="shared" si="9"/>
        <v>4.37499999999999E-2</v>
      </c>
    </row>
    <row r="592" spans="1:8" ht="13.5" x14ac:dyDescent="0.25">
      <c r="A592" s="12"/>
      <c r="B592" s="11">
        <v>43159</v>
      </c>
      <c r="C592" s="2">
        <v>1.77</v>
      </c>
      <c r="D592" s="2">
        <v>1.77</v>
      </c>
      <c r="E592" s="2">
        <v>5373</v>
      </c>
      <c r="F592" s="2"/>
      <c r="G592" s="2"/>
      <c r="H592" s="16">
        <f t="shared" si="9"/>
        <v>5.988023952095814E-2</v>
      </c>
    </row>
    <row r="593" spans="1:8" ht="13.5" x14ac:dyDescent="0.25">
      <c r="A593" s="12"/>
      <c r="B593" s="11">
        <v>43160</v>
      </c>
      <c r="C593" s="2">
        <v>1.87</v>
      </c>
      <c r="D593" s="2">
        <v>1.87</v>
      </c>
      <c r="E593" s="2">
        <v>8552</v>
      </c>
      <c r="F593" s="2"/>
      <c r="G593" s="2"/>
      <c r="H593" s="16">
        <f t="shared" si="9"/>
        <v>5.6497175141242986E-2</v>
      </c>
    </row>
    <row r="594" spans="1:8" ht="13.5" x14ac:dyDescent="0.25">
      <c r="A594" s="12"/>
      <c r="B594" s="11">
        <v>43161</v>
      </c>
      <c r="C594" s="2">
        <v>1.95</v>
      </c>
      <c r="D594" s="2">
        <v>1.95</v>
      </c>
      <c r="E594" s="2">
        <v>4759</v>
      </c>
      <c r="F594" s="2"/>
      <c r="G594" s="2"/>
      <c r="H594" s="16">
        <f t="shared" si="9"/>
        <v>4.2780748663101519E-2</v>
      </c>
    </row>
    <row r="595" spans="1:8" ht="13.5" x14ac:dyDescent="0.25">
      <c r="A595" s="12"/>
      <c r="B595" s="11">
        <v>43164</v>
      </c>
      <c r="C595" s="2">
        <v>2.06</v>
      </c>
      <c r="D595" s="2">
        <v>2.06</v>
      </c>
      <c r="E595" s="2">
        <v>1886</v>
      </c>
      <c r="F595" s="2"/>
      <c r="G595" s="2"/>
      <c r="H595" s="16">
        <f t="shared" si="9"/>
        <v>5.641025641025646E-2</v>
      </c>
    </row>
    <row r="596" spans="1:8" ht="13.5" x14ac:dyDescent="0.25">
      <c r="A596" s="12"/>
      <c r="B596" s="11">
        <v>43165</v>
      </c>
      <c r="C596" s="2">
        <v>2.1800000000000002</v>
      </c>
      <c r="D596" s="2">
        <v>2.1800000000000002</v>
      </c>
      <c r="E596" s="2">
        <v>20238</v>
      </c>
      <c r="F596" s="2"/>
      <c r="G596" s="2"/>
      <c r="H596" s="16">
        <f t="shared" si="9"/>
        <v>5.825242718446607E-2</v>
      </c>
    </row>
    <row r="597" spans="1:8" ht="13.5" x14ac:dyDescent="0.25">
      <c r="A597" s="12"/>
      <c r="B597" s="11">
        <v>43166</v>
      </c>
      <c r="C597" s="2">
        <v>2.31</v>
      </c>
      <c r="D597" s="2">
        <v>2.31</v>
      </c>
      <c r="E597" s="2">
        <v>6509</v>
      </c>
      <c r="F597" s="2"/>
      <c r="G597" s="2"/>
      <c r="H597" s="16">
        <f t="shared" si="9"/>
        <v>5.9633027522935728E-2</v>
      </c>
    </row>
    <row r="598" spans="1:8" ht="13.5" x14ac:dyDescent="0.25">
      <c r="A598" s="12"/>
      <c r="B598" s="11">
        <v>43167</v>
      </c>
      <c r="C598" s="2">
        <v>2.41</v>
      </c>
      <c r="D598" s="2">
        <v>2.41</v>
      </c>
      <c r="E598" s="2">
        <v>0</v>
      </c>
      <c r="F598" s="2"/>
      <c r="G598" s="2"/>
      <c r="H598" s="16">
        <f t="shared" si="9"/>
        <v>4.329004329004333E-2</v>
      </c>
    </row>
    <row r="599" spans="1:8" ht="13.5" x14ac:dyDescent="0.25">
      <c r="A599" s="12"/>
      <c r="B599" s="11">
        <v>43168</v>
      </c>
      <c r="C599" s="2">
        <v>2.39</v>
      </c>
      <c r="D599" s="2">
        <v>2.39</v>
      </c>
      <c r="E599" s="2">
        <v>20892</v>
      </c>
      <c r="F599" s="2"/>
      <c r="G599" s="2"/>
      <c r="H599" s="16">
        <f t="shared" si="9"/>
        <v>-8.2987551867219986E-3</v>
      </c>
    </row>
    <row r="600" spans="1:8" ht="13.5" x14ac:dyDescent="0.25">
      <c r="A600" s="12"/>
      <c r="B600" s="11">
        <v>43171</v>
      </c>
      <c r="C600" s="2">
        <v>2.44</v>
      </c>
      <c r="D600" s="2">
        <v>2.44</v>
      </c>
      <c r="E600" s="2">
        <v>7164</v>
      </c>
      <c r="F600" s="2"/>
      <c r="G600" s="2"/>
      <c r="H600" s="16">
        <f t="shared" si="9"/>
        <v>2.0920502092050135E-2</v>
      </c>
    </row>
    <row r="601" spans="1:8" ht="13.5" x14ac:dyDescent="0.25">
      <c r="A601" s="12"/>
      <c r="B601" s="11">
        <v>43172</v>
      </c>
      <c r="C601" s="2">
        <v>2.38</v>
      </c>
      <c r="D601" s="2">
        <v>2.38</v>
      </c>
      <c r="E601" s="2">
        <v>4408</v>
      </c>
      <c r="F601" s="2"/>
      <c r="G601" s="2"/>
      <c r="H601" s="16">
        <f t="shared" si="9"/>
        <v>-2.4590163934426253E-2</v>
      </c>
    </row>
    <row r="602" spans="1:8" ht="13.5" x14ac:dyDescent="0.25">
      <c r="A602" s="12"/>
      <c r="B602" s="11">
        <v>43173</v>
      </c>
      <c r="C602" s="2">
        <v>2.34</v>
      </c>
      <c r="D602" s="2">
        <v>2.34</v>
      </c>
      <c r="E602" s="2">
        <v>3958</v>
      </c>
      <c r="F602" s="2"/>
      <c r="G602" s="2"/>
      <c r="H602" s="16">
        <f t="shared" si="9"/>
        <v>-1.6806722689075647E-2</v>
      </c>
    </row>
    <row r="603" spans="1:8" ht="13.5" x14ac:dyDescent="0.25">
      <c r="A603" s="12"/>
      <c r="B603" s="11">
        <v>43174</v>
      </c>
      <c r="C603" s="2">
        <v>2.27</v>
      </c>
      <c r="D603" s="2">
        <v>2.27</v>
      </c>
      <c r="E603" s="2">
        <v>13</v>
      </c>
      <c r="F603" s="2"/>
      <c r="G603" s="2"/>
      <c r="H603" s="16">
        <f t="shared" si="9"/>
        <v>-2.9914529914529846E-2</v>
      </c>
    </row>
    <row r="604" spans="1:8" ht="13.5" x14ac:dyDescent="0.25">
      <c r="A604" s="12"/>
      <c r="B604" s="11">
        <v>43175</v>
      </c>
      <c r="C604" s="2">
        <v>2.17</v>
      </c>
      <c r="D604" s="2">
        <v>2.17</v>
      </c>
      <c r="E604" s="2">
        <v>0</v>
      </c>
      <c r="F604" s="2"/>
      <c r="G604" s="2"/>
      <c r="H604" s="16">
        <f t="shared" si="9"/>
        <v>-4.4052863436123385E-2</v>
      </c>
    </row>
    <row r="605" spans="1:8" ht="13.5" x14ac:dyDescent="0.25">
      <c r="A605" s="12"/>
      <c r="B605" s="11">
        <v>43178</v>
      </c>
      <c r="C605" s="2">
        <v>2.08</v>
      </c>
      <c r="D605" s="2">
        <v>2.08</v>
      </c>
      <c r="E605" s="2">
        <v>0</v>
      </c>
      <c r="F605" s="2"/>
      <c r="G605" s="2"/>
      <c r="H605" s="16">
        <f t="shared" si="9"/>
        <v>-4.1474654377880123E-2</v>
      </c>
    </row>
    <row r="606" spans="1:8" ht="13.5" x14ac:dyDescent="0.25">
      <c r="A606" s="12"/>
      <c r="B606" s="11">
        <v>43180</v>
      </c>
      <c r="C606" s="2">
        <v>1.96</v>
      </c>
      <c r="D606" s="2">
        <v>1.96</v>
      </c>
      <c r="E606" s="2">
        <v>6270</v>
      </c>
      <c r="F606" s="2"/>
      <c r="G606" s="2"/>
      <c r="H606" s="16">
        <f t="shared" si="9"/>
        <v>-5.7692307692307744E-2</v>
      </c>
    </row>
    <row r="607" spans="1:8" ht="13.5" x14ac:dyDescent="0.25">
      <c r="A607" s="12"/>
      <c r="B607" s="11">
        <v>43181</v>
      </c>
      <c r="C607" s="2">
        <v>1.94</v>
      </c>
      <c r="D607" s="2">
        <v>1.94</v>
      </c>
      <c r="E607" s="2">
        <v>1872</v>
      </c>
      <c r="F607" s="2"/>
      <c r="G607" s="2"/>
      <c r="H607" s="16">
        <f t="shared" si="9"/>
        <v>-1.0204081632653071E-2</v>
      </c>
    </row>
    <row r="608" spans="1:8" ht="13.5" x14ac:dyDescent="0.25">
      <c r="A608" s="12"/>
      <c r="B608" s="11">
        <v>43182</v>
      </c>
      <c r="C608" s="2">
        <v>1.96</v>
      </c>
      <c r="D608" s="2">
        <v>1.96</v>
      </c>
      <c r="E608" s="2">
        <v>8028</v>
      </c>
      <c r="F608" s="2"/>
      <c r="G608" s="2"/>
      <c r="H608" s="16">
        <f t="shared" si="9"/>
        <v>1.0309278350515474E-2</v>
      </c>
    </row>
    <row r="609" spans="1:8" ht="13.5" x14ac:dyDescent="0.25">
      <c r="A609" s="12"/>
      <c r="B609" s="11">
        <v>43185</v>
      </c>
      <c r="C609" s="2">
        <v>2.0699999999999998</v>
      </c>
      <c r="D609" s="2">
        <v>2.0699999999999998</v>
      </c>
      <c r="E609" s="2">
        <v>1547</v>
      </c>
      <c r="F609" s="2"/>
      <c r="G609" s="2"/>
      <c r="H609" s="16">
        <f t="shared" si="9"/>
        <v>5.6122448979591774E-2</v>
      </c>
    </row>
    <row r="610" spans="1:8" ht="13.5" x14ac:dyDescent="0.25">
      <c r="A610" s="12"/>
      <c r="B610" s="11">
        <v>43186</v>
      </c>
      <c r="C610" s="2">
        <v>2.19</v>
      </c>
      <c r="D610" s="2">
        <v>2.19</v>
      </c>
      <c r="E610" s="2">
        <v>4675</v>
      </c>
      <c r="F610" s="2"/>
      <c r="G610" s="2"/>
      <c r="H610" s="16">
        <f t="shared" si="9"/>
        <v>5.7971014492753679E-2</v>
      </c>
    </row>
    <row r="611" spans="1:8" ht="13.5" x14ac:dyDescent="0.25">
      <c r="A611" s="12"/>
      <c r="B611" s="11">
        <v>43187</v>
      </c>
      <c r="C611" s="2">
        <v>2.25</v>
      </c>
      <c r="D611" s="2">
        <v>2.25</v>
      </c>
      <c r="E611" s="2">
        <v>8843</v>
      </c>
      <c r="F611" s="2"/>
      <c r="G611" s="2"/>
      <c r="H611" s="16">
        <f t="shared" si="9"/>
        <v>2.7397260273972629E-2</v>
      </c>
    </row>
    <row r="612" spans="1:8" ht="13.5" x14ac:dyDescent="0.25">
      <c r="A612" s="12"/>
      <c r="B612" s="11">
        <v>43188</v>
      </c>
      <c r="C612" s="2">
        <v>2.33</v>
      </c>
      <c r="D612" s="2">
        <v>2.33</v>
      </c>
      <c r="E612" s="2">
        <v>8662</v>
      </c>
      <c r="F612" s="2"/>
      <c r="G612" s="2"/>
      <c r="H612" s="16">
        <f t="shared" si="9"/>
        <v>3.555555555555559E-2</v>
      </c>
    </row>
    <row r="613" spans="1:8" ht="13.5" x14ac:dyDescent="0.25">
      <c r="A613" s="12"/>
      <c r="B613" s="11">
        <v>43189</v>
      </c>
      <c r="C613" s="2">
        <v>2.35</v>
      </c>
      <c r="D613" s="2">
        <v>2.35</v>
      </c>
      <c r="E613" s="2">
        <v>14</v>
      </c>
      <c r="F613" s="2"/>
      <c r="G613" s="2"/>
      <c r="H613" s="16">
        <f t="shared" si="9"/>
        <v>8.5836909871244704E-3</v>
      </c>
    </row>
    <row r="614" spans="1:8" ht="13.5" x14ac:dyDescent="0.25">
      <c r="A614" s="12"/>
      <c r="B614" s="11">
        <v>43192</v>
      </c>
      <c r="C614" s="2">
        <v>2.35</v>
      </c>
      <c r="D614" s="2">
        <v>2.35</v>
      </c>
      <c r="E614" s="2">
        <v>889</v>
      </c>
      <c r="F614" s="2"/>
      <c r="G614" s="2"/>
      <c r="H614" s="16">
        <f t="shared" si="9"/>
        <v>0</v>
      </c>
    </row>
    <row r="615" spans="1:8" ht="13.5" x14ac:dyDescent="0.25">
      <c r="A615" s="12"/>
      <c r="B615" s="11">
        <v>43193</v>
      </c>
      <c r="C615" s="2">
        <v>2.27</v>
      </c>
      <c r="D615" s="2">
        <v>2.27</v>
      </c>
      <c r="E615" s="2">
        <v>478</v>
      </c>
      <c r="F615" s="2"/>
      <c r="G615" s="2"/>
      <c r="H615" s="16">
        <f t="shared" si="9"/>
        <v>-3.404255319148939E-2</v>
      </c>
    </row>
    <row r="616" spans="1:8" ht="13.5" x14ac:dyDescent="0.25">
      <c r="A616" s="12"/>
      <c r="B616" s="11">
        <v>43194</v>
      </c>
      <c r="C616" s="2">
        <v>2.25</v>
      </c>
      <c r="D616" s="2">
        <v>2.25</v>
      </c>
      <c r="E616" s="2">
        <v>2703</v>
      </c>
      <c r="F616" s="2"/>
      <c r="G616" s="2"/>
      <c r="H616" s="16">
        <f t="shared" si="9"/>
        <v>-8.8105726872246774E-3</v>
      </c>
    </row>
    <row r="617" spans="1:8" ht="13.5" x14ac:dyDescent="0.25">
      <c r="A617" s="12"/>
      <c r="B617" s="11">
        <v>43195</v>
      </c>
      <c r="C617" s="2">
        <v>2.2400000000000002</v>
      </c>
      <c r="D617" s="2">
        <v>2.2400000000000002</v>
      </c>
      <c r="E617" s="2">
        <v>423</v>
      </c>
      <c r="F617" s="2"/>
      <c r="G617" s="2"/>
      <c r="H617" s="16">
        <f t="shared" si="9"/>
        <v>-4.4444444444443499E-3</v>
      </c>
    </row>
    <row r="618" spans="1:8" ht="13.5" x14ac:dyDescent="0.25">
      <c r="A618" s="12"/>
      <c r="B618" s="11">
        <v>43196</v>
      </c>
      <c r="C618" s="2">
        <v>2.27</v>
      </c>
      <c r="D618" s="2">
        <v>2.27</v>
      </c>
      <c r="E618" s="2">
        <v>1613</v>
      </c>
      <c r="F618" s="2"/>
      <c r="G618" s="2"/>
      <c r="H618" s="16">
        <f t="shared" si="9"/>
        <v>1.3392857142857054E-2</v>
      </c>
    </row>
    <row r="619" spans="1:8" ht="13.5" x14ac:dyDescent="0.25">
      <c r="A619" s="12"/>
      <c r="B619" s="11">
        <v>43200</v>
      </c>
      <c r="C619" s="2">
        <v>2.27</v>
      </c>
      <c r="D619" s="2">
        <v>2.27</v>
      </c>
      <c r="E619" s="2">
        <v>888</v>
      </c>
      <c r="F619" s="2"/>
      <c r="G619" s="2"/>
      <c r="H619" s="16">
        <f t="shared" si="9"/>
        <v>0</v>
      </c>
    </row>
    <row r="620" spans="1:8" ht="13.5" x14ac:dyDescent="0.25">
      <c r="A620" s="12"/>
      <c r="B620" s="11">
        <v>43201</v>
      </c>
      <c r="C620" s="2">
        <v>2.21</v>
      </c>
      <c r="D620" s="2">
        <v>2.21</v>
      </c>
      <c r="E620" s="2">
        <v>505</v>
      </c>
      <c r="F620" s="2"/>
      <c r="G620" s="2"/>
      <c r="H620" s="16">
        <f t="shared" si="9"/>
        <v>-2.6431718061674034E-2</v>
      </c>
    </row>
    <row r="621" spans="1:8" ht="13.5" x14ac:dyDescent="0.25">
      <c r="A621" s="12"/>
      <c r="B621" s="11">
        <v>43202</v>
      </c>
      <c r="C621" s="2">
        <v>2.08</v>
      </c>
      <c r="D621" s="2">
        <v>2.08</v>
      </c>
      <c r="E621" s="2">
        <v>5205</v>
      </c>
      <c r="F621" s="2"/>
      <c r="G621" s="2"/>
      <c r="H621" s="16">
        <f t="shared" si="9"/>
        <v>-5.8823529411764656E-2</v>
      </c>
    </row>
    <row r="622" spans="1:8" ht="13.5" x14ac:dyDescent="0.25">
      <c r="A622" s="12"/>
      <c r="B622" s="11">
        <v>43203</v>
      </c>
      <c r="C622" s="2">
        <v>2.14</v>
      </c>
      <c r="D622" s="2">
        <v>2.14</v>
      </c>
      <c r="E622" s="2">
        <v>5890</v>
      </c>
      <c r="F622" s="2"/>
      <c r="G622" s="2"/>
      <c r="H622" s="16">
        <f t="shared" si="9"/>
        <v>2.8846153846153872E-2</v>
      </c>
    </row>
    <row r="623" spans="1:8" ht="13.5" x14ac:dyDescent="0.25">
      <c r="A623" s="12"/>
      <c r="B623" s="11">
        <v>43206</v>
      </c>
      <c r="C623" s="2">
        <v>2.13</v>
      </c>
      <c r="D623" s="2">
        <v>2.13</v>
      </c>
      <c r="E623" s="2">
        <v>1001</v>
      </c>
      <c r="F623" s="2"/>
      <c r="G623" s="2"/>
      <c r="H623" s="16">
        <f t="shared" si="9"/>
        <v>-4.6728971962617903E-3</v>
      </c>
    </row>
    <row r="624" spans="1:8" ht="13.5" x14ac:dyDescent="0.25">
      <c r="A624" s="12"/>
      <c r="B624" s="11">
        <v>43207</v>
      </c>
      <c r="C624" s="2">
        <v>2.12</v>
      </c>
      <c r="D624" s="2">
        <v>2.12</v>
      </c>
      <c r="E624" s="2">
        <v>1078</v>
      </c>
      <c r="F624" s="2"/>
      <c r="G624" s="2"/>
      <c r="H624" s="16">
        <f t="shared" si="9"/>
        <v>-4.6948356807510741E-3</v>
      </c>
    </row>
    <row r="625" spans="1:8" ht="13.5" x14ac:dyDescent="0.25">
      <c r="A625" s="12"/>
      <c r="B625" s="11">
        <v>43208</v>
      </c>
      <c r="C625" s="2">
        <v>2.0299999999999998</v>
      </c>
      <c r="D625" s="2">
        <v>2.0299999999999998</v>
      </c>
      <c r="E625" s="2">
        <v>80</v>
      </c>
      <c r="F625" s="2"/>
      <c r="G625" s="2"/>
      <c r="H625" s="16">
        <f t="shared" si="9"/>
        <v>-4.2452830188679389E-2</v>
      </c>
    </row>
    <row r="626" spans="1:8" ht="13.5" x14ac:dyDescent="0.25">
      <c r="A626" s="12"/>
      <c r="B626" s="11">
        <v>43209</v>
      </c>
      <c r="C626" s="2">
        <v>2.12</v>
      </c>
      <c r="D626" s="2">
        <v>2.12</v>
      </c>
      <c r="E626" s="2">
        <v>32</v>
      </c>
      <c r="F626" s="2"/>
      <c r="G626" s="2"/>
      <c r="H626" s="16">
        <f t="shared" si="9"/>
        <v>4.4334975369458282E-2</v>
      </c>
    </row>
    <row r="627" spans="1:8" ht="13.5" x14ac:dyDescent="0.25">
      <c r="A627" s="12"/>
      <c r="B627" s="11">
        <v>43210</v>
      </c>
      <c r="C627" s="2">
        <v>2.0299999999999998</v>
      </c>
      <c r="D627" s="2">
        <v>2.0299999999999998</v>
      </c>
      <c r="E627" s="2">
        <v>0</v>
      </c>
      <c r="F627" s="2"/>
      <c r="G627" s="2"/>
      <c r="H627" s="16">
        <f t="shared" si="9"/>
        <v>-4.2452830188679389E-2</v>
      </c>
    </row>
    <row r="628" spans="1:8" ht="13.5" x14ac:dyDescent="0.25">
      <c r="A628" s="12"/>
      <c r="B628" s="11">
        <v>43213</v>
      </c>
      <c r="C628" s="2">
        <v>2.0299999999999998</v>
      </c>
      <c r="D628" s="2">
        <v>2.0299999999999998</v>
      </c>
      <c r="E628" s="2">
        <v>0</v>
      </c>
      <c r="F628" s="2"/>
      <c r="G628" s="2"/>
      <c r="H628" s="16">
        <f t="shared" si="9"/>
        <v>0</v>
      </c>
    </row>
    <row r="629" spans="1:8" ht="13.5" x14ac:dyDescent="0.25">
      <c r="A629" s="12"/>
      <c r="B629" s="11">
        <v>43214</v>
      </c>
      <c r="C629" s="2">
        <v>1.98</v>
      </c>
      <c r="D629" s="2">
        <v>1.98</v>
      </c>
      <c r="E629" s="2">
        <v>2818</v>
      </c>
      <c r="F629" s="2"/>
      <c r="G629" s="2"/>
      <c r="H629" s="16">
        <f t="shared" si="9"/>
        <v>-2.4630541871921097E-2</v>
      </c>
    </row>
    <row r="630" spans="1:8" ht="13.5" x14ac:dyDescent="0.25">
      <c r="A630" s="12"/>
      <c r="B630" s="11">
        <v>43215</v>
      </c>
      <c r="C630" s="2">
        <v>2.06</v>
      </c>
      <c r="D630" s="2">
        <v>2.06</v>
      </c>
      <c r="E630" s="2">
        <v>3927</v>
      </c>
      <c r="F630" s="2"/>
      <c r="G630" s="2"/>
      <c r="H630" s="16">
        <f t="shared" si="9"/>
        <v>4.0404040404040442E-2</v>
      </c>
    </row>
    <row r="631" spans="1:8" ht="13.5" x14ac:dyDescent="0.25">
      <c r="A631" s="12"/>
      <c r="B631" s="11">
        <v>43216</v>
      </c>
      <c r="C631" s="2">
        <v>2.08</v>
      </c>
      <c r="D631" s="2">
        <v>2.08</v>
      </c>
      <c r="E631" s="2">
        <v>1843</v>
      </c>
      <c r="F631" s="2"/>
      <c r="G631" s="2"/>
      <c r="H631" s="16">
        <f t="shared" si="9"/>
        <v>9.7087378640776777E-3</v>
      </c>
    </row>
    <row r="632" spans="1:8" ht="13.5" x14ac:dyDescent="0.25">
      <c r="A632" s="12"/>
      <c r="B632" s="11">
        <v>43217</v>
      </c>
      <c r="C632" s="2">
        <v>2.06</v>
      </c>
      <c r="D632" s="2">
        <v>2.06</v>
      </c>
      <c r="E632" s="2">
        <v>1311</v>
      </c>
      <c r="F632" s="2"/>
      <c r="G632" s="2"/>
      <c r="H632" s="16">
        <f t="shared" si="9"/>
        <v>-9.6153846153846229E-3</v>
      </c>
    </row>
    <row r="633" spans="1:8" ht="13.5" x14ac:dyDescent="0.25">
      <c r="A633" s="12"/>
      <c r="B633" s="11">
        <v>43220</v>
      </c>
      <c r="C633" s="2">
        <v>2.04</v>
      </c>
      <c r="D633" s="2">
        <v>2.04</v>
      </c>
      <c r="E633" s="2">
        <v>135</v>
      </c>
      <c r="F633" s="2"/>
      <c r="G633" s="2"/>
      <c r="H633" s="16">
        <f t="shared" si="9"/>
        <v>-9.7087378640776777E-3</v>
      </c>
    </row>
    <row r="634" spans="1:8" ht="13.5" x14ac:dyDescent="0.25">
      <c r="A634" s="12"/>
      <c r="B634" s="11">
        <v>43222</v>
      </c>
      <c r="C634" s="2">
        <v>2.0699999999999998</v>
      </c>
      <c r="D634" s="2">
        <v>2.0699999999999998</v>
      </c>
      <c r="E634" s="2">
        <v>22</v>
      </c>
      <c r="F634" s="2"/>
      <c r="G634" s="2"/>
      <c r="H634" s="16">
        <f t="shared" si="9"/>
        <v>1.4705882352941081E-2</v>
      </c>
    </row>
    <row r="635" spans="1:8" ht="13.5" x14ac:dyDescent="0.25">
      <c r="A635" s="12"/>
      <c r="B635" s="11">
        <v>43223</v>
      </c>
      <c r="C635" s="2">
        <v>2.06</v>
      </c>
      <c r="D635" s="2">
        <v>2.06</v>
      </c>
      <c r="E635" s="2">
        <v>1005</v>
      </c>
      <c r="F635" s="2"/>
      <c r="G635" s="2"/>
      <c r="H635" s="16">
        <f t="shared" si="9"/>
        <v>-4.8309178743960327E-3</v>
      </c>
    </row>
    <row r="636" spans="1:8" ht="13.5" x14ac:dyDescent="0.25">
      <c r="A636" s="12"/>
      <c r="B636" s="11">
        <v>43224</v>
      </c>
      <c r="C636" s="2">
        <v>2.06</v>
      </c>
      <c r="D636" s="2">
        <v>2.06</v>
      </c>
      <c r="E636" s="2">
        <v>0</v>
      </c>
      <c r="F636" s="2"/>
      <c r="G636" s="2"/>
      <c r="H636" s="16">
        <f t="shared" si="9"/>
        <v>0</v>
      </c>
    </row>
    <row r="637" spans="1:8" ht="13.5" x14ac:dyDescent="0.25">
      <c r="A637" s="12"/>
      <c r="B637" s="11">
        <v>43227</v>
      </c>
      <c r="C637" s="2">
        <v>2.0699999999999998</v>
      </c>
      <c r="D637" s="2">
        <v>2.0699999999999998</v>
      </c>
      <c r="E637" s="2">
        <v>969</v>
      </c>
      <c r="F637" s="2"/>
      <c r="G637" s="2"/>
      <c r="H637" s="16">
        <f t="shared" si="9"/>
        <v>4.8543689320387313E-3</v>
      </c>
    </row>
    <row r="638" spans="1:8" ht="13.5" x14ac:dyDescent="0.25">
      <c r="A638" s="12"/>
      <c r="B638" s="11">
        <v>43228</v>
      </c>
      <c r="C638" s="2">
        <v>2.0299999999999998</v>
      </c>
      <c r="D638" s="2">
        <v>2.0299999999999998</v>
      </c>
      <c r="E638" s="2">
        <v>989</v>
      </c>
      <c r="F638" s="2"/>
      <c r="G638" s="2"/>
      <c r="H638" s="16">
        <f t="shared" si="9"/>
        <v>-1.9323671497584561E-2</v>
      </c>
    </row>
    <row r="639" spans="1:8" ht="13.5" x14ac:dyDescent="0.25">
      <c r="A639" s="12"/>
      <c r="B639" s="11">
        <v>43229</v>
      </c>
      <c r="C639" s="2">
        <v>2</v>
      </c>
      <c r="D639" s="2">
        <v>2</v>
      </c>
      <c r="E639" s="2">
        <v>680</v>
      </c>
      <c r="F639" s="2"/>
      <c r="G639" s="2"/>
      <c r="H639" s="16">
        <f t="shared" si="9"/>
        <v>-1.4778325123152615E-2</v>
      </c>
    </row>
    <row r="640" spans="1:8" ht="13.5" x14ac:dyDescent="0.25">
      <c r="A640" s="12"/>
      <c r="B640" s="11">
        <v>43230</v>
      </c>
      <c r="C640" s="2">
        <v>2</v>
      </c>
      <c r="D640" s="2">
        <v>2</v>
      </c>
      <c r="E640" s="2">
        <v>1629</v>
      </c>
      <c r="F640" s="2"/>
      <c r="G640" s="2"/>
      <c r="H640" s="16">
        <f t="shared" si="9"/>
        <v>0</v>
      </c>
    </row>
    <row r="641" spans="1:8" ht="13.5" x14ac:dyDescent="0.25">
      <c r="A641" s="12"/>
      <c r="B641" s="11">
        <v>43231</v>
      </c>
      <c r="C641" s="2">
        <v>1.99</v>
      </c>
      <c r="D641" s="2">
        <v>1.99</v>
      </c>
      <c r="E641" s="2">
        <v>1617</v>
      </c>
      <c r="F641" s="2"/>
      <c r="G641" s="2"/>
      <c r="H641" s="16">
        <f t="shared" si="9"/>
        <v>-5.0000000000000044E-3</v>
      </c>
    </row>
    <row r="642" spans="1:8" ht="13.5" x14ac:dyDescent="0.25">
      <c r="A642" s="12"/>
      <c r="B642" s="11">
        <v>43234</v>
      </c>
      <c r="C642" s="2">
        <v>1.95</v>
      </c>
      <c r="D642" s="2">
        <v>1.95</v>
      </c>
      <c r="E642" s="2">
        <v>979</v>
      </c>
      <c r="F642" s="2"/>
      <c r="G642" s="2"/>
      <c r="H642" s="16">
        <f t="shared" si="9"/>
        <v>-2.0100502512562832E-2</v>
      </c>
    </row>
    <row r="643" spans="1:8" ht="13.5" x14ac:dyDescent="0.25">
      <c r="A643" s="12"/>
      <c r="B643" s="11">
        <v>43235</v>
      </c>
      <c r="C643" s="2">
        <v>1.93</v>
      </c>
      <c r="D643" s="2">
        <v>1.93</v>
      </c>
      <c r="E643" s="2">
        <v>746</v>
      </c>
      <c r="F643" s="2"/>
      <c r="G643" s="2"/>
      <c r="H643" s="16">
        <f t="shared" si="9"/>
        <v>-1.0256410256410265E-2</v>
      </c>
    </row>
    <row r="644" spans="1:8" ht="13.5" x14ac:dyDescent="0.25">
      <c r="A644" s="12"/>
      <c r="B644" s="11">
        <v>43236</v>
      </c>
      <c r="C644" s="2">
        <v>1.89</v>
      </c>
      <c r="D644" s="2">
        <v>1.89</v>
      </c>
      <c r="E644" s="2">
        <v>462</v>
      </c>
      <c r="F644" s="2"/>
      <c r="G644" s="2"/>
      <c r="H644" s="16">
        <f t="shared" si="9"/>
        <v>-2.0725388601036288E-2</v>
      </c>
    </row>
    <row r="645" spans="1:8" ht="13.5" x14ac:dyDescent="0.25">
      <c r="A645" s="12"/>
      <c r="B645" s="11">
        <v>43237</v>
      </c>
      <c r="C645" s="2">
        <v>1.83</v>
      </c>
      <c r="D645" s="2">
        <v>1.83</v>
      </c>
      <c r="E645" s="2">
        <v>972</v>
      </c>
      <c r="F645" s="2"/>
      <c r="G645" s="2"/>
      <c r="H645" s="16">
        <f t="shared" si="9"/>
        <v>-3.1746031746031661E-2</v>
      </c>
    </row>
    <row r="646" spans="1:8" ht="13.5" x14ac:dyDescent="0.25">
      <c r="A646" s="12"/>
      <c r="B646" s="11">
        <v>43238</v>
      </c>
      <c r="C646" s="2">
        <v>1.81</v>
      </c>
      <c r="D646" s="2">
        <v>1.81</v>
      </c>
      <c r="E646" s="2">
        <v>867</v>
      </c>
      <c r="F646" s="2"/>
      <c r="G646" s="2"/>
      <c r="H646" s="16">
        <f t="shared" si="9"/>
        <v>-1.0928961748633888E-2</v>
      </c>
    </row>
    <row r="647" spans="1:8" ht="13.5" x14ac:dyDescent="0.25">
      <c r="A647" s="12"/>
      <c r="B647" s="11">
        <v>43241</v>
      </c>
      <c r="C647" s="2">
        <v>1.86</v>
      </c>
      <c r="D647" s="2">
        <v>1.86</v>
      </c>
      <c r="E647" s="2">
        <v>29</v>
      </c>
      <c r="F647" s="2"/>
      <c r="G647" s="2"/>
      <c r="H647" s="16">
        <f t="shared" ref="H647:H710" si="10">(D647-D646)/D646</f>
        <v>2.7624309392265217E-2</v>
      </c>
    </row>
    <row r="648" spans="1:8" ht="13.5" x14ac:dyDescent="0.25">
      <c r="A648" s="12"/>
      <c r="B648" s="11">
        <v>43242</v>
      </c>
      <c r="C648" s="2">
        <v>1.85</v>
      </c>
      <c r="D648" s="2">
        <v>1.85</v>
      </c>
      <c r="E648" s="2">
        <v>725</v>
      </c>
      <c r="F648" s="2"/>
      <c r="G648" s="2"/>
      <c r="H648" s="16">
        <f t="shared" si="10"/>
        <v>-5.3763440860215101E-3</v>
      </c>
    </row>
    <row r="649" spans="1:8" ht="13.5" x14ac:dyDescent="0.25">
      <c r="A649" s="12"/>
      <c r="B649" s="11">
        <v>43243</v>
      </c>
      <c r="C649" s="2">
        <v>1.81</v>
      </c>
      <c r="D649" s="2">
        <v>1.81</v>
      </c>
      <c r="E649" s="2">
        <v>1939</v>
      </c>
      <c r="F649" s="2"/>
      <c r="G649" s="2"/>
      <c r="H649" s="16">
        <f t="shared" si="10"/>
        <v>-2.162162162162164E-2</v>
      </c>
    </row>
    <row r="650" spans="1:8" ht="13.5" x14ac:dyDescent="0.25">
      <c r="A650" s="12"/>
      <c r="B650" s="11">
        <v>43244</v>
      </c>
      <c r="C650" s="2">
        <v>1.71</v>
      </c>
      <c r="D650" s="2">
        <v>1.71</v>
      </c>
      <c r="E650" s="2">
        <v>300</v>
      </c>
      <c r="F650" s="2"/>
      <c r="G650" s="2"/>
      <c r="H650" s="16">
        <f t="shared" si="10"/>
        <v>-5.5248618784530433E-2</v>
      </c>
    </row>
    <row r="651" spans="1:8" ht="13.5" x14ac:dyDescent="0.25">
      <c r="A651" s="12"/>
      <c r="B651" s="11">
        <v>43245</v>
      </c>
      <c r="C651" s="2">
        <v>1.66</v>
      </c>
      <c r="D651" s="2">
        <v>1.66</v>
      </c>
      <c r="E651" s="2">
        <v>1437</v>
      </c>
      <c r="F651" s="2"/>
      <c r="G651" s="2"/>
      <c r="H651" s="16">
        <f t="shared" si="10"/>
        <v>-2.9239766081871371E-2</v>
      </c>
    </row>
    <row r="652" spans="1:8" ht="13.5" x14ac:dyDescent="0.25">
      <c r="A652" s="12"/>
      <c r="B652" s="11">
        <v>43248</v>
      </c>
      <c r="C652" s="2">
        <v>1.65</v>
      </c>
      <c r="D652" s="2">
        <v>1.65</v>
      </c>
      <c r="E652" s="2">
        <v>5353</v>
      </c>
      <c r="F652" s="2"/>
      <c r="G652" s="2"/>
      <c r="H652" s="16">
        <f t="shared" si="10"/>
        <v>-6.0240963855421742E-3</v>
      </c>
    </row>
    <row r="653" spans="1:8" ht="13.5" x14ac:dyDescent="0.25">
      <c r="A653" s="12"/>
      <c r="B653" s="11">
        <v>43249</v>
      </c>
      <c r="C653" s="2">
        <v>1.68</v>
      </c>
      <c r="D653" s="2">
        <v>1.68</v>
      </c>
      <c r="E653" s="2">
        <v>7214</v>
      </c>
      <c r="F653" s="2"/>
      <c r="G653" s="2"/>
      <c r="H653" s="16">
        <f t="shared" si="10"/>
        <v>1.8181818181818198E-2</v>
      </c>
    </row>
    <row r="654" spans="1:8" ht="13.5" x14ac:dyDescent="0.25">
      <c r="A654" s="12"/>
      <c r="B654" s="11">
        <v>43250</v>
      </c>
      <c r="C654" s="2">
        <v>1.75</v>
      </c>
      <c r="D654" s="2">
        <v>1.75</v>
      </c>
      <c r="E654" s="2">
        <v>181</v>
      </c>
      <c r="F654" s="2"/>
      <c r="G654" s="2"/>
      <c r="H654" s="16">
        <f t="shared" si="10"/>
        <v>4.1666666666666706E-2</v>
      </c>
    </row>
    <row r="655" spans="1:8" ht="13.5" x14ac:dyDescent="0.25">
      <c r="A655" s="12"/>
      <c r="B655" s="11">
        <v>43251</v>
      </c>
      <c r="C655" s="2">
        <v>1.75</v>
      </c>
      <c r="D655" s="2">
        <v>1.75</v>
      </c>
      <c r="E655" s="2">
        <v>1756</v>
      </c>
      <c r="F655" s="2"/>
      <c r="G655" s="2"/>
      <c r="H655" s="16">
        <f t="shared" si="10"/>
        <v>0</v>
      </c>
    </row>
    <row r="656" spans="1:8" ht="13.5" x14ac:dyDescent="0.25">
      <c r="A656" s="12"/>
      <c r="B656" s="11">
        <v>43252</v>
      </c>
      <c r="C656" s="2">
        <v>1.73</v>
      </c>
      <c r="D656" s="2">
        <v>1.73</v>
      </c>
      <c r="E656" s="2">
        <v>108</v>
      </c>
      <c r="F656" s="2"/>
      <c r="G656" s="2"/>
      <c r="H656" s="16">
        <f t="shared" si="10"/>
        <v>-1.1428571428571439E-2</v>
      </c>
    </row>
    <row r="657" spans="1:8" ht="13.5" x14ac:dyDescent="0.25">
      <c r="A657" s="12"/>
      <c r="B657" s="11">
        <v>43255</v>
      </c>
      <c r="C657" s="2">
        <v>1.73</v>
      </c>
      <c r="D657" s="2">
        <v>1.73</v>
      </c>
      <c r="E657" s="2">
        <v>252</v>
      </c>
      <c r="F657" s="2"/>
      <c r="G657" s="2"/>
      <c r="H657" s="16">
        <f t="shared" si="10"/>
        <v>0</v>
      </c>
    </row>
    <row r="658" spans="1:8" ht="13.5" x14ac:dyDescent="0.25">
      <c r="A658" s="12"/>
      <c r="B658" s="11">
        <v>43256</v>
      </c>
      <c r="C658" s="2">
        <v>1.68</v>
      </c>
      <c r="D658" s="2">
        <v>1.68</v>
      </c>
      <c r="E658" s="2">
        <v>150</v>
      </c>
      <c r="F658" s="2"/>
      <c r="G658" s="2"/>
      <c r="H658" s="16">
        <f t="shared" si="10"/>
        <v>-2.890173410404627E-2</v>
      </c>
    </row>
    <row r="659" spans="1:8" ht="13.5" x14ac:dyDescent="0.25">
      <c r="A659" s="12"/>
      <c r="B659" s="11">
        <v>43257</v>
      </c>
      <c r="C659" s="2">
        <v>1.7</v>
      </c>
      <c r="D659" s="2">
        <v>1.7</v>
      </c>
      <c r="E659" s="2">
        <v>6316</v>
      </c>
      <c r="F659" s="2"/>
      <c r="G659" s="2"/>
      <c r="H659" s="16">
        <f t="shared" si="10"/>
        <v>1.1904761904761916E-2</v>
      </c>
    </row>
    <row r="660" spans="1:8" ht="13.5" x14ac:dyDescent="0.25">
      <c r="A660" s="12"/>
      <c r="B660" s="11">
        <v>43258</v>
      </c>
      <c r="C660" s="2">
        <v>1.75</v>
      </c>
      <c r="D660" s="2">
        <v>1.75</v>
      </c>
      <c r="E660" s="2">
        <v>780</v>
      </c>
      <c r="F660" s="2"/>
      <c r="G660" s="2"/>
      <c r="H660" s="16">
        <f t="shared" si="10"/>
        <v>2.941176470588238E-2</v>
      </c>
    </row>
    <row r="661" spans="1:8" ht="13.5" x14ac:dyDescent="0.25">
      <c r="A661" s="12"/>
      <c r="B661" s="11">
        <v>43259</v>
      </c>
      <c r="C661" s="2">
        <v>1.75</v>
      </c>
      <c r="D661" s="2">
        <v>1.75</v>
      </c>
      <c r="E661" s="2">
        <v>458</v>
      </c>
      <c r="F661" s="2"/>
      <c r="G661" s="2"/>
      <c r="H661" s="16">
        <f t="shared" si="10"/>
        <v>0</v>
      </c>
    </row>
    <row r="662" spans="1:8" ht="13.5" x14ac:dyDescent="0.25">
      <c r="A662" s="12"/>
      <c r="B662" s="11">
        <v>43262</v>
      </c>
      <c r="C662" s="2">
        <v>1.78</v>
      </c>
      <c r="D662" s="2">
        <v>1.78</v>
      </c>
      <c r="E662" s="2">
        <v>140</v>
      </c>
      <c r="F662" s="2"/>
      <c r="G662" s="2"/>
      <c r="H662" s="16">
        <f t="shared" si="10"/>
        <v>1.7142857142857158E-2</v>
      </c>
    </row>
    <row r="663" spans="1:8" ht="13.5" x14ac:dyDescent="0.25">
      <c r="A663" s="12"/>
      <c r="B663" s="11">
        <v>43263</v>
      </c>
      <c r="C663" s="2">
        <v>1.74</v>
      </c>
      <c r="D663" s="2">
        <v>1.74</v>
      </c>
      <c r="E663" s="2">
        <v>29</v>
      </c>
      <c r="F663" s="2"/>
      <c r="G663" s="2"/>
      <c r="H663" s="16">
        <f t="shared" si="10"/>
        <v>-2.2471910112359571E-2</v>
      </c>
    </row>
    <row r="664" spans="1:8" ht="13.5" x14ac:dyDescent="0.25">
      <c r="A664" s="12"/>
      <c r="B664" s="11">
        <v>43264</v>
      </c>
      <c r="C664" s="2">
        <v>1.74</v>
      </c>
      <c r="D664" s="2">
        <v>1.74</v>
      </c>
      <c r="E664" s="2">
        <v>3433</v>
      </c>
      <c r="F664" s="2"/>
      <c r="G664" s="2"/>
      <c r="H664" s="16">
        <f t="shared" si="10"/>
        <v>0</v>
      </c>
    </row>
    <row r="665" spans="1:8" ht="13.5" x14ac:dyDescent="0.25">
      <c r="A665" s="12"/>
      <c r="B665" s="11">
        <v>43265</v>
      </c>
      <c r="C665" s="2">
        <v>1.74</v>
      </c>
      <c r="D665" s="2">
        <v>1.74</v>
      </c>
      <c r="E665" s="2">
        <v>1000</v>
      </c>
      <c r="F665" s="2"/>
      <c r="G665" s="2"/>
      <c r="H665" s="16">
        <f t="shared" si="10"/>
        <v>0</v>
      </c>
    </row>
    <row r="666" spans="1:8" ht="13.5" x14ac:dyDescent="0.25">
      <c r="A666" s="12"/>
      <c r="B666" s="11">
        <v>43269</v>
      </c>
      <c r="C666" s="2">
        <v>1.78</v>
      </c>
      <c r="D666" s="2">
        <v>1.78</v>
      </c>
      <c r="E666" s="2">
        <v>142</v>
      </c>
      <c r="F666" s="2"/>
      <c r="G666" s="2"/>
      <c r="H666" s="16">
        <f t="shared" si="10"/>
        <v>2.2988505747126457E-2</v>
      </c>
    </row>
    <row r="667" spans="1:8" ht="13.5" x14ac:dyDescent="0.25">
      <c r="A667" s="12"/>
      <c r="B667" s="11">
        <v>43270</v>
      </c>
      <c r="C667" s="2">
        <v>1.78</v>
      </c>
      <c r="D667" s="2">
        <v>1.78</v>
      </c>
      <c r="E667" s="2">
        <v>209</v>
      </c>
      <c r="F667" s="2"/>
      <c r="G667" s="2"/>
      <c r="H667" s="16">
        <f t="shared" si="10"/>
        <v>0</v>
      </c>
    </row>
    <row r="668" spans="1:8" ht="13.5" x14ac:dyDescent="0.25">
      <c r="A668" s="12"/>
      <c r="B668" s="11">
        <v>43271</v>
      </c>
      <c r="C668" s="2">
        <v>1.73</v>
      </c>
      <c r="D668" s="2">
        <v>1.73</v>
      </c>
      <c r="E668" s="2">
        <v>1231</v>
      </c>
      <c r="F668" s="2"/>
      <c r="G668" s="2"/>
      <c r="H668" s="16">
        <f t="shared" si="10"/>
        <v>-2.8089887640449462E-2</v>
      </c>
    </row>
    <row r="669" spans="1:8" ht="13.5" x14ac:dyDescent="0.25">
      <c r="A669" s="12"/>
      <c r="B669" s="11">
        <v>43272</v>
      </c>
      <c r="C669" s="2">
        <v>1.73</v>
      </c>
      <c r="D669" s="2">
        <v>1.73</v>
      </c>
      <c r="E669" s="2">
        <v>408</v>
      </c>
      <c r="F669" s="2"/>
      <c r="G669" s="2"/>
      <c r="H669" s="16">
        <f t="shared" si="10"/>
        <v>0</v>
      </c>
    </row>
    <row r="670" spans="1:8" ht="13.5" x14ac:dyDescent="0.25">
      <c r="A670" s="12"/>
      <c r="B670" s="11">
        <v>43273</v>
      </c>
      <c r="C670" s="2">
        <v>1.7</v>
      </c>
      <c r="D670" s="2">
        <v>1.7</v>
      </c>
      <c r="E670" s="2">
        <v>4420</v>
      </c>
      <c r="F670" s="2"/>
      <c r="G670" s="2"/>
      <c r="H670" s="16">
        <f t="shared" si="10"/>
        <v>-1.7341040462427761E-2</v>
      </c>
    </row>
    <row r="671" spans="1:8" ht="13.5" x14ac:dyDescent="0.25">
      <c r="A671" s="12"/>
      <c r="B671" s="11">
        <v>43276</v>
      </c>
      <c r="C671" s="2">
        <v>1.72</v>
      </c>
      <c r="D671" s="2">
        <v>1.72</v>
      </c>
      <c r="E671" s="2">
        <v>1352</v>
      </c>
      <c r="F671" s="2"/>
      <c r="G671" s="2"/>
      <c r="H671" s="16">
        <f t="shared" si="10"/>
        <v>1.1764705882352951E-2</v>
      </c>
    </row>
    <row r="672" spans="1:8" ht="13.5" x14ac:dyDescent="0.25">
      <c r="A672" s="12"/>
      <c r="B672" s="11">
        <v>43277</v>
      </c>
      <c r="C672" s="2">
        <v>1.73</v>
      </c>
      <c r="D672" s="2">
        <v>1.73</v>
      </c>
      <c r="E672" s="2">
        <v>1565</v>
      </c>
      <c r="F672" s="2"/>
      <c r="G672" s="2"/>
      <c r="H672" s="16">
        <f t="shared" si="10"/>
        <v>5.8139534883720981E-3</v>
      </c>
    </row>
    <row r="673" spans="1:8" ht="13.5" x14ac:dyDescent="0.25">
      <c r="A673" s="12"/>
      <c r="B673" s="11">
        <v>43278</v>
      </c>
      <c r="C673" s="2">
        <v>1.8</v>
      </c>
      <c r="D673" s="2">
        <v>1.8</v>
      </c>
      <c r="E673" s="2">
        <v>6241</v>
      </c>
      <c r="F673" s="2"/>
      <c r="G673" s="2"/>
      <c r="H673" s="16">
        <f t="shared" si="10"/>
        <v>4.0462427745664775E-2</v>
      </c>
    </row>
    <row r="674" spans="1:8" ht="13.5" x14ac:dyDescent="0.25">
      <c r="A674" s="12"/>
      <c r="B674" s="11">
        <v>43279</v>
      </c>
      <c r="C674" s="2">
        <v>1.9</v>
      </c>
      <c r="D674" s="2">
        <v>1.9</v>
      </c>
      <c r="E674" s="2">
        <v>1673</v>
      </c>
      <c r="F674" s="2"/>
      <c r="G674" s="2"/>
      <c r="H674" s="16">
        <f t="shared" si="10"/>
        <v>5.5555555555555483E-2</v>
      </c>
    </row>
    <row r="675" spans="1:8" ht="13.5" x14ac:dyDescent="0.25">
      <c r="A675" s="12"/>
      <c r="B675" s="11">
        <v>43280</v>
      </c>
      <c r="C675" s="2">
        <v>2.0099999999999998</v>
      </c>
      <c r="D675" s="2">
        <v>2.0099999999999998</v>
      </c>
      <c r="E675" s="2">
        <v>13997</v>
      </c>
      <c r="F675" s="2"/>
      <c r="G675" s="2"/>
      <c r="H675" s="16">
        <f t="shared" si="10"/>
        <v>5.78947368421052E-2</v>
      </c>
    </row>
    <row r="676" spans="1:8" ht="13.5" x14ac:dyDescent="0.25">
      <c r="A676" s="12"/>
      <c r="B676" s="11">
        <v>43283</v>
      </c>
      <c r="C676" s="2">
        <v>2.1</v>
      </c>
      <c r="D676" s="2">
        <v>2.1</v>
      </c>
      <c r="E676" s="2">
        <v>0</v>
      </c>
      <c r="F676" s="2"/>
      <c r="G676" s="2"/>
      <c r="H676" s="16">
        <f t="shared" si="10"/>
        <v>4.4776119402985232E-2</v>
      </c>
    </row>
    <row r="677" spans="1:8" ht="13.5" x14ac:dyDescent="0.25">
      <c r="A677" s="12"/>
      <c r="B677" s="11">
        <v>43284</v>
      </c>
      <c r="C677" s="2">
        <v>2.1</v>
      </c>
      <c r="D677" s="2">
        <v>2.1</v>
      </c>
      <c r="E677" s="2">
        <v>11020</v>
      </c>
      <c r="F677" s="2"/>
      <c r="G677" s="2"/>
      <c r="H677" s="16">
        <f t="shared" si="10"/>
        <v>0</v>
      </c>
    </row>
    <row r="678" spans="1:8" ht="13.5" x14ac:dyDescent="0.25">
      <c r="A678" s="12"/>
      <c r="B678" s="11">
        <v>43285</v>
      </c>
      <c r="C678" s="2">
        <v>1.98</v>
      </c>
      <c r="D678" s="2">
        <v>1.98</v>
      </c>
      <c r="E678" s="2">
        <v>2289</v>
      </c>
      <c r="F678" s="2"/>
      <c r="G678" s="2"/>
      <c r="H678" s="16">
        <f t="shared" si="10"/>
        <v>-5.714285714285719E-2</v>
      </c>
    </row>
    <row r="679" spans="1:8" ht="13.5" x14ac:dyDescent="0.25">
      <c r="A679" s="12"/>
      <c r="B679" s="11">
        <v>43286</v>
      </c>
      <c r="C679" s="2">
        <v>1.94</v>
      </c>
      <c r="D679" s="2">
        <v>1.94</v>
      </c>
      <c r="E679" s="2">
        <v>2451</v>
      </c>
      <c r="F679" s="2"/>
      <c r="G679" s="2"/>
      <c r="H679" s="16">
        <f t="shared" si="10"/>
        <v>-2.0202020202020221E-2</v>
      </c>
    </row>
    <row r="680" spans="1:8" ht="13.5" x14ac:dyDescent="0.25">
      <c r="A680" s="12"/>
      <c r="B680" s="11">
        <v>43287</v>
      </c>
      <c r="C680" s="2">
        <v>1.92</v>
      </c>
      <c r="D680" s="2">
        <v>1.92</v>
      </c>
      <c r="E680" s="2">
        <v>977</v>
      </c>
      <c r="F680" s="2"/>
      <c r="G680" s="2"/>
      <c r="H680" s="16">
        <f t="shared" si="10"/>
        <v>-1.0309278350515474E-2</v>
      </c>
    </row>
    <row r="681" spans="1:8" ht="13.5" x14ac:dyDescent="0.25">
      <c r="A681" s="12"/>
      <c r="B681" s="11">
        <v>43290</v>
      </c>
      <c r="C681" s="2">
        <v>1.86</v>
      </c>
      <c r="D681" s="2">
        <v>1.86</v>
      </c>
      <c r="E681" s="2">
        <v>2105</v>
      </c>
      <c r="F681" s="2"/>
      <c r="G681" s="2"/>
      <c r="H681" s="16">
        <f t="shared" si="10"/>
        <v>-3.1249999999999913E-2</v>
      </c>
    </row>
    <row r="682" spans="1:8" ht="13.5" x14ac:dyDescent="0.25">
      <c r="A682" s="12"/>
      <c r="B682" s="11">
        <v>43291</v>
      </c>
      <c r="C682" s="2">
        <v>1.82</v>
      </c>
      <c r="D682" s="2">
        <v>1.82</v>
      </c>
      <c r="E682" s="2">
        <v>469</v>
      </c>
      <c r="F682" s="2"/>
      <c r="G682" s="2"/>
      <c r="H682" s="16">
        <f t="shared" si="10"/>
        <v>-2.1505376344086041E-2</v>
      </c>
    </row>
    <row r="683" spans="1:8" ht="13.5" x14ac:dyDescent="0.25">
      <c r="A683" s="12"/>
      <c r="B683" s="11">
        <v>43292</v>
      </c>
      <c r="C683" s="2">
        <v>1.82</v>
      </c>
      <c r="D683" s="2">
        <v>1.82</v>
      </c>
      <c r="E683" s="2">
        <v>669</v>
      </c>
      <c r="F683" s="2"/>
      <c r="G683" s="2"/>
      <c r="H683" s="16">
        <f t="shared" si="10"/>
        <v>0</v>
      </c>
    </row>
    <row r="684" spans="1:8" ht="13.5" x14ac:dyDescent="0.25">
      <c r="A684" s="12"/>
      <c r="B684" s="11">
        <v>43293</v>
      </c>
      <c r="C684" s="2">
        <v>1.72</v>
      </c>
      <c r="D684" s="2">
        <v>1.72</v>
      </c>
      <c r="E684" s="2">
        <v>2330</v>
      </c>
      <c r="F684" s="2"/>
      <c r="G684" s="2"/>
      <c r="H684" s="16">
        <f t="shared" si="10"/>
        <v>-5.4945054945054993E-2</v>
      </c>
    </row>
    <row r="685" spans="1:8" ht="13.5" x14ac:dyDescent="0.25">
      <c r="A685" s="12"/>
      <c r="B685" s="11">
        <v>43294</v>
      </c>
      <c r="C685" s="2">
        <v>1.76</v>
      </c>
      <c r="D685" s="2">
        <v>1.76</v>
      </c>
      <c r="E685" s="2">
        <v>230</v>
      </c>
      <c r="F685" s="2"/>
      <c r="G685" s="2"/>
      <c r="H685" s="16">
        <f t="shared" si="10"/>
        <v>2.3255813953488393E-2</v>
      </c>
    </row>
    <row r="686" spans="1:8" ht="13.5" x14ac:dyDescent="0.25">
      <c r="A686" s="12"/>
      <c r="B686" s="11">
        <v>43297</v>
      </c>
      <c r="C686" s="2">
        <v>1.71</v>
      </c>
      <c r="D686" s="2">
        <v>1.71</v>
      </c>
      <c r="E686" s="2">
        <v>33</v>
      </c>
      <c r="F686" s="2"/>
      <c r="G686" s="2"/>
      <c r="H686" s="16">
        <f t="shared" si="10"/>
        <v>-2.8409090909090936E-2</v>
      </c>
    </row>
    <row r="687" spans="1:8" ht="13.5" x14ac:dyDescent="0.25">
      <c r="A687" s="12"/>
      <c r="B687" s="11">
        <v>43298</v>
      </c>
      <c r="C687" s="2">
        <v>1.68</v>
      </c>
      <c r="D687" s="2">
        <v>1.68</v>
      </c>
      <c r="E687" s="2">
        <v>1172</v>
      </c>
      <c r="F687" s="2"/>
      <c r="G687" s="2"/>
      <c r="H687" s="16">
        <f t="shared" si="10"/>
        <v>-1.7543859649122823E-2</v>
      </c>
    </row>
    <row r="688" spans="1:8" ht="13.5" x14ac:dyDescent="0.25">
      <c r="A688" s="12"/>
      <c r="B688" s="11">
        <v>43299</v>
      </c>
      <c r="C688" s="2">
        <v>1.61</v>
      </c>
      <c r="D688" s="2">
        <v>1.61</v>
      </c>
      <c r="E688" s="2">
        <v>2677</v>
      </c>
      <c r="F688" s="2"/>
      <c r="G688" s="2"/>
      <c r="H688" s="16">
        <f t="shared" si="10"/>
        <v>-4.1666666666666574E-2</v>
      </c>
    </row>
    <row r="689" spans="1:8" ht="13.5" x14ac:dyDescent="0.25">
      <c r="A689" s="12"/>
      <c r="B689" s="11">
        <v>43300</v>
      </c>
      <c r="C689" s="2">
        <v>1.64</v>
      </c>
      <c r="D689" s="2">
        <v>1.64</v>
      </c>
      <c r="E689" s="2">
        <v>266</v>
      </c>
      <c r="F689" s="2"/>
      <c r="G689" s="2"/>
      <c r="H689" s="16">
        <f t="shared" si="10"/>
        <v>1.8633540372670686E-2</v>
      </c>
    </row>
    <row r="690" spans="1:8" ht="13.5" x14ac:dyDescent="0.25">
      <c r="A690" s="12"/>
      <c r="B690" s="11">
        <v>43301</v>
      </c>
      <c r="C690" s="2">
        <v>1.7</v>
      </c>
      <c r="D690" s="2">
        <v>1.7</v>
      </c>
      <c r="E690" s="2">
        <v>1121</v>
      </c>
      <c r="F690" s="2"/>
      <c r="G690" s="2"/>
      <c r="H690" s="16">
        <f t="shared" si="10"/>
        <v>3.6585365853658569E-2</v>
      </c>
    </row>
    <row r="691" spans="1:8" ht="13.5" x14ac:dyDescent="0.25">
      <c r="A691" s="12"/>
      <c r="B691" s="11">
        <v>43304</v>
      </c>
      <c r="C691" s="2">
        <v>1.75</v>
      </c>
      <c r="D691" s="2">
        <v>1.75</v>
      </c>
      <c r="E691" s="2">
        <v>1980</v>
      </c>
      <c r="F691" s="2"/>
      <c r="G691" s="2"/>
      <c r="H691" s="16">
        <f t="shared" si="10"/>
        <v>2.941176470588238E-2</v>
      </c>
    </row>
    <row r="692" spans="1:8" ht="13.5" x14ac:dyDescent="0.25">
      <c r="A692" s="12"/>
      <c r="B692" s="11">
        <v>43305</v>
      </c>
      <c r="C692" s="2">
        <v>1.75</v>
      </c>
      <c r="D692" s="2">
        <v>1.75</v>
      </c>
      <c r="E692" s="2">
        <v>1013</v>
      </c>
      <c r="F692" s="2"/>
      <c r="G692" s="2"/>
      <c r="H692" s="16">
        <f t="shared" si="10"/>
        <v>0</v>
      </c>
    </row>
    <row r="693" spans="1:8" ht="13.5" x14ac:dyDescent="0.25">
      <c r="A693" s="12"/>
      <c r="B693" s="11">
        <v>43307</v>
      </c>
      <c r="C693" s="2">
        <v>1.78</v>
      </c>
      <c r="D693" s="2">
        <v>1.78</v>
      </c>
      <c r="E693" s="2">
        <v>2032</v>
      </c>
      <c r="F693" s="2"/>
      <c r="G693" s="2"/>
      <c r="H693" s="16">
        <f t="shared" si="10"/>
        <v>1.7142857142857158E-2</v>
      </c>
    </row>
    <row r="694" spans="1:8" ht="13.5" x14ac:dyDescent="0.25">
      <c r="A694" s="12"/>
      <c r="B694" s="11">
        <v>43308</v>
      </c>
      <c r="C694" s="2">
        <v>1.75</v>
      </c>
      <c r="D694" s="2">
        <v>1.75</v>
      </c>
      <c r="E694" s="2">
        <v>717</v>
      </c>
      <c r="F694" s="2"/>
      <c r="G694" s="2"/>
      <c r="H694" s="16">
        <f t="shared" si="10"/>
        <v>-1.6853932584269676E-2</v>
      </c>
    </row>
    <row r="695" spans="1:8" ht="13.5" x14ac:dyDescent="0.25">
      <c r="A695" s="12"/>
      <c r="B695" s="11">
        <v>43311</v>
      </c>
      <c r="C695" s="2">
        <v>1.79</v>
      </c>
      <c r="D695" s="2">
        <v>1.79</v>
      </c>
      <c r="E695" s="2">
        <v>235</v>
      </c>
      <c r="F695" s="2"/>
      <c r="G695" s="2"/>
      <c r="H695" s="16">
        <f t="shared" si="10"/>
        <v>2.2857142857142878E-2</v>
      </c>
    </row>
    <row r="696" spans="1:8" ht="13.5" x14ac:dyDescent="0.25">
      <c r="A696" s="12"/>
      <c r="B696" s="11">
        <v>43312</v>
      </c>
      <c r="C696" s="2">
        <v>1.77</v>
      </c>
      <c r="D696" s="2">
        <v>1.77</v>
      </c>
      <c r="E696" s="2">
        <v>210</v>
      </c>
      <c r="F696" s="2"/>
      <c r="G696" s="2"/>
      <c r="H696" s="16">
        <f t="shared" si="10"/>
        <v>-1.1173184357541908E-2</v>
      </c>
    </row>
    <row r="697" spans="1:8" ht="13.5" x14ac:dyDescent="0.25">
      <c r="A697" s="12"/>
      <c r="B697" s="11">
        <v>43313</v>
      </c>
      <c r="C697" s="2">
        <v>1.72</v>
      </c>
      <c r="D697" s="2">
        <v>1.72</v>
      </c>
      <c r="E697" s="2">
        <v>26</v>
      </c>
      <c r="F697" s="2"/>
      <c r="G697" s="2"/>
      <c r="H697" s="16">
        <f t="shared" si="10"/>
        <v>-2.8248587570621493E-2</v>
      </c>
    </row>
    <row r="698" spans="1:8" ht="13.5" x14ac:dyDescent="0.25">
      <c r="A698" s="12"/>
      <c r="B698" s="11">
        <v>43314</v>
      </c>
      <c r="C698" s="2">
        <v>1.67</v>
      </c>
      <c r="D698" s="2">
        <v>1.67</v>
      </c>
      <c r="E698" s="2">
        <v>2060</v>
      </c>
      <c r="F698" s="2"/>
      <c r="G698" s="2"/>
      <c r="H698" s="16">
        <f t="shared" si="10"/>
        <v>-2.9069767441860492E-2</v>
      </c>
    </row>
    <row r="699" spans="1:8" ht="13.5" x14ac:dyDescent="0.25">
      <c r="A699" s="12"/>
      <c r="B699" s="11">
        <v>43315</v>
      </c>
      <c r="C699" s="2">
        <v>1.65</v>
      </c>
      <c r="D699" s="2">
        <v>1.65</v>
      </c>
      <c r="E699" s="2">
        <v>658</v>
      </c>
      <c r="F699" s="2"/>
      <c r="G699" s="2"/>
      <c r="H699" s="16">
        <f t="shared" si="10"/>
        <v>-1.1976047904191628E-2</v>
      </c>
    </row>
    <row r="700" spans="1:8" ht="13.5" x14ac:dyDescent="0.25">
      <c r="A700" s="12"/>
      <c r="B700" s="11">
        <v>43318</v>
      </c>
      <c r="C700" s="2">
        <v>1.62</v>
      </c>
      <c r="D700" s="2">
        <v>1.62</v>
      </c>
      <c r="E700" s="2">
        <v>2043</v>
      </c>
      <c r="F700" s="2"/>
      <c r="G700" s="2"/>
      <c r="H700" s="16">
        <f t="shared" si="10"/>
        <v>-1.8181818181818063E-2</v>
      </c>
    </row>
    <row r="701" spans="1:8" ht="13.5" x14ac:dyDescent="0.25">
      <c r="A701" s="12"/>
      <c r="B701" s="11">
        <v>43319</v>
      </c>
      <c r="C701" s="2">
        <v>1.58</v>
      </c>
      <c r="D701" s="2">
        <v>1.58</v>
      </c>
      <c r="E701" s="2">
        <v>318</v>
      </c>
      <c r="F701" s="2"/>
      <c r="G701" s="2"/>
      <c r="H701" s="16">
        <f t="shared" si="10"/>
        <v>-2.4691358024691377E-2</v>
      </c>
    </row>
    <row r="702" spans="1:8" ht="13.5" x14ac:dyDescent="0.25">
      <c r="A702" s="12"/>
      <c r="B702" s="11">
        <v>43320</v>
      </c>
      <c r="C702" s="2">
        <v>1.62</v>
      </c>
      <c r="D702" s="2">
        <v>1.62</v>
      </c>
      <c r="E702" s="2">
        <v>2030</v>
      </c>
      <c r="F702" s="2"/>
      <c r="G702" s="2"/>
      <c r="H702" s="16">
        <f t="shared" si="10"/>
        <v>2.5316455696202552E-2</v>
      </c>
    </row>
    <row r="703" spans="1:8" ht="13.5" x14ac:dyDescent="0.25">
      <c r="A703" s="12"/>
      <c r="B703" s="11">
        <v>43321</v>
      </c>
      <c r="C703" s="2">
        <v>1.67</v>
      </c>
      <c r="D703" s="2">
        <v>1.67</v>
      </c>
      <c r="E703" s="2">
        <v>2331</v>
      </c>
      <c r="F703" s="2"/>
      <c r="G703" s="2"/>
      <c r="H703" s="16">
        <f t="shared" si="10"/>
        <v>3.0864197530864085E-2</v>
      </c>
    </row>
    <row r="704" spans="1:8" ht="13.5" x14ac:dyDescent="0.25">
      <c r="A704" s="12"/>
      <c r="B704" s="11">
        <v>43322</v>
      </c>
      <c r="C704" s="2">
        <v>1.71</v>
      </c>
      <c r="D704" s="2">
        <v>1.71</v>
      </c>
      <c r="E704" s="2">
        <v>71</v>
      </c>
      <c r="F704" s="2"/>
      <c r="G704" s="2"/>
      <c r="H704" s="16">
        <f t="shared" si="10"/>
        <v>2.3952095808383256E-2</v>
      </c>
    </row>
    <row r="705" spans="1:8" ht="13.5" x14ac:dyDescent="0.25">
      <c r="A705" s="12"/>
      <c r="B705" s="11">
        <v>43326</v>
      </c>
      <c r="C705" s="2">
        <v>1.73</v>
      </c>
      <c r="D705" s="2">
        <v>1.73</v>
      </c>
      <c r="E705" s="2">
        <v>200</v>
      </c>
      <c r="F705" s="2"/>
      <c r="G705" s="2"/>
      <c r="H705" s="16">
        <f t="shared" si="10"/>
        <v>1.169590643274855E-2</v>
      </c>
    </row>
    <row r="706" spans="1:8" ht="13.5" x14ac:dyDescent="0.25">
      <c r="A706" s="12"/>
      <c r="B706" s="11">
        <v>43327</v>
      </c>
      <c r="C706" s="2">
        <v>1.73</v>
      </c>
      <c r="D706" s="2">
        <v>1.73</v>
      </c>
      <c r="E706" s="2">
        <v>780</v>
      </c>
      <c r="F706" s="2"/>
      <c r="G706" s="2"/>
      <c r="H706" s="16">
        <f t="shared" si="10"/>
        <v>0</v>
      </c>
    </row>
    <row r="707" spans="1:8" ht="13.5" x14ac:dyDescent="0.25">
      <c r="A707" s="12"/>
      <c r="B707" s="11">
        <v>43328</v>
      </c>
      <c r="C707" s="2">
        <v>1.7</v>
      </c>
      <c r="D707" s="2">
        <v>1.7</v>
      </c>
      <c r="E707" s="2">
        <v>2100</v>
      </c>
      <c r="F707" s="2"/>
      <c r="G707" s="2"/>
      <c r="H707" s="16">
        <f t="shared" si="10"/>
        <v>-1.7341040462427761E-2</v>
      </c>
    </row>
    <row r="708" spans="1:8" ht="13.5" x14ac:dyDescent="0.25">
      <c r="A708" s="12"/>
      <c r="B708" s="11">
        <v>43329</v>
      </c>
      <c r="C708" s="2">
        <v>1.69</v>
      </c>
      <c r="D708" s="2">
        <v>1.69</v>
      </c>
      <c r="E708" s="2">
        <v>605</v>
      </c>
      <c r="F708" s="2"/>
      <c r="G708" s="2"/>
      <c r="H708" s="16">
        <f t="shared" si="10"/>
        <v>-5.8823529411764757E-3</v>
      </c>
    </row>
    <row r="709" spans="1:8" ht="13.5" x14ac:dyDescent="0.25">
      <c r="A709" s="12"/>
      <c r="B709" s="11">
        <v>43332</v>
      </c>
      <c r="C709" s="2">
        <v>1.69</v>
      </c>
      <c r="D709" s="2">
        <v>1.69</v>
      </c>
      <c r="E709" s="2">
        <v>100</v>
      </c>
      <c r="F709" s="2"/>
      <c r="G709" s="2"/>
      <c r="H709" s="16">
        <f t="shared" si="10"/>
        <v>0</v>
      </c>
    </row>
    <row r="710" spans="1:8" ht="13.5" x14ac:dyDescent="0.25">
      <c r="A710" s="12"/>
      <c r="B710" s="11">
        <v>43335</v>
      </c>
      <c r="C710" s="2">
        <v>1.69</v>
      </c>
      <c r="D710" s="2">
        <v>1.69</v>
      </c>
      <c r="E710" s="2">
        <v>0</v>
      </c>
      <c r="F710" s="2"/>
      <c r="G710" s="2"/>
      <c r="H710" s="16">
        <f t="shared" si="10"/>
        <v>0</v>
      </c>
    </row>
    <row r="711" spans="1:8" ht="13.5" x14ac:dyDescent="0.25">
      <c r="A711" s="12"/>
      <c r="B711" s="11">
        <v>43336</v>
      </c>
      <c r="C711" s="2">
        <v>1.64</v>
      </c>
      <c r="D711" s="2">
        <v>1.64</v>
      </c>
      <c r="E711" s="2">
        <v>557</v>
      </c>
      <c r="F711" s="2"/>
      <c r="G711" s="2"/>
      <c r="H711" s="16">
        <f t="shared" ref="H711:H774" si="11">(D711-D710)/D710</f>
        <v>-2.9585798816568074E-2</v>
      </c>
    </row>
    <row r="712" spans="1:8" ht="13.5" x14ac:dyDescent="0.25">
      <c r="A712" s="12"/>
      <c r="B712" s="11">
        <v>43339</v>
      </c>
      <c r="C712" s="2">
        <v>1.61</v>
      </c>
      <c r="D712" s="2">
        <v>1.61</v>
      </c>
      <c r="E712" s="2">
        <v>2471</v>
      </c>
      <c r="F712" s="2"/>
      <c r="G712" s="2"/>
      <c r="H712" s="16">
        <f t="shared" si="11"/>
        <v>-1.8292682926829149E-2</v>
      </c>
    </row>
    <row r="713" spans="1:8" ht="13.5" x14ac:dyDescent="0.25">
      <c r="A713" s="12"/>
      <c r="B713" s="11">
        <v>43340</v>
      </c>
      <c r="C713" s="2">
        <v>1.65</v>
      </c>
      <c r="D713" s="2">
        <v>1.65</v>
      </c>
      <c r="E713" s="2">
        <v>90</v>
      </c>
      <c r="F713" s="2"/>
      <c r="G713" s="2"/>
      <c r="H713" s="16">
        <f t="shared" si="11"/>
        <v>2.4844720496894294E-2</v>
      </c>
    </row>
    <row r="714" spans="1:8" ht="13.5" x14ac:dyDescent="0.25">
      <c r="A714" s="12"/>
      <c r="B714" s="11">
        <v>43341</v>
      </c>
      <c r="C714" s="2">
        <v>1.64</v>
      </c>
      <c r="D714" s="2">
        <v>1.64</v>
      </c>
      <c r="E714" s="2">
        <v>124</v>
      </c>
      <c r="F714" s="2"/>
      <c r="G714" s="2"/>
      <c r="H714" s="16">
        <f t="shared" si="11"/>
        <v>-6.0606060606060667E-3</v>
      </c>
    </row>
    <row r="715" spans="1:8" ht="13.5" x14ac:dyDescent="0.25">
      <c r="A715" s="12"/>
      <c r="B715" s="11">
        <v>43342</v>
      </c>
      <c r="C715" s="2">
        <v>1.6</v>
      </c>
      <c r="D715" s="2">
        <v>1.6</v>
      </c>
      <c r="E715" s="2">
        <v>1084</v>
      </c>
      <c r="F715" s="2"/>
      <c r="G715" s="2"/>
      <c r="H715" s="16">
        <f t="shared" si="11"/>
        <v>-2.4390243902438911E-2</v>
      </c>
    </row>
    <row r="716" spans="1:8" ht="13.5" x14ac:dyDescent="0.25">
      <c r="A716" s="12"/>
      <c r="B716" s="11">
        <v>43343</v>
      </c>
      <c r="C716" s="2">
        <v>1.6</v>
      </c>
      <c r="D716" s="2">
        <v>1.6</v>
      </c>
      <c r="E716" s="2">
        <v>15</v>
      </c>
      <c r="F716" s="2"/>
      <c r="G716" s="2"/>
      <c r="H716" s="16">
        <f t="shared" si="11"/>
        <v>0</v>
      </c>
    </row>
    <row r="717" spans="1:8" ht="13.5" x14ac:dyDescent="0.25">
      <c r="A717" s="12"/>
      <c r="B717" s="11">
        <v>43346</v>
      </c>
      <c r="C717" s="2">
        <v>1.59</v>
      </c>
      <c r="D717" s="2">
        <v>1.59</v>
      </c>
      <c r="E717" s="2">
        <v>765</v>
      </c>
      <c r="F717" s="2"/>
      <c r="G717" s="2"/>
      <c r="H717" s="16">
        <f t="shared" si="11"/>
        <v>-6.2500000000000056E-3</v>
      </c>
    </row>
    <row r="718" spans="1:8" ht="13.5" x14ac:dyDescent="0.25">
      <c r="A718" s="12"/>
      <c r="B718" s="11">
        <v>43347</v>
      </c>
      <c r="C718" s="2">
        <v>1.62</v>
      </c>
      <c r="D718" s="2">
        <v>1.62</v>
      </c>
      <c r="E718" s="2">
        <v>2100</v>
      </c>
      <c r="F718" s="2"/>
      <c r="G718" s="2"/>
      <c r="H718" s="16">
        <f t="shared" si="11"/>
        <v>1.8867924528301903E-2</v>
      </c>
    </row>
    <row r="719" spans="1:8" ht="13.5" x14ac:dyDescent="0.25">
      <c r="A719" s="12"/>
      <c r="B719" s="11">
        <v>43348</v>
      </c>
      <c r="C719" s="2">
        <v>1.66</v>
      </c>
      <c r="D719" s="2">
        <v>1.66</v>
      </c>
      <c r="E719" s="2">
        <v>5</v>
      </c>
      <c r="F719" s="2"/>
      <c r="G719" s="2"/>
      <c r="H719" s="16">
        <f t="shared" si="11"/>
        <v>2.4691358024691242E-2</v>
      </c>
    </row>
    <row r="720" spans="1:8" ht="13.5" x14ac:dyDescent="0.25">
      <c r="A720" s="12"/>
      <c r="B720" s="11">
        <v>43349</v>
      </c>
      <c r="C720" s="2">
        <v>1.62</v>
      </c>
      <c r="D720" s="2">
        <v>1.62</v>
      </c>
      <c r="E720" s="2">
        <v>0</v>
      </c>
      <c r="F720" s="2"/>
      <c r="G720" s="2"/>
      <c r="H720" s="16">
        <f t="shared" si="11"/>
        <v>-2.4096385542168565E-2</v>
      </c>
    </row>
    <row r="721" spans="1:8" ht="13.5" x14ac:dyDescent="0.25">
      <c r="A721" s="12"/>
      <c r="B721" s="11">
        <v>43350</v>
      </c>
      <c r="C721" s="2">
        <v>1.64</v>
      </c>
      <c r="D721" s="2">
        <v>1.64</v>
      </c>
      <c r="E721" s="2">
        <v>115</v>
      </c>
      <c r="F721" s="2"/>
      <c r="G721" s="2"/>
      <c r="H721" s="16">
        <f t="shared" si="11"/>
        <v>1.2345679012345552E-2</v>
      </c>
    </row>
    <row r="722" spans="1:8" ht="13.5" x14ac:dyDescent="0.25">
      <c r="A722" s="12"/>
      <c r="B722" s="11">
        <v>43353</v>
      </c>
      <c r="C722" s="2">
        <v>1.64</v>
      </c>
      <c r="D722" s="2">
        <v>1.64</v>
      </c>
      <c r="E722" s="2">
        <v>250</v>
      </c>
      <c r="F722" s="2"/>
      <c r="G722" s="2"/>
      <c r="H722" s="16">
        <f t="shared" si="11"/>
        <v>0</v>
      </c>
    </row>
    <row r="723" spans="1:8" ht="13.5" x14ac:dyDescent="0.25">
      <c r="A723" s="12"/>
      <c r="B723" s="11">
        <v>43355</v>
      </c>
      <c r="C723" s="2">
        <v>1.6</v>
      </c>
      <c r="D723" s="2">
        <v>1.6</v>
      </c>
      <c r="E723" s="2">
        <v>655</v>
      </c>
      <c r="F723" s="2"/>
      <c r="G723" s="2"/>
      <c r="H723" s="16">
        <f t="shared" si="11"/>
        <v>-2.4390243902438911E-2</v>
      </c>
    </row>
    <row r="724" spans="1:8" ht="13.5" x14ac:dyDescent="0.25">
      <c r="A724" s="12"/>
      <c r="B724" s="11">
        <v>43356</v>
      </c>
      <c r="C724" s="2">
        <v>1.56</v>
      </c>
      <c r="D724" s="2">
        <v>1.56</v>
      </c>
      <c r="E724" s="2">
        <v>265</v>
      </c>
      <c r="F724" s="2"/>
      <c r="G724" s="2"/>
      <c r="H724" s="16">
        <f t="shared" si="11"/>
        <v>-2.5000000000000022E-2</v>
      </c>
    </row>
    <row r="725" spans="1:8" ht="13.5" x14ac:dyDescent="0.25">
      <c r="A725" s="12"/>
      <c r="B725" s="11">
        <v>43357</v>
      </c>
      <c r="C725" s="2">
        <v>1.52</v>
      </c>
      <c r="D725" s="2">
        <v>1.52</v>
      </c>
      <c r="E725" s="2">
        <v>777</v>
      </c>
      <c r="F725" s="2"/>
      <c r="G725" s="2"/>
      <c r="H725" s="16">
        <f t="shared" si="11"/>
        <v>-2.5641025641025664E-2</v>
      </c>
    </row>
    <row r="726" spans="1:8" ht="13.5" x14ac:dyDescent="0.25">
      <c r="A726" s="12"/>
      <c r="B726" s="11">
        <v>43360</v>
      </c>
      <c r="C726" s="2">
        <v>1.52</v>
      </c>
      <c r="D726" s="2">
        <v>1.52</v>
      </c>
      <c r="E726" s="2">
        <v>790</v>
      </c>
      <c r="F726" s="2"/>
      <c r="G726" s="2"/>
      <c r="H726" s="16">
        <f t="shared" si="11"/>
        <v>0</v>
      </c>
    </row>
    <row r="727" spans="1:8" ht="13.5" x14ac:dyDescent="0.25">
      <c r="A727" s="12"/>
      <c r="B727" s="11">
        <v>43361</v>
      </c>
      <c r="C727" s="2">
        <v>1.51</v>
      </c>
      <c r="D727" s="2">
        <v>1.51</v>
      </c>
      <c r="E727" s="2">
        <v>1270</v>
      </c>
      <c r="F727" s="2"/>
      <c r="G727" s="2"/>
      <c r="H727" s="16">
        <f t="shared" si="11"/>
        <v>-6.5789473684210583E-3</v>
      </c>
    </row>
    <row r="728" spans="1:8" ht="13.5" x14ac:dyDescent="0.25">
      <c r="A728" s="12"/>
      <c r="B728" s="11">
        <v>43362</v>
      </c>
      <c r="C728" s="2">
        <v>1.59</v>
      </c>
      <c r="D728" s="2">
        <v>1.59</v>
      </c>
      <c r="E728" s="2">
        <v>11</v>
      </c>
      <c r="F728" s="2"/>
      <c r="G728" s="2"/>
      <c r="H728" s="16">
        <f t="shared" si="11"/>
        <v>5.2980132450331174E-2</v>
      </c>
    </row>
    <row r="729" spans="1:8" ht="13.5" x14ac:dyDescent="0.25">
      <c r="A729" s="12"/>
      <c r="B729" s="11">
        <v>43363</v>
      </c>
      <c r="C729" s="2">
        <v>1.52</v>
      </c>
      <c r="D729" s="2">
        <v>1.52</v>
      </c>
      <c r="E729" s="2">
        <v>0</v>
      </c>
      <c r="F729" s="2"/>
      <c r="G729" s="2"/>
      <c r="H729" s="16">
        <f t="shared" si="11"/>
        <v>-4.4025157232704441E-2</v>
      </c>
    </row>
    <row r="730" spans="1:8" ht="13.5" x14ac:dyDescent="0.25">
      <c r="A730" s="12"/>
      <c r="B730" s="11">
        <v>43364</v>
      </c>
      <c r="C730" s="2">
        <v>1.52</v>
      </c>
      <c r="D730" s="2">
        <v>1.52</v>
      </c>
      <c r="E730" s="2">
        <v>3739</v>
      </c>
      <c r="F730" s="2"/>
      <c r="G730" s="2"/>
      <c r="H730" s="16">
        <f t="shared" si="11"/>
        <v>0</v>
      </c>
    </row>
    <row r="731" spans="1:8" ht="13.5" x14ac:dyDescent="0.25">
      <c r="A731" s="12"/>
      <c r="B731" s="11">
        <v>43367</v>
      </c>
      <c r="C731" s="2">
        <v>1.48</v>
      </c>
      <c r="D731" s="2">
        <v>1.48</v>
      </c>
      <c r="E731" s="2">
        <v>260</v>
      </c>
      <c r="F731" s="2"/>
      <c r="G731" s="2"/>
      <c r="H731" s="16">
        <f t="shared" si="11"/>
        <v>-2.6315789473684233E-2</v>
      </c>
    </row>
    <row r="732" spans="1:8" ht="13.5" x14ac:dyDescent="0.25">
      <c r="A732" s="12"/>
      <c r="B732" s="11">
        <v>43368</v>
      </c>
      <c r="C732" s="2">
        <v>1.5</v>
      </c>
      <c r="D732" s="2">
        <v>1.5</v>
      </c>
      <c r="E732" s="2">
        <v>505</v>
      </c>
      <c r="F732" s="2"/>
      <c r="G732" s="2"/>
      <c r="H732" s="16">
        <f t="shared" si="11"/>
        <v>1.3513513513513526E-2</v>
      </c>
    </row>
    <row r="733" spans="1:8" ht="13.5" x14ac:dyDescent="0.25">
      <c r="A733" s="12"/>
      <c r="B733" s="11">
        <v>43369</v>
      </c>
      <c r="C733" s="2">
        <v>1.44</v>
      </c>
      <c r="D733" s="2">
        <v>1.44</v>
      </c>
      <c r="E733" s="2">
        <v>200</v>
      </c>
      <c r="F733" s="2"/>
      <c r="G733" s="2"/>
      <c r="H733" s="16">
        <f t="shared" si="11"/>
        <v>-4.0000000000000036E-2</v>
      </c>
    </row>
    <row r="734" spans="1:8" ht="13.5" x14ac:dyDescent="0.25">
      <c r="A734" s="12"/>
      <c r="B734" s="11">
        <v>43370</v>
      </c>
      <c r="C734" s="2">
        <v>1.48</v>
      </c>
      <c r="D734" s="2">
        <v>1.48</v>
      </c>
      <c r="E734" s="2">
        <v>35727</v>
      </c>
      <c r="F734" s="2"/>
      <c r="G734" s="2"/>
      <c r="H734" s="16">
        <f t="shared" si="11"/>
        <v>2.7777777777777804E-2</v>
      </c>
    </row>
    <row r="735" spans="1:8" ht="13.5" x14ac:dyDescent="0.25">
      <c r="A735" s="12"/>
      <c r="B735" s="11">
        <v>43371</v>
      </c>
      <c r="C735" s="2">
        <v>1.52</v>
      </c>
      <c r="D735" s="2">
        <v>1.52</v>
      </c>
      <c r="E735" s="2">
        <v>1107</v>
      </c>
      <c r="F735" s="2"/>
      <c r="G735" s="2"/>
      <c r="H735" s="16">
        <f t="shared" si="11"/>
        <v>2.7027027027027053E-2</v>
      </c>
    </row>
    <row r="736" spans="1:8" ht="13.5" x14ac:dyDescent="0.25">
      <c r="A736" s="12"/>
      <c r="B736" s="11">
        <v>43374</v>
      </c>
      <c r="C736" s="2">
        <v>1.46</v>
      </c>
      <c r="D736" s="2">
        <v>1.46</v>
      </c>
      <c r="E736" s="2">
        <v>70</v>
      </c>
      <c r="F736" s="2"/>
      <c r="G736" s="2"/>
      <c r="H736" s="16">
        <f t="shared" si="11"/>
        <v>-3.9473684210526348E-2</v>
      </c>
    </row>
    <row r="737" spans="1:8" ht="13.5" x14ac:dyDescent="0.25">
      <c r="A737" s="12"/>
      <c r="B737" s="11">
        <v>43375</v>
      </c>
      <c r="C737" s="2">
        <v>1.42</v>
      </c>
      <c r="D737" s="2">
        <v>1.42</v>
      </c>
      <c r="E737" s="2">
        <v>550</v>
      </c>
      <c r="F737" s="2"/>
      <c r="G737" s="2"/>
      <c r="H737" s="16">
        <f t="shared" si="11"/>
        <v>-2.7397260273972629E-2</v>
      </c>
    </row>
    <row r="738" spans="1:8" ht="13.5" x14ac:dyDescent="0.25">
      <c r="A738" s="12"/>
      <c r="B738" s="11">
        <v>43376</v>
      </c>
      <c r="C738" s="2">
        <v>1.4</v>
      </c>
      <c r="D738" s="2">
        <v>1.4</v>
      </c>
      <c r="E738" s="2">
        <v>1245</v>
      </c>
      <c r="F738" s="2"/>
      <c r="G738" s="2"/>
      <c r="H738" s="16">
        <f t="shared" si="11"/>
        <v>-1.4084507042253534E-2</v>
      </c>
    </row>
    <row r="739" spans="1:8" ht="13.5" x14ac:dyDescent="0.25">
      <c r="A739" s="12"/>
      <c r="B739" s="11">
        <v>43377</v>
      </c>
      <c r="C739" s="2">
        <v>1.36</v>
      </c>
      <c r="D739" s="2">
        <v>1.36</v>
      </c>
      <c r="E739" s="2">
        <v>5</v>
      </c>
      <c r="F739" s="2"/>
      <c r="G739" s="2"/>
      <c r="H739" s="16">
        <f t="shared" si="11"/>
        <v>-2.8571428571428439E-2</v>
      </c>
    </row>
    <row r="740" spans="1:8" ht="13.5" x14ac:dyDescent="0.25">
      <c r="A740" s="12"/>
      <c r="B740" s="11">
        <v>43378</v>
      </c>
      <c r="C740" s="2">
        <v>1.36</v>
      </c>
      <c r="D740" s="2">
        <v>1.36</v>
      </c>
      <c r="E740" s="2">
        <v>412</v>
      </c>
      <c r="F740" s="2"/>
      <c r="G740" s="2"/>
      <c r="H740" s="16">
        <f t="shared" si="11"/>
        <v>0</v>
      </c>
    </row>
    <row r="741" spans="1:8" ht="13.5" x14ac:dyDescent="0.25">
      <c r="A741" s="12"/>
      <c r="B741" s="11">
        <v>43381</v>
      </c>
      <c r="C741" s="2">
        <v>1.32</v>
      </c>
      <c r="D741" s="2">
        <v>1.32</v>
      </c>
      <c r="E741" s="2">
        <v>12</v>
      </c>
      <c r="F741" s="2"/>
      <c r="G741" s="2"/>
      <c r="H741" s="16">
        <f t="shared" si="11"/>
        <v>-2.9411764705882377E-2</v>
      </c>
    </row>
    <row r="742" spans="1:8" ht="13.5" x14ac:dyDescent="0.25">
      <c r="A742" s="12"/>
      <c r="B742" s="11">
        <v>43382</v>
      </c>
      <c r="C742" s="2">
        <v>1.3</v>
      </c>
      <c r="D742" s="2">
        <v>1.3</v>
      </c>
      <c r="E742" s="2">
        <v>96</v>
      </c>
      <c r="F742" s="2"/>
      <c r="G742" s="2"/>
      <c r="H742" s="16">
        <f t="shared" si="11"/>
        <v>-1.5151515151515164E-2</v>
      </c>
    </row>
    <row r="743" spans="1:8" ht="13.5" x14ac:dyDescent="0.25">
      <c r="A743" s="12"/>
      <c r="B743" s="11">
        <v>43383</v>
      </c>
      <c r="C743" s="2">
        <v>1.3</v>
      </c>
      <c r="D743" s="2">
        <v>1.3</v>
      </c>
      <c r="E743" s="2">
        <v>388</v>
      </c>
      <c r="F743" s="2"/>
      <c r="G743" s="2"/>
      <c r="H743" s="16">
        <f t="shared" si="11"/>
        <v>0</v>
      </c>
    </row>
    <row r="744" spans="1:8" ht="13.5" x14ac:dyDescent="0.25">
      <c r="A744" s="12"/>
      <c r="B744" s="11">
        <v>43384</v>
      </c>
      <c r="C744" s="2">
        <v>1.35</v>
      </c>
      <c r="D744" s="2">
        <v>1.35</v>
      </c>
      <c r="E744" s="2">
        <v>105</v>
      </c>
      <c r="F744" s="2"/>
      <c r="G744" s="2"/>
      <c r="H744" s="16">
        <f t="shared" si="11"/>
        <v>3.8461538461538491E-2</v>
      </c>
    </row>
    <row r="745" spans="1:8" ht="13.5" x14ac:dyDescent="0.25">
      <c r="A745" s="12"/>
      <c r="B745" s="11">
        <v>43385</v>
      </c>
      <c r="C745" s="2">
        <v>1.35</v>
      </c>
      <c r="D745" s="2">
        <v>1.35</v>
      </c>
      <c r="E745" s="2">
        <v>0</v>
      </c>
      <c r="F745" s="2"/>
      <c r="G745" s="2"/>
      <c r="H745" s="16">
        <f t="shared" si="11"/>
        <v>0</v>
      </c>
    </row>
    <row r="746" spans="1:8" ht="13.5" x14ac:dyDescent="0.25">
      <c r="A746" s="12"/>
      <c r="B746" s="11">
        <v>43389</v>
      </c>
      <c r="C746" s="2">
        <v>1.39</v>
      </c>
      <c r="D746" s="2">
        <v>1.39</v>
      </c>
      <c r="E746" s="2">
        <v>5</v>
      </c>
      <c r="F746" s="2"/>
      <c r="G746" s="2"/>
      <c r="H746" s="16">
        <f t="shared" si="11"/>
        <v>2.9629629629629489E-2</v>
      </c>
    </row>
    <row r="747" spans="1:8" ht="13.5" x14ac:dyDescent="0.25">
      <c r="A747" s="12"/>
      <c r="B747" s="11">
        <v>43390</v>
      </c>
      <c r="C747" s="2">
        <v>1.35</v>
      </c>
      <c r="D747" s="2">
        <v>1.35</v>
      </c>
      <c r="E747" s="2">
        <v>420</v>
      </c>
      <c r="F747" s="2"/>
      <c r="G747" s="2"/>
      <c r="H747" s="16">
        <f t="shared" si="11"/>
        <v>-2.8776978417266053E-2</v>
      </c>
    </row>
    <row r="748" spans="1:8" ht="13.5" x14ac:dyDescent="0.25">
      <c r="A748" s="12"/>
      <c r="B748" s="11">
        <v>43391</v>
      </c>
      <c r="C748" s="2">
        <v>1.32</v>
      </c>
      <c r="D748" s="2">
        <v>1.32</v>
      </c>
      <c r="E748" s="2">
        <v>502</v>
      </c>
      <c r="F748" s="2"/>
      <c r="G748" s="2"/>
      <c r="H748" s="16">
        <f t="shared" si="11"/>
        <v>-2.222222222222224E-2</v>
      </c>
    </row>
    <row r="749" spans="1:8" ht="13.5" x14ac:dyDescent="0.25">
      <c r="A749" s="12"/>
      <c r="B749" s="11">
        <v>43392</v>
      </c>
      <c r="C749" s="2">
        <v>1.34</v>
      </c>
      <c r="D749" s="2">
        <v>1.34</v>
      </c>
      <c r="E749" s="2">
        <v>2010</v>
      </c>
      <c r="F749" s="2"/>
      <c r="G749" s="2"/>
      <c r="H749" s="16">
        <f t="shared" si="11"/>
        <v>1.5151515151515164E-2</v>
      </c>
    </row>
    <row r="750" spans="1:8" ht="13.5" x14ac:dyDescent="0.25">
      <c r="A750" s="12"/>
      <c r="B750" s="11">
        <v>43395</v>
      </c>
      <c r="C750" s="2">
        <v>1.34</v>
      </c>
      <c r="D750" s="2">
        <v>1.34</v>
      </c>
      <c r="E750" s="2">
        <v>0</v>
      </c>
      <c r="F750" s="2"/>
      <c r="G750" s="2"/>
      <c r="H750" s="16">
        <f t="shared" si="11"/>
        <v>0</v>
      </c>
    </row>
    <row r="751" spans="1:8" ht="13.5" x14ac:dyDescent="0.25">
      <c r="A751" s="12"/>
      <c r="B751" s="11">
        <v>43396</v>
      </c>
      <c r="C751" s="2">
        <v>1.34</v>
      </c>
      <c r="D751" s="2">
        <v>1.34</v>
      </c>
      <c r="E751" s="2">
        <v>0</v>
      </c>
      <c r="F751" s="2"/>
      <c r="G751" s="2"/>
      <c r="H751" s="16">
        <f t="shared" si="11"/>
        <v>0</v>
      </c>
    </row>
    <row r="752" spans="1:8" ht="13.5" x14ac:dyDescent="0.25">
      <c r="A752" s="12"/>
      <c r="B752" s="11">
        <v>43397</v>
      </c>
      <c r="C752" s="2">
        <v>1.34</v>
      </c>
      <c r="D752" s="2">
        <v>1.34</v>
      </c>
      <c r="E752" s="2">
        <v>0</v>
      </c>
      <c r="F752" s="2"/>
      <c r="G752" s="2"/>
      <c r="H752" s="16">
        <f t="shared" si="11"/>
        <v>0</v>
      </c>
    </row>
    <row r="753" spans="1:8" ht="13.5" x14ac:dyDescent="0.25">
      <c r="A753" s="12"/>
      <c r="B753" s="11">
        <v>43398</v>
      </c>
      <c r="C753" s="2">
        <v>1.34</v>
      </c>
      <c r="D753" s="2">
        <v>1.34</v>
      </c>
      <c r="E753" s="2">
        <v>0</v>
      </c>
      <c r="F753" s="2"/>
      <c r="G753" s="2"/>
      <c r="H753" s="16">
        <f t="shared" si="11"/>
        <v>0</v>
      </c>
    </row>
    <row r="754" spans="1:8" ht="13.5" x14ac:dyDescent="0.25">
      <c r="A754" s="12"/>
      <c r="B754" s="11">
        <v>43399</v>
      </c>
      <c r="C754" s="2">
        <v>1.34</v>
      </c>
      <c r="D754" s="2">
        <v>1.34</v>
      </c>
      <c r="E754" s="2">
        <v>0</v>
      </c>
      <c r="F754" s="2"/>
      <c r="G754" s="2"/>
      <c r="H754" s="16">
        <f t="shared" si="11"/>
        <v>0</v>
      </c>
    </row>
    <row r="755" spans="1:8" ht="13.5" x14ac:dyDescent="0.25">
      <c r="A755" s="12"/>
      <c r="B755" s="11">
        <v>43402</v>
      </c>
      <c r="C755" s="2">
        <v>1.34</v>
      </c>
      <c r="D755" s="2">
        <v>1.34</v>
      </c>
      <c r="E755" s="2">
        <v>0</v>
      </c>
      <c r="F755" s="2"/>
      <c r="G755" s="2"/>
      <c r="H755" s="16">
        <f t="shared" si="11"/>
        <v>0</v>
      </c>
    </row>
    <row r="756" spans="1:8" ht="13.5" x14ac:dyDescent="0.25">
      <c r="A756" s="12"/>
      <c r="B756" s="11">
        <v>43403</v>
      </c>
      <c r="C756" s="2">
        <v>1.34</v>
      </c>
      <c r="D756" s="2">
        <v>1.34</v>
      </c>
      <c r="E756" s="2">
        <v>0</v>
      </c>
      <c r="F756" s="2"/>
      <c r="G756" s="2"/>
      <c r="H756" s="16">
        <f t="shared" si="11"/>
        <v>0</v>
      </c>
    </row>
    <row r="757" spans="1:8" ht="13.5" x14ac:dyDescent="0.25">
      <c r="A757" s="12"/>
      <c r="B757" s="11">
        <v>43404</v>
      </c>
      <c r="C757" s="2">
        <v>1.33</v>
      </c>
      <c r="D757" s="2">
        <v>1.33</v>
      </c>
      <c r="E757" s="2">
        <v>228</v>
      </c>
      <c r="F757" s="2"/>
      <c r="G757" s="2"/>
      <c r="H757" s="16">
        <f t="shared" si="11"/>
        <v>-7.462686567164185E-3</v>
      </c>
    </row>
    <row r="758" spans="1:8" ht="13.5" x14ac:dyDescent="0.25">
      <c r="A758" s="12"/>
      <c r="B758" s="11">
        <v>43405</v>
      </c>
      <c r="C758" s="2">
        <v>1.33</v>
      </c>
      <c r="D758" s="2">
        <v>1.33</v>
      </c>
      <c r="E758" s="2">
        <v>0</v>
      </c>
      <c r="F758" s="2"/>
      <c r="G758" s="2"/>
      <c r="H758" s="16">
        <f t="shared" si="11"/>
        <v>0</v>
      </c>
    </row>
    <row r="759" spans="1:8" ht="13.5" x14ac:dyDescent="0.25">
      <c r="A759" s="12"/>
      <c r="B759" s="11">
        <v>43406</v>
      </c>
      <c r="C759" s="2">
        <v>1.3</v>
      </c>
      <c r="D759" s="2">
        <v>1.3</v>
      </c>
      <c r="E759" s="2">
        <v>1000</v>
      </c>
      <c r="F759" s="2"/>
      <c r="G759" s="2"/>
      <c r="H759" s="16">
        <f t="shared" si="11"/>
        <v>-2.2556390977443629E-2</v>
      </c>
    </row>
    <row r="760" spans="1:8" ht="13.5" x14ac:dyDescent="0.25">
      <c r="A760" s="12"/>
      <c r="B760" s="11">
        <v>43409</v>
      </c>
      <c r="C760" s="2">
        <v>1.3</v>
      </c>
      <c r="D760" s="2">
        <v>1.3</v>
      </c>
      <c r="E760" s="2">
        <v>0</v>
      </c>
      <c r="F760" s="2"/>
      <c r="G760" s="2"/>
      <c r="H760" s="16">
        <f t="shared" si="11"/>
        <v>0</v>
      </c>
    </row>
    <row r="761" spans="1:8" ht="13.5" x14ac:dyDescent="0.25">
      <c r="A761" s="12"/>
      <c r="B761" s="11">
        <v>43410</v>
      </c>
      <c r="C761" s="2">
        <v>1.3</v>
      </c>
      <c r="D761" s="2">
        <v>1.3</v>
      </c>
      <c r="E761" s="2">
        <v>541</v>
      </c>
      <c r="F761" s="2"/>
      <c r="G761" s="2"/>
      <c r="H761" s="16">
        <f t="shared" si="11"/>
        <v>0</v>
      </c>
    </row>
    <row r="762" spans="1:8" ht="13.5" x14ac:dyDescent="0.25">
      <c r="A762" s="12"/>
      <c r="B762" s="11">
        <v>43411</v>
      </c>
      <c r="C762" s="2">
        <v>1.25</v>
      </c>
      <c r="D762" s="2">
        <v>1.25</v>
      </c>
      <c r="E762" s="2">
        <v>0</v>
      </c>
      <c r="F762" s="2"/>
      <c r="G762" s="2"/>
      <c r="H762" s="16">
        <f t="shared" si="11"/>
        <v>-3.8461538461538491E-2</v>
      </c>
    </row>
    <row r="763" spans="1:8" ht="13.5" x14ac:dyDescent="0.25">
      <c r="A763" s="12"/>
      <c r="B763" s="11">
        <v>43412</v>
      </c>
      <c r="C763" s="2">
        <v>1.3</v>
      </c>
      <c r="D763" s="2">
        <v>1.3</v>
      </c>
      <c r="E763" s="2">
        <v>60</v>
      </c>
      <c r="F763" s="2"/>
      <c r="G763" s="2"/>
      <c r="H763" s="16">
        <f t="shared" si="11"/>
        <v>4.0000000000000036E-2</v>
      </c>
    </row>
    <row r="764" spans="1:8" ht="13.5" x14ac:dyDescent="0.25">
      <c r="A764" s="12"/>
      <c r="B764" s="11">
        <v>43413</v>
      </c>
      <c r="C764" s="2">
        <v>1.3</v>
      </c>
      <c r="D764" s="2">
        <v>1.3</v>
      </c>
      <c r="E764" s="2">
        <v>7</v>
      </c>
      <c r="F764" s="2"/>
      <c r="G764" s="2"/>
      <c r="H764" s="16">
        <f t="shared" si="11"/>
        <v>0</v>
      </c>
    </row>
    <row r="765" spans="1:8" ht="13.5" x14ac:dyDescent="0.25">
      <c r="A765" s="12"/>
      <c r="B765" s="11">
        <v>43416</v>
      </c>
      <c r="C765" s="2">
        <v>1.33</v>
      </c>
      <c r="D765" s="2">
        <v>1.33</v>
      </c>
      <c r="E765" s="2">
        <v>109</v>
      </c>
      <c r="F765" s="2"/>
      <c r="G765" s="2"/>
      <c r="H765" s="16">
        <f t="shared" si="11"/>
        <v>2.3076923076923096E-2</v>
      </c>
    </row>
    <row r="766" spans="1:8" ht="13.5" x14ac:dyDescent="0.25">
      <c r="A766" s="12"/>
      <c r="B766" s="11">
        <v>43417</v>
      </c>
      <c r="C766" s="2">
        <v>1.33</v>
      </c>
      <c r="D766" s="2">
        <v>1.33</v>
      </c>
      <c r="E766" s="2">
        <v>0</v>
      </c>
      <c r="F766" s="2"/>
      <c r="G766" s="2"/>
      <c r="H766" s="16">
        <f t="shared" si="11"/>
        <v>0</v>
      </c>
    </row>
    <row r="767" spans="1:8" ht="13.5" x14ac:dyDescent="0.25">
      <c r="A767" s="12"/>
      <c r="B767" s="11">
        <v>43418</v>
      </c>
      <c r="C767" s="2">
        <v>1.3</v>
      </c>
      <c r="D767" s="2">
        <v>1.3</v>
      </c>
      <c r="E767" s="2">
        <v>236</v>
      </c>
      <c r="F767" s="2"/>
      <c r="G767" s="2"/>
      <c r="H767" s="16">
        <f t="shared" si="11"/>
        <v>-2.2556390977443629E-2</v>
      </c>
    </row>
    <row r="768" spans="1:8" ht="13.5" x14ac:dyDescent="0.25">
      <c r="A768" s="12"/>
      <c r="B768" s="11">
        <v>43419</v>
      </c>
      <c r="C768" s="2">
        <v>1.3</v>
      </c>
      <c r="D768" s="2">
        <v>1.3</v>
      </c>
      <c r="E768" s="2">
        <v>3308</v>
      </c>
      <c r="F768" s="2"/>
      <c r="G768" s="2"/>
      <c r="H768" s="16">
        <f t="shared" si="11"/>
        <v>0</v>
      </c>
    </row>
    <row r="769" spans="1:8" ht="13.5" x14ac:dyDescent="0.25">
      <c r="A769" s="12"/>
      <c r="B769" s="11">
        <v>43420</v>
      </c>
      <c r="C769" s="2">
        <v>1.3</v>
      </c>
      <c r="D769" s="2">
        <v>1.3</v>
      </c>
      <c r="E769" s="2">
        <v>3697</v>
      </c>
      <c r="F769" s="2"/>
      <c r="G769" s="2"/>
      <c r="H769" s="16">
        <f t="shared" si="11"/>
        <v>0</v>
      </c>
    </row>
    <row r="770" spans="1:8" ht="13.5" x14ac:dyDescent="0.25">
      <c r="A770" s="12"/>
      <c r="B770" s="11">
        <v>43423</v>
      </c>
      <c r="C770" s="2">
        <v>1.35</v>
      </c>
      <c r="D770" s="2">
        <v>1.35</v>
      </c>
      <c r="E770" s="2">
        <v>0</v>
      </c>
      <c r="F770" s="2"/>
      <c r="G770" s="2"/>
      <c r="H770" s="16">
        <f t="shared" si="11"/>
        <v>3.8461538461538491E-2</v>
      </c>
    </row>
    <row r="771" spans="1:8" ht="13.5" x14ac:dyDescent="0.25">
      <c r="A771" s="12"/>
      <c r="B771" s="11">
        <v>43425</v>
      </c>
      <c r="C771" s="2">
        <v>1.36</v>
      </c>
      <c r="D771" s="2">
        <v>1.36</v>
      </c>
      <c r="E771" s="2">
        <v>2532</v>
      </c>
      <c r="F771" s="2"/>
      <c r="G771" s="2"/>
      <c r="H771" s="16">
        <f t="shared" si="11"/>
        <v>7.4074074074074138E-3</v>
      </c>
    </row>
    <row r="772" spans="1:8" ht="13.5" x14ac:dyDescent="0.25">
      <c r="A772" s="12"/>
      <c r="B772" s="11">
        <v>43426</v>
      </c>
      <c r="C772" s="2">
        <v>1.36</v>
      </c>
      <c r="D772" s="2">
        <v>1.36</v>
      </c>
      <c r="E772" s="2">
        <v>1885</v>
      </c>
      <c r="F772" s="2"/>
      <c r="G772" s="2"/>
      <c r="H772" s="16">
        <f t="shared" si="11"/>
        <v>0</v>
      </c>
    </row>
    <row r="773" spans="1:8" ht="13.5" x14ac:dyDescent="0.25">
      <c r="A773" s="12"/>
      <c r="B773" s="11">
        <v>43427</v>
      </c>
      <c r="C773" s="2">
        <v>1.39</v>
      </c>
      <c r="D773" s="2">
        <v>1.39</v>
      </c>
      <c r="E773" s="2">
        <v>233</v>
      </c>
      <c r="F773" s="2"/>
      <c r="G773" s="2"/>
      <c r="H773" s="16">
        <f t="shared" si="11"/>
        <v>2.205882352941162E-2</v>
      </c>
    </row>
    <row r="774" spans="1:8" ht="13.5" x14ac:dyDescent="0.25">
      <c r="A774" s="12"/>
      <c r="B774" s="11">
        <v>43430</v>
      </c>
      <c r="C774" s="2">
        <v>1.35</v>
      </c>
      <c r="D774" s="2">
        <v>1.35</v>
      </c>
      <c r="E774" s="2">
        <v>674</v>
      </c>
      <c r="F774" s="2"/>
      <c r="G774" s="2"/>
      <c r="H774" s="16">
        <f t="shared" si="11"/>
        <v>-2.8776978417266053E-2</v>
      </c>
    </row>
    <row r="775" spans="1:8" ht="13.5" x14ac:dyDescent="0.25">
      <c r="A775" s="12"/>
      <c r="B775" s="11">
        <v>43431</v>
      </c>
      <c r="C775" s="2">
        <v>1.39</v>
      </c>
      <c r="D775" s="2">
        <v>1.39</v>
      </c>
      <c r="E775" s="2">
        <v>14017</v>
      </c>
      <c r="F775" s="2"/>
      <c r="G775" s="2"/>
      <c r="H775" s="16">
        <f t="shared" ref="H775:H838" si="12">(D775-D774)/D774</f>
        <v>2.9629629629629489E-2</v>
      </c>
    </row>
    <row r="776" spans="1:8" ht="13.5" x14ac:dyDescent="0.25">
      <c r="A776" s="12"/>
      <c r="B776" s="11">
        <v>43432</v>
      </c>
      <c r="C776" s="2">
        <v>1.46</v>
      </c>
      <c r="D776" s="2">
        <v>1.46</v>
      </c>
      <c r="E776" s="2">
        <v>15266</v>
      </c>
      <c r="F776" s="2"/>
      <c r="G776" s="2"/>
      <c r="H776" s="16">
        <f t="shared" si="12"/>
        <v>5.0359712230215875E-2</v>
      </c>
    </row>
    <row r="777" spans="1:8" ht="13.5" x14ac:dyDescent="0.25">
      <c r="A777" s="12"/>
      <c r="B777" s="11">
        <v>43433</v>
      </c>
      <c r="C777" s="2">
        <v>1.54</v>
      </c>
      <c r="D777" s="2">
        <v>1.54</v>
      </c>
      <c r="E777" s="2">
        <v>13253</v>
      </c>
      <c r="F777" s="2"/>
      <c r="G777" s="2"/>
      <c r="H777" s="16">
        <f t="shared" si="12"/>
        <v>5.4794520547945258E-2</v>
      </c>
    </row>
    <row r="778" spans="1:8" ht="13.5" x14ac:dyDescent="0.25">
      <c r="A778" s="12"/>
      <c r="B778" s="11">
        <v>43434</v>
      </c>
      <c r="C778" s="2">
        <v>1.54</v>
      </c>
      <c r="D778" s="2">
        <v>1.54</v>
      </c>
      <c r="E778" s="2">
        <v>1867</v>
      </c>
      <c r="F778" s="2"/>
      <c r="G778" s="2"/>
      <c r="H778" s="16">
        <f t="shared" si="12"/>
        <v>0</v>
      </c>
    </row>
    <row r="779" spans="1:8" ht="13.5" x14ac:dyDescent="0.25">
      <c r="A779" s="12"/>
      <c r="B779" s="11">
        <v>43437</v>
      </c>
      <c r="C779" s="2">
        <v>1.63</v>
      </c>
      <c r="D779" s="2">
        <v>1.63</v>
      </c>
      <c r="E779" s="2">
        <v>7656</v>
      </c>
      <c r="F779" s="2"/>
      <c r="G779" s="2"/>
      <c r="H779" s="16">
        <f t="shared" si="12"/>
        <v>5.844155844155835E-2</v>
      </c>
    </row>
    <row r="780" spans="1:8" ht="13.5" x14ac:dyDescent="0.25">
      <c r="A780" s="12"/>
      <c r="B780" s="11">
        <v>43438</v>
      </c>
      <c r="C780" s="2">
        <v>1.72</v>
      </c>
      <c r="D780" s="2">
        <v>1.72</v>
      </c>
      <c r="E780" s="2">
        <v>10403</v>
      </c>
      <c r="F780" s="2"/>
      <c r="G780" s="2"/>
      <c r="H780" s="16">
        <f t="shared" si="12"/>
        <v>5.5214723926380424E-2</v>
      </c>
    </row>
    <row r="781" spans="1:8" ht="13.5" x14ac:dyDescent="0.25">
      <c r="A781" s="12"/>
      <c r="B781" s="11">
        <v>43439</v>
      </c>
      <c r="C781" s="2">
        <v>1.82</v>
      </c>
      <c r="D781" s="2">
        <v>1.82</v>
      </c>
      <c r="E781" s="2">
        <v>11399</v>
      </c>
      <c r="F781" s="2"/>
      <c r="G781" s="2"/>
      <c r="H781" s="16">
        <f t="shared" si="12"/>
        <v>5.8139534883720985E-2</v>
      </c>
    </row>
    <row r="782" spans="1:8" ht="13.5" x14ac:dyDescent="0.25">
      <c r="A782" s="12"/>
      <c r="B782" s="11">
        <v>43440</v>
      </c>
      <c r="C782" s="2">
        <v>1.93</v>
      </c>
      <c r="D782" s="2">
        <v>1.93</v>
      </c>
      <c r="E782" s="2">
        <v>10380</v>
      </c>
      <c r="F782" s="2"/>
      <c r="G782" s="2"/>
      <c r="H782" s="16">
        <f t="shared" si="12"/>
        <v>6.0439560439560371E-2</v>
      </c>
    </row>
    <row r="783" spans="1:8" ht="13.5" x14ac:dyDescent="0.25">
      <c r="A783" s="12"/>
      <c r="B783" s="11">
        <v>43441</v>
      </c>
      <c r="C783" s="2">
        <v>1.99</v>
      </c>
      <c r="D783" s="2">
        <v>1.99</v>
      </c>
      <c r="E783" s="2">
        <v>6662</v>
      </c>
      <c r="F783" s="2"/>
      <c r="G783" s="2"/>
      <c r="H783" s="16">
        <f t="shared" si="12"/>
        <v>3.1088082901554431E-2</v>
      </c>
    </row>
    <row r="784" spans="1:8" ht="13.5" x14ac:dyDescent="0.25">
      <c r="A784" s="12"/>
      <c r="B784" s="11">
        <v>43444</v>
      </c>
      <c r="C784" s="2">
        <v>1.93</v>
      </c>
      <c r="D784" s="2">
        <v>1.93</v>
      </c>
      <c r="E784" s="2">
        <v>6529</v>
      </c>
      <c r="F784" s="2"/>
      <c r="G784" s="2"/>
      <c r="H784" s="16">
        <f t="shared" si="12"/>
        <v>-3.0150753768844248E-2</v>
      </c>
    </row>
    <row r="785" spans="1:8" ht="13.5" x14ac:dyDescent="0.25">
      <c r="A785" s="12"/>
      <c r="B785" s="11">
        <v>43445</v>
      </c>
      <c r="C785" s="2">
        <v>1.93</v>
      </c>
      <c r="D785" s="2">
        <v>1.93</v>
      </c>
      <c r="E785" s="2">
        <v>6810</v>
      </c>
      <c r="F785" s="2"/>
      <c r="G785" s="2"/>
      <c r="H785" s="16">
        <f t="shared" si="12"/>
        <v>0</v>
      </c>
    </row>
    <row r="786" spans="1:8" ht="13.5" x14ac:dyDescent="0.25">
      <c r="A786" s="12"/>
      <c r="B786" s="11">
        <v>43446</v>
      </c>
      <c r="C786" s="2">
        <v>1.95</v>
      </c>
      <c r="D786" s="2">
        <v>1.95</v>
      </c>
      <c r="E786" s="2">
        <v>7788</v>
      </c>
      <c r="F786" s="2"/>
      <c r="G786" s="2"/>
      <c r="H786" s="16">
        <f t="shared" si="12"/>
        <v>1.0362694300518144E-2</v>
      </c>
    </row>
    <row r="787" spans="1:8" ht="13.5" x14ac:dyDescent="0.25">
      <c r="A787" s="12"/>
      <c r="B787" s="11">
        <v>43447</v>
      </c>
      <c r="C787" s="2">
        <v>1.9</v>
      </c>
      <c r="D787" s="2">
        <v>1.9</v>
      </c>
      <c r="E787" s="2">
        <v>3930</v>
      </c>
      <c r="F787" s="2"/>
      <c r="G787" s="2"/>
      <c r="H787" s="16">
        <f t="shared" si="12"/>
        <v>-2.5641025641025664E-2</v>
      </c>
    </row>
    <row r="788" spans="1:8" ht="13.5" x14ac:dyDescent="0.25">
      <c r="A788" s="12"/>
      <c r="B788" s="11">
        <v>43448</v>
      </c>
      <c r="C788" s="2">
        <v>1.79</v>
      </c>
      <c r="D788" s="2">
        <v>1.79</v>
      </c>
      <c r="E788" s="2">
        <v>4216</v>
      </c>
      <c r="F788" s="2"/>
      <c r="G788" s="2"/>
      <c r="H788" s="16">
        <f t="shared" si="12"/>
        <v>-5.78947368421052E-2</v>
      </c>
    </row>
    <row r="789" spans="1:8" ht="13.5" x14ac:dyDescent="0.25">
      <c r="A789" s="12"/>
      <c r="B789" s="11">
        <v>43451</v>
      </c>
      <c r="C789" s="2">
        <v>1.75</v>
      </c>
      <c r="D789" s="2">
        <v>1.75</v>
      </c>
      <c r="E789" s="2">
        <v>10</v>
      </c>
      <c r="F789" s="2"/>
      <c r="G789" s="2"/>
      <c r="H789" s="16">
        <f t="shared" si="12"/>
        <v>-2.2346368715083817E-2</v>
      </c>
    </row>
    <row r="790" spans="1:8" ht="13.5" x14ac:dyDescent="0.25">
      <c r="A790" s="12"/>
      <c r="B790" s="11">
        <v>43452</v>
      </c>
      <c r="C790" s="2">
        <v>1.7</v>
      </c>
      <c r="D790" s="2">
        <v>1.7</v>
      </c>
      <c r="E790" s="2">
        <v>1822</v>
      </c>
      <c r="F790" s="2"/>
      <c r="G790" s="2"/>
      <c r="H790" s="16">
        <f t="shared" si="12"/>
        <v>-2.8571428571428598E-2</v>
      </c>
    </row>
    <row r="791" spans="1:8" ht="13.5" x14ac:dyDescent="0.25">
      <c r="A791" s="12"/>
      <c r="B791" s="11">
        <v>43453</v>
      </c>
      <c r="C791" s="2">
        <v>1.74</v>
      </c>
      <c r="D791" s="2">
        <v>1.74</v>
      </c>
      <c r="E791" s="2">
        <v>100</v>
      </c>
      <c r="F791" s="2"/>
      <c r="G791" s="2"/>
      <c r="H791" s="16">
        <f t="shared" si="12"/>
        <v>2.3529411764705903E-2</v>
      </c>
    </row>
    <row r="792" spans="1:8" ht="13.5" x14ac:dyDescent="0.25">
      <c r="A792" s="12"/>
      <c r="B792" s="11">
        <v>43454</v>
      </c>
      <c r="C792" s="2">
        <v>1.7</v>
      </c>
      <c r="D792" s="2">
        <v>1.7</v>
      </c>
      <c r="E792" s="2">
        <v>1143</v>
      </c>
      <c r="F792" s="2"/>
      <c r="G792" s="2"/>
      <c r="H792" s="16">
        <f t="shared" si="12"/>
        <v>-2.2988505747126457E-2</v>
      </c>
    </row>
    <row r="793" spans="1:8" ht="13.5" x14ac:dyDescent="0.25">
      <c r="A793" s="12"/>
      <c r="B793" s="11">
        <v>43455</v>
      </c>
      <c r="C793" s="2">
        <v>1.65</v>
      </c>
      <c r="D793" s="2">
        <v>1.65</v>
      </c>
      <c r="E793" s="2">
        <v>363</v>
      </c>
      <c r="F793" s="2"/>
      <c r="G793" s="2"/>
      <c r="H793" s="16">
        <f t="shared" si="12"/>
        <v>-2.941176470588238E-2</v>
      </c>
    </row>
    <row r="794" spans="1:8" ht="13.5" x14ac:dyDescent="0.25">
      <c r="A794" s="12"/>
      <c r="B794" s="11">
        <v>43458</v>
      </c>
      <c r="C794" s="2">
        <v>1.6</v>
      </c>
      <c r="D794" s="2">
        <v>1.6</v>
      </c>
      <c r="E794" s="2">
        <v>10110</v>
      </c>
      <c r="F794" s="2"/>
      <c r="G794" s="2"/>
      <c r="H794" s="16">
        <f t="shared" si="12"/>
        <v>-3.0303030303030196E-2</v>
      </c>
    </row>
    <row r="795" spans="1:8" ht="13.5" x14ac:dyDescent="0.25">
      <c r="A795" s="12"/>
      <c r="B795" s="11">
        <v>43459</v>
      </c>
      <c r="C795" s="2">
        <v>1.54</v>
      </c>
      <c r="D795" s="2">
        <v>1.54</v>
      </c>
      <c r="E795" s="2">
        <v>1648</v>
      </c>
      <c r="F795" s="2"/>
      <c r="G795" s="2"/>
      <c r="H795" s="16">
        <f t="shared" si="12"/>
        <v>-3.7500000000000033E-2</v>
      </c>
    </row>
    <row r="796" spans="1:8" ht="13.5" x14ac:dyDescent="0.25">
      <c r="A796" s="12"/>
      <c r="B796" s="11">
        <v>43460</v>
      </c>
      <c r="C796" s="2">
        <v>1.54</v>
      </c>
      <c r="D796" s="2">
        <v>1.54</v>
      </c>
      <c r="E796" s="2">
        <v>5557</v>
      </c>
      <c r="F796" s="2"/>
      <c r="G796" s="2"/>
      <c r="H796" s="16">
        <f t="shared" si="12"/>
        <v>0</v>
      </c>
    </row>
    <row r="797" spans="1:8" ht="13.5" x14ac:dyDescent="0.25">
      <c r="A797" s="12"/>
      <c r="B797" s="11">
        <v>43461</v>
      </c>
      <c r="C797" s="2">
        <v>1.5</v>
      </c>
      <c r="D797" s="2">
        <v>1.5</v>
      </c>
      <c r="E797" s="2">
        <v>1014</v>
      </c>
      <c r="F797" s="2"/>
      <c r="G797" s="2"/>
      <c r="H797" s="16">
        <f t="shared" si="12"/>
        <v>-2.5974025974025997E-2</v>
      </c>
    </row>
    <row r="798" spans="1:8" ht="13.5" x14ac:dyDescent="0.25">
      <c r="A798" s="12"/>
      <c r="B798" s="11">
        <v>43462</v>
      </c>
      <c r="C798" s="2">
        <v>1.5</v>
      </c>
      <c r="D798" s="2">
        <v>1.5</v>
      </c>
      <c r="E798" s="2">
        <v>3073</v>
      </c>
      <c r="F798" s="2"/>
      <c r="G798" s="2"/>
      <c r="H798" s="16">
        <f t="shared" si="12"/>
        <v>0</v>
      </c>
    </row>
    <row r="799" spans="1:8" ht="13.5" x14ac:dyDescent="0.25">
      <c r="A799" s="12"/>
      <c r="B799" s="11">
        <v>43465</v>
      </c>
      <c r="C799" s="2">
        <v>1.5</v>
      </c>
      <c r="D799" s="2">
        <v>1.5</v>
      </c>
      <c r="E799" s="2">
        <v>4303</v>
      </c>
      <c r="F799" s="2"/>
      <c r="G799" s="2"/>
      <c r="H799" s="16">
        <f t="shared" si="12"/>
        <v>0</v>
      </c>
    </row>
    <row r="800" spans="1:8" ht="13.5" x14ac:dyDescent="0.25">
      <c r="A800" s="12"/>
      <c r="B800" s="11">
        <v>43467</v>
      </c>
      <c r="C800" s="2">
        <v>1.55</v>
      </c>
      <c r="D800" s="2">
        <v>1.55</v>
      </c>
      <c r="E800" s="2">
        <v>101</v>
      </c>
      <c r="F800" s="2"/>
      <c r="G800" s="2"/>
      <c r="H800" s="16">
        <f t="shared" si="12"/>
        <v>3.3333333333333361E-2</v>
      </c>
    </row>
    <row r="801" spans="1:8" ht="13.5" x14ac:dyDescent="0.25">
      <c r="A801" s="12"/>
      <c r="B801" s="11">
        <v>43468</v>
      </c>
      <c r="C801" s="2">
        <v>1.6</v>
      </c>
      <c r="D801" s="2">
        <v>1.6</v>
      </c>
      <c r="E801" s="2">
        <v>1206</v>
      </c>
      <c r="F801" s="2"/>
      <c r="G801" s="2"/>
      <c r="H801" s="16">
        <f t="shared" si="12"/>
        <v>3.2258064516129059E-2</v>
      </c>
    </row>
    <row r="802" spans="1:8" ht="13.5" x14ac:dyDescent="0.25">
      <c r="A802" s="12"/>
      <c r="B802" s="11">
        <v>43469</v>
      </c>
      <c r="C802" s="2">
        <v>1.69</v>
      </c>
      <c r="D802" s="2">
        <v>1.69</v>
      </c>
      <c r="E802" s="2">
        <v>5148</v>
      </c>
      <c r="F802" s="2"/>
      <c r="G802" s="2"/>
      <c r="H802" s="16">
        <f t="shared" si="12"/>
        <v>5.6249999999999911E-2</v>
      </c>
    </row>
    <row r="803" spans="1:8" ht="13.5" x14ac:dyDescent="0.25">
      <c r="A803" s="12"/>
      <c r="B803" s="11">
        <v>43472</v>
      </c>
      <c r="C803" s="2">
        <v>1.75</v>
      </c>
      <c r="D803" s="2">
        <v>1.75</v>
      </c>
      <c r="E803" s="2">
        <v>130</v>
      </c>
      <c r="F803" s="2"/>
      <c r="G803" s="2"/>
      <c r="H803" s="16">
        <f t="shared" si="12"/>
        <v>3.5502958579881692E-2</v>
      </c>
    </row>
    <row r="804" spans="1:8" ht="13.5" x14ac:dyDescent="0.25">
      <c r="A804" s="12"/>
      <c r="B804" s="11">
        <v>43473</v>
      </c>
      <c r="C804" s="2">
        <v>1.79</v>
      </c>
      <c r="D804" s="2">
        <v>1.79</v>
      </c>
      <c r="E804" s="2">
        <v>4513</v>
      </c>
      <c r="F804" s="2"/>
      <c r="G804" s="2"/>
      <c r="H804" s="16">
        <f t="shared" si="12"/>
        <v>2.2857142857142878E-2</v>
      </c>
    </row>
    <row r="805" spans="1:8" ht="13.5" x14ac:dyDescent="0.25">
      <c r="A805" s="12"/>
      <c r="B805" s="11">
        <v>43474</v>
      </c>
      <c r="C805" s="2">
        <v>1.76</v>
      </c>
      <c r="D805" s="2">
        <v>1.76</v>
      </c>
      <c r="E805" s="2">
        <v>482</v>
      </c>
      <c r="F805" s="2"/>
      <c r="G805" s="2"/>
      <c r="H805" s="16">
        <f t="shared" si="12"/>
        <v>-1.6759776536312863E-2</v>
      </c>
    </row>
    <row r="806" spans="1:8" ht="13.5" x14ac:dyDescent="0.25">
      <c r="A806" s="12"/>
      <c r="B806" s="11">
        <v>43475</v>
      </c>
      <c r="C806" s="2">
        <v>1.77</v>
      </c>
      <c r="D806" s="2">
        <v>1.77</v>
      </c>
      <c r="E806" s="2">
        <v>883</v>
      </c>
      <c r="F806" s="2"/>
      <c r="G806" s="2"/>
      <c r="H806" s="16">
        <f t="shared" si="12"/>
        <v>5.6818181818181872E-3</v>
      </c>
    </row>
    <row r="807" spans="1:8" ht="13.5" x14ac:dyDescent="0.25">
      <c r="A807" s="12"/>
      <c r="B807" s="11">
        <v>43476</v>
      </c>
      <c r="C807" s="2">
        <v>1.77</v>
      </c>
      <c r="D807" s="2">
        <v>1.77</v>
      </c>
      <c r="E807" s="2">
        <v>0</v>
      </c>
      <c r="F807" s="2"/>
      <c r="G807" s="2"/>
      <c r="H807" s="16">
        <f t="shared" si="12"/>
        <v>0</v>
      </c>
    </row>
    <row r="808" spans="1:8" ht="13.5" x14ac:dyDescent="0.25">
      <c r="A808" s="12"/>
      <c r="B808" s="11">
        <v>43480</v>
      </c>
      <c r="C808" s="2">
        <v>1.79</v>
      </c>
      <c r="D808" s="2">
        <v>1.79</v>
      </c>
      <c r="E808" s="2">
        <v>601</v>
      </c>
      <c r="F808" s="2"/>
      <c r="G808" s="2"/>
      <c r="H808" s="16">
        <f t="shared" si="12"/>
        <v>1.1299435028248598E-2</v>
      </c>
    </row>
    <row r="809" spans="1:8" ht="13.5" x14ac:dyDescent="0.25">
      <c r="A809" s="12"/>
      <c r="B809" s="11">
        <v>43481</v>
      </c>
      <c r="C809" s="2">
        <v>1.79</v>
      </c>
      <c r="D809" s="2">
        <v>1.79</v>
      </c>
      <c r="E809" s="2">
        <v>10</v>
      </c>
      <c r="F809" s="2"/>
      <c r="G809" s="2"/>
      <c r="H809" s="16">
        <f t="shared" si="12"/>
        <v>0</v>
      </c>
    </row>
    <row r="810" spans="1:8" ht="13.5" x14ac:dyDescent="0.25">
      <c r="A810" s="12"/>
      <c r="B810" s="11">
        <v>43482</v>
      </c>
      <c r="C810" s="2">
        <v>1.79</v>
      </c>
      <c r="D810" s="2">
        <v>1.79</v>
      </c>
      <c r="E810" s="2">
        <v>0</v>
      </c>
      <c r="F810" s="2"/>
      <c r="G810" s="2"/>
      <c r="H810" s="16">
        <f t="shared" si="12"/>
        <v>0</v>
      </c>
    </row>
    <row r="811" spans="1:8" ht="13.5" x14ac:dyDescent="0.25">
      <c r="A811" s="12"/>
      <c r="B811" s="11">
        <v>43483</v>
      </c>
      <c r="C811" s="2">
        <v>1.78</v>
      </c>
      <c r="D811" s="2">
        <v>1.78</v>
      </c>
      <c r="E811" s="2">
        <v>3006</v>
      </c>
      <c r="F811" s="2"/>
      <c r="G811" s="2"/>
      <c r="H811" s="16">
        <f t="shared" si="12"/>
        <v>-5.5865921787709542E-3</v>
      </c>
    </row>
    <row r="812" spans="1:8" ht="13.5" x14ac:dyDescent="0.25">
      <c r="A812" s="12"/>
      <c r="B812" s="11">
        <v>43486</v>
      </c>
      <c r="C812" s="2">
        <v>1.78</v>
      </c>
      <c r="D812" s="2">
        <v>1.78</v>
      </c>
      <c r="E812" s="2">
        <v>0</v>
      </c>
      <c r="F812" s="2"/>
      <c r="G812" s="2"/>
      <c r="H812" s="16">
        <f t="shared" si="12"/>
        <v>0</v>
      </c>
    </row>
    <row r="813" spans="1:8" ht="13.5" x14ac:dyDescent="0.25">
      <c r="A813" s="12"/>
      <c r="B813" s="11">
        <v>43487</v>
      </c>
      <c r="C813" s="2">
        <v>1.78</v>
      </c>
      <c r="D813" s="2">
        <v>1.78</v>
      </c>
      <c r="E813" s="2">
        <v>550</v>
      </c>
      <c r="F813" s="2"/>
      <c r="G813" s="2"/>
      <c r="H813" s="16">
        <f t="shared" si="12"/>
        <v>0</v>
      </c>
    </row>
    <row r="814" spans="1:8" ht="13.5" x14ac:dyDescent="0.25">
      <c r="A814" s="12"/>
      <c r="B814" s="11">
        <v>43488</v>
      </c>
      <c r="C814" s="2">
        <v>1.75</v>
      </c>
      <c r="D814" s="2">
        <v>1.75</v>
      </c>
      <c r="E814" s="2">
        <v>1087</v>
      </c>
      <c r="F814" s="2"/>
      <c r="G814" s="2"/>
      <c r="H814" s="16">
        <f t="shared" si="12"/>
        <v>-1.6853932584269676E-2</v>
      </c>
    </row>
    <row r="815" spans="1:8" ht="13.5" x14ac:dyDescent="0.25">
      <c r="A815" s="12"/>
      <c r="B815" s="11">
        <v>43489</v>
      </c>
      <c r="C815" s="2">
        <v>1.74</v>
      </c>
      <c r="D815" s="2">
        <v>1.74</v>
      </c>
      <c r="E815" s="2">
        <v>1100</v>
      </c>
      <c r="F815" s="2"/>
      <c r="G815" s="2"/>
      <c r="H815" s="16">
        <f t="shared" si="12"/>
        <v>-5.7142857142857195E-3</v>
      </c>
    </row>
    <row r="816" spans="1:8" ht="13.5" x14ac:dyDescent="0.25">
      <c r="A816" s="12"/>
      <c r="B816" s="11">
        <v>43490</v>
      </c>
      <c r="C816" s="2">
        <v>1.78</v>
      </c>
      <c r="D816" s="2">
        <v>1.78</v>
      </c>
      <c r="E816" s="2">
        <v>700</v>
      </c>
      <c r="F816" s="2"/>
      <c r="G816" s="2"/>
      <c r="H816" s="16">
        <f t="shared" si="12"/>
        <v>2.2988505747126457E-2</v>
      </c>
    </row>
    <row r="817" spans="1:8" ht="13.5" x14ac:dyDescent="0.25">
      <c r="A817" s="12"/>
      <c r="B817" s="11">
        <v>43493</v>
      </c>
      <c r="C817" s="2">
        <v>1.78</v>
      </c>
      <c r="D817" s="2">
        <v>1.78</v>
      </c>
      <c r="E817" s="2">
        <v>0</v>
      </c>
      <c r="F817" s="2"/>
      <c r="G817" s="2"/>
      <c r="H817" s="16">
        <f t="shared" si="12"/>
        <v>0</v>
      </c>
    </row>
    <row r="818" spans="1:8" ht="13.5" x14ac:dyDescent="0.25">
      <c r="A818" s="12"/>
      <c r="B818" s="11">
        <v>43494</v>
      </c>
      <c r="C818" s="2">
        <v>1.78</v>
      </c>
      <c r="D818" s="2">
        <v>1.78</v>
      </c>
      <c r="E818" s="2">
        <v>0</v>
      </c>
      <c r="F818" s="2"/>
      <c r="G818" s="2"/>
      <c r="H818" s="16">
        <f t="shared" si="12"/>
        <v>0</v>
      </c>
    </row>
    <row r="819" spans="1:8" ht="13.5" x14ac:dyDescent="0.25">
      <c r="A819" s="12"/>
      <c r="B819" s="11">
        <v>43495</v>
      </c>
      <c r="C819" s="2">
        <v>1.78</v>
      </c>
      <c r="D819" s="2">
        <v>1.78</v>
      </c>
      <c r="E819" s="2">
        <v>0</v>
      </c>
      <c r="F819" s="2"/>
      <c r="G819" s="2"/>
      <c r="H819" s="16">
        <f t="shared" si="12"/>
        <v>0</v>
      </c>
    </row>
    <row r="820" spans="1:8" ht="13.5" x14ac:dyDescent="0.25">
      <c r="A820" s="12"/>
      <c r="B820" s="11">
        <v>43496</v>
      </c>
      <c r="C820" s="2">
        <v>1.78</v>
      </c>
      <c r="D820" s="2">
        <v>1.78</v>
      </c>
      <c r="E820" s="2">
        <v>0</v>
      </c>
      <c r="F820" s="2"/>
      <c r="G820" s="2"/>
      <c r="H820" s="16">
        <f t="shared" si="12"/>
        <v>0</v>
      </c>
    </row>
    <row r="821" spans="1:8" ht="13.5" x14ac:dyDescent="0.25">
      <c r="A821" s="12"/>
      <c r="B821" s="11">
        <v>43497</v>
      </c>
      <c r="C821" s="2">
        <v>1.78</v>
      </c>
      <c r="D821" s="2">
        <v>1.78</v>
      </c>
      <c r="E821" s="2">
        <v>0</v>
      </c>
      <c r="F821" s="2"/>
      <c r="G821" s="2"/>
      <c r="H821" s="16">
        <f t="shared" si="12"/>
        <v>0</v>
      </c>
    </row>
    <row r="822" spans="1:8" ht="13.5" x14ac:dyDescent="0.25">
      <c r="A822" s="12"/>
      <c r="B822" s="11">
        <v>43500</v>
      </c>
      <c r="C822" s="2">
        <v>1.78</v>
      </c>
      <c r="D822" s="2">
        <v>1.78</v>
      </c>
      <c r="E822" s="2">
        <v>0</v>
      </c>
      <c r="F822" s="2"/>
      <c r="G822" s="2"/>
      <c r="H822" s="16">
        <f t="shared" si="12"/>
        <v>0</v>
      </c>
    </row>
    <row r="823" spans="1:8" ht="13.5" x14ac:dyDescent="0.25">
      <c r="A823" s="12"/>
      <c r="B823" s="11">
        <v>43501</v>
      </c>
      <c r="C823" s="2">
        <v>1.78</v>
      </c>
      <c r="D823" s="2">
        <v>1.78</v>
      </c>
      <c r="E823" s="2">
        <v>0</v>
      </c>
      <c r="F823" s="2"/>
      <c r="G823" s="2"/>
      <c r="H823" s="16">
        <f t="shared" si="12"/>
        <v>0</v>
      </c>
    </row>
    <row r="824" spans="1:8" ht="13.5" x14ac:dyDescent="0.25">
      <c r="A824" s="12"/>
      <c r="B824" s="11">
        <v>43502</v>
      </c>
      <c r="C824" s="2">
        <v>1.78</v>
      </c>
      <c r="D824" s="2">
        <v>1.78</v>
      </c>
      <c r="E824" s="2">
        <v>0</v>
      </c>
      <c r="F824" s="2"/>
      <c r="G824" s="2"/>
      <c r="H824" s="16">
        <f t="shared" si="12"/>
        <v>0</v>
      </c>
    </row>
    <row r="825" spans="1:8" ht="13.5" x14ac:dyDescent="0.25">
      <c r="A825" s="12"/>
      <c r="B825" s="11">
        <v>43503</v>
      </c>
      <c r="C825" s="2">
        <v>1.78</v>
      </c>
      <c r="D825" s="2">
        <v>1.78</v>
      </c>
      <c r="E825" s="2">
        <v>3522</v>
      </c>
      <c r="F825" s="2"/>
      <c r="G825" s="2"/>
      <c r="H825" s="16">
        <f t="shared" si="12"/>
        <v>0</v>
      </c>
    </row>
    <row r="826" spans="1:8" ht="13.5" x14ac:dyDescent="0.25">
      <c r="A826" s="12"/>
      <c r="B826" s="11">
        <v>43504</v>
      </c>
      <c r="C826" s="2">
        <v>1.78</v>
      </c>
      <c r="D826" s="2">
        <v>1.78</v>
      </c>
      <c r="E826" s="2">
        <v>0</v>
      </c>
      <c r="F826" s="2"/>
      <c r="G826" s="2"/>
      <c r="H826" s="16">
        <f t="shared" si="12"/>
        <v>0</v>
      </c>
    </row>
    <row r="827" spans="1:8" ht="13.5" x14ac:dyDescent="0.25">
      <c r="A827" s="12"/>
      <c r="B827" s="11">
        <v>43507</v>
      </c>
      <c r="C827" s="2">
        <v>1.76</v>
      </c>
      <c r="D827" s="2">
        <v>1.76</v>
      </c>
      <c r="E827" s="2">
        <v>773</v>
      </c>
      <c r="F827" s="2"/>
      <c r="G827" s="2"/>
      <c r="H827" s="16">
        <f t="shared" si="12"/>
        <v>-1.1235955056179785E-2</v>
      </c>
    </row>
    <row r="828" spans="1:8" ht="13.5" x14ac:dyDescent="0.25">
      <c r="A828" s="12"/>
      <c r="B828" s="11">
        <v>43508</v>
      </c>
      <c r="C828" s="2">
        <v>1.72</v>
      </c>
      <c r="D828" s="2">
        <v>1.72</v>
      </c>
      <c r="E828" s="2">
        <v>3751</v>
      </c>
      <c r="F828" s="2"/>
      <c r="G828" s="2"/>
      <c r="H828" s="16">
        <f t="shared" si="12"/>
        <v>-2.2727272727272749E-2</v>
      </c>
    </row>
    <row r="829" spans="1:8" ht="13.5" x14ac:dyDescent="0.25">
      <c r="A829" s="12"/>
      <c r="B829" s="11">
        <v>43509</v>
      </c>
      <c r="C829" s="2">
        <v>1.75</v>
      </c>
      <c r="D829" s="2">
        <v>1.75</v>
      </c>
      <c r="E829" s="2">
        <v>4590</v>
      </c>
      <c r="F829" s="2"/>
      <c r="G829" s="2"/>
      <c r="H829" s="16">
        <f t="shared" si="12"/>
        <v>1.7441860465116296E-2</v>
      </c>
    </row>
    <row r="830" spans="1:8" ht="13.5" x14ac:dyDescent="0.25">
      <c r="A830" s="12"/>
      <c r="B830" s="11">
        <v>43510</v>
      </c>
      <c r="C830" s="2">
        <v>1.74</v>
      </c>
      <c r="D830" s="2">
        <v>1.74</v>
      </c>
      <c r="E830" s="2">
        <v>1222</v>
      </c>
      <c r="F830" s="2"/>
      <c r="G830" s="2"/>
      <c r="H830" s="16">
        <f t="shared" si="12"/>
        <v>-5.7142857142857195E-3</v>
      </c>
    </row>
    <row r="831" spans="1:8" ht="13.5" x14ac:dyDescent="0.25">
      <c r="A831" s="12"/>
      <c r="B831" s="11">
        <v>43511</v>
      </c>
      <c r="C831" s="2">
        <v>1.74</v>
      </c>
      <c r="D831" s="2">
        <v>1.74</v>
      </c>
      <c r="E831" s="2">
        <v>0</v>
      </c>
      <c r="F831" s="2"/>
      <c r="G831" s="2"/>
      <c r="H831" s="16">
        <f t="shared" si="12"/>
        <v>0</v>
      </c>
    </row>
    <row r="832" spans="1:8" ht="13.5" x14ac:dyDescent="0.25">
      <c r="A832" s="12"/>
      <c r="B832" s="11">
        <v>43514</v>
      </c>
      <c r="C832" s="2">
        <v>1.74</v>
      </c>
      <c r="D832" s="2">
        <v>1.74</v>
      </c>
      <c r="E832" s="2">
        <v>0</v>
      </c>
      <c r="F832" s="2"/>
      <c r="G832" s="2"/>
      <c r="H832" s="16">
        <f t="shared" si="12"/>
        <v>0</v>
      </c>
    </row>
    <row r="833" spans="1:8" ht="13.5" x14ac:dyDescent="0.25">
      <c r="A833" s="12"/>
      <c r="B833" s="11">
        <v>43515</v>
      </c>
      <c r="C833" s="2">
        <v>1.74</v>
      </c>
      <c r="D833" s="2">
        <v>1.74</v>
      </c>
      <c r="E833" s="2">
        <v>0</v>
      </c>
      <c r="F833" s="2"/>
      <c r="G833" s="2"/>
      <c r="H833" s="16">
        <f t="shared" si="12"/>
        <v>0</v>
      </c>
    </row>
    <row r="834" spans="1:8" ht="13.5" x14ac:dyDescent="0.25">
      <c r="A834" s="12"/>
      <c r="B834" s="11">
        <v>43516</v>
      </c>
      <c r="C834" s="2">
        <v>1.7</v>
      </c>
      <c r="D834" s="2">
        <v>1.7</v>
      </c>
      <c r="E834" s="2">
        <v>1300</v>
      </c>
      <c r="F834" s="2"/>
      <c r="G834" s="2"/>
      <c r="H834" s="16">
        <f t="shared" si="12"/>
        <v>-2.2988505747126457E-2</v>
      </c>
    </row>
    <row r="835" spans="1:8" ht="13.5" x14ac:dyDescent="0.25">
      <c r="A835" s="12"/>
      <c r="B835" s="11">
        <v>43517</v>
      </c>
      <c r="C835" s="2">
        <v>1.7</v>
      </c>
      <c r="D835" s="2">
        <v>1.7</v>
      </c>
      <c r="E835" s="2">
        <v>0</v>
      </c>
      <c r="F835" s="2"/>
      <c r="G835" s="2"/>
      <c r="H835" s="16">
        <f t="shared" si="12"/>
        <v>0</v>
      </c>
    </row>
    <row r="836" spans="1:8" ht="13.5" x14ac:dyDescent="0.25">
      <c r="A836" s="12"/>
      <c r="B836" s="11">
        <v>43518</v>
      </c>
      <c r="C836" s="2">
        <v>1.65</v>
      </c>
      <c r="D836" s="2">
        <v>1.65</v>
      </c>
      <c r="E836" s="2">
        <v>0</v>
      </c>
      <c r="F836" s="2"/>
      <c r="G836" s="2"/>
      <c r="H836" s="16">
        <f t="shared" si="12"/>
        <v>-2.941176470588238E-2</v>
      </c>
    </row>
    <row r="837" spans="1:8" ht="13.5" x14ac:dyDescent="0.25">
      <c r="A837" s="12"/>
      <c r="B837" s="11">
        <v>43521</v>
      </c>
      <c r="C837" s="2">
        <v>1.69</v>
      </c>
      <c r="D837" s="2">
        <v>1.69</v>
      </c>
      <c r="E837" s="2">
        <v>100</v>
      </c>
      <c r="F837" s="2"/>
      <c r="G837" s="2"/>
      <c r="H837" s="16">
        <f t="shared" si="12"/>
        <v>2.4242424242424267E-2</v>
      </c>
    </row>
    <row r="838" spans="1:8" ht="13.5" x14ac:dyDescent="0.25">
      <c r="A838" s="12"/>
      <c r="B838" s="11">
        <v>43522</v>
      </c>
      <c r="C838" s="2">
        <v>1.69</v>
      </c>
      <c r="D838" s="2">
        <v>1.69</v>
      </c>
      <c r="E838" s="2">
        <v>0</v>
      </c>
      <c r="F838" s="2"/>
      <c r="G838" s="2"/>
      <c r="H838" s="16">
        <f t="shared" si="12"/>
        <v>0</v>
      </c>
    </row>
    <row r="839" spans="1:8" ht="13.5" x14ac:dyDescent="0.25">
      <c r="A839" s="12"/>
      <c r="B839" s="11">
        <v>43523</v>
      </c>
      <c r="C839" s="2">
        <v>1.69</v>
      </c>
      <c r="D839" s="2">
        <v>1.69</v>
      </c>
      <c r="E839" s="2">
        <v>0</v>
      </c>
      <c r="F839" s="2"/>
      <c r="G839" s="2"/>
      <c r="H839" s="16">
        <f t="shared" ref="H839:H902" si="13">(D839-D838)/D838</f>
        <v>0</v>
      </c>
    </row>
    <row r="840" spans="1:8" ht="13.5" x14ac:dyDescent="0.25">
      <c r="A840" s="12"/>
      <c r="B840" s="11">
        <v>43524</v>
      </c>
      <c r="C840" s="2">
        <v>1.69</v>
      </c>
      <c r="D840" s="2">
        <v>1.69</v>
      </c>
      <c r="E840" s="2">
        <v>0</v>
      </c>
      <c r="F840" s="2"/>
      <c r="G840" s="2"/>
      <c r="H840" s="16">
        <f t="shared" si="13"/>
        <v>0</v>
      </c>
    </row>
    <row r="841" spans="1:8" ht="13.5" x14ac:dyDescent="0.25">
      <c r="A841" s="12"/>
      <c r="B841" s="11">
        <v>43525</v>
      </c>
      <c r="C841" s="2">
        <v>1.69</v>
      </c>
      <c r="D841" s="2">
        <v>1.69</v>
      </c>
      <c r="E841" s="2">
        <v>0</v>
      </c>
      <c r="F841" s="2"/>
      <c r="G841" s="2"/>
      <c r="H841" s="16">
        <f t="shared" si="13"/>
        <v>0</v>
      </c>
    </row>
    <row r="842" spans="1:8" ht="13.5" x14ac:dyDescent="0.25">
      <c r="A842" s="12"/>
      <c r="B842" s="11">
        <v>43528</v>
      </c>
      <c r="C842" s="2">
        <v>1.69</v>
      </c>
      <c r="D842" s="2">
        <v>1.69</v>
      </c>
      <c r="E842" s="2">
        <v>350</v>
      </c>
      <c r="F842" s="2"/>
      <c r="G842" s="2"/>
      <c r="H842" s="16">
        <f t="shared" si="13"/>
        <v>0</v>
      </c>
    </row>
    <row r="843" spans="1:8" ht="13.5" x14ac:dyDescent="0.25">
      <c r="A843" s="12"/>
      <c r="B843" s="11">
        <v>43529</v>
      </c>
      <c r="C843" s="2">
        <v>1.69</v>
      </c>
      <c r="D843" s="2">
        <v>1.69</v>
      </c>
      <c r="E843" s="2">
        <v>0</v>
      </c>
      <c r="F843" s="2">
        <v>0</v>
      </c>
      <c r="G843" s="2">
        <v>0</v>
      </c>
      <c r="H843" s="16">
        <f t="shared" si="13"/>
        <v>0</v>
      </c>
    </row>
    <row r="844" spans="1:8" ht="13.5" x14ac:dyDescent="0.25">
      <c r="A844" s="12"/>
      <c r="B844" s="11">
        <v>43530</v>
      </c>
      <c r="C844" s="2">
        <v>1.69</v>
      </c>
      <c r="D844" s="2">
        <v>1.69</v>
      </c>
      <c r="E844" s="2">
        <v>0</v>
      </c>
      <c r="F844" s="2">
        <v>0</v>
      </c>
      <c r="G844" s="2">
        <v>0</v>
      </c>
      <c r="H844" s="16">
        <f t="shared" si="13"/>
        <v>0</v>
      </c>
    </row>
    <row r="845" spans="1:8" ht="13.5" x14ac:dyDescent="0.25">
      <c r="A845" s="12"/>
      <c r="B845" s="11">
        <v>43531</v>
      </c>
      <c r="C845" s="2">
        <v>1.69</v>
      </c>
      <c r="D845" s="2">
        <v>1.69</v>
      </c>
      <c r="E845" s="2">
        <v>0</v>
      </c>
      <c r="F845" s="2">
        <v>0</v>
      </c>
      <c r="G845" s="2">
        <v>0</v>
      </c>
      <c r="H845" s="16">
        <f t="shared" si="13"/>
        <v>0</v>
      </c>
    </row>
    <row r="846" spans="1:8" ht="13.5" x14ac:dyDescent="0.25">
      <c r="A846" s="12"/>
      <c r="B846" s="11">
        <v>43532</v>
      </c>
      <c r="C846" s="2">
        <v>1.69</v>
      </c>
      <c r="D846" s="2">
        <v>1.69</v>
      </c>
      <c r="E846" s="2">
        <v>0</v>
      </c>
      <c r="F846" s="2">
        <v>0</v>
      </c>
      <c r="G846" s="2">
        <v>0</v>
      </c>
      <c r="H846" s="16">
        <f t="shared" si="13"/>
        <v>0</v>
      </c>
    </row>
    <row r="847" spans="1:8" ht="13.5" x14ac:dyDescent="0.25">
      <c r="A847" s="12"/>
      <c r="B847" s="11">
        <v>43535</v>
      </c>
      <c r="C847" s="2">
        <v>1.69</v>
      </c>
      <c r="D847" s="2">
        <v>1.69</v>
      </c>
      <c r="E847" s="2">
        <v>100</v>
      </c>
      <c r="F847" s="2">
        <v>1.6739999999999999</v>
      </c>
      <c r="G847" s="2">
        <v>167.4</v>
      </c>
      <c r="H847" s="16">
        <f t="shared" si="13"/>
        <v>0</v>
      </c>
    </row>
    <row r="848" spans="1:8" ht="13.5" x14ac:dyDescent="0.25">
      <c r="A848" s="12"/>
      <c r="B848" s="11">
        <v>43536</v>
      </c>
      <c r="C848" s="2">
        <v>1.69</v>
      </c>
      <c r="D848" s="2">
        <v>1.69</v>
      </c>
      <c r="E848" s="2">
        <v>0</v>
      </c>
      <c r="F848" s="2">
        <v>0</v>
      </c>
      <c r="G848" s="2">
        <v>0</v>
      </c>
      <c r="H848" s="16">
        <f t="shared" si="13"/>
        <v>0</v>
      </c>
    </row>
    <row r="849" spans="1:8" ht="13.5" x14ac:dyDescent="0.25">
      <c r="A849" s="12"/>
      <c r="B849" s="11">
        <v>43537</v>
      </c>
      <c r="C849" s="2">
        <v>1.69</v>
      </c>
      <c r="D849" s="2">
        <v>1.69</v>
      </c>
      <c r="E849" s="2">
        <v>0</v>
      </c>
      <c r="F849" s="2">
        <v>0</v>
      </c>
      <c r="G849" s="2">
        <v>0</v>
      </c>
      <c r="H849" s="16">
        <f t="shared" si="13"/>
        <v>0</v>
      </c>
    </row>
    <row r="850" spans="1:8" ht="13.5" x14ac:dyDescent="0.25">
      <c r="A850" s="12"/>
      <c r="B850" s="11">
        <v>43538</v>
      </c>
      <c r="C850" s="2">
        <v>1.69</v>
      </c>
      <c r="D850" s="2">
        <v>1.69</v>
      </c>
      <c r="E850" s="2">
        <v>0</v>
      </c>
      <c r="F850" s="2">
        <v>0</v>
      </c>
      <c r="G850" s="2">
        <v>0</v>
      </c>
      <c r="H850" s="16">
        <f t="shared" si="13"/>
        <v>0</v>
      </c>
    </row>
    <row r="851" spans="1:8" ht="13.5" x14ac:dyDescent="0.25">
      <c r="A851" s="12"/>
      <c r="B851" s="11">
        <v>43539</v>
      </c>
      <c r="C851" s="2">
        <v>1.69</v>
      </c>
      <c r="D851" s="2">
        <v>1.69</v>
      </c>
      <c r="E851" s="2">
        <v>0</v>
      </c>
      <c r="F851" s="2">
        <v>0</v>
      </c>
      <c r="G851" s="2">
        <v>0</v>
      </c>
      <c r="H851" s="16">
        <f t="shared" si="13"/>
        <v>0</v>
      </c>
    </row>
    <row r="852" spans="1:8" ht="13.5" x14ac:dyDescent="0.25">
      <c r="A852" s="12"/>
      <c r="B852" s="11">
        <v>43542</v>
      </c>
      <c r="C852" s="2">
        <v>1.64</v>
      </c>
      <c r="D852" s="2">
        <v>1.64</v>
      </c>
      <c r="E852" s="2">
        <v>1322</v>
      </c>
      <c r="F852" s="2">
        <v>1.6533</v>
      </c>
      <c r="G852" s="2">
        <v>2185.6626000000001</v>
      </c>
      <c r="H852" s="16">
        <f t="shared" si="13"/>
        <v>-2.9585798816568074E-2</v>
      </c>
    </row>
    <row r="853" spans="1:8" ht="13.5" x14ac:dyDescent="0.25">
      <c r="A853" s="12"/>
      <c r="B853" s="11">
        <v>43543</v>
      </c>
      <c r="C853" s="2">
        <v>1.67</v>
      </c>
      <c r="D853" s="2">
        <v>1.67</v>
      </c>
      <c r="E853" s="2">
        <v>1530</v>
      </c>
      <c r="F853" s="2">
        <v>1.6762999999999999</v>
      </c>
      <c r="G853" s="2">
        <v>2564.739</v>
      </c>
      <c r="H853" s="16">
        <f t="shared" si="13"/>
        <v>1.8292682926829285E-2</v>
      </c>
    </row>
    <row r="854" spans="1:8" ht="13.5" x14ac:dyDescent="0.25">
      <c r="A854" s="12"/>
      <c r="B854" s="11">
        <v>43545</v>
      </c>
      <c r="C854" s="2">
        <v>1.67</v>
      </c>
      <c r="D854" s="2">
        <v>1.67</v>
      </c>
      <c r="E854" s="2">
        <v>0</v>
      </c>
      <c r="F854" s="2">
        <v>0</v>
      </c>
      <c r="G854" s="2">
        <v>0</v>
      </c>
      <c r="H854" s="16">
        <f t="shared" si="13"/>
        <v>0</v>
      </c>
    </row>
    <row r="855" spans="1:8" ht="13.5" x14ac:dyDescent="0.25">
      <c r="A855" s="12"/>
      <c r="B855" s="11">
        <v>43546</v>
      </c>
      <c r="C855" s="2">
        <v>1.6</v>
      </c>
      <c r="D855" s="2">
        <v>1.6</v>
      </c>
      <c r="E855" s="2">
        <v>0</v>
      </c>
      <c r="F855" s="2">
        <v>0</v>
      </c>
      <c r="G855" s="2">
        <v>0</v>
      </c>
      <c r="H855" s="16">
        <f t="shared" si="13"/>
        <v>-4.1916167664670566E-2</v>
      </c>
    </row>
    <row r="856" spans="1:8" ht="13.5" x14ac:dyDescent="0.25">
      <c r="A856" s="12"/>
      <c r="B856" s="11">
        <v>43549</v>
      </c>
      <c r="C856" s="2">
        <v>1.6</v>
      </c>
      <c r="D856" s="2">
        <v>1.6</v>
      </c>
      <c r="E856" s="2">
        <v>240</v>
      </c>
      <c r="F856" s="2">
        <v>1.5812999999999999</v>
      </c>
      <c r="G856" s="2">
        <v>379.512</v>
      </c>
      <c r="H856" s="16">
        <f t="shared" si="13"/>
        <v>0</v>
      </c>
    </row>
    <row r="857" spans="1:8" ht="13.5" x14ac:dyDescent="0.25">
      <c r="A857" s="12"/>
      <c r="B857" s="11">
        <v>43550</v>
      </c>
      <c r="C857" s="2">
        <v>1.6</v>
      </c>
      <c r="D857" s="2">
        <v>1.6</v>
      </c>
      <c r="E857" s="2">
        <v>0</v>
      </c>
      <c r="F857" s="2">
        <v>0</v>
      </c>
      <c r="G857" s="2">
        <v>0</v>
      </c>
      <c r="H857" s="16">
        <f t="shared" si="13"/>
        <v>0</v>
      </c>
    </row>
    <row r="858" spans="1:8" ht="13.5" x14ac:dyDescent="0.25">
      <c r="A858" s="12"/>
      <c r="B858" s="11">
        <v>43551</v>
      </c>
      <c r="C858" s="2">
        <v>1.62</v>
      </c>
      <c r="D858" s="2">
        <v>1.62</v>
      </c>
      <c r="E858" s="2">
        <v>300</v>
      </c>
      <c r="F858" s="2">
        <v>1.6065</v>
      </c>
      <c r="G858" s="2">
        <v>481.95</v>
      </c>
      <c r="H858" s="16">
        <f t="shared" si="13"/>
        <v>1.2500000000000011E-2</v>
      </c>
    </row>
    <row r="859" spans="1:8" ht="13.5" x14ac:dyDescent="0.25">
      <c r="A859" s="12"/>
      <c r="B859" s="11">
        <v>43552</v>
      </c>
      <c r="C859" s="2">
        <v>1.62</v>
      </c>
      <c r="D859" s="2">
        <v>1.62</v>
      </c>
      <c r="E859" s="2">
        <v>0</v>
      </c>
      <c r="F859" s="2">
        <v>0</v>
      </c>
      <c r="G859" s="2">
        <v>0</v>
      </c>
      <c r="H859" s="16">
        <f t="shared" si="13"/>
        <v>0</v>
      </c>
    </row>
    <row r="860" spans="1:8" ht="13.5" x14ac:dyDescent="0.25">
      <c r="A860" s="12"/>
      <c r="B860" s="11">
        <v>43553</v>
      </c>
      <c r="C860" s="2">
        <v>1.62</v>
      </c>
      <c r="D860" s="2">
        <v>1.62</v>
      </c>
      <c r="E860" s="2">
        <v>1640</v>
      </c>
      <c r="F860" s="2">
        <v>1.6186</v>
      </c>
      <c r="G860" s="2">
        <v>2654.5039999999999</v>
      </c>
      <c r="H860" s="16">
        <f t="shared" si="13"/>
        <v>0</v>
      </c>
    </row>
    <row r="861" spans="1:8" ht="13.5" x14ac:dyDescent="0.25">
      <c r="A861" s="12"/>
      <c r="B861" s="11">
        <v>43556</v>
      </c>
      <c r="C861" s="2">
        <v>1.62</v>
      </c>
      <c r="D861" s="2">
        <v>1.62</v>
      </c>
      <c r="E861" s="2">
        <v>270</v>
      </c>
      <c r="F861" s="2">
        <v>1.6696</v>
      </c>
      <c r="G861" s="2">
        <v>450.79199999999997</v>
      </c>
      <c r="H861" s="16">
        <f t="shared" si="13"/>
        <v>0</v>
      </c>
    </row>
    <row r="862" spans="1:8" ht="13.5" x14ac:dyDescent="0.25">
      <c r="A862" s="12"/>
      <c r="B862" s="11">
        <v>43557</v>
      </c>
      <c r="C862" s="2">
        <v>1.64</v>
      </c>
      <c r="D862" s="2">
        <v>1.64</v>
      </c>
      <c r="E862" s="2">
        <v>110</v>
      </c>
      <c r="F862" s="2">
        <v>1.64</v>
      </c>
      <c r="G862" s="2">
        <v>180.4</v>
      </c>
      <c r="H862" s="16">
        <f t="shared" si="13"/>
        <v>1.2345679012345552E-2</v>
      </c>
    </row>
    <row r="863" spans="1:8" ht="13.5" x14ac:dyDescent="0.25">
      <c r="A863" s="12"/>
      <c r="B863" s="11">
        <v>43558</v>
      </c>
      <c r="C863" s="2">
        <v>1.65</v>
      </c>
      <c r="D863" s="2">
        <v>1.65</v>
      </c>
      <c r="E863" s="2">
        <v>140</v>
      </c>
      <c r="F863" s="2">
        <v>1.65</v>
      </c>
      <c r="G863" s="2">
        <v>231</v>
      </c>
      <c r="H863" s="16">
        <f t="shared" si="13"/>
        <v>6.0975609756097615E-3</v>
      </c>
    </row>
    <row r="864" spans="1:8" ht="13.5" x14ac:dyDescent="0.25">
      <c r="A864" s="12"/>
      <c r="B864" s="11">
        <v>43559</v>
      </c>
      <c r="C864" s="2">
        <v>1.65</v>
      </c>
      <c r="D864" s="2">
        <v>1.65</v>
      </c>
      <c r="E864" s="2">
        <v>0</v>
      </c>
      <c r="F864" s="2">
        <v>0</v>
      </c>
      <c r="G864" s="2">
        <v>0</v>
      </c>
      <c r="H864" s="16">
        <f t="shared" si="13"/>
        <v>0</v>
      </c>
    </row>
    <row r="865" spans="1:8" ht="13.5" x14ac:dyDescent="0.25">
      <c r="A865" s="12"/>
      <c r="B865" s="11">
        <v>43560</v>
      </c>
      <c r="C865" s="2">
        <v>1.65</v>
      </c>
      <c r="D865" s="2">
        <v>1.65</v>
      </c>
      <c r="E865" s="2">
        <v>0</v>
      </c>
      <c r="F865" s="2">
        <v>0</v>
      </c>
      <c r="G865" s="2">
        <v>0</v>
      </c>
      <c r="H865" s="16">
        <f t="shared" si="13"/>
        <v>0</v>
      </c>
    </row>
    <row r="866" spans="1:8" ht="13.5" x14ac:dyDescent="0.25">
      <c r="A866" s="12"/>
      <c r="B866" s="11">
        <v>43563</v>
      </c>
      <c r="C866" s="2">
        <v>1.65</v>
      </c>
      <c r="D866" s="2">
        <v>1.65</v>
      </c>
      <c r="E866" s="2">
        <v>0</v>
      </c>
      <c r="F866" s="2">
        <v>0</v>
      </c>
      <c r="G866" s="2">
        <v>0</v>
      </c>
      <c r="H866" s="16">
        <f t="shared" si="13"/>
        <v>0</v>
      </c>
    </row>
    <row r="867" spans="1:8" ht="13.5" x14ac:dyDescent="0.25">
      <c r="A867" s="12"/>
      <c r="B867" s="11">
        <v>43565</v>
      </c>
      <c r="C867" s="2">
        <v>1.65</v>
      </c>
      <c r="D867" s="2">
        <v>1.65</v>
      </c>
      <c r="E867" s="2">
        <v>0</v>
      </c>
      <c r="F867" s="2">
        <v>0</v>
      </c>
      <c r="G867" s="2">
        <v>0</v>
      </c>
      <c r="H867" s="16">
        <f t="shared" si="13"/>
        <v>0</v>
      </c>
    </row>
    <row r="868" spans="1:8" ht="13.5" x14ac:dyDescent="0.25">
      <c r="A868" s="12"/>
      <c r="B868" s="11">
        <v>43566</v>
      </c>
      <c r="C868" s="2">
        <v>1.61</v>
      </c>
      <c r="D868" s="2">
        <v>1.61</v>
      </c>
      <c r="E868" s="2">
        <v>50</v>
      </c>
      <c r="F868" s="2">
        <v>1.61</v>
      </c>
      <c r="G868" s="2">
        <v>80.5</v>
      </c>
      <c r="H868" s="16">
        <f t="shared" si="13"/>
        <v>-2.4242424242424131E-2</v>
      </c>
    </row>
    <row r="869" spans="1:8" ht="13.5" x14ac:dyDescent="0.25">
      <c r="A869" s="12"/>
      <c r="B869" s="11">
        <v>43567</v>
      </c>
      <c r="C869" s="2">
        <v>1.65</v>
      </c>
      <c r="D869" s="2">
        <v>1.65</v>
      </c>
      <c r="E869" s="2">
        <v>1450</v>
      </c>
      <c r="F869" s="2">
        <v>1.6111</v>
      </c>
      <c r="G869" s="2">
        <v>2336.0949999999998</v>
      </c>
      <c r="H869" s="16">
        <f t="shared" si="13"/>
        <v>2.4844720496894294E-2</v>
      </c>
    </row>
    <row r="870" spans="1:8" ht="13.5" x14ac:dyDescent="0.25">
      <c r="A870" s="12"/>
      <c r="B870" s="11">
        <v>43570</v>
      </c>
      <c r="C870" s="2">
        <v>1.65</v>
      </c>
      <c r="D870" s="2">
        <v>1.65</v>
      </c>
      <c r="E870" s="2">
        <v>202</v>
      </c>
      <c r="F870" s="2">
        <v>1.65</v>
      </c>
      <c r="G870" s="2">
        <v>333.3</v>
      </c>
      <c r="H870" s="16">
        <f t="shared" si="13"/>
        <v>0</v>
      </c>
    </row>
    <row r="871" spans="1:8" ht="13.5" x14ac:dyDescent="0.25">
      <c r="A871" s="12"/>
      <c r="B871" s="11">
        <v>43571</v>
      </c>
      <c r="C871" s="2">
        <v>1.65</v>
      </c>
      <c r="D871" s="2">
        <v>1.65</v>
      </c>
      <c r="E871" s="2">
        <v>1546</v>
      </c>
      <c r="F871" s="2">
        <v>1.6423000000000001</v>
      </c>
      <c r="G871" s="2">
        <v>2538.9958000000001</v>
      </c>
      <c r="H871" s="16">
        <f t="shared" si="13"/>
        <v>0</v>
      </c>
    </row>
    <row r="872" spans="1:8" ht="13.5" x14ac:dyDescent="0.25">
      <c r="A872" s="12"/>
      <c r="B872" s="11">
        <v>43572</v>
      </c>
      <c r="C872" s="2">
        <v>1.58</v>
      </c>
      <c r="D872" s="2">
        <v>1.58</v>
      </c>
      <c r="E872" s="2">
        <v>0</v>
      </c>
      <c r="F872" s="2">
        <v>0</v>
      </c>
      <c r="G872" s="2">
        <v>0</v>
      </c>
      <c r="H872" s="16">
        <f t="shared" si="13"/>
        <v>-4.242424242424233E-2</v>
      </c>
    </row>
    <row r="873" spans="1:8" ht="13.5" x14ac:dyDescent="0.25">
      <c r="A873" s="12"/>
      <c r="B873" s="11">
        <v>43573</v>
      </c>
      <c r="C873" s="2">
        <v>1.6</v>
      </c>
      <c r="D873" s="2">
        <v>1.6</v>
      </c>
      <c r="E873" s="2">
        <v>2048</v>
      </c>
      <c r="F873" s="2">
        <v>1.5415000000000001</v>
      </c>
      <c r="G873" s="2">
        <v>3156.9920000000002</v>
      </c>
      <c r="H873" s="16">
        <f t="shared" si="13"/>
        <v>1.2658227848101276E-2</v>
      </c>
    </row>
    <row r="874" spans="1:8" ht="13.5" x14ac:dyDescent="0.25">
      <c r="A874" s="12"/>
      <c r="B874" s="11">
        <v>43574</v>
      </c>
      <c r="C874" s="2">
        <v>1.58</v>
      </c>
      <c r="D874" s="2">
        <v>1.58</v>
      </c>
      <c r="E874" s="2">
        <v>280</v>
      </c>
      <c r="F874" s="2">
        <v>1.58</v>
      </c>
      <c r="G874" s="2">
        <v>442.4</v>
      </c>
      <c r="H874" s="16">
        <f t="shared" si="13"/>
        <v>-1.2500000000000011E-2</v>
      </c>
    </row>
    <row r="875" spans="1:8" ht="13.5" x14ac:dyDescent="0.25">
      <c r="A875" s="12"/>
      <c r="B875" s="11">
        <v>43577</v>
      </c>
      <c r="C875" s="2">
        <v>1.62</v>
      </c>
      <c r="D875" s="2">
        <v>1.62</v>
      </c>
      <c r="E875" s="2">
        <v>876</v>
      </c>
      <c r="F875" s="2">
        <v>1.62</v>
      </c>
      <c r="G875" s="2">
        <v>1419.12</v>
      </c>
      <c r="H875" s="16">
        <f t="shared" si="13"/>
        <v>2.5316455696202552E-2</v>
      </c>
    </row>
    <row r="876" spans="1:8" ht="13.5" x14ac:dyDescent="0.25">
      <c r="A876" s="12"/>
      <c r="B876" s="11">
        <v>43578</v>
      </c>
      <c r="C876" s="2">
        <v>1.6</v>
      </c>
      <c r="D876" s="2">
        <v>1.6</v>
      </c>
      <c r="E876" s="2">
        <v>1154</v>
      </c>
      <c r="F876" s="2">
        <v>1.5974999999999999</v>
      </c>
      <c r="G876" s="2">
        <v>1843.5150000000001</v>
      </c>
      <c r="H876" s="16">
        <f t="shared" si="13"/>
        <v>-1.2345679012345689E-2</v>
      </c>
    </row>
    <row r="877" spans="1:8" ht="13.5" x14ac:dyDescent="0.25">
      <c r="A877" s="12"/>
      <c r="B877" s="11">
        <v>43579</v>
      </c>
      <c r="C877" s="2">
        <v>1.63</v>
      </c>
      <c r="D877" s="2">
        <v>1.63</v>
      </c>
      <c r="E877" s="2">
        <v>6403</v>
      </c>
      <c r="F877" s="2">
        <v>1.6007</v>
      </c>
      <c r="G877" s="2">
        <v>10249.2821</v>
      </c>
      <c r="H877" s="16">
        <f t="shared" si="13"/>
        <v>1.8749999999999878E-2</v>
      </c>
    </row>
    <row r="878" spans="1:8" ht="13.5" x14ac:dyDescent="0.25">
      <c r="A878" s="12"/>
      <c r="B878" s="11">
        <v>43580</v>
      </c>
      <c r="C878" s="2">
        <v>1.67</v>
      </c>
      <c r="D878" s="2">
        <v>1.67</v>
      </c>
      <c r="E878" s="2">
        <v>2793</v>
      </c>
      <c r="F878" s="2">
        <v>1.6480999999999999</v>
      </c>
      <c r="G878" s="2">
        <v>4603.1432999999997</v>
      </c>
      <c r="H878" s="16">
        <f t="shared" si="13"/>
        <v>2.4539877300613522E-2</v>
      </c>
    </row>
    <row r="879" spans="1:8" ht="13.5" x14ac:dyDescent="0.25">
      <c r="A879" s="12"/>
      <c r="B879" s="11">
        <v>43581</v>
      </c>
      <c r="C879" s="2">
        <v>1.77</v>
      </c>
      <c r="D879" s="2">
        <v>1.77</v>
      </c>
      <c r="E879" s="2">
        <v>9158</v>
      </c>
      <c r="F879" s="2">
        <v>1.7468999999999999</v>
      </c>
      <c r="G879" s="2">
        <v>15998.110199999999</v>
      </c>
      <c r="H879" s="16">
        <f t="shared" si="13"/>
        <v>5.988023952095814E-2</v>
      </c>
    </row>
    <row r="880" spans="1:8" ht="13.5" x14ac:dyDescent="0.25">
      <c r="A880" s="12"/>
      <c r="B880" s="11">
        <v>43584</v>
      </c>
      <c r="C880" s="2">
        <v>1.78</v>
      </c>
      <c r="D880" s="2">
        <v>1.78</v>
      </c>
      <c r="E880" s="2">
        <v>146</v>
      </c>
      <c r="F880" s="2">
        <v>1.78</v>
      </c>
      <c r="G880" s="2">
        <v>259.88</v>
      </c>
      <c r="H880" s="16">
        <f t="shared" si="13"/>
        <v>5.649717514124299E-3</v>
      </c>
    </row>
    <row r="881" spans="1:8" ht="13.5" x14ac:dyDescent="0.25">
      <c r="A881" s="12"/>
      <c r="B881" s="11">
        <v>43585</v>
      </c>
      <c r="C881" s="2">
        <v>1.86</v>
      </c>
      <c r="D881" s="2">
        <v>1.86</v>
      </c>
      <c r="E881" s="2">
        <v>7111</v>
      </c>
      <c r="F881" s="2">
        <v>1.8248</v>
      </c>
      <c r="G881" s="2">
        <v>12976.1528</v>
      </c>
      <c r="H881" s="16">
        <f t="shared" si="13"/>
        <v>4.4943820224719142E-2</v>
      </c>
    </row>
    <row r="882" spans="1:8" ht="13.5" x14ac:dyDescent="0.25">
      <c r="A882" s="12"/>
      <c r="B882" s="11">
        <v>43587</v>
      </c>
      <c r="C882" s="2">
        <v>1.86</v>
      </c>
      <c r="D882" s="2">
        <v>1.86</v>
      </c>
      <c r="E882" s="2">
        <v>5917</v>
      </c>
      <c r="F882" s="2">
        <v>1.85</v>
      </c>
      <c r="G882" s="2">
        <v>10946.45</v>
      </c>
      <c r="H882" s="16">
        <f t="shared" si="13"/>
        <v>0</v>
      </c>
    </row>
    <row r="883" spans="1:8" ht="13.5" x14ac:dyDescent="0.25">
      <c r="A883" s="12"/>
      <c r="B883" s="11">
        <v>43588</v>
      </c>
      <c r="C883" s="2">
        <v>1.89</v>
      </c>
      <c r="D883" s="2">
        <v>1.89</v>
      </c>
      <c r="E883" s="2">
        <v>19427</v>
      </c>
      <c r="F883" s="2">
        <v>1.8203</v>
      </c>
      <c r="G883" s="2">
        <v>35362.968099999998</v>
      </c>
      <c r="H883" s="16">
        <f t="shared" si="13"/>
        <v>1.6129032258064412E-2</v>
      </c>
    </row>
    <row r="884" spans="1:8" ht="13.5" x14ac:dyDescent="0.25">
      <c r="A884" s="12"/>
      <c r="B884" s="11">
        <v>43591</v>
      </c>
      <c r="C884" s="2">
        <v>1.89</v>
      </c>
      <c r="D884" s="2">
        <v>1.89</v>
      </c>
      <c r="E884" s="2">
        <v>4240</v>
      </c>
      <c r="F884" s="2">
        <v>1.9101999999999999</v>
      </c>
      <c r="G884" s="2">
        <v>8099.2479999999996</v>
      </c>
      <c r="H884" s="16">
        <f t="shared" si="13"/>
        <v>0</v>
      </c>
    </row>
    <row r="885" spans="1:8" ht="13.5" x14ac:dyDescent="0.25">
      <c r="A885" s="12"/>
      <c r="B885" s="11">
        <v>43592</v>
      </c>
      <c r="C885" s="2">
        <v>1.84</v>
      </c>
      <c r="D885" s="2">
        <v>1.84</v>
      </c>
      <c r="E885" s="2">
        <v>3310</v>
      </c>
      <c r="F885" s="2">
        <v>1.8897999999999999</v>
      </c>
      <c r="G885" s="2">
        <v>6255.2380000000003</v>
      </c>
      <c r="H885" s="16">
        <f t="shared" si="13"/>
        <v>-2.6455026455026363E-2</v>
      </c>
    </row>
    <row r="886" spans="1:8" ht="13.5" x14ac:dyDescent="0.25">
      <c r="A886" s="12"/>
      <c r="B886" s="11">
        <v>43593</v>
      </c>
      <c r="C886" s="2">
        <v>1.75</v>
      </c>
      <c r="D886" s="2">
        <v>1.75</v>
      </c>
      <c r="E886" s="2">
        <v>2231</v>
      </c>
      <c r="F886" s="2">
        <v>1.7864</v>
      </c>
      <c r="G886" s="2">
        <v>3985.4584</v>
      </c>
      <c r="H886" s="16">
        <f t="shared" si="13"/>
        <v>-4.8913043478260913E-2</v>
      </c>
    </row>
    <row r="887" spans="1:8" ht="13.5" x14ac:dyDescent="0.25">
      <c r="A887" s="12"/>
      <c r="B887" s="11">
        <v>43594</v>
      </c>
      <c r="C887" s="2">
        <v>1.76</v>
      </c>
      <c r="D887" s="2">
        <v>1.76</v>
      </c>
      <c r="E887" s="2">
        <v>22217</v>
      </c>
      <c r="F887" s="2">
        <v>1.6754</v>
      </c>
      <c r="G887" s="2">
        <v>37222.361799999999</v>
      </c>
      <c r="H887" s="16">
        <f t="shared" si="13"/>
        <v>5.7142857142857195E-3</v>
      </c>
    </row>
    <row r="888" spans="1:8" ht="13.5" x14ac:dyDescent="0.25">
      <c r="A888" s="12"/>
      <c r="B888" s="11">
        <v>43595</v>
      </c>
      <c r="C888" s="2">
        <v>1.81</v>
      </c>
      <c r="D888" s="2">
        <v>1.81</v>
      </c>
      <c r="E888" s="2">
        <v>1</v>
      </c>
      <c r="F888" s="2">
        <v>1.81</v>
      </c>
      <c r="G888" s="2">
        <v>1.81</v>
      </c>
      <c r="H888" s="16">
        <f t="shared" si="13"/>
        <v>2.8409090909090936E-2</v>
      </c>
    </row>
    <row r="889" spans="1:8" ht="13.5" x14ac:dyDescent="0.25">
      <c r="A889" s="12"/>
      <c r="B889" s="11">
        <v>43598</v>
      </c>
      <c r="C889" s="2">
        <v>1.79</v>
      </c>
      <c r="D889" s="2">
        <v>1.79</v>
      </c>
      <c r="E889" s="2">
        <v>9</v>
      </c>
      <c r="F889" s="2">
        <v>1.79</v>
      </c>
      <c r="G889" s="2">
        <v>16.11</v>
      </c>
      <c r="H889" s="16">
        <f t="shared" si="13"/>
        <v>-1.1049723756906087E-2</v>
      </c>
    </row>
    <row r="890" spans="1:8" ht="13.5" x14ac:dyDescent="0.25">
      <c r="A890" s="12"/>
      <c r="B890" s="11">
        <v>43599</v>
      </c>
      <c r="C890" s="2">
        <v>1.74</v>
      </c>
      <c r="D890" s="2">
        <v>1.74</v>
      </c>
      <c r="E890" s="2">
        <v>0</v>
      </c>
      <c r="F890" s="2">
        <v>0</v>
      </c>
      <c r="G890" s="2">
        <v>0</v>
      </c>
      <c r="H890" s="16">
        <f t="shared" si="13"/>
        <v>-2.7932960893854771E-2</v>
      </c>
    </row>
    <row r="891" spans="1:8" ht="13.5" x14ac:dyDescent="0.25">
      <c r="A891" s="12"/>
      <c r="B891" s="11">
        <v>43600</v>
      </c>
      <c r="C891" s="2">
        <v>1.64</v>
      </c>
      <c r="D891" s="2">
        <v>1.64</v>
      </c>
      <c r="E891" s="2">
        <v>618</v>
      </c>
      <c r="F891" s="2">
        <v>1.69</v>
      </c>
      <c r="G891" s="2">
        <v>1044.42</v>
      </c>
      <c r="H891" s="16">
        <f t="shared" si="13"/>
        <v>-5.7471264367816147E-2</v>
      </c>
    </row>
    <row r="892" spans="1:8" ht="13.5" x14ac:dyDescent="0.25">
      <c r="A892" s="12"/>
      <c r="B892" s="11">
        <v>43601</v>
      </c>
      <c r="C892" s="2">
        <v>1.6</v>
      </c>
      <c r="D892" s="2">
        <v>1.6</v>
      </c>
      <c r="E892" s="2">
        <v>1650</v>
      </c>
      <c r="F892" s="2">
        <v>1.6</v>
      </c>
      <c r="G892" s="2">
        <v>2640</v>
      </c>
      <c r="H892" s="16">
        <f t="shared" si="13"/>
        <v>-2.4390243902438911E-2</v>
      </c>
    </row>
    <row r="893" spans="1:8" ht="13.5" x14ac:dyDescent="0.25">
      <c r="A893" s="12"/>
      <c r="B893" s="11">
        <v>43602</v>
      </c>
      <c r="C893" s="2">
        <v>1.64</v>
      </c>
      <c r="D893" s="2">
        <v>1.64</v>
      </c>
      <c r="E893" s="2">
        <v>1744</v>
      </c>
      <c r="F893" s="2">
        <v>1.6</v>
      </c>
      <c r="G893" s="2">
        <v>2790.4</v>
      </c>
      <c r="H893" s="16">
        <f t="shared" si="13"/>
        <v>2.4999999999999883E-2</v>
      </c>
    </row>
    <row r="894" spans="1:8" ht="13.5" x14ac:dyDescent="0.25">
      <c r="A894" s="12"/>
      <c r="B894" s="11">
        <v>43605</v>
      </c>
      <c r="C894" s="2">
        <v>1.64</v>
      </c>
      <c r="D894" s="2">
        <v>1.64</v>
      </c>
      <c r="E894" s="2">
        <v>0</v>
      </c>
      <c r="F894" s="2">
        <v>0</v>
      </c>
      <c r="G894" s="2">
        <v>0</v>
      </c>
      <c r="H894" s="16">
        <f t="shared" si="13"/>
        <v>0</v>
      </c>
    </row>
    <row r="895" spans="1:8" ht="13.5" x14ac:dyDescent="0.25">
      <c r="A895" s="12"/>
      <c r="B895" s="11">
        <v>43606</v>
      </c>
      <c r="C895" s="2">
        <v>1.6</v>
      </c>
      <c r="D895" s="2">
        <v>1.6</v>
      </c>
      <c r="E895" s="2">
        <v>5880</v>
      </c>
      <c r="F895" s="2">
        <v>1.6263000000000001</v>
      </c>
      <c r="G895" s="2">
        <v>9562.6440000000002</v>
      </c>
      <c r="H895" s="16">
        <f t="shared" si="13"/>
        <v>-2.4390243902438911E-2</v>
      </c>
    </row>
    <row r="896" spans="1:8" ht="13.5" x14ac:dyDescent="0.25">
      <c r="A896" s="12"/>
      <c r="B896" s="11">
        <v>43607</v>
      </c>
      <c r="C896" s="2">
        <v>1.56</v>
      </c>
      <c r="D896" s="2">
        <v>1.56</v>
      </c>
      <c r="E896" s="2">
        <v>601</v>
      </c>
      <c r="F896" s="2">
        <v>1.56</v>
      </c>
      <c r="G896" s="2">
        <v>937.56</v>
      </c>
      <c r="H896" s="16">
        <f t="shared" si="13"/>
        <v>-2.5000000000000022E-2</v>
      </c>
    </row>
    <row r="897" spans="1:8" ht="13.5" x14ac:dyDescent="0.25">
      <c r="A897" s="12"/>
      <c r="B897" s="11">
        <v>43608</v>
      </c>
      <c r="C897" s="2">
        <v>1.56</v>
      </c>
      <c r="D897" s="2">
        <v>1.56</v>
      </c>
      <c r="E897" s="2">
        <v>50</v>
      </c>
      <c r="F897" s="2">
        <v>1.56</v>
      </c>
      <c r="G897" s="2">
        <v>78</v>
      </c>
      <c r="H897" s="16">
        <f t="shared" si="13"/>
        <v>0</v>
      </c>
    </row>
    <row r="898" spans="1:8" ht="13.5" x14ac:dyDescent="0.25">
      <c r="A898" s="12"/>
      <c r="B898" s="11">
        <v>43609</v>
      </c>
      <c r="C898" s="2">
        <v>1.6</v>
      </c>
      <c r="D898" s="2">
        <v>1.6</v>
      </c>
      <c r="E898" s="2">
        <v>502</v>
      </c>
      <c r="F898" s="2">
        <v>1.5960000000000001</v>
      </c>
      <c r="G898" s="2">
        <v>801.19200000000001</v>
      </c>
      <c r="H898" s="16">
        <f t="shared" si="13"/>
        <v>2.5641025641025664E-2</v>
      </c>
    </row>
    <row r="899" spans="1:8" ht="13.5" x14ac:dyDescent="0.25">
      <c r="A899" s="12"/>
      <c r="B899" s="11">
        <v>43612</v>
      </c>
      <c r="C899" s="2">
        <v>1.64</v>
      </c>
      <c r="D899" s="2">
        <v>1.64</v>
      </c>
      <c r="E899" s="2">
        <v>73</v>
      </c>
      <c r="F899" s="2">
        <v>1.64</v>
      </c>
      <c r="G899" s="2">
        <v>119.72</v>
      </c>
      <c r="H899" s="16">
        <f t="shared" si="13"/>
        <v>2.4999999999999883E-2</v>
      </c>
    </row>
    <row r="900" spans="1:8" ht="13.5" x14ac:dyDescent="0.25">
      <c r="A900" s="12"/>
      <c r="B900" s="11">
        <v>43613</v>
      </c>
      <c r="C900" s="2">
        <v>1.68</v>
      </c>
      <c r="D900" s="2">
        <v>1.68</v>
      </c>
      <c r="E900" s="2">
        <v>200</v>
      </c>
      <c r="F900" s="2">
        <v>1.66</v>
      </c>
      <c r="G900" s="2">
        <v>332</v>
      </c>
      <c r="H900" s="16">
        <f t="shared" si="13"/>
        <v>2.4390243902439046E-2</v>
      </c>
    </row>
    <row r="901" spans="1:8" ht="13.5" x14ac:dyDescent="0.25">
      <c r="A901" s="12"/>
      <c r="B901" s="11">
        <v>43614</v>
      </c>
      <c r="C901" s="2">
        <v>1.63</v>
      </c>
      <c r="D901" s="2">
        <v>1.63</v>
      </c>
      <c r="E901" s="2">
        <v>519</v>
      </c>
      <c r="F901" s="2">
        <v>1.6458999999999999</v>
      </c>
      <c r="G901" s="2">
        <v>854.22209999999995</v>
      </c>
      <c r="H901" s="16">
        <f t="shared" si="13"/>
        <v>-2.9761904761904788E-2</v>
      </c>
    </row>
    <row r="902" spans="1:8" ht="13.5" x14ac:dyDescent="0.25">
      <c r="A902" s="12"/>
      <c r="B902" s="11">
        <v>43615</v>
      </c>
      <c r="C902" s="2">
        <v>1.67</v>
      </c>
      <c r="D902" s="2">
        <v>1.67</v>
      </c>
      <c r="E902" s="2">
        <v>287</v>
      </c>
      <c r="F902" s="2">
        <v>1.6536999999999999</v>
      </c>
      <c r="G902" s="2">
        <v>474.61189999999999</v>
      </c>
      <c r="H902" s="16">
        <f t="shared" si="13"/>
        <v>2.4539877300613522E-2</v>
      </c>
    </row>
    <row r="903" spans="1:8" ht="13.5" x14ac:dyDescent="0.25">
      <c r="A903" s="12"/>
      <c r="B903" s="11">
        <v>43616</v>
      </c>
      <c r="C903" s="2">
        <v>1.72</v>
      </c>
      <c r="D903" s="2">
        <v>1.72</v>
      </c>
      <c r="E903" s="2">
        <v>670</v>
      </c>
      <c r="F903" s="2">
        <v>1.6737</v>
      </c>
      <c r="G903" s="2">
        <v>1121.3789999999999</v>
      </c>
      <c r="H903" s="16">
        <f t="shared" ref="H903:H966" si="14">(D903-D902)/D902</f>
        <v>2.994011976047907E-2</v>
      </c>
    </row>
    <row r="904" spans="1:8" ht="13.5" x14ac:dyDescent="0.25">
      <c r="A904" s="12"/>
      <c r="B904" s="11">
        <v>43619</v>
      </c>
      <c r="C904" s="2">
        <v>1.77</v>
      </c>
      <c r="D904" s="2">
        <v>1.77</v>
      </c>
      <c r="E904" s="2">
        <v>300</v>
      </c>
      <c r="F904" s="2">
        <v>1.74</v>
      </c>
      <c r="G904" s="2">
        <v>522</v>
      </c>
      <c r="H904" s="16">
        <f t="shared" si="14"/>
        <v>2.9069767441860492E-2</v>
      </c>
    </row>
    <row r="905" spans="1:8" ht="13.5" x14ac:dyDescent="0.25">
      <c r="A905" s="12"/>
      <c r="B905" s="11">
        <v>43623</v>
      </c>
      <c r="C905" s="2">
        <v>1.84</v>
      </c>
      <c r="D905" s="2">
        <v>1.84</v>
      </c>
      <c r="E905" s="2">
        <v>2563</v>
      </c>
      <c r="F905" s="2">
        <v>1.8095000000000001</v>
      </c>
      <c r="G905" s="2">
        <v>4637.7484999999997</v>
      </c>
      <c r="H905" s="16">
        <f t="shared" si="14"/>
        <v>3.9548022598870095E-2</v>
      </c>
    </row>
    <row r="906" spans="1:8" ht="13.5" x14ac:dyDescent="0.25">
      <c r="A906" s="12"/>
      <c r="B906" s="11">
        <v>43626</v>
      </c>
      <c r="C906" s="2">
        <v>1.84</v>
      </c>
      <c r="D906" s="2">
        <v>1.84</v>
      </c>
      <c r="E906" s="2">
        <v>0</v>
      </c>
      <c r="F906" s="2">
        <v>0</v>
      </c>
      <c r="G906" s="2">
        <v>0</v>
      </c>
      <c r="H906" s="16">
        <f t="shared" si="14"/>
        <v>0</v>
      </c>
    </row>
    <row r="907" spans="1:8" ht="13.5" x14ac:dyDescent="0.25">
      <c r="A907" s="12"/>
      <c r="B907" s="11">
        <v>43627</v>
      </c>
      <c r="C907" s="2">
        <v>1.88</v>
      </c>
      <c r="D907" s="2">
        <v>1.88</v>
      </c>
      <c r="E907" s="2">
        <v>11571</v>
      </c>
      <c r="F907" s="2">
        <v>1.8242</v>
      </c>
      <c r="G907" s="2">
        <v>21107.818200000002</v>
      </c>
      <c r="H907" s="16">
        <f t="shared" si="14"/>
        <v>2.1739130434782507E-2</v>
      </c>
    </row>
    <row r="908" spans="1:8" ht="13.5" x14ac:dyDescent="0.25">
      <c r="A908" s="12"/>
      <c r="B908" s="11">
        <v>43628</v>
      </c>
      <c r="C908" s="2">
        <v>1.93</v>
      </c>
      <c r="D908" s="2">
        <v>1.93</v>
      </c>
      <c r="E908" s="2">
        <v>3812</v>
      </c>
      <c r="F908" s="2">
        <v>1.8412999999999999</v>
      </c>
      <c r="G908" s="2">
        <v>7019.0356000000002</v>
      </c>
      <c r="H908" s="16">
        <f t="shared" si="14"/>
        <v>2.6595744680851088E-2</v>
      </c>
    </row>
    <row r="909" spans="1:8" ht="13.5" x14ac:dyDescent="0.25">
      <c r="A909" s="12"/>
      <c r="B909" s="11">
        <v>43629</v>
      </c>
      <c r="C909" s="2">
        <v>1.98</v>
      </c>
      <c r="D909" s="2">
        <v>1.98</v>
      </c>
      <c r="E909" s="2">
        <v>11534</v>
      </c>
      <c r="F909" s="2">
        <v>1.9670000000000001</v>
      </c>
      <c r="G909" s="2">
        <v>22687.378000000001</v>
      </c>
      <c r="H909" s="16">
        <f t="shared" si="14"/>
        <v>2.5906735751295359E-2</v>
      </c>
    </row>
    <row r="910" spans="1:8" ht="13.5" x14ac:dyDescent="0.25">
      <c r="A910" s="12"/>
      <c r="B910" s="11">
        <v>43630</v>
      </c>
      <c r="C910" s="2">
        <v>1.99</v>
      </c>
      <c r="D910" s="2">
        <v>1.99</v>
      </c>
      <c r="E910" s="2">
        <v>6736</v>
      </c>
      <c r="F910" s="2">
        <v>1.9838</v>
      </c>
      <c r="G910" s="2">
        <v>13362.8768</v>
      </c>
      <c r="H910" s="16">
        <f t="shared" si="14"/>
        <v>5.0505050505050553E-3</v>
      </c>
    </row>
    <row r="911" spans="1:8" ht="13.5" x14ac:dyDescent="0.25">
      <c r="A911" s="12"/>
      <c r="B911" s="11">
        <v>43633</v>
      </c>
      <c r="C911" s="2">
        <v>2.0499999999999998</v>
      </c>
      <c r="D911" s="2">
        <v>2.0499999999999998</v>
      </c>
      <c r="E911" s="2">
        <v>3744</v>
      </c>
      <c r="F911" s="2">
        <v>2.0059999999999998</v>
      </c>
      <c r="G911" s="2">
        <v>7510.4639999999999</v>
      </c>
      <c r="H911" s="16">
        <f t="shared" si="14"/>
        <v>3.0150753768844137E-2</v>
      </c>
    </row>
    <row r="912" spans="1:8" ht="13.5" x14ac:dyDescent="0.25">
      <c r="A912" s="12"/>
      <c r="B912" s="11">
        <v>43634</v>
      </c>
      <c r="C912" s="2">
        <v>2.09</v>
      </c>
      <c r="D912" s="2">
        <v>2.09</v>
      </c>
      <c r="E912" s="2">
        <v>15740</v>
      </c>
      <c r="F912" s="2">
        <v>2.0834000000000001</v>
      </c>
      <c r="G912" s="2">
        <v>32792.716</v>
      </c>
      <c r="H912" s="16">
        <f t="shared" si="14"/>
        <v>1.9512195121951237E-2</v>
      </c>
    </row>
    <row r="913" spans="1:8" ht="13.5" x14ac:dyDescent="0.25">
      <c r="A913" s="12"/>
      <c r="B913" s="11">
        <v>43635</v>
      </c>
      <c r="C913" s="2">
        <v>2.14</v>
      </c>
      <c r="D913" s="2">
        <v>2.14</v>
      </c>
      <c r="E913" s="2">
        <v>16900</v>
      </c>
      <c r="F913" s="2">
        <v>2.0796999999999999</v>
      </c>
      <c r="G913" s="2">
        <v>35146.93</v>
      </c>
      <c r="H913" s="16">
        <f t="shared" si="14"/>
        <v>2.3923444976076683E-2</v>
      </c>
    </row>
    <row r="914" spans="1:8" ht="13.5" x14ac:dyDescent="0.25">
      <c r="A914" s="12"/>
      <c r="B914" s="11">
        <v>43636</v>
      </c>
      <c r="C914" s="2">
        <v>2.23</v>
      </c>
      <c r="D914" s="2">
        <v>2.23</v>
      </c>
      <c r="E914" s="2">
        <v>11819</v>
      </c>
      <c r="F914" s="2">
        <v>2.2273999999999998</v>
      </c>
      <c r="G914" s="2">
        <v>26325.640599999999</v>
      </c>
      <c r="H914" s="16">
        <f t="shared" si="14"/>
        <v>4.2056074766355069E-2</v>
      </c>
    </row>
    <row r="915" spans="1:8" ht="13.5" x14ac:dyDescent="0.25">
      <c r="A915" s="12"/>
      <c r="B915" s="11">
        <v>43637</v>
      </c>
      <c r="C915" s="2">
        <v>2.29</v>
      </c>
      <c r="D915" s="2">
        <v>2.29</v>
      </c>
      <c r="E915" s="2">
        <v>23617</v>
      </c>
      <c r="F915" s="2">
        <v>2.2332999999999998</v>
      </c>
      <c r="G915" s="2">
        <v>52743.846100000002</v>
      </c>
      <c r="H915" s="16">
        <f t="shared" si="14"/>
        <v>2.6905829596412582E-2</v>
      </c>
    </row>
    <row r="916" spans="1:8" ht="13.5" x14ac:dyDescent="0.25">
      <c r="A916" s="12"/>
      <c r="B916" s="11">
        <v>43640</v>
      </c>
      <c r="C916" s="2">
        <v>2.33</v>
      </c>
      <c r="D916" s="2">
        <v>2.33</v>
      </c>
      <c r="E916" s="2">
        <v>550</v>
      </c>
      <c r="F916" s="2">
        <v>2.3187000000000002</v>
      </c>
      <c r="G916" s="2">
        <v>1275.2850000000001</v>
      </c>
      <c r="H916" s="16">
        <f t="shared" si="14"/>
        <v>1.746724890829696E-2</v>
      </c>
    </row>
    <row r="917" spans="1:8" ht="13.5" x14ac:dyDescent="0.25">
      <c r="A917" s="12"/>
      <c r="B917" s="11">
        <v>43641</v>
      </c>
      <c r="C917" s="2">
        <v>2.27</v>
      </c>
      <c r="D917" s="2">
        <v>2.27</v>
      </c>
      <c r="E917" s="2">
        <v>10250</v>
      </c>
      <c r="F917" s="2">
        <v>2.2696000000000001</v>
      </c>
      <c r="G917" s="2">
        <v>23263.4</v>
      </c>
      <c r="H917" s="16">
        <f t="shared" si="14"/>
        <v>-2.5751072961373411E-2</v>
      </c>
    </row>
    <row r="918" spans="1:8" ht="13.5" x14ac:dyDescent="0.25">
      <c r="A918" s="12"/>
      <c r="B918" s="11">
        <v>43642</v>
      </c>
      <c r="C918" s="2">
        <v>2.25</v>
      </c>
      <c r="D918" s="2">
        <v>2.25</v>
      </c>
      <c r="E918" s="2">
        <v>19856</v>
      </c>
      <c r="F918" s="2">
        <v>2.2431000000000001</v>
      </c>
      <c r="G918" s="2">
        <v>44538.993600000002</v>
      </c>
      <c r="H918" s="16">
        <f t="shared" si="14"/>
        <v>-8.8105726872246774E-3</v>
      </c>
    </row>
    <row r="919" spans="1:8" ht="13.5" x14ac:dyDescent="0.25">
      <c r="A919" s="12"/>
      <c r="B919" s="11">
        <v>43643</v>
      </c>
      <c r="C919" s="2">
        <v>2.38</v>
      </c>
      <c r="D919" s="2">
        <v>2.38</v>
      </c>
      <c r="E919" s="2">
        <v>4282</v>
      </c>
      <c r="F919" s="2">
        <v>2.3628</v>
      </c>
      <c r="G919" s="2">
        <v>10117.509599999999</v>
      </c>
      <c r="H919" s="16">
        <f t="shared" si="14"/>
        <v>5.7777777777777733E-2</v>
      </c>
    </row>
    <row r="920" spans="1:8" ht="13.5" x14ac:dyDescent="0.25">
      <c r="A920" s="12"/>
      <c r="B920" s="11">
        <v>43644</v>
      </c>
      <c r="C920" s="2">
        <v>2.4300000000000002</v>
      </c>
      <c r="D920" s="2">
        <v>2.4300000000000002</v>
      </c>
      <c r="E920" s="2">
        <v>11871</v>
      </c>
      <c r="F920" s="2">
        <v>2.3487</v>
      </c>
      <c r="G920" s="2">
        <v>27881.417700000002</v>
      </c>
      <c r="H920" s="16">
        <f t="shared" si="14"/>
        <v>2.1008403361344651E-2</v>
      </c>
    </row>
    <row r="921" spans="1:8" ht="13.5" x14ac:dyDescent="0.25">
      <c r="A921" s="12"/>
      <c r="B921" s="11">
        <v>43647</v>
      </c>
      <c r="C921" s="2">
        <v>2.36</v>
      </c>
      <c r="D921" s="2">
        <v>2.36</v>
      </c>
      <c r="E921" s="2">
        <v>1388</v>
      </c>
      <c r="F921" s="2">
        <v>2.3835000000000002</v>
      </c>
      <c r="G921" s="2">
        <v>3308.2979999999998</v>
      </c>
      <c r="H921" s="16">
        <f t="shared" si="14"/>
        <v>-2.8806584362140033E-2</v>
      </c>
    </row>
    <row r="922" spans="1:8" ht="13.5" x14ac:dyDescent="0.25">
      <c r="A922" s="12"/>
      <c r="B922" s="11">
        <v>43648</v>
      </c>
      <c r="C922" s="2">
        <v>2.42</v>
      </c>
      <c r="D922" s="2">
        <v>2.42</v>
      </c>
      <c r="E922" s="2">
        <v>304</v>
      </c>
      <c r="F922" s="2">
        <v>2.3856999999999999</v>
      </c>
      <c r="G922" s="2">
        <v>725.25279999999998</v>
      </c>
      <c r="H922" s="16">
        <f t="shared" si="14"/>
        <v>2.5423728813559344E-2</v>
      </c>
    </row>
    <row r="923" spans="1:8" ht="13.5" x14ac:dyDescent="0.25">
      <c r="A923" s="12"/>
      <c r="B923" s="11">
        <v>43649</v>
      </c>
      <c r="C923" s="2">
        <v>2.35</v>
      </c>
      <c r="D923" s="2">
        <v>2.35</v>
      </c>
      <c r="E923" s="2">
        <v>3733</v>
      </c>
      <c r="F923" s="2">
        <v>2.2890999999999999</v>
      </c>
      <c r="G923" s="2">
        <v>8545.2103000000006</v>
      </c>
      <c r="H923" s="16">
        <f t="shared" si="14"/>
        <v>-2.8925619834710679E-2</v>
      </c>
    </row>
    <row r="924" spans="1:8" ht="13.5" x14ac:dyDescent="0.25">
      <c r="A924" s="12"/>
      <c r="B924" s="11">
        <v>43650</v>
      </c>
      <c r="C924" s="2">
        <v>2.2799999999999998</v>
      </c>
      <c r="D924" s="2">
        <v>2.2799999999999998</v>
      </c>
      <c r="E924" s="2">
        <v>2829</v>
      </c>
      <c r="F924" s="2">
        <v>2.2936999999999999</v>
      </c>
      <c r="G924" s="2">
        <v>6488.8773000000001</v>
      </c>
      <c r="H924" s="16">
        <f t="shared" si="14"/>
        <v>-2.9787234042553311E-2</v>
      </c>
    </row>
    <row r="925" spans="1:8" ht="13.5" x14ac:dyDescent="0.25">
      <c r="A925" s="12"/>
      <c r="B925" s="11">
        <v>43651</v>
      </c>
      <c r="C925" s="2">
        <v>2.27</v>
      </c>
      <c r="D925" s="2">
        <v>2.27</v>
      </c>
      <c r="E925" s="2">
        <v>4875</v>
      </c>
      <c r="F925" s="2">
        <v>2.3176000000000001</v>
      </c>
      <c r="G925" s="2">
        <v>11298.3</v>
      </c>
      <c r="H925" s="16">
        <f t="shared" si="14"/>
        <v>-4.3859649122806087E-3</v>
      </c>
    </row>
    <row r="926" spans="1:8" ht="13.5" x14ac:dyDescent="0.25">
      <c r="A926" s="12"/>
      <c r="B926" s="11">
        <v>43654</v>
      </c>
      <c r="C926" s="2">
        <v>2.3199999999999998</v>
      </c>
      <c r="D926" s="2">
        <v>2.3199999999999998</v>
      </c>
      <c r="E926" s="2">
        <v>3270</v>
      </c>
      <c r="F926" s="2">
        <v>2.3149999999999999</v>
      </c>
      <c r="G926" s="2">
        <v>7570.05</v>
      </c>
      <c r="H926" s="16">
        <f t="shared" si="14"/>
        <v>2.2026431718061595E-2</v>
      </c>
    </row>
    <row r="927" spans="1:8" ht="13.5" x14ac:dyDescent="0.25">
      <c r="A927" s="12"/>
      <c r="B927" s="11">
        <v>43655</v>
      </c>
      <c r="C927" s="2">
        <v>2.25</v>
      </c>
      <c r="D927" s="2">
        <v>2.25</v>
      </c>
      <c r="E927" s="2">
        <v>1395</v>
      </c>
      <c r="F927" s="2">
        <v>2.2517999999999998</v>
      </c>
      <c r="G927" s="2">
        <v>3141.261</v>
      </c>
      <c r="H927" s="16">
        <f t="shared" si="14"/>
        <v>-3.017241379310338E-2</v>
      </c>
    </row>
    <row r="928" spans="1:8" ht="13.5" x14ac:dyDescent="0.25">
      <c r="A928" s="12"/>
      <c r="B928" s="11">
        <v>43656</v>
      </c>
      <c r="C928" s="2">
        <v>2.25</v>
      </c>
      <c r="D928" s="2">
        <v>2.25</v>
      </c>
      <c r="E928" s="2">
        <v>3001</v>
      </c>
      <c r="F928" s="2">
        <v>2.1797</v>
      </c>
      <c r="G928" s="2">
        <v>6541.2797</v>
      </c>
      <c r="H928" s="16">
        <f t="shared" si="14"/>
        <v>0</v>
      </c>
    </row>
    <row r="929" spans="1:8" ht="13.5" x14ac:dyDescent="0.25">
      <c r="A929" s="12"/>
      <c r="B929" s="11">
        <v>43657</v>
      </c>
      <c r="C929" s="2">
        <v>2.21</v>
      </c>
      <c r="D929" s="2">
        <v>2.21</v>
      </c>
      <c r="E929" s="2">
        <v>5779</v>
      </c>
      <c r="F929" s="2">
        <v>2.1568999999999998</v>
      </c>
      <c r="G929" s="2">
        <v>12464.7251</v>
      </c>
      <c r="H929" s="16">
        <f t="shared" si="14"/>
        <v>-1.7777777777777795E-2</v>
      </c>
    </row>
    <row r="930" spans="1:8" ht="13.5" x14ac:dyDescent="0.25">
      <c r="A930" s="12"/>
      <c r="B930" s="11">
        <v>43658</v>
      </c>
      <c r="C930" s="2">
        <v>2.27</v>
      </c>
      <c r="D930" s="2">
        <v>2.27</v>
      </c>
      <c r="E930" s="2">
        <v>20</v>
      </c>
      <c r="F930" s="2">
        <v>2.27</v>
      </c>
      <c r="G930" s="2">
        <v>45.4</v>
      </c>
      <c r="H930" s="16">
        <f t="shared" si="14"/>
        <v>2.7149321266968351E-2</v>
      </c>
    </row>
    <row r="931" spans="1:8" ht="13.5" x14ac:dyDescent="0.25">
      <c r="A931" s="12"/>
      <c r="B931" s="11">
        <v>43661</v>
      </c>
      <c r="C931" s="2">
        <v>2.3199999999999998</v>
      </c>
      <c r="D931" s="2">
        <v>2.3199999999999998</v>
      </c>
      <c r="E931" s="2">
        <v>10</v>
      </c>
      <c r="F931" s="2">
        <v>2.3199999999999998</v>
      </c>
      <c r="G931" s="2">
        <v>23.2</v>
      </c>
      <c r="H931" s="16">
        <f t="shared" si="14"/>
        <v>2.2026431718061595E-2</v>
      </c>
    </row>
    <row r="932" spans="1:8" ht="13.5" x14ac:dyDescent="0.25">
      <c r="A932" s="12"/>
      <c r="B932" s="11">
        <v>43662</v>
      </c>
      <c r="C932" s="2">
        <v>2.2599999999999998</v>
      </c>
      <c r="D932" s="2">
        <v>2.2599999999999998</v>
      </c>
      <c r="E932" s="2">
        <v>500</v>
      </c>
      <c r="F932" s="2">
        <v>2.31</v>
      </c>
      <c r="G932" s="2">
        <v>1155</v>
      </c>
      <c r="H932" s="16">
        <f t="shared" si="14"/>
        <v>-2.5862068965517265E-2</v>
      </c>
    </row>
    <row r="933" spans="1:8" ht="13.5" x14ac:dyDescent="0.25">
      <c r="A933" s="12"/>
      <c r="B933" s="11">
        <v>43663</v>
      </c>
      <c r="C933" s="2">
        <v>2.16</v>
      </c>
      <c r="D933" s="2">
        <v>2.16</v>
      </c>
      <c r="E933" s="2">
        <v>2786</v>
      </c>
      <c r="F933" s="2">
        <v>2.1606000000000001</v>
      </c>
      <c r="G933" s="2">
        <v>6019.4315999999999</v>
      </c>
      <c r="H933" s="16">
        <f t="shared" si="14"/>
        <v>-4.4247787610619316E-2</v>
      </c>
    </row>
    <row r="934" spans="1:8" ht="13.5" x14ac:dyDescent="0.25">
      <c r="A934" s="12"/>
      <c r="B934" s="11">
        <v>43664</v>
      </c>
      <c r="C934" s="2">
        <v>2.13</v>
      </c>
      <c r="D934" s="2">
        <v>2.13</v>
      </c>
      <c r="E934" s="2">
        <v>3402</v>
      </c>
      <c r="F934" s="2">
        <v>2.1375000000000002</v>
      </c>
      <c r="G934" s="2">
        <v>7271.7749999999996</v>
      </c>
      <c r="H934" s="16">
        <f t="shared" si="14"/>
        <v>-1.3888888888889003E-2</v>
      </c>
    </row>
    <row r="935" spans="1:8" ht="13.5" x14ac:dyDescent="0.25">
      <c r="A935" s="12"/>
      <c r="B935" s="11">
        <v>43665</v>
      </c>
      <c r="C935" s="2">
        <v>2.1800000000000002</v>
      </c>
      <c r="D935" s="2">
        <v>2.1800000000000002</v>
      </c>
      <c r="E935" s="2">
        <v>1983</v>
      </c>
      <c r="F935" s="2">
        <v>2.1286999999999998</v>
      </c>
      <c r="G935" s="2">
        <v>4221.2120999999997</v>
      </c>
      <c r="H935" s="16">
        <f t="shared" si="14"/>
        <v>2.3474178403755996E-2</v>
      </c>
    </row>
    <row r="936" spans="1:8" ht="13.5" x14ac:dyDescent="0.25">
      <c r="A936" s="12"/>
      <c r="B936" s="11">
        <v>43668</v>
      </c>
      <c r="C936" s="2">
        <v>2.19</v>
      </c>
      <c r="D936" s="2">
        <v>2.19</v>
      </c>
      <c r="E936" s="2">
        <v>12450</v>
      </c>
      <c r="F936" s="2">
        <v>2.1987000000000001</v>
      </c>
      <c r="G936" s="2">
        <v>27373.814999999999</v>
      </c>
      <c r="H936" s="16">
        <f t="shared" si="14"/>
        <v>4.5871559633026545E-3</v>
      </c>
    </row>
    <row r="937" spans="1:8" ht="13.5" x14ac:dyDescent="0.25">
      <c r="A937" s="12"/>
      <c r="B937" s="11">
        <v>43669</v>
      </c>
      <c r="C937" s="2">
        <v>2.19</v>
      </c>
      <c r="D937" s="2">
        <v>2.19</v>
      </c>
      <c r="E937" s="2">
        <v>0</v>
      </c>
      <c r="F937" s="2">
        <v>0</v>
      </c>
      <c r="G937" s="2">
        <v>0</v>
      </c>
      <c r="H937" s="16">
        <f t="shared" si="14"/>
        <v>0</v>
      </c>
    </row>
    <row r="938" spans="1:8" ht="13.5" x14ac:dyDescent="0.25">
      <c r="A938" s="12"/>
      <c r="B938" s="11">
        <v>43670</v>
      </c>
      <c r="C938" s="2">
        <v>2.19</v>
      </c>
      <c r="D938" s="2">
        <v>2.19</v>
      </c>
      <c r="E938" s="2">
        <v>0</v>
      </c>
      <c r="F938" s="2">
        <v>0</v>
      </c>
      <c r="G938" s="2">
        <v>0</v>
      </c>
      <c r="H938" s="16">
        <f t="shared" si="14"/>
        <v>0</v>
      </c>
    </row>
    <row r="939" spans="1:8" ht="13.5" x14ac:dyDescent="0.25">
      <c r="A939" s="12"/>
      <c r="B939" s="11">
        <v>43672</v>
      </c>
      <c r="C939" s="2">
        <v>2.19</v>
      </c>
      <c r="D939" s="2">
        <v>2.19</v>
      </c>
      <c r="E939" s="2">
        <v>0</v>
      </c>
      <c r="F939" s="2">
        <v>0</v>
      </c>
      <c r="G939" s="2">
        <v>0</v>
      </c>
      <c r="H939" s="16">
        <f t="shared" si="14"/>
        <v>0</v>
      </c>
    </row>
    <row r="940" spans="1:8" ht="13.5" x14ac:dyDescent="0.25">
      <c r="A940" s="12"/>
      <c r="B940" s="11">
        <v>43675</v>
      </c>
      <c r="C940" s="2">
        <v>2.2000000000000002</v>
      </c>
      <c r="D940" s="2">
        <v>2.2000000000000002</v>
      </c>
      <c r="E940" s="2">
        <v>1266</v>
      </c>
      <c r="F940" s="2">
        <v>2.1850000000000001</v>
      </c>
      <c r="G940" s="2">
        <v>2766.21</v>
      </c>
      <c r="H940" s="16">
        <f t="shared" si="14"/>
        <v>4.566210045662206E-3</v>
      </c>
    </row>
    <row r="941" spans="1:8" ht="13.5" x14ac:dyDescent="0.25">
      <c r="A941" s="12"/>
      <c r="B941" s="11">
        <v>43676</v>
      </c>
      <c r="C941" s="2">
        <v>2.2000000000000002</v>
      </c>
      <c r="D941" s="2">
        <v>2.2000000000000002</v>
      </c>
      <c r="E941" s="2">
        <v>1010</v>
      </c>
      <c r="F941" s="2">
        <v>2.1901000000000002</v>
      </c>
      <c r="G941" s="2">
        <v>2212.0010000000002</v>
      </c>
      <c r="H941" s="16">
        <f t="shared" si="14"/>
        <v>0</v>
      </c>
    </row>
    <row r="942" spans="1:8" ht="13.5" x14ac:dyDescent="0.25">
      <c r="A942" s="12"/>
      <c r="B942" s="11">
        <v>43677</v>
      </c>
      <c r="C942" s="2">
        <v>2.2000000000000002</v>
      </c>
      <c r="D942" s="2">
        <v>2.2000000000000002</v>
      </c>
      <c r="E942" s="2">
        <v>0</v>
      </c>
      <c r="F942" s="2">
        <v>0</v>
      </c>
      <c r="G942" s="2">
        <v>0</v>
      </c>
      <c r="H942" s="16">
        <f t="shared" si="14"/>
        <v>0</v>
      </c>
    </row>
    <row r="943" spans="1:8" ht="13.5" x14ac:dyDescent="0.25">
      <c r="A943" s="12"/>
      <c r="B943" s="11">
        <v>43678</v>
      </c>
      <c r="C943" s="2">
        <v>2.1800000000000002</v>
      </c>
      <c r="D943" s="2">
        <v>2.1800000000000002</v>
      </c>
      <c r="E943" s="2">
        <v>2010</v>
      </c>
      <c r="F943" s="2">
        <v>2.1861999999999999</v>
      </c>
      <c r="G943" s="2">
        <v>4394.2619999999997</v>
      </c>
      <c r="H943" s="16">
        <f t="shared" si="14"/>
        <v>-9.0909090909090974E-3</v>
      </c>
    </row>
    <row r="944" spans="1:8" ht="13.5" x14ac:dyDescent="0.25">
      <c r="A944" s="12"/>
      <c r="B944" s="11">
        <v>43679</v>
      </c>
      <c r="C944" s="2">
        <v>2.1800000000000002</v>
      </c>
      <c r="D944" s="2">
        <v>2.1800000000000002</v>
      </c>
      <c r="E944" s="2">
        <v>2300</v>
      </c>
      <c r="F944" s="2">
        <v>2.1663999999999999</v>
      </c>
      <c r="G944" s="2">
        <v>4982.72</v>
      </c>
      <c r="H944" s="16">
        <f t="shared" si="14"/>
        <v>0</v>
      </c>
    </row>
    <row r="945" spans="1:8" ht="13.5" x14ac:dyDescent="0.25">
      <c r="A945" s="12"/>
      <c r="B945" s="11">
        <v>43682</v>
      </c>
      <c r="C945" s="2">
        <v>2.1800000000000002</v>
      </c>
      <c r="D945" s="2">
        <v>2.1800000000000002</v>
      </c>
      <c r="E945" s="2">
        <v>0</v>
      </c>
      <c r="F945" s="2">
        <v>0</v>
      </c>
      <c r="G945" s="2">
        <v>0</v>
      </c>
      <c r="H945" s="16">
        <f t="shared" si="14"/>
        <v>0</v>
      </c>
    </row>
    <row r="946" spans="1:8" ht="13.5" x14ac:dyDescent="0.25">
      <c r="A946" s="12"/>
      <c r="B946" s="11">
        <v>43683</v>
      </c>
      <c r="C946" s="2">
        <v>2.1800000000000002</v>
      </c>
      <c r="D946" s="2">
        <v>2.1800000000000002</v>
      </c>
      <c r="E946" s="2">
        <v>0</v>
      </c>
      <c r="F946" s="2">
        <v>0</v>
      </c>
      <c r="G946" s="2">
        <v>0</v>
      </c>
      <c r="H946" s="16">
        <f t="shared" si="14"/>
        <v>0</v>
      </c>
    </row>
    <row r="947" spans="1:8" ht="13.5" x14ac:dyDescent="0.25">
      <c r="A947" s="12"/>
      <c r="B947" s="11">
        <v>43684</v>
      </c>
      <c r="C947" s="2">
        <v>2.1800000000000002</v>
      </c>
      <c r="D947" s="2">
        <v>2.1800000000000002</v>
      </c>
      <c r="E947" s="2">
        <v>0</v>
      </c>
      <c r="F947" s="2">
        <v>0</v>
      </c>
      <c r="G947" s="2">
        <v>0</v>
      </c>
      <c r="H947" s="16">
        <f t="shared" si="14"/>
        <v>0</v>
      </c>
    </row>
    <row r="948" spans="1:8" ht="13.5" x14ac:dyDescent="0.25">
      <c r="A948" s="12"/>
      <c r="B948" s="11">
        <v>43685</v>
      </c>
      <c r="C948" s="2">
        <v>2.1800000000000002</v>
      </c>
      <c r="D948" s="2">
        <v>2.1800000000000002</v>
      </c>
      <c r="E948" s="2">
        <v>0</v>
      </c>
      <c r="F948" s="2">
        <v>0</v>
      </c>
      <c r="G948" s="2">
        <v>0</v>
      </c>
      <c r="H948" s="16">
        <f t="shared" si="14"/>
        <v>0</v>
      </c>
    </row>
    <row r="949" spans="1:8" ht="13.5" x14ac:dyDescent="0.25">
      <c r="A949" s="12"/>
      <c r="B949" s="11">
        <v>43686</v>
      </c>
      <c r="C949" s="2">
        <v>2.1800000000000002</v>
      </c>
      <c r="D949" s="2">
        <v>2.1800000000000002</v>
      </c>
      <c r="E949" s="2">
        <v>0</v>
      </c>
      <c r="F949" s="2">
        <v>0</v>
      </c>
      <c r="G949" s="2">
        <v>0</v>
      </c>
      <c r="H949" s="16">
        <f t="shared" si="14"/>
        <v>0</v>
      </c>
    </row>
    <row r="950" spans="1:8" ht="13.5" x14ac:dyDescent="0.25">
      <c r="A950" s="12"/>
      <c r="B950" s="11">
        <v>43691</v>
      </c>
      <c r="C950" s="2">
        <v>2.1800000000000002</v>
      </c>
      <c r="D950" s="2">
        <v>2.1800000000000002</v>
      </c>
      <c r="E950" s="2">
        <v>0</v>
      </c>
      <c r="F950" s="2">
        <v>0</v>
      </c>
      <c r="G950" s="2">
        <v>0</v>
      </c>
      <c r="H950" s="16">
        <f t="shared" si="14"/>
        <v>0</v>
      </c>
    </row>
    <row r="951" spans="1:8" ht="13.5" x14ac:dyDescent="0.25">
      <c r="A951" s="12"/>
      <c r="B951" s="11">
        <v>43692</v>
      </c>
      <c r="C951" s="2">
        <v>2.17</v>
      </c>
      <c r="D951" s="2">
        <v>2.17</v>
      </c>
      <c r="E951" s="2">
        <v>1168</v>
      </c>
      <c r="F951" s="2">
        <v>2.0928</v>
      </c>
      <c r="G951" s="2">
        <v>2444.3904000000002</v>
      </c>
      <c r="H951" s="16">
        <f t="shared" si="14"/>
        <v>-4.5871559633028575E-3</v>
      </c>
    </row>
    <row r="952" spans="1:8" ht="13.5" x14ac:dyDescent="0.25">
      <c r="A952" s="12"/>
      <c r="B952" s="11">
        <v>43693</v>
      </c>
      <c r="C952" s="2">
        <v>2.17</v>
      </c>
      <c r="D952" s="2">
        <v>2.17</v>
      </c>
      <c r="E952" s="2">
        <v>0</v>
      </c>
      <c r="F952" s="2">
        <v>0</v>
      </c>
      <c r="G952" s="2">
        <v>0</v>
      </c>
      <c r="H952" s="16">
        <f t="shared" si="14"/>
        <v>0</v>
      </c>
    </row>
    <row r="953" spans="1:8" ht="13.5" x14ac:dyDescent="0.25">
      <c r="A953" s="12"/>
      <c r="B953" s="11">
        <v>43696</v>
      </c>
      <c r="C953" s="2">
        <v>2.17</v>
      </c>
      <c r="D953" s="2">
        <v>2.17</v>
      </c>
      <c r="E953" s="2">
        <v>0</v>
      </c>
      <c r="F953" s="2">
        <v>0</v>
      </c>
      <c r="G953" s="2">
        <v>0</v>
      </c>
      <c r="H953" s="16">
        <f t="shared" si="14"/>
        <v>0</v>
      </c>
    </row>
    <row r="954" spans="1:8" ht="13.5" x14ac:dyDescent="0.25">
      <c r="A954" s="12"/>
      <c r="B954" s="11">
        <v>43697</v>
      </c>
      <c r="C954" s="2">
        <v>2.17</v>
      </c>
      <c r="D954" s="2">
        <v>2.17</v>
      </c>
      <c r="E954" s="2">
        <v>0</v>
      </c>
      <c r="F954" s="2">
        <v>0</v>
      </c>
      <c r="G954" s="2">
        <v>0</v>
      </c>
      <c r="H954" s="16">
        <f t="shared" si="14"/>
        <v>0</v>
      </c>
    </row>
    <row r="955" spans="1:8" ht="13.5" x14ac:dyDescent="0.25">
      <c r="A955" s="12"/>
      <c r="B955" s="11">
        <v>43698</v>
      </c>
      <c r="C955" s="2">
        <v>2.17</v>
      </c>
      <c r="D955" s="2">
        <v>2.17</v>
      </c>
      <c r="E955" s="2">
        <v>0</v>
      </c>
      <c r="F955" s="2">
        <v>0</v>
      </c>
      <c r="G955" s="2">
        <v>0</v>
      </c>
      <c r="H955" s="16">
        <f t="shared" si="14"/>
        <v>0</v>
      </c>
    </row>
    <row r="956" spans="1:8" ht="13.5" x14ac:dyDescent="0.25">
      <c r="A956" s="12"/>
      <c r="B956" s="11">
        <v>43699</v>
      </c>
      <c r="C956" s="2">
        <v>2.17</v>
      </c>
      <c r="D956" s="2">
        <v>2.17</v>
      </c>
      <c r="E956" s="2">
        <v>0</v>
      </c>
      <c r="F956" s="2">
        <v>0</v>
      </c>
      <c r="G956" s="2">
        <v>0</v>
      </c>
      <c r="H956" s="16">
        <f t="shared" si="14"/>
        <v>0</v>
      </c>
    </row>
    <row r="957" spans="1:8" ht="13.5" x14ac:dyDescent="0.25">
      <c r="A957" s="12"/>
      <c r="B957" s="11">
        <v>43700</v>
      </c>
      <c r="C957" s="2">
        <v>2.17</v>
      </c>
      <c r="D957" s="2">
        <v>2.17</v>
      </c>
      <c r="E957" s="2">
        <v>0</v>
      </c>
      <c r="F957" s="2">
        <v>0</v>
      </c>
      <c r="G957" s="2">
        <v>0</v>
      </c>
      <c r="H957" s="16">
        <f t="shared" si="14"/>
        <v>0</v>
      </c>
    </row>
    <row r="958" spans="1:8" ht="13.5" x14ac:dyDescent="0.25">
      <c r="A958" s="12"/>
      <c r="B958" s="11">
        <v>43703</v>
      </c>
      <c r="C958" s="2">
        <v>2.17</v>
      </c>
      <c r="D958" s="2">
        <v>2.17</v>
      </c>
      <c r="E958" s="2">
        <v>0</v>
      </c>
      <c r="F958" s="2">
        <v>0</v>
      </c>
      <c r="G958" s="2">
        <v>0</v>
      </c>
      <c r="H958" s="16">
        <f t="shared" si="14"/>
        <v>0</v>
      </c>
    </row>
    <row r="959" spans="1:8" ht="13.5" x14ac:dyDescent="0.25">
      <c r="A959" s="12"/>
      <c r="B959" s="11">
        <v>43704</v>
      </c>
      <c r="C959" s="2">
        <v>2.17</v>
      </c>
      <c r="D959" s="2">
        <v>2.17</v>
      </c>
      <c r="E959" s="2">
        <v>5265</v>
      </c>
      <c r="F959" s="2">
        <v>2.1442999999999999</v>
      </c>
      <c r="G959" s="2">
        <v>11289.7395</v>
      </c>
      <c r="H959" s="16">
        <f t="shared" si="14"/>
        <v>0</v>
      </c>
    </row>
    <row r="960" spans="1:8" ht="13.5" x14ac:dyDescent="0.25">
      <c r="A960" s="12"/>
      <c r="B960" s="11">
        <v>43705</v>
      </c>
      <c r="C960" s="2">
        <v>2.17</v>
      </c>
      <c r="D960" s="2">
        <v>2.17</v>
      </c>
      <c r="E960" s="2">
        <v>1100</v>
      </c>
      <c r="F960" s="2">
        <v>2.1608999999999998</v>
      </c>
      <c r="G960" s="2">
        <v>2376.9899999999998</v>
      </c>
      <c r="H960" s="16">
        <f t="shared" si="14"/>
        <v>0</v>
      </c>
    </row>
    <row r="961" spans="1:8" ht="13.5" x14ac:dyDescent="0.25">
      <c r="A961" s="12"/>
      <c r="B961" s="11">
        <v>43706</v>
      </c>
      <c r="C961" s="2">
        <v>2.17</v>
      </c>
      <c r="D961" s="2">
        <v>2.17</v>
      </c>
      <c r="E961" s="2">
        <v>0</v>
      </c>
      <c r="F961" s="2">
        <v>0</v>
      </c>
      <c r="G961" s="2">
        <v>0</v>
      </c>
      <c r="H961" s="16">
        <f t="shared" si="14"/>
        <v>0</v>
      </c>
    </row>
    <row r="962" spans="1:8" ht="13.5" x14ac:dyDescent="0.25">
      <c r="A962" s="12"/>
      <c r="B962" s="11">
        <v>43707</v>
      </c>
      <c r="C962" s="2">
        <v>2.15</v>
      </c>
      <c r="D962" s="2">
        <v>2.15</v>
      </c>
      <c r="E962" s="2">
        <v>650</v>
      </c>
      <c r="F962" s="2">
        <v>2.1408</v>
      </c>
      <c r="G962" s="2">
        <v>1391.52</v>
      </c>
      <c r="H962" s="16">
        <f t="shared" si="14"/>
        <v>-9.2165898617511607E-3</v>
      </c>
    </row>
    <row r="963" spans="1:8" ht="13.5" x14ac:dyDescent="0.25">
      <c r="A963" s="12"/>
      <c r="B963" s="11">
        <v>43710</v>
      </c>
      <c r="C963" s="2">
        <v>2.15</v>
      </c>
      <c r="D963" s="2">
        <v>2.15</v>
      </c>
      <c r="E963" s="2">
        <v>24</v>
      </c>
      <c r="F963" s="2">
        <v>2.15</v>
      </c>
      <c r="G963" s="2">
        <v>51.6</v>
      </c>
      <c r="H963" s="16">
        <f t="shared" si="14"/>
        <v>0</v>
      </c>
    </row>
    <row r="964" spans="1:8" ht="13.5" x14ac:dyDescent="0.25">
      <c r="A964" s="12"/>
      <c r="B964" s="11">
        <v>43711</v>
      </c>
      <c r="C964" s="2">
        <v>2.15</v>
      </c>
      <c r="D964" s="2">
        <v>2.15</v>
      </c>
      <c r="E964" s="2">
        <v>1000</v>
      </c>
      <c r="F964" s="2">
        <v>2.1404999999999998</v>
      </c>
      <c r="G964" s="2">
        <v>2140.5</v>
      </c>
      <c r="H964" s="16">
        <f t="shared" si="14"/>
        <v>0</v>
      </c>
    </row>
    <row r="965" spans="1:8" ht="13.5" x14ac:dyDescent="0.25">
      <c r="A965" s="12"/>
      <c r="B965" s="11">
        <v>43712</v>
      </c>
      <c r="C965" s="2">
        <v>2.14</v>
      </c>
      <c r="D965" s="2">
        <v>2.14</v>
      </c>
      <c r="E965" s="2">
        <v>2</v>
      </c>
      <c r="F965" s="2">
        <v>2.1150000000000002</v>
      </c>
      <c r="G965" s="2">
        <v>4.2300000000000004</v>
      </c>
      <c r="H965" s="16">
        <f t="shared" si="14"/>
        <v>-4.6511627906975755E-3</v>
      </c>
    </row>
    <row r="966" spans="1:8" ht="13.5" x14ac:dyDescent="0.25">
      <c r="A966" s="12"/>
      <c r="B966" s="11">
        <v>43713</v>
      </c>
      <c r="C966" s="2">
        <v>2.14</v>
      </c>
      <c r="D966" s="2">
        <v>2.14</v>
      </c>
      <c r="E966" s="2">
        <v>0</v>
      </c>
      <c r="F966" s="2">
        <v>0</v>
      </c>
      <c r="G966" s="2">
        <v>0</v>
      </c>
      <c r="H966" s="16">
        <f t="shared" si="14"/>
        <v>0</v>
      </c>
    </row>
    <row r="967" spans="1:8" ht="13.5" x14ac:dyDescent="0.25">
      <c r="A967" s="12"/>
      <c r="B967" s="11">
        <v>43714</v>
      </c>
      <c r="C967" s="2">
        <v>2.14</v>
      </c>
      <c r="D967" s="2">
        <v>2.14</v>
      </c>
      <c r="E967" s="2">
        <v>0</v>
      </c>
      <c r="F967" s="2">
        <v>0</v>
      </c>
      <c r="G967" s="2">
        <v>0</v>
      </c>
      <c r="H967" s="16">
        <f t="shared" ref="H967:H1030" si="15">(D967-D966)/D966</f>
        <v>0</v>
      </c>
    </row>
    <row r="968" spans="1:8" ht="13.5" x14ac:dyDescent="0.25">
      <c r="A968" s="12"/>
      <c r="B968" s="11">
        <v>43717</v>
      </c>
      <c r="C968" s="2">
        <v>2.08</v>
      </c>
      <c r="D968" s="2">
        <v>2.08</v>
      </c>
      <c r="E968" s="2">
        <v>2343</v>
      </c>
      <c r="F968" s="2">
        <v>2.0800999999999998</v>
      </c>
      <c r="G968" s="2">
        <v>4873.6742999999997</v>
      </c>
      <c r="H968" s="16">
        <f t="shared" si="15"/>
        <v>-2.8037383177570117E-2</v>
      </c>
    </row>
    <row r="969" spans="1:8" ht="13.5" x14ac:dyDescent="0.25">
      <c r="A969" s="12"/>
      <c r="B969" s="11">
        <v>43718</v>
      </c>
      <c r="C969" s="2">
        <v>2.09</v>
      </c>
      <c r="D969" s="2">
        <v>2.09</v>
      </c>
      <c r="E969" s="2">
        <v>1302</v>
      </c>
      <c r="F969" s="2">
        <v>2.0836000000000001</v>
      </c>
      <c r="G969" s="2">
        <v>2712.8472000000002</v>
      </c>
      <c r="H969" s="16">
        <f t="shared" si="15"/>
        <v>4.8076923076922047E-3</v>
      </c>
    </row>
    <row r="970" spans="1:8" ht="13.5" x14ac:dyDescent="0.25">
      <c r="A970" s="12"/>
      <c r="B970" s="11">
        <v>43719</v>
      </c>
      <c r="C970" s="2">
        <v>2.11</v>
      </c>
      <c r="D970" s="2">
        <v>2.11</v>
      </c>
      <c r="E970" s="2">
        <v>6750</v>
      </c>
      <c r="F970" s="2">
        <v>2.1</v>
      </c>
      <c r="G970" s="2">
        <v>14175</v>
      </c>
      <c r="H970" s="16">
        <f t="shared" si="15"/>
        <v>9.5693779904306303E-3</v>
      </c>
    </row>
    <row r="971" spans="1:8" ht="13.5" x14ac:dyDescent="0.25">
      <c r="A971" s="12"/>
      <c r="B971" s="11">
        <v>43720</v>
      </c>
      <c r="C971" s="2">
        <v>2.17</v>
      </c>
      <c r="D971" s="2">
        <v>2.17</v>
      </c>
      <c r="E971" s="2">
        <v>2300</v>
      </c>
      <c r="F971" s="2">
        <v>2.1335000000000002</v>
      </c>
      <c r="G971" s="2">
        <v>4907.05</v>
      </c>
      <c r="H971" s="16">
        <f t="shared" si="15"/>
        <v>2.8436018957345998E-2</v>
      </c>
    </row>
    <row r="972" spans="1:8" ht="13.5" x14ac:dyDescent="0.25">
      <c r="A972" s="12"/>
      <c r="B972" s="11">
        <v>43721</v>
      </c>
      <c r="C972" s="2">
        <v>2.23</v>
      </c>
      <c r="D972" s="2">
        <v>2.23</v>
      </c>
      <c r="E972" s="2">
        <v>2200</v>
      </c>
      <c r="F972" s="2">
        <v>2.23</v>
      </c>
      <c r="G972" s="2">
        <v>4906</v>
      </c>
      <c r="H972" s="16">
        <f t="shared" si="15"/>
        <v>2.7649769585253482E-2</v>
      </c>
    </row>
    <row r="973" spans="1:8" ht="13.5" x14ac:dyDescent="0.25">
      <c r="A973" s="12"/>
      <c r="B973" s="11">
        <v>43724</v>
      </c>
      <c r="C973" s="2">
        <v>2.21</v>
      </c>
      <c r="D973" s="2">
        <v>2.21</v>
      </c>
      <c r="E973" s="2">
        <v>1500</v>
      </c>
      <c r="F973" s="2">
        <v>2.21</v>
      </c>
      <c r="G973" s="2">
        <v>3315</v>
      </c>
      <c r="H973" s="16">
        <f t="shared" si="15"/>
        <v>-8.9686098654708606E-3</v>
      </c>
    </row>
    <row r="974" spans="1:8" ht="13.5" x14ac:dyDescent="0.25">
      <c r="A974" s="12"/>
      <c r="B974" s="11">
        <v>43725</v>
      </c>
      <c r="C974" s="2">
        <v>2.21</v>
      </c>
      <c r="D974" s="2">
        <v>2.21</v>
      </c>
      <c r="E974" s="2">
        <v>0</v>
      </c>
      <c r="F974" s="2">
        <v>0</v>
      </c>
      <c r="G974" s="2">
        <v>0</v>
      </c>
      <c r="H974" s="16">
        <f t="shared" si="15"/>
        <v>0</v>
      </c>
    </row>
    <row r="975" spans="1:8" ht="13.5" x14ac:dyDescent="0.25">
      <c r="A975" s="12"/>
      <c r="B975" s="11">
        <v>43726</v>
      </c>
      <c r="C975" s="2">
        <v>2.21</v>
      </c>
      <c r="D975" s="2">
        <v>2.21</v>
      </c>
      <c r="E975" s="2">
        <v>0</v>
      </c>
      <c r="F975" s="2">
        <v>0</v>
      </c>
      <c r="G975" s="2">
        <v>0</v>
      </c>
      <c r="H975" s="16">
        <f t="shared" si="15"/>
        <v>0</v>
      </c>
    </row>
    <row r="976" spans="1:8" ht="13.5" x14ac:dyDescent="0.25">
      <c r="A976" s="12"/>
      <c r="B976" s="11">
        <v>43727</v>
      </c>
      <c r="C976" s="2">
        <v>2.21</v>
      </c>
      <c r="D976" s="2">
        <v>2.21</v>
      </c>
      <c r="E976" s="2">
        <v>0</v>
      </c>
      <c r="F976" s="2">
        <v>0</v>
      </c>
      <c r="G976" s="2">
        <v>0</v>
      </c>
      <c r="H976" s="16">
        <f t="shared" si="15"/>
        <v>0</v>
      </c>
    </row>
    <row r="977" spans="1:8" ht="13.5" x14ac:dyDescent="0.25">
      <c r="A977" s="12"/>
      <c r="B977" s="11">
        <v>43728</v>
      </c>
      <c r="C977" s="2">
        <v>2.27</v>
      </c>
      <c r="D977" s="2">
        <v>2.27</v>
      </c>
      <c r="E977" s="2">
        <v>5800</v>
      </c>
      <c r="F977" s="2">
        <v>2.234</v>
      </c>
      <c r="G977" s="2">
        <v>12957.2</v>
      </c>
      <c r="H977" s="16">
        <f t="shared" si="15"/>
        <v>2.7149321266968351E-2</v>
      </c>
    </row>
    <row r="978" spans="1:8" ht="13.5" x14ac:dyDescent="0.25">
      <c r="A978" s="12"/>
      <c r="B978" s="11">
        <v>43731</v>
      </c>
      <c r="C978" s="2">
        <v>2.3199999999999998</v>
      </c>
      <c r="D978" s="2">
        <v>2.3199999999999998</v>
      </c>
      <c r="E978" s="2">
        <v>323</v>
      </c>
      <c r="F978" s="2">
        <v>2.302</v>
      </c>
      <c r="G978" s="2">
        <v>743.54600000000005</v>
      </c>
      <c r="H978" s="16">
        <f t="shared" si="15"/>
        <v>2.2026431718061595E-2</v>
      </c>
    </row>
    <row r="979" spans="1:8" ht="13.5" x14ac:dyDescent="0.25">
      <c r="A979" s="12"/>
      <c r="B979" s="11">
        <v>43732</v>
      </c>
      <c r="C979" s="2">
        <v>2.3199999999999998</v>
      </c>
      <c r="D979" s="2">
        <v>2.3199999999999998</v>
      </c>
      <c r="E979" s="2">
        <v>0</v>
      </c>
      <c r="F979" s="2">
        <v>0</v>
      </c>
      <c r="G979" s="2">
        <v>0</v>
      </c>
      <c r="H979" s="16">
        <f t="shared" si="15"/>
        <v>0</v>
      </c>
    </row>
    <row r="980" spans="1:8" ht="13.5" x14ac:dyDescent="0.25">
      <c r="A980" s="12"/>
      <c r="B980" s="11">
        <v>43733</v>
      </c>
      <c r="C980" s="2">
        <v>2.2599999999999998</v>
      </c>
      <c r="D980" s="2">
        <v>2.2599999999999998</v>
      </c>
      <c r="E980" s="2">
        <v>4395</v>
      </c>
      <c r="F980" s="2">
        <v>2.2601</v>
      </c>
      <c r="G980" s="2">
        <v>9933.1394999999993</v>
      </c>
      <c r="H980" s="16">
        <f t="shared" si="15"/>
        <v>-2.5862068965517265E-2</v>
      </c>
    </row>
    <row r="981" spans="1:8" ht="13.5" x14ac:dyDescent="0.25">
      <c r="A981" s="12"/>
      <c r="B981" s="11">
        <v>43734</v>
      </c>
      <c r="C981" s="2">
        <v>2.2999999999999998</v>
      </c>
      <c r="D981" s="2">
        <v>2.2999999999999998</v>
      </c>
      <c r="E981" s="2">
        <v>9995</v>
      </c>
      <c r="F981" s="2">
        <v>2.2877000000000001</v>
      </c>
      <c r="G981" s="2">
        <v>22865.5615</v>
      </c>
      <c r="H981" s="16">
        <f t="shared" si="15"/>
        <v>1.7699115044247805E-2</v>
      </c>
    </row>
    <row r="982" spans="1:8" ht="13.5" x14ac:dyDescent="0.25">
      <c r="A982" s="12"/>
      <c r="B982" s="11">
        <v>43735</v>
      </c>
      <c r="C982" s="2">
        <v>2.2999999999999998</v>
      </c>
      <c r="D982" s="2">
        <v>2.2999999999999998</v>
      </c>
      <c r="E982" s="2">
        <v>0</v>
      </c>
      <c r="F982" s="2">
        <v>0</v>
      </c>
      <c r="G982" s="2">
        <v>0</v>
      </c>
      <c r="H982" s="16">
        <f t="shared" si="15"/>
        <v>0</v>
      </c>
    </row>
    <row r="983" spans="1:8" ht="13.5" x14ac:dyDescent="0.25">
      <c r="A983" s="12"/>
      <c r="B983" s="11">
        <v>43738</v>
      </c>
      <c r="C983" s="2">
        <v>2.2799999999999998</v>
      </c>
      <c r="D983" s="2">
        <v>2.2799999999999998</v>
      </c>
      <c r="E983" s="2">
        <v>501</v>
      </c>
      <c r="F983" s="2">
        <v>2.2401</v>
      </c>
      <c r="G983" s="2">
        <v>1122.2900999999999</v>
      </c>
      <c r="H983" s="16">
        <f t="shared" si="15"/>
        <v>-8.6956521739130523E-3</v>
      </c>
    </row>
    <row r="984" spans="1:8" ht="13.5" x14ac:dyDescent="0.25">
      <c r="A984" s="12"/>
      <c r="B984" s="11">
        <v>43739</v>
      </c>
      <c r="C984" s="2">
        <v>2.2799999999999998</v>
      </c>
      <c r="D984" s="2">
        <v>2.2799999999999998</v>
      </c>
      <c r="E984" s="2">
        <v>0</v>
      </c>
      <c r="F984" s="2">
        <v>0</v>
      </c>
      <c r="G984" s="2">
        <v>0</v>
      </c>
      <c r="H984" s="16">
        <f t="shared" si="15"/>
        <v>0</v>
      </c>
    </row>
    <row r="985" spans="1:8" ht="13.5" x14ac:dyDescent="0.25">
      <c r="A985" s="12"/>
      <c r="B985" s="11">
        <v>43740</v>
      </c>
      <c r="C985" s="2">
        <v>2.2200000000000002</v>
      </c>
      <c r="D985" s="2">
        <v>2.2200000000000002</v>
      </c>
      <c r="E985" s="2">
        <v>1000</v>
      </c>
      <c r="F985" s="2">
        <v>2.2200000000000002</v>
      </c>
      <c r="G985" s="2">
        <v>2220</v>
      </c>
      <c r="H985" s="16">
        <f t="shared" si="15"/>
        <v>-2.6315789473684043E-2</v>
      </c>
    </row>
    <row r="986" spans="1:8" ht="13.5" x14ac:dyDescent="0.25">
      <c r="A986" s="12"/>
      <c r="B986" s="11">
        <v>43741</v>
      </c>
      <c r="C986" s="2">
        <v>2.2200000000000002</v>
      </c>
      <c r="D986" s="2">
        <v>2.2200000000000002</v>
      </c>
      <c r="E986" s="2">
        <v>520</v>
      </c>
      <c r="F986" s="2">
        <v>2.1698</v>
      </c>
      <c r="G986" s="2">
        <v>1128.296</v>
      </c>
      <c r="H986" s="16">
        <f t="shared" si="15"/>
        <v>0</v>
      </c>
    </row>
    <row r="987" spans="1:8" ht="13.5" x14ac:dyDescent="0.25">
      <c r="A987" s="12"/>
      <c r="B987" s="11">
        <v>43742</v>
      </c>
      <c r="C987" s="2">
        <v>2.2799999999999998</v>
      </c>
      <c r="D987" s="2">
        <v>2.2799999999999998</v>
      </c>
      <c r="E987" s="2">
        <v>5811</v>
      </c>
      <c r="F987" s="2">
        <v>2.202</v>
      </c>
      <c r="G987" s="2">
        <v>12795.822</v>
      </c>
      <c r="H987" s="16">
        <f t="shared" si="15"/>
        <v>2.7027027027026848E-2</v>
      </c>
    </row>
    <row r="988" spans="1:8" ht="13.5" x14ac:dyDescent="0.25">
      <c r="A988" s="12"/>
      <c r="B988" s="11">
        <v>43745</v>
      </c>
      <c r="C988" s="2">
        <v>2.34</v>
      </c>
      <c r="D988" s="2">
        <v>2.34</v>
      </c>
      <c r="E988" s="2">
        <v>17120</v>
      </c>
      <c r="F988" s="2">
        <v>2.3233000000000001</v>
      </c>
      <c r="G988" s="2">
        <v>39774.896000000001</v>
      </c>
      <c r="H988" s="16">
        <f t="shared" si="15"/>
        <v>2.6315789473684237E-2</v>
      </c>
    </row>
    <row r="989" spans="1:8" ht="13.5" x14ac:dyDescent="0.25">
      <c r="A989" s="12"/>
      <c r="B989" s="11">
        <v>43746</v>
      </c>
      <c r="C989" s="2">
        <v>2.48</v>
      </c>
      <c r="D989" s="2">
        <v>2.48</v>
      </c>
      <c r="E989" s="2">
        <v>9777</v>
      </c>
      <c r="F989" s="2">
        <v>2.4447999999999999</v>
      </c>
      <c r="G989" s="2">
        <v>23902.809600000001</v>
      </c>
      <c r="H989" s="16">
        <f t="shared" si="15"/>
        <v>5.9829059829059887E-2</v>
      </c>
    </row>
    <row r="990" spans="1:8" ht="13.5" x14ac:dyDescent="0.25">
      <c r="A990" s="12"/>
      <c r="B990" s="11">
        <v>43747</v>
      </c>
      <c r="C990" s="2">
        <v>2.48</v>
      </c>
      <c r="D990" s="2">
        <v>2.48</v>
      </c>
      <c r="E990" s="2">
        <v>8934</v>
      </c>
      <c r="F990" s="2">
        <v>2.4647999999999999</v>
      </c>
      <c r="G990" s="2">
        <v>22020.5232</v>
      </c>
      <c r="H990" s="16">
        <f t="shared" si="15"/>
        <v>0</v>
      </c>
    </row>
    <row r="991" spans="1:8" ht="13.5" x14ac:dyDescent="0.25">
      <c r="A991" s="12"/>
      <c r="B991" s="11">
        <v>43748</v>
      </c>
      <c r="C991" s="2">
        <v>2.48</v>
      </c>
      <c r="D991" s="2">
        <v>2.48</v>
      </c>
      <c r="E991" s="2">
        <v>1681</v>
      </c>
      <c r="F991" s="2">
        <v>2.4802</v>
      </c>
      <c r="G991" s="2">
        <v>4169.2161999999998</v>
      </c>
      <c r="H991" s="16">
        <f t="shared" si="15"/>
        <v>0</v>
      </c>
    </row>
    <row r="992" spans="1:8" ht="13.5" x14ac:dyDescent="0.25">
      <c r="A992" s="12"/>
      <c r="B992" s="11">
        <v>43749</v>
      </c>
      <c r="C992" s="2">
        <v>2.5</v>
      </c>
      <c r="D992" s="2">
        <v>2.5</v>
      </c>
      <c r="E992" s="2">
        <v>545</v>
      </c>
      <c r="F992" s="2">
        <v>2.4742999999999999</v>
      </c>
      <c r="G992" s="2">
        <v>1348.4935</v>
      </c>
      <c r="H992" s="16">
        <f t="shared" si="15"/>
        <v>8.0645161290322648E-3</v>
      </c>
    </row>
    <row r="993" spans="1:8" ht="13.5" x14ac:dyDescent="0.25">
      <c r="A993" s="12"/>
      <c r="B993" s="11">
        <v>43752</v>
      </c>
      <c r="C993" s="2">
        <v>2.52</v>
      </c>
      <c r="D993" s="2">
        <v>2.52</v>
      </c>
      <c r="E993" s="2">
        <v>2677</v>
      </c>
      <c r="F993" s="2">
        <v>2.4937999999999998</v>
      </c>
      <c r="G993" s="2">
        <v>6675.9026000000003</v>
      </c>
      <c r="H993" s="16">
        <f t="shared" si="15"/>
        <v>8.0000000000000071E-3</v>
      </c>
    </row>
    <row r="994" spans="1:8" ht="13.5" x14ac:dyDescent="0.25">
      <c r="A994" s="12"/>
      <c r="B994" s="11">
        <v>43754</v>
      </c>
      <c r="C994" s="2">
        <v>2.52</v>
      </c>
      <c r="D994" s="2">
        <v>2.52</v>
      </c>
      <c r="E994" s="2">
        <v>6507</v>
      </c>
      <c r="F994" s="2">
        <v>2.5026000000000002</v>
      </c>
      <c r="G994" s="2">
        <v>16284.4182</v>
      </c>
      <c r="H994" s="16">
        <f t="shared" si="15"/>
        <v>0</v>
      </c>
    </row>
    <row r="995" spans="1:8" ht="13.5" x14ac:dyDescent="0.25">
      <c r="A995" s="12"/>
      <c r="B995" s="11">
        <v>43755</v>
      </c>
      <c r="C995" s="2">
        <v>2.54</v>
      </c>
      <c r="D995" s="2">
        <v>2.54</v>
      </c>
      <c r="E995" s="2">
        <v>200</v>
      </c>
      <c r="F995" s="2">
        <v>2.4925999999999999</v>
      </c>
      <c r="G995" s="2">
        <v>498.52</v>
      </c>
      <c r="H995" s="16">
        <f t="shared" si="15"/>
        <v>7.936507936507943E-3</v>
      </c>
    </row>
    <row r="996" spans="1:8" ht="13.5" x14ac:dyDescent="0.25">
      <c r="A996" s="12"/>
      <c r="B996" s="11">
        <v>43756</v>
      </c>
      <c r="C996" s="2">
        <v>2.52</v>
      </c>
      <c r="D996" s="2">
        <v>2.52</v>
      </c>
      <c r="E996" s="2">
        <v>2471</v>
      </c>
      <c r="F996" s="2">
        <v>2.4733000000000001</v>
      </c>
      <c r="G996" s="2">
        <v>6111.5243</v>
      </c>
      <c r="H996" s="16">
        <f t="shared" si="15"/>
        <v>-7.8740157480315029E-3</v>
      </c>
    </row>
    <row r="997" spans="1:8" ht="13.5" x14ac:dyDescent="0.25">
      <c r="A997" s="12"/>
      <c r="B997" s="11">
        <v>43759</v>
      </c>
      <c r="C997" s="2">
        <v>2.57</v>
      </c>
      <c r="D997" s="2">
        <v>2.57</v>
      </c>
      <c r="E997" s="2">
        <v>1</v>
      </c>
      <c r="F997" s="2">
        <v>2.57</v>
      </c>
      <c r="G997" s="2">
        <v>2.57</v>
      </c>
      <c r="H997" s="16">
        <f t="shared" si="15"/>
        <v>1.9841269841269771E-2</v>
      </c>
    </row>
    <row r="998" spans="1:8" ht="13.5" x14ac:dyDescent="0.25">
      <c r="A998" s="12"/>
      <c r="B998" s="11">
        <v>43760</v>
      </c>
      <c r="C998" s="2">
        <v>2.68</v>
      </c>
      <c r="D998" s="2">
        <v>2.68</v>
      </c>
      <c r="E998" s="2">
        <v>62173</v>
      </c>
      <c r="F998" s="2">
        <v>2.5053999999999998</v>
      </c>
      <c r="G998" s="2">
        <v>155768.23420000001</v>
      </c>
      <c r="H998" s="16">
        <f t="shared" si="15"/>
        <v>4.2801556420233589E-2</v>
      </c>
    </row>
    <row r="999" spans="1:8" ht="13.5" x14ac:dyDescent="0.25">
      <c r="A999" s="12"/>
      <c r="B999" s="11">
        <v>43761</v>
      </c>
      <c r="C999" s="2">
        <v>2.84</v>
      </c>
      <c r="D999" s="2">
        <v>2.84</v>
      </c>
      <c r="E999" s="2">
        <v>26993</v>
      </c>
      <c r="F999" s="2">
        <v>2.7949000000000002</v>
      </c>
      <c r="G999" s="2">
        <v>75442.735700000005</v>
      </c>
      <c r="H999" s="16">
        <f t="shared" si="15"/>
        <v>5.9701492537313314E-2</v>
      </c>
    </row>
    <row r="1000" spans="1:8" ht="13.5" x14ac:dyDescent="0.25">
      <c r="A1000" s="12"/>
      <c r="B1000" s="11">
        <v>43762</v>
      </c>
      <c r="C1000" s="2">
        <v>2.96</v>
      </c>
      <c r="D1000" s="2">
        <v>2.96</v>
      </c>
      <c r="E1000" s="2">
        <v>0</v>
      </c>
      <c r="F1000" s="2">
        <v>0</v>
      </c>
      <c r="G1000" s="2">
        <v>0</v>
      </c>
      <c r="H1000" s="16">
        <f t="shared" si="15"/>
        <v>4.2253521126760604E-2</v>
      </c>
    </row>
    <row r="1001" spans="1:8" ht="13.5" x14ac:dyDescent="0.25">
      <c r="A1001" s="12"/>
      <c r="B1001" s="11">
        <v>43763</v>
      </c>
      <c r="C1001" s="2">
        <v>3.14</v>
      </c>
      <c r="D1001" s="2">
        <v>3.14</v>
      </c>
      <c r="E1001" s="2">
        <v>44641</v>
      </c>
      <c r="F1001" s="2">
        <v>3.0661</v>
      </c>
      <c r="G1001" s="2">
        <v>136873.77009999999</v>
      </c>
      <c r="H1001" s="16">
        <f t="shared" si="15"/>
        <v>6.0810810810810863E-2</v>
      </c>
    </row>
    <row r="1002" spans="1:8" ht="13.5" x14ac:dyDescent="0.25">
      <c r="A1002" s="12"/>
      <c r="B1002" s="11">
        <v>43766</v>
      </c>
      <c r="C1002" s="2">
        <v>3.05</v>
      </c>
      <c r="D1002" s="2">
        <v>3.05</v>
      </c>
      <c r="E1002" s="2">
        <v>7643</v>
      </c>
      <c r="F1002" s="2">
        <v>3.1541999999999999</v>
      </c>
      <c r="G1002" s="2">
        <v>24107.550599999999</v>
      </c>
      <c r="H1002" s="16">
        <f t="shared" si="15"/>
        <v>-2.8662420382165699E-2</v>
      </c>
    </row>
    <row r="1003" spans="1:8" ht="13.5" x14ac:dyDescent="0.25">
      <c r="A1003" s="12"/>
      <c r="B1003" s="11">
        <v>43767</v>
      </c>
      <c r="C1003" s="2">
        <v>3.2</v>
      </c>
      <c r="D1003" s="2">
        <v>3.2</v>
      </c>
      <c r="E1003" s="2">
        <v>20138</v>
      </c>
      <c r="F1003" s="2">
        <v>3.1011000000000002</v>
      </c>
      <c r="G1003" s="2">
        <v>62449.951800000003</v>
      </c>
      <c r="H1003" s="16">
        <f t="shared" si="15"/>
        <v>4.9180327868852576E-2</v>
      </c>
    </row>
    <row r="1004" spans="1:8" ht="13.5" x14ac:dyDescent="0.25">
      <c r="A1004" s="12"/>
      <c r="B1004" s="11">
        <v>43768</v>
      </c>
      <c r="C1004" s="2">
        <v>3.11</v>
      </c>
      <c r="D1004" s="2">
        <v>3.11</v>
      </c>
      <c r="E1004" s="2">
        <v>2939</v>
      </c>
      <c r="F1004" s="2">
        <v>3.2090999999999998</v>
      </c>
      <c r="G1004" s="2">
        <v>9431.5449000000008</v>
      </c>
      <c r="H1004" s="16">
        <f t="shared" si="15"/>
        <v>-2.8125000000000094E-2</v>
      </c>
    </row>
    <row r="1005" spans="1:8" ht="13.5" x14ac:dyDescent="0.25">
      <c r="A1005" s="12"/>
      <c r="B1005" s="11">
        <v>43769</v>
      </c>
      <c r="C1005" s="2">
        <v>3.11</v>
      </c>
      <c r="D1005" s="2">
        <v>3.11</v>
      </c>
      <c r="E1005" s="2">
        <v>8001</v>
      </c>
      <c r="F1005" s="2">
        <v>3.11</v>
      </c>
      <c r="G1005" s="2">
        <v>24883.11</v>
      </c>
      <c r="H1005" s="16">
        <f t="shared" si="15"/>
        <v>0</v>
      </c>
    </row>
    <row r="1006" spans="1:8" ht="13.5" x14ac:dyDescent="0.25">
      <c r="A1006" s="12"/>
      <c r="B1006" s="11">
        <v>43770</v>
      </c>
      <c r="C1006" s="2">
        <v>2.98</v>
      </c>
      <c r="D1006" s="2">
        <v>2.98</v>
      </c>
      <c r="E1006" s="2">
        <v>1278</v>
      </c>
      <c r="F1006" s="2">
        <v>2.98</v>
      </c>
      <c r="G1006" s="2">
        <v>3808.44</v>
      </c>
      <c r="H1006" s="16">
        <f t="shared" si="15"/>
        <v>-4.1800643086816684E-2</v>
      </c>
    </row>
    <row r="1007" spans="1:8" ht="13.5" x14ac:dyDescent="0.25">
      <c r="A1007" s="12"/>
      <c r="B1007" s="11">
        <v>43773</v>
      </c>
      <c r="C1007" s="2">
        <v>2.9</v>
      </c>
      <c r="D1007" s="2">
        <v>2.9</v>
      </c>
      <c r="E1007" s="2">
        <v>11</v>
      </c>
      <c r="F1007" s="2">
        <v>2.9</v>
      </c>
      <c r="G1007" s="2">
        <v>31.9</v>
      </c>
      <c r="H1007" s="16">
        <f t="shared" si="15"/>
        <v>-2.6845637583892641E-2</v>
      </c>
    </row>
    <row r="1008" spans="1:8" ht="13.5" x14ac:dyDescent="0.25">
      <c r="A1008" s="12"/>
      <c r="B1008" s="11">
        <v>43774</v>
      </c>
      <c r="C1008" s="2">
        <v>2.82</v>
      </c>
      <c r="D1008" s="2">
        <v>2.82</v>
      </c>
      <c r="E1008" s="2">
        <v>3</v>
      </c>
      <c r="F1008" s="2">
        <v>2.82</v>
      </c>
      <c r="G1008" s="2">
        <v>8.4600000000000009</v>
      </c>
      <c r="H1008" s="16">
        <f t="shared" si="15"/>
        <v>-2.7586206896551748E-2</v>
      </c>
    </row>
    <row r="1009" spans="1:8" ht="13.5" x14ac:dyDescent="0.25">
      <c r="A1009" s="12"/>
      <c r="B1009" s="11">
        <v>43775</v>
      </c>
      <c r="C1009" s="2">
        <v>2.74</v>
      </c>
      <c r="D1009" s="2">
        <v>2.74</v>
      </c>
      <c r="E1009" s="2">
        <v>11</v>
      </c>
      <c r="F1009" s="2">
        <v>2.74</v>
      </c>
      <c r="G1009" s="2">
        <v>30.14</v>
      </c>
      <c r="H1009" s="16">
        <f t="shared" si="15"/>
        <v>-2.8368794326241006E-2</v>
      </c>
    </row>
    <row r="1010" spans="1:8" ht="13.5" x14ac:dyDescent="0.25">
      <c r="A1010" s="12"/>
      <c r="B1010" s="11">
        <v>43776</v>
      </c>
      <c r="C1010" s="2">
        <v>2.9</v>
      </c>
      <c r="D1010" s="2">
        <v>2.9</v>
      </c>
      <c r="E1010" s="2">
        <v>28879</v>
      </c>
      <c r="F1010" s="2">
        <v>2.7887</v>
      </c>
      <c r="G1010" s="2">
        <v>80534.867299999998</v>
      </c>
      <c r="H1010" s="16">
        <f t="shared" si="15"/>
        <v>5.8394160583941493E-2</v>
      </c>
    </row>
    <row r="1011" spans="1:8" ht="13.5" x14ac:dyDescent="0.25">
      <c r="A1011" s="12"/>
      <c r="B1011" s="11">
        <v>43777</v>
      </c>
      <c r="C1011" s="2">
        <v>3.06</v>
      </c>
      <c r="D1011" s="2">
        <v>3.06</v>
      </c>
      <c r="E1011" s="2">
        <v>12415</v>
      </c>
      <c r="F1011" s="2">
        <v>3.0528</v>
      </c>
      <c r="G1011" s="2">
        <v>37900.512000000002</v>
      </c>
      <c r="H1011" s="16">
        <f t="shared" si="15"/>
        <v>5.5172413793103496E-2</v>
      </c>
    </row>
    <row r="1012" spans="1:8" ht="13.5" x14ac:dyDescent="0.25">
      <c r="A1012" s="12"/>
      <c r="B1012" s="11">
        <v>43780</v>
      </c>
      <c r="C1012" s="2">
        <v>3.16</v>
      </c>
      <c r="D1012" s="2">
        <v>3.16</v>
      </c>
      <c r="E1012" s="2">
        <v>6358</v>
      </c>
      <c r="F1012" s="2">
        <v>3.1509</v>
      </c>
      <c r="G1012" s="2">
        <v>20033.422200000001</v>
      </c>
      <c r="H1012" s="16">
        <f t="shared" si="15"/>
        <v>3.2679738562091533E-2</v>
      </c>
    </row>
    <row r="1013" spans="1:8" ht="13.5" x14ac:dyDescent="0.25">
      <c r="A1013" s="12"/>
      <c r="B1013" s="11">
        <v>43781</v>
      </c>
      <c r="C1013" s="2">
        <v>3.35</v>
      </c>
      <c r="D1013" s="2">
        <v>3.35</v>
      </c>
      <c r="E1013" s="2">
        <v>9099</v>
      </c>
      <c r="F1013" s="2">
        <v>3.2576000000000001</v>
      </c>
      <c r="G1013" s="2">
        <v>29640.902399999999</v>
      </c>
      <c r="H1013" s="16">
        <f t="shared" si="15"/>
        <v>6.0126582278480993E-2</v>
      </c>
    </row>
    <row r="1014" spans="1:8" ht="13.5" x14ac:dyDescent="0.25">
      <c r="A1014" s="12"/>
      <c r="B1014" s="11">
        <v>43782</v>
      </c>
      <c r="C1014" s="2">
        <v>3.55</v>
      </c>
      <c r="D1014" s="2">
        <v>3.55</v>
      </c>
      <c r="E1014" s="2">
        <v>30941</v>
      </c>
      <c r="F1014" s="2">
        <v>3.5129000000000001</v>
      </c>
      <c r="G1014" s="2">
        <v>108692.63890000001</v>
      </c>
      <c r="H1014" s="16">
        <f t="shared" si="15"/>
        <v>5.9701492537313348E-2</v>
      </c>
    </row>
    <row r="1015" spans="1:8" ht="13.5" x14ac:dyDescent="0.25">
      <c r="A1015" s="12"/>
      <c r="B1015" s="11">
        <v>43783</v>
      </c>
      <c r="C1015" s="2">
        <v>3.4</v>
      </c>
      <c r="D1015" s="2">
        <v>3.4</v>
      </c>
      <c r="E1015" s="2">
        <v>18120</v>
      </c>
      <c r="F1015" s="2">
        <v>3.5032999999999999</v>
      </c>
      <c r="G1015" s="2">
        <v>63479.796000000002</v>
      </c>
      <c r="H1015" s="16">
        <f t="shared" si="15"/>
        <v>-4.2253521126760542E-2</v>
      </c>
    </row>
    <row r="1016" spans="1:8" ht="13.5" x14ac:dyDescent="0.25">
      <c r="A1016" s="12"/>
      <c r="B1016" s="11">
        <v>43784</v>
      </c>
      <c r="C1016" s="2">
        <v>3.5</v>
      </c>
      <c r="D1016" s="2">
        <v>3.5</v>
      </c>
      <c r="E1016" s="2">
        <v>5947</v>
      </c>
      <c r="F1016" s="2">
        <v>3.4506999999999999</v>
      </c>
      <c r="G1016" s="2">
        <v>20521.312900000001</v>
      </c>
      <c r="H1016" s="16">
        <f t="shared" si="15"/>
        <v>2.941176470588238E-2</v>
      </c>
    </row>
    <row r="1017" spans="1:8" ht="13.5" x14ac:dyDescent="0.25">
      <c r="A1017" s="12"/>
      <c r="B1017" s="11">
        <v>43787</v>
      </c>
      <c r="C1017" s="2">
        <v>3.4</v>
      </c>
      <c r="D1017" s="2">
        <v>3.4</v>
      </c>
      <c r="E1017" s="2">
        <v>2708</v>
      </c>
      <c r="F1017" s="2">
        <v>3.4335</v>
      </c>
      <c r="G1017" s="2">
        <v>9297.9179999999997</v>
      </c>
      <c r="H1017" s="16">
        <f t="shared" si="15"/>
        <v>-2.8571428571428598E-2</v>
      </c>
    </row>
    <row r="1018" spans="1:8" ht="13.5" x14ac:dyDescent="0.25">
      <c r="A1018" s="12"/>
      <c r="B1018" s="11">
        <v>43788</v>
      </c>
      <c r="C1018" s="2">
        <v>3.4</v>
      </c>
      <c r="D1018" s="2">
        <v>3.4</v>
      </c>
      <c r="E1018" s="2">
        <v>14921</v>
      </c>
      <c r="F1018" s="2">
        <v>3.3982999999999999</v>
      </c>
      <c r="G1018" s="2">
        <v>50706.034299999999</v>
      </c>
      <c r="H1018" s="16">
        <f t="shared" si="15"/>
        <v>0</v>
      </c>
    </row>
    <row r="1019" spans="1:8" ht="13.5" x14ac:dyDescent="0.25">
      <c r="A1019" s="12"/>
      <c r="B1019" s="11">
        <v>43789</v>
      </c>
      <c r="C1019" s="2">
        <v>3.48</v>
      </c>
      <c r="D1019" s="2">
        <v>3.48</v>
      </c>
      <c r="E1019" s="2">
        <v>11048</v>
      </c>
      <c r="F1019" s="2">
        <v>3.3908999999999998</v>
      </c>
      <c r="G1019" s="2">
        <v>37462.663200000003</v>
      </c>
      <c r="H1019" s="16">
        <f t="shared" si="15"/>
        <v>2.3529411764705903E-2</v>
      </c>
    </row>
    <row r="1020" spans="1:8" ht="13.5" x14ac:dyDescent="0.25">
      <c r="A1020" s="12"/>
      <c r="B1020" s="11">
        <v>43790</v>
      </c>
      <c r="C1020" s="2">
        <v>3.47</v>
      </c>
      <c r="D1020" s="2">
        <v>3.47</v>
      </c>
      <c r="E1020" s="2">
        <v>574</v>
      </c>
      <c r="F1020" s="2">
        <v>3.4702000000000002</v>
      </c>
      <c r="G1020" s="2">
        <v>1991.8948</v>
      </c>
      <c r="H1020" s="16">
        <f t="shared" si="15"/>
        <v>-2.8735632183907434E-3</v>
      </c>
    </row>
    <row r="1021" spans="1:8" ht="13.5" x14ac:dyDescent="0.25">
      <c r="A1021" s="12"/>
      <c r="B1021" s="11">
        <v>43791</v>
      </c>
      <c r="C1021" s="2">
        <v>3.4</v>
      </c>
      <c r="D1021" s="2">
        <v>3.4</v>
      </c>
      <c r="E1021" s="2">
        <v>1710</v>
      </c>
      <c r="F1021" s="2">
        <v>3.3845999999999998</v>
      </c>
      <c r="G1021" s="2">
        <v>5787.6660000000002</v>
      </c>
      <c r="H1021" s="16">
        <f t="shared" si="15"/>
        <v>-2.0172910662824287E-2</v>
      </c>
    </row>
    <row r="1022" spans="1:8" ht="13.5" x14ac:dyDescent="0.25">
      <c r="A1022" s="12"/>
      <c r="B1022" s="11">
        <v>43794</v>
      </c>
      <c r="C1022" s="2">
        <v>3.35</v>
      </c>
      <c r="D1022" s="2">
        <v>3.35</v>
      </c>
      <c r="E1022" s="2">
        <v>651</v>
      </c>
      <c r="F1022" s="2">
        <v>3.3502000000000001</v>
      </c>
      <c r="G1022" s="2">
        <v>2180.9802</v>
      </c>
      <c r="H1022" s="16">
        <f t="shared" si="15"/>
        <v>-1.4705882352941124E-2</v>
      </c>
    </row>
    <row r="1023" spans="1:8" ht="13.5" x14ac:dyDescent="0.25">
      <c r="A1023" s="12"/>
      <c r="B1023" s="11">
        <v>43795</v>
      </c>
      <c r="C1023" s="2">
        <v>3.49</v>
      </c>
      <c r="D1023" s="2">
        <v>3.49</v>
      </c>
      <c r="E1023" s="2">
        <v>27871</v>
      </c>
      <c r="F1023" s="2">
        <v>3.3727</v>
      </c>
      <c r="G1023" s="2">
        <v>94000.521699999998</v>
      </c>
      <c r="H1023" s="16">
        <f t="shared" si="15"/>
        <v>4.1791044776119439E-2</v>
      </c>
    </row>
    <row r="1024" spans="1:8" ht="13.5" x14ac:dyDescent="0.25">
      <c r="A1024" s="12"/>
      <c r="B1024" s="11">
        <v>43796</v>
      </c>
      <c r="C1024" s="2">
        <v>3.65</v>
      </c>
      <c r="D1024" s="2">
        <v>3.65</v>
      </c>
      <c r="E1024" s="2">
        <v>34790</v>
      </c>
      <c r="F1024" s="2">
        <v>3.5621999999999998</v>
      </c>
      <c r="G1024" s="2">
        <v>123928.93799999999</v>
      </c>
      <c r="H1024" s="16">
        <f t="shared" si="15"/>
        <v>4.5845272206303633E-2</v>
      </c>
    </row>
    <row r="1025" spans="1:8" ht="13.5" x14ac:dyDescent="0.25">
      <c r="A1025" s="12"/>
      <c r="B1025" s="11">
        <v>43797</v>
      </c>
      <c r="C1025" s="2">
        <v>3.8</v>
      </c>
      <c r="D1025" s="2">
        <v>3.8</v>
      </c>
      <c r="E1025" s="2">
        <v>35060</v>
      </c>
      <c r="F1025" s="2">
        <v>3.7627000000000002</v>
      </c>
      <c r="G1025" s="2">
        <v>131920.26199999999</v>
      </c>
      <c r="H1025" s="16">
        <f t="shared" si="15"/>
        <v>4.1095890410958881E-2</v>
      </c>
    </row>
    <row r="1026" spans="1:8" ht="13.5" x14ac:dyDescent="0.25">
      <c r="A1026" s="12"/>
      <c r="B1026" s="11">
        <v>43798</v>
      </c>
      <c r="C1026" s="2">
        <v>3.74</v>
      </c>
      <c r="D1026" s="2">
        <v>3.74</v>
      </c>
      <c r="E1026" s="2">
        <v>10126</v>
      </c>
      <c r="F1026" s="2">
        <v>3.7841</v>
      </c>
      <c r="G1026" s="2">
        <v>38317.796600000001</v>
      </c>
      <c r="H1026" s="16">
        <f t="shared" si="15"/>
        <v>-1.5789473684210423E-2</v>
      </c>
    </row>
    <row r="1027" spans="1:8" ht="13.5" x14ac:dyDescent="0.25">
      <c r="A1027" s="12"/>
      <c r="B1027" s="11">
        <v>43801</v>
      </c>
      <c r="C1027" s="2">
        <v>3.75</v>
      </c>
      <c r="D1027" s="2">
        <v>3.75</v>
      </c>
      <c r="E1027" s="2">
        <v>173</v>
      </c>
      <c r="F1027" s="2">
        <v>3.6916000000000002</v>
      </c>
      <c r="G1027" s="2">
        <v>638.64679999999998</v>
      </c>
      <c r="H1027" s="16">
        <f t="shared" si="15"/>
        <v>2.6737967914437933E-3</v>
      </c>
    </row>
    <row r="1028" spans="1:8" ht="13.5" x14ac:dyDescent="0.25">
      <c r="A1028" s="12"/>
      <c r="B1028" s="11">
        <v>43802</v>
      </c>
      <c r="C1028" s="2">
        <v>3.68</v>
      </c>
      <c r="D1028" s="2">
        <v>3.68</v>
      </c>
      <c r="E1028" s="2">
        <v>9455</v>
      </c>
      <c r="F1028" s="2">
        <v>3.6901999999999999</v>
      </c>
      <c r="G1028" s="2">
        <v>34890.841</v>
      </c>
      <c r="H1028" s="16">
        <f t="shared" si="15"/>
        <v>-1.8666666666666623E-2</v>
      </c>
    </row>
    <row r="1029" spans="1:8" ht="13.5" x14ac:dyDescent="0.25">
      <c r="A1029" s="12"/>
      <c r="B1029" s="11">
        <v>43803</v>
      </c>
      <c r="C1029" s="2">
        <v>3.52</v>
      </c>
      <c r="D1029" s="2">
        <v>3.52</v>
      </c>
      <c r="E1029" s="2">
        <v>37923</v>
      </c>
      <c r="F1029" s="2">
        <v>3.5209000000000001</v>
      </c>
      <c r="G1029" s="2">
        <v>133523.0907</v>
      </c>
      <c r="H1029" s="16">
        <f t="shared" si="15"/>
        <v>-4.3478260869565251E-2</v>
      </c>
    </row>
    <row r="1030" spans="1:8" ht="13.5" x14ac:dyDescent="0.25">
      <c r="A1030" s="12"/>
      <c r="B1030" s="11">
        <v>43804</v>
      </c>
      <c r="C1030" s="2">
        <v>3.53</v>
      </c>
      <c r="D1030" s="2">
        <v>3.53</v>
      </c>
      <c r="E1030" s="2">
        <v>10701</v>
      </c>
      <c r="F1030" s="2">
        <v>3.5678999999999998</v>
      </c>
      <c r="G1030" s="2">
        <v>38180.097900000001</v>
      </c>
      <c r="H1030" s="16">
        <f t="shared" si="15"/>
        <v>2.8409090909090303E-3</v>
      </c>
    </row>
    <row r="1031" spans="1:8" ht="13.5" x14ac:dyDescent="0.25">
      <c r="A1031" s="12"/>
      <c r="B1031" s="11">
        <v>43805</v>
      </c>
      <c r="C1031" s="2">
        <v>3.61</v>
      </c>
      <c r="D1031" s="2">
        <v>3.61</v>
      </c>
      <c r="E1031" s="2">
        <v>11332</v>
      </c>
      <c r="F1031" s="2">
        <v>3.5647000000000002</v>
      </c>
      <c r="G1031" s="2">
        <v>40395.180399999997</v>
      </c>
      <c r="H1031" s="16">
        <f t="shared" ref="H1031:H1094" si="16">(D1031-D1030)/D1030</f>
        <v>2.266288951841362E-2</v>
      </c>
    </row>
    <row r="1032" spans="1:8" ht="13.5" x14ac:dyDescent="0.25">
      <c r="A1032" s="12"/>
      <c r="B1032" s="11">
        <v>43808</v>
      </c>
      <c r="C1032" s="2">
        <v>3.62</v>
      </c>
      <c r="D1032" s="2">
        <v>3.62</v>
      </c>
      <c r="E1032" s="2">
        <v>35</v>
      </c>
      <c r="F1032" s="2">
        <v>3.5257000000000001</v>
      </c>
      <c r="G1032" s="2">
        <v>123.3995</v>
      </c>
      <c r="H1032" s="16">
        <f t="shared" si="16"/>
        <v>2.770083102493139E-3</v>
      </c>
    </row>
    <row r="1033" spans="1:8" ht="13.5" x14ac:dyDescent="0.25">
      <c r="A1033" s="12"/>
      <c r="B1033" s="11">
        <v>43809</v>
      </c>
      <c r="C1033" s="2">
        <v>3.53</v>
      </c>
      <c r="D1033" s="2">
        <v>3.53</v>
      </c>
      <c r="E1033" s="2">
        <v>2240</v>
      </c>
      <c r="F1033" s="2">
        <v>3.5305</v>
      </c>
      <c r="G1033" s="2">
        <v>7908.32</v>
      </c>
      <c r="H1033" s="16">
        <f t="shared" si="16"/>
        <v>-2.4861878453038756E-2</v>
      </c>
    </row>
    <row r="1034" spans="1:8" ht="13.5" x14ac:dyDescent="0.25">
      <c r="A1034" s="12"/>
      <c r="B1034" s="11">
        <v>43810</v>
      </c>
      <c r="C1034" s="2">
        <v>3.74</v>
      </c>
      <c r="D1034" s="2">
        <v>3.74</v>
      </c>
      <c r="E1034" s="2">
        <v>43326</v>
      </c>
      <c r="F1034" s="2">
        <v>3.6855000000000002</v>
      </c>
      <c r="G1034" s="2">
        <v>159677.973</v>
      </c>
      <c r="H1034" s="16">
        <f t="shared" si="16"/>
        <v>5.9490084985835814E-2</v>
      </c>
    </row>
    <row r="1035" spans="1:8" ht="13.5" x14ac:dyDescent="0.25">
      <c r="A1035" s="12"/>
      <c r="B1035" s="11">
        <v>43811</v>
      </c>
      <c r="C1035" s="2">
        <v>3.74</v>
      </c>
      <c r="D1035" s="2">
        <v>3.74</v>
      </c>
      <c r="E1035" s="2">
        <v>53700</v>
      </c>
      <c r="F1035" s="2">
        <v>3.9384999999999999</v>
      </c>
      <c r="G1035" s="2">
        <v>211497.45</v>
      </c>
      <c r="H1035" s="16">
        <f t="shared" si="16"/>
        <v>0</v>
      </c>
    </row>
    <row r="1036" spans="1:8" ht="13.5" x14ac:dyDescent="0.25">
      <c r="A1036" s="12"/>
      <c r="B1036" s="11">
        <v>43812</v>
      </c>
      <c r="C1036" s="2">
        <v>3.93</v>
      </c>
      <c r="D1036" s="2">
        <v>3.93</v>
      </c>
      <c r="E1036" s="2">
        <v>16821</v>
      </c>
      <c r="F1036" s="2">
        <v>3.927</v>
      </c>
      <c r="G1036" s="2">
        <v>66056.066999999995</v>
      </c>
      <c r="H1036" s="16">
        <f t="shared" si="16"/>
        <v>5.0802139037433136E-2</v>
      </c>
    </row>
    <row r="1037" spans="1:8" ht="13.5" x14ac:dyDescent="0.25">
      <c r="A1037" s="12"/>
      <c r="B1037" s="11">
        <v>43815</v>
      </c>
      <c r="C1037" s="2">
        <v>3.82</v>
      </c>
      <c r="D1037" s="2">
        <v>3.82</v>
      </c>
      <c r="E1037" s="2">
        <v>11308</v>
      </c>
      <c r="F1037" s="2">
        <v>3.9230999999999998</v>
      </c>
      <c r="G1037" s="2">
        <v>44362.414799999999</v>
      </c>
      <c r="H1037" s="16">
        <f t="shared" si="16"/>
        <v>-2.7989821882951734E-2</v>
      </c>
    </row>
    <row r="1038" spans="1:8" ht="13.5" x14ac:dyDescent="0.25">
      <c r="A1038" s="12"/>
      <c r="B1038" s="11">
        <v>43816</v>
      </c>
      <c r="C1038" s="2">
        <v>3.6</v>
      </c>
      <c r="D1038" s="2">
        <v>3.6</v>
      </c>
      <c r="E1038" s="2">
        <v>13311</v>
      </c>
      <c r="F1038" s="2">
        <v>3.7092000000000001</v>
      </c>
      <c r="G1038" s="2">
        <v>49373.161200000002</v>
      </c>
      <c r="H1038" s="16">
        <f t="shared" si="16"/>
        <v>-5.7591623036649151E-2</v>
      </c>
    </row>
    <row r="1039" spans="1:8" ht="13.5" x14ac:dyDescent="0.25">
      <c r="A1039" s="12"/>
      <c r="B1039" s="11">
        <v>43817</v>
      </c>
      <c r="C1039" s="2">
        <v>3.57</v>
      </c>
      <c r="D1039" s="2">
        <v>3.57</v>
      </c>
      <c r="E1039" s="2">
        <v>17311</v>
      </c>
      <c r="F1039" s="2">
        <v>3.5638999999999998</v>
      </c>
      <c r="G1039" s="2">
        <v>61694.672899999998</v>
      </c>
      <c r="H1039" s="16">
        <f t="shared" si="16"/>
        <v>-8.3333333333334026E-3</v>
      </c>
    </row>
    <row r="1040" spans="1:8" ht="13.5" x14ac:dyDescent="0.25">
      <c r="A1040" s="12"/>
      <c r="B1040" s="11">
        <v>43818</v>
      </c>
      <c r="C1040" s="2">
        <v>3.78</v>
      </c>
      <c r="D1040" s="2">
        <v>3.78</v>
      </c>
      <c r="E1040" s="2">
        <v>31833</v>
      </c>
      <c r="F1040" s="2">
        <v>3.6932999999999998</v>
      </c>
      <c r="G1040" s="2">
        <v>117568.8189</v>
      </c>
      <c r="H1040" s="16">
        <f t="shared" si="16"/>
        <v>5.8823529411764698E-2</v>
      </c>
    </row>
    <row r="1041" spans="1:8" ht="13.5" x14ac:dyDescent="0.25">
      <c r="A1041" s="12"/>
      <c r="B1041" s="11">
        <v>43819</v>
      </c>
      <c r="C1041" s="2">
        <v>3.74</v>
      </c>
      <c r="D1041" s="2">
        <v>3.74</v>
      </c>
      <c r="E1041" s="2">
        <v>12354</v>
      </c>
      <c r="F1041" s="2">
        <v>3.8149000000000002</v>
      </c>
      <c r="G1041" s="2">
        <v>47129.274599999997</v>
      </c>
      <c r="H1041" s="16">
        <f t="shared" si="16"/>
        <v>-1.0582010582010474E-2</v>
      </c>
    </row>
    <row r="1042" spans="1:8" ht="13.5" x14ac:dyDescent="0.25">
      <c r="A1042" s="12"/>
      <c r="B1042" s="11">
        <v>43822</v>
      </c>
      <c r="C1042" s="2">
        <v>3.84</v>
      </c>
      <c r="D1042" s="2">
        <v>3.84</v>
      </c>
      <c r="E1042" s="2">
        <v>4066</v>
      </c>
      <c r="F1042" s="2">
        <v>3.7614999999999998</v>
      </c>
      <c r="G1042" s="2">
        <v>15294.259</v>
      </c>
      <c r="H1042" s="16">
        <f t="shared" si="16"/>
        <v>2.6737967914438405E-2</v>
      </c>
    </row>
    <row r="1043" spans="1:8" ht="13.5" x14ac:dyDescent="0.25">
      <c r="A1043" s="12"/>
      <c r="B1043" s="11">
        <v>43823</v>
      </c>
      <c r="C1043" s="2">
        <v>3.8</v>
      </c>
      <c r="D1043" s="2">
        <v>3.8</v>
      </c>
      <c r="E1043" s="2">
        <v>11166</v>
      </c>
      <c r="F1043" s="2">
        <v>3.8073999999999999</v>
      </c>
      <c r="G1043" s="2">
        <v>42513.428399999997</v>
      </c>
      <c r="H1043" s="16">
        <f t="shared" si="16"/>
        <v>-1.0416666666666676E-2</v>
      </c>
    </row>
    <row r="1044" spans="1:8" ht="13.5" x14ac:dyDescent="0.25">
      <c r="A1044" s="12"/>
      <c r="B1044" s="11">
        <v>43824</v>
      </c>
      <c r="C1044" s="2">
        <v>3.85</v>
      </c>
      <c r="D1044" s="2">
        <v>3.85</v>
      </c>
      <c r="E1044" s="2">
        <v>7098</v>
      </c>
      <c r="F1044" s="2">
        <v>3.7839</v>
      </c>
      <c r="G1044" s="2">
        <v>26858.122200000002</v>
      </c>
      <c r="H1044" s="16">
        <f t="shared" si="16"/>
        <v>1.3157894736842176E-2</v>
      </c>
    </row>
    <row r="1045" spans="1:8" ht="13.5" x14ac:dyDescent="0.25">
      <c r="A1045" s="12"/>
      <c r="B1045" s="11">
        <v>43825</v>
      </c>
      <c r="C1045" s="2">
        <v>3.83</v>
      </c>
      <c r="D1045" s="2">
        <v>3.83</v>
      </c>
      <c r="E1045" s="2">
        <v>3132</v>
      </c>
      <c r="F1045" s="2">
        <v>3.7932000000000001</v>
      </c>
      <c r="G1045" s="2">
        <v>11880.3024</v>
      </c>
      <c r="H1045" s="16">
        <f t="shared" si="16"/>
        <v>-5.1948051948051991E-3</v>
      </c>
    </row>
    <row r="1046" spans="1:8" ht="13.5" x14ac:dyDescent="0.25">
      <c r="A1046" s="12"/>
      <c r="B1046" s="11">
        <v>43826</v>
      </c>
      <c r="C1046" s="2">
        <v>3.73</v>
      </c>
      <c r="D1046" s="2">
        <v>3.73</v>
      </c>
      <c r="E1046" s="2">
        <v>1310</v>
      </c>
      <c r="F1046" s="2">
        <v>3.8292999999999999</v>
      </c>
      <c r="G1046" s="2">
        <v>5016.3829999999998</v>
      </c>
      <c r="H1046" s="16">
        <f t="shared" si="16"/>
        <v>-2.6109660574412556E-2</v>
      </c>
    </row>
    <row r="1047" spans="1:8" ht="13.5" x14ac:dyDescent="0.25">
      <c r="A1047" s="12"/>
      <c r="B1047" s="11">
        <v>43829</v>
      </c>
      <c r="C1047" s="2">
        <v>3.77</v>
      </c>
      <c r="D1047" s="2">
        <v>3.77</v>
      </c>
      <c r="E1047" s="2">
        <v>7818</v>
      </c>
      <c r="F1047" s="2">
        <v>3.6855000000000002</v>
      </c>
      <c r="G1047" s="2">
        <v>28813.239000000001</v>
      </c>
      <c r="H1047" s="16">
        <f t="shared" si="16"/>
        <v>1.0723860589812341E-2</v>
      </c>
    </row>
    <row r="1048" spans="1:8" ht="13.5" x14ac:dyDescent="0.25">
      <c r="A1048" s="12"/>
      <c r="B1048" s="11">
        <v>43830</v>
      </c>
      <c r="C1048" s="2">
        <v>3.71</v>
      </c>
      <c r="D1048" s="2">
        <v>3.71</v>
      </c>
      <c r="E1048" s="2">
        <v>2049</v>
      </c>
      <c r="F1048" s="2">
        <v>3.7160000000000002</v>
      </c>
      <c r="G1048" s="2">
        <v>7614.0839999999998</v>
      </c>
      <c r="H1048" s="16">
        <f t="shared" si="16"/>
        <v>-1.5915119363395239E-2</v>
      </c>
    </row>
    <row r="1049" spans="1:8" ht="13.5" x14ac:dyDescent="0.25">
      <c r="A1049" s="12"/>
      <c r="B1049" s="11">
        <v>43832</v>
      </c>
      <c r="C1049" s="2">
        <v>3.87</v>
      </c>
      <c r="D1049" s="2">
        <v>3.87</v>
      </c>
      <c r="E1049" s="2">
        <v>2874</v>
      </c>
      <c r="F1049" s="2">
        <v>3.7997000000000001</v>
      </c>
      <c r="G1049" s="2">
        <v>10920.337799999999</v>
      </c>
      <c r="H1049" s="16">
        <f t="shared" si="16"/>
        <v>4.3126684636118635E-2</v>
      </c>
    </row>
    <row r="1050" spans="1:8" ht="13.5" x14ac:dyDescent="0.25">
      <c r="A1050" s="12"/>
      <c r="B1050" s="11">
        <v>43833</v>
      </c>
      <c r="C1050" s="2">
        <v>3.86</v>
      </c>
      <c r="D1050" s="2">
        <v>3.86</v>
      </c>
      <c r="E1050" s="2">
        <v>3808</v>
      </c>
      <c r="F1050" s="2">
        <v>3.8338000000000001</v>
      </c>
      <c r="G1050" s="2">
        <v>14599.1104</v>
      </c>
      <c r="H1050" s="16">
        <f t="shared" si="16"/>
        <v>-2.5839793281654342E-3</v>
      </c>
    </row>
    <row r="1051" spans="1:8" ht="13.5" x14ac:dyDescent="0.25">
      <c r="A1051" s="12"/>
      <c r="B1051" s="11">
        <v>43836</v>
      </c>
      <c r="C1051" s="2">
        <v>3.8</v>
      </c>
      <c r="D1051" s="2">
        <v>3.8</v>
      </c>
      <c r="E1051" s="2">
        <v>3786</v>
      </c>
      <c r="F1051" s="2">
        <v>3.8408000000000002</v>
      </c>
      <c r="G1051" s="2">
        <v>14541.2688</v>
      </c>
      <c r="H1051" s="16">
        <f t="shared" si="16"/>
        <v>-1.5544041450777216E-2</v>
      </c>
    </row>
    <row r="1052" spans="1:8" ht="13.5" x14ac:dyDescent="0.25">
      <c r="A1052" s="12"/>
      <c r="B1052" s="11">
        <v>43837</v>
      </c>
      <c r="C1052" s="2">
        <v>3.84</v>
      </c>
      <c r="D1052" s="2">
        <v>3.84</v>
      </c>
      <c r="E1052" s="2">
        <v>3335</v>
      </c>
      <c r="F1052" s="2">
        <v>3.7974999999999999</v>
      </c>
      <c r="G1052" s="2">
        <v>12664.6625</v>
      </c>
      <c r="H1052" s="16">
        <f t="shared" si="16"/>
        <v>1.0526315789473694E-2</v>
      </c>
    </row>
    <row r="1053" spans="1:8" ht="13.5" x14ac:dyDescent="0.25">
      <c r="A1053" s="12"/>
      <c r="B1053" s="11">
        <v>43838</v>
      </c>
      <c r="C1053" s="2">
        <v>3.77</v>
      </c>
      <c r="D1053" s="2">
        <v>3.77</v>
      </c>
      <c r="E1053" s="2">
        <v>24897</v>
      </c>
      <c r="F1053" s="2">
        <v>3.91</v>
      </c>
      <c r="G1053" s="2">
        <v>97347.27</v>
      </c>
      <c r="H1053" s="16">
        <f t="shared" si="16"/>
        <v>-1.8229166666666626E-2</v>
      </c>
    </row>
    <row r="1054" spans="1:8" ht="13.5" x14ac:dyDescent="0.25">
      <c r="A1054" s="12"/>
      <c r="B1054" s="11">
        <v>43839</v>
      </c>
      <c r="C1054" s="2">
        <v>3.9</v>
      </c>
      <c r="D1054" s="2">
        <v>3.9</v>
      </c>
      <c r="E1054" s="2">
        <v>2761</v>
      </c>
      <c r="F1054" s="2">
        <v>3.8410000000000002</v>
      </c>
      <c r="G1054" s="2">
        <v>10605.001</v>
      </c>
      <c r="H1054" s="16">
        <f t="shared" si="16"/>
        <v>3.4482758620689627E-2</v>
      </c>
    </row>
    <row r="1055" spans="1:8" ht="13.5" x14ac:dyDescent="0.25">
      <c r="A1055" s="12"/>
      <c r="B1055" s="11">
        <v>43840</v>
      </c>
      <c r="C1055" s="2">
        <v>3.93</v>
      </c>
      <c r="D1055" s="2">
        <v>3.93</v>
      </c>
      <c r="E1055" s="2">
        <v>1</v>
      </c>
      <c r="F1055" s="2">
        <v>3.93</v>
      </c>
      <c r="G1055" s="2">
        <v>3.93</v>
      </c>
      <c r="H1055" s="16">
        <f t="shared" si="16"/>
        <v>7.6923076923077561E-3</v>
      </c>
    </row>
    <row r="1056" spans="1:8" ht="13.5" x14ac:dyDescent="0.25">
      <c r="A1056" s="12"/>
      <c r="B1056" s="11">
        <v>43843</v>
      </c>
      <c r="C1056" s="2">
        <v>3.9</v>
      </c>
      <c r="D1056" s="2">
        <v>3.9</v>
      </c>
      <c r="E1056" s="2">
        <v>6554</v>
      </c>
      <c r="F1056" s="2">
        <v>3.8833000000000002</v>
      </c>
      <c r="G1056" s="2">
        <v>25451.1482</v>
      </c>
      <c r="H1056" s="16">
        <f t="shared" si="16"/>
        <v>-7.633587786259605E-3</v>
      </c>
    </row>
    <row r="1057" spans="1:8" ht="13.5" x14ac:dyDescent="0.25">
      <c r="A1057" s="12"/>
      <c r="B1057" s="11">
        <v>43845</v>
      </c>
      <c r="C1057" s="2">
        <v>3.9</v>
      </c>
      <c r="D1057" s="2">
        <v>3.9</v>
      </c>
      <c r="E1057" s="2">
        <v>14004</v>
      </c>
      <c r="F1057" s="2">
        <v>3.8910999999999998</v>
      </c>
      <c r="G1057" s="2">
        <v>54490.964399999997</v>
      </c>
      <c r="H1057" s="16">
        <f t="shared" si="16"/>
        <v>0</v>
      </c>
    </row>
    <row r="1058" spans="1:8" ht="13.5" x14ac:dyDescent="0.25">
      <c r="A1058" s="12"/>
      <c r="B1058" s="11">
        <v>43846</v>
      </c>
      <c r="C1058" s="2">
        <v>3.87</v>
      </c>
      <c r="D1058" s="2">
        <v>3.87</v>
      </c>
      <c r="E1058" s="2">
        <v>14529</v>
      </c>
      <c r="F1058" s="2">
        <v>3.8729</v>
      </c>
      <c r="G1058" s="2">
        <v>56269.364099999999</v>
      </c>
      <c r="H1058" s="16">
        <f t="shared" si="16"/>
        <v>-7.6923076923076424E-3</v>
      </c>
    </row>
    <row r="1059" spans="1:8" ht="13.5" x14ac:dyDescent="0.25">
      <c r="A1059" s="12"/>
      <c r="B1059" s="11">
        <v>43847</v>
      </c>
      <c r="C1059" s="2">
        <v>3.89</v>
      </c>
      <c r="D1059" s="2">
        <v>3.89</v>
      </c>
      <c r="E1059" s="2">
        <v>4281</v>
      </c>
      <c r="F1059" s="2">
        <v>3.7930999999999999</v>
      </c>
      <c r="G1059" s="2">
        <v>16238.2611</v>
      </c>
      <c r="H1059" s="16">
        <f t="shared" si="16"/>
        <v>5.1679586563307539E-3</v>
      </c>
    </row>
    <row r="1060" spans="1:8" ht="13.5" x14ac:dyDescent="0.25">
      <c r="A1060" s="12"/>
      <c r="B1060" s="11">
        <v>43850</v>
      </c>
      <c r="C1060" s="2">
        <v>3.89</v>
      </c>
      <c r="D1060" s="2">
        <v>3.89</v>
      </c>
      <c r="E1060" s="2">
        <v>200</v>
      </c>
      <c r="F1060" s="2">
        <v>3.89</v>
      </c>
      <c r="G1060" s="2">
        <v>778</v>
      </c>
      <c r="H1060" s="16">
        <f t="shared" si="16"/>
        <v>0</v>
      </c>
    </row>
    <row r="1061" spans="1:8" ht="13.5" x14ac:dyDescent="0.25">
      <c r="A1061" s="12"/>
      <c r="B1061" s="11">
        <v>43851</v>
      </c>
      <c r="C1061" s="2">
        <v>3.9</v>
      </c>
      <c r="D1061" s="2">
        <v>3.9</v>
      </c>
      <c r="E1061" s="2">
        <v>6254</v>
      </c>
      <c r="F1061" s="2">
        <v>3.7881</v>
      </c>
      <c r="G1061" s="2">
        <v>23690.777399999999</v>
      </c>
      <c r="H1061" s="16">
        <f t="shared" si="16"/>
        <v>2.5706940874035441E-3</v>
      </c>
    </row>
    <row r="1062" spans="1:8" ht="13.5" x14ac:dyDescent="0.25">
      <c r="A1062" s="12"/>
      <c r="B1062" s="11">
        <v>43852</v>
      </c>
      <c r="C1062" s="2">
        <v>3.81</v>
      </c>
      <c r="D1062" s="2">
        <v>3.81</v>
      </c>
      <c r="E1062" s="2">
        <v>7204</v>
      </c>
      <c r="F1062" s="2">
        <v>3.8144</v>
      </c>
      <c r="G1062" s="2">
        <v>27478.937600000001</v>
      </c>
      <c r="H1062" s="16">
        <f t="shared" si="16"/>
        <v>-2.307692307692304E-2</v>
      </c>
    </row>
    <row r="1063" spans="1:8" ht="13.5" x14ac:dyDescent="0.25">
      <c r="A1063" s="12"/>
      <c r="B1063" s="11">
        <v>43853</v>
      </c>
      <c r="C1063" s="2">
        <v>3.92</v>
      </c>
      <c r="D1063" s="2">
        <v>3.92</v>
      </c>
      <c r="E1063" s="2">
        <v>5</v>
      </c>
      <c r="F1063" s="2">
        <v>3.92</v>
      </c>
      <c r="G1063" s="2">
        <v>19.600000000000001</v>
      </c>
      <c r="H1063" s="16">
        <f t="shared" si="16"/>
        <v>2.8871391076115454E-2</v>
      </c>
    </row>
    <row r="1064" spans="1:8" ht="13.5" x14ac:dyDescent="0.25">
      <c r="A1064" s="12"/>
      <c r="B1064" s="11">
        <v>43854</v>
      </c>
      <c r="C1064" s="2">
        <v>3.92</v>
      </c>
      <c r="D1064" s="2">
        <v>3.92</v>
      </c>
      <c r="E1064" s="2">
        <v>0</v>
      </c>
      <c r="F1064" s="2">
        <v>0</v>
      </c>
      <c r="G1064" s="2">
        <v>0</v>
      </c>
      <c r="H1064" s="16">
        <f t="shared" si="16"/>
        <v>0</v>
      </c>
    </row>
    <row r="1065" spans="1:8" ht="13.5" x14ac:dyDescent="0.25">
      <c r="A1065" s="12"/>
      <c r="B1065" s="11">
        <v>43857</v>
      </c>
      <c r="C1065" s="2">
        <v>3.9</v>
      </c>
      <c r="D1065" s="2">
        <v>3.9</v>
      </c>
      <c r="E1065" s="2">
        <v>1021</v>
      </c>
      <c r="F1065" s="2">
        <v>3.8974000000000002</v>
      </c>
      <c r="G1065" s="2">
        <v>3979.2453999999998</v>
      </c>
      <c r="H1065" s="16">
        <f t="shared" si="16"/>
        <v>-5.1020408163265354E-3</v>
      </c>
    </row>
    <row r="1066" spans="1:8" ht="13.5" x14ac:dyDescent="0.25">
      <c r="A1066" s="12"/>
      <c r="B1066" s="11">
        <v>43858</v>
      </c>
      <c r="C1066" s="2">
        <v>3.85</v>
      </c>
      <c r="D1066" s="2">
        <v>3.85</v>
      </c>
      <c r="E1066" s="2">
        <v>608</v>
      </c>
      <c r="F1066" s="2">
        <v>3.85</v>
      </c>
      <c r="G1066" s="2">
        <v>2340.8000000000002</v>
      </c>
      <c r="H1066" s="16">
        <f t="shared" si="16"/>
        <v>-1.2820512820512775E-2</v>
      </c>
    </row>
    <row r="1067" spans="1:8" ht="13.5" x14ac:dyDescent="0.25">
      <c r="A1067" s="12"/>
      <c r="B1067" s="11">
        <v>43859</v>
      </c>
      <c r="C1067" s="2">
        <v>3.83</v>
      </c>
      <c r="D1067" s="2">
        <v>3.83</v>
      </c>
      <c r="E1067" s="2">
        <v>75</v>
      </c>
      <c r="F1067" s="2">
        <v>3.8311999999999999</v>
      </c>
      <c r="G1067" s="2">
        <v>287.33999999999997</v>
      </c>
      <c r="H1067" s="16">
        <f t="shared" si="16"/>
        <v>-5.1948051948051991E-3</v>
      </c>
    </row>
    <row r="1068" spans="1:8" ht="13.5" x14ac:dyDescent="0.25">
      <c r="A1068" s="12"/>
      <c r="B1068" s="11">
        <v>43860</v>
      </c>
      <c r="C1068" s="2">
        <v>3.87</v>
      </c>
      <c r="D1068" s="2">
        <v>3.87</v>
      </c>
      <c r="E1068" s="2">
        <v>115</v>
      </c>
      <c r="F1068" s="2">
        <v>3.7589999999999999</v>
      </c>
      <c r="G1068" s="2">
        <v>432.28500000000003</v>
      </c>
      <c r="H1068" s="16">
        <f t="shared" si="16"/>
        <v>1.0443864229765022E-2</v>
      </c>
    </row>
    <row r="1069" spans="1:8" ht="13.5" x14ac:dyDescent="0.25">
      <c r="A1069" s="12"/>
      <c r="B1069" s="11">
        <v>43861</v>
      </c>
      <c r="C1069" s="2">
        <v>3.77</v>
      </c>
      <c r="D1069" s="2">
        <v>3.77</v>
      </c>
      <c r="E1069" s="2">
        <v>462</v>
      </c>
      <c r="F1069" s="2">
        <v>3.7650000000000001</v>
      </c>
      <c r="G1069" s="2">
        <v>1739.43</v>
      </c>
      <c r="H1069" s="16">
        <f t="shared" si="16"/>
        <v>-2.583979328165377E-2</v>
      </c>
    </row>
    <row r="1070" spans="1:8" ht="13.5" x14ac:dyDescent="0.25">
      <c r="A1070" s="12"/>
      <c r="B1070" s="11">
        <v>43864</v>
      </c>
      <c r="C1070" s="2">
        <v>3.82</v>
      </c>
      <c r="D1070" s="2">
        <v>3.82</v>
      </c>
      <c r="E1070" s="2">
        <v>2895</v>
      </c>
      <c r="F1070" s="2">
        <v>3.7755000000000001</v>
      </c>
      <c r="G1070" s="2">
        <v>10930.0725</v>
      </c>
      <c r="H1070" s="16">
        <f t="shared" si="16"/>
        <v>1.3262599469495973E-2</v>
      </c>
    </row>
    <row r="1071" spans="1:8" ht="13.5" x14ac:dyDescent="0.25">
      <c r="A1071" s="12"/>
      <c r="B1071" s="11">
        <v>43865</v>
      </c>
      <c r="C1071" s="2">
        <v>4.03</v>
      </c>
      <c r="D1071" s="2">
        <v>4.03</v>
      </c>
      <c r="E1071" s="2">
        <v>102367</v>
      </c>
      <c r="F1071" s="2">
        <v>3.8984000000000001</v>
      </c>
      <c r="G1071" s="2">
        <v>399067.51280000003</v>
      </c>
      <c r="H1071" s="16">
        <f t="shared" si="16"/>
        <v>5.4973821989528902E-2</v>
      </c>
    </row>
    <row r="1072" spans="1:8" ht="13.5" x14ac:dyDescent="0.25">
      <c r="A1072" s="12"/>
      <c r="B1072" s="11">
        <v>43866</v>
      </c>
      <c r="C1072" s="2">
        <v>4.2699999999999996</v>
      </c>
      <c r="D1072" s="2">
        <v>4.2699999999999996</v>
      </c>
      <c r="E1072" s="2">
        <v>65080</v>
      </c>
      <c r="F1072" s="2">
        <v>4.2302</v>
      </c>
      <c r="G1072" s="2">
        <v>275301.41600000003</v>
      </c>
      <c r="H1072" s="16">
        <f t="shared" si="16"/>
        <v>5.9553349875930348E-2</v>
      </c>
    </row>
    <row r="1073" spans="1:8" ht="13.5" x14ac:dyDescent="0.25">
      <c r="A1073" s="12"/>
      <c r="B1073" s="11">
        <v>43867</v>
      </c>
      <c r="C1073" s="2">
        <v>4.53</v>
      </c>
      <c r="D1073" s="2">
        <v>4.53</v>
      </c>
      <c r="E1073" s="2">
        <v>78962</v>
      </c>
      <c r="F1073" s="2">
        <v>4.4996999999999998</v>
      </c>
      <c r="G1073" s="2">
        <v>355305.31140000001</v>
      </c>
      <c r="H1073" s="16">
        <f t="shared" si="16"/>
        <v>6.0889929742388924E-2</v>
      </c>
    </row>
    <row r="1074" spans="1:8" ht="13.5" x14ac:dyDescent="0.25">
      <c r="A1074" s="12"/>
      <c r="B1074" s="11">
        <v>43868</v>
      </c>
      <c r="C1074" s="2">
        <v>4.8</v>
      </c>
      <c r="D1074" s="2">
        <v>4.8</v>
      </c>
      <c r="E1074" s="2">
        <v>40717</v>
      </c>
      <c r="F1074" s="2">
        <v>4.7811000000000003</v>
      </c>
      <c r="G1074" s="2">
        <v>194672.04870000001</v>
      </c>
      <c r="H1074" s="16">
        <f t="shared" si="16"/>
        <v>5.9602649006622418E-2</v>
      </c>
    </row>
    <row r="1075" spans="1:8" ht="13.5" x14ac:dyDescent="0.25">
      <c r="A1075" s="12"/>
      <c r="B1075" s="11">
        <v>43871</v>
      </c>
      <c r="C1075" s="2">
        <v>5.09</v>
      </c>
      <c r="D1075" s="2">
        <v>5.09</v>
      </c>
      <c r="E1075" s="2">
        <v>101404</v>
      </c>
      <c r="F1075" s="2">
        <v>4.9459999999999997</v>
      </c>
      <c r="G1075" s="2">
        <v>501544.18400000001</v>
      </c>
      <c r="H1075" s="16">
        <f t="shared" si="16"/>
        <v>6.0416666666666674E-2</v>
      </c>
    </row>
    <row r="1076" spans="1:8" ht="13.5" x14ac:dyDescent="0.25">
      <c r="A1076" s="12"/>
      <c r="B1076" s="11">
        <v>43872</v>
      </c>
      <c r="C1076" s="2">
        <v>5.09</v>
      </c>
      <c r="D1076" s="2">
        <v>5.09</v>
      </c>
      <c r="E1076" s="2">
        <v>78824</v>
      </c>
      <c r="F1076" s="2">
        <v>5.0427</v>
      </c>
      <c r="G1076" s="2">
        <v>397485.78480000002</v>
      </c>
      <c r="H1076" s="16">
        <f t="shared" si="16"/>
        <v>0</v>
      </c>
    </row>
    <row r="1077" spans="1:8" ht="13.5" x14ac:dyDescent="0.25">
      <c r="A1077" s="12"/>
      <c r="B1077" s="11">
        <v>43873</v>
      </c>
      <c r="C1077" s="2">
        <v>5.07</v>
      </c>
      <c r="D1077" s="2">
        <v>5.07</v>
      </c>
      <c r="E1077" s="2">
        <v>44165</v>
      </c>
      <c r="F1077" s="2">
        <v>5.0498000000000003</v>
      </c>
      <c r="G1077" s="2">
        <v>223024.41699999999</v>
      </c>
      <c r="H1077" s="16">
        <f t="shared" si="16"/>
        <v>-3.9292730844792878E-3</v>
      </c>
    </row>
    <row r="1078" spans="1:8" ht="13.5" x14ac:dyDescent="0.25">
      <c r="A1078" s="12"/>
      <c r="B1078" s="11">
        <v>43874</v>
      </c>
      <c r="C1078" s="2">
        <v>4.8899999999999997</v>
      </c>
      <c r="D1078" s="2">
        <v>4.8899999999999997</v>
      </c>
      <c r="E1078" s="2">
        <v>19351</v>
      </c>
      <c r="F1078" s="2">
        <v>5.0159000000000002</v>
      </c>
      <c r="G1078" s="2">
        <v>97062.680900000007</v>
      </c>
      <c r="H1078" s="16">
        <f t="shared" si="16"/>
        <v>-3.5502958579881776E-2</v>
      </c>
    </row>
    <row r="1079" spans="1:8" ht="13.5" x14ac:dyDescent="0.25">
      <c r="A1079" s="12"/>
      <c r="B1079" s="11">
        <v>43875</v>
      </c>
      <c r="C1079" s="2">
        <v>4.84</v>
      </c>
      <c r="D1079" s="2">
        <v>4.84</v>
      </c>
      <c r="E1079" s="2">
        <v>41335</v>
      </c>
      <c r="F1079" s="2">
        <v>4.9173999999999998</v>
      </c>
      <c r="G1079" s="2">
        <v>203260.72899999999</v>
      </c>
      <c r="H1079" s="16">
        <f t="shared" si="16"/>
        <v>-1.0224948875255588E-2</v>
      </c>
    </row>
    <row r="1080" spans="1:8" ht="13.5" x14ac:dyDescent="0.25">
      <c r="A1080" s="12"/>
      <c r="B1080" s="11">
        <v>43878</v>
      </c>
      <c r="C1080" s="2">
        <v>4.83</v>
      </c>
      <c r="D1080" s="2">
        <v>4.83</v>
      </c>
      <c r="E1080" s="2">
        <v>3074</v>
      </c>
      <c r="F1080" s="2">
        <v>4.8555999999999999</v>
      </c>
      <c r="G1080" s="2">
        <v>14926.1144</v>
      </c>
      <c r="H1080" s="16">
        <f t="shared" si="16"/>
        <v>-2.0661157024792947E-3</v>
      </c>
    </row>
    <row r="1081" spans="1:8" ht="13.5" x14ac:dyDescent="0.25">
      <c r="A1081" s="12"/>
      <c r="B1081" s="11">
        <v>43879</v>
      </c>
      <c r="C1081" s="2">
        <v>4.8600000000000003</v>
      </c>
      <c r="D1081" s="2">
        <v>4.8600000000000003</v>
      </c>
      <c r="E1081" s="2">
        <v>10630</v>
      </c>
      <c r="F1081" s="2">
        <v>4.8105000000000002</v>
      </c>
      <c r="G1081" s="2">
        <v>51135.614999999998</v>
      </c>
      <c r="H1081" s="16">
        <f t="shared" si="16"/>
        <v>6.2111801242236541E-3</v>
      </c>
    </row>
    <row r="1082" spans="1:8" ht="13.5" x14ac:dyDescent="0.25">
      <c r="A1082" s="12"/>
      <c r="B1082" s="11">
        <v>43880</v>
      </c>
      <c r="C1082" s="2">
        <v>4.8499999999999996</v>
      </c>
      <c r="D1082" s="2">
        <v>4.8499999999999996</v>
      </c>
      <c r="E1082" s="2">
        <v>28752</v>
      </c>
      <c r="F1082" s="2">
        <v>4.7436999999999996</v>
      </c>
      <c r="G1082" s="2">
        <v>136390.86240000001</v>
      </c>
      <c r="H1082" s="16">
        <f t="shared" si="16"/>
        <v>-2.0576131687244188E-3</v>
      </c>
    </row>
    <row r="1083" spans="1:8" ht="13.5" x14ac:dyDescent="0.25">
      <c r="A1083" s="12"/>
      <c r="B1083" s="11">
        <v>43881</v>
      </c>
      <c r="C1083" s="2">
        <v>4.8</v>
      </c>
      <c r="D1083" s="2">
        <v>4.8</v>
      </c>
      <c r="E1083" s="2">
        <v>8867</v>
      </c>
      <c r="F1083" s="2">
        <v>4.7648000000000001</v>
      </c>
      <c r="G1083" s="2">
        <v>42249.481599999999</v>
      </c>
      <c r="H1083" s="16">
        <f t="shared" si="16"/>
        <v>-1.0309278350515427E-2</v>
      </c>
    </row>
    <row r="1084" spans="1:8" ht="13.5" x14ac:dyDescent="0.25">
      <c r="A1084" s="12"/>
      <c r="B1084" s="11">
        <v>43882</v>
      </c>
      <c r="C1084" s="2">
        <v>4.74</v>
      </c>
      <c r="D1084" s="2">
        <v>4.74</v>
      </c>
      <c r="E1084" s="2">
        <v>583</v>
      </c>
      <c r="F1084" s="2">
        <v>4.7961999999999998</v>
      </c>
      <c r="G1084" s="2">
        <v>2796.1846</v>
      </c>
      <c r="H1084" s="16">
        <f t="shared" si="16"/>
        <v>-1.2499999999999919E-2</v>
      </c>
    </row>
    <row r="1085" spans="1:8" ht="13.5" x14ac:dyDescent="0.25">
      <c r="A1085" s="12"/>
      <c r="B1085" s="11">
        <v>43885</v>
      </c>
      <c r="C1085" s="2">
        <v>4.8</v>
      </c>
      <c r="D1085" s="2">
        <v>4.8</v>
      </c>
      <c r="E1085" s="2">
        <v>6695</v>
      </c>
      <c r="F1085" s="2">
        <v>4.7332000000000001</v>
      </c>
      <c r="G1085" s="2">
        <v>31688.774000000001</v>
      </c>
      <c r="H1085" s="16">
        <f t="shared" si="16"/>
        <v>1.2658227848101182E-2</v>
      </c>
    </row>
    <row r="1086" spans="1:8" ht="13.5" x14ac:dyDescent="0.25">
      <c r="A1086" s="12"/>
      <c r="B1086" s="11">
        <v>43886</v>
      </c>
      <c r="C1086" s="2">
        <v>4.74</v>
      </c>
      <c r="D1086" s="2">
        <v>4.74</v>
      </c>
      <c r="E1086" s="2">
        <v>2511</v>
      </c>
      <c r="F1086" s="2">
        <v>4.7054999999999998</v>
      </c>
      <c r="G1086" s="2">
        <v>11815.5105</v>
      </c>
      <c r="H1086" s="16">
        <f t="shared" si="16"/>
        <v>-1.2499999999999919E-2</v>
      </c>
    </row>
    <row r="1087" spans="1:8" ht="13.5" x14ac:dyDescent="0.25">
      <c r="A1087" s="12"/>
      <c r="B1087" s="11">
        <v>43887</v>
      </c>
      <c r="C1087" s="2">
        <v>4.74</v>
      </c>
      <c r="D1087" s="2">
        <v>4.74</v>
      </c>
      <c r="E1087" s="2">
        <v>3528</v>
      </c>
      <c r="F1087" s="2">
        <v>4.7031000000000001</v>
      </c>
      <c r="G1087" s="2">
        <v>16592.536800000002</v>
      </c>
      <c r="H1087" s="16">
        <f t="shared" si="16"/>
        <v>0</v>
      </c>
    </row>
    <row r="1088" spans="1:8" ht="13.5" x14ac:dyDescent="0.25">
      <c r="A1088" s="12"/>
      <c r="B1088" s="11">
        <v>43888</v>
      </c>
      <c r="C1088" s="2">
        <v>4.79</v>
      </c>
      <c r="D1088" s="2">
        <v>4.79</v>
      </c>
      <c r="E1088" s="2">
        <v>869</v>
      </c>
      <c r="F1088" s="2">
        <v>4.6651999999999996</v>
      </c>
      <c r="G1088" s="2">
        <v>4054.0587999999998</v>
      </c>
      <c r="H1088" s="16">
        <f t="shared" si="16"/>
        <v>1.0548523206751016E-2</v>
      </c>
    </row>
    <row r="1089" spans="1:8" ht="13.5" x14ac:dyDescent="0.25">
      <c r="A1089" s="12"/>
      <c r="B1089" s="11">
        <v>43889</v>
      </c>
      <c r="C1089" s="2">
        <v>4.78</v>
      </c>
      <c r="D1089" s="2">
        <v>4.78</v>
      </c>
      <c r="E1089" s="2">
        <v>1618</v>
      </c>
      <c r="F1089" s="2">
        <v>4.7465000000000002</v>
      </c>
      <c r="G1089" s="2">
        <v>7679.8370000000004</v>
      </c>
      <c r="H1089" s="16">
        <f t="shared" si="16"/>
        <v>-2.087682672233776E-3</v>
      </c>
    </row>
    <row r="1090" spans="1:8" ht="13.5" x14ac:dyDescent="0.25">
      <c r="A1090" s="12"/>
      <c r="B1090" s="11">
        <v>43892</v>
      </c>
      <c r="C1090" s="2">
        <v>4.79</v>
      </c>
      <c r="D1090" s="2">
        <v>4.79</v>
      </c>
      <c r="E1090" s="2">
        <v>7206</v>
      </c>
      <c r="F1090" s="2">
        <v>4.7805999999999997</v>
      </c>
      <c r="G1090" s="2">
        <v>34449.003599999996</v>
      </c>
      <c r="H1090" s="16">
        <f t="shared" si="16"/>
        <v>2.0920502092049761E-3</v>
      </c>
    </row>
    <row r="1091" spans="1:8" ht="13.5" x14ac:dyDescent="0.25">
      <c r="A1091" s="12"/>
      <c r="B1091" s="11">
        <v>43893</v>
      </c>
      <c r="C1091" s="2">
        <v>4.7</v>
      </c>
      <c r="D1091" s="2">
        <v>4.7</v>
      </c>
      <c r="E1091" s="2">
        <v>15366</v>
      </c>
      <c r="F1091" s="2">
        <v>4.7397</v>
      </c>
      <c r="G1091" s="2">
        <v>72830.230200000005</v>
      </c>
      <c r="H1091" s="16">
        <f t="shared" si="16"/>
        <v>-1.8789144050104355E-2</v>
      </c>
    </row>
    <row r="1092" spans="1:8" ht="13.5" x14ac:dyDescent="0.25">
      <c r="A1092" s="12"/>
      <c r="B1092" s="11">
        <v>43894</v>
      </c>
      <c r="C1092" s="2">
        <v>4.5599999999999996</v>
      </c>
      <c r="D1092" s="2">
        <v>4.5599999999999996</v>
      </c>
      <c r="E1092" s="2">
        <v>4905</v>
      </c>
      <c r="F1092" s="2">
        <v>4.6006999999999998</v>
      </c>
      <c r="G1092" s="2">
        <v>22566.433499999999</v>
      </c>
      <c r="H1092" s="16">
        <f t="shared" si="16"/>
        <v>-2.9787234042553311E-2</v>
      </c>
    </row>
    <row r="1093" spans="1:8" ht="13.5" x14ac:dyDescent="0.25">
      <c r="A1093" s="12"/>
      <c r="B1093" s="11">
        <v>43895</v>
      </c>
      <c r="C1093" s="2">
        <v>4.45</v>
      </c>
      <c r="D1093" s="2">
        <v>4.45</v>
      </c>
      <c r="E1093" s="2">
        <v>8067</v>
      </c>
      <c r="F1093" s="2">
        <v>4.6215999999999999</v>
      </c>
      <c r="G1093" s="2">
        <v>37282.447200000002</v>
      </c>
      <c r="H1093" s="16">
        <f t="shared" si="16"/>
        <v>-2.4122807017543737E-2</v>
      </c>
    </row>
    <row r="1094" spans="1:8" ht="13.5" x14ac:dyDescent="0.25">
      <c r="A1094" s="12"/>
      <c r="B1094" s="11">
        <v>43896</v>
      </c>
      <c r="C1094" s="2">
        <v>4.32</v>
      </c>
      <c r="D1094" s="2">
        <v>4.32</v>
      </c>
      <c r="E1094" s="2">
        <v>27724</v>
      </c>
      <c r="F1094" s="2">
        <v>4.3273999999999999</v>
      </c>
      <c r="G1094" s="2">
        <v>119972.8376</v>
      </c>
      <c r="H1094" s="16">
        <f t="shared" si="16"/>
        <v>-2.9213483146067389E-2</v>
      </c>
    </row>
    <row r="1095" spans="1:8" ht="13.5" x14ac:dyDescent="0.25">
      <c r="A1095" s="12"/>
      <c r="B1095" s="11">
        <v>43899</v>
      </c>
      <c r="C1095" s="2">
        <v>4.2</v>
      </c>
      <c r="D1095" s="2">
        <v>4.2</v>
      </c>
      <c r="E1095" s="2">
        <v>4201</v>
      </c>
      <c r="F1095" s="2">
        <v>4.2020999999999997</v>
      </c>
      <c r="G1095" s="2">
        <v>17653.022099999998</v>
      </c>
      <c r="H1095" s="16">
        <f t="shared" ref="H1095:H1158" si="17">(D1095-D1094)/D1094</f>
        <v>-2.7777777777777801E-2</v>
      </c>
    </row>
    <row r="1096" spans="1:8" ht="13.5" x14ac:dyDescent="0.25">
      <c r="A1096" s="12"/>
      <c r="B1096" s="11">
        <v>43900</v>
      </c>
      <c r="C1096" s="2">
        <v>4.04</v>
      </c>
      <c r="D1096" s="2">
        <v>4.04</v>
      </c>
      <c r="E1096" s="2">
        <v>14266</v>
      </c>
      <c r="F1096" s="2">
        <v>4.0461</v>
      </c>
      <c r="G1096" s="2">
        <v>57721.662600000003</v>
      </c>
      <c r="H1096" s="16">
        <f t="shared" si="17"/>
        <v>-3.8095238095238126E-2</v>
      </c>
    </row>
    <row r="1097" spans="1:8" ht="13.5" x14ac:dyDescent="0.25">
      <c r="A1097" s="12"/>
      <c r="B1097" s="11">
        <v>43901</v>
      </c>
      <c r="C1097" s="2">
        <v>4.28</v>
      </c>
      <c r="D1097" s="2">
        <v>4.28</v>
      </c>
      <c r="E1097" s="2">
        <v>32021</v>
      </c>
      <c r="F1097" s="2">
        <v>4.1771000000000003</v>
      </c>
      <c r="G1097" s="2">
        <v>133754.9191</v>
      </c>
      <c r="H1097" s="16">
        <f t="shared" si="17"/>
        <v>5.9405940594059459E-2</v>
      </c>
    </row>
    <row r="1098" spans="1:8" ht="13.5" x14ac:dyDescent="0.25">
      <c r="A1098" s="12"/>
      <c r="B1098" s="11">
        <v>43902</v>
      </c>
      <c r="C1098" s="2">
        <v>4.26</v>
      </c>
      <c r="D1098" s="2">
        <v>4.26</v>
      </c>
      <c r="E1098" s="2">
        <v>8169</v>
      </c>
      <c r="F1098" s="2">
        <v>4.2939999999999996</v>
      </c>
      <c r="G1098" s="2">
        <v>35077.686000000002</v>
      </c>
      <c r="H1098" s="16">
        <f t="shared" si="17"/>
        <v>-4.6728971962617903E-3</v>
      </c>
    </row>
    <row r="1099" spans="1:8" ht="13.5" x14ac:dyDescent="0.25">
      <c r="A1099" s="12"/>
      <c r="B1099" s="11">
        <v>43903</v>
      </c>
      <c r="C1099" s="2">
        <v>4.07</v>
      </c>
      <c r="D1099" s="2">
        <v>4.07</v>
      </c>
      <c r="E1099" s="2">
        <v>683</v>
      </c>
      <c r="F1099" s="2">
        <v>4.0701999999999998</v>
      </c>
      <c r="G1099" s="2">
        <v>2779.9466000000002</v>
      </c>
      <c r="H1099" s="16">
        <f t="shared" si="17"/>
        <v>-4.4600938967136038E-2</v>
      </c>
    </row>
    <row r="1100" spans="1:8" ht="13.5" x14ac:dyDescent="0.25">
      <c r="A1100" s="12"/>
      <c r="B1100" s="11">
        <v>43906</v>
      </c>
      <c r="C1100" s="2">
        <v>3.95</v>
      </c>
      <c r="D1100" s="2">
        <v>3.95</v>
      </c>
      <c r="E1100" s="2">
        <v>1</v>
      </c>
      <c r="F1100" s="2">
        <v>4</v>
      </c>
      <c r="G1100" s="2">
        <v>4</v>
      </c>
      <c r="H1100" s="16">
        <f t="shared" si="17"/>
        <v>-2.9484029484029509E-2</v>
      </c>
    </row>
    <row r="1101" spans="1:8" ht="13.5" x14ac:dyDescent="0.25">
      <c r="A1101" s="12"/>
      <c r="B1101" s="11">
        <v>43907</v>
      </c>
      <c r="C1101" s="2">
        <v>3.78</v>
      </c>
      <c r="D1101" s="2">
        <v>3.78</v>
      </c>
      <c r="E1101" s="2">
        <v>0</v>
      </c>
      <c r="F1101" s="2">
        <v>0</v>
      </c>
      <c r="G1101" s="2">
        <v>0</v>
      </c>
      <c r="H1101" s="16">
        <f t="shared" si="17"/>
        <v>-4.3037974683544394E-2</v>
      </c>
    </row>
    <row r="1102" spans="1:8" ht="13.5" x14ac:dyDescent="0.25">
      <c r="A1102" s="12"/>
      <c r="B1102" s="11">
        <v>43908</v>
      </c>
      <c r="C1102" s="2">
        <v>3.67</v>
      </c>
      <c r="D1102" s="2">
        <v>3.67</v>
      </c>
      <c r="E1102" s="2">
        <v>252</v>
      </c>
      <c r="F1102" s="2">
        <v>3.67</v>
      </c>
      <c r="G1102" s="2">
        <v>924.84</v>
      </c>
      <c r="H1102" s="16">
        <f t="shared" si="17"/>
        <v>-2.9100529100529068E-2</v>
      </c>
    </row>
    <row r="1103" spans="1:8" ht="13.5" x14ac:dyDescent="0.25">
      <c r="A1103" s="12"/>
      <c r="B1103" s="11">
        <v>43909</v>
      </c>
      <c r="C1103" s="2">
        <v>3.73</v>
      </c>
      <c r="D1103" s="2">
        <v>3.73</v>
      </c>
      <c r="E1103" s="2">
        <v>38682</v>
      </c>
      <c r="F1103" s="2">
        <v>3.5657999999999999</v>
      </c>
      <c r="G1103" s="2">
        <v>137932.27559999999</v>
      </c>
      <c r="H1103" s="16">
        <f t="shared" si="17"/>
        <v>1.6348773841961869E-2</v>
      </c>
    </row>
    <row r="1104" spans="1:8" ht="13.5" x14ac:dyDescent="0.25">
      <c r="A1104" s="12"/>
      <c r="B1104" s="11">
        <v>43913</v>
      </c>
      <c r="C1104" s="2">
        <v>3.62</v>
      </c>
      <c r="D1104" s="2">
        <v>3.62</v>
      </c>
      <c r="E1104" s="2">
        <v>1451</v>
      </c>
      <c r="F1104" s="2">
        <v>3.6200999999999999</v>
      </c>
      <c r="G1104" s="2">
        <v>5252.7650999999996</v>
      </c>
      <c r="H1104" s="16">
        <f t="shared" si="17"/>
        <v>-2.9490616621983882E-2</v>
      </c>
    </row>
    <row r="1105" spans="1:8" ht="13.5" x14ac:dyDescent="0.25">
      <c r="A1105" s="12"/>
      <c r="B1105" s="11">
        <v>43914</v>
      </c>
      <c r="C1105" s="2">
        <v>3.52</v>
      </c>
      <c r="D1105" s="2">
        <v>3.52</v>
      </c>
      <c r="E1105" s="2">
        <v>778</v>
      </c>
      <c r="F1105" s="2">
        <v>3.52</v>
      </c>
      <c r="G1105" s="2">
        <v>2738.56</v>
      </c>
      <c r="H1105" s="16">
        <f t="shared" si="17"/>
        <v>-2.7624309392265217E-2</v>
      </c>
    </row>
    <row r="1106" spans="1:8" ht="13.5" x14ac:dyDescent="0.25">
      <c r="A1106" s="12"/>
      <c r="B1106" s="11">
        <v>43915</v>
      </c>
      <c r="C1106" s="2">
        <v>3.42</v>
      </c>
      <c r="D1106" s="2">
        <v>3.42</v>
      </c>
      <c r="E1106" s="2">
        <v>2646</v>
      </c>
      <c r="F1106" s="2">
        <v>3.4569999999999999</v>
      </c>
      <c r="G1106" s="2">
        <v>9147.2219999999998</v>
      </c>
      <c r="H1106" s="16">
        <f t="shared" si="17"/>
        <v>-2.8409090909090936E-2</v>
      </c>
    </row>
    <row r="1107" spans="1:8" ht="13.5" x14ac:dyDescent="0.25">
      <c r="A1107" s="12"/>
      <c r="B1107" s="11">
        <v>43916</v>
      </c>
      <c r="C1107" s="2">
        <v>3.32</v>
      </c>
      <c r="D1107" s="2">
        <v>3.32</v>
      </c>
      <c r="E1107" s="2">
        <v>554</v>
      </c>
      <c r="F1107" s="2">
        <v>3.32</v>
      </c>
      <c r="G1107" s="2">
        <v>1839.28</v>
      </c>
      <c r="H1107" s="16">
        <f t="shared" si="17"/>
        <v>-2.9239766081871371E-2</v>
      </c>
    </row>
    <row r="1108" spans="1:8" ht="13.5" x14ac:dyDescent="0.25">
      <c r="A1108" s="12"/>
      <c r="B1108" s="11">
        <v>43917</v>
      </c>
      <c r="C1108" s="2">
        <v>3.23</v>
      </c>
      <c r="D1108" s="2">
        <v>3.23</v>
      </c>
      <c r="E1108" s="2">
        <v>8</v>
      </c>
      <c r="F1108" s="2">
        <v>3.2863000000000002</v>
      </c>
      <c r="G1108" s="2">
        <v>26.290400000000002</v>
      </c>
      <c r="H1108" s="16">
        <f t="shared" si="17"/>
        <v>-2.7108433734939718E-2</v>
      </c>
    </row>
    <row r="1109" spans="1:8" ht="13.5" x14ac:dyDescent="0.25">
      <c r="A1109" s="12"/>
      <c r="B1109" s="11">
        <v>43920</v>
      </c>
      <c r="C1109" s="2">
        <v>3.32</v>
      </c>
      <c r="D1109" s="2">
        <v>3.32</v>
      </c>
      <c r="E1109" s="2">
        <v>11898</v>
      </c>
      <c r="F1109" s="2">
        <v>3.2235</v>
      </c>
      <c r="G1109" s="2">
        <v>38353.203000000001</v>
      </c>
      <c r="H1109" s="16">
        <f t="shared" si="17"/>
        <v>2.7863777089783239E-2</v>
      </c>
    </row>
    <row r="1110" spans="1:8" ht="13.5" x14ac:dyDescent="0.25">
      <c r="A1110" s="12"/>
      <c r="B1110" s="11">
        <v>43921</v>
      </c>
      <c r="C1110" s="2">
        <v>3.41</v>
      </c>
      <c r="D1110" s="2">
        <v>3.41</v>
      </c>
      <c r="E1110" s="2">
        <v>2360</v>
      </c>
      <c r="F1110" s="2">
        <v>3.4062000000000001</v>
      </c>
      <c r="G1110" s="2">
        <v>8038.6319999999996</v>
      </c>
      <c r="H1110" s="16">
        <f t="shared" si="17"/>
        <v>2.710843373493985E-2</v>
      </c>
    </row>
    <row r="1111" spans="1:8" ht="13.5" x14ac:dyDescent="0.25">
      <c r="A1111" s="12"/>
      <c r="B1111" s="11">
        <v>43922</v>
      </c>
      <c r="C1111" s="2">
        <v>3.51</v>
      </c>
      <c r="D1111" s="2">
        <v>3.51</v>
      </c>
      <c r="E1111" s="2">
        <v>17023</v>
      </c>
      <c r="F1111" s="2">
        <v>3.4266999999999999</v>
      </c>
      <c r="G1111" s="2">
        <v>58332.714099999997</v>
      </c>
      <c r="H1111" s="16">
        <f t="shared" si="17"/>
        <v>2.9325513196480833E-2</v>
      </c>
    </row>
    <row r="1112" spans="1:8" ht="13.5" x14ac:dyDescent="0.25">
      <c r="A1112" s="12"/>
      <c r="B1112" s="11">
        <v>43923</v>
      </c>
      <c r="C1112" s="2">
        <v>3.41</v>
      </c>
      <c r="D1112" s="2">
        <v>3.41</v>
      </c>
      <c r="E1112" s="2">
        <v>2817</v>
      </c>
      <c r="F1112" s="2">
        <v>3.4581</v>
      </c>
      <c r="G1112" s="2">
        <v>9741.4676999999992</v>
      </c>
      <c r="H1112" s="16">
        <f t="shared" si="17"/>
        <v>-2.849002849002839E-2</v>
      </c>
    </row>
    <row r="1113" spans="1:8" ht="13.5" x14ac:dyDescent="0.25">
      <c r="A1113" s="12"/>
      <c r="B1113" s="11">
        <v>43924</v>
      </c>
      <c r="C1113" s="2">
        <v>3.48</v>
      </c>
      <c r="D1113" s="2">
        <v>3.48</v>
      </c>
      <c r="E1113" s="2">
        <v>2413</v>
      </c>
      <c r="F1113" s="2">
        <v>3.3247</v>
      </c>
      <c r="G1113" s="2">
        <v>8022.5011000000004</v>
      </c>
      <c r="H1113" s="16">
        <f t="shared" si="17"/>
        <v>2.0527859237536607E-2</v>
      </c>
    </row>
    <row r="1114" spans="1:8" ht="13.5" x14ac:dyDescent="0.25">
      <c r="A1114" s="12"/>
      <c r="B1114" s="11">
        <v>43927</v>
      </c>
      <c r="C1114" s="2">
        <v>3.5</v>
      </c>
      <c r="D1114" s="2">
        <v>3.5</v>
      </c>
      <c r="E1114" s="2">
        <v>4122</v>
      </c>
      <c r="F1114" s="2">
        <v>3.4891999999999999</v>
      </c>
      <c r="G1114" s="2">
        <v>14382.482400000001</v>
      </c>
      <c r="H1114" s="16">
        <f t="shared" si="17"/>
        <v>5.7471264367816143E-3</v>
      </c>
    </row>
    <row r="1115" spans="1:8" ht="13.5" x14ac:dyDescent="0.25">
      <c r="A1115" s="12"/>
      <c r="B1115" s="11">
        <v>43928</v>
      </c>
      <c r="C1115" s="2">
        <v>3.54</v>
      </c>
      <c r="D1115" s="2">
        <v>3.54</v>
      </c>
      <c r="E1115" s="2">
        <v>297</v>
      </c>
      <c r="F1115" s="2">
        <v>3.4542000000000002</v>
      </c>
      <c r="G1115" s="2">
        <v>1025.8974000000001</v>
      </c>
      <c r="H1115" s="16">
        <f t="shared" si="17"/>
        <v>1.1428571428571439E-2</v>
      </c>
    </row>
    <row r="1116" spans="1:8" ht="13.5" x14ac:dyDescent="0.25">
      <c r="A1116" s="12"/>
      <c r="B1116" s="11">
        <v>43929</v>
      </c>
      <c r="C1116" s="2">
        <v>3.44</v>
      </c>
      <c r="D1116" s="2">
        <v>3.44</v>
      </c>
      <c r="E1116" s="2">
        <v>3020</v>
      </c>
      <c r="F1116" s="2">
        <v>3.4413999999999998</v>
      </c>
      <c r="G1116" s="2">
        <v>10393.028</v>
      </c>
      <c r="H1116" s="16">
        <f t="shared" si="17"/>
        <v>-2.8248587570621493E-2</v>
      </c>
    </row>
    <row r="1117" spans="1:8" ht="13.5" x14ac:dyDescent="0.25">
      <c r="A1117" s="12"/>
      <c r="B1117" s="11">
        <v>43934</v>
      </c>
      <c r="C1117" s="2">
        <v>3.44</v>
      </c>
      <c r="D1117" s="2">
        <v>3.44</v>
      </c>
      <c r="E1117" s="2">
        <v>327</v>
      </c>
      <c r="F1117" s="2">
        <v>3.4401999999999999</v>
      </c>
      <c r="G1117" s="2">
        <v>1124.9454000000001</v>
      </c>
      <c r="H1117" s="16">
        <f t="shared" si="17"/>
        <v>0</v>
      </c>
    </row>
    <row r="1118" spans="1:8" ht="13.5" x14ac:dyDescent="0.25">
      <c r="A1118" s="12"/>
      <c r="B1118" s="11">
        <v>43935</v>
      </c>
      <c r="C1118" s="2">
        <v>3.34</v>
      </c>
      <c r="D1118" s="2">
        <v>3.34</v>
      </c>
      <c r="E1118" s="2">
        <v>7750</v>
      </c>
      <c r="F1118" s="2">
        <v>3.3401999999999998</v>
      </c>
      <c r="G1118" s="2">
        <v>25886.55</v>
      </c>
      <c r="H1118" s="16">
        <f t="shared" si="17"/>
        <v>-2.9069767441860492E-2</v>
      </c>
    </row>
    <row r="1119" spans="1:8" ht="13.5" x14ac:dyDescent="0.25">
      <c r="A1119" s="12"/>
      <c r="B1119" s="11">
        <v>43936</v>
      </c>
      <c r="C1119" s="2">
        <v>3.34</v>
      </c>
      <c r="D1119" s="2">
        <v>3.34</v>
      </c>
      <c r="E1119" s="2">
        <v>47</v>
      </c>
      <c r="F1119" s="2">
        <v>3.2502</v>
      </c>
      <c r="G1119" s="2">
        <v>152.7594</v>
      </c>
      <c r="H1119" s="16">
        <f t="shared" si="17"/>
        <v>0</v>
      </c>
    </row>
    <row r="1120" spans="1:8" ht="13.5" x14ac:dyDescent="0.25">
      <c r="A1120" s="12"/>
      <c r="B1120" s="11">
        <v>43937</v>
      </c>
      <c r="C1120" s="2">
        <v>3.39</v>
      </c>
      <c r="D1120" s="2">
        <v>3.39</v>
      </c>
      <c r="E1120" s="2">
        <v>503</v>
      </c>
      <c r="F1120" s="2">
        <v>3.3086000000000002</v>
      </c>
      <c r="G1120" s="2">
        <v>1664.2257999999999</v>
      </c>
      <c r="H1120" s="16">
        <f t="shared" si="17"/>
        <v>1.4970059880239601E-2</v>
      </c>
    </row>
    <row r="1121" spans="1:8" ht="13.5" x14ac:dyDescent="0.25">
      <c r="A1121" s="12"/>
      <c r="B1121" s="11">
        <v>43938</v>
      </c>
      <c r="C1121" s="2">
        <v>3.29</v>
      </c>
      <c r="D1121" s="2">
        <v>3.29</v>
      </c>
      <c r="E1121" s="2">
        <v>886</v>
      </c>
      <c r="F1121" s="2">
        <v>3.3003</v>
      </c>
      <c r="G1121" s="2">
        <v>2924.0657999999999</v>
      </c>
      <c r="H1121" s="16">
        <f t="shared" si="17"/>
        <v>-2.9498525073746337E-2</v>
      </c>
    </row>
    <row r="1122" spans="1:8" ht="13.5" x14ac:dyDescent="0.25">
      <c r="A1122" s="12"/>
      <c r="B1122" s="11">
        <v>43941</v>
      </c>
      <c r="C1122" s="2">
        <v>3.38</v>
      </c>
      <c r="D1122" s="2">
        <v>3.38</v>
      </c>
      <c r="E1122" s="2">
        <v>3897</v>
      </c>
      <c r="F1122" s="2">
        <v>3.2195999999999998</v>
      </c>
      <c r="G1122" s="2">
        <v>12546.781199999999</v>
      </c>
      <c r="H1122" s="16">
        <f t="shared" si="17"/>
        <v>2.7355623100303907E-2</v>
      </c>
    </row>
    <row r="1123" spans="1:8" ht="13.5" x14ac:dyDescent="0.25">
      <c r="A1123" s="12"/>
      <c r="B1123" s="11">
        <v>43942</v>
      </c>
      <c r="C1123" s="2">
        <v>3.38</v>
      </c>
      <c r="D1123" s="2">
        <v>3.38</v>
      </c>
      <c r="E1123" s="2">
        <v>333</v>
      </c>
      <c r="F1123" s="2">
        <v>3.3071000000000002</v>
      </c>
      <c r="G1123" s="2">
        <v>1101.2643</v>
      </c>
      <c r="H1123" s="16">
        <f t="shared" si="17"/>
        <v>0</v>
      </c>
    </row>
    <row r="1124" spans="1:8" ht="13.5" x14ac:dyDescent="0.25">
      <c r="A1124" s="12"/>
      <c r="B1124" s="11">
        <v>43943</v>
      </c>
      <c r="C1124" s="2">
        <v>3.38</v>
      </c>
      <c r="D1124" s="2">
        <v>3.38</v>
      </c>
      <c r="E1124" s="2">
        <v>0</v>
      </c>
      <c r="F1124" s="2">
        <v>0</v>
      </c>
      <c r="G1124" s="2">
        <v>0</v>
      </c>
      <c r="H1124" s="16">
        <f t="shared" si="17"/>
        <v>0</v>
      </c>
    </row>
    <row r="1125" spans="1:8" ht="13.5" x14ac:dyDescent="0.25">
      <c r="A1125" s="12"/>
      <c r="B1125" s="11">
        <v>43944</v>
      </c>
      <c r="C1125" s="2">
        <v>3.28</v>
      </c>
      <c r="D1125" s="2">
        <v>3.28</v>
      </c>
      <c r="E1125" s="2">
        <v>4053</v>
      </c>
      <c r="F1125" s="2">
        <v>3.3491</v>
      </c>
      <c r="G1125" s="2">
        <v>13573.9023</v>
      </c>
      <c r="H1125" s="16">
        <f t="shared" si="17"/>
        <v>-2.9585798816568074E-2</v>
      </c>
    </row>
    <row r="1126" spans="1:8" ht="13.5" x14ac:dyDescent="0.25">
      <c r="A1126" s="12"/>
      <c r="B1126" s="11">
        <v>43945</v>
      </c>
      <c r="C1126" s="2">
        <v>3.19</v>
      </c>
      <c r="D1126" s="2">
        <v>3.19</v>
      </c>
      <c r="E1126" s="2">
        <v>0</v>
      </c>
      <c r="F1126" s="2">
        <v>0</v>
      </c>
      <c r="G1126" s="2">
        <v>0</v>
      </c>
      <c r="H1126" s="16">
        <f t="shared" si="17"/>
        <v>-2.7439024390243861E-2</v>
      </c>
    </row>
    <row r="1127" spans="1:8" ht="13.5" x14ac:dyDescent="0.25">
      <c r="A1127" s="12"/>
      <c r="B1127" s="11">
        <v>43948</v>
      </c>
      <c r="C1127" s="2">
        <v>3.1</v>
      </c>
      <c r="D1127" s="2">
        <v>3.1</v>
      </c>
      <c r="E1127" s="2">
        <v>1374</v>
      </c>
      <c r="F1127" s="2">
        <v>3.1040000000000001</v>
      </c>
      <c r="G1127" s="2">
        <v>4264.8959999999997</v>
      </c>
      <c r="H1127" s="16">
        <f t="shared" si="17"/>
        <v>-2.8213166144200583E-2</v>
      </c>
    </row>
    <row r="1128" spans="1:8" ht="13.5" x14ac:dyDescent="0.25">
      <c r="A1128" s="12"/>
      <c r="B1128" s="11">
        <v>43949</v>
      </c>
      <c r="C1128" s="2">
        <v>3.01</v>
      </c>
      <c r="D1128" s="2">
        <v>3.01</v>
      </c>
      <c r="E1128" s="2">
        <v>2101</v>
      </c>
      <c r="F1128" s="2">
        <v>3.0409999999999999</v>
      </c>
      <c r="G1128" s="2">
        <v>6389.1409999999996</v>
      </c>
      <c r="H1128" s="16">
        <f t="shared" si="17"/>
        <v>-2.9032258064516224E-2</v>
      </c>
    </row>
    <row r="1129" spans="1:8" ht="13.5" x14ac:dyDescent="0.25">
      <c r="A1129" s="12"/>
      <c r="B1129" s="11">
        <v>43950</v>
      </c>
      <c r="C1129" s="2">
        <v>3.04</v>
      </c>
      <c r="D1129" s="2">
        <v>3.04</v>
      </c>
      <c r="E1129" s="2">
        <v>1232</v>
      </c>
      <c r="F1129" s="2">
        <v>2.9956</v>
      </c>
      <c r="G1129" s="2">
        <v>3690.5792000000001</v>
      </c>
      <c r="H1129" s="16">
        <f t="shared" si="17"/>
        <v>9.9667774086379564E-3</v>
      </c>
    </row>
    <row r="1130" spans="1:8" ht="13.5" x14ac:dyDescent="0.25">
      <c r="A1130" s="12"/>
      <c r="B1130" s="11">
        <v>43951</v>
      </c>
      <c r="C1130" s="2">
        <v>2.95</v>
      </c>
      <c r="D1130" s="2">
        <v>2.95</v>
      </c>
      <c r="E1130" s="2">
        <v>503</v>
      </c>
      <c r="F1130" s="2">
        <v>2.9502999999999999</v>
      </c>
      <c r="G1130" s="2">
        <v>1484.0009</v>
      </c>
      <c r="H1130" s="16">
        <f t="shared" si="17"/>
        <v>-2.960526315789469E-2</v>
      </c>
    </row>
    <row r="1131" spans="1:8" ht="13.5" x14ac:dyDescent="0.25">
      <c r="A1131" s="12"/>
      <c r="B1131" s="11">
        <v>43955</v>
      </c>
      <c r="C1131" s="2">
        <v>2.9</v>
      </c>
      <c r="D1131" s="2">
        <v>2.9</v>
      </c>
      <c r="E1131" s="2">
        <v>3073</v>
      </c>
      <c r="F1131" s="2">
        <v>2.8719999999999999</v>
      </c>
      <c r="G1131" s="2">
        <v>8825.6560000000009</v>
      </c>
      <c r="H1131" s="16">
        <f t="shared" si="17"/>
        <v>-1.6949152542372972E-2</v>
      </c>
    </row>
    <row r="1132" spans="1:8" ht="13.5" x14ac:dyDescent="0.25">
      <c r="A1132" s="12"/>
      <c r="B1132" s="11">
        <v>43956</v>
      </c>
      <c r="C1132" s="2">
        <v>2.97</v>
      </c>
      <c r="D1132" s="2">
        <v>2.97</v>
      </c>
      <c r="E1132" s="2">
        <v>2401</v>
      </c>
      <c r="F1132" s="2">
        <v>2.8584000000000001</v>
      </c>
      <c r="G1132" s="2">
        <v>6863.0183999999999</v>
      </c>
      <c r="H1132" s="16">
        <f t="shared" si="17"/>
        <v>2.4137931034482859E-2</v>
      </c>
    </row>
    <row r="1133" spans="1:8" ht="13.5" x14ac:dyDescent="0.25">
      <c r="A1133" s="12"/>
      <c r="B1133" s="11">
        <v>43957</v>
      </c>
      <c r="C1133" s="2">
        <v>3.05</v>
      </c>
      <c r="D1133" s="2">
        <v>3.05</v>
      </c>
      <c r="E1133" s="2">
        <v>11201</v>
      </c>
      <c r="F1133" s="2">
        <v>2.9552</v>
      </c>
      <c r="G1133" s="2">
        <v>33101.195200000002</v>
      </c>
      <c r="H1133" s="16">
        <f t="shared" si="17"/>
        <v>2.693602693602681E-2</v>
      </c>
    </row>
    <row r="1134" spans="1:8" ht="13.5" x14ac:dyDescent="0.25">
      <c r="A1134" s="12"/>
      <c r="B1134" s="11">
        <v>43958</v>
      </c>
      <c r="C1134" s="2">
        <v>3.14</v>
      </c>
      <c r="D1134" s="2">
        <v>3.14</v>
      </c>
      <c r="E1134" s="2">
        <v>2584</v>
      </c>
      <c r="F1134" s="2">
        <v>3.1331000000000002</v>
      </c>
      <c r="G1134" s="2">
        <v>8095.9304000000002</v>
      </c>
      <c r="H1134" s="16">
        <f t="shared" si="17"/>
        <v>2.9508196721311577E-2</v>
      </c>
    </row>
    <row r="1135" spans="1:8" ht="13.5" x14ac:dyDescent="0.25">
      <c r="A1135" s="12"/>
      <c r="B1135" s="11">
        <v>43959</v>
      </c>
      <c r="C1135" s="2">
        <v>3.23</v>
      </c>
      <c r="D1135" s="2">
        <v>3.23</v>
      </c>
      <c r="E1135" s="2">
        <v>2438</v>
      </c>
      <c r="F1135" s="2">
        <v>3.2189999999999999</v>
      </c>
      <c r="G1135" s="2">
        <v>7847.9219999999996</v>
      </c>
      <c r="H1135" s="16">
        <f t="shared" si="17"/>
        <v>2.8662420382165557E-2</v>
      </c>
    </row>
    <row r="1136" spans="1:8" ht="13.5" x14ac:dyDescent="0.25">
      <c r="A1136" s="12"/>
      <c r="B1136" s="11">
        <v>43962</v>
      </c>
      <c r="C1136" s="2">
        <v>3.32</v>
      </c>
      <c r="D1136" s="2">
        <v>3.32</v>
      </c>
      <c r="E1136" s="2">
        <v>11047</v>
      </c>
      <c r="F1136" s="2">
        <v>3.3197999999999999</v>
      </c>
      <c r="G1136" s="2">
        <v>36673.830600000001</v>
      </c>
      <c r="H1136" s="16">
        <f t="shared" si="17"/>
        <v>2.7863777089783239E-2</v>
      </c>
    </row>
    <row r="1137" spans="1:8" ht="13.5" x14ac:dyDescent="0.25">
      <c r="A1137" s="12"/>
      <c r="B1137" s="11">
        <v>43963</v>
      </c>
      <c r="C1137" s="2">
        <v>3.41</v>
      </c>
      <c r="D1137" s="2">
        <v>3.41</v>
      </c>
      <c r="E1137" s="2">
        <v>31</v>
      </c>
      <c r="F1137" s="2">
        <v>3.4003000000000001</v>
      </c>
      <c r="G1137" s="2">
        <v>105.4093</v>
      </c>
      <c r="H1137" s="16">
        <f t="shared" si="17"/>
        <v>2.710843373493985E-2</v>
      </c>
    </row>
    <row r="1138" spans="1:8" ht="13.5" x14ac:dyDescent="0.25">
      <c r="A1138" s="12"/>
      <c r="B1138" s="11">
        <v>43964</v>
      </c>
      <c r="C1138" s="2">
        <v>3.51</v>
      </c>
      <c r="D1138" s="2">
        <v>3.51</v>
      </c>
      <c r="E1138" s="2">
        <v>0</v>
      </c>
      <c r="F1138" s="2">
        <v>0</v>
      </c>
      <c r="G1138" s="2">
        <v>0</v>
      </c>
      <c r="H1138" s="16">
        <f t="shared" si="17"/>
        <v>2.9325513196480833E-2</v>
      </c>
    </row>
    <row r="1139" spans="1:8" ht="13.5" x14ac:dyDescent="0.25">
      <c r="A1139" s="12"/>
      <c r="B1139" s="11">
        <v>43965</v>
      </c>
      <c r="C1139" s="2">
        <v>3.61</v>
      </c>
      <c r="D1139" s="2">
        <v>3.61</v>
      </c>
      <c r="E1139" s="2">
        <v>14558</v>
      </c>
      <c r="F1139" s="2">
        <v>3.6076000000000001</v>
      </c>
      <c r="G1139" s="2">
        <v>52519.440799999997</v>
      </c>
      <c r="H1139" s="16">
        <f t="shared" si="17"/>
        <v>2.8490028490028518E-2</v>
      </c>
    </row>
    <row r="1140" spans="1:8" ht="13.5" x14ac:dyDescent="0.25">
      <c r="A1140" s="12"/>
      <c r="B1140" s="11">
        <v>43966</v>
      </c>
      <c r="C1140" s="2">
        <v>3.71</v>
      </c>
      <c r="D1140" s="2">
        <v>3.71</v>
      </c>
      <c r="E1140" s="2">
        <v>10505</v>
      </c>
      <c r="F1140" s="2">
        <v>3.6793999999999998</v>
      </c>
      <c r="G1140" s="2">
        <v>38652.097000000002</v>
      </c>
      <c r="H1140" s="16">
        <f t="shared" si="17"/>
        <v>2.7700831024930775E-2</v>
      </c>
    </row>
    <row r="1141" spans="1:8" ht="13.5" x14ac:dyDescent="0.25">
      <c r="A1141" s="12"/>
      <c r="B1141" s="11">
        <v>43969</v>
      </c>
      <c r="C1141" s="2">
        <v>3.79</v>
      </c>
      <c r="D1141" s="2">
        <v>3.79</v>
      </c>
      <c r="E1141" s="2">
        <v>1433</v>
      </c>
      <c r="F1141" s="2">
        <v>3.7288000000000001</v>
      </c>
      <c r="G1141" s="2">
        <v>5343.3703999999998</v>
      </c>
      <c r="H1141" s="16">
        <f t="shared" si="17"/>
        <v>2.1563342318059318E-2</v>
      </c>
    </row>
    <row r="1142" spans="1:8" ht="13.5" x14ac:dyDescent="0.25">
      <c r="A1142" s="12"/>
      <c r="B1142" s="11">
        <v>43970</v>
      </c>
      <c r="C1142" s="2">
        <v>3.68</v>
      </c>
      <c r="D1142" s="2">
        <v>3.68</v>
      </c>
      <c r="E1142" s="2">
        <v>3494</v>
      </c>
      <c r="F1142" s="2">
        <v>3.8010999999999999</v>
      </c>
      <c r="G1142" s="2">
        <v>13281.0434</v>
      </c>
      <c r="H1142" s="16">
        <f t="shared" si="17"/>
        <v>-2.9023746701846934E-2</v>
      </c>
    </row>
    <row r="1143" spans="1:8" ht="13.5" x14ac:dyDescent="0.25">
      <c r="A1143" s="12"/>
      <c r="B1143" s="11">
        <v>43971</v>
      </c>
      <c r="C1143" s="2">
        <v>3.73</v>
      </c>
      <c r="D1143" s="2">
        <v>3.73</v>
      </c>
      <c r="E1143" s="2">
        <v>1864</v>
      </c>
      <c r="F1143" s="2">
        <v>3.58</v>
      </c>
      <c r="G1143" s="2">
        <v>6673.12</v>
      </c>
      <c r="H1143" s="16">
        <f t="shared" si="17"/>
        <v>1.3586956521739081E-2</v>
      </c>
    </row>
    <row r="1144" spans="1:8" ht="13.5" x14ac:dyDescent="0.25">
      <c r="A1144" s="12"/>
      <c r="B1144" s="11">
        <v>43972</v>
      </c>
      <c r="C1144" s="2">
        <v>3.75</v>
      </c>
      <c r="D1144" s="2">
        <v>3.75</v>
      </c>
      <c r="E1144" s="2">
        <v>31</v>
      </c>
      <c r="F1144" s="2">
        <v>3.7505999999999999</v>
      </c>
      <c r="G1144" s="2">
        <v>116.26860000000001</v>
      </c>
      <c r="H1144" s="16">
        <f t="shared" si="17"/>
        <v>5.3619302949061707E-3</v>
      </c>
    </row>
    <row r="1145" spans="1:8" ht="13.5" x14ac:dyDescent="0.25">
      <c r="A1145" s="12"/>
      <c r="B1145" s="11">
        <v>43973</v>
      </c>
      <c r="C1145" s="2">
        <v>3.82</v>
      </c>
      <c r="D1145" s="2">
        <v>3.82</v>
      </c>
      <c r="E1145" s="2">
        <v>1</v>
      </c>
      <c r="F1145" s="2">
        <v>3.82</v>
      </c>
      <c r="G1145" s="2">
        <v>3.82</v>
      </c>
      <c r="H1145" s="16">
        <f t="shared" si="17"/>
        <v>1.8666666666666623E-2</v>
      </c>
    </row>
    <row r="1146" spans="1:8" ht="13.5" x14ac:dyDescent="0.25">
      <c r="A1146" s="12"/>
      <c r="B1146" s="11">
        <v>43977</v>
      </c>
      <c r="C1146" s="2">
        <v>3.8</v>
      </c>
      <c r="D1146" s="2">
        <v>3.8</v>
      </c>
      <c r="E1146" s="2">
        <v>626</v>
      </c>
      <c r="F1146" s="2">
        <v>3.7111000000000001</v>
      </c>
      <c r="G1146" s="2">
        <v>2323.1486</v>
      </c>
      <c r="H1146" s="16">
        <f t="shared" si="17"/>
        <v>-5.2356020942408424E-3</v>
      </c>
    </row>
    <row r="1147" spans="1:8" ht="13.5" x14ac:dyDescent="0.25">
      <c r="A1147" s="12"/>
      <c r="B1147" s="11">
        <v>43978</v>
      </c>
      <c r="C1147" s="2">
        <v>3.79</v>
      </c>
      <c r="D1147" s="2">
        <v>3.79</v>
      </c>
      <c r="E1147" s="2">
        <v>1082</v>
      </c>
      <c r="F1147" s="2">
        <v>3.6978</v>
      </c>
      <c r="G1147" s="2">
        <v>4001.0196000000001</v>
      </c>
      <c r="H1147" s="16">
        <f t="shared" si="17"/>
        <v>-2.631578947368365E-3</v>
      </c>
    </row>
    <row r="1148" spans="1:8" ht="13.5" x14ac:dyDescent="0.25">
      <c r="A1148" s="12"/>
      <c r="B1148" s="11">
        <v>43979</v>
      </c>
      <c r="C1148" s="2">
        <v>3.68</v>
      </c>
      <c r="D1148" s="2">
        <v>3.68</v>
      </c>
      <c r="E1148" s="2">
        <v>1</v>
      </c>
      <c r="F1148" s="2">
        <v>3.68</v>
      </c>
      <c r="G1148" s="2">
        <v>3.68</v>
      </c>
      <c r="H1148" s="16">
        <f t="shared" si="17"/>
        <v>-2.9023746701846934E-2</v>
      </c>
    </row>
    <row r="1149" spans="1:8" ht="13.5" x14ac:dyDescent="0.25">
      <c r="A1149" s="12"/>
      <c r="B1149" s="11">
        <v>43980</v>
      </c>
      <c r="C1149" s="2">
        <v>3.57</v>
      </c>
      <c r="D1149" s="2">
        <v>3.57</v>
      </c>
      <c r="E1149" s="2">
        <v>2313</v>
      </c>
      <c r="F1149" s="2">
        <v>3.5842999999999998</v>
      </c>
      <c r="G1149" s="2">
        <v>8290.4858999999997</v>
      </c>
      <c r="H1149" s="16">
        <f t="shared" si="17"/>
        <v>-2.9891304347826171E-2</v>
      </c>
    </row>
    <row r="1150" spans="1:8" ht="13.5" x14ac:dyDescent="0.25">
      <c r="A1150" s="12"/>
      <c r="B1150" s="11">
        <v>43983</v>
      </c>
      <c r="C1150" s="2">
        <v>3.47</v>
      </c>
      <c r="D1150" s="2">
        <v>3.47</v>
      </c>
      <c r="E1150" s="2">
        <v>2100</v>
      </c>
      <c r="F1150" s="2">
        <v>3.47</v>
      </c>
      <c r="G1150" s="2">
        <v>7287</v>
      </c>
      <c r="H1150" s="16">
        <f t="shared" si="17"/>
        <v>-2.8011204481792618E-2</v>
      </c>
    </row>
    <row r="1151" spans="1:8" ht="13.5" x14ac:dyDescent="0.25">
      <c r="A1151" s="12"/>
      <c r="B1151" s="11">
        <v>43984</v>
      </c>
      <c r="C1151" s="2">
        <v>3.5</v>
      </c>
      <c r="D1151" s="2">
        <v>3.5</v>
      </c>
      <c r="E1151" s="2">
        <v>14261</v>
      </c>
      <c r="F1151" s="2">
        <v>3.4211999999999998</v>
      </c>
      <c r="G1151" s="2">
        <v>48789.733200000002</v>
      </c>
      <c r="H1151" s="16">
        <f t="shared" si="17"/>
        <v>8.6455331412103181E-3</v>
      </c>
    </row>
    <row r="1152" spans="1:8" ht="13.5" x14ac:dyDescent="0.25">
      <c r="A1152" s="12"/>
      <c r="B1152" s="11">
        <v>43985</v>
      </c>
      <c r="C1152" s="2">
        <v>3.58</v>
      </c>
      <c r="D1152" s="2">
        <v>3.58</v>
      </c>
      <c r="E1152" s="2">
        <v>2061</v>
      </c>
      <c r="F1152" s="2">
        <v>3.5762999999999998</v>
      </c>
      <c r="G1152" s="2">
        <v>7370.7542999999996</v>
      </c>
      <c r="H1152" s="16">
        <f t="shared" si="17"/>
        <v>2.2857142857142878E-2</v>
      </c>
    </row>
    <row r="1153" spans="1:8" ht="13.5" x14ac:dyDescent="0.25">
      <c r="A1153" s="12"/>
      <c r="B1153" s="11">
        <v>43986</v>
      </c>
      <c r="C1153" s="2">
        <v>3.58</v>
      </c>
      <c r="D1153" s="2">
        <v>3.58</v>
      </c>
      <c r="E1153" s="2">
        <v>50</v>
      </c>
      <c r="F1153" s="2">
        <v>3.58</v>
      </c>
      <c r="G1153" s="2">
        <v>179</v>
      </c>
      <c r="H1153" s="16">
        <f t="shared" si="17"/>
        <v>0</v>
      </c>
    </row>
    <row r="1154" spans="1:8" ht="13.5" x14ac:dyDescent="0.25">
      <c r="A1154" s="12"/>
      <c r="B1154" s="11">
        <v>43987</v>
      </c>
      <c r="C1154" s="2">
        <v>3.58</v>
      </c>
      <c r="D1154" s="2">
        <v>3.58</v>
      </c>
      <c r="E1154" s="2">
        <v>3</v>
      </c>
      <c r="F1154" s="2">
        <v>3.6032999999999999</v>
      </c>
      <c r="G1154" s="2">
        <v>10.809900000000001</v>
      </c>
      <c r="H1154" s="16">
        <f t="shared" si="17"/>
        <v>0</v>
      </c>
    </row>
    <row r="1155" spans="1:8" ht="13.5" x14ac:dyDescent="0.25">
      <c r="A1155" s="12"/>
      <c r="B1155" s="11">
        <v>43990</v>
      </c>
      <c r="C1155" s="2">
        <v>3.48</v>
      </c>
      <c r="D1155" s="2">
        <v>3.48</v>
      </c>
      <c r="E1155" s="2">
        <v>1</v>
      </c>
      <c r="F1155" s="2">
        <v>3.48</v>
      </c>
      <c r="G1155" s="2">
        <v>3.48</v>
      </c>
      <c r="H1155" s="16">
        <f t="shared" si="17"/>
        <v>-2.7932960893854771E-2</v>
      </c>
    </row>
    <row r="1156" spans="1:8" ht="13.5" x14ac:dyDescent="0.25">
      <c r="A1156" s="12"/>
      <c r="B1156" s="11">
        <v>43991</v>
      </c>
      <c r="C1156" s="2">
        <v>3.57</v>
      </c>
      <c r="D1156" s="2">
        <v>3.57</v>
      </c>
      <c r="E1156" s="2">
        <v>22300</v>
      </c>
      <c r="F1156" s="2">
        <v>3.2934000000000001</v>
      </c>
      <c r="G1156" s="2">
        <v>73442.820000000007</v>
      </c>
      <c r="H1156" s="16">
        <f t="shared" si="17"/>
        <v>2.5862068965517199E-2</v>
      </c>
    </row>
    <row r="1157" spans="1:8" ht="13.5" x14ac:dyDescent="0.25">
      <c r="A1157" s="12"/>
      <c r="B1157" s="11">
        <v>43992</v>
      </c>
      <c r="C1157" s="2">
        <v>3.53</v>
      </c>
      <c r="D1157" s="2">
        <v>3.53</v>
      </c>
      <c r="E1157" s="2">
        <v>5801</v>
      </c>
      <c r="F1157" s="2">
        <v>3.5065</v>
      </c>
      <c r="G1157" s="2">
        <v>20341.2065</v>
      </c>
      <c r="H1157" s="16">
        <f t="shared" si="17"/>
        <v>-1.1204481792717097E-2</v>
      </c>
    </row>
    <row r="1158" spans="1:8" ht="13.5" x14ac:dyDescent="0.25">
      <c r="A1158" s="12"/>
      <c r="B1158" s="11">
        <v>43993</v>
      </c>
      <c r="C1158" s="2">
        <v>3.53</v>
      </c>
      <c r="D1158" s="2">
        <v>3.53</v>
      </c>
      <c r="E1158" s="2">
        <v>67</v>
      </c>
      <c r="F1158" s="2">
        <v>3.5329999999999999</v>
      </c>
      <c r="G1158" s="2">
        <v>236.71100000000001</v>
      </c>
      <c r="H1158" s="16">
        <f t="shared" si="17"/>
        <v>0</v>
      </c>
    </row>
    <row r="1159" spans="1:8" ht="13.5" x14ac:dyDescent="0.25">
      <c r="A1159" s="12"/>
      <c r="B1159" s="11">
        <v>43994</v>
      </c>
      <c r="C1159" s="2">
        <v>3.57</v>
      </c>
      <c r="D1159" s="2">
        <v>3.57</v>
      </c>
      <c r="E1159" s="2">
        <v>1</v>
      </c>
      <c r="F1159" s="2">
        <v>3.57</v>
      </c>
      <c r="G1159" s="2">
        <v>3.57</v>
      </c>
      <c r="H1159" s="16">
        <f t="shared" ref="H1159:H1222" si="18">(D1159-D1158)/D1158</f>
        <v>1.133144475920681E-2</v>
      </c>
    </row>
    <row r="1160" spans="1:8" ht="13.5" x14ac:dyDescent="0.25">
      <c r="A1160" s="12"/>
      <c r="B1160" s="11">
        <v>43997</v>
      </c>
      <c r="C1160" s="2">
        <v>3.57</v>
      </c>
      <c r="D1160" s="2">
        <v>3.57</v>
      </c>
      <c r="E1160" s="2">
        <v>201</v>
      </c>
      <c r="F1160" s="2">
        <v>3.5701000000000001</v>
      </c>
      <c r="G1160" s="2">
        <v>717.59010000000001</v>
      </c>
      <c r="H1160" s="16">
        <f t="shared" si="18"/>
        <v>0</v>
      </c>
    </row>
    <row r="1161" spans="1:8" ht="13.5" x14ac:dyDescent="0.25">
      <c r="A1161" s="12"/>
      <c r="B1161" s="11">
        <v>43998</v>
      </c>
      <c r="C1161" s="2">
        <v>3.57</v>
      </c>
      <c r="D1161" s="2">
        <v>3.57</v>
      </c>
      <c r="E1161" s="2">
        <v>0</v>
      </c>
      <c r="F1161" s="2">
        <v>0</v>
      </c>
      <c r="G1161" s="2">
        <v>0</v>
      </c>
      <c r="H1161" s="16">
        <f t="shared" si="18"/>
        <v>0</v>
      </c>
    </row>
    <row r="1162" spans="1:8" ht="13.5" x14ac:dyDescent="0.25">
      <c r="A1162" s="12"/>
      <c r="B1162" s="11">
        <v>43999</v>
      </c>
      <c r="C1162" s="2">
        <v>3.38</v>
      </c>
      <c r="D1162" s="2">
        <v>3.38</v>
      </c>
      <c r="E1162" s="2">
        <v>2049</v>
      </c>
      <c r="F1162" s="2">
        <v>3.3904999999999998</v>
      </c>
      <c r="G1162" s="2">
        <v>6947.1345000000001</v>
      </c>
      <c r="H1162" s="16">
        <f t="shared" si="18"/>
        <v>-5.3221288515406147E-2</v>
      </c>
    </row>
    <row r="1163" spans="1:8" ht="13.5" x14ac:dyDescent="0.25">
      <c r="A1163" s="12"/>
      <c r="B1163" s="11">
        <v>44000</v>
      </c>
      <c r="C1163" s="2">
        <v>3.37</v>
      </c>
      <c r="D1163" s="2">
        <v>3.37</v>
      </c>
      <c r="E1163" s="2">
        <v>10066</v>
      </c>
      <c r="F1163" s="2">
        <v>3.2841999999999998</v>
      </c>
      <c r="G1163" s="2">
        <v>33058.7572</v>
      </c>
      <c r="H1163" s="16">
        <f t="shared" si="18"/>
        <v>-2.9585798816567418E-3</v>
      </c>
    </row>
    <row r="1164" spans="1:8" ht="13.5" x14ac:dyDescent="0.25">
      <c r="A1164" s="12"/>
      <c r="B1164" s="11">
        <v>44001</v>
      </c>
      <c r="C1164" s="2">
        <v>3.46</v>
      </c>
      <c r="D1164" s="2">
        <v>3.46</v>
      </c>
      <c r="E1164" s="2">
        <v>573</v>
      </c>
      <c r="F1164" s="2">
        <v>3.3956</v>
      </c>
      <c r="G1164" s="2">
        <v>1945.6787999999999</v>
      </c>
      <c r="H1164" s="16">
        <f t="shared" si="18"/>
        <v>2.6706231454005892E-2</v>
      </c>
    </row>
    <row r="1165" spans="1:8" ht="13.5" x14ac:dyDescent="0.25">
      <c r="A1165" s="12"/>
      <c r="B1165" s="11">
        <v>44004</v>
      </c>
      <c r="C1165" s="2">
        <v>3.38</v>
      </c>
      <c r="D1165" s="2">
        <v>3.38</v>
      </c>
      <c r="E1165" s="2">
        <v>3897</v>
      </c>
      <c r="F1165" s="2">
        <v>3.3694999999999999</v>
      </c>
      <c r="G1165" s="2">
        <v>13130.941500000001</v>
      </c>
      <c r="H1165" s="16">
        <f t="shared" si="18"/>
        <v>-2.3121387283237014E-2</v>
      </c>
    </row>
    <row r="1166" spans="1:8" ht="13.5" x14ac:dyDescent="0.25">
      <c r="A1166" s="12"/>
      <c r="B1166" s="11">
        <v>44005</v>
      </c>
      <c r="C1166" s="2">
        <v>3.58</v>
      </c>
      <c r="D1166" s="2">
        <v>3.58</v>
      </c>
      <c r="E1166" s="2">
        <v>14092</v>
      </c>
      <c r="F1166" s="2">
        <v>3.5253000000000001</v>
      </c>
      <c r="G1166" s="2">
        <v>49678.527600000001</v>
      </c>
      <c r="H1166" s="16">
        <f t="shared" si="18"/>
        <v>5.9171597633136147E-2</v>
      </c>
    </row>
    <row r="1167" spans="1:8" ht="13.5" x14ac:dyDescent="0.25">
      <c r="A1167" s="12"/>
      <c r="B1167" s="11">
        <v>44006</v>
      </c>
      <c r="C1167" s="2">
        <v>3.79</v>
      </c>
      <c r="D1167" s="2">
        <v>3.79</v>
      </c>
      <c r="E1167" s="2">
        <v>26981</v>
      </c>
      <c r="F1167" s="2">
        <v>3.7046000000000001</v>
      </c>
      <c r="G1167" s="2">
        <v>99953.812600000005</v>
      </c>
      <c r="H1167" s="16">
        <f t="shared" si="18"/>
        <v>5.8659217877094959E-2</v>
      </c>
    </row>
    <row r="1168" spans="1:8" ht="13.5" x14ac:dyDescent="0.25">
      <c r="A1168" s="12"/>
      <c r="B1168" s="11">
        <v>44007</v>
      </c>
      <c r="C1168" s="2">
        <v>4.0199999999999996</v>
      </c>
      <c r="D1168" s="2">
        <v>4.0199999999999996</v>
      </c>
      <c r="E1168" s="2">
        <v>21205</v>
      </c>
      <c r="F1168" s="2">
        <v>3.8919999999999999</v>
      </c>
      <c r="G1168" s="2">
        <v>82529.86</v>
      </c>
      <c r="H1168" s="16">
        <f t="shared" si="18"/>
        <v>6.0686015831134442E-2</v>
      </c>
    </row>
    <row r="1169" spans="1:8" ht="13.5" x14ac:dyDescent="0.25">
      <c r="A1169" s="12"/>
      <c r="B1169" s="11">
        <v>44008</v>
      </c>
      <c r="C1169" s="2">
        <v>4.25</v>
      </c>
      <c r="D1169" s="2">
        <v>4.25</v>
      </c>
      <c r="E1169" s="2">
        <v>23921</v>
      </c>
      <c r="F1169" s="2">
        <v>4.2293000000000003</v>
      </c>
      <c r="G1169" s="2">
        <v>101169.08530000001</v>
      </c>
      <c r="H1169" s="16">
        <f t="shared" si="18"/>
        <v>5.7213930348258821E-2</v>
      </c>
    </row>
    <row r="1170" spans="1:8" ht="13.5" x14ac:dyDescent="0.25">
      <c r="A1170" s="12"/>
      <c r="B1170" s="11">
        <v>44011</v>
      </c>
      <c r="C1170" s="2">
        <v>4.3</v>
      </c>
      <c r="D1170" s="2">
        <v>4.3</v>
      </c>
      <c r="E1170" s="2">
        <v>6144</v>
      </c>
      <c r="F1170" s="2">
        <v>4.1936999999999998</v>
      </c>
      <c r="G1170" s="2">
        <v>25766.092799999999</v>
      </c>
      <c r="H1170" s="16">
        <f t="shared" si="18"/>
        <v>1.1764705882352899E-2</v>
      </c>
    </row>
    <row r="1171" spans="1:8" ht="13.5" x14ac:dyDescent="0.25">
      <c r="A1171" s="12"/>
      <c r="B1171" s="11">
        <v>44012</v>
      </c>
      <c r="C1171" s="2">
        <v>4.5599999999999996</v>
      </c>
      <c r="D1171" s="2">
        <v>4.5599999999999996</v>
      </c>
      <c r="E1171" s="2">
        <v>19869</v>
      </c>
      <c r="F1171" s="2">
        <v>4.4969999999999999</v>
      </c>
      <c r="G1171" s="2">
        <v>89350.892999999996</v>
      </c>
      <c r="H1171" s="16">
        <f t="shared" si="18"/>
        <v>6.0465116279069718E-2</v>
      </c>
    </row>
    <row r="1172" spans="1:8" ht="13.5" x14ac:dyDescent="0.25">
      <c r="A1172" s="12"/>
      <c r="B1172" s="11">
        <v>44013</v>
      </c>
      <c r="C1172" s="2">
        <v>4.7</v>
      </c>
      <c r="D1172" s="2">
        <v>4.7</v>
      </c>
      <c r="E1172" s="2">
        <v>5483</v>
      </c>
      <c r="F1172" s="2">
        <v>4.6388999999999996</v>
      </c>
      <c r="G1172" s="2">
        <v>25435.0887</v>
      </c>
      <c r="H1172" s="16">
        <f t="shared" si="18"/>
        <v>3.0701754385965039E-2</v>
      </c>
    </row>
    <row r="1173" spans="1:8" ht="13.5" x14ac:dyDescent="0.25">
      <c r="A1173" s="12"/>
      <c r="B1173" s="11">
        <v>44014</v>
      </c>
      <c r="C1173" s="2">
        <v>4.8099999999999996</v>
      </c>
      <c r="D1173" s="2">
        <v>4.8099999999999996</v>
      </c>
      <c r="E1173" s="2">
        <v>13456</v>
      </c>
      <c r="F1173" s="2">
        <v>4.6769999999999996</v>
      </c>
      <c r="G1173" s="2">
        <v>62933.712</v>
      </c>
      <c r="H1173" s="16">
        <f t="shared" si="18"/>
        <v>2.3404255319148814E-2</v>
      </c>
    </row>
    <row r="1174" spans="1:8" ht="13.5" x14ac:dyDescent="0.25">
      <c r="A1174" s="12"/>
      <c r="B1174" s="11">
        <v>44015</v>
      </c>
      <c r="C1174" s="2">
        <v>4.8899999999999997</v>
      </c>
      <c r="D1174" s="2">
        <v>4.8899999999999997</v>
      </c>
      <c r="E1174" s="2">
        <v>12414</v>
      </c>
      <c r="F1174" s="2">
        <v>4.8952</v>
      </c>
      <c r="G1174" s="2">
        <v>60769.012799999997</v>
      </c>
      <c r="H1174" s="16">
        <f t="shared" si="18"/>
        <v>1.6632016632016647E-2</v>
      </c>
    </row>
    <row r="1175" spans="1:8" ht="13.5" x14ac:dyDescent="0.25">
      <c r="A1175" s="12"/>
      <c r="B1175" s="11">
        <v>44018</v>
      </c>
      <c r="C1175" s="2">
        <v>4.78</v>
      </c>
      <c r="D1175" s="2">
        <v>4.78</v>
      </c>
      <c r="E1175" s="2">
        <v>16357</v>
      </c>
      <c r="F1175" s="2">
        <v>4.7492000000000001</v>
      </c>
      <c r="G1175" s="2">
        <v>77682.664399999994</v>
      </c>
      <c r="H1175" s="16">
        <f t="shared" si="18"/>
        <v>-2.2494887525562259E-2</v>
      </c>
    </row>
    <row r="1176" spans="1:8" ht="13.5" x14ac:dyDescent="0.25">
      <c r="A1176" s="12"/>
      <c r="B1176" s="11">
        <v>44019</v>
      </c>
      <c r="C1176" s="2">
        <v>4.8499999999999996</v>
      </c>
      <c r="D1176" s="2">
        <v>4.8499999999999996</v>
      </c>
      <c r="E1176" s="2">
        <v>10971</v>
      </c>
      <c r="F1176" s="2">
        <v>4.8132999999999999</v>
      </c>
      <c r="G1176" s="2">
        <v>52806.7143</v>
      </c>
      <c r="H1176" s="16">
        <f t="shared" si="18"/>
        <v>1.464435146443502E-2</v>
      </c>
    </row>
    <row r="1177" spans="1:8" ht="13.5" x14ac:dyDescent="0.25">
      <c r="A1177" s="12"/>
      <c r="B1177" s="11">
        <v>44020</v>
      </c>
      <c r="C1177" s="2">
        <v>4.99</v>
      </c>
      <c r="D1177" s="2">
        <v>4.99</v>
      </c>
      <c r="E1177" s="2">
        <v>22258</v>
      </c>
      <c r="F1177" s="2">
        <v>4.9729000000000001</v>
      </c>
      <c r="G1177" s="2">
        <v>110686.8082</v>
      </c>
      <c r="H1177" s="16">
        <f t="shared" si="18"/>
        <v>2.8865979381443418E-2</v>
      </c>
    </row>
    <row r="1178" spans="1:8" ht="13.5" x14ac:dyDescent="0.25">
      <c r="A1178" s="12"/>
      <c r="B1178" s="11">
        <v>44021</v>
      </c>
      <c r="C1178" s="2">
        <v>5.12</v>
      </c>
      <c r="D1178" s="2">
        <v>5.12</v>
      </c>
      <c r="E1178" s="2">
        <v>20031</v>
      </c>
      <c r="F1178" s="2">
        <v>5.1364000000000001</v>
      </c>
      <c r="G1178" s="2">
        <v>102887.22840000001</v>
      </c>
      <c r="H1178" s="16">
        <f t="shared" si="18"/>
        <v>2.6052104208416811E-2</v>
      </c>
    </row>
    <row r="1179" spans="1:8" ht="13.5" x14ac:dyDescent="0.25">
      <c r="A1179" s="12"/>
      <c r="B1179" s="11">
        <v>44022</v>
      </c>
      <c r="C1179" s="2">
        <v>5.09</v>
      </c>
      <c r="D1179" s="2">
        <v>5.09</v>
      </c>
      <c r="E1179" s="2">
        <v>16410</v>
      </c>
      <c r="F1179" s="2">
        <v>5.0243000000000002</v>
      </c>
      <c r="G1179" s="2">
        <v>82448.763000000006</v>
      </c>
      <c r="H1179" s="16">
        <f t="shared" si="18"/>
        <v>-5.8593750000000486E-3</v>
      </c>
    </row>
    <row r="1180" spans="1:8" ht="13.5" x14ac:dyDescent="0.25">
      <c r="A1180" s="12"/>
      <c r="B1180" s="11">
        <v>44025</v>
      </c>
      <c r="C1180" s="2">
        <v>4.9400000000000004</v>
      </c>
      <c r="D1180" s="2">
        <v>4.9400000000000004</v>
      </c>
      <c r="E1180" s="2">
        <v>1519</v>
      </c>
      <c r="F1180" s="2">
        <v>5.0038</v>
      </c>
      <c r="G1180" s="2">
        <v>7600.7722000000003</v>
      </c>
      <c r="H1180" s="16">
        <f t="shared" si="18"/>
        <v>-2.9469548133595182E-2</v>
      </c>
    </row>
    <row r="1181" spans="1:8" ht="13.5" x14ac:dyDescent="0.25">
      <c r="A1181" s="12"/>
      <c r="B1181" s="11">
        <v>44026</v>
      </c>
      <c r="C1181" s="2">
        <v>4.99</v>
      </c>
      <c r="D1181" s="2">
        <v>4.99</v>
      </c>
      <c r="E1181" s="2">
        <v>12544</v>
      </c>
      <c r="F1181" s="2">
        <v>4.9101999999999997</v>
      </c>
      <c r="G1181" s="2">
        <v>61593.548799999997</v>
      </c>
      <c r="H1181" s="16">
        <f t="shared" si="18"/>
        <v>1.0121457489878506E-2</v>
      </c>
    </row>
    <row r="1182" spans="1:8" ht="13.5" x14ac:dyDescent="0.25">
      <c r="A1182" s="12"/>
      <c r="B1182" s="11">
        <v>44027</v>
      </c>
      <c r="C1182" s="2">
        <v>4.8499999999999996</v>
      </c>
      <c r="D1182" s="2">
        <v>4.8499999999999996</v>
      </c>
      <c r="E1182" s="2">
        <v>1484</v>
      </c>
      <c r="F1182" s="2">
        <v>4.8533999999999997</v>
      </c>
      <c r="G1182" s="2">
        <v>7202.4456</v>
      </c>
      <c r="H1182" s="16">
        <f t="shared" si="18"/>
        <v>-2.8056112224449009E-2</v>
      </c>
    </row>
    <row r="1183" spans="1:8" ht="13.5" x14ac:dyDescent="0.25">
      <c r="A1183" s="12"/>
      <c r="B1183" s="11">
        <v>44028</v>
      </c>
      <c r="C1183" s="2">
        <v>4.8</v>
      </c>
      <c r="D1183" s="2">
        <v>4.8</v>
      </c>
      <c r="E1183" s="2">
        <v>2935</v>
      </c>
      <c r="F1183" s="2">
        <v>4.8329000000000004</v>
      </c>
      <c r="G1183" s="2">
        <v>14184.5615</v>
      </c>
      <c r="H1183" s="16">
        <f t="shared" si="18"/>
        <v>-1.0309278350515427E-2</v>
      </c>
    </row>
    <row r="1184" spans="1:8" ht="13.5" x14ac:dyDescent="0.25">
      <c r="A1184" s="12"/>
      <c r="B1184" s="11">
        <v>44029</v>
      </c>
      <c r="C1184" s="2">
        <v>4.8</v>
      </c>
      <c r="D1184" s="2">
        <v>4.8</v>
      </c>
      <c r="E1184" s="2">
        <v>3096</v>
      </c>
      <c r="F1184" s="2">
        <v>4.7317999999999998</v>
      </c>
      <c r="G1184" s="2">
        <v>14649.6528</v>
      </c>
      <c r="H1184" s="16">
        <f t="shared" si="18"/>
        <v>0</v>
      </c>
    </row>
    <row r="1185" spans="1:8" ht="13.5" x14ac:dyDescent="0.25">
      <c r="A1185" s="12"/>
      <c r="B1185" s="11">
        <v>44032</v>
      </c>
      <c r="C1185" s="2">
        <v>4.75</v>
      </c>
      <c r="D1185" s="2">
        <v>4.75</v>
      </c>
      <c r="E1185" s="2">
        <v>3016</v>
      </c>
      <c r="F1185" s="2">
        <v>4.7541000000000002</v>
      </c>
      <c r="G1185" s="2">
        <v>14338.365599999999</v>
      </c>
      <c r="H1185" s="16">
        <f t="shared" si="18"/>
        <v>-1.041666666666663E-2</v>
      </c>
    </row>
    <row r="1186" spans="1:8" ht="13.5" x14ac:dyDescent="0.25">
      <c r="A1186" s="12"/>
      <c r="B1186" s="11">
        <v>44033</v>
      </c>
      <c r="C1186" s="2">
        <v>4.75</v>
      </c>
      <c r="D1186" s="2">
        <v>4.75</v>
      </c>
      <c r="E1186" s="2">
        <v>3001</v>
      </c>
      <c r="F1186" s="2">
        <v>4.7445000000000004</v>
      </c>
      <c r="G1186" s="2">
        <v>14238.244500000001</v>
      </c>
      <c r="H1186" s="16">
        <f t="shared" si="18"/>
        <v>0</v>
      </c>
    </row>
    <row r="1187" spans="1:8" ht="13.5" x14ac:dyDescent="0.25">
      <c r="A1187" s="12"/>
      <c r="B1187" s="11">
        <v>44034</v>
      </c>
      <c r="C1187" s="2">
        <v>4.84</v>
      </c>
      <c r="D1187" s="2">
        <v>4.84</v>
      </c>
      <c r="E1187" s="2">
        <v>51963</v>
      </c>
      <c r="F1187" s="2">
        <v>4.9336000000000002</v>
      </c>
      <c r="G1187" s="2">
        <v>256364.6568</v>
      </c>
      <c r="H1187" s="16">
        <f t="shared" si="18"/>
        <v>1.8947368421052602E-2</v>
      </c>
    </row>
    <row r="1188" spans="1:8" ht="13.5" x14ac:dyDescent="0.25">
      <c r="A1188" s="12"/>
      <c r="B1188" s="11">
        <v>44035</v>
      </c>
      <c r="C1188" s="2">
        <v>4.99</v>
      </c>
      <c r="D1188" s="2">
        <v>4.99</v>
      </c>
      <c r="E1188" s="2">
        <v>9030</v>
      </c>
      <c r="F1188" s="2">
        <v>4.9474</v>
      </c>
      <c r="G1188" s="2">
        <v>44675.021999999997</v>
      </c>
      <c r="H1188" s="16">
        <f t="shared" si="18"/>
        <v>3.0991735537190156E-2</v>
      </c>
    </row>
    <row r="1189" spans="1:8" ht="13.5" x14ac:dyDescent="0.25">
      <c r="A1189" s="12"/>
      <c r="B1189" s="11">
        <v>44036</v>
      </c>
      <c r="C1189" s="2">
        <v>5.09</v>
      </c>
      <c r="D1189" s="2">
        <v>5.09</v>
      </c>
      <c r="E1189" s="2">
        <v>15761</v>
      </c>
      <c r="F1189" s="2">
        <v>5.0694999999999997</v>
      </c>
      <c r="G1189" s="2">
        <v>79900.389500000005</v>
      </c>
      <c r="H1189" s="16">
        <f t="shared" si="18"/>
        <v>2.0040080160320568E-2</v>
      </c>
    </row>
    <row r="1190" spans="1:8" ht="13.5" x14ac:dyDescent="0.25">
      <c r="A1190" s="12"/>
      <c r="B1190" s="11">
        <v>44039</v>
      </c>
      <c r="C1190" s="2">
        <v>5.0999999999999996</v>
      </c>
      <c r="D1190" s="2">
        <v>5.0999999999999996</v>
      </c>
      <c r="E1190" s="2">
        <v>15365</v>
      </c>
      <c r="F1190" s="2">
        <v>5.1425999999999998</v>
      </c>
      <c r="G1190" s="2">
        <v>79016.048999999999</v>
      </c>
      <c r="H1190" s="16">
        <f t="shared" si="18"/>
        <v>1.9646365422396439E-3</v>
      </c>
    </row>
    <row r="1191" spans="1:8" ht="13.5" x14ac:dyDescent="0.25">
      <c r="A1191" s="12"/>
      <c r="B1191" s="11">
        <v>44040</v>
      </c>
      <c r="C1191" s="2">
        <v>5.19</v>
      </c>
      <c r="D1191" s="2">
        <v>5.19</v>
      </c>
      <c r="E1191" s="2">
        <v>6833</v>
      </c>
      <c r="F1191" s="2">
        <v>5.1239999999999997</v>
      </c>
      <c r="G1191" s="2">
        <v>35012.292000000001</v>
      </c>
      <c r="H1191" s="16">
        <f t="shared" si="18"/>
        <v>1.7647058823529561E-2</v>
      </c>
    </row>
    <row r="1192" spans="1:8" ht="13.5" x14ac:dyDescent="0.25">
      <c r="A1192" s="12"/>
      <c r="B1192" s="11">
        <v>44041</v>
      </c>
      <c r="C1192" s="2">
        <v>5.0599999999999996</v>
      </c>
      <c r="D1192" s="2">
        <v>5.0599999999999996</v>
      </c>
      <c r="E1192" s="2">
        <v>947</v>
      </c>
      <c r="F1192" s="2">
        <v>5.1227999999999998</v>
      </c>
      <c r="G1192" s="2">
        <v>4851.2915999999996</v>
      </c>
      <c r="H1192" s="16">
        <f t="shared" si="18"/>
        <v>-2.5048169556840225E-2</v>
      </c>
    </row>
    <row r="1193" spans="1:8" ht="13.5" x14ac:dyDescent="0.25">
      <c r="A1193" s="12"/>
      <c r="B1193" s="11">
        <v>44042</v>
      </c>
      <c r="C1193" s="2">
        <v>5.03</v>
      </c>
      <c r="D1193" s="2">
        <v>5.03</v>
      </c>
      <c r="E1193" s="2">
        <v>5153</v>
      </c>
      <c r="F1193" s="2">
        <v>5.0932000000000004</v>
      </c>
      <c r="G1193" s="2">
        <v>26245.259600000001</v>
      </c>
      <c r="H1193" s="16">
        <f t="shared" si="18"/>
        <v>-5.9288537549405853E-3</v>
      </c>
    </row>
    <row r="1194" spans="1:8" ht="13.5" x14ac:dyDescent="0.25">
      <c r="A1194" s="12"/>
      <c r="B1194" s="11">
        <v>44046</v>
      </c>
      <c r="C1194" s="2">
        <v>4.99</v>
      </c>
      <c r="D1194" s="2">
        <v>4.99</v>
      </c>
      <c r="E1194" s="2">
        <v>204</v>
      </c>
      <c r="F1194" s="2">
        <v>5.0599999999999996</v>
      </c>
      <c r="G1194" s="2">
        <v>1032.24</v>
      </c>
      <c r="H1194" s="16">
        <f t="shared" si="18"/>
        <v>-7.9522862823061691E-3</v>
      </c>
    </row>
    <row r="1195" spans="1:8" ht="13.5" x14ac:dyDescent="0.25">
      <c r="A1195" s="12"/>
      <c r="B1195" s="11">
        <v>44047</v>
      </c>
      <c r="C1195" s="2">
        <v>5.07</v>
      </c>
      <c r="D1195" s="2">
        <v>5.07</v>
      </c>
      <c r="E1195" s="2">
        <v>8696</v>
      </c>
      <c r="F1195" s="2">
        <v>5.0542999999999996</v>
      </c>
      <c r="G1195" s="2">
        <v>43952.192799999997</v>
      </c>
      <c r="H1195" s="16">
        <f t="shared" si="18"/>
        <v>1.6032064128256526E-2</v>
      </c>
    </row>
    <row r="1196" spans="1:8" ht="13.5" x14ac:dyDescent="0.25">
      <c r="A1196" s="12"/>
      <c r="B1196" s="11">
        <v>44048</v>
      </c>
      <c r="C1196" s="2">
        <v>5.07</v>
      </c>
      <c r="D1196" s="2">
        <v>5.07</v>
      </c>
      <c r="E1196" s="2">
        <v>18229</v>
      </c>
      <c r="F1196" s="2">
        <v>4.9534000000000002</v>
      </c>
      <c r="G1196" s="2">
        <v>90295.528600000005</v>
      </c>
      <c r="H1196" s="16">
        <f t="shared" si="18"/>
        <v>0</v>
      </c>
    </row>
    <row r="1197" spans="1:8" ht="13.5" x14ac:dyDescent="0.25">
      <c r="A1197" s="12"/>
      <c r="B1197" s="11">
        <v>44049</v>
      </c>
      <c r="C1197" s="2">
        <v>5.0199999999999996</v>
      </c>
      <c r="D1197" s="2">
        <v>5.0199999999999996</v>
      </c>
      <c r="E1197" s="2">
        <v>6987</v>
      </c>
      <c r="F1197" s="2">
        <v>4.9607000000000001</v>
      </c>
      <c r="G1197" s="2">
        <v>34660.410900000003</v>
      </c>
      <c r="H1197" s="16">
        <f t="shared" si="18"/>
        <v>-9.8619329388561546E-3</v>
      </c>
    </row>
    <row r="1198" spans="1:8" ht="13.5" x14ac:dyDescent="0.25">
      <c r="A1198" s="12"/>
      <c r="B1198" s="11">
        <v>44050</v>
      </c>
      <c r="C1198" s="2">
        <v>4.9800000000000004</v>
      </c>
      <c r="D1198" s="2">
        <v>4.9800000000000004</v>
      </c>
      <c r="E1198" s="2">
        <v>461</v>
      </c>
      <c r="F1198" s="2">
        <v>4.9623999999999997</v>
      </c>
      <c r="G1198" s="2">
        <v>2287.6664000000001</v>
      </c>
      <c r="H1198" s="16">
        <f t="shared" si="18"/>
        <v>-7.9681274900396722E-3</v>
      </c>
    </row>
    <row r="1199" spans="1:8" ht="13.5" x14ac:dyDescent="0.25">
      <c r="A1199" s="12"/>
      <c r="B1199" s="11">
        <v>44053</v>
      </c>
      <c r="C1199" s="2">
        <v>4.8899999999999997</v>
      </c>
      <c r="D1199" s="2">
        <v>4.8899999999999997</v>
      </c>
      <c r="E1199" s="2">
        <v>10842</v>
      </c>
      <c r="F1199" s="2">
        <v>4.9588999999999999</v>
      </c>
      <c r="G1199" s="2">
        <v>53764.393799999998</v>
      </c>
      <c r="H1199" s="16">
        <f t="shared" si="18"/>
        <v>-1.8072289156626654E-2</v>
      </c>
    </row>
    <row r="1200" spans="1:8" ht="13.5" x14ac:dyDescent="0.25">
      <c r="A1200" s="12"/>
      <c r="B1200" s="11">
        <v>44054</v>
      </c>
      <c r="C1200" s="2">
        <v>4.8899999999999997</v>
      </c>
      <c r="D1200" s="2">
        <v>4.8899999999999997</v>
      </c>
      <c r="E1200" s="2">
        <v>9724</v>
      </c>
      <c r="F1200" s="2">
        <v>4.8644999999999996</v>
      </c>
      <c r="G1200" s="2">
        <v>47302.398000000001</v>
      </c>
      <c r="H1200" s="16">
        <f t="shared" si="18"/>
        <v>0</v>
      </c>
    </row>
    <row r="1201" spans="1:8" ht="13.5" x14ac:dyDescent="0.25">
      <c r="A1201" s="12"/>
      <c r="B1201" s="11">
        <v>44055</v>
      </c>
      <c r="C1201" s="2">
        <v>4.87</v>
      </c>
      <c r="D1201" s="2">
        <v>4.87</v>
      </c>
      <c r="E1201" s="2">
        <v>17322</v>
      </c>
      <c r="F1201" s="2">
        <v>4.7561</v>
      </c>
      <c r="G1201" s="2">
        <v>82385.164199999999</v>
      </c>
      <c r="H1201" s="16">
        <f t="shared" si="18"/>
        <v>-4.0899795501021623E-3</v>
      </c>
    </row>
    <row r="1202" spans="1:8" ht="13.5" x14ac:dyDescent="0.25">
      <c r="A1202" s="12"/>
      <c r="B1202" s="11">
        <v>44057</v>
      </c>
      <c r="C1202" s="2">
        <v>4.95</v>
      </c>
      <c r="D1202" s="2">
        <v>4.95</v>
      </c>
      <c r="E1202" s="2">
        <v>5171</v>
      </c>
      <c r="F1202" s="2">
        <v>4.8985000000000003</v>
      </c>
      <c r="G1202" s="2">
        <v>25330.143499999998</v>
      </c>
      <c r="H1202" s="16">
        <f t="shared" si="18"/>
        <v>1.6427104722792622E-2</v>
      </c>
    </row>
    <row r="1203" spans="1:8" ht="13.5" x14ac:dyDescent="0.25">
      <c r="A1203" s="12"/>
      <c r="B1203" s="11">
        <v>44060</v>
      </c>
      <c r="C1203" s="2">
        <v>4.84</v>
      </c>
      <c r="D1203" s="2">
        <v>4.84</v>
      </c>
      <c r="E1203" s="2">
        <v>1765</v>
      </c>
      <c r="F1203" s="2">
        <v>4.8628</v>
      </c>
      <c r="G1203" s="2">
        <v>8582.8420000000006</v>
      </c>
      <c r="H1203" s="16">
        <f t="shared" si="18"/>
        <v>-2.2222222222222286E-2</v>
      </c>
    </row>
    <row r="1204" spans="1:8" ht="13.5" x14ac:dyDescent="0.25">
      <c r="A1204" s="12"/>
      <c r="B1204" s="11">
        <v>44061</v>
      </c>
      <c r="C1204" s="2">
        <v>4.9400000000000004</v>
      </c>
      <c r="D1204" s="2">
        <v>4.9400000000000004</v>
      </c>
      <c r="E1204" s="2">
        <v>5518</v>
      </c>
      <c r="F1204" s="2">
        <v>4.9352</v>
      </c>
      <c r="G1204" s="2">
        <v>27232.4336</v>
      </c>
      <c r="H1204" s="16">
        <f t="shared" si="18"/>
        <v>2.06611570247935E-2</v>
      </c>
    </row>
    <row r="1205" spans="1:8" ht="13.5" x14ac:dyDescent="0.25">
      <c r="A1205" s="12"/>
      <c r="B1205" s="11">
        <v>44062</v>
      </c>
      <c r="C1205" s="2">
        <v>4.83</v>
      </c>
      <c r="D1205" s="2">
        <v>4.83</v>
      </c>
      <c r="E1205" s="2">
        <v>13957</v>
      </c>
      <c r="F1205" s="2">
        <v>4.8681000000000001</v>
      </c>
      <c r="G1205" s="2">
        <v>67944.0717</v>
      </c>
      <c r="H1205" s="16">
        <f t="shared" si="18"/>
        <v>-2.2267206477732858E-2</v>
      </c>
    </row>
    <row r="1206" spans="1:8" ht="13.5" x14ac:dyDescent="0.25">
      <c r="A1206" s="12"/>
      <c r="B1206" s="11">
        <v>44064</v>
      </c>
      <c r="C1206" s="2">
        <v>4.7</v>
      </c>
      <c r="D1206" s="2">
        <v>4.7</v>
      </c>
      <c r="E1206" s="2">
        <v>15706</v>
      </c>
      <c r="F1206" s="2">
        <v>4.7103000000000002</v>
      </c>
      <c r="G1206" s="2">
        <v>73979.971799999999</v>
      </c>
      <c r="H1206" s="16">
        <f t="shared" si="18"/>
        <v>-2.6915113871635588E-2</v>
      </c>
    </row>
    <row r="1207" spans="1:8" ht="13.5" x14ac:dyDescent="0.25">
      <c r="A1207" s="12"/>
      <c r="B1207" s="11">
        <v>44067</v>
      </c>
      <c r="C1207" s="2">
        <v>4.72</v>
      </c>
      <c r="D1207" s="2">
        <v>4.72</v>
      </c>
      <c r="E1207" s="2">
        <v>4420</v>
      </c>
      <c r="F1207" s="2">
        <v>4.7302</v>
      </c>
      <c r="G1207" s="2">
        <v>20907.484</v>
      </c>
      <c r="H1207" s="16">
        <f t="shared" si="18"/>
        <v>4.2553191489360792E-3</v>
      </c>
    </row>
    <row r="1208" spans="1:8" ht="13.5" x14ac:dyDescent="0.25">
      <c r="A1208" s="12"/>
      <c r="B1208" s="11">
        <v>44068</v>
      </c>
      <c r="C1208" s="2">
        <v>5</v>
      </c>
      <c r="D1208" s="2">
        <v>5</v>
      </c>
      <c r="E1208" s="2">
        <v>46871</v>
      </c>
      <c r="F1208" s="2">
        <v>4.8677999999999999</v>
      </c>
      <c r="G1208" s="2">
        <v>228158.6538</v>
      </c>
      <c r="H1208" s="16">
        <f t="shared" si="18"/>
        <v>5.9322033898305142E-2</v>
      </c>
    </row>
    <row r="1209" spans="1:8" ht="13.5" x14ac:dyDescent="0.25">
      <c r="A1209" s="12"/>
      <c r="B1209" s="11">
        <v>44069</v>
      </c>
      <c r="C1209" s="2">
        <v>5.3</v>
      </c>
      <c r="D1209" s="2">
        <v>5.3</v>
      </c>
      <c r="E1209" s="2">
        <v>24453</v>
      </c>
      <c r="F1209" s="2">
        <v>5.2521000000000004</v>
      </c>
      <c r="G1209" s="2">
        <v>128429.60129999999</v>
      </c>
      <c r="H1209" s="16">
        <f t="shared" si="18"/>
        <v>5.9999999999999963E-2</v>
      </c>
    </row>
    <row r="1210" spans="1:8" ht="13.5" x14ac:dyDescent="0.25">
      <c r="A1210" s="12"/>
      <c r="B1210" s="11">
        <v>44070</v>
      </c>
      <c r="C1210" s="2">
        <v>5.3</v>
      </c>
      <c r="D1210" s="2">
        <v>5.3</v>
      </c>
      <c r="E1210" s="2">
        <v>11217</v>
      </c>
      <c r="F1210" s="2">
        <v>5.3464</v>
      </c>
      <c r="G1210" s="2">
        <v>59970.568800000001</v>
      </c>
      <c r="H1210" s="16">
        <f t="shared" si="18"/>
        <v>0</v>
      </c>
    </row>
    <row r="1211" spans="1:8" ht="13.5" x14ac:dyDescent="0.25">
      <c r="A1211" s="12"/>
      <c r="B1211" s="11">
        <v>44071</v>
      </c>
      <c r="C1211" s="2">
        <v>5.17</v>
      </c>
      <c r="D1211" s="2">
        <v>5.17</v>
      </c>
      <c r="E1211" s="2">
        <v>7611</v>
      </c>
      <c r="F1211" s="2">
        <v>5.1714000000000002</v>
      </c>
      <c r="G1211" s="2">
        <v>39359.525399999999</v>
      </c>
      <c r="H1211" s="16">
        <f t="shared" si="18"/>
        <v>-2.4528301886792434E-2</v>
      </c>
    </row>
    <row r="1212" spans="1:8" ht="13.5" x14ac:dyDescent="0.25">
      <c r="A1212" s="12"/>
      <c r="B1212" s="11">
        <v>44074</v>
      </c>
      <c r="C1212" s="2">
        <v>4.9800000000000004</v>
      </c>
      <c r="D1212" s="2">
        <v>4.9800000000000004</v>
      </c>
      <c r="E1212" s="2">
        <v>19301</v>
      </c>
      <c r="F1212" s="2">
        <v>5.0244</v>
      </c>
      <c r="G1212" s="2">
        <v>96975.944399999993</v>
      </c>
      <c r="H1212" s="16">
        <f t="shared" si="18"/>
        <v>-3.6750483558994101E-2</v>
      </c>
    </row>
    <row r="1213" spans="1:8" ht="13.5" x14ac:dyDescent="0.25">
      <c r="A1213" s="12"/>
      <c r="B1213" s="11">
        <v>44075</v>
      </c>
      <c r="C1213" s="2">
        <v>5.08</v>
      </c>
      <c r="D1213" s="2">
        <v>5.08</v>
      </c>
      <c r="E1213" s="2">
        <v>707</v>
      </c>
      <c r="F1213" s="2">
        <v>5.0530999999999997</v>
      </c>
      <c r="G1213" s="2">
        <v>3572.5417000000002</v>
      </c>
      <c r="H1213" s="16">
        <f t="shared" si="18"/>
        <v>2.0080321285140489E-2</v>
      </c>
    </row>
    <row r="1214" spans="1:8" ht="13.5" x14ac:dyDescent="0.25">
      <c r="A1214" s="12"/>
      <c r="B1214" s="11">
        <v>44076</v>
      </c>
      <c r="C1214" s="2">
        <v>5.08</v>
      </c>
      <c r="D1214" s="2">
        <v>5.08</v>
      </c>
      <c r="E1214" s="2">
        <v>5683</v>
      </c>
      <c r="F1214" s="2">
        <v>5.0579000000000001</v>
      </c>
      <c r="G1214" s="2">
        <v>28744.045699999999</v>
      </c>
      <c r="H1214" s="16">
        <f t="shared" si="18"/>
        <v>0</v>
      </c>
    </row>
    <row r="1215" spans="1:8" ht="13.5" x14ac:dyDescent="0.25">
      <c r="A1215" s="12"/>
      <c r="B1215" s="11">
        <v>44077</v>
      </c>
      <c r="C1215" s="2">
        <v>5.0599999999999996</v>
      </c>
      <c r="D1215" s="2">
        <v>5.0599999999999996</v>
      </c>
      <c r="E1215" s="2">
        <v>4171</v>
      </c>
      <c r="F1215" s="2">
        <v>5.0513000000000003</v>
      </c>
      <c r="G1215" s="2">
        <v>21068.972300000001</v>
      </c>
      <c r="H1215" s="16">
        <f t="shared" si="18"/>
        <v>-3.937007874015839E-3</v>
      </c>
    </row>
    <row r="1216" spans="1:8" ht="13.5" x14ac:dyDescent="0.25">
      <c r="A1216" s="12"/>
      <c r="B1216" s="11">
        <v>44078</v>
      </c>
      <c r="C1216" s="2">
        <v>5.12</v>
      </c>
      <c r="D1216" s="2">
        <v>5.12</v>
      </c>
      <c r="E1216" s="2">
        <v>1294</v>
      </c>
      <c r="F1216" s="2">
        <v>5.0880999999999998</v>
      </c>
      <c r="G1216" s="2">
        <v>6584.0014000000001</v>
      </c>
      <c r="H1216" s="16">
        <f t="shared" si="18"/>
        <v>1.1857707509881523E-2</v>
      </c>
    </row>
    <row r="1217" spans="1:8" ht="13.5" x14ac:dyDescent="0.25">
      <c r="A1217" s="12"/>
      <c r="B1217" s="11">
        <v>44081</v>
      </c>
      <c r="C1217" s="2">
        <v>5.16</v>
      </c>
      <c r="D1217" s="2">
        <v>5.16</v>
      </c>
      <c r="E1217" s="2">
        <v>11141</v>
      </c>
      <c r="F1217" s="2">
        <v>5.0533999999999999</v>
      </c>
      <c r="G1217" s="2">
        <v>56299.929400000001</v>
      </c>
      <c r="H1217" s="16">
        <f t="shared" si="18"/>
        <v>7.8125000000000069E-3</v>
      </c>
    </row>
    <row r="1218" spans="1:8" ht="13.5" x14ac:dyDescent="0.25">
      <c r="A1218" s="12"/>
      <c r="B1218" s="11">
        <v>44082</v>
      </c>
      <c r="C1218" s="2">
        <v>5.05</v>
      </c>
      <c r="D1218" s="2">
        <v>5.05</v>
      </c>
      <c r="E1218" s="2">
        <v>4102</v>
      </c>
      <c r="F1218" s="2">
        <v>5.0471000000000004</v>
      </c>
      <c r="G1218" s="2">
        <v>20703.2042</v>
      </c>
      <c r="H1218" s="16">
        <f t="shared" si="18"/>
        <v>-2.1317829457364403E-2</v>
      </c>
    </row>
    <row r="1219" spans="1:8" ht="13.5" x14ac:dyDescent="0.25">
      <c r="A1219" s="12"/>
      <c r="B1219" s="11">
        <v>44083</v>
      </c>
      <c r="C1219" s="2">
        <v>5.12</v>
      </c>
      <c r="D1219" s="2">
        <v>5.12</v>
      </c>
      <c r="E1219" s="2">
        <v>1811</v>
      </c>
      <c r="F1219" s="2">
        <v>5.0491999999999999</v>
      </c>
      <c r="G1219" s="2">
        <v>9144.1011999999992</v>
      </c>
      <c r="H1219" s="16">
        <f t="shared" si="18"/>
        <v>1.3861386138613919E-2</v>
      </c>
    </row>
    <row r="1220" spans="1:8" ht="13.5" x14ac:dyDescent="0.25">
      <c r="A1220" s="12"/>
      <c r="B1220" s="11">
        <v>44084</v>
      </c>
      <c r="C1220" s="2">
        <v>5.09</v>
      </c>
      <c r="D1220" s="2">
        <v>5.09</v>
      </c>
      <c r="E1220" s="2">
        <v>820</v>
      </c>
      <c r="F1220" s="2">
        <v>5.0030999999999999</v>
      </c>
      <c r="G1220" s="2">
        <v>4102.5420000000004</v>
      </c>
      <c r="H1220" s="16">
        <f t="shared" si="18"/>
        <v>-5.8593750000000486E-3</v>
      </c>
    </row>
    <row r="1221" spans="1:8" ht="13.5" x14ac:dyDescent="0.25">
      <c r="A1221" s="12"/>
      <c r="B1221" s="11">
        <v>44085</v>
      </c>
      <c r="C1221" s="2">
        <v>4.93</v>
      </c>
      <c r="D1221" s="2">
        <v>4.93</v>
      </c>
      <c r="E1221" s="2">
        <v>463</v>
      </c>
      <c r="F1221" s="2">
        <v>5.0425000000000004</v>
      </c>
      <c r="G1221" s="2">
        <v>2334.6774999999998</v>
      </c>
      <c r="H1221" s="16">
        <f t="shared" si="18"/>
        <v>-3.1434184675834996E-2</v>
      </c>
    </row>
    <row r="1222" spans="1:8" ht="13.5" x14ac:dyDescent="0.25">
      <c r="A1222" s="12"/>
      <c r="B1222" s="11">
        <v>44088</v>
      </c>
      <c r="C1222" s="2">
        <v>5.22</v>
      </c>
      <c r="D1222" s="2">
        <v>5.22</v>
      </c>
      <c r="E1222" s="2">
        <v>8267</v>
      </c>
      <c r="F1222" s="2">
        <v>5.1273</v>
      </c>
      <c r="G1222" s="2">
        <v>42387.3891</v>
      </c>
      <c r="H1222" s="16">
        <f t="shared" si="18"/>
        <v>5.8823529411764719E-2</v>
      </c>
    </row>
    <row r="1223" spans="1:8" ht="13.5" x14ac:dyDescent="0.25">
      <c r="A1223" s="12"/>
      <c r="B1223" s="11">
        <v>44089</v>
      </c>
      <c r="C1223" s="2">
        <v>5.3</v>
      </c>
      <c r="D1223" s="2">
        <v>5.3</v>
      </c>
      <c r="E1223" s="2">
        <v>3187</v>
      </c>
      <c r="F1223" s="2">
        <v>5.3371000000000004</v>
      </c>
      <c r="G1223" s="2">
        <v>17009.3377</v>
      </c>
      <c r="H1223" s="16">
        <f t="shared" ref="H1223:H1286" si="19">(D1223-D1222)/D1222</f>
        <v>1.5325670498084306E-2</v>
      </c>
    </row>
    <row r="1224" spans="1:8" ht="13.5" x14ac:dyDescent="0.25">
      <c r="A1224" s="12"/>
      <c r="B1224" s="11">
        <v>44090</v>
      </c>
      <c r="C1224" s="2">
        <v>5.4</v>
      </c>
      <c r="D1224" s="2">
        <v>5.4</v>
      </c>
      <c r="E1224" s="2">
        <v>120</v>
      </c>
      <c r="F1224" s="2">
        <v>5.3997999999999999</v>
      </c>
      <c r="G1224" s="2">
        <v>647.976</v>
      </c>
      <c r="H1224" s="16">
        <f t="shared" si="19"/>
        <v>1.8867924528301987E-2</v>
      </c>
    </row>
    <row r="1225" spans="1:8" ht="13.5" x14ac:dyDescent="0.25">
      <c r="A1225" s="12"/>
      <c r="B1225" s="11">
        <v>44091</v>
      </c>
      <c r="C1225" s="2">
        <v>5.24</v>
      </c>
      <c r="D1225" s="2">
        <v>5.24</v>
      </c>
      <c r="E1225" s="2">
        <v>678</v>
      </c>
      <c r="F1225" s="2">
        <v>5.2629000000000001</v>
      </c>
      <c r="G1225" s="2">
        <v>3568.2462</v>
      </c>
      <c r="H1225" s="16">
        <f t="shared" si="19"/>
        <v>-2.9629629629629655E-2</v>
      </c>
    </row>
    <row r="1226" spans="1:8" ht="13.5" x14ac:dyDescent="0.25">
      <c r="A1226" s="12"/>
      <c r="B1226" s="11">
        <v>44092</v>
      </c>
      <c r="C1226" s="2">
        <v>5.28</v>
      </c>
      <c r="D1226" s="2">
        <v>5.28</v>
      </c>
      <c r="E1226" s="2">
        <v>126</v>
      </c>
      <c r="F1226" s="2">
        <v>5.2729999999999997</v>
      </c>
      <c r="G1226" s="2">
        <v>664.39800000000002</v>
      </c>
      <c r="H1226" s="16">
        <f t="shared" si="19"/>
        <v>7.6335877862595486E-3</v>
      </c>
    </row>
    <row r="1227" spans="1:8" ht="13.5" x14ac:dyDescent="0.25">
      <c r="A1227" s="12"/>
      <c r="B1227" s="11">
        <v>44095</v>
      </c>
      <c r="C1227" s="2">
        <v>5.23</v>
      </c>
      <c r="D1227" s="2">
        <v>5.23</v>
      </c>
      <c r="E1227" s="2">
        <v>1269</v>
      </c>
      <c r="F1227" s="2">
        <v>5.3413000000000004</v>
      </c>
      <c r="G1227" s="2">
        <v>6778.1097</v>
      </c>
      <c r="H1227" s="16">
        <f t="shared" si="19"/>
        <v>-9.4696969696969353E-3</v>
      </c>
    </row>
    <row r="1228" spans="1:8" ht="13.5" x14ac:dyDescent="0.25">
      <c r="A1228" s="12"/>
      <c r="B1228" s="11">
        <v>44096</v>
      </c>
      <c r="C1228" s="2">
        <v>5.22</v>
      </c>
      <c r="D1228" s="2">
        <v>5.22</v>
      </c>
      <c r="E1228" s="2">
        <v>153</v>
      </c>
      <c r="F1228" s="2">
        <v>5.2096999999999998</v>
      </c>
      <c r="G1228" s="2">
        <v>797.08410000000003</v>
      </c>
      <c r="H1228" s="16">
        <f t="shared" si="19"/>
        <v>-1.9120458891014674E-3</v>
      </c>
    </row>
    <row r="1229" spans="1:8" ht="13.5" x14ac:dyDescent="0.25">
      <c r="A1229" s="12"/>
      <c r="B1229" s="11">
        <v>44097</v>
      </c>
      <c r="C1229" s="2">
        <v>5.0999999999999996</v>
      </c>
      <c r="D1229" s="2">
        <v>5.0999999999999996</v>
      </c>
      <c r="E1229" s="2">
        <v>8754</v>
      </c>
      <c r="F1229" s="2">
        <v>5.1803999999999997</v>
      </c>
      <c r="G1229" s="2">
        <v>45349.221599999997</v>
      </c>
      <c r="H1229" s="16">
        <f t="shared" si="19"/>
        <v>-2.2988505747126457E-2</v>
      </c>
    </row>
    <row r="1230" spans="1:8" ht="13.5" x14ac:dyDescent="0.25">
      <c r="A1230" s="12"/>
      <c r="B1230" s="11">
        <v>44098</v>
      </c>
      <c r="C1230" s="2">
        <v>5.34</v>
      </c>
      <c r="D1230" s="2">
        <v>5.34</v>
      </c>
      <c r="E1230" s="2">
        <v>10292</v>
      </c>
      <c r="F1230" s="2">
        <v>5.3026999999999997</v>
      </c>
      <c r="G1230" s="2">
        <v>54575.388400000003</v>
      </c>
      <c r="H1230" s="16">
        <f t="shared" si="19"/>
        <v>4.7058823529411813E-2</v>
      </c>
    </row>
    <row r="1231" spans="1:8" ht="13.5" x14ac:dyDescent="0.25">
      <c r="A1231" s="12"/>
      <c r="B1231" s="11">
        <v>44099</v>
      </c>
      <c r="C1231" s="2">
        <v>5.34</v>
      </c>
      <c r="D1231" s="2">
        <v>5.34</v>
      </c>
      <c r="E1231" s="2">
        <v>1827</v>
      </c>
      <c r="F1231" s="2">
        <v>5.2484000000000002</v>
      </c>
      <c r="G1231" s="2">
        <v>9588.8268000000007</v>
      </c>
      <c r="H1231" s="16">
        <f t="shared" si="19"/>
        <v>0</v>
      </c>
    </row>
    <row r="1232" spans="1:8" ht="13.5" x14ac:dyDescent="0.25">
      <c r="A1232" s="12"/>
      <c r="B1232" s="11">
        <v>44102</v>
      </c>
      <c r="C1232" s="2">
        <v>5.34</v>
      </c>
      <c r="D1232" s="2">
        <v>5.34</v>
      </c>
      <c r="E1232" s="2">
        <v>1207</v>
      </c>
      <c r="F1232" s="2">
        <v>5.2987000000000002</v>
      </c>
      <c r="G1232" s="2">
        <v>6395.5308999999997</v>
      </c>
      <c r="H1232" s="16">
        <f t="shared" si="19"/>
        <v>0</v>
      </c>
    </row>
    <row r="1233" spans="1:8" ht="13.5" x14ac:dyDescent="0.25">
      <c r="A1233" s="12"/>
      <c r="B1233" s="11">
        <v>44103</v>
      </c>
      <c r="C1233" s="2">
        <v>5.3</v>
      </c>
      <c r="D1233" s="2">
        <v>5.3</v>
      </c>
      <c r="E1233" s="2">
        <v>420</v>
      </c>
      <c r="F1233" s="2">
        <v>5.2026000000000003</v>
      </c>
      <c r="G1233" s="2">
        <v>2185.0920000000001</v>
      </c>
      <c r="H1233" s="16">
        <f t="shared" si="19"/>
        <v>-7.4906367041198572E-3</v>
      </c>
    </row>
    <row r="1234" spans="1:8" ht="13.5" x14ac:dyDescent="0.25">
      <c r="A1234" s="12"/>
      <c r="B1234" s="11">
        <v>44104</v>
      </c>
      <c r="C1234" s="2">
        <v>5.37</v>
      </c>
      <c r="D1234" s="2">
        <v>5.37</v>
      </c>
      <c r="E1234" s="2">
        <v>7686</v>
      </c>
      <c r="F1234" s="2">
        <v>5.2691999999999997</v>
      </c>
      <c r="G1234" s="2">
        <v>40499.071199999998</v>
      </c>
      <c r="H1234" s="16">
        <f t="shared" si="19"/>
        <v>1.3207547169811375E-2</v>
      </c>
    </row>
    <row r="1235" spans="1:8" ht="13.5" x14ac:dyDescent="0.25">
      <c r="A1235" s="12"/>
      <c r="B1235" s="11">
        <v>44105</v>
      </c>
      <c r="C1235" s="2">
        <v>5.2</v>
      </c>
      <c r="D1235" s="2">
        <v>5.2</v>
      </c>
      <c r="E1235" s="2">
        <v>273</v>
      </c>
      <c r="F1235" s="2">
        <v>5.2324000000000002</v>
      </c>
      <c r="G1235" s="2">
        <v>1428.4452000000001</v>
      </c>
      <c r="H1235" s="16">
        <f t="shared" si="19"/>
        <v>-3.1657355679702036E-2</v>
      </c>
    </row>
    <row r="1236" spans="1:8" ht="13.5" x14ac:dyDescent="0.25">
      <c r="A1236" s="12"/>
      <c r="B1236" s="11">
        <v>44106</v>
      </c>
      <c r="C1236" s="2">
        <v>5.0999999999999996</v>
      </c>
      <c r="D1236" s="2">
        <v>5.0999999999999996</v>
      </c>
      <c r="E1236" s="2">
        <v>16954</v>
      </c>
      <c r="F1236" s="2">
        <v>4.9612999999999996</v>
      </c>
      <c r="G1236" s="2">
        <v>84113.8802</v>
      </c>
      <c r="H1236" s="16">
        <f t="shared" si="19"/>
        <v>-1.9230769230769332E-2</v>
      </c>
    </row>
    <row r="1237" spans="1:8" ht="13.5" x14ac:dyDescent="0.25">
      <c r="A1237" s="12"/>
      <c r="B1237" s="11">
        <v>44109</v>
      </c>
      <c r="C1237" s="2">
        <v>5.17</v>
      </c>
      <c r="D1237" s="2">
        <v>5.17</v>
      </c>
      <c r="E1237" s="2">
        <v>6271</v>
      </c>
      <c r="F1237" s="2">
        <v>5.1007999999999996</v>
      </c>
      <c r="G1237" s="2">
        <v>31987.1168</v>
      </c>
      <c r="H1237" s="16">
        <f t="shared" si="19"/>
        <v>1.3725490196078488E-2</v>
      </c>
    </row>
    <row r="1238" spans="1:8" ht="13.5" x14ac:dyDescent="0.25">
      <c r="A1238" s="12"/>
      <c r="B1238" s="11">
        <v>44110</v>
      </c>
      <c r="C1238" s="2">
        <v>5.4</v>
      </c>
      <c r="D1238" s="2">
        <v>5.4</v>
      </c>
      <c r="E1238" s="2">
        <v>46415</v>
      </c>
      <c r="F1238" s="2">
        <v>5.2723000000000004</v>
      </c>
      <c r="G1238" s="2">
        <v>244713.8045</v>
      </c>
      <c r="H1238" s="16">
        <f t="shared" si="19"/>
        <v>4.4487427466150954E-2</v>
      </c>
    </row>
    <row r="1239" spans="1:8" ht="13.5" x14ac:dyDescent="0.25">
      <c r="A1239" s="12"/>
      <c r="B1239" s="11">
        <v>44111</v>
      </c>
      <c r="C1239" s="2">
        <v>5.4</v>
      </c>
      <c r="D1239" s="2">
        <v>5.4</v>
      </c>
      <c r="E1239" s="2">
        <v>17079</v>
      </c>
      <c r="F1239" s="2">
        <v>5.4226000000000001</v>
      </c>
      <c r="G1239" s="2">
        <v>92612.585399999996</v>
      </c>
      <c r="H1239" s="16">
        <f t="shared" si="19"/>
        <v>0</v>
      </c>
    </row>
    <row r="1240" spans="1:8" ht="13.5" x14ac:dyDescent="0.25">
      <c r="A1240" s="12"/>
      <c r="B1240" s="11">
        <v>44112</v>
      </c>
      <c r="C1240" s="2">
        <v>5.4</v>
      </c>
      <c r="D1240" s="2">
        <v>5.4</v>
      </c>
      <c r="E1240" s="2">
        <v>8304</v>
      </c>
      <c r="F1240" s="2">
        <v>5.3963999999999999</v>
      </c>
      <c r="G1240" s="2">
        <v>44811.705600000001</v>
      </c>
      <c r="H1240" s="16">
        <f t="shared" si="19"/>
        <v>0</v>
      </c>
    </row>
    <row r="1241" spans="1:8" ht="13.5" x14ac:dyDescent="0.25">
      <c r="A1241" s="12"/>
      <c r="B1241" s="11">
        <v>44113</v>
      </c>
      <c r="C1241" s="2">
        <v>5.39</v>
      </c>
      <c r="D1241" s="2">
        <v>5.39</v>
      </c>
      <c r="E1241" s="2">
        <v>106</v>
      </c>
      <c r="F1241" s="2">
        <v>5.2580999999999998</v>
      </c>
      <c r="G1241" s="2">
        <v>557.35860000000002</v>
      </c>
      <c r="H1241" s="16">
        <f t="shared" si="19"/>
        <v>-1.8518518518519768E-3</v>
      </c>
    </row>
    <row r="1242" spans="1:8" ht="13.5" x14ac:dyDescent="0.25">
      <c r="A1242" s="12"/>
      <c r="B1242" s="11">
        <v>44116</v>
      </c>
      <c r="C1242" s="2">
        <v>5.3</v>
      </c>
      <c r="D1242" s="2">
        <v>5.3</v>
      </c>
      <c r="E1242" s="2">
        <v>4919</v>
      </c>
      <c r="F1242" s="2">
        <v>5.2316000000000003</v>
      </c>
      <c r="G1242" s="2">
        <v>25734.240399999999</v>
      </c>
      <c r="H1242" s="16">
        <f t="shared" si="19"/>
        <v>-1.669758812615953E-2</v>
      </c>
    </row>
    <row r="1243" spans="1:8" ht="13.5" x14ac:dyDescent="0.25">
      <c r="A1243" s="12"/>
      <c r="B1243" s="11">
        <v>44117</v>
      </c>
      <c r="C1243" s="2">
        <v>5.29</v>
      </c>
      <c r="D1243" s="2">
        <v>5.29</v>
      </c>
      <c r="E1243" s="2">
        <v>11</v>
      </c>
      <c r="F1243" s="2">
        <v>5.3</v>
      </c>
      <c r="G1243" s="2">
        <v>58.3</v>
      </c>
      <c r="H1243" s="16">
        <f t="shared" si="19"/>
        <v>-1.8867924528301486E-3</v>
      </c>
    </row>
    <row r="1244" spans="1:8" ht="13.5" x14ac:dyDescent="0.25">
      <c r="A1244" s="12"/>
      <c r="B1244" s="11">
        <v>44118</v>
      </c>
      <c r="C1244" s="2">
        <v>5.25</v>
      </c>
      <c r="D1244" s="2">
        <v>5.25</v>
      </c>
      <c r="E1244" s="2">
        <v>1617</v>
      </c>
      <c r="F1244" s="2">
        <v>5.2100999999999997</v>
      </c>
      <c r="G1244" s="2">
        <v>8424.7317000000003</v>
      </c>
      <c r="H1244" s="16">
        <f t="shared" si="19"/>
        <v>-7.5614366729678702E-3</v>
      </c>
    </row>
    <row r="1245" spans="1:8" ht="13.5" x14ac:dyDescent="0.25">
      <c r="A1245" s="12"/>
      <c r="B1245" s="11">
        <v>44120</v>
      </c>
      <c r="C1245" s="2">
        <v>5.23</v>
      </c>
      <c r="D1245" s="2">
        <v>5.23</v>
      </c>
      <c r="E1245" s="2">
        <v>508</v>
      </c>
      <c r="F1245" s="2">
        <v>5.2302999999999997</v>
      </c>
      <c r="G1245" s="2">
        <v>2656.9924000000001</v>
      </c>
      <c r="H1245" s="16">
        <f t="shared" si="19"/>
        <v>-3.8095238095237284E-3</v>
      </c>
    </row>
    <row r="1246" spans="1:8" ht="13.5" x14ac:dyDescent="0.25">
      <c r="A1246" s="12"/>
      <c r="B1246" s="11">
        <v>44123</v>
      </c>
      <c r="C1246" s="2">
        <v>5.2</v>
      </c>
      <c r="D1246" s="2">
        <v>5.2</v>
      </c>
      <c r="E1246" s="2">
        <v>2920</v>
      </c>
      <c r="F1246" s="2">
        <v>5.2</v>
      </c>
      <c r="G1246" s="2">
        <v>15184</v>
      </c>
      <c r="H1246" s="16">
        <f t="shared" si="19"/>
        <v>-5.7361376673040624E-3</v>
      </c>
    </row>
    <row r="1247" spans="1:8" ht="13.5" x14ac:dyDescent="0.25">
      <c r="A1247" s="12"/>
      <c r="B1247" s="11">
        <v>44124</v>
      </c>
      <c r="C1247" s="2">
        <v>5.22</v>
      </c>
      <c r="D1247" s="2">
        <v>5.22</v>
      </c>
      <c r="E1247" s="2">
        <v>44322</v>
      </c>
      <c r="F1247" s="2">
        <v>5.3277999999999999</v>
      </c>
      <c r="G1247" s="2">
        <v>236138.75159999999</v>
      </c>
      <c r="H1247" s="16">
        <f t="shared" si="19"/>
        <v>3.846153846153764E-3</v>
      </c>
    </row>
    <row r="1248" spans="1:8" ht="13.5" x14ac:dyDescent="0.25">
      <c r="A1248" s="12"/>
      <c r="B1248" s="11">
        <v>44125</v>
      </c>
      <c r="C1248" s="2">
        <v>5.1100000000000003</v>
      </c>
      <c r="D1248" s="2">
        <v>5.1100000000000003</v>
      </c>
      <c r="E1248" s="2">
        <v>1156</v>
      </c>
      <c r="F1248" s="2">
        <v>5.2446000000000002</v>
      </c>
      <c r="G1248" s="2">
        <v>6062.7575999999999</v>
      </c>
      <c r="H1248" s="16">
        <f t="shared" si="19"/>
        <v>-2.1072796934865794E-2</v>
      </c>
    </row>
    <row r="1249" spans="1:8" ht="13.5" x14ac:dyDescent="0.25">
      <c r="A1249" s="12"/>
      <c r="B1249" s="11">
        <v>44126</v>
      </c>
      <c r="C1249" s="2">
        <v>5.16</v>
      </c>
      <c r="D1249" s="2">
        <v>5.16</v>
      </c>
      <c r="E1249" s="2">
        <v>13329</v>
      </c>
      <c r="F1249" s="2">
        <v>5.0509000000000004</v>
      </c>
      <c r="G1249" s="2">
        <v>67323.446100000001</v>
      </c>
      <c r="H1249" s="16">
        <f t="shared" si="19"/>
        <v>9.7847358121330372E-3</v>
      </c>
    </row>
    <row r="1250" spans="1:8" ht="13.5" x14ac:dyDescent="0.25">
      <c r="A1250" s="12"/>
      <c r="B1250" s="11">
        <v>44127</v>
      </c>
      <c r="C1250" s="2">
        <v>5.07</v>
      </c>
      <c r="D1250" s="2">
        <v>5.07</v>
      </c>
      <c r="E1250" s="2">
        <v>3807</v>
      </c>
      <c r="F1250" s="2">
        <v>5.0965999999999996</v>
      </c>
      <c r="G1250" s="2">
        <v>19402.7562</v>
      </c>
      <c r="H1250" s="16">
        <f t="shared" si="19"/>
        <v>-1.7441860465116251E-2</v>
      </c>
    </row>
    <row r="1251" spans="1:8" ht="13.5" x14ac:dyDescent="0.25">
      <c r="A1251" s="12"/>
      <c r="B1251" s="11">
        <v>44130</v>
      </c>
      <c r="C1251" s="2">
        <v>5.15</v>
      </c>
      <c r="D1251" s="2">
        <v>5.15</v>
      </c>
      <c r="E1251" s="2">
        <v>2504</v>
      </c>
      <c r="F1251" s="2">
        <v>5.0945</v>
      </c>
      <c r="G1251" s="2">
        <v>12756.628000000001</v>
      </c>
      <c r="H1251" s="16">
        <f t="shared" si="19"/>
        <v>1.577909270216964E-2</v>
      </c>
    </row>
    <row r="1252" spans="1:8" ht="13.5" x14ac:dyDescent="0.25">
      <c r="A1252" s="12"/>
      <c r="B1252" s="11">
        <v>44131</v>
      </c>
      <c r="C1252" s="2">
        <v>5.14</v>
      </c>
      <c r="D1252" s="2">
        <v>5.14</v>
      </c>
      <c r="E1252" s="2">
        <v>137</v>
      </c>
      <c r="F1252" s="2">
        <v>5.1535000000000002</v>
      </c>
      <c r="G1252" s="2">
        <v>706.02949999999998</v>
      </c>
      <c r="H1252" s="16">
        <f t="shared" si="19"/>
        <v>-1.9417475728156649E-3</v>
      </c>
    </row>
    <row r="1253" spans="1:8" ht="13.5" x14ac:dyDescent="0.25">
      <c r="A1253" s="12"/>
      <c r="B1253" s="11">
        <v>44132</v>
      </c>
      <c r="C1253" s="2">
        <v>5.04</v>
      </c>
      <c r="D1253" s="2">
        <v>5.04</v>
      </c>
      <c r="E1253" s="2">
        <v>52</v>
      </c>
      <c r="F1253" s="2">
        <v>5.069</v>
      </c>
      <c r="G1253" s="2">
        <v>263.58800000000002</v>
      </c>
      <c r="H1253" s="16">
        <f t="shared" si="19"/>
        <v>-1.9455252918287869E-2</v>
      </c>
    </row>
    <row r="1254" spans="1:8" ht="13.5" x14ac:dyDescent="0.25">
      <c r="A1254" s="12"/>
      <c r="B1254" s="11">
        <v>44134</v>
      </c>
      <c r="C1254" s="2">
        <v>4.92</v>
      </c>
      <c r="D1254" s="2">
        <v>4.92</v>
      </c>
      <c r="E1254" s="2">
        <v>13067</v>
      </c>
      <c r="F1254" s="2">
        <v>4.9236000000000004</v>
      </c>
      <c r="G1254" s="2">
        <v>64336.681199999999</v>
      </c>
      <c r="H1254" s="16">
        <f t="shared" si="19"/>
        <v>-2.3809523809523829E-2</v>
      </c>
    </row>
    <row r="1255" spans="1:8" ht="13.5" x14ac:dyDescent="0.25">
      <c r="A1255" s="12"/>
      <c r="B1255" s="11">
        <v>44137</v>
      </c>
      <c r="C1255" s="2">
        <v>5.01</v>
      </c>
      <c r="D1255" s="2">
        <v>5.01</v>
      </c>
      <c r="E1255" s="2">
        <v>7733</v>
      </c>
      <c r="F1255" s="2">
        <v>4.9081000000000001</v>
      </c>
      <c r="G1255" s="2">
        <v>37954.337299999999</v>
      </c>
      <c r="H1255" s="16">
        <f t="shared" si="19"/>
        <v>1.8292682926829239E-2</v>
      </c>
    </row>
    <row r="1256" spans="1:8" ht="13.5" x14ac:dyDescent="0.25">
      <c r="A1256" s="12"/>
      <c r="B1256" s="11">
        <v>44138</v>
      </c>
      <c r="C1256" s="2">
        <v>5.12</v>
      </c>
      <c r="D1256" s="2">
        <v>5.12</v>
      </c>
      <c r="E1256" s="2">
        <v>35999</v>
      </c>
      <c r="F1256" s="2">
        <v>5.0141999999999998</v>
      </c>
      <c r="G1256" s="2">
        <v>180506.18580000001</v>
      </c>
      <c r="H1256" s="16">
        <f t="shared" si="19"/>
        <v>2.1956087824351361E-2</v>
      </c>
    </row>
    <row r="1257" spans="1:8" ht="13.5" x14ac:dyDescent="0.25">
      <c r="A1257" s="12"/>
      <c r="B1257" s="11">
        <v>44139</v>
      </c>
      <c r="C1257" s="2">
        <v>5.07</v>
      </c>
      <c r="D1257" s="2">
        <v>5.07</v>
      </c>
      <c r="E1257" s="2">
        <v>4812</v>
      </c>
      <c r="F1257" s="2">
        <v>5.1051000000000002</v>
      </c>
      <c r="G1257" s="2">
        <v>24565.7412</v>
      </c>
      <c r="H1257" s="16">
        <f t="shared" si="19"/>
        <v>-9.7656249999999653E-3</v>
      </c>
    </row>
    <row r="1258" spans="1:8" ht="13.5" x14ac:dyDescent="0.25">
      <c r="A1258" s="12"/>
      <c r="B1258" s="11">
        <v>44140</v>
      </c>
      <c r="C1258" s="2">
        <v>5.37</v>
      </c>
      <c r="D1258" s="2">
        <v>5.37</v>
      </c>
      <c r="E1258" s="2">
        <v>55221</v>
      </c>
      <c r="F1258" s="2">
        <v>5.2210000000000001</v>
      </c>
      <c r="G1258" s="2">
        <v>288308.84100000001</v>
      </c>
      <c r="H1258" s="16">
        <f t="shared" si="19"/>
        <v>5.9171597633136057E-2</v>
      </c>
    </row>
    <row r="1259" spans="1:8" ht="13.5" x14ac:dyDescent="0.25">
      <c r="A1259" s="12"/>
      <c r="B1259" s="11">
        <v>44141</v>
      </c>
      <c r="C1259" s="2">
        <v>5.4</v>
      </c>
      <c r="D1259" s="2">
        <v>5.4</v>
      </c>
      <c r="E1259" s="2">
        <v>88303</v>
      </c>
      <c r="F1259" s="2">
        <v>5.4457000000000004</v>
      </c>
      <c r="G1259" s="2">
        <v>480871.6471</v>
      </c>
      <c r="H1259" s="16">
        <f t="shared" si="19"/>
        <v>5.5865921787709959E-3</v>
      </c>
    </row>
    <row r="1260" spans="1:8" ht="13.5" x14ac:dyDescent="0.25">
      <c r="A1260" s="12"/>
      <c r="B1260" s="11">
        <v>44144</v>
      </c>
      <c r="C1260" s="2">
        <v>5.48</v>
      </c>
      <c r="D1260" s="2">
        <v>5.48</v>
      </c>
      <c r="E1260" s="2">
        <v>24384</v>
      </c>
      <c r="F1260" s="2">
        <v>5.4076000000000004</v>
      </c>
      <c r="G1260" s="2">
        <v>131858.9184</v>
      </c>
      <c r="H1260" s="16">
        <f t="shared" si="19"/>
        <v>1.4814814814814828E-2</v>
      </c>
    </row>
    <row r="1261" spans="1:8" ht="13.5" x14ac:dyDescent="0.25">
      <c r="A1261" s="12"/>
      <c r="B1261" s="11">
        <v>44145</v>
      </c>
      <c r="C1261" s="2">
        <v>5.4</v>
      </c>
      <c r="D1261" s="2">
        <v>5.4</v>
      </c>
      <c r="E1261" s="2">
        <v>8412</v>
      </c>
      <c r="F1261" s="2">
        <v>5.4185999999999996</v>
      </c>
      <c r="G1261" s="2">
        <v>45581.263200000001</v>
      </c>
      <c r="H1261" s="16">
        <f t="shared" si="19"/>
        <v>-1.4598540145985413E-2</v>
      </c>
    </row>
    <row r="1262" spans="1:8" ht="13.5" x14ac:dyDescent="0.25">
      <c r="A1262" s="12"/>
      <c r="B1262" s="11">
        <v>44146</v>
      </c>
      <c r="C1262" s="2">
        <v>5.3</v>
      </c>
      <c r="D1262" s="2">
        <v>5.3</v>
      </c>
      <c r="E1262" s="2">
        <v>12697</v>
      </c>
      <c r="F1262" s="2">
        <v>5.2916999999999996</v>
      </c>
      <c r="G1262" s="2">
        <v>67188.714900000006</v>
      </c>
      <c r="H1262" s="16">
        <f t="shared" si="19"/>
        <v>-1.8518518518518615E-2</v>
      </c>
    </row>
    <row r="1263" spans="1:8" ht="13.5" x14ac:dyDescent="0.25">
      <c r="A1263" s="12"/>
      <c r="B1263" s="11">
        <v>44147</v>
      </c>
      <c r="C1263" s="2">
        <v>5.35</v>
      </c>
      <c r="D1263" s="2">
        <v>5.35</v>
      </c>
      <c r="E1263" s="2">
        <v>11314</v>
      </c>
      <c r="F1263" s="2">
        <v>5.3497000000000003</v>
      </c>
      <c r="G1263" s="2">
        <v>60526.505799999999</v>
      </c>
      <c r="H1263" s="16">
        <f t="shared" si="19"/>
        <v>9.4339622641509101E-3</v>
      </c>
    </row>
    <row r="1264" spans="1:8" ht="13.5" x14ac:dyDescent="0.25">
      <c r="A1264" s="12"/>
      <c r="B1264" s="11">
        <v>44148</v>
      </c>
      <c r="C1264" s="2">
        <v>5.34</v>
      </c>
      <c r="D1264" s="2">
        <v>5.34</v>
      </c>
      <c r="E1264" s="2">
        <v>1533</v>
      </c>
      <c r="F1264" s="2">
        <v>5.3380999999999998</v>
      </c>
      <c r="G1264" s="2">
        <v>8183.3073000000004</v>
      </c>
      <c r="H1264" s="16">
        <f t="shared" si="19"/>
        <v>-1.8691588785046331E-3</v>
      </c>
    </row>
    <row r="1265" spans="1:8" ht="13.5" x14ac:dyDescent="0.25">
      <c r="A1265" s="12"/>
      <c r="B1265" s="11">
        <v>44151</v>
      </c>
      <c r="C1265" s="2">
        <v>5.4</v>
      </c>
      <c r="D1265" s="2">
        <v>5.4</v>
      </c>
      <c r="E1265" s="2">
        <v>1317</v>
      </c>
      <c r="F1265" s="2">
        <v>5.4505999999999997</v>
      </c>
      <c r="G1265" s="2">
        <v>7178.4402</v>
      </c>
      <c r="H1265" s="16">
        <f t="shared" si="19"/>
        <v>1.1235955056179869E-2</v>
      </c>
    </row>
    <row r="1266" spans="1:8" ht="13.5" x14ac:dyDescent="0.25">
      <c r="A1266" s="12"/>
      <c r="B1266" s="11">
        <v>44152</v>
      </c>
      <c r="C1266" s="2">
        <v>5.36</v>
      </c>
      <c r="D1266" s="2">
        <v>5.36</v>
      </c>
      <c r="E1266" s="2">
        <v>284</v>
      </c>
      <c r="F1266" s="2">
        <v>5.3605999999999998</v>
      </c>
      <c r="G1266" s="2">
        <v>1522.4104</v>
      </c>
      <c r="H1266" s="16">
        <f t="shared" si="19"/>
        <v>-7.4074074074074138E-3</v>
      </c>
    </row>
    <row r="1267" spans="1:8" ht="13.5" x14ac:dyDescent="0.25">
      <c r="A1267" s="12"/>
      <c r="B1267" s="11">
        <v>44153</v>
      </c>
      <c r="C1267" s="2">
        <v>5.23</v>
      </c>
      <c r="D1267" s="2">
        <v>5.23</v>
      </c>
      <c r="E1267" s="2">
        <v>6456</v>
      </c>
      <c r="F1267" s="2">
        <v>5.2529000000000003</v>
      </c>
      <c r="G1267" s="2">
        <v>33912.722399999999</v>
      </c>
      <c r="H1267" s="16">
        <f t="shared" si="19"/>
        <v>-2.4253731343283562E-2</v>
      </c>
    </row>
    <row r="1268" spans="1:8" ht="13.5" x14ac:dyDescent="0.25">
      <c r="A1268" s="12"/>
      <c r="B1268" s="11">
        <v>44154</v>
      </c>
      <c r="C1268" s="2">
        <v>5.22</v>
      </c>
      <c r="D1268" s="2">
        <v>5.22</v>
      </c>
      <c r="E1268" s="2">
        <v>5602</v>
      </c>
      <c r="F1268" s="2">
        <v>5.2206999999999999</v>
      </c>
      <c r="G1268" s="2">
        <v>29246.361400000002</v>
      </c>
      <c r="H1268" s="16">
        <f t="shared" si="19"/>
        <v>-1.9120458891014674E-3</v>
      </c>
    </row>
    <row r="1269" spans="1:8" ht="13.5" x14ac:dyDescent="0.25">
      <c r="A1269" s="12"/>
      <c r="B1269" s="11">
        <v>44155</v>
      </c>
      <c r="C1269" s="2">
        <v>5.2</v>
      </c>
      <c r="D1269" s="2">
        <v>5.2</v>
      </c>
      <c r="E1269" s="2">
        <v>2340</v>
      </c>
      <c r="F1269" s="2">
        <v>5.2127999999999997</v>
      </c>
      <c r="G1269" s="2">
        <v>12197.951999999999</v>
      </c>
      <c r="H1269" s="16">
        <f t="shared" si="19"/>
        <v>-3.8314176245209915E-3</v>
      </c>
    </row>
    <row r="1270" spans="1:8" ht="13.5" x14ac:dyDescent="0.25">
      <c r="A1270" s="12"/>
      <c r="B1270" s="11">
        <v>44158</v>
      </c>
      <c r="C1270" s="2">
        <v>5.0999999999999996</v>
      </c>
      <c r="D1270" s="2">
        <v>5.0999999999999996</v>
      </c>
      <c r="E1270" s="2">
        <v>43754</v>
      </c>
      <c r="F1270" s="2">
        <v>5.0769000000000002</v>
      </c>
      <c r="G1270" s="2">
        <v>222134.6826</v>
      </c>
      <c r="H1270" s="16">
        <f t="shared" si="19"/>
        <v>-1.9230769230769332E-2</v>
      </c>
    </row>
    <row r="1271" spans="1:8" ht="13.5" x14ac:dyDescent="0.25">
      <c r="A1271" s="12"/>
      <c r="B1271" s="11">
        <v>44159</v>
      </c>
      <c r="C1271" s="2">
        <v>5.12</v>
      </c>
      <c r="D1271" s="2">
        <v>5.12</v>
      </c>
      <c r="E1271" s="2">
        <v>2850</v>
      </c>
      <c r="F1271" s="2">
        <v>5.0052000000000003</v>
      </c>
      <c r="G1271" s="2">
        <v>14264.82</v>
      </c>
      <c r="H1271" s="16">
        <f t="shared" si="19"/>
        <v>3.9215686274510714E-3</v>
      </c>
    </row>
    <row r="1272" spans="1:8" ht="13.5" x14ac:dyDescent="0.25">
      <c r="A1272" s="12"/>
      <c r="B1272" s="11">
        <v>44160</v>
      </c>
      <c r="C1272" s="2">
        <v>5.14</v>
      </c>
      <c r="D1272" s="2">
        <v>5.14</v>
      </c>
      <c r="E1272" s="2">
        <v>601</v>
      </c>
      <c r="F1272" s="2">
        <v>5.1401000000000003</v>
      </c>
      <c r="G1272" s="2">
        <v>3089.2001</v>
      </c>
      <c r="H1272" s="16">
        <f t="shared" si="19"/>
        <v>3.9062499999999167E-3</v>
      </c>
    </row>
    <row r="1273" spans="1:8" ht="13.5" x14ac:dyDescent="0.25">
      <c r="A1273" s="12"/>
      <c r="B1273" s="11">
        <v>44161</v>
      </c>
      <c r="C1273" s="2">
        <v>5.0999999999999996</v>
      </c>
      <c r="D1273" s="2">
        <v>5.0999999999999996</v>
      </c>
      <c r="E1273" s="2">
        <v>5539</v>
      </c>
      <c r="F1273" s="2">
        <v>5.0495000000000001</v>
      </c>
      <c r="G1273" s="2">
        <v>27969.180499999999</v>
      </c>
      <c r="H1273" s="16">
        <f t="shared" si="19"/>
        <v>-7.7821011673151821E-3</v>
      </c>
    </row>
    <row r="1274" spans="1:8" ht="13.5" x14ac:dyDescent="0.25">
      <c r="A1274" s="12"/>
      <c r="B1274" s="11">
        <v>44162</v>
      </c>
      <c r="C1274" s="2">
        <v>5.0999999999999996</v>
      </c>
      <c r="D1274" s="2">
        <v>5.0999999999999996</v>
      </c>
      <c r="E1274" s="2">
        <v>797</v>
      </c>
      <c r="F1274" s="2">
        <v>5.0308000000000002</v>
      </c>
      <c r="G1274" s="2">
        <v>4009.5475999999999</v>
      </c>
      <c r="H1274" s="16">
        <f t="shared" si="19"/>
        <v>0</v>
      </c>
    </row>
    <row r="1275" spans="1:8" ht="13.5" x14ac:dyDescent="0.25">
      <c r="A1275" s="12"/>
      <c r="B1275" s="11">
        <v>44165</v>
      </c>
      <c r="C1275" s="2">
        <v>5.15</v>
      </c>
      <c r="D1275" s="2">
        <v>5.15</v>
      </c>
      <c r="E1275" s="2">
        <v>1548</v>
      </c>
      <c r="F1275" s="2">
        <v>5.0312999999999999</v>
      </c>
      <c r="G1275" s="2">
        <v>7788.4524000000001</v>
      </c>
      <c r="H1275" s="16">
        <f t="shared" si="19"/>
        <v>9.8039215686275914E-3</v>
      </c>
    </row>
    <row r="1276" spans="1:8" ht="13.5" x14ac:dyDescent="0.25">
      <c r="A1276" s="12"/>
      <c r="B1276" s="11">
        <v>44166</v>
      </c>
      <c r="C1276" s="2">
        <v>5</v>
      </c>
      <c r="D1276" s="2">
        <v>5</v>
      </c>
      <c r="E1276" s="2">
        <v>5033</v>
      </c>
      <c r="F1276" s="2">
        <v>5</v>
      </c>
      <c r="G1276" s="2">
        <v>25165</v>
      </c>
      <c r="H1276" s="16">
        <f t="shared" si="19"/>
        <v>-2.9126213592233077E-2</v>
      </c>
    </row>
    <row r="1277" spans="1:8" ht="13.5" x14ac:dyDescent="0.25">
      <c r="A1277" s="12"/>
      <c r="B1277" s="11">
        <v>44167</v>
      </c>
      <c r="C1277" s="2">
        <v>5.0999999999999996</v>
      </c>
      <c r="D1277" s="2">
        <v>5.0999999999999996</v>
      </c>
      <c r="E1277" s="2">
        <v>4823</v>
      </c>
      <c r="F1277" s="2">
        <v>4.9705000000000004</v>
      </c>
      <c r="G1277" s="2">
        <v>23972.7215</v>
      </c>
      <c r="H1277" s="16">
        <f t="shared" si="19"/>
        <v>1.9999999999999928E-2</v>
      </c>
    </row>
    <row r="1278" spans="1:8" ht="13.5" x14ac:dyDescent="0.25">
      <c r="A1278" s="12"/>
      <c r="B1278" s="11">
        <v>44168</v>
      </c>
      <c r="C1278" s="2">
        <v>5.09</v>
      </c>
      <c r="D1278" s="2">
        <v>5.09</v>
      </c>
      <c r="E1278" s="2">
        <v>12118</v>
      </c>
      <c r="F1278" s="2">
        <v>4.9420999999999999</v>
      </c>
      <c r="G1278" s="2">
        <v>59888.3678</v>
      </c>
      <c r="H1278" s="16">
        <f t="shared" si="19"/>
        <v>-1.9607843137254485E-3</v>
      </c>
    </row>
    <row r="1279" spans="1:8" ht="13.5" x14ac:dyDescent="0.25">
      <c r="A1279" s="12"/>
      <c r="B1279" s="11">
        <v>44169</v>
      </c>
      <c r="C1279" s="2">
        <v>5</v>
      </c>
      <c r="D1279" s="2">
        <v>5</v>
      </c>
      <c r="E1279" s="2">
        <v>15378</v>
      </c>
      <c r="F1279" s="2">
        <v>5.0365000000000002</v>
      </c>
      <c r="G1279" s="2">
        <v>77451.297000000006</v>
      </c>
      <c r="H1279" s="16">
        <f t="shared" si="19"/>
        <v>-1.7681728880157142E-2</v>
      </c>
    </row>
    <row r="1280" spans="1:8" ht="13.5" x14ac:dyDescent="0.25">
      <c r="A1280" s="12"/>
      <c r="B1280" s="11">
        <v>44172</v>
      </c>
      <c r="C1280" s="2">
        <v>5.09</v>
      </c>
      <c r="D1280" s="2">
        <v>5.09</v>
      </c>
      <c r="E1280" s="2">
        <v>3915</v>
      </c>
      <c r="F1280" s="2">
        <v>5.0164999999999997</v>
      </c>
      <c r="G1280" s="2">
        <v>19639.5975</v>
      </c>
      <c r="H1280" s="16">
        <f t="shared" si="19"/>
        <v>1.7999999999999971E-2</v>
      </c>
    </row>
    <row r="1281" spans="1:8" ht="13.5" x14ac:dyDescent="0.25">
      <c r="A1281" s="12"/>
      <c r="B1281" s="11">
        <v>44173</v>
      </c>
      <c r="C1281" s="2">
        <v>5</v>
      </c>
      <c r="D1281" s="2">
        <v>5</v>
      </c>
      <c r="E1281" s="2">
        <v>3917</v>
      </c>
      <c r="F1281" s="2">
        <v>4.9579000000000004</v>
      </c>
      <c r="G1281" s="2">
        <v>19420.094300000001</v>
      </c>
      <c r="H1281" s="16">
        <f t="shared" si="19"/>
        <v>-1.7681728880157142E-2</v>
      </c>
    </row>
    <row r="1282" spans="1:8" ht="13.5" x14ac:dyDescent="0.25">
      <c r="A1282" s="12"/>
      <c r="B1282" s="11">
        <v>44174</v>
      </c>
      <c r="C1282" s="2">
        <v>5.19</v>
      </c>
      <c r="D1282" s="2">
        <v>5.19</v>
      </c>
      <c r="E1282" s="2">
        <v>3509</v>
      </c>
      <c r="F1282" s="2">
        <v>5.19</v>
      </c>
      <c r="G1282" s="2">
        <v>18211.71</v>
      </c>
      <c r="H1282" s="16">
        <f t="shared" si="19"/>
        <v>3.8000000000000075E-2</v>
      </c>
    </row>
    <row r="1283" spans="1:8" ht="13.5" x14ac:dyDescent="0.25">
      <c r="A1283" s="12"/>
      <c r="B1283" s="11">
        <v>44175</v>
      </c>
      <c r="C1283" s="2">
        <v>5.04</v>
      </c>
      <c r="D1283" s="2">
        <v>5.04</v>
      </c>
      <c r="E1283" s="2">
        <v>501</v>
      </c>
      <c r="F1283" s="2">
        <v>5.04</v>
      </c>
      <c r="G1283" s="2">
        <v>2525.04</v>
      </c>
      <c r="H1283" s="16">
        <f t="shared" si="19"/>
        <v>-2.8901734104046308E-2</v>
      </c>
    </row>
    <row r="1284" spans="1:8" ht="13.5" x14ac:dyDescent="0.25">
      <c r="A1284" s="12"/>
      <c r="B1284" s="11">
        <v>44176</v>
      </c>
      <c r="C1284" s="2">
        <v>4.82</v>
      </c>
      <c r="D1284" s="2">
        <v>4.82</v>
      </c>
      <c r="E1284" s="2">
        <v>4863</v>
      </c>
      <c r="F1284" s="2">
        <v>4.8247999999999998</v>
      </c>
      <c r="G1284" s="2">
        <v>23463.002400000001</v>
      </c>
      <c r="H1284" s="16">
        <f t="shared" si="19"/>
        <v>-4.36507936507936E-2</v>
      </c>
    </row>
    <row r="1285" spans="1:8" ht="13.5" x14ac:dyDescent="0.25">
      <c r="A1285" s="12"/>
      <c r="B1285" s="11">
        <v>44179</v>
      </c>
      <c r="C1285" s="2">
        <v>4.82</v>
      </c>
      <c r="D1285" s="2">
        <v>4.82</v>
      </c>
      <c r="E1285" s="2">
        <v>7</v>
      </c>
      <c r="F1285" s="2">
        <v>4.8600000000000003</v>
      </c>
      <c r="G1285" s="2">
        <v>34.020000000000003</v>
      </c>
      <c r="H1285" s="16">
        <f t="shared" si="19"/>
        <v>0</v>
      </c>
    </row>
    <row r="1286" spans="1:8" ht="13.5" x14ac:dyDescent="0.25">
      <c r="A1286" s="12"/>
      <c r="B1286" s="11">
        <v>44180</v>
      </c>
      <c r="C1286" s="2">
        <v>4.8499999999999996</v>
      </c>
      <c r="D1286" s="2">
        <v>4.8499999999999996</v>
      </c>
      <c r="E1286" s="2">
        <v>470</v>
      </c>
      <c r="F1286" s="2">
        <v>4.7102000000000004</v>
      </c>
      <c r="G1286" s="2">
        <v>2213.7939999999999</v>
      </c>
      <c r="H1286" s="16">
        <f t="shared" si="19"/>
        <v>6.2240663900413606E-3</v>
      </c>
    </row>
    <row r="1287" spans="1:8" ht="13.5" x14ac:dyDescent="0.25">
      <c r="A1287" s="12"/>
      <c r="B1287" s="11">
        <v>44181</v>
      </c>
      <c r="C1287" s="2">
        <v>4.9800000000000004</v>
      </c>
      <c r="D1287" s="2">
        <v>4.9800000000000004</v>
      </c>
      <c r="E1287" s="2">
        <v>5185</v>
      </c>
      <c r="F1287" s="2">
        <v>4.8112000000000004</v>
      </c>
      <c r="G1287" s="2">
        <v>24946.072</v>
      </c>
      <c r="H1287" s="16">
        <f t="shared" ref="H1287:H1350" si="20">(D1287-D1286)/D1286</f>
        <v>2.6804123711340368E-2</v>
      </c>
    </row>
    <row r="1288" spans="1:8" ht="13.5" x14ac:dyDescent="0.25">
      <c r="A1288" s="12"/>
      <c r="B1288" s="11">
        <v>44182</v>
      </c>
      <c r="C1288" s="2">
        <v>4.9800000000000004</v>
      </c>
      <c r="D1288" s="2">
        <v>4.9800000000000004</v>
      </c>
      <c r="E1288" s="2">
        <v>2098</v>
      </c>
      <c r="F1288" s="2">
        <v>4.9142000000000001</v>
      </c>
      <c r="G1288" s="2">
        <v>10309.991599999999</v>
      </c>
      <c r="H1288" s="16">
        <f t="shared" si="20"/>
        <v>0</v>
      </c>
    </row>
    <row r="1289" spans="1:8" ht="13.5" x14ac:dyDescent="0.25">
      <c r="A1289" s="12"/>
      <c r="B1289" s="11">
        <v>44183</v>
      </c>
      <c r="C1289" s="2">
        <v>4.84</v>
      </c>
      <c r="D1289" s="2">
        <v>4.84</v>
      </c>
      <c r="E1289" s="2">
        <v>8620</v>
      </c>
      <c r="F1289" s="2">
        <v>4.9143999999999997</v>
      </c>
      <c r="G1289" s="2">
        <v>42362.127999999997</v>
      </c>
      <c r="H1289" s="16">
        <f t="shared" si="20"/>
        <v>-2.8112449799196897E-2</v>
      </c>
    </row>
    <row r="1290" spans="1:8" ht="13.5" x14ac:dyDescent="0.25">
      <c r="A1290" s="12"/>
      <c r="B1290" s="11">
        <v>44186</v>
      </c>
      <c r="C1290" s="2">
        <v>4.8</v>
      </c>
      <c r="D1290" s="2">
        <v>4.8</v>
      </c>
      <c r="E1290" s="2">
        <v>5242</v>
      </c>
      <c r="F1290" s="2">
        <v>4.7084000000000001</v>
      </c>
      <c r="G1290" s="2">
        <v>24681.432799999999</v>
      </c>
      <c r="H1290" s="16">
        <f t="shared" si="20"/>
        <v>-8.2644628099173625E-3</v>
      </c>
    </row>
    <row r="1291" spans="1:8" ht="13.5" x14ac:dyDescent="0.25">
      <c r="A1291" s="12"/>
      <c r="B1291" s="11">
        <v>44187</v>
      </c>
      <c r="C1291" s="2">
        <v>4.7699999999999996</v>
      </c>
      <c r="D1291" s="2">
        <v>4.7699999999999996</v>
      </c>
      <c r="E1291" s="2">
        <v>5382</v>
      </c>
      <c r="F1291" s="2">
        <v>4.7218</v>
      </c>
      <c r="G1291" s="2">
        <v>25412.727599999998</v>
      </c>
      <c r="H1291" s="16">
        <f t="shared" si="20"/>
        <v>-6.2500000000000524E-3</v>
      </c>
    </row>
    <row r="1292" spans="1:8" ht="13.5" x14ac:dyDescent="0.25">
      <c r="A1292" s="12"/>
      <c r="B1292" s="11">
        <v>44188</v>
      </c>
      <c r="C1292" s="2">
        <v>4.8</v>
      </c>
      <c r="D1292" s="2">
        <v>4.8</v>
      </c>
      <c r="E1292" s="2">
        <v>9038</v>
      </c>
      <c r="F1292" s="2">
        <v>4.7300000000000004</v>
      </c>
      <c r="G1292" s="2">
        <v>42749.74</v>
      </c>
      <c r="H1292" s="16">
        <f t="shared" si="20"/>
        <v>6.2893081761006813E-3</v>
      </c>
    </row>
    <row r="1293" spans="1:8" ht="13.5" x14ac:dyDescent="0.25">
      <c r="A1293" s="12"/>
      <c r="B1293" s="11">
        <v>44189</v>
      </c>
      <c r="C1293" s="2">
        <v>4.8</v>
      </c>
      <c r="D1293" s="2">
        <v>4.8</v>
      </c>
      <c r="E1293" s="2">
        <v>7</v>
      </c>
      <c r="F1293" s="2">
        <v>4.8213999999999997</v>
      </c>
      <c r="G1293" s="2">
        <v>33.7498</v>
      </c>
      <c r="H1293" s="16">
        <f t="shared" si="20"/>
        <v>0</v>
      </c>
    </row>
    <row r="1294" spans="1:8" ht="13.5" x14ac:dyDescent="0.25">
      <c r="A1294" s="12"/>
      <c r="B1294" s="11">
        <v>44190</v>
      </c>
      <c r="C1294" s="2">
        <v>4.78</v>
      </c>
      <c r="D1294" s="2">
        <v>4.78</v>
      </c>
      <c r="E1294" s="2">
        <v>3456</v>
      </c>
      <c r="F1294" s="2">
        <v>4.6243999999999996</v>
      </c>
      <c r="G1294" s="2">
        <v>15981.9264</v>
      </c>
      <c r="H1294" s="16">
        <f t="shared" si="20"/>
        <v>-4.1666666666665781E-3</v>
      </c>
    </row>
    <row r="1295" spans="1:8" ht="13.5" x14ac:dyDescent="0.25">
      <c r="A1295" s="12"/>
      <c r="B1295" s="11">
        <v>44193</v>
      </c>
      <c r="C1295" s="2">
        <v>4.79</v>
      </c>
      <c r="D1295" s="2">
        <v>4.79</v>
      </c>
      <c r="E1295" s="2">
        <v>4321</v>
      </c>
      <c r="F1295" s="2">
        <v>4.7568000000000001</v>
      </c>
      <c r="G1295" s="2">
        <v>20554.132799999999</v>
      </c>
      <c r="H1295" s="16">
        <f t="shared" si="20"/>
        <v>2.0920502092049761E-3</v>
      </c>
    </row>
    <row r="1296" spans="1:8" ht="13.5" x14ac:dyDescent="0.25">
      <c r="A1296" s="12"/>
      <c r="B1296" s="11">
        <v>44194</v>
      </c>
      <c r="C1296" s="2">
        <v>4.6500000000000004</v>
      </c>
      <c r="D1296" s="2">
        <v>4.6500000000000004</v>
      </c>
      <c r="E1296" s="2">
        <v>1458</v>
      </c>
      <c r="F1296" s="2">
        <v>4.6513</v>
      </c>
      <c r="G1296" s="2">
        <v>6781.5954000000002</v>
      </c>
      <c r="H1296" s="16">
        <f t="shared" si="20"/>
        <v>-2.9227557411273419E-2</v>
      </c>
    </row>
    <row r="1297" spans="1:8" ht="13.5" x14ac:dyDescent="0.25">
      <c r="A1297" s="12"/>
      <c r="B1297" s="11">
        <v>44195</v>
      </c>
      <c r="C1297" s="2">
        <v>4.88</v>
      </c>
      <c r="D1297" s="2">
        <v>4.88</v>
      </c>
      <c r="E1297" s="2">
        <v>1610</v>
      </c>
      <c r="F1297" s="2">
        <v>4.7460000000000004</v>
      </c>
      <c r="G1297" s="2">
        <v>7641.06</v>
      </c>
      <c r="H1297" s="16">
        <f t="shared" si="20"/>
        <v>4.9462365591397744E-2</v>
      </c>
    </row>
    <row r="1298" spans="1:8" ht="13.5" x14ac:dyDescent="0.25">
      <c r="A1298" s="12"/>
      <c r="B1298" s="11">
        <v>44196</v>
      </c>
      <c r="C1298" s="2">
        <v>4.97</v>
      </c>
      <c r="D1298" s="2">
        <v>4.97</v>
      </c>
      <c r="E1298" s="2">
        <v>3494</v>
      </c>
      <c r="F1298" s="2">
        <v>4.8593999999999999</v>
      </c>
      <c r="G1298" s="2">
        <v>16978.743600000002</v>
      </c>
      <c r="H1298" s="16">
        <f t="shared" si="20"/>
        <v>1.8442622950819644E-2</v>
      </c>
    </row>
    <row r="1299" spans="1:8" ht="13.5" x14ac:dyDescent="0.25">
      <c r="A1299" s="12"/>
      <c r="B1299" s="11">
        <v>44200</v>
      </c>
      <c r="C1299" s="2">
        <v>4.95</v>
      </c>
      <c r="D1299" s="2">
        <v>4.95</v>
      </c>
      <c r="E1299" s="2">
        <v>15</v>
      </c>
      <c r="F1299" s="2">
        <v>4.87</v>
      </c>
      <c r="G1299" s="2">
        <v>73.05</v>
      </c>
      <c r="H1299" s="16">
        <f t="shared" si="20"/>
        <v>-4.0241448692152062E-3</v>
      </c>
    </row>
    <row r="1300" spans="1:8" ht="13.5" x14ac:dyDescent="0.25">
      <c r="A1300" s="12"/>
      <c r="B1300" s="11">
        <v>44201</v>
      </c>
      <c r="C1300" s="2">
        <v>4.95</v>
      </c>
      <c r="D1300" s="2">
        <v>4.95</v>
      </c>
      <c r="E1300" s="2">
        <v>0</v>
      </c>
      <c r="F1300" s="2">
        <v>0</v>
      </c>
      <c r="G1300" s="2">
        <v>0</v>
      </c>
      <c r="H1300" s="16">
        <f t="shared" si="20"/>
        <v>0</v>
      </c>
    </row>
    <row r="1301" spans="1:8" ht="13.5" x14ac:dyDescent="0.25">
      <c r="A1301" s="12"/>
      <c r="B1301" s="11">
        <v>44202</v>
      </c>
      <c r="C1301" s="2">
        <v>4.7300000000000004</v>
      </c>
      <c r="D1301" s="2">
        <v>4.7300000000000004</v>
      </c>
      <c r="E1301" s="2">
        <v>0</v>
      </c>
      <c r="F1301" s="2">
        <v>0</v>
      </c>
      <c r="G1301" s="2">
        <v>0</v>
      </c>
      <c r="H1301" s="16">
        <f t="shared" si="20"/>
        <v>-4.4444444444444391E-2</v>
      </c>
    </row>
    <row r="1302" spans="1:8" ht="13.5" x14ac:dyDescent="0.25">
      <c r="A1302" s="12"/>
      <c r="B1302" s="11">
        <v>44203</v>
      </c>
      <c r="C1302" s="2">
        <v>4.5</v>
      </c>
      <c r="D1302" s="2">
        <v>4.5</v>
      </c>
      <c r="E1302" s="2">
        <v>12942</v>
      </c>
      <c r="F1302" s="2">
        <v>4.4880000000000004</v>
      </c>
      <c r="G1302" s="2">
        <v>58083.696000000004</v>
      </c>
      <c r="H1302" s="16">
        <f t="shared" si="20"/>
        <v>-4.8625792811839409E-2</v>
      </c>
    </row>
    <row r="1303" spans="1:8" ht="13.5" x14ac:dyDescent="0.25">
      <c r="A1303" s="12"/>
      <c r="B1303" s="11">
        <v>44204</v>
      </c>
      <c r="C1303" s="2">
        <v>4.63</v>
      </c>
      <c r="D1303" s="2">
        <v>4.63</v>
      </c>
      <c r="E1303" s="2">
        <v>14</v>
      </c>
      <c r="F1303" s="2">
        <v>4.63</v>
      </c>
      <c r="G1303" s="2">
        <v>64.819999999999993</v>
      </c>
      <c r="H1303" s="16">
        <f t="shared" si="20"/>
        <v>2.8888888888888867E-2</v>
      </c>
    </row>
    <row r="1304" spans="1:8" ht="13.5" x14ac:dyDescent="0.25">
      <c r="A1304" s="12"/>
      <c r="B1304" s="11">
        <v>44207</v>
      </c>
      <c r="C1304" s="2">
        <v>4.91</v>
      </c>
      <c r="D1304" s="2">
        <v>4.91</v>
      </c>
      <c r="E1304" s="2">
        <v>6920</v>
      </c>
      <c r="F1304" s="2">
        <v>4.7432999999999996</v>
      </c>
      <c r="G1304" s="2">
        <v>32823.635999999999</v>
      </c>
      <c r="H1304" s="16">
        <f t="shared" si="20"/>
        <v>6.0475161987041094E-2</v>
      </c>
    </row>
    <row r="1305" spans="1:8" ht="13.5" x14ac:dyDescent="0.25">
      <c r="A1305" s="12"/>
      <c r="B1305" s="11">
        <v>44208</v>
      </c>
      <c r="C1305" s="2">
        <v>5.09</v>
      </c>
      <c r="D1305" s="2">
        <v>5.09</v>
      </c>
      <c r="E1305" s="2">
        <v>18237</v>
      </c>
      <c r="F1305" s="2">
        <v>4.9881000000000002</v>
      </c>
      <c r="G1305" s="2">
        <v>90967.979699999996</v>
      </c>
      <c r="H1305" s="16">
        <f t="shared" si="20"/>
        <v>3.6659877800407276E-2</v>
      </c>
    </row>
    <row r="1306" spans="1:8" ht="13.5" x14ac:dyDescent="0.25">
      <c r="A1306" s="12"/>
      <c r="B1306" s="11">
        <v>44209</v>
      </c>
      <c r="C1306" s="2">
        <v>5.0199999999999996</v>
      </c>
      <c r="D1306" s="2">
        <v>5.0199999999999996</v>
      </c>
      <c r="E1306" s="2">
        <v>63</v>
      </c>
      <c r="F1306" s="2">
        <v>5.0057</v>
      </c>
      <c r="G1306" s="2">
        <v>315.35910000000001</v>
      </c>
      <c r="H1306" s="16">
        <f t="shared" si="20"/>
        <v>-1.3752455795677855E-2</v>
      </c>
    </row>
    <row r="1307" spans="1:8" ht="13.5" x14ac:dyDescent="0.25">
      <c r="A1307" s="12"/>
      <c r="B1307" s="11">
        <v>44211</v>
      </c>
      <c r="C1307" s="2">
        <v>5.12</v>
      </c>
      <c r="D1307" s="2">
        <v>5.12</v>
      </c>
      <c r="E1307" s="2">
        <v>2</v>
      </c>
      <c r="F1307" s="2">
        <v>5.12</v>
      </c>
      <c r="G1307" s="2">
        <v>10.24</v>
      </c>
      <c r="H1307" s="16">
        <f t="shared" si="20"/>
        <v>1.9920318725099709E-2</v>
      </c>
    </row>
    <row r="1308" spans="1:8" ht="13.5" x14ac:dyDescent="0.25">
      <c r="A1308" s="12"/>
      <c r="B1308" s="11">
        <v>44214</v>
      </c>
      <c r="C1308" s="2">
        <v>5.08</v>
      </c>
      <c r="D1308" s="2">
        <v>5.08</v>
      </c>
      <c r="E1308" s="2">
        <v>2000</v>
      </c>
      <c r="F1308" s="2">
        <v>5.08</v>
      </c>
      <c r="G1308" s="2">
        <v>10160</v>
      </c>
      <c r="H1308" s="16">
        <f t="shared" si="20"/>
        <v>-7.8125000000000069E-3</v>
      </c>
    </row>
    <row r="1309" spans="1:8" ht="13.5" x14ac:dyDescent="0.25">
      <c r="A1309" s="12"/>
      <c r="B1309" s="11">
        <v>44215</v>
      </c>
      <c r="C1309" s="2">
        <v>5.17</v>
      </c>
      <c r="D1309" s="2">
        <v>5.17</v>
      </c>
      <c r="E1309" s="2">
        <v>4783</v>
      </c>
      <c r="F1309" s="2">
        <v>5.0831999999999997</v>
      </c>
      <c r="G1309" s="2">
        <v>24312.945599999999</v>
      </c>
      <c r="H1309" s="16">
        <f t="shared" si="20"/>
        <v>1.7716535433070838E-2</v>
      </c>
    </row>
    <row r="1310" spans="1:8" ht="13.5" x14ac:dyDescent="0.25">
      <c r="A1310" s="12"/>
      <c r="B1310" s="11">
        <v>44216</v>
      </c>
      <c r="C1310" s="2">
        <v>5.17</v>
      </c>
      <c r="D1310" s="2">
        <v>5.17</v>
      </c>
      <c r="E1310" s="2">
        <v>0</v>
      </c>
      <c r="F1310" s="2">
        <v>0</v>
      </c>
      <c r="G1310" s="2">
        <v>0</v>
      </c>
      <c r="H1310" s="16">
        <f t="shared" si="20"/>
        <v>0</v>
      </c>
    </row>
    <row r="1311" spans="1:8" ht="13.5" x14ac:dyDescent="0.25">
      <c r="A1311" s="12"/>
      <c r="B1311" s="11">
        <v>44217</v>
      </c>
      <c r="C1311" s="2">
        <v>5.2</v>
      </c>
      <c r="D1311" s="2">
        <v>5.2</v>
      </c>
      <c r="E1311" s="2">
        <v>20944</v>
      </c>
      <c r="F1311" s="2">
        <v>5.1943000000000001</v>
      </c>
      <c r="G1311" s="2">
        <v>108789.4192</v>
      </c>
      <c r="H1311" s="16">
        <f t="shared" si="20"/>
        <v>5.8027079303675528E-3</v>
      </c>
    </row>
    <row r="1312" spans="1:8" ht="13.5" x14ac:dyDescent="0.25">
      <c r="A1312" s="12"/>
      <c r="B1312" s="11">
        <v>44218</v>
      </c>
      <c r="C1312" s="2">
        <v>5.34</v>
      </c>
      <c r="D1312" s="2">
        <v>5.34</v>
      </c>
      <c r="E1312" s="2">
        <v>1</v>
      </c>
      <c r="F1312" s="2">
        <v>5.34</v>
      </c>
      <c r="G1312" s="2">
        <v>5.34</v>
      </c>
      <c r="H1312" s="16">
        <f t="shared" si="20"/>
        <v>2.6923076923076862E-2</v>
      </c>
    </row>
    <row r="1313" spans="1:8" ht="13.5" x14ac:dyDescent="0.25">
      <c r="A1313" s="12"/>
      <c r="B1313" s="11">
        <v>44221</v>
      </c>
      <c r="C1313" s="2">
        <v>5.25</v>
      </c>
      <c r="D1313" s="2">
        <v>5.25</v>
      </c>
      <c r="E1313" s="2">
        <v>44</v>
      </c>
      <c r="F1313" s="2">
        <v>5.1070000000000002</v>
      </c>
      <c r="G1313" s="2">
        <v>224.708</v>
      </c>
      <c r="H1313" s="16">
        <f t="shared" si="20"/>
        <v>-1.6853932584269638E-2</v>
      </c>
    </row>
    <row r="1314" spans="1:8" ht="13.5" x14ac:dyDescent="0.25">
      <c r="A1314" s="12"/>
      <c r="B1314" s="11">
        <v>44222</v>
      </c>
      <c r="C1314" s="2">
        <v>5.25</v>
      </c>
      <c r="D1314" s="2">
        <v>5.25</v>
      </c>
      <c r="E1314" s="2">
        <v>0</v>
      </c>
      <c r="F1314" s="2">
        <v>0</v>
      </c>
      <c r="G1314" s="2">
        <v>0</v>
      </c>
      <c r="H1314" s="16">
        <f t="shared" si="20"/>
        <v>0</v>
      </c>
    </row>
    <row r="1315" spans="1:8" ht="13.5" x14ac:dyDescent="0.25">
      <c r="A1315" s="12"/>
      <c r="B1315" s="11">
        <v>44223</v>
      </c>
      <c r="C1315" s="2">
        <v>5.0199999999999996</v>
      </c>
      <c r="D1315" s="2">
        <v>5.0199999999999996</v>
      </c>
      <c r="E1315" s="2">
        <v>6380</v>
      </c>
      <c r="F1315" s="2">
        <v>5.0503999999999998</v>
      </c>
      <c r="G1315" s="2">
        <v>32221.552</v>
      </c>
      <c r="H1315" s="16">
        <f t="shared" si="20"/>
        <v>-4.3809523809523888E-2</v>
      </c>
    </row>
    <row r="1316" spans="1:8" ht="13.5" x14ac:dyDescent="0.25">
      <c r="A1316" s="12"/>
      <c r="B1316" s="11">
        <v>44224</v>
      </c>
      <c r="C1316" s="2">
        <v>5.0199999999999996</v>
      </c>
      <c r="D1316" s="2">
        <v>5.0199999999999996</v>
      </c>
      <c r="E1316" s="2">
        <v>611</v>
      </c>
      <c r="F1316" s="2">
        <v>5.0202</v>
      </c>
      <c r="G1316" s="2">
        <v>3067.3422</v>
      </c>
      <c r="H1316" s="16">
        <f t="shared" si="20"/>
        <v>0</v>
      </c>
    </row>
    <row r="1317" spans="1:8" ht="13.5" x14ac:dyDescent="0.25">
      <c r="A1317" s="12"/>
      <c r="B1317" s="11">
        <v>44225</v>
      </c>
      <c r="C1317" s="2">
        <v>5</v>
      </c>
      <c r="D1317" s="2">
        <v>5</v>
      </c>
      <c r="E1317" s="2">
        <v>659</v>
      </c>
      <c r="F1317" s="2">
        <v>5.0995999999999997</v>
      </c>
      <c r="G1317" s="2">
        <v>3360.6363999999999</v>
      </c>
      <c r="H1317" s="16">
        <f t="shared" si="20"/>
        <v>-3.9840637450198361E-3</v>
      </c>
    </row>
    <row r="1318" spans="1:8" ht="13.5" x14ac:dyDescent="0.25">
      <c r="A1318" s="12"/>
      <c r="B1318" s="11">
        <v>44228</v>
      </c>
      <c r="C1318" s="2">
        <v>4.99</v>
      </c>
      <c r="D1318" s="2">
        <v>4.99</v>
      </c>
      <c r="E1318" s="2">
        <v>2328</v>
      </c>
      <c r="F1318" s="2">
        <v>4.9189999999999996</v>
      </c>
      <c r="G1318" s="2">
        <v>11451.432000000001</v>
      </c>
      <c r="H1318" s="16">
        <f t="shared" si="20"/>
        <v>-1.9999999999999575E-3</v>
      </c>
    </row>
    <row r="1319" spans="1:8" ht="13.5" x14ac:dyDescent="0.25">
      <c r="A1319" s="12"/>
      <c r="B1319" s="11">
        <v>44229</v>
      </c>
      <c r="C1319" s="2">
        <v>4.9400000000000004</v>
      </c>
      <c r="D1319" s="2">
        <v>4.9400000000000004</v>
      </c>
      <c r="E1319" s="2">
        <v>357</v>
      </c>
      <c r="F1319" s="2">
        <v>4.9977</v>
      </c>
      <c r="G1319" s="2">
        <v>1784.1789000000001</v>
      </c>
      <c r="H1319" s="16">
        <f t="shared" si="20"/>
        <v>-1.0020040080160284E-2</v>
      </c>
    </row>
    <row r="1320" spans="1:8" ht="13.5" x14ac:dyDescent="0.25">
      <c r="A1320" s="12"/>
      <c r="B1320" s="11">
        <v>44230</v>
      </c>
      <c r="C1320" s="2">
        <v>4.9000000000000004</v>
      </c>
      <c r="D1320" s="2">
        <v>4.9000000000000004</v>
      </c>
      <c r="E1320" s="2">
        <v>1316</v>
      </c>
      <c r="F1320" s="2">
        <v>4.9001000000000001</v>
      </c>
      <c r="G1320" s="2">
        <v>6448.5316000000003</v>
      </c>
      <c r="H1320" s="16">
        <f t="shared" si="20"/>
        <v>-8.097165991902841E-3</v>
      </c>
    </row>
    <row r="1321" spans="1:8" ht="13.5" x14ac:dyDescent="0.25">
      <c r="A1321" s="12"/>
      <c r="B1321" s="11">
        <v>44231</v>
      </c>
      <c r="C1321" s="2">
        <v>4.9400000000000004</v>
      </c>
      <c r="D1321" s="2">
        <v>4.9400000000000004</v>
      </c>
      <c r="E1321" s="2">
        <v>255</v>
      </c>
      <c r="F1321" s="2">
        <v>4.9314999999999998</v>
      </c>
      <c r="G1321" s="2">
        <v>1257.5325</v>
      </c>
      <c r="H1321" s="16">
        <f t="shared" si="20"/>
        <v>8.1632653061224549E-3</v>
      </c>
    </row>
    <row r="1322" spans="1:8" ht="13.5" x14ac:dyDescent="0.25">
      <c r="A1322" s="12"/>
      <c r="B1322" s="11">
        <v>44232</v>
      </c>
      <c r="C1322" s="2">
        <v>4.9400000000000004</v>
      </c>
      <c r="D1322" s="2">
        <v>4.9400000000000004</v>
      </c>
      <c r="E1322" s="2">
        <v>0</v>
      </c>
      <c r="F1322" s="2">
        <v>0</v>
      </c>
      <c r="G1322" s="2">
        <v>0</v>
      </c>
      <c r="H1322" s="16">
        <f t="shared" si="20"/>
        <v>0</v>
      </c>
    </row>
    <row r="1323" spans="1:8" ht="13.5" x14ac:dyDescent="0.25">
      <c r="A1323" s="12"/>
      <c r="B1323" s="11">
        <v>44235</v>
      </c>
      <c r="C1323" s="2">
        <v>4.9400000000000004</v>
      </c>
      <c r="D1323" s="2">
        <v>4.9400000000000004</v>
      </c>
      <c r="E1323" s="2">
        <v>641</v>
      </c>
      <c r="F1323" s="2">
        <v>4.9409999999999998</v>
      </c>
      <c r="G1323" s="2">
        <v>3167.181</v>
      </c>
      <c r="H1323" s="16">
        <f t="shared" si="20"/>
        <v>0</v>
      </c>
    </row>
    <row r="1324" spans="1:8" ht="13.5" x14ac:dyDescent="0.25">
      <c r="A1324" s="12"/>
      <c r="B1324" s="11">
        <v>44236</v>
      </c>
      <c r="C1324" s="2">
        <v>4.92</v>
      </c>
      <c r="D1324" s="2">
        <v>4.92</v>
      </c>
      <c r="E1324" s="2">
        <v>5135</v>
      </c>
      <c r="F1324" s="2">
        <v>4.9504000000000001</v>
      </c>
      <c r="G1324" s="2">
        <v>25420.304</v>
      </c>
      <c r="H1324" s="16">
        <f t="shared" si="20"/>
        <v>-4.0485829959515099E-3</v>
      </c>
    </row>
    <row r="1325" spans="1:8" ht="13.5" x14ac:dyDescent="0.25">
      <c r="A1325" s="12"/>
      <c r="B1325" s="11">
        <v>44237</v>
      </c>
      <c r="C1325" s="2">
        <v>4.92</v>
      </c>
      <c r="D1325" s="2">
        <v>4.92</v>
      </c>
      <c r="E1325" s="2">
        <v>1304</v>
      </c>
      <c r="F1325" s="2">
        <v>4.8422999999999998</v>
      </c>
      <c r="G1325" s="2">
        <v>6314.3591999999999</v>
      </c>
      <c r="H1325" s="16">
        <f t="shared" si="20"/>
        <v>0</v>
      </c>
    </row>
    <row r="1326" spans="1:8" ht="13.5" x14ac:dyDescent="0.25">
      <c r="A1326" s="12"/>
      <c r="B1326" s="11">
        <v>44238</v>
      </c>
      <c r="C1326" s="2">
        <v>4.87</v>
      </c>
      <c r="D1326" s="2">
        <v>4.87</v>
      </c>
      <c r="E1326" s="2">
        <v>2477</v>
      </c>
      <c r="F1326" s="2">
        <v>4.8106</v>
      </c>
      <c r="G1326" s="2">
        <v>11915.8562</v>
      </c>
      <c r="H1326" s="16">
        <f t="shared" si="20"/>
        <v>-1.0162601626016224E-2</v>
      </c>
    </row>
    <row r="1327" spans="1:8" ht="13.5" x14ac:dyDescent="0.25">
      <c r="A1327" s="12"/>
      <c r="B1327" s="11">
        <v>44239</v>
      </c>
      <c r="C1327" s="2">
        <v>4.8</v>
      </c>
      <c r="D1327" s="2">
        <v>4.8</v>
      </c>
      <c r="E1327" s="2">
        <v>2</v>
      </c>
      <c r="F1327" s="2">
        <v>4.8</v>
      </c>
      <c r="G1327" s="2">
        <v>9.6</v>
      </c>
      <c r="H1327" s="16">
        <f t="shared" si="20"/>
        <v>-1.437371663244359E-2</v>
      </c>
    </row>
    <row r="1328" spans="1:8" ht="13.5" x14ac:dyDescent="0.25">
      <c r="A1328" s="12"/>
      <c r="B1328" s="11">
        <v>44242</v>
      </c>
      <c r="C1328" s="2">
        <v>4.88</v>
      </c>
      <c r="D1328" s="2">
        <v>4.88</v>
      </c>
      <c r="E1328" s="2">
        <v>2509</v>
      </c>
      <c r="F1328" s="2">
        <v>4.7004999999999999</v>
      </c>
      <c r="G1328" s="2">
        <v>11793.5545</v>
      </c>
      <c r="H1328" s="16">
        <f t="shared" si="20"/>
        <v>1.6666666666666684E-2</v>
      </c>
    </row>
    <row r="1329" spans="1:8" ht="13.5" x14ac:dyDescent="0.25">
      <c r="A1329" s="12"/>
      <c r="B1329" s="11">
        <v>44243</v>
      </c>
      <c r="C1329" s="2">
        <v>4.74</v>
      </c>
      <c r="D1329" s="2">
        <v>4.74</v>
      </c>
      <c r="E1329" s="2">
        <v>2800</v>
      </c>
      <c r="F1329" s="2">
        <v>4.84</v>
      </c>
      <c r="G1329" s="2">
        <v>13552</v>
      </c>
      <c r="H1329" s="16">
        <f t="shared" si="20"/>
        <v>-2.8688524590163869E-2</v>
      </c>
    </row>
    <row r="1330" spans="1:8" ht="13.5" x14ac:dyDescent="0.25">
      <c r="A1330" s="12"/>
      <c r="B1330" s="11">
        <v>44244</v>
      </c>
      <c r="C1330" s="2">
        <v>4.72</v>
      </c>
      <c r="D1330" s="2">
        <v>4.72</v>
      </c>
      <c r="E1330" s="2">
        <v>2319</v>
      </c>
      <c r="F1330" s="2">
        <v>4.6026999999999996</v>
      </c>
      <c r="G1330" s="2">
        <v>10673.6613</v>
      </c>
      <c r="H1330" s="16">
        <f t="shared" si="20"/>
        <v>-4.2194092827005196E-3</v>
      </c>
    </row>
    <row r="1331" spans="1:8" ht="13.5" x14ac:dyDescent="0.25">
      <c r="A1331" s="12"/>
      <c r="B1331" s="11">
        <v>44245</v>
      </c>
      <c r="C1331" s="2">
        <v>4.79</v>
      </c>
      <c r="D1331" s="2">
        <v>4.79</v>
      </c>
      <c r="E1331" s="2">
        <v>27</v>
      </c>
      <c r="F1331" s="2">
        <v>4.6943999999999999</v>
      </c>
      <c r="G1331" s="2">
        <v>126.7488</v>
      </c>
      <c r="H1331" s="16">
        <f t="shared" si="20"/>
        <v>1.4830508474576332E-2</v>
      </c>
    </row>
    <row r="1332" spans="1:8" ht="13.5" x14ac:dyDescent="0.25">
      <c r="A1332" s="12"/>
      <c r="B1332" s="11">
        <v>44246</v>
      </c>
      <c r="C1332" s="2">
        <v>4.6500000000000004</v>
      </c>
      <c r="D1332" s="2">
        <v>4.6500000000000004</v>
      </c>
      <c r="E1332" s="2">
        <v>47</v>
      </c>
      <c r="F1332" s="2">
        <v>4.6500000000000004</v>
      </c>
      <c r="G1332" s="2">
        <v>218.55</v>
      </c>
      <c r="H1332" s="16">
        <f t="shared" si="20"/>
        <v>-2.9227557411273419E-2</v>
      </c>
    </row>
    <row r="1333" spans="1:8" ht="13.5" x14ac:dyDescent="0.25">
      <c r="A1333" s="12"/>
      <c r="B1333" s="11">
        <v>44249</v>
      </c>
      <c r="C1333" s="2">
        <v>4.78</v>
      </c>
      <c r="D1333" s="2">
        <v>4.78</v>
      </c>
      <c r="E1333" s="2">
        <v>27</v>
      </c>
      <c r="F1333" s="2">
        <v>4.78</v>
      </c>
      <c r="G1333" s="2">
        <v>129.06</v>
      </c>
      <c r="H1333" s="16">
        <f t="shared" si="20"/>
        <v>2.7956989247311805E-2</v>
      </c>
    </row>
    <row r="1334" spans="1:8" ht="13.5" x14ac:dyDescent="0.25">
      <c r="A1334" s="12"/>
      <c r="B1334" s="11">
        <v>44250</v>
      </c>
      <c r="C1334" s="2">
        <v>4.8</v>
      </c>
      <c r="D1334" s="2">
        <v>4.8</v>
      </c>
      <c r="E1334" s="2">
        <v>1</v>
      </c>
      <c r="F1334" s="2">
        <v>4.8</v>
      </c>
      <c r="G1334" s="2">
        <v>4.8</v>
      </c>
      <c r="H1334" s="16">
        <f t="shared" si="20"/>
        <v>4.1841004184099521E-3</v>
      </c>
    </row>
    <row r="1335" spans="1:8" ht="13.5" x14ac:dyDescent="0.25">
      <c r="A1335" s="12"/>
      <c r="B1335" s="11">
        <v>44251</v>
      </c>
      <c r="C1335" s="2">
        <v>4.78</v>
      </c>
      <c r="D1335" s="2">
        <v>4.78</v>
      </c>
      <c r="E1335" s="2">
        <v>515</v>
      </c>
      <c r="F1335" s="2">
        <v>4.7511000000000001</v>
      </c>
      <c r="G1335" s="2">
        <v>2446.8164999999999</v>
      </c>
      <c r="H1335" s="16">
        <f t="shared" si="20"/>
        <v>-4.1666666666665781E-3</v>
      </c>
    </row>
    <row r="1336" spans="1:8" ht="13.5" x14ac:dyDescent="0.25">
      <c r="A1336" s="12"/>
      <c r="B1336" s="11">
        <v>44252</v>
      </c>
      <c r="C1336" s="2">
        <v>4.78</v>
      </c>
      <c r="D1336" s="2">
        <v>4.78</v>
      </c>
      <c r="E1336" s="2">
        <v>2117</v>
      </c>
      <c r="F1336" s="2">
        <v>4.7699999999999996</v>
      </c>
      <c r="G1336" s="2">
        <v>10098.09</v>
      </c>
      <c r="H1336" s="16">
        <f t="shared" si="20"/>
        <v>0</v>
      </c>
    </row>
    <row r="1337" spans="1:8" ht="13.5" x14ac:dyDescent="0.25">
      <c r="A1337" s="12"/>
      <c r="B1337" s="11">
        <v>44253</v>
      </c>
      <c r="C1337" s="2">
        <v>4.7699999999999996</v>
      </c>
      <c r="D1337" s="2">
        <v>4.7699999999999996</v>
      </c>
      <c r="E1337" s="2">
        <v>3330</v>
      </c>
      <c r="F1337" s="2">
        <v>4.5949999999999998</v>
      </c>
      <c r="G1337" s="2">
        <v>15301.35</v>
      </c>
      <c r="H1337" s="16">
        <f t="shared" si="20"/>
        <v>-2.0920502092051621E-3</v>
      </c>
    </row>
    <row r="1338" spans="1:8" ht="13.5" x14ac:dyDescent="0.25">
      <c r="A1338" s="12"/>
      <c r="B1338" s="11">
        <v>44256</v>
      </c>
      <c r="C1338" s="2">
        <v>4.76</v>
      </c>
      <c r="D1338" s="2">
        <v>4.76</v>
      </c>
      <c r="E1338" s="2">
        <v>1601</v>
      </c>
      <c r="F1338" s="2">
        <v>4.6432000000000002</v>
      </c>
      <c r="G1338" s="2">
        <v>7433.7632000000003</v>
      </c>
      <c r="H1338" s="16">
        <f t="shared" si="20"/>
        <v>-2.0964360587001651E-3</v>
      </c>
    </row>
    <row r="1339" spans="1:8" ht="13.5" x14ac:dyDescent="0.25">
      <c r="A1339" s="12"/>
      <c r="B1339" s="11">
        <v>44257</v>
      </c>
      <c r="C1339" s="2">
        <v>4.7</v>
      </c>
      <c r="D1339" s="2">
        <v>4.7</v>
      </c>
      <c r="E1339" s="2">
        <v>10029</v>
      </c>
      <c r="F1339" s="2">
        <v>4.6383999999999999</v>
      </c>
      <c r="G1339" s="2">
        <v>46518.513599999998</v>
      </c>
      <c r="H1339" s="16">
        <f t="shared" si="20"/>
        <v>-1.2605042016806641E-2</v>
      </c>
    </row>
    <row r="1340" spans="1:8" ht="13.5" x14ac:dyDescent="0.25">
      <c r="A1340" s="12"/>
      <c r="B1340" s="11">
        <v>44258</v>
      </c>
      <c r="C1340" s="2">
        <v>4.68</v>
      </c>
      <c r="D1340" s="2">
        <v>4.68</v>
      </c>
      <c r="E1340" s="2">
        <v>20</v>
      </c>
      <c r="F1340" s="2">
        <v>4.68</v>
      </c>
      <c r="G1340" s="2">
        <v>93.6</v>
      </c>
      <c r="H1340" s="16">
        <f t="shared" si="20"/>
        <v>-4.2553191489362683E-3</v>
      </c>
    </row>
    <row r="1341" spans="1:8" ht="13.5" x14ac:dyDescent="0.25">
      <c r="A1341" s="12"/>
      <c r="B1341" s="11">
        <v>44259</v>
      </c>
      <c r="C1341" s="2">
        <v>4.68</v>
      </c>
      <c r="D1341" s="2">
        <v>4.68</v>
      </c>
      <c r="E1341" s="2">
        <v>0</v>
      </c>
      <c r="F1341" s="2">
        <v>0</v>
      </c>
      <c r="G1341" s="2">
        <v>0</v>
      </c>
      <c r="H1341" s="16">
        <f t="shared" si="20"/>
        <v>0</v>
      </c>
    </row>
    <row r="1342" spans="1:8" ht="13.5" x14ac:dyDescent="0.25">
      <c r="A1342" s="12"/>
      <c r="B1342" s="11">
        <v>44260</v>
      </c>
      <c r="C1342" s="2">
        <v>4.6900000000000004</v>
      </c>
      <c r="D1342" s="2">
        <v>4.6900000000000004</v>
      </c>
      <c r="E1342" s="2">
        <v>4559</v>
      </c>
      <c r="F1342" s="2">
        <v>4.6467999999999998</v>
      </c>
      <c r="G1342" s="2">
        <v>21184.761200000001</v>
      </c>
      <c r="H1342" s="16">
        <f t="shared" si="20"/>
        <v>2.1367521367522809E-3</v>
      </c>
    </row>
    <row r="1343" spans="1:8" ht="13.5" x14ac:dyDescent="0.25">
      <c r="A1343" s="12"/>
      <c r="B1343" s="11">
        <v>44263</v>
      </c>
      <c r="C1343" s="2">
        <v>4.7</v>
      </c>
      <c r="D1343" s="2">
        <v>4.7</v>
      </c>
      <c r="E1343" s="2">
        <v>2520</v>
      </c>
      <c r="F1343" s="2">
        <v>4.6205999999999996</v>
      </c>
      <c r="G1343" s="2">
        <v>11643.912</v>
      </c>
      <c r="H1343" s="16">
        <f t="shared" si="20"/>
        <v>2.1321961620468627E-3</v>
      </c>
    </row>
    <row r="1344" spans="1:8" ht="13.5" x14ac:dyDescent="0.25">
      <c r="A1344" s="12"/>
      <c r="B1344" s="11">
        <v>44264</v>
      </c>
      <c r="C1344" s="2">
        <v>4.7</v>
      </c>
      <c r="D1344" s="2">
        <v>4.7</v>
      </c>
      <c r="E1344" s="2">
        <v>11080</v>
      </c>
      <c r="F1344" s="2">
        <v>4.6805000000000003</v>
      </c>
      <c r="G1344" s="2">
        <v>51859.94</v>
      </c>
      <c r="H1344" s="16">
        <f t="shared" si="20"/>
        <v>0</v>
      </c>
    </row>
    <row r="1345" spans="1:8" ht="13.5" x14ac:dyDescent="0.25">
      <c r="A1345" s="12"/>
      <c r="B1345" s="11">
        <v>44265</v>
      </c>
      <c r="C1345" s="2">
        <v>4.7</v>
      </c>
      <c r="D1345" s="2">
        <v>4.7</v>
      </c>
      <c r="E1345" s="2">
        <v>0</v>
      </c>
      <c r="F1345" s="2">
        <v>0</v>
      </c>
      <c r="G1345" s="2">
        <v>0</v>
      </c>
      <c r="H1345" s="16">
        <f t="shared" si="20"/>
        <v>0</v>
      </c>
    </row>
    <row r="1346" spans="1:8" ht="13.5" x14ac:dyDescent="0.25">
      <c r="A1346" s="12"/>
      <c r="B1346" s="11">
        <v>44266</v>
      </c>
      <c r="C1346" s="2">
        <v>4.49</v>
      </c>
      <c r="D1346" s="2">
        <v>4.49</v>
      </c>
      <c r="E1346" s="2">
        <v>3674</v>
      </c>
      <c r="F1346" s="2">
        <v>4.5095000000000001</v>
      </c>
      <c r="G1346" s="2">
        <v>16567.902999999998</v>
      </c>
      <c r="H1346" s="16">
        <f t="shared" si="20"/>
        <v>-4.4680851063829775E-2</v>
      </c>
    </row>
    <row r="1347" spans="1:8" ht="13.5" x14ac:dyDescent="0.25">
      <c r="A1347" s="12"/>
      <c r="B1347" s="11">
        <v>44267</v>
      </c>
      <c r="C1347" s="2">
        <v>4.6900000000000004</v>
      </c>
      <c r="D1347" s="2">
        <v>4.6900000000000004</v>
      </c>
      <c r="E1347" s="2">
        <v>6061</v>
      </c>
      <c r="F1347" s="2">
        <v>4.4939999999999998</v>
      </c>
      <c r="G1347" s="2">
        <v>27238.133999999998</v>
      </c>
      <c r="H1347" s="16">
        <f t="shared" si="20"/>
        <v>4.454342984409803E-2</v>
      </c>
    </row>
    <row r="1348" spans="1:8" ht="13.5" x14ac:dyDescent="0.25">
      <c r="A1348" s="12"/>
      <c r="B1348" s="11">
        <v>44270</v>
      </c>
      <c r="C1348" s="2">
        <v>4.6399999999999997</v>
      </c>
      <c r="D1348" s="2">
        <v>4.6399999999999997</v>
      </c>
      <c r="E1348" s="2">
        <v>2001</v>
      </c>
      <c r="F1348" s="2">
        <v>4.67</v>
      </c>
      <c r="G1348" s="2">
        <v>9344.67</v>
      </c>
      <c r="H1348" s="16">
        <f t="shared" si="20"/>
        <v>-1.0660980810234692E-2</v>
      </c>
    </row>
    <row r="1349" spans="1:8" ht="13.5" x14ac:dyDescent="0.25">
      <c r="A1349" s="12"/>
      <c r="B1349" s="11">
        <v>44271</v>
      </c>
      <c r="C1349" s="2">
        <v>4.51</v>
      </c>
      <c r="D1349" s="2">
        <v>4.51</v>
      </c>
      <c r="E1349" s="2">
        <v>3425</v>
      </c>
      <c r="F1349" s="2">
        <v>4.5141</v>
      </c>
      <c r="G1349" s="2">
        <v>15460.7925</v>
      </c>
      <c r="H1349" s="16">
        <f t="shared" si="20"/>
        <v>-2.8017241379310324E-2</v>
      </c>
    </row>
    <row r="1350" spans="1:8" ht="13.5" x14ac:dyDescent="0.25">
      <c r="A1350" s="12"/>
      <c r="B1350" s="11">
        <v>44272</v>
      </c>
      <c r="C1350" s="2">
        <v>4.5999999999999996</v>
      </c>
      <c r="D1350" s="2">
        <v>4.5999999999999996</v>
      </c>
      <c r="E1350" s="2">
        <v>281</v>
      </c>
      <c r="F1350" s="2">
        <v>4.4206000000000003</v>
      </c>
      <c r="G1350" s="2">
        <v>1242.1886</v>
      </c>
      <c r="H1350" s="16">
        <f t="shared" si="20"/>
        <v>1.9955654101995533E-2</v>
      </c>
    </row>
    <row r="1351" spans="1:8" ht="13.5" x14ac:dyDescent="0.25">
      <c r="A1351" s="12"/>
      <c r="B1351" s="11">
        <v>44273</v>
      </c>
      <c r="C1351" s="2">
        <v>4.5999999999999996</v>
      </c>
      <c r="D1351" s="2">
        <v>4.5999999999999996</v>
      </c>
      <c r="E1351" s="2">
        <v>20</v>
      </c>
      <c r="F1351" s="2">
        <v>4.5999999999999996</v>
      </c>
      <c r="G1351" s="2">
        <v>92</v>
      </c>
      <c r="H1351" s="16">
        <f t="shared" ref="H1351:H1414" si="21">(D1351-D1350)/D1350</f>
        <v>0</v>
      </c>
    </row>
    <row r="1352" spans="1:8" ht="13.5" x14ac:dyDescent="0.25">
      <c r="A1352" s="12"/>
      <c r="B1352" s="11">
        <v>44274</v>
      </c>
      <c r="C1352" s="2">
        <v>4.47</v>
      </c>
      <c r="D1352" s="2">
        <v>4.47</v>
      </c>
      <c r="E1352" s="2">
        <v>245</v>
      </c>
      <c r="F1352" s="2">
        <v>4.6399999999999997</v>
      </c>
      <c r="G1352" s="2">
        <v>1136.8</v>
      </c>
      <c r="H1352" s="16">
        <f t="shared" si="21"/>
        <v>-2.826086956521737E-2</v>
      </c>
    </row>
    <row r="1353" spans="1:8" ht="13.5" x14ac:dyDescent="0.25">
      <c r="A1353" s="12"/>
      <c r="B1353" s="11">
        <v>44277</v>
      </c>
      <c r="C1353" s="2">
        <v>4.5999999999999996</v>
      </c>
      <c r="D1353" s="2">
        <v>4.5999999999999996</v>
      </c>
      <c r="E1353" s="2">
        <v>605</v>
      </c>
      <c r="F1353" s="2">
        <v>4.4343000000000004</v>
      </c>
      <c r="G1353" s="2">
        <v>2682.7514999999999</v>
      </c>
      <c r="H1353" s="16">
        <f t="shared" si="21"/>
        <v>2.908277404921698E-2</v>
      </c>
    </row>
    <row r="1354" spans="1:8" ht="13.5" x14ac:dyDescent="0.25">
      <c r="A1354" s="12"/>
      <c r="B1354" s="11">
        <v>44278</v>
      </c>
      <c r="C1354" s="2">
        <v>4.5999999999999996</v>
      </c>
      <c r="D1354" s="2">
        <v>4.5999999999999996</v>
      </c>
      <c r="E1354" s="2">
        <v>0</v>
      </c>
      <c r="F1354" s="2">
        <v>0</v>
      </c>
      <c r="G1354" s="2">
        <v>0</v>
      </c>
      <c r="H1354" s="16">
        <f t="shared" si="21"/>
        <v>0</v>
      </c>
    </row>
    <row r="1355" spans="1:8" ht="13.5" x14ac:dyDescent="0.25">
      <c r="A1355" s="12"/>
      <c r="B1355" s="11">
        <v>44279</v>
      </c>
      <c r="C1355" s="2">
        <v>4.5999999999999996</v>
      </c>
      <c r="D1355" s="2">
        <v>4.5999999999999996</v>
      </c>
      <c r="E1355" s="2">
        <v>25</v>
      </c>
      <c r="F1355" s="2">
        <v>4.5999999999999996</v>
      </c>
      <c r="G1355" s="2">
        <v>115</v>
      </c>
      <c r="H1355" s="16">
        <f t="shared" si="21"/>
        <v>0</v>
      </c>
    </row>
    <row r="1356" spans="1:8" ht="13.5" x14ac:dyDescent="0.25">
      <c r="A1356" s="12"/>
      <c r="B1356" s="11">
        <v>44280</v>
      </c>
      <c r="C1356" s="2">
        <v>4.8499999999999996</v>
      </c>
      <c r="D1356" s="2">
        <v>4.8499999999999996</v>
      </c>
      <c r="E1356" s="2">
        <v>18611</v>
      </c>
      <c r="F1356" s="2">
        <v>4.806</v>
      </c>
      <c r="G1356" s="2">
        <v>89444.466</v>
      </c>
      <c r="H1356" s="16">
        <f t="shared" si="21"/>
        <v>5.4347826086956527E-2</v>
      </c>
    </row>
    <row r="1357" spans="1:8" ht="13.5" x14ac:dyDescent="0.25">
      <c r="A1357" s="12"/>
      <c r="B1357" s="11">
        <v>44281</v>
      </c>
      <c r="C1357" s="2">
        <v>4.9000000000000004</v>
      </c>
      <c r="D1357" s="2">
        <v>4.9000000000000004</v>
      </c>
      <c r="E1357" s="2">
        <v>7447</v>
      </c>
      <c r="F1357" s="2">
        <v>4.9025999999999996</v>
      </c>
      <c r="G1357" s="2">
        <v>36509.662199999999</v>
      </c>
      <c r="H1357" s="16">
        <f t="shared" si="21"/>
        <v>1.0309278350515611E-2</v>
      </c>
    </row>
    <row r="1358" spans="1:8" ht="13.5" x14ac:dyDescent="0.25">
      <c r="A1358" s="12"/>
      <c r="B1358" s="11">
        <v>44284</v>
      </c>
      <c r="C1358" s="2">
        <v>4.9400000000000004</v>
      </c>
      <c r="D1358" s="2">
        <v>4.9400000000000004</v>
      </c>
      <c r="E1358" s="2">
        <v>3717</v>
      </c>
      <c r="F1358" s="2">
        <v>4.8948</v>
      </c>
      <c r="G1358" s="2">
        <v>18193.971600000001</v>
      </c>
      <c r="H1358" s="16">
        <f t="shared" si="21"/>
        <v>8.1632653061224549E-3</v>
      </c>
    </row>
    <row r="1359" spans="1:8" ht="13.5" x14ac:dyDescent="0.25">
      <c r="A1359" s="12"/>
      <c r="B1359" s="11">
        <v>44285</v>
      </c>
      <c r="C1359" s="2">
        <v>4.9000000000000004</v>
      </c>
      <c r="D1359" s="2">
        <v>4.9000000000000004</v>
      </c>
      <c r="E1359" s="2">
        <v>1657</v>
      </c>
      <c r="F1359" s="2">
        <v>4.8437999999999999</v>
      </c>
      <c r="G1359" s="2">
        <v>8026.1765999999998</v>
      </c>
      <c r="H1359" s="16">
        <f t="shared" si="21"/>
        <v>-8.097165991902841E-3</v>
      </c>
    </row>
    <row r="1360" spans="1:8" ht="13.5" x14ac:dyDescent="0.25">
      <c r="A1360" s="12"/>
      <c r="B1360" s="11">
        <v>44286</v>
      </c>
      <c r="C1360" s="2">
        <v>4.9000000000000004</v>
      </c>
      <c r="D1360" s="2">
        <v>4.9000000000000004</v>
      </c>
      <c r="E1360" s="2">
        <v>1661</v>
      </c>
      <c r="F1360" s="2">
        <v>4.891</v>
      </c>
      <c r="G1360" s="2">
        <v>8123.951</v>
      </c>
      <c r="H1360" s="16">
        <f t="shared" si="21"/>
        <v>0</v>
      </c>
    </row>
    <row r="1361" spans="1:8" ht="13.5" x14ac:dyDescent="0.25">
      <c r="A1361" s="12"/>
      <c r="B1361" s="11">
        <v>44287</v>
      </c>
      <c r="C1361" s="2">
        <v>4.9000000000000004</v>
      </c>
      <c r="D1361" s="2">
        <v>4.9000000000000004</v>
      </c>
      <c r="E1361" s="2">
        <v>390</v>
      </c>
      <c r="F1361" s="2">
        <v>4.8997000000000002</v>
      </c>
      <c r="G1361" s="2">
        <v>1910.883</v>
      </c>
      <c r="H1361" s="16">
        <f t="shared" si="21"/>
        <v>0</v>
      </c>
    </row>
    <row r="1362" spans="1:8" ht="13.5" x14ac:dyDescent="0.25">
      <c r="A1362" s="12"/>
      <c r="B1362" s="11">
        <v>44288</v>
      </c>
      <c r="C1362" s="2">
        <v>4.9000000000000004</v>
      </c>
      <c r="D1362" s="2">
        <v>4.9000000000000004</v>
      </c>
      <c r="E1362" s="2">
        <v>1536</v>
      </c>
      <c r="F1362" s="2">
        <v>4.8727</v>
      </c>
      <c r="G1362" s="2">
        <v>7484.4672</v>
      </c>
      <c r="H1362" s="16">
        <f t="shared" si="21"/>
        <v>0</v>
      </c>
    </row>
    <row r="1363" spans="1:8" ht="13.5" x14ac:dyDescent="0.25">
      <c r="A1363" s="12"/>
      <c r="B1363" s="11">
        <v>44291</v>
      </c>
      <c r="C1363" s="2">
        <v>4.95</v>
      </c>
      <c r="D1363" s="2">
        <v>4.95</v>
      </c>
      <c r="E1363" s="2">
        <v>13804</v>
      </c>
      <c r="F1363" s="2">
        <v>4.8648999999999996</v>
      </c>
      <c r="G1363" s="2">
        <v>67155.079599999997</v>
      </c>
      <c r="H1363" s="16">
        <f t="shared" si="21"/>
        <v>1.0204081632653024E-2</v>
      </c>
    </row>
    <row r="1364" spans="1:8" ht="13.5" x14ac:dyDescent="0.25">
      <c r="A1364" s="12"/>
      <c r="B1364" s="11">
        <v>44292</v>
      </c>
      <c r="C1364" s="2">
        <v>4.9000000000000004</v>
      </c>
      <c r="D1364" s="2">
        <v>4.9000000000000004</v>
      </c>
      <c r="E1364" s="2">
        <v>51</v>
      </c>
      <c r="F1364" s="2">
        <v>4.8117999999999999</v>
      </c>
      <c r="G1364" s="2">
        <v>245.40180000000001</v>
      </c>
      <c r="H1364" s="16">
        <f t="shared" si="21"/>
        <v>-1.0101010101010065E-2</v>
      </c>
    </row>
    <row r="1365" spans="1:8" ht="13.5" x14ac:dyDescent="0.25">
      <c r="A1365" s="12"/>
      <c r="B1365" s="11">
        <v>44293</v>
      </c>
      <c r="C1365" s="2">
        <v>4.93</v>
      </c>
      <c r="D1365" s="2">
        <v>4.93</v>
      </c>
      <c r="E1365" s="2">
        <v>2204</v>
      </c>
      <c r="F1365" s="2">
        <v>4.9295999999999998</v>
      </c>
      <c r="G1365" s="2">
        <v>10864.838400000001</v>
      </c>
      <c r="H1365" s="16">
        <f t="shared" si="21"/>
        <v>6.1224489795917054E-3</v>
      </c>
    </row>
    <row r="1366" spans="1:8" ht="13.5" x14ac:dyDescent="0.25">
      <c r="A1366" s="12"/>
      <c r="B1366" s="11">
        <v>44294</v>
      </c>
      <c r="C1366" s="2">
        <v>4.93</v>
      </c>
      <c r="D1366" s="2">
        <v>4.93</v>
      </c>
      <c r="E1366" s="2">
        <v>0</v>
      </c>
      <c r="F1366" s="2">
        <v>0</v>
      </c>
      <c r="G1366" s="2">
        <v>0</v>
      </c>
      <c r="H1366" s="16">
        <f t="shared" si="21"/>
        <v>0</v>
      </c>
    </row>
    <row r="1367" spans="1:8" ht="13.5" x14ac:dyDescent="0.25">
      <c r="A1367" s="12"/>
      <c r="B1367" s="11">
        <v>44298</v>
      </c>
      <c r="C1367" s="2">
        <v>4.93</v>
      </c>
      <c r="D1367" s="2">
        <v>4.93</v>
      </c>
      <c r="E1367" s="2">
        <v>0</v>
      </c>
      <c r="F1367" s="2">
        <v>0</v>
      </c>
      <c r="G1367" s="2">
        <v>0</v>
      </c>
      <c r="H1367" s="16">
        <f t="shared" si="21"/>
        <v>0</v>
      </c>
    </row>
    <row r="1368" spans="1:8" ht="13.5" x14ac:dyDescent="0.25">
      <c r="A1368" s="12"/>
      <c r="B1368" s="11">
        <v>44299</v>
      </c>
      <c r="C1368" s="2">
        <v>4.9000000000000004</v>
      </c>
      <c r="D1368" s="2">
        <v>4.9000000000000004</v>
      </c>
      <c r="E1368" s="2">
        <v>600</v>
      </c>
      <c r="F1368" s="2">
        <v>4.8817000000000004</v>
      </c>
      <c r="G1368" s="2">
        <v>2929.02</v>
      </c>
      <c r="H1368" s="16">
        <f t="shared" si="21"/>
        <v>-6.0851926977686334E-3</v>
      </c>
    </row>
    <row r="1369" spans="1:8" ht="13.5" x14ac:dyDescent="0.25">
      <c r="A1369" s="12"/>
      <c r="B1369" s="11">
        <v>44300</v>
      </c>
      <c r="C1369" s="2">
        <v>4.9000000000000004</v>
      </c>
      <c r="D1369" s="2">
        <v>4.9000000000000004</v>
      </c>
      <c r="E1369" s="2">
        <v>1</v>
      </c>
      <c r="F1369" s="2">
        <v>4.9000000000000004</v>
      </c>
      <c r="G1369" s="2">
        <v>4.9000000000000004</v>
      </c>
      <c r="H1369" s="16">
        <f t="shared" si="21"/>
        <v>0</v>
      </c>
    </row>
    <row r="1370" spans="1:8" ht="13.5" x14ac:dyDescent="0.25">
      <c r="A1370" s="12"/>
      <c r="B1370" s="11">
        <v>44301</v>
      </c>
      <c r="C1370" s="2">
        <v>4.8899999999999997</v>
      </c>
      <c r="D1370" s="2">
        <v>4.8899999999999997</v>
      </c>
      <c r="E1370" s="2">
        <v>7911</v>
      </c>
      <c r="F1370" s="2">
        <v>4.8864000000000001</v>
      </c>
      <c r="G1370" s="2">
        <v>38656.310400000002</v>
      </c>
      <c r="H1370" s="16">
        <f t="shared" si="21"/>
        <v>-2.0408163265307499E-3</v>
      </c>
    </row>
    <row r="1371" spans="1:8" ht="13.5" x14ac:dyDescent="0.25">
      <c r="A1371" s="12"/>
      <c r="B1371" s="11">
        <v>44302</v>
      </c>
      <c r="C1371" s="2">
        <v>4.8899999999999997</v>
      </c>
      <c r="D1371" s="2">
        <v>4.8899999999999997</v>
      </c>
      <c r="E1371" s="2">
        <v>0</v>
      </c>
      <c r="F1371" s="2">
        <v>0</v>
      </c>
      <c r="G1371" s="2">
        <v>0</v>
      </c>
      <c r="H1371" s="16">
        <f t="shared" si="21"/>
        <v>0</v>
      </c>
    </row>
    <row r="1372" spans="1:8" ht="13.5" x14ac:dyDescent="0.25">
      <c r="A1372" s="12"/>
      <c r="B1372" s="11">
        <v>44305</v>
      </c>
      <c r="C1372" s="2">
        <v>4.8899999999999997</v>
      </c>
      <c r="D1372" s="2">
        <v>4.8899999999999997</v>
      </c>
      <c r="E1372" s="2">
        <v>0</v>
      </c>
      <c r="F1372" s="2">
        <v>0</v>
      </c>
      <c r="G1372" s="2">
        <v>0</v>
      </c>
      <c r="H1372" s="16">
        <f t="shared" si="21"/>
        <v>0</v>
      </c>
    </row>
    <row r="1373" spans="1:8" ht="13.5" x14ac:dyDescent="0.25">
      <c r="A1373" s="12"/>
      <c r="B1373" s="11">
        <v>44306</v>
      </c>
      <c r="C1373" s="2">
        <v>4.95</v>
      </c>
      <c r="D1373" s="2">
        <v>4.95</v>
      </c>
      <c r="E1373" s="2">
        <v>3</v>
      </c>
      <c r="F1373" s="2">
        <v>4.95</v>
      </c>
      <c r="G1373" s="2">
        <v>14.85</v>
      </c>
      <c r="H1373" s="16">
        <f t="shared" si="21"/>
        <v>1.2269938650306851E-2</v>
      </c>
    </row>
    <row r="1374" spans="1:8" ht="13.5" x14ac:dyDescent="0.25">
      <c r="A1374" s="12"/>
      <c r="B1374" s="11">
        <v>44307</v>
      </c>
      <c r="C1374" s="2">
        <v>5.24</v>
      </c>
      <c r="D1374" s="2">
        <v>5.24</v>
      </c>
      <c r="E1374" s="2">
        <v>34825</v>
      </c>
      <c r="F1374" s="2">
        <v>5.0427</v>
      </c>
      <c r="G1374" s="2">
        <v>175612.0275</v>
      </c>
      <c r="H1374" s="16">
        <f t="shared" si="21"/>
        <v>5.8585858585858588E-2</v>
      </c>
    </row>
    <row r="1375" spans="1:8" ht="13.5" x14ac:dyDescent="0.25">
      <c r="A1375" s="12"/>
      <c r="B1375" s="11">
        <v>44308</v>
      </c>
      <c r="C1375" s="2">
        <v>5.17</v>
      </c>
      <c r="D1375" s="2">
        <v>5.17</v>
      </c>
      <c r="E1375" s="2">
        <v>1444</v>
      </c>
      <c r="F1375" s="2">
        <v>5.2068000000000003</v>
      </c>
      <c r="G1375" s="2">
        <v>7518.6192000000001</v>
      </c>
      <c r="H1375" s="16">
        <f t="shared" si="21"/>
        <v>-1.3358778625954252E-2</v>
      </c>
    </row>
    <row r="1376" spans="1:8" ht="13.5" x14ac:dyDescent="0.25">
      <c r="A1376" s="12"/>
      <c r="B1376" s="11">
        <v>44309</v>
      </c>
      <c r="C1376" s="2">
        <v>5.18</v>
      </c>
      <c r="D1376" s="2">
        <v>5.18</v>
      </c>
      <c r="E1376" s="2">
        <v>5610</v>
      </c>
      <c r="F1376" s="2">
        <v>5.2165999999999997</v>
      </c>
      <c r="G1376" s="2">
        <v>29265.126</v>
      </c>
      <c r="H1376" s="16">
        <f t="shared" si="21"/>
        <v>1.9342359767891271E-3</v>
      </c>
    </row>
    <row r="1377" spans="1:8" ht="13.5" x14ac:dyDescent="0.25">
      <c r="A1377" s="12"/>
      <c r="B1377" s="11">
        <v>44312</v>
      </c>
      <c r="C1377" s="2">
        <v>5.2</v>
      </c>
      <c r="D1377" s="2">
        <v>5.2</v>
      </c>
      <c r="E1377" s="2">
        <v>2202</v>
      </c>
      <c r="F1377" s="2">
        <v>5.1741999999999999</v>
      </c>
      <c r="G1377" s="2">
        <v>11393.588400000001</v>
      </c>
      <c r="H1377" s="16">
        <f t="shared" si="21"/>
        <v>3.8610038610039504E-3</v>
      </c>
    </row>
    <row r="1378" spans="1:8" ht="13.5" x14ac:dyDescent="0.25">
      <c r="A1378" s="12"/>
      <c r="B1378" s="11">
        <v>44313</v>
      </c>
      <c r="C1378" s="2">
        <v>5.15</v>
      </c>
      <c r="D1378" s="2">
        <v>5.15</v>
      </c>
      <c r="E1378" s="2">
        <v>203</v>
      </c>
      <c r="F1378" s="2">
        <v>5.1791</v>
      </c>
      <c r="G1378" s="2">
        <v>1051.3572999999999</v>
      </c>
      <c r="H1378" s="16">
        <f t="shared" si="21"/>
        <v>-9.6153846153845812E-3</v>
      </c>
    </row>
    <row r="1379" spans="1:8" ht="13.5" x14ac:dyDescent="0.25">
      <c r="A1379" s="12"/>
      <c r="B1379" s="11">
        <v>44314</v>
      </c>
      <c r="C1379" s="2">
        <v>5.15</v>
      </c>
      <c r="D1379" s="2">
        <v>5.15</v>
      </c>
      <c r="E1379" s="2">
        <v>0</v>
      </c>
      <c r="F1379" s="2">
        <v>0</v>
      </c>
      <c r="G1379" s="2">
        <v>0</v>
      </c>
      <c r="H1379" s="16">
        <f t="shared" si="21"/>
        <v>0</v>
      </c>
    </row>
    <row r="1380" spans="1:8" ht="13.5" x14ac:dyDescent="0.25">
      <c r="A1380" s="12"/>
      <c r="B1380" s="11">
        <v>44315</v>
      </c>
      <c r="C1380" s="2">
        <v>5.15</v>
      </c>
      <c r="D1380" s="2">
        <v>5.15</v>
      </c>
      <c r="E1380" s="2">
        <v>400</v>
      </c>
      <c r="F1380" s="2">
        <v>5.0853000000000002</v>
      </c>
      <c r="G1380" s="2">
        <v>2034.12</v>
      </c>
      <c r="H1380" s="16">
        <f t="shared" si="21"/>
        <v>0</v>
      </c>
    </row>
    <row r="1381" spans="1:8" ht="13.5" x14ac:dyDescent="0.25">
      <c r="A1381" s="12"/>
      <c r="B1381" s="11">
        <v>44316</v>
      </c>
      <c r="C1381" s="2">
        <v>5.15</v>
      </c>
      <c r="D1381" s="2">
        <v>5.15</v>
      </c>
      <c r="E1381" s="2">
        <v>0</v>
      </c>
      <c r="F1381" s="2">
        <v>0</v>
      </c>
      <c r="G1381" s="2">
        <v>0</v>
      </c>
      <c r="H1381" s="16">
        <f t="shared" si="21"/>
        <v>0</v>
      </c>
    </row>
    <row r="1382" spans="1:8" ht="13.5" x14ac:dyDescent="0.25">
      <c r="A1382" s="12"/>
      <c r="B1382" s="11">
        <v>44319</v>
      </c>
      <c r="C1382" s="2">
        <v>5</v>
      </c>
      <c r="D1382" s="2">
        <v>5</v>
      </c>
      <c r="E1382" s="2">
        <v>25</v>
      </c>
      <c r="F1382" s="2">
        <v>5</v>
      </c>
      <c r="G1382" s="2">
        <v>125</v>
      </c>
      <c r="H1382" s="16">
        <f t="shared" si="21"/>
        <v>-2.9126213592233077E-2</v>
      </c>
    </row>
    <row r="1383" spans="1:8" ht="13.5" x14ac:dyDescent="0.25">
      <c r="A1383" s="12"/>
      <c r="B1383" s="11">
        <v>44320</v>
      </c>
      <c r="C1383" s="2">
        <v>5</v>
      </c>
      <c r="D1383" s="2">
        <v>5</v>
      </c>
      <c r="E1383" s="2">
        <v>1277</v>
      </c>
      <c r="F1383" s="2">
        <v>4.9744999999999999</v>
      </c>
      <c r="G1383" s="2">
        <v>6352.4364999999998</v>
      </c>
      <c r="H1383" s="16">
        <f t="shared" si="21"/>
        <v>0</v>
      </c>
    </row>
    <row r="1384" spans="1:8" ht="13.5" x14ac:dyDescent="0.25">
      <c r="A1384" s="12"/>
      <c r="B1384" s="11">
        <v>44321</v>
      </c>
      <c r="C1384" s="2">
        <v>5</v>
      </c>
      <c r="D1384" s="2">
        <v>5</v>
      </c>
      <c r="E1384" s="2">
        <v>0</v>
      </c>
      <c r="F1384" s="2">
        <v>0</v>
      </c>
      <c r="G1384" s="2">
        <v>0</v>
      </c>
      <c r="H1384" s="16">
        <f t="shared" si="21"/>
        <v>0</v>
      </c>
    </row>
    <row r="1385" spans="1:8" ht="13.5" x14ac:dyDescent="0.25">
      <c r="A1385" s="12"/>
      <c r="B1385" s="11">
        <v>44322</v>
      </c>
      <c r="C1385" s="2">
        <v>4.9800000000000004</v>
      </c>
      <c r="D1385" s="2">
        <v>4.9800000000000004</v>
      </c>
      <c r="E1385" s="2">
        <v>1500</v>
      </c>
      <c r="F1385" s="2">
        <v>4.9800000000000004</v>
      </c>
      <c r="G1385" s="2">
        <v>7470</v>
      </c>
      <c r="H1385" s="16">
        <f t="shared" si="21"/>
        <v>-3.9999999999999151E-3</v>
      </c>
    </row>
    <row r="1386" spans="1:8" ht="13.5" x14ac:dyDescent="0.25">
      <c r="A1386" s="12"/>
      <c r="B1386" s="11">
        <v>44323</v>
      </c>
      <c r="C1386" s="2">
        <v>4.97</v>
      </c>
      <c r="D1386" s="2">
        <v>4.97</v>
      </c>
      <c r="E1386" s="2">
        <v>650</v>
      </c>
      <c r="F1386" s="2">
        <v>4.9377000000000004</v>
      </c>
      <c r="G1386" s="2">
        <v>3209.5050000000001</v>
      </c>
      <c r="H1386" s="16">
        <f t="shared" si="21"/>
        <v>-2.0080321285141918E-3</v>
      </c>
    </row>
    <row r="1387" spans="1:8" ht="13.5" x14ac:dyDescent="0.25">
      <c r="A1387" s="12"/>
      <c r="B1387" s="11">
        <v>44326</v>
      </c>
      <c r="C1387" s="2">
        <v>4.9400000000000004</v>
      </c>
      <c r="D1387" s="2">
        <v>4.9400000000000004</v>
      </c>
      <c r="E1387" s="2">
        <v>2154</v>
      </c>
      <c r="F1387" s="2">
        <v>4.9629000000000003</v>
      </c>
      <c r="G1387" s="2">
        <v>10690.086600000001</v>
      </c>
      <c r="H1387" s="16">
        <f t="shared" si="21"/>
        <v>-6.0362173038228089E-3</v>
      </c>
    </row>
    <row r="1388" spans="1:8" ht="13.5" x14ac:dyDescent="0.25">
      <c r="A1388" s="12"/>
      <c r="B1388" s="11">
        <v>44327</v>
      </c>
      <c r="C1388" s="2">
        <v>4.8</v>
      </c>
      <c r="D1388" s="2">
        <v>4.8</v>
      </c>
      <c r="E1388" s="2">
        <v>6759</v>
      </c>
      <c r="F1388" s="2">
        <v>4.8403</v>
      </c>
      <c r="G1388" s="2">
        <v>32715.5877</v>
      </c>
      <c r="H1388" s="16">
        <f t="shared" si="21"/>
        <v>-2.834008097166003E-2</v>
      </c>
    </row>
    <row r="1389" spans="1:8" ht="13.5" x14ac:dyDescent="0.25">
      <c r="A1389" s="12"/>
      <c r="B1389" s="11">
        <v>44333</v>
      </c>
      <c r="C1389" s="2">
        <v>4.79</v>
      </c>
      <c r="D1389" s="2">
        <v>4.79</v>
      </c>
      <c r="E1389" s="2">
        <v>3755</v>
      </c>
      <c r="F1389" s="2">
        <v>4.79</v>
      </c>
      <c r="G1389" s="2">
        <v>17986.45</v>
      </c>
      <c r="H1389" s="16">
        <f t="shared" si="21"/>
        <v>-2.0833333333332891E-3</v>
      </c>
    </row>
    <row r="1390" spans="1:8" ht="13.5" x14ac:dyDescent="0.25">
      <c r="A1390" s="12"/>
      <c r="B1390" s="11">
        <v>44334</v>
      </c>
      <c r="C1390" s="2">
        <v>4.78</v>
      </c>
      <c r="D1390" s="2">
        <v>4.78</v>
      </c>
      <c r="E1390" s="2">
        <v>11742</v>
      </c>
      <c r="F1390" s="2">
        <v>4.6738999999999997</v>
      </c>
      <c r="G1390" s="2">
        <v>54880.933799999999</v>
      </c>
      <c r="H1390" s="16">
        <f t="shared" si="21"/>
        <v>-2.087682672233776E-3</v>
      </c>
    </row>
    <row r="1391" spans="1:8" ht="13.5" x14ac:dyDescent="0.25">
      <c r="A1391" s="12"/>
      <c r="B1391" s="11">
        <v>44335</v>
      </c>
      <c r="C1391" s="2">
        <v>4.84</v>
      </c>
      <c r="D1391" s="2">
        <v>4.84</v>
      </c>
      <c r="E1391" s="2">
        <v>96</v>
      </c>
      <c r="F1391" s="2">
        <v>4.8144</v>
      </c>
      <c r="G1391" s="2">
        <v>462.18239999999997</v>
      </c>
      <c r="H1391" s="16">
        <f t="shared" si="21"/>
        <v>1.2552301255230044E-2</v>
      </c>
    </row>
    <row r="1392" spans="1:8" ht="13.5" x14ac:dyDescent="0.25">
      <c r="A1392" s="12"/>
      <c r="B1392" s="11">
        <v>44336</v>
      </c>
      <c r="C1392" s="2">
        <v>4.84</v>
      </c>
      <c r="D1392" s="2">
        <v>4.84</v>
      </c>
      <c r="E1392" s="2">
        <v>0</v>
      </c>
      <c r="F1392" s="2">
        <v>0</v>
      </c>
      <c r="G1392" s="2">
        <v>0</v>
      </c>
      <c r="H1392" s="16">
        <f t="shared" si="21"/>
        <v>0</v>
      </c>
    </row>
    <row r="1393" spans="1:8" ht="13.5" x14ac:dyDescent="0.25">
      <c r="A1393" s="12"/>
      <c r="B1393" s="11">
        <v>44337</v>
      </c>
      <c r="C1393" s="2">
        <v>4.8499999999999996</v>
      </c>
      <c r="D1393" s="2">
        <v>4.8499999999999996</v>
      </c>
      <c r="E1393" s="2">
        <v>5837</v>
      </c>
      <c r="F1393" s="2">
        <v>4.8292999999999999</v>
      </c>
      <c r="G1393" s="2">
        <v>28188.624100000001</v>
      </c>
      <c r="H1393" s="16">
        <f t="shared" si="21"/>
        <v>2.0661157024792947E-3</v>
      </c>
    </row>
    <row r="1394" spans="1:8" ht="13.5" x14ac:dyDescent="0.25">
      <c r="A1394" s="12"/>
      <c r="B1394" s="11">
        <v>44340</v>
      </c>
      <c r="C1394" s="2">
        <v>4.8499999999999996</v>
      </c>
      <c r="D1394" s="2">
        <v>4.8499999999999996</v>
      </c>
      <c r="E1394" s="2">
        <v>0</v>
      </c>
      <c r="F1394" s="2">
        <v>0</v>
      </c>
      <c r="G1394" s="2">
        <v>0</v>
      </c>
      <c r="H1394" s="16">
        <f t="shared" si="21"/>
        <v>0</v>
      </c>
    </row>
    <row r="1395" spans="1:8" ht="13.5" x14ac:dyDescent="0.25">
      <c r="A1395" s="12"/>
      <c r="B1395" s="11">
        <v>44341</v>
      </c>
      <c r="C1395" s="2">
        <v>4.8</v>
      </c>
      <c r="D1395" s="2">
        <v>4.8</v>
      </c>
      <c r="E1395" s="2">
        <v>2300</v>
      </c>
      <c r="F1395" s="2">
        <v>4.8</v>
      </c>
      <c r="G1395" s="2">
        <v>11040</v>
      </c>
      <c r="H1395" s="16">
        <f t="shared" si="21"/>
        <v>-1.0309278350515427E-2</v>
      </c>
    </row>
    <row r="1396" spans="1:8" ht="13.5" x14ac:dyDescent="0.25">
      <c r="A1396" s="12"/>
      <c r="B1396" s="11">
        <v>44342</v>
      </c>
      <c r="C1396" s="2">
        <v>4.78</v>
      </c>
      <c r="D1396" s="2">
        <v>4.78</v>
      </c>
      <c r="E1396" s="2">
        <v>2700</v>
      </c>
      <c r="F1396" s="2">
        <v>4.78</v>
      </c>
      <c r="G1396" s="2">
        <v>12906</v>
      </c>
      <c r="H1396" s="16">
        <f t="shared" si="21"/>
        <v>-4.1666666666665781E-3</v>
      </c>
    </row>
    <row r="1397" spans="1:8" ht="13.5" x14ac:dyDescent="0.25">
      <c r="A1397" s="12"/>
      <c r="B1397" s="11">
        <v>44343</v>
      </c>
      <c r="C1397" s="2">
        <v>4.78</v>
      </c>
      <c r="D1397" s="2">
        <v>4.78</v>
      </c>
      <c r="E1397" s="2">
        <v>2700</v>
      </c>
      <c r="F1397" s="2">
        <v>4.78</v>
      </c>
      <c r="G1397" s="2">
        <v>12906</v>
      </c>
      <c r="H1397" s="16">
        <f t="shared" si="21"/>
        <v>0</v>
      </c>
    </row>
    <row r="1398" spans="1:8" ht="13.5" x14ac:dyDescent="0.25">
      <c r="A1398" s="12"/>
      <c r="B1398" s="11">
        <v>44344</v>
      </c>
      <c r="C1398" s="2">
        <v>4.79</v>
      </c>
      <c r="D1398" s="2">
        <v>4.79</v>
      </c>
      <c r="E1398" s="2">
        <v>1</v>
      </c>
      <c r="F1398" s="2">
        <v>4.79</v>
      </c>
      <c r="G1398" s="2">
        <v>4.79</v>
      </c>
      <c r="H1398" s="16">
        <f t="shared" si="21"/>
        <v>2.0920502092049761E-3</v>
      </c>
    </row>
    <row r="1399" spans="1:8" ht="13.5" x14ac:dyDescent="0.25">
      <c r="A1399" s="12"/>
      <c r="B1399" s="11">
        <v>44347</v>
      </c>
      <c r="C1399" s="2">
        <v>4.8600000000000003</v>
      </c>
      <c r="D1399" s="2">
        <v>4.8600000000000003</v>
      </c>
      <c r="E1399" s="2">
        <v>241</v>
      </c>
      <c r="F1399" s="2">
        <v>4.6738999999999997</v>
      </c>
      <c r="G1399" s="2">
        <v>1126.4099000000001</v>
      </c>
      <c r="H1399" s="16">
        <f t="shared" si="21"/>
        <v>1.4613778705636802E-2</v>
      </c>
    </row>
    <row r="1400" spans="1:8" ht="13.5" x14ac:dyDescent="0.25">
      <c r="A1400" s="12"/>
      <c r="B1400" s="11">
        <v>44348</v>
      </c>
      <c r="C1400" s="2">
        <v>4.8600000000000003</v>
      </c>
      <c r="D1400" s="2">
        <v>4.8600000000000003</v>
      </c>
      <c r="E1400" s="2">
        <v>1530</v>
      </c>
      <c r="F1400" s="2">
        <v>4.8499999999999996</v>
      </c>
      <c r="G1400" s="2">
        <v>7420.5</v>
      </c>
      <c r="H1400" s="16">
        <f t="shared" si="21"/>
        <v>0</v>
      </c>
    </row>
    <row r="1401" spans="1:8" ht="13.5" x14ac:dyDescent="0.25">
      <c r="A1401" s="12"/>
      <c r="B1401" s="11">
        <v>44349</v>
      </c>
      <c r="C1401" s="2">
        <v>4.8600000000000003</v>
      </c>
      <c r="D1401" s="2">
        <v>4.8600000000000003</v>
      </c>
      <c r="E1401" s="2">
        <v>0</v>
      </c>
      <c r="F1401" s="2">
        <v>0</v>
      </c>
      <c r="G1401" s="2">
        <v>0</v>
      </c>
      <c r="H1401" s="16">
        <f t="shared" si="21"/>
        <v>0</v>
      </c>
    </row>
    <row r="1402" spans="1:8" ht="13.5" x14ac:dyDescent="0.25">
      <c r="A1402" s="12"/>
      <c r="B1402" s="11">
        <v>44350</v>
      </c>
      <c r="C1402" s="2">
        <v>4.72</v>
      </c>
      <c r="D1402" s="2">
        <v>4.72</v>
      </c>
      <c r="E1402" s="2">
        <v>290</v>
      </c>
      <c r="F1402" s="2">
        <v>4.7319000000000004</v>
      </c>
      <c r="G1402" s="2">
        <v>1372.251</v>
      </c>
      <c r="H1402" s="16">
        <f t="shared" si="21"/>
        <v>-2.8806584362140033E-2</v>
      </c>
    </row>
    <row r="1403" spans="1:8" ht="13.5" x14ac:dyDescent="0.25">
      <c r="A1403" s="12"/>
      <c r="B1403" s="11">
        <v>44351</v>
      </c>
      <c r="C1403" s="2">
        <v>4.8</v>
      </c>
      <c r="D1403" s="2">
        <v>4.8</v>
      </c>
      <c r="E1403" s="2">
        <v>145</v>
      </c>
      <c r="F1403" s="2">
        <v>4.8</v>
      </c>
      <c r="G1403" s="2">
        <v>696</v>
      </c>
      <c r="H1403" s="16">
        <f t="shared" si="21"/>
        <v>1.6949152542372899E-2</v>
      </c>
    </row>
    <row r="1404" spans="1:8" ht="13.5" x14ac:dyDescent="0.25">
      <c r="A1404" s="12"/>
      <c r="B1404" s="11">
        <v>44354</v>
      </c>
      <c r="C1404" s="2">
        <v>4.8</v>
      </c>
      <c r="D1404" s="2">
        <v>4.8</v>
      </c>
      <c r="E1404" s="2">
        <v>2392</v>
      </c>
      <c r="F1404" s="2">
        <v>4.7944000000000004</v>
      </c>
      <c r="G1404" s="2">
        <v>11468.2048</v>
      </c>
      <c r="H1404" s="16">
        <f t="shared" si="21"/>
        <v>0</v>
      </c>
    </row>
    <row r="1405" spans="1:8" ht="13.5" x14ac:dyDescent="0.25">
      <c r="A1405" s="12"/>
      <c r="B1405" s="11">
        <v>44355</v>
      </c>
      <c r="C1405" s="2">
        <v>4.66</v>
      </c>
      <c r="D1405" s="2">
        <v>4.66</v>
      </c>
      <c r="E1405" s="2">
        <v>1113</v>
      </c>
      <c r="F1405" s="2">
        <v>4.6624999999999996</v>
      </c>
      <c r="G1405" s="2">
        <v>5189.3625000000002</v>
      </c>
      <c r="H1405" s="16">
        <f t="shared" si="21"/>
        <v>-2.9166666666666601E-2</v>
      </c>
    </row>
    <row r="1406" spans="1:8" ht="13.5" x14ac:dyDescent="0.25">
      <c r="A1406" s="12"/>
      <c r="B1406" s="11">
        <v>44356</v>
      </c>
      <c r="C1406" s="2">
        <v>4.66</v>
      </c>
      <c r="D1406" s="2">
        <v>4.66</v>
      </c>
      <c r="E1406" s="2">
        <v>0</v>
      </c>
      <c r="F1406" s="2">
        <v>0</v>
      </c>
      <c r="G1406" s="2">
        <v>0</v>
      </c>
      <c r="H1406" s="16">
        <f t="shared" si="21"/>
        <v>0</v>
      </c>
    </row>
    <row r="1407" spans="1:8" ht="13.5" x14ac:dyDescent="0.25">
      <c r="A1407" s="12"/>
      <c r="B1407" s="11">
        <v>44357</v>
      </c>
      <c r="C1407" s="2">
        <v>4.66</v>
      </c>
      <c r="D1407" s="2">
        <v>4.66</v>
      </c>
      <c r="E1407" s="2">
        <v>0</v>
      </c>
      <c r="F1407" s="2">
        <v>0</v>
      </c>
      <c r="G1407" s="2">
        <v>0</v>
      </c>
      <c r="H1407" s="16">
        <f t="shared" si="21"/>
        <v>0</v>
      </c>
    </row>
    <row r="1408" spans="1:8" ht="13.5" x14ac:dyDescent="0.25">
      <c r="A1408" s="12"/>
      <c r="B1408" s="11">
        <v>44358</v>
      </c>
      <c r="C1408" s="2">
        <v>4.79</v>
      </c>
      <c r="D1408" s="2">
        <v>4.79</v>
      </c>
      <c r="E1408" s="2">
        <v>1901</v>
      </c>
      <c r="F1408" s="2">
        <v>4.6657999999999999</v>
      </c>
      <c r="G1408" s="2">
        <v>8869.6857999999993</v>
      </c>
      <c r="H1408" s="16">
        <f t="shared" si="21"/>
        <v>2.7896995708154484E-2</v>
      </c>
    </row>
    <row r="1409" spans="1:8" ht="13.5" x14ac:dyDescent="0.25">
      <c r="A1409" s="12"/>
      <c r="B1409" s="11">
        <v>44361</v>
      </c>
      <c r="C1409" s="2">
        <v>4.79</v>
      </c>
      <c r="D1409" s="2">
        <v>4.79</v>
      </c>
      <c r="E1409" s="2">
        <v>0</v>
      </c>
      <c r="F1409" s="2">
        <v>0</v>
      </c>
      <c r="G1409" s="2">
        <v>0</v>
      </c>
      <c r="H1409" s="16">
        <f t="shared" si="21"/>
        <v>0</v>
      </c>
    </row>
    <row r="1410" spans="1:8" ht="13.5" x14ac:dyDescent="0.25">
      <c r="A1410" s="12"/>
      <c r="B1410" s="11">
        <v>44362</v>
      </c>
      <c r="C1410" s="2">
        <v>4.79</v>
      </c>
      <c r="D1410" s="2">
        <v>4.79</v>
      </c>
      <c r="E1410" s="2">
        <v>0</v>
      </c>
      <c r="F1410" s="2">
        <v>0</v>
      </c>
      <c r="G1410" s="2">
        <v>0</v>
      </c>
      <c r="H1410" s="16">
        <f t="shared" si="21"/>
        <v>0</v>
      </c>
    </row>
    <row r="1411" spans="1:8" ht="13.5" x14ac:dyDescent="0.25">
      <c r="A1411" s="12"/>
      <c r="B1411" s="11">
        <v>44363</v>
      </c>
      <c r="C1411" s="2">
        <v>4.79</v>
      </c>
      <c r="D1411" s="2">
        <v>4.79</v>
      </c>
      <c r="E1411" s="2">
        <v>0</v>
      </c>
      <c r="F1411" s="2">
        <v>0</v>
      </c>
      <c r="G1411" s="2">
        <v>0</v>
      </c>
      <c r="H1411" s="16">
        <f t="shared" si="21"/>
        <v>0</v>
      </c>
    </row>
    <row r="1412" spans="1:8" ht="13.5" x14ac:dyDescent="0.25">
      <c r="A1412" s="12"/>
      <c r="B1412" s="11">
        <v>44364</v>
      </c>
      <c r="C1412" s="2">
        <v>4.78</v>
      </c>
      <c r="D1412" s="2">
        <v>4.78</v>
      </c>
      <c r="E1412" s="2">
        <v>1156</v>
      </c>
      <c r="F1412" s="2">
        <v>4.6955</v>
      </c>
      <c r="G1412" s="2">
        <v>5427.9979999999996</v>
      </c>
      <c r="H1412" s="16">
        <f t="shared" si="21"/>
        <v>-2.087682672233776E-3</v>
      </c>
    </row>
    <row r="1413" spans="1:8" ht="13.5" x14ac:dyDescent="0.25">
      <c r="A1413" s="12"/>
      <c r="B1413" s="11">
        <v>44365</v>
      </c>
      <c r="C1413" s="2">
        <v>4.78</v>
      </c>
      <c r="D1413" s="2">
        <v>4.78</v>
      </c>
      <c r="E1413" s="2">
        <v>1156</v>
      </c>
      <c r="F1413" s="2">
        <v>4.6955</v>
      </c>
      <c r="G1413" s="2">
        <v>5427.9979999999996</v>
      </c>
      <c r="H1413" s="16">
        <f t="shared" si="21"/>
        <v>0</v>
      </c>
    </row>
    <row r="1414" spans="1:8" ht="13.5" x14ac:dyDescent="0.25">
      <c r="A1414" s="12"/>
      <c r="B1414" s="11">
        <v>44368</v>
      </c>
      <c r="C1414" s="2">
        <v>4.78</v>
      </c>
      <c r="D1414" s="2">
        <v>4.78</v>
      </c>
      <c r="E1414" s="2">
        <v>0</v>
      </c>
      <c r="F1414" s="2">
        <v>0</v>
      </c>
      <c r="G1414" s="2">
        <v>0</v>
      </c>
      <c r="H1414" s="16">
        <f t="shared" si="21"/>
        <v>0</v>
      </c>
    </row>
    <row r="1415" spans="1:8" ht="13.5" x14ac:dyDescent="0.25">
      <c r="A1415" s="12"/>
      <c r="B1415" s="11">
        <v>44369</v>
      </c>
      <c r="C1415" s="2">
        <v>4.78</v>
      </c>
      <c r="D1415" s="2">
        <v>4.78</v>
      </c>
      <c r="E1415" s="2">
        <v>15</v>
      </c>
      <c r="F1415" s="2">
        <v>4.7427000000000001</v>
      </c>
      <c r="G1415" s="2">
        <v>71.140500000000003</v>
      </c>
      <c r="H1415" s="16">
        <f t="shared" ref="H1415:H1478" si="22">(D1415-D1414)/D1414</f>
        <v>0</v>
      </c>
    </row>
    <row r="1416" spans="1:8" ht="13.5" x14ac:dyDescent="0.25">
      <c r="A1416" s="12"/>
      <c r="B1416" s="11">
        <v>44370</v>
      </c>
      <c r="C1416" s="2">
        <v>4.78</v>
      </c>
      <c r="D1416" s="2">
        <v>4.78</v>
      </c>
      <c r="E1416" s="2">
        <v>0</v>
      </c>
      <c r="F1416" s="2">
        <v>0</v>
      </c>
      <c r="G1416" s="2">
        <v>0</v>
      </c>
      <c r="H1416" s="16">
        <f t="shared" si="22"/>
        <v>0</v>
      </c>
    </row>
    <row r="1417" spans="1:8" ht="13.5" x14ac:dyDescent="0.25">
      <c r="A1417" s="12"/>
      <c r="B1417" s="11">
        <v>44371</v>
      </c>
      <c r="C1417" s="2">
        <v>4.78</v>
      </c>
      <c r="D1417" s="2">
        <v>4.78</v>
      </c>
      <c r="E1417" s="2">
        <v>5027</v>
      </c>
      <c r="F1417" s="2">
        <v>4.7499000000000002</v>
      </c>
      <c r="G1417" s="2">
        <v>23877.747299999999</v>
      </c>
      <c r="H1417" s="16">
        <f t="shared" si="22"/>
        <v>0</v>
      </c>
    </row>
    <row r="1418" spans="1:8" ht="13.5" x14ac:dyDescent="0.25">
      <c r="A1418" s="12"/>
      <c r="B1418" s="11">
        <v>44372</v>
      </c>
      <c r="C1418" s="2">
        <v>4.7699999999999996</v>
      </c>
      <c r="D1418" s="2">
        <v>4.7699999999999996</v>
      </c>
      <c r="E1418" s="2">
        <v>3000</v>
      </c>
      <c r="F1418" s="2">
        <v>4.7699999999999996</v>
      </c>
      <c r="G1418" s="2">
        <v>14310</v>
      </c>
      <c r="H1418" s="16">
        <f t="shared" si="22"/>
        <v>-2.0920502092051621E-3</v>
      </c>
    </row>
    <row r="1419" spans="1:8" ht="13.5" x14ac:dyDescent="0.25">
      <c r="A1419" s="12"/>
      <c r="B1419" s="11">
        <v>44375</v>
      </c>
      <c r="C1419" s="2">
        <v>4.7699999999999996</v>
      </c>
      <c r="D1419" s="2">
        <v>4.7699999999999996</v>
      </c>
      <c r="E1419" s="2">
        <v>741</v>
      </c>
      <c r="F1419" s="2">
        <v>4.7699999999999996</v>
      </c>
      <c r="G1419" s="2">
        <v>3534.57</v>
      </c>
      <c r="H1419" s="16">
        <f t="shared" si="22"/>
        <v>0</v>
      </c>
    </row>
    <row r="1420" spans="1:8" ht="13.5" x14ac:dyDescent="0.25">
      <c r="A1420" s="12"/>
      <c r="B1420" s="11">
        <v>44376</v>
      </c>
      <c r="C1420" s="2">
        <v>4.7</v>
      </c>
      <c r="D1420" s="2">
        <v>4.7</v>
      </c>
      <c r="E1420" s="2">
        <v>30</v>
      </c>
      <c r="F1420" s="2">
        <v>4.7</v>
      </c>
      <c r="G1420" s="2">
        <v>141</v>
      </c>
      <c r="H1420" s="16">
        <f t="shared" si="22"/>
        <v>-1.4675052410901342E-2</v>
      </c>
    </row>
    <row r="1421" spans="1:8" ht="13.5" x14ac:dyDescent="0.25">
      <c r="A1421" s="12"/>
      <c r="B1421" s="11">
        <v>44377</v>
      </c>
      <c r="C1421" s="2">
        <v>4.7</v>
      </c>
      <c r="D1421" s="2">
        <v>4.7</v>
      </c>
      <c r="E1421" s="2">
        <v>2330</v>
      </c>
      <c r="F1421" s="2">
        <v>4.6897000000000002</v>
      </c>
      <c r="G1421" s="2">
        <v>10927.001</v>
      </c>
      <c r="H1421" s="16">
        <f t="shared" si="22"/>
        <v>0</v>
      </c>
    </row>
    <row r="1422" spans="1:8" ht="13.5" x14ac:dyDescent="0.25">
      <c r="A1422" s="12"/>
      <c r="B1422" s="11">
        <v>44378</v>
      </c>
      <c r="C1422" s="2">
        <v>4.7</v>
      </c>
      <c r="D1422" s="2">
        <v>4.7</v>
      </c>
      <c r="E1422" s="2">
        <v>0</v>
      </c>
      <c r="F1422" s="2">
        <v>0</v>
      </c>
      <c r="G1422" s="2">
        <v>0</v>
      </c>
      <c r="H1422" s="16">
        <f t="shared" si="22"/>
        <v>0</v>
      </c>
    </row>
    <row r="1423" spans="1:8" ht="13.5" x14ac:dyDescent="0.25">
      <c r="A1423" s="12"/>
      <c r="B1423" s="11">
        <v>44379</v>
      </c>
      <c r="C1423" s="2">
        <v>4.7</v>
      </c>
      <c r="D1423" s="2">
        <v>4.7</v>
      </c>
      <c r="E1423" s="2">
        <v>0</v>
      </c>
      <c r="F1423" s="2">
        <v>0</v>
      </c>
      <c r="G1423" s="2">
        <v>0</v>
      </c>
      <c r="H1423" s="16">
        <f t="shared" si="22"/>
        <v>0</v>
      </c>
    </row>
    <row r="1424" spans="1:8" ht="13.5" x14ac:dyDescent="0.25">
      <c r="A1424" s="12"/>
      <c r="B1424" s="11">
        <v>44382</v>
      </c>
      <c r="C1424" s="2">
        <v>4.5999999999999996</v>
      </c>
      <c r="D1424" s="2">
        <v>4.5999999999999996</v>
      </c>
      <c r="E1424" s="2">
        <v>750</v>
      </c>
      <c r="F1424" s="2">
        <v>4.5999999999999996</v>
      </c>
      <c r="G1424" s="2">
        <v>3450</v>
      </c>
      <c r="H1424" s="16">
        <f t="shared" si="22"/>
        <v>-2.1276595744680965E-2</v>
      </c>
    </row>
    <row r="1425" spans="1:8" ht="13.5" x14ac:dyDescent="0.25">
      <c r="A1425" s="12"/>
      <c r="B1425" s="11">
        <v>44383</v>
      </c>
      <c r="C1425" s="2">
        <v>4.7300000000000004</v>
      </c>
      <c r="D1425" s="2">
        <v>4.7300000000000004</v>
      </c>
      <c r="E1425" s="2">
        <v>590</v>
      </c>
      <c r="F1425" s="2">
        <v>4.7300000000000004</v>
      </c>
      <c r="G1425" s="2">
        <v>2790.7</v>
      </c>
      <c r="H1425" s="16">
        <f t="shared" si="22"/>
        <v>2.8260869565217565E-2</v>
      </c>
    </row>
    <row r="1426" spans="1:8" ht="13.5" x14ac:dyDescent="0.25">
      <c r="A1426" s="12"/>
      <c r="B1426" s="11">
        <v>44384</v>
      </c>
      <c r="C1426" s="2">
        <v>4.8499999999999996</v>
      </c>
      <c r="D1426" s="2">
        <v>4.8499999999999996</v>
      </c>
      <c r="E1426" s="2">
        <v>200</v>
      </c>
      <c r="F1426" s="2">
        <v>4.8499999999999996</v>
      </c>
      <c r="G1426" s="2">
        <v>970</v>
      </c>
      <c r="H1426" s="16">
        <f t="shared" si="22"/>
        <v>2.5369978858350784E-2</v>
      </c>
    </row>
    <row r="1427" spans="1:8" ht="13.5" x14ac:dyDescent="0.25">
      <c r="A1427" s="12"/>
      <c r="B1427" s="11">
        <v>44385</v>
      </c>
      <c r="C1427" s="2">
        <v>4.8499999999999996</v>
      </c>
      <c r="D1427" s="2">
        <v>4.8499999999999996</v>
      </c>
      <c r="E1427" s="2">
        <v>0</v>
      </c>
      <c r="F1427" s="2">
        <v>0</v>
      </c>
      <c r="G1427" s="2">
        <v>0</v>
      </c>
      <c r="H1427" s="16">
        <f t="shared" si="22"/>
        <v>0</v>
      </c>
    </row>
    <row r="1428" spans="1:8" ht="13.5" x14ac:dyDescent="0.25">
      <c r="A1428" s="12"/>
      <c r="B1428" s="11">
        <v>44386</v>
      </c>
      <c r="C1428" s="2">
        <v>4.8499999999999996</v>
      </c>
      <c r="D1428" s="2">
        <v>4.8499999999999996</v>
      </c>
      <c r="E1428" s="2">
        <v>0</v>
      </c>
      <c r="F1428" s="2">
        <v>0</v>
      </c>
      <c r="G1428" s="2">
        <v>0</v>
      </c>
      <c r="H1428" s="16">
        <f t="shared" si="22"/>
        <v>0</v>
      </c>
    </row>
    <row r="1429" spans="1:8" ht="13.5" x14ac:dyDescent="0.25">
      <c r="A1429" s="12"/>
      <c r="B1429" s="11">
        <v>44389</v>
      </c>
      <c r="C1429" s="2">
        <v>4.82</v>
      </c>
      <c r="D1429" s="2">
        <v>4.82</v>
      </c>
      <c r="E1429" s="2">
        <v>500</v>
      </c>
      <c r="F1429" s="2">
        <v>4.82</v>
      </c>
      <c r="G1429" s="2">
        <v>2410</v>
      </c>
      <c r="H1429" s="16">
        <f t="shared" si="22"/>
        <v>-6.1855670103091471E-3</v>
      </c>
    </row>
    <row r="1430" spans="1:8" ht="13.5" x14ac:dyDescent="0.25">
      <c r="A1430" s="12"/>
      <c r="B1430" s="11">
        <v>44390</v>
      </c>
      <c r="C1430" s="2">
        <v>4.82</v>
      </c>
      <c r="D1430" s="2">
        <v>4.82</v>
      </c>
      <c r="E1430" s="2">
        <v>0</v>
      </c>
      <c r="F1430" s="2">
        <v>0</v>
      </c>
      <c r="G1430" s="2">
        <v>0</v>
      </c>
      <c r="H1430" s="16">
        <f t="shared" si="22"/>
        <v>0</v>
      </c>
    </row>
    <row r="1431" spans="1:8" ht="13.5" x14ac:dyDescent="0.25">
      <c r="A1431" s="12"/>
      <c r="B1431" s="11">
        <v>44391</v>
      </c>
      <c r="C1431" s="2">
        <v>4.82</v>
      </c>
      <c r="D1431" s="2">
        <v>4.82</v>
      </c>
      <c r="E1431" s="2">
        <v>0</v>
      </c>
      <c r="F1431" s="2">
        <v>0</v>
      </c>
      <c r="G1431" s="2">
        <v>0</v>
      </c>
      <c r="H1431" s="16">
        <f t="shared" si="22"/>
        <v>0</v>
      </c>
    </row>
    <row r="1432" spans="1:8" ht="13.5" x14ac:dyDescent="0.25">
      <c r="A1432" s="12"/>
      <c r="B1432" s="11">
        <v>44392</v>
      </c>
      <c r="C1432" s="2">
        <v>4.8</v>
      </c>
      <c r="D1432" s="2">
        <v>4.8</v>
      </c>
      <c r="E1432" s="2">
        <v>250</v>
      </c>
      <c r="F1432" s="2">
        <v>4.8</v>
      </c>
      <c r="G1432" s="2">
        <v>1200</v>
      </c>
      <c r="H1432" s="16">
        <f t="shared" si="22"/>
        <v>-4.1493775933610913E-3</v>
      </c>
    </row>
    <row r="1433" spans="1:8" ht="13.5" x14ac:dyDescent="0.25">
      <c r="A1433" s="12"/>
      <c r="B1433" s="11">
        <v>44393</v>
      </c>
      <c r="C1433" s="2">
        <v>4.72</v>
      </c>
      <c r="D1433" s="2">
        <v>4.72</v>
      </c>
      <c r="E1433" s="2">
        <v>200</v>
      </c>
      <c r="F1433" s="2">
        <v>4.72</v>
      </c>
      <c r="G1433" s="2">
        <v>944</v>
      </c>
      <c r="H1433" s="16">
        <f t="shared" si="22"/>
        <v>-1.6666666666666684E-2</v>
      </c>
    </row>
    <row r="1434" spans="1:8" ht="13.5" x14ac:dyDescent="0.25">
      <c r="A1434" s="12"/>
      <c r="B1434" s="11">
        <v>44396</v>
      </c>
      <c r="C1434" s="2">
        <v>4.8</v>
      </c>
      <c r="D1434" s="2">
        <v>4.8</v>
      </c>
      <c r="E1434" s="2">
        <v>1000</v>
      </c>
      <c r="F1434" s="2">
        <v>4.8</v>
      </c>
      <c r="G1434" s="2">
        <v>4800</v>
      </c>
      <c r="H1434" s="16">
        <f t="shared" si="22"/>
        <v>1.6949152542372899E-2</v>
      </c>
    </row>
    <row r="1435" spans="1:8" ht="13.5" x14ac:dyDescent="0.25">
      <c r="A1435" s="12"/>
      <c r="B1435" s="11">
        <v>44399</v>
      </c>
      <c r="C1435" s="2">
        <v>4.8</v>
      </c>
      <c r="D1435" s="2">
        <v>4.8</v>
      </c>
      <c r="E1435" s="2">
        <v>1200</v>
      </c>
      <c r="F1435" s="2">
        <v>4.8</v>
      </c>
      <c r="G1435" s="2">
        <v>5760</v>
      </c>
      <c r="H1435" s="16">
        <f t="shared" si="22"/>
        <v>0</v>
      </c>
    </row>
    <row r="1436" spans="1:8" ht="13.5" x14ac:dyDescent="0.25">
      <c r="A1436" s="12"/>
      <c r="B1436" s="11">
        <v>44400</v>
      </c>
      <c r="C1436" s="2">
        <v>4.8</v>
      </c>
      <c r="D1436" s="2">
        <v>4.8</v>
      </c>
      <c r="E1436" s="2">
        <v>3634</v>
      </c>
      <c r="F1436" s="2">
        <v>4.8</v>
      </c>
      <c r="G1436" s="2">
        <v>17443.2</v>
      </c>
      <c r="H1436" s="16">
        <f t="shared" si="22"/>
        <v>0</v>
      </c>
    </row>
    <row r="1437" spans="1:8" ht="13.5" x14ac:dyDescent="0.25">
      <c r="A1437" s="12"/>
      <c r="B1437" s="11">
        <v>44403</v>
      </c>
      <c r="C1437" s="2">
        <v>4.79</v>
      </c>
      <c r="D1437" s="2">
        <v>4.79</v>
      </c>
      <c r="E1437" s="2">
        <v>175</v>
      </c>
      <c r="F1437" s="2">
        <v>4.79</v>
      </c>
      <c r="G1437" s="2">
        <v>838.25</v>
      </c>
      <c r="H1437" s="16">
        <f t="shared" si="22"/>
        <v>-2.0833333333332891E-3</v>
      </c>
    </row>
    <row r="1438" spans="1:8" ht="13.5" x14ac:dyDescent="0.25">
      <c r="A1438" s="12"/>
      <c r="B1438" s="11">
        <v>44404</v>
      </c>
      <c r="C1438" s="2">
        <v>4.82</v>
      </c>
      <c r="D1438" s="2">
        <v>4.82</v>
      </c>
      <c r="E1438" s="2">
        <v>2000</v>
      </c>
      <c r="F1438" s="2">
        <v>4.82</v>
      </c>
      <c r="G1438" s="2">
        <v>9640</v>
      </c>
      <c r="H1438" s="16">
        <f t="shared" si="22"/>
        <v>6.2630480167015137E-3</v>
      </c>
    </row>
    <row r="1439" spans="1:8" ht="13.5" x14ac:dyDescent="0.25">
      <c r="A1439" s="12"/>
      <c r="B1439" s="11">
        <v>44405</v>
      </c>
      <c r="C1439" s="2">
        <v>4.82</v>
      </c>
      <c r="D1439" s="2">
        <v>4.82</v>
      </c>
      <c r="E1439" s="2">
        <v>3299</v>
      </c>
      <c r="F1439" s="2">
        <v>4.82</v>
      </c>
      <c r="G1439" s="2">
        <v>15901.18</v>
      </c>
      <c r="H1439" s="16">
        <f t="shared" si="22"/>
        <v>0</v>
      </c>
    </row>
    <row r="1440" spans="1:8" ht="13.5" x14ac:dyDescent="0.25">
      <c r="A1440" s="12"/>
      <c r="B1440" s="11">
        <v>44406</v>
      </c>
      <c r="C1440" s="2">
        <v>4.84</v>
      </c>
      <c r="D1440" s="2">
        <v>4.84</v>
      </c>
      <c r="E1440" s="2">
        <v>1</v>
      </c>
      <c r="F1440" s="2">
        <v>4.84</v>
      </c>
      <c r="G1440" s="2">
        <v>4.84</v>
      </c>
      <c r="H1440" s="16">
        <f t="shared" si="22"/>
        <v>4.1493775933609074E-3</v>
      </c>
    </row>
    <row r="1441" spans="1:8" ht="13.5" x14ac:dyDescent="0.25">
      <c r="A1441" s="12"/>
      <c r="B1441" s="11">
        <v>44407</v>
      </c>
      <c r="C1441" s="2">
        <v>4.84</v>
      </c>
      <c r="D1441" s="2">
        <v>4.84</v>
      </c>
      <c r="E1441" s="2">
        <v>0</v>
      </c>
      <c r="F1441" s="2">
        <v>0</v>
      </c>
      <c r="G1441" s="2">
        <v>0</v>
      </c>
      <c r="H1441" s="16">
        <f t="shared" si="22"/>
        <v>0</v>
      </c>
    </row>
    <row r="1442" spans="1:8" ht="13.5" x14ac:dyDescent="0.25">
      <c r="A1442" s="12"/>
      <c r="B1442" s="11">
        <v>44410</v>
      </c>
      <c r="C1442" s="2">
        <v>4.84</v>
      </c>
      <c r="D1442" s="2">
        <v>4.84</v>
      </c>
      <c r="E1442" s="2">
        <v>0</v>
      </c>
      <c r="F1442" s="2">
        <v>0</v>
      </c>
      <c r="G1442" s="2">
        <v>0</v>
      </c>
      <c r="H1442" s="16">
        <f t="shared" si="22"/>
        <v>0</v>
      </c>
    </row>
    <row r="1443" spans="1:8" ht="13.5" x14ac:dyDescent="0.25">
      <c r="A1443" s="12"/>
      <c r="B1443" s="11">
        <v>44411</v>
      </c>
      <c r="C1443" s="2">
        <v>4.8</v>
      </c>
      <c r="D1443" s="2">
        <v>4.8</v>
      </c>
      <c r="E1443" s="2">
        <v>9</v>
      </c>
      <c r="F1443" s="2">
        <v>4.8</v>
      </c>
      <c r="G1443" s="2">
        <v>43.2</v>
      </c>
      <c r="H1443" s="16">
        <f t="shared" si="22"/>
        <v>-8.2644628099173625E-3</v>
      </c>
    </row>
    <row r="1444" spans="1:8" ht="13.5" x14ac:dyDescent="0.25">
      <c r="A1444" s="12"/>
      <c r="B1444" s="11">
        <v>44412</v>
      </c>
      <c r="C1444" s="2">
        <v>4.8</v>
      </c>
      <c r="D1444" s="2">
        <v>4.8</v>
      </c>
      <c r="E1444" s="2">
        <v>5</v>
      </c>
      <c r="F1444" s="2">
        <v>4.8</v>
      </c>
      <c r="G1444" s="2">
        <v>24</v>
      </c>
      <c r="H1444" s="16">
        <f t="shared" si="22"/>
        <v>0</v>
      </c>
    </row>
    <row r="1445" spans="1:8" ht="13.5" x14ac:dyDescent="0.25">
      <c r="A1445" s="12"/>
      <c r="B1445" s="11">
        <v>44413</v>
      </c>
      <c r="C1445" s="2">
        <v>4.8</v>
      </c>
      <c r="D1445" s="2">
        <v>4.8</v>
      </c>
      <c r="E1445" s="2">
        <v>4</v>
      </c>
      <c r="F1445" s="2">
        <v>4.8</v>
      </c>
      <c r="G1445" s="2">
        <v>19.2</v>
      </c>
      <c r="H1445" s="16">
        <f t="shared" si="22"/>
        <v>0</v>
      </c>
    </row>
    <row r="1446" spans="1:8" ht="13.5" x14ac:dyDescent="0.25">
      <c r="A1446" s="12"/>
      <c r="B1446" s="11">
        <v>44414</v>
      </c>
      <c r="C1446" s="2">
        <v>4.8</v>
      </c>
      <c r="D1446" s="2">
        <v>4.8</v>
      </c>
      <c r="E1446" s="2">
        <v>0</v>
      </c>
      <c r="F1446" s="2">
        <v>0</v>
      </c>
      <c r="G1446" s="2">
        <v>0</v>
      </c>
      <c r="H1446" s="16">
        <f t="shared" si="22"/>
        <v>0</v>
      </c>
    </row>
    <row r="1447" spans="1:8" ht="13.5" x14ac:dyDescent="0.25">
      <c r="A1447" s="12"/>
      <c r="B1447" s="11">
        <v>44417</v>
      </c>
      <c r="C1447" s="2">
        <v>4.8</v>
      </c>
      <c r="D1447" s="2">
        <v>4.8</v>
      </c>
      <c r="E1447" s="2">
        <v>0</v>
      </c>
      <c r="F1447" s="2">
        <v>0</v>
      </c>
      <c r="G1447" s="2">
        <v>0</v>
      </c>
      <c r="H1447" s="16">
        <f t="shared" si="22"/>
        <v>0</v>
      </c>
    </row>
    <row r="1448" spans="1:8" ht="13.5" x14ac:dyDescent="0.25">
      <c r="A1448" s="12"/>
      <c r="B1448" s="11">
        <v>44419</v>
      </c>
      <c r="C1448" s="2">
        <v>4.8</v>
      </c>
      <c r="D1448" s="2">
        <v>4.8</v>
      </c>
      <c r="E1448" s="2">
        <v>0</v>
      </c>
      <c r="F1448" s="2">
        <v>0</v>
      </c>
      <c r="G1448" s="2">
        <v>0</v>
      </c>
      <c r="H1448" s="16">
        <f t="shared" si="22"/>
        <v>0</v>
      </c>
    </row>
    <row r="1449" spans="1:8" ht="13.5" x14ac:dyDescent="0.25">
      <c r="A1449" s="12"/>
      <c r="B1449" s="11">
        <v>44420</v>
      </c>
      <c r="C1449" s="2">
        <v>4.75</v>
      </c>
      <c r="D1449" s="2">
        <v>4.75</v>
      </c>
      <c r="E1449" s="2">
        <v>9</v>
      </c>
      <c r="F1449" s="2">
        <v>4.75</v>
      </c>
      <c r="G1449" s="2">
        <v>42.75</v>
      </c>
      <c r="H1449" s="16">
        <f t="shared" si="22"/>
        <v>-1.041666666666663E-2</v>
      </c>
    </row>
    <row r="1450" spans="1:8" ht="13.5" x14ac:dyDescent="0.25">
      <c r="A1450" s="12"/>
      <c r="B1450" s="11">
        <v>44424</v>
      </c>
      <c r="C1450" s="2">
        <v>4.75</v>
      </c>
      <c r="D1450" s="2">
        <v>4.75</v>
      </c>
      <c r="E1450" s="2">
        <v>9</v>
      </c>
      <c r="F1450" s="2">
        <v>4.75</v>
      </c>
      <c r="G1450" s="2">
        <v>42.75</v>
      </c>
      <c r="H1450" s="16">
        <f t="shared" si="22"/>
        <v>0</v>
      </c>
    </row>
    <row r="1451" spans="1:8" ht="13.5" x14ac:dyDescent="0.25">
      <c r="A1451" s="12"/>
      <c r="B1451" s="11">
        <v>44425</v>
      </c>
      <c r="C1451" s="2">
        <v>4.75</v>
      </c>
      <c r="D1451" s="2">
        <v>4.75</v>
      </c>
      <c r="E1451" s="2">
        <v>3</v>
      </c>
      <c r="F1451" s="2">
        <v>4.75</v>
      </c>
      <c r="G1451" s="2">
        <v>14.25</v>
      </c>
      <c r="H1451" s="16">
        <f t="shared" si="22"/>
        <v>0</v>
      </c>
    </row>
    <row r="1452" spans="1:8" ht="13.5" x14ac:dyDescent="0.25">
      <c r="A1452" s="12"/>
      <c r="B1452" s="11">
        <v>44426</v>
      </c>
      <c r="C1452" s="2">
        <v>4.75</v>
      </c>
      <c r="D1452" s="2">
        <v>4.75</v>
      </c>
      <c r="E1452" s="2">
        <v>0</v>
      </c>
      <c r="F1452" s="2">
        <v>0</v>
      </c>
      <c r="G1452" s="2">
        <v>0</v>
      </c>
      <c r="H1452" s="16">
        <f t="shared" si="22"/>
        <v>0</v>
      </c>
    </row>
    <row r="1453" spans="1:8" ht="13.5" x14ac:dyDescent="0.25">
      <c r="A1453" s="12"/>
      <c r="B1453" s="11">
        <v>44427</v>
      </c>
      <c r="C1453" s="2">
        <v>4.75</v>
      </c>
      <c r="D1453" s="2">
        <v>4.75</v>
      </c>
      <c r="E1453" s="2">
        <v>0</v>
      </c>
      <c r="F1453" s="2">
        <v>0</v>
      </c>
      <c r="G1453" s="2">
        <v>0</v>
      </c>
      <c r="H1453" s="16">
        <f t="shared" si="22"/>
        <v>0</v>
      </c>
    </row>
    <row r="1454" spans="1:8" ht="13.5" x14ac:dyDescent="0.25">
      <c r="A1454" s="12"/>
      <c r="B1454" s="11">
        <v>44428</v>
      </c>
      <c r="C1454" s="2">
        <v>4.75</v>
      </c>
      <c r="D1454" s="2">
        <v>4.75</v>
      </c>
      <c r="E1454" s="2">
        <v>0</v>
      </c>
      <c r="F1454" s="2">
        <v>0</v>
      </c>
      <c r="G1454" s="2">
        <v>0</v>
      </c>
      <c r="H1454" s="16">
        <f t="shared" si="22"/>
        <v>0</v>
      </c>
    </row>
    <row r="1455" spans="1:8" ht="13.5" x14ac:dyDescent="0.25">
      <c r="A1455" s="12"/>
      <c r="B1455" s="11">
        <v>44431</v>
      </c>
      <c r="C1455" s="2">
        <v>4.75</v>
      </c>
      <c r="D1455" s="2">
        <v>4.75</v>
      </c>
      <c r="E1455" s="2">
        <v>0</v>
      </c>
      <c r="F1455" s="2">
        <v>0</v>
      </c>
      <c r="G1455" s="2">
        <v>0</v>
      </c>
      <c r="H1455" s="16">
        <f t="shared" si="22"/>
        <v>0</v>
      </c>
    </row>
    <row r="1456" spans="1:8" ht="13.5" x14ac:dyDescent="0.25">
      <c r="A1456" s="12"/>
      <c r="B1456" s="11">
        <v>44432</v>
      </c>
      <c r="C1456" s="2">
        <v>4.75</v>
      </c>
      <c r="D1456" s="2">
        <v>4.75</v>
      </c>
      <c r="E1456" s="2">
        <v>0</v>
      </c>
      <c r="F1456" s="2">
        <v>0</v>
      </c>
      <c r="G1456" s="2">
        <v>0</v>
      </c>
      <c r="H1456" s="16">
        <f t="shared" si="22"/>
        <v>0</v>
      </c>
    </row>
    <row r="1457" spans="1:8" ht="13.5" x14ac:dyDescent="0.25">
      <c r="A1457" s="12"/>
      <c r="B1457" s="11">
        <v>44433</v>
      </c>
      <c r="C1457" s="2">
        <v>4.75</v>
      </c>
      <c r="D1457" s="2">
        <v>4.75</v>
      </c>
      <c r="E1457" s="2">
        <v>1368</v>
      </c>
      <c r="F1457" s="2">
        <v>4.75</v>
      </c>
      <c r="G1457" s="2">
        <v>6498</v>
      </c>
      <c r="H1457" s="16">
        <f t="shared" si="22"/>
        <v>0</v>
      </c>
    </row>
    <row r="1458" spans="1:8" ht="13.5" x14ac:dyDescent="0.25">
      <c r="A1458" s="12"/>
      <c r="B1458" s="11">
        <v>44434</v>
      </c>
      <c r="C1458" s="2">
        <v>4.75</v>
      </c>
      <c r="D1458" s="2">
        <v>4.75</v>
      </c>
      <c r="E1458" s="2">
        <v>0</v>
      </c>
      <c r="F1458" s="2">
        <v>0</v>
      </c>
      <c r="G1458" s="2">
        <v>0</v>
      </c>
      <c r="H1458" s="16">
        <f t="shared" si="22"/>
        <v>0</v>
      </c>
    </row>
    <row r="1459" spans="1:8" ht="13.5" x14ac:dyDescent="0.25">
      <c r="A1459" s="12"/>
      <c r="B1459" s="11">
        <v>44435</v>
      </c>
      <c r="C1459" s="2">
        <v>4.6100000000000003</v>
      </c>
      <c r="D1459" s="2">
        <v>4.6100000000000003</v>
      </c>
      <c r="E1459" s="2">
        <v>0</v>
      </c>
      <c r="F1459" s="2">
        <v>0</v>
      </c>
      <c r="G1459" s="2">
        <v>0</v>
      </c>
      <c r="H1459" s="16">
        <f t="shared" si="22"/>
        <v>-2.9473684210526249E-2</v>
      </c>
    </row>
    <row r="1460" spans="1:8" ht="13.5" x14ac:dyDescent="0.25">
      <c r="A1460" s="12"/>
      <c r="B1460" s="11">
        <v>44438</v>
      </c>
      <c r="C1460" s="2">
        <v>4.6100000000000003</v>
      </c>
      <c r="D1460" s="2">
        <v>4.6100000000000003</v>
      </c>
      <c r="E1460" s="2">
        <v>0</v>
      </c>
      <c r="F1460" s="2">
        <v>0</v>
      </c>
      <c r="G1460" s="2">
        <v>0</v>
      </c>
      <c r="H1460" s="16">
        <f t="shared" si="22"/>
        <v>0</v>
      </c>
    </row>
    <row r="1461" spans="1:8" ht="13.5" x14ac:dyDescent="0.25">
      <c r="A1461" s="12"/>
      <c r="B1461" s="11">
        <v>44439</v>
      </c>
      <c r="C1461" s="2">
        <v>4.8099999999999996</v>
      </c>
      <c r="D1461" s="2">
        <v>4.8099999999999996</v>
      </c>
      <c r="E1461" s="2">
        <v>1</v>
      </c>
      <c r="F1461" s="2">
        <v>4.8099999999999996</v>
      </c>
      <c r="G1461" s="2">
        <v>4.8099999999999996</v>
      </c>
      <c r="H1461" s="16">
        <f t="shared" si="22"/>
        <v>4.3383947939262313E-2</v>
      </c>
    </row>
    <row r="1462" spans="1:8" ht="13.5" x14ac:dyDescent="0.25">
      <c r="A1462" s="12"/>
      <c r="B1462" s="11">
        <v>44440</v>
      </c>
      <c r="C1462" s="2">
        <v>4.8099999999999996</v>
      </c>
      <c r="D1462" s="2">
        <v>4.8099999999999996</v>
      </c>
      <c r="E1462" s="2">
        <v>0</v>
      </c>
      <c r="F1462" s="2">
        <v>0</v>
      </c>
      <c r="G1462" s="2">
        <v>0</v>
      </c>
      <c r="H1462" s="16">
        <f t="shared" si="22"/>
        <v>0</v>
      </c>
    </row>
    <row r="1463" spans="1:8" ht="13.5" x14ac:dyDescent="0.25">
      <c r="A1463" s="12"/>
      <c r="B1463" s="11">
        <v>44441</v>
      </c>
      <c r="C1463" s="2">
        <v>4.79</v>
      </c>
      <c r="D1463" s="2">
        <v>4.79</v>
      </c>
      <c r="E1463" s="2">
        <v>5300</v>
      </c>
      <c r="F1463" s="2">
        <v>4.79</v>
      </c>
      <c r="G1463" s="2">
        <v>25387</v>
      </c>
      <c r="H1463" s="16">
        <f t="shared" si="22"/>
        <v>-4.1580041580040698E-3</v>
      </c>
    </row>
    <row r="1464" spans="1:8" ht="13.5" x14ac:dyDescent="0.25">
      <c r="A1464" s="12"/>
      <c r="B1464" s="11">
        <v>44442</v>
      </c>
      <c r="C1464" s="2">
        <v>4.79</v>
      </c>
      <c r="D1464" s="2">
        <v>4.79</v>
      </c>
      <c r="E1464" s="2">
        <v>0</v>
      </c>
      <c r="F1464" s="2">
        <v>0</v>
      </c>
      <c r="G1464" s="2">
        <v>0</v>
      </c>
      <c r="H1464" s="16">
        <f t="shared" si="22"/>
        <v>0</v>
      </c>
    </row>
    <row r="1465" spans="1:8" ht="13.5" x14ac:dyDescent="0.25">
      <c r="A1465" s="12"/>
      <c r="B1465" s="11">
        <v>44445</v>
      </c>
      <c r="C1465" s="2">
        <v>4.79</v>
      </c>
      <c r="D1465" s="2">
        <v>4.79</v>
      </c>
      <c r="E1465" s="2">
        <v>1505</v>
      </c>
      <c r="F1465" s="2">
        <v>4.79</v>
      </c>
      <c r="G1465" s="2">
        <v>7208.95</v>
      </c>
      <c r="H1465" s="16">
        <f t="shared" si="22"/>
        <v>0</v>
      </c>
    </row>
    <row r="1466" spans="1:8" ht="13.5" x14ac:dyDescent="0.25">
      <c r="A1466" s="12"/>
      <c r="B1466" s="11">
        <v>44446</v>
      </c>
      <c r="C1466" s="2">
        <v>4.79</v>
      </c>
      <c r="D1466" s="2">
        <v>4.79</v>
      </c>
      <c r="E1466" s="2">
        <v>0</v>
      </c>
      <c r="F1466" s="2">
        <v>0</v>
      </c>
      <c r="G1466" s="2">
        <v>0</v>
      </c>
      <c r="H1466" s="16">
        <f t="shared" si="22"/>
        <v>0</v>
      </c>
    </row>
    <row r="1467" spans="1:8" ht="13.5" x14ac:dyDescent="0.25">
      <c r="A1467" s="12"/>
      <c r="B1467" s="11">
        <v>44447</v>
      </c>
      <c r="C1467" s="2">
        <v>4.79</v>
      </c>
      <c r="D1467" s="2">
        <v>4.79</v>
      </c>
      <c r="E1467" s="2">
        <v>0</v>
      </c>
      <c r="F1467" s="2">
        <v>0</v>
      </c>
      <c r="G1467" s="2">
        <v>0</v>
      </c>
      <c r="H1467" s="16">
        <f t="shared" si="22"/>
        <v>0</v>
      </c>
    </row>
    <row r="1468" spans="1:8" ht="13.5" x14ac:dyDescent="0.25">
      <c r="A1468" s="12"/>
      <c r="B1468" s="11">
        <v>44448</v>
      </c>
      <c r="C1468" s="2">
        <v>4.79</v>
      </c>
      <c r="D1468" s="2">
        <v>4.79</v>
      </c>
      <c r="E1468" s="2">
        <v>0</v>
      </c>
      <c r="F1468" s="2">
        <v>0</v>
      </c>
      <c r="G1468" s="2">
        <v>0</v>
      </c>
      <c r="H1468" s="16">
        <f t="shared" si="22"/>
        <v>0</v>
      </c>
    </row>
    <row r="1469" spans="1:8" ht="13.5" x14ac:dyDescent="0.25">
      <c r="A1469" s="12"/>
      <c r="B1469" s="11">
        <v>44449</v>
      </c>
      <c r="C1469" s="2">
        <v>4.79</v>
      </c>
      <c r="D1469" s="2">
        <v>4.79</v>
      </c>
      <c r="E1469" s="2">
        <v>0</v>
      </c>
      <c r="F1469" s="2">
        <v>0</v>
      </c>
      <c r="G1469" s="2">
        <v>0</v>
      </c>
      <c r="H1469" s="16">
        <f t="shared" si="22"/>
        <v>0</v>
      </c>
    </row>
    <row r="1470" spans="1:8" ht="13.5" x14ac:dyDescent="0.25">
      <c r="A1470" s="12"/>
      <c r="B1470" s="11">
        <v>44452</v>
      </c>
      <c r="C1470" s="2">
        <v>4.79</v>
      </c>
      <c r="D1470" s="2">
        <v>4.79</v>
      </c>
      <c r="E1470" s="2">
        <v>0</v>
      </c>
      <c r="F1470" s="2">
        <v>0</v>
      </c>
      <c r="G1470" s="2">
        <v>0</v>
      </c>
      <c r="H1470" s="16">
        <f t="shared" si="22"/>
        <v>0</v>
      </c>
    </row>
    <row r="1471" spans="1:8" ht="13.5" x14ac:dyDescent="0.25">
      <c r="A1471" s="12"/>
      <c r="B1471" s="11">
        <v>44453</v>
      </c>
      <c r="C1471" s="2">
        <v>4.79</v>
      </c>
      <c r="D1471" s="2">
        <v>4.79</v>
      </c>
      <c r="E1471" s="2">
        <v>0</v>
      </c>
      <c r="F1471" s="2">
        <v>0</v>
      </c>
      <c r="G1471" s="2">
        <v>0</v>
      </c>
      <c r="H1471" s="16">
        <f t="shared" si="22"/>
        <v>0</v>
      </c>
    </row>
    <row r="1472" spans="1:8" ht="13.5" x14ac:dyDescent="0.25">
      <c r="A1472" s="12"/>
      <c r="B1472" s="11">
        <v>44454</v>
      </c>
      <c r="C1472" s="2">
        <v>4.79</v>
      </c>
      <c r="D1472" s="2">
        <v>4.79</v>
      </c>
      <c r="E1472" s="2">
        <v>0</v>
      </c>
      <c r="F1472" s="2">
        <v>0</v>
      </c>
      <c r="G1472" s="2">
        <v>0</v>
      </c>
      <c r="H1472" s="16">
        <f t="shared" si="22"/>
        <v>0</v>
      </c>
    </row>
    <row r="1473" spans="1:8" ht="13.5" x14ac:dyDescent="0.25">
      <c r="A1473" s="12"/>
      <c r="B1473" s="11">
        <v>44455</v>
      </c>
      <c r="C1473" s="2">
        <v>4.79</v>
      </c>
      <c r="D1473" s="2">
        <v>4.79</v>
      </c>
      <c r="E1473" s="2">
        <v>0</v>
      </c>
      <c r="F1473" s="2">
        <v>0</v>
      </c>
      <c r="G1473" s="2">
        <v>0</v>
      </c>
      <c r="H1473" s="16">
        <f t="shared" si="22"/>
        <v>0</v>
      </c>
    </row>
    <row r="1474" spans="1:8" ht="13.5" x14ac:dyDescent="0.25">
      <c r="A1474" s="12"/>
      <c r="B1474" s="11">
        <v>44456</v>
      </c>
      <c r="C1474" s="2">
        <v>4.5999999999999996</v>
      </c>
      <c r="D1474" s="2">
        <v>4.5999999999999996</v>
      </c>
      <c r="E1474" s="2">
        <v>9</v>
      </c>
      <c r="F1474" s="2">
        <v>4.5999999999999996</v>
      </c>
      <c r="G1474" s="2">
        <v>41.4</v>
      </c>
      <c r="H1474" s="16">
        <f t="shared" si="22"/>
        <v>-3.9665970772442667E-2</v>
      </c>
    </row>
    <row r="1475" spans="1:8" ht="13.5" x14ac:dyDescent="0.25">
      <c r="A1475" s="12"/>
      <c r="B1475" s="11">
        <v>44459</v>
      </c>
      <c r="C1475" s="2">
        <v>4.8</v>
      </c>
      <c r="D1475" s="2">
        <v>4.8</v>
      </c>
      <c r="E1475" s="2">
        <v>3325</v>
      </c>
      <c r="F1475" s="2">
        <v>4.8</v>
      </c>
      <c r="G1475" s="2">
        <v>15960</v>
      </c>
      <c r="H1475" s="16">
        <f t="shared" si="22"/>
        <v>4.3478260869565258E-2</v>
      </c>
    </row>
    <row r="1476" spans="1:8" ht="13.5" x14ac:dyDescent="0.25">
      <c r="A1476" s="12"/>
      <c r="B1476" s="11">
        <v>44460</v>
      </c>
      <c r="C1476" s="2">
        <v>4.8</v>
      </c>
      <c r="D1476" s="2">
        <v>4.8</v>
      </c>
      <c r="E1476" s="2">
        <v>0</v>
      </c>
      <c r="F1476" s="2">
        <v>0</v>
      </c>
      <c r="G1476" s="2">
        <v>0</v>
      </c>
      <c r="H1476" s="16">
        <f t="shared" si="22"/>
        <v>0</v>
      </c>
    </row>
    <row r="1477" spans="1:8" ht="13.5" x14ac:dyDescent="0.25">
      <c r="A1477" s="12"/>
      <c r="B1477" s="11">
        <v>44461</v>
      </c>
      <c r="C1477" s="2">
        <v>4.79</v>
      </c>
      <c r="D1477" s="2">
        <v>4.79</v>
      </c>
      <c r="E1477" s="2">
        <v>250</v>
      </c>
      <c r="F1477" s="2">
        <v>4.79</v>
      </c>
      <c r="G1477" s="2">
        <v>1197.5</v>
      </c>
      <c r="H1477" s="16">
        <f t="shared" si="22"/>
        <v>-2.0833333333332891E-3</v>
      </c>
    </row>
    <row r="1478" spans="1:8" ht="13.5" x14ac:dyDescent="0.25">
      <c r="A1478" s="12"/>
      <c r="B1478" s="11">
        <v>44462</v>
      </c>
      <c r="C1478" s="2">
        <v>4.7699999999999996</v>
      </c>
      <c r="D1478" s="2">
        <v>4.7699999999999996</v>
      </c>
      <c r="E1478" s="2">
        <v>6000</v>
      </c>
      <c r="F1478" s="2">
        <v>4.7699999999999996</v>
      </c>
      <c r="G1478" s="2">
        <v>28620</v>
      </c>
      <c r="H1478" s="16">
        <f t="shared" si="22"/>
        <v>-4.1753653444677376E-3</v>
      </c>
    </row>
    <row r="1479" spans="1:8" ht="13.5" x14ac:dyDescent="0.25">
      <c r="A1479" s="12"/>
      <c r="B1479" s="11">
        <v>44463</v>
      </c>
      <c r="C1479" s="2">
        <v>4.75</v>
      </c>
      <c r="D1479" s="2">
        <v>4.75</v>
      </c>
      <c r="E1479" s="2">
        <v>330</v>
      </c>
      <c r="F1479" s="2">
        <v>4.75</v>
      </c>
      <c r="G1479" s="2">
        <v>1567.5</v>
      </c>
      <c r="H1479" s="16">
        <f t="shared" ref="H1479:H1542" si="23">(D1479-D1478)/D1478</f>
        <v>-4.1928721174003302E-3</v>
      </c>
    </row>
    <row r="1480" spans="1:8" ht="13.5" x14ac:dyDescent="0.25">
      <c r="A1480" s="12"/>
      <c r="B1480" s="11">
        <v>44466</v>
      </c>
      <c r="C1480" s="2">
        <v>4.75</v>
      </c>
      <c r="D1480" s="2">
        <v>4.75</v>
      </c>
      <c r="E1480" s="2">
        <v>5870</v>
      </c>
      <c r="F1480" s="2">
        <v>4.75</v>
      </c>
      <c r="G1480" s="2">
        <v>27882.5</v>
      </c>
      <c r="H1480" s="16">
        <f t="shared" si="23"/>
        <v>0</v>
      </c>
    </row>
    <row r="1481" spans="1:8" ht="13.5" x14ac:dyDescent="0.25">
      <c r="A1481" s="12"/>
      <c r="B1481" s="11">
        <v>44467</v>
      </c>
      <c r="C1481" s="2">
        <v>4.75</v>
      </c>
      <c r="D1481" s="2">
        <v>4.75</v>
      </c>
      <c r="E1481" s="2">
        <v>400</v>
      </c>
      <c r="F1481" s="2">
        <v>4.75</v>
      </c>
      <c r="G1481" s="2">
        <v>1900</v>
      </c>
      <c r="H1481" s="16">
        <f t="shared" si="23"/>
        <v>0</v>
      </c>
    </row>
    <row r="1482" spans="1:8" ht="13.5" x14ac:dyDescent="0.25">
      <c r="A1482" s="12"/>
      <c r="B1482" s="11">
        <v>44468</v>
      </c>
      <c r="C1482" s="2">
        <v>4.75</v>
      </c>
      <c r="D1482" s="2">
        <v>4.75</v>
      </c>
      <c r="E1482" s="2">
        <v>0</v>
      </c>
      <c r="F1482" s="2">
        <v>0</v>
      </c>
      <c r="G1482" s="2">
        <v>0</v>
      </c>
      <c r="H1482" s="16">
        <f t="shared" si="23"/>
        <v>0</v>
      </c>
    </row>
    <row r="1483" spans="1:8" ht="13.5" x14ac:dyDescent="0.25">
      <c r="A1483" s="12"/>
      <c r="B1483" s="11">
        <v>44469</v>
      </c>
      <c r="C1483" s="2">
        <v>4.75</v>
      </c>
      <c r="D1483" s="2">
        <v>4.75</v>
      </c>
      <c r="E1483" s="2">
        <v>360</v>
      </c>
      <c r="F1483" s="2">
        <v>4.75</v>
      </c>
      <c r="G1483" s="2">
        <v>1710</v>
      </c>
      <c r="H1483" s="16">
        <f t="shared" si="23"/>
        <v>0</v>
      </c>
    </row>
    <row r="1484" spans="1:8" ht="13.5" x14ac:dyDescent="0.25">
      <c r="A1484" s="12"/>
      <c r="B1484" s="11">
        <v>44470</v>
      </c>
      <c r="C1484" s="2">
        <v>4.7300000000000004</v>
      </c>
      <c r="D1484" s="2">
        <v>4.7300000000000004</v>
      </c>
      <c r="E1484" s="2">
        <v>50</v>
      </c>
      <c r="F1484" s="2">
        <v>4.7300000000000004</v>
      </c>
      <c r="G1484" s="2">
        <v>236.5</v>
      </c>
      <c r="H1484" s="16">
        <f t="shared" si="23"/>
        <v>-4.2105263157893843E-3</v>
      </c>
    </row>
    <row r="1485" spans="1:8" ht="13.5" x14ac:dyDescent="0.25">
      <c r="A1485" s="12"/>
      <c r="B1485" s="11">
        <v>44473</v>
      </c>
      <c r="C1485" s="2">
        <v>4.7</v>
      </c>
      <c r="D1485" s="2">
        <v>4.7</v>
      </c>
      <c r="E1485" s="2">
        <v>1</v>
      </c>
      <c r="F1485" s="2">
        <v>4.7</v>
      </c>
      <c r="G1485" s="2">
        <v>4.7</v>
      </c>
      <c r="H1485" s="16">
        <f t="shared" si="23"/>
        <v>-6.3424947145877897E-3</v>
      </c>
    </row>
    <row r="1486" spans="1:8" ht="13.5" x14ac:dyDescent="0.25">
      <c r="A1486" s="12"/>
      <c r="B1486" s="11">
        <v>44474</v>
      </c>
      <c r="C1486" s="2">
        <v>4.7</v>
      </c>
      <c r="D1486" s="2">
        <v>4.7</v>
      </c>
      <c r="E1486" s="2">
        <v>0</v>
      </c>
      <c r="F1486" s="2">
        <v>0</v>
      </c>
      <c r="G1486" s="2">
        <v>0</v>
      </c>
      <c r="H1486" s="16">
        <f t="shared" si="23"/>
        <v>0</v>
      </c>
    </row>
    <row r="1487" spans="1:8" ht="13.5" x14ac:dyDescent="0.25">
      <c r="A1487" s="12"/>
      <c r="B1487" s="11">
        <v>44475</v>
      </c>
      <c r="C1487" s="2">
        <v>4.7</v>
      </c>
      <c r="D1487" s="2">
        <v>4.7</v>
      </c>
      <c r="E1487" s="2">
        <v>0</v>
      </c>
      <c r="F1487" s="2">
        <v>0</v>
      </c>
      <c r="G1487" s="2">
        <v>0</v>
      </c>
      <c r="H1487" s="16">
        <f t="shared" si="23"/>
        <v>0</v>
      </c>
    </row>
    <row r="1488" spans="1:8" ht="13.5" x14ac:dyDescent="0.25">
      <c r="A1488" s="12"/>
      <c r="B1488" s="11">
        <v>44476</v>
      </c>
      <c r="C1488" s="2">
        <v>4.74</v>
      </c>
      <c r="D1488" s="2">
        <v>4.74</v>
      </c>
      <c r="E1488" s="2">
        <v>1900</v>
      </c>
      <c r="F1488" s="2">
        <v>4.74</v>
      </c>
      <c r="G1488" s="2">
        <v>9006</v>
      </c>
      <c r="H1488" s="16">
        <f t="shared" si="23"/>
        <v>8.5106382978723475E-3</v>
      </c>
    </row>
    <row r="1489" spans="1:8" ht="13.5" x14ac:dyDescent="0.25">
      <c r="A1489" s="12"/>
      <c r="B1489" s="11">
        <v>44477</v>
      </c>
      <c r="C1489" s="2">
        <v>4.71</v>
      </c>
      <c r="D1489" s="2">
        <v>4.71</v>
      </c>
      <c r="E1489" s="2">
        <v>1000</v>
      </c>
      <c r="F1489" s="2">
        <v>4.71</v>
      </c>
      <c r="G1489" s="2">
        <v>4710</v>
      </c>
      <c r="H1489" s="16">
        <f t="shared" si="23"/>
        <v>-6.3291139240506849E-3</v>
      </c>
    </row>
    <row r="1490" spans="1:8" ht="13.5" x14ac:dyDescent="0.25">
      <c r="A1490" s="12"/>
      <c r="B1490" s="11">
        <v>44480</v>
      </c>
      <c r="C1490" s="2">
        <v>4.7</v>
      </c>
      <c r="D1490" s="2">
        <v>4.7</v>
      </c>
      <c r="E1490" s="2">
        <v>500</v>
      </c>
      <c r="F1490" s="2">
        <v>4.7</v>
      </c>
      <c r="G1490" s="2">
        <v>2350</v>
      </c>
      <c r="H1490" s="16">
        <f t="shared" si="23"/>
        <v>-2.1231422505307404E-3</v>
      </c>
    </row>
    <row r="1491" spans="1:8" ht="13.5" x14ac:dyDescent="0.25">
      <c r="A1491" s="12"/>
      <c r="B1491" s="11">
        <v>44481</v>
      </c>
      <c r="C1491" s="2">
        <v>4.7</v>
      </c>
      <c r="D1491" s="2">
        <v>4.7</v>
      </c>
      <c r="E1491" s="2">
        <v>0</v>
      </c>
      <c r="F1491" s="2">
        <v>0</v>
      </c>
      <c r="G1491" s="2">
        <v>0</v>
      </c>
      <c r="H1491" s="16">
        <f t="shared" si="23"/>
        <v>0</v>
      </c>
    </row>
    <row r="1492" spans="1:8" ht="13.5" x14ac:dyDescent="0.25">
      <c r="A1492" s="12"/>
      <c r="B1492" s="11">
        <v>44482</v>
      </c>
      <c r="C1492" s="2">
        <v>4.7</v>
      </c>
      <c r="D1492" s="2">
        <v>4.7</v>
      </c>
      <c r="E1492" s="2">
        <v>0</v>
      </c>
      <c r="F1492" s="2">
        <v>0</v>
      </c>
      <c r="G1492" s="2">
        <v>0</v>
      </c>
      <c r="H1492" s="16">
        <f t="shared" si="23"/>
        <v>0</v>
      </c>
    </row>
    <row r="1493" spans="1:8" ht="13.5" x14ac:dyDescent="0.25">
      <c r="A1493" s="12"/>
      <c r="B1493" s="11">
        <v>44483</v>
      </c>
      <c r="C1493" s="2">
        <v>4.75</v>
      </c>
      <c r="D1493" s="2">
        <v>4.75</v>
      </c>
      <c r="E1493" s="2">
        <v>4475</v>
      </c>
      <c r="F1493" s="2">
        <v>4.75</v>
      </c>
      <c r="G1493" s="2">
        <v>21256.25</v>
      </c>
      <c r="H1493" s="16">
        <f t="shared" si="23"/>
        <v>1.0638297872340387E-2</v>
      </c>
    </row>
    <row r="1494" spans="1:8" ht="13.5" x14ac:dyDescent="0.25">
      <c r="A1494" s="12"/>
      <c r="B1494" s="11">
        <v>44488</v>
      </c>
      <c r="C1494" s="2">
        <v>4.75</v>
      </c>
      <c r="D1494" s="2">
        <v>4.75</v>
      </c>
      <c r="E1494" s="2">
        <v>0</v>
      </c>
      <c r="F1494" s="2">
        <v>0</v>
      </c>
      <c r="G1494" s="2">
        <v>0</v>
      </c>
      <c r="H1494" s="16">
        <f t="shared" si="23"/>
        <v>0</v>
      </c>
    </row>
    <row r="1495" spans="1:8" ht="13.5" x14ac:dyDescent="0.25">
      <c r="A1495" s="12"/>
      <c r="B1495" s="11">
        <v>44489</v>
      </c>
      <c r="C1495" s="2">
        <v>4.75</v>
      </c>
      <c r="D1495" s="2">
        <v>4.75</v>
      </c>
      <c r="E1495" s="2">
        <v>0</v>
      </c>
      <c r="F1495" s="2">
        <v>0</v>
      </c>
      <c r="G1495" s="2">
        <v>0</v>
      </c>
      <c r="H1495" s="16">
        <f t="shared" si="23"/>
        <v>0</v>
      </c>
    </row>
    <row r="1496" spans="1:8" ht="13.5" x14ac:dyDescent="0.25">
      <c r="A1496" s="12"/>
      <c r="B1496" s="11">
        <v>44490</v>
      </c>
      <c r="C1496" s="2">
        <v>4.78</v>
      </c>
      <c r="D1496" s="2">
        <v>4.78</v>
      </c>
      <c r="E1496" s="2">
        <v>2250</v>
      </c>
      <c r="F1496" s="2">
        <v>4.78</v>
      </c>
      <c r="G1496" s="2">
        <v>10755</v>
      </c>
      <c r="H1496" s="16">
        <f t="shared" si="23"/>
        <v>6.3157894736842633E-3</v>
      </c>
    </row>
    <row r="1497" spans="1:8" ht="13.5" x14ac:dyDescent="0.25">
      <c r="A1497" s="12"/>
      <c r="B1497" s="11">
        <v>44491</v>
      </c>
      <c r="C1497" s="2">
        <v>4.78</v>
      </c>
      <c r="D1497" s="2">
        <v>4.78</v>
      </c>
      <c r="E1497" s="2">
        <v>2050</v>
      </c>
      <c r="F1497" s="2">
        <v>4.78</v>
      </c>
      <c r="G1497" s="2">
        <v>9799</v>
      </c>
      <c r="H1497" s="16">
        <f t="shared" si="23"/>
        <v>0</v>
      </c>
    </row>
    <row r="1498" spans="1:8" ht="13.5" x14ac:dyDescent="0.25">
      <c r="A1498" s="12"/>
      <c r="B1498" s="11">
        <v>44494</v>
      </c>
      <c r="C1498" s="2">
        <v>4.82</v>
      </c>
      <c r="D1498" s="2">
        <v>4.82</v>
      </c>
      <c r="E1498" s="2">
        <v>1500</v>
      </c>
      <c r="F1498" s="2">
        <v>4.82</v>
      </c>
      <c r="G1498" s="2">
        <v>7230</v>
      </c>
      <c r="H1498" s="16">
        <f t="shared" si="23"/>
        <v>8.3682008368200899E-3</v>
      </c>
    </row>
    <row r="1499" spans="1:8" ht="13.5" x14ac:dyDescent="0.25">
      <c r="A1499" s="12"/>
      <c r="B1499" s="11">
        <v>44495</v>
      </c>
      <c r="C1499" s="2">
        <v>4.8</v>
      </c>
      <c r="D1499" s="2">
        <v>4.8</v>
      </c>
      <c r="E1499" s="2">
        <v>20</v>
      </c>
      <c r="F1499" s="2">
        <v>4.8</v>
      </c>
      <c r="G1499" s="2">
        <v>96</v>
      </c>
      <c r="H1499" s="16">
        <f t="shared" si="23"/>
        <v>-4.1493775933610913E-3</v>
      </c>
    </row>
    <row r="1500" spans="1:8" ht="13.5" x14ac:dyDescent="0.25">
      <c r="A1500" s="12"/>
      <c r="B1500" s="11">
        <v>44496</v>
      </c>
      <c r="C1500" s="2">
        <v>4.82</v>
      </c>
      <c r="D1500" s="2">
        <v>4.82</v>
      </c>
      <c r="E1500" s="2">
        <v>1</v>
      </c>
      <c r="F1500" s="2">
        <v>4.82</v>
      </c>
      <c r="G1500" s="2">
        <v>4.82</v>
      </c>
      <c r="H1500" s="16">
        <f t="shared" si="23"/>
        <v>4.1666666666667629E-3</v>
      </c>
    </row>
    <row r="1501" spans="1:8" ht="13.5" x14ac:dyDescent="0.25">
      <c r="A1501" s="12"/>
      <c r="B1501" s="11">
        <v>44497</v>
      </c>
      <c r="C1501" s="2">
        <v>4.79</v>
      </c>
      <c r="D1501" s="2">
        <v>4.79</v>
      </c>
      <c r="E1501" s="2">
        <v>2300</v>
      </c>
      <c r="F1501" s="2">
        <v>4.79</v>
      </c>
      <c r="G1501" s="2">
        <v>11017</v>
      </c>
      <c r="H1501" s="16">
        <f t="shared" si="23"/>
        <v>-6.2240663900415454E-3</v>
      </c>
    </row>
    <row r="1502" spans="1:8" ht="13.5" x14ac:dyDescent="0.25">
      <c r="A1502" s="12"/>
      <c r="B1502" s="11">
        <v>44498</v>
      </c>
      <c r="C1502" s="2">
        <v>4.58</v>
      </c>
      <c r="D1502" s="2">
        <v>4.58</v>
      </c>
      <c r="E1502" s="2">
        <v>0</v>
      </c>
      <c r="F1502" s="2">
        <v>0</v>
      </c>
      <c r="G1502" s="2">
        <v>0</v>
      </c>
      <c r="H1502" s="16">
        <f t="shared" si="23"/>
        <v>-4.3841336116910219E-2</v>
      </c>
    </row>
    <row r="1503" spans="1:8" ht="13.5" x14ac:dyDescent="0.25">
      <c r="A1503" s="12"/>
      <c r="B1503" s="11">
        <v>44501</v>
      </c>
      <c r="C1503" s="2">
        <v>4.78</v>
      </c>
      <c r="D1503" s="2">
        <v>4.78</v>
      </c>
      <c r="E1503" s="2">
        <v>445</v>
      </c>
      <c r="F1503" s="2">
        <v>4.78</v>
      </c>
      <c r="G1503" s="2">
        <v>2127.1</v>
      </c>
      <c r="H1503" s="16">
        <f t="shared" si="23"/>
        <v>4.3668122270742397E-2</v>
      </c>
    </row>
    <row r="1504" spans="1:8" ht="13.5" x14ac:dyDescent="0.25">
      <c r="A1504" s="12"/>
      <c r="B1504" s="11">
        <v>44502</v>
      </c>
      <c r="C1504" s="2">
        <v>4.8</v>
      </c>
      <c r="D1504" s="2">
        <v>4.8</v>
      </c>
      <c r="E1504" s="2">
        <v>330</v>
      </c>
      <c r="F1504" s="2">
        <v>4.8</v>
      </c>
      <c r="G1504" s="2">
        <v>1584</v>
      </c>
      <c r="H1504" s="16">
        <f t="shared" si="23"/>
        <v>4.1841004184099521E-3</v>
      </c>
    </row>
    <row r="1505" spans="1:8" ht="13.5" x14ac:dyDescent="0.25">
      <c r="A1505" s="12"/>
      <c r="B1505" s="11">
        <v>44503</v>
      </c>
      <c r="C1505" s="2">
        <v>4.8</v>
      </c>
      <c r="D1505" s="2">
        <v>4.8</v>
      </c>
      <c r="E1505" s="2">
        <v>0</v>
      </c>
      <c r="F1505" s="2">
        <v>0</v>
      </c>
      <c r="G1505" s="2">
        <v>0</v>
      </c>
      <c r="H1505" s="16">
        <f t="shared" si="23"/>
        <v>0</v>
      </c>
    </row>
    <row r="1506" spans="1:8" ht="13.5" x14ac:dyDescent="0.25">
      <c r="A1506" s="12"/>
      <c r="B1506" s="11">
        <v>44504</v>
      </c>
      <c r="C1506" s="2">
        <v>4.8</v>
      </c>
      <c r="D1506" s="2">
        <v>4.8</v>
      </c>
      <c r="E1506" s="2">
        <v>1200</v>
      </c>
      <c r="F1506" s="2">
        <v>4.8</v>
      </c>
      <c r="G1506" s="2">
        <v>5760</v>
      </c>
      <c r="H1506" s="16">
        <f t="shared" si="23"/>
        <v>0</v>
      </c>
    </row>
    <row r="1507" spans="1:8" ht="13.5" x14ac:dyDescent="0.25">
      <c r="A1507" s="12"/>
      <c r="B1507" s="11">
        <v>44505</v>
      </c>
      <c r="C1507" s="2">
        <v>4.8</v>
      </c>
      <c r="D1507" s="2">
        <v>4.8</v>
      </c>
      <c r="E1507" s="2">
        <v>250</v>
      </c>
      <c r="F1507" s="2">
        <v>4.8</v>
      </c>
      <c r="G1507" s="2">
        <v>1200</v>
      </c>
      <c r="H1507" s="16">
        <f t="shared" si="23"/>
        <v>0</v>
      </c>
    </row>
    <row r="1508" spans="1:8" ht="13.5" x14ac:dyDescent="0.25">
      <c r="A1508" s="12"/>
      <c r="B1508" s="11">
        <v>44508</v>
      </c>
      <c r="C1508" s="2">
        <v>4.8</v>
      </c>
      <c r="D1508" s="2">
        <v>4.8</v>
      </c>
      <c r="E1508" s="2">
        <v>0</v>
      </c>
      <c r="F1508" s="2">
        <v>0</v>
      </c>
      <c r="G1508" s="2">
        <v>0</v>
      </c>
      <c r="H1508" s="16">
        <f t="shared" si="23"/>
        <v>0</v>
      </c>
    </row>
    <row r="1509" spans="1:8" ht="13.5" x14ac:dyDescent="0.25">
      <c r="A1509" s="12"/>
      <c r="B1509" s="11">
        <v>44509</v>
      </c>
      <c r="C1509" s="2">
        <v>4.8</v>
      </c>
      <c r="D1509" s="2">
        <v>4.8</v>
      </c>
      <c r="E1509" s="2">
        <v>0</v>
      </c>
      <c r="F1509" s="2">
        <v>0</v>
      </c>
      <c r="G1509" s="2">
        <v>0</v>
      </c>
      <c r="H1509" s="16">
        <f t="shared" si="23"/>
        <v>0</v>
      </c>
    </row>
    <row r="1510" spans="1:8" ht="13.5" x14ac:dyDescent="0.25">
      <c r="A1510" s="12"/>
      <c r="B1510" s="11">
        <v>44510</v>
      </c>
      <c r="C1510" s="2">
        <v>4.8</v>
      </c>
      <c r="D1510" s="2">
        <v>4.8</v>
      </c>
      <c r="E1510" s="2">
        <v>1030</v>
      </c>
      <c r="F1510" s="2">
        <v>4.8</v>
      </c>
      <c r="G1510" s="2">
        <v>4944</v>
      </c>
      <c r="H1510" s="16">
        <f t="shared" si="23"/>
        <v>0</v>
      </c>
    </row>
    <row r="1511" spans="1:8" ht="13.5" x14ac:dyDescent="0.25">
      <c r="A1511" s="12"/>
      <c r="B1511" s="11">
        <v>44511</v>
      </c>
      <c r="C1511" s="2">
        <v>4.8</v>
      </c>
      <c r="D1511" s="2">
        <v>4.8</v>
      </c>
      <c r="E1511" s="2">
        <v>0</v>
      </c>
      <c r="F1511" s="2">
        <v>0</v>
      </c>
      <c r="G1511" s="2">
        <v>0</v>
      </c>
      <c r="H1511" s="16">
        <f t="shared" si="23"/>
        <v>0</v>
      </c>
    </row>
    <row r="1512" spans="1:8" ht="13.5" x14ac:dyDescent="0.25">
      <c r="A1512" s="12"/>
      <c r="B1512" s="11">
        <v>44512</v>
      </c>
      <c r="C1512" s="2">
        <v>4.5999999999999996</v>
      </c>
      <c r="D1512" s="2">
        <v>4.5999999999999996</v>
      </c>
      <c r="E1512" s="2">
        <v>2000</v>
      </c>
      <c r="F1512" s="2">
        <v>4.5999999999999996</v>
      </c>
      <c r="G1512" s="2">
        <v>9200</v>
      </c>
      <c r="H1512" s="16">
        <f t="shared" si="23"/>
        <v>-4.1666666666666706E-2</v>
      </c>
    </row>
    <row r="1513" spans="1:8" ht="13.5" x14ac:dyDescent="0.25">
      <c r="A1513" s="12"/>
      <c r="B1513" s="11">
        <v>44515</v>
      </c>
      <c r="C1513" s="2">
        <v>4.8</v>
      </c>
      <c r="D1513" s="2">
        <v>4.8</v>
      </c>
      <c r="E1513" s="2">
        <v>1</v>
      </c>
      <c r="F1513" s="2">
        <v>4.8</v>
      </c>
      <c r="G1513" s="2">
        <v>4.8</v>
      </c>
      <c r="H1513" s="16">
        <f t="shared" si="23"/>
        <v>4.3478260869565258E-2</v>
      </c>
    </row>
    <row r="1514" spans="1:8" ht="13.5" x14ac:dyDescent="0.25">
      <c r="A1514" s="12"/>
      <c r="B1514" s="11">
        <v>44516</v>
      </c>
      <c r="C1514" s="2">
        <v>4.8</v>
      </c>
      <c r="D1514" s="2">
        <v>4.8</v>
      </c>
      <c r="E1514" s="2">
        <v>0</v>
      </c>
      <c r="F1514" s="2">
        <v>0</v>
      </c>
      <c r="G1514" s="2">
        <v>0</v>
      </c>
      <c r="H1514" s="16">
        <f t="shared" si="23"/>
        <v>0</v>
      </c>
    </row>
    <row r="1515" spans="1:8" ht="13.5" x14ac:dyDescent="0.25">
      <c r="A1515" s="12"/>
      <c r="B1515" s="11">
        <v>44517</v>
      </c>
      <c r="C1515" s="2">
        <v>4.5999999999999996</v>
      </c>
      <c r="D1515" s="2">
        <v>4.5999999999999996</v>
      </c>
      <c r="E1515" s="2">
        <v>210</v>
      </c>
      <c r="F1515" s="2">
        <v>4.5999999999999996</v>
      </c>
      <c r="G1515" s="2">
        <v>966</v>
      </c>
      <c r="H1515" s="16">
        <f t="shared" si="23"/>
        <v>-4.1666666666666706E-2</v>
      </c>
    </row>
    <row r="1516" spans="1:8" ht="13.5" x14ac:dyDescent="0.25">
      <c r="A1516" s="12"/>
      <c r="B1516" s="11">
        <v>44518</v>
      </c>
      <c r="C1516" s="2">
        <v>4.79</v>
      </c>
      <c r="D1516" s="2">
        <v>4.79</v>
      </c>
      <c r="E1516" s="2">
        <v>351</v>
      </c>
      <c r="F1516" s="2">
        <v>4.79</v>
      </c>
      <c r="G1516" s="2">
        <v>1681.29</v>
      </c>
      <c r="H1516" s="16">
        <f t="shared" si="23"/>
        <v>4.1304347826087044E-2</v>
      </c>
    </row>
    <row r="1517" spans="1:8" ht="13.5" x14ac:dyDescent="0.25">
      <c r="A1517" s="12"/>
      <c r="B1517" s="11">
        <v>44519</v>
      </c>
      <c r="C1517" s="2">
        <v>4.79</v>
      </c>
      <c r="D1517" s="2">
        <v>4.79</v>
      </c>
      <c r="E1517" s="2">
        <v>1200</v>
      </c>
      <c r="F1517" s="2">
        <v>4.79</v>
      </c>
      <c r="G1517" s="2">
        <v>5748</v>
      </c>
      <c r="H1517" s="16">
        <f t="shared" si="23"/>
        <v>0</v>
      </c>
    </row>
    <row r="1518" spans="1:8" ht="13.5" x14ac:dyDescent="0.25">
      <c r="A1518" s="12"/>
      <c r="B1518" s="11">
        <v>44522</v>
      </c>
      <c r="C1518" s="2">
        <v>4.79</v>
      </c>
      <c r="D1518" s="2">
        <v>4.79</v>
      </c>
      <c r="E1518" s="2">
        <v>850</v>
      </c>
      <c r="F1518" s="2">
        <v>4.79</v>
      </c>
      <c r="G1518" s="2">
        <v>4071.5</v>
      </c>
      <c r="H1518" s="16">
        <f t="shared" si="23"/>
        <v>0</v>
      </c>
    </row>
    <row r="1519" spans="1:8" ht="13.5" x14ac:dyDescent="0.25">
      <c r="A1519" s="12"/>
      <c r="B1519" s="11">
        <v>44523</v>
      </c>
      <c r="C1519" s="2">
        <v>4.79</v>
      </c>
      <c r="D1519" s="2">
        <v>4.79</v>
      </c>
      <c r="E1519" s="2">
        <v>800</v>
      </c>
      <c r="F1519" s="2">
        <v>4.79</v>
      </c>
      <c r="G1519" s="2">
        <v>3832</v>
      </c>
      <c r="H1519" s="16">
        <f t="shared" si="23"/>
        <v>0</v>
      </c>
    </row>
    <row r="1520" spans="1:8" ht="13.5" x14ac:dyDescent="0.25">
      <c r="A1520" s="12"/>
      <c r="B1520" s="11">
        <v>44524</v>
      </c>
      <c r="C1520" s="2">
        <v>4.79</v>
      </c>
      <c r="D1520" s="2">
        <v>4.79</v>
      </c>
      <c r="E1520" s="2">
        <v>980</v>
      </c>
      <c r="F1520" s="2">
        <v>4.79</v>
      </c>
      <c r="G1520" s="2">
        <v>4694.2</v>
      </c>
      <c r="H1520" s="16">
        <f t="shared" si="23"/>
        <v>0</v>
      </c>
    </row>
    <row r="1521" spans="1:8" ht="13.5" x14ac:dyDescent="0.25">
      <c r="A1521" s="12"/>
      <c r="B1521" s="11">
        <v>44525</v>
      </c>
      <c r="C1521" s="2">
        <v>4.78</v>
      </c>
      <c r="D1521" s="2">
        <v>4.78</v>
      </c>
      <c r="E1521" s="2">
        <v>1000</v>
      </c>
      <c r="F1521" s="2">
        <v>4.78</v>
      </c>
      <c r="G1521" s="2">
        <v>4780</v>
      </c>
      <c r="H1521" s="16">
        <f t="shared" si="23"/>
        <v>-2.087682672233776E-3</v>
      </c>
    </row>
    <row r="1522" spans="1:8" ht="13.5" x14ac:dyDescent="0.25">
      <c r="A1522" s="12"/>
      <c r="B1522" s="11">
        <v>44526</v>
      </c>
      <c r="C1522" s="2">
        <v>4.79</v>
      </c>
      <c r="D1522" s="2">
        <v>4.79</v>
      </c>
      <c r="E1522" s="2">
        <v>1000</v>
      </c>
      <c r="F1522" s="2">
        <v>4.79</v>
      </c>
      <c r="G1522" s="2">
        <v>4790</v>
      </c>
      <c r="H1522" s="16">
        <f t="shared" si="23"/>
        <v>2.0920502092049761E-3</v>
      </c>
    </row>
    <row r="1523" spans="1:8" ht="13.5" x14ac:dyDescent="0.25">
      <c r="A1523" s="12"/>
      <c r="B1523" s="11">
        <v>44529</v>
      </c>
      <c r="C1523" s="2">
        <v>4.58</v>
      </c>
      <c r="D1523" s="2">
        <v>4.58</v>
      </c>
      <c r="E1523" s="2">
        <v>0</v>
      </c>
      <c r="F1523" s="2">
        <v>0</v>
      </c>
      <c r="G1523" s="2">
        <v>0</v>
      </c>
      <c r="H1523" s="16">
        <f t="shared" si="23"/>
        <v>-4.3841336116910219E-2</v>
      </c>
    </row>
    <row r="1524" spans="1:8" ht="13.5" x14ac:dyDescent="0.25">
      <c r="A1524" s="12"/>
      <c r="B1524" s="11">
        <v>44530</v>
      </c>
      <c r="C1524" s="2">
        <v>4.78</v>
      </c>
      <c r="D1524" s="2">
        <v>4.78</v>
      </c>
      <c r="E1524" s="2">
        <v>101</v>
      </c>
      <c r="F1524" s="2">
        <v>4.78</v>
      </c>
      <c r="G1524" s="2">
        <v>482.78</v>
      </c>
      <c r="H1524" s="16">
        <f t="shared" si="23"/>
        <v>4.3668122270742397E-2</v>
      </c>
    </row>
    <row r="1525" spans="1:8" ht="13.5" x14ac:dyDescent="0.25">
      <c r="A1525" s="12"/>
      <c r="B1525" s="11">
        <v>44531</v>
      </c>
      <c r="C1525" s="2">
        <v>4.78</v>
      </c>
      <c r="D1525" s="2">
        <v>4.78</v>
      </c>
      <c r="E1525" s="2">
        <v>91</v>
      </c>
      <c r="F1525" s="2">
        <v>4.78</v>
      </c>
      <c r="G1525" s="2">
        <v>434.98</v>
      </c>
      <c r="H1525" s="16">
        <f t="shared" si="23"/>
        <v>0</v>
      </c>
    </row>
    <row r="1526" spans="1:8" ht="13.5" x14ac:dyDescent="0.25">
      <c r="A1526" s="12"/>
      <c r="B1526" s="11">
        <v>44532</v>
      </c>
      <c r="C1526" s="2">
        <v>4.78</v>
      </c>
      <c r="D1526" s="2">
        <v>4.78</v>
      </c>
      <c r="E1526" s="2">
        <v>1000</v>
      </c>
      <c r="F1526" s="2">
        <v>4.78</v>
      </c>
      <c r="G1526" s="2">
        <v>4780</v>
      </c>
      <c r="H1526" s="16">
        <f t="shared" si="23"/>
        <v>0</v>
      </c>
    </row>
    <row r="1527" spans="1:8" ht="13.5" x14ac:dyDescent="0.25">
      <c r="A1527" s="12"/>
      <c r="B1527" s="11">
        <v>44533</v>
      </c>
      <c r="C1527" s="2">
        <v>4.78</v>
      </c>
      <c r="D1527" s="2">
        <v>4.78</v>
      </c>
      <c r="E1527" s="2">
        <v>3400</v>
      </c>
      <c r="F1527" s="2">
        <v>4.78</v>
      </c>
      <c r="G1527" s="2">
        <v>16252</v>
      </c>
      <c r="H1527" s="16">
        <f t="shared" si="23"/>
        <v>0</v>
      </c>
    </row>
    <row r="1528" spans="1:8" ht="13.5" x14ac:dyDescent="0.25">
      <c r="A1528" s="12"/>
      <c r="B1528" s="11">
        <v>44536</v>
      </c>
      <c r="C1528" s="2">
        <v>4.78</v>
      </c>
      <c r="D1528" s="2">
        <v>4.78</v>
      </c>
      <c r="E1528" s="2">
        <v>1500</v>
      </c>
      <c r="F1528" s="2">
        <v>4.78</v>
      </c>
      <c r="G1528" s="2">
        <v>7170</v>
      </c>
      <c r="H1528" s="16">
        <f t="shared" si="23"/>
        <v>0</v>
      </c>
    </row>
    <row r="1529" spans="1:8" ht="13.5" x14ac:dyDescent="0.25">
      <c r="A1529" s="12"/>
      <c r="B1529" s="11">
        <v>44537</v>
      </c>
      <c r="C1529" s="2">
        <v>4.78</v>
      </c>
      <c r="D1529" s="2">
        <v>4.78</v>
      </c>
      <c r="E1529" s="2">
        <v>1520</v>
      </c>
      <c r="F1529" s="2">
        <v>4.78</v>
      </c>
      <c r="G1529" s="2">
        <v>7265.6</v>
      </c>
      <c r="H1529" s="16">
        <f t="shared" si="23"/>
        <v>0</v>
      </c>
    </row>
    <row r="1530" spans="1:8" ht="13.5" x14ac:dyDescent="0.25">
      <c r="A1530" s="12"/>
      <c r="B1530" s="11">
        <v>44538</v>
      </c>
      <c r="C1530" s="2">
        <v>4.78</v>
      </c>
      <c r="D1530" s="2">
        <v>4.78</v>
      </c>
      <c r="E1530" s="2">
        <v>0</v>
      </c>
      <c r="F1530" s="2">
        <v>0</v>
      </c>
      <c r="G1530" s="2">
        <v>0</v>
      </c>
      <c r="H1530" s="16">
        <f t="shared" si="23"/>
        <v>0</v>
      </c>
    </row>
    <row r="1531" spans="1:8" ht="13.5" x14ac:dyDescent="0.25">
      <c r="A1531" s="12"/>
      <c r="B1531" s="11">
        <v>44539</v>
      </c>
      <c r="C1531" s="2">
        <v>4.57</v>
      </c>
      <c r="D1531" s="2">
        <v>4.57</v>
      </c>
      <c r="E1531" s="2">
        <v>0</v>
      </c>
      <c r="F1531" s="2">
        <v>0</v>
      </c>
      <c r="G1531" s="2">
        <v>0</v>
      </c>
      <c r="H1531" s="16">
        <f t="shared" si="23"/>
        <v>-4.3933054393305429E-2</v>
      </c>
    </row>
    <row r="1532" spans="1:8" ht="13.5" x14ac:dyDescent="0.25">
      <c r="A1532" s="12"/>
      <c r="B1532" s="11">
        <v>44540</v>
      </c>
      <c r="C1532" s="2">
        <v>4.7699999999999996</v>
      </c>
      <c r="D1532" s="2">
        <v>4.7699999999999996</v>
      </c>
      <c r="E1532" s="2">
        <v>60</v>
      </c>
      <c r="F1532" s="2">
        <v>4.7699999999999996</v>
      </c>
      <c r="G1532" s="2">
        <v>286.2</v>
      </c>
      <c r="H1532" s="16">
        <f t="shared" si="23"/>
        <v>4.3763676148796338E-2</v>
      </c>
    </row>
    <row r="1533" spans="1:8" ht="13.5" x14ac:dyDescent="0.25">
      <c r="A1533" s="12"/>
      <c r="B1533" s="11">
        <v>44543</v>
      </c>
      <c r="C1533" s="2">
        <v>4.7</v>
      </c>
      <c r="D1533" s="2">
        <v>4.7</v>
      </c>
      <c r="E1533" s="2">
        <v>2000</v>
      </c>
      <c r="F1533" s="2">
        <v>4.7</v>
      </c>
      <c r="G1533" s="2">
        <v>9400</v>
      </c>
      <c r="H1533" s="16">
        <f t="shared" si="23"/>
        <v>-1.4675052410901342E-2</v>
      </c>
    </row>
    <row r="1534" spans="1:8" ht="13.5" x14ac:dyDescent="0.25">
      <c r="A1534" s="12"/>
      <c r="B1534" s="11">
        <v>44544</v>
      </c>
      <c r="C1534" s="2">
        <v>4.78</v>
      </c>
      <c r="D1534" s="2">
        <v>4.78</v>
      </c>
      <c r="E1534" s="2">
        <v>1640</v>
      </c>
      <c r="F1534" s="2">
        <v>4.78</v>
      </c>
      <c r="G1534" s="2">
        <v>7839.2</v>
      </c>
      <c r="H1534" s="16">
        <f t="shared" si="23"/>
        <v>1.7021276595744695E-2</v>
      </c>
    </row>
    <row r="1535" spans="1:8" ht="13.5" x14ac:dyDescent="0.25">
      <c r="A1535" s="12"/>
      <c r="B1535" s="11">
        <v>44545</v>
      </c>
      <c r="C1535" s="2">
        <v>4.57</v>
      </c>
      <c r="D1535" s="2">
        <v>4.57</v>
      </c>
      <c r="E1535" s="2">
        <v>0</v>
      </c>
      <c r="F1535" s="2">
        <v>0</v>
      </c>
      <c r="G1535" s="2">
        <v>0</v>
      </c>
      <c r="H1535" s="16">
        <f t="shared" si="23"/>
        <v>-4.3933054393305429E-2</v>
      </c>
    </row>
    <row r="1536" spans="1:8" ht="13.5" x14ac:dyDescent="0.25">
      <c r="A1536" s="12"/>
      <c r="B1536" s="11">
        <v>44546</v>
      </c>
      <c r="C1536" s="2">
        <v>4.7699999999999996</v>
      </c>
      <c r="D1536" s="2">
        <v>4.7699999999999996</v>
      </c>
      <c r="E1536" s="2">
        <v>1001</v>
      </c>
      <c r="F1536" s="2">
        <v>4.7699999999999996</v>
      </c>
      <c r="G1536" s="2">
        <v>4774.7700000000004</v>
      </c>
      <c r="H1536" s="16">
        <f t="shared" si="23"/>
        <v>4.3763676148796338E-2</v>
      </c>
    </row>
    <row r="1537" spans="1:8" ht="13.5" x14ac:dyDescent="0.25">
      <c r="A1537" s="12"/>
      <c r="B1537" s="11">
        <v>44550</v>
      </c>
      <c r="C1537" s="2">
        <v>4.7699999999999996</v>
      </c>
      <c r="D1537" s="2">
        <v>4.7699999999999996</v>
      </c>
      <c r="E1537" s="2">
        <v>0</v>
      </c>
      <c r="F1537" s="2">
        <v>0</v>
      </c>
      <c r="G1537" s="2">
        <v>0</v>
      </c>
      <c r="H1537" s="16">
        <f t="shared" si="23"/>
        <v>0</v>
      </c>
    </row>
    <row r="1538" spans="1:8" ht="13.5" x14ac:dyDescent="0.25">
      <c r="A1538" s="12"/>
      <c r="B1538" s="11">
        <v>44551</v>
      </c>
      <c r="C1538" s="2">
        <v>4.7699999999999996</v>
      </c>
      <c r="D1538" s="2">
        <v>4.7699999999999996</v>
      </c>
      <c r="E1538" s="2">
        <v>0</v>
      </c>
      <c r="F1538" s="2">
        <v>0</v>
      </c>
      <c r="G1538" s="2">
        <v>0</v>
      </c>
      <c r="H1538" s="16">
        <f t="shared" si="23"/>
        <v>0</v>
      </c>
    </row>
    <row r="1539" spans="1:8" ht="13.5" x14ac:dyDescent="0.25">
      <c r="A1539" s="12"/>
      <c r="B1539" s="11">
        <v>44552</v>
      </c>
      <c r="C1539" s="2">
        <v>4.7699999999999996</v>
      </c>
      <c r="D1539" s="2">
        <v>4.7699999999999996</v>
      </c>
      <c r="E1539" s="2">
        <v>0</v>
      </c>
      <c r="F1539" s="2">
        <v>0</v>
      </c>
      <c r="G1539" s="2">
        <v>0</v>
      </c>
      <c r="H1539" s="16">
        <f t="shared" si="23"/>
        <v>0</v>
      </c>
    </row>
    <row r="1540" spans="1:8" ht="13.5" x14ac:dyDescent="0.25">
      <c r="A1540" s="12"/>
      <c r="B1540" s="11">
        <v>44553</v>
      </c>
      <c r="C1540" s="2">
        <v>4.7699999999999996</v>
      </c>
      <c r="D1540" s="2">
        <v>4.7699999999999996</v>
      </c>
      <c r="E1540" s="2">
        <v>1300</v>
      </c>
      <c r="F1540" s="2">
        <v>4.7699999999999996</v>
      </c>
      <c r="G1540" s="2">
        <v>6201</v>
      </c>
      <c r="H1540" s="16">
        <f t="shared" si="23"/>
        <v>0</v>
      </c>
    </row>
    <row r="1541" spans="1:8" ht="13.5" x14ac:dyDescent="0.25">
      <c r="A1541" s="12"/>
      <c r="B1541" s="11">
        <v>44554</v>
      </c>
      <c r="C1541" s="2">
        <v>4.7699999999999996</v>
      </c>
      <c r="D1541" s="2">
        <v>4.7699999999999996</v>
      </c>
      <c r="E1541" s="2">
        <v>1051</v>
      </c>
      <c r="F1541" s="2">
        <v>4.7699999999999996</v>
      </c>
      <c r="G1541" s="2">
        <v>5013.2700000000004</v>
      </c>
      <c r="H1541" s="16">
        <f t="shared" si="23"/>
        <v>0</v>
      </c>
    </row>
    <row r="1542" spans="1:8" ht="13.5" x14ac:dyDescent="0.25">
      <c r="A1542" s="12"/>
      <c r="B1542" s="11">
        <v>44557</v>
      </c>
      <c r="C1542" s="2">
        <v>4.7699999999999996</v>
      </c>
      <c r="D1542" s="2">
        <v>4.7699999999999996</v>
      </c>
      <c r="E1542" s="2">
        <v>0</v>
      </c>
      <c r="F1542" s="2">
        <v>0</v>
      </c>
      <c r="G1542" s="2">
        <v>0</v>
      </c>
      <c r="H1542" s="16">
        <f t="shared" si="23"/>
        <v>0</v>
      </c>
    </row>
    <row r="1543" spans="1:8" ht="13.5" x14ac:dyDescent="0.25">
      <c r="A1543" s="12"/>
      <c r="B1543" s="11">
        <v>44558</v>
      </c>
      <c r="C1543" s="2">
        <v>4.7699999999999996</v>
      </c>
      <c r="D1543" s="2">
        <v>4.7699999999999996</v>
      </c>
      <c r="E1543" s="2">
        <v>0</v>
      </c>
      <c r="F1543" s="2">
        <v>0</v>
      </c>
      <c r="G1543" s="2">
        <v>0</v>
      </c>
      <c r="H1543" s="16">
        <f t="shared" ref="H1543:H1606" si="24">(D1543-D1542)/D1542</f>
        <v>0</v>
      </c>
    </row>
    <row r="1544" spans="1:8" ht="13.5" x14ac:dyDescent="0.25">
      <c r="A1544" s="12"/>
      <c r="B1544" s="11">
        <v>44559</v>
      </c>
      <c r="C1544" s="2">
        <v>4.5599999999999996</v>
      </c>
      <c r="D1544" s="2">
        <v>4.5599999999999996</v>
      </c>
      <c r="E1544" s="2">
        <v>0</v>
      </c>
      <c r="F1544" s="2">
        <v>0</v>
      </c>
      <c r="G1544" s="2">
        <v>0</v>
      </c>
      <c r="H1544" s="16">
        <f t="shared" si="24"/>
        <v>-4.40251572327044E-2</v>
      </c>
    </row>
    <row r="1545" spans="1:8" ht="13.5" x14ac:dyDescent="0.25">
      <c r="A1545" s="12"/>
      <c r="B1545" s="11">
        <v>44560</v>
      </c>
      <c r="C1545" s="2">
        <v>4.76</v>
      </c>
      <c r="D1545" s="2">
        <v>4.76</v>
      </c>
      <c r="E1545" s="2">
        <v>7392</v>
      </c>
      <c r="F1545" s="2">
        <v>4.76</v>
      </c>
      <c r="G1545" s="2">
        <v>35185.919999999998</v>
      </c>
      <c r="H1545" s="16">
        <f t="shared" si="24"/>
        <v>4.3859649122807064E-2</v>
      </c>
    </row>
    <row r="1546" spans="1:8" ht="13.5" x14ac:dyDescent="0.25">
      <c r="A1546" s="12"/>
      <c r="B1546" s="11">
        <v>44561</v>
      </c>
      <c r="C1546" s="2">
        <v>4.76</v>
      </c>
      <c r="D1546" s="2">
        <v>4.76</v>
      </c>
      <c r="E1546" s="2">
        <v>2301</v>
      </c>
      <c r="F1546" s="2">
        <v>4.76</v>
      </c>
      <c r="G1546" s="2">
        <v>10952.76</v>
      </c>
      <c r="H1546" s="16">
        <f t="shared" si="24"/>
        <v>0</v>
      </c>
    </row>
    <row r="1547" spans="1:8" ht="13.5" x14ac:dyDescent="0.25">
      <c r="A1547" s="12"/>
      <c r="B1547" s="11">
        <v>44564</v>
      </c>
      <c r="C1547" s="2">
        <v>4.76</v>
      </c>
      <c r="D1547" s="2">
        <v>4.76</v>
      </c>
      <c r="E1547" s="2">
        <v>0</v>
      </c>
      <c r="F1547" s="2">
        <v>0</v>
      </c>
      <c r="G1547" s="2">
        <v>0</v>
      </c>
      <c r="H1547" s="16">
        <f t="shared" si="24"/>
        <v>0</v>
      </c>
    </row>
    <row r="1548" spans="1:8" ht="13.5" x14ac:dyDescent="0.25">
      <c r="A1548" s="12"/>
      <c r="B1548" s="11">
        <v>44565</v>
      </c>
      <c r="C1548" s="2">
        <v>4.7699999999999996</v>
      </c>
      <c r="D1548" s="2">
        <v>4.7699999999999996</v>
      </c>
      <c r="E1548" s="2">
        <v>2400</v>
      </c>
      <c r="F1548" s="2">
        <v>4.7699999999999996</v>
      </c>
      <c r="G1548" s="2">
        <v>11448</v>
      </c>
      <c r="H1548" s="16">
        <f t="shared" si="24"/>
        <v>2.100840336134409E-3</v>
      </c>
    </row>
    <row r="1549" spans="1:8" ht="13.5" x14ac:dyDescent="0.25">
      <c r="A1549" s="12"/>
      <c r="B1549" s="11">
        <v>44566</v>
      </c>
      <c r="C1549" s="2">
        <v>4.7699999999999996</v>
      </c>
      <c r="D1549" s="2">
        <v>4.7699999999999996</v>
      </c>
      <c r="E1549" s="2">
        <v>6825</v>
      </c>
      <c r="F1549" s="2">
        <v>4.7699999999999996</v>
      </c>
      <c r="G1549" s="2">
        <v>32555.25</v>
      </c>
      <c r="H1549" s="16">
        <f t="shared" si="24"/>
        <v>0</v>
      </c>
    </row>
    <row r="1550" spans="1:8" ht="13.5" x14ac:dyDescent="0.25">
      <c r="A1550" s="12"/>
      <c r="B1550" s="11">
        <v>44567</v>
      </c>
      <c r="C1550" s="2">
        <v>4.7699999999999996</v>
      </c>
      <c r="D1550" s="2">
        <v>4.7699999999999996</v>
      </c>
      <c r="E1550" s="2">
        <v>0</v>
      </c>
      <c r="F1550" s="2">
        <v>0</v>
      </c>
      <c r="G1550" s="2">
        <v>0</v>
      </c>
      <c r="H1550" s="16">
        <f t="shared" si="24"/>
        <v>0</v>
      </c>
    </row>
    <row r="1551" spans="1:8" ht="13.5" x14ac:dyDescent="0.25">
      <c r="A1551" s="12"/>
      <c r="B1551" s="11">
        <v>44568</v>
      </c>
      <c r="C1551" s="2">
        <v>4.7699999999999996</v>
      </c>
      <c r="D1551" s="2">
        <v>4.7699999999999996</v>
      </c>
      <c r="E1551" s="2">
        <v>0</v>
      </c>
      <c r="F1551" s="2">
        <v>0</v>
      </c>
      <c r="G1551" s="2">
        <v>0</v>
      </c>
      <c r="H1551" s="16">
        <f t="shared" si="24"/>
        <v>0</v>
      </c>
    </row>
    <row r="1552" spans="1:8" ht="13.5" x14ac:dyDescent="0.25">
      <c r="A1552" s="12"/>
      <c r="B1552" s="11">
        <v>44571</v>
      </c>
      <c r="C1552" s="2">
        <v>4.7699999999999996</v>
      </c>
      <c r="D1552" s="2">
        <v>4.7699999999999996</v>
      </c>
      <c r="E1552" s="2">
        <v>1800</v>
      </c>
      <c r="F1552" s="2">
        <v>4.7699999999999996</v>
      </c>
      <c r="G1552" s="2">
        <v>8586</v>
      </c>
      <c r="H1552" s="16">
        <f t="shared" si="24"/>
        <v>0</v>
      </c>
    </row>
    <row r="1553" spans="1:8" ht="13.5" x14ac:dyDescent="0.25">
      <c r="A1553" s="12"/>
      <c r="B1553" s="11">
        <v>44572</v>
      </c>
      <c r="C1553" s="2">
        <v>4.7699999999999996</v>
      </c>
      <c r="D1553" s="2">
        <v>4.7699999999999996</v>
      </c>
      <c r="E1553" s="2">
        <v>0</v>
      </c>
      <c r="F1553" s="2">
        <v>0</v>
      </c>
      <c r="G1553" s="2">
        <v>0</v>
      </c>
      <c r="H1553" s="16">
        <f t="shared" si="24"/>
        <v>0</v>
      </c>
    </row>
    <row r="1554" spans="1:8" ht="13.5" x14ac:dyDescent="0.25">
      <c r="A1554" s="12"/>
      <c r="B1554" s="11">
        <v>44573</v>
      </c>
      <c r="C1554" s="2">
        <v>4.5599999999999996</v>
      </c>
      <c r="D1554" s="2">
        <v>4.5599999999999996</v>
      </c>
      <c r="E1554" s="2">
        <v>0</v>
      </c>
      <c r="F1554" s="2">
        <v>0</v>
      </c>
      <c r="G1554" s="2">
        <v>0</v>
      </c>
      <c r="H1554" s="16">
        <f t="shared" si="24"/>
        <v>-4.40251572327044E-2</v>
      </c>
    </row>
    <row r="1555" spans="1:8" ht="13.5" x14ac:dyDescent="0.25">
      <c r="A1555" s="12"/>
      <c r="B1555" s="11">
        <v>44574</v>
      </c>
      <c r="C1555" s="2">
        <v>4.7</v>
      </c>
      <c r="D1555" s="2">
        <v>4.7</v>
      </c>
      <c r="E1555" s="2">
        <v>201</v>
      </c>
      <c r="F1555" s="2">
        <v>4.7</v>
      </c>
      <c r="G1555" s="2">
        <v>944.7</v>
      </c>
      <c r="H1555" s="16">
        <f t="shared" si="24"/>
        <v>3.0701754385965039E-2</v>
      </c>
    </row>
    <row r="1556" spans="1:8" ht="13.5" x14ac:dyDescent="0.25">
      <c r="A1556" s="12"/>
      <c r="B1556" s="11">
        <v>44575</v>
      </c>
      <c r="C1556" s="2">
        <v>4.7</v>
      </c>
      <c r="D1556" s="2">
        <v>4.7</v>
      </c>
      <c r="E1556" s="2">
        <v>0</v>
      </c>
      <c r="F1556" s="2">
        <v>0</v>
      </c>
      <c r="G1556" s="2">
        <v>0</v>
      </c>
      <c r="H1556" s="16">
        <f t="shared" si="24"/>
        <v>0</v>
      </c>
    </row>
    <row r="1557" spans="1:8" ht="13.5" x14ac:dyDescent="0.25">
      <c r="A1557" s="12"/>
      <c r="B1557" s="11">
        <v>44578</v>
      </c>
      <c r="C1557" s="2">
        <v>4.5599999999999996</v>
      </c>
      <c r="D1557" s="2">
        <v>4.5599999999999996</v>
      </c>
      <c r="E1557" s="2">
        <v>4409</v>
      </c>
      <c r="F1557" s="2">
        <v>4.5599999999999996</v>
      </c>
      <c r="G1557" s="2">
        <v>20105.04</v>
      </c>
      <c r="H1557" s="16">
        <f t="shared" si="24"/>
        <v>-2.9787234042553311E-2</v>
      </c>
    </row>
    <row r="1558" spans="1:8" ht="13.5" x14ac:dyDescent="0.25">
      <c r="A1558" s="12"/>
      <c r="B1558" s="11">
        <v>44579</v>
      </c>
      <c r="C1558" s="2">
        <v>4.6900000000000004</v>
      </c>
      <c r="D1558" s="2">
        <v>4.6900000000000004</v>
      </c>
      <c r="E1558" s="2">
        <v>230</v>
      </c>
      <c r="F1558" s="2">
        <v>4.6900000000000004</v>
      </c>
      <c r="G1558" s="2">
        <v>1078.7</v>
      </c>
      <c r="H1558" s="16">
        <f t="shared" si="24"/>
        <v>2.8508771929824737E-2</v>
      </c>
    </row>
    <row r="1559" spans="1:8" ht="13.5" x14ac:dyDescent="0.25">
      <c r="A1559" s="12"/>
      <c r="B1559" s="11">
        <v>44580</v>
      </c>
      <c r="C1559" s="2">
        <v>4.6900000000000004</v>
      </c>
      <c r="D1559" s="2">
        <v>4.6900000000000004</v>
      </c>
      <c r="E1559" s="2">
        <v>0</v>
      </c>
      <c r="F1559" s="2">
        <v>0</v>
      </c>
      <c r="G1559" s="2">
        <v>0</v>
      </c>
      <c r="H1559" s="16">
        <f t="shared" si="24"/>
        <v>0</v>
      </c>
    </row>
    <row r="1560" spans="1:8" ht="13.5" x14ac:dyDescent="0.25">
      <c r="A1560" s="12"/>
      <c r="B1560" s="11">
        <v>44581</v>
      </c>
      <c r="C1560" s="2">
        <v>4.6900000000000004</v>
      </c>
      <c r="D1560" s="2">
        <v>4.6900000000000004</v>
      </c>
      <c r="E1560" s="2">
        <v>0</v>
      </c>
      <c r="F1560" s="2">
        <v>0</v>
      </c>
      <c r="G1560" s="2">
        <v>0</v>
      </c>
      <c r="H1560" s="16">
        <f t="shared" si="24"/>
        <v>0</v>
      </c>
    </row>
    <row r="1561" spans="1:8" ht="13.5" x14ac:dyDescent="0.25">
      <c r="A1561" s="12"/>
      <c r="B1561" s="11">
        <v>44582</v>
      </c>
      <c r="C1561" s="2">
        <v>4.4800000000000004</v>
      </c>
      <c r="D1561" s="2">
        <v>4.4800000000000004</v>
      </c>
      <c r="E1561" s="2">
        <v>0</v>
      </c>
      <c r="F1561" s="2">
        <v>0</v>
      </c>
      <c r="G1561" s="2">
        <v>0</v>
      </c>
      <c r="H1561" s="16">
        <f t="shared" si="24"/>
        <v>-4.4776119402985065E-2</v>
      </c>
    </row>
    <row r="1562" spans="1:8" ht="13.5" x14ac:dyDescent="0.25">
      <c r="A1562" s="12"/>
      <c r="B1562" s="11">
        <v>44585</v>
      </c>
      <c r="C1562" s="2">
        <v>4.5599999999999996</v>
      </c>
      <c r="D1562" s="2">
        <v>4.5599999999999996</v>
      </c>
      <c r="E1562" s="2">
        <v>1</v>
      </c>
      <c r="F1562" s="2">
        <v>4.5599999999999996</v>
      </c>
      <c r="G1562" s="2">
        <v>4.5599999999999996</v>
      </c>
      <c r="H1562" s="16">
        <f t="shared" si="24"/>
        <v>1.7857142857142672E-2</v>
      </c>
    </row>
    <row r="1563" spans="1:8" ht="13.5" x14ac:dyDescent="0.25">
      <c r="A1563" s="12"/>
      <c r="B1563" s="11">
        <v>44586</v>
      </c>
      <c r="C1563" s="2">
        <v>4.6900000000000004</v>
      </c>
      <c r="D1563" s="2">
        <v>4.6900000000000004</v>
      </c>
      <c r="E1563" s="2">
        <v>1</v>
      </c>
      <c r="F1563" s="2">
        <v>4.6900000000000004</v>
      </c>
      <c r="G1563" s="2">
        <v>4.6900000000000004</v>
      </c>
      <c r="H1563" s="16">
        <f t="shared" si="24"/>
        <v>2.8508771929824737E-2</v>
      </c>
    </row>
    <row r="1564" spans="1:8" ht="13.5" x14ac:dyDescent="0.25">
      <c r="A1564" s="12"/>
      <c r="B1564" s="11">
        <v>44587</v>
      </c>
      <c r="C1564" s="2">
        <v>4.6900000000000004</v>
      </c>
      <c r="D1564" s="2">
        <v>4.6900000000000004</v>
      </c>
      <c r="E1564" s="2">
        <v>850</v>
      </c>
      <c r="F1564" s="2">
        <v>4.6900000000000004</v>
      </c>
      <c r="G1564" s="2">
        <v>3986.5</v>
      </c>
      <c r="H1564" s="16">
        <f t="shared" si="24"/>
        <v>0</v>
      </c>
    </row>
    <row r="1565" spans="1:8" ht="13.5" x14ac:dyDescent="0.25">
      <c r="A1565" s="12"/>
      <c r="B1565" s="11">
        <v>44588</v>
      </c>
      <c r="C1565" s="2">
        <v>4.4800000000000004</v>
      </c>
      <c r="D1565" s="2">
        <v>4.4800000000000004</v>
      </c>
      <c r="E1565" s="2">
        <v>150</v>
      </c>
      <c r="F1565" s="2">
        <v>4.4800000000000004</v>
      </c>
      <c r="G1565" s="2">
        <v>672</v>
      </c>
      <c r="H1565" s="16">
        <f t="shared" si="24"/>
        <v>-4.4776119402985065E-2</v>
      </c>
    </row>
    <row r="1566" spans="1:8" ht="13.5" x14ac:dyDescent="0.25">
      <c r="A1566" s="12"/>
      <c r="B1566" s="11">
        <v>44589</v>
      </c>
      <c r="C1566" s="2">
        <v>4.6500000000000004</v>
      </c>
      <c r="D1566" s="2">
        <v>4.6500000000000004</v>
      </c>
      <c r="E1566" s="2">
        <v>1</v>
      </c>
      <c r="F1566" s="2">
        <v>4.6500000000000004</v>
      </c>
      <c r="G1566" s="2">
        <v>4.6500000000000004</v>
      </c>
      <c r="H1566" s="16">
        <f t="shared" si="24"/>
        <v>3.7946428571428555E-2</v>
      </c>
    </row>
    <row r="1567" spans="1:8" ht="13.5" x14ac:dyDescent="0.25">
      <c r="A1567" s="12"/>
      <c r="B1567" s="11">
        <v>44592</v>
      </c>
      <c r="C1567" s="2">
        <v>4.45</v>
      </c>
      <c r="D1567" s="2">
        <v>4.45</v>
      </c>
      <c r="E1567" s="2">
        <v>1</v>
      </c>
      <c r="F1567" s="2">
        <v>4.45</v>
      </c>
      <c r="G1567" s="2">
        <v>4.45</v>
      </c>
      <c r="H1567" s="16">
        <f t="shared" si="24"/>
        <v>-4.3010752688172081E-2</v>
      </c>
    </row>
    <row r="1568" spans="1:8" ht="13.5" x14ac:dyDescent="0.25">
      <c r="A1568" s="12"/>
      <c r="B1568" s="11">
        <v>44593</v>
      </c>
      <c r="C1568" s="2">
        <v>4.45</v>
      </c>
      <c r="D1568" s="2">
        <v>4.45</v>
      </c>
      <c r="E1568" s="2">
        <v>0</v>
      </c>
      <c r="F1568" s="2">
        <v>0</v>
      </c>
      <c r="G1568" s="2">
        <v>0</v>
      </c>
      <c r="H1568" s="16">
        <f t="shared" si="24"/>
        <v>0</v>
      </c>
    </row>
    <row r="1569" spans="1:8" ht="13.5" x14ac:dyDescent="0.25">
      <c r="A1569" s="12"/>
      <c r="B1569" s="11">
        <v>44594</v>
      </c>
      <c r="C1569" s="2">
        <v>4.25</v>
      </c>
      <c r="D1569" s="2">
        <v>4.25</v>
      </c>
      <c r="E1569" s="2">
        <v>361</v>
      </c>
      <c r="F1569" s="2">
        <v>4.25</v>
      </c>
      <c r="G1569" s="2">
        <v>1534.25</v>
      </c>
      <c r="H1569" s="16">
        <f t="shared" si="24"/>
        <v>-4.4943820224719142E-2</v>
      </c>
    </row>
    <row r="1570" spans="1:8" ht="13.5" x14ac:dyDescent="0.25">
      <c r="A1570" s="12"/>
      <c r="B1570" s="11">
        <v>44595</v>
      </c>
      <c r="C1570" s="2">
        <v>4.3899999999999997</v>
      </c>
      <c r="D1570" s="2">
        <v>4.3899999999999997</v>
      </c>
      <c r="E1570" s="2">
        <v>2500</v>
      </c>
      <c r="F1570" s="2">
        <v>4.3899999999999997</v>
      </c>
      <c r="G1570" s="2">
        <v>10975</v>
      </c>
      <c r="H1570" s="16">
        <f t="shared" si="24"/>
        <v>3.2941176470588161E-2</v>
      </c>
    </row>
    <row r="1571" spans="1:8" ht="13.5" x14ac:dyDescent="0.25">
      <c r="A1571" s="12"/>
      <c r="B1571" s="11">
        <v>44596</v>
      </c>
      <c r="C1571" s="2">
        <v>4.2</v>
      </c>
      <c r="D1571" s="2">
        <v>4.2</v>
      </c>
      <c r="E1571" s="2">
        <v>1617</v>
      </c>
      <c r="F1571" s="2">
        <v>4.2</v>
      </c>
      <c r="G1571" s="2">
        <v>6791.4</v>
      </c>
      <c r="H1571" s="16">
        <f t="shared" si="24"/>
        <v>-4.3280182232346129E-2</v>
      </c>
    </row>
    <row r="1572" spans="1:8" ht="13.5" x14ac:dyDescent="0.25">
      <c r="A1572" s="12"/>
      <c r="B1572" s="11">
        <v>44599</v>
      </c>
      <c r="C1572" s="2">
        <v>4.38</v>
      </c>
      <c r="D1572" s="2">
        <v>4.38</v>
      </c>
      <c r="E1572" s="2">
        <v>1</v>
      </c>
      <c r="F1572" s="2">
        <v>4.38</v>
      </c>
      <c r="G1572" s="2">
        <v>4.38</v>
      </c>
      <c r="H1572" s="16">
        <f t="shared" si="24"/>
        <v>4.2857142857142788E-2</v>
      </c>
    </row>
    <row r="1573" spans="1:8" ht="13.5" x14ac:dyDescent="0.25">
      <c r="A1573" s="12"/>
      <c r="B1573" s="11">
        <v>44600</v>
      </c>
      <c r="C1573" s="2">
        <v>4.5</v>
      </c>
      <c r="D1573" s="2">
        <v>4.5</v>
      </c>
      <c r="E1573" s="2">
        <v>2000</v>
      </c>
      <c r="F1573" s="2">
        <v>4.5</v>
      </c>
      <c r="G1573" s="2">
        <v>9000</v>
      </c>
      <c r="H1573" s="16">
        <f t="shared" si="24"/>
        <v>2.7397260273972629E-2</v>
      </c>
    </row>
    <row r="1574" spans="1:8" ht="13.5" x14ac:dyDescent="0.25">
      <c r="A1574" s="12"/>
      <c r="B1574" s="11">
        <v>44601</v>
      </c>
      <c r="C1574" s="2">
        <v>4.66</v>
      </c>
      <c r="D1574" s="2">
        <v>4.66</v>
      </c>
      <c r="E1574" s="2">
        <v>110</v>
      </c>
      <c r="F1574" s="2">
        <v>4.66</v>
      </c>
      <c r="G1574" s="2">
        <v>512.6</v>
      </c>
      <c r="H1574" s="16">
        <f t="shared" si="24"/>
        <v>3.555555555555559E-2</v>
      </c>
    </row>
    <row r="1575" spans="1:8" ht="13.5" x14ac:dyDescent="0.25">
      <c r="A1575" s="12"/>
      <c r="B1575" s="11">
        <v>44602</v>
      </c>
      <c r="C1575" s="2">
        <v>4.67</v>
      </c>
      <c r="D1575" s="2">
        <v>4.67</v>
      </c>
      <c r="E1575" s="2">
        <v>741</v>
      </c>
      <c r="F1575" s="2">
        <v>4.67</v>
      </c>
      <c r="G1575" s="2">
        <v>3460.47</v>
      </c>
      <c r="H1575" s="16">
        <f t="shared" si="24"/>
        <v>2.1459227467810699E-3</v>
      </c>
    </row>
    <row r="1576" spans="1:8" ht="13.5" x14ac:dyDescent="0.25">
      <c r="A1576" s="12"/>
      <c r="B1576" s="11">
        <v>44603</v>
      </c>
      <c r="C1576" s="2">
        <v>4.67</v>
      </c>
      <c r="D1576" s="2">
        <v>4.67</v>
      </c>
      <c r="E1576" s="2">
        <v>1</v>
      </c>
      <c r="F1576" s="2">
        <v>4.67</v>
      </c>
      <c r="G1576" s="2">
        <v>4.67</v>
      </c>
      <c r="H1576" s="16">
        <f t="shared" si="24"/>
        <v>0</v>
      </c>
    </row>
    <row r="1577" spans="1:8" ht="13.5" x14ac:dyDescent="0.25">
      <c r="A1577" s="12"/>
      <c r="B1577" s="11">
        <v>44606</v>
      </c>
      <c r="C1577" s="2">
        <v>4.46</v>
      </c>
      <c r="D1577" s="2">
        <v>4.46</v>
      </c>
      <c r="E1577" s="2">
        <v>500</v>
      </c>
      <c r="F1577" s="2">
        <v>4.46</v>
      </c>
      <c r="G1577" s="2">
        <v>2230</v>
      </c>
      <c r="H1577" s="16">
        <f t="shared" si="24"/>
        <v>-4.4967880085653097E-2</v>
      </c>
    </row>
    <row r="1578" spans="1:8" ht="13.5" x14ac:dyDescent="0.25">
      <c r="A1578" s="12"/>
      <c r="B1578" s="11">
        <v>44607</v>
      </c>
      <c r="C1578" s="2">
        <v>4.6500000000000004</v>
      </c>
      <c r="D1578" s="2">
        <v>4.6500000000000004</v>
      </c>
      <c r="E1578" s="2">
        <v>1400</v>
      </c>
      <c r="F1578" s="2">
        <v>4.6500000000000004</v>
      </c>
      <c r="G1578" s="2">
        <v>6510</v>
      </c>
      <c r="H1578" s="16">
        <f t="shared" si="24"/>
        <v>4.2600896860986635E-2</v>
      </c>
    </row>
    <row r="1579" spans="1:8" ht="13.5" x14ac:dyDescent="0.25">
      <c r="A1579" s="12"/>
      <c r="B1579" s="11">
        <v>44608</v>
      </c>
      <c r="C1579" s="2">
        <v>4.63</v>
      </c>
      <c r="D1579" s="2">
        <v>4.63</v>
      </c>
      <c r="E1579" s="2">
        <v>1420</v>
      </c>
      <c r="F1579" s="2">
        <v>4.63</v>
      </c>
      <c r="G1579" s="2">
        <v>6574.6</v>
      </c>
      <c r="H1579" s="16">
        <f t="shared" si="24"/>
        <v>-4.3010752688173032E-3</v>
      </c>
    </row>
    <row r="1580" spans="1:8" ht="13.5" x14ac:dyDescent="0.25">
      <c r="A1580" s="12"/>
      <c r="B1580" s="11">
        <v>44609</v>
      </c>
      <c r="C1580" s="2">
        <v>4.63</v>
      </c>
      <c r="D1580" s="2">
        <v>4.63</v>
      </c>
      <c r="E1580" s="2">
        <v>3500</v>
      </c>
      <c r="F1580" s="2">
        <v>4.63</v>
      </c>
      <c r="G1580" s="2">
        <v>16205</v>
      </c>
      <c r="H1580" s="16">
        <f t="shared" si="24"/>
        <v>0</v>
      </c>
    </row>
    <row r="1581" spans="1:8" ht="13.5" x14ac:dyDescent="0.25">
      <c r="A1581" s="12"/>
      <c r="B1581" s="11">
        <v>44610</v>
      </c>
      <c r="C1581" s="2">
        <v>4.74</v>
      </c>
      <c r="D1581" s="2">
        <v>4.74</v>
      </c>
      <c r="E1581" s="2">
        <v>23700</v>
      </c>
      <c r="F1581" s="2">
        <v>4.74</v>
      </c>
      <c r="G1581" s="2">
        <v>112338</v>
      </c>
      <c r="H1581" s="16">
        <f t="shared" si="24"/>
        <v>2.3758099352051906E-2</v>
      </c>
    </row>
    <row r="1582" spans="1:8" ht="13.5" x14ac:dyDescent="0.25">
      <c r="A1582" s="12"/>
      <c r="B1582" s="11">
        <v>44613</v>
      </c>
      <c r="C1582" s="2">
        <v>4.79</v>
      </c>
      <c r="D1582" s="2">
        <v>4.79</v>
      </c>
      <c r="E1582" s="2">
        <v>20100</v>
      </c>
      <c r="F1582" s="2">
        <v>4.79</v>
      </c>
      <c r="G1582" s="2">
        <v>96279</v>
      </c>
      <c r="H1582" s="16">
        <f t="shared" si="24"/>
        <v>1.0548523206751016E-2</v>
      </c>
    </row>
    <row r="1583" spans="1:8" ht="13.5" x14ac:dyDescent="0.25">
      <c r="A1583" s="12"/>
      <c r="B1583" s="11">
        <v>44614</v>
      </c>
      <c r="C1583" s="2">
        <v>4.58</v>
      </c>
      <c r="D1583" s="2">
        <v>4.58</v>
      </c>
      <c r="E1583" s="2">
        <v>728</v>
      </c>
      <c r="F1583" s="2">
        <v>4.58</v>
      </c>
      <c r="G1583" s="2">
        <v>3334.24</v>
      </c>
      <c r="H1583" s="16">
        <f t="shared" si="24"/>
        <v>-4.3841336116910219E-2</v>
      </c>
    </row>
    <row r="1584" spans="1:8" ht="13.5" x14ac:dyDescent="0.25">
      <c r="A1584" s="12"/>
      <c r="B1584" s="11">
        <v>44615</v>
      </c>
      <c r="C1584" s="2">
        <v>4.7699999999999996</v>
      </c>
      <c r="D1584" s="2">
        <v>4.7699999999999996</v>
      </c>
      <c r="E1584" s="2">
        <v>5351</v>
      </c>
      <c r="F1584" s="2">
        <v>4.7699999999999996</v>
      </c>
      <c r="G1584" s="2">
        <v>25524.27</v>
      </c>
      <c r="H1584" s="16">
        <f t="shared" si="24"/>
        <v>4.1484716157205129E-2</v>
      </c>
    </row>
    <row r="1585" spans="1:8" ht="13.5" x14ac:dyDescent="0.25">
      <c r="A1585" s="12"/>
      <c r="B1585" s="11">
        <v>44616</v>
      </c>
      <c r="C1585" s="2">
        <v>4.7699999999999996</v>
      </c>
      <c r="D1585" s="2">
        <v>4.7699999999999996</v>
      </c>
      <c r="E1585" s="2">
        <v>0</v>
      </c>
      <c r="F1585" s="2">
        <v>0</v>
      </c>
      <c r="G1585" s="2">
        <v>0</v>
      </c>
      <c r="H1585" s="16">
        <f t="shared" si="24"/>
        <v>0</v>
      </c>
    </row>
    <row r="1586" spans="1:8" ht="13.5" x14ac:dyDescent="0.25">
      <c r="A1586" s="12"/>
      <c r="B1586" s="11">
        <v>44617</v>
      </c>
      <c r="C1586" s="2">
        <v>4.7699999999999996</v>
      </c>
      <c r="D1586" s="2">
        <v>4.7699999999999996</v>
      </c>
      <c r="E1586" s="2">
        <v>0</v>
      </c>
      <c r="F1586" s="2">
        <v>0</v>
      </c>
      <c r="G1586" s="2">
        <v>0</v>
      </c>
      <c r="H1586" s="16">
        <f t="shared" si="24"/>
        <v>0</v>
      </c>
    </row>
    <row r="1587" spans="1:8" ht="13.5" x14ac:dyDescent="0.25">
      <c r="A1587" s="12"/>
      <c r="B1587" s="11">
        <v>44620</v>
      </c>
      <c r="C1587" s="2">
        <v>4.75</v>
      </c>
      <c r="D1587" s="2">
        <v>4.75</v>
      </c>
      <c r="E1587" s="2">
        <v>13240</v>
      </c>
      <c r="F1587" s="2">
        <v>4.75</v>
      </c>
      <c r="G1587" s="2">
        <v>62890</v>
      </c>
      <c r="H1587" s="16">
        <f t="shared" si="24"/>
        <v>-4.1928721174003302E-3</v>
      </c>
    </row>
    <row r="1588" spans="1:8" ht="13.5" x14ac:dyDescent="0.25">
      <c r="A1588" s="12"/>
      <c r="B1588" s="11">
        <v>44621</v>
      </c>
      <c r="C1588" s="2">
        <v>4.7</v>
      </c>
      <c r="D1588" s="2">
        <v>4.7</v>
      </c>
      <c r="E1588" s="2">
        <v>1300</v>
      </c>
      <c r="F1588" s="2">
        <v>4.7</v>
      </c>
      <c r="G1588" s="2">
        <v>6110</v>
      </c>
      <c r="H1588" s="16">
        <f t="shared" si="24"/>
        <v>-1.0526315789473648E-2</v>
      </c>
    </row>
    <row r="1589" spans="1:8" ht="13.5" x14ac:dyDescent="0.25">
      <c r="A1589" s="12"/>
      <c r="B1589" s="11">
        <v>44622</v>
      </c>
      <c r="C1589" s="2">
        <v>4.6900000000000004</v>
      </c>
      <c r="D1589" s="2">
        <v>4.6900000000000004</v>
      </c>
      <c r="E1589" s="2">
        <v>14500</v>
      </c>
      <c r="F1589" s="2">
        <v>4.6900000000000004</v>
      </c>
      <c r="G1589" s="2">
        <v>68005</v>
      </c>
      <c r="H1589" s="16">
        <f t="shared" si="24"/>
        <v>-2.1276595744680396E-3</v>
      </c>
    </row>
    <row r="1590" spans="1:8" ht="13.5" x14ac:dyDescent="0.25">
      <c r="A1590" s="12"/>
      <c r="B1590" s="11">
        <v>44623</v>
      </c>
      <c r="C1590" s="2">
        <v>4.5</v>
      </c>
      <c r="D1590" s="2">
        <v>4.5</v>
      </c>
      <c r="E1590" s="2">
        <v>222</v>
      </c>
      <c r="F1590" s="2">
        <v>4.5</v>
      </c>
      <c r="G1590" s="2">
        <v>999</v>
      </c>
      <c r="H1590" s="16">
        <f t="shared" si="24"/>
        <v>-4.0511727078891335E-2</v>
      </c>
    </row>
    <row r="1591" spans="1:8" ht="13.5" x14ac:dyDescent="0.25">
      <c r="A1591" s="12"/>
      <c r="B1591" s="11">
        <v>44624</v>
      </c>
      <c r="C1591" s="2">
        <v>4.6500000000000004</v>
      </c>
      <c r="D1591" s="2">
        <v>4.6500000000000004</v>
      </c>
      <c r="E1591" s="2">
        <v>500</v>
      </c>
      <c r="F1591" s="2">
        <v>4.6500000000000004</v>
      </c>
      <c r="G1591" s="2">
        <v>2325</v>
      </c>
      <c r="H1591" s="16">
        <f t="shared" si="24"/>
        <v>3.3333333333333409E-2</v>
      </c>
    </row>
    <row r="1592" spans="1:8" ht="13.5" x14ac:dyDescent="0.25">
      <c r="A1592" s="12"/>
      <c r="B1592" s="11">
        <v>44627</v>
      </c>
      <c r="C1592" s="2">
        <v>4.6500000000000004</v>
      </c>
      <c r="D1592" s="2">
        <v>4.6500000000000004</v>
      </c>
      <c r="E1592" s="2">
        <v>0</v>
      </c>
      <c r="F1592" s="2">
        <v>0</v>
      </c>
      <c r="G1592" s="2">
        <v>0</v>
      </c>
      <c r="H1592" s="16">
        <f t="shared" si="24"/>
        <v>0</v>
      </c>
    </row>
    <row r="1593" spans="1:8" ht="13.5" x14ac:dyDescent="0.25">
      <c r="A1593" s="12"/>
      <c r="B1593" s="11">
        <v>44628</v>
      </c>
      <c r="C1593" s="2">
        <v>4.68</v>
      </c>
      <c r="D1593" s="2">
        <v>4.68</v>
      </c>
      <c r="E1593" s="2">
        <v>2099</v>
      </c>
      <c r="F1593" s="2">
        <v>4.68</v>
      </c>
      <c r="G1593" s="2">
        <v>9823.32</v>
      </c>
      <c r="H1593" s="16">
        <f t="shared" si="24"/>
        <v>6.4516129032256685E-3</v>
      </c>
    </row>
    <row r="1594" spans="1:8" ht="13.5" x14ac:dyDescent="0.25">
      <c r="A1594" s="12"/>
      <c r="B1594" s="11">
        <v>44629</v>
      </c>
      <c r="C1594" s="2">
        <v>4.6500000000000004</v>
      </c>
      <c r="D1594" s="2">
        <v>4.6500000000000004</v>
      </c>
      <c r="E1594" s="2">
        <v>1011</v>
      </c>
      <c r="F1594" s="2">
        <v>4.6500000000000004</v>
      </c>
      <c r="G1594" s="2">
        <v>4701.1499999999996</v>
      </c>
      <c r="H1594" s="16">
        <f t="shared" si="24"/>
        <v>-6.4102564102562739E-3</v>
      </c>
    </row>
    <row r="1595" spans="1:8" ht="13.5" x14ac:dyDescent="0.25">
      <c r="A1595" s="12"/>
      <c r="B1595" s="11">
        <v>44630</v>
      </c>
      <c r="C1595" s="2">
        <v>4.6500000000000004</v>
      </c>
      <c r="D1595" s="2">
        <v>4.6500000000000004</v>
      </c>
      <c r="E1595" s="2">
        <v>0</v>
      </c>
      <c r="F1595" s="2">
        <v>0</v>
      </c>
      <c r="G1595" s="2">
        <v>0</v>
      </c>
      <c r="H1595" s="16">
        <f t="shared" si="24"/>
        <v>0</v>
      </c>
    </row>
    <row r="1596" spans="1:8" ht="13.5" x14ac:dyDescent="0.25">
      <c r="A1596" s="12"/>
      <c r="B1596" s="11">
        <v>44631</v>
      </c>
      <c r="C1596" s="2">
        <v>4.68</v>
      </c>
      <c r="D1596" s="2">
        <v>4.68</v>
      </c>
      <c r="E1596" s="2">
        <v>520</v>
      </c>
      <c r="F1596" s="2">
        <v>4.68</v>
      </c>
      <c r="G1596" s="2">
        <v>2433.6</v>
      </c>
      <c r="H1596" s="16">
        <f t="shared" si="24"/>
        <v>6.4516129032256685E-3</v>
      </c>
    </row>
    <row r="1597" spans="1:8" ht="13.5" x14ac:dyDescent="0.25">
      <c r="A1597" s="12"/>
      <c r="B1597" s="11">
        <v>44634</v>
      </c>
      <c r="C1597" s="2">
        <v>4.68</v>
      </c>
      <c r="D1597" s="2">
        <v>4.68</v>
      </c>
      <c r="E1597" s="2">
        <v>0</v>
      </c>
      <c r="F1597" s="2">
        <v>0</v>
      </c>
      <c r="G1597" s="2">
        <v>0</v>
      </c>
      <c r="H1597" s="16">
        <f t="shared" si="24"/>
        <v>0</v>
      </c>
    </row>
    <row r="1598" spans="1:8" ht="13.5" x14ac:dyDescent="0.25">
      <c r="A1598" s="12"/>
      <c r="B1598" s="11">
        <v>44635</v>
      </c>
      <c r="C1598" s="2">
        <v>4.68</v>
      </c>
      <c r="D1598" s="2">
        <v>4.68</v>
      </c>
      <c r="E1598" s="2">
        <v>0</v>
      </c>
      <c r="F1598" s="2">
        <v>0</v>
      </c>
      <c r="G1598" s="2">
        <v>0</v>
      </c>
      <c r="H1598" s="16">
        <f t="shared" si="24"/>
        <v>0</v>
      </c>
    </row>
    <row r="1599" spans="1:8" ht="13.5" x14ac:dyDescent="0.25">
      <c r="A1599" s="12"/>
      <c r="B1599" s="11">
        <v>44636</v>
      </c>
      <c r="C1599" s="2">
        <v>4.68</v>
      </c>
      <c r="D1599" s="2">
        <v>4.68</v>
      </c>
      <c r="E1599" s="2">
        <v>0</v>
      </c>
      <c r="F1599" s="2">
        <v>0</v>
      </c>
      <c r="G1599" s="2">
        <v>0</v>
      </c>
      <c r="H1599" s="16">
        <f t="shared" si="24"/>
        <v>0</v>
      </c>
    </row>
    <row r="1600" spans="1:8" ht="13.5" x14ac:dyDescent="0.25">
      <c r="A1600" s="12"/>
      <c r="B1600" s="11">
        <v>44637</v>
      </c>
      <c r="C1600" s="2">
        <v>4.68</v>
      </c>
      <c r="D1600" s="2">
        <v>4.68</v>
      </c>
      <c r="E1600" s="2">
        <v>0</v>
      </c>
      <c r="F1600" s="2">
        <v>0</v>
      </c>
      <c r="G1600" s="2">
        <v>0</v>
      </c>
      <c r="H1600" s="16">
        <f t="shared" si="24"/>
        <v>0</v>
      </c>
    </row>
    <row r="1601" spans="1:8" ht="13.5" x14ac:dyDescent="0.25">
      <c r="A1601" s="12"/>
      <c r="B1601" s="11">
        <v>44638</v>
      </c>
      <c r="C1601" s="2">
        <v>4.68</v>
      </c>
      <c r="D1601" s="2">
        <v>4.68</v>
      </c>
      <c r="E1601" s="2">
        <v>0</v>
      </c>
      <c r="F1601" s="2">
        <v>0</v>
      </c>
      <c r="G1601" s="2">
        <v>0</v>
      </c>
      <c r="H1601" s="16">
        <f t="shared" si="24"/>
        <v>0</v>
      </c>
    </row>
    <row r="1602" spans="1:8" ht="13.5" x14ac:dyDescent="0.25">
      <c r="A1602" s="12"/>
      <c r="B1602" s="11">
        <v>44641</v>
      </c>
      <c r="C1602" s="2">
        <v>4.67</v>
      </c>
      <c r="D1602" s="2">
        <v>4.67</v>
      </c>
      <c r="E1602" s="2">
        <v>2650</v>
      </c>
      <c r="F1602" s="2">
        <v>4.67</v>
      </c>
      <c r="G1602" s="2">
        <v>12375.5</v>
      </c>
      <c r="H1602" s="16">
        <f t="shared" si="24"/>
        <v>-2.1367521367520914E-3</v>
      </c>
    </row>
    <row r="1603" spans="1:8" ht="13.5" x14ac:dyDescent="0.25">
      <c r="A1603" s="12"/>
      <c r="B1603" s="11">
        <v>44642</v>
      </c>
      <c r="C1603" s="2">
        <v>4.67</v>
      </c>
      <c r="D1603" s="2">
        <v>4.67</v>
      </c>
      <c r="E1603" s="2">
        <v>0</v>
      </c>
      <c r="F1603" s="2">
        <v>0</v>
      </c>
      <c r="G1603" s="2">
        <v>0</v>
      </c>
      <c r="H1603" s="16">
        <f t="shared" si="24"/>
        <v>0</v>
      </c>
    </row>
    <row r="1604" spans="1:8" ht="13.5" x14ac:dyDescent="0.25">
      <c r="A1604" s="12"/>
      <c r="B1604" s="11">
        <v>44643</v>
      </c>
      <c r="C1604" s="2">
        <v>4.46</v>
      </c>
      <c r="D1604" s="2">
        <v>4.46</v>
      </c>
      <c r="E1604" s="2">
        <v>2800</v>
      </c>
      <c r="F1604" s="2">
        <v>4.46</v>
      </c>
      <c r="G1604" s="2">
        <v>12488</v>
      </c>
      <c r="H1604" s="16">
        <f t="shared" si="24"/>
        <v>-4.4967880085653097E-2</v>
      </c>
    </row>
    <row r="1605" spans="1:8" ht="13.5" x14ac:dyDescent="0.25">
      <c r="A1605" s="12"/>
      <c r="B1605" s="11">
        <v>44644</v>
      </c>
      <c r="C1605" s="2">
        <v>4.6500000000000004</v>
      </c>
      <c r="D1605" s="2">
        <v>4.6500000000000004</v>
      </c>
      <c r="E1605" s="2">
        <v>1</v>
      </c>
      <c r="F1605" s="2">
        <v>4.6500000000000004</v>
      </c>
      <c r="G1605" s="2">
        <v>4.6500000000000004</v>
      </c>
      <c r="H1605" s="16">
        <f t="shared" si="24"/>
        <v>4.2600896860986635E-2</v>
      </c>
    </row>
    <row r="1606" spans="1:8" ht="13.5" x14ac:dyDescent="0.25">
      <c r="A1606" s="12"/>
      <c r="B1606" s="11">
        <v>44645</v>
      </c>
      <c r="C1606" s="2">
        <v>4.6500000000000004</v>
      </c>
      <c r="D1606" s="2">
        <v>4.6500000000000004</v>
      </c>
      <c r="E1606" s="2">
        <v>0</v>
      </c>
      <c r="F1606" s="2">
        <v>0</v>
      </c>
      <c r="G1606" s="2">
        <v>0</v>
      </c>
      <c r="H1606" s="16">
        <f t="shared" si="24"/>
        <v>0</v>
      </c>
    </row>
    <row r="1607" spans="1:8" ht="13.5" x14ac:dyDescent="0.25">
      <c r="A1607" s="12"/>
      <c r="B1607" s="11">
        <v>44648</v>
      </c>
      <c r="C1607" s="2">
        <v>4.6500000000000004</v>
      </c>
      <c r="D1607" s="2">
        <v>4.6500000000000004</v>
      </c>
      <c r="E1607" s="2">
        <v>3200</v>
      </c>
      <c r="F1607" s="2">
        <v>4.6500000000000004</v>
      </c>
      <c r="G1607" s="2">
        <v>14880</v>
      </c>
      <c r="H1607" s="16">
        <f t="shared" ref="H1607:H1670" si="25">(D1607-D1606)/D1606</f>
        <v>0</v>
      </c>
    </row>
    <row r="1608" spans="1:8" ht="13.5" x14ac:dyDescent="0.25">
      <c r="A1608" s="12"/>
      <c r="B1608" s="11">
        <v>44649</v>
      </c>
      <c r="C1608" s="2">
        <v>4.6500000000000004</v>
      </c>
      <c r="D1608" s="2">
        <v>4.6500000000000004</v>
      </c>
      <c r="E1608" s="2">
        <v>0</v>
      </c>
      <c r="F1608" s="2">
        <v>0</v>
      </c>
      <c r="G1608" s="2">
        <v>0</v>
      </c>
      <c r="H1608" s="16">
        <f t="shared" si="25"/>
        <v>0</v>
      </c>
    </row>
    <row r="1609" spans="1:8" ht="13.5" x14ac:dyDescent="0.25">
      <c r="A1609" s="12"/>
      <c r="B1609" s="11">
        <v>44650</v>
      </c>
      <c r="C1609" s="2">
        <v>4.6500000000000004</v>
      </c>
      <c r="D1609" s="2">
        <v>4.6500000000000004</v>
      </c>
      <c r="E1609" s="2">
        <v>0</v>
      </c>
      <c r="F1609" s="2">
        <v>0</v>
      </c>
      <c r="G1609" s="2">
        <v>0</v>
      </c>
      <c r="H1609" s="16">
        <f t="shared" si="25"/>
        <v>0</v>
      </c>
    </row>
    <row r="1610" spans="1:8" ht="13.5" x14ac:dyDescent="0.25">
      <c r="A1610" s="12"/>
      <c r="B1610" s="11">
        <v>44651</v>
      </c>
      <c r="C1610" s="2">
        <v>4.6500000000000004</v>
      </c>
      <c r="D1610" s="2">
        <v>4.6500000000000004</v>
      </c>
      <c r="E1610" s="2">
        <v>0</v>
      </c>
      <c r="F1610" s="2">
        <v>0</v>
      </c>
      <c r="G1610" s="2">
        <v>0</v>
      </c>
      <c r="H1610" s="16">
        <f t="shared" si="25"/>
        <v>0</v>
      </c>
    </row>
    <row r="1611" spans="1:8" ht="13.5" x14ac:dyDescent="0.25">
      <c r="A1611" s="12"/>
      <c r="B1611" s="11">
        <v>44652</v>
      </c>
      <c r="C1611" s="2">
        <v>4.6399999999999997</v>
      </c>
      <c r="D1611" s="2">
        <v>4.6399999999999997</v>
      </c>
      <c r="E1611" s="2">
        <v>2001</v>
      </c>
      <c r="F1611" s="2">
        <v>4.6399999999999997</v>
      </c>
      <c r="G1611" s="2">
        <v>9284.64</v>
      </c>
      <c r="H1611" s="16">
        <f t="shared" si="25"/>
        <v>-2.150537634408747E-3</v>
      </c>
    </row>
    <row r="1612" spans="1:8" ht="13.5" x14ac:dyDescent="0.25">
      <c r="A1612" s="12"/>
      <c r="B1612" s="11">
        <v>44655</v>
      </c>
      <c r="C1612" s="2">
        <v>4.4400000000000004</v>
      </c>
      <c r="D1612" s="2">
        <v>4.4400000000000004</v>
      </c>
      <c r="E1612" s="2">
        <v>15</v>
      </c>
      <c r="F1612" s="2">
        <v>4.4400000000000004</v>
      </c>
      <c r="G1612" s="2">
        <v>66.599999999999994</v>
      </c>
      <c r="H1612" s="16">
        <f t="shared" si="25"/>
        <v>-4.3103448275861919E-2</v>
      </c>
    </row>
    <row r="1613" spans="1:8" ht="13.5" x14ac:dyDescent="0.25">
      <c r="A1613" s="12"/>
      <c r="B1613" s="11">
        <v>44656</v>
      </c>
      <c r="C1613" s="2">
        <v>4.63</v>
      </c>
      <c r="D1613" s="2">
        <v>4.63</v>
      </c>
      <c r="E1613" s="2">
        <v>0</v>
      </c>
      <c r="F1613" s="2">
        <v>0</v>
      </c>
      <c r="G1613" s="2">
        <v>0</v>
      </c>
      <c r="H1613" s="16">
        <f t="shared" si="25"/>
        <v>4.2792792792792675E-2</v>
      </c>
    </row>
    <row r="1614" spans="1:8" ht="13.5" x14ac:dyDescent="0.25">
      <c r="A1614" s="12"/>
      <c r="B1614" s="11">
        <v>44657</v>
      </c>
      <c r="C1614" s="2">
        <v>4.6500000000000004</v>
      </c>
      <c r="D1614" s="2">
        <v>4.6500000000000004</v>
      </c>
      <c r="E1614" s="2">
        <v>1</v>
      </c>
      <c r="F1614" s="2">
        <v>4.6500000000000004</v>
      </c>
      <c r="G1614" s="2">
        <v>4.6500000000000004</v>
      </c>
      <c r="H1614" s="16">
        <f t="shared" si="25"/>
        <v>4.3196544276458883E-3</v>
      </c>
    </row>
    <row r="1615" spans="1:8" ht="13.5" x14ac:dyDescent="0.25">
      <c r="A1615" s="12"/>
      <c r="B1615" s="11">
        <v>44658</v>
      </c>
      <c r="C1615" s="2">
        <v>4.6399999999999997</v>
      </c>
      <c r="D1615" s="2">
        <v>4.6399999999999997</v>
      </c>
      <c r="E1615" s="2">
        <v>17800</v>
      </c>
      <c r="F1615" s="2">
        <v>4.6399999999999997</v>
      </c>
      <c r="G1615" s="2">
        <v>82592</v>
      </c>
      <c r="H1615" s="16">
        <f t="shared" si="25"/>
        <v>-2.150537634408747E-3</v>
      </c>
    </row>
    <row r="1616" spans="1:8" ht="13.5" x14ac:dyDescent="0.25">
      <c r="A1616" s="12"/>
      <c r="B1616" s="11">
        <v>44659</v>
      </c>
      <c r="C1616" s="2">
        <v>4.6399999999999997</v>
      </c>
      <c r="D1616" s="2">
        <v>4.6399999999999997</v>
      </c>
      <c r="E1616" s="2">
        <v>0</v>
      </c>
      <c r="F1616" s="2">
        <v>0</v>
      </c>
      <c r="G1616" s="2">
        <v>0</v>
      </c>
      <c r="H1616" s="16">
        <f t="shared" si="25"/>
        <v>0</v>
      </c>
    </row>
    <row r="1617" spans="1:8" ht="13.5" x14ac:dyDescent="0.25">
      <c r="A1617" s="12"/>
      <c r="B1617" s="11">
        <v>44662</v>
      </c>
      <c r="C1617" s="2">
        <v>4.6399999999999997</v>
      </c>
      <c r="D1617" s="2">
        <v>4.6399999999999997</v>
      </c>
      <c r="E1617" s="2">
        <v>0</v>
      </c>
      <c r="F1617" s="2">
        <v>0</v>
      </c>
      <c r="G1617" s="2">
        <v>0</v>
      </c>
      <c r="H1617" s="16">
        <f t="shared" si="25"/>
        <v>0</v>
      </c>
    </row>
    <row r="1618" spans="1:8" ht="13.5" x14ac:dyDescent="0.25">
      <c r="A1618" s="12"/>
      <c r="B1618" s="11">
        <v>44663</v>
      </c>
      <c r="C1618" s="2">
        <v>4.6399999999999997</v>
      </c>
      <c r="D1618" s="2">
        <v>4.6399999999999997</v>
      </c>
      <c r="E1618" s="2">
        <v>0</v>
      </c>
      <c r="F1618" s="2">
        <v>0</v>
      </c>
      <c r="G1618" s="2">
        <v>0</v>
      </c>
      <c r="H1618" s="16">
        <f t="shared" si="25"/>
        <v>0</v>
      </c>
    </row>
    <row r="1619" spans="1:8" ht="13.5" x14ac:dyDescent="0.25">
      <c r="A1619" s="12"/>
      <c r="B1619" s="11">
        <v>44664</v>
      </c>
      <c r="C1619" s="2">
        <v>4.6399999999999997</v>
      </c>
      <c r="D1619" s="2">
        <v>4.6399999999999997</v>
      </c>
      <c r="E1619" s="2">
        <v>0</v>
      </c>
      <c r="F1619" s="2">
        <v>0</v>
      </c>
      <c r="G1619" s="2">
        <v>0</v>
      </c>
      <c r="H1619" s="16">
        <f t="shared" si="25"/>
        <v>0</v>
      </c>
    </row>
    <row r="1620" spans="1:8" ht="13.5" x14ac:dyDescent="0.25">
      <c r="A1620" s="12"/>
      <c r="B1620" s="11">
        <v>44665</v>
      </c>
      <c r="C1620" s="2">
        <v>4.6399999999999997</v>
      </c>
      <c r="D1620" s="2">
        <v>4.6399999999999997</v>
      </c>
      <c r="E1620" s="2">
        <v>0</v>
      </c>
      <c r="F1620" s="2">
        <v>0</v>
      </c>
      <c r="G1620" s="2">
        <v>0</v>
      </c>
      <c r="H1620" s="16">
        <f t="shared" si="25"/>
        <v>0</v>
      </c>
    </row>
    <row r="1621" spans="1:8" ht="13.5" x14ac:dyDescent="0.25">
      <c r="A1621" s="12"/>
      <c r="B1621" s="11">
        <v>44666</v>
      </c>
      <c r="C1621" s="2">
        <v>4.6399999999999997</v>
      </c>
      <c r="D1621" s="2">
        <v>4.6399999999999997</v>
      </c>
      <c r="E1621" s="2">
        <v>0</v>
      </c>
      <c r="F1621" s="2">
        <v>0</v>
      </c>
      <c r="G1621" s="2">
        <v>0</v>
      </c>
      <c r="H1621" s="16">
        <f t="shared" si="25"/>
        <v>0</v>
      </c>
    </row>
    <row r="1622" spans="1:8" ht="13.5" x14ac:dyDescent="0.25">
      <c r="A1622" s="12"/>
      <c r="B1622" s="11">
        <v>44669</v>
      </c>
      <c r="C1622" s="2">
        <v>4.4400000000000004</v>
      </c>
      <c r="D1622" s="2">
        <v>4.4400000000000004</v>
      </c>
      <c r="E1622" s="2">
        <v>6520</v>
      </c>
      <c r="F1622" s="2">
        <v>4.4400000000000004</v>
      </c>
      <c r="G1622" s="2">
        <v>28948.799999999999</v>
      </c>
      <c r="H1622" s="16">
        <f t="shared" si="25"/>
        <v>-4.3103448275861919E-2</v>
      </c>
    </row>
    <row r="1623" spans="1:8" ht="13.5" x14ac:dyDescent="0.25">
      <c r="A1623" s="12"/>
      <c r="B1623" s="11">
        <v>44670</v>
      </c>
      <c r="C1623" s="2">
        <v>4.25</v>
      </c>
      <c r="D1623" s="2">
        <v>4.25</v>
      </c>
      <c r="E1623" s="2">
        <v>300</v>
      </c>
      <c r="F1623" s="2">
        <v>4.25</v>
      </c>
      <c r="G1623" s="2">
        <v>1275</v>
      </c>
      <c r="H1623" s="16">
        <f t="shared" si="25"/>
        <v>-4.2792792792792876E-2</v>
      </c>
    </row>
    <row r="1624" spans="1:8" ht="13.5" x14ac:dyDescent="0.25">
      <c r="A1624" s="12"/>
      <c r="B1624" s="11">
        <v>44671</v>
      </c>
      <c r="C1624" s="2">
        <v>4.25</v>
      </c>
      <c r="D1624" s="2">
        <v>4.25</v>
      </c>
      <c r="E1624" s="2">
        <v>0</v>
      </c>
      <c r="F1624" s="2">
        <v>0</v>
      </c>
      <c r="G1624" s="2">
        <v>0</v>
      </c>
      <c r="H1624" s="16">
        <f t="shared" si="25"/>
        <v>0</v>
      </c>
    </row>
    <row r="1625" spans="1:8" ht="13.5" x14ac:dyDescent="0.25">
      <c r="A1625" s="12"/>
      <c r="B1625" s="11">
        <v>44672</v>
      </c>
      <c r="C1625" s="2">
        <v>4.4400000000000004</v>
      </c>
      <c r="D1625" s="2">
        <v>4.4400000000000004</v>
      </c>
      <c r="E1625" s="2">
        <v>5</v>
      </c>
      <c r="F1625" s="2">
        <v>4.4400000000000004</v>
      </c>
      <c r="G1625" s="2">
        <v>22.2</v>
      </c>
      <c r="H1625" s="16">
        <f t="shared" si="25"/>
        <v>4.4705882352941269E-2</v>
      </c>
    </row>
    <row r="1626" spans="1:8" ht="13.5" x14ac:dyDescent="0.25">
      <c r="A1626" s="12"/>
      <c r="B1626" s="11">
        <v>44673</v>
      </c>
      <c r="C1626" s="2">
        <v>4.55</v>
      </c>
      <c r="D1626" s="2">
        <v>4.55</v>
      </c>
      <c r="E1626" s="2">
        <v>1</v>
      </c>
      <c r="F1626" s="2">
        <v>4.55</v>
      </c>
      <c r="G1626" s="2">
        <v>4.55</v>
      </c>
      <c r="H1626" s="16">
        <f t="shared" si="25"/>
        <v>2.4774774774774643E-2</v>
      </c>
    </row>
    <row r="1627" spans="1:8" ht="13.5" x14ac:dyDescent="0.25">
      <c r="A1627" s="12"/>
      <c r="B1627" s="11">
        <v>44676</v>
      </c>
      <c r="C1627" s="2">
        <v>4.62</v>
      </c>
      <c r="D1627" s="2">
        <v>4.62</v>
      </c>
      <c r="E1627" s="2">
        <v>22010</v>
      </c>
      <c r="F1627" s="2">
        <v>4.62</v>
      </c>
      <c r="G1627" s="2">
        <v>101686.2</v>
      </c>
      <c r="H1627" s="16">
        <f t="shared" si="25"/>
        <v>1.5384615384615448E-2</v>
      </c>
    </row>
    <row r="1628" spans="1:8" ht="13.5" x14ac:dyDescent="0.25">
      <c r="A1628" s="12"/>
      <c r="B1628" s="11">
        <v>44677</v>
      </c>
      <c r="C1628" s="2">
        <v>4.62</v>
      </c>
      <c r="D1628" s="2">
        <v>4.62</v>
      </c>
      <c r="E1628" s="2">
        <v>0</v>
      </c>
      <c r="F1628" s="2">
        <v>0</v>
      </c>
      <c r="G1628" s="2">
        <v>0</v>
      </c>
      <c r="H1628" s="16">
        <f t="shared" si="25"/>
        <v>0</v>
      </c>
    </row>
    <row r="1629" spans="1:8" ht="13.5" x14ac:dyDescent="0.25">
      <c r="A1629" s="12"/>
      <c r="B1629" s="11">
        <v>44678</v>
      </c>
      <c r="C1629" s="2">
        <v>4.62</v>
      </c>
      <c r="D1629" s="2">
        <v>4.62</v>
      </c>
      <c r="E1629" s="2">
        <v>0</v>
      </c>
      <c r="F1629" s="2">
        <v>0</v>
      </c>
      <c r="G1629" s="2">
        <v>0</v>
      </c>
      <c r="H1629" s="16">
        <f t="shared" si="25"/>
        <v>0</v>
      </c>
    </row>
    <row r="1630" spans="1:8" ht="13.5" x14ac:dyDescent="0.25">
      <c r="A1630" s="12"/>
      <c r="B1630" s="11">
        <v>44679</v>
      </c>
      <c r="C1630" s="2">
        <v>4.63</v>
      </c>
      <c r="D1630" s="2">
        <v>4.63</v>
      </c>
      <c r="E1630" s="2">
        <v>1</v>
      </c>
      <c r="F1630" s="2">
        <v>4.63</v>
      </c>
      <c r="G1630" s="2">
        <v>4.63</v>
      </c>
      <c r="H1630" s="16">
        <f t="shared" si="25"/>
        <v>2.1645021645021181E-3</v>
      </c>
    </row>
    <row r="1631" spans="1:8" ht="13.5" x14ac:dyDescent="0.25">
      <c r="A1631" s="12"/>
      <c r="B1631" s="11">
        <v>44680</v>
      </c>
      <c r="C1631" s="2">
        <v>4.63</v>
      </c>
      <c r="D1631" s="2">
        <v>4.63</v>
      </c>
      <c r="E1631" s="2">
        <v>0</v>
      </c>
      <c r="F1631" s="2">
        <v>0</v>
      </c>
      <c r="G1631" s="2">
        <v>0</v>
      </c>
      <c r="H1631" s="16">
        <f t="shared" si="25"/>
        <v>0</v>
      </c>
    </row>
    <row r="1632" spans="1:8" ht="13.5" x14ac:dyDescent="0.25">
      <c r="A1632" s="12"/>
      <c r="B1632" s="11">
        <v>44685</v>
      </c>
      <c r="C1632" s="2">
        <v>4.63</v>
      </c>
      <c r="D1632" s="2">
        <v>4.63</v>
      </c>
      <c r="E1632" s="2">
        <v>0</v>
      </c>
      <c r="F1632" s="2">
        <v>0</v>
      </c>
      <c r="G1632" s="2">
        <v>0</v>
      </c>
      <c r="H1632" s="16">
        <f t="shared" si="25"/>
        <v>0</v>
      </c>
    </row>
    <row r="1633" spans="1:8" ht="13.5" x14ac:dyDescent="0.25">
      <c r="A1633" s="12"/>
      <c r="B1633" s="11">
        <v>44686</v>
      </c>
      <c r="C1633" s="2">
        <v>4.63</v>
      </c>
      <c r="D1633" s="2">
        <v>4.63</v>
      </c>
      <c r="E1633" s="2">
        <v>0</v>
      </c>
      <c r="F1633" s="2">
        <v>0</v>
      </c>
      <c r="G1633" s="2">
        <v>0</v>
      </c>
      <c r="H1633" s="16">
        <f t="shared" si="25"/>
        <v>0</v>
      </c>
    </row>
    <row r="1634" spans="1:8" ht="13.5" x14ac:dyDescent="0.25">
      <c r="A1634" s="12"/>
      <c r="B1634" s="11">
        <v>44687</v>
      </c>
      <c r="C1634" s="2">
        <v>4.63</v>
      </c>
      <c r="D1634" s="2">
        <v>4.63</v>
      </c>
      <c r="E1634" s="2">
        <v>0</v>
      </c>
      <c r="F1634" s="2">
        <v>0</v>
      </c>
      <c r="G1634" s="2">
        <v>0</v>
      </c>
      <c r="H1634" s="16">
        <f t="shared" si="25"/>
        <v>0</v>
      </c>
    </row>
    <row r="1635" spans="1:8" ht="13.5" x14ac:dyDescent="0.25">
      <c r="A1635" s="12"/>
      <c r="B1635" s="11">
        <v>44690</v>
      </c>
      <c r="C1635" s="2">
        <v>4.59</v>
      </c>
      <c r="D1635" s="2">
        <v>4.59</v>
      </c>
      <c r="E1635" s="2">
        <v>24341</v>
      </c>
      <c r="F1635" s="2">
        <v>4.59</v>
      </c>
      <c r="G1635" s="2">
        <v>111725.19</v>
      </c>
      <c r="H1635" s="16">
        <f t="shared" si="25"/>
        <v>-8.6393088552915841E-3</v>
      </c>
    </row>
    <row r="1636" spans="1:8" ht="13.5" x14ac:dyDescent="0.25">
      <c r="A1636" s="12"/>
      <c r="B1636" s="11">
        <v>44691</v>
      </c>
      <c r="C1636" s="2">
        <v>4.3899999999999997</v>
      </c>
      <c r="D1636" s="2">
        <v>4.3899999999999997</v>
      </c>
      <c r="E1636" s="2">
        <v>0</v>
      </c>
      <c r="F1636" s="2">
        <v>0</v>
      </c>
      <c r="G1636" s="2">
        <v>0</v>
      </c>
      <c r="H1636" s="16">
        <f t="shared" si="25"/>
        <v>-4.3572984749455375E-2</v>
      </c>
    </row>
    <row r="1637" spans="1:8" ht="13.5" x14ac:dyDescent="0.25">
      <c r="A1637" s="12"/>
      <c r="B1637" s="11">
        <v>44692</v>
      </c>
      <c r="C1637" s="2">
        <v>4.58</v>
      </c>
      <c r="D1637" s="2">
        <v>4.58</v>
      </c>
      <c r="E1637" s="2">
        <v>0</v>
      </c>
      <c r="F1637" s="2">
        <v>0</v>
      </c>
      <c r="G1637" s="2">
        <v>0</v>
      </c>
      <c r="H1637" s="16">
        <f t="shared" si="25"/>
        <v>4.3280182232346337E-2</v>
      </c>
    </row>
    <row r="1638" spans="1:8" ht="13.5" x14ac:dyDescent="0.25">
      <c r="A1638" s="12"/>
      <c r="B1638" s="11">
        <v>44693</v>
      </c>
      <c r="C1638" s="2">
        <v>4.58</v>
      </c>
      <c r="D1638" s="2">
        <v>4.58</v>
      </c>
      <c r="E1638" s="2">
        <v>0</v>
      </c>
      <c r="F1638" s="2">
        <v>0</v>
      </c>
      <c r="G1638" s="2">
        <v>0</v>
      </c>
      <c r="H1638" s="16">
        <f t="shared" si="25"/>
        <v>0</v>
      </c>
    </row>
    <row r="1639" spans="1:8" ht="13.5" x14ac:dyDescent="0.25">
      <c r="A1639" s="12"/>
      <c r="B1639" s="11">
        <v>44694</v>
      </c>
      <c r="C1639" s="2">
        <v>4.38</v>
      </c>
      <c r="D1639" s="2">
        <v>4.38</v>
      </c>
      <c r="E1639" s="2">
        <v>0</v>
      </c>
      <c r="F1639" s="2">
        <v>0</v>
      </c>
      <c r="G1639" s="2">
        <v>0</v>
      </c>
      <c r="H1639" s="16">
        <f t="shared" si="25"/>
        <v>-4.3668122270742397E-2</v>
      </c>
    </row>
    <row r="1640" spans="1:8" ht="13.5" x14ac:dyDescent="0.25">
      <c r="A1640" s="12"/>
      <c r="B1640" s="11">
        <v>44697</v>
      </c>
      <c r="C1640" s="2">
        <v>4.1900000000000004</v>
      </c>
      <c r="D1640" s="2">
        <v>4.1900000000000004</v>
      </c>
      <c r="E1640" s="2">
        <v>0</v>
      </c>
      <c r="F1640" s="2">
        <v>0</v>
      </c>
      <c r="G1640" s="2">
        <v>0</v>
      </c>
      <c r="H1640" s="16">
        <f t="shared" si="25"/>
        <v>-4.3378995433789841E-2</v>
      </c>
    </row>
    <row r="1641" spans="1:8" ht="13.5" x14ac:dyDescent="0.25">
      <c r="A1641" s="12"/>
      <c r="B1641" s="11">
        <v>44698</v>
      </c>
      <c r="C1641" s="2">
        <v>4.3</v>
      </c>
      <c r="D1641" s="2">
        <v>4.3</v>
      </c>
      <c r="E1641" s="2">
        <v>150</v>
      </c>
      <c r="F1641" s="2">
        <v>4.3</v>
      </c>
      <c r="G1641" s="2">
        <v>645</v>
      </c>
      <c r="H1641" s="16">
        <f t="shared" si="25"/>
        <v>2.6252983293555947E-2</v>
      </c>
    </row>
    <row r="1642" spans="1:8" ht="13.5" x14ac:dyDescent="0.25">
      <c r="A1642" s="12"/>
      <c r="B1642" s="11">
        <v>44699</v>
      </c>
      <c r="C1642" s="2">
        <v>4.3</v>
      </c>
      <c r="D1642" s="2">
        <v>4.3</v>
      </c>
      <c r="E1642" s="2">
        <v>0</v>
      </c>
      <c r="F1642" s="2">
        <v>0</v>
      </c>
      <c r="G1642" s="2">
        <v>0</v>
      </c>
      <c r="H1642" s="16">
        <f t="shared" si="25"/>
        <v>0</v>
      </c>
    </row>
    <row r="1643" spans="1:8" ht="13.5" x14ac:dyDescent="0.25">
      <c r="A1643" s="12"/>
      <c r="B1643" s="11">
        <v>44700</v>
      </c>
      <c r="C1643" s="2">
        <v>4.3</v>
      </c>
      <c r="D1643" s="2">
        <v>4.3</v>
      </c>
      <c r="E1643" s="2">
        <v>0</v>
      </c>
      <c r="F1643" s="2">
        <v>0</v>
      </c>
      <c r="G1643" s="2">
        <v>0</v>
      </c>
      <c r="H1643" s="16">
        <f t="shared" si="25"/>
        <v>0</v>
      </c>
    </row>
    <row r="1644" spans="1:8" ht="13.5" x14ac:dyDescent="0.25">
      <c r="A1644" s="12"/>
      <c r="B1644" s="11">
        <v>44701</v>
      </c>
      <c r="C1644" s="2">
        <v>4.3</v>
      </c>
      <c r="D1644" s="2">
        <v>4.3</v>
      </c>
      <c r="E1644" s="2">
        <v>0</v>
      </c>
      <c r="F1644" s="2">
        <v>0</v>
      </c>
      <c r="G1644" s="2">
        <v>0</v>
      </c>
      <c r="H1644" s="16">
        <f t="shared" si="25"/>
        <v>0</v>
      </c>
    </row>
    <row r="1645" spans="1:8" ht="13.5" x14ac:dyDescent="0.25">
      <c r="A1645" s="12"/>
      <c r="B1645" s="11">
        <v>44704</v>
      </c>
      <c r="C1645" s="2">
        <v>4.29</v>
      </c>
      <c r="D1645" s="2">
        <v>4.29</v>
      </c>
      <c r="E1645" s="2">
        <v>650</v>
      </c>
      <c r="F1645" s="2">
        <v>4.29</v>
      </c>
      <c r="G1645" s="2">
        <v>2788.5</v>
      </c>
      <c r="H1645" s="16">
        <f t="shared" si="25"/>
        <v>-2.3255813953487877E-3</v>
      </c>
    </row>
    <row r="1646" spans="1:8" ht="13.5" x14ac:dyDescent="0.25">
      <c r="A1646" s="12"/>
      <c r="B1646" s="11">
        <v>44705</v>
      </c>
      <c r="C1646" s="2">
        <v>4.29</v>
      </c>
      <c r="D1646" s="2">
        <v>4.29</v>
      </c>
      <c r="E1646" s="2">
        <v>0</v>
      </c>
      <c r="F1646" s="2">
        <v>0</v>
      </c>
      <c r="G1646" s="2">
        <v>0</v>
      </c>
      <c r="H1646" s="16">
        <f t="shared" si="25"/>
        <v>0</v>
      </c>
    </row>
    <row r="1647" spans="1:8" ht="13.5" x14ac:dyDescent="0.25">
      <c r="A1647" s="12"/>
      <c r="B1647" s="11">
        <v>44706</v>
      </c>
      <c r="C1647" s="2">
        <v>4.0999999999999996</v>
      </c>
      <c r="D1647" s="2">
        <v>4.0999999999999996</v>
      </c>
      <c r="E1647" s="2">
        <v>0</v>
      </c>
      <c r="F1647" s="2">
        <v>0</v>
      </c>
      <c r="G1647" s="2">
        <v>0</v>
      </c>
      <c r="H1647" s="16">
        <f t="shared" si="25"/>
        <v>-4.4289044289044378E-2</v>
      </c>
    </row>
    <row r="1648" spans="1:8" ht="13.5" x14ac:dyDescent="0.25">
      <c r="A1648" s="12"/>
      <c r="B1648" s="11">
        <v>44707</v>
      </c>
      <c r="C1648" s="2">
        <v>3.92</v>
      </c>
      <c r="D1648" s="2">
        <v>3.92</v>
      </c>
      <c r="E1648" s="2">
        <v>0</v>
      </c>
      <c r="F1648" s="2">
        <v>0</v>
      </c>
      <c r="G1648" s="2">
        <v>0</v>
      </c>
      <c r="H1648" s="16">
        <f t="shared" si="25"/>
        <v>-4.3902439024390179E-2</v>
      </c>
    </row>
    <row r="1649" spans="1:8" ht="13.5" x14ac:dyDescent="0.25">
      <c r="A1649" s="12"/>
      <c r="B1649" s="11">
        <v>44708</v>
      </c>
      <c r="C1649" s="2">
        <v>4.09</v>
      </c>
      <c r="D1649" s="2">
        <v>4.09</v>
      </c>
      <c r="E1649" s="2">
        <v>875</v>
      </c>
      <c r="F1649" s="2">
        <v>4.09</v>
      </c>
      <c r="G1649" s="2">
        <v>3578.75</v>
      </c>
      <c r="H1649" s="16">
        <f t="shared" si="25"/>
        <v>4.3367346938775496E-2</v>
      </c>
    </row>
    <row r="1650" spans="1:8" ht="13.5" x14ac:dyDescent="0.25">
      <c r="A1650" s="12"/>
      <c r="B1650" s="11">
        <v>44711</v>
      </c>
      <c r="C1650" s="2">
        <v>4.2699999999999996</v>
      </c>
      <c r="D1650" s="2">
        <v>4.2699999999999996</v>
      </c>
      <c r="E1650" s="2">
        <v>200</v>
      </c>
      <c r="F1650" s="2">
        <v>4.2699999999999996</v>
      </c>
      <c r="G1650" s="2">
        <v>854</v>
      </c>
      <c r="H1650" s="16">
        <f t="shared" si="25"/>
        <v>4.4009779951100177E-2</v>
      </c>
    </row>
    <row r="1651" spans="1:8" ht="13.5" x14ac:dyDescent="0.25">
      <c r="A1651" s="12"/>
      <c r="B1651" s="11">
        <v>44712</v>
      </c>
      <c r="C1651" s="2">
        <v>4.08</v>
      </c>
      <c r="D1651" s="2">
        <v>4.08</v>
      </c>
      <c r="E1651" s="2">
        <v>0</v>
      </c>
      <c r="F1651" s="2">
        <v>0</v>
      </c>
      <c r="G1651" s="2">
        <v>0</v>
      </c>
      <c r="H1651" s="16">
        <f t="shared" si="25"/>
        <v>-4.4496487119437829E-2</v>
      </c>
    </row>
    <row r="1652" spans="1:8" ht="13.5" x14ac:dyDescent="0.25">
      <c r="A1652" s="12"/>
      <c r="B1652" s="11">
        <v>44713</v>
      </c>
      <c r="C1652" s="2">
        <v>4.26</v>
      </c>
      <c r="D1652" s="2">
        <v>4.26</v>
      </c>
      <c r="E1652" s="2">
        <v>499</v>
      </c>
      <c r="F1652" s="2">
        <v>4.26</v>
      </c>
      <c r="G1652" s="2">
        <v>2125.7399999999998</v>
      </c>
      <c r="H1652" s="16">
        <f t="shared" si="25"/>
        <v>4.4117647058823456E-2</v>
      </c>
    </row>
    <row r="1653" spans="1:8" ht="13.5" x14ac:dyDescent="0.25">
      <c r="A1653" s="12"/>
      <c r="B1653" s="11">
        <v>44714</v>
      </c>
      <c r="C1653" s="2">
        <v>4.3899999999999997</v>
      </c>
      <c r="D1653" s="2">
        <v>4.3899999999999997</v>
      </c>
      <c r="E1653" s="2">
        <v>2800</v>
      </c>
      <c r="F1653" s="2">
        <v>4.3899999999999997</v>
      </c>
      <c r="G1653" s="2">
        <v>12292</v>
      </c>
      <c r="H1653" s="16">
        <f t="shared" si="25"/>
        <v>3.0516431924882605E-2</v>
      </c>
    </row>
    <row r="1654" spans="1:8" ht="13.5" x14ac:dyDescent="0.25">
      <c r="A1654" s="12"/>
      <c r="B1654" s="11">
        <v>44715</v>
      </c>
      <c r="C1654" s="2">
        <v>4.58</v>
      </c>
      <c r="D1654" s="2">
        <v>4.58</v>
      </c>
      <c r="E1654" s="2">
        <v>910</v>
      </c>
      <c r="F1654" s="2">
        <v>4.58</v>
      </c>
      <c r="G1654" s="2">
        <v>4167.8</v>
      </c>
      <c r="H1654" s="16">
        <f t="shared" si="25"/>
        <v>4.3280182232346337E-2</v>
      </c>
    </row>
    <row r="1655" spans="1:8" ht="13.5" x14ac:dyDescent="0.25">
      <c r="A1655" s="12"/>
      <c r="B1655" s="11">
        <v>44718</v>
      </c>
      <c r="C1655" s="2">
        <v>4.5999999999999996</v>
      </c>
      <c r="D1655" s="2">
        <v>4.5999999999999996</v>
      </c>
      <c r="E1655" s="2">
        <v>9000</v>
      </c>
      <c r="F1655" s="2">
        <v>4.5999999999999996</v>
      </c>
      <c r="G1655" s="2">
        <v>41400</v>
      </c>
      <c r="H1655" s="16">
        <f t="shared" si="25"/>
        <v>4.3668122270741428E-3</v>
      </c>
    </row>
    <row r="1656" spans="1:8" ht="13.5" x14ac:dyDescent="0.25">
      <c r="A1656" s="12"/>
      <c r="B1656" s="11">
        <v>44719</v>
      </c>
      <c r="C1656" s="2">
        <v>4.5999999999999996</v>
      </c>
      <c r="D1656" s="2">
        <v>4.5999999999999996</v>
      </c>
      <c r="E1656" s="2">
        <v>57051</v>
      </c>
      <c r="F1656" s="2">
        <v>4.5999999999999996</v>
      </c>
      <c r="G1656" s="2">
        <v>262434.59999999998</v>
      </c>
      <c r="H1656" s="16">
        <f t="shared" si="25"/>
        <v>0</v>
      </c>
    </row>
    <row r="1657" spans="1:8" ht="13.5" x14ac:dyDescent="0.25">
      <c r="A1657" s="12"/>
      <c r="B1657" s="11">
        <v>44720</v>
      </c>
      <c r="C1657" s="2">
        <v>4.58</v>
      </c>
      <c r="D1657" s="2">
        <v>4.58</v>
      </c>
      <c r="E1657" s="2">
        <v>1520</v>
      </c>
      <c r="F1657" s="2">
        <v>4.58</v>
      </c>
      <c r="G1657" s="2">
        <v>6961.6</v>
      </c>
      <c r="H1657" s="16">
        <f t="shared" si="25"/>
        <v>-4.347826086956429E-3</v>
      </c>
    </row>
    <row r="1658" spans="1:8" ht="13.5" x14ac:dyDescent="0.25">
      <c r="A1658" s="12"/>
      <c r="B1658" s="11">
        <v>44721</v>
      </c>
      <c r="C1658" s="2">
        <v>4.38</v>
      </c>
      <c r="D1658" s="2">
        <v>4.38</v>
      </c>
      <c r="E1658" s="2">
        <v>11837</v>
      </c>
      <c r="F1658" s="2">
        <v>4.38</v>
      </c>
      <c r="G1658" s="2">
        <v>51846.06</v>
      </c>
      <c r="H1658" s="16">
        <f t="shared" si="25"/>
        <v>-4.3668122270742397E-2</v>
      </c>
    </row>
    <row r="1659" spans="1:8" ht="13.5" x14ac:dyDescent="0.25">
      <c r="A1659" s="12"/>
      <c r="B1659" s="11">
        <v>44722</v>
      </c>
      <c r="C1659" s="2">
        <v>4.1900000000000004</v>
      </c>
      <c r="D1659" s="2">
        <v>4.1900000000000004</v>
      </c>
      <c r="E1659" s="2">
        <v>0</v>
      </c>
      <c r="F1659" s="2">
        <v>0</v>
      </c>
      <c r="G1659" s="2">
        <v>0</v>
      </c>
      <c r="H1659" s="16">
        <f t="shared" si="25"/>
        <v>-4.3378995433789841E-2</v>
      </c>
    </row>
    <row r="1660" spans="1:8" ht="13.5" x14ac:dyDescent="0.25">
      <c r="A1660" s="12"/>
      <c r="B1660" s="11">
        <v>44725</v>
      </c>
      <c r="C1660" s="2">
        <v>4.37</v>
      </c>
      <c r="D1660" s="2">
        <v>4.37</v>
      </c>
      <c r="E1660" s="2">
        <v>1</v>
      </c>
      <c r="F1660" s="2">
        <v>4.37</v>
      </c>
      <c r="G1660" s="2">
        <v>4.37</v>
      </c>
      <c r="H1660" s="16">
        <f t="shared" si="25"/>
        <v>4.2959427207637159E-2</v>
      </c>
    </row>
    <row r="1661" spans="1:8" ht="13.5" x14ac:dyDescent="0.25">
      <c r="A1661" s="12"/>
      <c r="B1661" s="11">
        <v>44726</v>
      </c>
      <c r="C1661" s="2">
        <v>4.5</v>
      </c>
      <c r="D1661" s="2">
        <v>4.5</v>
      </c>
      <c r="E1661" s="2">
        <v>1</v>
      </c>
      <c r="F1661" s="2">
        <v>4.5</v>
      </c>
      <c r="G1661" s="2">
        <v>4.5</v>
      </c>
      <c r="H1661" s="16">
        <f t="shared" si="25"/>
        <v>2.9748283752860386E-2</v>
      </c>
    </row>
    <row r="1662" spans="1:8" ht="13.5" x14ac:dyDescent="0.25">
      <c r="A1662" s="12"/>
      <c r="B1662" s="11">
        <v>44727</v>
      </c>
      <c r="C1662" s="2">
        <v>4.3</v>
      </c>
      <c r="D1662" s="2">
        <v>4.3</v>
      </c>
      <c r="E1662" s="2">
        <v>180</v>
      </c>
      <c r="F1662" s="2">
        <v>4.3</v>
      </c>
      <c r="G1662" s="2">
        <v>774</v>
      </c>
      <c r="H1662" s="16">
        <f t="shared" si="25"/>
        <v>-4.4444444444444481E-2</v>
      </c>
    </row>
    <row r="1663" spans="1:8" ht="13.5" x14ac:dyDescent="0.25">
      <c r="A1663" s="12"/>
      <c r="B1663" s="11">
        <v>44728</v>
      </c>
      <c r="C1663" s="2">
        <v>4.49</v>
      </c>
      <c r="D1663" s="2">
        <v>4.49</v>
      </c>
      <c r="E1663" s="2">
        <v>0</v>
      </c>
      <c r="F1663" s="2">
        <v>0</v>
      </c>
      <c r="G1663" s="2">
        <v>0</v>
      </c>
      <c r="H1663" s="16">
        <f t="shared" si="25"/>
        <v>4.4186046511627997E-2</v>
      </c>
    </row>
    <row r="1664" spans="1:8" ht="13.5" x14ac:dyDescent="0.25">
      <c r="A1664" s="12"/>
      <c r="B1664" s="11">
        <v>44729</v>
      </c>
      <c r="C1664" s="2">
        <v>4.5</v>
      </c>
      <c r="D1664" s="2">
        <v>4.5</v>
      </c>
      <c r="E1664" s="2">
        <v>110</v>
      </c>
      <c r="F1664" s="2">
        <v>4.5</v>
      </c>
      <c r="G1664" s="2">
        <v>495</v>
      </c>
      <c r="H1664" s="16">
        <f t="shared" si="25"/>
        <v>2.2271714922048524E-3</v>
      </c>
    </row>
    <row r="1665" spans="1:8" ht="13.5" x14ac:dyDescent="0.25">
      <c r="A1665" s="12"/>
      <c r="B1665" s="11">
        <v>44732</v>
      </c>
      <c r="C1665" s="2">
        <v>4.5</v>
      </c>
      <c r="D1665" s="2">
        <v>4.5</v>
      </c>
      <c r="E1665" s="2">
        <v>0</v>
      </c>
      <c r="F1665" s="2">
        <v>0</v>
      </c>
      <c r="G1665" s="2">
        <v>0</v>
      </c>
      <c r="H1665" s="16">
        <f t="shared" si="25"/>
        <v>0</v>
      </c>
    </row>
    <row r="1666" spans="1:8" ht="13.5" x14ac:dyDescent="0.25">
      <c r="A1666" s="12"/>
      <c r="B1666" s="11">
        <v>44733</v>
      </c>
      <c r="C1666" s="2">
        <v>4.4000000000000004</v>
      </c>
      <c r="D1666" s="2">
        <v>4.4000000000000004</v>
      </c>
      <c r="E1666" s="2">
        <v>101</v>
      </c>
      <c r="F1666" s="2">
        <v>4.4000000000000004</v>
      </c>
      <c r="G1666" s="2">
        <v>444.4</v>
      </c>
      <c r="H1666" s="16">
        <f t="shared" si="25"/>
        <v>-2.2222222222222143E-2</v>
      </c>
    </row>
    <row r="1667" spans="1:8" ht="13.5" x14ac:dyDescent="0.25">
      <c r="A1667" s="12"/>
      <c r="B1667" s="11">
        <v>44734</v>
      </c>
      <c r="C1667" s="2">
        <v>4.21</v>
      </c>
      <c r="D1667" s="2">
        <v>4.21</v>
      </c>
      <c r="E1667" s="2">
        <v>10010</v>
      </c>
      <c r="F1667" s="2">
        <v>4.21</v>
      </c>
      <c r="G1667" s="2">
        <v>42142.1</v>
      </c>
      <c r="H1667" s="16">
        <f t="shared" si="25"/>
        <v>-4.3181818181818266E-2</v>
      </c>
    </row>
    <row r="1668" spans="1:8" ht="13.5" x14ac:dyDescent="0.25">
      <c r="A1668" s="12"/>
      <c r="B1668" s="11">
        <v>44735</v>
      </c>
      <c r="C1668" s="2">
        <v>4.3899999999999997</v>
      </c>
      <c r="D1668" s="2">
        <v>4.3899999999999997</v>
      </c>
      <c r="E1668" s="2">
        <v>0</v>
      </c>
      <c r="F1668" s="2">
        <v>0</v>
      </c>
      <c r="G1668" s="2">
        <v>0</v>
      </c>
      <c r="H1668" s="16">
        <f t="shared" si="25"/>
        <v>4.2755344418052191E-2</v>
      </c>
    </row>
    <row r="1669" spans="1:8" ht="13.5" x14ac:dyDescent="0.25">
      <c r="A1669" s="12"/>
      <c r="B1669" s="11">
        <v>44736</v>
      </c>
      <c r="C1669" s="2">
        <v>4.3899999999999997</v>
      </c>
      <c r="D1669" s="2">
        <v>4.3899999999999997</v>
      </c>
      <c r="E1669" s="2">
        <v>0</v>
      </c>
      <c r="F1669" s="2">
        <v>0</v>
      </c>
      <c r="G1669" s="2">
        <v>0</v>
      </c>
      <c r="H1669" s="16">
        <f t="shared" si="25"/>
        <v>0</v>
      </c>
    </row>
    <row r="1670" spans="1:8" ht="13.5" x14ac:dyDescent="0.25">
      <c r="A1670" s="12"/>
      <c r="B1670" s="11">
        <v>44739</v>
      </c>
      <c r="C1670" s="2">
        <v>4.3899999999999997</v>
      </c>
      <c r="D1670" s="2">
        <v>4.3899999999999997</v>
      </c>
      <c r="E1670" s="2">
        <v>0</v>
      </c>
      <c r="F1670" s="2">
        <v>0</v>
      </c>
      <c r="G1670" s="2">
        <v>0</v>
      </c>
      <c r="H1670" s="16">
        <f t="shared" si="25"/>
        <v>0</v>
      </c>
    </row>
    <row r="1671" spans="1:8" ht="13.5" x14ac:dyDescent="0.25">
      <c r="A1671" s="12"/>
      <c r="B1671" s="11">
        <v>44740</v>
      </c>
      <c r="C1671" s="2">
        <v>4.3899999999999997</v>
      </c>
      <c r="D1671" s="2">
        <v>4.3899999999999997</v>
      </c>
      <c r="E1671" s="2">
        <v>0</v>
      </c>
      <c r="F1671" s="2">
        <v>0</v>
      </c>
      <c r="G1671" s="2">
        <v>0</v>
      </c>
      <c r="H1671" s="16">
        <f t="shared" ref="H1671:H1734" si="26">(D1671-D1670)/D1670</f>
        <v>0</v>
      </c>
    </row>
    <row r="1672" spans="1:8" ht="13.5" x14ac:dyDescent="0.25">
      <c r="A1672" s="12"/>
      <c r="B1672" s="11">
        <v>44741</v>
      </c>
      <c r="C1672" s="2">
        <v>4.3899999999999997</v>
      </c>
      <c r="D1672" s="2">
        <v>4.3899999999999997</v>
      </c>
      <c r="E1672" s="2">
        <v>0</v>
      </c>
      <c r="F1672" s="2">
        <v>0</v>
      </c>
      <c r="G1672" s="2">
        <v>0</v>
      </c>
      <c r="H1672" s="16">
        <f t="shared" si="26"/>
        <v>0</v>
      </c>
    </row>
    <row r="1673" spans="1:8" ht="13.5" x14ac:dyDescent="0.25">
      <c r="A1673" s="12"/>
      <c r="B1673" s="11">
        <v>44742</v>
      </c>
      <c r="C1673" s="2">
        <v>4.3899999999999997</v>
      </c>
      <c r="D1673" s="2">
        <v>4.3899999999999997</v>
      </c>
      <c r="E1673" s="2">
        <v>0</v>
      </c>
      <c r="F1673" s="2">
        <v>0</v>
      </c>
      <c r="G1673" s="2">
        <v>0</v>
      </c>
      <c r="H1673" s="16">
        <f t="shared" si="26"/>
        <v>0</v>
      </c>
    </row>
    <row r="1674" spans="1:8" ht="13.5" x14ac:dyDescent="0.25">
      <c r="A1674" s="12"/>
      <c r="B1674" s="11">
        <v>44743</v>
      </c>
      <c r="C1674" s="2">
        <v>4.3899999999999997</v>
      </c>
      <c r="D1674" s="2">
        <v>4.3899999999999997</v>
      </c>
      <c r="E1674" s="2">
        <v>0</v>
      </c>
      <c r="F1674" s="2">
        <v>0</v>
      </c>
      <c r="G1674" s="2">
        <v>0</v>
      </c>
      <c r="H1674" s="16">
        <f t="shared" si="26"/>
        <v>0</v>
      </c>
    </row>
    <row r="1675" spans="1:8" ht="13.5" x14ac:dyDescent="0.25">
      <c r="A1675" s="12"/>
      <c r="B1675" s="11">
        <v>44746</v>
      </c>
      <c r="C1675" s="2">
        <v>4.3899999999999997</v>
      </c>
      <c r="D1675" s="2">
        <v>4.3899999999999997</v>
      </c>
      <c r="E1675" s="2">
        <v>0</v>
      </c>
      <c r="F1675" s="2">
        <v>0</v>
      </c>
      <c r="G1675" s="2">
        <v>0</v>
      </c>
      <c r="H1675" s="16">
        <f t="shared" si="26"/>
        <v>0</v>
      </c>
    </row>
    <row r="1676" spans="1:8" ht="13.5" x14ac:dyDescent="0.25">
      <c r="A1676" s="12"/>
      <c r="B1676" s="11">
        <v>44747</v>
      </c>
      <c r="C1676" s="2">
        <v>4.2</v>
      </c>
      <c r="D1676" s="2">
        <v>4.2</v>
      </c>
      <c r="E1676" s="2">
        <v>0</v>
      </c>
      <c r="F1676" s="2">
        <v>0</v>
      </c>
      <c r="G1676" s="2">
        <v>0</v>
      </c>
      <c r="H1676" s="16">
        <f t="shared" si="26"/>
        <v>-4.3280182232346129E-2</v>
      </c>
    </row>
    <row r="1677" spans="1:8" ht="13.5" x14ac:dyDescent="0.25">
      <c r="A1677" s="12"/>
      <c r="B1677" s="11">
        <v>44748</v>
      </c>
      <c r="C1677" s="2">
        <v>4.0199999999999996</v>
      </c>
      <c r="D1677" s="2">
        <v>4.0199999999999996</v>
      </c>
      <c r="E1677" s="2">
        <v>0</v>
      </c>
      <c r="F1677" s="2">
        <v>0</v>
      </c>
      <c r="G1677" s="2">
        <v>0</v>
      </c>
      <c r="H1677" s="16">
        <f t="shared" si="26"/>
        <v>-4.2857142857142996E-2</v>
      </c>
    </row>
    <row r="1678" spans="1:8" ht="13.5" x14ac:dyDescent="0.25">
      <c r="A1678" s="12"/>
      <c r="B1678" s="11">
        <v>44749</v>
      </c>
      <c r="C1678" s="2">
        <v>4.2</v>
      </c>
      <c r="D1678" s="2">
        <v>4.2</v>
      </c>
      <c r="E1678" s="2">
        <v>195</v>
      </c>
      <c r="F1678" s="2">
        <v>4.2</v>
      </c>
      <c r="G1678" s="2">
        <v>819</v>
      </c>
      <c r="H1678" s="16">
        <f t="shared" si="26"/>
        <v>4.4776119402985232E-2</v>
      </c>
    </row>
    <row r="1679" spans="1:8" ht="13.5" x14ac:dyDescent="0.25">
      <c r="A1679" s="12"/>
      <c r="B1679" s="11">
        <v>44750</v>
      </c>
      <c r="C1679" s="2">
        <v>4.2</v>
      </c>
      <c r="D1679" s="2">
        <v>4.2</v>
      </c>
      <c r="E1679" s="2">
        <v>0</v>
      </c>
      <c r="F1679" s="2">
        <v>0</v>
      </c>
      <c r="G1679" s="2">
        <v>0</v>
      </c>
      <c r="H1679" s="16">
        <f t="shared" si="26"/>
        <v>0</v>
      </c>
    </row>
    <row r="1680" spans="1:8" ht="13.5" x14ac:dyDescent="0.25">
      <c r="A1680" s="12"/>
      <c r="B1680" s="11">
        <v>44753</v>
      </c>
      <c r="C1680" s="2">
        <v>4.2</v>
      </c>
      <c r="D1680" s="2">
        <v>4.2</v>
      </c>
      <c r="E1680" s="2">
        <v>0</v>
      </c>
      <c r="F1680" s="2">
        <v>0</v>
      </c>
      <c r="G1680" s="2">
        <v>0</v>
      </c>
      <c r="H1680" s="16">
        <f t="shared" si="26"/>
        <v>0</v>
      </c>
    </row>
    <row r="1681" spans="1:8" ht="13.5" x14ac:dyDescent="0.25">
      <c r="A1681" s="12"/>
      <c r="B1681" s="11">
        <v>44754</v>
      </c>
      <c r="C1681" s="2">
        <v>4.2</v>
      </c>
      <c r="D1681" s="2">
        <v>4.2</v>
      </c>
      <c r="E1681" s="2">
        <v>0</v>
      </c>
      <c r="F1681" s="2">
        <v>0</v>
      </c>
      <c r="G1681" s="2">
        <v>0</v>
      </c>
      <c r="H1681" s="16">
        <f t="shared" si="26"/>
        <v>0</v>
      </c>
    </row>
    <row r="1682" spans="1:8" ht="13.5" x14ac:dyDescent="0.25">
      <c r="A1682" s="12"/>
      <c r="B1682" s="11">
        <v>44755</v>
      </c>
      <c r="C1682" s="2">
        <v>4.2</v>
      </c>
      <c r="D1682" s="2">
        <v>4.2</v>
      </c>
      <c r="E1682" s="2">
        <v>0</v>
      </c>
      <c r="F1682" s="2">
        <v>0</v>
      </c>
      <c r="G1682" s="2">
        <v>0</v>
      </c>
      <c r="H1682" s="16">
        <f t="shared" si="26"/>
        <v>0</v>
      </c>
    </row>
    <row r="1683" spans="1:8" ht="13.5" x14ac:dyDescent="0.25">
      <c r="A1683" s="12"/>
      <c r="B1683" s="11">
        <v>44756</v>
      </c>
      <c r="C1683" s="2">
        <v>4.0199999999999996</v>
      </c>
      <c r="D1683" s="2">
        <v>4.0199999999999996</v>
      </c>
      <c r="E1683" s="2">
        <v>0</v>
      </c>
      <c r="F1683" s="2">
        <v>0</v>
      </c>
      <c r="G1683" s="2">
        <v>0</v>
      </c>
      <c r="H1683" s="16">
        <f t="shared" si="26"/>
        <v>-4.2857142857142996E-2</v>
      </c>
    </row>
    <row r="1684" spans="1:8" ht="13.5" x14ac:dyDescent="0.25">
      <c r="A1684" s="12"/>
      <c r="B1684" s="11">
        <v>44757</v>
      </c>
      <c r="C1684" s="2">
        <v>3.86</v>
      </c>
      <c r="D1684" s="2">
        <v>3.86</v>
      </c>
      <c r="E1684" s="2">
        <v>565</v>
      </c>
      <c r="F1684" s="2">
        <v>3.86</v>
      </c>
      <c r="G1684" s="2">
        <v>2180.9</v>
      </c>
      <c r="H1684" s="16">
        <f t="shared" si="26"/>
        <v>-3.9800995024875552E-2</v>
      </c>
    </row>
    <row r="1685" spans="1:8" ht="13.5" x14ac:dyDescent="0.25">
      <c r="A1685" s="12"/>
      <c r="B1685" s="11">
        <v>44760</v>
      </c>
      <c r="C1685" s="2">
        <v>3.86</v>
      </c>
      <c r="D1685" s="2">
        <v>3.86</v>
      </c>
      <c r="E1685" s="2">
        <v>0</v>
      </c>
      <c r="F1685" s="2">
        <v>0</v>
      </c>
      <c r="G1685" s="2">
        <v>0</v>
      </c>
      <c r="H1685" s="16">
        <f t="shared" si="26"/>
        <v>0</v>
      </c>
    </row>
    <row r="1686" spans="1:8" ht="13.5" x14ac:dyDescent="0.25">
      <c r="A1686" s="12"/>
      <c r="B1686" s="11">
        <v>44761</v>
      </c>
      <c r="C1686" s="2">
        <v>4.03</v>
      </c>
      <c r="D1686" s="2">
        <v>4.03</v>
      </c>
      <c r="E1686" s="2">
        <v>5</v>
      </c>
      <c r="F1686" s="2">
        <v>4.03</v>
      </c>
      <c r="G1686" s="2">
        <v>20.149999999999999</v>
      </c>
      <c r="H1686" s="16">
        <f t="shared" si="26"/>
        <v>4.4041450777202173E-2</v>
      </c>
    </row>
    <row r="1687" spans="1:8" ht="13.5" x14ac:dyDescent="0.25">
      <c r="A1687" s="12"/>
      <c r="B1687" s="11">
        <v>44762</v>
      </c>
      <c r="C1687" s="2">
        <v>3.85</v>
      </c>
      <c r="D1687" s="2">
        <v>3.85</v>
      </c>
      <c r="E1687" s="2">
        <v>0</v>
      </c>
      <c r="F1687" s="2">
        <v>0</v>
      </c>
      <c r="G1687" s="2">
        <v>0</v>
      </c>
      <c r="H1687" s="16">
        <f t="shared" si="26"/>
        <v>-4.4665012406947931E-2</v>
      </c>
    </row>
    <row r="1688" spans="1:8" ht="13.5" x14ac:dyDescent="0.25">
      <c r="A1688" s="12"/>
      <c r="B1688" s="11">
        <v>44763</v>
      </c>
      <c r="C1688" s="2">
        <v>3.7</v>
      </c>
      <c r="D1688" s="2">
        <v>3.7</v>
      </c>
      <c r="E1688" s="2">
        <v>261</v>
      </c>
      <c r="F1688" s="2">
        <v>3.7</v>
      </c>
      <c r="G1688" s="2">
        <v>965.7</v>
      </c>
      <c r="H1688" s="16">
        <f t="shared" si="26"/>
        <v>-3.8961038961038939E-2</v>
      </c>
    </row>
    <row r="1689" spans="1:8" ht="13.5" x14ac:dyDescent="0.25">
      <c r="A1689" s="12"/>
      <c r="B1689" s="11">
        <v>44764</v>
      </c>
      <c r="C1689" s="2">
        <v>3.7</v>
      </c>
      <c r="D1689" s="2">
        <v>3.7</v>
      </c>
      <c r="E1689" s="2">
        <v>2496</v>
      </c>
      <c r="F1689" s="2">
        <v>3.7</v>
      </c>
      <c r="G1689" s="2">
        <v>9235.2000000000007</v>
      </c>
      <c r="H1689" s="16">
        <f t="shared" si="26"/>
        <v>0</v>
      </c>
    </row>
    <row r="1690" spans="1:8" ht="13.5" x14ac:dyDescent="0.25">
      <c r="A1690" s="12"/>
      <c r="B1690" s="11">
        <v>44768</v>
      </c>
      <c r="C1690" s="2">
        <v>3.7</v>
      </c>
      <c r="D1690" s="2">
        <v>3.7</v>
      </c>
      <c r="E1690" s="2">
        <v>0</v>
      </c>
      <c r="F1690" s="2">
        <v>0</v>
      </c>
      <c r="G1690" s="2">
        <v>0</v>
      </c>
      <c r="H1690" s="16">
        <f t="shared" si="26"/>
        <v>0</v>
      </c>
    </row>
    <row r="1691" spans="1:8" ht="13.5" x14ac:dyDescent="0.25">
      <c r="A1691" s="12"/>
      <c r="B1691" s="11">
        <v>44769</v>
      </c>
      <c r="C1691" s="2">
        <v>3.7</v>
      </c>
      <c r="D1691" s="2">
        <v>3.7</v>
      </c>
      <c r="E1691" s="2">
        <v>27842</v>
      </c>
      <c r="F1691" s="2">
        <v>3.7</v>
      </c>
      <c r="G1691" s="2">
        <v>103015.4</v>
      </c>
      <c r="H1691" s="16">
        <f t="shared" si="26"/>
        <v>0</v>
      </c>
    </row>
    <row r="1692" spans="1:8" ht="13.5" x14ac:dyDescent="0.25">
      <c r="A1692" s="12"/>
      <c r="B1692" s="11">
        <v>44770</v>
      </c>
      <c r="C1692" s="2">
        <v>3.7</v>
      </c>
      <c r="D1692" s="2">
        <v>3.7</v>
      </c>
      <c r="E1692" s="2">
        <v>0</v>
      </c>
      <c r="F1692" s="2">
        <v>0</v>
      </c>
      <c r="G1692" s="2">
        <v>0</v>
      </c>
      <c r="H1692" s="16">
        <f t="shared" si="26"/>
        <v>0</v>
      </c>
    </row>
    <row r="1693" spans="1:8" ht="13.5" x14ac:dyDescent="0.25">
      <c r="A1693" s="12"/>
      <c r="B1693" s="11">
        <v>44771</v>
      </c>
      <c r="C1693" s="2">
        <v>3.86</v>
      </c>
      <c r="D1693" s="2">
        <v>3.86</v>
      </c>
      <c r="E1693" s="2">
        <v>0</v>
      </c>
      <c r="F1693" s="2">
        <v>0</v>
      </c>
      <c r="G1693" s="2">
        <v>0</v>
      </c>
      <c r="H1693" s="16">
        <f t="shared" si="26"/>
        <v>4.3243243243243162E-2</v>
      </c>
    </row>
    <row r="1694" spans="1:8" ht="13.5" x14ac:dyDescent="0.25">
      <c r="A1694" s="12"/>
      <c r="B1694" s="11">
        <v>44774</v>
      </c>
      <c r="C1694" s="2">
        <v>3.89</v>
      </c>
      <c r="D1694" s="2">
        <v>3.89</v>
      </c>
      <c r="E1694" s="2">
        <v>500</v>
      </c>
      <c r="F1694" s="2">
        <v>3.89</v>
      </c>
      <c r="G1694" s="2">
        <v>1945</v>
      </c>
      <c r="H1694" s="16">
        <f t="shared" si="26"/>
        <v>7.7720207253886659E-3</v>
      </c>
    </row>
    <row r="1695" spans="1:8" ht="13.5" x14ac:dyDescent="0.25">
      <c r="A1695" s="12"/>
      <c r="B1695" s="11">
        <v>44775</v>
      </c>
      <c r="C1695" s="2">
        <v>3.9</v>
      </c>
      <c r="D1695" s="2">
        <v>3.9</v>
      </c>
      <c r="E1695" s="2">
        <v>22</v>
      </c>
      <c r="F1695" s="2">
        <v>3.9</v>
      </c>
      <c r="G1695" s="2">
        <v>85.8</v>
      </c>
      <c r="H1695" s="16">
        <f t="shared" si="26"/>
        <v>2.5706940874035441E-3</v>
      </c>
    </row>
    <row r="1696" spans="1:8" ht="13.5" x14ac:dyDescent="0.25">
      <c r="A1696" s="12"/>
      <c r="B1696" s="11">
        <v>44776</v>
      </c>
      <c r="C1696" s="2">
        <v>3.9</v>
      </c>
      <c r="D1696" s="2">
        <v>3.9</v>
      </c>
      <c r="E1696" s="2">
        <v>0</v>
      </c>
      <c r="F1696" s="2">
        <v>0</v>
      </c>
      <c r="G1696" s="2">
        <v>0</v>
      </c>
      <c r="H1696" s="16">
        <f t="shared" si="26"/>
        <v>0</v>
      </c>
    </row>
    <row r="1697" spans="1:8" ht="13.5" x14ac:dyDescent="0.25">
      <c r="A1697" s="12"/>
      <c r="B1697" s="11">
        <v>44777</v>
      </c>
      <c r="C1697" s="2">
        <v>4</v>
      </c>
      <c r="D1697" s="2">
        <v>4</v>
      </c>
      <c r="E1697" s="2">
        <v>1000</v>
      </c>
      <c r="F1697" s="2">
        <v>4</v>
      </c>
      <c r="G1697" s="2">
        <v>4000</v>
      </c>
      <c r="H1697" s="16">
        <f t="shared" si="26"/>
        <v>2.5641025641025664E-2</v>
      </c>
    </row>
    <row r="1698" spans="1:8" ht="13.5" x14ac:dyDescent="0.25">
      <c r="A1698" s="12"/>
      <c r="B1698" s="11">
        <v>44778</v>
      </c>
      <c r="C1698" s="2">
        <v>4</v>
      </c>
      <c r="D1698" s="2">
        <v>4</v>
      </c>
      <c r="E1698" s="2">
        <v>0</v>
      </c>
      <c r="F1698" s="2">
        <v>0</v>
      </c>
      <c r="G1698" s="2">
        <v>0</v>
      </c>
      <c r="H1698" s="16">
        <f t="shared" si="26"/>
        <v>0</v>
      </c>
    </row>
    <row r="1699" spans="1:8" ht="13.5" x14ac:dyDescent="0.25">
      <c r="A1699" s="12"/>
      <c r="B1699" s="11">
        <v>44781</v>
      </c>
      <c r="C1699" s="2">
        <v>4</v>
      </c>
      <c r="D1699" s="2">
        <v>4</v>
      </c>
      <c r="E1699" s="2">
        <v>0</v>
      </c>
      <c r="F1699" s="2">
        <v>0</v>
      </c>
      <c r="G1699" s="2">
        <v>0</v>
      </c>
      <c r="H1699" s="16">
        <f t="shared" si="26"/>
        <v>0</v>
      </c>
    </row>
    <row r="1700" spans="1:8" ht="13.5" x14ac:dyDescent="0.25">
      <c r="A1700" s="12"/>
      <c r="B1700" s="11">
        <v>44782</v>
      </c>
      <c r="C1700" s="2">
        <v>4</v>
      </c>
      <c r="D1700" s="2">
        <v>4</v>
      </c>
      <c r="E1700" s="2">
        <v>5000</v>
      </c>
      <c r="F1700" s="2">
        <v>4</v>
      </c>
      <c r="G1700" s="2">
        <v>20000</v>
      </c>
      <c r="H1700" s="16">
        <f t="shared" si="26"/>
        <v>0</v>
      </c>
    </row>
    <row r="1701" spans="1:8" ht="13.5" x14ac:dyDescent="0.25">
      <c r="A1701" s="12"/>
      <c r="B1701" s="11">
        <v>44783</v>
      </c>
      <c r="C1701" s="2">
        <v>4</v>
      </c>
      <c r="D1701" s="2">
        <v>4</v>
      </c>
      <c r="E1701" s="2">
        <v>7925</v>
      </c>
      <c r="F1701" s="2">
        <v>4</v>
      </c>
      <c r="G1701" s="2">
        <v>31700</v>
      </c>
      <c r="H1701" s="16">
        <f t="shared" si="26"/>
        <v>0</v>
      </c>
    </row>
    <row r="1702" spans="1:8" ht="13.5" x14ac:dyDescent="0.25">
      <c r="A1702" s="12"/>
      <c r="B1702" s="11">
        <v>44784</v>
      </c>
      <c r="C1702" s="2">
        <v>4</v>
      </c>
      <c r="D1702" s="2">
        <v>4</v>
      </c>
      <c r="E1702" s="2">
        <v>0</v>
      </c>
      <c r="F1702" s="2">
        <v>0</v>
      </c>
      <c r="G1702" s="2">
        <v>0</v>
      </c>
      <c r="H1702" s="16">
        <f t="shared" si="26"/>
        <v>0</v>
      </c>
    </row>
    <row r="1703" spans="1:8" ht="13.5" x14ac:dyDescent="0.25">
      <c r="A1703" s="12"/>
      <c r="B1703" s="11">
        <v>44785</v>
      </c>
      <c r="C1703" s="2">
        <v>4</v>
      </c>
      <c r="D1703" s="2">
        <v>4</v>
      </c>
      <c r="E1703" s="2">
        <v>2100</v>
      </c>
      <c r="F1703" s="2">
        <v>4</v>
      </c>
      <c r="G1703" s="2">
        <v>8400</v>
      </c>
      <c r="H1703" s="16">
        <f t="shared" si="26"/>
        <v>0</v>
      </c>
    </row>
    <row r="1704" spans="1:8" ht="13.5" x14ac:dyDescent="0.25">
      <c r="A1704" s="12"/>
      <c r="B1704" s="11">
        <v>44788</v>
      </c>
      <c r="C1704" s="2">
        <v>4</v>
      </c>
      <c r="D1704" s="2">
        <v>4</v>
      </c>
      <c r="E1704" s="2">
        <v>3800</v>
      </c>
      <c r="F1704" s="2">
        <v>4</v>
      </c>
      <c r="G1704" s="2">
        <v>15200</v>
      </c>
      <c r="H1704" s="16">
        <f t="shared" si="26"/>
        <v>0</v>
      </c>
    </row>
    <row r="1705" spans="1:8" ht="13.5" x14ac:dyDescent="0.25">
      <c r="A1705" s="12"/>
      <c r="B1705" s="11">
        <v>44789</v>
      </c>
      <c r="C1705" s="2">
        <v>4.0999999999999996</v>
      </c>
      <c r="D1705" s="2">
        <v>4.0999999999999996</v>
      </c>
      <c r="E1705" s="2">
        <v>761</v>
      </c>
      <c r="F1705" s="2">
        <v>4.0999999999999996</v>
      </c>
      <c r="G1705" s="2">
        <v>3120.1</v>
      </c>
      <c r="H1705" s="16">
        <f t="shared" si="26"/>
        <v>2.4999999999999911E-2</v>
      </c>
    </row>
    <row r="1706" spans="1:8" ht="13.5" x14ac:dyDescent="0.25">
      <c r="A1706" s="12"/>
      <c r="B1706" s="11">
        <v>44790</v>
      </c>
      <c r="C1706" s="2">
        <v>4.0999999999999996</v>
      </c>
      <c r="D1706" s="2">
        <v>4.0999999999999996</v>
      </c>
      <c r="E1706" s="2">
        <v>0</v>
      </c>
      <c r="F1706" s="2">
        <v>0</v>
      </c>
      <c r="G1706" s="2">
        <v>0</v>
      </c>
      <c r="H1706" s="16">
        <f t="shared" si="26"/>
        <v>0</v>
      </c>
    </row>
    <row r="1707" spans="1:8" ht="13.5" x14ac:dyDescent="0.25">
      <c r="A1707" s="12"/>
      <c r="B1707" s="11">
        <v>44791</v>
      </c>
      <c r="C1707" s="2">
        <v>4.0999999999999996</v>
      </c>
      <c r="D1707" s="2">
        <v>4.0999999999999996</v>
      </c>
      <c r="E1707" s="2">
        <v>0</v>
      </c>
      <c r="F1707" s="2">
        <v>0</v>
      </c>
      <c r="G1707" s="2">
        <v>0</v>
      </c>
      <c r="H1707" s="16">
        <f t="shared" si="26"/>
        <v>0</v>
      </c>
    </row>
    <row r="1708" spans="1:8" ht="13.5" x14ac:dyDescent="0.25">
      <c r="A1708" s="12"/>
      <c r="B1708" s="11">
        <v>44792</v>
      </c>
      <c r="C1708" s="2">
        <v>4.2</v>
      </c>
      <c r="D1708" s="2">
        <v>4.2</v>
      </c>
      <c r="E1708" s="2">
        <v>500</v>
      </c>
      <c r="F1708" s="2">
        <v>4.2</v>
      </c>
      <c r="G1708" s="2">
        <v>2100</v>
      </c>
      <c r="H1708" s="16">
        <f t="shared" si="26"/>
        <v>2.4390243902439157E-2</v>
      </c>
    </row>
    <row r="1709" spans="1:8" ht="13.5" x14ac:dyDescent="0.25">
      <c r="A1709" s="12"/>
      <c r="B1709" s="11">
        <v>44795</v>
      </c>
      <c r="C1709" s="2">
        <v>4.0999999999999996</v>
      </c>
      <c r="D1709" s="2">
        <v>4.0999999999999996</v>
      </c>
      <c r="E1709" s="2">
        <v>344</v>
      </c>
      <c r="F1709" s="2">
        <v>4.0999999999999996</v>
      </c>
      <c r="G1709" s="2">
        <v>1410.4</v>
      </c>
      <c r="H1709" s="16">
        <f t="shared" si="26"/>
        <v>-2.3809523809523937E-2</v>
      </c>
    </row>
    <row r="1710" spans="1:8" ht="13.5" x14ac:dyDescent="0.25">
      <c r="A1710" s="12"/>
      <c r="B1710" s="11">
        <v>44796</v>
      </c>
      <c r="C1710" s="2">
        <v>4.1900000000000004</v>
      </c>
      <c r="D1710" s="2">
        <v>4.1900000000000004</v>
      </c>
      <c r="E1710" s="2">
        <v>5</v>
      </c>
      <c r="F1710" s="2">
        <v>4.1900000000000004</v>
      </c>
      <c r="G1710" s="2">
        <v>20.95</v>
      </c>
      <c r="H1710" s="16">
        <f t="shared" si="26"/>
        <v>2.1951219512195305E-2</v>
      </c>
    </row>
    <row r="1711" spans="1:8" ht="13.5" x14ac:dyDescent="0.25">
      <c r="A1711" s="12"/>
      <c r="B1711" s="11">
        <v>44797</v>
      </c>
      <c r="C1711" s="2">
        <v>4.1900000000000004</v>
      </c>
      <c r="D1711" s="2">
        <v>4.1900000000000004</v>
      </c>
      <c r="E1711" s="2">
        <v>0</v>
      </c>
      <c r="F1711" s="2">
        <v>0</v>
      </c>
      <c r="G1711" s="2">
        <v>0</v>
      </c>
      <c r="H1711" s="16">
        <f t="shared" si="26"/>
        <v>0</v>
      </c>
    </row>
    <row r="1712" spans="1:8" ht="13.5" x14ac:dyDescent="0.25">
      <c r="A1712" s="12"/>
      <c r="B1712" s="11">
        <v>44798</v>
      </c>
      <c r="C1712" s="2">
        <v>4.2</v>
      </c>
      <c r="D1712" s="2">
        <v>4.2</v>
      </c>
      <c r="E1712" s="2">
        <v>955</v>
      </c>
      <c r="F1712" s="2">
        <v>4.2</v>
      </c>
      <c r="G1712" s="2">
        <v>4011</v>
      </c>
      <c r="H1712" s="16">
        <f t="shared" si="26"/>
        <v>2.386634844868684E-3</v>
      </c>
    </row>
    <row r="1713" spans="1:8" ht="13.5" x14ac:dyDescent="0.25">
      <c r="A1713" s="12"/>
      <c r="B1713" s="11">
        <v>44799</v>
      </c>
      <c r="C1713" s="2">
        <v>4.38</v>
      </c>
      <c r="D1713" s="2">
        <v>4.38</v>
      </c>
      <c r="E1713" s="2">
        <v>0</v>
      </c>
      <c r="F1713" s="2">
        <v>0</v>
      </c>
      <c r="G1713" s="2">
        <v>0</v>
      </c>
      <c r="H1713" s="16">
        <f t="shared" si="26"/>
        <v>4.2857142857142788E-2</v>
      </c>
    </row>
    <row r="1714" spans="1:8" ht="13.5" x14ac:dyDescent="0.25">
      <c r="A1714" s="12"/>
      <c r="B1714" s="11">
        <v>44802</v>
      </c>
      <c r="C1714" s="2">
        <v>4.38</v>
      </c>
      <c r="D1714" s="2">
        <v>4.38</v>
      </c>
      <c r="E1714" s="2">
        <v>0</v>
      </c>
      <c r="F1714" s="2">
        <v>0</v>
      </c>
      <c r="G1714" s="2">
        <v>0</v>
      </c>
      <c r="H1714" s="16">
        <f t="shared" si="26"/>
        <v>0</v>
      </c>
    </row>
    <row r="1715" spans="1:8" ht="13.5" x14ac:dyDescent="0.25">
      <c r="A1715" s="12"/>
      <c r="B1715" s="11">
        <v>44803</v>
      </c>
      <c r="C1715" s="2">
        <v>4.38</v>
      </c>
      <c r="D1715" s="2">
        <v>4.38</v>
      </c>
      <c r="E1715" s="2">
        <v>0</v>
      </c>
      <c r="F1715" s="2">
        <v>0</v>
      </c>
      <c r="G1715" s="2">
        <v>0</v>
      </c>
      <c r="H1715" s="16">
        <f t="shared" si="26"/>
        <v>0</v>
      </c>
    </row>
    <row r="1716" spans="1:8" ht="13.5" x14ac:dyDescent="0.25">
      <c r="A1716" s="12"/>
      <c r="B1716" s="11">
        <v>44804</v>
      </c>
      <c r="C1716" s="2">
        <v>4.38</v>
      </c>
      <c r="D1716" s="2">
        <v>4.38</v>
      </c>
      <c r="E1716" s="2">
        <v>0</v>
      </c>
      <c r="F1716" s="2">
        <v>0</v>
      </c>
      <c r="G1716" s="2">
        <v>0</v>
      </c>
      <c r="H1716" s="16">
        <f t="shared" si="26"/>
        <v>0</v>
      </c>
    </row>
    <row r="1717" spans="1:8" ht="13.5" x14ac:dyDescent="0.25">
      <c r="A1717" s="12"/>
      <c r="B1717" s="11">
        <v>44805</v>
      </c>
      <c r="C1717" s="2">
        <v>4.4400000000000004</v>
      </c>
      <c r="D1717" s="2">
        <v>4.4400000000000004</v>
      </c>
      <c r="E1717" s="2">
        <v>15</v>
      </c>
      <c r="F1717" s="2">
        <v>4.4400000000000004</v>
      </c>
      <c r="G1717" s="2">
        <v>66.599999999999994</v>
      </c>
      <c r="H1717" s="16">
        <f t="shared" si="26"/>
        <v>1.3698630136986415E-2</v>
      </c>
    </row>
    <row r="1718" spans="1:8" ht="13.5" x14ac:dyDescent="0.25">
      <c r="A1718" s="12"/>
      <c r="B1718" s="11">
        <v>44806</v>
      </c>
      <c r="C1718" s="2">
        <v>4.4400000000000004</v>
      </c>
      <c r="D1718" s="2">
        <v>4.4400000000000004</v>
      </c>
      <c r="E1718" s="2">
        <v>0</v>
      </c>
      <c r="F1718" s="2">
        <v>0</v>
      </c>
      <c r="G1718" s="2">
        <v>0</v>
      </c>
      <c r="H1718" s="16">
        <f t="shared" si="26"/>
        <v>0</v>
      </c>
    </row>
    <row r="1719" spans="1:8" ht="13.5" x14ac:dyDescent="0.25">
      <c r="A1719" s="12"/>
      <c r="B1719" s="11">
        <v>44809</v>
      </c>
      <c r="C1719" s="2">
        <v>4.4400000000000004</v>
      </c>
      <c r="D1719" s="2">
        <v>4.4400000000000004</v>
      </c>
      <c r="E1719" s="2">
        <v>0</v>
      </c>
      <c r="F1719" s="2">
        <v>0</v>
      </c>
      <c r="G1719" s="2">
        <v>0</v>
      </c>
      <c r="H1719" s="16">
        <f t="shared" si="26"/>
        <v>0</v>
      </c>
    </row>
    <row r="1720" spans="1:8" ht="13.5" x14ac:dyDescent="0.25">
      <c r="A1720" s="12"/>
      <c r="B1720" s="11">
        <v>44810</v>
      </c>
      <c r="C1720" s="2">
        <v>4.25</v>
      </c>
      <c r="D1720" s="2">
        <v>4.25</v>
      </c>
      <c r="E1720" s="2">
        <v>0</v>
      </c>
      <c r="F1720" s="2">
        <v>0</v>
      </c>
      <c r="G1720" s="2">
        <v>0</v>
      </c>
      <c r="H1720" s="16">
        <f t="shared" si="26"/>
        <v>-4.2792792792792876E-2</v>
      </c>
    </row>
    <row r="1721" spans="1:8" ht="13.5" x14ac:dyDescent="0.25">
      <c r="A1721" s="12"/>
      <c r="B1721" s="11">
        <v>44811</v>
      </c>
      <c r="C1721" s="2">
        <v>4.0599999999999996</v>
      </c>
      <c r="D1721" s="2">
        <v>4.0599999999999996</v>
      </c>
      <c r="E1721" s="2">
        <v>4747</v>
      </c>
      <c r="F1721" s="2">
        <v>4.0599999999999996</v>
      </c>
      <c r="G1721" s="2">
        <v>19272.82</v>
      </c>
      <c r="H1721" s="16">
        <f t="shared" si="26"/>
        <v>-4.4705882352941269E-2</v>
      </c>
    </row>
    <row r="1722" spans="1:8" ht="13.5" x14ac:dyDescent="0.25">
      <c r="A1722" s="12"/>
      <c r="B1722" s="11">
        <v>44812</v>
      </c>
      <c r="C1722" s="2">
        <v>4.0599999999999996</v>
      </c>
      <c r="D1722" s="2">
        <v>4.0599999999999996</v>
      </c>
      <c r="E1722" s="2">
        <v>0</v>
      </c>
      <c r="F1722" s="2">
        <v>0</v>
      </c>
      <c r="G1722" s="2">
        <v>0</v>
      </c>
      <c r="H1722" s="16">
        <f t="shared" si="26"/>
        <v>0</v>
      </c>
    </row>
    <row r="1723" spans="1:8" ht="13.5" x14ac:dyDescent="0.25">
      <c r="A1723" s="12"/>
      <c r="B1723" s="11">
        <v>44813</v>
      </c>
      <c r="C1723" s="2">
        <v>4.0599999999999996</v>
      </c>
      <c r="D1723" s="2">
        <v>4.0599999999999996</v>
      </c>
      <c r="E1723" s="2">
        <v>0</v>
      </c>
      <c r="F1723" s="2">
        <v>0</v>
      </c>
      <c r="G1723" s="2">
        <v>0</v>
      </c>
      <c r="H1723" s="16">
        <f t="shared" si="26"/>
        <v>0</v>
      </c>
    </row>
    <row r="1724" spans="1:8" ht="13.5" x14ac:dyDescent="0.25">
      <c r="A1724" s="12"/>
      <c r="B1724" s="11">
        <v>44816</v>
      </c>
      <c r="C1724" s="2">
        <v>4.1500000000000004</v>
      </c>
      <c r="D1724" s="2">
        <v>4.1500000000000004</v>
      </c>
      <c r="E1724" s="2">
        <v>1</v>
      </c>
      <c r="F1724" s="2">
        <v>4.1500000000000004</v>
      </c>
      <c r="G1724" s="2">
        <v>4.1500000000000004</v>
      </c>
      <c r="H1724" s="16">
        <f t="shared" si="26"/>
        <v>2.2167487684729249E-2</v>
      </c>
    </row>
    <row r="1725" spans="1:8" ht="13.5" x14ac:dyDescent="0.25">
      <c r="A1725" s="12"/>
      <c r="B1725" s="11">
        <v>44817</v>
      </c>
      <c r="C1725" s="2">
        <v>4.1500000000000004</v>
      </c>
      <c r="D1725" s="2">
        <v>4.1500000000000004</v>
      </c>
      <c r="E1725" s="2">
        <v>0</v>
      </c>
      <c r="F1725" s="2">
        <v>0</v>
      </c>
      <c r="G1725" s="2">
        <v>0</v>
      </c>
      <c r="H1725" s="16">
        <f t="shared" si="26"/>
        <v>0</v>
      </c>
    </row>
    <row r="1726" spans="1:8" ht="13.5" x14ac:dyDescent="0.25">
      <c r="A1726" s="12"/>
      <c r="B1726" s="11">
        <v>44818</v>
      </c>
      <c r="C1726" s="2">
        <v>4.1500000000000004</v>
      </c>
      <c r="D1726" s="2">
        <v>4.1500000000000004</v>
      </c>
      <c r="E1726" s="2">
        <v>0</v>
      </c>
      <c r="F1726" s="2">
        <v>0</v>
      </c>
      <c r="G1726" s="2">
        <v>0</v>
      </c>
      <c r="H1726" s="16">
        <f t="shared" si="26"/>
        <v>0</v>
      </c>
    </row>
    <row r="1727" spans="1:8" ht="13.5" x14ac:dyDescent="0.25">
      <c r="A1727" s="12"/>
      <c r="B1727" s="11">
        <v>44819</v>
      </c>
      <c r="C1727" s="2">
        <v>4.1500000000000004</v>
      </c>
      <c r="D1727" s="2">
        <v>4.1500000000000004</v>
      </c>
      <c r="E1727" s="2">
        <v>0</v>
      </c>
      <c r="F1727" s="2">
        <v>0</v>
      </c>
      <c r="G1727" s="2">
        <v>0</v>
      </c>
      <c r="H1727" s="16">
        <f t="shared" si="26"/>
        <v>0</v>
      </c>
    </row>
    <row r="1728" spans="1:8" ht="13.5" x14ac:dyDescent="0.25">
      <c r="A1728" s="12"/>
      <c r="B1728" s="11">
        <v>44820</v>
      </c>
      <c r="C1728" s="2">
        <v>4.1500000000000004</v>
      </c>
      <c r="D1728" s="2">
        <v>4.1500000000000004</v>
      </c>
      <c r="E1728" s="2">
        <v>0</v>
      </c>
      <c r="F1728" s="2">
        <v>0</v>
      </c>
      <c r="G1728" s="2">
        <v>0</v>
      </c>
      <c r="H1728" s="16">
        <f t="shared" si="26"/>
        <v>0</v>
      </c>
    </row>
    <row r="1729" spans="1:8" ht="13.5" x14ac:dyDescent="0.25">
      <c r="A1729" s="12"/>
      <c r="B1729" s="11">
        <v>44823</v>
      </c>
      <c r="C1729" s="2">
        <v>4.1500000000000004</v>
      </c>
      <c r="D1729" s="2">
        <v>4.1500000000000004</v>
      </c>
      <c r="E1729" s="2">
        <v>0</v>
      </c>
      <c r="F1729" s="2">
        <v>0</v>
      </c>
      <c r="G1729" s="2">
        <v>0</v>
      </c>
      <c r="H1729" s="16">
        <f t="shared" si="26"/>
        <v>0</v>
      </c>
    </row>
    <row r="1730" spans="1:8" ht="13.5" x14ac:dyDescent="0.25">
      <c r="A1730" s="12"/>
      <c r="B1730" s="11">
        <v>44824</v>
      </c>
      <c r="C1730" s="2">
        <v>4.1500000000000004</v>
      </c>
      <c r="D1730" s="2">
        <v>4.1500000000000004</v>
      </c>
      <c r="E1730" s="2">
        <v>0</v>
      </c>
      <c r="F1730" s="2">
        <v>0</v>
      </c>
      <c r="G1730" s="2">
        <v>0</v>
      </c>
      <c r="H1730" s="16">
        <f t="shared" si="26"/>
        <v>0</v>
      </c>
    </row>
    <row r="1731" spans="1:8" ht="13.5" x14ac:dyDescent="0.25">
      <c r="A1731" s="12"/>
      <c r="B1731" s="11">
        <v>44825</v>
      </c>
      <c r="C1731" s="2">
        <v>4.1500000000000004</v>
      </c>
      <c r="D1731" s="2">
        <v>4.1500000000000004</v>
      </c>
      <c r="E1731" s="2">
        <v>0</v>
      </c>
      <c r="F1731" s="2">
        <v>0</v>
      </c>
      <c r="G1731" s="2">
        <v>0</v>
      </c>
      <c r="H1731" s="16">
        <f t="shared" si="26"/>
        <v>0</v>
      </c>
    </row>
    <row r="1732" spans="1:8" ht="13.5" x14ac:dyDescent="0.25">
      <c r="A1732" s="12"/>
      <c r="B1732" s="11">
        <v>44826</v>
      </c>
      <c r="C1732" s="2">
        <v>4.1500000000000004</v>
      </c>
      <c r="D1732" s="2">
        <v>4.1500000000000004</v>
      </c>
      <c r="E1732" s="2">
        <v>0</v>
      </c>
      <c r="F1732" s="2">
        <v>0</v>
      </c>
      <c r="G1732" s="2">
        <v>0</v>
      </c>
      <c r="H1732" s="16">
        <f t="shared" si="26"/>
        <v>0</v>
      </c>
    </row>
    <row r="1733" spans="1:8" ht="13.5" x14ac:dyDescent="0.25">
      <c r="A1733" s="12"/>
      <c r="B1733" s="11">
        <v>44827</v>
      </c>
      <c r="C1733" s="2">
        <v>4.1500000000000004</v>
      </c>
      <c r="D1733" s="2">
        <v>4.1500000000000004</v>
      </c>
      <c r="E1733" s="2">
        <v>0</v>
      </c>
      <c r="F1733" s="2">
        <v>0</v>
      </c>
      <c r="G1733" s="2">
        <v>0</v>
      </c>
      <c r="H1733" s="16">
        <f t="shared" si="26"/>
        <v>0</v>
      </c>
    </row>
    <row r="1734" spans="1:8" ht="13.5" x14ac:dyDescent="0.25">
      <c r="A1734" s="12"/>
      <c r="B1734" s="11">
        <v>44830</v>
      </c>
      <c r="C1734" s="2">
        <v>4.1500000000000004</v>
      </c>
      <c r="D1734" s="2">
        <v>4.1500000000000004</v>
      </c>
      <c r="E1734" s="2">
        <v>0</v>
      </c>
      <c r="F1734" s="2">
        <v>0</v>
      </c>
      <c r="G1734" s="2">
        <v>0</v>
      </c>
      <c r="H1734" s="16">
        <f t="shared" si="26"/>
        <v>0</v>
      </c>
    </row>
    <row r="1735" spans="1:8" ht="13.5" x14ac:dyDescent="0.25">
      <c r="A1735" s="12"/>
      <c r="B1735" s="11">
        <v>44831</v>
      </c>
      <c r="C1735" s="2">
        <v>4.1500000000000004</v>
      </c>
      <c r="D1735" s="2">
        <v>4.1500000000000004</v>
      </c>
      <c r="E1735" s="2">
        <v>0</v>
      </c>
      <c r="F1735" s="2">
        <v>0</v>
      </c>
      <c r="G1735" s="2">
        <v>0</v>
      </c>
      <c r="H1735" s="16">
        <f t="shared" ref="H1735:H1798" si="27">(D1735-D1734)/D1734</f>
        <v>0</v>
      </c>
    </row>
    <row r="1736" spans="1:8" ht="13.5" x14ac:dyDescent="0.25">
      <c r="A1736" s="12"/>
      <c r="B1736" s="11">
        <v>44832</v>
      </c>
      <c r="C1736" s="2">
        <v>4.1500000000000004</v>
      </c>
      <c r="D1736" s="2">
        <v>4.1500000000000004</v>
      </c>
      <c r="E1736" s="2">
        <v>0</v>
      </c>
      <c r="F1736" s="2">
        <v>0</v>
      </c>
      <c r="G1736" s="2">
        <v>0</v>
      </c>
      <c r="H1736" s="16">
        <f t="shared" si="27"/>
        <v>0</v>
      </c>
    </row>
    <row r="1737" spans="1:8" ht="13.5" x14ac:dyDescent="0.25">
      <c r="A1737" s="12"/>
      <c r="B1737" s="11">
        <v>44833</v>
      </c>
      <c r="C1737" s="2">
        <v>3.97</v>
      </c>
      <c r="D1737" s="2">
        <v>3.97</v>
      </c>
      <c r="E1737" s="2">
        <v>0</v>
      </c>
      <c r="F1737" s="2">
        <v>0</v>
      </c>
      <c r="G1737" s="2">
        <v>0</v>
      </c>
      <c r="H1737" s="16">
        <f t="shared" si="27"/>
        <v>-4.3373493975903649E-2</v>
      </c>
    </row>
    <row r="1738" spans="1:8" ht="13.5" x14ac:dyDescent="0.25">
      <c r="A1738" s="12"/>
      <c r="B1738" s="11">
        <v>44834</v>
      </c>
      <c r="C1738" s="2">
        <v>3.97</v>
      </c>
      <c r="D1738" s="2">
        <v>3.97</v>
      </c>
      <c r="E1738" s="2">
        <v>0</v>
      </c>
      <c r="F1738" s="2">
        <v>0</v>
      </c>
      <c r="G1738" s="2">
        <v>0</v>
      </c>
      <c r="H1738" s="16">
        <f t="shared" si="27"/>
        <v>0</v>
      </c>
    </row>
    <row r="1739" spans="1:8" ht="13.5" x14ac:dyDescent="0.25">
      <c r="A1739" s="12"/>
      <c r="B1739" s="11">
        <v>44837</v>
      </c>
      <c r="C1739" s="2">
        <v>3.8</v>
      </c>
      <c r="D1739" s="2">
        <v>3.8</v>
      </c>
      <c r="E1739" s="2">
        <v>5</v>
      </c>
      <c r="F1739" s="2">
        <v>3.8</v>
      </c>
      <c r="G1739" s="2">
        <v>19</v>
      </c>
      <c r="H1739" s="16">
        <f t="shared" si="27"/>
        <v>-4.2821158690176414E-2</v>
      </c>
    </row>
    <row r="1740" spans="1:8" ht="13.5" x14ac:dyDescent="0.25">
      <c r="A1740" s="12"/>
      <c r="B1740" s="11">
        <v>44838</v>
      </c>
      <c r="C1740" s="2">
        <v>3.8</v>
      </c>
      <c r="D1740" s="2">
        <v>3.8</v>
      </c>
      <c r="E1740" s="2">
        <v>0</v>
      </c>
      <c r="F1740" s="2">
        <v>0</v>
      </c>
      <c r="G1740" s="2">
        <v>0</v>
      </c>
      <c r="H1740" s="16">
        <f t="shared" si="27"/>
        <v>0</v>
      </c>
    </row>
    <row r="1741" spans="1:8" ht="13.5" x14ac:dyDescent="0.25">
      <c r="A1741" s="12"/>
      <c r="B1741" s="11">
        <v>44839</v>
      </c>
      <c r="C1741" s="2">
        <v>3.79</v>
      </c>
      <c r="D1741" s="2">
        <v>3.79</v>
      </c>
      <c r="E1741" s="2">
        <v>22371</v>
      </c>
      <c r="F1741" s="2">
        <v>3.79</v>
      </c>
      <c r="G1741" s="2">
        <v>84786.09</v>
      </c>
      <c r="H1741" s="16">
        <f t="shared" si="27"/>
        <v>-2.631578947368365E-3</v>
      </c>
    </row>
    <row r="1742" spans="1:8" ht="13.5" x14ac:dyDescent="0.25">
      <c r="A1742" s="12"/>
      <c r="B1742" s="11">
        <v>44840</v>
      </c>
      <c r="C1742" s="2">
        <v>3.79</v>
      </c>
      <c r="D1742" s="2">
        <v>3.79</v>
      </c>
      <c r="E1742" s="2">
        <v>0</v>
      </c>
      <c r="F1742" s="2">
        <v>0</v>
      </c>
      <c r="G1742" s="2">
        <v>0</v>
      </c>
      <c r="H1742" s="16">
        <f t="shared" si="27"/>
        <v>0</v>
      </c>
    </row>
    <row r="1743" spans="1:8" ht="13.5" x14ac:dyDescent="0.25">
      <c r="A1743" s="12"/>
      <c r="B1743" s="11">
        <v>44841</v>
      </c>
      <c r="C1743" s="2">
        <v>3.79</v>
      </c>
      <c r="D1743" s="2">
        <v>3.79</v>
      </c>
      <c r="E1743" s="2">
        <v>0</v>
      </c>
      <c r="F1743" s="2">
        <v>0</v>
      </c>
      <c r="G1743" s="2">
        <v>0</v>
      </c>
      <c r="H1743" s="16">
        <f t="shared" si="27"/>
        <v>0</v>
      </c>
    </row>
    <row r="1744" spans="1:8" ht="13.5" x14ac:dyDescent="0.25">
      <c r="A1744" s="12"/>
      <c r="B1744" s="11">
        <v>44844</v>
      </c>
      <c r="C1744" s="2">
        <v>3.79</v>
      </c>
      <c r="D1744" s="2">
        <v>3.79</v>
      </c>
      <c r="E1744" s="2">
        <v>0</v>
      </c>
      <c r="F1744" s="2">
        <v>0</v>
      </c>
      <c r="G1744" s="2">
        <v>0</v>
      </c>
      <c r="H1744" s="16">
        <f t="shared" si="27"/>
        <v>0</v>
      </c>
    </row>
    <row r="1745" spans="1:8" ht="13.5" x14ac:dyDescent="0.25">
      <c r="A1745" s="12"/>
      <c r="B1745" s="11">
        <v>44845</v>
      </c>
      <c r="C1745" s="2">
        <v>3.77</v>
      </c>
      <c r="D1745" s="2">
        <v>3.77</v>
      </c>
      <c r="E1745" s="2">
        <v>2200</v>
      </c>
      <c r="F1745" s="2">
        <v>3.77</v>
      </c>
      <c r="G1745" s="2">
        <v>8294</v>
      </c>
      <c r="H1745" s="16">
        <f t="shared" si="27"/>
        <v>-5.2770448548812715E-3</v>
      </c>
    </row>
    <row r="1746" spans="1:8" ht="13.5" x14ac:dyDescent="0.25">
      <c r="A1746" s="12"/>
      <c r="B1746" s="11">
        <v>44846</v>
      </c>
      <c r="C1746" s="2">
        <v>3.77</v>
      </c>
      <c r="D1746" s="2">
        <v>3.77</v>
      </c>
      <c r="E1746" s="2">
        <v>0</v>
      </c>
      <c r="F1746" s="2">
        <v>0</v>
      </c>
      <c r="G1746" s="2">
        <v>0</v>
      </c>
      <c r="H1746" s="16">
        <f t="shared" si="27"/>
        <v>0</v>
      </c>
    </row>
    <row r="1747" spans="1:8" ht="13.5" x14ac:dyDescent="0.25">
      <c r="A1747" s="12"/>
      <c r="B1747" s="11">
        <v>44847</v>
      </c>
      <c r="C1747" s="2">
        <v>3.77</v>
      </c>
      <c r="D1747" s="2">
        <v>3.77</v>
      </c>
      <c r="E1747" s="2">
        <v>0</v>
      </c>
      <c r="F1747" s="2">
        <v>0</v>
      </c>
      <c r="G1747" s="2">
        <v>0</v>
      </c>
      <c r="H1747" s="16">
        <f t="shared" si="27"/>
        <v>0</v>
      </c>
    </row>
    <row r="1748" spans="1:8" ht="13.5" x14ac:dyDescent="0.25">
      <c r="A1748" s="12"/>
      <c r="B1748" s="11">
        <v>44848</v>
      </c>
      <c r="C1748" s="2">
        <v>3.61</v>
      </c>
      <c r="D1748" s="2">
        <v>3.61</v>
      </c>
      <c r="E1748" s="2">
        <v>0</v>
      </c>
      <c r="F1748" s="2">
        <v>0</v>
      </c>
      <c r="G1748" s="2">
        <v>0</v>
      </c>
      <c r="H1748" s="16">
        <f t="shared" si="27"/>
        <v>-4.2440318302387307E-2</v>
      </c>
    </row>
    <row r="1749" spans="1:8" ht="13.5" x14ac:dyDescent="0.25">
      <c r="A1749" s="12"/>
      <c r="B1749" s="11">
        <v>44851</v>
      </c>
      <c r="C1749" s="2">
        <v>3.61</v>
      </c>
      <c r="D1749" s="2">
        <v>3.61</v>
      </c>
      <c r="E1749" s="2">
        <v>0</v>
      </c>
      <c r="F1749" s="2">
        <v>0</v>
      </c>
      <c r="G1749" s="2">
        <v>0</v>
      </c>
      <c r="H1749" s="16">
        <f t="shared" si="27"/>
        <v>0</v>
      </c>
    </row>
    <row r="1750" spans="1:8" ht="13.5" x14ac:dyDescent="0.25">
      <c r="A1750" s="12"/>
      <c r="B1750" s="11">
        <v>44852</v>
      </c>
      <c r="C1750" s="2">
        <v>3.61</v>
      </c>
      <c r="D1750" s="2">
        <v>3.61</v>
      </c>
      <c r="E1750" s="2">
        <v>15</v>
      </c>
      <c r="F1750" s="2">
        <v>3.61</v>
      </c>
      <c r="G1750" s="2">
        <v>54.15</v>
      </c>
      <c r="H1750" s="16">
        <f t="shared" si="27"/>
        <v>0</v>
      </c>
    </row>
    <row r="1751" spans="1:8" ht="13.5" x14ac:dyDescent="0.25">
      <c r="A1751" s="12"/>
      <c r="B1751" s="11">
        <v>44853</v>
      </c>
      <c r="C1751" s="2">
        <v>3.61</v>
      </c>
      <c r="D1751" s="2">
        <v>3.61</v>
      </c>
      <c r="E1751" s="2">
        <v>0</v>
      </c>
      <c r="F1751" s="2">
        <v>0</v>
      </c>
      <c r="G1751" s="2">
        <v>0</v>
      </c>
      <c r="H1751" s="16">
        <f t="shared" si="27"/>
        <v>0</v>
      </c>
    </row>
    <row r="1752" spans="1:8" ht="13.5" x14ac:dyDescent="0.25">
      <c r="A1752" s="12"/>
      <c r="B1752" s="11">
        <v>44854</v>
      </c>
      <c r="C1752" s="2">
        <v>3.66</v>
      </c>
      <c r="D1752" s="2">
        <v>3.66</v>
      </c>
      <c r="E1752" s="2">
        <v>1</v>
      </c>
      <c r="F1752" s="2">
        <v>3.66</v>
      </c>
      <c r="G1752" s="2">
        <v>3.66</v>
      </c>
      <c r="H1752" s="16">
        <f t="shared" si="27"/>
        <v>1.3850415512465448E-2</v>
      </c>
    </row>
    <row r="1753" spans="1:8" ht="13.5" x14ac:dyDescent="0.25">
      <c r="A1753" s="12"/>
      <c r="B1753" s="11">
        <v>44855</v>
      </c>
      <c r="C1753" s="2">
        <v>3.66</v>
      </c>
      <c r="D1753" s="2">
        <v>3.66</v>
      </c>
      <c r="E1753" s="2">
        <v>0</v>
      </c>
      <c r="F1753" s="2">
        <v>0</v>
      </c>
      <c r="G1753" s="2">
        <v>0</v>
      </c>
      <c r="H1753" s="16">
        <f t="shared" si="27"/>
        <v>0</v>
      </c>
    </row>
    <row r="1754" spans="1:8" ht="13.5" x14ac:dyDescent="0.25">
      <c r="A1754" s="12"/>
      <c r="B1754" s="11">
        <v>44858</v>
      </c>
      <c r="C1754" s="2">
        <v>3.66</v>
      </c>
      <c r="D1754" s="2">
        <v>3.66</v>
      </c>
      <c r="E1754" s="2">
        <v>0</v>
      </c>
      <c r="F1754" s="2">
        <v>0</v>
      </c>
      <c r="G1754" s="2">
        <v>0</v>
      </c>
      <c r="H1754" s="16">
        <f t="shared" si="27"/>
        <v>0</v>
      </c>
    </row>
    <row r="1755" spans="1:8" ht="13.5" x14ac:dyDescent="0.25">
      <c r="A1755" s="12"/>
      <c r="B1755" s="11">
        <v>44859</v>
      </c>
      <c r="C1755" s="2">
        <v>3.63</v>
      </c>
      <c r="D1755" s="2">
        <v>3.63</v>
      </c>
      <c r="E1755" s="2">
        <v>251</v>
      </c>
      <c r="F1755" s="2">
        <v>3.63</v>
      </c>
      <c r="G1755" s="2">
        <v>911.13</v>
      </c>
      <c r="H1755" s="16">
        <f t="shared" si="27"/>
        <v>-8.1967213114754779E-3</v>
      </c>
    </row>
    <row r="1756" spans="1:8" ht="13.5" x14ac:dyDescent="0.25">
      <c r="A1756" s="12"/>
      <c r="B1756" s="11">
        <v>44860</v>
      </c>
      <c r="C1756" s="2">
        <v>3.5</v>
      </c>
      <c r="D1756" s="2">
        <v>3.5</v>
      </c>
      <c r="E1756" s="2">
        <v>512</v>
      </c>
      <c r="F1756" s="2">
        <v>3.5</v>
      </c>
      <c r="G1756" s="2">
        <v>1792</v>
      </c>
      <c r="H1756" s="16">
        <f t="shared" si="27"/>
        <v>-3.5812672176308513E-2</v>
      </c>
    </row>
    <row r="1757" spans="1:8" ht="13.5" x14ac:dyDescent="0.25">
      <c r="A1757" s="12"/>
      <c r="B1757" s="11">
        <v>44861</v>
      </c>
      <c r="C1757" s="2">
        <v>3.47</v>
      </c>
      <c r="D1757" s="2">
        <v>3.47</v>
      </c>
      <c r="E1757" s="2">
        <v>1666</v>
      </c>
      <c r="F1757" s="2">
        <v>3.47</v>
      </c>
      <c r="G1757" s="2">
        <v>5781.02</v>
      </c>
      <c r="H1757" s="16">
        <f t="shared" si="27"/>
        <v>-8.5714285714285163E-3</v>
      </c>
    </row>
    <row r="1758" spans="1:8" ht="13.5" x14ac:dyDescent="0.25">
      <c r="A1758" s="12"/>
      <c r="B1758" s="11">
        <v>44862</v>
      </c>
      <c r="C1758" s="2">
        <v>3.44</v>
      </c>
      <c r="D1758" s="2">
        <v>3.44</v>
      </c>
      <c r="E1758" s="2">
        <v>5</v>
      </c>
      <c r="F1758" s="2">
        <v>3.44</v>
      </c>
      <c r="G1758" s="2">
        <v>17.2</v>
      </c>
      <c r="H1758" s="16">
        <f t="shared" si="27"/>
        <v>-8.6455331412104465E-3</v>
      </c>
    </row>
    <row r="1759" spans="1:8" ht="13.5" x14ac:dyDescent="0.25">
      <c r="A1759" s="12"/>
      <c r="B1759" s="11">
        <v>44865</v>
      </c>
      <c r="C1759" s="2">
        <v>3.59</v>
      </c>
      <c r="D1759" s="2">
        <v>3.59</v>
      </c>
      <c r="E1759" s="2">
        <v>160</v>
      </c>
      <c r="F1759" s="2">
        <v>3.59</v>
      </c>
      <c r="G1759" s="2">
        <v>574.4</v>
      </c>
      <c r="H1759" s="16">
        <f t="shared" si="27"/>
        <v>4.3604651162790671E-2</v>
      </c>
    </row>
    <row r="1760" spans="1:8" ht="13.5" x14ac:dyDescent="0.25">
      <c r="A1760" s="12"/>
      <c r="B1760" s="11">
        <v>44866</v>
      </c>
      <c r="C1760" s="2">
        <v>3.59</v>
      </c>
      <c r="D1760" s="2">
        <v>3.59</v>
      </c>
      <c r="E1760" s="2">
        <v>0</v>
      </c>
      <c r="F1760" s="2">
        <v>0</v>
      </c>
      <c r="G1760" s="2">
        <v>0</v>
      </c>
      <c r="H1760" s="16">
        <f t="shared" si="27"/>
        <v>0</v>
      </c>
    </row>
    <row r="1761" spans="1:8" ht="13.5" x14ac:dyDescent="0.25">
      <c r="A1761" s="12"/>
      <c r="B1761" s="11">
        <v>44867</v>
      </c>
      <c r="C1761" s="2">
        <v>3.43</v>
      </c>
      <c r="D1761" s="2">
        <v>3.43</v>
      </c>
      <c r="E1761" s="2">
        <v>0</v>
      </c>
      <c r="F1761" s="2">
        <v>0</v>
      </c>
      <c r="G1761" s="2">
        <v>0</v>
      </c>
      <c r="H1761" s="16">
        <f t="shared" si="27"/>
        <v>-4.4568245125348106E-2</v>
      </c>
    </row>
    <row r="1762" spans="1:8" ht="13.5" x14ac:dyDescent="0.25">
      <c r="A1762" s="12"/>
      <c r="B1762" s="11">
        <v>44868</v>
      </c>
      <c r="C1762" s="2">
        <v>3.35</v>
      </c>
      <c r="D1762" s="2">
        <v>3.35</v>
      </c>
      <c r="E1762" s="2">
        <v>5</v>
      </c>
      <c r="F1762" s="2">
        <v>3.35</v>
      </c>
      <c r="G1762" s="2">
        <v>16.75</v>
      </c>
      <c r="H1762" s="16">
        <f t="shared" si="27"/>
        <v>-2.3323615160349875E-2</v>
      </c>
    </row>
    <row r="1763" spans="1:8" ht="13.5" x14ac:dyDescent="0.25">
      <c r="A1763" s="12"/>
      <c r="B1763" s="11">
        <v>44869</v>
      </c>
      <c r="C1763" s="2">
        <v>3.21</v>
      </c>
      <c r="D1763" s="2">
        <v>3.21</v>
      </c>
      <c r="E1763" s="2">
        <v>37</v>
      </c>
      <c r="F1763" s="2">
        <v>3.21</v>
      </c>
      <c r="G1763" s="2">
        <v>118.77</v>
      </c>
      <c r="H1763" s="16">
        <f t="shared" si="27"/>
        <v>-4.1791044776119439E-2</v>
      </c>
    </row>
    <row r="1764" spans="1:8" ht="13.5" x14ac:dyDescent="0.25">
      <c r="A1764" s="12"/>
      <c r="B1764" s="11">
        <v>44872</v>
      </c>
      <c r="C1764" s="2">
        <v>3.07</v>
      </c>
      <c r="D1764" s="2">
        <v>3.07</v>
      </c>
      <c r="E1764" s="2">
        <v>0</v>
      </c>
      <c r="F1764" s="2">
        <v>0</v>
      </c>
      <c r="G1764" s="2">
        <v>0</v>
      </c>
      <c r="H1764" s="16">
        <f t="shared" si="27"/>
        <v>-4.3613707165109074E-2</v>
      </c>
    </row>
    <row r="1765" spans="1:8" ht="13.5" x14ac:dyDescent="0.25">
      <c r="A1765" s="12"/>
      <c r="B1765" s="11">
        <v>44873</v>
      </c>
      <c r="C1765" s="2">
        <v>3.15</v>
      </c>
      <c r="D1765" s="2">
        <v>3.15</v>
      </c>
      <c r="E1765" s="2">
        <v>1758</v>
      </c>
      <c r="F1765" s="2">
        <v>3.15</v>
      </c>
      <c r="G1765" s="2">
        <v>5537.7</v>
      </c>
      <c r="H1765" s="16">
        <f t="shared" si="27"/>
        <v>2.605863192182413E-2</v>
      </c>
    </row>
    <row r="1766" spans="1:8" ht="13.5" x14ac:dyDescent="0.25">
      <c r="A1766" s="12"/>
      <c r="B1766" s="11">
        <v>44874</v>
      </c>
      <c r="C1766" s="2">
        <v>3.29</v>
      </c>
      <c r="D1766" s="2">
        <v>3.29</v>
      </c>
      <c r="E1766" s="2">
        <v>500</v>
      </c>
      <c r="F1766" s="2">
        <v>3.29</v>
      </c>
      <c r="G1766" s="2">
        <v>1645</v>
      </c>
      <c r="H1766" s="16">
        <f t="shared" si="27"/>
        <v>4.4444444444444488E-2</v>
      </c>
    </row>
    <row r="1767" spans="1:8" ht="13.5" x14ac:dyDescent="0.25">
      <c r="A1767" s="12"/>
      <c r="B1767" s="11">
        <v>44875</v>
      </c>
      <c r="C1767" s="2">
        <v>3.15</v>
      </c>
      <c r="D1767" s="2">
        <v>3.15</v>
      </c>
      <c r="E1767" s="2">
        <v>9656</v>
      </c>
      <c r="F1767" s="2">
        <v>3.15</v>
      </c>
      <c r="G1767" s="2">
        <v>30416.400000000001</v>
      </c>
      <c r="H1767" s="16">
        <f t="shared" si="27"/>
        <v>-4.2553191489361743E-2</v>
      </c>
    </row>
    <row r="1768" spans="1:8" ht="13.5" x14ac:dyDescent="0.25">
      <c r="A1768" s="12"/>
      <c r="B1768" s="11">
        <v>44876</v>
      </c>
      <c r="C1768" s="2">
        <v>3.15</v>
      </c>
      <c r="D1768" s="2">
        <v>3.15</v>
      </c>
      <c r="E1768" s="2">
        <v>10354</v>
      </c>
      <c r="F1768" s="2">
        <v>3.15</v>
      </c>
      <c r="G1768" s="2">
        <v>32615.1</v>
      </c>
      <c r="H1768" s="16">
        <f t="shared" si="27"/>
        <v>0</v>
      </c>
    </row>
    <row r="1769" spans="1:8" ht="13.5" x14ac:dyDescent="0.25">
      <c r="A1769" s="12"/>
      <c r="B1769" s="11">
        <v>44879</v>
      </c>
      <c r="C1769" s="2">
        <v>3.15</v>
      </c>
      <c r="D1769" s="2">
        <v>3.15</v>
      </c>
      <c r="E1769" s="2">
        <v>0</v>
      </c>
      <c r="F1769" s="2">
        <v>0</v>
      </c>
      <c r="G1769" s="2">
        <v>0</v>
      </c>
      <c r="H1769" s="16">
        <f t="shared" si="27"/>
        <v>0</v>
      </c>
    </row>
    <row r="1770" spans="1:8" ht="13.5" x14ac:dyDescent="0.25">
      <c r="A1770" s="12"/>
      <c r="B1770" s="11">
        <v>44880</v>
      </c>
      <c r="C1770" s="2">
        <v>3.15</v>
      </c>
      <c r="D1770" s="2">
        <v>3.15</v>
      </c>
      <c r="E1770" s="2">
        <v>4915</v>
      </c>
      <c r="F1770" s="2">
        <v>3.15</v>
      </c>
      <c r="G1770" s="2">
        <v>15482.25</v>
      </c>
      <c r="H1770" s="16">
        <f t="shared" si="27"/>
        <v>0</v>
      </c>
    </row>
    <row r="1771" spans="1:8" ht="13.5" x14ac:dyDescent="0.25">
      <c r="A1771" s="12"/>
      <c r="B1771" s="11">
        <v>44881</v>
      </c>
      <c r="C1771" s="2">
        <v>3.15</v>
      </c>
      <c r="D1771" s="2">
        <v>3.15</v>
      </c>
      <c r="E1771" s="2">
        <v>0</v>
      </c>
      <c r="F1771" s="2">
        <v>0</v>
      </c>
      <c r="G1771" s="2">
        <v>0</v>
      </c>
      <c r="H1771" s="16">
        <f t="shared" si="27"/>
        <v>0</v>
      </c>
    </row>
    <row r="1772" spans="1:8" ht="13.5" x14ac:dyDescent="0.25">
      <c r="A1772" s="12"/>
      <c r="B1772" s="11">
        <v>44882</v>
      </c>
      <c r="C1772" s="2">
        <v>3.15</v>
      </c>
      <c r="D1772" s="2">
        <v>3.15</v>
      </c>
      <c r="E1772" s="2">
        <v>20686</v>
      </c>
      <c r="F1772" s="2">
        <v>3.15</v>
      </c>
      <c r="G1772" s="2">
        <v>65160.9</v>
      </c>
      <c r="H1772" s="16">
        <f t="shared" si="27"/>
        <v>0</v>
      </c>
    </row>
    <row r="1773" spans="1:8" ht="13.5" x14ac:dyDescent="0.25">
      <c r="A1773" s="12"/>
      <c r="B1773" s="11">
        <v>44883</v>
      </c>
      <c r="C1773" s="2">
        <v>3.29</v>
      </c>
      <c r="D1773" s="2">
        <v>3.29</v>
      </c>
      <c r="E1773" s="2">
        <v>1</v>
      </c>
      <c r="F1773" s="2">
        <v>3.29</v>
      </c>
      <c r="G1773" s="2">
        <v>3.29</v>
      </c>
      <c r="H1773" s="16">
        <f t="shared" si="27"/>
        <v>4.4444444444444488E-2</v>
      </c>
    </row>
    <row r="1774" spans="1:8" ht="13.5" x14ac:dyDescent="0.25">
      <c r="A1774" s="12"/>
      <c r="B1774" s="11">
        <v>44886</v>
      </c>
      <c r="C1774" s="2">
        <v>3.2</v>
      </c>
      <c r="D1774" s="2">
        <v>3.2</v>
      </c>
      <c r="E1774" s="2">
        <v>1001</v>
      </c>
      <c r="F1774" s="2">
        <v>3.2</v>
      </c>
      <c r="G1774" s="2">
        <v>3203.2</v>
      </c>
      <c r="H1774" s="16">
        <f t="shared" si="27"/>
        <v>-2.7355623100303907E-2</v>
      </c>
    </row>
    <row r="1775" spans="1:8" ht="13.5" x14ac:dyDescent="0.25">
      <c r="A1775" s="12"/>
      <c r="B1775" s="11">
        <v>44887</v>
      </c>
      <c r="C1775" s="2">
        <v>3.2</v>
      </c>
      <c r="D1775" s="2">
        <v>3.2</v>
      </c>
      <c r="E1775" s="2">
        <v>6513</v>
      </c>
      <c r="F1775" s="2">
        <v>3.2</v>
      </c>
      <c r="G1775" s="2">
        <v>20841.599999999999</v>
      </c>
      <c r="H1775" s="16">
        <f t="shared" si="27"/>
        <v>0</v>
      </c>
    </row>
    <row r="1776" spans="1:8" ht="13.5" x14ac:dyDescent="0.25">
      <c r="A1776" s="12"/>
      <c r="B1776" s="11">
        <v>44888</v>
      </c>
      <c r="C1776" s="2">
        <v>3.34</v>
      </c>
      <c r="D1776" s="2">
        <v>3.34</v>
      </c>
      <c r="E1776" s="2">
        <v>0</v>
      </c>
      <c r="F1776" s="2">
        <v>0</v>
      </c>
      <c r="G1776" s="2">
        <v>0</v>
      </c>
      <c r="H1776" s="16">
        <f t="shared" si="27"/>
        <v>4.37499999999999E-2</v>
      </c>
    </row>
    <row r="1777" spans="1:8" ht="13.5" x14ac:dyDescent="0.25">
      <c r="A1777" s="12"/>
      <c r="B1777" s="11">
        <v>44889</v>
      </c>
      <c r="C1777" s="2">
        <v>3.2</v>
      </c>
      <c r="D1777" s="2">
        <v>3.2</v>
      </c>
      <c r="E1777" s="2">
        <v>2495</v>
      </c>
      <c r="F1777" s="2">
        <v>3.2</v>
      </c>
      <c r="G1777" s="2">
        <v>7984</v>
      </c>
      <c r="H1777" s="16">
        <f t="shared" si="27"/>
        <v>-4.1916167664670566E-2</v>
      </c>
    </row>
    <row r="1778" spans="1:8" ht="13.5" x14ac:dyDescent="0.25">
      <c r="A1778" s="12"/>
      <c r="B1778" s="11">
        <v>44890</v>
      </c>
      <c r="C1778" s="2">
        <v>3.2</v>
      </c>
      <c r="D1778" s="2">
        <v>3.2</v>
      </c>
      <c r="E1778" s="2">
        <v>16515</v>
      </c>
      <c r="F1778" s="2">
        <v>3.2</v>
      </c>
      <c r="G1778" s="2">
        <v>52848</v>
      </c>
      <c r="H1778" s="16">
        <f t="shared" si="27"/>
        <v>0</v>
      </c>
    </row>
    <row r="1779" spans="1:8" ht="13.5" x14ac:dyDescent="0.25">
      <c r="A1779" s="12"/>
      <c r="B1779" s="11">
        <v>44893</v>
      </c>
      <c r="C1779" s="2">
        <v>3.34</v>
      </c>
      <c r="D1779" s="2">
        <v>3.34</v>
      </c>
      <c r="E1779" s="2">
        <v>0</v>
      </c>
      <c r="F1779" s="2">
        <v>0</v>
      </c>
      <c r="G1779" s="2">
        <v>0</v>
      </c>
      <c r="H1779" s="16">
        <f t="shared" si="27"/>
        <v>4.37499999999999E-2</v>
      </c>
    </row>
    <row r="1780" spans="1:8" ht="13.5" x14ac:dyDescent="0.25">
      <c r="A1780" s="12"/>
      <c r="B1780" s="11">
        <v>44894</v>
      </c>
      <c r="C1780" s="2">
        <v>3.47</v>
      </c>
      <c r="D1780" s="2">
        <v>3.47</v>
      </c>
      <c r="E1780" s="2">
        <v>1</v>
      </c>
      <c r="F1780" s="2">
        <v>3.47</v>
      </c>
      <c r="G1780" s="2">
        <v>3.47</v>
      </c>
      <c r="H1780" s="16">
        <f t="shared" si="27"/>
        <v>3.892215568862286E-2</v>
      </c>
    </row>
    <row r="1781" spans="1:8" ht="13.5" x14ac:dyDescent="0.25">
      <c r="A1781" s="12"/>
      <c r="B1781" s="11">
        <v>44895</v>
      </c>
      <c r="C1781" s="2">
        <v>3.47</v>
      </c>
      <c r="D1781" s="2">
        <v>3.47</v>
      </c>
      <c r="E1781" s="2">
        <v>0</v>
      </c>
      <c r="F1781" s="2">
        <v>0</v>
      </c>
      <c r="G1781" s="2">
        <v>0</v>
      </c>
      <c r="H1781" s="16">
        <f t="shared" si="27"/>
        <v>0</v>
      </c>
    </row>
    <row r="1782" spans="1:8" ht="13.5" x14ac:dyDescent="0.25">
      <c r="A1782" s="12"/>
      <c r="B1782" s="11">
        <v>44896</v>
      </c>
      <c r="C1782" s="2">
        <v>3.47</v>
      </c>
      <c r="D1782" s="2">
        <v>3.47</v>
      </c>
      <c r="E1782" s="2">
        <v>0</v>
      </c>
      <c r="F1782" s="2">
        <v>0</v>
      </c>
      <c r="G1782" s="2">
        <v>0</v>
      </c>
      <c r="H1782" s="16">
        <f t="shared" si="27"/>
        <v>0</v>
      </c>
    </row>
    <row r="1783" spans="1:8" ht="13.5" x14ac:dyDescent="0.25">
      <c r="A1783" s="12"/>
      <c r="B1783" s="11">
        <v>44897</v>
      </c>
      <c r="C1783" s="2">
        <v>3.51</v>
      </c>
      <c r="D1783" s="2">
        <v>3.51</v>
      </c>
      <c r="E1783" s="2">
        <v>255</v>
      </c>
      <c r="F1783" s="2">
        <v>3.51</v>
      </c>
      <c r="G1783" s="2">
        <v>895.05</v>
      </c>
      <c r="H1783" s="16">
        <f t="shared" si="27"/>
        <v>1.1527377521613714E-2</v>
      </c>
    </row>
    <row r="1784" spans="1:8" ht="13.5" x14ac:dyDescent="0.25">
      <c r="A1784" s="12"/>
      <c r="B1784" s="11">
        <v>44900</v>
      </c>
      <c r="C1784" s="2">
        <v>3.51</v>
      </c>
      <c r="D1784" s="2">
        <v>3.51</v>
      </c>
      <c r="E1784" s="2">
        <v>0</v>
      </c>
      <c r="F1784" s="2">
        <v>0</v>
      </c>
      <c r="G1784" s="2">
        <v>0</v>
      </c>
      <c r="H1784" s="16">
        <f t="shared" si="27"/>
        <v>0</v>
      </c>
    </row>
    <row r="1785" spans="1:8" ht="13.5" x14ac:dyDescent="0.25">
      <c r="A1785" s="12"/>
      <c r="B1785" s="11">
        <v>44901</v>
      </c>
      <c r="C1785" s="2">
        <v>3.51</v>
      </c>
      <c r="D1785" s="2">
        <v>3.51</v>
      </c>
      <c r="E1785" s="2">
        <v>0</v>
      </c>
      <c r="F1785" s="2">
        <v>0</v>
      </c>
      <c r="G1785" s="2">
        <v>0</v>
      </c>
      <c r="H1785" s="16">
        <f t="shared" si="27"/>
        <v>0</v>
      </c>
    </row>
    <row r="1786" spans="1:8" ht="13.5" x14ac:dyDescent="0.25">
      <c r="A1786" s="12"/>
      <c r="B1786" s="11">
        <v>44902</v>
      </c>
      <c r="C1786" s="2">
        <v>3.51</v>
      </c>
      <c r="D1786" s="2">
        <v>3.51</v>
      </c>
      <c r="E1786" s="2">
        <v>0</v>
      </c>
      <c r="F1786" s="2">
        <v>0</v>
      </c>
      <c r="G1786" s="2">
        <v>0</v>
      </c>
      <c r="H1786" s="16">
        <f t="shared" si="27"/>
        <v>0</v>
      </c>
    </row>
    <row r="1787" spans="1:8" ht="13.5" x14ac:dyDescent="0.25">
      <c r="A1787" s="12"/>
      <c r="B1787" s="11">
        <v>44903</v>
      </c>
      <c r="C1787" s="2">
        <v>3.51</v>
      </c>
      <c r="D1787" s="2">
        <v>3.51</v>
      </c>
      <c r="E1787" s="2">
        <v>0</v>
      </c>
      <c r="F1787" s="2">
        <v>0</v>
      </c>
      <c r="G1787" s="2">
        <v>0</v>
      </c>
      <c r="H1787" s="16">
        <f t="shared" si="27"/>
        <v>0</v>
      </c>
    </row>
    <row r="1788" spans="1:8" ht="13.5" x14ac:dyDescent="0.25">
      <c r="A1788" s="12"/>
      <c r="B1788" s="11">
        <v>44904</v>
      </c>
      <c r="C1788" s="2">
        <v>3.51</v>
      </c>
      <c r="D1788" s="2">
        <v>3.51</v>
      </c>
      <c r="E1788" s="2">
        <v>0</v>
      </c>
      <c r="F1788" s="2">
        <v>0</v>
      </c>
      <c r="G1788" s="2">
        <v>0</v>
      </c>
      <c r="H1788" s="16">
        <f t="shared" si="27"/>
        <v>0</v>
      </c>
    </row>
    <row r="1789" spans="1:8" ht="13.5" x14ac:dyDescent="0.25">
      <c r="A1789" s="12"/>
      <c r="B1789" s="11">
        <v>44907</v>
      </c>
      <c r="C1789" s="2">
        <v>3.36</v>
      </c>
      <c r="D1789" s="2">
        <v>3.36</v>
      </c>
      <c r="E1789" s="2">
        <v>0</v>
      </c>
      <c r="F1789" s="2">
        <v>0</v>
      </c>
      <c r="G1789" s="2">
        <v>0</v>
      </c>
      <c r="H1789" s="16">
        <f t="shared" si="27"/>
        <v>-4.2735042735042715E-2</v>
      </c>
    </row>
    <row r="1790" spans="1:8" ht="13.5" x14ac:dyDescent="0.25">
      <c r="A1790" s="12"/>
      <c r="B1790" s="11">
        <v>44908</v>
      </c>
      <c r="C1790" s="2">
        <v>3.36</v>
      </c>
      <c r="D1790" s="2">
        <v>3.36</v>
      </c>
      <c r="E1790" s="2">
        <v>210</v>
      </c>
      <c r="F1790" s="2">
        <v>3.36</v>
      </c>
      <c r="G1790" s="2">
        <v>705.6</v>
      </c>
      <c r="H1790" s="16">
        <f t="shared" si="27"/>
        <v>0</v>
      </c>
    </row>
    <row r="1791" spans="1:8" ht="13.5" x14ac:dyDescent="0.25">
      <c r="A1791" s="12"/>
      <c r="B1791" s="11">
        <v>44909</v>
      </c>
      <c r="C1791" s="2">
        <v>3.36</v>
      </c>
      <c r="D1791" s="2">
        <v>3.36</v>
      </c>
      <c r="E1791" s="2">
        <v>0</v>
      </c>
      <c r="F1791" s="2">
        <v>0</v>
      </c>
      <c r="G1791" s="2">
        <v>0</v>
      </c>
      <c r="H1791" s="16">
        <f t="shared" si="27"/>
        <v>0</v>
      </c>
    </row>
    <row r="1792" spans="1:8" ht="13.5" x14ac:dyDescent="0.25">
      <c r="A1792" s="12"/>
      <c r="B1792" s="11">
        <v>44910</v>
      </c>
      <c r="C1792" s="2">
        <v>3.36</v>
      </c>
      <c r="D1792" s="2">
        <v>3.36</v>
      </c>
      <c r="E1792" s="2">
        <v>0</v>
      </c>
      <c r="F1792" s="2">
        <v>0</v>
      </c>
      <c r="G1792" s="2">
        <v>0</v>
      </c>
      <c r="H1792" s="16">
        <f t="shared" si="27"/>
        <v>0</v>
      </c>
    </row>
    <row r="1793" spans="1:8" ht="13.5" x14ac:dyDescent="0.25">
      <c r="A1793" s="12"/>
      <c r="B1793" s="11">
        <v>44911</v>
      </c>
      <c r="C1793" s="2">
        <v>3.36</v>
      </c>
      <c r="D1793" s="2">
        <v>3.36</v>
      </c>
      <c r="E1793" s="2">
        <v>0</v>
      </c>
      <c r="F1793" s="2">
        <v>0</v>
      </c>
      <c r="G1793" s="2">
        <v>0</v>
      </c>
      <c r="H1793" s="16">
        <f t="shared" si="27"/>
        <v>0</v>
      </c>
    </row>
    <row r="1794" spans="1:8" ht="13.5" x14ac:dyDescent="0.25">
      <c r="A1794" s="12"/>
      <c r="B1794" s="11">
        <v>44914</v>
      </c>
      <c r="C1794" s="2">
        <v>3.36</v>
      </c>
      <c r="D1794" s="2">
        <v>3.36</v>
      </c>
      <c r="E1794" s="2">
        <v>0</v>
      </c>
      <c r="F1794" s="2">
        <v>0</v>
      </c>
      <c r="G1794" s="2">
        <v>0</v>
      </c>
      <c r="H1794" s="16">
        <f t="shared" si="27"/>
        <v>0</v>
      </c>
    </row>
    <row r="1795" spans="1:8" ht="13.5" x14ac:dyDescent="0.25">
      <c r="A1795" s="12"/>
      <c r="B1795" s="11">
        <v>44915</v>
      </c>
      <c r="C1795" s="2">
        <v>3.36</v>
      </c>
      <c r="D1795" s="2">
        <v>3.36</v>
      </c>
      <c r="E1795" s="2">
        <v>0</v>
      </c>
      <c r="F1795" s="2">
        <v>0</v>
      </c>
      <c r="G1795" s="2">
        <v>0</v>
      </c>
      <c r="H1795" s="16">
        <f t="shared" si="27"/>
        <v>0</v>
      </c>
    </row>
    <row r="1796" spans="1:8" ht="13.5" x14ac:dyDescent="0.25">
      <c r="A1796" s="12"/>
      <c r="B1796" s="11">
        <v>44916</v>
      </c>
      <c r="C1796" s="2">
        <v>3.25</v>
      </c>
      <c r="D1796" s="2">
        <v>3.25</v>
      </c>
      <c r="E1796" s="2">
        <v>3000</v>
      </c>
      <c r="F1796" s="2">
        <v>3.25</v>
      </c>
      <c r="G1796" s="2">
        <v>9750</v>
      </c>
      <c r="H1796" s="16">
        <f t="shared" si="27"/>
        <v>-3.2738095238095205E-2</v>
      </c>
    </row>
    <row r="1797" spans="1:8" ht="13.5" x14ac:dyDescent="0.25">
      <c r="A1797" s="12"/>
      <c r="B1797" s="11">
        <v>44917</v>
      </c>
      <c r="C1797" s="2">
        <v>3.15</v>
      </c>
      <c r="D1797" s="2">
        <v>3.15</v>
      </c>
      <c r="E1797" s="2">
        <v>2350</v>
      </c>
      <c r="F1797" s="2">
        <v>3.15</v>
      </c>
      <c r="G1797" s="2">
        <v>7402.5</v>
      </c>
      <c r="H1797" s="16">
        <f t="shared" si="27"/>
        <v>-3.0769230769230795E-2</v>
      </c>
    </row>
    <row r="1798" spans="1:8" ht="13.5" x14ac:dyDescent="0.25">
      <c r="A1798" s="12"/>
      <c r="B1798" s="11">
        <v>44918</v>
      </c>
      <c r="C1798" s="2">
        <v>3.29</v>
      </c>
      <c r="D1798" s="2">
        <v>3.29</v>
      </c>
      <c r="E1798" s="2">
        <v>1</v>
      </c>
      <c r="F1798" s="2">
        <v>3.29</v>
      </c>
      <c r="G1798" s="2">
        <v>3.29</v>
      </c>
      <c r="H1798" s="16">
        <f t="shared" si="27"/>
        <v>4.4444444444444488E-2</v>
      </c>
    </row>
    <row r="1799" spans="1:8" ht="13.5" x14ac:dyDescent="0.25">
      <c r="A1799" s="12"/>
      <c r="B1799" s="11">
        <v>44921</v>
      </c>
      <c r="C1799" s="2">
        <v>3.29</v>
      </c>
      <c r="D1799" s="2">
        <v>3.29</v>
      </c>
      <c r="E1799" s="2">
        <v>0</v>
      </c>
      <c r="F1799" s="2">
        <v>0</v>
      </c>
      <c r="G1799" s="2">
        <v>0</v>
      </c>
      <c r="H1799" s="16">
        <f t="shared" ref="H1799:H1862" si="28">(D1799-D1798)/D1798</f>
        <v>0</v>
      </c>
    </row>
    <row r="1800" spans="1:8" ht="13.5" x14ac:dyDescent="0.25">
      <c r="A1800" s="12"/>
      <c r="B1800" s="11">
        <v>44922</v>
      </c>
      <c r="C1800" s="2">
        <v>3.29</v>
      </c>
      <c r="D1800" s="2">
        <v>3.29</v>
      </c>
      <c r="E1800" s="2">
        <v>0</v>
      </c>
      <c r="F1800" s="2">
        <v>0</v>
      </c>
      <c r="G1800" s="2">
        <v>0</v>
      </c>
      <c r="H1800" s="16">
        <f t="shared" si="28"/>
        <v>0</v>
      </c>
    </row>
    <row r="1801" spans="1:8" ht="13.5" x14ac:dyDescent="0.25">
      <c r="A1801" s="12"/>
      <c r="B1801" s="11">
        <v>44923</v>
      </c>
      <c r="C1801" s="2">
        <v>3.36</v>
      </c>
      <c r="D1801" s="2">
        <v>3.36</v>
      </c>
      <c r="E1801" s="2">
        <v>1</v>
      </c>
      <c r="F1801" s="2">
        <v>3.36</v>
      </c>
      <c r="G1801" s="2">
        <v>3.36</v>
      </c>
      <c r="H1801" s="16">
        <f t="shared" si="28"/>
        <v>2.1276595744680802E-2</v>
      </c>
    </row>
    <row r="1802" spans="1:8" ht="13.5" x14ac:dyDescent="0.25">
      <c r="A1802" s="12"/>
      <c r="B1802" s="11">
        <v>44924</v>
      </c>
      <c r="C1802" s="2">
        <v>3.36</v>
      </c>
      <c r="D1802" s="2">
        <v>3.36</v>
      </c>
      <c r="E1802" s="2">
        <v>0</v>
      </c>
      <c r="F1802" s="2">
        <v>0</v>
      </c>
      <c r="G1802" s="2">
        <v>0</v>
      </c>
      <c r="H1802" s="16">
        <f t="shared" si="28"/>
        <v>0</v>
      </c>
    </row>
    <row r="1803" spans="1:8" ht="13.5" x14ac:dyDescent="0.25">
      <c r="A1803" s="12"/>
      <c r="B1803" s="11">
        <v>44925</v>
      </c>
      <c r="C1803" s="2">
        <v>3.4</v>
      </c>
      <c r="D1803" s="2">
        <v>3.4</v>
      </c>
      <c r="E1803" s="2">
        <v>10</v>
      </c>
      <c r="F1803" s="2">
        <v>3.4</v>
      </c>
      <c r="G1803" s="2">
        <v>34</v>
      </c>
      <c r="H1803" s="16">
        <f t="shared" si="28"/>
        <v>1.1904761904761916E-2</v>
      </c>
    </row>
    <row r="1804" spans="1:8" ht="13.5" x14ac:dyDescent="0.25">
      <c r="A1804" s="12"/>
      <c r="B1804" s="11">
        <v>44928</v>
      </c>
      <c r="C1804" s="2">
        <v>3.4</v>
      </c>
      <c r="D1804" s="2">
        <v>3.4</v>
      </c>
      <c r="E1804" s="2">
        <v>0</v>
      </c>
      <c r="F1804" s="2">
        <v>0</v>
      </c>
      <c r="G1804" s="2">
        <v>0</v>
      </c>
      <c r="H1804" s="16">
        <f t="shared" si="28"/>
        <v>0</v>
      </c>
    </row>
    <row r="1805" spans="1:8" ht="13.5" x14ac:dyDescent="0.25">
      <c r="A1805" s="12"/>
      <c r="B1805" s="11">
        <v>44929</v>
      </c>
      <c r="C1805" s="2">
        <v>3.4</v>
      </c>
      <c r="D1805" s="2">
        <v>3.4</v>
      </c>
      <c r="E1805" s="2">
        <v>0</v>
      </c>
      <c r="F1805" s="2">
        <v>0</v>
      </c>
      <c r="G1805" s="2">
        <v>0</v>
      </c>
      <c r="H1805" s="16">
        <f t="shared" si="28"/>
        <v>0</v>
      </c>
    </row>
    <row r="1806" spans="1:8" ht="13.5" x14ac:dyDescent="0.25">
      <c r="A1806" s="12"/>
      <c r="B1806" s="11">
        <v>44930</v>
      </c>
      <c r="C1806" s="2">
        <v>3.4</v>
      </c>
      <c r="D1806" s="2">
        <v>3.4</v>
      </c>
      <c r="E1806" s="2">
        <v>0</v>
      </c>
      <c r="F1806" s="2">
        <v>0</v>
      </c>
      <c r="G1806" s="2">
        <v>0</v>
      </c>
      <c r="H1806" s="16">
        <f t="shared" si="28"/>
        <v>0</v>
      </c>
    </row>
    <row r="1807" spans="1:8" ht="13.5" x14ac:dyDescent="0.25">
      <c r="A1807" s="12"/>
      <c r="B1807" s="11">
        <v>44931</v>
      </c>
      <c r="C1807" s="2">
        <v>3.4</v>
      </c>
      <c r="D1807" s="2">
        <v>3.4</v>
      </c>
      <c r="E1807" s="2">
        <v>0</v>
      </c>
      <c r="F1807" s="2">
        <v>0</v>
      </c>
      <c r="G1807" s="2">
        <v>0</v>
      </c>
      <c r="H1807" s="16">
        <f t="shared" si="28"/>
        <v>0</v>
      </c>
    </row>
    <row r="1808" spans="1:8" ht="13.5" x14ac:dyDescent="0.25">
      <c r="A1808" s="12"/>
      <c r="B1808" s="11">
        <v>44932</v>
      </c>
      <c r="C1808" s="2">
        <v>3.4</v>
      </c>
      <c r="D1808" s="2">
        <v>3.4</v>
      </c>
      <c r="E1808" s="2">
        <v>0</v>
      </c>
      <c r="F1808" s="2">
        <v>0</v>
      </c>
      <c r="G1808" s="2">
        <v>0</v>
      </c>
      <c r="H1808" s="16">
        <f t="shared" si="28"/>
        <v>0</v>
      </c>
    </row>
    <row r="1809" spans="1:8" ht="13.5" x14ac:dyDescent="0.25">
      <c r="A1809" s="12"/>
      <c r="B1809" s="11">
        <v>44935</v>
      </c>
      <c r="C1809" s="2">
        <v>3.4</v>
      </c>
      <c r="D1809" s="2">
        <v>3.4</v>
      </c>
      <c r="E1809" s="2">
        <v>0</v>
      </c>
      <c r="F1809" s="2">
        <v>0</v>
      </c>
      <c r="G1809" s="2">
        <v>0</v>
      </c>
      <c r="H1809" s="16">
        <f t="shared" si="28"/>
        <v>0</v>
      </c>
    </row>
    <row r="1810" spans="1:8" ht="13.5" x14ac:dyDescent="0.25">
      <c r="A1810" s="12"/>
      <c r="B1810" s="11">
        <v>44936</v>
      </c>
      <c r="C1810" s="2">
        <v>3.4</v>
      </c>
      <c r="D1810" s="2">
        <v>3.4</v>
      </c>
      <c r="E1810" s="2">
        <v>0</v>
      </c>
      <c r="F1810" s="2">
        <v>0</v>
      </c>
      <c r="G1810" s="2">
        <v>0</v>
      </c>
      <c r="H1810" s="16">
        <f t="shared" si="28"/>
        <v>0</v>
      </c>
    </row>
    <row r="1811" spans="1:8" ht="13.5" x14ac:dyDescent="0.25">
      <c r="A1811" s="12"/>
      <c r="B1811" s="11">
        <v>44937</v>
      </c>
      <c r="C1811" s="2">
        <v>3.4</v>
      </c>
      <c r="D1811" s="2">
        <v>3.4</v>
      </c>
      <c r="E1811" s="2">
        <v>0</v>
      </c>
      <c r="F1811" s="2">
        <v>0</v>
      </c>
      <c r="G1811" s="2">
        <v>0</v>
      </c>
      <c r="H1811" s="16">
        <f t="shared" si="28"/>
        <v>0</v>
      </c>
    </row>
    <row r="1812" spans="1:8" ht="13.5" x14ac:dyDescent="0.25">
      <c r="A1812" s="12"/>
      <c r="B1812" s="11">
        <v>44938</v>
      </c>
      <c r="C1812" s="2">
        <v>3.4</v>
      </c>
      <c r="D1812" s="2">
        <v>3.4</v>
      </c>
      <c r="E1812" s="2">
        <v>0</v>
      </c>
      <c r="F1812" s="2">
        <v>0</v>
      </c>
      <c r="G1812" s="2">
        <v>0</v>
      </c>
      <c r="H1812" s="16">
        <f t="shared" si="28"/>
        <v>0</v>
      </c>
    </row>
    <row r="1813" spans="1:8" ht="13.5" x14ac:dyDescent="0.25">
      <c r="A1813" s="12"/>
      <c r="B1813" s="11">
        <v>44939</v>
      </c>
      <c r="C1813" s="2">
        <v>3.4</v>
      </c>
      <c r="D1813" s="2">
        <v>3.4</v>
      </c>
      <c r="E1813" s="2">
        <v>0</v>
      </c>
      <c r="F1813" s="2">
        <v>0</v>
      </c>
      <c r="G1813" s="2">
        <v>0</v>
      </c>
      <c r="H1813" s="16">
        <f t="shared" si="28"/>
        <v>0</v>
      </c>
    </row>
    <row r="1814" spans="1:8" ht="13.5" x14ac:dyDescent="0.25">
      <c r="A1814" s="12"/>
      <c r="B1814" s="11">
        <v>44942</v>
      </c>
      <c r="C1814" s="2">
        <v>3.4</v>
      </c>
      <c r="D1814" s="2">
        <v>3.4</v>
      </c>
      <c r="E1814" s="2">
        <v>0</v>
      </c>
      <c r="F1814" s="2">
        <v>0</v>
      </c>
      <c r="G1814" s="2">
        <v>0</v>
      </c>
      <c r="H1814" s="16">
        <f t="shared" si="28"/>
        <v>0</v>
      </c>
    </row>
    <row r="1815" spans="1:8" ht="13.5" x14ac:dyDescent="0.25">
      <c r="A1815" s="12"/>
      <c r="B1815" s="11">
        <v>44943</v>
      </c>
      <c r="C1815" s="2">
        <v>3.25</v>
      </c>
      <c r="D1815" s="2">
        <v>3.25</v>
      </c>
      <c r="E1815" s="2">
        <v>0</v>
      </c>
      <c r="F1815" s="2">
        <v>0</v>
      </c>
      <c r="G1815" s="2">
        <v>0</v>
      </c>
      <c r="H1815" s="16">
        <f t="shared" si="28"/>
        <v>-4.4117647058823505E-2</v>
      </c>
    </row>
    <row r="1816" spans="1:8" ht="13.5" x14ac:dyDescent="0.25">
      <c r="A1816" s="12"/>
      <c r="B1816" s="11">
        <v>44944</v>
      </c>
      <c r="C1816" s="2">
        <v>3.25</v>
      </c>
      <c r="D1816" s="2">
        <v>3.25</v>
      </c>
      <c r="E1816" s="2">
        <v>0</v>
      </c>
      <c r="F1816" s="2">
        <v>0</v>
      </c>
      <c r="G1816" s="2">
        <v>0</v>
      </c>
      <c r="H1816" s="16">
        <f t="shared" si="28"/>
        <v>0</v>
      </c>
    </row>
    <row r="1817" spans="1:8" ht="13.5" x14ac:dyDescent="0.25">
      <c r="A1817" s="12"/>
      <c r="B1817" s="11">
        <v>44945</v>
      </c>
      <c r="C1817" s="2">
        <v>3.35</v>
      </c>
      <c r="D1817" s="2">
        <v>3.35</v>
      </c>
      <c r="E1817" s="2">
        <v>1</v>
      </c>
      <c r="F1817" s="2">
        <v>3.35</v>
      </c>
      <c r="G1817" s="2">
        <v>3.35</v>
      </c>
      <c r="H1817" s="16">
        <f t="shared" si="28"/>
        <v>3.0769230769230795E-2</v>
      </c>
    </row>
    <row r="1818" spans="1:8" ht="13.5" x14ac:dyDescent="0.25">
      <c r="A1818" s="12"/>
      <c r="B1818" s="11">
        <v>44946</v>
      </c>
      <c r="C1818" s="2">
        <v>3.2</v>
      </c>
      <c r="D1818" s="2">
        <v>3.2</v>
      </c>
      <c r="E1818" s="2">
        <v>2570</v>
      </c>
      <c r="F1818" s="2">
        <v>3.2</v>
      </c>
      <c r="G1818" s="2">
        <v>8224</v>
      </c>
      <c r="H1818" s="16">
        <f t="shared" si="28"/>
        <v>-4.4776119402985044E-2</v>
      </c>
    </row>
    <row r="1819" spans="1:8" ht="13.5" x14ac:dyDescent="0.25">
      <c r="A1819" s="12"/>
      <c r="B1819" s="11">
        <v>44949</v>
      </c>
      <c r="C1819" s="2">
        <v>3.14</v>
      </c>
      <c r="D1819" s="2">
        <v>3.14</v>
      </c>
      <c r="E1819" s="2">
        <v>509</v>
      </c>
      <c r="F1819" s="2">
        <v>3.14</v>
      </c>
      <c r="G1819" s="2">
        <v>1598.26</v>
      </c>
      <c r="H1819" s="16">
        <f t="shared" si="28"/>
        <v>-1.8750000000000017E-2</v>
      </c>
    </row>
    <row r="1820" spans="1:8" ht="13.5" x14ac:dyDescent="0.25">
      <c r="A1820" s="12"/>
      <c r="B1820" s="11">
        <v>44950</v>
      </c>
      <c r="C1820" s="2">
        <v>3.14</v>
      </c>
      <c r="D1820" s="2">
        <v>3.14</v>
      </c>
      <c r="E1820" s="2">
        <v>0</v>
      </c>
      <c r="F1820" s="2">
        <v>0</v>
      </c>
      <c r="G1820" s="2">
        <v>0</v>
      </c>
      <c r="H1820" s="16">
        <f t="shared" si="28"/>
        <v>0</v>
      </c>
    </row>
    <row r="1821" spans="1:8" ht="13.5" x14ac:dyDescent="0.25">
      <c r="A1821" s="12"/>
      <c r="B1821" s="11">
        <v>44951</v>
      </c>
      <c r="C1821" s="2">
        <v>3.14</v>
      </c>
      <c r="D1821" s="2">
        <v>3.14</v>
      </c>
      <c r="E1821" s="2">
        <v>0</v>
      </c>
      <c r="F1821" s="2">
        <v>0</v>
      </c>
      <c r="G1821" s="2">
        <v>0</v>
      </c>
      <c r="H1821" s="16">
        <f t="shared" si="28"/>
        <v>0</v>
      </c>
    </row>
    <row r="1822" spans="1:8" ht="13.5" x14ac:dyDescent="0.25">
      <c r="A1822" s="12"/>
      <c r="B1822" s="11">
        <v>44952</v>
      </c>
      <c r="C1822" s="2">
        <v>3.14</v>
      </c>
      <c r="D1822" s="2">
        <v>3.14</v>
      </c>
      <c r="E1822" s="2">
        <v>0</v>
      </c>
      <c r="F1822" s="2">
        <v>0</v>
      </c>
      <c r="G1822" s="2">
        <v>0</v>
      </c>
      <c r="H1822" s="16">
        <f t="shared" si="28"/>
        <v>0</v>
      </c>
    </row>
    <row r="1823" spans="1:8" ht="13.5" x14ac:dyDescent="0.25">
      <c r="A1823" s="12"/>
      <c r="B1823" s="11">
        <v>44953</v>
      </c>
      <c r="C1823" s="2">
        <v>3.14</v>
      </c>
      <c r="D1823" s="2">
        <v>3.14</v>
      </c>
      <c r="E1823" s="2">
        <v>0</v>
      </c>
      <c r="F1823" s="2">
        <v>0</v>
      </c>
      <c r="G1823" s="2">
        <v>0</v>
      </c>
      <c r="H1823" s="16">
        <f t="shared" si="28"/>
        <v>0</v>
      </c>
    </row>
    <row r="1824" spans="1:8" ht="13.5" x14ac:dyDescent="0.25">
      <c r="A1824" s="12"/>
      <c r="B1824" s="11">
        <v>44956</v>
      </c>
      <c r="C1824" s="2">
        <v>3.14</v>
      </c>
      <c r="D1824" s="2">
        <v>3.14</v>
      </c>
      <c r="E1824" s="2">
        <v>0</v>
      </c>
      <c r="F1824" s="2">
        <v>0</v>
      </c>
      <c r="G1824" s="2">
        <v>0</v>
      </c>
      <c r="H1824" s="16">
        <f t="shared" si="28"/>
        <v>0</v>
      </c>
    </row>
    <row r="1825" spans="1:8" ht="13.5" x14ac:dyDescent="0.25">
      <c r="A1825" s="12"/>
      <c r="B1825" s="11">
        <v>44957</v>
      </c>
      <c r="C1825" s="2">
        <v>3.28</v>
      </c>
      <c r="D1825" s="2">
        <v>3.28</v>
      </c>
      <c r="E1825" s="2">
        <v>0</v>
      </c>
      <c r="F1825" s="2">
        <v>0</v>
      </c>
      <c r="G1825" s="2">
        <v>0</v>
      </c>
      <c r="H1825" s="16">
        <f t="shared" si="28"/>
        <v>4.458598726114639E-2</v>
      </c>
    </row>
    <row r="1826" spans="1:8" ht="13.5" x14ac:dyDescent="0.25">
      <c r="A1826" s="12"/>
      <c r="B1826" s="11">
        <v>44958</v>
      </c>
      <c r="C1826" s="2">
        <v>3.28</v>
      </c>
      <c r="D1826" s="2">
        <v>3.28</v>
      </c>
      <c r="E1826" s="2">
        <v>0</v>
      </c>
      <c r="F1826" s="2">
        <v>0</v>
      </c>
      <c r="G1826" s="2">
        <v>0</v>
      </c>
      <c r="H1826" s="16">
        <f t="shared" si="28"/>
        <v>0</v>
      </c>
    </row>
    <row r="1827" spans="1:8" ht="13.5" x14ac:dyDescent="0.25">
      <c r="A1827" s="12"/>
      <c r="B1827" s="11">
        <v>44959</v>
      </c>
      <c r="C1827" s="2">
        <v>3.28</v>
      </c>
      <c r="D1827" s="2">
        <v>3.28</v>
      </c>
      <c r="E1827" s="2">
        <v>0</v>
      </c>
      <c r="F1827" s="2">
        <v>0</v>
      </c>
      <c r="G1827" s="2">
        <v>0</v>
      </c>
      <c r="H1827" s="16">
        <f t="shared" si="28"/>
        <v>0</v>
      </c>
    </row>
    <row r="1828" spans="1:8" ht="13.5" x14ac:dyDescent="0.25">
      <c r="A1828" s="12"/>
      <c r="B1828" s="11">
        <v>44960</v>
      </c>
      <c r="C1828" s="2">
        <v>3.28</v>
      </c>
      <c r="D1828" s="2">
        <v>3.28</v>
      </c>
      <c r="E1828" s="2">
        <v>0</v>
      </c>
      <c r="F1828" s="2">
        <v>0</v>
      </c>
      <c r="G1828" s="2">
        <v>0</v>
      </c>
      <c r="H1828" s="16">
        <f t="shared" si="28"/>
        <v>0</v>
      </c>
    </row>
    <row r="1829" spans="1:8" ht="13.5" x14ac:dyDescent="0.25">
      <c r="A1829" s="12"/>
      <c r="B1829" s="11">
        <v>44963</v>
      </c>
      <c r="C1829" s="2">
        <v>3.28</v>
      </c>
      <c r="D1829" s="2">
        <v>3.28</v>
      </c>
      <c r="E1829" s="2">
        <v>0</v>
      </c>
      <c r="F1829" s="2">
        <v>0</v>
      </c>
      <c r="G1829" s="2">
        <v>0</v>
      </c>
      <c r="H1829" s="16">
        <f t="shared" si="28"/>
        <v>0</v>
      </c>
    </row>
    <row r="1830" spans="1:8" ht="13.5" x14ac:dyDescent="0.25">
      <c r="A1830" s="12"/>
      <c r="B1830" s="11">
        <v>44964</v>
      </c>
      <c r="C1830" s="2">
        <v>3.28</v>
      </c>
      <c r="D1830" s="2">
        <v>3.28</v>
      </c>
      <c r="E1830" s="2">
        <v>0</v>
      </c>
      <c r="F1830" s="2">
        <v>0</v>
      </c>
      <c r="G1830" s="2">
        <v>0</v>
      </c>
      <c r="H1830" s="16">
        <f t="shared" si="28"/>
        <v>0</v>
      </c>
    </row>
    <row r="1831" spans="1:8" ht="13.5" x14ac:dyDescent="0.25">
      <c r="A1831" s="12"/>
      <c r="B1831" s="11">
        <v>44965</v>
      </c>
      <c r="C1831" s="2">
        <v>3.28</v>
      </c>
      <c r="D1831" s="2">
        <v>3.28</v>
      </c>
      <c r="E1831" s="2">
        <v>0</v>
      </c>
      <c r="F1831" s="2">
        <v>0</v>
      </c>
      <c r="G1831" s="2">
        <v>0</v>
      </c>
      <c r="H1831" s="16">
        <f t="shared" si="28"/>
        <v>0</v>
      </c>
    </row>
    <row r="1832" spans="1:8" ht="13.5" x14ac:dyDescent="0.25">
      <c r="A1832" s="12"/>
      <c r="B1832" s="11">
        <v>44966</v>
      </c>
      <c r="C1832" s="2">
        <v>3.28</v>
      </c>
      <c r="D1832" s="2">
        <v>3.28</v>
      </c>
      <c r="E1832" s="2">
        <v>0</v>
      </c>
      <c r="F1832" s="2">
        <v>0</v>
      </c>
      <c r="G1832" s="2">
        <v>0</v>
      </c>
      <c r="H1832" s="16">
        <f t="shared" si="28"/>
        <v>0</v>
      </c>
    </row>
    <row r="1833" spans="1:8" ht="13.5" x14ac:dyDescent="0.25">
      <c r="A1833" s="12"/>
      <c r="B1833" s="11">
        <v>44967</v>
      </c>
      <c r="C1833" s="2">
        <v>3.28</v>
      </c>
      <c r="D1833" s="2">
        <v>3.28</v>
      </c>
      <c r="E1833" s="2">
        <v>0</v>
      </c>
      <c r="F1833" s="2">
        <v>0</v>
      </c>
      <c r="G1833" s="2">
        <v>0</v>
      </c>
      <c r="H1833" s="16">
        <f t="shared" si="28"/>
        <v>0</v>
      </c>
    </row>
    <row r="1834" spans="1:8" ht="13.5" x14ac:dyDescent="0.25">
      <c r="A1834" s="12"/>
      <c r="B1834" s="11">
        <v>44970</v>
      </c>
      <c r="C1834" s="2">
        <v>3.28</v>
      </c>
      <c r="D1834" s="2">
        <v>3.28</v>
      </c>
      <c r="E1834" s="2">
        <v>0</v>
      </c>
      <c r="F1834" s="2">
        <v>0</v>
      </c>
      <c r="G1834" s="2">
        <v>0</v>
      </c>
      <c r="H1834" s="16">
        <f t="shared" si="28"/>
        <v>0</v>
      </c>
    </row>
    <row r="1835" spans="1:8" ht="13.5" x14ac:dyDescent="0.25">
      <c r="A1835" s="12"/>
      <c r="B1835" s="11">
        <v>44971</v>
      </c>
      <c r="C1835" s="2">
        <v>3.28</v>
      </c>
      <c r="D1835" s="2">
        <v>3.28</v>
      </c>
      <c r="E1835" s="2">
        <v>0</v>
      </c>
      <c r="F1835" s="2">
        <v>0</v>
      </c>
      <c r="G1835" s="2">
        <v>0</v>
      </c>
      <c r="H1835" s="16">
        <f t="shared" si="28"/>
        <v>0</v>
      </c>
    </row>
    <row r="1836" spans="1:8" ht="13.5" x14ac:dyDescent="0.25">
      <c r="A1836" s="12"/>
      <c r="B1836" s="11">
        <v>44972</v>
      </c>
      <c r="C1836" s="2">
        <v>3.28</v>
      </c>
      <c r="D1836" s="2">
        <v>3.28</v>
      </c>
      <c r="E1836" s="2">
        <v>0</v>
      </c>
      <c r="F1836" s="2">
        <v>0</v>
      </c>
      <c r="G1836" s="2">
        <v>0</v>
      </c>
      <c r="H1836" s="16">
        <f t="shared" si="28"/>
        <v>0</v>
      </c>
    </row>
    <row r="1837" spans="1:8" ht="13.5" x14ac:dyDescent="0.25">
      <c r="A1837" s="12"/>
      <c r="B1837" s="11">
        <v>44973</v>
      </c>
      <c r="C1837" s="2">
        <v>3.28</v>
      </c>
      <c r="D1837" s="2">
        <v>3.28</v>
      </c>
      <c r="E1837" s="2">
        <v>0</v>
      </c>
      <c r="F1837" s="2">
        <v>0</v>
      </c>
      <c r="G1837" s="2">
        <v>0</v>
      </c>
      <c r="H1837" s="16">
        <f t="shared" si="28"/>
        <v>0</v>
      </c>
    </row>
    <row r="1838" spans="1:8" ht="13.5" x14ac:dyDescent="0.25">
      <c r="A1838" s="12"/>
      <c r="B1838" s="11">
        <v>44974</v>
      </c>
      <c r="C1838" s="2">
        <v>3.25</v>
      </c>
      <c r="D1838" s="2">
        <v>3.25</v>
      </c>
      <c r="E1838" s="2">
        <v>137700</v>
      </c>
      <c r="F1838" s="2">
        <v>3.25</v>
      </c>
      <c r="G1838" s="2">
        <v>447525</v>
      </c>
      <c r="H1838" s="16">
        <f t="shared" si="28"/>
        <v>-9.1463414634145746E-3</v>
      </c>
    </row>
    <row r="1839" spans="1:8" ht="13.5" x14ac:dyDescent="0.25">
      <c r="A1839" s="12"/>
      <c r="B1839" s="11">
        <v>44977</v>
      </c>
      <c r="C1839" s="2">
        <v>3.25</v>
      </c>
      <c r="D1839" s="2">
        <v>3.25</v>
      </c>
      <c r="E1839" s="2">
        <v>0</v>
      </c>
      <c r="F1839" s="2">
        <v>0</v>
      </c>
      <c r="G1839" s="2">
        <v>0</v>
      </c>
      <c r="H1839" s="16">
        <f t="shared" si="28"/>
        <v>0</v>
      </c>
    </row>
    <row r="1840" spans="1:8" ht="13.5" x14ac:dyDescent="0.25">
      <c r="A1840" s="12"/>
      <c r="B1840" s="11">
        <v>44978</v>
      </c>
      <c r="C1840" s="2">
        <v>3.25</v>
      </c>
      <c r="D1840" s="2">
        <v>3.25</v>
      </c>
      <c r="E1840" s="2">
        <v>503</v>
      </c>
      <c r="F1840" s="2">
        <v>3.25</v>
      </c>
      <c r="G1840" s="2">
        <v>1634.75</v>
      </c>
      <c r="H1840" s="16">
        <f t="shared" si="28"/>
        <v>0</v>
      </c>
    </row>
    <row r="1841" spans="1:8" ht="13.5" x14ac:dyDescent="0.25">
      <c r="A1841" s="12"/>
      <c r="B1841" s="11">
        <v>44979</v>
      </c>
      <c r="C1841" s="2">
        <v>3.25</v>
      </c>
      <c r="D1841" s="2">
        <v>3.25</v>
      </c>
      <c r="E1841" s="2">
        <v>0</v>
      </c>
      <c r="F1841" s="2">
        <v>0</v>
      </c>
      <c r="G1841" s="2">
        <v>0</v>
      </c>
      <c r="H1841" s="16">
        <f t="shared" si="28"/>
        <v>0</v>
      </c>
    </row>
    <row r="1842" spans="1:8" ht="13.5" x14ac:dyDescent="0.25">
      <c r="A1842" s="12"/>
      <c r="B1842" s="11">
        <v>44980</v>
      </c>
      <c r="C1842" s="2">
        <v>3.25</v>
      </c>
      <c r="D1842" s="2">
        <v>3.25</v>
      </c>
      <c r="E1842" s="2">
        <v>0</v>
      </c>
      <c r="F1842" s="2">
        <v>0</v>
      </c>
      <c r="G1842" s="2">
        <v>0</v>
      </c>
      <c r="H1842" s="16">
        <f t="shared" si="28"/>
        <v>0</v>
      </c>
    </row>
    <row r="1843" spans="1:8" ht="13.5" x14ac:dyDescent="0.25">
      <c r="A1843" s="12"/>
      <c r="B1843" s="11">
        <v>44981</v>
      </c>
      <c r="C1843" s="2">
        <v>3.25</v>
      </c>
      <c r="D1843" s="2">
        <v>3.25</v>
      </c>
      <c r="E1843" s="2">
        <v>0</v>
      </c>
      <c r="F1843" s="2">
        <v>0</v>
      </c>
      <c r="G1843" s="2">
        <v>0</v>
      </c>
      <c r="H1843" s="16">
        <f t="shared" si="28"/>
        <v>0</v>
      </c>
    </row>
    <row r="1844" spans="1:8" ht="13.5" x14ac:dyDescent="0.25">
      <c r="A1844" s="12"/>
      <c r="B1844" s="11">
        <v>44984</v>
      </c>
      <c r="C1844" s="2">
        <v>3.25</v>
      </c>
      <c r="D1844" s="2">
        <v>3.25</v>
      </c>
      <c r="E1844" s="2">
        <v>0</v>
      </c>
      <c r="F1844" s="2">
        <v>0</v>
      </c>
      <c r="G1844" s="2">
        <v>0</v>
      </c>
      <c r="H1844" s="16">
        <f t="shared" si="28"/>
        <v>0</v>
      </c>
    </row>
    <row r="1845" spans="1:8" ht="13.5" x14ac:dyDescent="0.25">
      <c r="A1845" s="12"/>
      <c r="B1845" s="11">
        <v>44985</v>
      </c>
      <c r="C1845" s="2">
        <v>3.3</v>
      </c>
      <c r="D1845" s="2">
        <v>3.3</v>
      </c>
      <c r="E1845" s="2">
        <v>1</v>
      </c>
      <c r="F1845" s="2">
        <v>3.3</v>
      </c>
      <c r="G1845" s="2">
        <v>3.3</v>
      </c>
      <c r="H1845" s="16">
        <f t="shared" si="28"/>
        <v>1.538461538461533E-2</v>
      </c>
    </row>
    <row r="1846" spans="1:8" ht="13.5" x14ac:dyDescent="0.25">
      <c r="A1846" s="12"/>
      <c r="B1846" s="11">
        <v>44986</v>
      </c>
      <c r="C1846" s="2">
        <v>3.3</v>
      </c>
      <c r="D1846" s="2">
        <v>3.3</v>
      </c>
      <c r="E1846" s="2">
        <v>2500</v>
      </c>
      <c r="F1846" s="2">
        <v>3.3</v>
      </c>
      <c r="G1846" s="2">
        <v>8250</v>
      </c>
      <c r="H1846" s="16">
        <f t="shared" si="28"/>
        <v>0</v>
      </c>
    </row>
    <row r="1847" spans="1:8" ht="13.5" x14ac:dyDescent="0.25">
      <c r="A1847" s="12"/>
      <c r="B1847" s="11">
        <v>44987</v>
      </c>
      <c r="C1847" s="2">
        <v>3.3</v>
      </c>
      <c r="D1847" s="2">
        <v>3.3</v>
      </c>
      <c r="E1847" s="2">
        <v>0</v>
      </c>
      <c r="F1847" s="2">
        <v>0</v>
      </c>
      <c r="G1847" s="2">
        <v>0</v>
      </c>
      <c r="H1847" s="16">
        <f t="shared" si="28"/>
        <v>0</v>
      </c>
    </row>
    <row r="1848" spans="1:8" ht="13.5" x14ac:dyDescent="0.25">
      <c r="A1848" s="12"/>
      <c r="B1848" s="11">
        <v>44988</v>
      </c>
      <c r="C1848" s="2">
        <v>3.3</v>
      </c>
      <c r="D1848" s="2">
        <v>3.3</v>
      </c>
      <c r="E1848" s="2">
        <v>0</v>
      </c>
      <c r="F1848" s="2">
        <v>0</v>
      </c>
      <c r="G1848" s="2">
        <v>0</v>
      </c>
      <c r="H1848" s="16">
        <f t="shared" si="28"/>
        <v>0</v>
      </c>
    </row>
    <row r="1849" spans="1:8" ht="13.5" x14ac:dyDescent="0.25">
      <c r="A1849" s="12"/>
      <c r="B1849" s="11">
        <v>44991</v>
      </c>
      <c r="C1849" s="2">
        <v>3.3</v>
      </c>
      <c r="D1849" s="2">
        <v>3.3</v>
      </c>
      <c r="E1849" s="2">
        <v>0</v>
      </c>
      <c r="F1849" s="2">
        <v>0</v>
      </c>
      <c r="G1849" s="2">
        <v>0</v>
      </c>
      <c r="H1849" s="16">
        <f t="shared" si="28"/>
        <v>0</v>
      </c>
    </row>
    <row r="1850" spans="1:8" ht="13.5" x14ac:dyDescent="0.25">
      <c r="A1850" s="12"/>
      <c r="B1850" s="11">
        <v>44992</v>
      </c>
      <c r="C1850" s="2">
        <v>3.39</v>
      </c>
      <c r="D1850" s="2">
        <v>3.39</v>
      </c>
      <c r="E1850" s="2">
        <v>1</v>
      </c>
      <c r="F1850" s="2">
        <v>3.39</v>
      </c>
      <c r="G1850" s="2">
        <v>3.39</v>
      </c>
      <c r="H1850" s="16">
        <f t="shared" si="28"/>
        <v>2.7272727272727365E-2</v>
      </c>
    </row>
    <row r="1851" spans="1:8" ht="13.5" x14ac:dyDescent="0.25">
      <c r="A1851" s="12"/>
      <c r="B1851" s="11">
        <v>44993</v>
      </c>
      <c r="C1851" s="2">
        <v>3.39</v>
      </c>
      <c r="D1851" s="2">
        <v>3.39</v>
      </c>
      <c r="E1851" s="2">
        <v>0</v>
      </c>
      <c r="F1851" s="2">
        <v>0</v>
      </c>
      <c r="G1851" s="2">
        <v>0</v>
      </c>
      <c r="H1851" s="16">
        <f t="shared" si="28"/>
        <v>0</v>
      </c>
    </row>
    <row r="1852" spans="1:8" ht="13.5" x14ac:dyDescent="0.25">
      <c r="A1852" s="12"/>
      <c r="B1852" s="11">
        <v>44994</v>
      </c>
      <c r="C1852" s="2">
        <v>3.25</v>
      </c>
      <c r="D1852" s="2">
        <v>3.25</v>
      </c>
      <c r="E1852" s="2">
        <v>6752</v>
      </c>
      <c r="F1852" s="2">
        <v>3.25</v>
      </c>
      <c r="G1852" s="2">
        <v>21944</v>
      </c>
      <c r="H1852" s="16">
        <f t="shared" si="28"/>
        <v>-4.1297935103244872E-2</v>
      </c>
    </row>
    <row r="1853" spans="1:8" ht="13.5" x14ac:dyDescent="0.25">
      <c r="A1853" s="12"/>
      <c r="B1853" s="11">
        <v>44995</v>
      </c>
      <c r="C1853" s="2">
        <v>3.25</v>
      </c>
      <c r="D1853" s="2">
        <v>3.25</v>
      </c>
      <c r="E1853" s="2">
        <v>0</v>
      </c>
      <c r="F1853" s="2">
        <v>0</v>
      </c>
      <c r="G1853" s="2">
        <v>0</v>
      </c>
      <c r="H1853" s="16">
        <f t="shared" si="28"/>
        <v>0</v>
      </c>
    </row>
    <row r="1854" spans="1:8" ht="13.5" x14ac:dyDescent="0.25">
      <c r="A1854" s="12"/>
      <c r="B1854" s="11">
        <v>44998</v>
      </c>
      <c r="C1854" s="2">
        <v>3.11</v>
      </c>
      <c r="D1854" s="2">
        <v>3.11</v>
      </c>
      <c r="E1854" s="2">
        <v>0</v>
      </c>
      <c r="F1854" s="2">
        <v>0</v>
      </c>
      <c r="G1854" s="2">
        <v>0</v>
      </c>
      <c r="H1854" s="16">
        <f t="shared" si="28"/>
        <v>-4.3076923076923117E-2</v>
      </c>
    </row>
    <row r="1855" spans="1:8" ht="13.5" x14ac:dyDescent="0.25">
      <c r="A1855" s="12"/>
      <c r="B1855" s="11">
        <v>44999</v>
      </c>
      <c r="C1855" s="2">
        <v>2.98</v>
      </c>
      <c r="D1855" s="2">
        <v>2.98</v>
      </c>
      <c r="E1855" s="2">
        <v>0</v>
      </c>
      <c r="F1855" s="2">
        <v>0</v>
      </c>
      <c r="G1855" s="2">
        <v>0</v>
      </c>
      <c r="H1855" s="16">
        <f t="shared" si="28"/>
        <v>-4.1800643086816684E-2</v>
      </c>
    </row>
    <row r="1856" spans="1:8" ht="13.5" x14ac:dyDescent="0.25">
      <c r="A1856" s="12"/>
      <c r="B1856" s="11">
        <v>45000</v>
      </c>
      <c r="C1856" s="2">
        <v>2.85</v>
      </c>
      <c r="D1856" s="2">
        <v>2.85</v>
      </c>
      <c r="E1856" s="2">
        <v>0</v>
      </c>
      <c r="F1856" s="2">
        <v>0</v>
      </c>
      <c r="G1856" s="2">
        <v>0</v>
      </c>
      <c r="H1856" s="16">
        <f t="shared" si="28"/>
        <v>-4.3624161073825468E-2</v>
      </c>
    </row>
    <row r="1857" spans="1:8" ht="13.5" x14ac:dyDescent="0.25">
      <c r="A1857" s="12"/>
      <c r="B1857" s="11">
        <v>45001</v>
      </c>
      <c r="C1857" s="2">
        <v>2.73</v>
      </c>
      <c r="D1857" s="2">
        <v>2.73</v>
      </c>
      <c r="E1857" s="2">
        <v>0</v>
      </c>
      <c r="F1857" s="2">
        <v>0</v>
      </c>
      <c r="G1857" s="2">
        <v>0</v>
      </c>
      <c r="H1857" s="16">
        <f t="shared" si="28"/>
        <v>-4.2105263157894771E-2</v>
      </c>
    </row>
    <row r="1858" spans="1:8" ht="13.5" x14ac:dyDescent="0.25">
      <c r="A1858" s="12"/>
      <c r="B1858" s="11">
        <v>45002</v>
      </c>
      <c r="C1858" s="2">
        <v>2.61</v>
      </c>
      <c r="D1858" s="2">
        <v>2.61</v>
      </c>
      <c r="E1858" s="2">
        <v>3310</v>
      </c>
      <c r="F1858" s="2">
        <v>2.61</v>
      </c>
      <c r="G1858" s="2">
        <v>8639.1</v>
      </c>
      <c r="H1858" s="16">
        <f t="shared" si="28"/>
        <v>-4.3956043956043994E-2</v>
      </c>
    </row>
    <row r="1859" spans="1:8" ht="13.5" x14ac:dyDescent="0.25">
      <c r="A1859" s="12"/>
      <c r="B1859" s="11">
        <v>45006</v>
      </c>
      <c r="C1859" s="2">
        <v>2.72</v>
      </c>
      <c r="D1859" s="2">
        <v>2.72</v>
      </c>
      <c r="E1859" s="2">
        <v>0</v>
      </c>
      <c r="F1859" s="2">
        <v>0</v>
      </c>
      <c r="G1859" s="2">
        <v>0</v>
      </c>
      <c r="H1859" s="16">
        <f t="shared" si="28"/>
        <v>4.2145593869731927E-2</v>
      </c>
    </row>
    <row r="1860" spans="1:8" ht="13.5" x14ac:dyDescent="0.25">
      <c r="A1860" s="12"/>
      <c r="B1860" s="11">
        <v>45007</v>
      </c>
      <c r="C1860" s="2">
        <v>2.84</v>
      </c>
      <c r="D1860" s="2">
        <v>2.84</v>
      </c>
      <c r="E1860" s="2">
        <v>0</v>
      </c>
      <c r="F1860" s="2">
        <v>0</v>
      </c>
      <c r="G1860" s="2">
        <v>0</v>
      </c>
      <c r="H1860" s="16">
        <f t="shared" si="28"/>
        <v>4.41176470588234E-2</v>
      </c>
    </row>
    <row r="1861" spans="1:8" ht="13.5" x14ac:dyDescent="0.25">
      <c r="A1861" s="12"/>
      <c r="B1861" s="11">
        <v>45008</v>
      </c>
      <c r="C1861" s="2">
        <v>2.96</v>
      </c>
      <c r="D1861" s="2">
        <v>2.96</v>
      </c>
      <c r="E1861" s="2">
        <v>0</v>
      </c>
      <c r="F1861" s="2">
        <v>0</v>
      </c>
      <c r="G1861" s="2">
        <v>0</v>
      </c>
      <c r="H1861" s="16">
        <f t="shared" si="28"/>
        <v>4.2253521126760604E-2</v>
      </c>
    </row>
    <row r="1862" spans="1:8" ht="13.5" x14ac:dyDescent="0.25">
      <c r="A1862" s="12"/>
      <c r="B1862" s="11">
        <v>45009</v>
      </c>
      <c r="C1862" s="2">
        <v>3.09</v>
      </c>
      <c r="D1862" s="2">
        <v>3.09</v>
      </c>
      <c r="E1862" s="2">
        <v>0</v>
      </c>
      <c r="F1862" s="2">
        <v>0</v>
      </c>
      <c r="G1862" s="2">
        <v>0</v>
      </c>
      <c r="H1862" s="16">
        <f t="shared" si="28"/>
        <v>4.3918918918918887E-2</v>
      </c>
    </row>
    <row r="1863" spans="1:8" ht="13.5" x14ac:dyDescent="0.25">
      <c r="A1863" s="12"/>
      <c r="B1863" s="11">
        <v>45012</v>
      </c>
      <c r="C1863" s="2">
        <v>3.21</v>
      </c>
      <c r="D1863" s="2">
        <v>3.21</v>
      </c>
      <c r="E1863" s="2">
        <v>38</v>
      </c>
      <c r="F1863" s="2">
        <v>3.21</v>
      </c>
      <c r="G1863" s="2">
        <v>121.98</v>
      </c>
      <c r="H1863" s="16">
        <f t="shared" ref="H1863:H1926" si="29">(D1863-D1862)/D1862</f>
        <v>3.8834951456310718E-2</v>
      </c>
    </row>
    <row r="1864" spans="1:8" ht="13.5" x14ac:dyDescent="0.25">
      <c r="A1864" s="12"/>
      <c r="B1864" s="11">
        <v>45013</v>
      </c>
      <c r="C1864" s="2">
        <v>3.21</v>
      </c>
      <c r="D1864" s="2">
        <v>3.21</v>
      </c>
      <c r="E1864" s="2">
        <v>0</v>
      </c>
      <c r="F1864" s="2">
        <v>0</v>
      </c>
      <c r="G1864" s="2">
        <v>0</v>
      </c>
      <c r="H1864" s="16">
        <f t="shared" si="29"/>
        <v>0</v>
      </c>
    </row>
    <row r="1865" spans="1:8" ht="13.5" x14ac:dyDescent="0.25">
      <c r="A1865" s="12"/>
      <c r="B1865" s="11">
        <v>45014</v>
      </c>
      <c r="C1865" s="2">
        <v>3.34</v>
      </c>
      <c r="D1865" s="2">
        <v>3.34</v>
      </c>
      <c r="E1865" s="2">
        <v>1501</v>
      </c>
      <c r="F1865" s="2">
        <v>3.21</v>
      </c>
      <c r="G1865" s="2">
        <v>4818.21</v>
      </c>
      <c r="H1865" s="16">
        <f t="shared" si="29"/>
        <v>4.0498442367601216E-2</v>
      </c>
    </row>
    <row r="1866" spans="1:8" ht="13.5" x14ac:dyDescent="0.25">
      <c r="A1866" s="12"/>
      <c r="B1866" s="11">
        <v>45015</v>
      </c>
      <c r="C1866" s="2">
        <v>3.34</v>
      </c>
      <c r="D1866" s="2">
        <v>3.34</v>
      </c>
      <c r="E1866" s="2">
        <v>0</v>
      </c>
      <c r="F1866" s="2">
        <v>0</v>
      </c>
      <c r="G1866" s="2">
        <v>0</v>
      </c>
      <c r="H1866" s="16">
        <f t="shared" si="29"/>
        <v>0</v>
      </c>
    </row>
    <row r="1867" spans="1:8" ht="13.5" x14ac:dyDescent="0.25">
      <c r="A1867" s="12"/>
      <c r="B1867" s="11">
        <v>45016</v>
      </c>
      <c r="C1867" s="2">
        <v>3.29</v>
      </c>
      <c r="D1867" s="2">
        <v>3.29</v>
      </c>
      <c r="E1867" s="2">
        <v>500</v>
      </c>
      <c r="F1867" s="2">
        <v>3.29</v>
      </c>
      <c r="G1867" s="2">
        <v>1645</v>
      </c>
      <c r="H1867" s="16">
        <f t="shared" si="29"/>
        <v>-1.4970059880239469E-2</v>
      </c>
    </row>
    <row r="1868" spans="1:8" ht="13.5" x14ac:dyDescent="0.25">
      <c r="A1868" s="12"/>
      <c r="B1868" s="11">
        <v>45019</v>
      </c>
      <c r="C1868" s="2">
        <v>3.35</v>
      </c>
      <c r="D1868" s="2">
        <v>3.35</v>
      </c>
      <c r="E1868" s="2">
        <v>1</v>
      </c>
      <c r="F1868" s="2">
        <v>3.35</v>
      </c>
      <c r="G1868" s="2">
        <v>3.35</v>
      </c>
      <c r="H1868" s="16">
        <f t="shared" si="29"/>
        <v>1.8237082066869317E-2</v>
      </c>
    </row>
    <row r="1869" spans="1:8" ht="13.5" x14ac:dyDescent="0.25">
      <c r="A1869" s="12"/>
      <c r="B1869" s="11">
        <v>45020</v>
      </c>
      <c r="C1869" s="2">
        <v>3.33</v>
      </c>
      <c r="D1869" s="2">
        <v>3.33</v>
      </c>
      <c r="E1869" s="2">
        <v>101</v>
      </c>
      <c r="F1869" s="2">
        <v>3.33</v>
      </c>
      <c r="G1869" s="2">
        <v>336.33</v>
      </c>
      <c r="H1869" s="16">
        <f t="shared" si="29"/>
        <v>-5.9701492537313485E-3</v>
      </c>
    </row>
    <row r="1870" spans="1:8" ht="13.5" x14ac:dyDescent="0.25">
      <c r="A1870" s="12"/>
      <c r="B1870" s="11">
        <v>45021</v>
      </c>
      <c r="C1870" s="2">
        <v>3.33</v>
      </c>
      <c r="D1870" s="2">
        <v>3.33</v>
      </c>
      <c r="E1870" s="2">
        <v>0</v>
      </c>
      <c r="F1870" s="2">
        <v>0</v>
      </c>
      <c r="G1870" s="2">
        <v>0</v>
      </c>
      <c r="H1870" s="16">
        <f t="shared" si="29"/>
        <v>0</v>
      </c>
    </row>
    <row r="1871" spans="1:8" ht="13.5" x14ac:dyDescent="0.25">
      <c r="A1871" s="12"/>
      <c r="B1871" s="11">
        <v>45022</v>
      </c>
      <c r="C1871" s="2">
        <v>3.33</v>
      </c>
      <c r="D1871" s="2">
        <v>3.33</v>
      </c>
      <c r="E1871" s="2">
        <v>0</v>
      </c>
      <c r="F1871" s="2">
        <v>0</v>
      </c>
      <c r="G1871" s="2">
        <v>0</v>
      </c>
      <c r="H1871" s="16">
        <f t="shared" si="29"/>
        <v>0</v>
      </c>
    </row>
    <row r="1872" spans="1:8" ht="13.5" x14ac:dyDescent="0.25">
      <c r="A1872" s="12"/>
      <c r="B1872" s="11">
        <v>45023</v>
      </c>
      <c r="C1872" s="2">
        <v>3.19</v>
      </c>
      <c r="D1872" s="2">
        <v>3.19</v>
      </c>
      <c r="E1872" s="2">
        <v>0</v>
      </c>
      <c r="F1872" s="2">
        <v>0</v>
      </c>
      <c r="G1872" s="2">
        <v>0</v>
      </c>
      <c r="H1872" s="16">
        <f t="shared" si="29"/>
        <v>-4.204204204204208E-2</v>
      </c>
    </row>
    <row r="1873" spans="1:8" ht="13.5" x14ac:dyDescent="0.25">
      <c r="A1873" s="12"/>
      <c r="B1873" s="11">
        <v>45026</v>
      </c>
      <c r="C1873" s="2">
        <v>3.05</v>
      </c>
      <c r="D1873" s="2">
        <v>3.05</v>
      </c>
      <c r="E1873" s="2">
        <v>0</v>
      </c>
      <c r="F1873" s="2">
        <v>0</v>
      </c>
      <c r="G1873" s="2">
        <v>0</v>
      </c>
      <c r="H1873" s="16">
        <f t="shared" si="29"/>
        <v>-4.3887147335423239E-2</v>
      </c>
    </row>
    <row r="1874" spans="1:8" ht="13.5" x14ac:dyDescent="0.25">
      <c r="A1874" s="12"/>
      <c r="B1874" s="11">
        <v>45027</v>
      </c>
      <c r="C1874" s="2">
        <v>2.92</v>
      </c>
      <c r="D1874" s="2">
        <v>2.92</v>
      </c>
      <c r="E1874" s="2">
        <v>0</v>
      </c>
      <c r="F1874" s="2">
        <v>0</v>
      </c>
      <c r="G1874" s="2">
        <v>0</v>
      </c>
      <c r="H1874" s="16">
        <f t="shared" si="29"/>
        <v>-4.2622950819672101E-2</v>
      </c>
    </row>
    <row r="1875" spans="1:8" ht="13.5" x14ac:dyDescent="0.25">
      <c r="A1875" s="12"/>
      <c r="B1875" s="11">
        <v>45028</v>
      </c>
      <c r="C1875" s="2">
        <v>2.79</v>
      </c>
      <c r="D1875" s="2">
        <v>2.79</v>
      </c>
      <c r="E1875" s="2">
        <v>0</v>
      </c>
      <c r="F1875" s="2">
        <v>0</v>
      </c>
      <c r="G1875" s="2">
        <v>0</v>
      </c>
      <c r="H1875" s="16">
        <f t="shared" si="29"/>
        <v>-4.4520547945205442E-2</v>
      </c>
    </row>
    <row r="1876" spans="1:8" ht="13.5" x14ac:dyDescent="0.25">
      <c r="A1876" s="12"/>
      <c r="B1876" s="11">
        <v>45029</v>
      </c>
      <c r="C1876" s="2">
        <v>2.67</v>
      </c>
      <c r="D1876" s="2">
        <v>2.67</v>
      </c>
      <c r="E1876" s="2">
        <v>0</v>
      </c>
      <c r="F1876" s="2">
        <v>0</v>
      </c>
      <c r="G1876" s="2">
        <v>0</v>
      </c>
      <c r="H1876" s="16">
        <f t="shared" si="29"/>
        <v>-4.3010752688172081E-2</v>
      </c>
    </row>
    <row r="1877" spans="1:8" ht="13.5" x14ac:dyDescent="0.25">
      <c r="A1877" s="12"/>
      <c r="B1877" s="11">
        <v>45030</v>
      </c>
      <c r="C1877" s="2">
        <v>2.5499999999999998</v>
      </c>
      <c r="D1877" s="2">
        <v>2.5499999999999998</v>
      </c>
      <c r="E1877" s="2">
        <v>0</v>
      </c>
      <c r="F1877" s="2">
        <v>0</v>
      </c>
      <c r="G1877" s="2">
        <v>0</v>
      </c>
      <c r="H1877" s="16">
        <f t="shared" si="29"/>
        <v>-4.4943820224719142E-2</v>
      </c>
    </row>
    <row r="1878" spans="1:8" ht="13.5" x14ac:dyDescent="0.25">
      <c r="A1878" s="12"/>
      <c r="B1878" s="11">
        <v>45033</v>
      </c>
      <c r="C1878" s="2">
        <v>2.44</v>
      </c>
      <c r="D1878" s="2">
        <v>2.44</v>
      </c>
      <c r="E1878" s="2">
        <v>0</v>
      </c>
      <c r="F1878" s="2">
        <v>0</v>
      </c>
      <c r="G1878" s="2">
        <v>0</v>
      </c>
      <c r="H1878" s="16">
        <f t="shared" si="29"/>
        <v>-4.3137254901960735E-2</v>
      </c>
    </row>
    <row r="1879" spans="1:8" ht="13.5" x14ac:dyDescent="0.25">
      <c r="A1879" s="12"/>
      <c r="B1879" s="11">
        <v>45034</v>
      </c>
      <c r="C1879" s="2">
        <v>2.34</v>
      </c>
      <c r="D1879" s="2">
        <v>2.34</v>
      </c>
      <c r="E1879" s="2">
        <v>4831</v>
      </c>
      <c r="F1879" s="2">
        <v>2.35</v>
      </c>
      <c r="G1879" s="2">
        <v>11352.85</v>
      </c>
      <c r="H1879" s="16">
        <f t="shared" si="29"/>
        <v>-4.0983606557377088E-2</v>
      </c>
    </row>
    <row r="1880" spans="1:8" ht="13.5" x14ac:dyDescent="0.25">
      <c r="A1880" s="12"/>
      <c r="B1880" s="11">
        <v>45035</v>
      </c>
      <c r="C1880" s="2">
        <v>2.44</v>
      </c>
      <c r="D1880" s="2">
        <v>2.44</v>
      </c>
      <c r="E1880" s="2">
        <v>1</v>
      </c>
      <c r="F1880" s="2">
        <v>2.44</v>
      </c>
      <c r="G1880" s="2">
        <v>2.44</v>
      </c>
      <c r="H1880" s="16">
        <f t="shared" si="29"/>
        <v>4.2735042735042778E-2</v>
      </c>
    </row>
    <row r="1881" spans="1:8" ht="13.5" x14ac:dyDescent="0.25">
      <c r="A1881" s="12"/>
      <c r="B1881" s="11">
        <v>45036</v>
      </c>
      <c r="C1881" s="2">
        <v>2.54</v>
      </c>
      <c r="D1881" s="2">
        <v>2.54</v>
      </c>
      <c r="E1881" s="2">
        <v>1</v>
      </c>
      <c r="F1881" s="2">
        <v>2.54</v>
      </c>
      <c r="G1881" s="2">
        <v>2.54</v>
      </c>
      <c r="H1881" s="16">
        <f t="shared" si="29"/>
        <v>4.0983606557377088E-2</v>
      </c>
    </row>
    <row r="1882" spans="1:8" ht="13.5" x14ac:dyDescent="0.25">
      <c r="A1882" s="12"/>
      <c r="B1882" s="11">
        <v>45040</v>
      </c>
      <c r="C1882" s="2">
        <v>2.65</v>
      </c>
      <c r="D1882" s="2">
        <v>2.65</v>
      </c>
      <c r="E1882" s="2">
        <v>1</v>
      </c>
      <c r="F1882" s="2">
        <v>2.65</v>
      </c>
      <c r="G1882" s="2">
        <v>2.65</v>
      </c>
      <c r="H1882" s="16">
        <f t="shared" si="29"/>
        <v>4.3307086614173179E-2</v>
      </c>
    </row>
    <row r="1883" spans="1:8" ht="13.5" x14ac:dyDescent="0.25">
      <c r="A1883" s="12"/>
      <c r="B1883" s="11">
        <v>45041</v>
      </c>
      <c r="C1883" s="2">
        <v>2.65</v>
      </c>
      <c r="D1883" s="2">
        <v>2.65</v>
      </c>
      <c r="E1883" s="2">
        <v>0</v>
      </c>
      <c r="F1883" s="2">
        <v>0</v>
      </c>
      <c r="G1883" s="2">
        <v>0</v>
      </c>
      <c r="H1883" s="16">
        <f t="shared" si="29"/>
        <v>0</v>
      </c>
    </row>
    <row r="1884" spans="1:8" ht="13.5" x14ac:dyDescent="0.25">
      <c r="A1884" s="12"/>
      <c r="B1884" s="11">
        <v>45042</v>
      </c>
      <c r="C1884" s="2">
        <v>2.65</v>
      </c>
      <c r="D1884" s="2">
        <v>2.65</v>
      </c>
      <c r="E1884" s="2">
        <v>0</v>
      </c>
      <c r="F1884" s="2">
        <v>0</v>
      </c>
      <c r="G1884" s="2">
        <v>0</v>
      </c>
      <c r="H1884" s="16">
        <f t="shared" si="29"/>
        <v>0</v>
      </c>
    </row>
    <row r="1885" spans="1:8" ht="13.5" x14ac:dyDescent="0.25">
      <c r="A1885" s="12"/>
      <c r="B1885" s="11">
        <v>45043</v>
      </c>
      <c r="C1885" s="2">
        <v>2.65</v>
      </c>
      <c r="D1885" s="2">
        <v>2.65</v>
      </c>
      <c r="E1885" s="2">
        <v>0</v>
      </c>
      <c r="F1885" s="2">
        <v>0</v>
      </c>
      <c r="G1885" s="2">
        <v>0</v>
      </c>
      <c r="H1885" s="16">
        <f t="shared" si="29"/>
        <v>0</v>
      </c>
    </row>
    <row r="1886" spans="1:8" ht="13.5" x14ac:dyDescent="0.25">
      <c r="A1886" s="12"/>
      <c r="B1886" s="11">
        <v>45044</v>
      </c>
      <c r="C1886" s="2">
        <v>2.65</v>
      </c>
      <c r="D1886" s="2">
        <v>2.65</v>
      </c>
      <c r="E1886" s="2">
        <v>0</v>
      </c>
      <c r="F1886" s="2">
        <v>0</v>
      </c>
      <c r="G1886" s="2">
        <v>0</v>
      </c>
      <c r="H1886" s="16">
        <f t="shared" si="29"/>
        <v>0</v>
      </c>
    </row>
    <row r="1887" spans="1:8" ht="13.5" x14ac:dyDescent="0.25">
      <c r="A1887" s="12"/>
      <c r="B1887" s="11">
        <v>45048</v>
      </c>
      <c r="C1887" s="2">
        <v>2.65</v>
      </c>
      <c r="D1887" s="2">
        <v>2.65</v>
      </c>
      <c r="E1887" s="2">
        <v>0</v>
      </c>
      <c r="F1887" s="2">
        <v>0</v>
      </c>
      <c r="G1887" s="2">
        <v>0</v>
      </c>
      <c r="H1887" s="16">
        <f t="shared" si="29"/>
        <v>0</v>
      </c>
    </row>
    <row r="1888" spans="1:8" ht="13.5" x14ac:dyDescent="0.25">
      <c r="A1888" s="12"/>
      <c r="B1888" s="11">
        <v>45049</v>
      </c>
      <c r="C1888" s="2">
        <v>2.75</v>
      </c>
      <c r="D1888" s="2">
        <v>2.75</v>
      </c>
      <c r="E1888" s="2">
        <v>1526</v>
      </c>
      <c r="F1888" s="2">
        <v>2.7</v>
      </c>
      <c r="G1888" s="2">
        <v>4120.2</v>
      </c>
      <c r="H1888" s="16">
        <f t="shared" si="29"/>
        <v>3.7735849056603807E-2</v>
      </c>
    </row>
    <row r="1889" spans="1:8" ht="13.5" x14ac:dyDescent="0.25">
      <c r="A1889" s="12"/>
      <c r="B1889" s="11">
        <v>45050</v>
      </c>
      <c r="C1889" s="2">
        <v>2.75</v>
      </c>
      <c r="D1889" s="2">
        <v>2.75</v>
      </c>
      <c r="E1889" s="2">
        <v>0</v>
      </c>
      <c r="F1889" s="2">
        <v>0</v>
      </c>
      <c r="G1889" s="2">
        <v>0</v>
      </c>
      <c r="H1889" s="16">
        <f t="shared" si="29"/>
        <v>0</v>
      </c>
    </row>
    <row r="1890" spans="1:8" ht="13.5" x14ac:dyDescent="0.25">
      <c r="A1890" s="12"/>
      <c r="B1890" s="11">
        <v>45051</v>
      </c>
      <c r="C1890" s="2">
        <v>2.75</v>
      </c>
      <c r="D1890" s="2">
        <v>2.75</v>
      </c>
      <c r="E1890" s="2">
        <v>0</v>
      </c>
      <c r="F1890" s="2">
        <v>0</v>
      </c>
      <c r="G1890" s="2">
        <v>0</v>
      </c>
      <c r="H1890" s="16">
        <f t="shared" si="29"/>
        <v>0</v>
      </c>
    </row>
    <row r="1891" spans="1:8" ht="13.5" x14ac:dyDescent="0.25">
      <c r="A1891" s="12"/>
      <c r="B1891" s="11">
        <v>45054</v>
      </c>
      <c r="C1891" s="2">
        <v>2.75</v>
      </c>
      <c r="D1891" s="2">
        <v>2.75</v>
      </c>
      <c r="E1891" s="2">
        <v>0</v>
      </c>
      <c r="F1891" s="2">
        <v>0</v>
      </c>
      <c r="G1891" s="2">
        <v>0</v>
      </c>
      <c r="H1891" s="16">
        <f t="shared" si="29"/>
        <v>0</v>
      </c>
    </row>
    <row r="1892" spans="1:8" ht="13.5" x14ac:dyDescent="0.25">
      <c r="A1892" s="12"/>
      <c r="B1892" s="11">
        <v>45055</v>
      </c>
      <c r="C1892" s="2">
        <v>2.75</v>
      </c>
      <c r="D1892" s="2">
        <v>2.75</v>
      </c>
      <c r="E1892" s="2">
        <v>0</v>
      </c>
      <c r="F1892" s="2">
        <v>0</v>
      </c>
      <c r="G1892" s="2">
        <v>0</v>
      </c>
      <c r="H1892" s="16">
        <f t="shared" si="29"/>
        <v>0</v>
      </c>
    </row>
    <row r="1893" spans="1:8" ht="13.5" x14ac:dyDescent="0.25">
      <c r="A1893" s="12"/>
      <c r="B1893" s="11">
        <v>45056</v>
      </c>
      <c r="C1893" s="2">
        <v>2.63</v>
      </c>
      <c r="D1893" s="2">
        <v>2.63</v>
      </c>
      <c r="E1893" s="2">
        <v>0</v>
      </c>
      <c r="F1893" s="2">
        <v>0</v>
      </c>
      <c r="G1893" s="2">
        <v>0</v>
      </c>
      <c r="H1893" s="16">
        <f t="shared" si="29"/>
        <v>-4.3636363636363674E-2</v>
      </c>
    </row>
    <row r="1894" spans="1:8" ht="13.5" x14ac:dyDescent="0.25">
      <c r="A1894" s="12"/>
      <c r="B1894" s="11">
        <v>45057</v>
      </c>
      <c r="C1894" s="2">
        <v>2.6</v>
      </c>
      <c r="D1894" s="2">
        <v>2.6</v>
      </c>
      <c r="E1894" s="2">
        <v>50</v>
      </c>
      <c r="F1894" s="2">
        <v>2.6</v>
      </c>
      <c r="G1894" s="2">
        <v>130</v>
      </c>
      <c r="H1894" s="16">
        <f t="shared" si="29"/>
        <v>-1.1406844106463804E-2</v>
      </c>
    </row>
    <row r="1895" spans="1:8" ht="13.5" x14ac:dyDescent="0.25">
      <c r="A1895" s="12"/>
      <c r="B1895" s="11">
        <v>45058</v>
      </c>
      <c r="C1895" s="2">
        <v>2.6</v>
      </c>
      <c r="D1895" s="2">
        <v>2.6</v>
      </c>
      <c r="E1895" s="2">
        <v>16</v>
      </c>
      <c r="F1895" s="2">
        <v>2.6</v>
      </c>
      <c r="G1895" s="2">
        <v>41.6</v>
      </c>
      <c r="H1895" s="16">
        <f t="shared" si="29"/>
        <v>0</v>
      </c>
    </row>
    <row r="1896" spans="1:8" ht="13.5" x14ac:dyDescent="0.25">
      <c r="A1896" s="12"/>
      <c r="B1896" s="11">
        <v>45061</v>
      </c>
      <c r="C1896" s="2">
        <v>2.4900000000000002</v>
      </c>
      <c r="D1896" s="2">
        <v>2.4900000000000002</v>
      </c>
      <c r="E1896" s="2">
        <v>0</v>
      </c>
      <c r="F1896" s="2">
        <v>0</v>
      </c>
      <c r="G1896" s="2">
        <v>0</v>
      </c>
      <c r="H1896" s="16">
        <f t="shared" si="29"/>
        <v>-4.2307692307692261E-2</v>
      </c>
    </row>
    <row r="1897" spans="1:8" ht="13.5" x14ac:dyDescent="0.25">
      <c r="A1897" s="12"/>
      <c r="B1897" s="11">
        <v>45062</v>
      </c>
      <c r="C1897" s="2">
        <v>2.6</v>
      </c>
      <c r="D1897" s="2">
        <v>2.6</v>
      </c>
      <c r="E1897" s="2">
        <v>822</v>
      </c>
      <c r="F1897" s="2">
        <v>2.4929999999999999</v>
      </c>
      <c r="G1897" s="2">
        <v>2049.2460000000001</v>
      </c>
      <c r="H1897" s="16">
        <f t="shared" si="29"/>
        <v>4.4176706827309183E-2</v>
      </c>
    </row>
    <row r="1898" spans="1:8" ht="13.5" x14ac:dyDescent="0.25">
      <c r="A1898" s="12"/>
      <c r="B1898" s="11">
        <v>45063</v>
      </c>
      <c r="C1898" s="2">
        <v>2.6</v>
      </c>
      <c r="D1898" s="2">
        <v>2.6</v>
      </c>
      <c r="E1898" s="2">
        <v>0</v>
      </c>
      <c r="F1898" s="2">
        <v>0</v>
      </c>
      <c r="G1898" s="2">
        <v>0</v>
      </c>
      <c r="H1898" s="16">
        <f t="shared" si="29"/>
        <v>0</v>
      </c>
    </row>
    <row r="1899" spans="1:8" ht="13.5" x14ac:dyDescent="0.25">
      <c r="A1899" s="12"/>
      <c r="B1899" s="11">
        <v>45064</v>
      </c>
      <c r="C1899" s="2">
        <v>2.4900000000000002</v>
      </c>
      <c r="D1899" s="2">
        <v>2.4900000000000002</v>
      </c>
      <c r="E1899" s="2">
        <v>0</v>
      </c>
      <c r="F1899" s="2">
        <v>0</v>
      </c>
      <c r="G1899" s="2">
        <v>0</v>
      </c>
      <c r="H1899" s="16">
        <f t="shared" si="29"/>
        <v>-4.2307692307692261E-2</v>
      </c>
    </row>
    <row r="1900" spans="1:8" ht="13.5" x14ac:dyDescent="0.25">
      <c r="A1900" s="12"/>
      <c r="B1900" s="11">
        <v>45065</v>
      </c>
      <c r="C1900" s="2">
        <v>2.38</v>
      </c>
      <c r="D1900" s="2">
        <v>2.38</v>
      </c>
      <c r="E1900" s="2">
        <v>500</v>
      </c>
      <c r="F1900" s="2">
        <v>2.38</v>
      </c>
      <c r="G1900" s="2">
        <v>1190</v>
      </c>
      <c r="H1900" s="16">
        <f t="shared" si="29"/>
        <v>-4.4176706827309363E-2</v>
      </c>
    </row>
    <row r="1901" spans="1:8" ht="13.5" x14ac:dyDescent="0.25">
      <c r="A1901" s="12"/>
      <c r="B1901" s="11">
        <v>45068</v>
      </c>
      <c r="C1901" s="2">
        <v>2.48</v>
      </c>
      <c r="D1901" s="2">
        <v>2.48</v>
      </c>
      <c r="E1901" s="2">
        <v>1</v>
      </c>
      <c r="F1901" s="2">
        <v>2.48</v>
      </c>
      <c r="G1901" s="2">
        <v>2.48</v>
      </c>
      <c r="H1901" s="16">
        <f t="shared" si="29"/>
        <v>4.2016806722689114E-2</v>
      </c>
    </row>
    <row r="1902" spans="1:8" ht="13.5" x14ac:dyDescent="0.25">
      <c r="A1902" s="12"/>
      <c r="B1902" s="11">
        <v>45069</v>
      </c>
      <c r="C1902" s="2">
        <v>2.37</v>
      </c>
      <c r="D1902" s="2">
        <v>2.37</v>
      </c>
      <c r="E1902" s="2">
        <v>1</v>
      </c>
      <c r="F1902" s="2">
        <v>2.59</v>
      </c>
      <c r="G1902" s="2">
        <v>2.59</v>
      </c>
      <c r="H1902" s="16">
        <f t="shared" si="29"/>
        <v>-4.4354838709677366E-2</v>
      </c>
    </row>
    <row r="1903" spans="1:8" ht="13.5" x14ac:dyDescent="0.25">
      <c r="A1903" s="12"/>
      <c r="B1903" s="11">
        <v>45070</v>
      </c>
      <c r="C1903" s="2">
        <v>2.27</v>
      </c>
      <c r="D1903" s="2">
        <v>2.27</v>
      </c>
      <c r="E1903" s="2">
        <v>0</v>
      </c>
      <c r="F1903" s="2">
        <v>0</v>
      </c>
      <c r="G1903" s="2">
        <v>0</v>
      </c>
      <c r="H1903" s="16">
        <f t="shared" si="29"/>
        <v>-4.2194092827004252E-2</v>
      </c>
    </row>
    <row r="1904" spans="1:8" ht="13.5" x14ac:dyDescent="0.25">
      <c r="A1904" s="12"/>
      <c r="B1904" s="11">
        <v>45071</v>
      </c>
      <c r="C1904" s="2">
        <v>2.17</v>
      </c>
      <c r="D1904" s="2">
        <v>2.17</v>
      </c>
      <c r="E1904" s="2">
        <v>4323</v>
      </c>
      <c r="F1904" s="2">
        <v>2.17</v>
      </c>
      <c r="G1904" s="2">
        <v>9380.91</v>
      </c>
      <c r="H1904" s="16">
        <f t="shared" si="29"/>
        <v>-4.4052863436123385E-2</v>
      </c>
    </row>
    <row r="1905" spans="1:8" ht="13.5" x14ac:dyDescent="0.25">
      <c r="A1905" s="12"/>
      <c r="B1905" s="11">
        <v>45072</v>
      </c>
      <c r="C1905" s="2">
        <v>2.2599999999999998</v>
      </c>
      <c r="D1905" s="2">
        <v>2.2599999999999998</v>
      </c>
      <c r="E1905" s="2">
        <v>2345</v>
      </c>
      <c r="F1905" s="2">
        <v>2.2599999999999998</v>
      </c>
      <c r="G1905" s="2">
        <v>5299.7</v>
      </c>
      <c r="H1905" s="16">
        <f t="shared" si="29"/>
        <v>4.1474654377880123E-2</v>
      </c>
    </row>
    <row r="1906" spans="1:8" ht="13.5" x14ac:dyDescent="0.25">
      <c r="A1906" s="12"/>
      <c r="B1906" s="11">
        <v>45075</v>
      </c>
      <c r="C1906" s="2">
        <v>2.36</v>
      </c>
      <c r="D1906" s="2">
        <v>2.36</v>
      </c>
      <c r="E1906" s="2">
        <v>1529</v>
      </c>
      <c r="F1906" s="2">
        <v>2.36</v>
      </c>
      <c r="G1906" s="2">
        <v>3608.44</v>
      </c>
      <c r="H1906" s="16">
        <f t="shared" si="29"/>
        <v>4.424778761061951E-2</v>
      </c>
    </row>
    <row r="1907" spans="1:8" ht="13.5" x14ac:dyDescent="0.25">
      <c r="A1907" s="12"/>
      <c r="B1907" s="11">
        <v>45076</v>
      </c>
      <c r="C1907" s="2">
        <v>2.44</v>
      </c>
      <c r="D1907" s="2">
        <v>2.44</v>
      </c>
      <c r="E1907" s="2">
        <v>101</v>
      </c>
      <c r="F1907" s="2">
        <v>2.44</v>
      </c>
      <c r="G1907" s="2">
        <v>246.44</v>
      </c>
      <c r="H1907" s="16">
        <f t="shared" si="29"/>
        <v>3.3898305084745797E-2</v>
      </c>
    </row>
    <row r="1908" spans="1:8" ht="13.5" x14ac:dyDescent="0.25">
      <c r="A1908" s="12"/>
      <c r="B1908" s="11">
        <v>45077</v>
      </c>
      <c r="C1908" s="2">
        <v>2.54</v>
      </c>
      <c r="D1908" s="2">
        <v>2.54</v>
      </c>
      <c r="E1908" s="2">
        <v>1422</v>
      </c>
      <c r="F1908" s="2">
        <v>2.484</v>
      </c>
      <c r="G1908" s="2">
        <v>3532.248</v>
      </c>
      <c r="H1908" s="16">
        <f t="shared" si="29"/>
        <v>4.0983606557377088E-2</v>
      </c>
    </row>
    <row r="1909" spans="1:8" ht="13.5" x14ac:dyDescent="0.25">
      <c r="A1909" s="12"/>
      <c r="B1909" s="11">
        <v>45078</v>
      </c>
      <c r="C1909" s="2">
        <v>2.65</v>
      </c>
      <c r="D1909" s="2">
        <v>2.65</v>
      </c>
      <c r="E1909" s="2">
        <v>1005</v>
      </c>
      <c r="F1909" s="2">
        <v>2.65</v>
      </c>
      <c r="G1909" s="2">
        <v>2663.25</v>
      </c>
      <c r="H1909" s="16">
        <f t="shared" si="29"/>
        <v>4.3307086614173179E-2</v>
      </c>
    </row>
    <row r="1910" spans="1:8" ht="13.5" x14ac:dyDescent="0.25">
      <c r="A1910" s="12"/>
      <c r="B1910" s="11">
        <v>45079</v>
      </c>
      <c r="C1910" s="2">
        <v>2.76</v>
      </c>
      <c r="D1910" s="2">
        <v>2.76</v>
      </c>
      <c r="E1910" s="2">
        <v>2000</v>
      </c>
      <c r="F1910" s="2">
        <v>2.76</v>
      </c>
      <c r="G1910" s="2">
        <v>5520</v>
      </c>
      <c r="H1910" s="16">
        <f t="shared" si="29"/>
        <v>4.1509433962264107E-2</v>
      </c>
    </row>
    <row r="1911" spans="1:8" ht="13.5" x14ac:dyDescent="0.25">
      <c r="A1911" s="12"/>
      <c r="B1911" s="11">
        <v>45082</v>
      </c>
      <c r="C1911" s="2">
        <v>2.76</v>
      </c>
      <c r="D1911" s="2">
        <v>2.76</v>
      </c>
      <c r="E1911" s="2">
        <v>0</v>
      </c>
      <c r="F1911" s="2">
        <v>0</v>
      </c>
      <c r="G1911" s="2">
        <v>0</v>
      </c>
      <c r="H1911" s="16">
        <f t="shared" si="29"/>
        <v>0</v>
      </c>
    </row>
    <row r="1912" spans="1:8" ht="13.5" x14ac:dyDescent="0.25">
      <c r="A1912" s="12"/>
      <c r="B1912" s="11">
        <v>45083</v>
      </c>
      <c r="C1912" s="2">
        <v>2.64</v>
      </c>
      <c r="D1912" s="2">
        <v>2.64</v>
      </c>
      <c r="E1912" s="2">
        <v>0</v>
      </c>
      <c r="F1912" s="2">
        <v>0</v>
      </c>
      <c r="G1912" s="2">
        <v>0</v>
      </c>
      <c r="H1912" s="16">
        <f t="shared" si="29"/>
        <v>-4.3478260869565098E-2</v>
      </c>
    </row>
    <row r="1913" spans="1:8" ht="13.5" x14ac:dyDescent="0.25">
      <c r="A1913" s="12"/>
      <c r="B1913" s="11">
        <v>45084</v>
      </c>
      <c r="C1913" s="2">
        <v>2.61</v>
      </c>
      <c r="D1913" s="2">
        <v>2.61</v>
      </c>
      <c r="E1913" s="2">
        <v>122</v>
      </c>
      <c r="F1913" s="2">
        <v>2.61</v>
      </c>
      <c r="G1913" s="2">
        <v>318.42</v>
      </c>
      <c r="H1913" s="16">
        <f t="shared" si="29"/>
        <v>-1.1363636363636458E-2</v>
      </c>
    </row>
    <row r="1914" spans="1:8" ht="13.5" x14ac:dyDescent="0.25">
      <c r="A1914" s="12"/>
      <c r="B1914" s="11">
        <v>45085</v>
      </c>
      <c r="C1914" s="2">
        <v>2.5</v>
      </c>
      <c r="D1914" s="2">
        <v>2.5</v>
      </c>
      <c r="E1914" s="2">
        <v>500</v>
      </c>
      <c r="F1914" s="2">
        <v>2.5</v>
      </c>
      <c r="G1914" s="2">
        <v>1250</v>
      </c>
      <c r="H1914" s="16">
        <f t="shared" si="29"/>
        <v>-4.2145593869731754E-2</v>
      </c>
    </row>
    <row r="1915" spans="1:8" ht="13.5" x14ac:dyDescent="0.25">
      <c r="A1915" s="12"/>
      <c r="B1915" s="11">
        <v>45086</v>
      </c>
      <c r="C1915" s="2">
        <v>2.4</v>
      </c>
      <c r="D1915" s="2">
        <v>2.4</v>
      </c>
      <c r="E1915" s="2">
        <v>500</v>
      </c>
      <c r="F1915" s="2">
        <v>2.4</v>
      </c>
      <c r="G1915" s="2">
        <v>1200</v>
      </c>
      <c r="H1915" s="16">
        <f t="shared" si="29"/>
        <v>-4.0000000000000036E-2</v>
      </c>
    </row>
    <row r="1916" spans="1:8" ht="13.5" x14ac:dyDescent="0.25">
      <c r="A1916" s="12"/>
      <c r="B1916" s="11">
        <v>45089</v>
      </c>
      <c r="C1916" s="2">
        <v>2.39</v>
      </c>
      <c r="D1916" s="2">
        <v>2.39</v>
      </c>
      <c r="E1916" s="2">
        <v>4000</v>
      </c>
      <c r="F1916" s="2">
        <v>2.39</v>
      </c>
      <c r="G1916" s="2">
        <v>9560</v>
      </c>
      <c r="H1916" s="16">
        <f t="shared" si="29"/>
        <v>-4.1666666666665781E-3</v>
      </c>
    </row>
    <row r="1917" spans="1:8" ht="13.5" x14ac:dyDescent="0.25">
      <c r="A1917" s="12"/>
      <c r="B1917" s="11">
        <v>45090</v>
      </c>
      <c r="C1917" s="2">
        <v>2.36</v>
      </c>
      <c r="D1917" s="2">
        <v>2.36</v>
      </c>
      <c r="E1917" s="2">
        <v>644</v>
      </c>
      <c r="F1917" s="2">
        <v>2.36</v>
      </c>
      <c r="G1917" s="2">
        <v>1519.84</v>
      </c>
      <c r="H1917" s="16">
        <f t="shared" si="29"/>
        <v>-1.2552301255230229E-2</v>
      </c>
    </row>
    <row r="1918" spans="1:8" ht="13.5" x14ac:dyDescent="0.25">
      <c r="A1918" s="12"/>
      <c r="B1918" s="11">
        <v>45091</v>
      </c>
      <c r="C1918" s="2">
        <v>2.36</v>
      </c>
      <c r="D1918" s="2">
        <v>2.36</v>
      </c>
      <c r="E1918" s="2">
        <v>0</v>
      </c>
      <c r="F1918" s="2">
        <v>0</v>
      </c>
      <c r="G1918" s="2">
        <v>0</v>
      </c>
      <c r="H1918" s="16">
        <f t="shared" si="29"/>
        <v>0</v>
      </c>
    </row>
    <row r="1919" spans="1:8" ht="13.5" x14ac:dyDescent="0.25">
      <c r="A1919" s="12"/>
      <c r="B1919" s="11">
        <v>45092</v>
      </c>
      <c r="C1919" s="2">
        <v>2.39</v>
      </c>
      <c r="D1919" s="2">
        <v>2.39</v>
      </c>
      <c r="E1919" s="2">
        <v>1</v>
      </c>
      <c r="F1919" s="2">
        <v>2.39</v>
      </c>
      <c r="G1919" s="2">
        <v>2.39</v>
      </c>
      <c r="H1919" s="16">
        <f t="shared" si="29"/>
        <v>1.2711864406779768E-2</v>
      </c>
    </row>
    <row r="1920" spans="1:8" ht="13.5" x14ac:dyDescent="0.25">
      <c r="A1920" s="12"/>
      <c r="B1920" s="11">
        <v>45093</v>
      </c>
      <c r="C1920" s="2">
        <v>2.39</v>
      </c>
      <c r="D1920" s="2">
        <v>2.39</v>
      </c>
      <c r="E1920" s="2">
        <v>0</v>
      </c>
      <c r="F1920" s="2">
        <v>0</v>
      </c>
      <c r="G1920" s="2">
        <v>0</v>
      </c>
      <c r="H1920" s="16">
        <f t="shared" si="29"/>
        <v>0</v>
      </c>
    </row>
    <row r="1921" spans="1:8" ht="13.5" x14ac:dyDescent="0.25">
      <c r="A1921" s="12"/>
      <c r="B1921" s="11">
        <v>45096</v>
      </c>
      <c r="C1921" s="2">
        <v>2.39</v>
      </c>
      <c r="D1921" s="2">
        <v>2.39</v>
      </c>
      <c r="E1921" s="2">
        <v>0</v>
      </c>
      <c r="F1921" s="2">
        <v>0</v>
      </c>
      <c r="G1921" s="2">
        <v>0</v>
      </c>
      <c r="H1921" s="16">
        <f t="shared" si="29"/>
        <v>0</v>
      </c>
    </row>
    <row r="1922" spans="1:8" ht="13.5" x14ac:dyDescent="0.25">
      <c r="A1922" s="12"/>
      <c r="B1922" s="11">
        <v>45097</v>
      </c>
      <c r="C1922" s="2">
        <v>2.39</v>
      </c>
      <c r="D1922" s="2">
        <v>2.39</v>
      </c>
      <c r="E1922" s="2">
        <v>0</v>
      </c>
      <c r="F1922" s="2">
        <v>0</v>
      </c>
      <c r="G1922" s="2">
        <v>0</v>
      </c>
      <c r="H1922" s="16">
        <f t="shared" si="29"/>
        <v>0</v>
      </c>
    </row>
    <row r="1923" spans="1:8" ht="13.5" x14ac:dyDescent="0.25">
      <c r="A1923" s="12"/>
      <c r="B1923" s="11">
        <v>45098</v>
      </c>
      <c r="C1923" s="2">
        <v>2.39</v>
      </c>
      <c r="D1923" s="2">
        <v>2.39</v>
      </c>
      <c r="E1923" s="2">
        <v>0</v>
      </c>
      <c r="F1923" s="2">
        <v>0</v>
      </c>
      <c r="G1923" s="2">
        <v>0</v>
      </c>
      <c r="H1923" s="16">
        <f t="shared" si="29"/>
        <v>0</v>
      </c>
    </row>
    <row r="1924" spans="1:8" ht="13.5" x14ac:dyDescent="0.25">
      <c r="A1924" s="12"/>
      <c r="B1924" s="11">
        <v>45099</v>
      </c>
      <c r="C1924" s="2">
        <v>2.3199999999999998</v>
      </c>
      <c r="D1924" s="2">
        <v>2.3199999999999998</v>
      </c>
      <c r="E1924" s="2">
        <v>15</v>
      </c>
      <c r="F1924" s="2">
        <v>2.3199999999999998</v>
      </c>
      <c r="G1924" s="2">
        <v>34.799999999999997</v>
      </c>
      <c r="H1924" s="16">
        <f t="shared" si="29"/>
        <v>-2.9288702928870411E-2</v>
      </c>
    </row>
    <row r="1925" spans="1:8" ht="13.5" x14ac:dyDescent="0.25">
      <c r="A1925" s="12"/>
      <c r="B1925" s="11">
        <v>45100</v>
      </c>
      <c r="C1925" s="2">
        <v>2.29</v>
      </c>
      <c r="D1925" s="2">
        <v>2.29</v>
      </c>
      <c r="E1925" s="2">
        <v>476</v>
      </c>
      <c r="F1925" s="2">
        <v>2.29</v>
      </c>
      <c r="G1925" s="2">
        <v>1090.04</v>
      </c>
      <c r="H1925" s="16">
        <f t="shared" si="29"/>
        <v>-1.2931034482758537E-2</v>
      </c>
    </row>
    <row r="1926" spans="1:8" ht="13.5" x14ac:dyDescent="0.25">
      <c r="A1926" s="12"/>
      <c r="B1926" s="11">
        <v>45103</v>
      </c>
      <c r="C1926" s="2">
        <v>2.39</v>
      </c>
      <c r="D1926" s="2">
        <v>2.39</v>
      </c>
      <c r="E1926" s="2">
        <v>1</v>
      </c>
      <c r="F1926" s="2">
        <v>2.39</v>
      </c>
      <c r="G1926" s="2">
        <v>2.39</v>
      </c>
      <c r="H1926" s="16">
        <f t="shared" si="29"/>
        <v>4.3668122270742397E-2</v>
      </c>
    </row>
    <row r="1927" spans="1:8" ht="13.5" x14ac:dyDescent="0.25">
      <c r="A1927" s="12"/>
      <c r="B1927" s="11">
        <v>45104</v>
      </c>
      <c r="C1927" s="2">
        <v>2.38</v>
      </c>
      <c r="D1927" s="2">
        <v>2.38</v>
      </c>
      <c r="E1927" s="2">
        <v>2170</v>
      </c>
      <c r="F1927" s="2">
        <v>2.38</v>
      </c>
      <c r="G1927" s="2">
        <v>5164.6000000000004</v>
      </c>
      <c r="H1927" s="16">
        <f t="shared" ref="H1927:H1990" si="30">(D1927-D1926)/D1926</f>
        <v>-4.1841004184101386E-3</v>
      </c>
    </row>
    <row r="1928" spans="1:8" ht="13.5" x14ac:dyDescent="0.25">
      <c r="A1928" s="12"/>
      <c r="B1928" s="11">
        <v>45107</v>
      </c>
      <c r="C1928" s="2">
        <v>2.38</v>
      </c>
      <c r="D1928" s="2">
        <v>2.38</v>
      </c>
      <c r="E1928" s="2">
        <v>0</v>
      </c>
      <c r="F1928" s="2">
        <v>0</v>
      </c>
      <c r="G1928" s="2">
        <v>0</v>
      </c>
      <c r="H1928" s="16">
        <f t="shared" si="30"/>
        <v>0</v>
      </c>
    </row>
    <row r="1929" spans="1:8" ht="13.5" x14ac:dyDescent="0.25">
      <c r="A1929" s="12"/>
      <c r="B1929" s="11">
        <v>45110</v>
      </c>
      <c r="C1929" s="2">
        <v>2.37</v>
      </c>
      <c r="D1929" s="2">
        <v>2.37</v>
      </c>
      <c r="E1929" s="2">
        <v>1900</v>
      </c>
      <c r="F1929" s="2">
        <v>2.37</v>
      </c>
      <c r="G1929" s="2">
        <v>4503</v>
      </c>
      <c r="H1929" s="16">
        <f t="shared" si="30"/>
        <v>-4.201680672268818E-3</v>
      </c>
    </row>
    <row r="1930" spans="1:8" ht="13.5" x14ac:dyDescent="0.25">
      <c r="A1930" s="12"/>
      <c r="B1930" s="11">
        <v>45111</v>
      </c>
      <c r="C1930" s="2">
        <v>2.37</v>
      </c>
      <c r="D1930" s="2">
        <v>2.37</v>
      </c>
      <c r="E1930" s="2">
        <v>0</v>
      </c>
      <c r="F1930" s="2">
        <v>0</v>
      </c>
      <c r="G1930" s="2">
        <v>0</v>
      </c>
      <c r="H1930" s="16">
        <f t="shared" si="30"/>
        <v>0</v>
      </c>
    </row>
    <row r="1931" spans="1:8" ht="13.5" x14ac:dyDescent="0.25">
      <c r="A1931" s="12"/>
      <c r="B1931" s="11">
        <v>45112</v>
      </c>
      <c r="C1931" s="2">
        <v>2.37</v>
      </c>
      <c r="D1931" s="2">
        <v>2.37</v>
      </c>
      <c r="E1931" s="2">
        <v>0</v>
      </c>
      <c r="F1931" s="2">
        <v>0</v>
      </c>
      <c r="G1931" s="2">
        <v>0</v>
      </c>
      <c r="H1931" s="16">
        <f t="shared" si="30"/>
        <v>0</v>
      </c>
    </row>
    <row r="1932" spans="1:8" ht="13.5" x14ac:dyDescent="0.25">
      <c r="A1932" s="12"/>
      <c r="B1932" s="11">
        <v>45113</v>
      </c>
      <c r="C1932" s="2">
        <v>2.37</v>
      </c>
      <c r="D1932" s="2">
        <v>2.37</v>
      </c>
      <c r="E1932" s="2">
        <v>0</v>
      </c>
      <c r="F1932" s="2">
        <v>0</v>
      </c>
      <c r="G1932" s="2">
        <v>0</v>
      </c>
      <c r="H1932" s="16">
        <f t="shared" si="30"/>
        <v>0</v>
      </c>
    </row>
    <row r="1933" spans="1:8" ht="13.5" x14ac:dyDescent="0.25">
      <c r="A1933" s="12"/>
      <c r="B1933" s="11">
        <v>45114</v>
      </c>
      <c r="C1933" s="2">
        <v>2.37</v>
      </c>
      <c r="D1933" s="2">
        <v>2.37</v>
      </c>
      <c r="E1933" s="2">
        <v>0</v>
      </c>
      <c r="F1933" s="2">
        <v>0</v>
      </c>
      <c r="G1933" s="2">
        <v>0</v>
      </c>
      <c r="H1933" s="16">
        <f t="shared" si="30"/>
        <v>0</v>
      </c>
    </row>
    <row r="1934" spans="1:8" ht="13.5" x14ac:dyDescent="0.25">
      <c r="A1934" s="12"/>
      <c r="B1934" s="11">
        <v>45117</v>
      </c>
      <c r="C1934" s="2">
        <v>2.36</v>
      </c>
      <c r="D1934" s="2">
        <v>2.36</v>
      </c>
      <c r="E1934" s="2">
        <v>960</v>
      </c>
      <c r="F1934" s="2">
        <v>2.36</v>
      </c>
      <c r="G1934" s="2">
        <v>2265.6</v>
      </c>
      <c r="H1934" s="16">
        <f t="shared" si="30"/>
        <v>-4.2194092827005196E-3</v>
      </c>
    </row>
    <row r="1935" spans="1:8" ht="13.5" x14ac:dyDescent="0.25">
      <c r="A1935" s="12"/>
      <c r="B1935" s="11">
        <v>45118</v>
      </c>
      <c r="C1935" s="2">
        <v>2.34</v>
      </c>
      <c r="D1935" s="2">
        <v>2.34</v>
      </c>
      <c r="E1935" s="2">
        <v>20</v>
      </c>
      <c r="F1935" s="2">
        <v>2.34</v>
      </c>
      <c r="G1935" s="2">
        <v>46.8</v>
      </c>
      <c r="H1935" s="16">
        <f t="shared" si="30"/>
        <v>-8.4745762711864493E-3</v>
      </c>
    </row>
    <row r="1936" spans="1:8" ht="13.5" x14ac:dyDescent="0.25">
      <c r="A1936" s="12"/>
      <c r="B1936" s="11">
        <v>45119</v>
      </c>
      <c r="C1936" s="2">
        <v>2.34</v>
      </c>
      <c r="D1936" s="2">
        <v>2.34</v>
      </c>
      <c r="E1936" s="2">
        <v>0</v>
      </c>
      <c r="F1936" s="2">
        <v>0</v>
      </c>
      <c r="G1936" s="2">
        <v>0</v>
      </c>
      <c r="H1936" s="16">
        <f t="shared" si="30"/>
        <v>0</v>
      </c>
    </row>
    <row r="1937" spans="1:8" ht="13.5" x14ac:dyDescent="0.25">
      <c r="A1937" s="12"/>
      <c r="B1937" s="11">
        <v>45120</v>
      </c>
      <c r="C1937" s="2">
        <v>2.2999999999999998</v>
      </c>
      <c r="D1937" s="2">
        <v>2.2999999999999998</v>
      </c>
      <c r="E1937" s="2">
        <v>10</v>
      </c>
      <c r="F1937" s="2">
        <v>2.2999999999999998</v>
      </c>
      <c r="G1937" s="2">
        <v>23</v>
      </c>
      <c r="H1937" s="16">
        <f t="shared" si="30"/>
        <v>-1.709401709401711E-2</v>
      </c>
    </row>
    <row r="1938" spans="1:8" ht="13.5" x14ac:dyDescent="0.25">
      <c r="A1938" s="12"/>
      <c r="B1938" s="11">
        <v>45121</v>
      </c>
      <c r="C1938" s="2">
        <v>2.29</v>
      </c>
      <c r="D1938" s="2">
        <v>2.29</v>
      </c>
      <c r="E1938" s="2">
        <v>10</v>
      </c>
      <c r="F1938" s="2">
        <v>2.29</v>
      </c>
      <c r="G1938" s="2">
        <v>22.9</v>
      </c>
      <c r="H1938" s="16">
        <f t="shared" si="30"/>
        <v>-4.347826086956429E-3</v>
      </c>
    </row>
    <row r="1939" spans="1:8" ht="13.5" x14ac:dyDescent="0.25">
      <c r="A1939" s="12"/>
      <c r="B1939" s="11">
        <v>45124</v>
      </c>
      <c r="C1939" s="2">
        <v>2.29</v>
      </c>
      <c r="D1939" s="2">
        <v>2.29</v>
      </c>
      <c r="E1939" s="2">
        <v>0</v>
      </c>
      <c r="F1939" s="2">
        <v>0</v>
      </c>
      <c r="G1939" s="2">
        <v>0</v>
      </c>
      <c r="H1939" s="16">
        <f t="shared" si="30"/>
        <v>0</v>
      </c>
    </row>
    <row r="1940" spans="1:8" ht="13.5" x14ac:dyDescent="0.25">
      <c r="A1940" s="12"/>
      <c r="B1940" s="11">
        <v>45125</v>
      </c>
      <c r="C1940" s="2">
        <v>2.29</v>
      </c>
      <c r="D1940" s="2">
        <v>2.29</v>
      </c>
      <c r="E1940" s="2">
        <v>0</v>
      </c>
      <c r="F1940" s="2">
        <v>0</v>
      </c>
      <c r="G1940" s="2">
        <v>0</v>
      </c>
      <c r="H1940" s="16">
        <f t="shared" si="30"/>
        <v>0</v>
      </c>
    </row>
    <row r="1941" spans="1:8" ht="13.5" x14ac:dyDescent="0.25">
      <c r="A1941" s="12"/>
      <c r="B1941" s="11">
        <v>45127</v>
      </c>
      <c r="C1941" s="2">
        <v>2.29</v>
      </c>
      <c r="D1941" s="2">
        <v>2.29</v>
      </c>
      <c r="E1941" s="2">
        <v>0</v>
      </c>
      <c r="F1941" s="2">
        <v>0</v>
      </c>
      <c r="G1941" s="2">
        <v>0</v>
      </c>
      <c r="H1941" s="16">
        <f t="shared" si="30"/>
        <v>0</v>
      </c>
    </row>
    <row r="1942" spans="1:8" ht="13.5" x14ac:dyDescent="0.25">
      <c r="A1942" s="12"/>
      <c r="B1942" s="11">
        <v>45128</v>
      </c>
      <c r="C1942" s="2">
        <v>2.29</v>
      </c>
      <c r="D1942" s="2">
        <v>2.29</v>
      </c>
      <c r="E1942" s="2">
        <v>0</v>
      </c>
      <c r="F1942" s="2">
        <v>0</v>
      </c>
      <c r="G1942" s="2">
        <v>0</v>
      </c>
      <c r="H1942" s="16">
        <f t="shared" si="30"/>
        <v>0</v>
      </c>
    </row>
    <row r="1943" spans="1:8" ht="13.5" x14ac:dyDescent="0.25">
      <c r="A1943" s="12"/>
      <c r="B1943" s="11">
        <v>45131</v>
      </c>
      <c r="C1943" s="2">
        <v>2.25</v>
      </c>
      <c r="D1943" s="2">
        <v>2.25</v>
      </c>
      <c r="E1943" s="2">
        <v>1998</v>
      </c>
      <c r="F1943" s="2">
        <v>2.25</v>
      </c>
      <c r="G1943" s="2">
        <v>4495.5</v>
      </c>
      <c r="H1943" s="16">
        <f t="shared" si="30"/>
        <v>-1.746724890829696E-2</v>
      </c>
    </row>
    <row r="1944" spans="1:8" ht="13.5" x14ac:dyDescent="0.25">
      <c r="A1944" s="12"/>
      <c r="B1944" s="11">
        <v>45133</v>
      </c>
      <c r="C1944" s="2">
        <v>2.1800000000000002</v>
      </c>
      <c r="D1944" s="2">
        <v>2.1800000000000002</v>
      </c>
      <c r="E1944" s="2">
        <v>7217</v>
      </c>
      <c r="F1944" s="2">
        <v>2.1800000000000002</v>
      </c>
      <c r="G1944" s="2">
        <v>15733.06</v>
      </c>
      <c r="H1944" s="16">
        <f t="shared" si="30"/>
        <v>-3.1111111111111041E-2</v>
      </c>
    </row>
    <row r="1945" spans="1:8" ht="13.5" x14ac:dyDescent="0.25">
      <c r="A1945" s="12"/>
      <c r="B1945" s="11">
        <v>45134</v>
      </c>
      <c r="C1945" s="2">
        <v>2.1800000000000002</v>
      </c>
      <c r="D1945" s="2">
        <v>2.1800000000000002</v>
      </c>
      <c r="E1945" s="2">
        <v>0</v>
      </c>
      <c r="F1945" s="2">
        <v>0</v>
      </c>
      <c r="G1945" s="2">
        <v>0</v>
      </c>
      <c r="H1945" s="16">
        <f t="shared" si="30"/>
        <v>0</v>
      </c>
    </row>
    <row r="1946" spans="1:8" ht="13.5" x14ac:dyDescent="0.25">
      <c r="A1946" s="12"/>
      <c r="B1946" s="11">
        <v>45135</v>
      </c>
      <c r="C1946" s="2">
        <v>2.09</v>
      </c>
      <c r="D1946" s="2">
        <v>2.09</v>
      </c>
      <c r="E1946" s="2">
        <v>136</v>
      </c>
      <c r="F1946" s="2">
        <v>2.09</v>
      </c>
      <c r="G1946" s="2">
        <v>284.24</v>
      </c>
      <c r="H1946" s="16">
        <f t="shared" si="30"/>
        <v>-4.1284403669724905E-2</v>
      </c>
    </row>
    <row r="1947" spans="1:8" ht="13.5" x14ac:dyDescent="0.25">
      <c r="A1947" s="12"/>
      <c r="B1947" s="11">
        <v>45138</v>
      </c>
      <c r="C1947" s="2">
        <v>2.1800000000000002</v>
      </c>
      <c r="D1947" s="2">
        <v>2.1800000000000002</v>
      </c>
      <c r="E1947" s="2">
        <v>30</v>
      </c>
      <c r="F1947" s="2">
        <v>2.1800000000000002</v>
      </c>
      <c r="G1947" s="2">
        <v>65.400000000000006</v>
      </c>
      <c r="H1947" s="16">
        <f t="shared" si="30"/>
        <v>4.3062200956937947E-2</v>
      </c>
    </row>
    <row r="1948" spans="1:8" ht="13.5" x14ac:dyDescent="0.25">
      <c r="A1948" s="12"/>
      <c r="B1948" s="11">
        <v>45139</v>
      </c>
      <c r="C1948" s="2">
        <v>2.1800000000000002</v>
      </c>
      <c r="D1948" s="2">
        <v>2.1800000000000002</v>
      </c>
      <c r="E1948" s="2">
        <v>0</v>
      </c>
      <c r="F1948" s="2">
        <v>0</v>
      </c>
      <c r="G1948" s="2">
        <v>0</v>
      </c>
      <c r="H1948" s="16">
        <f t="shared" si="30"/>
        <v>0</v>
      </c>
    </row>
    <row r="1949" spans="1:8" ht="13.5" x14ac:dyDescent="0.25">
      <c r="A1949" s="12"/>
      <c r="B1949" s="11">
        <v>45140</v>
      </c>
      <c r="C1949" s="2">
        <v>2.1800000000000002</v>
      </c>
      <c r="D1949" s="2">
        <v>2.1800000000000002</v>
      </c>
      <c r="E1949" s="2">
        <v>300</v>
      </c>
      <c r="F1949" s="2">
        <v>2.1800000000000002</v>
      </c>
      <c r="G1949" s="2">
        <v>654</v>
      </c>
      <c r="H1949" s="16">
        <f t="shared" si="30"/>
        <v>0</v>
      </c>
    </row>
    <row r="1950" spans="1:8" ht="13.5" x14ac:dyDescent="0.25">
      <c r="A1950" s="12"/>
      <c r="B1950" s="11">
        <v>45141</v>
      </c>
      <c r="C1950" s="2">
        <v>2.1800000000000002</v>
      </c>
      <c r="D1950" s="2">
        <v>2.1800000000000002</v>
      </c>
      <c r="E1950" s="2">
        <v>0</v>
      </c>
      <c r="F1950" s="2">
        <v>0</v>
      </c>
      <c r="G1950" s="2">
        <v>0</v>
      </c>
      <c r="H1950" s="16">
        <f t="shared" si="30"/>
        <v>0</v>
      </c>
    </row>
    <row r="1951" spans="1:8" ht="13.5" x14ac:dyDescent="0.25">
      <c r="A1951" s="12"/>
      <c r="B1951" s="11">
        <v>45142</v>
      </c>
      <c r="C1951" s="2">
        <v>2.1800000000000002</v>
      </c>
      <c r="D1951" s="2">
        <v>2.1800000000000002</v>
      </c>
      <c r="E1951" s="2">
        <v>0</v>
      </c>
      <c r="F1951" s="2">
        <v>0</v>
      </c>
      <c r="G1951" s="2">
        <v>0</v>
      </c>
      <c r="H1951" s="16">
        <f t="shared" si="30"/>
        <v>0</v>
      </c>
    </row>
    <row r="1952" spans="1:8" ht="13.5" x14ac:dyDescent="0.25">
      <c r="A1952" s="12"/>
      <c r="B1952" s="11">
        <v>45145</v>
      </c>
      <c r="C1952" s="2">
        <v>2.1800000000000002</v>
      </c>
      <c r="D1952" s="2">
        <v>2.1800000000000002</v>
      </c>
      <c r="E1952" s="2">
        <v>0</v>
      </c>
      <c r="F1952" s="2">
        <v>0</v>
      </c>
      <c r="G1952" s="2">
        <v>0</v>
      </c>
      <c r="H1952" s="16">
        <f t="shared" si="30"/>
        <v>0</v>
      </c>
    </row>
    <row r="1953" spans="1:8" ht="13.5" x14ac:dyDescent="0.25">
      <c r="A1953" s="12"/>
      <c r="B1953" s="11">
        <v>45146</v>
      </c>
      <c r="C1953" s="2">
        <v>2.1800000000000002</v>
      </c>
      <c r="D1953" s="2">
        <v>2.1800000000000002</v>
      </c>
      <c r="E1953" s="2">
        <v>0</v>
      </c>
      <c r="F1953" s="2">
        <v>0</v>
      </c>
      <c r="G1953" s="2">
        <v>0</v>
      </c>
      <c r="H1953" s="16">
        <f t="shared" si="30"/>
        <v>0</v>
      </c>
    </row>
    <row r="1954" spans="1:8" ht="13.5" x14ac:dyDescent="0.25">
      <c r="A1954" s="12"/>
      <c r="B1954" s="11">
        <v>45147</v>
      </c>
      <c r="C1954" s="2">
        <v>2.1800000000000002</v>
      </c>
      <c r="D1954" s="2">
        <v>2.1800000000000002</v>
      </c>
      <c r="E1954" s="2">
        <v>0</v>
      </c>
      <c r="F1954" s="2">
        <v>0</v>
      </c>
      <c r="G1954" s="2">
        <v>0</v>
      </c>
      <c r="H1954" s="16">
        <f t="shared" si="30"/>
        <v>0</v>
      </c>
    </row>
    <row r="1955" spans="1:8" ht="13.5" x14ac:dyDescent="0.25">
      <c r="A1955" s="12"/>
      <c r="B1955" s="11">
        <v>45148</v>
      </c>
      <c r="C1955" s="2">
        <v>2.1800000000000002</v>
      </c>
      <c r="D1955" s="2">
        <v>2.1800000000000002</v>
      </c>
      <c r="E1955" s="2">
        <v>0</v>
      </c>
      <c r="F1955" s="2">
        <v>0</v>
      </c>
      <c r="G1955" s="2">
        <v>0</v>
      </c>
      <c r="H1955" s="16">
        <f t="shared" si="30"/>
        <v>0</v>
      </c>
    </row>
    <row r="1956" spans="1:8" ht="13.5" x14ac:dyDescent="0.25">
      <c r="A1956" s="12"/>
      <c r="B1956" s="11">
        <v>45149</v>
      </c>
      <c r="C1956" s="2">
        <v>2.1800000000000002</v>
      </c>
      <c r="D1956" s="2">
        <v>2.1800000000000002</v>
      </c>
      <c r="E1956" s="2">
        <v>0</v>
      </c>
      <c r="F1956" s="2">
        <v>0</v>
      </c>
      <c r="G1956" s="2">
        <v>0</v>
      </c>
      <c r="H1956" s="16">
        <f t="shared" si="30"/>
        <v>0</v>
      </c>
    </row>
    <row r="1957" spans="1:8" ht="13.5" x14ac:dyDescent="0.25">
      <c r="A1957" s="12"/>
      <c r="B1957" s="11">
        <v>45152</v>
      </c>
      <c r="C1957" s="2">
        <v>2.1800000000000002</v>
      </c>
      <c r="D1957" s="2">
        <v>2.1800000000000002</v>
      </c>
      <c r="E1957" s="2">
        <v>0</v>
      </c>
      <c r="F1957" s="2">
        <v>0</v>
      </c>
      <c r="G1957" s="2">
        <v>0</v>
      </c>
      <c r="H1957" s="16">
        <f t="shared" si="30"/>
        <v>0</v>
      </c>
    </row>
    <row r="1958" spans="1:8" ht="13.5" x14ac:dyDescent="0.25">
      <c r="A1958" s="12"/>
      <c r="B1958" s="11">
        <v>45153</v>
      </c>
      <c r="C1958" s="2">
        <v>2.1800000000000002</v>
      </c>
      <c r="D1958" s="2">
        <v>2.1800000000000002</v>
      </c>
      <c r="E1958" s="2">
        <v>0</v>
      </c>
      <c r="F1958" s="2">
        <v>0</v>
      </c>
      <c r="G1958" s="2">
        <v>0</v>
      </c>
      <c r="H1958" s="16">
        <f t="shared" si="30"/>
        <v>0</v>
      </c>
    </row>
    <row r="1959" spans="1:8" ht="13.5" x14ac:dyDescent="0.25">
      <c r="A1959" s="12"/>
      <c r="B1959" s="11">
        <v>45154</v>
      </c>
      <c r="C1959" s="2">
        <v>2.1800000000000002</v>
      </c>
      <c r="D1959" s="2">
        <v>2.1800000000000002</v>
      </c>
      <c r="E1959" s="2">
        <v>0</v>
      </c>
      <c r="F1959" s="2">
        <v>0</v>
      </c>
      <c r="G1959" s="2">
        <v>0</v>
      </c>
      <c r="H1959" s="16">
        <f t="shared" si="30"/>
        <v>0</v>
      </c>
    </row>
    <row r="1960" spans="1:8" ht="13.5" x14ac:dyDescent="0.25">
      <c r="A1960" s="12"/>
      <c r="B1960" s="11">
        <v>45155</v>
      </c>
      <c r="C1960" s="2">
        <v>2.1800000000000002</v>
      </c>
      <c r="D1960" s="2">
        <v>2.1800000000000002</v>
      </c>
      <c r="E1960" s="2">
        <v>2026</v>
      </c>
      <c r="F1960" s="2">
        <v>2.1800000000000002</v>
      </c>
      <c r="G1960" s="2">
        <v>4416.68</v>
      </c>
      <c r="H1960" s="16">
        <f t="shared" si="30"/>
        <v>0</v>
      </c>
    </row>
    <row r="1961" spans="1:8" ht="13.5" x14ac:dyDescent="0.25">
      <c r="A1961" s="12"/>
      <c r="B1961" s="11">
        <v>45156</v>
      </c>
      <c r="C1961" s="2">
        <v>2.1800000000000002</v>
      </c>
      <c r="D1961" s="2">
        <v>2.1800000000000002</v>
      </c>
      <c r="E1961" s="2">
        <v>0</v>
      </c>
      <c r="F1961" s="2">
        <v>0</v>
      </c>
      <c r="G1961" s="2">
        <v>0</v>
      </c>
      <c r="H1961" s="16">
        <f t="shared" si="30"/>
        <v>0</v>
      </c>
    </row>
    <row r="1962" spans="1:8" ht="13.5" x14ac:dyDescent="0.25">
      <c r="A1962" s="12"/>
      <c r="B1962" s="11">
        <v>45159</v>
      </c>
      <c r="C1962" s="2">
        <v>2.1800000000000002</v>
      </c>
      <c r="D1962" s="2">
        <v>2.1800000000000002</v>
      </c>
      <c r="E1962" s="2">
        <v>0</v>
      </c>
      <c r="F1962" s="2">
        <v>0</v>
      </c>
      <c r="G1962" s="2">
        <v>0</v>
      </c>
      <c r="H1962" s="16">
        <f t="shared" si="30"/>
        <v>0</v>
      </c>
    </row>
    <row r="1963" spans="1:8" ht="13.5" x14ac:dyDescent="0.25">
      <c r="A1963" s="12"/>
      <c r="B1963" s="11">
        <v>45160</v>
      </c>
      <c r="C1963" s="2">
        <v>2.1800000000000002</v>
      </c>
      <c r="D1963" s="2">
        <v>2.1800000000000002</v>
      </c>
      <c r="E1963" s="2">
        <v>0</v>
      </c>
      <c r="F1963" s="2">
        <v>0</v>
      </c>
      <c r="G1963" s="2">
        <v>0</v>
      </c>
      <c r="H1963" s="16">
        <f t="shared" si="30"/>
        <v>0</v>
      </c>
    </row>
    <row r="1964" spans="1:8" ht="13.5" x14ac:dyDescent="0.25">
      <c r="A1964" s="12"/>
      <c r="B1964" s="11">
        <v>45161</v>
      </c>
      <c r="C1964" s="2">
        <v>2.1800000000000002</v>
      </c>
      <c r="D1964" s="2">
        <v>2.1800000000000002</v>
      </c>
      <c r="E1964" s="2">
        <v>0</v>
      </c>
      <c r="F1964" s="2">
        <v>0</v>
      </c>
      <c r="G1964" s="2">
        <v>0</v>
      </c>
      <c r="H1964" s="16">
        <f t="shared" si="30"/>
        <v>0</v>
      </c>
    </row>
    <row r="1965" spans="1:8" ht="13.5" x14ac:dyDescent="0.25">
      <c r="A1965" s="12"/>
      <c r="B1965" s="11">
        <v>45162</v>
      </c>
      <c r="C1965" s="2">
        <v>2.1800000000000002</v>
      </c>
      <c r="D1965" s="2">
        <v>2.1800000000000002</v>
      </c>
      <c r="E1965" s="2">
        <v>0</v>
      </c>
      <c r="F1965" s="2">
        <v>0</v>
      </c>
      <c r="G1965" s="2">
        <v>0</v>
      </c>
      <c r="H1965" s="16">
        <f t="shared" si="30"/>
        <v>0</v>
      </c>
    </row>
    <row r="1966" spans="1:8" ht="13.5" x14ac:dyDescent="0.25">
      <c r="A1966" s="12"/>
      <c r="B1966" s="11">
        <v>45163</v>
      </c>
      <c r="C1966" s="2">
        <v>2.1800000000000002</v>
      </c>
      <c r="D1966" s="2">
        <v>2.1800000000000002</v>
      </c>
      <c r="E1966" s="2">
        <v>20</v>
      </c>
      <c r="F1966" s="2">
        <v>2.1800000000000002</v>
      </c>
      <c r="G1966" s="2">
        <v>43.6</v>
      </c>
      <c r="H1966" s="16">
        <f t="shared" si="30"/>
        <v>0</v>
      </c>
    </row>
    <row r="1967" spans="1:8" ht="13.5" x14ac:dyDescent="0.25">
      <c r="A1967" s="12"/>
      <c r="B1967" s="11">
        <v>45166</v>
      </c>
      <c r="C1967" s="2">
        <v>2.1800000000000002</v>
      </c>
      <c r="D1967" s="2">
        <v>2.1800000000000002</v>
      </c>
      <c r="E1967" s="2">
        <v>0</v>
      </c>
      <c r="F1967" s="2">
        <v>0</v>
      </c>
      <c r="G1967" s="2">
        <v>0</v>
      </c>
      <c r="H1967" s="16">
        <f t="shared" si="30"/>
        <v>0</v>
      </c>
    </row>
    <row r="1968" spans="1:8" ht="13.5" x14ac:dyDescent="0.25">
      <c r="A1968" s="12"/>
      <c r="B1968" s="11">
        <v>45167</v>
      </c>
      <c r="C1968" s="2">
        <v>2.1800000000000002</v>
      </c>
      <c r="D1968" s="2">
        <v>2.1800000000000002</v>
      </c>
      <c r="E1968" s="2">
        <v>0</v>
      </c>
      <c r="F1968" s="2">
        <v>0</v>
      </c>
      <c r="G1968" s="2">
        <v>0</v>
      </c>
      <c r="H1968" s="16">
        <f t="shared" si="30"/>
        <v>0</v>
      </c>
    </row>
    <row r="1969" spans="1:8" ht="13.5" x14ac:dyDescent="0.25">
      <c r="A1969" s="12"/>
      <c r="B1969" s="11">
        <v>45168</v>
      </c>
      <c r="C1969" s="2">
        <v>2.1800000000000002</v>
      </c>
      <c r="D1969" s="2">
        <v>2.1800000000000002</v>
      </c>
      <c r="E1969" s="2">
        <v>0</v>
      </c>
      <c r="F1969" s="2">
        <v>0</v>
      </c>
      <c r="G1969" s="2">
        <v>0</v>
      </c>
      <c r="H1969" s="16">
        <f t="shared" si="30"/>
        <v>0</v>
      </c>
    </row>
    <row r="1970" spans="1:8" ht="13.5" x14ac:dyDescent="0.25">
      <c r="A1970" s="12"/>
      <c r="B1970" s="11">
        <v>45169</v>
      </c>
      <c r="C1970" s="2">
        <v>2.19</v>
      </c>
      <c r="D1970" s="2">
        <v>2.19</v>
      </c>
      <c r="E1970" s="2">
        <v>701</v>
      </c>
      <c r="F1970" s="2">
        <v>2.19</v>
      </c>
      <c r="G1970" s="2">
        <v>1535.19</v>
      </c>
      <c r="H1970" s="16">
        <f t="shared" si="30"/>
        <v>4.5871559633026545E-3</v>
      </c>
    </row>
    <row r="1971" spans="1:8" ht="13.5" x14ac:dyDescent="0.25">
      <c r="A1971" s="12"/>
      <c r="B1971" s="11">
        <v>45170</v>
      </c>
      <c r="C1971" s="2">
        <v>2.19</v>
      </c>
      <c r="D1971" s="2">
        <v>2.19</v>
      </c>
      <c r="E1971" s="2">
        <v>0</v>
      </c>
      <c r="F1971" s="2">
        <v>0</v>
      </c>
      <c r="G1971" s="2">
        <v>0</v>
      </c>
      <c r="H1971" s="16">
        <f t="shared" si="30"/>
        <v>0</v>
      </c>
    </row>
    <row r="1972" spans="1:8" ht="13.5" x14ac:dyDescent="0.25">
      <c r="A1972" s="12"/>
      <c r="B1972" s="11">
        <v>45173</v>
      </c>
      <c r="C1972" s="2">
        <v>2.19</v>
      </c>
      <c r="D1972" s="2">
        <v>2.19</v>
      </c>
      <c r="E1972" s="2">
        <v>0</v>
      </c>
      <c r="F1972" s="2">
        <v>0</v>
      </c>
      <c r="G1972" s="2">
        <v>0</v>
      </c>
      <c r="H1972" s="16">
        <f t="shared" si="30"/>
        <v>0</v>
      </c>
    </row>
    <row r="1973" spans="1:8" ht="13.5" x14ac:dyDescent="0.25">
      <c r="A1973" s="12"/>
      <c r="B1973" s="11">
        <v>45174</v>
      </c>
      <c r="C1973" s="2">
        <v>2.19</v>
      </c>
      <c r="D1973" s="2">
        <v>2.19</v>
      </c>
      <c r="E1973" s="2">
        <v>0</v>
      </c>
      <c r="F1973" s="2">
        <v>0</v>
      </c>
      <c r="G1973" s="2">
        <v>0</v>
      </c>
      <c r="H1973" s="16">
        <f t="shared" si="30"/>
        <v>0</v>
      </c>
    </row>
    <row r="1974" spans="1:8" ht="13.5" x14ac:dyDescent="0.25">
      <c r="A1974" s="12"/>
      <c r="B1974" s="11">
        <v>45175</v>
      </c>
      <c r="C1974" s="2">
        <v>2.19</v>
      </c>
      <c r="D1974" s="2">
        <v>2.19</v>
      </c>
      <c r="E1974" s="2">
        <v>0</v>
      </c>
      <c r="F1974" s="2">
        <v>0</v>
      </c>
      <c r="G1974" s="2">
        <v>0</v>
      </c>
      <c r="H1974" s="16">
        <f t="shared" si="30"/>
        <v>0</v>
      </c>
    </row>
    <row r="1975" spans="1:8" ht="13.5" x14ac:dyDescent="0.25">
      <c r="A1975" s="12"/>
      <c r="B1975" s="11">
        <v>45176</v>
      </c>
      <c r="C1975" s="2">
        <v>2.1800000000000002</v>
      </c>
      <c r="D1975" s="2">
        <v>2.1800000000000002</v>
      </c>
      <c r="E1975" s="2">
        <v>7095</v>
      </c>
      <c r="F1975" s="2">
        <v>2.1800000000000002</v>
      </c>
      <c r="G1975" s="2">
        <v>15467.1</v>
      </c>
      <c r="H1975" s="16">
        <f t="shared" si="30"/>
        <v>-4.5662100456620031E-3</v>
      </c>
    </row>
    <row r="1976" spans="1:8" ht="13.5" x14ac:dyDescent="0.25">
      <c r="A1976" s="12"/>
      <c r="B1976" s="11">
        <v>45177</v>
      </c>
      <c r="C1976" s="2">
        <v>2.1800000000000002</v>
      </c>
      <c r="D1976" s="2">
        <v>2.1800000000000002</v>
      </c>
      <c r="E1976" s="2">
        <v>0</v>
      </c>
      <c r="F1976" s="2">
        <v>0</v>
      </c>
      <c r="G1976" s="2">
        <v>0</v>
      </c>
      <c r="H1976" s="16">
        <f t="shared" si="30"/>
        <v>0</v>
      </c>
    </row>
    <row r="1977" spans="1:8" ht="13.5" x14ac:dyDescent="0.25">
      <c r="A1977" s="12"/>
      <c r="B1977" s="11">
        <v>45180</v>
      </c>
      <c r="C1977" s="2">
        <v>2.1800000000000002</v>
      </c>
      <c r="D1977" s="2">
        <v>2.1800000000000002</v>
      </c>
      <c r="E1977" s="2">
        <v>0</v>
      </c>
      <c r="F1977" s="2">
        <v>0</v>
      </c>
      <c r="G1977" s="2">
        <v>0</v>
      </c>
      <c r="H1977" s="16">
        <f t="shared" si="30"/>
        <v>0</v>
      </c>
    </row>
    <row r="1978" spans="1:8" ht="13.5" x14ac:dyDescent="0.25">
      <c r="A1978" s="12"/>
      <c r="B1978" s="11">
        <v>45181</v>
      </c>
      <c r="C1978" s="2">
        <v>2.1800000000000002</v>
      </c>
      <c r="D1978" s="2">
        <v>2.1800000000000002</v>
      </c>
      <c r="E1978" s="2">
        <v>0</v>
      </c>
      <c r="F1978" s="2">
        <v>0</v>
      </c>
      <c r="G1978" s="2">
        <v>0</v>
      </c>
      <c r="H1978" s="16">
        <f t="shared" si="30"/>
        <v>0</v>
      </c>
    </row>
    <row r="1979" spans="1:8" ht="13.5" x14ac:dyDescent="0.25">
      <c r="A1979" s="12"/>
      <c r="B1979" s="11">
        <v>45182</v>
      </c>
      <c r="C1979" s="2">
        <v>2.1800000000000002</v>
      </c>
      <c r="D1979" s="2">
        <v>2.1800000000000002</v>
      </c>
      <c r="E1979" s="2">
        <v>0</v>
      </c>
      <c r="F1979" s="2">
        <v>0</v>
      </c>
      <c r="G1979" s="2">
        <v>0</v>
      </c>
      <c r="H1979" s="16">
        <f t="shared" si="30"/>
        <v>0</v>
      </c>
    </row>
    <row r="1980" spans="1:8" ht="13.5" x14ac:dyDescent="0.25">
      <c r="A1980" s="12"/>
      <c r="B1980" s="11">
        <v>45183</v>
      </c>
      <c r="C1980" s="2">
        <v>2.1800000000000002</v>
      </c>
      <c r="D1980" s="2">
        <v>2.1800000000000002</v>
      </c>
      <c r="E1980" s="2">
        <v>0</v>
      </c>
      <c r="F1980" s="2">
        <v>0</v>
      </c>
      <c r="G1980" s="2">
        <v>0</v>
      </c>
      <c r="H1980" s="16">
        <f t="shared" si="30"/>
        <v>0</v>
      </c>
    </row>
    <row r="1981" spans="1:8" ht="13.5" x14ac:dyDescent="0.25">
      <c r="A1981" s="12"/>
      <c r="B1981" s="11">
        <v>45184</v>
      </c>
      <c r="C1981" s="2">
        <v>2.1800000000000002</v>
      </c>
      <c r="D1981" s="2">
        <v>2.1800000000000002</v>
      </c>
      <c r="E1981" s="2">
        <v>0</v>
      </c>
      <c r="F1981" s="2">
        <v>0</v>
      </c>
      <c r="G1981" s="2">
        <v>0</v>
      </c>
      <c r="H1981" s="16">
        <f t="shared" si="30"/>
        <v>0</v>
      </c>
    </row>
    <row r="1982" spans="1:8" ht="13.5" x14ac:dyDescent="0.25">
      <c r="A1982" s="12"/>
      <c r="B1982" s="11">
        <v>45187</v>
      </c>
      <c r="C1982" s="2">
        <v>2.1800000000000002</v>
      </c>
      <c r="D1982" s="2">
        <v>2.1800000000000002</v>
      </c>
      <c r="E1982" s="2">
        <v>0</v>
      </c>
      <c r="F1982" s="2">
        <v>0</v>
      </c>
      <c r="G1982" s="2">
        <v>0</v>
      </c>
      <c r="H1982" s="16">
        <f t="shared" si="30"/>
        <v>0</v>
      </c>
    </row>
    <row r="1983" spans="1:8" ht="13.5" x14ac:dyDescent="0.25">
      <c r="A1983" s="12"/>
      <c r="B1983" s="11">
        <v>45188</v>
      </c>
      <c r="C1983" s="2">
        <v>2.1800000000000002</v>
      </c>
      <c r="D1983" s="2">
        <v>2.1800000000000002</v>
      </c>
      <c r="E1983" s="2">
        <v>0</v>
      </c>
      <c r="F1983" s="2">
        <v>0</v>
      </c>
      <c r="G1983" s="2">
        <v>0</v>
      </c>
      <c r="H1983" s="16">
        <f t="shared" si="30"/>
        <v>0</v>
      </c>
    </row>
    <row r="1984" spans="1:8" ht="13.5" x14ac:dyDescent="0.25">
      <c r="A1984" s="12"/>
      <c r="B1984" s="11">
        <v>45189</v>
      </c>
      <c r="C1984" s="2">
        <v>2.1800000000000002</v>
      </c>
      <c r="D1984" s="2">
        <v>2.1800000000000002</v>
      </c>
      <c r="E1984" s="2">
        <v>0</v>
      </c>
      <c r="F1984" s="2">
        <v>0</v>
      </c>
      <c r="G1984" s="2">
        <v>0</v>
      </c>
      <c r="H1984" s="16">
        <f t="shared" si="30"/>
        <v>0</v>
      </c>
    </row>
    <row r="1985" spans="1:8" ht="13.5" x14ac:dyDescent="0.25">
      <c r="A1985" s="12"/>
      <c r="B1985" s="11">
        <v>45190</v>
      </c>
      <c r="C1985" s="2">
        <v>2.1800000000000002</v>
      </c>
      <c r="D1985" s="2">
        <v>2.1800000000000002</v>
      </c>
      <c r="E1985" s="2">
        <v>0</v>
      </c>
      <c r="F1985" s="2">
        <v>0</v>
      </c>
      <c r="G1985" s="2">
        <v>0</v>
      </c>
      <c r="H1985" s="16">
        <f t="shared" si="30"/>
        <v>0</v>
      </c>
    </row>
    <row r="1986" spans="1:8" ht="13.5" x14ac:dyDescent="0.25">
      <c r="A1986" s="12"/>
      <c r="B1986" s="11">
        <v>45191</v>
      </c>
      <c r="C1986" s="2">
        <v>2.1800000000000002</v>
      </c>
      <c r="D1986" s="2">
        <v>2.1800000000000002</v>
      </c>
      <c r="E1986" s="2">
        <v>0</v>
      </c>
      <c r="F1986" s="2">
        <v>0</v>
      </c>
      <c r="G1986" s="2">
        <v>0</v>
      </c>
      <c r="H1986" s="16">
        <f t="shared" si="30"/>
        <v>0</v>
      </c>
    </row>
    <row r="1987" spans="1:8" ht="13.5" x14ac:dyDescent="0.25">
      <c r="A1987" s="12"/>
      <c r="B1987" s="11">
        <v>45194</v>
      </c>
      <c r="C1987" s="2">
        <v>2.1800000000000002</v>
      </c>
      <c r="D1987" s="2">
        <v>2.1800000000000002</v>
      </c>
      <c r="E1987" s="2">
        <v>0</v>
      </c>
      <c r="F1987" s="2">
        <v>0</v>
      </c>
      <c r="G1987" s="2">
        <v>0</v>
      </c>
      <c r="H1987" s="16">
        <f t="shared" si="30"/>
        <v>0</v>
      </c>
    </row>
    <row r="1988" spans="1:8" ht="13.5" x14ac:dyDescent="0.25">
      <c r="A1988" s="12"/>
      <c r="B1988" s="11">
        <v>45195</v>
      </c>
      <c r="C1988" s="2">
        <v>2.1800000000000002</v>
      </c>
      <c r="D1988" s="2">
        <v>2.1800000000000002</v>
      </c>
      <c r="E1988" s="2">
        <v>0</v>
      </c>
      <c r="F1988" s="2">
        <v>0</v>
      </c>
      <c r="G1988" s="2">
        <v>0</v>
      </c>
      <c r="H1988" s="16">
        <f t="shared" si="30"/>
        <v>0</v>
      </c>
    </row>
    <row r="1989" spans="1:8" ht="13.5" x14ac:dyDescent="0.25">
      <c r="A1989" s="12"/>
      <c r="B1989" s="11">
        <v>45197</v>
      </c>
      <c r="C1989" s="2">
        <v>2.1800000000000002</v>
      </c>
      <c r="D1989" s="2">
        <v>2.1800000000000002</v>
      </c>
      <c r="E1989" s="2">
        <v>0</v>
      </c>
      <c r="F1989" s="2">
        <v>0</v>
      </c>
      <c r="G1989" s="2">
        <v>0</v>
      </c>
      <c r="H1989" s="16">
        <f t="shared" si="30"/>
        <v>0</v>
      </c>
    </row>
    <row r="1990" spans="1:8" ht="13.5" x14ac:dyDescent="0.25">
      <c r="A1990" s="12"/>
      <c r="B1990" s="11">
        <v>45198</v>
      </c>
      <c r="C1990" s="2">
        <v>2.1800000000000002</v>
      </c>
      <c r="D1990" s="2">
        <v>2.1800000000000002</v>
      </c>
      <c r="E1990" s="2">
        <v>0</v>
      </c>
      <c r="F1990" s="2">
        <v>0</v>
      </c>
      <c r="G1990" s="2">
        <v>0</v>
      </c>
      <c r="H1990" s="16">
        <f t="shared" si="30"/>
        <v>0</v>
      </c>
    </row>
    <row r="1991" spans="1:8" ht="13.5" x14ac:dyDescent="0.25">
      <c r="A1991" s="12"/>
      <c r="B1991" s="11">
        <v>45201</v>
      </c>
      <c r="C1991" s="2">
        <v>2.1800000000000002</v>
      </c>
      <c r="D1991" s="2">
        <v>2.1800000000000002</v>
      </c>
      <c r="E1991" s="2">
        <v>0</v>
      </c>
      <c r="F1991" s="2">
        <v>0</v>
      </c>
      <c r="G1991" s="2">
        <v>0</v>
      </c>
      <c r="H1991" s="16">
        <f t="shared" ref="H1991:H2054" si="31">(D1991-D1990)/D1990</f>
        <v>0</v>
      </c>
    </row>
    <row r="1992" spans="1:8" ht="13.5" x14ac:dyDescent="0.25">
      <c r="A1992" s="12"/>
      <c r="B1992" s="11">
        <v>45202</v>
      </c>
      <c r="C1992" s="2">
        <v>2.1800000000000002</v>
      </c>
      <c r="D1992" s="2">
        <v>2.1800000000000002</v>
      </c>
      <c r="E1992" s="2">
        <v>0</v>
      </c>
      <c r="F1992" s="2">
        <v>0</v>
      </c>
      <c r="G1992" s="2">
        <v>0</v>
      </c>
      <c r="H1992" s="16">
        <f t="shared" si="31"/>
        <v>0</v>
      </c>
    </row>
    <row r="1993" spans="1:8" ht="13.5" x14ac:dyDescent="0.25">
      <c r="A1993" s="12"/>
      <c r="B1993" s="11">
        <v>45203</v>
      </c>
      <c r="C1993" s="2">
        <v>2.1800000000000002</v>
      </c>
      <c r="D1993" s="2">
        <v>2.1800000000000002</v>
      </c>
      <c r="E1993" s="2">
        <v>0</v>
      </c>
      <c r="F1993" s="2">
        <v>0</v>
      </c>
      <c r="G1993" s="2">
        <v>0</v>
      </c>
      <c r="H1993" s="16">
        <f t="shared" si="31"/>
        <v>0</v>
      </c>
    </row>
    <row r="1994" spans="1:8" ht="13.5" x14ac:dyDescent="0.25">
      <c r="A1994" s="12"/>
      <c r="B1994" s="11">
        <v>45204</v>
      </c>
      <c r="C1994" s="2">
        <v>2.1800000000000002</v>
      </c>
      <c r="D1994" s="2">
        <v>2.1800000000000002</v>
      </c>
      <c r="E1994" s="2">
        <v>0</v>
      </c>
      <c r="F1994" s="2">
        <v>0</v>
      </c>
      <c r="G1994" s="2">
        <v>0</v>
      </c>
      <c r="H1994" s="16">
        <f t="shared" si="31"/>
        <v>0</v>
      </c>
    </row>
    <row r="1995" spans="1:8" ht="13.5" x14ac:dyDescent="0.25">
      <c r="A1995" s="12"/>
      <c r="B1995" s="11">
        <v>45205</v>
      </c>
      <c r="C1995" s="2">
        <v>2.1800000000000002</v>
      </c>
      <c r="D1995" s="2">
        <v>2.1800000000000002</v>
      </c>
      <c r="E1995" s="2">
        <v>0</v>
      </c>
      <c r="F1995" s="2">
        <v>0</v>
      </c>
      <c r="G1995" s="2">
        <v>0</v>
      </c>
      <c r="H1995" s="16">
        <f t="shared" si="31"/>
        <v>0</v>
      </c>
    </row>
    <row r="1996" spans="1:8" ht="13.5" x14ac:dyDescent="0.25">
      <c r="A1996" s="12"/>
      <c r="B1996" s="11">
        <v>45208</v>
      </c>
      <c r="C1996" s="2">
        <v>2.1800000000000002</v>
      </c>
      <c r="D1996" s="2">
        <v>2.1800000000000002</v>
      </c>
      <c r="E1996" s="2">
        <v>0</v>
      </c>
      <c r="F1996" s="2">
        <v>0</v>
      </c>
      <c r="G1996" s="2">
        <v>0</v>
      </c>
      <c r="H1996" s="16">
        <f t="shared" si="31"/>
        <v>0</v>
      </c>
    </row>
    <row r="1997" spans="1:8" ht="13.5" x14ac:dyDescent="0.25">
      <c r="A1997" s="12"/>
      <c r="B1997" s="11">
        <v>45209</v>
      </c>
      <c r="C1997" s="2">
        <v>2.1800000000000002</v>
      </c>
      <c r="D1997" s="2">
        <v>2.1800000000000002</v>
      </c>
      <c r="E1997" s="2">
        <v>0</v>
      </c>
      <c r="F1997" s="2">
        <v>0</v>
      </c>
      <c r="G1997" s="2">
        <v>0</v>
      </c>
      <c r="H1997" s="16">
        <f t="shared" si="31"/>
        <v>0</v>
      </c>
    </row>
    <row r="1998" spans="1:8" ht="13.5" x14ac:dyDescent="0.25">
      <c r="A1998" s="12"/>
      <c r="B1998" s="11">
        <v>45210</v>
      </c>
      <c r="C1998" s="2">
        <v>2.1800000000000002</v>
      </c>
      <c r="D1998" s="2">
        <v>2.1800000000000002</v>
      </c>
      <c r="E1998" s="2">
        <v>0</v>
      </c>
      <c r="F1998" s="2">
        <v>0</v>
      </c>
      <c r="G1998" s="2">
        <v>0</v>
      </c>
      <c r="H1998" s="16">
        <f t="shared" si="31"/>
        <v>0</v>
      </c>
    </row>
    <row r="1999" spans="1:8" ht="13.5" x14ac:dyDescent="0.25">
      <c r="A1999" s="12"/>
      <c r="B1999" s="11">
        <v>45211</v>
      </c>
      <c r="C1999" s="2">
        <v>2.1800000000000002</v>
      </c>
      <c r="D1999" s="2">
        <v>2.1800000000000002</v>
      </c>
      <c r="E1999" s="2">
        <v>0</v>
      </c>
      <c r="F1999" s="2">
        <v>0</v>
      </c>
      <c r="G1999" s="2">
        <v>0</v>
      </c>
      <c r="H1999" s="16">
        <f t="shared" si="31"/>
        <v>0</v>
      </c>
    </row>
    <row r="2000" spans="1:8" ht="13.5" x14ac:dyDescent="0.25">
      <c r="A2000" s="12"/>
      <c r="B2000" s="11">
        <v>45212</v>
      </c>
      <c r="C2000" s="2">
        <v>2.1800000000000002</v>
      </c>
      <c r="D2000" s="2">
        <v>2.1800000000000002</v>
      </c>
      <c r="E2000" s="2">
        <v>0</v>
      </c>
      <c r="F2000" s="2">
        <v>0</v>
      </c>
      <c r="G2000" s="2">
        <v>0</v>
      </c>
      <c r="H2000" s="16">
        <f t="shared" si="31"/>
        <v>0</v>
      </c>
    </row>
    <row r="2001" spans="1:8" ht="13.5" x14ac:dyDescent="0.25">
      <c r="A2001" s="12"/>
      <c r="B2001" s="11">
        <v>45215</v>
      </c>
      <c r="C2001" s="2">
        <v>2.1800000000000002</v>
      </c>
      <c r="D2001" s="2">
        <v>2.1800000000000002</v>
      </c>
      <c r="E2001" s="2">
        <v>0</v>
      </c>
      <c r="F2001" s="2">
        <v>0</v>
      </c>
      <c r="G2001" s="2">
        <v>0</v>
      </c>
      <c r="H2001" s="16">
        <f t="shared" si="31"/>
        <v>0</v>
      </c>
    </row>
    <row r="2002" spans="1:8" ht="13.5" x14ac:dyDescent="0.25">
      <c r="A2002" s="12"/>
      <c r="B2002" s="11">
        <v>45216</v>
      </c>
      <c r="C2002" s="2">
        <v>2.09</v>
      </c>
      <c r="D2002" s="2">
        <v>2.09</v>
      </c>
      <c r="E2002" s="2">
        <v>50</v>
      </c>
      <c r="F2002" s="2">
        <v>2.09</v>
      </c>
      <c r="G2002" s="2">
        <v>104.5</v>
      </c>
      <c r="H2002" s="16">
        <f t="shared" si="31"/>
        <v>-4.1284403669724905E-2</v>
      </c>
    </row>
    <row r="2003" spans="1:8" ht="13.5" x14ac:dyDescent="0.25">
      <c r="A2003" s="12"/>
      <c r="B2003" s="11">
        <v>45217</v>
      </c>
      <c r="C2003" s="2">
        <v>2</v>
      </c>
      <c r="D2003" s="2">
        <v>2</v>
      </c>
      <c r="E2003" s="2">
        <v>0</v>
      </c>
      <c r="F2003" s="2">
        <v>0</v>
      </c>
      <c r="G2003" s="2">
        <v>0</v>
      </c>
      <c r="H2003" s="16">
        <f t="shared" si="31"/>
        <v>-4.3062200956937732E-2</v>
      </c>
    </row>
    <row r="2004" spans="1:8" ht="13.5" x14ac:dyDescent="0.25">
      <c r="A2004" s="12"/>
      <c r="B2004" s="11">
        <v>45218</v>
      </c>
      <c r="C2004" s="2">
        <v>1.91</v>
      </c>
      <c r="D2004" s="2">
        <v>1.91</v>
      </c>
      <c r="E2004" s="2">
        <v>0</v>
      </c>
      <c r="F2004" s="2">
        <v>0</v>
      </c>
      <c r="G2004" s="2">
        <v>0</v>
      </c>
      <c r="H2004" s="16">
        <f t="shared" si="31"/>
        <v>-4.500000000000004E-2</v>
      </c>
    </row>
    <row r="2005" spans="1:8" ht="13.5" x14ac:dyDescent="0.25">
      <c r="A2005" s="12"/>
      <c r="B2005" s="11">
        <v>45219</v>
      </c>
      <c r="C2005" s="2">
        <v>1.83</v>
      </c>
      <c r="D2005" s="2">
        <v>1.83</v>
      </c>
      <c r="E2005" s="2">
        <v>0</v>
      </c>
      <c r="F2005" s="2">
        <v>0</v>
      </c>
      <c r="G2005" s="2">
        <v>0</v>
      </c>
      <c r="H2005" s="16">
        <f t="shared" si="31"/>
        <v>-4.1884816753926621E-2</v>
      </c>
    </row>
    <row r="2006" spans="1:8" ht="13.5" x14ac:dyDescent="0.25">
      <c r="A2006" s="12"/>
      <c r="B2006" s="11">
        <v>45222</v>
      </c>
      <c r="C2006" s="2">
        <v>1.75</v>
      </c>
      <c r="D2006" s="2">
        <v>1.75</v>
      </c>
      <c r="E2006" s="2">
        <v>0</v>
      </c>
      <c r="F2006" s="2">
        <v>0</v>
      </c>
      <c r="G2006" s="2">
        <v>0</v>
      </c>
      <c r="H2006" s="16">
        <f t="shared" si="31"/>
        <v>-4.3715846994535554E-2</v>
      </c>
    </row>
    <row r="2007" spans="1:8" ht="13.5" x14ac:dyDescent="0.25">
      <c r="A2007" s="12"/>
      <c r="B2007" s="11">
        <v>45223</v>
      </c>
      <c r="C2007" s="2">
        <v>1.75</v>
      </c>
      <c r="D2007" s="2">
        <v>1.75</v>
      </c>
      <c r="E2007" s="2">
        <v>0</v>
      </c>
      <c r="F2007" s="2">
        <v>0</v>
      </c>
      <c r="G2007" s="2">
        <v>0</v>
      </c>
      <c r="H2007" s="16">
        <f t="shared" si="31"/>
        <v>0</v>
      </c>
    </row>
    <row r="2008" spans="1:8" ht="13.5" x14ac:dyDescent="0.25">
      <c r="A2008" s="12"/>
      <c r="B2008" s="11">
        <v>45224</v>
      </c>
      <c r="C2008" s="2">
        <v>1.74</v>
      </c>
      <c r="D2008" s="2">
        <v>1.74</v>
      </c>
      <c r="E2008" s="2">
        <v>14119</v>
      </c>
      <c r="F2008" s="2">
        <v>1.74</v>
      </c>
      <c r="G2008" s="2">
        <v>24567.06</v>
      </c>
      <c r="H2008" s="16">
        <f t="shared" si="31"/>
        <v>-5.7142857142857195E-3</v>
      </c>
    </row>
    <row r="2009" spans="1:8" ht="13.5" x14ac:dyDescent="0.25">
      <c r="A2009" s="12"/>
      <c r="B2009" s="11">
        <v>45225</v>
      </c>
      <c r="C2009" s="2">
        <v>1.74</v>
      </c>
      <c r="D2009" s="2">
        <v>1.74</v>
      </c>
      <c r="E2009" s="2">
        <v>0</v>
      </c>
      <c r="F2009" s="2">
        <v>0</v>
      </c>
      <c r="G2009" s="2">
        <v>0</v>
      </c>
      <c r="H2009" s="16">
        <f t="shared" si="31"/>
        <v>0</v>
      </c>
    </row>
    <row r="2010" spans="1:8" ht="13.5" x14ac:dyDescent="0.25">
      <c r="A2010" s="12"/>
      <c r="B2010" s="11">
        <v>45226</v>
      </c>
      <c r="C2010" s="2">
        <v>1.67</v>
      </c>
      <c r="D2010" s="2">
        <v>1.67</v>
      </c>
      <c r="E2010" s="2">
        <v>0</v>
      </c>
      <c r="F2010" s="2">
        <v>0</v>
      </c>
      <c r="G2010" s="2">
        <v>0</v>
      </c>
      <c r="H2010" s="16">
        <f t="shared" si="31"/>
        <v>-4.0229885057471299E-2</v>
      </c>
    </row>
    <row r="2011" spans="1:8" ht="13.5" x14ac:dyDescent="0.25">
      <c r="A2011" s="12"/>
      <c r="B2011" s="11">
        <v>45229</v>
      </c>
      <c r="C2011" s="2">
        <v>1.6</v>
      </c>
      <c r="D2011" s="2">
        <v>1.6</v>
      </c>
      <c r="E2011" s="2">
        <v>0</v>
      </c>
      <c r="F2011" s="2">
        <v>0</v>
      </c>
      <c r="G2011" s="2">
        <v>0</v>
      </c>
      <c r="H2011" s="16">
        <f t="shared" si="31"/>
        <v>-4.1916167664670566E-2</v>
      </c>
    </row>
    <row r="2012" spans="1:8" ht="13.5" x14ac:dyDescent="0.25">
      <c r="A2012" s="12"/>
      <c r="B2012" s="11">
        <v>45230</v>
      </c>
      <c r="C2012" s="2">
        <v>1.67</v>
      </c>
      <c r="D2012" s="2">
        <v>1.67</v>
      </c>
      <c r="E2012" s="2">
        <v>0</v>
      </c>
      <c r="F2012" s="2">
        <v>0</v>
      </c>
      <c r="G2012" s="2">
        <v>0</v>
      </c>
      <c r="H2012" s="16">
        <f t="shared" si="31"/>
        <v>4.37499999999999E-2</v>
      </c>
    </row>
    <row r="2013" spans="1:8" ht="13.5" x14ac:dyDescent="0.25">
      <c r="A2013" s="12"/>
      <c r="B2013" s="11">
        <v>45231</v>
      </c>
      <c r="C2013" s="2">
        <v>1.74</v>
      </c>
      <c r="D2013" s="2">
        <v>1.74</v>
      </c>
      <c r="E2013" s="2">
        <v>0</v>
      </c>
      <c r="F2013" s="2">
        <v>0</v>
      </c>
      <c r="G2013" s="2">
        <v>0</v>
      </c>
      <c r="H2013" s="16">
        <f t="shared" si="31"/>
        <v>4.1916167664670698E-2</v>
      </c>
    </row>
    <row r="2014" spans="1:8" ht="13.5" x14ac:dyDescent="0.25">
      <c r="A2014" s="12"/>
      <c r="B2014" s="11">
        <v>45232</v>
      </c>
      <c r="C2014" s="2">
        <v>1.67</v>
      </c>
      <c r="D2014" s="2">
        <v>1.67</v>
      </c>
      <c r="E2014" s="2">
        <v>0</v>
      </c>
      <c r="F2014" s="2">
        <v>0</v>
      </c>
      <c r="G2014" s="2">
        <v>0</v>
      </c>
      <c r="H2014" s="16">
        <f t="shared" si="31"/>
        <v>-4.0229885057471299E-2</v>
      </c>
    </row>
    <row r="2015" spans="1:8" ht="13.5" x14ac:dyDescent="0.25">
      <c r="A2015" s="12"/>
      <c r="B2015" s="11">
        <v>45233</v>
      </c>
      <c r="C2015" s="2">
        <v>1.7</v>
      </c>
      <c r="D2015" s="2">
        <v>1.7</v>
      </c>
      <c r="E2015" s="2">
        <v>33514</v>
      </c>
      <c r="F2015" s="2">
        <v>1.7</v>
      </c>
      <c r="G2015" s="2">
        <v>56973.8</v>
      </c>
      <c r="H2015" s="16">
        <f t="shared" si="31"/>
        <v>1.7964071856287442E-2</v>
      </c>
    </row>
    <row r="2016" spans="1:8" ht="13.5" x14ac:dyDescent="0.25">
      <c r="A2016" s="12"/>
      <c r="B2016" s="11">
        <v>45236</v>
      </c>
      <c r="C2016" s="2">
        <v>1.7</v>
      </c>
      <c r="D2016" s="2">
        <v>1.7</v>
      </c>
      <c r="E2016" s="2">
        <v>50</v>
      </c>
      <c r="F2016" s="2">
        <v>1.7</v>
      </c>
      <c r="G2016" s="2">
        <v>85</v>
      </c>
      <c r="H2016" s="16">
        <f t="shared" si="31"/>
        <v>0</v>
      </c>
    </row>
    <row r="2017" spans="1:8" ht="13.5" x14ac:dyDescent="0.25">
      <c r="A2017" s="12"/>
      <c r="B2017" s="11">
        <v>45237</v>
      </c>
      <c r="C2017" s="2">
        <v>1.63</v>
      </c>
      <c r="D2017" s="2">
        <v>1.63</v>
      </c>
      <c r="E2017" s="2">
        <v>0</v>
      </c>
      <c r="F2017" s="2">
        <v>0</v>
      </c>
      <c r="G2017" s="2">
        <v>0</v>
      </c>
      <c r="H2017" s="16">
        <f t="shared" si="31"/>
        <v>-4.1176470588235335E-2</v>
      </c>
    </row>
    <row r="2018" spans="1:8" ht="13.5" x14ac:dyDescent="0.25">
      <c r="A2018" s="12"/>
      <c r="B2018" s="11">
        <v>45238</v>
      </c>
      <c r="C2018" s="2">
        <v>1.63</v>
      </c>
      <c r="D2018" s="2">
        <v>1.63</v>
      </c>
      <c r="E2018" s="2">
        <v>0</v>
      </c>
      <c r="F2018" s="2">
        <v>0</v>
      </c>
      <c r="G2018" s="2">
        <v>0</v>
      </c>
      <c r="H2018" s="16">
        <f t="shared" si="31"/>
        <v>0</v>
      </c>
    </row>
    <row r="2019" spans="1:8" ht="13.5" x14ac:dyDescent="0.25">
      <c r="A2019" s="12"/>
      <c r="B2019" s="11">
        <v>45239</v>
      </c>
      <c r="C2019" s="2">
        <v>1.57</v>
      </c>
      <c r="D2019" s="2">
        <v>1.57</v>
      </c>
      <c r="E2019" s="2">
        <v>206</v>
      </c>
      <c r="F2019" s="2">
        <v>1.581</v>
      </c>
      <c r="G2019" s="2">
        <v>325.68599999999998</v>
      </c>
      <c r="H2019" s="16">
        <f t="shared" si="31"/>
        <v>-3.6809815950920144E-2</v>
      </c>
    </row>
    <row r="2020" spans="1:8" ht="13.5" x14ac:dyDescent="0.25">
      <c r="A2020" s="12"/>
      <c r="B2020" s="11">
        <v>45240</v>
      </c>
      <c r="C2020" s="2">
        <v>1.5</v>
      </c>
      <c r="D2020" s="2">
        <v>1.5</v>
      </c>
      <c r="E2020" s="2">
        <v>0</v>
      </c>
      <c r="F2020" s="2">
        <v>0</v>
      </c>
      <c r="G2020" s="2">
        <v>0</v>
      </c>
      <c r="H2020" s="16">
        <f t="shared" si="31"/>
        <v>-4.4585987261146535E-2</v>
      </c>
    </row>
    <row r="2021" spans="1:8" ht="13.5" x14ac:dyDescent="0.25">
      <c r="A2021" s="12"/>
      <c r="B2021" s="11">
        <v>45243</v>
      </c>
      <c r="C2021" s="2">
        <v>1.5</v>
      </c>
      <c r="D2021" s="2">
        <v>1.5</v>
      </c>
      <c r="E2021" s="2">
        <v>90</v>
      </c>
      <c r="F2021" s="2">
        <v>1.5</v>
      </c>
      <c r="G2021" s="2">
        <v>135</v>
      </c>
      <c r="H2021" s="16">
        <f t="shared" si="31"/>
        <v>0</v>
      </c>
    </row>
    <row r="2022" spans="1:8" ht="13.5" x14ac:dyDescent="0.25">
      <c r="A2022" s="12"/>
      <c r="B2022" s="11">
        <v>45244</v>
      </c>
      <c r="C2022" s="2">
        <v>1.49</v>
      </c>
      <c r="D2022" s="2">
        <v>1.49</v>
      </c>
      <c r="E2022" s="2">
        <v>122</v>
      </c>
      <c r="F2022" s="2">
        <v>1.49</v>
      </c>
      <c r="G2022" s="2">
        <v>181.78</v>
      </c>
      <c r="H2022" s="16">
        <f t="shared" si="31"/>
        <v>-6.6666666666666723E-3</v>
      </c>
    </row>
    <row r="2023" spans="1:8" ht="13.5" x14ac:dyDescent="0.25">
      <c r="A2023" s="12"/>
      <c r="B2023" s="11">
        <v>45245</v>
      </c>
      <c r="C2023" s="2">
        <v>1.48</v>
      </c>
      <c r="D2023" s="2">
        <v>1.48</v>
      </c>
      <c r="E2023" s="2">
        <v>40</v>
      </c>
      <c r="F2023" s="2">
        <v>1.482</v>
      </c>
      <c r="G2023" s="2">
        <v>59.28</v>
      </c>
      <c r="H2023" s="16">
        <f t="shared" si="31"/>
        <v>-6.7114093959731603E-3</v>
      </c>
    </row>
    <row r="2024" spans="1:8" ht="13.5" x14ac:dyDescent="0.25">
      <c r="A2024" s="12"/>
      <c r="B2024" s="11">
        <v>45246</v>
      </c>
      <c r="C2024" s="2">
        <v>1.48</v>
      </c>
      <c r="D2024" s="2">
        <v>1.48</v>
      </c>
      <c r="E2024" s="2">
        <v>11</v>
      </c>
      <c r="F2024" s="2">
        <v>1.48</v>
      </c>
      <c r="G2024" s="2">
        <v>16.28</v>
      </c>
      <c r="H2024" s="16">
        <f t="shared" si="31"/>
        <v>0</v>
      </c>
    </row>
    <row r="2025" spans="1:8" ht="13.5" x14ac:dyDescent="0.25">
      <c r="A2025" s="12"/>
      <c r="B2025" s="11">
        <v>45247</v>
      </c>
      <c r="C2025" s="2">
        <v>1.42</v>
      </c>
      <c r="D2025" s="2">
        <v>1.42</v>
      </c>
      <c r="E2025" s="2">
        <v>1</v>
      </c>
      <c r="F2025" s="2">
        <v>1.49</v>
      </c>
      <c r="G2025" s="2">
        <v>1.49</v>
      </c>
      <c r="H2025" s="16">
        <f t="shared" si="31"/>
        <v>-4.0540540540540577E-2</v>
      </c>
    </row>
    <row r="2026" spans="1:8" ht="13.5" x14ac:dyDescent="0.25">
      <c r="A2026" s="12"/>
      <c r="B2026" s="11">
        <v>45250</v>
      </c>
      <c r="C2026" s="2">
        <v>1.42</v>
      </c>
      <c r="D2026" s="2">
        <v>1.42</v>
      </c>
      <c r="E2026" s="2">
        <v>0</v>
      </c>
      <c r="F2026" s="2">
        <v>0</v>
      </c>
      <c r="G2026" s="2">
        <v>0</v>
      </c>
      <c r="H2026" s="16">
        <f t="shared" si="31"/>
        <v>0</v>
      </c>
    </row>
    <row r="2027" spans="1:8" ht="13.5" x14ac:dyDescent="0.25">
      <c r="A2027" s="12"/>
      <c r="B2027" s="11">
        <v>45251</v>
      </c>
      <c r="C2027" s="2">
        <v>1.48</v>
      </c>
      <c r="D2027" s="2">
        <v>1.48</v>
      </c>
      <c r="E2027" s="2">
        <v>0</v>
      </c>
      <c r="F2027" s="2">
        <v>0</v>
      </c>
      <c r="G2027" s="2">
        <v>0</v>
      </c>
      <c r="H2027" s="16">
        <f t="shared" si="31"/>
        <v>4.2253521126760604E-2</v>
      </c>
    </row>
    <row r="2028" spans="1:8" ht="13.5" x14ac:dyDescent="0.25">
      <c r="A2028" s="12"/>
      <c r="B2028" s="11">
        <v>45252</v>
      </c>
      <c r="C2028" s="2">
        <v>1.42</v>
      </c>
      <c r="D2028" s="2">
        <v>1.42</v>
      </c>
      <c r="E2028" s="2">
        <v>0</v>
      </c>
      <c r="F2028" s="2">
        <v>0</v>
      </c>
      <c r="G2028" s="2">
        <v>0</v>
      </c>
      <c r="H2028" s="16">
        <f t="shared" si="31"/>
        <v>-4.0540540540540577E-2</v>
      </c>
    </row>
    <row r="2029" spans="1:8" ht="13.5" x14ac:dyDescent="0.25">
      <c r="A2029" s="12"/>
      <c r="B2029" s="11">
        <v>45253</v>
      </c>
      <c r="C2029" s="2">
        <v>1.36</v>
      </c>
      <c r="D2029" s="2">
        <v>1.36</v>
      </c>
      <c r="E2029" s="2">
        <v>126</v>
      </c>
      <c r="F2029" s="2">
        <v>1.39</v>
      </c>
      <c r="G2029" s="2">
        <v>175.14</v>
      </c>
      <c r="H2029" s="16">
        <f t="shared" si="31"/>
        <v>-4.2253521126760445E-2</v>
      </c>
    </row>
    <row r="2030" spans="1:8" ht="13.5" x14ac:dyDescent="0.25">
      <c r="A2030" s="12"/>
      <c r="B2030" s="11">
        <v>45254</v>
      </c>
      <c r="C2030" s="2">
        <v>1.35</v>
      </c>
      <c r="D2030" s="2">
        <v>1.35</v>
      </c>
      <c r="E2030" s="2">
        <v>162</v>
      </c>
      <c r="F2030" s="2">
        <v>1.35</v>
      </c>
      <c r="G2030" s="2">
        <v>218.7</v>
      </c>
      <c r="H2030" s="16">
        <f t="shared" si="31"/>
        <v>-7.3529411764705942E-3</v>
      </c>
    </row>
    <row r="2031" spans="1:8" ht="13.5" x14ac:dyDescent="0.25">
      <c r="A2031" s="12"/>
      <c r="B2031" s="11">
        <v>45257</v>
      </c>
      <c r="C2031" s="2">
        <v>1.35</v>
      </c>
      <c r="D2031" s="2">
        <v>1.35</v>
      </c>
      <c r="E2031" s="2">
        <v>0</v>
      </c>
      <c r="F2031" s="2">
        <v>0</v>
      </c>
      <c r="G2031" s="2">
        <v>0</v>
      </c>
      <c r="H2031" s="16">
        <f t="shared" si="31"/>
        <v>0</v>
      </c>
    </row>
    <row r="2032" spans="1:8" ht="13.5" x14ac:dyDescent="0.25">
      <c r="A2032" s="12"/>
      <c r="B2032" s="11">
        <v>45258</v>
      </c>
      <c r="C2032" s="2">
        <v>1.35</v>
      </c>
      <c r="D2032" s="2">
        <v>1.35</v>
      </c>
      <c r="E2032" s="2">
        <v>0</v>
      </c>
      <c r="F2032" s="2">
        <v>0</v>
      </c>
      <c r="G2032" s="2">
        <v>0</v>
      </c>
      <c r="H2032" s="16">
        <f t="shared" si="31"/>
        <v>0</v>
      </c>
    </row>
    <row r="2033" spans="1:8" ht="13.5" x14ac:dyDescent="0.25">
      <c r="A2033" s="12"/>
      <c r="B2033" s="11">
        <v>45259</v>
      </c>
      <c r="C2033" s="2">
        <v>1.29</v>
      </c>
      <c r="D2033" s="2">
        <v>1.29</v>
      </c>
      <c r="E2033" s="2">
        <v>120</v>
      </c>
      <c r="F2033" s="2">
        <v>1.3</v>
      </c>
      <c r="G2033" s="2">
        <v>156</v>
      </c>
      <c r="H2033" s="16">
        <f t="shared" si="31"/>
        <v>-4.4444444444444481E-2</v>
      </c>
    </row>
    <row r="2034" spans="1:8" ht="13.5" x14ac:dyDescent="0.25">
      <c r="A2034" s="12"/>
      <c r="B2034" s="11">
        <v>45260</v>
      </c>
      <c r="C2034" s="2">
        <v>1.24</v>
      </c>
      <c r="D2034" s="2">
        <v>1.24</v>
      </c>
      <c r="E2034" s="2">
        <v>133</v>
      </c>
      <c r="F2034" s="2">
        <v>1.24</v>
      </c>
      <c r="G2034" s="2">
        <v>164.92</v>
      </c>
      <c r="H2034" s="16">
        <f t="shared" si="31"/>
        <v>-3.8759689922480654E-2</v>
      </c>
    </row>
    <row r="2035" spans="1:8" ht="13.5" x14ac:dyDescent="0.25">
      <c r="A2035" s="12"/>
      <c r="B2035" s="11">
        <v>45261</v>
      </c>
      <c r="C2035" s="2">
        <v>1.24</v>
      </c>
      <c r="D2035" s="2">
        <v>1.24</v>
      </c>
      <c r="E2035" s="2">
        <v>0</v>
      </c>
      <c r="F2035" s="2">
        <v>0</v>
      </c>
      <c r="G2035" s="2">
        <v>0</v>
      </c>
      <c r="H2035" s="16">
        <f t="shared" si="31"/>
        <v>0</v>
      </c>
    </row>
    <row r="2036" spans="1:8" ht="13.5" x14ac:dyDescent="0.25">
      <c r="A2036" s="12"/>
      <c r="B2036" s="11">
        <v>45264</v>
      </c>
      <c r="C2036" s="2">
        <v>1.24</v>
      </c>
      <c r="D2036" s="2">
        <v>1.24</v>
      </c>
      <c r="E2036" s="2">
        <v>1030</v>
      </c>
      <c r="F2036" s="2">
        <v>1.24</v>
      </c>
      <c r="G2036" s="2">
        <v>1277.2</v>
      </c>
      <c r="H2036" s="16">
        <f t="shared" si="31"/>
        <v>0</v>
      </c>
    </row>
    <row r="2037" spans="1:8" ht="13.5" x14ac:dyDescent="0.25">
      <c r="A2037" s="12"/>
      <c r="B2037" s="11">
        <v>45265</v>
      </c>
      <c r="C2037" s="2">
        <v>1.19</v>
      </c>
      <c r="D2037" s="2">
        <v>1.19</v>
      </c>
      <c r="E2037" s="2">
        <v>25</v>
      </c>
      <c r="F2037" s="2">
        <v>1.19</v>
      </c>
      <c r="G2037" s="2">
        <v>29.75</v>
      </c>
      <c r="H2037" s="16">
        <f t="shared" si="31"/>
        <v>-4.0322580645161324E-2</v>
      </c>
    </row>
    <row r="2038" spans="1:8" ht="13.5" x14ac:dyDescent="0.25">
      <c r="A2038" s="12"/>
      <c r="B2038" s="11">
        <v>45266</v>
      </c>
      <c r="C2038" s="2">
        <v>1.1399999999999999</v>
      </c>
      <c r="D2038" s="2">
        <v>1.1399999999999999</v>
      </c>
      <c r="E2038" s="2">
        <v>4597</v>
      </c>
      <c r="F2038" s="2">
        <v>1.1399999999999999</v>
      </c>
      <c r="G2038" s="2">
        <v>5240.58</v>
      </c>
      <c r="H2038" s="16">
        <f t="shared" si="31"/>
        <v>-4.2016806722689114E-2</v>
      </c>
    </row>
    <row r="2039" spans="1:8" ht="13.5" x14ac:dyDescent="0.25">
      <c r="A2039" s="12"/>
      <c r="B2039" s="11">
        <v>45267</v>
      </c>
      <c r="C2039" s="2">
        <v>1.0900000000000001</v>
      </c>
      <c r="D2039" s="2">
        <v>1.0900000000000001</v>
      </c>
      <c r="E2039" s="2">
        <v>17410</v>
      </c>
      <c r="F2039" s="2">
        <v>1.0900000000000001</v>
      </c>
      <c r="G2039" s="2">
        <v>18976.900000000001</v>
      </c>
      <c r="H2039" s="16">
        <f t="shared" si="31"/>
        <v>-4.3859649122806862E-2</v>
      </c>
    </row>
    <row r="2040" spans="1:8" ht="13.5" x14ac:dyDescent="0.25">
      <c r="A2040" s="12"/>
      <c r="B2040" s="11">
        <v>45268</v>
      </c>
      <c r="C2040" s="2">
        <v>1.05</v>
      </c>
      <c r="D2040" s="2">
        <v>1.05</v>
      </c>
      <c r="E2040" s="2">
        <v>16958</v>
      </c>
      <c r="F2040" s="2">
        <v>1.05</v>
      </c>
      <c r="G2040" s="2">
        <v>17805.900000000001</v>
      </c>
      <c r="H2040" s="16">
        <f t="shared" si="31"/>
        <v>-3.6697247706422048E-2</v>
      </c>
    </row>
    <row r="2041" spans="1:8" ht="13.5" x14ac:dyDescent="0.25">
      <c r="A2041" s="12"/>
      <c r="B2041" s="11">
        <v>45271</v>
      </c>
      <c r="C2041" s="2">
        <v>1.05</v>
      </c>
      <c r="D2041" s="2">
        <v>1.05</v>
      </c>
      <c r="E2041" s="2">
        <v>5130</v>
      </c>
      <c r="F2041" s="2">
        <v>1.05</v>
      </c>
      <c r="G2041" s="2">
        <v>5386.5</v>
      </c>
      <c r="H2041" s="16">
        <f t="shared" si="31"/>
        <v>0</v>
      </c>
    </row>
    <row r="2042" spans="1:8" ht="13.5" x14ac:dyDescent="0.25">
      <c r="A2042" s="12"/>
      <c r="B2042" s="11">
        <v>45272</v>
      </c>
      <c r="C2042" s="2">
        <v>1.05</v>
      </c>
      <c r="D2042" s="2">
        <v>1.05</v>
      </c>
      <c r="E2042" s="2">
        <v>0</v>
      </c>
      <c r="F2042" s="2">
        <v>0</v>
      </c>
      <c r="G2042" s="2">
        <v>0</v>
      </c>
      <c r="H2042" s="16">
        <f t="shared" si="31"/>
        <v>0</v>
      </c>
    </row>
    <row r="2043" spans="1:8" ht="13.5" x14ac:dyDescent="0.25">
      <c r="A2043" s="12"/>
      <c r="B2043" s="11">
        <v>45273</v>
      </c>
      <c r="C2043" s="2">
        <v>1.0900000000000001</v>
      </c>
      <c r="D2043" s="2">
        <v>1.0900000000000001</v>
      </c>
      <c r="E2043" s="2">
        <v>0</v>
      </c>
      <c r="F2043" s="2">
        <v>0</v>
      </c>
      <c r="G2043" s="2">
        <v>0</v>
      </c>
      <c r="H2043" s="16">
        <f t="shared" si="31"/>
        <v>3.8095238095238126E-2</v>
      </c>
    </row>
    <row r="2044" spans="1:8" ht="13.5" x14ac:dyDescent="0.25">
      <c r="A2044" s="12"/>
      <c r="B2044" s="11">
        <v>45274</v>
      </c>
      <c r="C2044" s="2">
        <v>1.1299999999999999</v>
      </c>
      <c r="D2044" s="2">
        <v>1.1299999999999999</v>
      </c>
      <c r="E2044" s="2">
        <v>0</v>
      </c>
      <c r="F2044" s="2">
        <v>0</v>
      </c>
      <c r="G2044" s="2">
        <v>0</v>
      </c>
      <c r="H2044" s="16">
        <f t="shared" si="31"/>
        <v>3.6697247706421847E-2</v>
      </c>
    </row>
    <row r="2045" spans="1:8" ht="13.5" x14ac:dyDescent="0.25">
      <c r="A2045" s="12"/>
      <c r="B2045" s="11">
        <v>45275</v>
      </c>
      <c r="C2045" s="2">
        <v>1.18</v>
      </c>
      <c r="D2045" s="2">
        <v>1.18</v>
      </c>
      <c r="E2045" s="2">
        <v>214</v>
      </c>
      <c r="F2045" s="2">
        <v>1.17</v>
      </c>
      <c r="G2045" s="2">
        <v>250.38</v>
      </c>
      <c r="H2045" s="16">
        <f t="shared" si="31"/>
        <v>4.424778761061951E-2</v>
      </c>
    </row>
    <row r="2046" spans="1:8" ht="13.5" x14ac:dyDescent="0.25">
      <c r="A2046" s="12"/>
      <c r="B2046" s="11">
        <v>45278</v>
      </c>
      <c r="C2046" s="2">
        <v>1.23</v>
      </c>
      <c r="D2046" s="2">
        <v>1.23</v>
      </c>
      <c r="E2046" s="2">
        <v>19694</v>
      </c>
      <c r="F2046" s="2">
        <v>1.23</v>
      </c>
      <c r="G2046" s="2">
        <v>24223.62</v>
      </c>
      <c r="H2046" s="16">
        <f t="shared" si="31"/>
        <v>4.2372881355932243E-2</v>
      </c>
    </row>
    <row r="2047" spans="1:8" ht="13.5" x14ac:dyDescent="0.25">
      <c r="A2047" s="12"/>
      <c r="B2047" s="11">
        <v>45279</v>
      </c>
      <c r="C2047" s="2">
        <v>1.28</v>
      </c>
      <c r="D2047" s="2">
        <v>1.28</v>
      </c>
      <c r="E2047" s="2">
        <v>2890</v>
      </c>
      <c r="F2047" s="2">
        <v>1.26</v>
      </c>
      <c r="G2047" s="2">
        <v>3641.4</v>
      </c>
      <c r="H2047" s="16">
        <f t="shared" si="31"/>
        <v>4.0650406504065074E-2</v>
      </c>
    </row>
    <row r="2048" spans="1:8" ht="13.5" x14ac:dyDescent="0.25">
      <c r="A2048" s="12"/>
      <c r="B2048" s="11">
        <v>45280</v>
      </c>
      <c r="C2048" s="2">
        <v>1.33</v>
      </c>
      <c r="D2048" s="2">
        <v>1.33</v>
      </c>
      <c r="E2048" s="2">
        <v>0</v>
      </c>
      <c r="F2048" s="2">
        <v>0</v>
      </c>
      <c r="G2048" s="2">
        <v>0</v>
      </c>
      <c r="H2048" s="16">
        <f t="shared" si="31"/>
        <v>3.9062500000000035E-2</v>
      </c>
    </row>
    <row r="2049" spans="1:8" ht="13.5" x14ac:dyDescent="0.25">
      <c r="A2049" s="12"/>
      <c r="B2049" s="11">
        <v>45281</v>
      </c>
      <c r="C2049" s="2">
        <v>1.38</v>
      </c>
      <c r="D2049" s="2">
        <v>1.38</v>
      </c>
      <c r="E2049" s="2">
        <v>0</v>
      </c>
      <c r="F2049" s="2">
        <v>0</v>
      </c>
      <c r="G2049" s="2">
        <v>0</v>
      </c>
      <c r="H2049" s="16">
        <f t="shared" si="31"/>
        <v>3.7593984962405881E-2</v>
      </c>
    </row>
    <row r="2050" spans="1:8" ht="13.5" x14ac:dyDescent="0.25">
      <c r="A2050" s="12"/>
      <c r="B2050" s="11">
        <v>45282</v>
      </c>
      <c r="C2050" s="2">
        <v>1.44</v>
      </c>
      <c r="D2050" s="2">
        <v>1.44</v>
      </c>
      <c r="E2050" s="2">
        <v>4364</v>
      </c>
      <c r="F2050" s="2">
        <v>1.4259999999999999</v>
      </c>
      <c r="G2050" s="2">
        <v>6223.0640000000003</v>
      </c>
      <c r="H2050" s="16">
        <f t="shared" si="31"/>
        <v>4.3478260869565258E-2</v>
      </c>
    </row>
    <row r="2051" spans="1:8" ht="13.5" x14ac:dyDescent="0.25">
      <c r="A2051" s="12"/>
      <c r="B2051" s="11">
        <v>45285</v>
      </c>
      <c r="C2051" s="2">
        <v>1.43</v>
      </c>
      <c r="D2051" s="2">
        <v>1.43</v>
      </c>
      <c r="E2051" s="2">
        <v>6384</v>
      </c>
      <c r="F2051" s="2">
        <v>1.43</v>
      </c>
      <c r="G2051" s="2">
        <v>9129.1200000000008</v>
      </c>
      <c r="H2051" s="16">
        <f t="shared" si="31"/>
        <v>-6.944444444444451E-3</v>
      </c>
    </row>
    <row r="2052" spans="1:8" ht="13.5" x14ac:dyDescent="0.25">
      <c r="A2052" s="12"/>
      <c r="B2052" s="11">
        <v>45286</v>
      </c>
      <c r="C2052" s="2">
        <v>1.49</v>
      </c>
      <c r="D2052" s="2">
        <v>1.49</v>
      </c>
      <c r="E2052" s="2">
        <v>8104</v>
      </c>
      <c r="F2052" s="2">
        <v>1.49</v>
      </c>
      <c r="G2052" s="2">
        <v>12074.96</v>
      </c>
      <c r="H2052" s="16">
        <f t="shared" si="31"/>
        <v>4.1958041958041994E-2</v>
      </c>
    </row>
    <row r="2053" spans="1:8" ht="13.5" x14ac:dyDescent="0.25">
      <c r="A2053" s="12"/>
      <c r="B2053" s="11">
        <v>45287</v>
      </c>
      <c r="C2053" s="2">
        <v>1.55</v>
      </c>
      <c r="D2053" s="2">
        <v>1.55</v>
      </c>
      <c r="E2053" s="2">
        <v>1010</v>
      </c>
      <c r="F2053" s="2">
        <v>1.55</v>
      </c>
      <c r="G2053" s="2">
        <v>1565.5</v>
      </c>
      <c r="H2053" s="16">
        <f t="shared" si="31"/>
        <v>4.0268456375838965E-2</v>
      </c>
    </row>
    <row r="2054" spans="1:8" ht="13.5" x14ac:dyDescent="0.25">
      <c r="A2054" s="12"/>
      <c r="B2054" s="11">
        <v>45288</v>
      </c>
      <c r="C2054" s="2">
        <v>1.55</v>
      </c>
      <c r="D2054" s="2">
        <v>1.55</v>
      </c>
      <c r="E2054" s="2">
        <v>6626</v>
      </c>
      <c r="F2054" s="2">
        <v>1.55</v>
      </c>
      <c r="G2054" s="2">
        <v>10270.299999999999</v>
      </c>
      <c r="H2054" s="16">
        <f t="shared" si="31"/>
        <v>0</v>
      </c>
    </row>
    <row r="2055" spans="1:8" ht="13.5" x14ac:dyDescent="0.25">
      <c r="A2055" s="12"/>
      <c r="B2055" s="11">
        <v>45289</v>
      </c>
      <c r="C2055" s="2">
        <v>1.59</v>
      </c>
      <c r="D2055" s="2">
        <v>1.59</v>
      </c>
      <c r="E2055" s="2">
        <v>360</v>
      </c>
      <c r="F2055" s="2">
        <v>1.59</v>
      </c>
      <c r="G2055" s="2">
        <v>572.4</v>
      </c>
      <c r="H2055" s="16">
        <f t="shared" ref="H2055:H2118" si="32">(D2055-D2054)/D2054</f>
        <v>2.5806451612903247E-2</v>
      </c>
    </row>
    <row r="2056" spans="1:8" ht="13.5" x14ac:dyDescent="0.25">
      <c r="A2056" s="12"/>
      <c r="B2056" s="11">
        <v>45293</v>
      </c>
      <c r="C2056" s="2">
        <v>1.59</v>
      </c>
      <c r="D2056" s="2">
        <v>1.59</v>
      </c>
      <c r="E2056" s="2">
        <v>0</v>
      </c>
      <c r="F2056" s="2">
        <v>0</v>
      </c>
      <c r="G2056" s="2">
        <v>0</v>
      </c>
      <c r="H2056" s="16">
        <f t="shared" si="32"/>
        <v>0</v>
      </c>
    </row>
    <row r="2057" spans="1:8" ht="13.5" x14ac:dyDescent="0.25">
      <c r="A2057" s="12"/>
      <c r="B2057" s="11">
        <v>45294</v>
      </c>
      <c r="C2057" s="2">
        <v>1.52</v>
      </c>
      <c r="D2057" s="2">
        <v>1.52</v>
      </c>
      <c r="E2057" s="2">
        <v>0</v>
      </c>
      <c r="F2057" s="2">
        <v>0</v>
      </c>
      <c r="G2057" s="2">
        <v>0</v>
      </c>
      <c r="H2057" s="16">
        <f t="shared" si="32"/>
        <v>-4.4025157232704441E-2</v>
      </c>
    </row>
    <row r="2058" spans="1:8" ht="13.5" x14ac:dyDescent="0.25">
      <c r="A2058" s="12"/>
      <c r="B2058" s="11">
        <v>45295</v>
      </c>
      <c r="C2058" s="2">
        <v>1.55</v>
      </c>
      <c r="D2058" s="2">
        <v>1.55</v>
      </c>
      <c r="E2058" s="2">
        <v>1113</v>
      </c>
      <c r="F2058" s="2">
        <v>1.55</v>
      </c>
      <c r="G2058" s="2">
        <v>1725.15</v>
      </c>
      <c r="H2058" s="16">
        <f t="shared" si="32"/>
        <v>1.9736842105263174E-2</v>
      </c>
    </row>
    <row r="2059" spans="1:8" ht="13.5" x14ac:dyDescent="0.25">
      <c r="A2059" s="12"/>
      <c r="B2059" s="11">
        <v>45296</v>
      </c>
      <c r="C2059" s="2">
        <v>1.55</v>
      </c>
      <c r="D2059" s="2">
        <v>1.55</v>
      </c>
      <c r="E2059" s="2">
        <v>3150</v>
      </c>
      <c r="F2059" s="2">
        <v>1.55</v>
      </c>
      <c r="G2059" s="2">
        <v>4882.5</v>
      </c>
      <c r="H2059" s="16">
        <f t="shared" si="32"/>
        <v>0</v>
      </c>
    </row>
    <row r="2060" spans="1:8" ht="13.5" x14ac:dyDescent="0.25">
      <c r="A2060" s="12"/>
      <c r="B2060" s="11">
        <v>45299</v>
      </c>
      <c r="C2060" s="2">
        <v>1.55</v>
      </c>
      <c r="D2060" s="2">
        <v>1.55</v>
      </c>
      <c r="E2060" s="2">
        <v>0</v>
      </c>
      <c r="F2060" s="2">
        <v>0</v>
      </c>
      <c r="G2060" s="2">
        <v>0</v>
      </c>
      <c r="H2060" s="16">
        <f t="shared" si="32"/>
        <v>0</v>
      </c>
    </row>
    <row r="2061" spans="1:8" ht="13.5" x14ac:dyDescent="0.25">
      <c r="A2061" s="12"/>
      <c r="B2061" s="11">
        <v>45300</v>
      </c>
      <c r="C2061" s="2">
        <v>1.55</v>
      </c>
      <c r="D2061" s="2">
        <v>1.55</v>
      </c>
      <c r="E2061" s="2">
        <v>0</v>
      </c>
      <c r="F2061" s="2">
        <v>0</v>
      </c>
      <c r="G2061" s="2">
        <v>0</v>
      </c>
      <c r="H2061" s="16">
        <f t="shared" si="32"/>
        <v>0</v>
      </c>
    </row>
    <row r="2062" spans="1:8" ht="13.5" x14ac:dyDescent="0.25">
      <c r="A2062" s="12"/>
      <c r="B2062" s="11">
        <v>45301</v>
      </c>
      <c r="C2062" s="2">
        <v>1.55</v>
      </c>
      <c r="D2062" s="2">
        <v>1.55</v>
      </c>
      <c r="E2062" s="2">
        <v>0</v>
      </c>
      <c r="F2062" s="2">
        <v>0</v>
      </c>
      <c r="G2062" s="2">
        <v>0</v>
      </c>
      <c r="H2062" s="16">
        <f t="shared" si="32"/>
        <v>0</v>
      </c>
    </row>
    <row r="2063" spans="1:8" ht="13.5" x14ac:dyDescent="0.25">
      <c r="A2063" s="12"/>
      <c r="B2063" s="11">
        <v>45302</v>
      </c>
      <c r="C2063" s="2">
        <v>1.5</v>
      </c>
      <c r="D2063" s="2">
        <v>1.5</v>
      </c>
      <c r="E2063" s="2">
        <v>144</v>
      </c>
      <c r="F2063" s="2">
        <v>1.5</v>
      </c>
      <c r="G2063" s="2">
        <v>216</v>
      </c>
      <c r="H2063" s="16">
        <f t="shared" si="32"/>
        <v>-3.2258064516129059E-2</v>
      </c>
    </row>
    <row r="2064" spans="1:8" ht="13.5" x14ac:dyDescent="0.25">
      <c r="A2064" s="12"/>
      <c r="B2064" s="11">
        <v>45303</v>
      </c>
      <c r="C2064" s="2">
        <v>1.5</v>
      </c>
      <c r="D2064" s="2">
        <v>1.5</v>
      </c>
      <c r="E2064" s="2">
        <v>0</v>
      </c>
      <c r="F2064" s="2">
        <v>0</v>
      </c>
      <c r="G2064" s="2">
        <v>0</v>
      </c>
      <c r="H2064" s="16">
        <f t="shared" si="32"/>
        <v>0</v>
      </c>
    </row>
    <row r="2065" spans="1:8" ht="13.5" x14ac:dyDescent="0.25">
      <c r="A2065" s="12"/>
      <c r="B2065" s="11">
        <v>45306</v>
      </c>
      <c r="C2065" s="2">
        <v>1.5</v>
      </c>
      <c r="D2065" s="2">
        <v>1.5</v>
      </c>
      <c r="E2065" s="2">
        <v>500</v>
      </c>
      <c r="F2065" s="2">
        <v>1.5</v>
      </c>
      <c r="G2065" s="2">
        <v>750</v>
      </c>
      <c r="H2065" s="16">
        <f t="shared" si="32"/>
        <v>0</v>
      </c>
    </row>
    <row r="2066" spans="1:8" ht="13.5" x14ac:dyDescent="0.25">
      <c r="A2066" s="12"/>
      <c r="B2066" s="11">
        <v>45307</v>
      </c>
      <c r="C2066" s="2">
        <v>1.5</v>
      </c>
      <c r="D2066" s="2">
        <v>1.5</v>
      </c>
      <c r="E2066" s="2">
        <v>0</v>
      </c>
      <c r="F2066" s="2">
        <v>0</v>
      </c>
      <c r="G2066" s="2">
        <v>0</v>
      </c>
      <c r="H2066" s="16">
        <f t="shared" si="32"/>
        <v>0</v>
      </c>
    </row>
    <row r="2067" spans="1:8" ht="13.5" x14ac:dyDescent="0.25">
      <c r="A2067" s="12"/>
      <c r="B2067" s="11">
        <v>45308</v>
      </c>
      <c r="C2067" s="2">
        <v>1.45</v>
      </c>
      <c r="D2067" s="2">
        <v>1.45</v>
      </c>
      <c r="E2067" s="2">
        <v>200</v>
      </c>
      <c r="F2067" s="2">
        <v>1.45</v>
      </c>
      <c r="G2067" s="2">
        <v>290</v>
      </c>
      <c r="H2067" s="16">
        <f t="shared" si="32"/>
        <v>-3.3333333333333361E-2</v>
      </c>
    </row>
    <row r="2068" spans="1:8" ht="13.5" x14ac:dyDescent="0.25">
      <c r="A2068" s="12"/>
      <c r="B2068" s="11">
        <v>45309</v>
      </c>
      <c r="C2068" s="2">
        <v>1.51</v>
      </c>
      <c r="D2068" s="2">
        <v>1.51</v>
      </c>
      <c r="E2068" s="2">
        <v>1450</v>
      </c>
      <c r="F2068" s="2">
        <v>1.51</v>
      </c>
      <c r="G2068" s="2">
        <v>2189.5</v>
      </c>
      <c r="H2068" s="16">
        <f t="shared" si="32"/>
        <v>4.1379310344827627E-2</v>
      </c>
    </row>
    <row r="2069" spans="1:8" ht="13.5" x14ac:dyDescent="0.25">
      <c r="A2069" s="12"/>
      <c r="B2069" s="11">
        <v>45310</v>
      </c>
      <c r="C2069" s="2">
        <v>1.51</v>
      </c>
      <c r="D2069" s="2">
        <v>1.51</v>
      </c>
      <c r="E2069" s="2">
        <v>0</v>
      </c>
      <c r="F2069" s="2">
        <v>0</v>
      </c>
      <c r="G2069" s="2">
        <v>0</v>
      </c>
      <c r="H2069" s="16">
        <f t="shared" si="32"/>
        <v>0</v>
      </c>
    </row>
    <row r="2070" spans="1:8" ht="13.5" x14ac:dyDescent="0.25">
      <c r="A2070" s="12"/>
      <c r="B2070" s="11">
        <v>45313</v>
      </c>
      <c r="C2070" s="2">
        <v>1.51</v>
      </c>
      <c r="D2070" s="2">
        <v>1.51</v>
      </c>
      <c r="E2070" s="2">
        <v>0</v>
      </c>
      <c r="F2070" s="2">
        <v>0</v>
      </c>
      <c r="G2070" s="2">
        <v>0</v>
      </c>
      <c r="H2070" s="16">
        <f t="shared" si="32"/>
        <v>0</v>
      </c>
    </row>
    <row r="2071" spans="1:8" ht="13.5" x14ac:dyDescent="0.25">
      <c r="A2071" s="12"/>
      <c r="B2071" s="11">
        <v>45314</v>
      </c>
      <c r="C2071" s="2">
        <v>1.5</v>
      </c>
      <c r="D2071" s="2">
        <v>1.5</v>
      </c>
      <c r="E2071" s="2">
        <v>1000</v>
      </c>
      <c r="F2071" s="2">
        <v>1.5</v>
      </c>
      <c r="G2071" s="2">
        <v>1500</v>
      </c>
      <c r="H2071" s="16">
        <f t="shared" si="32"/>
        <v>-6.6225165562913968E-3</v>
      </c>
    </row>
    <row r="2072" spans="1:8" ht="13.5" x14ac:dyDescent="0.25">
      <c r="A2072" s="12"/>
      <c r="B2072" s="11">
        <v>45315</v>
      </c>
      <c r="C2072" s="2">
        <v>1.5</v>
      </c>
      <c r="D2072" s="2">
        <v>1.5</v>
      </c>
      <c r="E2072" s="2">
        <v>550</v>
      </c>
      <c r="F2072" s="2">
        <v>1.5</v>
      </c>
      <c r="G2072" s="2">
        <v>825</v>
      </c>
      <c r="H2072" s="16">
        <f t="shared" si="32"/>
        <v>0</v>
      </c>
    </row>
    <row r="2073" spans="1:8" ht="13.5" x14ac:dyDescent="0.25">
      <c r="A2073" s="12"/>
      <c r="B2073" s="11">
        <v>45316</v>
      </c>
      <c r="C2073" s="2">
        <v>1.5</v>
      </c>
      <c r="D2073" s="2">
        <v>1.5</v>
      </c>
      <c r="E2073" s="2">
        <v>0</v>
      </c>
      <c r="F2073" s="2">
        <v>0</v>
      </c>
      <c r="G2073" s="2">
        <v>0</v>
      </c>
      <c r="H2073" s="16">
        <f t="shared" si="32"/>
        <v>0</v>
      </c>
    </row>
    <row r="2074" spans="1:8" ht="13.5" x14ac:dyDescent="0.25">
      <c r="A2074" s="12"/>
      <c r="B2074" s="11">
        <v>45317</v>
      </c>
      <c r="C2074" s="2">
        <v>1.5</v>
      </c>
      <c r="D2074" s="2">
        <v>1.5</v>
      </c>
      <c r="E2074" s="2">
        <v>0</v>
      </c>
      <c r="F2074" s="2">
        <v>0</v>
      </c>
      <c r="G2074" s="2">
        <v>0</v>
      </c>
      <c r="H2074" s="16">
        <f t="shared" si="32"/>
        <v>0</v>
      </c>
    </row>
    <row r="2075" spans="1:8" ht="13.5" x14ac:dyDescent="0.25">
      <c r="A2075" s="12"/>
      <c r="B2075" s="11">
        <v>45320</v>
      </c>
      <c r="C2075" s="2">
        <v>1.5</v>
      </c>
      <c r="D2075" s="2">
        <v>1.5</v>
      </c>
      <c r="E2075" s="2">
        <v>0</v>
      </c>
      <c r="F2075" s="2">
        <v>0</v>
      </c>
      <c r="G2075" s="2">
        <v>0</v>
      </c>
      <c r="H2075" s="16">
        <f t="shared" si="32"/>
        <v>0</v>
      </c>
    </row>
    <row r="2076" spans="1:8" ht="13.5" x14ac:dyDescent="0.25">
      <c r="A2076" s="12"/>
      <c r="B2076" s="11">
        <v>45321</v>
      </c>
      <c r="C2076" s="2">
        <v>1.5</v>
      </c>
      <c r="D2076" s="2">
        <v>1.5</v>
      </c>
      <c r="E2076" s="2">
        <v>0</v>
      </c>
      <c r="F2076" s="2">
        <v>0</v>
      </c>
      <c r="G2076" s="2">
        <v>0</v>
      </c>
      <c r="H2076" s="16">
        <f t="shared" si="32"/>
        <v>0</v>
      </c>
    </row>
    <row r="2077" spans="1:8" ht="13.5" x14ac:dyDescent="0.25">
      <c r="A2077" s="12"/>
      <c r="B2077" s="11">
        <v>45322</v>
      </c>
      <c r="C2077" s="2">
        <v>1.5</v>
      </c>
      <c r="D2077" s="2">
        <v>1.5</v>
      </c>
      <c r="E2077" s="2">
        <v>0</v>
      </c>
      <c r="F2077" s="2">
        <v>0</v>
      </c>
      <c r="G2077" s="2">
        <v>0</v>
      </c>
      <c r="H2077" s="16">
        <f t="shared" si="32"/>
        <v>0</v>
      </c>
    </row>
    <row r="2078" spans="1:8" ht="13.5" x14ac:dyDescent="0.25">
      <c r="A2078" s="12"/>
      <c r="B2078" s="11">
        <v>45323</v>
      </c>
      <c r="C2078" s="2">
        <v>1.5</v>
      </c>
      <c r="D2078" s="2">
        <v>1.5</v>
      </c>
      <c r="E2078" s="2">
        <v>0</v>
      </c>
      <c r="F2078" s="2">
        <v>0</v>
      </c>
      <c r="G2078" s="2">
        <v>0</v>
      </c>
      <c r="H2078" s="16">
        <f t="shared" si="32"/>
        <v>0</v>
      </c>
    </row>
    <row r="2079" spans="1:8" ht="13.5" x14ac:dyDescent="0.25">
      <c r="A2079" s="12"/>
      <c r="B2079" s="11">
        <v>45324</v>
      </c>
      <c r="C2079" s="2">
        <v>1.5</v>
      </c>
      <c r="D2079" s="2">
        <v>1.5</v>
      </c>
      <c r="E2079" s="2">
        <v>0</v>
      </c>
      <c r="F2079" s="2">
        <v>0</v>
      </c>
      <c r="G2079" s="2">
        <v>0</v>
      </c>
      <c r="H2079" s="16">
        <f t="shared" si="32"/>
        <v>0</v>
      </c>
    </row>
    <row r="2080" spans="1:8" ht="13.5" x14ac:dyDescent="0.25">
      <c r="A2080" s="12"/>
      <c r="B2080" s="11">
        <v>45327</v>
      </c>
      <c r="C2080" s="2">
        <v>1.5</v>
      </c>
      <c r="D2080" s="2">
        <v>1.5</v>
      </c>
      <c r="E2080" s="2">
        <v>0</v>
      </c>
      <c r="F2080" s="2">
        <v>0</v>
      </c>
      <c r="G2080" s="2">
        <v>0</v>
      </c>
      <c r="H2080" s="16">
        <f t="shared" si="32"/>
        <v>0</v>
      </c>
    </row>
    <row r="2081" spans="1:8" ht="13.5" x14ac:dyDescent="0.25">
      <c r="A2081" s="12"/>
      <c r="B2081" s="11">
        <v>45328</v>
      </c>
      <c r="C2081" s="2">
        <v>1.5</v>
      </c>
      <c r="D2081" s="2">
        <v>1.5</v>
      </c>
      <c r="E2081" s="2">
        <v>0</v>
      </c>
      <c r="F2081" s="2">
        <v>0</v>
      </c>
      <c r="G2081" s="2">
        <v>0</v>
      </c>
      <c r="H2081" s="16">
        <f t="shared" si="32"/>
        <v>0</v>
      </c>
    </row>
    <row r="2082" spans="1:8" ht="13.5" x14ac:dyDescent="0.25">
      <c r="A2082" s="12"/>
      <c r="B2082" s="11">
        <v>45329</v>
      </c>
      <c r="C2082" s="2">
        <v>1.44</v>
      </c>
      <c r="D2082" s="2">
        <v>1.44</v>
      </c>
      <c r="E2082" s="2">
        <v>0</v>
      </c>
      <c r="F2082" s="2">
        <v>0</v>
      </c>
      <c r="G2082" s="2">
        <v>0</v>
      </c>
      <c r="H2082" s="16">
        <f t="shared" si="32"/>
        <v>-4.0000000000000036E-2</v>
      </c>
    </row>
    <row r="2083" spans="1:8" ht="13.5" x14ac:dyDescent="0.25">
      <c r="A2083" s="12"/>
      <c r="B2083" s="11">
        <v>45330</v>
      </c>
      <c r="C2083" s="2">
        <v>1.5</v>
      </c>
      <c r="D2083" s="2">
        <v>1.5</v>
      </c>
      <c r="E2083" s="2">
        <v>0</v>
      </c>
      <c r="F2083" s="2">
        <v>0</v>
      </c>
      <c r="G2083" s="2">
        <v>0</v>
      </c>
      <c r="H2083" s="16">
        <f t="shared" si="32"/>
        <v>4.1666666666666706E-2</v>
      </c>
    </row>
    <row r="2084" spans="1:8" ht="13.5" x14ac:dyDescent="0.25">
      <c r="A2084" s="12"/>
      <c r="B2084" s="11">
        <v>45331</v>
      </c>
      <c r="C2084" s="2">
        <v>1.5</v>
      </c>
      <c r="D2084" s="2">
        <v>1.5</v>
      </c>
      <c r="E2084" s="2">
        <v>0</v>
      </c>
      <c r="F2084" s="2">
        <v>0</v>
      </c>
      <c r="G2084" s="2">
        <v>0</v>
      </c>
      <c r="H2084" s="16">
        <f t="shared" si="32"/>
        <v>0</v>
      </c>
    </row>
    <row r="2085" spans="1:8" ht="13.5" x14ac:dyDescent="0.25">
      <c r="A2085" s="12"/>
      <c r="B2085" s="11">
        <v>45334</v>
      </c>
      <c r="C2085" s="2">
        <v>1.51</v>
      </c>
      <c r="D2085" s="2">
        <v>1.51</v>
      </c>
      <c r="E2085" s="2">
        <v>1010</v>
      </c>
      <c r="F2085" s="2">
        <v>1.51</v>
      </c>
      <c r="G2085" s="2">
        <v>1525.1</v>
      </c>
      <c r="H2085" s="16">
        <f t="shared" si="32"/>
        <v>6.6666666666666723E-3</v>
      </c>
    </row>
    <row r="2086" spans="1:8" ht="13.5" x14ac:dyDescent="0.25">
      <c r="A2086" s="12"/>
      <c r="B2086" s="11">
        <v>45335</v>
      </c>
      <c r="C2086" s="2">
        <v>1.57</v>
      </c>
      <c r="D2086" s="2">
        <v>1.57</v>
      </c>
      <c r="E2086" s="2">
        <v>0</v>
      </c>
      <c r="F2086" s="2">
        <v>0</v>
      </c>
      <c r="G2086" s="2">
        <v>0</v>
      </c>
      <c r="H2086" s="16">
        <f t="shared" si="32"/>
        <v>3.9735099337748381E-2</v>
      </c>
    </row>
    <row r="2087" spans="1:8" ht="13.5" x14ac:dyDescent="0.25">
      <c r="A2087" s="12"/>
      <c r="B2087" s="11">
        <v>45336</v>
      </c>
      <c r="C2087" s="2">
        <v>1.5</v>
      </c>
      <c r="D2087" s="2">
        <v>1.5</v>
      </c>
      <c r="E2087" s="2">
        <v>1150</v>
      </c>
      <c r="F2087" s="2">
        <v>1.5</v>
      </c>
      <c r="G2087" s="2">
        <v>1725</v>
      </c>
      <c r="H2087" s="16">
        <f t="shared" si="32"/>
        <v>-4.4585987261146535E-2</v>
      </c>
    </row>
    <row r="2088" spans="1:8" ht="13.5" x14ac:dyDescent="0.25">
      <c r="A2088" s="12"/>
      <c r="B2088" s="11">
        <v>45337</v>
      </c>
      <c r="C2088" s="2">
        <v>1.5</v>
      </c>
      <c r="D2088" s="2">
        <v>1.5</v>
      </c>
      <c r="E2088" s="2">
        <v>0</v>
      </c>
      <c r="F2088" s="2">
        <v>0</v>
      </c>
      <c r="G2088" s="2">
        <v>0</v>
      </c>
      <c r="H2088" s="16">
        <f t="shared" si="32"/>
        <v>0</v>
      </c>
    </row>
    <row r="2089" spans="1:8" ht="13.5" x14ac:dyDescent="0.25">
      <c r="A2089" s="12"/>
      <c r="B2089" s="11">
        <v>45338</v>
      </c>
      <c r="C2089" s="2">
        <v>1.5</v>
      </c>
      <c r="D2089" s="2">
        <v>1.5</v>
      </c>
      <c r="E2089" s="2">
        <v>0</v>
      </c>
      <c r="F2089" s="2">
        <v>0</v>
      </c>
      <c r="G2089" s="2">
        <v>0</v>
      </c>
      <c r="H2089" s="16">
        <f t="shared" si="32"/>
        <v>0</v>
      </c>
    </row>
    <row r="2090" spans="1:8" ht="13.5" x14ac:dyDescent="0.25">
      <c r="A2090" s="12"/>
      <c r="B2090" s="11">
        <v>45341</v>
      </c>
      <c r="C2090" s="2">
        <v>1.5</v>
      </c>
      <c r="D2090" s="2">
        <v>1.5</v>
      </c>
      <c r="E2090" s="2">
        <v>0</v>
      </c>
      <c r="F2090" s="2">
        <v>0</v>
      </c>
      <c r="G2090" s="2">
        <v>0</v>
      </c>
      <c r="H2090" s="16">
        <f t="shared" si="32"/>
        <v>0</v>
      </c>
    </row>
    <row r="2091" spans="1:8" ht="13.5" x14ac:dyDescent="0.25">
      <c r="A2091" s="12"/>
      <c r="B2091" s="11">
        <v>45342</v>
      </c>
      <c r="C2091" s="2">
        <v>1.5</v>
      </c>
      <c r="D2091" s="2">
        <v>1.5</v>
      </c>
      <c r="E2091" s="2">
        <v>280</v>
      </c>
      <c r="F2091" s="2">
        <v>1.5</v>
      </c>
      <c r="G2091" s="2">
        <v>420</v>
      </c>
      <c r="H2091" s="16">
        <f t="shared" si="32"/>
        <v>0</v>
      </c>
    </row>
    <row r="2092" spans="1:8" ht="13.5" x14ac:dyDescent="0.25">
      <c r="A2092" s="12"/>
      <c r="B2092" s="11">
        <v>45343</v>
      </c>
      <c r="C2092" s="2">
        <v>1.5</v>
      </c>
      <c r="D2092" s="2">
        <v>1.5</v>
      </c>
      <c r="E2092" s="2">
        <v>0</v>
      </c>
      <c r="F2092" s="2">
        <v>0</v>
      </c>
      <c r="G2092" s="2">
        <v>0</v>
      </c>
      <c r="H2092" s="16">
        <f t="shared" si="32"/>
        <v>0</v>
      </c>
    </row>
    <row r="2093" spans="1:8" ht="13.5" x14ac:dyDescent="0.25">
      <c r="A2093" s="12"/>
      <c r="B2093" s="11">
        <v>45344</v>
      </c>
      <c r="C2093" s="2">
        <v>1.44</v>
      </c>
      <c r="D2093" s="2">
        <v>1.44</v>
      </c>
      <c r="E2093" s="2">
        <v>0</v>
      </c>
      <c r="F2093" s="2">
        <v>0</v>
      </c>
      <c r="G2093" s="2">
        <v>0</v>
      </c>
      <c r="H2093" s="16">
        <f t="shared" si="32"/>
        <v>-4.0000000000000036E-2</v>
      </c>
    </row>
    <row r="2094" spans="1:8" ht="13.5" x14ac:dyDescent="0.25">
      <c r="A2094" s="12"/>
      <c r="B2094" s="11">
        <v>45345</v>
      </c>
      <c r="C2094" s="2">
        <v>1.38</v>
      </c>
      <c r="D2094" s="2">
        <v>1.38</v>
      </c>
      <c r="E2094" s="2">
        <v>0</v>
      </c>
      <c r="F2094" s="2">
        <v>0</v>
      </c>
      <c r="G2094" s="2">
        <v>0</v>
      </c>
      <c r="H2094" s="16">
        <f t="shared" si="32"/>
        <v>-4.1666666666666706E-2</v>
      </c>
    </row>
    <row r="2095" spans="1:8" ht="13.5" x14ac:dyDescent="0.25">
      <c r="A2095" s="12"/>
      <c r="B2095" s="11">
        <v>45348</v>
      </c>
      <c r="C2095" s="2">
        <v>1.38</v>
      </c>
      <c r="D2095" s="2">
        <v>1.38</v>
      </c>
      <c r="E2095" s="2">
        <v>0</v>
      </c>
      <c r="F2095" s="2">
        <v>0</v>
      </c>
      <c r="G2095" s="2">
        <v>0</v>
      </c>
      <c r="H2095" s="16">
        <f t="shared" si="32"/>
        <v>0</v>
      </c>
    </row>
    <row r="2096" spans="1:8" ht="13.5" x14ac:dyDescent="0.25">
      <c r="A2096" s="12"/>
      <c r="B2096" s="11">
        <v>45349</v>
      </c>
      <c r="C2096" s="2">
        <v>1.44</v>
      </c>
      <c r="D2096" s="2">
        <v>1.44</v>
      </c>
      <c r="E2096" s="2">
        <v>2500</v>
      </c>
      <c r="F2096" s="2">
        <v>1.44</v>
      </c>
      <c r="G2096" s="2">
        <v>3600</v>
      </c>
      <c r="H2096" s="16">
        <f t="shared" si="32"/>
        <v>4.3478260869565258E-2</v>
      </c>
    </row>
    <row r="2097" spans="1:8" ht="13.5" x14ac:dyDescent="0.25">
      <c r="A2097" s="12"/>
      <c r="B2097" s="11">
        <v>45350</v>
      </c>
      <c r="C2097" s="2">
        <v>1.5</v>
      </c>
      <c r="D2097" s="2">
        <v>1.5</v>
      </c>
      <c r="E2097" s="2">
        <v>1</v>
      </c>
      <c r="F2097" s="2">
        <v>1.5</v>
      </c>
      <c r="G2097" s="2">
        <v>1.5</v>
      </c>
      <c r="H2097" s="16">
        <f t="shared" si="32"/>
        <v>4.1666666666666706E-2</v>
      </c>
    </row>
    <row r="2098" spans="1:8" ht="13.5" x14ac:dyDescent="0.25">
      <c r="A2098" s="12"/>
      <c r="B2098" s="11">
        <v>45351</v>
      </c>
      <c r="C2098" s="2">
        <v>1.44</v>
      </c>
      <c r="D2098" s="2">
        <v>1.44</v>
      </c>
      <c r="E2098" s="2">
        <v>0</v>
      </c>
      <c r="F2098" s="2">
        <v>0</v>
      </c>
      <c r="G2098" s="2">
        <v>0</v>
      </c>
      <c r="H2098" s="16">
        <f t="shared" si="32"/>
        <v>-4.0000000000000036E-2</v>
      </c>
    </row>
    <row r="2099" spans="1:8" ht="13.5" x14ac:dyDescent="0.25">
      <c r="A2099" s="12"/>
      <c r="B2099" s="11">
        <v>45352</v>
      </c>
      <c r="C2099" s="2">
        <v>1.5</v>
      </c>
      <c r="D2099" s="2">
        <v>1.5</v>
      </c>
      <c r="E2099" s="2">
        <v>100</v>
      </c>
      <c r="F2099" s="2">
        <v>1.5</v>
      </c>
      <c r="G2099" s="2">
        <v>150</v>
      </c>
      <c r="H2099" s="16">
        <f t="shared" si="32"/>
        <v>4.1666666666666706E-2</v>
      </c>
    </row>
    <row r="2100" spans="1:8" ht="13.5" x14ac:dyDescent="0.25">
      <c r="A2100" s="12"/>
      <c r="B2100" s="11">
        <v>45355</v>
      </c>
      <c r="C2100" s="2">
        <v>1.5</v>
      </c>
      <c r="D2100" s="2">
        <v>1.5</v>
      </c>
      <c r="E2100" s="2">
        <v>0</v>
      </c>
      <c r="F2100" s="2">
        <v>0</v>
      </c>
      <c r="G2100" s="2">
        <v>0</v>
      </c>
      <c r="H2100" s="16">
        <f t="shared" si="32"/>
        <v>0</v>
      </c>
    </row>
    <row r="2101" spans="1:8" ht="13.5" x14ac:dyDescent="0.25">
      <c r="A2101" s="12"/>
      <c r="B2101" s="11">
        <v>45356</v>
      </c>
      <c r="C2101" s="2">
        <v>1.5</v>
      </c>
      <c r="D2101" s="2">
        <v>1.5</v>
      </c>
      <c r="E2101" s="2">
        <v>0</v>
      </c>
      <c r="F2101" s="2">
        <v>0</v>
      </c>
      <c r="G2101" s="2">
        <v>0</v>
      </c>
      <c r="H2101" s="16">
        <f t="shared" si="32"/>
        <v>0</v>
      </c>
    </row>
    <row r="2102" spans="1:8" ht="13.5" x14ac:dyDescent="0.25">
      <c r="A2102" s="12"/>
      <c r="B2102" s="11">
        <v>45357</v>
      </c>
      <c r="C2102" s="2">
        <v>1.44</v>
      </c>
      <c r="D2102" s="2">
        <v>1.44</v>
      </c>
      <c r="E2102" s="2">
        <v>0</v>
      </c>
      <c r="F2102" s="2">
        <v>0</v>
      </c>
      <c r="G2102" s="2">
        <v>0</v>
      </c>
      <c r="H2102" s="16">
        <f t="shared" si="32"/>
        <v>-4.0000000000000036E-2</v>
      </c>
    </row>
    <row r="2103" spans="1:8" ht="13.5" x14ac:dyDescent="0.25">
      <c r="A2103" s="12"/>
      <c r="B2103" s="11">
        <v>45358</v>
      </c>
      <c r="C2103" s="2">
        <v>1.38</v>
      </c>
      <c r="D2103" s="2">
        <v>1.38</v>
      </c>
      <c r="E2103" s="2">
        <v>0</v>
      </c>
      <c r="F2103" s="2">
        <v>0</v>
      </c>
      <c r="G2103" s="2">
        <v>0</v>
      </c>
      <c r="H2103" s="16">
        <f t="shared" si="32"/>
        <v>-4.1666666666666706E-2</v>
      </c>
    </row>
    <row r="2104" spans="1:8" ht="13.5" x14ac:dyDescent="0.25">
      <c r="A2104" s="12"/>
      <c r="B2104" s="11">
        <v>45359</v>
      </c>
      <c r="C2104" s="2">
        <v>1.32</v>
      </c>
      <c r="D2104" s="2">
        <v>1.32</v>
      </c>
      <c r="E2104" s="2">
        <v>4470</v>
      </c>
      <c r="F2104" s="2">
        <v>1.32</v>
      </c>
      <c r="G2104" s="2">
        <v>5900.4</v>
      </c>
      <c r="H2104" s="16">
        <f t="shared" si="32"/>
        <v>-4.3478260869565098E-2</v>
      </c>
    </row>
    <row r="2105" spans="1:8" ht="13.5" x14ac:dyDescent="0.25">
      <c r="A2105" s="12"/>
      <c r="B2105" s="11">
        <v>45362</v>
      </c>
      <c r="C2105" s="2">
        <v>1.32</v>
      </c>
      <c r="D2105" s="2">
        <v>1.32</v>
      </c>
      <c r="E2105" s="2">
        <v>0</v>
      </c>
      <c r="F2105" s="2">
        <v>0</v>
      </c>
      <c r="G2105" s="2">
        <v>0</v>
      </c>
      <c r="H2105" s="16">
        <f t="shared" si="32"/>
        <v>0</v>
      </c>
    </row>
    <row r="2106" spans="1:8" ht="13.5" x14ac:dyDescent="0.25">
      <c r="A2106" s="12"/>
      <c r="B2106" s="11">
        <v>45363</v>
      </c>
      <c r="C2106" s="2">
        <v>1.37</v>
      </c>
      <c r="D2106" s="2">
        <v>1.37</v>
      </c>
      <c r="E2106" s="2">
        <v>35</v>
      </c>
      <c r="F2106" s="2">
        <v>1.37</v>
      </c>
      <c r="G2106" s="2">
        <v>47.95</v>
      </c>
      <c r="H2106" s="16">
        <f t="shared" si="32"/>
        <v>3.7878787878787908E-2</v>
      </c>
    </row>
    <row r="2107" spans="1:8" ht="13.5" x14ac:dyDescent="0.25">
      <c r="A2107" s="12"/>
      <c r="B2107" s="11">
        <v>45364</v>
      </c>
      <c r="C2107" s="2">
        <v>1.43</v>
      </c>
      <c r="D2107" s="2">
        <v>1.43</v>
      </c>
      <c r="E2107" s="2">
        <v>0</v>
      </c>
      <c r="F2107" s="2">
        <v>0</v>
      </c>
      <c r="G2107" s="2">
        <v>0</v>
      </c>
      <c r="H2107" s="16">
        <f t="shared" si="32"/>
        <v>4.3795620437956075E-2</v>
      </c>
    </row>
    <row r="2108" spans="1:8" ht="13.5" x14ac:dyDescent="0.25">
      <c r="A2108" s="12"/>
      <c r="B2108" s="11">
        <v>45365</v>
      </c>
      <c r="C2108" s="2">
        <v>1.49</v>
      </c>
      <c r="D2108" s="2">
        <v>1.49</v>
      </c>
      <c r="E2108" s="2">
        <v>50</v>
      </c>
      <c r="F2108" s="2">
        <v>1.49</v>
      </c>
      <c r="G2108" s="2">
        <v>74.5</v>
      </c>
      <c r="H2108" s="16">
        <f t="shared" si="32"/>
        <v>4.1958041958041994E-2</v>
      </c>
    </row>
    <row r="2109" spans="1:8" ht="13.5" x14ac:dyDescent="0.25">
      <c r="A2109" s="12"/>
      <c r="B2109" s="11">
        <v>45366</v>
      </c>
      <c r="C2109" s="2">
        <v>1.49</v>
      </c>
      <c r="D2109" s="2">
        <v>1.49</v>
      </c>
      <c r="E2109" s="2">
        <v>0</v>
      </c>
      <c r="F2109" s="2">
        <v>0</v>
      </c>
      <c r="G2109" s="2">
        <v>0</v>
      </c>
      <c r="H2109" s="16">
        <f t="shared" si="32"/>
        <v>0</v>
      </c>
    </row>
    <row r="2110" spans="1:8" ht="13.5" x14ac:dyDescent="0.25">
      <c r="A2110" s="12"/>
      <c r="B2110" s="11">
        <v>45369</v>
      </c>
      <c r="C2110" s="2">
        <v>1.49</v>
      </c>
      <c r="D2110" s="2">
        <v>1.49</v>
      </c>
      <c r="E2110" s="2">
        <v>0</v>
      </c>
      <c r="F2110" s="2">
        <v>0</v>
      </c>
      <c r="G2110" s="2">
        <v>0</v>
      </c>
      <c r="H2110" s="16">
        <f t="shared" si="32"/>
        <v>0</v>
      </c>
    </row>
    <row r="2111" spans="1:8" ht="13.5" x14ac:dyDescent="0.25">
      <c r="A2111" s="12"/>
      <c r="B2111" s="11">
        <v>45370</v>
      </c>
      <c r="C2111" s="2">
        <v>1.49</v>
      </c>
      <c r="D2111" s="2">
        <v>1.49</v>
      </c>
      <c r="E2111" s="2">
        <v>1000</v>
      </c>
      <c r="F2111" s="2">
        <v>1.49</v>
      </c>
      <c r="G2111" s="2">
        <v>1490</v>
      </c>
      <c r="H2111" s="16">
        <f t="shared" si="32"/>
        <v>0</v>
      </c>
    </row>
    <row r="2112" spans="1:8" ht="13.5" x14ac:dyDescent="0.25">
      <c r="A2112" s="12"/>
      <c r="B2112" s="11">
        <v>45372</v>
      </c>
      <c r="C2112" s="2">
        <v>1.49</v>
      </c>
      <c r="D2112" s="2">
        <v>1.49</v>
      </c>
      <c r="E2112" s="2">
        <v>0</v>
      </c>
      <c r="F2112" s="2">
        <v>0</v>
      </c>
      <c r="G2112" s="2">
        <v>0</v>
      </c>
      <c r="H2112" s="16">
        <f t="shared" si="32"/>
        <v>0</v>
      </c>
    </row>
    <row r="2113" spans="1:8" ht="13.5" x14ac:dyDescent="0.25">
      <c r="A2113" s="12"/>
      <c r="B2113" s="11">
        <v>45373</v>
      </c>
      <c r="C2113" s="2">
        <v>1.49</v>
      </c>
      <c r="D2113" s="2">
        <v>1.49</v>
      </c>
      <c r="E2113" s="2">
        <v>2095</v>
      </c>
      <c r="F2113" s="2">
        <v>1.49</v>
      </c>
      <c r="G2113" s="2">
        <v>3121.55</v>
      </c>
      <c r="H2113" s="16">
        <f t="shared" si="32"/>
        <v>0</v>
      </c>
    </row>
    <row r="2114" spans="1:8" ht="13.5" x14ac:dyDescent="0.25">
      <c r="A2114" s="12"/>
      <c r="B2114" s="11">
        <v>45376</v>
      </c>
      <c r="C2114" s="2">
        <v>1.43</v>
      </c>
      <c r="D2114" s="2">
        <v>1.43</v>
      </c>
      <c r="E2114" s="2">
        <v>0</v>
      </c>
      <c r="F2114" s="2">
        <v>0</v>
      </c>
      <c r="G2114" s="2">
        <v>0</v>
      </c>
      <c r="H2114" s="16">
        <f t="shared" si="32"/>
        <v>-4.0268456375838965E-2</v>
      </c>
    </row>
    <row r="2115" spans="1:8" ht="13.5" x14ac:dyDescent="0.25">
      <c r="A2115" s="12"/>
      <c r="B2115" s="11">
        <v>45377</v>
      </c>
      <c r="C2115" s="2">
        <v>1.37</v>
      </c>
      <c r="D2115" s="2">
        <v>1.37</v>
      </c>
      <c r="E2115" s="2">
        <v>5000</v>
      </c>
      <c r="F2115" s="2">
        <v>1.37</v>
      </c>
      <c r="G2115" s="2">
        <v>6850</v>
      </c>
      <c r="H2115" s="16">
        <f t="shared" si="32"/>
        <v>-4.1958041958041842E-2</v>
      </c>
    </row>
    <row r="2116" spans="1:8" ht="13.5" x14ac:dyDescent="0.25">
      <c r="A2116" s="12"/>
      <c r="B2116" s="11">
        <v>45378</v>
      </c>
      <c r="C2116" s="2">
        <v>1.37</v>
      </c>
      <c r="D2116" s="2">
        <v>1.37</v>
      </c>
      <c r="E2116" s="2">
        <v>3523</v>
      </c>
      <c r="F2116" s="2">
        <v>1.37</v>
      </c>
      <c r="G2116" s="2">
        <v>4826.51</v>
      </c>
      <c r="H2116" s="16">
        <f t="shared" si="32"/>
        <v>0</v>
      </c>
    </row>
    <row r="2117" spans="1:8" ht="13.5" x14ac:dyDescent="0.25">
      <c r="A2117" s="12"/>
      <c r="B2117" s="11">
        <v>45379</v>
      </c>
      <c r="C2117" s="2">
        <v>1.31</v>
      </c>
      <c r="D2117" s="2">
        <v>1.31</v>
      </c>
      <c r="E2117" s="2">
        <v>0</v>
      </c>
      <c r="F2117" s="2">
        <v>0</v>
      </c>
      <c r="G2117" s="2">
        <v>0</v>
      </c>
      <c r="H2117" s="16">
        <f t="shared" si="32"/>
        <v>-4.3795620437956241E-2</v>
      </c>
    </row>
    <row r="2118" spans="1:8" ht="13.5" x14ac:dyDescent="0.25">
      <c r="A2118" s="12"/>
      <c r="B2118" s="11">
        <v>45380</v>
      </c>
      <c r="C2118" s="2">
        <v>1.35</v>
      </c>
      <c r="D2118" s="2">
        <v>1.35</v>
      </c>
      <c r="E2118" s="2">
        <v>3400</v>
      </c>
      <c r="F2118" s="2">
        <v>1.35</v>
      </c>
      <c r="G2118" s="2">
        <v>4590</v>
      </c>
      <c r="H2118" s="16">
        <f t="shared" si="32"/>
        <v>3.0534351145038195E-2</v>
      </c>
    </row>
    <row r="2119" spans="1:8" ht="13.5" x14ac:dyDescent="0.25">
      <c r="A2119" s="12"/>
      <c r="B2119" s="11">
        <v>45383</v>
      </c>
      <c r="C2119" s="2">
        <v>1.35</v>
      </c>
      <c r="D2119" s="2">
        <v>1.35</v>
      </c>
      <c r="E2119" s="2">
        <v>0</v>
      </c>
      <c r="F2119" s="2">
        <v>0</v>
      </c>
      <c r="G2119" s="2">
        <v>0</v>
      </c>
      <c r="H2119" s="16">
        <f t="shared" ref="H2119:H2182" si="33">(D2119-D2118)/D2118</f>
        <v>0</v>
      </c>
    </row>
    <row r="2120" spans="1:8" ht="13.5" x14ac:dyDescent="0.25">
      <c r="A2120" s="12"/>
      <c r="B2120" s="11">
        <v>45384</v>
      </c>
      <c r="C2120" s="2">
        <v>1.39</v>
      </c>
      <c r="D2120" s="2">
        <v>1.39</v>
      </c>
      <c r="E2120" s="2">
        <v>10</v>
      </c>
      <c r="F2120" s="2">
        <v>1.39</v>
      </c>
      <c r="G2120" s="2">
        <v>13.9</v>
      </c>
      <c r="H2120" s="16">
        <f t="shared" si="33"/>
        <v>2.9629629629629489E-2</v>
      </c>
    </row>
    <row r="2121" spans="1:8" ht="13.5" x14ac:dyDescent="0.25">
      <c r="A2121" s="12"/>
      <c r="B2121" s="11">
        <v>45385</v>
      </c>
      <c r="C2121" s="2">
        <v>1.39</v>
      </c>
      <c r="D2121" s="2">
        <v>1.39</v>
      </c>
      <c r="E2121" s="2">
        <v>1716</v>
      </c>
      <c r="F2121" s="2">
        <v>1.39</v>
      </c>
      <c r="G2121" s="2">
        <v>2385.2399999999998</v>
      </c>
      <c r="H2121" s="16">
        <f t="shared" si="33"/>
        <v>0</v>
      </c>
    </row>
    <row r="2122" spans="1:8" ht="13.5" x14ac:dyDescent="0.25">
      <c r="A2122" s="12"/>
      <c r="B2122" s="11">
        <v>45386</v>
      </c>
      <c r="C2122" s="2">
        <v>1.39</v>
      </c>
      <c r="D2122" s="2">
        <v>1.39</v>
      </c>
      <c r="E2122" s="2">
        <v>0</v>
      </c>
      <c r="F2122" s="2">
        <v>0</v>
      </c>
      <c r="G2122" s="2">
        <v>0</v>
      </c>
      <c r="H2122" s="16">
        <f t="shared" si="33"/>
        <v>0</v>
      </c>
    </row>
    <row r="2123" spans="1:8" ht="13.5" x14ac:dyDescent="0.25">
      <c r="A2123" s="12"/>
      <c r="B2123" s="11">
        <v>45387</v>
      </c>
      <c r="C2123" s="2">
        <v>1.39</v>
      </c>
      <c r="D2123" s="2">
        <v>1.39</v>
      </c>
      <c r="E2123" s="2">
        <v>0</v>
      </c>
      <c r="F2123" s="2">
        <v>0</v>
      </c>
      <c r="G2123" s="2">
        <v>0</v>
      </c>
      <c r="H2123" s="16">
        <f t="shared" si="33"/>
        <v>0</v>
      </c>
    </row>
    <row r="2124" spans="1:8" ht="13.5" x14ac:dyDescent="0.25">
      <c r="A2124" s="12"/>
      <c r="B2124" s="11">
        <v>45390</v>
      </c>
      <c r="C2124" s="2">
        <v>1.39</v>
      </c>
      <c r="D2124" s="2">
        <v>1.39</v>
      </c>
      <c r="E2124" s="2">
        <v>0</v>
      </c>
      <c r="F2124" s="2">
        <v>0</v>
      </c>
      <c r="G2124" s="2">
        <v>0</v>
      </c>
      <c r="H2124" s="16">
        <f t="shared" si="33"/>
        <v>0</v>
      </c>
    </row>
    <row r="2125" spans="1:8" ht="13.5" x14ac:dyDescent="0.25">
      <c r="A2125" s="12"/>
      <c r="B2125" s="11">
        <v>45394</v>
      </c>
      <c r="C2125" s="2">
        <v>1.39</v>
      </c>
      <c r="D2125" s="2">
        <v>1.39</v>
      </c>
      <c r="E2125" s="2">
        <v>0</v>
      </c>
      <c r="F2125" s="2">
        <v>0</v>
      </c>
      <c r="G2125" s="2">
        <v>0</v>
      </c>
      <c r="H2125" s="16">
        <f t="shared" si="33"/>
        <v>0</v>
      </c>
    </row>
    <row r="2126" spans="1:8" ht="13.5" x14ac:dyDescent="0.25">
      <c r="A2126" s="12"/>
      <c r="B2126" s="11">
        <v>45397</v>
      </c>
      <c r="C2126" s="2">
        <v>1.39</v>
      </c>
      <c r="D2126" s="2">
        <v>1.39</v>
      </c>
      <c r="E2126" s="2">
        <v>0</v>
      </c>
      <c r="F2126" s="2">
        <v>0</v>
      </c>
      <c r="G2126" s="2">
        <v>0</v>
      </c>
      <c r="H2126" s="16">
        <f t="shared" si="33"/>
        <v>0</v>
      </c>
    </row>
    <row r="2127" spans="1:8" ht="13.5" x14ac:dyDescent="0.25">
      <c r="A2127" s="12"/>
      <c r="B2127" s="11">
        <v>45398</v>
      </c>
      <c r="C2127" s="2">
        <v>1.38</v>
      </c>
      <c r="D2127" s="2">
        <v>1.38</v>
      </c>
      <c r="E2127" s="2">
        <v>3555</v>
      </c>
      <c r="F2127" s="2">
        <v>1.38</v>
      </c>
      <c r="G2127" s="2">
        <v>4905.8999999999996</v>
      </c>
      <c r="H2127" s="16">
        <f t="shared" si="33"/>
        <v>-7.1942446043165541E-3</v>
      </c>
    </row>
    <row r="2128" spans="1:8" ht="13.5" x14ac:dyDescent="0.25">
      <c r="A2128" s="12"/>
      <c r="B2128" s="11">
        <v>45399</v>
      </c>
      <c r="C2128" s="2">
        <v>1.38</v>
      </c>
      <c r="D2128" s="2">
        <v>1.38</v>
      </c>
      <c r="E2128" s="2">
        <v>0</v>
      </c>
      <c r="F2128" s="2">
        <v>0</v>
      </c>
      <c r="G2128" s="2">
        <v>0</v>
      </c>
      <c r="H2128" s="16">
        <f t="shared" si="33"/>
        <v>0</v>
      </c>
    </row>
    <row r="2129" spans="1:8" ht="13.5" x14ac:dyDescent="0.25">
      <c r="A2129" s="12"/>
      <c r="B2129" s="11">
        <v>45400</v>
      </c>
      <c r="C2129" s="2">
        <v>1.38</v>
      </c>
      <c r="D2129" s="2">
        <v>1.38</v>
      </c>
      <c r="E2129" s="2">
        <v>3306</v>
      </c>
      <c r="F2129" s="2">
        <v>1.38</v>
      </c>
      <c r="G2129" s="2">
        <v>4562.28</v>
      </c>
      <c r="H2129" s="16">
        <f t="shared" si="33"/>
        <v>0</v>
      </c>
    </row>
    <row r="2130" spans="1:8" ht="13.5" x14ac:dyDescent="0.25">
      <c r="A2130" s="12"/>
      <c r="B2130" s="11">
        <v>45401</v>
      </c>
      <c r="C2130" s="2">
        <v>1.38</v>
      </c>
      <c r="D2130" s="2">
        <v>1.38</v>
      </c>
      <c r="E2130" s="2">
        <v>194</v>
      </c>
      <c r="F2130" s="2">
        <v>1.38</v>
      </c>
      <c r="G2130" s="2">
        <v>267.72000000000003</v>
      </c>
      <c r="H2130" s="16">
        <f t="shared" si="33"/>
        <v>0</v>
      </c>
    </row>
    <row r="2131" spans="1:8" ht="13.5" x14ac:dyDescent="0.25">
      <c r="A2131" s="12"/>
      <c r="B2131" s="11">
        <v>45404</v>
      </c>
      <c r="C2131" s="2">
        <v>1.39</v>
      </c>
      <c r="D2131" s="2">
        <v>1.39</v>
      </c>
      <c r="E2131" s="2">
        <v>5800</v>
      </c>
      <c r="F2131" s="2">
        <v>1.39</v>
      </c>
      <c r="G2131" s="2">
        <v>8062</v>
      </c>
      <c r="H2131" s="16">
        <f t="shared" si="33"/>
        <v>7.2463768115942099E-3</v>
      </c>
    </row>
    <row r="2132" spans="1:8" ht="13.5" x14ac:dyDescent="0.25">
      <c r="A2132" s="12"/>
      <c r="B2132" s="11">
        <v>45405</v>
      </c>
      <c r="C2132" s="2">
        <v>1.42</v>
      </c>
      <c r="D2132" s="2">
        <v>1.42</v>
      </c>
      <c r="E2132" s="2">
        <v>2642</v>
      </c>
      <c r="F2132" s="2">
        <v>1.42</v>
      </c>
      <c r="G2132" s="2">
        <v>3751.64</v>
      </c>
      <c r="H2132" s="16">
        <f t="shared" si="33"/>
        <v>2.1582733812949662E-2</v>
      </c>
    </row>
    <row r="2133" spans="1:8" ht="13.5" x14ac:dyDescent="0.25">
      <c r="A2133" s="12"/>
      <c r="B2133" s="11">
        <v>45406</v>
      </c>
      <c r="C2133" s="2">
        <v>1.45</v>
      </c>
      <c r="D2133" s="2">
        <v>1.45</v>
      </c>
      <c r="E2133" s="2">
        <v>11392</v>
      </c>
      <c r="F2133" s="2">
        <v>1.45</v>
      </c>
      <c r="G2133" s="2">
        <v>16518.400000000001</v>
      </c>
      <c r="H2133" s="16">
        <f t="shared" si="33"/>
        <v>2.1126760563380302E-2</v>
      </c>
    </row>
    <row r="2134" spans="1:8" ht="13.5" x14ac:dyDescent="0.25">
      <c r="A2134" s="12"/>
      <c r="B2134" s="11">
        <v>45407</v>
      </c>
      <c r="C2134" s="2">
        <v>1.45</v>
      </c>
      <c r="D2134" s="2">
        <v>1.45</v>
      </c>
      <c r="E2134" s="2">
        <v>5653</v>
      </c>
      <c r="F2134" s="2">
        <v>1.45</v>
      </c>
      <c r="G2134" s="2">
        <v>8196.85</v>
      </c>
      <c r="H2134" s="16">
        <f t="shared" si="33"/>
        <v>0</v>
      </c>
    </row>
    <row r="2135" spans="1:8" ht="13.5" x14ac:dyDescent="0.25">
      <c r="A2135" s="12"/>
      <c r="B2135" s="11">
        <v>45408</v>
      </c>
      <c r="C2135" s="2">
        <v>1.46</v>
      </c>
      <c r="D2135" s="2">
        <v>1.46</v>
      </c>
      <c r="E2135" s="2">
        <v>28602</v>
      </c>
      <c r="F2135" s="2">
        <v>1.46</v>
      </c>
      <c r="G2135" s="2">
        <v>41758.92</v>
      </c>
      <c r="H2135" s="16">
        <f t="shared" si="33"/>
        <v>6.896551724137937E-3</v>
      </c>
    </row>
    <row r="2136" spans="1:8" ht="13.5" x14ac:dyDescent="0.25">
      <c r="A2136" s="12"/>
      <c r="B2136" s="11">
        <v>45411</v>
      </c>
      <c r="C2136" s="2">
        <v>1.5</v>
      </c>
      <c r="D2136" s="2">
        <v>1.5</v>
      </c>
      <c r="E2136" s="2">
        <v>1676</v>
      </c>
      <c r="F2136" s="2">
        <v>1.5</v>
      </c>
      <c r="G2136" s="2">
        <v>2514</v>
      </c>
      <c r="H2136" s="16">
        <f t="shared" si="33"/>
        <v>2.7397260273972629E-2</v>
      </c>
    </row>
    <row r="2137" spans="1:8" ht="13.5" x14ac:dyDescent="0.25">
      <c r="A2137" s="12"/>
      <c r="B2137" s="11">
        <v>45412</v>
      </c>
      <c r="C2137" s="2">
        <v>1.56</v>
      </c>
      <c r="D2137" s="2">
        <v>1.56</v>
      </c>
      <c r="E2137" s="2">
        <v>5685</v>
      </c>
      <c r="F2137" s="2">
        <v>1.56</v>
      </c>
      <c r="G2137" s="2">
        <v>8868.6</v>
      </c>
      <c r="H2137" s="16">
        <f t="shared" si="33"/>
        <v>4.0000000000000036E-2</v>
      </c>
    </row>
    <row r="2138" spans="1:8" ht="13.5" x14ac:dyDescent="0.25">
      <c r="A2138" s="12"/>
      <c r="B2138" s="11">
        <v>45414</v>
      </c>
      <c r="C2138" s="2">
        <v>1.58</v>
      </c>
      <c r="D2138" s="2">
        <v>1.58</v>
      </c>
      <c r="E2138" s="2">
        <v>161</v>
      </c>
      <c r="F2138" s="2">
        <v>1.58</v>
      </c>
      <c r="G2138" s="2">
        <v>254.38</v>
      </c>
      <c r="H2138" s="16">
        <f t="shared" si="33"/>
        <v>1.2820512820512832E-2</v>
      </c>
    </row>
    <row r="2139" spans="1:8" ht="13.5" x14ac:dyDescent="0.25">
      <c r="A2139" s="12"/>
      <c r="B2139" s="11">
        <v>45415</v>
      </c>
      <c r="C2139" s="2">
        <v>1.65</v>
      </c>
      <c r="D2139" s="2">
        <v>1.65</v>
      </c>
      <c r="E2139" s="2">
        <v>0</v>
      </c>
      <c r="F2139" s="2">
        <v>0</v>
      </c>
      <c r="G2139" s="2">
        <v>0</v>
      </c>
      <c r="H2139" s="16">
        <f t="shared" si="33"/>
        <v>4.4303797468354326E-2</v>
      </c>
    </row>
    <row r="2140" spans="1:8" ht="13.5" x14ac:dyDescent="0.25">
      <c r="A2140" s="12"/>
      <c r="B2140" s="11">
        <v>45418</v>
      </c>
      <c r="C2140" s="2">
        <v>1.7</v>
      </c>
      <c r="D2140" s="2">
        <v>1.7</v>
      </c>
      <c r="E2140" s="2">
        <v>2262</v>
      </c>
      <c r="F2140" s="2">
        <v>1.7</v>
      </c>
      <c r="G2140" s="2">
        <v>3845.4</v>
      </c>
      <c r="H2140" s="16">
        <f t="shared" si="33"/>
        <v>3.0303030303030332E-2</v>
      </c>
    </row>
    <row r="2141" spans="1:8" ht="13.5" x14ac:dyDescent="0.25">
      <c r="A2141" s="12"/>
      <c r="B2141" s="11">
        <v>45419</v>
      </c>
      <c r="C2141" s="2">
        <v>1.74</v>
      </c>
      <c r="D2141" s="2">
        <v>1.74</v>
      </c>
      <c r="E2141" s="2">
        <v>11964</v>
      </c>
      <c r="F2141" s="2">
        <v>1.74</v>
      </c>
      <c r="G2141" s="2">
        <v>20817.36</v>
      </c>
      <c r="H2141" s="16">
        <f t="shared" si="33"/>
        <v>2.3529411764705903E-2</v>
      </c>
    </row>
    <row r="2142" spans="1:8" ht="13.5" x14ac:dyDescent="0.25">
      <c r="A2142" s="12"/>
      <c r="B2142" s="11">
        <v>45420</v>
      </c>
      <c r="C2142" s="2">
        <v>1.74</v>
      </c>
      <c r="D2142" s="2">
        <v>1.74</v>
      </c>
      <c r="E2142" s="2">
        <v>0</v>
      </c>
      <c r="F2142" s="2">
        <v>0</v>
      </c>
      <c r="G2142" s="2">
        <v>0</v>
      </c>
      <c r="H2142" s="16">
        <f t="shared" si="33"/>
        <v>0</v>
      </c>
    </row>
    <row r="2143" spans="1:8" ht="13.5" x14ac:dyDescent="0.25">
      <c r="A2143" s="12"/>
      <c r="B2143" s="11">
        <v>45421</v>
      </c>
      <c r="C2143" s="2">
        <v>1.8</v>
      </c>
      <c r="D2143" s="2">
        <v>1.8</v>
      </c>
      <c r="E2143" s="2">
        <v>30626</v>
      </c>
      <c r="F2143" s="2">
        <v>1.8</v>
      </c>
      <c r="G2143" s="2">
        <v>55126.8</v>
      </c>
      <c r="H2143" s="16">
        <f t="shared" si="33"/>
        <v>3.4482758620689689E-2</v>
      </c>
    </row>
    <row r="2144" spans="1:8" ht="13.5" x14ac:dyDescent="0.25">
      <c r="A2144" s="12"/>
      <c r="B2144" s="11">
        <v>45422</v>
      </c>
      <c r="C2144" s="2">
        <v>1.88</v>
      </c>
      <c r="D2144" s="2">
        <v>1.88</v>
      </c>
      <c r="E2144" s="2">
        <v>4528</v>
      </c>
      <c r="F2144" s="2">
        <v>1.88</v>
      </c>
      <c r="G2144" s="2">
        <v>8512.64</v>
      </c>
      <c r="H2144" s="16">
        <f t="shared" si="33"/>
        <v>4.4444444444444363E-2</v>
      </c>
    </row>
    <row r="2145" spans="1:8" ht="13.5" x14ac:dyDescent="0.25">
      <c r="A2145" s="12"/>
      <c r="B2145" s="11">
        <v>45425</v>
      </c>
      <c r="C2145" s="2">
        <v>1.8</v>
      </c>
      <c r="D2145" s="2">
        <v>1.8</v>
      </c>
      <c r="E2145" s="2">
        <v>6000</v>
      </c>
      <c r="F2145" s="2">
        <v>1.8</v>
      </c>
      <c r="G2145" s="2">
        <v>10800</v>
      </c>
      <c r="H2145" s="16">
        <f t="shared" si="33"/>
        <v>-4.2553191489361625E-2</v>
      </c>
    </row>
    <row r="2146" spans="1:8" ht="13.5" x14ac:dyDescent="0.25">
      <c r="A2146" s="12"/>
      <c r="B2146" s="11">
        <v>45426</v>
      </c>
      <c r="C2146" s="2">
        <v>1.8</v>
      </c>
      <c r="D2146" s="2">
        <v>1.8</v>
      </c>
      <c r="E2146" s="2">
        <v>1093</v>
      </c>
      <c r="F2146" s="2">
        <v>1.8</v>
      </c>
      <c r="G2146" s="2">
        <v>1967.4</v>
      </c>
      <c r="H2146" s="16">
        <f t="shared" si="33"/>
        <v>0</v>
      </c>
    </row>
    <row r="2147" spans="1:8" ht="13.5" x14ac:dyDescent="0.25">
      <c r="A2147" s="12"/>
      <c r="B2147" s="11">
        <v>45427</v>
      </c>
      <c r="C2147" s="2">
        <v>1.79</v>
      </c>
      <c r="D2147" s="2">
        <v>1.79</v>
      </c>
      <c r="E2147" s="2">
        <v>1706</v>
      </c>
      <c r="F2147" s="2">
        <v>1.79</v>
      </c>
      <c r="G2147" s="2">
        <v>3053.74</v>
      </c>
      <c r="H2147" s="16">
        <f t="shared" si="33"/>
        <v>-5.5555555555555601E-3</v>
      </c>
    </row>
    <row r="2148" spans="1:8" ht="13.5" x14ac:dyDescent="0.25">
      <c r="A2148" s="12"/>
      <c r="B2148" s="11">
        <v>45428</v>
      </c>
      <c r="C2148" s="2">
        <v>1.8</v>
      </c>
      <c r="D2148" s="2">
        <v>1.8</v>
      </c>
      <c r="E2148" s="2">
        <v>3226</v>
      </c>
      <c r="F2148" s="2">
        <v>1.8</v>
      </c>
      <c r="G2148" s="2">
        <v>5806.8</v>
      </c>
      <c r="H2148" s="16">
        <f t="shared" si="33"/>
        <v>5.5865921787709542E-3</v>
      </c>
    </row>
    <row r="2149" spans="1:8" ht="13.5" x14ac:dyDescent="0.25">
      <c r="A2149" s="12"/>
      <c r="B2149" s="11">
        <v>45429</v>
      </c>
      <c r="C2149" s="2">
        <v>1.88</v>
      </c>
      <c r="D2149" s="2">
        <v>1.88</v>
      </c>
      <c r="E2149" s="2">
        <v>1250</v>
      </c>
      <c r="F2149" s="2">
        <v>1.88</v>
      </c>
      <c r="G2149" s="2">
        <v>2350</v>
      </c>
      <c r="H2149" s="16">
        <f t="shared" si="33"/>
        <v>4.4444444444444363E-2</v>
      </c>
    </row>
    <row r="2150" spans="1:8" ht="13.5" x14ac:dyDescent="0.25">
      <c r="A2150" s="12"/>
      <c r="B2150" s="11">
        <v>45432</v>
      </c>
      <c r="C2150" s="2">
        <v>1.88</v>
      </c>
      <c r="D2150" s="2">
        <v>1.88</v>
      </c>
      <c r="E2150" s="2">
        <v>0</v>
      </c>
      <c r="F2150" s="2">
        <v>0</v>
      </c>
      <c r="G2150" s="2">
        <v>0</v>
      </c>
      <c r="H2150" s="16">
        <f t="shared" si="33"/>
        <v>0</v>
      </c>
    </row>
    <row r="2151" spans="1:8" ht="13.5" x14ac:dyDescent="0.25">
      <c r="A2151" s="12"/>
      <c r="B2151" s="11">
        <v>45433</v>
      </c>
      <c r="C2151" s="2">
        <v>1.88</v>
      </c>
      <c r="D2151" s="2">
        <v>1.88</v>
      </c>
      <c r="E2151" s="2">
        <v>1601</v>
      </c>
      <c r="F2151" s="2">
        <v>1.88</v>
      </c>
      <c r="G2151" s="2">
        <v>3009.88</v>
      </c>
      <c r="H2151" s="16">
        <f t="shared" si="33"/>
        <v>0</v>
      </c>
    </row>
    <row r="2152" spans="1:8" ht="13.5" x14ac:dyDescent="0.25">
      <c r="A2152" s="12"/>
      <c r="B2152" s="11">
        <v>45434</v>
      </c>
      <c r="C2152" s="2">
        <v>1.9</v>
      </c>
      <c r="D2152" s="2">
        <v>1.9</v>
      </c>
      <c r="E2152" s="2">
        <v>111</v>
      </c>
      <c r="F2152" s="2">
        <v>1.9</v>
      </c>
      <c r="G2152" s="2">
        <v>210.9</v>
      </c>
      <c r="H2152" s="16">
        <f t="shared" si="33"/>
        <v>1.0638297872340436E-2</v>
      </c>
    </row>
    <row r="2153" spans="1:8" ht="13.5" x14ac:dyDescent="0.25">
      <c r="A2153" s="12"/>
      <c r="B2153" s="11">
        <v>45435</v>
      </c>
      <c r="C2153" s="2">
        <v>1.98</v>
      </c>
      <c r="D2153" s="2">
        <v>1.98</v>
      </c>
      <c r="E2153" s="2">
        <v>1</v>
      </c>
      <c r="F2153" s="2">
        <v>1.98</v>
      </c>
      <c r="G2153" s="2">
        <v>1.98</v>
      </c>
      <c r="H2153" s="16">
        <f t="shared" si="33"/>
        <v>4.2105263157894778E-2</v>
      </c>
    </row>
    <row r="2154" spans="1:8" ht="13.5" x14ac:dyDescent="0.25">
      <c r="A2154" s="12"/>
      <c r="B2154" s="11">
        <v>45436</v>
      </c>
      <c r="C2154" s="2">
        <v>2.06</v>
      </c>
      <c r="D2154" s="2">
        <v>2.06</v>
      </c>
      <c r="E2154" s="2">
        <v>1</v>
      </c>
      <c r="F2154" s="2">
        <v>2.06</v>
      </c>
      <c r="G2154" s="2">
        <v>2.06</v>
      </c>
      <c r="H2154" s="16">
        <f t="shared" si="33"/>
        <v>4.0404040404040442E-2</v>
      </c>
    </row>
    <row r="2155" spans="1:8" ht="13.5" x14ac:dyDescent="0.25">
      <c r="A2155" s="12"/>
      <c r="B2155" s="11">
        <v>45439</v>
      </c>
      <c r="C2155" s="2">
        <v>2.0699999999999998</v>
      </c>
      <c r="D2155" s="2">
        <v>2.0699999999999998</v>
      </c>
      <c r="E2155" s="2">
        <v>600</v>
      </c>
      <c r="F2155" s="2">
        <v>2.0699999999999998</v>
      </c>
      <c r="G2155" s="2">
        <v>1242</v>
      </c>
      <c r="H2155" s="16">
        <f t="shared" si="33"/>
        <v>4.8543689320387313E-3</v>
      </c>
    </row>
    <row r="2156" spans="1:8" ht="13.5" x14ac:dyDescent="0.25">
      <c r="A2156" s="12"/>
      <c r="B2156" s="11">
        <v>45440</v>
      </c>
      <c r="C2156" s="2">
        <v>2.16</v>
      </c>
      <c r="D2156" s="2">
        <v>2.16</v>
      </c>
      <c r="E2156" s="2">
        <v>38</v>
      </c>
      <c r="F2156" s="2">
        <v>2.16</v>
      </c>
      <c r="G2156" s="2">
        <v>82.08</v>
      </c>
      <c r="H2156" s="16">
        <f t="shared" si="33"/>
        <v>4.3478260869565369E-2</v>
      </c>
    </row>
    <row r="2157" spans="1:8" ht="13.5" x14ac:dyDescent="0.25">
      <c r="A2157" s="12"/>
      <c r="B2157" s="11">
        <v>45441</v>
      </c>
      <c r="C2157" s="2">
        <v>2.0699999999999998</v>
      </c>
      <c r="D2157" s="2">
        <v>2.0699999999999998</v>
      </c>
      <c r="E2157" s="2">
        <v>378</v>
      </c>
      <c r="F2157" s="2">
        <v>2.0699999999999998</v>
      </c>
      <c r="G2157" s="2">
        <v>782.46</v>
      </c>
      <c r="H2157" s="16">
        <f t="shared" si="33"/>
        <v>-4.1666666666666803E-2</v>
      </c>
    </row>
    <row r="2158" spans="1:8" ht="13.5" x14ac:dyDescent="0.25">
      <c r="A2158" s="12"/>
      <c r="B2158" s="11">
        <v>45442</v>
      </c>
      <c r="C2158" s="2">
        <v>2.0699999999999998</v>
      </c>
      <c r="D2158" s="2">
        <v>2.0699999999999998</v>
      </c>
      <c r="E2158" s="2">
        <v>0</v>
      </c>
      <c r="F2158" s="2">
        <v>0</v>
      </c>
      <c r="G2158" s="2">
        <v>0</v>
      </c>
      <c r="H2158" s="16">
        <f t="shared" si="33"/>
        <v>0</v>
      </c>
    </row>
    <row r="2159" spans="1:8" ht="13.5" x14ac:dyDescent="0.25">
      <c r="A2159" s="12"/>
      <c r="B2159" s="11">
        <v>45443</v>
      </c>
      <c r="C2159" s="2">
        <v>2.0699999999999998</v>
      </c>
      <c r="D2159" s="2">
        <v>2.0699999999999998</v>
      </c>
      <c r="E2159" s="2">
        <v>1350</v>
      </c>
      <c r="F2159" s="2">
        <v>2.0699999999999998</v>
      </c>
      <c r="G2159" s="2">
        <v>2794.5</v>
      </c>
      <c r="H2159" s="16">
        <f t="shared" si="33"/>
        <v>0</v>
      </c>
    </row>
    <row r="2160" spans="1:8" ht="13.5" x14ac:dyDescent="0.25">
      <c r="A2160" s="12"/>
      <c r="B2160" s="11">
        <v>45446</v>
      </c>
      <c r="C2160" s="2">
        <v>2.0499999999999998</v>
      </c>
      <c r="D2160" s="2">
        <v>2.0499999999999998</v>
      </c>
      <c r="E2160" s="2">
        <v>650</v>
      </c>
      <c r="F2160" s="2">
        <v>2.0499999999999998</v>
      </c>
      <c r="G2160" s="2">
        <v>1332.5</v>
      </c>
      <c r="H2160" s="16">
        <f t="shared" si="33"/>
        <v>-9.6618357487922805E-3</v>
      </c>
    </row>
    <row r="2161" spans="1:8" ht="13.5" x14ac:dyDescent="0.25">
      <c r="A2161" s="12"/>
      <c r="B2161" s="11">
        <v>45447</v>
      </c>
      <c r="C2161" s="2">
        <v>2.0499999999999998</v>
      </c>
      <c r="D2161" s="2">
        <v>2.0499999999999998</v>
      </c>
      <c r="E2161" s="2">
        <v>0</v>
      </c>
      <c r="F2161" s="2">
        <v>0</v>
      </c>
      <c r="G2161" s="2">
        <v>0</v>
      </c>
      <c r="H2161" s="16">
        <f t="shared" si="33"/>
        <v>0</v>
      </c>
    </row>
    <row r="2162" spans="1:8" ht="13.5" x14ac:dyDescent="0.25">
      <c r="A2162" s="12"/>
      <c r="B2162" s="11">
        <v>45448</v>
      </c>
      <c r="C2162" s="2">
        <v>2.0499999999999998</v>
      </c>
      <c r="D2162" s="2">
        <v>2.0499999999999998</v>
      </c>
      <c r="E2162" s="2">
        <v>0</v>
      </c>
      <c r="F2162" s="2">
        <v>0</v>
      </c>
      <c r="G2162" s="2">
        <v>0</v>
      </c>
      <c r="H2162" s="16">
        <f t="shared" si="33"/>
        <v>0</v>
      </c>
    </row>
    <row r="2163" spans="1:8" ht="13.5" x14ac:dyDescent="0.25">
      <c r="A2163" s="12"/>
      <c r="B2163" s="11">
        <v>45449</v>
      </c>
      <c r="C2163" s="2">
        <v>2.0499999999999998</v>
      </c>
      <c r="D2163" s="2">
        <v>2.0499999999999998</v>
      </c>
      <c r="E2163" s="2">
        <v>2</v>
      </c>
      <c r="F2163" s="2">
        <v>2.0499999999999998</v>
      </c>
      <c r="G2163" s="2">
        <v>4.0999999999999996</v>
      </c>
      <c r="H2163" s="16">
        <f t="shared" si="33"/>
        <v>0</v>
      </c>
    </row>
    <row r="2164" spans="1:8" ht="13.5" x14ac:dyDescent="0.25">
      <c r="A2164" s="12"/>
      <c r="B2164" s="11">
        <v>45450</v>
      </c>
      <c r="C2164" s="2">
        <v>1.98</v>
      </c>
      <c r="D2164" s="2">
        <v>1.98</v>
      </c>
      <c r="E2164" s="2">
        <v>300</v>
      </c>
      <c r="F2164" s="2">
        <v>1.98</v>
      </c>
      <c r="G2164" s="2">
        <v>594</v>
      </c>
      <c r="H2164" s="16">
        <f t="shared" si="33"/>
        <v>-3.414634146341456E-2</v>
      </c>
    </row>
    <row r="2165" spans="1:8" ht="13.5" x14ac:dyDescent="0.25">
      <c r="A2165" s="12"/>
      <c r="B2165" s="11">
        <v>45453</v>
      </c>
      <c r="C2165" s="2">
        <v>1.96</v>
      </c>
      <c r="D2165" s="2">
        <v>1.96</v>
      </c>
      <c r="E2165" s="2">
        <v>5358</v>
      </c>
      <c r="F2165" s="2">
        <v>1.96</v>
      </c>
      <c r="G2165" s="2">
        <v>10501.68</v>
      </c>
      <c r="H2165" s="16">
        <f t="shared" si="33"/>
        <v>-1.0101010101010111E-2</v>
      </c>
    </row>
    <row r="2166" spans="1:8" ht="13.5" x14ac:dyDescent="0.25">
      <c r="A2166" s="12"/>
      <c r="B2166" s="11">
        <v>45454</v>
      </c>
      <c r="C2166" s="2">
        <v>1.97</v>
      </c>
      <c r="D2166" s="2">
        <v>1.97</v>
      </c>
      <c r="E2166" s="2">
        <v>1</v>
      </c>
      <c r="F2166" s="2">
        <v>1.97</v>
      </c>
      <c r="G2166" s="2">
        <v>1.97</v>
      </c>
      <c r="H2166" s="16">
        <f t="shared" si="33"/>
        <v>5.1020408163265354E-3</v>
      </c>
    </row>
    <row r="2167" spans="1:8" ht="13.5" x14ac:dyDescent="0.25">
      <c r="A2167" s="12"/>
      <c r="B2167" s="11">
        <v>45455</v>
      </c>
      <c r="C2167" s="2">
        <v>1.97</v>
      </c>
      <c r="D2167" s="2">
        <v>1.97</v>
      </c>
      <c r="E2167" s="2">
        <v>0</v>
      </c>
      <c r="F2167" s="2">
        <v>0</v>
      </c>
      <c r="G2167" s="2">
        <v>0</v>
      </c>
      <c r="H2167" s="16">
        <f t="shared" si="33"/>
        <v>0</v>
      </c>
    </row>
    <row r="2168" spans="1:8" ht="13.5" x14ac:dyDescent="0.25">
      <c r="A2168" s="12"/>
      <c r="B2168" s="11">
        <v>45456</v>
      </c>
      <c r="C2168" s="2">
        <v>1.89</v>
      </c>
      <c r="D2168" s="2">
        <v>1.89</v>
      </c>
      <c r="E2168" s="2">
        <v>99</v>
      </c>
      <c r="F2168" s="2">
        <v>1.89</v>
      </c>
      <c r="G2168" s="2">
        <v>187.11</v>
      </c>
      <c r="H2168" s="16">
        <f t="shared" si="33"/>
        <v>-4.0609137055837602E-2</v>
      </c>
    </row>
    <row r="2169" spans="1:8" ht="13.5" x14ac:dyDescent="0.25">
      <c r="A2169" s="12"/>
      <c r="B2169" s="11">
        <v>45457</v>
      </c>
      <c r="C2169" s="2">
        <v>1.89</v>
      </c>
      <c r="D2169" s="2">
        <v>1.89</v>
      </c>
      <c r="E2169" s="2">
        <v>2050</v>
      </c>
      <c r="F2169" s="2">
        <v>1.89</v>
      </c>
      <c r="G2169" s="2">
        <v>3874.5</v>
      </c>
      <c r="H2169" s="16">
        <f t="shared" si="33"/>
        <v>0</v>
      </c>
    </row>
    <row r="2170" spans="1:8" ht="13.5" x14ac:dyDescent="0.25">
      <c r="A2170" s="12"/>
      <c r="B2170" s="11">
        <v>45461</v>
      </c>
      <c r="C2170" s="2">
        <v>1.81</v>
      </c>
      <c r="D2170" s="2">
        <v>1.81</v>
      </c>
      <c r="E2170" s="2">
        <v>6565</v>
      </c>
      <c r="F2170" s="2">
        <v>1.81</v>
      </c>
      <c r="G2170" s="2">
        <v>11882.65</v>
      </c>
      <c r="H2170" s="16">
        <f t="shared" si="33"/>
        <v>-4.2328042328042249E-2</v>
      </c>
    </row>
    <row r="2171" spans="1:8" ht="13.5" x14ac:dyDescent="0.25">
      <c r="A2171" s="12"/>
      <c r="B2171" s="11">
        <v>45462</v>
      </c>
      <c r="C2171" s="2">
        <v>1.81</v>
      </c>
      <c r="D2171" s="2">
        <v>1.81</v>
      </c>
      <c r="E2171" s="2">
        <v>0</v>
      </c>
      <c r="F2171" s="2">
        <v>0</v>
      </c>
      <c r="G2171" s="2">
        <v>0</v>
      </c>
      <c r="H2171" s="16">
        <f t="shared" si="33"/>
        <v>0</v>
      </c>
    </row>
    <row r="2172" spans="1:8" ht="13.5" x14ac:dyDescent="0.25">
      <c r="A2172" s="12"/>
      <c r="B2172" s="11">
        <v>45463</v>
      </c>
      <c r="C2172" s="2">
        <v>1.81</v>
      </c>
      <c r="D2172" s="2">
        <v>1.81</v>
      </c>
      <c r="E2172" s="2">
        <v>700</v>
      </c>
      <c r="F2172" s="2">
        <v>1.81</v>
      </c>
      <c r="G2172" s="2">
        <v>1267</v>
      </c>
      <c r="H2172" s="16">
        <f t="shared" si="33"/>
        <v>0</v>
      </c>
    </row>
    <row r="2173" spans="1:8" ht="13.5" x14ac:dyDescent="0.25">
      <c r="A2173" s="12"/>
      <c r="B2173" s="11">
        <v>45464</v>
      </c>
      <c r="C2173" s="2">
        <v>1.81</v>
      </c>
      <c r="D2173" s="2">
        <v>1.81</v>
      </c>
      <c r="E2173" s="2">
        <v>440</v>
      </c>
      <c r="F2173" s="2">
        <v>1.81</v>
      </c>
      <c r="G2173" s="2">
        <v>796.4</v>
      </c>
      <c r="H2173" s="16">
        <f t="shared" si="33"/>
        <v>0</v>
      </c>
    </row>
    <row r="2174" spans="1:8" ht="13.5" x14ac:dyDescent="0.25">
      <c r="A2174" s="12"/>
      <c r="B2174" s="11">
        <v>45467</v>
      </c>
      <c r="C2174" s="2">
        <v>1.81</v>
      </c>
      <c r="D2174" s="2">
        <v>1.81</v>
      </c>
      <c r="E2174" s="2">
        <v>0</v>
      </c>
      <c r="F2174" s="2">
        <v>0</v>
      </c>
      <c r="G2174" s="2">
        <v>0</v>
      </c>
      <c r="H2174" s="16">
        <f t="shared" si="33"/>
        <v>0</v>
      </c>
    </row>
    <row r="2175" spans="1:8" ht="13.5" x14ac:dyDescent="0.25">
      <c r="A2175" s="12"/>
      <c r="B2175" s="11">
        <v>45468</v>
      </c>
      <c r="C2175" s="2">
        <v>1.8</v>
      </c>
      <c r="D2175" s="2">
        <v>1.8</v>
      </c>
      <c r="E2175" s="2">
        <v>2000</v>
      </c>
      <c r="F2175" s="2">
        <v>1.8</v>
      </c>
      <c r="G2175" s="2">
        <v>3600</v>
      </c>
      <c r="H2175" s="16">
        <f t="shared" si="33"/>
        <v>-5.5248618784530436E-3</v>
      </c>
    </row>
    <row r="2176" spans="1:8" ht="13.5" x14ac:dyDescent="0.25">
      <c r="A2176" s="12"/>
      <c r="B2176" s="11">
        <v>45469</v>
      </c>
      <c r="C2176" s="2">
        <v>1.8</v>
      </c>
      <c r="D2176" s="2">
        <v>1.8</v>
      </c>
      <c r="E2176" s="2">
        <v>5020</v>
      </c>
      <c r="F2176" s="2">
        <v>1.8</v>
      </c>
      <c r="G2176" s="2">
        <v>9036</v>
      </c>
      <c r="H2176" s="16">
        <f t="shared" si="33"/>
        <v>0</v>
      </c>
    </row>
    <row r="2177" spans="1:8" ht="13.5" x14ac:dyDescent="0.25">
      <c r="A2177" s="12"/>
      <c r="B2177" s="11">
        <v>45470</v>
      </c>
      <c r="C2177" s="2">
        <v>1.81</v>
      </c>
      <c r="D2177" s="2">
        <v>1.81</v>
      </c>
      <c r="E2177" s="2">
        <v>1</v>
      </c>
      <c r="F2177" s="2">
        <v>1.81</v>
      </c>
      <c r="G2177" s="2">
        <v>1.81</v>
      </c>
      <c r="H2177" s="16">
        <f t="shared" si="33"/>
        <v>5.5555555555555601E-3</v>
      </c>
    </row>
    <row r="2178" spans="1:8" ht="13.5" x14ac:dyDescent="0.25">
      <c r="A2178" s="12"/>
      <c r="B2178" s="11">
        <v>45471</v>
      </c>
      <c r="C2178" s="2">
        <v>1.81</v>
      </c>
      <c r="D2178" s="2">
        <v>1.81</v>
      </c>
      <c r="E2178" s="2">
        <v>0</v>
      </c>
      <c r="F2178" s="2">
        <v>0</v>
      </c>
      <c r="G2178" s="2">
        <v>0</v>
      </c>
      <c r="H2178" s="16">
        <f t="shared" si="33"/>
        <v>0</v>
      </c>
    </row>
    <row r="2179" spans="1:8" ht="13.5" x14ac:dyDescent="0.25">
      <c r="A2179" s="12"/>
      <c r="B2179" s="11">
        <v>45474</v>
      </c>
      <c r="C2179" s="2">
        <v>1.81</v>
      </c>
      <c r="D2179" s="2">
        <v>1.81</v>
      </c>
      <c r="E2179" s="2">
        <v>1500</v>
      </c>
      <c r="F2179" s="2">
        <v>1.81</v>
      </c>
      <c r="G2179" s="2">
        <v>2715</v>
      </c>
      <c r="H2179" s="16">
        <f t="shared" si="33"/>
        <v>0</v>
      </c>
    </row>
    <row r="2180" spans="1:8" ht="13.5" x14ac:dyDescent="0.25">
      <c r="A2180" s="12"/>
      <c r="B2180" s="11">
        <v>45475</v>
      </c>
      <c r="C2180" s="2">
        <v>1.81</v>
      </c>
      <c r="D2180" s="2">
        <v>1.81</v>
      </c>
      <c r="E2180" s="2">
        <v>0</v>
      </c>
      <c r="F2180" s="2">
        <v>0</v>
      </c>
      <c r="G2180" s="2">
        <v>0</v>
      </c>
      <c r="H2180" s="16">
        <f t="shared" si="33"/>
        <v>0</v>
      </c>
    </row>
    <row r="2181" spans="1:8" ht="13.5" x14ac:dyDescent="0.25">
      <c r="A2181" s="12"/>
      <c r="B2181" s="11">
        <v>45476</v>
      </c>
      <c r="C2181" s="2">
        <v>1.81</v>
      </c>
      <c r="D2181" s="2">
        <v>1.81</v>
      </c>
      <c r="E2181" s="2">
        <v>0</v>
      </c>
      <c r="F2181" s="2">
        <v>0</v>
      </c>
      <c r="G2181" s="2">
        <v>0</v>
      </c>
      <c r="H2181" s="16">
        <f t="shared" si="33"/>
        <v>0</v>
      </c>
    </row>
    <row r="2182" spans="1:8" ht="13.5" x14ac:dyDescent="0.25">
      <c r="A2182" s="12"/>
      <c r="B2182" s="11">
        <v>45477</v>
      </c>
      <c r="C2182" s="2">
        <v>1.81</v>
      </c>
      <c r="D2182" s="2">
        <v>1.81</v>
      </c>
      <c r="E2182" s="2">
        <v>0</v>
      </c>
      <c r="F2182" s="2">
        <v>0</v>
      </c>
      <c r="G2182" s="2">
        <v>0</v>
      </c>
      <c r="H2182" s="16">
        <f t="shared" si="33"/>
        <v>0</v>
      </c>
    </row>
    <row r="2183" spans="1:8" ht="13.5" x14ac:dyDescent="0.25">
      <c r="A2183" s="12"/>
      <c r="B2183" s="11">
        <v>45478</v>
      </c>
      <c r="C2183" s="2">
        <v>1.81</v>
      </c>
      <c r="D2183" s="2">
        <v>1.81</v>
      </c>
      <c r="E2183" s="2">
        <v>2010</v>
      </c>
      <c r="F2183" s="2">
        <v>1.81</v>
      </c>
      <c r="G2183" s="2">
        <v>3638.1</v>
      </c>
      <c r="H2183" s="16">
        <f t="shared" ref="H2183:H2246" si="34">(D2183-D2182)/D2182</f>
        <v>0</v>
      </c>
    </row>
    <row r="2184" spans="1:8" ht="13.5" x14ac:dyDescent="0.25">
      <c r="A2184" s="12"/>
      <c r="B2184" s="11">
        <v>45481</v>
      </c>
      <c r="C2184" s="2">
        <v>1.81</v>
      </c>
      <c r="D2184" s="2">
        <v>1.81</v>
      </c>
      <c r="E2184" s="2">
        <v>0</v>
      </c>
      <c r="F2184" s="2">
        <v>0</v>
      </c>
      <c r="G2184" s="2">
        <v>0</v>
      </c>
      <c r="H2184" s="16">
        <f t="shared" si="34"/>
        <v>0</v>
      </c>
    </row>
    <row r="2185" spans="1:8" ht="13.5" x14ac:dyDescent="0.25">
      <c r="A2185" s="12"/>
      <c r="B2185" s="11">
        <v>45482</v>
      </c>
      <c r="C2185" s="2">
        <v>1.81</v>
      </c>
      <c r="D2185" s="2">
        <v>1.81</v>
      </c>
      <c r="E2185" s="2">
        <v>0</v>
      </c>
      <c r="F2185" s="2">
        <v>0</v>
      </c>
      <c r="G2185" s="2">
        <v>0</v>
      </c>
      <c r="H2185" s="16">
        <f t="shared" si="34"/>
        <v>0</v>
      </c>
    </row>
    <row r="2186" spans="1:8" ht="13.5" x14ac:dyDescent="0.25">
      <c r="A2186" s="12"/>
      <c r="B2186" s="11">
        <v>45483</v>
      </c>
      <c r="C2186" s="2">
        <v>1.81</v>
      </c>
      <c r="D2186" s="2">
        <v>1.81</v>
      </c>
      <c r="E2186" s="2">
        <v>0</v>
      </c>
      <c r="F2186" s="2">
        <v>0</v>
      </c>
      <c r="G2186" s="2">
        <v>0</v>
      </c>
      <c r="H2186" s="16">
        <f t="shared" si="34"/>
        <v>0</v>
      </c>
    </row>
    <row r="2187" spans="1:8" ht="13.5" x14ac:dyDescent="0.25">
      <c r="A2187" s="12"/>
      <c r="B2187" s="11">
        <v>45484</v>
      </c>
      <c r="C2187" s="2">
        <v>1.81</v>
      </c>
      <c r="D2187" s="2">
        <v>1.81</v>
      </c>
      <c r="E2187" s="2">
        <v>2792</v>
      </c>
      <c r="F2187" s="2">
        <v>1.81</v>
      </c>
      <c r="G2187" s="2">
        <v>5053.5200000000004</v>
      </c>
      <c r="H2187" s="16">
        <f t="shared" si="34"/>
        <v>0</v>
      </c>
    </row>
    <row r="2188" spans="1:8" ht="13.5" x14ac:dyDescent="0.25">
      <c r="A2188" s="12"/>
      <c r="B2188" s="11">
        <v>45485</v>
      </c>
      <c r="C2188" s="2">
        <v>1.81</v>
      </c>
      <c r="D2188" s="2">
        <v>1.81</v>
      </c>
      <c r="E2188" s="2">
        <v>0</v>
      </c>
      <c r="F2188" s="2">
        <v>0</v>
      </c>
      <c r="G2188" s="2">
        <v>0</v>
      </c>
      <c r="H2188" s="16">
        <f t="shared" si="34"/>
        <v>0</v>
      </c>
    </row>
    <row r="2189" spans="1:8" ht="13.5" x14ac:dyDescent="0.25">
      <c r="A2189" s="12"/>
      <c r="B2189" s="11">
        <v>45488</v>
      </c>
      <c r="C2189" s="2">
        <v>1.81</v>
      </c>
      <c r="D2189" s="2">
        <v>1.81</v>
      </c>
      <c r="E2189" s="2">
        <v>6771</v>
      </c>
      <c r="F2189" s="2">
        <v>1.81</v>
      </c>
      <c r="G2189" s="2">
        <v>12255.51</v>
      </c>
      <c r="H2189" s="16">
        <f t="shared" si="34"/>
        <v>0</v>
      </c>
    </row>
    <row r="2190" spans="1:8" ht="13.5" x14ac:dyDescent="0.25">
      <c r="A2190" s="12"/>
      <c r="B2190" s="11">
        <v>45489</v>
      </c>
      <c r="C2190" s="2">
        <v>1.81</v>
      </c>
      <c r="D2190" s="2">
        <v>1.81</v>
      </c>
      <c r="E2190" s="2">
        <v>0</v>
      </c>
      <c r="F2190" s="2">
        <v>0</v>
      </c>
      <c r="G2190" s="2">
        <v>0</v>
      </c>
      <c r="H2190" s="16">
        <f t="shared" si="34"/>
        <v>0</v>
      </c>
    </row>
    <row r="2191" spans="1:8" ht="13.5" x14ac:dyDescent="0.25">
      <c r="A2191" s="12"/>
      <c r="B2191" s="11">
        <v>45490</v>
      </c>
      <c r="C2191" s="2">
        <v>1.81</v>
      </c>
      <c r="D2191" s="2">
        <v>1.81</v>
      </c>
      <c r="E2191" s="2">
        <v>0</v>
      </c>
      <c r="F2191" s="2">
        <v>0</v>
      </c>
      <c r="G2191" s="2">
        <v>0</v>
      </c>
      <c r="H2191" s="16">
        <f t="shared" si="34"/>
        <v>0</v>
      </c>
    </row>
    <row r="2192" spans="1:8" ht="13.5" x14ac:dyDescent="0.25">
      <c r="A2192" s="12"/>
      <c r="B2192" s="11">
        <v>45491</v>
      </c>
      <c r="C2192" s="2">
        <v>1.81</v>
      </c>
      <c r="D2192" s="2">
        <v>1.81</v>
      </c>
      <c r="E2192" s="2">
        <v>6500</v>
      </c>
      <c r="F2192" s="2">
        <v>1.81</v>
      </c>
      <c r="G2192" s="2">
        <v>11765</v>
      </c>
      <c r="H2192" s="16">
        <f t="shared" si="34"/>
        <v>0</v>
      </c>
    </row>
    <row r="2193" spans="1:8" ht="13.5" x14ac:dyDescent="0.25">
      <c r="A2193" s="12"/>
      <c r="B2193" s="11">
        <v>45492</v>
      </c>
      <c r="C2193" s="2">
        <v>1.81</v>
      </c>
      <c r="D2193" s="2">
        <v>1.81</v>
      </c>
      <c r="E2193" s="2">
        <v>0</v>
      </c>
      <c r="F2193" s="2">
        <v>0</v>
      </c>
      <c r="G2193" s="2">
        <v>0</v>
      </c>
      <c r="H2193" s="16">
        <f t="shared" si="34"/>
        <v>0</v>
      </c>
    </row>
    <row r="2194" spans="1:8" ht="13.5" x14ac:dyDescent="0.25">
      <c r="A2194" s="12"/>
      <c r="B2194" s="11">
        <v>45495</v>
      </c>
      <c r="C2194" s="2">
        <v>1.8</v>
      </c>
      <c r="D2194" s="2">
        <v>1.8</v>
      </c>
      <c r="E2194" s="2">
        <v>660</v>
      </c>
      <c r="F2194" s="2">
        <v>1.8</v>
      </c>
      <c r="G2194" s="2">
        <v>1188</v>
      </c>
      <c r="H2194" s="16">
        <f t="shared" si="34"/>
        <v>-5.5248618784530436E-3</v>
      </c>
    </row>
    <row r="2195" spans="1:8" ht="13.5" x14ac:dyDescent="0.25">
      <c r="A2195" s="12"/>
      <c r="B2195" s="11">
        <v>45496</v>
      </c>
      <c r="C2195" s="2">
        <v>1.8</v>
      </c>
      <c r="D2195" s="2">
        <v>1.8</v>
      </c>
      <c r="E2195" s="2">
        <v>0</v>
      </c>
      <c r="F2195" s="2">
        <v>0</v>
      </c>
      <c r="G2195" s="2">
        <v>0</v>
      </c>
      <c r="H2195" s="16">
        <f t="shared" si="34"/>
        <v>0</v>
      </c>
    </row>
    <row r="2196" spans="1:8" ht="13.5" x14ac:dyDescent="0.25">
      <c r="A2196" s="12"/>
      <c r="B2196" s="11">
        <v>45497</v>
      </c>
      <c r="C2196" s="2">
        <v>1.73</v>
      </c>
      <c r="D2196" s="2">
        <v>1.73</v>
      </c>
      <c r="E2196" s="2">
        <v>595</v>
      </c>
      <c r="F2196" s="2">
        <v>1.73</v>
      </c>
      <c r="G2196" s="2">
        <v>1029.3499999999999</v>
      </c>
      <c r="H2196" s="16">
        <f t="shared" si="34"/>
        <v>-3.8888888888888924E-2</v>
      </c>
    </row>
    <row r="2197" spans="1:8" ht="13.5" x14ac:dyDescent="0.25">
      <c r="A2197" s="12"/>
      <c r="B2197" s="11">
        <v>45499</v>
      </c>
      <c r="C2197" s="2">
        <v>1.8</v>
      </c>
      <c r="D2197" s="2">
        <v>1.8</v>
      </c>
      <c r="E2197" s="2">
        <v>5</v>
      </c>
      <c r="F2197" s="2">
        <v>1.8</v>
      </c>
      <c r="G2197" s="2">
        <v>9</v>
      </c>
      <c r="H2197" s="16">
        <f t="shared" si="34"/>
        <v>4.0462427745664775E-2</v>
      </c>
    </row>
    <row r="2198" spans="1:8" ht="13.5" x14ac:dyDescent="0.25">
      <c r="A2198" s="12"/>
      <c r="B2198" s="11">
        <v>45502</v>
      </c>
      <c r="C2198" s="2">
        <v>1.8</v>
      </c>
      <c r="D2198" s="2">
        <v>1.8</v>
      </c>
      <c r="E2198" s="2">
        <v>1750</v>
      </c>
      <c r="F2198" s="2">
        <v>1.8</v>
      </c>
      <c r="G2198" s="2">
        <v>3150</v>
      </c>
      <c r="H2198" s="16">
        <f t="shared" si="34"/>
        <v>0</v>
      </c>
    </row>
    <row r="2199" spans="1:8" ht="13.5" x14ac:dyDescent="0.25">
      <c r="A2199" s="12"/>
      <c r="B2199" s="11">
        <v>45503</v>
      </c>
      <c r="C2199" s="2">
        <v>1.72</v>
      </c>
      <c r="D2199" s="2">
        <v>1.72</v>
      </c>
      <c r="E2199" s="2">
        <v>0</v>
      </c>
      <c r="F2199" s="2">
        <v>0</v>
      </c>
      <c r="G2199" s="2">
        <v>0</v>
      </c>
      <c r="H2199" s="16">
        <f t="shared" si="34"/>
        <v>-4.4444444444444481E-2</v>
      </c>
    </row>
    <row r="2200" spans="1:8" ht="13.5" x14ac:dyDescent="0.25">
      <c r="A2200" s="12"/>
      <c r="B2200" s="11">
        <v>45504</v>
      </c>
      <c r="C2200" s="2">
        <v>1.68</v>
      </c>
      <c r="D2200" s="2">
        <v>1.68</v>
      </c>
      <c r="E2200" s="2">
        <v>3600</v>
      </c>
      <c r="F2200" s="2">
        <v>1.68</v>
      </c>
      <c r="G2200" s="2">
        <v>6048</v>
      </c>
      <c r="H2200" s="16">
        <f t="shared" si="34"/>
        <v>-2.3255813953488393E-2</v>
      </c>
    </row>
    <row r="2201" spans="1:8" ht="13.5" x14ac:dyDescent="0.25">
      <c r="A2201" s="12"/>
      <c r="B2201" s="11">
        <v>45505</v>
      </c>
      <c r="C2201" s="2">
        <v>1.68</v>
      </c>
      <c r="D2201" s="2">
        <v>1.68</v>
      </c>
      <c r="E2201" s="2">
        <v>1560</v>
      </c>
      <c r="F2201" s="2">
        <v>1.68</v>
      </c>
      <c r="G2201" s="2">
        <v>2620.8000000000002</v>
      </c>
      <c r="H2201" s="16">
        <f t="shared" si="34"/>
        <v>0</v>
      </c>
    </row>
    <row r="2202" spans="1:8" ht="13.5" x14ac:dyDescent="0.25">
      <c r="A2202" s="12"/>
      <c r="B2202" s="11">
        <v>45506</v>
      </c>
      <c r="C2202" s="2">
        <v>1.75</v>
      </c>
      <c r="D2202" s="2">
        <v>1.75</v>
      </c>
      <c r="E2202" s="2">
        <v>0</v>
      </c>
      <c r="F2202" s="2">
        <v>0</v>
      </c>
      <c r="G2202" s="2">
        <v>0</v>
      </c>
      <c r="H2202" s="16">
        <f t="shared" si="34"/>
        <v>4.1666666666666706E-2</v>
      </c>
    </row>
    <row r="2203" spans="1:8" ht="13.5" x14ac:dyDescent="0.25">
      <c r="A2203" s="12"/>
      <c r="B2203" s="11">
        <v>45509</v>
      </c>
      <c r="C2203" s="2">
        <v>1.75</v>
      </c>
      <c r="D2203" s="2">
        <v>1.75</v>
      </c>
      <c r="E2203" s="2">
        <v>0</v>
      </c>
      <c r="F2203" s="2">
        <v>0</v>
      </c>
      <c r="G2203" s="2">
        <v>0</v>
      </c>
      <c r="H2203" s="16">
        <f t="shared" si="34"/>
        <v>0</v>
      </c>
    </row>
    <row r="2204" spans="1:8" ht="13.5" x14ac:dyDescent="0.25">
      <c r="A2204" s="12"/>
      <c r="B2204" s="11">
        <v>45510</v>
      </c>
      <c r="C2204" s="2">
        <v>1.75</v>
      </c>
      <c r="D2204" s="2">
        <v>1.75</v>
      </c>
      <c r="E2204" s="2">
        <v>0</v>
      </c>
      <c r="F2204" s="2">
        <v>0</v>
      </c>
      <c r="G2204" s="2">
        <v>0</v>
      </c>
      <c r="H2204" s="16">
        <f t="shared" si="34"/>
        <v>0</v>
      </c>
    </row>
    <row r="2205" spans="1:8" ht="13.5" x14ac:dyDescent="0.25">
      <c r="A2205" s="12"/>
      <c r="B2205" s="11">
        <v>45511</v>
      </c>
      <c r="C2205" s="2">
        <v>1.75</v>
      </c>
      <c r="D2205" s="2">
        <v>1.75</v>
      </c>
      <c r="E2205" s="2">
        <v>0</v>
      </c>
      <c r="F2205" s="2">
        <v>0</v>
      </c>
      <c r="G2205" s="2">
        <v>0</v>
      </c>
      <c r="H2205" s="16">
        <f t="shared" si="34"/>
        <v>0</v>
      </c>
    </row>
    <row r="2206" spans="1:8" ht="13.5" x14ac:dyDescent="0.25">
      <c r="A2206" s="12"/>
      <c r="B2206" s="11">
        <v>45512</v>
      </c>
      <c r="C2206" s="2">
        <v>1.81</v>
      </c>
      <c r="D2206" s="2">
        <v>1.81</v>
      </c>
      <c r="E2206" s="2">
        <v>100</v>
      </c>
      <c r="F2206" s="2">
        <v>1.81</v>
      </c>
      <c r="G2206" s="2">
        <v>181</v>
      </c>
      <c r="H2206" s="16">
        <f t="shared" si="34"/>
        <v>3.4285714285714315E-2</v>
      </c>
    </row>
    <row r="2207" spans="1:8" ht="13.5" x14ac:dyDescent="0.25">
      <c r="A2207" s="12"/>
      <c r="B2207" s="11">
        <v>45513</v>
      </c>
      <c r="C2207" s="2">
        <v>1.8</v>
      </c>
      <c r="D2207" s="2">
        <v>1.8</v>
      </c>
      <c r="E2207" s="2">
        <v>3275</v>
      </c>
      <c r="F2207" s="2">
        <v>1.8</v>
      </c>
      <c r="G2207" s="2">
        <v>5895</v>
      </c>
      <c r="H2207" s="16">
        <f t="shared" si="34"/>
        <v>-5.5248618784530436E-3</v>
      </c>
    </row>
    <row r="2208" spans="1:8" ht="13.5" x14ac:dyDescent="0.25">
      <c r="A2208" s="12"/>
      <c r="B2208" s="11">
        <v>45516</v>
      </c>
      <c r="C2208" s="2">
        <v>1.8</v>
      </c>
      <c r="D2208" s="2">
        <v>1.8</v>
      </c>
      <c r="E2208" s="2">
        <v>0</v>
      </c>
      <c r="F2208" s="2">
        <v>0</v>
      </c>
      <c r="G2208" s="2">
        <v>0</v>
      </c>
      <c r="H2208" s="16">
        <f t="shared" si="34"/>
        <v>0</v>
      </c>
    </row>
    <row r="2209" spans="1:8" ht="13.5" x14ac:dyDescent="0.25">
      <c r="A2209" s="12"/>
      <c r="B2209" s="11">
        <v>45518</v>
      </c>
      <c r="C2209" s="2">
        <v>1.72</v>
      </c>
      <c r="D2209" s="2">
        <v>1.72</v>
      </c>
      <c r="E2209" s="2">
        <v>0</v>
      </c>
      <c r="F2209" s="2">
        <v>0</v>
      </c>
      <c r="G2209" s="2">
        <v>0</v>
      </c>
      <c r="H2209" s="16">
        <f t="shared" si="34"/>
        <v>-4.4444444444444481E-2</v>
      </c>
    </row>
    <row r="2210" spans="1:8" ht="13.5" x14ac:dyDescent="0.25">
      <c r="A2210" s="12"/>
      <c r="B2210" s="11">
        <v>45519</v>
      </c>
      <c r="C2210" s="2">
        <v>1.73</v>
      </c>
      <c r="D2210" s="2">
        <v>1.73</v>
      </c>
      <c r="E2210" s="2">
        <v>1075</v>
      </c>
      <c r="F2210" s="2">
        <v>1.73</v>
      </c>
      <c r="G2210" s="2">
        <v>1859.75</v>
      </c>
      <c r="H2210" s="16">
        <f t="shared" si="34"/>
        <v>5.8139534883720981E-3</v>
      </c>
    </row>
    <row r="2211" spans="1:8" ht="13.5" x14ac:dyDescent="0.25">
      <c r="A2211" s="12"/>
      <c r="B2211" s="11">
        <v>45520</v>
      </c>
      <c r="C2211" s="2">
        <v>1.76</v>
      </c>
      <c r="D2211" s="2">
        <v>1.76</v>
      </c>
      <c r="E2211" s="2">
        <v>610</v>
      </c>
      <c r="F2211" s="2">
        <v>1.76</v>
      </c>
      <c r="G2211" s="2">
        <v>1073.5999999999999</v>
      </c>
      <c r="H2211" s="16">
        <f t="shared" si="34"/>
        <v>1.7341040462427761E-2</v>
      </c>
    </row>
    <row r="2212" spans="1:8" ht="13.5" x14ac:dyDescent="0.25">
      <c r="A2212" s="12"/>
      <c r="B2212" s="11">
        <v>45523</v>
      </c>
      <c r="C2212" s="2">
        <v>1.81</v>
      </c>
      <c r="D2212" s="2">
        <v>1.81</v>
      </c>
      <c r="E2212" s="2">
        <v>1</v>
      </c>
      <c r="F2212" s="2">
        <v>1.81</v>
      </c>
      <c r="G2212" s="2">
        <v>1.81</v>
      </c>
      <c r="H2212" s="16">
        <f t="shared" si="34"/>
        <v>2.8409090909090936E-2</v>
      </c>
    </row>
    <row r="2213" spans="1:8" ht="13.5" x14ac:dyDescent="0.25">
      <c r="A2213" s="12"/>
      <c r="B2213" s="11">
        <v>45524</v>
      </c>
      <c r="C2213" s="2">
        <v>1.81</v>
      </c>
      <c r="D2213" s="2">
        <v>1.81</v>
      </c>
      <c r="E2213" s="2">
        <v>0</v>
      </c>
      <c r="F2213" s="2">
        <v>0</v>
      </c>
      <c r="G2213" s="2">
        <v>0</v>
      </c>
      <c r="H2213" s="16">
        <f t="shared" si="34"/>
        <v>0</v>
      </c>
    </row>
    <row r="2214" spans="1:8" ht="13.5" x14ac:dyDescent="0.25">
      <c r="A2214" s="12"/>
      <c r="B2214" s="11">
        <v>45525</v>
      </c>
      <c r="C2214" s="2">
        <v>1.73</v>
      </c>
      <c r="D2214" s="2">
        <v>1.73</v>
      </c>
      <c r="E2214" s="2">
        <v>1760</v>
      </c>
      <c r="F2214" s="2">
        <v>1.73</v>
      </c>
      <c r="G2214" s="2">
        <v>3044.8</v>
      </c>
      <c r="H2214" s="16">
        <f t="shared" si="34"/>
        <v>-4.4198895027624349E-2</v>
      </c>
    </row>
    <row r="2215" spans="1:8" ht="13.5" x14ac:dyDescent="0.25">
      <c r="A2215" s="12"/>
      <c r="B2215" s="11">
        <v>45526</v>
      </c>
      <c r="C2215" s="2">
        <v>1.75</v>
      </c>
      <c r="D2215" s="2">
        <v>1.75</v>
      </c>
      <c r="E2215" s="2">
        <v>8614</v>
      </c>
      <c r="F2215" s="2">
        <v>1.75</v>
      </c>
      <c r="G2215" s="2">
        <v>15074.5</v>
      </c>
      <c r="H2215" s="16">
        <f t="shared" si="34"/>
        <v>1.1560693641618507E-2</v>
      </c>
    </row>
    <row r="2216" spans="1:8" ht="13.5" x14ac:dyDescent="0.25">
      <c r="A2216" s="12"/>
      <c r="B2216" s="11">
        <v>45527</v>
      </c>
      <c r="C2216" s="2">
        <v>1.78</v>
      </c>
      <c r="D2216" s="2">
        <v>1.78</v>
      </c>
      <c r="E2216" s="2">
        <v>1411</v>
      </c>
      <c r="F2216" s="2">
        <v>1.78</v>
      </c>
      <c r="G2216" s="2">
        <v>2511.58</v>
      </c>
      <c r="H2216" s="16">
        <f t="shared" si="34"/>
        <v>1.7142857142857158E-2</v>
      </c>
    </row>
    <row r="2217" spans="1:8" ht="13.5" x14ac:dyDescent="0.25">
      <c r="A2217" s="12"/>
      <c r="B2217" s="11">
        <v>45530</v>
      </c>
      <c r="C2217" s="2">
        <v>1.85</v>
      </c>
      <c r="D2217" s="2">
        <v>1.85</v>
      </c>
      <c r="E2217" s="2">
        <v>2510</v>
      </c>
      <c r="F2217" s="2">
        <v>1.85</v>
      </c>
      <c r="G2217" s="2">
        <v>4643.5</v>
      </c>
      <c r="H2217" s="16">
        <f t="shared" si="34"/>
        <v>3.9325842696629247E-2</v>
      </c>
    </row>
    <row r="2218" spans="1:8" ht="13.5" x14ac:dyDescent="0.25">
      <c r="A2218" s="12"/>
      <c r="B2218" s="11">
        <v>45531</v>
      </c>
      <c r="C2218" s="2">
        <v>1.85</v>
      </c>
      <c r="D2218" s="2">
        <v>1.85</v>
      </c>
      <c r="E2218" s="2">
        <v>750</v>
      </c>
      <c r="F2218" s="2">
        <v>1.85</v>
      </c>
      <c r="G2218" s="2">
        <v>1387.5</v>
      </c>
      <c r="H2218" s="16">
        <f t="shared" si="34"/>
        <v>0</v>
      </c>
    </row>
    <row r="2219" spans="1:8" ht="13.5" x14ac:dyDescent="0.25">
      <c r="A2219" s="12"/>
      <c r="B2219" s="11">
        <v>45532</v>
      </c>
      <c r="C2219" s="2">
        <v>1.85</v>
      </c>
      <c r="D2219" s="2">
        <v>1.85</v>
      </c>
      <c r="E2219" s="2">
        <v>4248</v>
      </c>
      <c r="F2219" s="2">
        <v>1.85</v>
      </c>
      <c r="G2219" s="2">
        <v>7858.8</v>
      </c>
      <c r="H2219" s="16">
        <f t="shared" si="34"/>
        <v>0</v>
      </c>
    </row>
    <row r="2220" spans="1:8" ht="13.5" x14ac:dyDescent="0.25">
      <c r="A2220" s="12"/>
      <c r="B2220" s="11">
        <v>45533</v>
      </c>
      <c r="C2220" s="2">
        <v>1.85</v>
      </c>
      <c r="D2220" s="2">
        <v>1.85</v>
      </c>
      <c r="E2220" s="2">
        <v>0</v>
      </c>
      <c r="F2220" s="2">
        <v>0</v>
      </c>
      <c r="G2220" s="2">
        <v>0</v>
      </c>
      <c r="H2220" s="16">
        <f t="shared" si="34"/>
        <v>0</v>
      </c>
    </row>
    <row r="2221" spans="1:8" ht="13.5" x14ac:dyDescent="0.25">
      <c r="A2221" s="12"/>
      <c r="B2221" s="11">
        <v>45534</v>
      </c>
      <c r="C2221" s="2">
        <v>1.9</v>
      </c>
      <c r="D2221" s="2">
        <v>1.9</v>
      </c>
      <c r="E2221" s="2">
        <v>4110</v>
      </c>
      <c r="F2221" s="2">
        <v>1.9</v>
      </c>
      <c r="G2221" s="2">
        <v>7809</v>
      </c>
      <c r="H2221" s="16">
        <f t="shared" si="34"/>
        <v>2.7027027027026931E-2</v>
      </c>
    </row>
    <row r="2222" spans="1:8" ht="13.5" x14ac:dyDescent="0.25">
      <c r="A2222" s="12"/>
      <c r="B2222" s="11">
        <v>45537</v>
      </c>
      <c r="C2222" s="2">
        <v>1.94</v>
      </c>
      <c r="D2222" s="2">
        <v>1.94</v>
      </c>
      <c r="E2222" s="2">
        <v>6883</v>
      </c>
      <c r="F2222" s="2">
        <v>1.94</v>
      </c>
      <c r="G2222" s="2">
        <v>13353.02</v>
      </c>
      <c r="H2222" s="16">
        <f t="shared" si="34"/>
        <v>2.1052631578947389E-2</v>
      </c>
    </row>
    <row r="2223" spans="1:8" ht="13.5" x14ac:dyDescent="0.25">
      <c r="A2223" s="12"/>
      <c r="B2223" s="11">
        <v>45538</v>
      </c>
      <c r="C2223" s="2">
        <v>1.95</v>
      </c>
      <c r="D2223" s="2">
        <v>1.95</v>
      </c>
      <c r="E2223" s="2">
        <v>7230</v>
      </c>
      <c r="F2223" s="2">
        <v>1.95</v>
      </c>
      <c r="G2223" s="2">
        <v>14098.5</v>
      </c>
      <c r="H2223" s="16">
        <f t="shared" si="34"/>
        <v>5.1546391752577371E-3</v>
      </c>
    </row>
    <row r="2224" spans="1:8" ht="13.5" x14ac:dyDescent="0.25">
      <c r="A2224" s="12"/>
      <c r="B2224" s="11">
        <v>45539</v>
      </c>
      <c r="C2224" s="2">
        <v>2.0299999999999998</v>
      </c>
      <c r="D2224" s="2">
        <v>2.0299999999999998</v>
      </c>
      <c r="E2224" s="2">
        <v>0</v>
      </c>
      <c r="F2224" s="2">
        <v>0</v>
      </c>
      <c r="G2224" s="2">
        <v>0</v>
      </c>
      <c r="H2224" s="16">
        <f t="shared" si="34"/>
        <v>4.1025641025640949E-2</v>
      </c>
    </row>
    <row r="2225" spans="1:8" ht="13.5" x14ac:dyDescent="0.25">
      <c r="A2225" s="12"/>
      <c r="B2225" s="11">
        <v>45540</v>
      </c>
      <c r="C2225" s="2">
        <v>2.08</v>
      </c>
      <c r="D2225" s="2">
        <v>2.08</v>
      </c>
      <c r="E2225" s="2">
        <v>7333</v>
      </c>
      <c r="F2225" s="2">
        <v>2.08</v>
      </c>
      <c r="G2225" s="2">
        <v>15252.64</v>
      </c>
      <c r="H2225" s="16">
        <f t="shared" si="34"/>
        <v>2.4630541871921315E-2</v>
      </c>
    </row>
    <row r="2226" spans="1:8" ht="13.5" x14ac:dyDescent="0.25">
      <c r="A2226" s="12"/>
      <c r="B2226" s="11">
        <v>45541</v>
      </c>
      <c r="C2226" s="2">
        <v>2.16</v>
      </c>
      <c r="D2226" s="2">
        <v>2.16</v>
      </c>
      <c r="E2226" s="2">
        <v>3567</v>
      </c>
      <c r="F2226" s="2">
        <v>2.16</v>
      </c>
      <c r="G2226" s="2">
        <v>7704.72</v>
      </c>
      <c r="H2226" s="16">
        <f t="shared" si="34"/>
        <v>3.8461538461538491E-2</v>
      </c>
    </row>
    <row r="2227" spans="1:8" ht="13.5" x14ac:dyDescent="0.25">
      <c r="A2227" s="12"/>
      <c r="B2227" s="11">
        <v>45544</v>
      </c>
      <c r="C2227" s="2">
        <v>2.16</v>
      </c>
      <c r="D2227" s="2">
        <v>2.16</v>
      </c>
      <c r="E2227" s="2">
        <v>5100</v>
      </c>
      <c r="F2227" s="2">
        <v>2.16</v>
      </c>
      <c r="G2227" s="2">
        <v>11016</v>
      </c>
      <c r="H2227" s="16">
        <f t="shared" si="34"/>
        <v>0</v>
      </c>
    </row>
    <row r="2228" spans="1:8" ht="13.5" x14ac:dyDescent="0.25">
      <c r="A2228" s="12"/>
      <c r="B2228" s="11">
        <v>45545</v>
      </c>
      <c r="C2228" s="2">
        <v>2.2200000000000002</v>
      </c>
      <c r="D2228" s="2">
        <v>2.2200000000000002</v>
      </c>
      <c r="E2228" s="2">
        <v>2194</v>
      </c>
      <c r="F2228" s="2">
        <v>2.2200000000000002</v>
      </c>
      <c r="G2228" s="2">
        <v>4870.68</v>
      </c>
      <c r="H2228" s="16">
        <f t="shared" si="34"/>
        <v>2.7777777777777801E-2</v>
      </c>
    </row>
    <row r="2229" spans="1:8" ht="13.5" x14ac:dyDescent="0.25">
      <c r="A2229" s="12"/>
      <c r="B2229" s="11">
        <v>45546</v>
      </c>
      <c r="C2229" s="2">
        <v>2.16</v>
      </c>
      <c r="D2229" s="2">
        <v>2.16</v>
      </c>
      <c r="E2229" s="2">
        <v>9693</v>
      </c>
      <c r="F2229" s="2">
        <v>2.16</v>
      </c>
      <c r="G2229" s="2">
        <v>20936.88</v>
      </c>
      <c r="H2229" s="16">
        <f t="shared" si="34"/>
        <v>-2.7027027027027049E-2</v>
      </c>
    </row>
    <row r="2230" spans="1:8" ht="13.5" x14ac:dyDescent="0.25">
      <c r="A2230" s="12"/>
      <c r="B2230" s="11">
        <v>45547</v>
      </c>
      <c r="C2230" s="2">
        <v>2.17</v>
      </c>
      <c r="D2230" s="2">
        <v>2.17</v>
      </c>
      <c r="E2230" s="2">
        <v>1000</v>
      </c>
      <c r="F2230" s="2">
        <v>2.17</v>
      </c>
      <c r="G2230" s="2">
        <v>2170</v>
      </c>
      <c r="H2230" s="16">
        <f t="shared" si="34"/>
        <v>4.6296296296295305E-3</v>
      </c>
    </row>
    <row r="2231" spans="1:8" ht="13.5" x14ac:dyDescent="0.25">
      <c r="A2231" s="12"/>
      <c r="B2231" s="11">
        <v>45548</v>
      </c>
      <c r="C2231" s="2">
        <v>2.2200000000000002</v>
      </c>
      <c r="D2231" s="2">
        <v>2.2200000000000002</v>
      </c>
      <c r="E2231" s="2">
        <v>3412</v>
      </c>
      <c r="F2231" s="2">
        <v>2.2200000000000002</v>
      </c>
      <c r="G2231" s="2">
        <v>7574.64</v>
      </c>
      <c r="H2231" s="16">
        <f t="shared" si="34"/>
        <v>2.3041474654378002E-2</v>
      </c>
    </row>
    <row r="2232" spans="1:8" ht="13.5" x14ac:dyDescent="0.25">
      <c r="A2232" s="12"/>
      <c r="B2232" s="11">
        <v>45551</v>
      </c>
      <c r="C2232" s="2">
        <v>2.25</v>
      </c>
      <c r="D2232" s="2">
        <v>2.25</v>
      </c>
      <c r="E2232" s="2">
        <v>1312</v>
      </c>
      <c r="F2232" s="2">
        <v>2.25</v>
      </c>
      <c r="G2232" s="2">
        <v>2952</v>
      </c>
      <c r="H2232" s="16">
        <f t="shared" si="34"/>
        <v>1.3513513513513424E-2</v>
      </c>
    </row>
    <row r="2233" spans="1:8" ht="13.5" x14ac:dyDescent="0.25">
      <c r="A2233" s="12"/>
      <c r="B2233" s="11">
        <v>45552</v>
      </c>
      <c r="C2233" s="2">
        <v>2.34</v>
      </c>
      <c r="D2233" s="2">
        <v>2.34</v>
      </c>
      <c r="E2233" s="2">
        <v>22540</v>
      </c>
      <c r="F2233" s="2">
        <v>2.34</v>
      </c>
      <c r="G2233" s="2">
        <v>52743.6</v>
      </c>
      <c r="H2233" s="16">
        <f t="shared" si="34"/>
        <v>3.9999999999999938E-2</v>
      </c>
    </row>
    <row r="2234" spans="1:8" ht="13.5" x14ac:dyDescent="0.25">
      <c r="A2234" s="12"/>
      <c r="B2234" s="11">
        <v>45553</v>
      </c>
      <c r="C2234" s="2">
        <v>2.4300000000000002</v>
      </c>
      <c r="D2234" s="2">
        <v>2.4300000000000002</v>
      </c>
      <c r="E2234" s="2">
        <v>3024</v>
      </c>
      <c r="F2234" s="2">
        <v>2.4300000000000002</v>
      </c>
      <c r="G2234" s="2">
        <v>7348.32</v>
      </c>
      <c r="H2234" s="16">
        <f t="shared" si="34"/>
        <v>3.8461538461538596E-2</v>
      </c>
    </row>
    <row r="2235" spans="1:8" ht="13.5" x14ac:dyDescent="0.25">
      <c r="A2235" s="12"/>
      <c r="B2235" s="11">
        <v>45554</v>
      </c>
      <c r="C2235" s="2">
        <v>2.33</v>
      </c>
      <c r="D2235" s="2">
        <v>2.33</v>
      </c>
      <c r="E2235" s="2">
        <v>3511</v>
      </c>
      <c r="F2235" s="2">
        <v>2.33</v>
      </c>
      <c r="G2235" s="2">
        <v>8180.63</v>
      </c>
      <c r="H2235" s="16">
        <f t="shared" si="34"/>
        <v>-4.1152263374485631E-2</v>
      </c>
    </row>
    <row r="2236" spans="1:8" ht="13.5" x14ac:dyDescent="0.25">
      <c r="A2236" s="12"/>
      <c r="B2236" s="11">
        <v>45555</v>
      </c>
      <c r="C2236" s="2">
        <v>2.36</v>
      </c>
      <c r="D2236" s="2">
        <v>2.36</v>
      </c>
      <c r="E2236" s="2">
        <v>1</v>
      </c>
      <c r="F2236" s="2">
        <v>2.36</v>
      </c>
      <c r="G2236" s="2">
        <v>2.36</v>
      </c>
      <c r="H2236" s="16">
        <f t="shared" si="34"/>
        <v>1.287553648068661E-2</v>
      </c>
    </row>
    <row r="2237" spans="1:8" ht="13.5" x14ac:dyDescent="0.25">
      <c r="A2237" s="12"/>
      <c r="B2237" s="11">
        <v>45558</v>
      </c>
      <c r="C2237" s="2">
        <v>2.39</v>
      </c>
      <c r="D2237" s="2">
        <v>2.39</v>
      </c>
      <c r="E2237" s="2">
        <v>250</v>
      </c>
      <c r="F2237" s="2">
        <v>2.39</v>
      </c>
      <c r="G2237" s="2">
        <v>597.5</v>
      </c>
      <c r="H2237" s="16">
        <f t="shared" si="34"/>
        <v>1.2711864406779768E-2</v>
      </c>
    </row>
    <row r="2238" spans="1:8" ht="13.5" x14ac:dyDescent="0.25">
      <c r="A2238" s="12"/>
      <c r="B2238" s="11">
        <v>45559</v>
      </c>
      <c r="C2238" s="2">
        <v>2.39</v>
      </c>
      <c r="D2238" s="2">
        <v>2.39</v>
      </c>
      <c r="E2238" s="2">
        <v>7362</v>
      </c>
      <c r="F2238" s="2">
        <v>2.39</v>
      </c>
      <c r="G2238" s="2">
        <v>17595.18</v>
      </c>
      <c r="H2238" s="16">
        <f t="shared" si="34"/>
        <v>0</v>
      </c>
    </row>
    <row r="2239" spans="1:8" ht="13.5" x14ac:dyDescent="0.25">
      <c r="A2239" s="12"/>
      <c r="B2239" s="11">
        <v>45560</v>
      </c>
      <c r="C2239" s="2">
        <v>2.2999999999999998</v>
      </c>
      <c r="D2239" s="2">
        <v>2.2999999999999998</v>
      </c>
      <c r="E2239" s="2">
        <v>840</v>
      </c>
      <c r="F2239" s="2">
        <v>2.2999999999999998</v>
      </c>
      <c r="G2239" s="2">
        <v>1932</v>
      </c>
      <c r="H2239" s="16">
        <f t="shared" si="34"/>
        <v>-3.7656903765690503E-2</v>
      </c>
    </row>
    <row r="2240" spans="1:8" ht="13.5" x14ac:dyDescent="0.25">
      <c r="A2240" s="12"/>
      <c r="B2240" s="11">
        <v>45561</v>
      </c>
      <c r="C2240" s="2">
        <v>2.2999999999999998</v>
      </c>
      <c r="D2240" s="2">
        <v>2.2999999999999998</v>
      </c>
      <c r="E2240" s="2">
        <v>3387</v>
      </c>
      <c r="F2240" s="2">
        <v>2.2999999999999998</v>
      </c>
      <c r="G2240" s="2">
        <v>7790.1</v>
      </c>
      <c r="H2240" s="16">
        <f t="shared" si="34"/>
        <v>0</v>
      </c>
    </row>
    <row r="2241" spans="1:8" ht="13.5" x14ac:dyDescent="0.25">
      <c r="A2241" s="12"/>
      <c r="B2241" s="11">
        <v>45562</v>
      </c>
      <c r="C2241" s="2">
        <v>2.2999999999999998</v>
      </c>
      <c r="D2241" s="2">
        <v>2.2999999999999998</v>
      </c>
      <c r="E2241" s="2">
        <v>150</v>
      </c>
      <c r="F2241" s="2">
        <v>2.2999999999999998</v>
      </c>
      <c r="G2241" s="2">
        <v>345</v>
      </c>
      <c r="H2241" s="16">
        <f t="shared" si="34"/>
        <v>0</v>
      </c>
    </row>
    <row r="2242" spans="1:8" ht="13.5" x14ac:dyDescent="0.25">
      <c r="A2242" s="12"/>
      <c r="B2242" s="11">
        <v>45565</v>
      </c>
      <c r="C2242" s="2">
        <v>2.3199999999999998</v>
      </c>
      <c r="D2242" s="2">
        <v>2.3199999999999998</v>
      </c>
      <c r="E2242" s="2">
        <v>700</v>
      </c>
      <c r="F2242" s="2">
        <v>2.3199999999999998</v>
      </c>
      <c r="G2242" s="2">
        <v>1624</v>
      </c>
      <c r="H2242" s="16">
        <f t="shared" si="34"/>
        <v>8.6956521739130523E-3</v>
      </c>
    </row>
    <row r="2243" spans="1:8" ht="13.5" x14ac:dyDescent="0.25">
      <c r="A2243" s="12"/>
      <c r="B2243" s="11">
        <v>45566</v>
      </c>
      <c r="C2243" s="2">
        <v>2.34</v>
      </c>
      <c r="D2243" s="2">
        <v>2.34</v>
      </c>
      <c r="E2243" s="2">
        <v>21813</v>
      </c>
      <c r="F2243" s="2">
        <v>2.34</v>
      </c>
      <c r="G2243" s="2">
        <v>51042.42</v>
      </c>
      <c r="H2243" s="16">
        <f t="shared" si="34"/>
        <v>8.6206896551724223E-3</v>
      </c>
    </row>
    <row r="2244" spans="1:8" ht="13.5" x14ac:dyDescent="0.25">
      <c r="A2244" s="12"/>
      <c r="B2244" s="11">
        <v>45567</v>
      </c>
      <c r="C2244" s="2">
        <v>2.34</v>
      </c>
      <c r="D2244" s="2">
        <v>2.34</v>
      </c>
      <c r="E2244" s="2">
        <v>15013</v>
      </c>
      <c r="F2244" s="2">
        <v>2.34</v>
      </c>
      <c r="G2244" s="2">
        <v>35130.42</v>
      </c>
      <c r="H2244" s="16">
        <f t="shared" si="34"/>
        <v>0</v>
      </c>
    </row>
    <row r="2245" spans="1:8" ht="13.5" x14ac:dyDescent="0.25">
      <c r="A2245" s="12"/>
      <c r="B2245" s="11">
        <v>45568</v>
      </c>
      <c r="C2245" s="2">
        <v>2.25</v>
      </c>
      <c r="D2245" s="2">
        <v>2.25</v>
      </c>
      <c r="E2245" s="2">
        <v>942</v>
      </c>
      <c r="F2245" s="2">
        <v>2.25</v>
      </c>
      <c r="G2245" s="2">
        <v>2119.5</v>
      </c>
      <c r="H2245" s="16">
        <f t="shared" si="34"/>
        <v>-3.8461538461538401E-2</v>
      </c>
    </row>
    <row r="2246" spans="1:8" ht="13.5" x14ac:dyDescent="0.25">
      <c r="A2246" s="12"/>
      <c r="B2246" s="11">
        <v>45569</v>
      </c>
      <c r="C2246" s="2">
        <v>2.35</v>
      </c>
      <c r="D2246" s="2">
        <v>2.35</v>
      </c>
      <c r="E2246" s="2">
        <v>836</v>
      </c>
      <c r="F2246" s="2">
        <v>2.35</v>
      </c>
      <c r="G2246" s="2">
        <v>1964.6</v>
      </c>
      <c r="H2246" s="16">
        <f t="shared" si="34"/>
        <v>4.4444444444444481E-2</v>
      </c>
    </row>
    <row r="2247" spans="1:8" ht="13.5" x14ac:dyDescent="0.25">
      <c r="A2247" s="12"/>
      <c r="B2247" s="11">
        <v>45572</v>
      </c>
      <c r="C2247" s="2">
        <v>2.2599999999999998</v>
      </c>
      <c r="D2247" s="2">
        <v>2.2599999999999998</v>
      </c>
      <c r="E2247" s="2">
        <v>7089</v>
      </c>
      <c r="F2247" s="2">
        <v>2.2599999999999998</v>
      </c>
      <c r="G2247" s="2">
        <v>16021.14</v>
      </c>
      <c r="H2247" s="16">
        <f t="shared" ref="H2247:H2310" si="35">(D2247-D2246)/D2246</f>
        <v>-3.8297872340425657E-2</v>
      </c>
    </row>
    <row r="2248" spans="1:8" ht="13.5" x14ac:dyDescent="0.25">
      <c r="A2248" s="12"/>
      <c r="B2248" s="11">
        <v>45573</v>
      </c>
      <c r="C2248" s="2">
        <v>2.25</v>
      </c>
      <c r="D2248" s="2">
        <v>2.25</v>
      </c>
      <c r="E2248" s="2">
        <v>2050</v>
      </c>
      <c r="F2248" s="2">
        <v>2.25</v>
      </c>
      <c r="G2248" s="2">
        <v>4612.5</v>
      </c>
      <c r="H2248" s="16">
        <f t="shared" si="35"/>
        <v>-4.4247787610618532E-3</v>
      </c>
    </row>
    <row r="2249" spans="1:8" ht="13.5" x14ac:dyDescent="0.25">
      <c r="A2249" s="12"/>
      <c r="B2249" s="11">
        <v>45574</v>
      </c>
      <c r="C2249" s="2">
        <v>2.15</v>
      </c>
      <c r="D2249" s="2">
        <v>2.15</v>
      </c>
      <c r="E2249" s="2">
        <v>300</v>
      </c>
      <c r="F2249" s="2">
        <v>2.15</v>
      </c>
      <c r="G2249" s="2">
        <v>645</v>
      </c>
      <c r="H2249" s="16">
        <f t="shared" si="35"/>
        <v>-4.4444444444444481E-2</v>
      </c>
    </row>
    <row r="2250" spans="1:8" ht="13.5" x14ac:dyDescent="0.25">
      <c r="A2250" s="12"/>
      <c r="B2250" s="11">
        <v>45575</v>
      </c>
      <c r="C2250" s="2">
        <v>2.16</v>
      </c>
      <c r="D2250" s="2">
        <v>2.16</v>
      </c>
      <c r="E2250" s="2">
        <v>1100</v>
      </c>
      <c r="F2250" s="2">
        <v>2.16</v>
      </c>
      <c r="G2250" s="2">
        <v>2376</v>
      </c>
      <c r="H2250" s="16">
        <f t="shared" si="35"/>
        <v>4.6511627906977819E-3</v>
      </c>
    </row>
    <row r="2251" spans="1:8" ht="13.5" x14ac:dyDescent="0.25">
      <c r="A2251" s="12"/>
      <c r="B2251" s="11">
        <v>45576</v>
      </c>
      <c r="C2251" s="2">
        <v>2.17</v>
      </c>
      <c r="D2251" s="2">
        <v>2.17</v>
      </c>
      <c r="E2251" s="2">
        <v>950</v>
      </c>
      <c r="F2251" s="2">
        <v>2.17</v>
      </c>
      <c r="G2251" s="2">
        <v>2061.5</v>
      </c>
      <c r="H2251" s="16">
        <f t="shared" si="35"/>
        <v>4.6296296296295305E-3</v>
      </c>
    </row>
    <row r="2252" spans="1:8" ht="13.5" x14ac:dyDescent="0.25">
      <c r="A2252" s="12"/>
      <c r="B2252" s="11">
        <v>45579</v>
      </c>
      <c r="C2252" s="2">
        <v>2.2599999999999998</v>
      </c>
      <c r="D2252" s="2">
        <v>2.2599999999999998</v>
      </c>
      <c r="E2252" s="2">
        <v>1010</v>
      </c>
      <c r="F2252" s="2">
        <v>2.2599999999999998</v>
      </c>
      <c r="G2252" s="2">
        <v>2282.6</v>
      </c>
      <c r="H2252" s="16">
        <f t="shared" si="35"/>
        <v>4.1474654377880123E-2</v>
      </c>
    </row>
    <row r="2253" spans="1:8" ht="13.5" x14ac:dyDescent="0.25">
      <c r="A2253" s="12"/>
      <c r="B2253" s="11">
        <v>45581</v>
      </c>
      <c r="C2253" s="2">
        <v>2.2599999999999998</v>
      </c>
      <c r="D2253" s="2">
        <v>2.2599999999999998</v>
      </c>
      <c r="E2253" s="2">
        <v>0</v>
      </c>
      <c r="F2253" s="2">
        <v>0</v>
      </c>
      <c r="G2253" s="2">
        <v>0</v>
      </c>
      <c r="H2253" s="16">
        <f t="shared" si="35"/>
        <v>0</v>
      </c>
    </row>
    <row r="2254" spans="1:8" ht="13.5" x14ac:dyDescent="0.25">
      <c r="A2254" s="12"/>
      <c r="B2254" s="11">
        <v>45582</v>
      </c>
      <c r="C2254" s="2">
        <v>2.2599999999999998</v>
      </c>
      <c r="D2254" s="2">
        <v>2.2599999999999998</v>
      </c>
      <c r="E2254" s="2">
        <v>412</v>
      </c>
      <c r="F2254" s="2">
        <v>2.2599999999999998</v>
      </c>
      <c r="G2254" s="2">
        <v>931.12</v>
      </c>
      <c r="H2254" s="16">
        <f t="shared" si="35"/>
        <v>0</v>
      </c>
    </row>
    <row r="2255" spans="1:8" ht="13.5" x14ac:dyDescent="0.25">
      <c r="A2255" s="12"/>
      <c r="B2255" s="11">
        <v>45583</v>
      </c>
      <c r="C2255" s="2">
        <v>2.16</v>
      </c>
      <c r="D2255" s="2">
        <v>2.16</v>
      </c>
      <c r="E2255" s="2">
        <v>3700</v>
      </c>
      <c r="F2255" s="2">
        <v>2.16</v>
      </c>
      <c r="G2255" s="2">
        <v>7992</v>
      </c>
      <c r="H2255" s="16">
        <f t="shared" si="35"/>
        <v>-4.4247787610619316E-2</v>
      </c>
    </row>
    <row r="2256" spans="1:8" ht="13.5" x14ac:dyDescent="0.25">
      <c r="A2256" s="12"/>
      <c r="B2256" s="11">
        <v>45586</v>
      </c>
      <c r="C2256" s="2">
        <v>2.2000000000000002</v>
      </c>
      <c r="D2256" s="2">
        <v>2.2000000000000002</v>
      </c>
      <c r="E2256" s="2">
        <v>2517</v>
      </c>
      <c r="F2256" s="2">
        <v>2.2000000000000002</v>
      </c>
      <c r="G2256" s="2">
        <v>5537.4</v>
      </c>
      <c r="H2256" s="16">
        <f t="shared" si="35"/>
        <v>1.8518518518518535E-2</v>
      </c>
    </row>
    <row r="2257" spans="1:8" ht="13.5" x14ac:dyDescent="0.25">
      <c r="A2257" s="12"/>
      <c r="B2257" s="11">
        <v>45587</v>
      </c>
      <c r="C2257" s="2">
        <v>2.2400000000000002</v>
      </c>
      <c r="D2257" s="2">
        <v>2.2400000000000002</v>
      </c>
      <c r="E2257" s="2">
        <v>2</v>
      </c>
      <c r="F2257" s="2">
        <v>2.2400000000000002</v>
      </c>
      <c r="G2257" s="2">
        <v>4.4800000000000004</v>
      </c>
      <c r="H2257" s="16">
        <f t="shared" si="35"/>
        <v>1.8181818181818195E-2</v>
      </c>
    </row>
    <row r="2258" spans="1:8" ht="13.5" x14ac:dyDescent="0.25">
      <c r="A2258" s="12"/>
      <c r="B2258" s="11">
        <v>45588</v>
      </c>
      <c r="C2258" s="2">
        <v>2.15</v>
      </c>
      <c r="D2258" s="2">
        <v>2.15</v>
      </c>
      <c r="E2258" s="2">
        <v>2900</v>
      </c>
      <c r="F2258" s="2">
        <v>2.15</v>
      </c>
      <c r="G2258" s="2">
        <v>6235</v>
      </c>
      <c r="H2258" s="16">
        <f t="shared" si="35"/>
        <v>-4.0178571428571556E-2</v>
      </c>
    </row>
    <row r="2259" spans="1:8" ht="13.5" x14ac:dyDescent="0.25">
      <c r="A2259" s="12"/>
      <c r="B2259" s="11">
        <v>45589</v>
      </c>
      <c r="C2259" s="2">
        <v>2.19</v>
      </c>
      <c r="D2259" s="2">
        <v>2.19</v>
      </c>
      <c r="E2259" s="2">
        <v>1050</v>
      </c>
      <c r="F2259" s="2">
        <v>2.19</v>
      </c>
      <c r="G2259" s="2">
        <v>2299.5</v>
      </c>
      <c r="H2259" s="16">
        <f t="shared" si="35"/>
        <v>1.8604651162790715E-2</v>
      </c>
    </row>
    <row r="2260" spans="1:8" ht="13.5" x14ac:dyDescent="0.25">
      <c r="A2260" s="12"/>
      <c r="B2260" s="11">
        <v>45590</v>
      </c>
      <c r="C2260" s="2">
        <v>2.19</v>
      </c>
      <c r="D2260" s="2">
        <v>2.19</v>
      </c>
      <c r="E2260" s="2">
        <v>0</v>
      </c>
      <c r="F2260" s="2">
        <v>0</v>
      </c>
      <c r="G2260" s="2">
        <v>0</v>
      </c>
      <c r="H2260" s="16">
        <f t="shared" si="35"/>
        <v>0</v>
      </c>
    </row>
    <row r="2261" spans="1:8" ht="13.5" x14ac:dyDescent="0.25">
      <c r="A2261" s="12"/>
      <c r="B2261" s="11">
        <v>45593</v>
      </c>
      <c r="C2261" s="2">
        <v>2.19</v>
      </c>
      <c r="D2261" s="2">
        <v>2.19</v>
      </c>
      <c r="E2261" s="2">
        <v>0</v>
      </c>
      <c r="F2261" s="2">
        <v>0</v>
      </c>
      <c r="G2261" s="2">
        <v>0</v>
      </c>
      <c r="H2261" s="16">
        <f t="shared" si="35"/>
        <v>0</v>
      </c>
    </row>
    <row r="2262" spans="1:8" ht="13.5" x14ac:dyDescent="0.25">
      <c r="A2262" s="12"/>
      <c r="B2262" s="11">
        <v>45594</v>
      </c>
      <c r="C2262" s="2">
        <v>2.2400000000000002</v>
      </c>
      <c r="D2262" s="2">
        <v>2.2400000000000002</v>
      </c>
      <c r="E2262" s="2">
        <v>1</v>
      </c>
      <c r="F2262" s="2">
        <v>2.2400000000000002</v>
      </c>
      <c r="G2262" s="2">
        <v>2.2400000000000002</v>
      </c>
      <c r="H2262" s="16">
        <f t="shared" si="35"/>
        <v>2.2831050228310626E-2</v>
      </c>
    </row>
    <row r="2263" spans="1:8" ht="13.5" x14ac:dyDescent="0.25">
      <c r="A2263" s="12"/>
      <c r="B2263" s="11">
        <v>45595</v>
      </c>
      <c r="C2263" s="2">
        <v>2.14</v>
      </c>
      <c r="D2263" s="2">
        <v>2.14</v>
      </c>
      <c r="E2263" s="2">
        <v>0</v>
      </c>
      <c r="F2263" s="2">
        <v>0</v>
      </c>
      <c r="G2263" s="2">
        <v>0</v>
      </c>
      <c r="H2263" s="16">
        <f t="shared" si="35"/>
        <v>-4.4642857142857179E-2</v>
      </c>
    </row>
    <row r="2264" spans="1:8" ht="13.5" x14ac:dyDescent="0.25">
      <c r="A2264" s="12"/>
      <c r="B2264" s="11">
        <v>45596</v>
      </c>
      <c r="C2264" s="2">
        <v>2.09</v>
      </c>
      <c r="D2264" s="2">
        <v>2.09</v>
      </c>
      <c r="E2264" s="2">
        <v>5519</v>
      </c>
      <c r="F2264" s="2">
        <v>2.09</v>
      </c>
      <c r="G2264" s="2">
        <v>11534.71</v>
      </c>
      <c r="H2264" s="16">
        <f t="shared" si="35"/>
        <v>-2.3364485981308535E-2</v>
      </c>
    </row>
    <row r="2265" spans="1:8" ht="13.5" x14ac:dyDescent="0.25">
      <c r="A2265" s="12"/>
      <c r="B2265" s="11">
        <v>45597</v>
      </c>
      <c r="C2265" s="2">
        <v>2.09</v>
      </c>
      <c r="D2265" s="2">
        <v>2.09</v>
      </c>
      <c r="E2265" s="2">
        <v>1409</v>
      </c>
      <c r="F2265" s="2">
        <v>2.09</v>
      </c>
      <c r="G2265" s="2">
        <v>2944.81</v>
      </c>
      <c r="H2265" s="16">
        <f t="shared" si="35"/>
        <v>0</v>
      </c>
    </row>
    <row r="2266" spans="1:8" ht="13.5" x14ac:dyDescent="0.25">
      <c r="A2266" s="12"/>
      <c r="B2266" s="11">
        <v>45600</v>
      </c>
      <c r="C2266" s="2">
        <v>2.1</v>
      </c>
      <c r="D2266" s="2">
        <v>2.1</v>
      </c>
      <c r="E2266" s="2">
        <v>10126</v>
      </c>
      <c r="F2266" s="2">
        <v>2.1</v>
      </c>
      <c r="G2266" s="2">
        <v>21264.6</v>
      </c>
      <c r="H2266" s="16">
        <f t="shared" si="35"/>
        <v>4.7846889952154218E-3</v>
      </c>
    </row>
    <row r="2267" spans="1:8" ht="13.5" x14ac:dyDescent="0.25">
      <c r="A2267" s="12"/>
      <c r="B2267" s="11">
        <v>45601</v>
      </c>
      <c r="C2267" s="2">
        <v>2.1</v>
      </c>
      <c r="D2267" s="2">
        <v>2.1</v>
      </c>
      <c r="E2267" s="2">
        <v>0</v>
      </c>
      <c r="F2267" s="2">
        <v>0</v>
      </c>
      <c r="G2267" s="2">
        <v>0</v>
      </c>
      <c r="H2267" s="16">
        <f t="shared" si="35"/>
        <v>0</v>
      </c>
    </row>
    <row r="2268" spans="1:8" ht="13.5" x14ac:dyDescent="0.25">
      <c r="A2268" s="12"/>
      <c r="B2268" s="11">
        <v>45602</v>
      </c>
      <c r="C2268" s="2">
        <v>2.0499999999999998</v>
      </c>
      <c r="D2268" s="2">
        <v>2.0499999999999998</v>
      </c>
      <c r="E2268" s="2">
        <v>12755</v>
      </c>
      <c r="F2268" s="2">
        <v>2.0499999999999998</v>
      </c>
      <c r="G2268" s="2">
        <v>26147.75</v>
      </c>
      <c r="H2268" s="16">
        <f t="shared" si="35"/>
        <v>-2.3809523809523937E-2</v>
      </c>
    </row>
    <row r="2269" spans="1:8" ht="13.5" x14ac:dyDescent="0.25">
      <c r="A2269" s="12"/>
      <c r="B2269" s="11">
        <v>45603</v>
      </c>
      <c r="C2269" s="2">
        <v>2.0099999999999998</v>
      </c>
      <c r="D2269" s="2">
        <v>2.0099999999999998</v>
      </c>
      <c r="E2269" s="2">
        <v>7600</v>
      </c>
      <c r="F2269" s="2">
        <v>2.0099999999999998</v>
      </c>
      <c r="G2269" s="2">
        <v>15276</v>
      </c>
      <c r="H2269" s="16">
        <f t="shared" si="35"/>
        <v>-1.9512195121951237E-2</v>
      </c>
    </row>
    <row r="2270" spans="1:8" ht="13.5" x14ac:dyDescent="0.25">
      <c r="A2270" s="12"/>
      <c r="B2270" s="11">
        <v>45604</v>
      </c>
      <c r="C2270" s="2">
        <v>2.02</v>
      </c>
      <c r="D2270" s="2">
        <v>2.02</v>
      </c>
      <c r="E2270" s="2">
        <v>27650</v>
      </c>
      <c r="F2270" s="2">
        <v>2.02</v>
      </c>
      <c r="G2270" s="2">
        <v>55853</v>
      </c>
      <c r="H2270" s="16">
        <f t="shared" si="35"/>
        <v>4.975124378109568E-3</v>
      </c>
    </row>
    <row r="2271" spans="1:8" ht="13.5" x14ac:dyDescent="0.25">
      <c r="A2271" s="12"/>
      <c r="B2271" s="11">
        <v>45607</v>
      </c>
      <c r="C2271" s="2">
        <v>2.0299999999999998</v>
      </c>
      <c r="D2271" s="2">
        <v>2.0299999999999998</v>
      </c>
      <c r="E2271" s="2">
        <v>450</v>
      </c>
      <c r="F2271" s="2">
        <v>2.0299999999999998</v>
      </c>
      <c r="G2271" s="2">
        <v>913.5</v>
      </c>
      <c r="H2271" s="16">
        <f t="shared" si="35"/>
        <v>4.9504950495048447E-3</v>
      </c>
    </row>
    <row r="2272" spans="1:8" ht="13.5" x14ac:dyDescent="0.25">
      <c r="A2272" s="12"/>
      <c r="B2272" s="11">
        <v>45608</v>
      </c>
      <c r="C2272" s="2">
        <v>2.0499999999999998</v>
      </c>
      <c r="D2272" s="2">
        <v>2.0499999999999998</v>
      </c>
      <c r="E2272" s="2">
        <v>64919</v>
      </c>
      <c r="F2272" s="2">
        <v>2.0499999999999998</v>
      </c>
      <c r="G2272" s="2">
        <v>133083.95000000001</v>
      </c>
      <c r="H2272" s="16">
        <f t="shared" si="35"/>
        <v>9.8522167487684834E-3</v>
      </c>
    </row>
    <row r="2273" spans="1:8" ht="13.5" x14ac:dyDescent="0.25">
      <c r="A2273" s="12"/>
      <c r="B2273" s="11">
        <v>45609</v>
      </c>
      <c r="C2273" s="2">
        <v>2.14</v>
      </c>
      <c r="D2273" s="2">
        <v>2.14</v>
      </c>
      <c r="E2273" s="2">
        <v>0</v>
      </c>
      <c r="F2273" s="2">
        <v>0</v>
      </c>
      <c r="G2273" s="2">
        <v>0</v>
      </c>
      <c r="H2273" s="16">
        <f t="shared" si="35"/>
        <v>4.3902439024390394E-2</v>
      </c>
    </row>
    <row r="2274" spans="1:8" ht="13.5" x14ac:dyDescent="0.25">
      <c r="A2274" s="12"/>
      <c r="B2274" s="11">
        <v>45610</v>
      </c>
      <c r="C2274" s="2">
        <v>2.14</v>
      </c>
      <c r="D2274" s="2">
        <v>2.14</v>
      </c>
      <c r="E2274" s="2">
        <v>41251</v>
      </c>
      <c r="F2274" s="2">
        <v>2.14</v>
      </c>
      <c r="G2274" s="2">
        <v>88277.14</v>
      </c>
      <c r="H2274" s="16">
        <f t="shared" si="35"/>
        <v>0</v>
      </c>
    </row>
    <row r="2275" spans="1:8" ht="13.5" x14ac:dyDescent="0.25">
      <c r="A2275" s="12"/>
      <c r="B2275" s="11">
        <v>45611</v>
      </c>
      <c r="C2275" s="2">
        <v>2.16</v>
      </c>
      <c r="D2275" s="2">
        <v>2.16</v>
      </c>
      <c r="E2275" s="2">
        <v>25209</v>
      </c>
      <c r="F2275" s="2">
        <v>2.16</v>
      </c>
      <c r="G2275" s="2">
        <v>54451.44</v>
      </c>
      <c r="H2275" s="16">
        <f t="shared" si="35"/>
        <v>9.3457943925233725E-3</v>
      </c>
    </row>
    <row r="2276" spans="1:8" ht="13.5" x14ac:dyDescent="0.25">
      <c r="A2276" s="12"/>
      <c r="B2276" s="11">
        <v>45614</v>
      </c>
      <c r="C2276" s="2">
        <v>2.2000000000000002</v>
      </c>
      <c r="D2276" s="2">
        <v>2.2000000000000002</v>
      </c>
      <c r="E2276" s="2">
        <v>69061</v>
      </c>
      <c r="F2276" s="2">
        <v>2.2000000000000002</v>
      </c>
      <c r="G2276" s="2">
        <v>151934.20000000001</v>
      </c>
      <c r="H2276" s="16">
        <f t="shared" si="35"/>
        <v>1.8518518518518535E-2</v>
      </c>
    </row>
    <row r="2277" spans="1:8" ht="13.5" x14ac:dyDescent="0.25">
      <c r="A2277" s="12"/>
      <c r="B2277" s="11">
        <v>45615</v>
      </c>
      <c r="C2277" s="2">
        <v>2.2799999999999998</v>
      </c>
      <c r="D2277" s="2">
        <v>2.2799999999999998</v>
      </c>
      <c r="E2277" s="2">
        <v>65320</v>
      </c>
      <c r="F2277" s="2">
        <v>2.2799999999999998</v>
      </c>
      <c r="G2277" s="2">
        <v>148929.60000000001</v>
      </c>
      <c r="H2277" s="16">
        <f t="shared" si="35"/>
        <v>3.6363636363636188E-2</v>
      </c>
    </row>
    <row r="2278" spans="1:8" ht="13.5" x14ac:dyDescent="0.25">
      <c r="A2278" s="12"/>
      <c r="B2278" s="11">
        <v>45616</v>
      </c>
      <c r="C2278" s="2">
        <v>2.35</v>
      </c>
      <c r="D2278" s="2">
        <v>2.35</v>
      </c>
      <c r="E2278" s="2">
        <v>38775</v>
      </c>
      <c r="F2278" s="2">
        <v>2.35</v>
      </c>
      <c r="G2278" s="2">
        <v>91121.25</v>
      </c>
      <c r="H2278" s="16">
        <f t="shared" si="35"/>
        <v>3.0701754385965039E-2</v>
      </c>
    </row>
    <row r="2279" spans="1:8" ht="13.5" x14ac:dyDescent="0.25">
      <c r="A2279" s="12"/>
      <c r="B2279" s="11">
        <v>45617</v>
      </c>
      <c r="C2279" s="2">
        <v>2.4</v>
      </c>
      <c r="D2279" s="2">
        <v>2.4</v>
      </c>
      <c r="E2279" s="2">
        <v>20039</v>
      </c>
      <c r="F2279" s="2">
        <v>2.4</v>
      </c>
      <c r="G2279" s="2">
        <v>48093.599999999999</v>
      </c>
      <c r="H2279" s="16">
        <f t="shared" si="35"/>
        <v>2.1276595744680774E-2</v>
      </c>
    </row>
    <row r="2280" spans="1:8" ht="13.5" x14ac:dyDescent="0.25">
      <c r="A2280" s="12"/>
      <c r="B2280" s="11">
        <v>45618</v>
      </c>
      <c r="C2280" s="2">
        <v>2.48</v>
      </c>
      <c r="D2280" s="2">
        <v>2.48</v>
      </c>
      <c r="E2280" s="2">
        <v>1025</v>
      </c>
      <c r="F2280" s="2">
        <v>2.48</v>
      </c>
      <c r="G2280" s="2">
        <v>2542</v>
      </c>
      <c r="H2280" s="16">
        <f t="shared" si="35"/>
        <v>3.3333333333333368E-2</v>
      </c>
    </row>
    <row r="2281" spans="1:8" ht="13.5" x14ac:dyDescent="0.25">
      <c r="A2281" s="12"/>
      <c r="B2281" s="11">
        <v>45621</v>
      </c>
      <c r="C2281" s="2">
        <v>2.4300000000000002</v>
      </c>
      <c r="D2281" s="2">
        <v>2.4300000000000002</v>
      </c>
      <c r="E2281" s="2">
        <v>3308</v>
      </c>
      <c r="F2281" s="2">
        <v>2.4300000000000002</v>
      </c>
      <c r="G2281" s="2">
        <v>8038.44</v>
      </c>
      <c r="H2281" s="16">
        <f t="shared" si="35"/>
        <v>-2.0161290322580575E-2</v>
      </c>
    </row>
    <row r="2282" spans="1:8" ht="13.5" x14ac:dyDescent="0.25">
      <c r="A2282" s="12"/>
      <c r="B2282" s="11">
        <v>45622</v>
      </c>
      <c r="C2282" s="2">
        <v>2.33</v>
      </c>
      <c r="D2282" s="2">
        <v>2.33</v>
      </c>
      <c r="E2282" s="2">
        <v>0</v>
      </c>
      <c r="F2282" s="2">
        <v>0</v>
      </c>
      <c r="G2282" s="2">
        <v>0</v>
      </c>
      <c r="H2282" s="16">
        <f t="shared" si="35"/>
        <v>-4.1152263374485631E-2</v>
      </c>
    </row>
    <row r="2283" spans="1:8" ht="13.5" x14ac:dyDescent="0.25">
      <c r="A2283" s="12"/>
      <c r="B2283" s="11">
        <v>45623</v>
      </c>
      <c r="C2283" s="2">
        <v>2.23</v>
      </c>
      <c r="D2283" s="2">
        <v>2.23</v>
      </c>
      <c r="E2283" s="2">
        <v>17210</v>
      </c>
      <c r="F2283" s="2">
        <v>2.23</v>
      </c>
      <c r="G2283" s="2">
        <v>38378.300000000003</v>
      </c>
      <c r="H2283" s="16">
        <f t="shared" si="35"/>
        <v>-4.2918454935622352E-2</v>
      </c>
    </row>
    <row r="2284" spans="1:8" ht="13.5" x14ac:dyDescent="0.25">
      <c r="A2284" s="12"/>
      <c r="B2284" s="11">
        <v>45624</v>
      </c>
      <c r="C2284" s="2">
        <v>2.2000000000000002</v>
      </c>
      <c r="D2284" s="2">
        <v>2.2000000000000002</v>
      </c>
      <c r="E2284" s="2">
        <v>13562</v>
      </c>
      <c r="F2284" s="2">
        <v>2.2000000000000002</v>
      </c>
      <c r="G2284" s="2">
        <v>29836.400000000001</v>
      </c>
      <c r="H2284" s="16">
        <f t="shared" si="35"/>
        <v>-1.345291479820619E-2</v>
      </c>
    </row>
    <row r="2285" spans="1:8" ht="13.5" x14ac:dyDescent="0.25">
      <c r="A2285" s="12"/>
      <c r="B2285" s="11">
        <v>45625</v>
      </c>
      <c r="C2285" s="2">
        <v>2.29</v>
      </c>
      <c r="D2285" s="2">
        <v>2.29</v>
      </c>
      <c r="E2285" s="2">
        <v>25661</v>
      </c>
      <c r="F2285" s="2">
        <v>2.29</v>
      </c>
      <c r="G2285" s="2">
        <v>58763.69</v>
      </c>
      <c r="H2285" s="16">
        <f t="shared" si="35"/>
        <v>4.0909090909090839E-2</v>
      </c>
    </row>
    <row r="2286" spans="1:8" ht="13.5" x14ac:dyDescent="0.25">
      <c r="A2286" s="12"/>
      <c r="B2286" s="11">
        <v>45628</v>
      </c>
      <c r="C2286" s="2">
        <v>2.35</v>
      </c>
      <c r="D2286" s="2">
        <v>2.35</v>
      </c>
      <c r="E2286" s="2">
        <v>450</v>
      </c>
      <c r="F2286" s="2">
        <v>2.35</v>
      </c>
      <c r="G2286" s="2">
        <v>1057.5</v>
      </c>
      <c r="H2286" s="16">
        <f t="shared" si="35"/>
        <v>2.6200873362445438E-2</v>
      </c>
    </row>
    <row r="2287" spans="1:8" ht="13.5" x14ac:dyDescent="0.25">
      <c r="A2287" s="12"/>
      <c r="B2287" s="11">
        <v>45629</v>
      </c>
      <c r="C2287" s="2">
        <v>2.2999999999999998</v>
      </c>
      <c r="D2287" s="2">
        <v>2.2999999999999998</v>
      </c>
      <c r="E2287" s="2">
        <v>2146</v>
      </c>
      <c r="F2287" s="2">
        <v>2.2999999999999998</v>
      </c>
      <c r="G2287" s="2">
        <v>4935.8</v>
      </c>
      <c r="H2287" s="16">
        <f t="shared" si="35"/>
        <v>-2.1276595744680965E-2</v>
      </c>
    </row>
    <row r="2288" spans="1:8" ht="13.5" x14ac:dyDescent="0.25">
      <c r="A2288" s="12"/>
      <c r="B2288" s="11">
        <v>45630</v>
      </c>
      <c r="C2288" s="2">
        <v>2.2999999999999998</v>
      </c>
      <c r="D2288" s="2">
        <v>2.2999999999999998</v>
      </c>
      <c r="E2288" s="2">
        <v>3161</v>
      </c>
      <c r="F2288" s="2">
        <v>2.2999999999999998</v>
      </c>
      <c r="G2288" s="2">
        <v>7270.3</v>
      </c>
      <c r="H2288" s="16">
        <f t="shared" si="35"/>
        <v>0</v>
      </c>
    </row>
    <row r="2289" spans="1:8" ht="13.5" x14ac:dyDescent="0.25">
      <c r="A2289" s="12"/>
      <c r="B2289" s="11">
        <v>45631</v>
      </c>
      <c r="C2289" s="2">
        <v>2.2999999999999998</v>
      </c>
      <c r="D2289" s="2">
        <v>2.2999999999999998</v>
      </c>
      <c r="E2289" s="2">
        <v>5710</v>
      </c>
      <c r="F2289" s="2">
        <v>2.2999999999999998</v>
      </c>
      <c r="G2289" s="2">
        <v>13133</v>
      </c>
      <c r="H2289" s="16">
        <f t="shared" si="35"/>
        <v>0</v>
      </c>
    </row>
    <row r="2290" spans="1:8" ht="13.5" x14ac:dyDescent="0.25">
      <c r="A2290" s="12"/>
      <c r="B2290" s="11">
        <v>45632</v>
      </c>
      <c r="C2290" s="2">
        <v>2.2999999999999998</v>
      </c>
      <c r="D2290" s="2">
        <v>2.2999999999999998</v>
      </c>
      <c r="E2290" s="2">
        <v>7356</v>
      </c>
      <c r="F2290" s="2">
        <v>2.2999999999999998</v>
      </c>
      <c r="G2290" s="2">
        <v>16918.8</v>
      </c>
      <c r="H2290" s="16">
        <f t="shared" si="35"/>
        <v>0</v>
      </c>
    </row>
    <row r="2291" spans="1:8" ht="13.5" x14ac:dyDescent="0.25">
      <c r="A2291" s="12"/>
      <c r="B2291" s="11">
        <v>45635</v>
      </c>
      <c r="C2291" s="2">
        <v>2.2999999999999998</v>
      </c>
      <c r="D2291" s="2">
        <v>2.2999999999999998</v>
      </c>
      <c r="E2291" s="2">
        <v>3765</v>
      </c>
      <c r="F2291" s="2">
        <v>2.2999999999999998</v>
      </c>
      <c r="G2291" s="2">
        <v>8659.5</v>
      </c>
      <c r="H2291" s="16">
        <f t="shared" si="35"/>
        <v>0</v>
      </c>
    </row>
    <row r="2292" spans="1:8" ht="13.5" x14ac:dyDescent="0.25">
      <c r="A2292" s="12"/>
      <c r="B2292" s="11">
        <v>45636</v>
      </c>
      <c r="C2292" s="2">
        <v>2.31</v>
      </c>
      <c r="D2292" s="2">
        <v>2.31</v>
      </c>
      <c r="E2292" s="2">
        <v>2864</v>
      </c>
      <c r="F2292" s="2">
        <v>2.31</v>
      </c>
      <c r="G2292" s="2">
        <v>6615.84</v>
      </c>
      <c r="H2292" s="16">
        <f t="shared" si="35"/>
        <v>4.3478260869566224E-3</v>
      </c>
    </row>
    <row r="2293" spans="1:8" ht="13.5" x14ac:dyDescent="0.25">
      <c r="A2293" s="12"/>
      <c r="B2293" s="11">
        <v>45637</v>
      </c>
      <c r="C2293" s="2">
        <v>2.35</v>
      </c>
      <c r="D2293" s="2">
        <v>2.35</v>
      </c>
      <c r="E2293" s="2">
        <v>6340</v>
      </c>
      <c r="F2293" s="2">
        <v>2.35</v>
      </c>
      <c r="G2293" s="2">
        <v>14899</v>
      </c>
      <c r="H2293" s="16">
        <f t="shared" si="35"/>
        <v>1.731601731601733E-2</v>
      </c>
    </row>
    <row r="2294" spans="1:8" ht="13.5" x14ac:dyDescent="0.25">
      <c r="A2294" s="12"/>
      <c r="B2294" s="11">
        <v>45638</v>
      </c>
      <c r="C2294" s="2">
        <v>2.35</v>
      </c>
      <c r="D2294" s="2">
        <v>2.35</v>
      </c>
      <c r="E2294" s="2">
        <v>3240</v>
      </c>
      <c r="F2294" s="2">
        <v>2.35</v>
      </c>
      <c r="G2294" s="2">
        <v>7614</v>
      </c>
      <c r="H2294" s="16">
        <f t="shared" si="35"/>
        <v>0</v>
      </c>
    </row>
    <row r="2295" spans="1:8" ht="13.5" x14ac:dyDescent="0.25">
      <c r="A2295" s="12"/>
      <c r="B2295" s="11">
        <v>45639</v>
      </c>
      <c r="C2295" s="2">
        <v>2.29</v>
      </c>
      <c r="D2295" s="2">
        <v>2.29</v>
      </c>
      <c r="E2295" s="2">
        <v>28339</v>
      </c>
      <c r="F2295" s="2">
        <v>2.29</v>
      </c>
      <c r="G2295" s="2">
        <v>64896.31</v>
      </c>
      <c r="H2295" s="16">
        <f t="shared" si="35"/>
        <v>-2.5531914893617044E-2</v>
      </c>
    </row>
    <row r="2296" spans="1:8" ht="13.5" x14ac:dyDescent="0.25">
      <c r="A2296" s="12"/>
      <c r="B2296" s="11">
        <v>45642</v>
      </c>
      <c r="C2296" s="2">
        <v>2.35</v>
      </c>
      <c r="D2296" s="2">
        <v>2.35</v>
      </c>
      <c r="E2296" s="2">
        <v>3840</v>
      </c>
      <c r="F2296" s="2">
        <v>2.35</v>
      </c>
      <c r="G2296" s="2">
        <v>9024</v>
      </c>
      <c r="H2296" s="16">
        <f t="shared" si="35"/>
        <v>2.6200873362445438E-2</v>
      </c>
    </row>
    <row r="2297" spans="1:8" ht="13.5" x14ac:dyDescent="0.25">
      <c r="A2297" s="12"/>
      <c r="B2297" s="11">
        <v>45644</v>
      </c>
      <c r="C2297" s="2">
        <v>2.29</v>
      </c>
      <c r="D2297" s="2">
        <v>2.29</v>
      </c>
      <c r="E2297" s="2">
        <v>1700</v>
      </c>
      <c r="F2297" s="2">
        <v>2.29</v>
      </c>
      <c r="G2297" s="2">
        <v>3893</v>
      </c>
      <c r="H2297" s="16">
        <f t="shared" si="35"/>
        <v>-2.5531914893617044E-2</v>
      </c>
    </row>
    <row r="2298" spans="1:8" ht="13.5" x14ac:dyDescent="0.25">
      <c r="A2298" s="12"/>
      <c r="B2298" s="11">
        <v>45645</v>
      </c>
      <c r="C2298" s="2">
        <v>2.29</v>
      </c>
      <c r="D2298" s="2">
        <v>2.29</v>
      </c>
      <c r="E2298" s="2">
        <v>984</v>
      </c>
      <c r="F2298" s="2">
        <v>2.29</v>
      </c>
      <c r="G2298" s="2">
        <v>2253.36</v>
      </c>
      <c r="H2298" s="16">
        <f t="shared" si="35"/>
        <v>0</v>
      </c>
    </row>
    <row r="2299" spans="1:8" ht="13.5" x14ac:dyDescent="0.25">
      <c r="A2299" s="12"/>
      <c r="B2299" s="11">
        <v>45646</v>
      </c>
      <c r="C2299" s="2">
        <v>2.2999999999999998</v>
      </c>
      <c r="D2299" s="2">
        <v>2.2999999999999998</v>
      </c>
      <c r="E2299" s="2">
        <v>1425</v>
      </c>
      <c r="F2299" s="2">
        <v>2.2999999999999998</v>
      </c>
      <c r="G2299" s="2">
        <v>3277.5</v>
      </c>
      <c r="H2299" s="16">
        <f t="shared" si="35"/>
        <v>4.3668122270741428E-3</v>
      </c>
    </row>
    <row r="2300" spans="1:8" ht="13.5" x14ac:dyDescent="0.25">
      <c r="A2300" s="12"/>
      <c r="B2300" s="11">
        <v>45649</v>
      </c>
      <c r="C2300" s="2">
        <v>2.2999999999999998</v>
      </c>
      <c r="D2300" s="2">
        <v>2.2999999999999998</v>
      </c>
      <c r="E2300" s="2">
        <v>1327</v>
      </c>
      <c r="F2300" s="2">
        <v>2.2999999999999998</v>
      </c>
      <c r="G2300" s="2">
        <v>3052.1</v>
      </c>
      <c r="H2300" s="16">
        <f t="shared" si="35"/>
        <v>0</v>
      </c>
    </row>
    <row r="2301" spans="1:8" ht="13.5" x14ac:dyDescent="0.25">
      <c r="A2301" s="12"/>
      <c r="B2301" s="11">
        <v>45650</v>
      </c>
      <c r="C2301" s="2">
        <v>2.34</v>
      </c>
      <c r="D2301" s="2">
        <v>2.34</v>
      </c>
      <c r="E2301" s="2">
        <v>45</v>
      </c>
      <c r="F2301" s="2">
        <v>2.34</v>
      </c>
      <c r="G2301" s="2">
        <v>105.3</v>
      </c>
      <c r="H2301" s="16">
        <f t="shared" si="35"/>
        <v>1.7391304347826105E-2</v>
      </c>
    </row>
    <row r="2302" spans="1:8" ht="13.5" x14ac:dyDescent="0.25">
      <c r="A2302" s="12"/>
      <c r="B2302" s="11">
        <v>45651</v>
      </c>
      <c r="C2302" s="2">
        <v>2.34</v>
      </c>
      <c r="D2302" s="2">
        <v>2.34</v>
      </c>
      <c r="E2302" s="2">
        <v>5445</v>
      </c>
      <c r="F2302" s="2">
        <v>2.34</v>
      </c>
      <c r="G2302" s="2">
        <v>12741.3</v>
      </c>
      <c r="H2302" s="16">
        <f t="shared" si="35"/>
        <v>0</v>
      </c>
    </row>
    <row r="2303" spans="1:8" ht="13.5" x14ac:dyDescent="0.25">
      <c r="A2303" s="12"/>
      <c r="B2303" s="11">
        <v>45652</v>
      </c>
      <c r="C2303" s="2">
        <v>2.38</v>
      </c>
      <c r="D2303" s="2">
        <v>2.38</v>
      </c>
      <c r="E2303" s="2">
        <v>2700</v>
      </c>
      <c r="F2303" s="2">
        <v>2.38</v>
      </c>
      <c r="G2303" s="2">
        <v>6426</v>
      </c>
      <c r="H2303" s="16">
        <f t="shared" si="35"/>
        <v>1.709401709401711E-2</v>
      </c>
    </row>
    <row r="2304" spans="1:8" ht="13.5" x14ac:dyDescent="0.25">
      <c r="A2304" s="12"/>
      <c r="B2304" s="11">
        <v>45653</v>
      </c>
      <c r="C2304" s="2">
        <v>2.38</v>
      </c>
      <c r="D2304" s="2">
        <v>2.38</v>
      </c>
      <c r="E2304" s="2">
        <v>5880</v>
      </c>
      <c r="F2304" s="2">
        <v>2.38</v>
      </c>
      <c r="G2304" s="2">
        <v>13994.4</v>
      </c>
      <c r="H2304" s="16">
        <f t="shared" si="35"/>
        <v>0</v>
      </c>
    </row>
    <row r="2305" spans="1:8" ht="13.5" x14ac:dyDescent="0.25">
      <c r="A2305" s="12"/>
      <c r="B2305" s="11">
        <v>45656</v>
      </c>
      <c r="C2305" s="2">
        <v>2.35</v>
      </c>
      <c r="D2305" s="2">
        <v>2.35</v>
      </c>
      <c r="E2305" s="2">
        <v>474</v>
      </c>
      <c r="F2305" s="2">
        <v>2.35</v>
      </c>
      <c r="G2305" s="2">
        <v>1113.9000000000001</v>
      </c>
      <c r="H2305" s="16">
        <f t="shared" si="35"/>
        <v>-1.2605042016806641E-2</v>
      </c>
    </row>
    <row r="2306" spans="1:8" ht="13.5" x14ac:dyDescent="0.25">
      <c r="A2306" s="12"/>
      <c r="B2306" s="11">
        <v>45657</v>
      </c>
      <c r="C2306" s="2">
        <v>2.34</v>
      </c>
      <c r="D2306" s="2">
        <v>2.34</v>
      </c>
      <c r="E2306" s="2">
        <v>1100</v>
      </c>
      <c r="F2306" s="2">
        <v>2.34</v>
      </c>
      <c r="G2306" s="2">
        <v>2574</v>
      </c>
      <c r="H2306" s="16">
        <f t="shared" si="35"/>
        <v>-4.2553191489362683E-3</v>
      </c>
    </row>
    <row r="2307" spans="1:8" ht="13.5" x14ac:dyDescent="0.25">
      <c r="A2307" s="12"/>
      <c r="B2307" s="11">
        <v>45659</v>
      </c>
      <c r="C2307" s="2">
        <v>2.42</v>
      </c>
      <c r="D2307" s="2">
        <v>2.42</v>
      </c>
      <c r="E2307" s="2">
        <v>270</v>
      </c>
      <c r="F2307" s="2">
        <v>2.42</v>
      </c>
      <c r="G2307" s="2">
        <v>653.4</v>
      </c>
      <c r="H2307" s="16">
        <f t="shared" si="35"/>
        <v>3.4188034188034219E-2</v>
      </c>
    </row>
    <row r="2308" spans="1:8" ht="13.5" x14ac:dyDescent="0.25">
      <c r="A2308" s="12"/>
      <c r="B2308" s="11">
        <v>45660</v>
      </c>
      <c r="C2308" s="2">
        <v>2.42</v>
      </c>
      <c r="D2308" s="2">
        <v>2.42</v>
      </c>
      <c r="E2308" s="2">
        <v>6751</v>
      </c>
      <c r="F2308" s="2">
        <v>2.42</v>
      </c>
      <c r="G2308" s="2">
        <v>16337.42</v>
      </c>
      <c r="H2308" s="16">
        <f t="shared" si="35"/>
        <v>0</v>
      </c>
    </row>
    <row r="2309" spans="1:8" ht="13.5" x14ac:dyDescent="0.25">
      <c r="A2309" s="12"/>
      <c r="B2309" s="11">
        <v>45663</v>
      </c>
      <c r="C2309" s="2">
        <v>2.52</v>
      </c>
      <c r="D2309" s="2">
        <v>2.52</v>
      </c>
      <c r="E2309" s="2">
        <v>2622</v>
      </c>
      <c r="F2309" s="2">
        <v>2.456</v>
      </c>
      <c r="G2309" s="2">
        <v>6439.6319999999996</v>
      </c>
      <c r="H2309" s="16">
        <f t="shared" si="35"/>
        <v>4.1322314049586813E-2</v>
      </c>
    </row>
    <row r="2310" spans="1:8" ht="13.5" x14ac:dyDescent="0.25">
      <c r="A2310" s="12"/>
      <c r="B2310" s="11">
        <v>45664</v>
      </c>
      <c r="C2310" s="2">
        <v>2.4900000000000002</v>
      </c>
      <c r="D2310" s="2">
        <v>2.4900000000000002</v>
      </c>
      <c r="E2310" s="2">
        <v>9954</v>
      </c>
      <c r="F2310" s="2">
        <v>2.4940000000000002</v>
      </c>
      <c r="G2310" s="2">
        <v>24825.276000000002</v>
      </c>
      <c r="H2310" s="16">
        <f t="shared" si="35"/>
        <v>-1.1904761904761828E-2</v>
      </c>
    </row>
    <row r="2311" spans="1:8" ht="13.5" x14ac:dyDescent="0.25">
      <c r="A2311" s="12"/>
      <c r="B2311" s="11">
        <v>45665</v>
      </c>
      <c r="C2311" s="2">
        <v>2.52</v>
      </c>
      <c r="D2311" s="2">
        <v>2.52</v>
      </c>
      <c r="E2311" s="2">
        <v>4404</v>
      </c>
      <c r="F2311" s="2">
        <v>2.52</v>
      </c>
      <c r="G2311" s="2">
        <v>11098.08</v>
      </c>
      <c r="H2311" s="16">
        <f t="shared" ref="H2311:H2374" si="36">(D2311-D2310)/D2310</f>
        <v>1.2048192771084258E-2</v>
      </c>
    </row>
    <row r="2312" spans="1:8" ht="13.5" x14ac:dyDescent="0.25">
      <c r="A2312" s="12"/>
      <c r="B2312" s="11">
        <v>45666</v>
      </c>
      <c r="C2312" s="2">
        <v>2.5</v>
      </c>
      <c r="D2312" s="2">
        <v>2.5</v>
      </c>
      <c r="E2312" s="2">
        <v>2193</v>
      </c>
      <c r="F2312" s="2">
        <v>2.5</v>
      </c>
      <c r="G2312" s="2">
        <v>5482.5</v>
      </c>
      <c r="H2312" s="16">
        <f t="shared" si="36"/>
        <v>-7.936507936507943E-3</v>
      </c>
    </row>
    <row r="2313" spans="1:8" ht="13.5" x14ac:dyDescent="0.25">
      <c r="A2313" s="12"/>
      <c r="B2313" s="11">
        <v>45667</v>
      </c>
      <c r="C2313" s="2">
        <v>2.52</v>
      </c>
      <c r="D2313" s="2">
        <v>2.52</v>
      </c>
      <c r="E2313" s="2">
        <v>4866</v>
      </c>
      <c r="F2313" s="2">
        <v>2.52</v>
      </c>
      <c r="G2313" s="2">
        <v>12262.32</v>
      </c>
      <c r="H2313" s="16">
        <f t="shared" si="36"/>
        <v>8.0000000000000071E-3</v>
      </c>
    </row>
    <row r="2314" spans="1:8" ht="13.5" x14ac:dyDescent="0.25">
      <c r="A2314" s="12"/>
      <c r="B2314" s="11">
        <v>45670</v>
      </c>
      <c r="C2314" s="2">
        <v>2.59</v>
      </c>
      <c r="D2314" s="2">
        <v>2.59</v>
      </c>
      <c r="E2314" s="2">
        <v>1349</v>
      </c>
      <c r="F2314" s="2">
        <v>2.532</v>
      </c>
      <c r="G2314" s="2">
        <v>3415.6680000000001</v>
      </c>
      <c r="H2314" s="16">
        <f t="shared" si="36"/>
        <v>2.7777777777777714E-2</v>
      </c>
    </row>
    <row r="2315" spans="1:8" ht="13.5" x14ac:dyDescent="0.25">
      <c r="A2315" s="12"/>
      <c r="B2315" s="11">
        <v>45671</v>
      </c>
      <c r="C2315" s="2">
        <v>2.5</v>
      </c>
      <c r="D2315" s="2">
        <v>2.5</v>
      </c>
      <c r="E2315" s="2">
        <v>9375</v>
      </c>
      <c r="F2315" s="2">
        <v>2.5</v>
      </c>
      <c r="G2315" s="2">
        <v>23437.5</v>
      </c>
      <c r="H2315" s="16">
        <f t="shared" si="36"/>
        <v>-3.4749034749034693E-2</v>
      </c>
    </row>
    <row r="2316" spans="1:8" ht="13.5" x14ac:dyDescent="0.25">
      <c r="A2316" s="12"/>
      <c r="B2316" s="11">
        <v>45672</v>
      </c>
      <c r="C2316" s="2">
        <v>2.5499999999999998</v>
      </c>
      <c r="D2316" s="2">
        <v>2.5499999999999998</v>
      </c>
      <c r="E2316" s="2">
        <v>3391</v>
      </c>
      <c r="F2316" s="2">
        <v>2.5499999999999998</v>
      </c>
      <c r="G2316" s="2">
        <v>8647.0499999999993</v>
      </c>
      <c r="H2316" s="16">
        <f t="shared" si="36"/>
        <v>1.9999999999999928E-2</v>
      </c>
    </row>
    <row r="2317" spans="1:8" ht="13.5" x14ac:dyDescent="0.25">
      <c r="A2317" s="12"/>
      <c r="B2317" s="11">
        <v>45673</v>
      </c>
      <c r="C2317" s="2">
        <v>2.5</v>
      </c>
      <c r="D2317" s="2">
        <v>2.5</v>
      </c>
      <c r="E2317" s="2">
        <v>760</v>
      </c>
      <c r="F2317" s="2">
        <v>2.484</v>
      </c>
      <c r="G2317" s="2">
        <v>1887.84</v>
      </c>
      <c r="H2317" s="16">
        <f t="shared" si="36"/>
        <v>-1.9607843137254832E-2</v>
      </c>
    </row>
    <row r="2318" spans="1:8" ht="13.5" x14ac:dyDescent="0.25">
      <c r="A2318" s="12"/>
      <c r="B2318" s="11">
        <v>45674</v>
      </c>
      <c r="C2318" s="2">
        <v>2.4900000000000002</v>
      </c>
      <c r="D2318" s="2">
        <v>2.4900000000000002</v>
      </c>
      <c r="E2318" s="2">
        <v>2221</v>
      </c>
      <c r="F2318" s="2">
        <v>2.4990000000000001</v>
      </c>
      <c r="G2318" s="2">
        <v>5550.2790000000005</v>
      </c>
      <c r="H2318" s="16">
        <f t="shared" si="36"/>
        <v>-3.9999999999999151E-3</v>
      </c>
    </row>
    <row r="2319" spans="1:8" ht="13.5" x14ac:dyDescent="0.25">
      <c r="A2319" s="12"/>
      <c r="B2319" s="11">
        <v>45677</v>
      </c>
      <c r="C2319" s="2">
        <v>2.4300000000000002</v>
      </c>
      <c r="D2319" s="2">
        <v>2.4300000000000002</v>
      </c>
      <c r="E2319" s="2">
        <v>3035</v>
      </c>
      <c r="F2319" s="2">
        <v>2.4300000000000002</v>
      </c>
      <c r="G2319" s="2">
        <v>7375.05</v>
      </c>
      <c r="H2319" s="16">
        <f t="shared" si="36"/>
        <v>-2.4096385542168693E-2</v>
      </c>
    </row>
    <row r="2320" spans="1:8" ht="13.5" x14ac:dyDescent="0.25">
      <c r="A2320" s="12"/>
      <c r="B2320" s="11">
        <v>45678</v>
      </c>
      <c r="C2320" s="2">
        <v>2.36</v>
      </c>
      <c r="D2320" s="2">
        <v>2.36</v>
      </c>
      <c r="E2320" s="2">
        <v>4714</v>
      </c>
      <c r="F2320" s="2">
        <v>2.36</v>
      </c>
      <c r="G2320" s="2">
        <v>11125.04</v>
      </c>
      <c r="H2320" s="16">
        <f t="shared" si="36"/>
        <v>-2.8806584362140033E-2</v>
      </c>
    </row>
    <row r="2321" spans="1:8" ht="13.5" x14ac:dyDescent="0.25">
      <c r="A2321" s="12"/>
      <c r="B2321" s="11">
        <v>45679</v>
      </c>
      <c r="C2321" s="2">
        <v>2.35</v>
      </c>
      <c r="D2321" s="2">
        <v>2.35</v>
      </c>
      <c r="E2321" s="2">
        <v>945</v>
      </c>
      <c r="F2321" s="2">
        <v>2.35</v>
      </c>
      <c r="G2321" s="2">
        <v>2220.75</v>
      </c>
      <c r="H2321" s="16">
        <f t="shared" si="36"/>
        <v>-4.2372881355931301E-3</v>
      </c>
    </row>
    <row r="2322" spans="1:8" ht="13.5" x14ac:dyDescent="0.25">
      <c r="A2322" s="12"/>
      <c r="B2322" s="11">
        <v>45680</v>
      </c>
      <c r="C2322" s="2">
        <v>2.25</v>
      </c>
      <c r="D2322" s="2">
        <v>2.25</v>
      </c>
      <c r="E2322" s="2">
        <v>4715</v>
      </c>
      <c r="F2322" s="2">
        <v>2.25</v>
      </c>
      <c r="G2322" s="2">
        <v>10608.75</v>
      </c>
      <c r="H2322" s="16">
        <f t="shared" si="36"/>
        <v>-4.2553191489361736E-2</v>
      </c>
    </row>
    <row r="2323" spans="1:8" ht="13.5" x14ac:dyDescent="0.25">
      <c r="A2323" s="12"/>
      <c r="B2323" s="11">
        <v>45681</v>
      </c>
      <c r="C2323" s="2">
        <v>2.15</v>
      </c>
      <c r="D2323" s="2">
        <v>2.15</v>
      </c>
      <c r="E2323" s="2">
        <v>4056</v>
      </c>
      <c r="F2323" s="2">
        <v>2.1869999999999998</v>
      </c>
      <c r="G2323" s="2">
        <v>8870.4719999999998</v>
      </c>
      <c r="H2323" s="16">
        <f t="shared" si="36"/>
        <v>-4.4444444444444481E-2</v>
      </c>
    </row>
    <row r="2324" spans="1:8" ht="13.5" x14ac:dyDescent="0.25">
      <c r="A2324" s="12"/>
      <c r="B2324" s="11">
        <v>45684</v>
      </c>
      <c r="C2324" s="2">
        <v>2.2400000000000002</v>
      </c>
      <c r="D2324" s="2">
        <v>2.2400000000000002</v>
      </c>
      <c r="E2324" s="2">
        <v>0</v>
      </c>
      <c r="F2324" s="2">
        <v>0</v>
      </c>
      <c r="G2324" s="2">
        <v>0</v>
      </c>
      <c r="H2324" s="16">
        <f t="shared" si="36"/>
        <v>4.1860465116279215E-2</v>
      </c>
    </row>
    <row r="2325" spans="1:8" ht="13.5" x14ac:dyDescent="0.25">
      <c r="A2325" s="12"/>
      <c r="B2325" s="11">
        <v>45685</v>
      </c>
      <c r="C2325" s="2">
        <v>2.15</v>
      </c>
      <c r="D2325" s="2">
        <v>2.15</v>
      </c>
      <c r="E2325" s="2">
        <v>23623</v>
      </c>
      <c r="F2325" s="2">
        <v>2.15</v>
      </c>
      <c r="G2325" s="2">
        <v>50789.45</v>
      </c>
      <c r="H2325" s="16">
        <f t="shared" si="36"/>
        <v>-4.0178571428571556E-2</v>
      </c>
    </row>
    <row r="2326" spans="1:8" ht="13.5" x14ac:dyDescent="0.25">
      <c r="A2326" s="12"/>
      <c r="B2326" s="11">
        <v>45686</v>
      </c>
      <c r="C2326" s="2">
        <v>2.15</v>
      </c>
      <c r="D2326" s="2">
        <v>2.15</v>
      </c>
      <c r="E2326" s="2">
        <v>17268</v>
      </c>
      <c r="F2326" s="2">
        <v>2.153</v>
      </c>
      <c r="G2326" s="2">
        <v>37178.004000000001</v>
      </c>
      <c r="H2326" s="16">
        <f t="shared" si="36"/>
        <v>0</v>
      </c>
    </row>
    <row r="2327" spans="1:8" ht="13.5" x14ac:dyDescent="0.25">
      <c r="A2327" s="12"/>
      <c r="B2327" s="11">
        <v>45687</v>
      </c>
      <c r="C2327" s="2">
        <v>2.2400000000000002</v>
      </c>
      <c r="D2327" s="2">
        <v>2.2400000000000002</v>
      </c>
      <c r="E2327" s="2">
        <v>100</v>
      </c>
      <c r="F2327" s="2">
        <v>2.2400000000000002</v>
      </c>
      <c r="G2327" s="2">
        <v>224</v>
      </c>
      <c r="H2327" s="16">
        <f t="shared" si="36"/>
        <v>4.1860465116279215E-2</v>
      </c>
    </row>
    <row r="2328" spans="1:8" ht="13.5" x14ac:dyDescent="0.25">
      <c r="A2328" s="12"/>
      <c r="B2328" s="11">
        <v>45688</v>
      </c>
      <c r="C2328" s="2">
        <v>2.2400000000000002</v>
      </c>
      <c r="D2328" s="2">
        <v>2.2400000000000002</v>
      </c>
      <c r="E2328" s="2">
        <v>1393</v>
      </c>
      <c r="F2328" s="2">
        <v>2.2400000000000002</v>
      </c>
      <c r="G2328" s="2">
        <v>3120.32</v>
      </c>
      <c r="H2328" s="16">
        <f t="shared" si="36"/>
        <v>0</v>
      </c>
    </row>
    <row r="2329" spans="1:8" ht="13.5" x14ac:dyDescent="0.25">
      <c r="A2329" s="12"/>
      <c r="B2329" s="11">
        <v>45691</v>
      </c>
      <c r="C2329" s="2">
        <v>2.2400000000000002</v>
      </c>
      <c r="D2329" s="2">
        <v>2.2400000000000002</v>
      </c>
      <c r="E2329" s="2">
        <v>2194</v>
      </c>
      <c r="F2329" s="2">
        <v>2.2400000000000002</v>
      </c>
      <c r="G2329" s="2">
        <v>4914.5600000000004</v>
      </c>
      <c r="H2329" s="16">
        <f t="shared" si="36"/>
        <v>0</v>
      </c>
    </row>
    <row r="2330" spans="1:8" ht="13.5" x14ac:dyDescent="0.25">
      <c r="A2330" s="12"/>
      <c r="B2330" s="11">
        <v>45692</v>
      </c>
      <c r="C2330" s="2">
        <v>2.14</v>
      </c>
      <c r="D2330" s="2">
        <v>2.14</v>
      </c>
      <c r="E2330" s="2">
        <v>1952</v>
      </c>
      <c r="F2330" s="2">
        <v>2.173</v>
      </c>
      <c r="G2330" s="2">
        <v>4241.6959999999999</v>
      </c>
      <c r="H2330" s="16">
        <f t="shared" si="36"/>
        <v>-4.4642857142857179E-2</v>
      </c>
    </row>
    <row r="2331" spans="1:8" ht="13.5" x14ac:dyDescent="0.25">
      <c r="A2331" s="12"/>
      <c r="B2331" s="11">
        <v>45693</v>
      </c>
      <c r="C2331" s="2">
        <v>2.0499999999999998</v>
      </c>
      <c r="D2331" s="2">
        <v>2.0499999999999998</v>
      </c>
      <c r="E2331" s="2">
        <v>12909</v>
      </c>
      <c r="F2331" s="2">
        <v>2.0499999999999998</v>
      </c>
      <c r="G2331" s="2">
        <v>26463.45</v>
      </c>
      <c r="H2331" s="16">
        <f t="shared" si="36"/>
        <v>-4.2056074766355277E-2</v>
      </c>
    </row>
    <row r="2332" spans="1:8" ht="13.5" x14ac:dyDescent="0.25">
      <c r="A2332" s="12"/>
      <c r="B2332" s="11">
        <v>45694</v>
      </c>
      <c r="C2332" s="2">
        <v>2.06</v>
      </c>
      <c r="D2332" s="2">
        <v>2.06</v>
      </c>
      <c r="E2332" s="2">
        <v>1591</v>
      </c>
      <c r="F2332" s="2">
        <v>2.06</v>
      </c>
      <c r="G2332" s="2">
        <v>3277.46</v>
      </c>
      <c r="H2332" s="16">
        <f t="shared" si="36"/>
        <v>4.8780487804879176E-3</v>
      </c>
    </row>
    <row r="2333" spans="1:8" ht="13.5" x14ac:dyDescent="0.25">
      <c r="A2333" s="12"/>
      <c r="B2333" s="11">
        <v>45695</v>
      </c>
      <c r="C2333" s="2">
        <v>2.08</v>
      </c>
      <c r="D2333" s="2">
        <v>2.08</v>
      </c>
      <c r="E2333" s="2">
        <v>12579</v>
      </c>
      <c r="F2333" s="2">
        <v>2.08</v>
      </c>
      <c r="G2333" s="2">
        <v>26164.32</v>
      </c>
      <c r="H2333" s="16">
        <f t="shared" si="36"/>
        <v>9.7087378640776777E-3</v>
      </c>
    </row>
    <row r="2334" spans="1:8" ht="13.5" x14ac:dyDescent="0.25">
      <c r="A2334" s="12"/>
      <c r="B2334" s="11">
        <v>45698</v>
      </c>
      <c r="C2334" s="2">
        <v>2.1</v>
      </c>
      <c r="D2334" s="2">
        <v>2.1</v>
      </c>
      <c r="E2334" s="2">
        <v>2199</v>
      </c>
      <c r="F2334" s="2">
        <v>2.1</v>
      </c>
      <c r="G2334" s="2">
        <v>4617.8999999999996</v>
      </c>
      <c r="H2334" s="16">
        <f t="shared" si="36"/>
        <v>9.6153846153846229E-3</v>
      </c>
    </row>
    <row r="2335" spans="1:8" ht="13.5" x14ac:dyDescent="0.25">
      <c r="A2335" s="12"/>
      <c r="B2335" s="11">
        <v>45699</v>
      </c>
      <c r="C2335" s="2">
        <v>2.0099999999999998</v>
      </c>
      <c r="D2335" s="2">
        <v>2.0099999999999998</v>
      </c>
      <c r="E2335" s="2">
        <v>400</v>
      </c>
      <c r="F2335" s="2">
        <v>2.0099999999999998</v>
      </c>
      <c r="G2335" s="2">
        <v>804</v>
      </c>
      <c r="H2335" s="16">
        <f t="shared" si="36"/>
        <v>-4.2857142857142996E-2</v>
      </c>
    </row>
    <row r="2336" spans="1:8" ht="13.5" x14ac:dyDescent="0.25">
      <c r="A2336" s="12"/>
      <c r="B2336" s="11">
        <v>45700</v>
      </c>
      <c r="C2336" s="2">
        <v>2.0299999999999998</v>
      </c>
      <c r="D2336" s="2">
        <v>2.0299999999999998</v>
      </c>
      <c r="E2336" s="2">
        <v>10175</v>
      </c>
      <c r="F2336" s="2">
        <v>2.028</v>
      </c>
      <c r="G2336" s="2">
        <v>20634.900000000001</v>
      </c>
      <c r="H2336" s="16">
        <f t="shared" si="36"/>
        <v>9.9502487562189157E-3</v>
      </c>
    </row>
    <row r="2337" spans="1:8" ht="13.5" x14ac:dyDescent="0.25">
      <c r="A2337" s="12"/>
      <c r="B2337" s="11">
        <v>45701</v>
      </c>
      <c r="C2337" s="2">
        <v>2.0699999999999998</v>
      </c>
      <c r="D2337" s="2">
        <v>2.0699999999999998</v>
      </c>
      <c r="E2337" s="2">
        <v>3431</v>
      </c>
      <c r="F2337" s="2">
        <v>2.056</v>
      </c>
      <c r="G2337" s="2">
        <v>7054.1360000000004</v>
      </c>
      <c r="H2337" s="16">
        <f t="shared" si="36"/>
        <v>1.9704433497536967E-2</v>
      </c>
    </row>
    <row r="2338" spans="1:8" ht="13.5" x14ac:dyDescent="0.25">
      <c r="A2338" s="12"/>
      <c r="B2338" s="11">
        <v>45702</v>
      </c>
      <c r="C2338" s="2">
        <v>2.0699999999999998</v>
      </c>
      <c r="D2338" s="2">
        <v>2.0699999999999998</v>
      </c>
      <c r="E2338" s="2">
        <v>11523</v>
      </c>
      <c r="F2338" s="2">
        <v>2.0750000000000002</v>
      </c>
      <c r="G2338" s="2">
        <v>23910.224999999999</v>
      </c>
      <c r="H2338" s="16">
        <f t="shared" si="36"/>
        <v>0</v>
      </c>
    </row>
    <row r="2339" spans="1:8" ht="13.5" x14ac:dyDescent="0.25">
      <c r="A2339" s="12"/>
      <c r="B2339" s="11">
        <v>45705</v>
      </c>
      <c r="C2339" s="2">
        <v>2.02</v>
      </c>
      <c r="D2339" s="2">
        <v>2.02</v>
      </c>
      <c r="E2339" s="2">
        <v>16174</v>
      </c>
      <c r="F2339" s="2">
        <v>2.0369999999999999</v>
      </c>
      <c r="G2339" s="2">
        <v>32946.438000000002</v>
      </c>
      <c r="H2339" s="16">
        <f t="shared" si="36"/>
        <v>-2.4154589371980593E-2</v>
      </c>
    </row>
    <row r="2340" spans="1:8" ht="13.5" x14ac:dyDescent="0.25">
      <c r="A2340" s="12"/>
      <c r="B2340" s="11">
        <v>45706</v>
      </c>
      <c r="C2340" s="2">
        <v>2.0299999999999998</v>
      </c>
      <c r="D2340" s="2">
        <v>2.0299999999999998</v>
      </c>
      <c r="E2340" s="2">
        <v>15629</v>
      </c>
      <c r="F2340" s="2">
        <v>2.0299999999999998</v>
      </c>
      <c r="G2340" s="2">
        <v>31726.87</v>
      </c>
      <c r="H2340" s="16">
        <f t="shared" si="36"/>
        <v>4.9504950495048447E-3</v>
      </c>
    </row>
    <row r="2341" spans="1:8" ht="13.5" x14ac:dyDescent="0.25">
      <c r="A2341" s="12"/>
      <c r="B2341" s="11">
        <v>45707</v>
      </c>
      <c r="C2341" s="2">
        <v>2.12</v>
      </c>
      <c r="D2341" s="2">
        <v>2.12</v>
      </c>
      <c r="E2341" s="2">
        <v>10306</v>
      </c>
      <c r="F2341" s="2">
        <v>2.12</v>
      </c>
      <c r="G2341" s="2">
        <v>21848.720000000001</v>
      </c>
      <c r="H2341" s="16">
        <f t="shared" si="36"/>
        <v>4.4334975369458282E-2</v>
      </c>
    </row>
    <row r="2342" spans="1:8" ht="13.5" x14ac:dyDescent="0.25">
      <c r="A2342" s="12"/>
      <c r="B2342" s="11">
        <v>45708</v>
      </c>
      <c r="C2342" s="2">
        <v>2.11</v>
      </c>
      <c r="D2342" s="2">
        <v>2.11</v>
      </c>
      <c r="E2342" s="2">
        <v>408</v>
      </c>
      <c r="F2342" s="2">
        <v>2.1150000000000002</v>
      </c>
      <c r="G2342" s="2">
        <v>862.92</v>
      </c>
      <c r="H2342" s="16">
        <f t="shared" si="36"/>
        <v>-4.7169811320755808E-3</v>
      </c>
    </row>
    <row r="2343" spans="1:8" ht="13.5" x14ac:dyDescent="0.25">
      <c r="A2343" s="12"/>
      <c r="B2343" s="11">
        <v>45709</v>
      </c>
      <c r="C2343" s="2">
        <v>2.2000000000000002</v>
      </c>
      <c r="D2343" s="2">
        <v>2.2000000000000002</v>
      </c>
      <c r="E2343" s="2">
        <v>200</v>
      </c>
      <c r="F2343" s="2">
        <v>2.1</v>
      </c>
      <c r="G2343" s="2">
        <v>420</v>
      </c>
      <c r="H2343" s="16">
        <f t="shared" si="36"/>
        <v>4.2654028436019106E-2</v>
      </c>
    </row>
    <row r="2344" spans="1:8" ht="13.5" x14ac:dyDescent="0.25">
      <c r="A2344" s="12"/>
      <c r="B2344" s="11">
        <v>45712</v>
      </c>
      <c r="C2344" s="2">
        <v>2.11</v>
      </c>
      <c r="D2344" s="2">
        <v>2.11</v>
      </c>
      <c r="E2344" s="2">
        <v>4046</v>
      </c>
      <c r="F2344" s="2">
        <v>2.11</v>
      </c>
      <c r="G2344" s="2">
        <v>8537.06</v>
      </c>
      <c r="H2344" s="16">
        <f t="shared" si="36"/>
        <v>-4.0909090909091041E-2</v>
      </c>
    </row>
    <row r="2345" spans="1:8" ht="13.5" x14ac:dyDescent="0.25">
      <c r="A2345" s="12"/>
      <c r="B2345" s="11">
        <v>45713</v>
      </c>
      <c r="C2345" s="2">
        <v>2.2000000000000002</v>
      </c>
      <c r="D2345" s="2">
        <v>2.2000000000000002</v>
      </c>
      <c r="E2345" s="2">
        <v>8000</v>
      </c>
      <c r="F2345" s="2">
        <v>2.2000000000000002</v>
      </c>
      <c r="G2345" s="2">
        <v>17600</v>
      </c>
      <c r="H2345" s="16">
        <f t="shared" si="36"/>
        <v>4.2654028436019106E-2</v>
      </c>
    </row>
    <row r="2346" spans="1:8" ht="13.5" x14ac:dyDescent="0.25">
      <c r="A2346" s="12"/>
      <c r="B2346" s="11">
        <v>45714</v>
      </c>
      <c r="C2346" s="2">
        <v>2.11</v>
      </c>
      <c r="D2346" s="2">
        <v>2.11</v>
      </c>
      <c r="E2346" s="2">
        <v>2134</v>
      </c>
      <c r="F2346" s="2">
        <v>2.169</v>
      </c>
      <c r="G2346" s="2">
        <v>4628.6459999999997</v>
      </c>
      <c r="H2346" s="16">
        <f t="shared" si="36"/>
        <v>-4.0909090909091041E-2</v>
      </c>
    </row>
    <row r="2347" spans="1:8" ht="13.5" x14ac:dyDescent="0.25">
      <c r="A2347" s="12"/>
      <c r="B2347" s="11">
        <v>45715</v>
      </c>
      <c r="C2347" s="2">
        <v>2.04</v>
      </c>
      <c r="D2347" s="2">
        <v>2.04</v>
      </c>
      <c r="E2347" s="2">
        <v>800</v>
      </c>
      <c r="F2347" s="2">
        <v>2.04</v>
      </c>
      <c r="G2347" s="2">
        <v>1632</v>
      </c>
      <c r="H2347" s="16">
        <f t="shared" si="36"/>
        <v>-3.3175355450236893E-2</v>
      </c>
    </row>
    <row r="2348" spans="1:8" ht="13.5" x14ac:dyDescent="0.25">
      <c r="A2348" s="12"/>
      <c r="B2348" s="11">
        <v>45716</v>
      </c>
      <c r="C2348" s="2">
        <v>2.13</v>
      </c>
      <c r="D2348" s="2">
        <v>2.13</v>
      </c>
      <c r="E2348" s="2">
        <v>0</v>
      </c>
      <c r="F2348" s="2">
        <v>0</v>
      </c>
      <c r="G2348" s="2">
        <v>0</v>
      </c>
      <c r="H2348" s="16">
        <f t="shared" si="36"/>
        <v>4.4117647058823456E-2</v>
      </c>
    </row>
    <row r="2349" spans="1:8" ht="13.5" x14ac:dyDescent="0.25">
      <c r="A2349" s="12"/>
      <c r="B2349" s="11">
        <v>45719</v>
      </c>
      <c r="C2349" s="2">
        <v>2.12</v>
      </c>
      <c r="D2349" s="2">
        <v>2.12</v>
      </c>
      <c r="E2349" s="2">
        <v>275</v>
      </c>
      <c r="F2349" s="2">
        <v>2.12</v>
      </c>
      <c r="G2349" s="2">
        <v>583</v>
      </c>
      <c r="H2349" s="16">
        <f t="shared" si="36"/>
        <v>-4.6948356807510741E-3</v>
      </c>
    </row>
    <row r="2350" spans="1:8" ht="13.5" x14ac:dyDescent="0.25">
      <c r="A2350" s="12"/>
      <c r="B2350" s="11">
        <v>45720</v>
      </c>
      <c r="C2350" s="2">
        <v>2.19</v>
      </c>
      <c r="D2350" s="2">
        <v>2.19</v>
      </c>
      <c r="E2350" s="2">
        <v>7050</v>
      </c>
      <c r="F2350" s="2">
        <v>2.177</v>
      </c>
      <c r="G2350" s="2">
        <v>15347.85</v>
      </c>
      <c r="H2350" s="16">
        <f t="shared" si="36"/>
        <v>3.3018867924528225E-2</v>
      </c>
    </row>
    <row r="2351" spans="1:8" ht="13.5" x14ac:dyDescent="0.25">
      <c r="A2351" s="12"/>
      <c r="B2351" s="11">
        <v>45721</v>
      </c>
      <c r="C2351" s="2">
        <v>2.1</v>
      </c>
      <c r="D2351" s="2">
        <v>2.1</v>
      </c>
      <c r="E2351" s="2">
        <v>1510</v>
      </c>
      <c r="F2351" s="2">
        <v>2.1800000000000002</v>
      </c>
      <c r="G2351" s="2">
        <v>3291.8</v>
      </c>
      <c r="H2351" s="16">
        <f t="shared" si="36"/>
        <v>-4.1095890410958839E-2</v>
      </c>
    </row>
    <row r="2352" spans="1:8" ht="13.5" x14ac:dyDescent="0.25">
      <c r="A2352" s="12"/>
      <c r="B2352" s="11">
        <v>45722</v>
      </c>
      <c r="C2352" s="2">
        <v>2.09</v>
      </c>
      <c r="D2352" s="2">
        <v>2.09</v>
      </c>
      <c r="E2352" s="2">
        <v>4354</v>
      </c>
      <c r="F2352" s="2">
        <v>2.0659999999999998</v>
      </c>
      <c r="G2352" s="2">
        <v>8995.3639999999996</v>
      </c>
      <c r="H2352" s="16">
        <f t="shared" si="36"/>
        <v>-4.7619047619048716E-3</v>
      </c>
    </row>
    <row r="2353" spans="1:8" ht="13.5" x14ac:dyDescent="0.25">
      <c r="A2353" s="12"/>
      <c r="B2353" s="11">
        <v>45723</v>
      </c>
      <c r="C2353" s="2">
        <v>2.17</v>
      </c>
      <c r="D2353" s="2">
        <v>2.17</v>
      </c>
      <c r="E2353" s="2">
        <v>3147</v>
      </c>
      <c r="F2353" s="2">
        <v>2.0409999999999999</v>
      </c>
      <c r="G2353" s="2">
        <v>6423.027</v>
      </c>
      <c r="H2353" s="16">
        <f t="shared" si="36"/>
        <v>3.8277511961722521E-2</v>
      </c>
    </row>
    <row r="2354" spans="1:8" ht="13.5" x14ac:dyDescent="0.25">
      <c r="A2354" s="12"/>
      <c r="B2354" s="11">
        <v>45726</v>
      </c>
      <c r="C2354" s="2">
        <v>2.14</v>
      </c>
      <c r="D2354" s="2">
        <v>2.14</v>
      </c>
      <c r="E2354" s="2">
        <v>22</v>
      </c>
      <c r="F2354" s="2">
        <v>2.14</v>
      </c>
      <c r="G2354" s="2">
        <v>47.08</v>
      </c>
      <c r="H2354" s="16">
        <f t="shared" si="36"/>
        <v>-1.3824884792626639E-2</v>
      </c>
    </row>
    <row r="2355" spans="1:8" ht="13.5" x14ac:dyDescent="0.25">
      <c r="A2355" s="12"/>
      <c r="B2355" s="11">
        <v>45727</v>
      </c>
      <c r="C2355" s="2">
        <v>2.23</v>
      </c>
      <c r="D2355" s="2">
        <v>2.23</v>
      </c>
      <c r="E2355" s="2">
        <v>0</v>
      </c>
      <c r="F2355" s="2">
        <v>0</v>
      </c>
      <c r="G2355" s="2">
        <v>0</v>
      </c>
      <c r="H2355" s="16">
        <f t="shared" si="36"/>
        <v>4.2056074766355069E-2</v>
      </c>
    </row>
    <row r="2356" spans="1:8" ht="13.5" x14ac:dyDescent="0.25">
      <c r="A2356" s="12"/>
      <c r="B2356" s="11">
        <v>45728</v>
      </c>
      <c r="C2356" s="2">
        <v>2.13</v>
      </c>
      <c r="D2356" s="2">
        <v>2.13</v>
      </c>
      <c r="E2356" s="2">
        <v>0</v>
      </c>
      <c r="F2356" s="2">
        <v>0</v>
      </c>
      <c r="G2356" s="2">
        <v>0</v>
      </c>
      <c r="H2356" s="16">
        <f t="shared" si="36"/>
        <v>-4.4843049327354299E-2</v>
      </c>
    </row>
    <row r="2357" spans="1:8" ht="13.5" x14ac:dyDescent="0.25">
      <c r="A2357" s="12"/>
      <c r="B2357" s="11">
        <v>45729</v>
      </c>
      <c r="C2357" s="2">
        <v>2.0499999999999998</v>
      </c>
      <c r="D2357" s="2">
        <v>2.0499999999999998</v>
      </c>
      <c r="E2357" s="2">
        <v>1980</v>
      </c>
      <c r="F2357" s="2">
        <v>2.0449999999999999</v>
      </c>
      <c r="G2357" s="2">
        <v>4049.1</v>
      </c>
      <c r="H2357" s="16">
        <f t="shared" si="36"/>
        <v>-3.7558685446009425E-2</v>
      </c>
    </row>
    <row r="2358" spans="1:8" ht="13.5" x14ac:dyDescent="0.25">
      <c r="A2358" s="12"/>
      <c r="B2358" s="11">
        <v>45730</v>
      </c>
      <c r="C2358" s="2">
        <v>2.0499999999999998</v>
      </c>
      <c r="D2358" s="2">
        <v>2.0499999999999998</v>
      </c>
      <c r="E2358" s="2">
        <v>859</v>
      </c>
      <c r="F2358" s="2">
        <v>2.0939999999999999</v>
      </c>
      <c r="G2358" s="2">
        <v>1798.7460000000001</v>
      </c>
      <c r="H2358" s="16">
        <f t="shared" si="36"/>
        <v>0</v>
      </c>
    </row>
    <row r="2359" spans="1:8" ht="13.5" x14ac:dyDescent="0.25">
      <c r="A2359" s="12"/>
      <c r="B2359" s="11">
        <v>45733</v>
      </c>
      <c r="C2359" s="2">
        <v>2</v>
      </c>
      <c r="D2359" s="2">
        <v>2</v>
      </c>
      <c r="E2359" s="2">
        <v>18844</v>
      </c>
      <c r="F2359" s="2">
        <v>2</v>
      </c>
      <c r="G2359" s="2">
        <v>37688</v>
      </c>
      <c r="H2359" s="16">
        <f t="shared" si="36"/>
        <v>-2.4390243902438939E-2</v>
      </c>
    </row>
    <row r="2360" spans="1:8" ht="13.5" x14ac:dyDescent="0.25">
      <c r="A2360" s="12"/>
      <c r="B2360" s="11">
        <v>45734</v>
      </c>
      <c r="C2360" s="2">
        <v>1.92</v>
      </c>
      <c r="D2360" s="2">
        <v>1.92</v>
      </c>
      <c r="E2360" s="2">
        <v>11915</v>
      </c>
      <c r="F2360" s="2">
        <v>1.92</v>
      </c>
      <c r="G2360" s="2">
        <v>22876.799999999999</v>
      </c>
      <c r="H2360" s="16">
        <f t="shared" si="36"/>
        <v>-4.0000000000000036E-2</v>
      </c>
    </row>
    <row r="2361" spans="1:8" ht="13.5" x14ac:dyDescent="0.25">
      <c r="A2361" s="12"/>
      <c r="B2361" s="11">
        <v>45735</v>
      </c>
      <c r="C2361" s="2">
        <v>2</v>
      </c>
      <c r="D2361" s="2">
        <v>2</v>
      </c>
      <c r="E2361" s="2">
        <v>0</v>
      </c>
      <c r="F2361" s="2">
        <v>0</v>
      </c>
      <c r="G2361" s="2">
        <v>0</v>
      </c>
      <c r="H2361" s="16">
        <f t="shared" si="36"/>
        <v>4.1666666666666706E-2</v>
      </c>
    </row>
    <row r="2362" spans="1:8" ht="13.5" x14ac:dyDescent="0.25">
      <c r="A2362" s="12"/>
      <c r="B2362" s="11">
        <v>45737</v>
      </c>
      <c r="C2362" s="2">
        <v>1.95</v>
      </c>
      <c r="D2362" s="2">
        <v>1.95</v>
      </c>
      <c r="E2362" s="2">
        <v>7991</v>
      </c>
      <c r="F2362" s="2">
        <v>1.944</v>
      </c>
      <c r="G2362" s="2">
        <v>15534.504000000001</v>
      </c>
      <c r="H2362" s="16">
        <f t="shared" si="36"/>
        <v>-2.5000000000000022E-2</v>
      </c>
    </row>
    <row r="2363" spans="1:8" ht="13.5" x14ac:dyDescent="0.25">
      <c r="A2363" s="12"/>
      <c r="B2363" s="11">
        <v>45740</v>
      </c>
      <c r="C2363" s="2">
        <v>1.95</v>
      </c>
      <c r="D2363" s="2">
        <v>1.95</v>
      </c>
      <c r="E2363" s="2">
        <v>11000</v>
      </c>
      <c r="F2363" s="2">
        <v>1.95</v>
      </c>
      <c r="G2363" s="2">
        <v>21450</v>
      </c>
      <c r="H2363" s="16">
        <f t="shared" si="36"/>
        <v>0</v>
      </c>
    </row>
    <row r="2364" spans="1:8" ht="13.5" x14ac:dyDescent="0.25">
      <c r="A2364" s="12"/>
      <c r="B2364" s="11">
        <v>45741</v>
      </c>
      <c r="C2364" s="2">
        <v>2.0299999999999998</v>
      </c>
      <c r="D2364" s="2">
        <v>2.0299999999999998</v>
      </c>
      <c r="E2364" s="2">
        <v>1080</v>
      </c>
      <c r="F2364" s="2">
        <v>1.95</v>
      </c>
      <c r="G2364" s="2">
        <v>2106</v>
      </c>
      <c r="H2364" s="16">
        <f t="shared" si="36"/>
        <v>4.1025641025640949E-2</v>
      </c>
    </row>
    <row r="2365" spans="1:8" ht="13.5" x14ac:dyDescent="0.25">
      <c r="A2365" s="12"/>
      <c r="B2365" s="11">
        <v>45742</v>
      </c>
      <c r="C2365" s="2">
        <v>2.12</v>
      </c>
      <c r="D2365" s="2">
        <v>2.12</v>
      </c>
      <c r="E2365" s="2">
        <v>9500</v>
      </c>
      <c r="F2365" s="2">
        <v>2.12</v>
      </c>
      <c r="G2365" s="2">
        <v>20140</v>
      </c>
      <c r="H2365" s="16">
        <f t="shared" si="36"/>
        <v>4.4334975369458282E-2</v>
      </c>
    </row>
    <row r="2366" spans="1:8" ht="13.5" x14ac:dyDescent="0.25">
      <c r="A2366" s="12"/>
      <c r="B2366" s="11">
        <v>45743</v>
      </c>
      <c r="C2366" s="2">
        <v>2.0499999999999998</v>
      </c>
      <c r="D2366" s="2">
        <v>2.0499999999999998</v>
      </c>
      <c r="E2366" s="2">
        <v>8090</v>
      </c>
      <c r="F2366" s="2">
        <v>2.0310000000000001</v>
      </c>
      <c r="G2366" s="2">
        <v>16430.79</v>
      </c>
      <c r="H2366" s="16">
        <f t="shared" si="36"/>
        <v>-3.3018867924528433E-2</v>
      </c>
    </row>
    <row r="2367" spans="1:8" ht="13.5" x14ac:dyDescent="0.25">
      <c r="A2367" s="12"/>
      <c r="B2367" s="11">
        <v>45744</v>
      </c>
      <c r="C2367" s="2">
        <v>2.09</v>
      </c>
      <c r="D2367" s="2">
        <v>2.09</v>
      </c>
      <c r="E2367" s="2">
        <v>5776</v>
      </c>
      <c r="F2367" s="2">
        <v>2.0339999999999998</v>
      </c>
      <c r="G2367" s="2">
        <v>11748.384</v>
      </c>
      <c r="H2367" s="16">
        <f t="shared" si="36"/>
        <v>1.9512195121951237E-2</v>
      </c>
    </row>
    <row r="2368" spans="1:8" ht="13.5" x14ac:dyDescent="0.25">
      <c r="A2368" s="12"/>
      <c r="B2368" s="11">
        <v>45749</v>
      </c>
      <c r="C2368" s="2">
        <v>2.1</v>
      </c>
      <c r="D2368" s="2">
        <v>2.1</v>
      </c>
      <c r="E2368" s="2">
        <v>10364</v>
      </c>
      <c r="F2368" s="2">
        <v>2.0939999999999999</v>
      </c>
      <c r="G2368" s="2">
        <v>21702.216</v>
      </c>
      <c r="H2368" s="16">
        <f t="shared" si="36"/>
        <v>4.7846889952154218E-3</v>
      </c>
    </row>
    <row r="2369" spans="1:8" ht="13.5" x14ac:dyDescent="0.25">
      <c r="A2369" s="12"/>
      <c r="B2369" s="11">
        <v>45750</v>
      </c>
      <c r="C2369" s="2">
        <v>2.12</v>
      </c>
      <c r="D2369" s="2">
        <v>2.12</v>
      </c>
      <c r="E2369" s="2">
        <v>2510</v>
      </c>
      <c r="F2369" s="2">
        <v>2.12</v>
      </c>
      <c r="G2369" s="2">
        <v>5321.2</v>
      </c>
      <c r="H2369" s="16">
        <f t="shared" si="36"/>
        <v>9.5238095238095316E-3</v>
      </c>
    </row>
    <row r="2370" spans="1:8" ht="13.5" x14ac:dyDescent="0.25">
      <c r="A2370" s="12"/>
      <c r="B2370" s="11">
        <v>45751</v>
      </c>
      <c r="C2370" s="2">
        <v>2.1</v>
      </c>
      <c r="D2370" s="2">
        <v>2.1</v>
      </c>
      <c r="E2370" s="2">
        <v>590</v>
      </c>
      <c r="F2370" s="2">
        <v>2.1</v>
      </c>
      <c r="G2370" s="2">
        <v>1239</v>
      </c>
      <c r="H2370" s="16">
        <f t="shared" si="36"/>
        <v>-9.4339622641509517E-3</v>
      </c>
    </row>
    <row r="2371" spans="1:8" ht="13.5" x14ac:dyDescent="0.25">
      <c r="A2371" s="12"/>
      <c r="B2371" s="11">
        <v>45754</v>
      </c>
      <c r="C2371" s="2">
        <v>2.1</v>
      </c>
      <c r="D2371" s="2">
        <v>2.1</v>
      </c>
      <c r="E2371" s="2">
        <v>1500</v>
      </c>
      <c r="F2371" s="2">
        <v>2.1</v>
      </c>
      <c r="G2371" s="2">
        <v>3150</v>
      </c>
      <c r="H2371" s="16">
        <f t="shared" si="36"/>
        <v>0</v>
      </c>
    </row>
    <row r="2372" spans="1:8" ht="13.5" x14ac:dyDescent="0.25">
      <c r="A2372" s="12"/>
      <c r="B2372" s="11">
        <v>45755</v>
      </c>
      <c r="C2372" s="2">
        <v>2.1</v>
      </c>
      <c r="D2372" s="2">
        <v>2.1</v>
      </c>
      <c r="E2372" s="2">
        <v>0</v>
      </c>
      <c r="F2372" s="2">
        <v>0</v>
      </c>
      <c r="G2372" s="2">
        <v>0</v>
      </c>
      <c r="H2372" s="16">
        <f t="shared" si="36"/>
        <v>0</v>
      </c>
    </row>
    <row r="2373" spans="1:8" ht="13.5" x14ac:dyDescent="0.25">
      <c r="A2373" s="12"/>
      <c r="B2373" s="11">
        <v>45757</v>
      </c>
      <c r="C2373" s="2">
        <v>2.09</v>
      </c>
      <c r="D2373" s="2">
        <v>2.09</v>
      </c>
      <c r="E2373" s="2">
        <v>5606</v>
      </c>
      <c r="F2373" s="2">
        <v>2.09</v>
      </c>
      <c r="G2373" s="2">
        <v>11716.54</v>
      </c>
      <c r="H2373" s="16">
        <f t="shared" si="36"/>
        <v>-4.7619047619048716E-3</v>
      </c>
    </row>
    <row r="2374" spans="1:8" ht="13.5" x14ac:dyDescent="0.25">
      <c r="A2374" s="12"/>
      <c r="B2374" s="11">
        <v>45758</v>
      </c>
      <c r="C2374" s="2">
        <v>2.04</v>
      </c>
      <c r="D2374" s="2">
        <v>2.04</v>
      </c>
      <c r="E2374" s="2">
        <v>3250</v>
      </c>
      <c r="F2374" s="2">
        <v>2.089</v>
      </c>
      <c r="G2374" s="2">
        <v>6789.25</v>
      </c>
      <c r="H2374" s="16">
        <f t="shared" si="36"/>
        <v>-2.3923444976076472E-2</v>
      </c>
    </row>
    <row r="2375" spans="1:8" ht="13.5" x14ac:dyDescent="0.25">
      <c r="A2375" s="12"/>
      <c r="B2375" s="11">
        <v>45761</v>
      </c>
      <c r="C2375" s="2">
        <v>2.0099999999999998</v>
      </c>
      <c r="D2375" s="2">
        <v>2.0099999999999998</v>
      </c>
      <c r="E2375" s="2">
        <v>12181</v>
      </c>
      <c r="F2375" s="2">
        <v>2.0099999999999998</v>
      </c>
      <c r="G2375" s="2">
        <v>24483.81</v>
      </c>
      <c r="H2375" s="16">
        <f t="shared" ref="H2375:H2438" si="37">(D2375-D2374)/D2374</f>
        <v>-1.4705882352941298E-2</v>
      </c>
    </row>
    <row r="2376" spans="1:8" ht="13.5" x14ac:dyDescent="0.25">
      <c r="A2376" s="12"/>
      <c r="B2376" s="11">
        <v>45762</v>
      </c>
      <c r="C2376" s="2">
        <v>1.92</v>
      </c>
      <c r="D2376" s="2">
        <v>1.92</v>
      </c>
      <c r="E2376" s="2">
        <v>0</v>
      </c>
      <c r="F2376" s="2">
        <v>0</v>
      </c>
      <c r="G2376" s="2">
        <v>0</v>
      </c>
      <c r="H2376" s="16">
        <f t="shared" si="37"/>
        <v>-4.477611940298501E-2</v>
      </c>
    </row>
    <row r="2377" spans="1:8" ht="13.5" x14ac:dyDescent="0.25">
      <c r="A2377" s="12"/>
      <c r="B2377" s="11">
        <v>45763</v>
      </c>
      <c r="C2377" s="2">
        <v>1.84</v>
      </c>
      <c r="D2377" s="2">
        <v>1.84</v>
      </c>
      <c r="E2377" s="2">
        <v>250</v>
      </c>
      <c r="F2377" s="2">
        <v>1.84</v>
      </c>
      <c r="G2377" s="2">
        <v>460</v>
      </c>
      <c r="H2377" s="16">
        <f t="shared" si="37"/>
        <v>-4.1666666666666588E-2</v>
      </c>
    </row>
    <row r="2378" spans="1:8" ht="13.5" x14ac:dyDescent="0.25">
      <c r="A2378" s="12"/>
      <c r="B2378" s="11">
        <v>45764</v>
      </c>
      <c r="C2378" s="2">
        <v>1.76</v>
      </c>
      <c r="D2378" s="2">
        <v>1.76</v>
      </c>
      <c r="E2378" s="2">
        <v>9937</v>
      </c>
      <c r="F2378" s="2">
        <v>1.8640000000000001</v>
      </c>
      <c r="G2378" s="2">
        <v>18522.567999999999</v>
      </c>
      <c r="H2378" s="16">
        <f t="shared" si="37"/>
        <v>-4.3478260869565251E-2</v>
      </c>
    </row>
    <row r="2379" spans="1:8" ht="13.5" x14ac:dyDescent="0.25">
      <c r="A2379" s="12"/>
      <c r="B2379" s="11">
        <v>45765</v>
      </c>
      <c r="C2379" s="2">
        <v>1.73</v>
      </c>
      <c r="D2379" s="2">
        <v>1.73</v>
      </c>
      <c r="E2379" s="2">
        <v>1718</v>
      </c>
      <c r="F2379" s="2">
        <v>1.728</v>
      </c>
      <c r="G2379" s="2">
        <v>2968.7040000000002</v>
      </c>
      <c r="H2379" s="16">
        <f t="shared" si="37"/>
        <v>-1.7045454545454562E-2</v>
      </c>
    </row>
    <row r="2380" spans="1:8" ht="13.5" x14ac:dyDescent="0.25">
      <c r="A2380" s="12"/>
      <c r="B2380" s="11">
        <v>45768</v>
      </c>
      <c r="C2380" s="2">
        <v>1.73</v>
      </c>
      <c r="D2380" s="2">
        <v>1.73</v>
      </c>
      <c r="E2380" s="2">
        <v>140</v>
      </c>
      <c r="F2380" s="2">
        <v>1.73</v>
      </c>
      <c r="G2380" s="2">
        <v>242.2</v>
      </c>
      <c r="H2380" s="16">
        <f t="shared" si="37"/>
        <v>0</v>
      </c>
    </row>
    <row r="2381" spans="1:8" ht="13.5" x14ac:dyDescent="0.25">
      <c r="A2381" s="12"/>
      <c r="B2381" s="11">
        <v>45769</v>
      </c>
      <c r="C2381" s="2">
        <v>1.75</v>
      </c>
      <c r="D2381" s="2">
        <v>1.75</v>
      </c>
      <c r="E2381" s="2">
        <v>15921</v>
      </c>
      <c r="F2381" s="2">
        <v>1.75</v>
      </c>
      <c r="G2381" s="2">
        <v>27861.75</v>
      </c>
      <c r="H2381" s="16">
        <f t="shared" si="37"/>
        <v>1.1560693641618507E-2</v>
      </c>
    </row>
    <row r="2382" spans="1:8" ht="13.5" x14ac:dyDescent="0.25">
      <c r="A2382" s="12"/>
      <c r="B2382" s="11">
        <v>45770</v>
      </c>
      <c r="C2382" s="2">
        <v>1.78</v>
      </c>
      <c r="D2382" s="2">
        <v>1.78</v>
      </c>
      <c r="E2382" s="2">
        <v>1305</v>
      </c>
      <c r="F2382" s="2">
        <v>1.78</v>
      </c>
      <c r="G2382" s="2">
        <v>2322.9</v>
      </c>
      <c r="H2382" s="16">
        <f t="shared" si="37"/>
        <v>1.7142857142857158E-2</v>
      </c>
    </row>
    <row r="2383" spans="1:8" ht="13.5" x14ac:dyDescent="0.25">
      <c r="A2383" s="12"/>
      <c r="B2383" s="11">
        <v>45771</v>
      </c>
      <c r="C2383" s="2">
        <v>1.82</v>
      </c>
      <c r="D2383" s="2">
        <v>1.82</v>
      </c>
      <c r="E2383" s="2">
        <v>4443</v>
      </c>
      <c r="F2383" s="2">
        <v>1.806</v>
      </c>
      <c r="G2383" s="2">
        <v>8024.058</v>
      </c>
      <c r="H2383" s="16">
        <f t="shared" si="37"/>
        <v>2.2471910112359571E-2</v>
      </c>
    </row>
    <row r="2384" spans="1:8" ht="13.5" x14ac:dyDescent="0.25">
      <c r="A2384" s="12"/>
      <c r="B2384" s="11">
        <v>45772</v>
      </c>
      <c r="C2384" s="2">
        <v>1.84</v>
      </c>
      <c r="D2384" s="2">
        <v>1.84</v>
      </c>
      <c r="E2384" s="2">
        <v>620</v>
      </c>
      <c r="F2384" s="2">
        <v>1.84</v>
      </c>
      <c r="G2384" s="2">
        <v>1140.8</v>
      </c>
      <c r="H2384" s="16">
        <f t="shared" si="37"/>
        <v>1.0989010989010999E-2</v>
      </c>
    </row>
    <row r="2385" spans="1:8" ht="13.5" x14ac:dyDescent="0.25">
      <c r="A2385" s="12"/>
      <c r="B2385" s="11">
        <v>45775</v>
      </c>
      <c r="C2385" s="2">
        <v>1.92</v>
      </c>
      <c r="D2385" s="2">
        <v>1.92</v>
      </c>
      <c r="E2385" s="2">
        <v>2295</v>
      </c>
      <c r="F2385" s="2">
        <v>1.92</v>
      </c>
      <c r="G2385" s="2">
        <v>4406.3999999999996</v>
      </c>
      <c r="H2385" s="16">
        <f t="shared" si="37"/>
        <v>4.3478260869565133E-2</v>
      </c>
    </row>
    <row r="2386" spans="1:8" ht="13.5" x14ac:dyDescent="0.25">
      <c r="A2386" s="12"/>
      <c r="B2386" s="11">
        <v>45776</v>
      </c>
      <c r="C2386" s="2">
        <v>1.95</v>
      </c>
      <c r="D2386" s="2">
        <v>1.95</v>
      </c>
      <c r="E2386" s="2">
        <v>8851</v>
      </c>
      <c r="F2386" s="2">
        <v>1.9510000000000001</v>
      </c>
      <c r="G2386" s="2">
        <v>17268.300999999999</v>
      </c>
      <c r="H2386" s="16">
        <f t="shared" si="37"/>
        <v>1.5625000000000014E-2</v>
      </c>
    </row>
    <row r="2387" spans="1:8" ht="13.5" x14ac:dyDescent="0.25">
      <c r="A2387" s="12"/>
      <c r="B2387" s="11">
        <v>45777</v>
      </c>
      <c r="C2387" s="2">
        <v>1.88</v>
      </c>
      <c r="D2387" s="2">
        <v>1.88</v>
      </c>
      <c r="E2387" s="2">
        <v>2110</v>
      </c>
      <c r="F2387" s="2">
        <v>1.881</v>
      </c>
      <c r="G2387" s="2">
        <v>3968.91</v>
      </c>
      <c r="H2387" s="16">
        <f t="shared" si="37"/>
        <v>-3.5897435897435929E-2</v>
      </c>
    </row>
    <row r="2388" spans="1:8" ht="13.5" x14ac:dyDescent="0.25">
      <c r="A2388" s="12"/>
      <c r="B2388" s="11">
        <v>45779</v>
      </c>
      <c r="C2388" s="2">
        <v>1.89</v>
      </c>
      <c r="D2388" s="2">
        <v>1.89</v>
      </c>
      <c r="E2388" s="2">
        <v>11117</v>
      </c>
      <c r="F2388" s="2">
        <v>1.89</v>
      </c>
      <c r="G2388" s="2">
        <v>21011.13</v>
      </c>
      <c r="H2388" s="16">
        <f t="shared" si="37"/>
        <v>5.3191489361702178E-3</v>
      </c>
    </row>
    <row r="2389" spans="1:8" ht="13.5" x14ac:dyDescent="0.25">
      <c r="A2389" s="12"/>
      <c r="B2389" s="11">
        <v>45782</v>
      </c>
      <c r="C2389" s="2">
        <v>1.86</v>
      </c>
      <c r="D2389" s="2">
        <v>1.86</v>
      </c>
      <c r="E2389" s="2">
        <v>7000</v>
      </c>
      <c r="F2389" s="2">
        <v>1.86</v>
      </c>
      <c r="G2389" s="2">
        <v>13020</v>
      </c>
      <c r="H2389" s="16">
        <f t="shared" si="37"/>
        <v>-1.5873015873015772E-2</v>
      </c>
    </row>
    <row r="2390" spans="1:8" ht="13.5" x14ac:dyDescent="0.25">
      <c r="A2390" s="12"/>
      <c r="B2390" s="11">
        <v>45783</v>
      </c>
      <c r="C2390" s="2">
        <v>1.79</v>
      </c>
      <c r="D2390" s="2">
        <v>1.79</v>
      </c>
      <c r="E2390" s="2">
        <v>41501</v>
      </c>
      <c r="F2390" s="2">
        <v>1.792</v>
      </c>
      <c r="G2390" s="2">
        <v>74369.792000000001</v>
      </c>
      <c r="H2390" s="16">
        <f t="shared" si="37"/>
        <v>-3.7634408602150567E-2</v>
      </c>
    </row>
    <row r="2391" spans="1:8" ht="13.5" x14ac:dyDescent="0.25">
      <c r="A2391" s="12"/>
      <c r="B2391" s="11">
        <v>45784</v>
      </c>
      <c r="C2391" s="2">
        <v>1.81</v>
      </c>
      <c r="D2391" s="2">
        <v>1.81</v>
      </c>
      <c r="E2391" s="2">
        <v>7545</v>
      </c>
      <c r="F2391" s="2">
        <v>1.81</v>
      </c>
      <c r="G2391" s="2">
        <v>13656.45</v>
      </c>
      <c r="H2391" s="16">
        <f t="shared" si="37"/>
        <v>1.1173184357541908E-2</v>
      </c>
    </row>
    <row r="2392" spans="1:8" ht="13.5" x14ac:dyDescent="0.25">
      <c r="A2392" s="12"/>
      <c r="B2392" s="11">
        <v>45785</v>
      </c>
      <c r="C2392" s="2">
        <v>1.83</v>
      </c>
      <c r="D2392" s="2">
        <v>1.83</v>
      </c>
      <c r="E2392" s="2">
        <v>1000</v>
      </c>
      <c r="F2392" s="2">
        <v>1.83</v>
      </c>
      <c r="G2392" s="2">
        <v>1830</v>
      </c>
      <c r="H2392" s="16">
        <f t="shared" si="37"/>
        <v>1.1049723756906087E-2</v>
      </c>
    </row>
    <row r="2393" spans="1:8" ht="13.5" x14ac:dyDescent="0.25">
      <c r="A2393" s="12"/>
      <c r="B2393" s="11">
        <v>45786</v>
      </c>
      <c r="C2393" s="2">
        <v>1.91</v>
      </c>
      <c r="D2393" s="2">
        <v>1.91</v>
      </c>
      <c r="E2393" s="2">
        <v>2</v>
      </c>
      <c r="F2393" s="2">
        <v>1.91</v>
      </c>
      <c r="G2393" s="2">
        <v>3.82</v>
      </c>
      <c r="H2393" s="16">
        <f t="shared" si="37"/>
        <v>4.3715846994535436E-2</v>
      </c>
    </row>
    <row r="2394" spans="1:8" ht="13.5" x14ac:dyDescent="0.25">
      <c r="A2394" s="12"/>
      <c r="B2394" s="11">
        <v>45789</v>
      </c>
      <c r="C2394" s="2">
        <v>1.85</v>
      </c>
      <c r="D2394" s="2">
        <v>1.85</v>
      </c>
      <c r="E2394" s="2">
        <v>18863</v>
      </c>
      <c r="F2394" s="2">
        <v>1.85</v>
      </c>
      <c r="G2394" s="2">
        <v>34896.550000000003</v>
      </c>
      <c r="H2394" s="16">
        <f t="shared" si="37"/>
        <v>-3.1413612565444941E-2</v>
      </c>
    </row>
    <row r="2395" spans="1:8" ht="13.5" x14ac:dyDescent="0.25">
      <c r="A2395" s="12"/>
      <c r="B2395" s="11">
        <v>45790</v>
      </c>
      <c r="C2395" s="2">
        <v>1.85</v>
      </c>
      <c r="D2395" s="2">
        <v>1.85</v>
      </c>
      <c r="E2395" s="2">
        <v>100</v>
      </c>
      <c r="F2395" s="2">
        <v>1.85</v>
      </c>
      <c r="G2395" s="2">
        <v>185</v>
      </c>
      <c r="H2395" s="16">
        <f t="shared" si="37"/>
        <v>0</v>
      </c>
    </row>
    <row r="2396" spans="1:8" ht="13.5" x14ac:dyDescent="0.25">
      <c r="A2396" s="12"/>
      <c r="B2396" s="11">
        <v>45791</v>
      </c>
      <c r="C2396" s="2">
        <v>1.85</v>
      </c>
      <c r="D2396" s="2">
        <v>1.85</v>
      </c>
      <c r="E2396" s="2">
        <v>2000</v>
      </c>
      <c r="F2396" s="2">
        <v>1.85</v>
      </c>
      <c r="G2396" s="2">
        <v>3700</v>
      </c>
      <c r="H2396" s="16">
        <f t="shared" si="37"/>
        <v>0</v>
      </c>
    </row>
    <row r="2397" spans="1:8" ht="13.5" x14ac:dyDescent="0.25">
      <c r="A2397" s="12"/>
      <c r="B2397" s="11">
        <v>45792</v>
      </c>
      <c r="C2397" s="2">
        <v>1.93</v>
      </c>
      <c r="D2397" s="2">
        <v>1.93</v>
      </c>
      <c r="E2397" s="2">
        <v>0</v>
      </c>
      <c r="F2397" s="2">
        <v>0</v>
      </c>
      <c r="G2397" s="2">
        <v>0</v>
      </c>
      <c r="H2397" s="16">
        <f t="shared" si="37"/>
        <v>4.3243243243243162E-2</v>
      </c>
    </row>
    <row r="2398" spans="1:8" ht="13.5" x14ac:dyDescent="0.25">
      <c r="A2398" s="12"/>
      <c r="B2398" s="11">
        <v>45793</v>
      </c>
      <c r="C2398" s="2">
        <v>1.93</v>
      </c>
      <c r="D2398" s="2">
        <v>1.93</v>
      </c>
      <c r="E2398" s="2">
        <v>0</v>
      </c>
      <c r="F2398" s="2">
        <v>0</v>
      </c>
      <c r="G2398" s="2">
        <v>0</v>
      </c>
      <c r="H2398" s="16">
        <f t="shared" si="37"/>
        <v>0</v>
      </c>
    </row>
    <row r="2399" spans="1:8" ht="13.5" x14ac:dyDescent="0.25">
      <c r="A2399" s="12"/>
      <c r="B2399" s="11">
        <v>45796</v>
      </c>
      <c r="C2399" s="2">
        <v>1.95</v>
      </c>
      <c r="D2399" s="2">
        <v>1.95</v>
      </c>
      <c r="E2399" s="2">
        <v>1</v>
      </c>
      <c r="F2399" s="2">
        <v>1.95</v>
      </c>
      <c r="G2399" s="2">
        <v>1.95</v>
      </c>
      <c r="H2399" s="16">
        <f t="shared" si="37"/>
        <v>1.0362694300518144E-2</v>
      </c>
    </row>
    <row r="2400" spans="1:8" ht="13.5" x14ac:dyDescent="0.25">
      <c r="A2400" s="12"/>
      <c r="B2400" s="11">
        <v>45797</v>
      </c>
      <c r="C2400" s="2">
        <v>1.95</v>
      </c>
      <c r="D2400" s="2">
        <v>1.95</v>
      </c>
      <c r="E2400" s="2">
        <v>0</v>
      </c>
      <c r="F2400" s="2">
        <v>0</v>
      </c>
      <c r="G2400" s="2">
        <v>0</v>
      </c>
      <c r="H2400" s="16">
        <f t="shared" si="37"/>
        <v>0</v>
      </c>
    </row>
    <row r="2401" spans="1:8" ht="13.5" x14ac:dyDescent="0.25">
      <c r="A2401" s="12"/>
      <c r="B2401" s="11">
        <v>45798</v>
      </c>
      <c r="C2401" s="2">
        <v>1.98</v>
      </c>
      <c r="D2401" s="2">
        <v>1.98</v>
      </c>
      <c r="E2401" s="2">
        <v>1</v>
      </c>
      <c r="F2401" s="2">
        <v>1.98</v>
      </c>
      <c r="G2401" s="2">
        <v>1.98</v>
      </c>
      <c r="H2401" s="16">
        <f t="shared" si="37"/>
        <v>1.5384615384615399E-2</v>
      </c>
    </row>
    <row r="2402" spans="1:8" ht="13.5" x14ac:dyDescent="0.25">
      <c r="A2402" s="12"/>
      <c r="B2402" s="11">
        <v>45799</v>
      </c>
      <c r="C2402" s="2">
        <v>1.98</v>
      </c>
      <c r="D2402" s="2">
        <v>1.98</v>
      </c>
      <c r="E2402" s="2">
        <v>0</v>
      </c>
      <c r="F2402" s="2">
        <v>0</v>
      </c>
      <c r="G2402" s="2">
        <v>0</v>
      </c>
      <c r="H2402" s="16">
        <f t="shared" si="37"/>
        <v>0</v>
      </c>
    </row>
    <row r="2403" spans="1:8" ht="13.5" x14ac:dyDescent="0.25">
      <c r="A2403" s="12"/>
      <c r="B2403" s="11">
        <v>45800</v>
      </c>
      <c r="C2403" s="2">
        <v>1.98</v>
      </c>
      <c r="D2403" s="2">
        <v>1.98</v>
      </c>
      <c r="E2403" s="2">
        <v>1518</v>
      </c>
      <c r="F2403" s="2">
        <v>1.98</v>
      </c>
      <c r="G2403" s="2">
        <v>3005.64</v>
      </c>
      <c r="H2403" s="16">
        <f t="shared" si="37"/>
        <v>0</v>
      </c>
    </row>
    <row r="2404" spans="1:8" ht="13.5" x14ac:dyDescent="0.25">
      <c r="A2404" s="12"/>
      <c r="B2404" s="11">
        <v>45803</v>
      </c>
      <c r="C2404" s="2">
        <v>1.91</v>
      </c>
      <c r="D2404" s="2">
        <v>1.91</v>
      </c>
      <c r="E2404" s="2">
        <v>1233</v>
      </c>
      <c r="F2404" s="2">
        <v>1.91</v>
      </c>
      <c r="G2404" s="2">
        <v>2355.0300000000002</v>
      </c>
      <c r="H2404" s="16">
        <f t="shared" si="37"/>
        <v>-3.5353535353535387E-2</v>
      </c>
    </row>
    <row r="2405" spans="1:8" ht="13.5" x14ac:dyDescent="0.25">
      <c r="A2405" s="12"/>
      <c r="B2405" s="11">
        <v>45804</v>
      </c>
      <c r="C2405" s="2">
        <v>1.92</v>
      </c>
      <c r="D2405" s="2">
        <v>1.92</v>
      </c>
      <c r="E2405" s="2">
        <v>1875</v>
      </c>
      <c r="F2405" s="2">
        <v>1.92</v>
      </c>
      <c r="G2405" s="2">
        <v>3600</v>
      </c>
      <c r="H2405" s="16">
        <f t="shared" si="37"/>
        <v>5.2356020942408424E-3</v>
      </c>
    </row>
    <row r="2406" spans="1:8" ht="13.5" x14ac:dyDescent="0.25">
      <c r="A2406" s="12"/>
      <c r="B2406" s="11">
        <v>45805</v>
      </c>
      <c r="C2406" s="2">
        <v>1.92</v>
      </c>
      <c r="D2406" s="2">
        <v>1.92</v>
      </c>
      <c r="E2406" s="2">
        <v>191</v>
      </c>
      <c r="F2406" s="2">
        <v>1.92</v>
      </c>
      <c r="G2406" s="2">
        <v>366.72</v>
      </c>
      <c r="H2406" s="16">
        <f t="shared" si="37"/>
        <v>0</v>
      </c>
    </row>
    <row r="2407" spans="1:8" ht="13.5" x14ac:dyDescent="0.25">
      <c r="A2407" s="12"/>
      <c r="B2407" s="11">
        <v>45806</v>
      </c>
      <c r="C2407" s="2">
        <v>1.9</v>
      </c>
      <c r="D2407" s="2">
        <v>1.9</v>
      </c>
      <c r="E2407" s="2">
        <v>110</v>
      </c>
      <c r="F2407" s="2">
        <v>1.9</v>
      </c>
      <c r="G2407" s="2">
        <v>209</v>
      </c>
      <c r="H2407" s="16">
        <f t="shared" si="37"/>
        <v>-1.0416666666666676E-2</v>
      </c>
    </row>
    <row r="2408" spans="1:8" ht="13.5" x14ac:dyDescent="0.25">
      <c r="A2408" s="12"/>
      <c r="B2408" s="11">
        <v>45807</v>
      </c>
      <c r="C2408" s="2">
        <v>1.95</v>
      </c>
      <c r="D2408" s="2">
        <v>1.95</v>
      </c>
      <c r="E2408" s="2">
        <v>331</v>
      </c>
      <c r="F2408" s="2">
        <v>1.956</v>
      </c>
      <c r="G2408" s="2">
        <v>647.43600000000004</v>
      </c>
      <c r="H2408" s="16">
        <f t="shared" si="37"/>
        <v>2.6315789473684237E-2</v>
      </c>
    </row>
    <row r="2409" spans="1:8" ht="13.5" x14ac:dyDescent="0.25">
      <c r="A2409" s="12"/>
      <c r="B2409" s="11">
        <v>45810</v>
      </c>
      <c r="C2409" s="2">
        <v>1.97</v>
      </c>
      <c r="D2409" s="2">
        <v>1.97</v>
      </c>
      <c r="E2409" s="2">
        <v>1</v>
      </c>
      <c r="F2409" s="2">
        <v>1.97</v>
      </c>
      <c r="G2409" s="2">
        <v>1.97</v>
      </c>
      <c r="H2409" s="16">
        <f t="shared" si="37"/>
        <v>1.0256410256410265E-2</v>
      </c>
    </row>
    <row r="2410" spans="1:8" ht="13.5" x14ac:dyDescent="0.25">
      <c r="A2410" s="12"/>
      <c r="B2410" s="11">
        <v>45811</v>
      </c>
      <c r="C2410" s="2">
        <v>1.97</v>
      </c>
      <c r="D2410" s="2">
        <v>1.97</v>
      </c>
      <c r="E2410" s="2">
        <v>70</v>
      </c>
      <c r="F2410" s="2">
        <v>1.95</v>
      </c>
      <c r="G2410" s="2">
        <v>136.5</v>
      </c>
      <c r="H2410" s="16">
        <f t="shared" si="37"/>
        <v>0</v>
      </c>
    </row>
    <row r="2411" spans="1:8" ht="13.5" x14ac:dyDescent="0.25">
      <c r="A2411" s="12"/>
      <c r="B2411" s="11">
        <v>45812</v>
      </c>
      <c r="C2411" s="2">
        <v>1.92</v>
      </c>
      <c r="D2411" s="2">
        <v>1.92</v>
      </c>
      <c r="E2411" s="2">
        <v>300</v>
      </c>
      <c r="F2411" s="2">
        <v>1.92</v>
      </c>
      <c r="G2411" s="2">
        <v>576</v>
      </c>
      <c r="H2411" s="16">
        <f t="shared" si="37"/>
        <v>-2.5380710659898501E-2</v>
      </c>
    </row>
    <row r="2412" spans="1:8" ht="13.5" x14ac:dyDescent="0.25">
      <c r="A2412" s="12"/>
      <c r="B2412" s="11">
        <v>45813</v>
      </c>
      <c r="C2412" s="2">
        <v>1.95</v>
      </c>
      <c r="D2412" s="2">
        <v>1.95</v>
      </c>
      <c r="E2412" s="2">
        <v>1</v>
      </c>
      <c r="F2412" s="2">
        <v>1.95</v>
      </c>
      <c r="G2412" s="2">
        <v>1.95</v>
      </c>
      <c r="H2412" s="16">
        <f t="shared" si="37"/>
        <v>1.5625000000000014E-2</v>
      </c>
    </row>
    <row r="2413" spans="1:8" ht="13.5" x14ac:dyDescent="0.25">
      <c r="A2413" s="12"/>
      <c r="B2413" s="11">
        <v>45817</v>
      </c>
      <c r="C2413" s="2">
        <v>1.96</v>
      </c>
      <c r="D2413" s="2">
        <v>1.96</v>
      </c>
      <c r="E2413" s="2">
        <v>1</v>
      </c>
      <c r="F2413" s="2">
        <v>1.96</v>
      </c>
      <c r="G2413" s="2">
        <v>1.96</v>
      </c>
      <c r="H2413" s="16">
        <f t="shared" si="37"/>
        <v>5.1282051282051325E-3</v>
      </c>
    </row>
    <row r="2414" spans="1:8" ht="13.5" x14ac:dyDescent="0.25">
      <c r="A2414" s="12"/>
      <c r="B2414" s="11">
        <v>45818</v>
      </c>
      <c r="C2414" s="2">
        <v>1.95</v>
      </c>
      <c r="D2414" s="2">
        <v>1.95</v>
      </c>
      <c r="E2414" s="2">
        <v>300</v>
      </c>
      <c r="F2414" s="2">
        <v>1.95</v>
      </c>
      <c r="G2414" s="2">
        <v>585</v>
      </c>
      <c r="H2414" s="16">
        <f t="shared" si="37"/>
        <v>-5.1020408163265354E-3</v>
      </c>
    </row>
    <row r="2415" spans="1:8" ht="13.5" x14ac:dyDescent="0.25">
      <c r="A2415" s="12"/>
      <c r="B2415" s="11">
        <v>45819</v>
      </c>
      <c r="C2415" s="2">
        <v>1.95</v>
      </c>
      <c r="D2415" s="2">
        <v>1.95</v>
      </c>
      <c r="E2415" s="2">
        <v>100</v>
      </c>
      <c r="F2415" s="2">
        <v>1.95</v>
      </c>
      <c r="G2415" s="2">
        <v>195</v>
      </c>
      <c r="H2415" s="16">
        <f t="shared" si="37"/>
        <v>0</v>
      </c>
    </row>
    <row r="2416" spans="1:8" ht="13.5" x14ac:dyDescent="0.25">
      <c r="A2416" s="12"/>
      <c r="B2416" s="11">
        <v>45820</v>
      </c>
      <c r="C2416" s="2">
        <v>1.9</v>
      </c>
      <c r="D2416" s="2">
        <v>1.9</v>
      </c>
      <c r="E2416" s="2">
        <v>3754</v>
      </c>
      <c r="F2416" s="2">
        <v>1.9</v>
      </c>
      <c r="G2416" s="2">
        <v>7132.6</v>
      </c>
      <c r="H2416" s="16">
        <f t="shared" si="37"/>
        <v>-2.5641025641025664E-2</v>
      </c>
    </row>
    <row r="2417" spans="1:8" ht="13.5" x14ac:dyDescent="0.25">
      <c r="A2417" s="12"/>
      <c r="B2417" s="11">
        <v>45821</v>
      </c>
      <c r="C2417" s="2">
        <v>1.89</v>
      </c>
      <c r="D2417" s="2">
        <v>1.89</v>
      </c>
      <c r="E2417" s="2">
        <v>1397</v>
      </c>
      <c r="F2417" s="2">
        <v>1.89</v>
      </c>
      <c r="G2417" s="2">
        <v>2640.33</v>
      </c>
      <c r="H2417" s="16">
        <f t="shared" si="37"/>
        <v>-5.2631578947368472E-3</v>
      </c>
    </row>
    <row r="2418" spans="1:8" ht="13.5" x14ac:dyDescent="0.25">
      <c r="A2418" s="12"/>
      <c r="B2418" s="11">
        <v>45824</v>
      </c>
      <c r="C2418" s="2">
        <v>1.89</v>
      </c>
      <c r="D2418" s="2">
        <v>1.89</v>
      </c>
      <c r="E2418" s="2">
        <v>0</v>
      </c>
      <c r="F2418" s="2">
        <v>0</v>
      </c>
      <c r="G2418" s="2">
        <v>0</v>
      </c>
      <c r="H2418" s="16">
        <f t="shared" si="37"/>
        <v>0</v>
      </c>
    </row>
    <row r="2419" spans="1:8" ht="13.5" x14ac:dyDescent="0.25">
      <c r="A2419" s="12"/>
      <c r="B2419" s="11">
        <v>45825</v>
      </c>
      <c r="C2419" s="2">
        <v>1.89</v>
      </c>
      <c r="D2419" s="2">
        <v>1.89</v>
      </c>
      <c r="E2419" s="2">
        <v>1501</v>
      </c>
      <c r="F2419" s="2">
        <v>1.89</v>
      </c>
      <c r="G2419" s="2">
        <v>2836.89</v>
      </c>
      <c r="H2419" s="16">
        <f t="shared" si="37"/>
        <v>0</v>
      </c>
    </row>
    <row r="2420" spans="1:8" ht="13.5" x14ac:dyDescent="0.25">
      <c r="A2420" s="12"/>
      <c r="B2420" s="11">
        <v>45826</v>
      </c>
      <c r="C2420" s="2">
        <v>1.85</v>
      </c>
      <c r="D2420" s="2">
        <v>1.85</v>
      </c>
      <c r="E2420" s="2">
        <v>449</v>
      </c>
      <c r="F2420" s="2">
        <v>1.861</v>
      </c>
      <c r="G2420" s="2">
        <v>835.58900000000006</v>
      </c>
      <c r="H2420" s="16">
        <f t="shared" si="37"/>
        <v>-2.1164021164021066E-2</v>
      </c>
    </row>
    <row r="2421" spans="1:8" ht="13.5" x14ac:dyDescent="0.25">
      <c r="A2421" s="12"/>
      <c r="B2421" s="11">
        <v>45827</v>
      </c>
      <c r="C2421" s="2">
        <v>1.93</v>
      </c>
      <c r="D2421" s="2">
        <v>1.93</v>
      </c>
      <c r="E2421" s="2">
        <v>4048</v>
      </c>
      <c r="F2421" s="2">
        <v>1.93</v>
      </c>
      <c r="G2421" s="2">
        <v>7812.64</v>
      </c>
      <c r="H2421" s="16">
        <f t="shared" si="37"/>
        <v>4.3243243243243162E-2</v>
      </c>
    </row>
    <row r="2422" spans="1:8" ht="13.5" x14ac:dyDescent="0.25">
      <c r="A2422" s="12"/>
      <c r="B2422" s="11">
        <v>45828</v>
      </c>
      <c r="C2422" s="2">
        <v>1.9</v>
      </c>
      <c r="D2422" s="2">
        <v>1.9</v>
      </c>
      <c r="E2422" s="2">
        <v>2301</v>
      </c>
      <c r="F2422" s="2">
        <v>1.9</v>
      </c>
      <c r="G2422" s="2">
        <v>4371.8999999999996</v>
      </c>
      <c r="H2422" s="16">
        <f t="shared" si="37"/>
        <v>-1.5544041450777216E-2</v>
      </c>
    </row>
    <row r="2423" spans="1:8" ht="13.5" x14ac:dyDescent="0.25">
      <c r="A2423" s="12"/>
      <c r="B2423" s="11">
        <v>45831</v>
      </c>
      <c r="C2423" s="2">
        <v>1.97</v>
      </c>
      <c r="D2423" s="2">
        <v>1.97</v>
      </c>
      <c r="E2423" s="2">
        <v>4750</v>
      </c>
      <c r="F2423" s="2">
        <v>1.97</v>
      </c>
      <c r="G2423" s="2">
        <v>9357.5</v>
      </c>
      <c r="H2423" s="16">
        <f t="shared" si="37"/>
        <v>3.6842105263157926E-2</v>
      </c>
    </row>
    <row r="2424" spans="1:8" ht="13.5" x14ac:dyDescent="0.25">
      <c r="A2424" s="12"/>
      <c r="B2424" s="11">
        <v>45832</v>
      </c>
      <c r="C2424" s="2">
        <v>1.96</v>
      </c>
      <c r="D2424" s="2">
        <v>1.96</v>
      </c>
      <c r="E2424" s="2">
        <v>1050</v>
      </c>
      <c r="F2424" s="2">
        <v>1.96</v>
      </c>
      <c r="G2424" s="2">
        <v>2058</v>
      </c>
      <c r="H2424" s="16">
        <f t="shared" si="37"/>
        <v>-5.0761421319797002E-3</v>
      </c>
    </row>
    <row r="2425" spans="1:8" ht="13.5" x14ac:dyDescent="0.25">
      <c r="A2425" s="12"/>
      <c r="B2425" s="11">
        <v>45833</v>
      </c>
      <c r="C2425" s="2">
        <v>1.93</v>
      </c>
      <c r="D2425" s="2">
        <v>1.93</v>
      </c>
      <c r="E2425" s="2">
        <v>6347</v>
      </c>
      <c r="F2425" s="2">
        <v>1.93</v>
      </c>
      <c r="G2425" s="2">
        <v>12249.71</v>
      </c>
      <c r="H2425" s="16">
        <f t="shared" si="37"/>
        <v>-1.5306122448979605E-2</v>
      </c>
    </row>
    <row r="2426" spans="1:8" ht="13.5" x14ac:dyDescent="0.25">
      <c r="A2426" s="12"/>
      <c r="B2426" s="11">
        <v>45835</v>
      </c>
      <c r="C2426" s="2">
        <v>1.93</v>
      </c>
      <c r="D2426" s="2">
        <v>1.93</v>
      </c>
      <c r="E2426" s="2">
        <v>2001</v>
      </c>
      <c r="F2426" s="2">
        <v>1.93</v>
      </c>
      <c r="G2426" s="2">
        <v>3861.93</v>
      </c>
      <c r="H2426" s="16">
        <f t="shared" si="37"/>
        <v>0</v>
      </c>
    </row>
    <row r="2427" spans="1:8" ht="13.5" x14ac:dyDescent="0.25">
      <c r="A2427" s="12"/>
      <c r="B2427" s="11">
        <v>45838</v>
      </c>
      <c r="C2427" s="2">
        <v>1.95</v>
      </c>
      <c r="D2427" s="2">
        <v>1.95</v>
      </c>
      <c r="E2427" s="2">
        <v>500</v>
      </c>
      <c r="F2427" s="2">
        <v>1.9379999999999999</v>
      </c>
      <c r="G2427" s="2">
        <v>969</v>
      </c>
      <c r="H2427" s="16">
        <f t="shared" si="37"/>
        <v>1.0362694300518144E-2</v>
      </c>
    </row>
    <row r="2428" spans="1:8" ht="13.5" x14ac:dyDescent="0.25">
      <c r="A2428" s="12"/>
      <c r="B2428" s="11">
        <v>45839</v>
      </c>
      <c r="C2428" s="2">
        <v>1.88</v>
      </c>
      <c r="D2428" s="2">
        <v>1.88</v>
      </c>
      <c r="E2428" s="2">
        <v>500</v>
      </c>
      <c r="F2428" s="2">
        <v>1.88</v>
      </c>
      <c r="G2428" s="2">
        <v>940</v>
      </c>
      <c r="H2428" s="16">
        <f t="shared" si="37"/>
        <v>-3.5897435897435929E-2</v>
      </c>
    </row>
    <row r="2429" spans="1:8" ht="13.5" x14ac:dyDescent="0.25">
      <c r="A2429" s="12"/>
      <c r="B2429" s="11">
        <v>45840</v>
      </c>
      <c r="C2429" s="2">
        <v>1.96</v>
      </c>
      <c r="D2429" s="2">
        <v>1.96</v>
      </c>
      <c r="E2429" s="2">
        <v>1</v>
      </c>
      <c r="F2429" s="2">
        <v>1.96</v>
      </c>
      <c r="G2429" s="2">
        <v>1.96</v>
      </c>
      <c r="H2429" s="16">
        <f t="shared" si="37"/>
        <v>4.2553191489361743E-2</v>
      </c>
    </row>
    <row r="2430" spans="1:8" ht="13.5" x14ac:dyDescent="0.25">
      <c r="A2430" s="12"/>
      <c r="B2430" s="11">
        <v>45841</v>
      </c>
      <c r="C2430" s="2">
        <v>1.96</v>
      </c>
      <c r="D2430" s="2">
        <v>1.96</v>
      </c>
      <c r="E2430" s="2">
        <v>0</v>
      </c>
      <c r="F2430" s="2">
        <v>0</v>
      </c>
      <c r="G2430" s="2">
        <v>0</v>
      </c>
      <c r="H2430" s="16">
        <f t="shared" si="37"/>
        <v>0</v>
      </c>
    </row>
    <row r="2431" spans="1:8" ht="13.5" x14ac:dyDescent="0.25">
      <c r="A2431" s="12"/>
      <c r="B2431" s="11">
        <v>45842</v>
      </c>
      <c r="C2431" s="2">
        <v>1.92</v>
      </c>
      <c r="D2431" s="2">
        <v>1.92</v>
      </c>
      <c r="E2431" s="2">
        <v>6250</v>
      </c>
      <c r="F2431" s="2">
        <v>1.92</v>
      </c>
      <c r="G2431" s="2">
        <v>12000</v>
      </c>
      <c r="H2431" s="16">
        <f t="shared" si="37"/>
        <v>-2.0408163265306142E-2</v>
      </c>
    </row>
    <row r="2432" spans="1:8" ht="13.5" x14ac:dyDescent="0.25">
      <c r="A2432" s="12"/>
      <c r="B2432" s="11">
        <v>45845</v>
      </c>
      <c r="C2432" s="2">
        <v>1.92</v>
      </c>
      <c r="D2432" s="2">
        <v>1.92</v>
      </c>
      <c r="E2432" s="2">
        <v>0</v>
      </c>
      <c r="F2432" s="2">
        <v>0</v>
      </c>
      <c r="G2432" s="2">
        <v>0</v>
      </c>
      <c r="H2432" s="16">
        <f t="shared" si="37"/>
        <v>0</v>
      </c>
    </row>
    <row r="2433" spans="1:8" ht="13.5" x14ac:dyDescent="0.25">
      <c r="A2433" s="12"/>
      <c r="B2433" s="11">
        <v>45846</v>
      </c>
      <c r="C2433" s="2">
        <v>1.9</v>
      </c>
      <c r="D2433" s="2">
        <v>1.9</v>
      </c>
      <c r="E2433" s="2">
        <v>16001</v>
      </c>
      <c r="F2433" s="2">
        <v>1.9</v>
      </c>
      <c r="G2433" s="2">
        <v>30401.9</v>
      </c>
      <c r="H2433" s="16">
        <f t="shared" si="37"/>
        <v>-1.0416666666666676E-2</v>
      </c>
    </row>
    <row r="2434" spans="1:8" ht="13.5" x14ac:dyDescent="0.25">
      <c r="A2434" s="12"/>
      <c r="B2434" s="11">
        <v>45847</v>
      </c>
      <c r="C2434" s="2">
        <v>1.95</v>
      </c>
      <c r="D2434" s="2">
        <v>1.95</v>
      </c>
      <c r="E2434" s="2">
        <v>17709</v>
      </c>
      <c r="F2434" s="2">
        <v>1.9379999999999999</v>
      </c>
      <c r="G2434" s="2">
        <v>34320.042000000001</v>
      </c>
      <c r="H2434" s="16">
        <f t="shared" si="37"/>
        <v>2.6315789473684237E-2</v>
      </c>
    </row>
    <row r="2435" spans="1:8" ht="13.5" x14ac:dyDescent="0.25">
      <c r="A2435" s="12"/>
      <c r="B2435" s="11">
        <v>45848</v>
      </c>
      <c r="C2435" s="2">
        <v>1.99</v>
      </c>
      <c r="D2435" s="2">
        <v>1.99</v>
      </c>
      <c r="E2435" s="2">
        <v>501</v>
      </c>
      <c r="F2435" s="2">
        <v>1.96</v>
      </c>
      <c r="G2435" s="2">
        <v>981.96</v>
      </c>
      <c r="H2435" s="16">
        <f t="shared" si="37"/>
        <v>2.051282051282053E-2</v>
      </c>
    </row>
    <row r="2436" spans="1:8" ht="13.5" x14ac:dyDescent="0.25">
      <c r="A2436" s="12"/>
      <c r="B2436" s="11">
        <v>45849</v>
      </c>
      <c r="C2436" s="2">
        <v>1.99</v>
      </c>
      <c r="D2436" s="2">
        <v>1.99</v>
      </c>
      <c r="E2436" s="2">
        <v>0</v>
      </c>
      <c r="F2436" s="2">
        <v>0</v>
      </c>
      <c r="G2436" s="2">
        <v>0</v>
      </c>
      <c r="H2436" s="16">
        <f t="shared" si="37"/>
        <v>0</v>
      </c>
    </row>
    <row r="2437" spans="1:8" ht="13.5" x14ac:dyDescent="0.25">
      <c r="A2437" s="12"/>
      <c r="B2437" s="11">
        <v>45852</v>
      </c>
      <c r="C2437" s="2">
        <v>1.99</v>
      </c>
      <c r="D2437" s="2">
        <v>1.99</v>
      </c>
      <c r="E2437" s="2">
        <v>0</v>
      </c>
      <c r="F2437" s="2">
        <v>0</v>
      </c>
      <c r="G2437" s="2">
        <v>0</v>
      </c>
      <c r="H2437" s="16">
        <f t="shared" si="37"/>
        <v>0</v>
      </c>
    </row>
    <row r="2438" spans="1:8" ht="13.5" x14ac:dyDescent="0.25">
      <c r="A2438" s="12"/>
      <c r="B2438" s="11">
        <v>45853</v>
      </c>
      <c r="C2438" s="2">
        <v>1.99</v>
      </c>
      <c r="D2438" s="2">
        <v>1.99</v>
      </c>
      <c r="E2438" s="2">
        <v>0</v>
      </c>
      <c r="F2438" s="2">
        <v>0</v>
      </c>
      <c r="G2438" s="2">
        <v>0</v>
      </c>
      <c r="H2438" s="16">
        <f t="shared" si="37"/>
        <v>0</v>
      </c>
    </row>
    <row r="2439" spans="1:8" ht="13.5" x14ac:dyDescent="0.25">
      <c r="A2439" s="12"/>
      <c r="B2439" s="11">
        <v>45854</v>
      </c>
      <c r="C2439" s="2">
        <v>1.91</v>
      </c>
      <c r="D2439" s="2">
        <v>1.91</v>
      </c>
      <c r="E2439" s="2">
        <v>1</v>
      </c>
      <c r="F2439" s="2">
        <v>1.91</v>
      </c>
      <c r="G2439" s="2">
        <v>1.91</v>
      </c>
      <c r="H2439" s="16">
        <f t="shared" ref="H2439:H2502" si="38">(D2439-D2438)/D2438</f>
        <v>-4.0201005025125663E-2</v>
      </c>
    </row>
    <row r="2440" spans="1:8" ht="13.5" x14ac:dyDescent="0.25">
      <c r="A2440" s="12"/>
      <c r="B2440" s="11">
        <v>45855</v>
      </c>
      <c r="C2440" s="2">
        <v>1.97</v>
      </c>
      <c r="D2440" s="2">
        <v>1.97</v>
      </c>
      <c r="E2440" s="2">
        <v>1</v>
      </c>
      <c r="F2440" s="2">
        <v>1.97</v>
      </c>
      <c r="G2440" s="2">
        <v>1.97</v>
      </c>
      <c r="H2440" s="16">
        <f t="shared" si="38"/>
        <v>3.1413612565445052E-2</v>
      </c>
    </row>
    <row r="2441" spans="1:8" ht="13.5" x14ac:dyDescent="0.25">
      <c r="A2441" s="12"/>
      <c r="B2441" s="11">
        <v>45856</v>
      </c>
      <c r="C2441" s="2">
        <v>1.97</v>
      </c>
      <c r="D2441" s="2">
        <v>1.97</v>
      </c>
      <c r="E2441" s="2">
        <v>0</v>
      </c>
      <c r="F2441" s="2">
        <v>0</v>
      </c>
      <c r="G2441" s="2">
        <v>0</v>
      </c>
      <c r="H2441" s="16">
        <f t="shared" si="38"/>
        <v>0</v>
      </c>
    </row>
    <row r="2442" spans="1:8" ht="13.5" x14ac:dyDescent="0.25">
      <c r="A2442" s="12"/>
      <c r="B2442" s="11">
        <v>45859</v>
      </c>
      <c r="C2442" s="2">
        <v>1.92</v>
      </c>
      <c r="D2442" s="2">
        <v>1.92</v>
      </c>
      <c r="E2442" s="2">
        <v>14624</v>
      </c>
      <c r="F2442" s="2">
        <v>1.92</v>
      </c>
      <c r="G2442" s="2">
        <v>28078.080000000002</v>
      </c>
      <c r="H2442" s="16">
        <f t="shared" si="38"/>
        <v>-2.5380710659898501E-2</v>
      </c>
    </row>
    <row r="2443" spans="1:8" ht="13.5" x14ac:dyDescent="0.25">
      <c r="A2443" s="12"/>
      <c r="B2443" s="11">
        <v>45860</v>
      </c>
      <c r="C2443" s="2">
        <v>1.9</v>
      </c>
      <c r="D2443" s="2">
        <v>1.9</v>
      </c>
      <c r="E2443" s="2">
        <v>2000</v>
      </c>
      <c r="F2443" s="2">
        <v>1.9</v>
      </c>
      <c r="G2443" s="2">
        <v>3800</v>
      </c>
      <c r="H2443" s="16">
        <f t="shared" si="38"/>
        <v>-1.0416666666666676E-2</v>
      </c>
    </row>
    <row r="2444" spans="1:8" ht="13.5" x14ac:dyDescent="0.25">
      <c r="A2444" s="12"/>
      <c r="B2444" s="11">
        <v>45861</v>
      </c>
      <c r="C2444" s="2">
        <v>1.9</v>
      </c>
      <c r="D2444" s="2">
        <v>1.9</v>
      </c>
      <c r="E2444" s="2">
        <v>4030</v>
      </c>
      <c r="F2444" s="2">
        <v>1.9</v>
      </c>
      <c r="G2444" s="2">
        <v>7657</v>
      </c>
      <c r="H2444" s="16">
        <f t="shared" si="38"/>
        <v>0</v>
      </c>
    </row>
    <row r="2445" spans="1:8" ht="13.5" x14ac:dyDescent="0.25">
      <c r="A2445" s="12"/>
      <c r="B2445" s="11">
        <v>45862</v>
      </c>
      <c r="C2445" s="2">
        <v>1.95</v>
      </c>
      <c r="D2445" s="2">
        <v>1.95</v>
      </c>
      <c r="E2445" s="2">
        <v>1001</v>
      </c>
      <c r="F2445" s="2">
        <v>1.95</v>
      </c>
      <c r="G2445" s="2">
        <v>1951.95</v>
      </c>
      <c r="H2445" s="16">
        <f t="shared" si="38"/>
        <v>2.6315789473684237E-2</v>
      </c>
    </row>
    <row r="2446" spans="1:8" ht="13.5" x14ac:dyDescent="0.25">
      <c r="A2446" s="12"/>
      <c r="B2446" s="11">
        <v>45866</v>
      </c>
      <c r="C2446" s="2">
        <v>1.97</v>
      </c>
      <c r="D2446" s="2">
        <v>1.97</v>
      </c>
      <c r="E2446" s="2">
        <v>1</v>
      </c>
      <c r="F2446" s="2">
        <v>1.97</v>
      </c>
      <c r="G2446" s="2">
        <v>1.97</v>
      </c>
      <c r="H2446" s="16">
        <f t="shared" si="38"/>
        <v>1.0256410256410265E-2</v>
      </c>
    </row>
    <row r="2447" spans="1:8" ht="13.5" x14ac:dyDescent="0.25">
      <c r="A2447" s="12"/>
      <c r="B2447" s="11">
        <v>45867</v>
      </c>
      <c r="C2447" s="2">
        <v>1.91</v>
      </c>
      <c r="D2447" s="2">
        <v>1.91</v>
      </c>
      <c r="E2447" s="2">
        <v>25509</v>
      </c>
      <c r="F2447" s="2">
        <v>1.91</v>
      </c>
      <c r="G2447" s="2">
        <v>48722.19</v>
      </c>
      <c r="H2447" s="16">
        <f t="shared" si="38"/>
        <v>-3.0456852791878201E-2</v>
      </c>
    </row>
    <row r="2448" spans="1:8" ht="13.5" x14ac:dyDescent="0.25">
      <c r="A2448" s="12"/>
      <c r="B2448" s="11">
        <v>45868</v>
      </c>
      <c r="C2448" s="2">
        <v>1.88</v>
      </c>
      <c r="D2448" s="2">
        <v>1.88</v>
      </c>
      <c r="E2448" s="2">
        <v>1900</v>
      </c>
      <c r="F2448" s="2">
        <v>1.88</v>
      </c>
      <c r="G2448" s="2">
        <v>3572</v>
      </c>
      <c r="H2448" s="16">
        <f t="shared" si="38"/>
        <v>-1.5706806282722526E-2</v>
      </c>
    </row>
    <row r="2449" spans="1:8" ht="13.5" x14ac:dyDescent="0.25">
      <c r="A2449" s="12"/>
      <c r="B2449" s="11">
        <v>45869</v>
      </c>
      <c r="C2449" s="2">
        <v>1.88</v>
      </c>
      <c r="D2449" s="2">
        <v>1.88</v>
      </c>
      <c r="E2449" s="2">
        <v>1600</v>
      </c>
      <c r="F2449" s="2">
        <v>1.88</v>
      </c>
      <c r="G2449" s="2">
        <v>3008</v>
      </c>
      <c r="H2449" s="16">
        <f t="shared" si="38"/>
        <v>0</v>
      </c>
    </row>
    <row r="2450" spans="1:8" ht="13.5" x14ac:dyDescent="0.25">
      <c r="A2450" s="12"/>
      <c r="B2450" s="11">
        <v>45870</v>
      </c>
      <c r="C2450" s="2">
        <v>1.95</v>
      </c>
      <c r="D2450" s="2">
        <v>1.95</v>
      </c>
      <c r="E2450" s="2">
        <v>1879</v>
      </c>
      <c r="F2450" s="2">
        <v>1.903</v>
      </c>
      <c r="G2450" s="2">
        <v>3575.7370000000001</v>
      </c>
      <c r="H2450" s="16">
        <f t="shared" si="38"/>
        <v>3.7234042553191522E-2</v>
      </c>
    </row>
    <row r="2451" spans="1:8" ht="13.5" x14ac:dyDescent="0.25">
      <c r="A2451" s="12"/>
      <c r="B2451" s="11">
        <v>45873</v>
      </c>
      <c r="C2451" s="2">
        <v>1.97</v>
      </c>
      <c r="D2451" s="2">
        <v>1.97</v>
      </c>
      <c r="E2451" s="2">
        <v>100</v>
      </c>
      <c r="F2451" s="2">
        <v>1.97</v>
      </c>
      <c r="G2451" s="2">
        <v>197</v>
      </c>
      <c r="H2451" s="16">
        <f t="shared" si="38"/>
        <v>1.0256410256410265E-2</v>
      </c>
    </row>
    <row r="2452" spans="1:8" ht="13.5" x14ac:dyDescent="0.25">
      <c r="A2452" s="12"/>
      <c r="B2452" s="11">
        <v>45874</v>
      </c>
      <c r="C2452" s="2">
        <v>1.97</v>
      </c>
      <c r="D2452" s="2">
        <v>1.97</v>
      </c>
      <c r="E2452" s="2">
        <v>0</v>
      </c>
      <c r="F2452" s="2">
        <v>0</v>
      </c>
      <c r="G2452" s="2">
        <v>0</v>
      </c>
      <c r="H2452" s="16">
        <f t="shared" si="38"/>
        <v>0</v>
      </c>
    </row>
    <row r="2453" spans="1:8" ht="13.5" x14ac:dyDescent="0.25">
      <c r="A2453" s="12"/>
      <c r="B2453" s="11">
        <v>45875</v>
      </c>
      <c r="C2453" s="2">
        <v>1.9</v>
      </c>
      <c r="D2453" s="2">
        <v>1.9</v>
      </c>
      <c r="E2453" s="2">
        <v>22442</v>
      </c>
      <c r="F2453" s="2">
        <v>1.9</v>
      </c>
      <c r="G2453" s="2">
        <v>42639.8</v>
      </c>
      <c r="H2453" s="16">
        <f t="shared" si="38"/>
        <v>-3.5532994923857898E-2</v>
      </c>
    </row>
    <row r="2454" spans="1:8" ht="13.5" x14ac:dyDescent="0.25">
      <c r="A2454" s="12"/>
      <c r="B2454" s="11">
        <v>45876</v>
      </c>
      <c r="C2454" s="2">
        <v>1.9</v>
      </c>
      <c r="D2454" s="2">
        <v>1.9</v>
      </c>
      <c r="E2454" s="2">
        <v>6811</v>
      </c>
      <c r="F2454" s="2">
        <v>1.9</v>
      </c>
      <c r="G2454" s="2">
        <v>12940.9</v>
      </c>
      <c r="H2454" s="16">
        <f t="shared" si="38"/>
        <v>0</v>
      </c>
    </row>
    <row r="2455" spans="1:8" ht="13.5" x14ac:dyDescent="0.25">
      <c r="A2455" s="12"/>
      <c r="B2455" s="11">
        <v>45877</v>
      </c>
      <c r="C2455" s="2">
        <v>1.91</v>
      </c>
      <c r="D2455" s="2">
        <v>1.91</v>
      </c>
      <c r="E2455" s="2">
        <v>6851</v>
      </c>
      <c r="F2455" s="2">
        <v>1.91</v>
      </c>
      <c r="G2455" s="2">
        <v>13085.41</v>
      </c>
      <c r="H2455" s="16">
        <f t="shared" si="38"/>
        <v>5.2631578947368472E-3</v>
      </c>
    </row>
    <row r="2456" spans="1:8" ht="13.5" x14ac:dyDescent="0.25">
      <c r="A2456" s="12"/>
      <c r="B2456" s="11">
        <v>45880</v>
      </c>
      <c r="C2456" s="2">
        <v>1.91</v>
      </c>
      <c r="D2456" s="2">
        <v>1.91</v>
      </c>
      <c r="E2456" s="2">
        <v>0</v>
      </c>
      <c r="F2456" s="2">
        <v>0</v>
      </c>
      <c r="G2456" s="2">
        <v>0</v>
      </c>
      <c r="H2456" s="16">
        <f t="shared" si="38"/>
        <v>0</v>
      </c>
    </row>
    <row r="2457" spans="1:8" ht="13.5" x14ac:dyDescent="0.25">
      <c r="A2457" s="12"/>
      <c r="B2457" s="11">
        <v>45881</v>
      </c>
      <c r="C2457" s="2">
        <v>1.94</v>
      </c>
      <c r="D2457" s="2">
        <v>1.94</v>
      </c>
      <c r="E2457" s="2">
        <v>9277</v>
      </c>
      <c r="F2457" s="2">
        <v>1.94</v>
      </c>
      <c r="G2457" s="2">
        <v>17997.38</v>
      </c>
      <c r="H2457" s="16">
        <f t="shared" si="38"/>
        <v>1.5706806282722526E-2</v>
      </c>
    </row>
    <row r="2458" spans="1:8" ht="13.5" x14ac:dyDescent="0.25">
      <c r="A2458" s="12"/>
      <c r="B2458" s="11">
        <v>45883</v>
      </c>
      <c r="C2458" s="2">
        <v>1.92</v>
      </c>
      <c r="D2458" s="2">
        <v>1.92</v>
      </c>
      <c r="E2458" s="2">
        <v>10508</v>
      </c>
      <c r="F2458" s="2">
        <v>1.92</v>
      </c>
      <c r="G2458" s="2">
        <v>20175.36</v>
      </c>
      <c r="H2458" s="16">
        <f t="shared" si="38"/>
        <v>-1.0309278350515474E-2</v>
      </c>
    </row>
    <row r="2459" spans="1:8" ht="13.5" x14ac:dyDescent="0.25">
      <c r="A2459" s="12"/>
      <c r="B2459" s="11">
        <v>45884</v>
      </c>
      <c r="C2459" s="2">
        <v>1.94</v>
      </c>
      <c r="D2459" s="2">
        <v>1.94</v>
      </c>
      <c r="E2459" s="2">
        <v>10</v>
      </c>
      <c r="F2459" s="2">
        <v>1.94</v>
      </c>
      <c r="G2459" s="2">
        <v>19.399999999999999</v>
      </c>
      <c r="H2459" s="16">
        <f t="shared" si="38"/>
        <v>1.0416666666666676E-2</v>
      </c>
    </row>
    <row r="2460" spans="1:8" ht="13.5" x14ac:dyDescent="0.25">
      <c r="A2460" s="12"/>
      <c r="B2460" s="11">
        <v>45887</v>
      </c>
      <c r="C2460" s="2">
        <v>1.93</v>
      </c>
      <c r="D2460" s="2">
        <v>1.93</v>
      </c>
      <c r="E2460" s="2">
        <v>98</v>
      </c>
      <c r="F2460" s="2">
        <v>1.93</v>
      </c>
      <c r="G2460" s="2">
        <v>189.14</v>
      </c>
      <c r="H2460" s="16">
        <f t="shared" si="38"/>
        <v>-5.1546391752577371E-3</v>
      </c>
    </row>
    <row r="2461" spans="1:8" ht="13.5" x14ac:dyDescent="0.25">
      <c r="A2461" s="12"/>
      <c r="B2461" s="11">
        <v>45888</v>
      </c>
      <c r="C2461" s="2">
        <v>1.9</v>
      </c>
      <c r="D2461" s="2">
        <v>1.9</v>
      </c>
      <c r="E2461" s="2">
        <v>201</v>
      </c>
      <c r="F2461" s="2">
        <v>1.9</v>
      </c>
      <c r="G2461" s="2">
        <v>381.9</v>
      </c>
      <c r="H2461" s="16">
        <f t="shared" si="38"/>
        <v>-1.5544041450777216E-2</v>
      </c>
    </row>
    <row r="2462" spans="1:8" ht="13.5" x14ac:dyDescent="0.25">
      <c r="A2462" s="12"/>
      <c r="B2462" s="11">
        <v>45889</v>
      </c>
      <c r="C2462" s="2">
        <v>1.88</v>
      </c>
      <c r="D2462" s="2">
        <v>1.88</v>
      </c>
      <c r="E2462" s="2">
        <v>211</v>
      </c>
      <c r="F2462" s="2">
        <v>1.883</v>
      </c>
      <c r="G2462" s="2">
        <v>397.31299999999999</v>
      </c>
      <c r="H2462" s="16">
        <f t="shared" si="38"/>
        <v>-1.0526315789473694E-2</v>
      </c>
    </row>
    <row r="2463" spans="1:8" ht="13.5" x14ac:dyDescent="0.25">
      <c r="A2463" s="12"/>
      <c r="B2463" s="11">
        <v>45890</v>
      </c>
      <c r="C2463" s="2">
        <v>1.88</v>
      </c>
      <c r="D2463" s="2">
        <v>1.88</v>
      </c>
      <c r="E2463" s="2">
        <v>201</v>
      </c>
      <c r="F2463" s="2">
        <v>1.88</v>
      </c>
      <c r="G2463" s="2">
        <v>377.88</v>
      </c>
      <c r="H2463" s="16">
        <f t="shared" si="38"/>
        <v>0</v>
      </c>
    </row>
    <row r="2464" spans="1:8" ht="13.5" x14ac:dyDescent="0.25">
      <c r="A2464" s="12"/>
      <c r="B2464" s="11">
        <v>45891</v>
      </c>
      <c r="C2464" s="2">
        <v>1.92</v>
      </c>
      <c r="D2464" s="2">
        <v>1.92</v>
      </c>
      <c r="E2464" s="2">
        <v>170</v>
      </c>
      <c r="F2464" s="2">
        <v>1.92</v>
      </c>
      <c r="G2464" s="2">
        <v>326.39999999999998</v>
      </c>
      <c r="H2464" s="16">
        <f t="shared" si="38"/>
        <v>2.1276595744680871E-2</v>
      </c>
    </row>
    <row r="2465" spans="1:8" ht="13.5" x14ac:dyDescent="0.25">
      <c r="A2465" s="12"/>
      <c r="B2465" s="11">
        <v>45894</v>
      </c>
      <c r="C2465" s="2">
        <v>1.96</v>
      </c>
      <c r="D2465" s="2">
        <v>1.96</v>
      </c>
      <c r="E2465" s="2">
        <v>20</v>
      </c>
      <c r="F2465" s="2">
        <v>1.96</v>
      </c>
      <c r="G2465" s="2">
        <v>39.200000000000003</v>
      </c>
      <c r="H2465" s="16">
        <f t="shared" si="38"/>
        <v>2.0833333333333353E-2</v>
      </c>
    </row>
    <row r="2466" spans="1:8" ht="13.5" x14ac:dyDescent="0.25">
      <c r="A2466" s="12"/>
      <c r="B2466" s="11">
        <v>45895</v>
      </c>
      <c r="C2466" s="2">
        <v>1.92</v>
      </c>
      <c r="D2466" s="2">
        <v>1.92</v>
      </c>
      <c r="E2466" s="2">
        <v>300</v>
      </c>
      <c r="F2466" s="2">
        <v>1.92</v>
      </c>
      <c r="G2466" s="2">
        <v>576</v>
      </c>
      <c r="H2466" s="16">
        <f t="shared" si="38"/>
        <v>-2.0408163265306142E-2</v>
      </c>
    </row>
    <row r="2467" spans="1:8" ht="13.5" x14ac:dyDescent="0.25">
      <c r="A2467" s="12"/>
      <c r="B2467" s="11">
        <v>45896</v>
      </c>
      <c r="C2467" s="2">
        <v>1.93</v>
      </c>
      <c r="D2467" s="2">
        <v>1.93</v>
      </c>
      <c r="E2467" s="2">
        <v>3444</v>
      </c>
      <c r="F2467" s="2">
        <v>1.93</v>
      </c>
      <c r="G2467" s="2">
        <v>6646.92</v>
      </c>
      <c r="H2467" s="16">
        <f t="shared" si="38"/>
        <v>5.2083333333333382E-3</v>
      </c>
    </row>
    <row r="2468" spans="1:8" ht="13.5" x14ac:dyDescent="0.25">
      <c r="A2468" s="12"/>
      <c r="B2468" s="11">
        <v>45897</v>
      </c>
      <c r="C2468" s="2">
        <v>1.97</v>
      </c>
      <c r="D2468" s="2">
        <v>1.97</v>
      </c>
      <c r="E2468" s="2">
        <v>121</v>
      </c>
      <c r="F2468" s="2">
        <v>1.97</v>
      </c>
      <c r="G2468" s="2">
        <v>238.37</v>
      </c>
      <c r="H2468" s="16">
        <f t="shared" si="38"/>
        <v>2.0725388601036288E-2</v>
      </c>
    </row>
    <row r="2469" spans="1:8" ht="13.5" x14ac:dyDescent="0.25">
      <c r="A2469" s="12"/>
      <c r="B2469" s="11">
        <v>45898</v>
      </c>
      <c r="C2469" s="2">
        <v>1.94</v>
      </c>
      <c r="D2469" s="2">
        <v>1.94</v>
      </c>
      <c r="E2469" s="2">
        <v>1100</v>
      </c>
      <c r="F2469" s="2">
        <v>1.94</v>
      </c>
      <c r="G2469" s="2">
        <v>2134</v>
      </c>
      <c r="H2469" s="16">
        <f t="shared" si="38"/>
        <v>-1.5228426395939101E-2</v>
      </c>
    </row>
    <row r="2470" spans="1:8" ht="13.5" x14ac:dyDescent="0.25">
      <c r="A2470" s="12"/>
      <c r="B2470" s="11">
        <v>45901</v>
      </c>
      <c r="C2470" s="2">
        <v>1.96</v>
      </c>
      <c r="D2470" s="2">
        <v>1.96</v>
      </c>
      <c r="E2470" s="2">
        <v>1</v>
      </c>
      <c r="F2470" s="2">
        <v>1.96</v>
      </c>
      <c r="G2470" s="2">
        <v>1.96</v>
      </c>
      <c r="H2470" s="16">
        <f t="shared" si="38"/>
        <v>1.0309278350515474E-2</v>
      </c>
    </row>
    <row r="2471" spans="1:8" ht="13.5" x14ac:dyDescent="0.25">
      <c r="A2471" s="12"/>
      <c r="B2471" s="11">
        <v>45902</v>
      </c>
      <c r="C2471" s="2">
        <v>1.96</v>
      </c>
      <c r="D2471" s="2">
        <v>1.96</v>
      </c>
      <c r="E2471" s="2">
        <v>0</v>
      </c>
      <c r="F2471" s="2">
        <v>0</v>
      </c>
      <c r="G2471" s="2">
        <v>0</v>
      </c>
      <c r="H2471" s="16">
        <f t="shared" si="38"/>
        <v>0</v>
      </c>
    </row>
    <row r="2472" spans="1:8" ht="13.5" x14ac:dyDescent="0.25">
      <c r="A2472" s="12"/>
      <c r="B2472" s="11">
        <v>45903</v>
      </c>
      <c r="C2472" s="2">
        <v>1.96</v>
      </c>
      <c r="D2472" s="2">
        <v>1.96</v>
      </c>
      <c r="E2472" s="2">
        <v>0</v>
      </c>
      <c r="F2472" s="2">
        <v>0</v>
      </c>
      <c r="G2472" s="2">
        <v>0</v>
      </c>
      <c r="H2472" s="16">
        <f t="shared" si="38"/>
        <v>0</v>
      </c>
    </row>
    <row r="2473" spans="1:8" ht="13.5" x14ac:dyDescent="0.25">
      <c r="A2473" s="12"/>
      <c r="B2473" s="11">
        <v>45905</v>
      </c>
      <c r="C2473" s="2">
        <v>1.95</v>
      </c>
      <c r="D2473" s="2">
        <v>1.95</v>
      </c>
      <c r="E2473" s="2">
        <v>477</v>
      </c>
      <c r="F2473" s="2">
        <v>1.95</v>
      </c>
      <c r="G2473" s="2">
        <v>930.15</v>
      </c>
      <c r="H2473" s="16">
        <f t="shared" si="38"/>
        <v>-5.1020408163265354E-3</v>
      </c>
    </row>
    <row r="2474" spans="1:8" ht="13.5" x14ac:dyDescent="0.25">
      <c r="A2474" s="12"/>
      <c r="B2474" s="11">
        <v>45908</v>
      </c>
      <c r="C2474" s="2">
        <v>1.95</v>
      </c>
      <c r="D2474" s="2">
        <v>1.95</v>
      </c>
      <c r="E2474" s="2">
        <v>0</v>
      </c>
      <c r="F2474" s="2">
        <v>0</v>
      </c>
      <c r="G2474" s="2">
        <v>0</v>
      </c>
      <c r="H2474" s="16">
        <f t="shared" si="38"/>
        <v>0</v>
      </c>
    </row>
    <row r="2475" spans="1:8" ht="13.5" x14ac:dyDescent="0.25">
      <c r="A2475" s="12"/>
      <c r="B2475" s="11">
        <v>45909</v>
      </c>
      <c r="C2475" s="2">
        <v>1.95</v>
      </c>
      <c r="D2475" s="2">
        <v>1.95</v>
      </c>
      <c r="E2475" s="2">
        <v>3714</v>
      </c>
      <c r="F2475" s="2">
        <v>1.95</v>
      </c>
      <c r="G2475" s="2">
        <v>7242.3</v>
      </c>
      <c r="H2475" s="16">
        <f t="shared" si="38"/>
        <v>0</v>
      </c>
    </row>
    <row r="2476" spans="1:8" ht="13.5" x14ac:dyDescent="0.25">
      <c r="A2476" s="12"/>
      <c r="B2476" s="11">
        <v>45910</v>
      </c>
      <c r="C2476" s="2">
        <v>1.96</v>
      </c>
      <c r="D2476" s="2">
        <v>1.96</v>
      </c>
      <c r="E2476" s="2">
        <v>298</v>
      </c>
      <c r="F2476" s="2">
        <v>1.96</v>
      </c>
      <c r="G2476" s="2">
        <v>584.08000000000004</v>
      </c>
      <c r="H2476" s="16">
        <f t="shared" si="38"/>
        <v>5.1282051282051325E-3</v>
      </c>
    </row>
    <row r="2477" spans="1:8" ht="13.5" x14ac:dyDescent="0.25">
      <c r="A2477" s="12"/>
      <c r="B2477" s="11">
        <v>45911</v>
      </c>
      <c r="C2477" s="2">
        <v>1.99</v>
      </c>
      <c r="D2477" s="2">
        <v>1.99</v>
      </c>
      <c r="E2477" s="2">
        <v>3643</v>
      </c>
      <c r="F2477" s="2">
        <v>1.982</v>
      </c>
      <c r="G2477" s="2">
        <v>7220.4260000000004</v>
      </c>
      <c r="H2477" s="16">
        <f t="shared" si="38"/>
        <v>1.5306122448979605E-2</v>
      </c>
    </row>
    <row r="2478" spans="1:8" ht="13.5" x14ac:dyDescent="0.25">
      <c r="A2478" s="12"/>
      <c r="B2478" s="11">
        <v>45912</v>
      </c>
      <c r="C2478" s="2">
        <v>1.99</v>
      </c>
      <c r="D2478" s="2">
        <v>1.99</v>
      </c>
      <c r="E2478" s="2">
        <v>714</v>
      </c>
      <c r="F2478" s="2">
        <v>1.99</v>
      </c>
      <c r="G2478" s="2">
        <v>1420.86</v>
      </c>
      <c r="H2478" s="16">
        <f t="shared" si="38"/>
        <v>0</v>
      </c>
    </row>
    <row r="2479" spans="1:8" ht="13.5" x14ac:dyDescent="0.25">
      <c r="A2479" s="12"/>
      <c r="B2479" s="11">
        <v>45915</v>
      </c>
      <c r="C2479" s="2">
        <v>2.0699999999999998</v>
      </c>
      <c r="D2479" s="2">
        <v>2.0699999999999998</v>
      </c>
      <c r="E2479" s="2">
        <v>2219</v>
      </c>
      <c r="F2479" s="2">
        <v>2.06</v>
      </c>
      <c r="G2479" s="2">
        <v>4571.1400000000003</v>
      </c>
      <c r="H2479" s="16">
        <f t="shared" si="38"/>
        <v>4.0201005025125552E-2</v>
      </c>
    </row>
    <row r="2480" spans="1:8" ht="13.5" x14ac:dyDescent="0.25">
      <c r="A2480" s="12"/>
      <c r="B2480" s="11">
        <v>45916</v>
      </c>
      <c r="C2480" s="2">
        <v>2.16</v>
      </c>
      <c r="D2480" s="2">
        <v>2.16</v>
      </c>
      <c r="E2480" s="2">
        <v>1343</v>
      </c>
      <c r="F2480" s="2">
        <v>2.1269999999999998</v>
      </c>
      <c r="G2480" s="2">
        <v>2856.5610000000001</v>
      </c>
      <c r="H2480" s="16">
        <f t="shared" si="38"/>
        <v>4.3478260869565369E-2</v>
      </c>
    </row>
    <row r="2481" spans="1:8" ht="13.5" x14ac:dyDescent="0.25">
      <c r="A2481" s="12"/>
      <c r="B2481" s="11">
        <v>45917</v>
      </c>
      <c r="C2481" s="2">
        <v>2.25</v>
      </c>
      <c r="D2481" s="2">
        <v>2.25</v>
      </c>
      <c r="E2481" s="2">
        <v>3144</v>
      </c>
      <c r="F2481" s="2">
        <v>2.214</v>
      </c>
      <c r="G2481" s="2">
        <v>6960.8159999999998</v>
      </c>
      <c r="H2481" s="16">
        <f t="shared" si="38"/>
        <v>4.1666666666666595E-2</v>
      </c>
    </row>
    <row r="2482" spans="1:8" ht="13.5" x14ac:dyDescent="0.25">
      <c r="A2482" s="12"/>
      <c r="B2482" s="11">
        <v>45918</v>
      </c>
      <c r="C2482" s="2">
        <v>2.2999999999999998</v>
      </c>
      <c r="D2482" s="2">
        <v>2.2999999999999998</v>
      </c>
      <c r="E2482" s="2">
        <v>5091</v>
      </c>
      <c r="F2482" s="2">
        <v>2.298</v>
      </c>
      <c r="G2482" s="2">
        <v>11699.118</v>
      </c>
      <c r="H2482" s="16">
        <f t="shared" si="38"/>
        <v>2.2222222222222143E-2</v>
      </c>
    </row>
    <row r="2483" spans="1:8" ht="13.5" x14ac:dyDescent="0.25">
      <c r="A2483" s="12"/>
      <c r="B2483" s="11">
        <v>45919</v>
      </c>
      <c r="C2483" s="2">
        <v>2.35</v>
      </c>
      <c r="D2483" s="2">
        <v>2.35</v>
      </c>
      <c r="E2483" s="2">
        <v>7834</v>
      </c>
      <c r="F2483" s="2">
        <v>2.35</v>
      </c>
      <c r="G2483" s="2">
        <v>18409.900000000001</v>
      </c>
      <c r="H2483" s="16">
        <f t="shared" si="38"/>
        <v>2.1739130434782726E-2</v>
      </c>
    </row>
    <row r="2484" spans="1:8" ht="13.5" x14ac:dyDescent="0.25">
      <c r="A2484" s="12"/>
      <c r="B2484" s="11">
        <v>45922</v>
      </c>
      <c r="C2484" s="2">
        <v>2.2999999999999998</v>
      </c>
      <c r="D2484" s="2">
        <v>2.2999999999999998</v>
      </c>
      <c r="E2484" s="2">
        <v>336</v>
      </c>
      <c r="F2484" s="2">
        <v>2.2999999999999998</v>
      </c>
      <c r="G2484" s="2">
        <v>772.8</v>
      </c>
      <c r="H2484" s="16">
        <f t="shared" si="38"/>
        <v>-2.1276595744680965E-2</v>
      </c>
    </row>
    <row r="2485" spans="1:8" ht="13.5" x14ac:dyDescent="0.25">
      <c r="A2485" s="12"/>
      <c r="B2485" s="11">
        <v>45923</v>
      </c>
      <c r="C2485" s="2">
        <v>2.27</v>
      </c>
      <c r="D2485" s="2">
        <v>2.27</v>
      </c>
      <c r="E2485" s="2">
        <v>317</v>
      </c>
      <c r="F2485" s="2">
        <v>2.274</v>
      </c>
      <c r="G2485" s="2">
        <v>720.85799999999995</v>
      </c>
      <c r="H2485" s="16">
        <f t="shared" si="38"/>
        <v>-1.3043478260869481E-2</v>
      </c>
    </row>
    <row r="2486" spans="1:8" ht="13.5" x14ac:dyDescent="0.25">
      <c r="A2486" s="12"/>
      <c r="B2486" s="11">
        <v>45924</v>
      </c>
      <c r="C2486" s="2">
        <v>2.2000000000000002</v>
      </c>
      <c r="D2486" s="2">
        <v>2.2000000000000002</v>
      </c>
      <c r="E2486" s="2">
        <v>3000</v>
      </c>
      <c r="F2486" s="2">
        <v>2.2000000000000002</v>
      </c>
      <c r="G2486" s="2">
        <v>6600</v>
      </c>
      <c r="H2486" s="16">
        <f t="shared" si="38"/>
        <v>-3.0837004405286274E-2</v>
      </c>
    </row>
    <row r="2487" spans="1:8" ht="13.5" x14ac:dyDescent="0.25">
      <c r="A2487" s="12"/>
      <c r="B2487" s="11">
        <v>45925</v>
      </c>
      <c r="C2487" s="2">
        <v>2.11</v>
      </c>
      <c r="D2487" s="2">
        <v>2.11</v>
      </c>
      <c r="E2487" s="2">
        <v>1174</v>
      </c>
      <c r="F2487" s="2">
        <v>2.11</v>
      </c>
      <c r="G2487" s="2">
        <v>2477.14</v>
      </c>
      <c r="H2487" s="16">
        <f t="shared" si="38"/>
        <v>-4.0909090909091041E-2</v>
      </c>
    </row>
    <row r="2488" spans="1:8" ht="13.5" x14ac:dyDescent="0.25">
      <c r="A2488" s="12"/>
      <c r="B2488" s="11">
        <v>45926</v>
      </c>
      <c r="C2488" s="2">
        <v>2.12</v>
      </c>
      <c r="D2488" s="2">
        <v>2.12</v>
      </c>
      <c r="E2488" s="2">
        <v>703</v>
      </c>
      <c r="F2488" s="2">
        <v>2.12</v>
      </c>
      <c r="G2488" s="2">
        <v>1490.36</v>
      </c>
      <c r="H2488" s="16">
        <f t="shared" si="38"/>
        <v>4.7393364928911049E-3</v>
      </c>
    </row>
    <row r="2489" spans="1:8" ht="13.5" x14ac:dyDescent="0.25">
      <c r="A2489" s="12"/>
      <c r="B2489" s="11">
        <v>45929</v>
      </c>
      <c r="C2489" s="2">
        <v>2.21</v>
      </c>
      <c r="D2489" s="2">
        <v>2.21</v>
      </c>
      <c r="E2489" s="2">
        <v>0</v>
      </c>
      <c r="F2489" s="2">
        <v>0</v>
      </c>
      <c r="G2489" s="2">
        <v>0</v>
      </c>
      <c r="H2489" s="16">
        <f t="shared" si="38"/>
        <v>4.2452830188679173E-2</v>
      </c>
    </row>
    <row r="2490" spans="1:8" ht="13.5" x14ac:dyDescent="0.25">
      <c r="A2490" s="12"/>
      <c r="B2490" s="11">
        <v>45930</v>
      </c>
      <c r="C2490" s="2">
        <v>2.12</v>
      </c>
      <c r="D2490" s="2">
        <v>2.12</v>
      </c>
      <c r="E2490" s="2">
        <v>0</v>
      </c>
      <c r="F2490" s="2">
        <v>0</v>
      </c>
      <c r="G2490" s="2">
        <v>0</v>
      </c>
      <c r="H2490" s="16">
        <f t="shared" si="38"/>
        <v>-4.0723981900452427E-2</v>
      </c>
    </row>
    <row r="2491" spans="1:8" ht="13.5" x14ac:dyDescent="0.25">
      <c r="A2491" s="12"/>
      <c r="B2491" s="11">
        <v>45931</v>
      </c>
      <c r="C2491" s="2">
        <v>2.08</v>
      </c>
      <c r="D2491" s="2">
        <v>2.08</v>
      </c>
      <c r="E2491" s="2">
        <v>1661</v>
      </c>
      <c r="F2491" s="2">
        <v>2.08</v>
      </c>
      <c r="G2491" s="2">
        <v>3454.88</v>
      </c>
      <c r="H2491" s="16">
        <f t="shared" si="38"/>
        <v>-1.8867924528301903E-2</v>
      </c>
    </row>
    <row r="2492" spans="1:8" ht="13.5" x14ac:dyDescent="0.25">
      <c r="A2492" s="12"/>
      <c r="B2492" s="11">
        <v>45932</v>
      </c>
      <c r="C2492" s="2">
        <v>2.12</v>
      </c>
      <c r="D2492" s="2">
        <v>2.12</v>
      </c>
      <c r="E2492" s="2">
        <v>5</v>
      </c>
      <c r="F2492" s="2">
        <v>2.12</v>
      </c>
      <c r="G2492" s="2">
        <v>10.6</v>
      </c>
      <c r="H2492" s="16">
        <f t="shared" si="38"/>
        <v>1.9230769230769246E-2</v>
      </c>
    </row>
    <row r="2493" spans="1:8" ht="13.5" x14ac:dyDescent="0.25">
      <c r="A2493" s="12"/>
      <c r="B2493" s="11">
        <v>45933</v>
      </c>
      <c r="C2493" s="2">
        <v>2.12</v>
      </c>
      <c r="D2493" s="2">
        <v>2.12</v>
      </c>
      <c r="E2493" s="2">
        <v>0</v>
      </c>
      <c r="F2493" s="2">
        <v>0</v>
      </c>
      <c r="G2493" s="2">
        <v>0</v>
      </c>
      <c r="H2493" s="16">
        <f t="shared" si="38"/>
        <v>0</v>
      </c>
    </row>
    <row r="2494" spans="1:8" ht="13.5" x14ac:dyDescent="0.25">
      <c r="A2494" s="12"/>
      <c r="B2494" s="11">
        <v>45936</v>
      </c>
      <c r="C2494" s="2">
        <v>2.11</v>
      </c>
      <c r="D2494" s="2">
        <v>2.11</v>
      </c>
      <c r="E2494" s="2">
        <v>1207</v>
      </c>
      <c r="F2494" s="2">
        <v>2.1110000000000002</v>
      </c>
      <c r="G2494" s="2">
        <v>2547.9769999999999</v>
      </c>
      <c r="H2494" s="16">
        <f t="shared" si="38"/>
        <v>-4.7169811320755808E-3</v>
      </c>
    </row>
    <row r="2495" spans="1:8" ht="13.5" x14ac:dyDescent="0.25">
      <c r="A2495" s="12"/>
      <c r="B2495" s="11">
        <v>45937</v>
      </c>
      <c r="C2495" s="2">
        <v>2.1</v>
      </c>
      <c r="D2495" s="2">
        <v>2.1</v>
      </c>
      <c r="E2495" s="2">
        <v>200</v>
      </c>
      <c r="F2495" s="2">
        <v>2.1</v>
      </c>
      <c r="G2495" s="2">
        <v>420</v>
      </c>
      <c r="H2495" s="16">
        <f t="shared" si="38"/>
        <v>-4.7393364928908941E-3</v>
      </c>
    </row>
    <row r="2496" spans="1:8" ht="13.5" x14ac:dyDescent="0.25">
      <c r="A2496" s="12"/>
      <c r="B2496" s="11">
        <v>45938</v>
      </c>
      <c r="C2496" s="2">
        <v>2.08</v>
      </c>
      <c r="D2496" s="2">
        <v>2.08</v>
      </c>
      <c r="E2496" s="2">
        <v>2500</v>
      </c>
      <c r="F2496" s="2">
        <v>2.08</v>
      </c>
      <c r="G2496" s="2">
        <v>5200</v>
      </c>
      <c r="H2496" s="16">
        <f t="shared" si="38"/>
        <v>-9.5238095238095316E-3</v>
      </c>
    </row>
    <row r="2497" spans="1:11" ht="13.5" x14ac:dyDescent="0.25">
      <c r="A2497" s="12"/>
      <c r="B2497" s="11">
        <v>45939</v>
      </c>
      <c r="C2497" s="2">
        <v>2.08</v>
      </c>
      <c r="D2497" s="2">
        <v>2.08</v>
      </c>
      <c r="E2497" s="2">
        <v>495</v>
      </c>
      <c r="F2497" s="2">
        <v>2.08</v>
      </c>
      <c r="G2497" s="2">
        <v>1029.5999999999999</v>
      </c>
      <c r="H2497" s="16">
        <f t="shared" si="38"/>
        <v>0</v>
      </c>
    </row>
    <row r="2498" spans="1:11" ht="13.5" x14ac:dyDescent="0.25">
      <c r="A2498" s="12"/>
      <c r="B2498" s="11">
        <v>45940</v>
      </c>
      <c r="C2498" s="2">
        <v>2.0499999999999998</v>
      </c>
      <c r="D2498" s="2">
        <v>2.0499999999999998</v>
      </c>
      <c r="E2498" s="2">
        <v>5</v>
      </c>
      <c r="F2498" s="2">
        <v>2.0499999999999998</v>
      </c>
      <c r="G2498" s="2">
        <v>10.25</v>
      </c>
      <c r="H2498" s="16">
        <f t="shared" si="38"/>
        <v>-1.4423076923077042E-2</v>
      </c>
    </row>
    <row r="2499" spans="1:11" ht="13.5" x14ac:dyDescent="0.25">
      <c r="A2499" s="12"/>
      <c r="B2499" s="11">
        <v>45943</v>
      </c>
      <c r="C2499" s="2">
        <v>2.02</v>
      </c>
      <c r="D2499" s="2">
        <v>2.02</v>
      </c>
      <c r="E2499" s="2">
        <v>3580</v>
      </c>
      <c r="F2499" s="2">
        <v>2.02</v>
      </c>
      <c r="G2499" s="2">
        <v>7231.6</v>
      </c>
      <c r="H2499" s="16">
        <f t="shared" si="38"/>
        <v>-1.463414634146332E-2</v>
      </c>
    </row>
    <row r="2500" spans="1:11" ht="13.5" x14ac:dyDescent="0.25">
      <c r="A2500" s="12"/>
      <c r="B2500" s="11">
        <v>45944</v>
      </c>
      <c r="C2500" s="2">
        <v>1.93</v>
      </c>
      <c r="D2500" s="2">
        <v>1.93</v>
      </c>
      <c r="E2500" s="2">
        <v>0</v>
      </c>
      <c r="F2500" s="2">
        <v>0</v>
      </c>
      <c r="G2500" s="2">
        <v>0</v>
      </c>
      <c r="H2500" s="16">
        <f t="shared" si="38"/>
        <v>-4.4554455445544594E-2</v>
      </c>
    </row>
    <row r="2501" spans="1:11" ht="13.5" x14ac:dyDescent="0.25">
      <c r="A2501" s="12"/>
      <c r="B2501" s="11">
        <v>45946</v>
      </c>
      <c r="C2501" s="2">
        <v>1.88</v>
      </c>
      <c r="D2501" s="2">
        <v>1.88</v>
      </c>
      <c r="E2501" s="2">
        <v>450</v>
      </c>
      <c r="F2501" s="2">
        <v>1.88</v>
      </c>
      <c r="G2501" s="2">
        <v>846</v>
      </c>
      <c r="H2501" s="16">
        <f t="shared" si="38"/>
        <v>-2.5906735751295359E-2</v>
      </c>
    </row>
    <row r="2502" spans="1:11" ht="13.5" x14ac:dyDescent="0.25">
      <c r="A2502" s="12"/>
      <c r="B2502" s="11">
        <v>45947</v>
      </c>
      <c r="C2502" s="2">
        <v>1.96</v>
      </c>
      <c r="D2502" s="2">
        <v>1.96</v>
      </c>
      <c r="E2502" s="2">
        <v>250</v>
      </c>
      <c r="F2502" s="2">
        <v>1.96</v>
      </c>
      <c r="G2502" s="2">
        <v>490</v>
      </c>
      <c r="H2502" s="16">
        <f t="shared" si="38"/>
        <v>4.2553191489361743E-2</v>
      </c>
    </row>
    <row r="2503" spans="1:11" ht="13.5" x14ac:dyDescent="0.25">
      <c r="A2503" s="12"/>
      <c r="B2503" s="11">
        <v>45950</v>
      </c>
      <c r="C2503" s="2">
        <v>2</v>
      </c>
      <c r="D2503" s="2">
        <v>2</v>
      </c>
      <c r="E2503" s="2">
        <v>1190</v>
      </c>
      <c r="F2503" s="2">
        <v>2</v>
      </c>
      <c r="G2503" s="2">
        <v>2380</v>
      </c>
      <c r="H2503" s="16">
        <f t="shared" ref="H2503:H2511" si="39">(D2503-D2502)/D2502</f>
        <v>2.0408163265306142E-2</v>
      </c>
    </row>
    <row r="2504" spans="1:11" ht="13.5" x14ac:dyDescent="0.25">
      <c r="A2504" s="12"/>
      <c r="B2504" s="11">
        <v>45951</v>
      </c>
      <c r="C2504" s="2">
        <v>2.09</v>
      </c>
      <c r="D2504" s="2">
        <v>2.09</v>
      </c>
      <c r="E2504" s="2">
        <v>0</v>
      </c>
      <c r="F2504" s="2">
        <v>0</v>
      </c>
      <c r="G2504" s="2">
        <v>0</v>
      </c>
      <c r="H2504" s="16">
        <f t="shared" si="39"/>
        <v>4.4999999999999929E-2</v>
      </c>
    </row>
    <row r="2505" spans="1:11" ht="13.5" x14ac:dyDescent="0.25">
      <c r="A2505" s="12"/>
      <c r="B2505" s="11">
        <v>45952</v>
      </c>
      <c r="C2505" s="2">
        <v>2.17</v>
      </c>
      <c r="D2505" s="2">
        <v>2.17</v>
      </c>
      <c r="E2505" s="2">
        <v>901</v>
      </c>
      <c r="F2505" s="2">
        <v>2.17</v>
      </c>
      <c r="G2505" s="2">
        <v>1955.17</v>
      </c>
      <c r="H2505" s="16">
        <f t="shared" si="39"/>
        <v>3.8277511961722521E-2</v>
      </c>
    </row>
    <row r="2506" spans="1:11" ht="13.5" x14ac:dyDescent="0.25">
      <c r="A2506" s="12"/>
      <c r="B2506" s="11">
        <v>45953</v>
      </c>
      <c r="C2506" s="2">
        <v>2.17</v>
      </c>
      <c r="D2506" s="2">
        <v>2.17</v>
      </c>
      <c r="E2506" s="2">
        <v>0</v>
      </c>
      <c r="F2506" s="2">
        <v>0</v>
      </c>
      <c r="G2506" s="2">
        <v>0</v>
      </c>
      <c r="H2506" s="16">
        <f t="shared" si="39"/>
        <v>0</v>
      </c>
    </row>
    <row r="2507" spans="1:11" ht="13.5" x14ac:dyDescent="0.25">
      <c r="A2507" s="12"/>
      <c r="B2507" s="11">
        <v>45954</v>
      </c>
      <c r="C2507" s="2">
        <v>2.08</v>
      </c>
      <c r="D2507" s="2">
        <v>2.08</v>
      </c>
      <c r="E2507" s="2">
        <v>101</v>
      </c>
      <c r="F2507" s="2">
        <v>2.08</v>
      </c>
      <c r="G2507" s="2">
        <v>210.08</v>
      </c>
      <c r="H2507" s="16">
        <f t="shared" si="39"/>
        <v>-4.1474654377880123E-2</v>
      </c>
    </row>
    <row r="2508" spans="1:11" ht="13.5" x14ac:dyDescent="0.25">
      <c r="A2508" s="12"/>
      <c r="B2508" s="11">
        <v>45957</v>
      </c>
      <c r="C2508" s="2">
        <v>2</v>
      </c>
      <c r="D2508" s="2">
        <v>2</v>
      </c>
      <c r="E2508" s="2">
        <v>83</v>
      </c>
      <c r="F2508" s="2">
        <v>2</v>
      </c>
      <c r="G2508" s="2">
        <v>166</v>
      </c>
      <c r="H2508" s="16">
        <f t="shared" si="39"/>
        <v>-3.8461538461538491E-2</v>
      </c>
    </row>
    <row r="2509" spans="1:11" ht="13.5" x14ac:dyDescent="0.25">
      <c r="A2509" s="12"/>
      <c r="B2509" s="11">
        <v>45958</v>
      </c>
      <c r="C2509" s="2">
        <v>1.91</v>
      </c>
      <c r="D2509" s="2">
        <v>1.91</v>
      </c>
      <c r="E2509" s="2">
        <v>0</v>
      </c>
      <c r="F2509" s="2">
        <v>0</v>
      </c>
      <c r="G2509" s="2">
        <v>0</v>
      </c>
      <c r="H2509" s="16">
        <f t="shared" si="39"/>
        <v>-4.500000000000004E-2</v>
      </c>
    </row>
    <row r="2510" spans="1:11" ht="13.5" x14ac:dyDescent="0.25">
      <c r="A2510" s="12"/>
      <c r="B2510" s="11">
        <v>45959</v>
      </c>
      <c r="C2510" s="2">
        <v>1.94</v>
      </c>
      <c r="D2510" s="2">
        <v>1.94</v>
      </c>
      <c r="E2510" s="2">
        <v>280</v>
      </c>
      <c r="F2510" s="2">
        <v>1.9850000000000001</v>
      </c>
      <c r="G2510" s="2">
        <v>555.79999999999995</v>
      </c>
      <c r="H2510" s="16">
        <f t="shared" si="39"/>
        <v>1.5706806282722526E-2</v>
      </c>
      <c r="I2510" s="13" t="s">
        <v>13</v>
      </c>
      <c r="J2510" s="13" t="s">
        <v>14</v>
      </c>
      <c r="K2510" s="13" t="s">
        <v>6</v>
      </c>
    </row>
    <row r="2511" spans="1:11" ht="13.5" x14ac:dyDescent="0.25">
      <c r="A2511" s="12"/>
      <c r="B2511" s="11">
        <v>45960</v>
      </c>
      <c r="C2511" s="2">
        <v>1.9</v>
      </c>
      <c r="D2511" s="2">
        <v>1.9</v>
      </c>
      <c r="E2511" s="2">
        <v>4766</v>
      </c>
      <c r="F2511" s="2">
        <v>1.9</v>
      </c>
      <c r="G2511" s="2">
        <v>9055.4</v>
      </c>
      <c r="H2511" s="16">
        <f t="shared" si="39"/>
        <v>-2.0618556701030948E-2</v>
      </c>
      <c r="I2511" s="17">
        <v>4461532</v>
      </c>
      <c r="J2511" s="14">
        <f>I2511*D2511</f>
        <v>8476910.7999999989</v>
      </c>
      <c r="K2511" s="15">
        <f>SUM(E2307:E2511)/205</f>
        <v>3570.5024390243902</v>
      </c>
    </row>
    <row r="2710" ht="13.25" hidden="1" customHeight="1" x14ac:dyDescent="0.25"/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6">
        <f>TITRES_STAT!D5</f>
        <v>8.0136000000000003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6">
        <f>TITRES_STAT!D6</f>
        <v>7.8582999999999998</v>
      </c>
      <c r="C3" s="2">
        <f>B3-B2</f>
        <v>-0.15530000000000044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6">
        <f>TITRES_STAT!D7</f>
        <v>7.9039999999999999</v>
      </c>
      <c r="C4" s="2">
        <f t="shared" ref="C4:C67" si="0">B4-B3</f>
        <v>4.5700000000000074E-2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6">
        <f>TITRES_STAT!D8</f>
        <v>7.8582999999999998</v>
      </c>
      <c r="C5" s="2">
        <f t="shared" si="0"/>
        <v>-4.5700000000000074E-2</v>
      </c>
      <c r="D5" s="2">
        <f>AVERAGE(B1:B5)</f>
        <v>7.90855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6">
        <f>TITRES_STAT!D9</f>
        <v>7.8582999999999998</v>
      </c>
      <c r="C6" s="2">
        <f t="shared" si="0"/>
        <v>0</v>
      </c>
      <c r="D6" s="2">
        <f t="shared" ref="D6:D69" si="1">AVERAGE(B2:B6)</f>
        <v>7.8985000000000003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6">
        <f>TITRES_STAT!D10</f>
        <v>7.6390000000000002</v>
      </c>
      <c r="C7" s="2">
        <f t="shared" si="0"/>
        <v>-0.21929999999999961</v>
      </c>
      <c r="D7" s="2">
        <f t="shared" si="1"/>
        <v>7.8235799999999998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6">
        <f>TITRES_STAT!D11</f>
        <v>7.7211999999999996</v>
      </c>
      <c r="C8" s="2">
        <f t="shared" si="0"/>
        <v>8.2199999999999385E-2</v>
      </c>
      <c r="D8" s="2">
        <f t="shared" si="1"/>
        <v>7.7961600000000004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6">
        <f>TITRES_STAT!D12</f>
        <v>7.8491999999999997</v>
      </c>
      <c r="C9" s="2">
        <f t="shared" si="0"/>
        <v>0.12800000000000011</v>
      </c>
      <c r="D9" s="2">
        <f t="shared" si="1"/>
        <v>7.7852000000000006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6">
        <f>TITRES_STAT!D13</f>
        <v>7.8491999999999997</v>
      </c>
      <c r="C10" s="2">
        <f t="shared" si="0"/>
        <v>0</v>
      </c>
      <c r="D10" s="2">
        <f t="shared" si="1"/>
        <v>7.7833799999999993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6">
        <f>TITRES_STAT!D14</f>
        <v>7.6755000000000004</v>
      </c>
      <c r="C11" s="2">
        <f t="shared" si="0"/>
        <v>-0.1736999999999993</v>
      </c>
      <c r="D11" s="2">
        <f t="shared" si="1"/>
        <v>7.7468199999999996</v>
      </c>
      <c r="E11" s="2">
        <f>AVERAGE(B2:B11)</f>
        <v>7.8226599999999991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6">
        <f>TITRES_STAT!D15</f>
        <v>7.7668999999999997</v>
      </c>
      <c r="C12" s="2">
        <f t="shared" si="0"/>
        <v>9.139999999999926E-2</v>
      </c>
      <c r="D12" s="2">
        <f t="shared" si="1"/>
        <v>7.7723999999999993</v>
      </c>
      <c r="E12" s="2">
        <f t="shared" ref="E12:E75" si="2">AVERAGE(B3:B12)</f>
        <v>7.7979899999999986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6">
        <f>TITRES_STAT!D16</f>
        <v>7.7668999999999997</v>
      </c>
      <c r="C13" s="2">
        <f t="shared" si="0"/>
        <v>0</v>
      </c>
      <c r="D13" s="2">
        <f t="shared" si="1"/>
        <v>7.7815399999999997</v>
      </c>
      <c r="E13" s="2">
        <f t="shared" si="2"/>
        <v>7.7888499999999992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6">
        <f>TITRES_STAT!D17</f>
        <v>7.7304000000000004</v>
      </c>
      <c r="C14" s="2">
        <f t="shared" si="0"/>
        <v>-3.6499999999999311E-2</v>
      </c>
      <c r="D14" s="2">
        <f t="shared" si="1"/>
        <v>7.7577799999999995</v>
      </c>
      <c r="E14" s="2">
        <f t="shared" si="2"/>
        <v>7.77149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6">
        <f>TITRES_STAT!D18</f>
        <v>7.8125999999999998</v>
      </c>
      <c r="C15" s="2">
        <f t="shared" si="0"/>
        <v>8.2199999999999385E-2</v>
      </c>
      <c r="D15" s="2">
        <f t="shared" si="1"/>
        <v>7.7504599999999995</v>
      </c>
      <c r="E15" s="2">
        <f t="shared" si="2"/>
        <v>7.7669200000000007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6">
        <f>TITRES_STAT!D19</f>
        <v>7.7211999999999996</v>
      </c>
      <c r="C16" s="2">
        <f t="shared" si="0"/>
        <v>-9.1400000000000148E-2</v>
      </c>
      <c r="D16" s="2">
        <f t="shared" si="1"/>
        <v>7.7596000000000007</v>
      </c>
      <c r="E16" s="2">
        <f t="shared" si="2"/>
        <v>7.7532100000000002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6">
        <f>TITRES_STAT!D20</f>
        <v>7.6755000000000004</v>
      </c>
      <c r="C17" s="2">
        <f t="shared" si="0"/>
        <v>-4.5699999999999186E-2</v>
      </c>
      <c r="D17" s="2">
        <f t="shared" si="1"/>
        <v>7.74132</v>
      </c>
      <c r="E17" s="2">
        <f t="shared" si="2"/>
        <v>7.7568599999999988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6">
        <f>TITRES_STAT!D21</f>
        <v>7.7211999999999996</v>
      </c>
      <c r="C18" s="2">
        <f t="shared" si="0"/>
        <v>4.5699999999999186E-2</v>
      </c>
      <c r="D18" s="2">
        <f t="shared" si="1"/>
        <v>7.7321799999999996</v>
      </c>
      <c r="E18" s="2">
        <f t="shared" si="2"/>
        <v>7.7568599999999988</v>
      </c>
      <c r="F18" s="2"/>
      <c r="G18" s="2"/>
      <c r="H18" s="2"/>
      <c r="I18" s="2">
        <f t="array" ref="I18">SUMPRODUCT(B2:B21, (ROW(B2:B21)-ROW(B2)+1)) / (20*21/2)</f>
        <v>7.7455419047619056</v>
      </c>
      <c r="J18" s="2"/>
      <c r="K18" s="2"/>
    </row>
    <row r="19" spans="1:11" ht="13.5" x14ac:dyDescent="0.25">
      <c r="A19" s="3">
        <f>TITRES_STAT!B22</f>
        <v>42333</v>
      </c>
      <c r="B19" s="6">
        <f>TITRES_STAT!D22</f>
        <v>7.7211999999999996</v>
      </c>
      <c r="C19" s="2">
        <f t="shared" si="0"/>
        <v>0</v>
      </c>
      <c r="D19" s="2">
        <f t="shared" si="1"/>
        <v>7.73034</v>
      </c>
      <c r="E19" s="2">
        <f t="shared" si="2"/>
        <v>7.7440599999999993</v>
      </c>
      <c r="F19" s="2"/>
      <c r="G19" s="2"/>
      <c r="H19" s="2"/>
      <c r="I19" s="2">
        <f t="array" ref="I19">SUMPRODUCT(B3:B22, (ROW(B3:B22)-ROW(B3)+1)) / (20*21/2)</f>
        <v>7.7391904761904771</v>
      </c>
      <c r="J19" s="2"/>
      <c r="K19" s="2"/>
    </row>
    <row r="20" spans="1:11" ht="13.5" x14ac:dyDescent="0.25">
      <c r="A20" s="3">
        <f>TITRES_STAT!B23</f>
        <v>42334</v>
      </c>
      <c r="B20" s="6">
        <f>TITRES_STAT!D23</f>
        <v>7.7211999999999996</v>
      </c>
      <c r="C20" s="2">
        <f t="shared" si="0"/>
        <v>0</v>
      </c>
      <c r="D20" s="2">
        <f t="shared" si="1"/>
        <v>7.7120599999999992</v>
      </c>
      <c r="E20" s="2">
        <f t="shared" si="2"/>
        <v>7.7312599999999989</v>
      </c>
      <c r="F20" s="2">
        <f t="shared" ref="F20:F83" si="3">AVERAGE(B1:B20)</f>
        <v>7.7822999999999993</v>
      </c>
      <c r="G20" s="2"/>
      <c r="H20" s="2"/>
      <c r="I20" s="2">
        <f t="array" ref="I20">SUMPRODUCT(B4:B23, (ROW(B4:B23)-ROW(B4)+1)) / (20*21/2)</f>
        <v>7.7220938095238107</v>
      </c>
      <c r="J20" s="2">
        <f>F20</f>
        <v>7.7822999999999993</v>
      </c>
      <c r="K20" s="2"/>
    </row>
    <row r="21" spans="1:11" ht="13.5" x14ac:dyDescent="0.25">
      <c r="A21" s="3">
        <f>TITRES_STAT!B24</f>
        <v>42335</v>
      </c>
      <c r="B21" s="6">
        <f>TITRES_STAT!D24</f>
        <v>7.7121000000000004</v>
      </c>
      <c r="C21" s="2">
        <f t="shared" si="0"/>
        <v>-9.0999999999992198E-3</v>
      </c>
      <c r="D21" s="2">
        <f t="shared" si="1"/>
        <v>7.7102400000000006</v>
      </c>
      <c r="E21" s="2">
        <f t="shared" si="2"/>
        <v>7.7349199999999998</v>
      </c>
      <c r="F21" s="2">
        <f t="shared" si="3"/>
        <v>7.778789999999999</v>
      </c>
      <c r="G21" s="2"/>
      <c r="H21" s="2"/>
      <c r="I21" s="2">
        <f t="array" ref="I21">SUMPRODUCT(B5:B24, (ROW(B5:B24)-ROW(B5)+1)) / (20*21/2)</f>
        <v>7.7063023809523807</v>
      </c>
      <c r="J21" s="2">
        <f t="shared" ref="J21:J84" si="4">$J$4*B21+J20*(1-$J$4)</f>
        <v>7.7756142857142851</v>
      </c>
      <c r="K21" s="2"/>
    </row>
    <row r="22" spans="1:11" ht="13.5" x14ac:dyDescent="0.25">
      <c r="A22" s="3">
        <f>TITRES_STAT!B25</f>
        <v>42338</v>
      </c>
      <c r="B22" s="6">
        <f>TITRES_STAT!D25</f>
        <v>7.7121000000000004</v>
      </c>
      <c r="C22" s="2">
        <f t="shared" si="0"/>
        <v>0</v>
      </c>
      <c r="D22" s="2">
        <f t="shared" si="1"/>
        <v>7.7175600000000006</v>
      </c>
      <c r="E22" s="2">
        <f t="shared" si="2"/>
        <v>7.7294400000000012</v>
      </c>
      <c r="F22" s="2">
        <f t="shared" si="3"/>
        <v>7.7637149999999995</v>
      </c>
      <c r="G22" s="2"/>
      <c r="H22" s="2"/>
      <c r="I22" s="2">
        <f t="array" ref="I22">SUMPRODUCT(B6:B25, (ROW(B6:B25)-ROW(B6)+1)) / (20*21/2)</f>
        <v>7.7024719047619046</v>
      </c>
      <c r="J22" s="2">
        <f t="shared" si="4"/>
        <v>7.7695653061224483</v>
      </c>
      <c r="K22" s="2"/>
    </row>
    <row r="23" spans="1:11" ht="13.5" x14ac:dyDescent="0.25">
      <c r="A23" s="3">
        <f>TITRES_STAT!B26</f>
        <v>42339</v>
      </c>
      <c r="B23" s="6">
        <f>TITRES_STAT!D26</f>
        <v>7.5842000000000001</v>
      </c>
      <c r="C23" s="2">
        <f t="shared" si="0"/>
        <v>-0.12790000000000035</v>
      </c>
      <c r="D23" s="2">
        <f t="shared" si="1"/>
        <v>7.6901600000000006</v>
      </c>
      <c r="E23" s="2">
        <f t="shared" si="2"/>
        <v>7.7111699999999983</v>
      </c>
      <c r="F23" s="2">
        <f t="shared" si="3"/>
        <v>7.7500099999999987</v>
      </c>
      <c r="G23" s="2"/>
      <c r="H23" s="2"/>
      <c r="I23" s="2">
        <f t="array" ref="I23">SUMPRODUCT(B7:B26, (ROW(B7:B26)-ROW(B7)+1)) / (20*21/2)</f>
        <v>7.7185676190476187</v>
      </c>
      <c r="J23" s="2">
        <f t="shared" si="4"/>
        <v>7.7519114674441196</v>
      </c>
      <c r="K23" s="2"/>
    </row>
    <row r="24" spans="1:11" ht="13.5" x14ac:dyDescent="0.25">
      <c r="A24" s="3">
        <f>TITRES_STAT!B27</f>
        <v>42340</v>
      </c>
      <c r="B24" s="6">
        <f>TITRES_STAT!D27</f>
        <v>7.5842000000000001</v>
      </c>
      <c r="C24" s="2">
        <f t="shared" si="0"/>
        <v>0</v>
      </c>
      <c r="D24" s="2">
        <f t="shared" si="1"/>
        <v>7.6627600000000005</v>
      </c>
      <c r="E24" s="2">
        <f t="shared" si="2"/>
        <v>7.6965499999999993</v>
      </c>
      <c r="F24" s="2">
        <f t="shared" si="3"/>
        <v>7.7340199999999992</v>
      </c>
      <c r="G24" s="2"/>
      <c r="H24" s="2"/>
      <c r="I24" s="2">
        <f t="array" ref="I24">SUMPRODUCT(B8:B27, (ROW(B8:B27)-ROW(B8)+1)) / (20*21/2)</f>
        <v>7.7344895238095228</v>
      </c>
      <c r="J24" s="2">
        <f t="shared" si="4"/>
        <v>7.735938946735156</v>
      </c>
      <c r="K24" s="2"/>
    </row>
    <row r="25" spans="1:11" ht="13.5" x14ac:dyDescent="0.25">
      <c r="A25" s="3">
        <f>TITRES_STAT!B28</f>
        <v>42341</v>
      </c>
      <c r="B25" s="6">
        <f>TITRES_STAT!D28</f>
        <v>7.6938000000000004</v>
      </c>
      <c r="C25" s="2">
        <f t="shared" si="0"/>
        <v>0.10960000000000036</v>
      </c>
      <c r="D25" s="2">
        <f t="shared" si="1"/>
        <v>7.6572800000000001</v>
      </c>
      <c r="E25" s="2">
        <f t="shared" si="2"/>
        <v>7.6846699999999997</v>
      </c>
      <c r="F25" s="2">
        <f t="shared" si="3"/>
        <v>7.7257950000000006</v>
      </c>
      <c r="G25" s="2"/>
      <c r="H25" s="2"/>
      <c r="I25" s="2">
        <f t="array" ref="I25">SUMPRODUCT(B9:B28, (ROW(B9:B28)-ROW(B9)+1)) / (20*21/2)</f>
        <v>7.7283076190476185</v>
      </c>
      <c r="J25" s="2">
        <f t="shared" si="4"/>
        <v>7.7319257137127604</v>
      </c>
      <c r="K25" s="2"/>
    </row>
    <row r="26" spans="1:11" ht="13.5" x14ac:dyDescent="0.25">
      <c r="A26" s="3">
        <f>TITRES_STAT!B29</f>
        <v>42342</v>
      </c>
      <c r="B26" s="6">
        <f>TITRES_STAT!D29</f>
        <v>7.8948</v>
      </c>
      <c r="C26" s="2">
        <f t="shared" si="0"/>
        <v>0.20099999999999962</v>
      </c>
      <c r="D26" s="2">
        <f t="shared" si="1"/>
        <v>7.6938199999999997</v>
      </c>
      <c r="E26" s="2">
        <f t="shared" si="2"/>
        <v>7.7020300000000006</v>
      </c>
      <c r="F26" s="2">
        <f t="shared" si="3"/>
        <v>7.7276200000000017</v>
      </c>
      <c r="G26" s="2"/>
      <c r="H26" s="2"/>
      <c r="I26" s="2">
        <f t="array" ref="I26">SUMPRODUCT(B10:B29, (ROW(B10:B29)-ROW(B10)+1)) / (20*21/2)</f>
        <v>7.7145147619047618</v>
      </c>
      <c r="J26" s="2">
        <f t="shared" si="4"/>
        <v>7.7474375505020205</v>
      </c>
      <c r="K26" s="2"/>
    </row>
    <row r="27" spans="1:11" ht="13.5" x14ac:dyDescent="0.25">
      <c r="A27" s="3">
        <f>TITRES_STAT!B30</f>
        <v>42345</v>
      </c>
      <c r="B27" s="6">
        <f>TITRES_STAT!D30</f>
        <v>7.8948</v>
      </c>
      <c r="C27" s="2">
        <f t="shared" si="0"/>
        <v>0</v>
      </c>
      <c r="D27" s="2">
        <f t="shared" si="1"/>
        <v>7.7303600000000001</v>
      </c>
      <c r="E27" s="2">
        <f t="shared" si="2"/>
        <v>7.7239600000000008</v>
      </c>
      <c r="F27" s="2">
        <f t="shared" si="3"/>
        <v>7.7404099999999998</v>
      </c>
      <c r="G27" s="2"/>
      <c r="H27" s="2"/>
      <c r="I27" s="2">
        <f t="array" ref="I27">SUMPRODUCT(B11:B30, (ROW(B11:B30)-ROW(B11)+1)) / (20*21/2)</f>
        <v>7.7228261904761917</v>
      </c>
      <c r="J27" s="2">
        <f t="shared" si="4"/>
        <v>7.7614720695018278</v>
      </c>
      <c r="K27" s="2"/>
    </row>
    <row r="28" spans="1:11" ht="13.5" x14ac:dyDescent="0.25">
      <c r="A28" s="3">
        <f>TITRES_STAT!B31</f>
        <v>42346</v>
      </c>
      <c r="B28" s="6">
        <f>TITRES_STAT!D31</f>
        <v>7.6755000000000004</v>
      </c>
      <c r="C28" s="2">
        <f t="shared" si="0"/>
        <v>-0.21929999999999961</v>
      </c>
      <c r="D28" s="2">
        <f t="shared" si="1"/>
        <v>7.7486200000000007</v>
      </c>
      <c r="E28" s="2">
        <f t="shared" si="2"/>
        <v>7.7193900000000015</v>
      </c>
      <c r="F28" s="2">
        <f t="shared" si="3"/>
        <v>7.7381249999999993</v>
      </c>
      <c r="G28" s="2"/>
      <c r="H28" s="2"/>
      <c r="I28" s="2">
        <f t="array" ref="I28">SUMPRODUCT(B12:B31, (ROW(B12:B31)-ROW(B12)+1)) / (20*21/2)</f>
        <v>7.7313119047619052</v>
      </c>
      <c r="J28" s="2">
        <f t="shared" si="4"/>
        <v>7.7532842533587969</v>
      </c>
      <c r="K28" s="2"/>
    </row>
    <row r="29" spans="1:11" ht="13.5" x14ac:dyDescent="0.25">
      <c r="A29" s="3">
        <f>TITRES_STAT!B32</f>
        <v>42347</v>
      </c>
      <c r="B29" s="6">
        <f>TITRES_STAT!D32</f>
        <v>7.5933000000000002</v>
      </c>
      <c r="C29" s="2">
        <f t="shared" si="0"/>
        <v>-8.2200000000000273E-2</v>
      </c>
      <c r="D29" s="2">
        <f t="shared" si="1"/>
        <v>7.7504400000000002</v>
      </c>
      <c r="E29" s="2">
        <f t="shared" si="2"/>
        <v>7.7065999999999999</v>
      </c>
      <c r="F29" s="2">
        <f t="shared" si="3"/>
        <v>7.7253299999999996</v>
      </c>
      <c r="G29" s="2"/>
      <c r="H29" s="2"/>
      <c r="I29" s="2">
        <f t="array" ref="I29">SUMPRODUCT(B13:B32, (ROW(B13:B32)-ROW(B13)+1)) / (20*21/2)</f>
        <v>7.7347923809523804</v>
      </c>
      <c r="J29" s="2">
        <f t="shared" si="4"/>
        <v>7.7380476578008164</v>
      </c>
      <c r="K29" s="2"/>
    </row>
    <row r="30" spans="1:11" ht="13.5" x14ac:dyDescent="0.25">
      <c r="A30" s="3">
        <f>TITRES_STAT!B33</f>
        <v>42348</v>
      </c>
      <c r="B30" s="6">
        <f>TITRES_STAT!D33</f>
        <v>7.8125999999999998</v>
      </c>
      <c r="C30" s="2">
        <f t="shared" si="0"/>
        <v>0.21929999999999961</v>
      </c>
      <c r="D30" s="2">
        <f t="shared" si="1"/>
        <v>7.7741999999999987</v>
      </c>
      <c r="E30" s="2">
        <f t="shared" si="2"/>
        <v>7.7157400000000012</v>
      </c>
      <c r="F30" s="2">
        <f t="shared" si="3"/>
        <v>7.7234999999999996</v>
      </c>
      <c r="G30" s="2"/>
      <c r="H30" s="2"/>
      <c r="I30" s="2">
        <f t="array" ref="I30">SUMPRODUCT(B14:B33, (ROW(B14:B33)-ROW(B14)+1)) / (20*21/2)</f>
        <v>7.7382728571428583</v>
      </c>
      <c r="J30" s="2">
        <f t="shared" si="4"/>
        <v>7.745147880867405</v>
      </c>
      <c r="K30" s="2"/>
    </row>
    <row r="31" spans="1:11" ht="13.5" x14ac:dyDescent="0.25">
      <c r="A31" s="3">
        <f>TITRES_STAT!B34</f>
        <v>42349</v>
      </c>
      <c r="B31" s="6">
        <f>TITRES_STAT!D34</f>
        <v>7.8125999999999998</v>
      </c>
      <c r="C31" s="2">
        <f t="shared" si="0"/>
        <v>0</v>
      </c>
      <c r="D31" s="2">
        <f t="shared" si="1"/>
        <v>7.7577599999999993</v>
      </c>
      <c r="E31" s="2">
        <f t="shared" si="2"/>
        <v>7.7257900000000008</v>
      </c>
      <c r="F31" s="2">
        <f t="shared" si="3"/>
        <v>7.7303550000000003</v>
      </c>
      <c r="G31" s="2"/>
      <c r="H31" s="2"/>
      <c r="I31" s="2">
        <f t="array" ref="I31">SUMPRODUCT(B15:B34, (ROW(B15:B34)-ROW(B15)+1)) / (20*21/2)</f>
        <v>7.7417533333333344</v>
      </c>
      <c r="J31" s="2">
        <f t="shared" si="4"/>
        <v>7.7515718922133665</v>
      </c>
      <c r="K31" s="2"/>
    </row>
    <row r="32" spans="1:11" ht="13.5" x14ac:dyDescent="0.25">
      <c r="A32" s="3">
        <f>TITRES_STAT!B35</f>
        <v>42352</v>
      </c>
      <c r="B32" s="6">
        <f>TITRES_STAT!D35</f>
        <v>7.7668999999999997</v>
      </c>
      <c r="C32" s="2">
        <f t="shared" si="0"/>
        <v>-4.5700000000000074E-2</v>
      </c>
      <c r="D32" s="2">
        <f t="shared" si="1"/>
        <v>7.7321799999999996</v>
      </c>
      <c r="E32" s="2">
        <f t="shared" si="2"/>
        <v>7.7312700000000003</v>
      </c>
      <c r="F32" s="2">
        <f t="shared" si="3"/>
        <v>7.7303550000000003</v>
      </c>
      <c r="G32" s="2"/>
      <c r="H32" s="2"/>
      <c r="I32" s="2">
        <f t="array" ref="I32">SUMPRODUCT(B16:B35, (ROW(B16:B35)-ROW(B16)+1)) / (20*21/2)</f>
        <v>7.7450600000000005</v>
      </c>
      <c r="J32" s="2">
        <f t="shared" si="4"/>
        <v>7.7530317120025698</v>
      </c>
      <c r="K32" s="2"/>
    </row>
    <row r="33" spans="1:11" ht="13.5" x14ac:dyDescent="0.25">
      <c r="A33" s="3">
        <f>TITRES_STAT!B36</f>
        <v>42353</v>
      </c>
      <c r="B33" s="6">
        <f>TITRES_STAT!D36</f>
        <v>7.7668999999999997</v>
      </c>
      <c r="C33" s="2">
        <f t="shared" si="0"/>
        <v>0</v>
      </c>
      <c r="D33" s="2">
        <f t="shared" si="1"/>
        <v>7.7504599999999995</v>
      </c>
      <c r="E33" s="2">
        <f t="shared" si="2"/>
        <v>7.7495399999999988</v>
      </c>
      <c r="F33" s="2">
        <f t="shared" si="3"/>
        <v>7.7303549999999985</v>
      </c>
      <c r="G33" s="2"/>
      <c r="H33" s="2"/>
      <c r="I33" s="2">
        <f t="array" ref="I33">SUMPRODUCT(B17:B36, (ROW(B17:B36)-ROW(B17)+1)) / (20*21/2)</f>
        <v>7.7572890476190475</v>
      </c>
      <c r="J33" s="2">
        <f t="shared" si="4"/>
        <v>7.7543525013356582</v>
      </c>
      <c r="K33" s="2"/>
    </row>
    <row r="34" spans="1:11" ht="13.5" x14ac:dyDescent="0.25">
      <c r="A34" s="3">
        <f>TITRES_STAT!B37</f>
        <v>42354</v>
      </c>
      <c r="B34" s="6">
        <f>TITRES_STAT!D37</f>
        <v>7.7668999999999997</v>
      </c>
      <c r="C34" s="2">
        <f t="shared" si="0"/>
        <v>0</v>
      </c>
      <c r="D34" s="2">
        <f t="shared" si="1"/>
        <v>7.7851799999999995</v>
      </c>
      <c r="E34" s="2">
        <f t="shared" si="2"/>
        <v>7.7678099999999999</v>
      </c>
      <c r="F34" s="2">
        <f t="shared" si="3"/>
        <v>7.7321799999999978</v>
      </c>
      <c r="G34" s="2"/>
      <c r="H34" s="2"/>
      <c r="I34" s="2">
        <f t="array" ref="I34">SUMPRODUCT(B18:B37, (ROW(B18:B37)-ROW(B18)+1)) / (20*21/2)</f>
        <v>7.7688652380952394</v>
      </c>
      <c r="J34" s="2">
        <f t="shared" si="4"/>
        <v>7.7555475012084525</v>
      </c>
      <c r="K34" s="2"/>
    </row>
    <row r="35" spans="1:11" ht="13.5" x14ac:dyDescent="0.25">
      <c r="A35" s="3">
        <f>TITRES_STAT!B38</f>
        <v>42355</v>
      </c>
      <c r="B35" s="6">
        <f>TITRES_STAT!D38</f>
        <v>7.7668999999999997</v>
      </c>
      <c r="C35" s="2">
        <f t="shared" si="0"/>
        <v>0</v>
      </c>
      <c r="D35" s="2">
        <f t="shared" si="1"/>
        <v>7.7760400000000001</v>
      </c>
      <c r="E35" s="2">
        <f t="shared" si="2"/>
        <v>7.7751199999999985</v>
      </c>
      <c r="F35" s="2">
        <f t="shared" si="3"/>
        <v>7.7298949999999991</v>
      </c>
      <c r="G35" s="2"/>
      <c r="H35" s="2"/>
      <c r="I35" s="2">
        <f t="array" ref="I35">SUMPRODUCT(B19:B38, (ROW(B19:B38)-ROW(B19)+1)) / (20*21/2)</f>
        <v>7.7787042857142845</v>
      </c>
      <c r="J35" s="2">
        <f t="shared" si="4"/>
        <v>7.7566286915695528</v>
      </c>
      <c r="K35" s="2"/>
    </row>
    <row r="36" spans="1:11" ht="13.5" x14ac:dyDescent="0.25">
      <c r="A36" s="3">
        <f>TITRES_STAT!B39</f>
        <v>42356</v>
      </c>
      <c r="B36" s="6">
        <f>TITRES_STAT!D39</f>
        <v>7.8582999999999998</v>
      </c>
      <c r="C36" s="2">
        <f t="shared" si="0"/>
        <v>9.1400000000000148E-2</v>
      </c>
      <c r="D36" s="2">
        <f t="shared" si="1"/>
        <v>7.7851799999999995</v>
      </c>
      <c r="E36" s="2">
        <f t="shared" si="2"/>
        <v>7.771469999999999</v>
      </c>
      <c r="F36" s="2">
        <f t="shared" si="3"/>
        <v>7.7367500000000007</v>
      </c>
      <c r="G36" s="2"/>
      <c r="H36" s="2"/>
      <c r="I36" s="2">
        <f t="array" ref="I36">SUMPRODUCT(B20:B39, (ROW(B20:B39)-ROW(B20)+1)) / (20*21/2)</f>
        <v>7.7800957142857134</v>
      </c>
      <c r="J36" s="2">
        <f t="shared" si="4"/>
        <v>7.7663116733248332</v>
      </c>
      <c r="K36" s="2"/>
    </row>
    <row r="37" spans="1:11" ht="13.5" x14ac:dyDescent="0.25">
      <c r="A37" s="3">
        <f>TITRES_STAT!B40</f>
        <v>42359</v>
      </c>
      <c r="B37" s="6">
        <f>TITRES_STAT!D40</f>
        <v>7.8582999999999998</v>
      </c>
      <c r="C37" s="2">
        <f t="shared" si="0"/>
        <v>0</v>
      </c>
      <c r="D37" s="2">
        <f t="shared" si="1"/>
        <v>7.8034599999999994</v>
      </c>
      <c r="E37" s="2">
        <f t="shared" si="2"/>
        <v>7.7678199999999986</v>
      </c>
      <c r="F37" s="2">
        <f t="shared" si="3"/>
        <v>7.7458900000000002</v>
      </c>
      <c r="G37" s="2"/>
      <c r="H37" s="2"/>
      <c r="I37" s="2">
        <f t="array" ref="I37">SUMPRODUCT(B21:B40, (ROW(B21:B40)-ROW(B21)+1)) / (20*21/2)</f>
        <v>7.7682123809523809</v>
      </c>
      <c r="J37" s="2">
        <f t="shared" si="4"/>
        <v>7.7750724663415154</v>
      </c>
      <c r="K37" s="2"/>
    </row>
    <row r="38" spans="1:11" ht="13.5" x14ac:dyDescent="0.25">
      <c r="A38" s="3">
        <f>TITRES_STAT!B41</f>
        <v>42360</v>
      </c>
      <c r="B38" s="6">
        <f>TITRES_STAT!D41</f>
        <v>7.8491999999999997</v>
      </c>
      <c r="C38" s="2">
        <f t="shared" si="0"/>
        <v>-9.100000000000108E-3</v>
      </c>
      <c r="D38" s="2">
        <f t="shared" si="1"/>
        <v>7.8199199999999989</v>
      </c>
      <c r="E38" s="2">
        <f t="shared" si="2"/>
        <v>7.7851900000000001</v>
      </c>
      <c r="F38" s="2">
        <f t="shared" si="3"/>
        <v>7.7522899999999995</v>
      </c>
      <c r="G38" s="2"/>
      <c r="H38" s="2"/>
      <c r="I38" s="2">
        <f t="array" ref="I38">SUMPRODUCT(B22:B41, (ROW(B22:B41)-ROW(B22)+1)) / (20*21/2)</f>
        <v>7.7567642857142856</v>
      </c>
      <c r="J38" s="2">
        <f t="shared" si="4"/>
        <v>7.7821322314518477</v>
      </c>
      <c r="K38" s="2"/>
    </row>
    <row r="39" spans="1:11" ht="13.5" x14ac:dyDescent="0.25">
      <c r="A39" s="3">
        <f>TITRES_STAT!B42</f>
        <v>42361</v>
      </c>
      <c r="B39" s="6">
        <f>TITRES_STAT!D42</f>
        <v>7.7668999999999997</v>
      </c>
      <c r="C39" s="2">
        <f t="shared" si="0"/>
        <v>-8.230000000000004E-2</v>
      </c>
      <c r="D39" s="2">
        <f t="shared" si="1"/>
        <v>7.8199199999999989</v>
      </c>
      <c r="E39" s="2">
        <f t="shared" si="2"/>
        <v>7.8025499999999992</v>
      </c>
      <c r="F39" s="2">
        <f t="shared" si="3"/>
        <v>7.7545749999999982</v>
      </c>
      <c r="G39" s="2"/>
      <c r="H39" s="2"/>
      <c r="I39" s="2">
        <f t="array" ref="I39">SUMPRODUCT(B23:B42, (ROW(B23:B42)-ROW(B23)+1)) / (20*21/2)</f>
        <v>7.7570223809523808</v>
      </c>
      <c r="J39" s="2">
        <f t="shared" si="4"/>
        <v>7.7806815427421485</v>
      </c>
      <c r="K39" s="2"/>
    </row>
    <row r="40" spans="1:11" ht="13.5" x14ac:dyDescent="0.25">
      <c r="A40" s="3">
        <f>TITRES_STAT!B43</f>
        <v>42363</v>
      </c>
      <c r="B40" s="6">
        <f>TITRES_STAT!D43</f>
        <v>7.6298000000000004</v>
      </c>
      <c r="C40" s="2">
        <f t="shared" si="0"/>
        <v>-0.13709999999999933</v>
      </c>
      <c r="D40" s="2">
        <f t="shared" si="1"/>
        <v>7.7924999999999995</v>
      </c>
      <c r="E40" s="2">
        <f t="shared" si="2"/>
        <v>7.7842699999999994</v>
      </c>
      <c r="F40" s="2">
        <f t="shared" si="3"/>
        <v>7.7500049999999989</v>
      </c>
      <c r="G40" s="2"/>
      <c r="H40" s="2"/>
      <c r="I40" s="2">
        <f t="array" ref="I40">SUMPRODUCT(B24:B43, (ROW(B24:B43)-ROW(B24)+1)) / (20*21/2)</f>
        <v>7.7562399999999991</v>
      </c>
      <c r="J40" s="2">
        <f t="shared" si="4"/>
        <v>7.7663118720048017</v>
      </c>
      <c r="K40" s="2"/>
    </row>
    <row r="41" spans="1:11" ht="13.5" x14ac:dyDescent="0.25">
      <c r="A41" s="3">
        <f>TITRES_STAT!B44</f>
        <v>42366</v>
      </c>
      <c r="B41" s="6">
        <f>TITRES_STAT!D44</f>
        <v>7.6298000000000004</v>
      </c>
      <c r="C41" s="2">
        <f t="shared" si="0"/>
        <v>0</v>
      </c>
      <c r="D41" s="2">
        <f t="shared" si="1"/>
        <v>7.7468000000000004</v>
      </c>
      <c r="E41" s="2">
        <f t="shared" si="2"/>
        <v>7.7659899999999995</v>
      </c>
      <c r="F41" s="2">
        <f t="shared" si="3"/>
        <v>7.7458899999999975</v>
      </c>
      <c r="G41" s="2"/>
      <c r="H41" s="2"/>
      <c r="I41" s="2">
        <f t="array" ref="I41">SUMPRODUCT(B25:B44, (ROW(B25:B44)-ROW(B25)+1)) / (20*21/2)</f>
        <v>7.7538514285714299</v>
      </c>
      <c r="J41" s="2">
        <f t="shared" si="4"/>
        <v>7.7533107413376783</v>
      </c>
      <c r="K41" s="2"/>
    </row>
    <row r="42" spans="1:11" ht="13.5" x14ac:dyDescent="0.25">
      <c r="A42" s="3">
        <f>TITRES_STAT!B45</f>
        <v>42367</v>
      </c>
      <c r="B42" s="6">
        <f>TITRES_STAT!D45</f>
        <v>7.7485999999999997</v>
      </c>
      <c r="C42" s="2">
        <f t="shared" si="0"/>
        <v>0.11879999999999935</v>
      </c>
      <c r="D42" s="2">
        <f t="shared" si="1"/>
        <v>7.7248599999999996</v>
      </c>
      <c r="E42" s="2">
        <f t="shared" si="2"/>
        <v>7.7641599999999995</v>
      </c>
      <c r="F42" s="2">
        <f t="shared" si="3"/>
        <v>7.7477149999999977</v>
      </c>
      <c r="G42" s="2"/>
      <c r="H42" s="2"/>
      <c r="I42" s="2">
        <f t="array" ref="I42">SUMPRODUCT(B26:B45, (ROW(B26:B45)-ROW(B26)+1)) / (20*21/2)</f>
        <v>7.7533761904761898</v>
      </c>
      <c r="J42" s="2">
        <f t="shared" si="4"/>
        <v>7.7528620993055188</v>
      </c>
      <c r="K42" s="2"/>
    </row>
    <row r="43" spans="1:11" ht="13.5" x14ac:dyDescent="0.25">
      <c r="A43" s="3">
        <f>TITRES_STAT!B46</f>
        <v>42368</v>
      </c>
      <c r="B43" s="6">
        <f>TITRES_STAT!D46</f>
        <v>7.7394999999999996</v>
      </c>
      <c r="C43" s="2">
        <f t="shared" si="0"/>
        <v>-9.100000000000108E-3</v>
      </c>
      <c r="D43" s="2">
        <f t="shared" si="1"/>
        <v>7.7029200000000007</v>
      </c>
      <c r="E43" s="2">
        <f t="shared" si="2"/>
        <v>7.7614200000000011</v>
      </c>
      <c r="F43" s="2">
        <f t="shared" si="3"/>
        <v>7.7554799999999968</v>
      </c>
      <c r="G43" s="2"/>
      <c r="H43" s="2"/>
      <c r="I43" s="2">
        <f t="array" ref="I43">SUMPRODUCT(B27:B46, (ROW(B27:B46)-ROW(B27)+1)) / (20*21/2)</f>
        <v>7.7360628571428576</v>
      </c>
      <c r="J43" s="2">
        <f t="shared" si="4"/>
        <v>7.7515895184192791</v>
      </c>
      <c r="K43" s="2"/>
    </row>
    <row r="44" spans="1:11" ht="13.5" x14ac:dyDescent="0.25">
      <c r="A44" s="3">
        <f>TITRES_STAT!B47</f>
        <v>42369</v>
      </c>
      <c r="B44" s="6">
        <f>TITRES_STAT!D47</f>
        <v>7.7304000000000004</v>
      </c>
      <c r="C44" s="2">
        <f t="shared" si="0"/>
        <v>-9.0999999999992198E-3</v>
      </c>
      <c r="D44" s="2">
        <f t="shared" si="1"/>
        <v>7.6956200000000008</v>
      </c>
      <c r="E44" s="2">
        <f t="shared" si="2"/>
        <v>7.7577699999999989</v>
      </c>
      <c r="F44" s="2">
        <f t="shared" si="3"/>
        <v>7.7627899999999999</v>
      </c>
      <c r="G44" s="2"/>
      <c r="H44" s="2"/>
      <c r="I44" s="2">
        <f t="array" ref="I44">SUMPRODUCT(B28:B47, (ROW(B28:B47)-ROW(B28)+1)) / (20*21/2)</f>
        <v>7.7158761904761901</v>
      </c>
      <c r="J44" s="2">
        <f t="shared" si="4"/>
        <v>7.7495714690460149</v>
      </c>
      <c r="K44" s="2"/>
    </row>
    <row r="45" spans="1:11" ht="13.5" x14ac:dyDescent="0.25">
      <c r="A45" s="3">
        <f>TITRES_STAT!B48</f>
        <v>42373</v>
      </c>
      <c r="B45" s="6">
        <f>TITRES_STAT!D48</f>
        <v>7.7577999999999996</v>
      </c>
      <c r="C45" s="2">
        <f t="shared" si="0"/>
        <v>2.7399999999999203E-2</v>
      </c>
      <c r="D45" s="2">
        <f t="shared" si="1"/>
        <v>7.7212199999999998</v>
      </c>
      <c r="E45" s="2">
        <f t="shared" si="2"/>
        <v>7.7568600000000005</v>
      </c>
      <c r="F45" s="2">
        <f t="shared" si="3"/>
        <v>7.7659899999999995</v>
      </c>
      <c r="G45" s="2"/>
      <c r="H45" s="2"/>
      <c r="I45" s="2">
        <f t="array" ref="I45">SUMPRODUCT(B29:B48, (ROW(B29:B48)-ROW(B29)+1)) / (20*21/2)</f>
        <v>7.7104338095238099</v>
      </c>
      <c r="J45" s="2">
        <f t="shared" si="4"/>
        <v>7.7503551386606802</v>
      </c>
      <c r="K45" s="2"/>
    </row>
    <row r="46" spans="1:11" ht="13.5" x14ac:dyDescent="0.25">
      <c r="A46" s="3">
        <f>TITRES_STAT!B49</f>
        <v>42374</v>
      </c>
      <c r="B46" s="6">
        <f>TITRES_STAT!D49</f>
        <v>7.5842000000000001</v>
      </c>
      <c r="C46" s="2">
        <f t="shared" si="0"/>
        <v>-0.17359999999999953</v>
      </c>
      <c r="D46" s="2">
        <f t="shared" si="1"/>
        <v>7.7120999999999995</v>
      </c>
      <c r="E46" s="2">
        <f t="shared" si="2"/>
        <v>7.7294499999999999</v>
      </c>
      <c r="F46" s="2">
        <f t="shared" si="3"/>
        <v>7.7504600000000012</v>
      </c>
      <c r="G46" s="2"/>
      <c r="H46" s="2"/>
      <c r="I46" s="2">
        <f t="array" ref="I46">SUMPRODUCT(B30:B49, (ROW(B30:B49)-ROW(B30)+1)) / (20*21/2)</f>
        <v>7.6962961904761897</v>
      </c>
      <c r="J46" s="2">
        <f t="shared" si="4"/>
        <v>7.7345308397406152</v>
      </c>
      <c r="K46" s="2"/>
    </row>
    <row r="47" spans="1:11" ht="13.5" x14ac:dyDescent="0.25">
      <c r="A47" s="3">
        <f>TITRES_STAT!B50</f>
        <v>42375</v>
      </c>
      <c r="B47" s="6">
        <f>TITRES_STAT!D50</f>
        <v>7.5385</v>
      </c>
      <c r="C47" s="2">
        <f t="shared" si="0"/>
        <v>-4.5700000000000074E-2</v>
      </c>
      <c r="D47" s="2">
        <f t="shared" si="1"/>
        <v>7.6700800000000005</v>
      </c>
      <c r="E47" s="2">
        <f t="shared" si="2"/>
        <v>7.69747</v>
      </c>
      <c r="F47" s="2">
        <f t="shared" si="3"/>
        <v>7.7326450000000007</v>
      </c>
      <c r="G47" s="2"/>
      <c r="H47" s="2"/>
      <c r="I47" s="2">
        <f t="array" ref="I47">SUMPRODUCT(B31:B50, (ROW(B31:B50)-ROW(B31)+1)) / (20*21/2)</f>
        <v>7.6656590476190472</v>
      </c>
      <c r="J47" s="2">
        <f t="shared" si="4"/>
        <v>7.7158612359557948</v>
      </c>
      <c r="K47" s="2"/>
    </row>
    <row r="48" spans="1:11" ht="13.5" x14ac:dyDescent="0.25">
      <c r="A48" s="3">
        <f>TITRES_STAT!B51</f>
        <v>42376</v>
      </c>
      <c r="B48" s="6">
        <f>TITRES_STAT!D51</f>
        <v>7.6755000000000004</v>
      </c>
      <c r="C48" s="2">
        <f t="shared" si="0"/>
        <v>0.13700000000000045</v>
      </c>
      <c r="D48" s="2">
        <f t="shared" si="1"/>
        <v>7.6572800000000001</v>
      </c>
      <c r="E48" s="2">
        <f t="shared" si="2"/>
        <v>7.6801000000000013</v>
      </c>
      <c r="F48" s="2">
        <f t="shared" si="3"/>
        <v>7.7326450000000007</v>
      </c>
      <c r="G48" s="2"/>
      <c r="H48" s="2"/>
      <c r="I48" s="2">
        <f t="array" ref="I48">SUMPRODUCT(B32:B51, (ROW(B32:B51)-ROW(B32)+1)) / (20*21/2)</f>
        <v>7.6447747619047624</v>
      </c>
      <c r="J48" s="2">
        <f t="shared" si="4"/>
        <v>7.7120173087219097</v>
      </c>
      <c r="K48" s="2"/>
    </row>
    <row r="49" spans="1:11" ht="13.5" x14ac:dyDescent="0.25">
      <c r="A49" s="3">
        <f>TITRES_STAT!B52</f>
        <v>42377</v>
      </c>
      <c r="B49" s="6">
        <f>TITRES_STAT!D52</f>
        <v>7.5842000000000001</v>
      </c>
      <c r="C49" s="2">
        <f t="shared" si="0"/>
        <v>-9.1300000000000381E-2</v>
      </c>
      <c r="D49" s="2">
        <f t="shared" si="1"/>
        <v>7.6280400000000004</v>
      </c>
      <c r="E49" s="2">
        <f t="shared" si="2"/>
        <v>7.6618300000000001</v>
      </c>
      <c r="F49" s="2">
        <f t="shared" si="3"/>
        <v>7.732190000000001</v>
      </c>
      <c r="G49" s="2"/>
      <c r="H49" s="2"/>
      <c r="I49" s="2">
        <f t="array" ref="I49">SUMPRODUCT(B33:B52, (ROW(B33:B52)-ROW(B33)+1)) / (20*21/2)</f>
        <v>7.6201942857142857</v>
      </c>
      <c r="J49" s="2">
        <f t="shared" si="4"/>
        <v>7.6998442317007756</v>
      </c>
      <c r="K49" s="2"/>
    </row>
    <row r="50" spans="1:11" ht="13.5" x14ac:dyDescent="0.25">
      <c r="A50" s="3">
        <f>TITRES_STAT!B53</f>
        <v>42380</v>
      </c>
      <c r="B50" s="6">
        <f>TITRES_STAT!D53</f>
        <v>7.4104999999999999</v>
      </c>
      <c r="C50" s="2">
        <f t="shared" si="0"/>
        <v>-0.17370000000000019</v>
      </c>
      <c r="D50" s="2">
        <f t="shared" si="1"/>
        <v>7.558580000000001</v>
      </c>
      <c r="E50" s="2">
        <f t="shared" si="2"/>
        <v>7.6398999999999999</v>
      </c>
      <c r="F50" s="2">
        <f t="shared" si="3"/>
        <v>7.7120850000000019</v>
      </c>
      <c r="G50" s="2">
        <f t="shared" ref="G50:G113" si="5">AVERAGE(B1:B50)</f>
        <v>7.7400571428571432</v>
      </c>
      <c r="H50" s="2"/>
      <c r="I50" s="2">
        <f t="array" ref="I50">SUMPRODUCT(B34:B53, (ROW(B34:B53)-ROW(B34)+1)) / (20*21/2)</f>
        <v>7.6023990476190484</v>
      </c>
      <c r="J50" s="2">
        <f t="shared" si="4"/>
        <v>7.6722876382054634</v>
      </c>
      <c r="K50" s="2">
        <f>G50</f>
        <v>7.7400571428571432</v>
      </c>
    </row>
    <row r="51" spans="1:11" ht="13.5" x14ac:dyDescent="0.25">
      <c r="A51" s="3">
        <f>TITRES_STAT!B54</f>
        <v>42381</v>
      </c>
      <c r="B51" s="6">
        <f>TITRES_STAT!D54</f>
        <v>7.4927999999999999</v>
      </c>
      <c r="C51" s="2">
        <f t="shared" si="0"/>
        <v>8.230000000000004E-2</v>
      </c>
      <c r="D51" s="2">
        <f t="shared" si="1"/>
        <v>7.5403000000000002</v>
      </c>
      <c r="E51" s="2">
        <f t="shared" si="2"/>
        <v>7.6261999999999999</v>
      </c>
      <c r="F51" s="2">
        <f t="shared" si="3"/>
        <v>7.6960950000000015</v>
      </c>
      <c r="G51" s="2">
        <f t="shared" si="5"/>
        <v>7.735112</v>
      </c>
      <c r="H51" s="2"/>
      <c r="I51" s="2">
        <f t="array" ref="I51">SUMPRODUCT(B35:B54, (ROW(B35:B54)-ROW(B35)+1)) / (20*21/2)</f>
        <v>7.5902614285714298</v>
      </c>
      <c r="J51" s="2">
        <f t="shared" si="4"/>
        <v>7.6551935774239901</v>
      </c>
      <c r="K51" s="2">
        <f t="shared" ref="K51:K114" si="6">$K$4*B51+(1-$K$4)*K50</f>
        <v>7.7303607843137261</v>
      </c>
    </row>
    <row r="52" spans="1:11" ht="13.5" x14ac:dyDescent="0.25">
      <c r="A52" s="3">
        <f>TITRES_STAT!B55</f>
        <v>42382</v>
      </c>
      <c r="B52" s="6">
        <f>TITRES_STAT!D55</f>
        <v>7.4379999999999997</v>
      </c>
      <c r="C52" s="2">
        <f t="shared" si="0"/>
        <v>-5.4800000000000182E-2</v>
      </c>
      <c r="D52" s="2">
        <f t="shared" si="1"/>
        <v>7.5202</v>
      </c>
      <c r="E52" s="2">
        <f t="shared" si="2"/>
        <v>7.5951400000000007</v>
      </c>
      <c r="F52" s="2">
        <f t="shared" si="3"/>
        <v>7.6796499999999996</v>
      </c>
      <c r="G52" s="2">
        <f t="shared" si="5"/>
        <v>7.7235999999999994</v>
      </c>
      <c r="H52" s="2"/>
      <c r="I52" s="2">
        <f t="array" ref="I52">SUMPRODUCT(B36:B55, (ROW(B36:B55)-ROW(B36)+1)) / (20*21/2)</f>
        <v>7.5896495238095243</v>
      </c>
      <c r="J52" s="2">
        <f t="shared" si="4"/>
        <v>7.634508474812181</v>
      </c>
      <c r="K52" s="2">
        <f t="shared" si="6"/>
        <v>7.7188956555171098</v>
      </c>
    </row>
    <row r="53" spans="1:11" ht="13.5" x14ac:dyDescent="0.25">
      <c r="A53" s="3">
        <f>TITRES_STAT!B56</f>
        <v>42384</v>
      </c>
      <c r="B53" s="6">
        <f>TITRES_STAT!D56</f>
        <v>7.4927999999999999</v>
      </c>
      <c r="C53" s="2">
        <f t="shared" si="0"/>
        <v>5.4800000000000182E-2</v>
      </c>
      <c r="D53" s="2">
        <f t="shared" si="1"/>
        <v>7.4836600000000004</v>
      </c>
      <c r="E53" s="2">
        <f t="shared" si="2"/>
        <v>7.5704700000000003</v>
      </c>
      <c r="F53" s="2">
        <f t="shared" si="3"/>
        <v>7.6659449999999989</v>
      </c>
      <c r="G53" s="2">
        <f t="shared" si="5"/>
        <v>7.716289999999999</v>
      </c>
      <c r="H53" s="2"/>
      <c r="I53" s="2">
        <f t="array" ref="I53">SUMPRODUCT(B37:B56, (ROW(B37:B56)-ROW(B37)+1)) / (20*21/2)</f>
        <v>7.5748128571428577</v>
      </c>
      <c r="J53" s="2">
        <f t="shared" si="4"/>
        <v>7.621012429591973</v>
      </c>
      <c r="K53" s="2">
        <f t="shared" si="6"/>
        <v>7.7100291592223211</v>
      </c>
    </row>
    <row r="54" spans="1:11" ht="13.5" x14ac:dyDescent="0.25">
      <c r="A54" s="3">
        <f>TITRES_STAT!B57</f>
        <v>42387</v>
      </c>
      <c r="B54" s="6">
        <f>TITRES_STAT!D57</f>
        <v>7.5385</v>
      </c>
      <c r="C54" s="2">
        <f t="shared" si="0"/>
        <v>4.5700000000000074E-2</v>
      </c>
      <c r="D54" s="2">
        <f t="shared" si="1"/>
        <v>7.4745200000000001</v>
      </c>
      <c r="E54" s="2">
        <f t="shared" si="2"/>
        <v>7.5512800000000002</v>
      </c>
      <c r="F54" s="2">
        <f t="shared" si="3"/>
        <v>7.6545249999999978</v>
      </c>
      <c r="G54" s="2">
        <f t="shared" si="5"/>
        <v>7.7089799999999995</v>
      </c>
      <c r="H54" s="2"/>
      <c r="I54" s="2">
        <f t="array" ref="I54">SUMPRODUCT(B38:B57, (ROW(B38:B57)-ROW(B38)+1)) / (20*21/2)</f>
        <v>7.5617166666666664</v>
      </c>
      <c r="J54" s="2">
        <f t="shared" si="4"/>
        <v>7.6131541029641658</v>
      </c>
      <c r="K54" s="2">
        <f t="shared" si="6"/>
        <v>7.7033025255273282</v>
      </c>
    </row>
    <row r="55" spans="1:11" ht="13.5" x14ac:dyDescent="0.25">
      <c r="A55" s="3">
        <f>TITRES_STAT!B58</f>
        <v>42388</v>
      </c>
      <c r="B55" s="6">
        <f>TITRES_STAT!D58</f>
        <v>7.6481000000000003</v>
      </c>
      <c r="C55" s="2">
        <f t="shared" si="0"/>
        <v>0.10960000000000036</v>
      </c>
      <c r="D55" s="2">
        <f t="shared" si="1"/>
        <v>7.5220399999999996</v>
      </c>
      <c r="E55" s="2">
        <f t="shared" si="2"/>
        <v>7.5403100000000007</v>
      </c>
      <c r="F55" s="2">
        <f t="shared" si="3"/>
        <v>7.6485849999999989</v>
      </c>
      <c r="G55" s="2">
        <f t="shared" si="5"/>
        <v>7.704775999999999</v>
      </c>
      <c r="H55" s="2"/>
      <c r="I55" s="2">
        <f t="array" ref="I55">SUMPRODUCT(B39:B58, (ROW(B39:B58)-ROW(B39)+1)) / (20*21/2)</f>
        <v>7.549484761904762</v>
      </c>
      <c r="J55" s="2">
        <f t="shared" si="4"/>
        <v>7.6164822836342454</v>
      </c>
      <c r="K55" s="2">
        <f t="shared" si="6"/>
        <v>7.701137720604688</v>
      </c>
    </row>
    <row r="56" spans="1:11" ht="13.5" x14ac:dyDescent="0.25">
      <c r="A56" s="3">
        <f>TITRES_STAT!B59</f>
        <v>42389</v>
      </c>
      <c r="B56" s="6">
        <f>TITRES_STAT!D59</f>
        <v>7.4927999999999999</v>
      </c>
      <c r="C56" s="2">
        <f t="shared" si="0"/>
        <v>-0.15530000000000044</v>
      </c>
      <c r="D56" s="2">
        <f t="shared" si="1"/>
        <v>7.5220399999999996</v>
      </c>
      <c r="E56" s="2">
        <f t="shared" si="2"/>
        <v>7.5311700000000013</v>
      </c>
      <c r="F56" s="2">
        <f t="shared" si="3"/>
        <v>7.6303099999999988</v>
      </c>
      <c r="G56" s="2">
        <f t="shared" si="5"/>
        <v>7.6974659999999995</v>
      </c>
      <c r="H56" s="2"/>
      <c r="I56" s="2">
        <f t="array" ref="I56">SUMPRODUCT(B40:B59, (ROW(B40:B59)-ROW(B40)+1)) / (20*21/2)</f>
        <v>7.5250699999999995</v>
      </c>
      <c r="J56" s="2">
        <f t="shared" si="4"/>
        <v>7.6047030185262212</v>
      </c>
      <c r="K56" s="2">
        <f t="shared" si="6"/>
        <v>7.6929676139143082</v>
      </c>
    </row>
    <row r="57" spans="1:11" ht="13.5" x14ac:dyDescent="0.25">
      <c r="A57" s="3">
        <f>TITRES_STAT!B60</f>
        <v>42390</v>
      </c>
      <c r="B57" s="6">
        <f>TITRES_STAT!D60</f>
        <v>7.4927999999999999</v>
      </c>
      <c r="C57" s="2">
        <f t="shared" si="0"/>
        <v>0</v>
      </c>
      <c r="D57" s="2">
        <f t="shared" si="1"/>
        <v>7.5329999999999995</v>
      </c>
      <c r="E57" s="2">
        <f t="shared" si="2"/>
        <v>7.5266000000000002</v>
      </c>
      <c r="F57" s="2">
        <f t="shared" si="3"/>
        <v>7.6120349999999988</v>
      </c>
      <c r="G57" s="2">
        <f t="shared" si="5"/>
        <v>7.6945419999999976</v>
      </c>
      <c r="H57" s="2"/>
      <c r="I57" s="2">
        <f t="array" ref="I57">SUMPRODUCT(B41:B60, (ROW(B41:B60)-ROW(B41)+1)) / (20*21/2)</f>
        <v>7.5175004761904756</v>
      </c>
      <c r="J57" s="2">
        <f t="shared" si="4"/>
        <v>7.5940455881903901</v>
      </c>
      <c r="K57" s="2">
        <f t="shared" si="6"/>
        <v>7.6851179035647279</v>
      </c>
    </row>
    <row r="58" spans="1:11" ht="13.5" x14ac:dyDescent="0.25">
      <c r="A58" s="3">
        <f>TITRES_STAT!B61</f>
        <v>42391</v>
      </c>
      <c r="B58" s="6">
        <f>TITRES_STAT!D61</f>
        <v>7.4836</v>
      </c>
      <c r="C58" s="2">
        <f t="shared" si="0"/>
        <v>-9.1999999999998749E-3</v>
      </c>
      <c r="D58" s="2">
        <f t="shared" si="1"/>
        <v>7.5311599999999999</v>
      </c>
      <c r="E58" s="2">
        <f t="shared" si="2"/>
        <v>7.5074100000000001</v>
      </c>
      <c r="F58" s="2">
        <f t="shared" si="3"/>
        <v>7.5937549999999998</v>
      </c>
      <c r="G58" s="2">
        <f t="shared" si="5"/>
        <v>7.6897899999999968</v>
      </c>
      <c r="H58" s="2"/>
      <c r="I58" s="2">
        <f t="array" ref="I58">SUMPRODUCT(B42:B61, (ROW(B42:B61)-ROW(B42)+1)) / (20*21/2)</f>
        <v>7.5097071428571436</v>
      </c>
      <c r="J58" s="2">
        <f t="shared" si="4"/>
        <v>7.5835269607436864</v>
      </c>
      <c r="K58" s="2">
        <f t="shared" si="6"/>
        <v>7.6772152406798364</v>
      </c>
    </row>
    <row r="59" spans="1:11" ht="13.5" x14ac:dyDescent="0.25">
      <c r="A59" s="3">
        <f>TITRES_STAT!B62</f>
        <v>42394</v>
      </c>
      <c r="B59" s="6">
        <f>TITRES_STAT!D62</f>
        <v>7.3373999999999997</v>
      </c>
      <c r="C59" s="2">
        <f t="shared" si="0"/>
        <v>-0.14620000000000033</v>
      </c>
      <c r="D59" s="2">
        <f t="shared" si="1"/>
        <v>7.4909400000000002</v>
      </c>
      <c r="E59" s="2">
        <f t="shared" si="2"/>
        <v>7.482730000000001</v>
      </c>
      <c r="F59" s="2">
        <f t="shared" si="3"/>
        <v>7.5722799999999992</v>
      </c>
      <c r="G59" s="2">
        <f t="shared" si="5"/>
        <v>7.6795539999999969</v>
      </c>
      <c r="H59" s="2"/>
      <c r="I59" s="2">
        <f t="array" ref="I59">SUMPRODUCT(B43:B62, (ROW(B43:B62)-ROW(B43)+1)) / (20*21/2)</f>
        <v>7.5113147619047602</v>
      </c>
      <c r="J59" s="2">
        <f t="shared" si="4"/>
        <v>7.5600862978157162</v>
      </c>
      <c r="K59" s="2">
        <f t="shared" si="6"/>
        <v>7.6638891528100386</v>
      </c>
    </row>
    <row r="60" spans="1:11" ht="13.5" x14ac:dyDescent="0.25">
      <c r="A60" s="3">
        <f>TITRES_STAT!B63</f>
        <v>42395</v>
      </c>
      <c r="B60" s="6">
        <f>TITRES_STAT!D63</f>
        <v>7.4927999999999999</v>
      </c>
      <c r="C60" s="2">
        <f t="shared" si="0"/>
        <v>0.1554000000000002</v>
      </c>
      <c r="D60" s="2">
        <f t="shared" si="1"/>
        <v>7.4598800000000001</v>
      </c>
      <c r="E60" s="2">
        <f t="shared" si="2"/>
        <v>7.4909600000000012</v>
      </c>
      <c r="F60" s="2">
        <f t="shared" si="3"/>
        <v>7.5654299999999992</v>
      </c>
      <c r="G60" s="2">
        <f t="shared" si="5"/>
        <v>7.6724259999999971</v>
      </c>
      <c r="H60" s="2"/>
      <c r="I60" s="2">
        <f t="array" ref="I60">SUMPRODUCT(B44:B63, (ROW(B44:B63)-ROW(B44)+1)) / (20*21/2)</f>
        <v>7.5102728571428568</v>
      </c>
      <c r="J60" s="2">
        <f t="shared" si="4"/>
        <v>7.553678078976124</v>
      </c>
      <c r="K60" s="2">
        <f t="shared" si="6"/>
        <v>7.6571797742684691</v>
      </c>
    </row>
    <row r="61" spans="1:11" ht="13.5" x14ac:dyDescent="0.25">
      <c r="A61" s="3">
        <f>TITRES_STAT!B64</f>
        <v>42396</v>
      </c>
      <c r="B61" s="6">
        <f>TITRES_STAT!D64</f>
        <v>7.4836</v>
      </c>
      <c r="C61" s="2">
        <f t="shared" si="0"/>
        <v>-9.1999999999998749E-3</v>
      </c>
      <c r="D61" s="2">
        <f t="shared" si="1"/>
        <v>7.4580399999999996</v>
      </c>
      <c r="E61" s="2">
        <f t="shared" si="2"/>
        <v>7.4900400000000005</v>
      </c>
      <c r="F61" s="2">
        <f t="shared" si="3"/>
        <v>7.5581199999999997</v>
      </c>
      <c r="G61" s="2">
        <f t="shared" si="5"/>
        <v>7.6685879999999988</v>
      </c>
      <c r="H61" s="2"/>
      <c r="I61" s="2">
        <f t="array" ref="I61">SUMPRODUCT(B45:B64, (ROW(B45:B64)-ROW(B45)+1)) / (20*21/2)</f>
        <v>7.51715</v>
      </c>
      <c r="J61" s="2">
        <f t="shared" si="4"/>
        <v>7.5470039762164927</v>
      </c>
      <c r="K61" s="2">
        <f t="shared" si="6"/>
        <v>7.6503727242971564</v>
      </c>
    </row>
    <row r="62" spans="1:11" ht="13.5" x14ac:dyDescent="0.25">
      <c r="A62" s="3">
        <f>TITRES_STAT!B65</f>
        <v>42397</v>
      </c>
      <c r="B62" s="6">
        <f>TITRES_STAT!D65</f>
        <v>7.5750000000000002</v>
      </c>
      <c r="C62" s="2">
        <f t="shared" si="0"/>
        <v>9.1400000000000148E-2</v>
      </c>
      <c r="D62" s="2">
        <f t="shared" si="1"/>
        <v>7.4744799999999998</v>
      </c>
      <c r="E62" s="2">
        <f t="shared" si="2"/>
        <v>7.5037400000000005</v>
      </c>
      <c r="F62" s="2">
        <f t="shared" si="3"/>
        <v>7.5494399999999988</v>
      </c>
      <c r="G62" s="2">
        <f t="shared" si="5"/>
        <v>7.6647499999999988</v>
      </c>
      <c r="H62" s="2"/>
      <c r="I62" s="2">
        <f t="array" ref="I62">SUMPRODUCT(B46:B65, (ROW(B46:B65)-ROW(B46)+1)) / (20*21/2)</f>
        <v>7.5132785714285708</v>
      </c>
      <c r="J62" s="2">
        <f t="shared" si="4"/>
        <v>7.5496702641958748</v>
      </c>
      <c r="K62" s="2">
        <f t="shared" si="6"/>
        <v>7.6474169311874638</v>
      </c>
    </row>
    <row r="63" spans="1:11" ht="13.5" x14ac:dyDescent="0.25">
      <c r="A63" s="3">
        <f>TITRES_STAT!B66</f>
        <v>42398</v>
      </c>
      <c r="B63" s="6">
        <f>TITRES_STAT!D66</f>
        <v>7.5385</v>
      </c>
      <c r="C63" s="2">
        <f t="shared" si="0"/>
        <v>-3.6500000000000199E-2</v>
      </c>
      <c r="D63" s="2">
        <f t="shared" si="1"/>
        <v>7.4854600000000007</v>
      </c>
      <c r="E63" s="2">
        <f t="shared" si="2"/>
        <v>7.5083099999999998</v>
      </c>
      <c r="F63" s="2">
        <f t="shared" si="3"/>
        <v>7.5393899999999991</v>
      </c>
      <c r="G63" s="2">
        <f t="shared" si="5"/>
        <v>7.6601819999999989</v>
      </c>
      <c r="H63" s="2"/>
      <c r="I63" s="2">
        <f t="array" ref="I63">SUMPRODUCT(B47:B66, (ROW(B47:B66)-ROW(B47)+1)) / (20*21/2)</f>
        <v>7.5193738095238096</v>
      </c>
      <c r="J63" s="2">
        <f t="shared" si="4"/>
        <v>7.5486064295105537</v>
      </c>
      <c r="K63" s="2">
        <f t="shared" si="6"/>
        <v>7.643145678984034</v>
      </c>
    </row>
    <row r="64" spans="1:11" ht="13.5" x14ac:dyDescent="0.25">
      <c r="A64" s="3">
        <f>TITRES_STAT!B67</f>
        <v>42401</v>
      </c>
      <c r="B64" s="6">
        <f>TITRES_STAT!D67</f>
        <v>7.6116000000000001</v>
      </c>
      <c r="C64" s="2">
        <f t="shared" si="0"/>
        <v>7.3100000000000165E-2</v>
      </c>
      <c r="D64" s="2">
        <f t="shared" si="1"/>
        <v>7.5403000000000002</v>
      </c>
      <c r="E64" s="2">
        <f t="shared" si="2"/>
        <v>7.5156200000000011</v>
      </c>
      <c r="F64" s="2">
        <f t="shared" si="3"/>
        <v>7.5334500000000002</v>
      </c>
      <c r="G64" s="2">
        <f t="shared" si="5"/>
        <v>7.6578059999999981</v>
      </c>
      <c r="H64" s="2"/>
      <c r="I64" s="2">
        <f t="array" ref="I64">SUMPRODUCT(B48:B67, (ROW(B48:B67)-ROW(B48)+1)) / (20*21/2)</f>
        <v>7.5298119047619041</v>
      </c>
      <c r="J64" s="2">
        <f t="shared" si="4"/>
        <v>7.554605817176216</v>
      </c>
      <c r="K64" s="2">
        <f t="shared" si="6"/>
        <v>7.6419085935336799</v>
      </c>
    </row>
    <row r="65" spans="1:11" ht="13.5" x14ac:dyDescent="0.25">
      <c r="A65" s="3">
        <f>TITRES_STAT!B68</f>
        <v>42402</v>
      </c>
      <c r="B65" s="6">
        <f>TITRES_STAT!D68</f>
        <v>7.4927999999999999</v>
      </c>
      <c r="C65" s="2">
        <f t="shared" si="0"/>
        <v>-0.11880000000000024</v>
      </c>
      <c r="D65" s="2">
        <f t="shared" si="1"/>
        <v>7.5403000000000002</v>
      </c>
      <c r="E65" s="2">
        <f t="shared" si="2"/>
        <v>7.5000900000000001</v>
      </c>
      <c r="F65" s="2">
        <f t="shared" si="3"/>
        <v>7.5202000000000009</v>
      </c>
      <c r="G65" s="2">
        <f t="shared" si="5"/>
        <v>7.6514099999999985</v>
      </c>
      <c r="H65" s="2"/>
      <c r="I65" s="2">
        <f t="array" ref="I65">SUMPRODUCT(B49:B68, (ROW(B49:B68)-ROW(B49)+1)) / (20*21/2)</f>
        <v>7.5180628571428576</v>
      </c>
      <c r="J65" s="2">
        <f t="shared" si="4"/>
        <v>7.5487195488737191</v>
      </c>
      <c r="K65" s="2">
        <f t="shared" si="6"/>
        <v>7.6360611977088304</v>
      </c>
    </row>
    <row r="66" spans="1:11" ht="13.5" x14ac:dyDescent="0.25">
      <c r="A66" s="3">
        <f>TITRES_STAT!B69</f>
        <v>42403</v>
      </c>
      <c r="B66" s="6">
        <f>TITRES_STAT!D69</f>
        <v>7.5842000000000001</v>
      </c>
      <c r="C66" s="2">
        <f t="shared" si="0"/>
        <v>9.1400000000000148E-2</v>
      </c>
      <c r="D66" s="2">
        <f t="shared" si="1"/>
        <v>7.5604200000000006</v>
      </c>
      <c r="E66" s="2">
        <f t="shared" si="2"/>
        <v>7.5092299999999996</v>
      </c>
      <c r="F66" s="2">
        <f t="shared" si="3"/>
        <v>7.5202000000000009</v>
      </c>
      <c r="G66" s="2">
        <f t="shared" si="5"/>
        <v>7.6486699999999992</v>
      </c>
      <c r="H66" s="2"/>
      <c r="I66" s="2">
        <f t="array" ref="I66">SUMPRODUCT(B50:B69, (ROW(B50:B69)-ROW(B50)+1)) / (20*21/2)</f>
        <v>7.511971428571429</v>
      </c>
      <c r="J66" s="2">
        <f t="shared" si="4"/>
        <v>7.5520986394571743</v>
      </c>
      <c r="K66" s="2">
        <f t="shared" si="6"/>
        <v>7.6340274252496609</v>
      </c>
    </row>
    <row r="67" spans="1:11" ht="13.5" x14ac:dyDescent="0.25">
      <c r="A67" s="3">
        <f>TITRES_STAT!B70</f>
        <v>42404</v>
      </c>
      <c r="B67" s="6">
        <f>TITRES_STAT!D70</f>
        <v>7.6298000000000004</v>
      </c>
      <c r="C67" s="2">
        <f t="shared" si="0"/>
        <v>4.5600000000000307E-2</v>
      </c>
      <c r="D67" s="2">
        <f t="shared" si="1"/>
        <v>7.5713800000000004</v>
      </c>
      <c r="E67" s="2">
        <f t="shared" si="2"/>
        <v>7.5229300000000006</v>
      </c>
      <c r="F67" s="2">
        <f t="shared" si="3"/>
        <v>7.5247649999999995</v>
      </c>
      <c r="G67" s="2">
        <f t="shared" si="5"/>
        <v>7.6477559999999993</v>
      </c>
      <c r="H67" s="2"/>
      <c r="I67" s="2">
        <f t="array" ref="I67">SUMPRODUCT(B51:B70, (ROW(B51:B70)-ROW(B51)+1)) / (20*21/2)</f>
        <v>7.5073995238095241</v>
      </c>
      <c r="J67" s="2">
        <f t="shared" si="4"/>
        <v>7.5594987690326816</v>
      </c>
      <c r="K67" s="2">
        <f t="shared" si="6"/>
        <v>7.6338616438673217</v>
      </c>
    </row>
    <row r="68" spans="1:11" ht="13.5" x14ac:dyDescent="0.25">
      <c r="A68" s="3">
        <f>TITRES_STAT!B71</f>
        <v>42405</v>
      </c>
      <c r="B68" s="6">
        <f>TITRES_STAT!D71</f>
        <v>7.4013999999999998</v>
      </c>
      <c r="C68" s="2">
        <f t="shared" ref="C68:C131" si="7">B68-B67</f>
        <v>-0.2284000000000006</v>
      </c>
      <c r="D68" s="2">
        <f t="shared" si="1"/>
        <v>7.5439600000000002</v>
      </c>
      <c r="E68" s="2">
        <f t="shared" si="2"/>
        <v>7.5147100000000009</v>
      </c>
      <c r="F68" s="2">
        <f t="shared" si="3"/>
        <v>7.5110599999999987</v>
      </c>
      <c r="G68" s="2">
        <f t="shared" si="5"/>
        <v>7.6413599999999997</v>
      </c>
      <c r="H68" s="2"/>
      <c r="I68" s="2">
        <f t="array" ref="I68">SUMPRODUCT(B52:B71, (ROW(B52:B71)-ROW(B52)+1)) / (20*21/2)</f>
        <v>7.4973909523809521</v>
      </c>
      <c r="J68" s="2">
        <f t="shared" si="4"/>
        <v>7.5444417434105215</v>
      </c>
      <c r="K68" s="2">
        <f t="shared" si="6"/>
        <v>7.6247455009705645</v>
      </c>
    </row>
    <row r="69" spans="1:11" ht="13.5" x14ac:dyDescent="0.25">
      <c r="A69" s="3">
        <f>TITRES_STAT!B72</f>
        <v>42408</v>
      </c>
      <c r="B69" s="6">
        <f>TITRES_STAT!D72</f>
        <v>7.4470999999999998</v>
      </c>
      <c r="C69" s="2">
        <f t="shared" si="7"/>
        <v>4.5700000000000074E-2</v>
      </c>
      <c r="D69" s="2">
        <f t="shared" si="1"/>
        <v>7.5110600000000005</v>
      </c>
      <c r="E69" s="2">
        <f t="shared" si="2"/>
        <v>7.5256800000000013</v>
      </c>
      <c r="F69" s="2">
        <f t="shared" si="3"/>
        <v>7.5042050000000007</v>
      </c>
      <c r="G69" s="2">
        <f t="shared" si="5"/>
        <v>7.6358779999999991</v>
      </c>
      <c r="H69" s="2"/>
      <c r="I69" s="2">
        <f t="array" ref="I69">SUMPRODUCT(B53:B72, (ROW(B53:B72)-ROW(B53)+1)) / (20*21/2)</f>
        <v>7.4913033333333336</v>
      </c>
      <c r="J69" s="2">
        <f t="shared" si="4"/>
        <v>7.5351711011809481</v>
      </c>
      <c r="K69" s="2">
        <f t="shared" si="6"/>
        <v>7.6177790107364247</v>
      </c>
    </row>
    <row r="70" spans="1:11" ht="13.5" x14ac:dyDescent="0.25">
      <c r="A70" s="3">
        <f>TITRES_STAT!B73</f>
        <v>42409</v>
      </c>
      <c r="B70" s="6">
        <f>TITRES_STAT!D73</f>
        <v>7.4561999999999999</v>
      </c>
      <c r="C70" s="2">
        <f t="shared" si="7"/>
        <v>9.100000000000108E-3</v>
      </c>
      <c r="D70" s="2">
        <f t="shared" ref="D70:D133" si="8">AVERAGE(B66:B70)</f>
        <v>7.5037400000000005</v>
      </c>
      <c r="E70" s="2">
        <f t="shared" si="2"/>
        <v>7.5220200000000004</v>
      </c>
      <c r="F70" s="2">
        <f t="shared" si="3"/>
        <v>7.5064900000000012</v>
      </c>
      <c r="G70" s="2">
        <f t="shared" si="5"/>
        <v>7.6305780000000007</v>
      </c>
      <c r="H70" s="2"/>
      <c r="I70" s="2">
        <f t="array" ref="I70">SUMPRODUCT(B54:B73, (ROW(B54:B73)-ROW(B54)+1)) / (20*21/2)</f>
        <v>7.4895585714285708</v>
      </c>
      <c r="J70" s="2">
        <f t="shared" si="4"/>
        <v>7.52765004392562</v>
      </c>
      <c r="K70" s="2">
        <f t="shared" si="6"/>
        <v>7.6114425789428397</v>
      </c>
    </row>
    <row r="71" spans="1:11" ht="13.5" x14ac:dyDescent="0.25">
      <c r="A71" s="3">
        <f>TITRES_STAT!B74</f>
        <v>42410</v>
      </c>
      <c r="B71" s="6">
        <f>TITRES_STAT!D74</f>
        <v>7.4013999999999998</v>
      </c>
      <c r="C71" s="2">
        <f t="shared" si="7"/>
        <v>-5.4800000000000182E-2</v>
      </c>
      <c r="D71" s="2">
        <f t="shared" si="8"/>
        <v>7.4671800000000008</v>
      </c>
      <c r="E71" s="2">
        <f t="shared" si="2"/>
        <v>7.5138000000000007</v>
      </c>
      <c r="F71" s="2">
        <f t="shared" si="3"/>
        <v>7.5019200000000001</v>
      </c>
      <c r="G71" s="2">
        <f t="shared" si="5"/>
        <v>7.6243640000000008</v>
      </c>
      <c r="H71" s="2"/>
      <c r="I71" s="2">
        <f t="array" ref="I71">SUMPRODUCT(B55:B74, (ROW(B55:B74)-ROW(B55)+1)) / (20*21/2)</f>
        <v>7.4878576190476194</v>
      </c>
      <c r="J71" s="2">
        <f t="shared" si="4"/>
        <v>7.5156262302184187</v>
      </c>
      <c r="K71" s="2">
        <f t="shared" si="6"/>
        <v>7.6032056150627287</v>
      </c>
    </row>
    <row r="72" spans="1:11" ht="13.5" x14ac:dyDescent="0.25">
      <c r="A72" s="3">
        <f>TITRES_STAT!B75</f>
        <v>42411</v>
      </c>
      <c r="B72" s="6">
        <f>TITRES_STAT!D75</f>
        <v>7.4379999999999997</v>
      </c>
      <c r="C72" s="2">
        <f t="shared" si="7"/>
        <v>3.6599999999999966E-2</v>
      </c>
      <c r="D72" s="2">
        <f t="shared" si="8"/>
        <v>7.42882</v>
      </c>
      <c r="E72" s="2">
        <f t="shared" si="2"/>
        <v>7.5001000000000007</v>
      </c>
      <c r="F72" s="2">
        <f t="shared" si="3"/>
        <v>7.5019200000000001</v>
      </c>
      <c r="G72" s="2">
        <f t="shared" si="5"/>
        <v>7.6188820000000002</v>
      </c>
      <c r="H72" s="2"/>
      <c r="I72" s="2">
        <f t="array" ref="I72">SUMPRODUCT(B56:B75, (ROW(B56:B75)-ROW(B56)+1)) / (20*21/2)</f>
        <v>7.4785895238095232</v>
      </c>
      <c r="J72" s="2">
        <f t="shared" si="4"/>
        <v>7.508233255911902</v>
      </c>
      <c r="K72" s="2">
        <f t="shared" si="6"/>
        <v>7.5967269634916414</v>
      </c>
    </row>
    <row r="73" spans="1:11" ht="13.5" x14ac:dyDescent="0.25">
      <c r="A73" s="3">
        <f>TITRES_STAT!B76</f>
        <v>42412</v>
      </c>
      <c r="B73" s="6">
        <f>TITRES_STAT!D76</f>
        <v>7.4836</v>
      </c>
      <c r="C73" s="2">
        <f t="shared" si="7"/>
        <v>4.5600000000000307E-2</v>
      </c>
      <c r="D73" s="2">
        <f t="shared" si="8"/>
        <v>7.4452600000000002</v>
      </c>
      <c r="E73" s="2">
        <f t="shared" si="2"/>
        <v>7.4946099999999998</v>
      </c>
      <c r="F73" s="2">
        <f t="shared" si="3"/>
        <v>7.5014599999999989</v>
      </c>
      <c r="G73" s="2">
        <f t="shared" si="5"/>
        <v>7.6168700000000005</v>
      </c>
      <c r="H73" s="2"/>
      <c r="I73" s="2">
        <f t="array" ref="I73">SUMPRODUCT(B57:B76, (ROW(B57:B76)-ROW(B57)+1)) / (20*21/2)</f>
        <v>7.4617914285714289</v>
      </c>
      <c r="J73" s="2">
        <f t="shared" si="4"/>
        <v>7.5058872315393401</v>
      </c>
      <c r="K73" s="2">
        <f t="shared" si="6"/>
        <v>7.5922906119821656</v>
      </c>
    </row>
    <row r="74" spans="1:11" ht="13.5" x14ac:dyDescent="0.25">
      <c r="A74" s="3">
        <f>TITRES_STAT!B77</f>
        <v>42415</v>
      </c>
      <c r="B74" s="6">
        <f>TITRES_STAT!D77</f>
        <v>7.4836</v>
      </c>
      <c r="C74" s="2">
        <f t="shared" si="7"/>
        <v>0</v>
      </c>
      <c r="D74" s="2">
        <f t="shared" si="8"/>
        <v>7.4525600000000001</v>
      </c>
      <c r="E74" s="2">
        <f t="shared" si="2"/>
        <v>7.4818100000000003</v>
      </c>
      <c r="F74" s="2">
        <f t="shared" si="3"/>
        <v>7.4987149999999998</v>
      </c>
      <c r="G74" s="2">
        <f t="shared" si="5"/>
        <v>7.6148580000000017</v>
      </c>
      <c r="H74" s="2"/>
      <c r="I74" s="2">
        <f t="array" ref="I74">SUMPRODUCT(B58:B77, (ROW(B58:B77)-ROW(B58)+1)) / (20*21/2)</f>
        <v>7.4606638095238091</v>
      </c>
      <c r="J74" s="2">
        <f t="shared" si="4"/>
        <v>7.503764638059403</v>
      </c>
      <c r="K74" s="2">
        <f t="shared" si="6"/>
        <v>7.5880282350416888</v>
      </c>
    </row>
    <row r="75" spans="1:11" ht="13.5" x14ac:dyDescent="0.25">
      <c r="A75" s="3">
        <f>TITRES_STAT!B78</f>
        <v>42416</v>
      </c>
      <c r="B75" s="6">
        <f>TITRES_STAT!D78</f>
        <v>7.4013999999999998</v>
      </c>
      <c r="C75" s="2">
        <f t="shared" si="7"/>
        <v>-8.2200000000000273E-2</v>
      </c>
      <c r="D75" s="2">
        <f t="shared" si="8"/>
        <v>7.4415999999999993</v>
      </c>
      <c r="E75" s="2">
        <f t="shared" si="2"/>
        <v>7.4726700000000008</v>
      </c>
      <c r="F75" s="2">
        <f t="shared" si="3"/>
        <v>7.4863799999999996</v>
      </c>
      <c r="G75" s="2">
        <f t="shared" si="5"/>
        <v>7.6090100000000005</v>
      </c>
      <c r="H75" s="2"/>
      <c r="I75" s="2">
        <f t="array" ref="I75">SUMPRODUCT(B59:B78, (ROW(B59:B78)-ROW(B59)+1)) / (20*21/2)</f>
        <v>7.458790476190476</v>
      </c>
      <c r="J75" s="2">
        <f t="shared" si="4"/>
        <v>7.4940156249108885</v>
      </c>
      <c r="K75" s="2">
        <f t="shared" si="6"/>
        <v>7.5807094807263287</v>
      </c>
    </row>
    <row r="76" spans="1:11" ht="13.5" x14ac:dyDescent="0.25">
      <c r="A76" s="3">
        <f>TITRES_STAT!B79</f>
        <v>42417</v>
      </c>
      <c r="B76" s="6">
        <f>TITRES_STAT!D79</f>
        <v>7.31</v>
      </c>
      <c r="C76" s="2">
        <f t="shared" si="7"/>
        <v>-9.1400000000000148E-2</v>
      </c>
      <c r="D76" s="2">
        <f t="shared" si="8"/>
        <v>7.4233199999999995</v>
      </c>
      <c r="E76" s="2">
        <f t="shared" ref="E76:E139" si="9">AVERAGE(B67:B76)</f>
        <v>7.4452500000000015</v>
      </c>
      <c r="F76" s="2">
        <f t="shared" si="3"/>
        <v>7.4772399999999992</v>
      </c>
      <c r="G76" s="2">
        <f t="shared" si="5"/>
        <v>7.5973140000000026</v>
      </c>
      <c r="H76" s="2"/>
      <c r="I76" s="2">
        <f t="array" ref="I76">SUMPRODUCT(B60:B79, (ROW(B60:B79)-ROW(B60)+1)) / (20*21/2)</f>
        <v>7.4474761904761904</v>
      </c>
      <c r="J76" s="2">
        <f t="shared" si="4"/>
        <v>7.4764903273003274</v>
      </c>
      <c r="K76" s="2">
        <f t="shared" si="6"/>
        <v>7.5700934226586298</v>
      </c>
    </row>
    <row r="77" spans="1:11" ht="13.5" x14ac:dyDescent="0.25">
      <c r="A77" s="3">
        <f>TITRES_STAT!B80</f>
        <v>42418</v>
      </c>
      <c r="B77" s="6">
        <f>TITRES_STAT!D80</f>
        <v>7.4653999999999998</v>
      </c>
      <c r="C77" s="2">
        <f t="shared" si="7"/>
        <v>0.1554000000000002</v>
      </c>
      <c r="D77" s="2">
        <f t="shared" si="8"/>
        <v>7.4287999999999998</v>
      </c>
      <c r="E77" s="2">
        <f t="shared" si="9"/>
        <v>7.4288100000000012</v>
      </c>
      <c r="F77" s="2">
        <f t="shared" si="3"/>
        <v>7.4758699999999987</v>
      </c>
      <c r="G77" s="2">
        <f t="shared" si="5"/>
        <v>7.5887260000000012</v>
      </c>
      <c r="H77" s="2"/>
      <c r="I77" s="2">
        <f t="array" ref="I77">SUMPRODUCT(B61:B80, (ROW(B61:B80)-ROW(B61)+1)) / (20*21/2)</f>
        <v>7.4447795238095242</v>
      </c>
      <c r="J77" s="2">
        <f t="shared" si="4"/>
        <v>7.4754341056526767</v>
      </c>
      <c r="K77" s="2">
        <f t="shared" si="6"/>
        <v>7.5659877982406449</v>
      </c>
    </row>
    <row r="78" spans="1:11" ht="13.5" x14ac:dyDescent="0.25">
      <c r="A78" s="3">
        <f>TITRES_STAT!B81</f>
        <v>42419</v>
      </c>
      <c r="B78" s="6">
        <f>TITRES_STAT!D81</f>
        <v>7.4561999999999999</v>
      </c>
      <c r="C78" s="2">
        <f t="shared" si="7"/>
        <v>-9.1999999999998749E-3</v>
      </c>
      <c r="D78" s="2">
        <f t="shared" si="8"/>
        <v>7.4233199999999995</v>
      </c>
      <c r="E78" s="2">
        <f t="shared" si="9"/>
        <v>7.4342899999999998</v>
      </c>
      <c r="F78" s="2">
        <f t="shared" si="3"/>
        <v>7.474499999999999</v>
      </c>
      <c r="G78" s="2">
        <f t="shared" si="5"/>
        <v>7.5843400000000019</v>
      </c>
      <c r="H78" s="2"/>
      <c r="I78" s="2">
        <f t="array" ref="I78">SUMPRODUCT(B62:B81, (ROW(B62:B81)-ROW(B62)+1)) / (20*21/2)</f>
        <v>7.4318528571428564</v>
      </c>
      <c r="J78" s="2">
        <f t="shared" si="4"/>
        <v>7.4736022860667077</v>
      </c>
      <c r="K78" s="2">
        <f t="shared" si="6"/>
        <v>7.5616823943880709</v>
      </c>
    </row>
    <row r="79" spans="1:11" ht="13.5" x14ac:dyDescent="0.25">
      <c r="A79" s="3">
        <f>TITRES_STAT!B82</f>
        <v>42422</v>
      </c>
      <c r="B79" s="6">
        <f>TITRES_STAT!D82</f>
        <v>7.3556999999999997</v>
      </c>
      <c r="C79" s="2">
        <f t="shared" si="7"/>
        <v>-0.10050000000000026</v>
      </c>
      <c r="D79" s="2">
        <f t="shared" si="8"/>
        <v>7.3977400000000006</v>
      </c>
      <c r="E79" s="2">
        <f t="shared" si="9"/>
        <v>7.4251500000000004</v>
      </c>
      <c r="F79" s="2">
        <f t="shared" si="3"/>
        <v>7.4754149999999999</v>
      </c>
      <c r="G79" s="2">
        <f t="shared" si="5"/>
        <v>7.579588000000002</v>
      </c>
      <c r="H79" s="2"/>
      <c r="I79" s="2">
        <f t="array" ref="I79">SUMPRODUCT(B63:B82, (ROW(B63:B82)-ROW(B63)+1)) / (20*21/2)</f>
        <v>7.419622380952382</v>
      </c>
      <c r="J79" s="2">
        <f t="shared" si="4"/>
        <v>7.4623734969174969</v>
      </c>
      <c r="K79" s="2">
        <f t="shared" si="6"/>
        <v>7.5536046534316768</v>
      </c>
    </row>
    <row r="80" spans="1:11" ht="13.5" x14ac:dyDescent="0.25">
      <c r="A80" s="3">
        <f>TITRES_STAT!B83</f>
        <v>42423</v>
      </c>
      <c r="B80" s="6">
        <f>TITRES_STAT!D83</f>
        <v>7.4470999999999998</v>
      </c>
      <c r="C80" s="2">
        <f t="shared" si="7"/>
        <v>9.1400000000000148E-2</v>
      </c>
      <c r="D80" s="2">
        <f t="shared" si="8"/>
        <v>7.4068799999999992</v>
      </c>
      <c r="E80" s="2">
        <f t="shared" si="9"/>
        <v>7.4242400000000019</v>
      </c>
      <c r="F80" s="2">
        <f t="shared" si="3"/>
        <v>7.4731300000000003</v>
      </c>
      <c r="G80" s="2">
        <f t="shared" si="5"/>
        <v>7.5722780000000007</v>
      </c>
      <c r="H80" s="2"/>
      <c r="I80" s="2">
        <f t="array" ref="I80">SUMPRODUCT(B64:B83, (ROW(B64:B83)-ROW(B64)+1)) / (20*21/2)</f>
        <v>7.4146185714285711</v>
      </c>
      <c r="J80" s="2">
        <f t="shared" si="4"/>
        <v>7.460918878163449</v>
      </c>
      <c r="K80" s="2">
        <f t="shared" si="6"/>
        <v>7.5494280003559249</v>
      </c>
    </row>
    <row r="81" spans="1:11" ht="13.5" x14ac:dyDescent="0.25">
      <c r="A81" s="3">
        <f>TITRES_STAT!B84</f>
        <v>42424</v>
      </c>
      <c r="B81" s="6">
        <f>TITRES_STAT!D84</f>
        <v>7.3373999999999997</v>
      </c>
      <c r="C81" s="2">
        <f t="shared" si="7"/>
        <v>-0.10970000000000013</v>
      </c>
      <c r="D81" s="2">
        <f t="shared" si="8"/>
        <v>7.4123599999999996</v>
      </c>
      <c r="E81" s="2">
        <f t="shared" si="9"/>
        <v>7.4178400000000009</v>
      </c>
      <c r="F81" s="2">
        <f t="shared" si="3"/>
        <v>7.4658200000000008</v>
      </c>
      <c r="G81" s="2">
        <f t="shared" si="5"/>
        <v>7.5627740000000019</v>
      </c>
      <c r="H81" s="2"/>
      <c r="I81" s="2">
        <f t="array" ref="I81">SUMPRODUCT(B65:B84, (ROW(B65:B84)-ROW(B65)+1)) / (20*21/2)</f>
        <v>7.4015628571428582</v>
      </c>
      <c r="J81" s="2">
        <f t="shared" si="4"/>
        <v>7.4491551754812164</v>
      </c>
      <c r="K81" s="2">
        <f t="shared" si="6"/>
        <v>7.541113176812555</v>
      </c>
    </row>
    <row r="82" spans="1:11" ht="13.5" x14ac:dyDescent="0.25">
      <c r="A82" s="3">
        <f>TITRES_STAT!B85</f>
        <v>42425</v>
      </c>
      <c r="B82" s="6">
        <f>TITRES_STAT!D85</f>
        <v>7.3373999999999997</v>
      </c>
      <c r="C82" s="2">
        <f t="shared" si="7"/>
        <v>0</v>
      </c>
      <c r="D82" s="2">
        <f t="shared" si="8"/>
        <v>7.3867599999999998</v>
      </c>
      <c r="E82" s="2">
        <f t="shared" si="9"/>
        <v>7.4077799999999998</v>
      </c>
      <c r="F82" s="2">
        <f t="shared" si="3"/>
        <v>7.4539400000000002</v>
      </c>
      <c r="G82" s="2">
        <f t="shared" si="5"/>
        <v>7.5541840000000002</v>
      </c>
      <c r="H82" s="2"/>
      <c r="I82" s="2">
        <f t="array" ref="I82">SUMPRODUCT(B66:B85, (ROW(B66:B85)-ROW(B66)+1)) / (20*21/2)</f>
        <v>7.3899433333333331</v>
      </c>
      <c r="J82" s="2">
        <f t="shared" si="4"/>
        <v>7.4385118254353868</v>
      </c>
      <c r="K82" s="2">
        <f t="shared" si="6"/>
        <v>7.5331244247806897</v>
      </c>
    </row>
    <row r="83" spans="1:11" ht="13.5" x14ac:dyDescent="0.25">
      <c r="A83" s="3">
        <f>TITRES_STAT!B86</f>
        <v>42426</v>
      </c>
      <c r="B83" s="6">
        <f>TITRES_STAT!D86</f>
        <v>7.4013999999999998</v>
      </c>
      <c r="C83" s="2">
        <f t="shared" si="7"/>
        <v>6.4000000000000057E-2</v>
      </c>
      <c r="D83" s="2">
        <f t="shared" si="8"/>
        <v>7.3757999999999999</v>
      </c>
      <c r="E83" s="2">
        <f t="shared" si="9"/>
        <v>7.3995599999999992</v>
      </c>
      <c r="F83" s="2">
        <f t="shared" si="3"/>
        <v>7.4470849999999995</v>
      </c>
      <c r="G83" s="2">
        <f t="shared" si="5"/>
        <v>7.5468740000000016</v>
      </c>
      <c r="H83" s="2"/>
      <c r="I83" s="2">
        <f t="array" ref="I83">SUMPRODUCT(B67:B86, (ROW(B67:B86)-ROW(B67)+1)) / (20*21/2)</f>
        <v>7.3704990476190479</v>
      </c>
      <c r="J83" s="2">
        <f t="shared" si="4"/>
        <v>7.4349773658701119</v>
      </c>
      <c r="K83" s="2">
        <f t="shared" si="6"/>
        <v>7.5279587610638004</v>
      </c>
    </row>
    <row r="84" spans="1:11" ht="13.5" x14ac:dyDescent="0.25">
      <c r="A84" s="3">
        <f>TITRES_STAT!B87</f>
        <v>42429</v>
      </c>
      <c r="B84" s="6">
        <f>TITRES_STAT!D87</f>
        <v>7.31</v>
      </c>
      <c r="C84" s="2">
        <f t="shared" si="7"/>
        <v>-9.1400000000000148E-2</v>
      </c>
      <c r="D84" s="2">
        <f t="shared" si="8"/>
        <v>7.3666600000000004</v>
      </c>
      <c r="E84" s="2">
        <f t="shared" si="9"/>
        <v>7.3822000000000001</v>
      </c>
      <c r="F84" s="2">
        <f t="shared" ref="F84:F147" si="10">AVERAGE(B65:B84)</f>
        <v>7.4320049999999993</v>
      </c>
      <c r="G84" s="2">
        <f t="shared" si="5"/>
        <v>7.5377360000000007</v>
      </c>
      <c r="H84" s="2"/>
      <c r="I84" s="2">
        <f t="array" ref="I84">SUMPRODUCT(B68:B87, (ROW(B68:B87)-ROW(B68)+1)) / (20*21/2)</f>
        <v>7.3614904761904771</v>
      </c>
      <c r="J84" s="2">
        <f t="shared" si="4"/>
        <v>7.4230747595967674</v>
      </c>
      <c r="K84" s="2">
        <f t="shared" si="6"/>
        <v>7.5194113586691422</v>
      </c>
    </row>
    <row r="85" spans="1:11" ht="13.5" x14ac:dyDescent="0.25">
      <c r="A85" s="3">
        <f>TITRES_STAT!B88</f>
        <v>42430</v>
      </c>
      <c r="B85" s="6">
        <f>TITRES_STAT!D88</f>
        <v>7.31</v>
      </c>
      <c r="C85" s="2">
        <f t="shared" si="7"/>
        <v>0</v>
      </c>
      <c r="D85" s="2">
        <f t="shared" si="8"/>
        <v>7.3392399999999993</v>
      </c>
      <c r="E85" s="2">
        <f t="shared" si="9"/>
        <v>7.3730600000000006</v>
      </c>
      <c r="F85" s="2">
        <f t="shared" si="10"/>
        <v>7.4228650000000016</v>
      </c>
      <c r="G85" s="2">
        <f t="shared" si="5"/>
        <v>7.5285980000000006</v>
      </c>
      <c r="H85" s="2"/>
      <c r="I85" s="2">
        <f t="array" ref="I85">SUMPRODUCT(B69:B88, (ROW(B69:B88)-ROW(B69)+1)) / (20*21/2)</f>
        <v>7.3366047619047627</v>
      </c>
      <c r="J85" s="2">
        <f t="shared" ref="J85:J148" si="11">$J$4*B85+J84*(1-$J$4)</f>
        <v>7.4123057348732653</v>
      </c>
      <c r="K85" s="2">
        <f t="shared" si="6"/>
        <v>7.5111991485252538</v>
      </c>
    </row>
    <row r="86" spans="1:11" ht="13.5" x14ac:dyDescent="0.25">
      <c r="A86" s="3">
        <f>TITRES_STAT!B89</f>
        <v>42431</v>
      </c>
      <c r="B86" s="6">
        <f>TITRES_STAT!D89</f>
        <v>7.2187000000000001</v>
      </c>
      <c r="C86" s="2">
        <f t="shared" si="7"/>
        <v>-9.1299999999999493E-2</v>
      </c>
      <c r="D86" s="2">
        <f t="shared" si="8"/>
        <v>7.3155000000000001</v>
      </c>
      <c r="E86" s="2">
        <f t="shared" si="9"/>
        <v>7.3639300000000008</v>
      </c>
      <c r="F86" s="2">
        <f t="shared" si="10"/>
        <v>7.4045900000000016</v>
      </c>
      <c r="G86" s="2">
        <f t="shared" si="5"/>
        <v>7.5158060000000013</v>
      </c>
      <c r="H86" s="2"/>
      <c r="I86" s="2">
        <f t="array" ref="I86">SUMPRODUCT(B70:B89, (ROW(B70:B89)-ROW(B70)+1)) / (20*21/2)</f>
        <v>7.3130242857142855</v>
      </c>
      <c r="J86" s="2">
        <f t="shared" si="11"/>
        <v>7.3938670934567634</v>
      </c>
      <c r="K86" s="2">
        <f t="shared" si="6"/>
        <v>7.4997285936811267</v>
      </c>
    </row>
    <row r="87" spans="1:11" ht="13.5" x14ac:dyDescent="0.25">
      <c r="A87" s="3">
        <f>TITRES_STAT!B90</f>
        <v>42432</v>
      </c>
      <c r="B87" s="6">
        <f>TITRES_STAT!D90</f>
        <v>7.31</v>
      </c>
      <c r="C87" s="2">
        <f t="shared" si="7"/>
        <v>9.1299999999999493E-2</v>
      </c>
      <c r="D87" s="2">
        <f t="shared" si="8"/>
        <v>7.3100199999999997</v>
      </c>
      <c r="E87" s="2">
        <f t="shared" si="9"/>
        <v>7.3483900000000002</v>
      </c>
      <c r="F87" s="2">
        <f t="shared" si="10"/>
        <v>7.3886000000000012</v>
      </c>
      <c r="G87" s="2">
        <f t="shared" si="5"/>
        <v>7.5048400000000015</v>
      </c>
      <c r="H87" s="2"/>
      <c r="I87" s="2">
        <f t="array" ref="I87">SUMPRODUCT(B71:B90, (ROW(B71:B90)-ROW(B71)+1)) / (20*21/2)</f>
        <v>7.299671428571429</v>
      </c>
      <c r="J87" s="2">
        <f t="shared" si="11"/>
        <v>7.3858797512227854</v>
      </c>
      <c r="K87" s="2">
        <f t="shared" si="6"/>
        <v>7.4922882566740245</v>
      </c>
    </row>
    <row r="88" spans="1:11" ht="13.5" x14ac:dyDescent="0.25">
      <c r="A88" s="3">
        <f>TITRES_STAT!B91</f>
        <v>42433</v>
      </c>
      <c r="B88" s="6">
        <f>TITRES_STAT!D91</f>
        <v>7.1273</v>
      </c>
      <c r="C88" s="2">
        <f t="shared" si="7"/>
        <v>-0.18269999999999964</v>
      </c>
      <c r="D88" s="2">
        <f t="shared" si="8"/>
        <v>7.2551999999999994</v>
      </c>
      <c r="E88" s="2">
        <f t="shared" si="9"/>
        <v>7.3155000000000001</v>
      </c>
      <c r="F88" s="2">
        <f t="shared" si="10"/>
        <v>7.3748950000000004</v>
      </c>
      <c r="G88" s="2">
        <f t="shared" si="5"/>
        <v>7.4904020000000013</v>
      </c>
      <c r="H88" s="2"/>
      <c r="I88" s="2">
        <f t="array" ref="I88">SUMPRODUCT(B72:B91, (ROW(B72:B91)-ROW(B72)+1)) / (20*21/2)</f>
        <v>7.3039828571428576</v>
      </c>
      <c r="J88" s="2">
        <f t="shared" si="11"/>
        <v>7.361253108249187</v>
      </c>
      <c r="K88" s="2">
        <f t="shared" si="6"/>
        <v>7.4779749917064162</v>
      </c>
    </row>
    <row r="89" spans="1:11" ht="13.5" x14ac:dyDescent="0.25">
      <c r="A89" s="3">
        <f>TITRES_STAT!B92</f>
        <v>42436</v>
      </c>
      <c r="B89" s="6">
        <f>TITRES_STAT!D92</f>
        <v>7.1273</v>
      </c>
      <c r="C89" s="2">
        <f t="shared" si="7"/>
        <v>0</v>
      </c>
      <c r="D89" s="2">
        <f t="shared" si="8"/>
        <v>7.2186599999999999</v>
      </c>
      <c r="E89" s="2">
        <f t="shared" si="9"/>
        <v>7.2926600000000006</v>
      </c>
      <c r="F89" s="2">
        <f t="shared" si="10"/>
        <v>7.358905</v>
      </c>
      <c r="G89" s="2">
        <f t="shared" si="5"/>
        <v>7.4776100000000012</v>
      </c>
      <c r="H89" s="2"/>
      <c r="I89" s="2">
        <f t="array" ref="I89">SUMPRODUCT(B73:B92, (ROW(B73:B92)-ROW(B73)+1)) / (20*21/2)</f>
        <v>7.2935376190476191</v>
      </c>
      <c r="J89" s="2">
        <f t="shared" si="11"/>
        <v>7.3389718598445022</v>
      </c>
      <c r="K89" s="2">
        <f t="shared" si="6"/>
        <v>7.4642230312473421</v>
      </c>
    </row>
    <row r="90" spans="1:11" ht="13.5" x14ac:dyDescent="0.25">
      <c r="A90" s="3">
        <f>TITRES_STAT!B93</f>
        <v>42437</v>
      </c>
      <c r="B90" s="6">
        <f>TITRES_STAT!D93</f>
        <v>7.2187000000000001</v>
      </c>
      <c r="C90" s="2">
        <f t="shared" si="7"/>
        <v>9.1400000000000148E-2</v>
      </c>
      <c r="D90" s="2">
        <f t="shared" si="8"/>
        <v>7.2003999999999992</v>
      </c>
      <c r="E90" s="2">
        <f t="shared" si="9"/>
        <v>7.2698200000000002</v>
      </c>
      <c r="F90" s="2">
        <f t="shared" si="10"/>
        <v>7.3470300000000011</v>
      </c>
      <c r="G90" s="2">
        <f t="shared" si="5"/>
        <v>7.4693880000000004</v>
      </c>
      <c r="H90" s="2"/>
      <c r="I90" s="2">
        <f t="array" ref="I90">SUMPRODUCT(B74:B93, (ROW(B74:B93)-ROW(B74)+1)) / (20*21/2)</f>
        <v>7.3040690476190484</v>
      </c>
      <c r="J90" s="2">
        <f t="shared" si="11"/>
        <v>7.3275173970021683</v>
      </c>
      <c r="K90" s="2">
        <f t="shared" si="6"/>
        <v>7.4545946770807801</v>
      </c>
    </row>
    <row r="91" spans="1:11" ht="13.5" x14ac:dyDescent="0.25">
      <c r="A91" s="3">
        <f>TITRES_STAT!B94</f>
        <v>42438</v>
      </c>
      <c r="B91" s="6">
        <f>TITRES_STAT!D94</f>
        <v>7.3922999999999996</v>
      </c>
      <c r="C91" s="2">
        <f t="shared" si="7"/>
        <v>0.17359999999999953</v>
      </c>
      <c r="D91" s="2">
        <f t="shared" si="8"/>
        <v>7.2351199999999993</v>
      </c>
      <c r="E91" s="2">
        <f t="shared" si="9"/>
        <v>7.2753100000000002</v>
      </c>
      <c r="F91" s="2">
        <f t="shared" si="10"/>
        <v>7.3465750000000014</v>
      </c>
      <c r="G91" s="2">
        <f t="shared" si="5"/>
        <v>7.4646379999999999</v>
      </c>
      <c r="H91" s="2"/>
      <c r="I91" s="2">
        <f t="array" ref="I91">SUMPRODUCT(B75:B94, (ROW(B75:B94)-ROW(B75)+1)) / (20*21/2)</f>
        <v>7.3173838095238093</v>
      </c>
      <c r="J91" s="2">
        <f t="shared" si="11"/>
        <v>7.3336871687162475</v>
      </c>
      <c r="K91" s="2">
        <f t="shared" si="6"/>
        <v>7.4521517485678084</v>
      </c>
    </row>
    <row r="92" spans="1:11" ht="13.5" x14ac:dyDescent="0.25">
      <c r="A92" s="3">
        <f>TITRES_STAT!B95</f>
        <v>42439</v>
      </c>
      <c r="B92" s="6">
        <f>TITRES_STAT!D95</f>
        <v>7.2369000000000003</v>
      </c>
      <c r="C92" s="2">
        <f t="shared" si="7"/>
        <v>-0.15539999999999932</v>
      </c>
      <c r="D92" s="2">
        <f t="shared" si="8"/>
        <v>7.2204999999999995</v>
      </c>
      <c r="E92" s="2">
        <f t="shared" si="9"/>
        <v>7.2652600000000005</v>
      </c>
      <c r="F92" s="2">
        <f t="shared" si="10"/>
        <v>7.3365200000000002</v>
      </c>
      <c r="G92" s="2">
        <f t="shared" si="5"/>
        <v>7.4544039999999994</v>
      </c>
      <c r="H92" s="2"/>
      <c r="I92" s="2">
        <f t="array" ref="I92">SUMPRODUCT(B76:B95, (ROW(B76:B95)-ROW(B76)+1)) / (20*21/2)</f>
        <v>7.3490180952380948</v>
      </c>
      <c r="J92" s="2">
        <f t="shared" si="11"/>
        <v>7.3244693431242238</v>
      </c>
      <c r="K92" s="2">
        <f t="shared" si="6"/>
        <v>7.4437105035259341</v>
      </c>
    </row>
    <row r="93" spans="1:11" ht="13.5" x14ac:dyDescent="0.25">
      <c r="A93" s="3">
        <f>TITRES_STAT!B96</f>
        <v>42440</v>
      </c>
      <c r="B93" s="6">
        <f>TITRES_STAT!D96</f>
        <v>7.4470999999999998</v>
      </c>
      <c r="C93" s="2">
        <f t="shared" si="7"/>
        <v>0.2101999999999995</v>
      </c>
      <c r="D93" s="2">
        <f t="shared" si="8"/>
        <v>7.2844600000000002</v>
      </c>
      <c r="E93" s="2">
        <f t="shared" si="9"/>
        <v>7.2698300000000007</v>
      </c>
      <c r="F93" s="2">
        <f t="shared" si="10"/>
        <v>7.3346950000000009</v>
      </c>
      <c r="G93" s="2">
        <f t="shared" si="5"/>
        <v>7.4485559999999991</v>
      </c>
      <c r="H93" s="2"/>
      <c r="I93" s="2">
        <f t="array" ref="I93">SUMPRODUCT(B77:B96, (ROW(B77:B96)-ROW(B77)+1)) / (20*21/2)</f>
        <v>7.3976666666666659</v>
      </c>
      <c r="J93" s="2">
        <f t="shared" si="11"/>
        <v>7.3361484533028687</v>
      </c>
      <c r="K93" s="2">
        <f t="shared" si="6"/>
        <v>7.4438434249562899</v>
      </c>
    </row>
    <row r="94" spans="1:11" ht="13.5" x14ac:dyDescent="0.25">
      <c r="A94" s="3">
        <f>TITRES_STAT!B97</f>
        <v>42443</v>
      </c>
      <c r="B94" s="6">
        <f>TITRES_STAT!D97</f>
        <v>7.4744999999999999</v>
      </c>
      <c r="C94" s="2">
        <f t="shared" si="7"/>
        <v>2.7400000000000091E-2</v>
      </c>
      <c r="D94" s="2">
        <f t="shared" si="8"/>
        <v>7.3539000000000003</v>
      </c>
      <c r="E94" s="2">
        <f t="shared" si="9"/>
        <v>7.2862800000000005</v>
      </c>
      <c r="F94" s="2">
        <f t="shared" si="10"/>
        <v>7.3342400000000012</v>
      </c>
      <c r="G94" s="2">
        <f t="shared" si="5"/>
        <v>7.4434379999999978</v>
      </c>
      <c r="H94" s="2"/>
      <c r="I94" s="2">
        <f t="array" ref="I94">SUMPRODUCT(B78:B97, (ROW(B78:B97)-ROW(B78)+1)) / (20*21/2)</f>
        <v>7.4611042857142866</v>
      </c>
      <c r="J94" s="2">
        <f t="shared" si="11"/>
        <v>7.3493247910835482</v>
      </c>
      <c r="K94" s="2">
        <f t="shared" si="6"/>
        <v>7.4450456435854555</v>
      </c>
    </row>
    <row r="95" spans="1:11" ht="13.5" x14ac:dyDescent="0.25">
      <c r="A95" s="3">
        <f>TITRES_STAT!B98</f>
        <v>42444</v>
      </c>
      <c r="B95" s="6">
        <f>TITRES_STAT!D98</f>
        <v>7.6664000000000003</v>
      </c>
      <c r="C95" s="2">
        <f t="shared" si="7"/>
        <v>0.1919000000000004</v>
      </c>
      <c r="D95" s="2">
        <f t="shared" si="8"/>
        <v>7.4434399999999998</v>
      </c>
      <c r="E95" s="2">
        <f t="shared" si="9"/>
        <v>7.3219199999999987</v>
      </c>
      <c r="F95" s="2">
        <f t="shared" si="10"/>
        <v>7.3474900000000023</v>
      </c>
      <c r="G95" s="2">
        <f t="shared" si="5"/>
        <v>7.4416099999999998</v>
      </c>
      <c r="H95" s="2"/>
      <c r="I95" s="2">
        <f t="array" ref="I95">SUMPRODUCT(B79:B98, (ROW(B79:B98)-ROW(B79)+1)) / (20*21/2)</f>
        <v>7.5296390476190478</v>
      </c>
      <c r="J95" s="2">
        <f t="shared" si="11"/>
        <v>7.379522430027972</v>
      </c>
      <c r="K95" s="2">
        <f t="shared" si="6"/>
        <v>7.4537262065821039</v>
      </c>
    </row>
    <row r="96" spans="1:11" ht="13.5" x14ac:dyDescent="0.25">
      <c r="A96" s="3">
        <f>TITRES_STAT!B99</f>
        <v>42445</v>
      </c>
      <c r="B96" s="6">
        <f>TITRES_STAT!D99</f>
        <v>7.8582999999999998</v>
      </c>
      <c r="C96" s="2">
        <f t="shared" si="7"/>
        <v>0.19189999999999952</v>
      </c>
      <c r="D96" s="2">
        <f t="shared" si="8"/>
        <v>7.5366400000000002</v>
      </c>
      <c r="E96" s="2">
        <f t="shared" si="9"/>
        <v>7.3858799999999984</v>
      </c>
      <c r="F96" s="2">
        <f t="shared" si="10"/>
        <v>7.3749050000000009</v>
      </c>
      <c r="G96" s="2">
        <f t="shared" si="5"/>
        <v>7.4470919999999987</v>
      </c>
      <c r="H96" s="2"/>
      <c r="I96" s="2">
        <f t="array" ref="I96">SUMPRODUCT(B80:B99, (ROW(B80:B99)-ROW(B80)+1)) / (20*21/2)</f>
        <v>7.578463809523809</v>
      </c>
      <c r="J96" s="2">
        <f t="shared" si="11"/>
        <v>7.4251202938348317</v>
      </c>
      <c r="K96" s="2">
        <f t="shared" si="6"/>
        <v>7.4695918455396688</v>
      </c>
    </row>
    <row r="97" spans="1:11" ht="13.5" x14ac:dyDescent="0.25">
      <c r="A97" s="3">
        <f>TITRES_STAT!B100</f>
        <v>42446</v>
      </c>
      <c r="B97" s="6">
        <f>TITRES_STAT!D100</f>
        <v>8.0410000000000004</v>
      </c>
      <c r="C97" s="2">
        <f t="shared" si="7"/>
        <v>0.18270000000000053</v>
      </c>
      <c r="D97" s="2">
        <f t="shared" si="8"/>
        <v>7.6974600000000013</v>
      </c>
      <c r="E97" s="2">
        <f t="shared" si="9"/>
        <v>7.4589799999999995</v>
      </c>
      <c r="F97" s="2">
        <f t="shared" si="10"/>
        <v>7.4036850000000012</v>
      </c>
      <c r="G97" s="2">
        <f t="shared" si="5"/>
        <v>7.4571419999999975</v>
      </c>
      <c r="H97" s="2"/>
      <c r="I97" s="2">
        <f t="array" ref="I97">SUMPRODUCT(B81:B100, (ROW(B81:B100)-ROW(B81)+1)) / (20*21/2)</f>
        <v>7.6114028571428562</v>
      </c>
      <c r="J97" s="2">
        <f t="shared" si="11"/>
        <v>7.4837755039458003</v>
      </c>
      <c r="K97" s="2">
        <f t="shared" si="6"/>
        <v>7.4920000084596818</v>
      </c>
    </row>
    <row r="98" spans="1:11" ht="13.5" x14ac:dyDescent="0.25">
      <c r="A98" s="3">
        <f>TITRES_STAT!B101</f>
        <v>42447</v>
      </c>
      <c r="B98" s="6">
        <f>TITRES_STAT!D101</f>
        <v>8.1233000000000004</v>
      </c>
      <c r="C98" s="2">
        <f t="shared" si="7"/>
        <v>8.230000000000004E-2</v>
      </c>
      <c r="D98" s="2">
        <f t="shared" si="8"/>
        <v>7.8327</v>
      </c>
      <c r="E98" s="2">
        <f t="shared" si="9"/>
        <v>7.558580000000001</v>
      </c>
      <c r="F98" s="2">
        <f t="shared" si="10"/>
        <v>7.4370400000000005</v>
      </c>
      <c r="G98" s="2">
        <f t="shared" si="5"/>
        <v>7.466097999999997</v>
      </c>
      <c r="H98" s="2"/>
      <c r="I98" s="2">
        <f t="array" ref="I98">SUMPRODUCT(B82:B101, (ROW(B82:B101)-ROW(B82)+1)) / (20*21/2)</f>
        <v>7.6382490476190466</v>
      </c>
      <c r="J98" s="2">
        <f t="shared" si="11"/>
        <v>7.5446825988081052</v>
      </c>
      <c r="K98" s="2">
        <f t="shared" si="6"/>
        <v>7.5167568708730279</v>
      </c>
    </row>
    <row r="99" spans="1:11" ht="13.5" x14ac:dyDescent="0.25">
      <c r="A99" s="3">
        <f>TITRES_STAT!B102</f>
        <v>42450</v>
      </c>
      <c r="B99" s="6">
        <f>TITRES_STAT!D102</f>
        <v>7.9497</v>
      </c>
      <c r="C99" s="2">
        <f t="shared" si="7"/>
        <v>-0.17360000000000042</v>
      </c>
      <c r="D99" s="2">
        <f t="shared" si="8"/>
        <v>7.92774</v>
      </c>
      <c r="E99" s="2">
        <f t="shared" si="9"/>
        <v>7.6408199999999997</v>
      </c>
      <c r="F99" s="2">
        <f t="shared" si="10"/>
        <v>7.4667400000000015</v>
      </c>
      <c r="G99" s="2">
        <f t="shared" si="5"/>
        <v>7.4734079999999974</v>
      </c>
      <c r="H99" s="2"/>
      <c r="I99" s="2">
        <f t="array" ref="I99">SUMPRODUCT(B83:B102, (ROW(B83:B102)-ROW(B83)+1)) / (20*21/2)</f>
        <v>7.6586976190476177</v>
      </c>
      <c r="J99" s="2">
        <f t="shared" si="11"/>
        <v>7.5832556846359047</v>
      </c>
      <c r="K99" s="2">
        <f t="shared" si="6"/>
        <v>7.5337350327995756</v>
      </c>
    </row>
    <row r="100" spans="1:11" ht="13.5" x14ac:dyDescent="0.25">
      <c r="A100" s="3">
        <f>TITRES_STAT!B103</f>
        <v>42451</v>
      </c>
      <c r="B100" s="6">
        <f>TITRES_STAT!D103</f>
        <v>7.8125999999999998</v>
      </c>
      <c r="C100" s="2">
        <f t="shared" si="7"/>
        <v>-0.13710000000000022</v>
      </c>
      <c r="D100" s="2">
        <f t="shared" si="8"/>
        <v>7.9569799999999997</v>
      </c>
      <c r="E100" s="2">
        <f t="shared" si="9"/>
        <v>7.7002100000000011</v>
      </c>
      <c r="F100" s="2">
        <f t="shared" si="10"/>
        <v>7.4850150000000015</v>
      </c>
      <c r="G100" s="2">
        <f t="shared" si="5"/>
        <v>7.4814499999999979</v>
      </c>
      <c r="H100" s="2"/>
      <c r="I100" s="2">
        <f t="array" ref="I100">SUMPRODUCT(B84:B103, (ROW(B84:B103)-ROW(B84)+1)) / (20*21/2)</f>
        <v>7.672966190476191</v>
      </c>
      <c r="J100" s="2">
        <f t="shared" si="11"/>
        <v>7.6050980003848663</v>
      </c>
      <c r="K100" s="2">
        <f t="shared" si="6"/>
        <v>7.5446709138662591</v>
      </c>
    </row>
    <row r="101" spans="1:11" ht="13.5" x14ac:dyDescent="0.25">
      <c r="A101" s="3">
        <f>TITRES_STAT!B104</f>
        <v>42452</v>
      </c>
      <c r="B101" s="6">
        <f>TITRES_STAT!D104</f>
        <v>7.7668999999999997</v>
      </c>
      <c r="C101" s="2">
        <f t="shared" si="7"/>
        <v>-4.5700000000000074E-2</v>
      </c>
      <c r="D101" s="2">
        <f t="shared" si="8"/>
        <v>7.9386999999999999</v>
      </c>
      <c r="E101" s="2">
        <f t="shared" si="9"/>
        <v>7.7376699999999996</v>
      </c>
      <c r="F101" s="2">
        <f t="shared" si="10"/>
        <v>7.5064900000000012</v>
      </c>
      <c r="G101" s="2">
        <f t="shared" si="5"/>
        <v>7.4869319999999986</v>
      </c>
      <c r="H101" s="2"/>
      <c r="I101" s="2">
        <f t="array" ref="I101">SUMPRODUCT(B85:B104, (ROW(B85:B104)-ROW(B85)+1)) / (20*21/2)</f>
        <v>7.6859295238095235</v>
      </c>
      <c r="J101" s="2">
        <f t="shared" si="11"/>
        <v>7.6205077146339271</v>
      </c>
      <c r="K101" s="2">
        <f t="shared" si="6"/>
        <v>7.5533857799891511</v>
      </c>
    </row>
    <row r="102" spans="1:11" ht="13.5" x14ac:dyDescent="0.25">
      <c r="A102" s="3">
        <f>TITRES_STAT!B105</f>
        <v>42453</v>
      </c>
      <c r="B102" s="6">
        <f>TITRES_STAT!D105</f>
        <v>7.7211999999999996</v>
      </c>
      <c r="C102" s="2">
        <f t="shared" si="7"/>
        <v>-4.5700000000000074E-2</v>
      </c>
      <c r="D102" s="2">
        <f t="shared" si="8"/>
        <v>7.8747400000000001</v>
      </c>
      <c r="E102" s="2">
        <f t="shared" si="9"/>
        <v>7.7861000000000002</v>
      </c>
      <c r="F102" s="2">
        <f t="shared" si="10"/>
        <v>7.5256800000000013</v>
      </c>
      <c r="G102" s="2">
        <f t="shared" si="5"/>
        <v>7.4925959999999989</v>
      </c>
      <c r="H102" s="2"/>
      <c r="I102" s="2">
        <f t="array" ref="I102">SUMPRODUCT(B86:B105, (ROW(B86:B105)-ROW(B86)+1)) / (20*21/2)</f>
        <v>7.6971523809523825</v>
      </c>
      <c r="J102" s="2">
        <f t="shared" si="11"/>
        <v>7.6300974560973618</v>
      </c>
      <c r="K102" s="2">
        <f t="shared" si="6"/>
        <v>7.5599667297934987</v>
      </c>
    </row>
    <row r="103" spans="1:11" ht="13.5" x14ac:dyDescent="0.25">
      <c r="A103" s="3">
        <f>TITRES_STAT!B106</f>
        <v>42454</v>
      </c>
      <c r="B103" s="6">
        <f>TITRES_STAT!D106</f>
        <v>7.6755000000000004</v>
      </c>
      <c r="C103" s="2">
        <f t="shared" si="7"/>
        <v>-4.5699999999999186E-2</v>
      </c>
      <c r="D103" s="2">
        <f t="shared" si="8"/>
        <v>7.7851799999999995</v>
      </c>
      <c r="E103" s="2">
        <f t="shared" si="9"/>
        <v>7.8089399999999998</v>
      </c>
      <c r="F103" s="2">
        <f t="shared" si="10"/>
        <v>7.5393850000000002</v>
      </c>
      <c r="G103" s="2">
        <f t="shared" si="5"/>
        <v>7.496249999999999</v>
      </c>
      <c r="H103" s="2"/>
      <c r="I103" s="2">
        <f t="array" ref="I103">SUMPRODUCT(B87:B106, (ROW(B87:B106)-ROW(B87)+1)) / (20*21/2)</f>
        <v>7.7066347619047626</v>
      </c>
      <c r="J103" s="2">
        <f t="shared" si="11"/>
        <v>7.6344215078976125</v>
      </c>
      <c r="K103" s="2">
        <f t="shared" si="6"/>
        <v>7.5644974462721857</v>
      </c>
    </row>
    <row r="104" spans="1:11" ht="13.5" x14ac:dyDescent="0.25">
      <c r="A104" s="3">
        <f>TITRES_STAT!B107</f>
        <v>42457</v>
      </c>
      <c r="B104" s="6">
        <f>TITRES_STAT!D107</f>
        <v>7.6755000000000004</v>
      </c>
      <c r="C104" s="2">
        <f t="shared" si="7"/>
        <v>0</v>
      </c>
      <c r="D104" s="2">
        <f t="shared" si="8"/>
        <v>7.73034</v>
      </c>
      <c r="E104" s="2">
        <f t="shared" si="9"/>
        <v>7.8290400000000009</v>
      </c>
      <c r="F104" s="2">
        <f t="shared" si="10"/>
        <v>7.5576600000000003</v>
      </c>
      <c r="G104" s="2">
        <f t="shared" si="5"/>
        <v>7.4989899999999992</v>
      </c>
      <c r="H104" s="2"/>
      <c r="I104" s="2">
        <f t="array" ref="I104">SUMPRODUCT(B88:B107, (ROW(B88:B107)-ROW(B88)+1)) / (20*21/2)</f>
        <v>7.7130752380952385</v>
      </c>
      <c r="J104" s="2">
        <f t="shared" si="11"/>
        <v>7.638333745240697</v>
      </c>
      <c r="K104" s="2">
        <f t="shared" si="6"/>
        <v>7.5688504875948457</v>
      </c>
    </row>
    <row r="105" spans="1:11" ht="13.5" x14ac:dyDescent="0.25">
      <c r="A105" s="3">
        <f>TITRES_STAT!B108</f>
        <v>42458</v>
      </c>
      <c r="B105" s="6">
        <f>TITRES_STAT!D108</f>
        <v>7.6755000000000004</v>
      </c>
      <c r="C105" s="2">
        <f t="shared" si="7"/>
        <v>0</v>
      </c>
      <c r="D105" s="2">
        <f t="shared" si="8"/>
        <v>7.7029200000000007</v>
      </c>
      <c r="E105" s="2">
        <f t="shared" si="9"/>
        <v>7.8299499999999993</v>
      </c>
      <c r="F105" s="2">
        <f t="shared" si="10"/>
        <v>7.5759349999999994</v>
      </c>
      <c r="G105" s="2">
        <f t="shared" si="5"/>
        <v>7.4995379999999985</v>
      </c>
      <c r="H105" s="2"/>
      <c r="I105" s="2">
        <f t="array" ref="I105">SUMPRODUCT(B89:B108, (ROW(B89:B108)-ROW(B89)+1)) / (20*21/2)</f>
        <v>7.7178185714285723</v>
      </c>
      <c r="J105" s="2">
        <f t="shared" si="11"/>
        <v>7.6418733885511063</v>
      </c>
      <c r="K105" s="2">
        <f t="shared" si="6"/>
        <v>7.5730328214146558</v>
      </c>
    </row>
    <row r="106" spans="1:11" ht="13.5" x14ac:dyDescent="0.25">
      <c r="A106" s="3">
        <f>TITRES_STAT!B109</f>
        <v>42459</v>
      </c>
      <c r="B106" s="6">
        <f>TITRES_STAT!D109</f>
        <v>7.6755000000000004</v>
      </c>
      <c r="C106" s="2">
        <f t="shared" si="7"/>
        <v>0</v>
      </c>
      <c r="D106" s="2">
        <f t="shared" si="8"/>
        <v>7.6846399999999999</v>
      </c>
      <c r="E106" s="2">
        <f t="shared" si="9"/>
        <v>7.8116699999999994</v>
      </c>
      <c r="F106" s="2">
        <f t="shared" si="10"/>
        <v>7.5987749999999989</v>
      </c>
      <c r="G106" s="2">
        <f t="shared" si="5"/>
        <v>7.5031919999999994</v>
      </c>
      <c r="H106" s="2"/>
      <c r="I106" s="2">
        <f t="array" ref="I106">SUMPRODUCT(B90:B109, (ROW(B90:B109)-ROW(B90)+1)) / (20*21/2)</f>
        <v>7.7199947619047622</v>
      </c>
      <c r="J106" s="2">
        <f t="shared" si="11"/>
        <v>7.6450759229748106</v>
      </c>
      <c r="K106" s="2">
        <f t="shared" si="6"/>
        <v>7.5770511421434934</v>
      </c>
    </row>
    <row r="107" spans="1:11" ht="13.5" x14ac:dyDescent="0.25">
      <c r="A107" s="3">
        <f>TITRES_STAT!B110</f>
        <v>42460</v>
      </c>
      <c r="B107" s="6">
        <f>TITRES_STAT!D110</f>
        <v>7.6664000000000003</v>
      </c>
      <c r="C107" s="2">
        <f t="shared" si="7"/>
        <v>-9.100000000000108E-3</v>
      </c>
      <c r="D107" s="2">
        <f t="shared" si="8"/>
        <v>7.6736800000000001</v>
      </c>
      <c r="E107" s="2">
        <f t="shared" si="9"/>
        <v>7.7742099999999992</v>
      </c>
      <c r="F107" s="2">
        <f t="shared" si="10"/>
        <v>7.6165950000000011</v>
      </c>
      <c r="G107" s="2">
        <f t="shared" si="5"/>
        <v>7.5066639999999998</v>
      </c>
      <c r="H107" s="2"/>
      <c r="I107" s="2">
        <f t="array" ref="I107">SUMPRODUCT(B91:B110, (ROW(B91:B110)-ROW(B91)+1)) / (20*21/2)</f>
        <v>7.690889523809525</v>
      </c>
      <c r="J107" s="2">
        <f t="shared" si="11"/>
        <v>7.6471067874533993</v>
      </c>
      <c r="K107" s="2">
        <f t="shared" si="6"/>
        <v>7.5805550189221798</v>
      </c>
    </row>
    <row r="108" spans="1:11" ht="13.5" x14ac:dyDescent="0.25">
      <c r="A108" s="3">
        <f>TITRES_STAT!B111</f>
        <v>42461</v>
      </c>
      <c r="B108" s="6">
        <f>TITRES_STAT!D111</f>
        <v>7.6664000000000003</v>
      </c>
      <c r="C108" s="2">
        <f t="shared" si="7"/>
        <v>0</v>
      </c>
      <c r="D108" s="2">
        <f t="shared" si="8"/>
        <v>7.6718600000000006</v>
      </c>
      <c r="E108" s="2">
        <f t="shared" si="9"/>
        <v>7.7285199999999987</v>
      </c>
      <c r="F108" s="2">
        <f t="shared" si="10"/>
        <v>7.6435500000000021</v>
      </c>
      <c r="G108" s="2">
        <f t="shared" si="5"/>
        <v>7.5103199999999992</v>
      </c>
      <c r="H108" s="2"/>
      <c r="I108" s="2">
        <f t="array" ref="I108">SUMPRODUCT(B92:B111, (ROW(B92:B111)-ROW(B92)+1)) / (20*21/2)</f>
        <v>7.661088095238096</v>
      </c>
      <c r="J108" s="2">
        <f t="shared" si="11"/>
        <v>7.6489442362673614</v>
      </c>
      <c r="K108" s="2">
        <f t="shared" si="6"/>
        <v>7.583921488768369</v>
      </c>
    </row>
    <row r="109" spans="1:11" ht="13.5" x14ac:dyDescent="0.25">
      <c r="A109" s="3">
        <f>TITRES_STAT!B112</f>
        <v>42464</v>
      </c>
      <c r="B109" s="6">
        <f>TITRES_STAT!D112</f>
        <v>7.6664000000000003</v>
      </c>
      <c r="C109" s="2">
        <f t="shared" si="7"/>
        <v>0</v>
      </c>
      <c r="D109" s="2">
        <f t="shared" si="8"/>
        <v>7.6700400000000002</v>
      </c>
      <c r="E109" s="2">
        <f t="shared" si="9"/>
        <v>7.7001899999999992</v>
      </c>
      <c r="F109" s="2">
        <f t="shared" si="10"/>
        <v>7.6705050000000012</v>
      </c>
      <c r="G109" s="2">
        <f t="shared" si="5"/>
        <v>7.5169000000000015</v>
      </c>
      <c r="H109" s="2"/>
      <c r="I109" s="2">
        <f t="array" ref="I109">SUMPRODUCT(B93:B112, (ROW(B93:B112)-ROW(B93)+1)) / (20*21/2)</f>
        <v>7.6523028571428569</v>
      </c>
      <c r="J109" s="2">
        <f t="shared" si="11"/>
        <v>7.6506066899561844</v>
      </c>
      <c r="K109" s="2">
        <f t="shared" si="6"/>
        <v>7.5871559401892172</v>
      </c>
    </row>
    <row r="110" spans="1:11" ht="13.5" x14ac:dyDescent="0.25">
      <c r="A110" s="3">
        <f>TITRES_STAT!B113</f>
        <v>42465</v>
      </c>
      <c r="B110" s="6">
        <f>TITRES_STAT!D113</f>
        <v>7.3648999999999996</v>
      </c>
      <c r="C110" s="2">
        <f t="shared" si="7"/>
        <v>-0.30150000000000077</v>
      </c>
      <c r="D110" s="2">
        <f t="shared" si="8"/>
        <v>7.60792</v>
      </c>
      <c r="E110" s="2">
        <f t="shared" si="9"/>
        <v>7.6554200000000012</v>
      </c>
      <c r="F110" s="2">
        <f t="shared" si="10"/>
        <v>7.6778150000000007</v>
      </c>
      <c r="G110" s="2">
        <f t="shared" si="5"/>
        <v>7.5143420000000019</v>
      </c>
      <c r="H110" s="2"/>
      <c r="I110" s="2">
        <f t="array" ref="I110">SUMPRODUCT(B94:B113, (ROW(B94:B113)-ROW(B94)+1)) / (20*21/2)</f>
        <v>7.6418638095238087</v>
      </c>
      <c r="J110" s="2">
        <f t="shared" si="11"/>
        <v>7.6233965290079766</v>
      </c>
      <c r="K110" s="2">
        <f t="shared" si="6"/>
        <v>7.5784400209661102</v>
      </c>
    </row>
    <row r="111" spans="1:11" ht="13.5" x14ac:dyDescent="0.25">
      <c r="A111" s="3">
        <f>TITRES_STAT!B114</f>
        <v>42466</v>
      </c>
      <c r="B111" s="6">
        <f>TITRES_STAT!D114</f>
        <v>7.3648999999999996</v>
      </c>
      <c r="C111" s="2">
        <f t="shared" si="7"/>
        <v>0</v>
      </c>
      <c r="D111" s="2">
        <f t="shared" si="8"/>
        <v>7.5457999999999998</v>
      </c>
      <c r="E111" s="2">
        <f t="shared" si="9"/>
        <v>7.6152200000000025</v>
      </c>
      <c r="F111" s="2">
        <f t="shared" si="10"/>
        <v>7.6764450000000011</v>
      </c>
      <c r="G111" s="2">
        <f t="shared" si="5"/>
        <v>7.5119680000000004</v>
      </c>
      <c r="H111" s="2"/>
      <c r="I111" s="2">
        <f t="array" ref="I111">SUMPRODUCT(B95:B114, (ROW(B95:B114)-ROW(B95)+1)) / (20*21/2)</f>
        <v>7.6516576190476178</v>
      </c>
      <c r="J111" s="2">
        <f t="shared" si="11"/>
        <v>7.5987778119595983</v>
      </c>
      <c r="K111" s="2">
        <f t="shared" si="6"/>
        <v>7.5700659024968511</v>
      </c>
    </row>
    <row r="112" spans="1:11" ht="13.5" x14ac:dyDescent="0.25">
      <c r="A112" s="3">
        <f>TITRES_STAT!B115</f>
        <v>42467</v>
      </c>
      <c r="B112" s="6">
        <f>TITRES_STAT!D115</f>
        <v>7.5842000000000001</v>
      </c>
      <c r="C112" s="2">
        <f t="shared" si="7"/>
        <v>0.21930000000000049</v>
      </c>
      <c r="D112" s="2">
        <f t="shared" si="8"/>
        <v>7.5293599999999996</v>
      </c>
      <c r="E112" s="2">
        <f t="shared" si="9"/>
        <v>7.6015200000000007</v>
      </c>
      <c r="F112" s="2">
        <f t="shared" si="10"/>
        <v>7.6938100000000009</v>
      </c>
      <c r="G112" s="2">
        <f t="shared" si="5"/>
        <v>7.5121519999999995</v>
      </c>
      <c r="H112" s="2"/>
      <c r="I112" s="2">
        <f t="array" ref="I112">SUMPRODUCT(B96:B115, (ROW(B96:B115)-ROW(B96)+1)) / (20*21/2)</f>
        <v>7.6807704761904745</v>
      </c>
      <c r="J112" s="2">
        <f t="shared" si="11"/>
        <v>7.5973894489158269</v>
      </c>
      <c r="K112" s="2">
        <f t="shared" si="6"/>
        <v>7.570620180830308</v>
      </c>
    </row>
    <row r="113" spans="1:11" ht="13.5" x14ac:dyDescent="0.25">
      <c r="A113" s="3">
        <f>TITRES_STAT!B116</f>
        <v>42468</v>
      </c>
      <c r="B113" s="6">
        <f>TITRES_STAT!D116</f>
        <v>7.5842000000000001</v>
      </c>
      <c r="C113" s="2">
        <f t="shared" si="7"/>
        <v>0</v>
      </c>
      <c r="D113" s="2">
        <f t="shared" si="8"/>
        <v>7.5129199999999994</v>
      </c>
      <c r="E113" s="2">
        <f t="shared" si="9"/>
        <v>7.59239</v>
      </c>
      <c r="F113" s="2">
        <f t="shared" si="10"/>
        <v>7.7006650000000008</v>
      </c>
      <c r="G113" s="2">
        <f t="shared" si="5"/>
        <v>7.5130660000000002</v>
      </c>
      <c r="H113" s="2"/>
      <c r="I113" s="2">
        <f t="array" ref="I113">SUMPRODUCT(B97:B116, (ROW(B97:B116)-ROW(B97)+1)) / (20*21/2)</f>
        <v>7.7142719047619037</v>
      </c>
      <c r="J113" s="2">
        <f t="shared" si="11"/>
        <v>7.5961333109238431</v>
      </c>
      <c r="K113" s="2">
        <f t="shared" si="6"/>
        <v>7.5711527227585318</v>
      </c>
    </row>
    <row r="114" spans="1:11" ht="13.5" x14ac:dyDescent="0.25">
      <c r="A114" s="3">
        <f>TITRES_STAT!B117</f>
        <v>42471</v>
      </c>
      <c r="B114" s="6">
        <f>TITRES_STAT!D117</f>
        <v>7.8034999999999997</v>
      </c>
      <c r="C114" s="2">
        <f t="shared" si="7"/>
        <v>0.21929999999999961</v>
      </c>
      <c r="D114" s="2">
        <f t="shared" si="8"/>
        <v>7.5403400000000005</v>
      </c>
      <c r="E114" s="2">
        <f t="shared" si="9"/>
        <v>7.6051900000000003</v>
      </c>
      <c r="F114" s="2">
        <f t="shared" si="10"/>
        <v>7.7171150000000015</v>
      </c>
      <c r="G114" s="2">
        <f t="shared" ref="G114:G177" si="12">AVERAGE(B65:B114)</f>
        <v>7.5169039999999994</v>
      </c>
      <c r="H114" s="2"/>
      <c r="I114" s="2">
        <f t="array" ref="I114">SUMPRODUCT(B98:B117, (ROW(B98:B117)-ROW(B98)+1)) / (20*21/2)</f>
        <v>7.729285714285715</v>
      </c>
      <c r="J114" s="2">
        <f t="shared" si="11"/>
        <v>7.6158825194072861</v>
      </c>
      <c r="K114" s="2">
        <f t="shared" si="6"/>
        <v>7.5802643806895702</v>
      </c>
    </row>
    <row r="115" spans="1:11" ht="13.5" x14ac:dyDescent="0.25">
      <c r="A115" s="3">
        <f>TITRES_STAT!B118</f>
        <v>42472</v>
      </c>
      <c r="B115" s="6">
        <f>TITRES_STAT!D118</f>
        <v>8.0228000000000002</v>
      </c>
      <c r="C115" s="2">
        <f t="shared" si="7"/>
        <v>0.21930000000000049</v>
      </c>
      <c r="D115" s="2">
        <f t="shared" si="8"/>
        <v>7.6719200000000001</v>
      </c>
      <c r="E115" s="2">
        <f t="shared" si="9"/>
        <v>7.6399200000000009</v>
      </c>
      <c r="F115" s="2">
        <f t="shared" si="10"/>
        <v>7.7349350000000001</v>
      </c>
      <c r="G115" s="2">
        <f t="shared" si="12"/>
        <v>7.5275040000000022</v>
      </c>
      <c r="H115" s="2"/>
      <c r="I115" s="2">
        <f t="array" ref="I115">SUMPRODUCT(B99:B118, (ROW(B99:B118)-ROW(B99)+1)) / (20*21/2)</f>
        <v>7.7597423809523809</v>
      </c>
      <c r="J115" s="2">
        <f t="shared" si="11"/>
        <v>7.6546365651780208</v>
      </c>
      <c r="K115" s="2">
        <f t="shared" ref="K115:K178" si="13">$K$4*B115+(1-$K$4)*K114</f>
        <v>7.5976187187017441</v>
      </c>
    </row>
    <row r="116" spans="1:11" ht="13.5" x14ac:dyDescent="0.25">
      <c r="A116" s="3">
        <f>TITRES_STAT!B119</f>
        <v>42473</v>
      </c>
      <c r="B116" s="6">
        <f>TITRES_STAT!D119</f>
        <v>8.0867000000000004</v>
      </c>
      <c r="C116" s="2">
        <f t="shared" si="7"/>
        <v>6.390000000000029E-2</v>
      </c>
      <c r="D116" s="2">
        <f t="shared" si="8"/>
        <v>7.8162800000000008</v>
      </c>
      <c r="E116" s="2">
        <f t="shared" si="9"/>
        <v>7.6810400000000012</v>
      </c>
      <c r="F116" s="2">
        <f t="shared" si="10"/>
        <v>7.7463549999999985</v>
      </c>
      <c r="G116" s="2">
        <f t="shared" si="12"/>
        <v>7.5375540000000028</v>
      </c>
      <c r="H116" s="2"/>
      <c r="I116" s="2">
        <f t="array" ref="I116">SUMPRODUCT(B100:B119, (ROW(B100:B119)-ROW(B100)+1)) / (20*21/2)</f>
        <v>7.7678752380952378</v>
      </c>
      <c r="J116" s="2">
        <f t="shared" si="11"/>
        <v>7.6957854637324949</v>
      </c>
      <c r="K116" s="2">
        <f t="shared" si="13"/>
        <v>7.6167983767918717</v>
      </c>
    </row>
    <row r="117" spans="1:11" ht="13.5" x14ac:dyDescent="0.25">
      <c r="A117" s="3">
        <f>TITRES_STAT!B120</f>
        <v>42474</v>
      </c>
      <c r="B117" s="6">
        <f>TITRES_STAT!D120</f>
        <v>7.9039999999999999</v>
      </c>
      <c r="C117" s="2">
        <f t="shared" si="7"/>
        <v>-0.18270000000000053</v>
      </c>
      <c r="D117" s="2">
        <f t="shared" si="8"/>
        <v>7.8802400000000006</v>
      </c>
      <c r="E117" s="2">
        <f t="shared" si="9"/>
        <v>7.7048000000000005</v>
      </c>
      <c r="F117" s="2">
        <f t="shared" si="10"/>
        <v>7.7395049999999985</v>
      </c>
      <c r="G117" s="2">
        <f t="shared" si="12"/>
        <v>7.5430380000000001</v>
      </c>
      <c r="H117" s="2"/>
      <c r="I117" s="2">
        <f t="array" ref="I117">SUMPRODUCT(B101:B120, (ROW(B101:B120)-ROW(B101)+1)) / (20*21/2)</f>
        <v>7.7801033333333329</v>
      </c>
      <c r="J117" s="2">
        <f t="shared" si="11"/>
        <v>7.715615419567496</v>
      </c>
      <c r="K117" s="2">
        <f t="shared" si="13"/>
        <v>7.6280611855451319</v>
      </c>
    </row>
    <row r="118" spans="1:11" ht="13.5" x14ac:dyDescent="0.25">
      <c r="A118" s="3">
        <f>TITRES_STAT!B121</f>
        <v>42475</v>
      </c>
      <c r="B118" s="6">
        <f>TITRES_STAT!D121</f>
        <v>8.0593000000000004</v>
      </c>
      <c r="C118" s="2">
        <f t="shared" si="7"/>
        <v>0.15530000000000044</v>
      </c>
      <c r="D118" s="2">
        <f t="shared" si="8"/>
        <v>7.9752600000000005</v>
      </c>
      <c r="E118" s="2">
        <f t="shared" si="9"/>
        <v>7.7440899999999999</v>
      </c>
      <c r="F118" s="2">
        <f t="shared" si="10"/>
        <v>7.7363049999999998</v>
      </c>
      <c r="G118" s="2">
        <f t="shared" si="12"/>
        <v>7.5561960000000026</v>
      </c>
      <c r="H118" s="2"/>
      <c r="I118" s="2">
        <f t="array" ref="I118">SUMPRODUCT(B102:B121, (ROW(B102:B121)-ROW(B102)+1)) / (20*21/2)</f>
        <v>7.7921138095238103</v>
      </c>
      <c r="J118" s="2">
        <f t="shared" si="11"/>
        <v>7.7483472843705918</v>
      </c>
      <c r="K118" s="2">
        <f t="shared" si="13"/>
        <v>7.6449725116021856</v>
      </c>
    </row>
    <row r="119" spans="1:11" ht="13.5" x14ac:dyDescent="0.25">
      <c r="A119" s="3">
        <f>TITRES_STAT!B122</f>
        <v>42478</v>
      </c>
      <c r="B119" s="6">
        <f>TITRES_STAT!D122</f>
        <v>7.8216999999999999</v>
      </c>
      <c r="C119" s="2">
        <f t="shared" si="7"/>
        <v>-0.23760000000000048</v>
      </c>
      <c r="D119" s="2">
        <f t="shared" si="8"/>
        <v>7.9789000000000003</v>
      </c>
      <c r="E119" s="2">
        <f t="shared" si="9"/>
        <v>7.7596200000000009</v>
      </c>
      <c r="F119" s="2">
        <f t="shared" si="10"/>
        <v>7.7299049999999996</v>
      </c>
      <c r="G119" s="2">
        <f t="shared" si="12"/>
        <v>7.5636880000000017</v>
      </c>
      <c r="H119" s="2"/>
      <c r="I119" s="2">
        <f t="array" ref="I119">SUMPRODUCT(B103:B122, (ROW(B103:B122)-ROW(B103)+1)) / (20*21/2)</f>
        <v>7.7593080952380937</v>
      </c>
      <c r="J119" s="2">
        <f t="shared" si="11"/>
        <v>7.7553332572876785</v>
      </c>
      <c r="K119" s="2">
        <f t="shared" si="13"/>
        <v>7.6519030013432765</v>
      </c>
    </row>
    <row r="120" spans="1:11" ht="13.5" x14ac:dyDescent="0.25">
      <c r="A120" s="3">
        <f>TITRES_STAT!B123</f>
        <v>42479</v>
      </c>
      <c r="B120" s="6">
        <f>TITRES_STAT!D123</f>
        <v>7.8582999999999998</v>
      </c>
      <c r="C120" s="2">
        <f t="shared" si="7"/>
        <v>3.6599999999999966E-2</v>
      </c>
      <c r="D120" s="2">
        <f t="shared" si="8"/>
        <v>7.9460000000000006</v>
      </c>
      <c r="E120" s="2">
        <f t="shared" si="9"/>
        <v>7.8089600000000008</v>
      </c>
      <c r="F120" s="2">
        <f t="shared" si="10"/>
        <v>7.7321900000000001</v>
      </c>
      <c r="G120" s="2">
        <f t="shared" si="12"/>
        <v>7.5717300000000023</v>
      </c>
      <c r="H120" s="2"/>
      <c r="I120" s="2">
        <f t="array" ref="I120">SUMPRODUCT(B104:B123, (ROW(B104:B123)-ROW(B104)+1)) / (20*21/2)</f>
        <v>7.7280685714285724</v>
      </c>
      <c r="J120" s="2">
        <f t="shared" si="11"/>
        <v>7.765139613736471</v>
      </c>
      <c r="K120" s="2">
        <f t="shared" si="13"/>
        <v>7.6599970012905993</v>
      </c>
    </row>
    <row r="121" spans="1:11" ht="13.5" x14ac:dyDescent="0.25">
      <c r="A121" s="3">
        <f>TITRES_STAT!B124</f>
        <v>42480</v>
      </c>
      <c r="B121" s="6">
        <f>TITRES_STAT!D124</f>
        <v>7.8582999999999998</v>
      </c>
      <c r="C121" s="2">
        <f t="shared" si="7"/>
        <v>0</v>
      </c>
      <c r="D121" s="2">
        <f t="shared" si="8"/>
        <v>7.9003199999999989</v>
      </c>
      <c r="E121" s="2">
        <f t="shared" si="9"/>
        <v>7.8582999999999998</v>
      </c>
      <c r="F121" s="2">
        <f t="shared" si="10"/>
        <v>7.7367600000000012</v>
      </c>
      <c r="G121" s="2">
        <f t="shared" si="12"/>
        <v>7.5808680000000015</v>
      </c>
      <c r="H121" s="2"/>
      <c r="I121" s="2">
        <f t="array" ref="I121">SUMPRODUCT(B105:B124, (ROW(B105:B124)-ROW(B105)+1)) / (20*21/2)</f>
        <v>7.7164538095238084</v>
      </c>
      <c r="J121" s="2">
        <f t="shared" si="11"/>
        <v>7.7740120314758547</v>
      </c>
      <c r="K121" s="2">
        <f t="shared" si="13"/>
        <v>7.6677735894752814</v>
      </c>
    </row>
    <row r="122" spans="1:11" ht="13.5" x14ac:dyDescent="0.25">
      <c r="A122" s="3">
        <f>TITRES_STAT!B125</f>
        <v>42481</v>
      </c>
      <c r="B122" s="6">
        <f>TITRES_STAT!D125</f>
        <v>7.3922999999999996</v>
      </c>
      <c r="C122" s="2">
        <f t="shared" si="7"/>
        <v>-0.46600000000000019</v>
      </c>
      <c r="D122" s="2">
        <f t="shared" si="8"/>
        <v>7.7979799999999999</v>
      </c>
      <c r="E122" s="2">
        <f t="shared" si="9"/>
        <v>7.8391100000000007</v>
      </c>
      <c r="F122" s="2">
        <f t="shared" si="10"/>
        <v>7.7203150000000011</v>
      </c>
      <c r="G122" s="2">
        <f t="shared" si="12"/>
        <v>7.5799539999999999</v>
      </c>
      <c r="H122" s="2"/>
      <c r="I122" s="2">
        <f t="array" ref="I122">SUMPRODUCT(B106:B125, (ROW(B106:B125)-ROW(B106)+1)) / (20*21/2)</f>
        <v>7.7226738095238083</v>
      </c>
      <c r="J122" s="2">
        <f t="shared" si="11"/>
        <v>7.7376585046686301</v>
      </c>
      <c r="K122" s="2">
        <f t="shared" si="13"/>
        <v>7.6569707036135055</v>
      </c>
    </row>
    <row r="123" spans="1:11" ht="13.5" x14ac:dyDescent="0.25">
      <c r="A123" s="3">
        <f>TITRES_STAT!B126</f>
        <v>42482</v>
      </c>
      <c r="B123" s="6">
        <f>TITRES_STAT!D126</f>
        <v>7.3922999999999996</v>
      </c>
      <c r="C123" s="2">
        <f t="shared" si="7"/>
        <v>0</v>
      </c>
      <c r="D123" s="2">
        <f t="shared" si="8"/>
        <v>7.6645799999999991</v>
      </c>
      <c r="E123" s="2">
        <f t="shared" si="9"/>
        <v>7.8199200000000006</v>
      </c>
      <c r="F123" s="2">
        <f t="shared" si="10"/>
        <v>7.7061550000000008</v>
      </c>
      <c r="G123" s="2">
        <f t="shared" si="12"/>
        <v>7.5781279999999995</v>
      </c>
      <c r="H123" s="2"/>
      <c r="I123" s="2">
        <f t="array" ref="I123">SUMPRODUCT(B107:B126, (ROW(B107:B126)-ROW(B107)+1)) / (20*21/2)</f>
        <v>7.7127919047619047</v>
      </c>
      <c r="J123" s="2">
        <f t="shared" si="11"/>
        <v>7.7047672185097129</v>
      </c>
      <c r="K123" s="2">
        <f t="shared" si="13"/>
        <v>7.6465914603345446</v>
      </c>
    </row>
    <row r="124" spans="1:11" ht="13.5" x14ac:dyDescent="0.25">
      <c r="A124" s="3">
        <f>TITRES_STAT!B127</f>
        <v>42485</v>
      </c>
      <c r="B124" s="6">
        <f>TITRES_STAT!D127</f>
        <v>7.5842000000000001</v>
      </c>
      <c r="C124" s="2">
        <f t="shared" si="7"/>
        <v>0.1919000000000004</v>
      </c>
      <c r="D124" s="2">
        <f t="shared" si="8"/>
        <v>7.6170799999999996</v>
      </c>
      <c r="E124" s="2">
        <f t="shared" si="9"/>
        <v>7.7979900000000004</v>
      </c>
      <c r="F124" s="2">
        <f t="shared" si="10"/>
        <v>7.7015900000000013</v>
      </c>
      <c r="G124" s="2">
        <f t="shared" si="12"/>
        <v>7.5801400000000001</v>
      </c>
      <c r="H124" s="2"/>
      <c r="I124" s="2">
        <f t="array" ref="I124">SUMPRODUCT(B108:B127, (ROW(B108:B127)-ROW(B108)+1)) / (20*21/2)</f>
        <v>7.7015247619047624</v>
      </c>
      <c r="J124" s="2">
        <f t="shared" si="11"/>
        <v>7.6932846262706924</v>
      </c>
      <c r="K124" s="2">
        <f t="shared" si="13"/>
        <v>7.6441447363998565</v>
      </c>
    </row>
    <row r="125" spans="1:11" ht="13.5" x14ac:dyDescent="0.25">
      <c r="A125" s="3">
        <f>TITRES_STAT!B128</f>
        <v>42486</v>
      </c>
      <c r="B125" s="6">
        <f>TITRES_STAT!D128</f>
        <v>7.7668999999999997</v>
      </c>
      <c r="C125" s="2">
        <f t="shared" si="7"/>
        <v>0.18269999999999964</v>
      </c>
      <c r="D125" s="2">
        <f t="shared" si="8"/>
        <v>7.5987999999999998</v>
      </c>
      <c r="E125" s="2">
        <f t="shared" si="9"/>
        <v>7.7723999999999993</v>
      </c>
      <c r="F125" s="2">
        <f t="shared" si="10"/>
        <v>7.7061600000000015</v>
      </c>
      <c r="G125" s="2">
        <f t="shared" si="12"/>
        <v>7.5874500000000014</v>
      </c>
      <c r="H125" s="2"/>
      <c r="I125" s="2">
        <f t="array" ref="I125">SUMPRODUCT(B109:B128, (ROW(B109:B128)-ROW(B109)+1)) / (20*21/2)</f>
        <v>7.699344285714286</v>
      </c>
      <c r="J125" s="2">
        <f t="shared" si="11"/>
        <v>7.7002956142449124</v>
      </c>
      <c r="K125" s="2">
        <f t="shared" si="13"/>
        <v>7.6489586683057444</v>
      </c>
    </row>
    <row r="126" spans="1:11" ht="13.5" x14ac:dyDescent="0.25">
      <c r="A126" s="3">
        <f>TITRES_STAT!B129</f>
        <v>42487</v>
      </c>
      <c r="B126" s="6">
        <f>TITRES_STAT!D129</f>
        <v>7.6024000000000003</v>
      </c>
      <c r="C126" s="2">
        <f t="shared" si="7"/>
        <v>-0.16449999999999942</v>
      </c>
      <c r="D126" s="2">
        <f t="shared" si="8"/>
        <v>7.5476200000000002</v>
      </c>
      <c r="E126" s="2">
        <f t="shared" si="9"/>
        <v>7.7239699999999996</v>
      </c>
      <c r="F126" s="2">
        <f t="shared" si="10"/>
        <v>7.7025050000000004</v>
      </c>
      <c r="G126" s="2">
        <f t="shared" si="12"/>
        <v>7.5932980000000008</v>
      </c>
      <c r="H126" s="2"/>
      <c r="I126" s="2">
        <f t="array" ref="I126">SUMPRODUCT(B110:B129, (ROW(B110:B129)-ROW(B110)+1)) / (20*21/2)</f>
        <v>7.6892919047619035</v>
      </c>
      <c r="J126" s="2">
        <f t="shared" si="11"/>
        <v>7.6909722224120634</v>
      </c>
      <c r="K126" s="2">
        <f t="shared" si="13"/>
        <v>7.6471328381761072</v>
      </c>
    </row>
    <row r="127" spans="1:11" ht="13.5" x14ac:dyDescent="0.25">
      <c r="A127" s="3">
        <f>TITRES_STAT!B130</f>
        <v>42488</v>
      </c>
      <c r="B127" s="6">
        <f>TITRES_STAT!D130</f>
        <v>7.5842000000000001</v>
      </c>
      <c r="C127" s="2">
        <f t="shared" si="7"/>
        <v>-1.8200000000000216E-2</v>
      </c>
      <c r="D127" s="2">
        <f t="shared" si="8"/>
        <v>7.5860000000000003</v>
      </c>
      <c r="E127" s="2">
        <f t="shared" si="9"/>
        <v>7.6919899999999997</v>
      </c>
      <c r="F127" s="2">
        <f t="shared" si="10"/>
        <v>7.6983950000000005</v>
      </c>
      <c r="G127" s="2">
        <f t="shared" si="12"/>
        <v>7.5956740000000016</v>
      </c>
      <c r="H127" s="2"/>
      <c r="I127" s="2">
        <f t="array" ref="I127">SUMPRODUCT(B111:B130, (ROW(B111:B130)-ROW(B111)+1)) / (20*21/2)</f>
        <v>7.6787209523809521</v>
      </c>
      <c r="J127" s="2">
        <f t="shared" si="11"/>
        <v>7.6808034393252003</v>
      </c>
      <c r="K127" s="2">
        <f t="shared" si="13"/>
        <v>7.6446648837378284</v>
      </c>
    </row>
    <row r="128" spans="1:11" ht="13.5" x14ac:dyDescent="0.25">
      <c r="A128" s="3">
        <f>TITRES_STAT!B131</f>
        <v>42489</v>
      </c>
      <c r="B128" s="6">
        <f>TITRES_STAT!D131</f>
        <v>7.6755000000000004</v>
      </c>
      <c r="C128" s="2">
        <f t="shared" si="7"/>
        <v>9.1300000000000381E-2</v>
      </c>
      <c r="D128" s="2">
        <f t="shared" si="8"/>
        <v>7.6426400000000001</v>
      </c>
      <c r="E128" s="2">
        <f t="shared" si="9"/>
        <v>7.6536100000000005</v>
      </c>
      <c r="F128" s="2">
        <f t="shared" si="10"/>
        <v>7.6988500000000002</v>
      </c>
      <c r="G128" s="2">
        <f t="shared" si="12"/>
        <v>7.6000600000000009</v>
      </c>
      <c r="H128" s="2"/>
      <c r="I128" s="2">
        <f t="array" ref="I128">SUMPRODUCT(B112:B131, (ROW(B112:B131)-ROW(B112)+1)) / (20*21/2)</f>
        <v>7.6671057142857135</v>
      </c>
      <c r="J128" s="2">
        <f t="shared" si="11"/>
        <v>7.680298349865657</v>
      </c>
      <c r="K128" s="2">
        <f t="shared" si="13"/>
        <v>7.6458741039834042</v>
      </c>
    </row>
    <row r="129" spans="1:11" ht="13.5" x14ac:dyDescent="0.25">
      <c r="A129" s="3">
        <f>TITRES_STAT!B132</f>
        <v>42492</v>
      </c>
      <c r="B129" s="6">
        <f>TITRES_STAT!D132</f>
        <v>7.5933000000000002</v>
      </c>
      <c r="C129" s="2">
        <f t="shared" si="7"/>
        <v>-8.2200000000000273E-2</v>
      </c>
      <c r="D129" s="2">
        <f t="shared" si="8"/>
        <v>7.6444599999999996</v>
      </c>
      <c r="E129" s="2">
        <f t="shared" si="9"/>
        <v>7.6307700000000009</v>
      </c>
      <c r="F129" s="2">
        <f t="shared" si="10"/>
        <v>7.6951950000000009</v>
      </c>
      <c r="G129" s="2">
        <f t="shared" si="12"/>
        <v>7.6048120000000017</v>
      </c>
      <c r="H129" s="2"/>
      <c r="I129" s="2">
        <f t="array" ref="I129">SUMPRODUCT(B113:B132, (ROW(B113:B132)-ROW(B113)+1)) / (20*21/2)</f>
        <v>7.6631414285714277</v>
      </c>
      <c r="J129" s="2">
        <f t="shared" si="11"/>
        <v>7.672012792735595</v>
      </c>
      <c r="K129" s="2">
        <f t="shared" si="13"/>
        <v>7.6438123744154272</v>
      </c>
    </row>
    <row r="130" spans="1:11" ht="13.5" x14ac:dyDescent="0.25">
      <c r="A130" s="3">
        <f>TITRES_STAT!B133</f>
        <v>42493</v>
      </c>
      <c r="B130" s="6">
        <f>TITRES_STAT!D133</f>
        <v>7.5842000000000001</v>
      </c>
      <c r="C130" s="2">
        <f t="shared" si="7"/>
        <v>-9.100000000000108E-3</v>
      </c>
      <c r="D130" s="2">
        <f t="shared" si="8"/>
        <v>7.60792</v>
      </c>
      <c r="E130" s="2">
        <f t="shared" si="9"/>
        <v>7.6033600000000003</v>
      </c>
      <c r="F130" s="2">
        <f t="shared" si="10"/>
        <v>7.7061600000000015</v>
      </c>
      <c r="G130" s="2">
        <f t="shared" si="12"/>
        <v>7.6075540000000021</v>
      </c>
      <c r="H130" s="2"/>
      <c r="I130" s="2">
        <f t="array" ref="I130">SUMPRODUCT(B114:B133, (ROW(B114:B133)-ROW(B114)+1)) / (20*21/2)</f>
        <v>7.6613519047619052</v>
      </c>
      <c r="J130" s="2">
        <f t="shared" si="11"/>
        <v>7.6636496696179188</v>
      </c>
      <c r="K130" s="2">
        <f t="shared" si="13"/>
        <v>7.6414746342422735</v>
      </c>
    </row>
    <row r="131" spans="1:11" ht="13.5" x14ac:dyDescent="0.25">
      <c r="A131" s="3">
        <f>TITRES_STAT!B134</f>
        <v>42494</v>
      </c>
      <c r="B131" s="6">
        <f>TITRES_STAT!D134</f>
        <v>7.5842000000000001</v>
      </c>
      <c r="C131" s="2">
        <f t="shared" si="7"/>
        <v>0</v>
      </c>
      <c r="D131" s="2">
        <f t="shared" si="8"/>
        <v>7.6042800000000002</v>
      </c>
      <c r="E131" s="2">
        <f t="shared" si="9"/>
        <v>7.5759500000000006</v>
      </c>
      <c r="F131" s="2">
        <f t="shared" si="10"/>
        <v>7.7171250000000011</v>
      </c>
      <c r="G131" s="2">
        <f t="shared" si="12"/>
        <v>7.6124900000000029</v>
      </c>
      <c r="H131" s="2"/>
      <c r="I131" s="2">
        <f t="array" ref="I131">SUMPRODUCT(B115:B134, (ROW(B115:B134)-ROW(B115)+1)) / (20*21/2)</f>
        <v>7.6598733333333335</v>
      </c>
      <c r="J131" s="2">
        <f t="shared" si="11"/>
        <v>7.6560830344162119</v>
      </c>
      <c r="K131" s="2">
        <f t="shared" si="13"/>
        <v>7.6392285701543416</v>
      </c>
    </row>
    <row r="132" spans="1:11" ht="13.5" x14ac:dyDescent="0.25">
      <c r="A132" s="3">
        <f>TITRES_STAT!B135</f>
        <v>42495</v>
      </c>
      <c r="B132" s="6">
        <f>TITRES_STAT!D135</f>
        <v>7.6755000000000004</v>
      </c>
      <c r="C132" s="2">
        <f t="shared" ref="C132:C195" si="14">B132-B131</f>
        <v>9.1300000000000381E-2</v>
      </c>
      <c r="D132" s="2">
        <f t="shared" si="8"/>
        <v>7.6225400000000008</v>
      </c>
      <c r="E132" s="2">
        <f t="shared" si="9"/>
        <v>7.6042699999999996</v>
      </c>
      <c r="F132" s="2">
        <f t="shared" si="10"/>
        <v>7.7216900000000006</v>
      </c>
      <c r="G132" s="2">
        <f t="shared" si="12"/>
        <v>7.6192520000000012</v>
      </c>
      <c r="H132" s="2"/>
      <c r="I132" s="2">
        <f t="array" ref="I132">SUMPRODUCT(B116:B135, (ROW(B116:B135)-ROW(B116)+1)) / (20*21/2)</f>
        <v>7.6553442857142855</v>
      </c>
      <c r="J132" s="2">
        <f t="shared" si="11"/>
        <v>7.6579322692337151</v>
      </c>
      <c r="K132" s="2">
        <f t="shared" si="13"/>
        <v>7.6406509791678969</v>
      </c>
    </row>
    <row r="133" spans="1:11" ht="13.5" x14ac:dyDescent="0.25">
      <c r="A133" s="3">
        <f>TITRES_STAT!B136</f>
        <v>42496</v>
      </c>
      <c r="B133" s="6">
        <f>TITRES_STAT!D136</f>
        <v>7.7028999999999996</v>
      </c>
      <c r="C133" s="2">
        <f t="shared" si="14"/>
        <v>2.7399999999999203E-2</v>
      </c>
      <c r="D133" s="2">
        <f t="shared" si="8"/>
        <v>7.6280200000000011</v>
      </c>
      <c r="E133" s="2">
        <f t="shared" si="9"/>
        <v>7.6353300000000006</v>
      </c>
      <c r="F133" s="2">
        <f t="shared" si="10"/>
        <v>7.7276250000000006</v>
      </c>
      <c r="G133" s="2">
        <f t="shared" si="12"/>
        <v>7.6252820000000021</v>
      </c>
      <c r="H133" s="2"/>
      <c r="I133" s="2">
        <f t="array" ref="I133">SUMPRODUCT(B117:B136, (ROW(B117:B136)-ROW(B117)+1)) / (20*21/2)</f>
        <v>7.6524690476190482</v>
      </c>
      <c r="J133" s="2">
        <f t="shared" si="11"/>
        <v>7.6622149102590758</v>
      </c>
      <c r="K133" s="2">
        <f t="shared" si="13"/>
        <v>7.6430921172397444</v>
      </c>
    </row>
    <row r="134" spans="1:11" ht="13.5" x14ac:dyDescent="0.25">
      <c r="A134" s="3">
        <f>TITRES_STAT!B137</f>
        <v>42499</v>
      </c>
      <c r="B134" s="6">
        <f>TITRES_STAT!D137</f>
        <v>7.7121000000000004</v>
      </c>
      <c r="C134" s="2">
        <f t="shared" si="14"/>
        <v>9.2000000000007631E-3</v>
      </c>
      <c r="D134" s="2">
        <f t="shared" ref="D134:D197" si="15">AVERAGE(B130:B134)</f>
        <v>7.6517800000000005</v>
      </c>
      <c r="E134" s="2">
        <f t="shared" si="9"/>
        <v>7.6481200000000014</v>
      </c>
      <c r="F134" s="2">
        <f t="shared" si="10"/>
        <v>7.7230549999999996</v>
      </c>
      <c r="G134" s="2">
        <f t="shared" si="12"/>
        <v>7.6333240000000009</v>
      </c>
      <c r="H134" s="2"/>
      <c r="I134" s="2">
        <f t="array" ref="I134">SUMPRODUCT(B118:B137, (ROW(B118:B137)-ROW(B118)+1)) / (20*21/2)</f>
        <v>7.6471995238095243</v>
      </c>
      <c r="J134" s="2">
        <f t="shared" si="11"/>
        <v>7.6669658711867834</v>
      </c>
      <c r="K134" s="2">
        <f t="shared" si="13"/>
        <v>7.6457983087205381</v>
      </c>
    </row>
    <row r="135" spans="1:11" ht="13.5" x14ac:dyDescent="0.25">
      <c r="A135" s="3">
        <f>TITRES_STAT!B138</f>
        <v>42500</v>
      </c>
      <c r="B135" s="6">
        <f>TITRES_STAT!D138</f>
        <v>7.6755000000000004</v>
      </c>
      <c r="C135" s="2">
        <f t="shared" si="14"/>
        <v>-3.6599999999999966E-2</v>
      </c>
      <c r="D135" s="2">
        <f t="shared" si="15"/>
        <v>7.6700400000000002</v>
      </c>
      <c r="E135" s="2">
        <f t="shared" si="9"/>
        <v>7.638980000000001</v>
      </c>
      <c r="F135" s="2">
        <f t="shared" si="10"/>
        <v>7.7056899999999988</v>
      </c>
      <c r="G135" s="2">
        <f t="shared" si="12"/>
        <v>7.6406340000000013</v>
      </c>
      <c r="H135" s="2"/>
      <c r="I135" s="2">
        <f t="array" ref="I135">SUMPRODUCT(B119:B138, (ROW(B119:B138)-ROW(B119)+1)) / (20*21/2)</f>
        <v>7.6458547619047632</v>
      </c>
      <c r="J135" s="2">
        <f t="shared" si="11"/>
        <v>7.667778645359471</v>
      </c>
      <c r="K135" s="2">
        <f t="shared" si="13"/>
        <v>7.6469630809275762</v>
      </c>
    </row>
    <row r="136" spans="1:11" ht="13.5" x14ac:dyDescent="0.25">
      <c r="A136" s="3">
        <f>TITRES_STAT!B139</f>
        <v>42501</v>
      </c>
      <c r="B136" s="6">
        <f>TITRES_STAT!D139</f>
        <v>7.6755000000000004</v>
      </c>
      <c r="C136" s="2">
        <f t="shared" si="14"/>
        <v>0</v>
      </c>
      <c r="D136" s="2">
        <f t="shared" si="15"/>
        <v>7.6882999999999999</v>
      </c>
      <c r="E136" s="2">
        <f t="shared" si="9"/>
        <v>7.6462900000000005</v>
      </c>
      <c r="F136" s="2">
        <f t="shared" si="10"/>
        <v>7.6851299999999991</v>
      </c>
      <c r="G136" s="2">
        <f t="shared" si="12"/>
        <v>7.6497700000000011</v>
      </c>
      <c r="H136" s="2"/>
      <c r="I136" s="2">
        <f t="array" ref="I136">SUMPRODUCT(B120:B139, (ROW(B120:B139)-ROW(B120)+1)) / (20*21/2)</f>
        <v>7.6307576190476203</v>
      </c>
      <c r="J136" s="2">
        <f t="shared" si="11"/>
        <v>7.6685140124680924</v>
      </c>
      <c r="K136" s="2">
        <f t="shared" si="13"/>
        <v>7.6480821757931619</v>
      </c>
    </row>
    <row r="137" spans="1:11" ht="13.5" x14ac:dyDescent="0.25">
      <c r="A137" s="3">
        <f>TITRES_STAT!B140</f>
        <v>42502</v>
      </c>
      <c r="B137" s="6">
        <f>TITRES_STAT!D140</f>
        <v>7.6298000000000004</v>
      </c>
      <c r="C137" s="2">
        <f t="shared" si="14"/>
        <v>-4.5700000000000074E-2</v>
      </c>
      <c r="D137" s="2">
        <f t="shared" si="15"/>
        <v>7.6791600000000004</v>
      </c>
      <c r="E137" s="2">
        <f t="shared" si="9"/>
        <v>7.650850000000001</v>
      </c>
      <c r="F137" s="2">
        <f t="shared" si="10"/>
        <v>7.6714199999999995</v>
      </c>
      <c r="G137" s="2">
        <f t="shared" si="12"/>
        <v>7.6561660000000007</v>
      </c>
      <c r="H137" s="2"/>
      <c r="I137" s="2">
        <f t="array" ref="I137">SUMPRODUCT(B121:B140, (ROW(B121:B140)-ROW(B121)+1)) / (20*21/2)</f>
        <v>7.6120076190476205</v>
      </c>
      <c r="J137" s="2">
        <f t="shared" si="11"/>
        <v>7.664826963661608</v>
      </c>
      <c r="K137" s="2">
        <f t="shared" si="13"/>
        <v>7.6473652277228421</v>
      </c>
    </row>
    <row r="138" spans="1:11" ht="13.5" x14ac:dyDescent="0.25">
      <c r="A138" s="3">
        <f>TITRES_STAT!B141</f>
        <v>42503</v>
      </c>
      <c r="B138" s="6">
        <f>TITRES_STAT!D141</f>
        <v>7.6573000000000002</v>
      </c>
      <c r="C138" s="2">
        <f t="shared" si="14"/>
        <v>2.7499999999999858E-2</v>
      </c>
      <c r="D138" s="2">
        <f t="shared" si="15"/>
        <v>7.6700400000000002</v>
      </c>
      <c r="E138" s="2">
        <f t="shared" si="9"/>
        <v>7.6490300000000007</v>
      </c>
      <c r="F138" s="2">
        <f t="shared" si="10"/>
        <v>7.6513200000000001</v>
      </c>
      <c r="G138" s="2">
        <f t="shared" si="12"/>
        <v>7.6667660000000009</v>
      </c>
      <c r="H138" s="2"/>
      <c r="I138" s="2">
        <f t="array" ref="I138">SUMPRODUCT(B122:B141, (ROW(B122:B141)-ROW(B122)+1)) / (20*21/2)</f>
        <v>7.6152685714285715</v>
      </c>
      <c r="J138" s="2">
        <f t="shared" si="11"/>
        <v>7.6641101099795499</v>
      </c>
      <c r="K138" s="2">
        <f t="shared" si="13"/>
        <v>7.6477548266356719</v>
      </c>
    </row>
    <row r="139" spans="1:11" ht="13.5" x14ac:dyDescent="0.25">
      <c r="A139" s="3">
        <f>TITRES_STAT!B142</f>
        <v>42506</v>
      </c>
      <c r="B139" s="6">
        <f>TITRES_STAT!D142</f>
        <v>7.4927999999999999</v>
      </c>
      <c r="C139" s="2">
        <f t="shared" si="14"/>
        <v>-0.16450000000000031</v>
      </c>
      <c r="D139" s="2">
        <f t="shared" si="15"/>
        <v>7.6261800000000006</v>
      </c>
      <c r="E139" s="2">
        <f t="shared" si="9"/>
        <v>7.638980000000001</v>
      </c>
      <c r="F139" s="2">
        <f t="shared" si="10"/>
        <v>7.6348749999999992</v>
      </c>
      <c r="G139" s="2">
        <f t="shared" si="12"/>
        <v>7.6740760000000021</v>
      </c>
      <c r="H139" s="2"/>
      <c r="I139" s="2">
        <f t="array" ref="I139">SUMPRODUCT(B123:B142, (ROW(B123:B142)-ROW(B123)+1)) / (20*21/2)</f>
        <v>7.5916828571428585</v>
      </c>
      <c r="J139" s="2">
        <f t="shared" si="11"/>
        <v>7.6477948614100688</v>
      </c>
      <c r="K139" s="2">
        <f t="shared" si="13"/>
        <v>7.6416781667676066</v>
      </c>
    </row>
    <row r="140" spans="1:11" ht="13.5" x14ac:dyDescent="0.25">
      <c r="A140" s="3">
        <f>TITRES_STAT!B143</f>
        <v>42507</v>
      </c>
      <c r="B140" s="6">
        <f>TITRES_STAT!D143</f>
        <v>7.4379999999999997</v>
      </c>
      <c r="C140" s="2">
        <f t="shared" si="14"/>
        <v>-5.4800000000000182E-2</v>
      </c>
      <c r="D140" s="2">
        <f t="shared" si="15"/>
        <v>7.5786800000000003</v>
      </c>
      <c r="E140" s="2">
        <f t="shared" ref="E140:E203" si="16">AVERAGE(B131:B140)</f>
        <v>7.6243600000000002</v>
      </c>
      <c r="F140" s="2">
        <f t="shared" si="10"/>
        <v>7.6138599999999981</v>
      </c>
      <c r="G140" s="2">
        <f t="shared" si="12"/>
        <v>7.6784620000000015</v>
      </c>
      <c r="H140" s="2"/>
      <c r="I140" s="2">
        <f t="array" ref="I140">SUMPRODUCT(B124:B143, (ROW(B124:B143)-ROW(B124)+1)) / (20*21/2)</f>
        <v>7.5839380952380946</v>
      </c>
      <c r="J140" s="2">
        <f t="shared" si="11"/>
        <v>7.627814398418634</v>
      </c>
      <c r="K140" s="2">
        <f t="shared" si="13"/>
        <v>7.633690787678681</v>
      </c>
    </row>
    <row r="141" spans="1:11" ht="13.5" x14ac:dyDescent="0.25">
      <c r="A141" s="3">
        <f>TITRES_STAT!B144</f>
        <v>42508</v>
      </c>
      <c r="B141" s="6">
        <f>TITRES_STAT!D144</f>
        <v>7.6481000000000003</v>
      </c>
      <c r="C141" s="2">
        <f t="shared" si="14"/>
        <v>0.21010000000000062</v>
      </c>
      <c r="D141" s="2">
        <f t="shared" si="15"/>
        <v>7.5731999999999999</v>
      </c>
      <c r="E141" s="2">
        <f t="shared" si="16"/>
        <v>7.6307500000000008</v>
      </c>
      <c r="F141" s="2">
        <f t="shared" si="10"/>
        <v>7.6033499999999989</v>
      </c>
      <c r="G141" s="2">
        <f t="shared" si="12"/>
        <v>7.6835780000000007</v>
      </c>
      <c r="H141" s="2"/>
      <c r="I141" s="2">
        <f t="array" ref="I141">SUMPRODUCT(B125:B144, (ROW(B125:B144)-ROW(B125)+1)) / (20*21/2)</f>
        <v>7.5729747619047636</v>
      </c>
      <c r="J141" s="2">
        <f t="shared" si="11"/>
        <v>7.6297463604740026</v>
      </c>
      <c r="K141" s="2">
        <f t="shared" si="13"/>
        <v>7.6342558548285364</v>
      </c>
    </row>
    <row r="142" spans="1:11" ht="13.5" x14ac:dyDescent="0.25">
      <c r="A142" s="3">
        <f>TITRES_STAT!B145</f>
        <v>42509</v>
      </c>
      <c r="B142" s="6">
        <f>TITRES_STAT!D145</f>
        <v>7.3556999999999997</v>
      </c>
      <c r="C142" s="2">
        <f t="shared" si="14"/>
        <v>-0.29240000000000066</v>
      </c>
      <c r="D142" s="2">
        <f t="shared" si="15"/>
        <v>7.5183800000000005</v>
      </c>
      <c r="E142" s="2">
        <f t="shared" si="16"/>
        <v>7.59877</v>
      </c>
      <c r="F142" s="2">
        <f t="shared" si="10"/>
        <v>7.6015200000000007</v>
      </c>
      <c r="G142" s="2">
        <f t="shared" si="12"/>
        <v>7.6859540000000015</v>
      </c>
      <c r="H142" s="2"/>
      <c r="I142" s="2">
        <f t="array" ref="I142">SUMPRODUCT(B126:B145, (ROW(B126:B145)-ROW(B126)+1)) / (20*21/2)</f>
        <v>7.5650561904761897</v>
      </c>
      <c r="J142" s="2">
        <f t="shared" si="11"/>
        <v>7.6036467070955256</v>
      </c>
      <c r="K142" s="2">
        <f t="shared" si="13"/>
        <v>7.6233320958156527</v>
      </c>
    </row>
    <row r="143" spans="1:11" ht="13.5" x14ac:dyDescent="0.25">
      <c r="A143" s="3">
        <f>TITRES_STAT!B146</f>
        <v>42510</v>
      </c>
      <c r="B143" s="6">
        <f>TITRES_STAT!D146</f>
        <v>7.5202</v>
      </c>
      <c r="C143" s="2">
        <f t="shared" si="14"/>
        <v>0.16450000000000031</v>
      </c>
      <c r="D143" s="2">
        <f t="shared" si="15"/>
        <v>7.4909599999999994</v>
      </c>
      <c r="E143" s="2">
        <f t="shared" si="16"/>
        <v>7.5805000000000007</v>
      </c>
      <c r="F143" s="2">
        <f t="shared" si="10"/>
        <v>7.6079150000000011</v>
      </c>
      <c r="G143" s="2">
        <f t="shared" si="12"/>
        <v>7.6874159999999998</v>
      </c>
      <c r="H143" s="2"/>
      <c r="I143" s="2">
        <f t="array" ref="I143">SUMPRODUCT(B127:B146, (ROW(B127:B146)-ROW(B127)+1)) / (20*21/2)</f>
        <v>7.539169523809524</v>
      </c>
      <c r="J143" s="2">
        <f t="shared" si="11"/>
        <v>7.595699401657857</v>
      </c>
      <c r="K143" s="2">
        <f t="shared" si="13"/>
        <v>7.6192876999013137</v>
      </c>
    </row>
    <row r="144" spans="1:11" ht="13.5" x14ac:dyDescent="0.25">
      <c r="A144" s="3">
        <f>TITRES_STAT!B147</f>
        <v>42513</v>
      </c>
      <c r="B144" s="6">
        <f>TITRES_STAT!D147</f>
        <v>7.4927999999999999</v>
      </c>
      <c r="C144" s="2">
        <f t="shared" si="14"/>
        <v>-2.7400000000000091E-2</v>
      </c>
      <c r="D144" s="2">
        <f t="shared" si="15"/>
        <v>7.4909599999999994</v>
      </c>
      <c r="E144" s="2">
        <f t="shared" si="16"/>
        <v>7.5585700000000005</v>
      </c>
      <c r="F144" s="2">
        <f t="shared" si="10"/>
        <v>7.6033450000000018</v>
      </c>
      <c r="G144" s="2">
        <f t="shared" si="12"/>
        <v>7.6877820000000012</v>
      </c>
      <c r="H144" s="2"/>
      <c r="I144" s="2">
        <f t="array" ref="I144">SUMPRODUCT(B128:B147, (ROW(B128:B147)-ROW(B128)+1)) / (20*21/2)</f>
        <v>7.5137552380952384</v>
      </c>
      <c r="J144" s="2">
        <f t="shared" si="11"/>
        <v>7.5858994586428228</v>
      </c>
      <c r="K144" s="2">
        <f t="shared" si="13"/>
        <v>7.6143273979443995</v>
      </c>
    </row>
    <row r="145" spans="1:11" ht="13.5" x14ac:dyDescent="0.25">
      <c r="A145" s="3">
        <f>TITRES_STAT!B148</f>
        <v>42514</v>
      </c>
      <c r="B145" s="6">
        <f>TITRES_STAT!D148</f>
        <v>7.5202</v>
      </c>
      <c r="C145" s="2">
        <f t="shared" si="14"/>
        <v>2.7400000000000091E-2</v>
      </c>
      <c r="D145" s="2">
        <f t="shared" si="15"/>
        <v>7.5073999999999996</v>
      </c>
      <c r="E145" s="2">
        <f t="shared" si="16"/>
        <v>7.5430400000000004</v>
      </c>
      <c r="F145" s="2">
        <f t="shared" si="10"/>
        <v>7.5910099999999998</v>
      </c>
      <c r="G145" s="2">
        <f t="shared" si="12"/>
        <v>7.6848580000000002</v>
      </c>
      <c r="H145" s="2"/>
      <c r="I145" s="2">
        <f t="array" ref="I145">SUMPRODUCT(B129:B148, (ROW(B129:B148)-ROW(B129)+1)) / (20*21/2)</f>
        <v>7.4896466666666663</v>
      </c>
      <c r="J145" s="2">
        <f t="shared" si="11"/>
        <v>7.5796423673435065</v>
      </c>
      <c r="K145" s="2">
        <f t="shared" si="13"/>
        <v>7.6106361274367762</v>
      </c>
    </row>
    <row r="146" spans="1:11" ht="13.5" x14ac:dyDescent="0.25">
      <c r="A146" s="3">
        <f>TITRES_STAT!B149</f>
        <v>42515</v>
      </c>
      <c r="B146" s="6">
        <f>TITRES_STAT!D149</f>
        <v>7.3192000000000004</v>
      </c>
      <c r="C146" s="2">
        <f t="shared" si="14"/>
        <v>-0.20099999999999962</v>
      </c>
      <c r="D146" s="2">
        <f t="shared" si="15"/>
        <v>7.4416200000000003</v>
      </c>
      <c r="E146" s="2">
        <f t="shared" si="16"/>
        <v>7.5074100000000001</v>
      </c>
      <c r="F146" s="2">
        <f t="shared" si="10"/>
        <v>7.5768499999999985</v>
      </c>
      <c r="G146" s="2">
        <f t="shared" si="12"/>
        <v>7.6740759999999986</v>
      </c>
      <c r="H146" s="2"/>
      <c r="I146" s="2">
        <f t="array" ref="I146">SUMPRODUCT(B130:B149, (ROW(B130:B149)-ROW(B130)+1)) / (20*21/2)</f>
        <v>7.4655452380952383</v>
      </c>
      <c r="J146" s="2">
        <f t="shared" si="11"/>
        <v>7.5548383323584103</v>
      </c>
      <c r="K146" s="2">
        <f t="shared" si="13"/>
        <v>7.5992072596941576</v>
      </c>
    </row>
    <row r="147" spans="1:11" ht="13.5" x14ac:dyDescent="0.25">
      <c r="A147" s="3">
        <f>TITRES_STAT!B150</f>
        <v>42516</v>
      </c>
      <c r="B147" s="6">
        <f>TITRES_STAT!D150</f>
        <v>7.31</v>
      </c>
      <c r="C147" s="2">
        <f t="shared" si="14"/>
        <v>-9.2000000000007631E-3</v>
      </c>
      <c r="D147" s="2">
        <f t="shared" si="15"/>
        <v>7.4324800000000009</v>
      </c>
      <c r="E147" s="2">
        <f t="shared" si="16"/>
        <v>7.4754300000000011</v>
      </c>
      <c r="F147" s="2">
        <f t="shared" si="10"/>
        <v>7.5631399999999998</v>
      </c>
      <c r="G147" s="2">
        <f t="shared" si="12"/>
        <v>7.6594559999999987</v>
      </c>
      <c r="H147" s="2"/>
      <c r="I147" s="2">
        <f t="array" ref="I147">SUMPRODUCT(B131:B150, (ROW(B131:B150)-ROW(B131)+1)) / (20*21/2)</f>
        <v>7.4420033333333331</v>
      </c>
      <c r="J147" s="2">
        <f t="shared" si="11"/>
        <v>7.5315203959433239</v>
      </c>
      <c r="K147" s="2">
        <f t="shared" si="13"/>
        <v>7.5878657985296805</v>
      </c>
    </row>
    <row r="148" spans="1:11" ht="13.5" x14ac:dyDescent="0.25">
      <c r="A148" s="3">
        <f>TITRES_STAT!B151</f>
        <v>42517</v>
      </c>
      <c r="B148" s="6">
        <f>TITRES_STAT!D151</f>
        <v>7.31</v>
      </c>
      <c r="C148" s="2">
        <f t="shared" si="14"/>
        <v>0</v>
      </c>
      <c r="D148" s="2">
        <f t="shared" si="15"/>
        <v>7.3904399999999999</v>
      </c>
      <c r="E148" s="2">
        <f t="shared" si="16"/>
        <v>7.4407000000000014</v>
      </c>
      <c r="F148" s="2">
        <f t="shared" ref="F148:F211" si="17">AVERAGE(B129:B148)</f>
        <v>7.5448649999999997</v>
      </c>
      <c r="G148" s="2">
        <f t="shared" si="12"/>
        <v>7.6431900000000006</v>
      </c>
      <c r="H148" s="2"/>
      <c r="I148" s="2">
        <f t="array" ref="I148">SUMPRODUCT(B132:B151, (ROW(B132:B151)-ROW(B132)+1)) / (20*21/2)</f>
        <v>7.4129357142857151</v>
      </c>
      <c r="J148" s="2">
        <f t="shared" si="11"/>
        <v>7.5104232153772932</v>
      </c>
      <c r="K148" s="2">
        <f t="shared" si="13"/>
        <v>7.5769691005481246</v>
      </c>
    </row>
    <row r="149" spans="1:11" ht="13.5" x14ac:dyDescent="0.25">
      <c r="A149" s="3">
        <f>TITRES_STAT!B152</f>
        <v>42520</v>
      </c>
      <c r="B149" s="6">
        <f>TITRES_STAT!D152</f>
        <v>7.2918000000000003</v>
      </c>
      <c r="C149" s="2">
        <f t="shared" si="14"/>
        <v>-1.8199999999999328E-2</v>
      </c>
      <c r="D149" s="2">
        <f t="shared" si="15"/>
        <v>7.3502399999999994</v>
      </c>
      <c r="E149" s="2">
        <f t="shared" si="16"/>
        <v>7.4206000000000003</v>
      </c>
      <c r="F149" s="2">
        <f t="shared" si="17"/>
        <v>7.5297900000000011</v>
      </c>
      <c r="G149" s="2">
        <f t="shared" si="12"/>
        <v>7.6300319999999999</v>
      </c>
      <c r="H149" s="2"/>
      <c r="I149" s="2">
        <f t="array" ref="I149">SUMPRODUCT(B133:B152, (ROW(B133:B152)-ROW(B133)+1)) / (20*21/2)</f>
        <v>7.384785714285715</v>
      </c>
      <c r="J149" s="2">
        <f t="shared" ref="J149:J212" si="18">$J$4*B149+J148*(1-$J$4)</f>
        <v>7.4896019567699321</v>
      </c>
      <c r="K149" s="2">
        <f t="shared" si="13"/>
        <v>7.565785998565846</v>
      </c>
    </row>
    <row r="150" spans="1:11" ht="13.5" x14ac:dyDescent="0.25">
      <c r="A150" s="3">
        <f>TITRES_STAT!B153</f>
        <v>42521</v>
      </c>
      <c r="B150" s="6">
        <f>TITRES_STAT!D153</f>
        <v>7.2826000000000004</v>
      </c>
      <c r="C150" s="2">
        <f t="shared" si="14"/>
        <v>-9.1999999999998749E-3</v>
      </c>
      <c r="D150" s="2">
        <f t="shared" si="15"/>
        <v>7.3027200000000008</v>
      </c>
      <c r="E150" s="2">
        <f t="shared" si="16"/>
        <v>7.4050600000000006</v>
      </c>
      <c r="F150" s="2">
        <f t="shared" si="17"/>
        <v>7.5147099999999991</v>
      </c>
      <c r="G150" s="2">
        <f t="shared" si="12"/>
        <v>7.6194320000000006</v>
      </c>
      <c r="H150" s="2"/>
      <c r="I150" s="2">
        <f t="array" ref="I150">SUMPRODUCT(B134:B153, (ROW(B134:B153)-ROW(B134)+1)) / (20*21/2)</f>
        <v>7.3501933333333334</v>
      </c>
      <c r="J150" s="2">
        <f t="shared" si="18"/>
        <v>7.4698874846966055</v>
      </c>
      <c r="K150" s="2">
        <f t="shared" si="13"/>
        <v>7.5546806652887541</v>
      </c>
    </row>
    <row r="151" spans="1:11" ht="13.5" x14ac:dyDescent="0.25">
      <c r="A151" s="3">
        <f>TITRES_STAT!B154</f>
        <v>42522</v>
      </c>
      <c r="B151" s="6">
        <f>TITRES_STAT!D154</f>
        <v>7.2095000000000002</v>
      </c>
      <c r="C151" s="2">
        <f t="shared" si="14"/>
        <v>-7.3100000000000165E-2</v>
      </c>
      <c r="D151" s="2">
        <f t="shared" si="15"/>
        <v>7.28078</v>
      </c>
      <c r="E151" s="2">
        <f t="shared" si="16"/>
        <v>7.3612000000000011</v>
      </c>
      <c r="F151" s="2">
        <f t="shared" si="17"/>
        <v>7.4959749999999996</v>
      </c>
      <c r="G151" s="2">
        <f t="shared" si="12"/>
        <v>7.6082840000000012</v>
      </c>
      <c r="H151" s="2"/>
      <c r="I151" s="2">
        <f t="array" ref="I151">SUMPRODUCT(B135:B154, (ROW(B135:B154)-ROW(B135)+1)) / (20*21/2)</f>
        <v>7.3184290476190483</v>
      </c>
      <c r="J151" s="2">
        <f t="shared" si="18"/>
        <v>7.4450886766302622</v>
      </c>
      <c r="K151" s="2">
        <f t="shared" si="13"/>
        <v>7.5411441686107636</v>
      </c>
    </row>
    <row r="152" spans="1:11" ht="13.5" x14ac:dyDescent="0.25">
      <c r="A152" s="3">
        <f>TITRES_STAT!B155</f>
        <v>42523</v>
      </c>
      <c r="B152" s="6">
        <f>TITRES_STAT!D155</f>
        <v>7.2004000000000001</v>
      </c>
      <c r="C152" s="2">
        <f t="shared" si="14"/>
        <v>-9.100000000000108E-3</v>
      </c>
      <c r="D152" s="2">
        <f t="shared" si="15"/>
        <v>7.2588600000000003</v>
      </c>
      <c r="E152" s="2">
        <f t="shared" si="16"/>
        <v>7.345670000000001</v>
      </c>
      <c r="F152" s="2">
        <f t="shared" si="17"/>
        <v>7.4722200000000001</v>
      </c>
      <c r="G152" s="2">
        <f t="shared" si="12"/>
        <v>7.597868000000001</v>
      </c>
      <c r="H152" s="2"/>
      <c r="I152" s="2">
        <f t="array" ref="I152">SUMPRODUCT(B136:B155, (ROW(B136:B155)-ROW(B136)+1)) / (20*21/2)</f>
        <v>7.2825747619047618</v>
      </c>
      <c r="J152" s="2">
        <f t="shared" si="18"/>
        <v>7.4217849931416655</v>
      </c>
      <c r="K152" s="2">
        <f t="shared" si="13"/>
        <v>7.5277816521946548</v>
      </c>
    </row>
    <row r="153" spans="1:11" ht="13.5" x14ac:dyDescent="0.25">
      <c r="A153" s="3">
        <f>TITRES_STAT!B156</f>
        <v>42524</v>
      </c>
      <c r="B153" s="6">
        <f>TITRES_STAT!D156</f>
        <v>7.109</v>
      </c>
      <c r="C153" s="2">
        <f t="shared" si="14"/>
        <v>-9.1400000000000148E-2</v>
      </c>
      <c r="D153" s="2">
        <f t="shared" si="15"/>
        <v>7.2186600000000016</v>
      </c>
      <c r="E153" s="2">
        <f t="shared" si="16"/>
        <v>7.304549999999999</v>
      </c>
      <c r="F153" s="2">
        <f t="shared" si="17"/>
        <v>7.4425250000000007</v>
      </c>
      <c r="G153" s="2">
        <f t="shared" si="12"/>
        <v>7.5865380000000009</v>
      </c>
      <c r="H153" s="2"/>
      <c r="I153" s="2">
        <f t="array" ref="I153">SUMPRODUCT(B137:B156, (ROW(B137:B156)-ROW(B137)+1)) / (20*21/2)</f>
        <v>7.2454138095238108</v>
      </c>
      <c r="J153" s="2">
        <f t="shared" si="18"/>
        <v>7.3919959461757934</v>
      </c>
      <c r="K153" s="2">
        <f t="shared" si="13"/>
        <v>7.5113588423046682</v>
      </c>
    </row>
    <row r="154" spans="1:11" ht="13.5" x14ac:dyDescent="0.25">
      <c r="A154" s="3">
        <f>TITRES_STAT!B157</f>
        <v>42527</v>
      </c>
      <c r="B154" s="6">
        <f>TITRES_STAT!D157</f>
        <v>7.109</v>
      </c>
      <c r="C154" s="2">
        <f t="shared" si="14"/>
        <v>0</v>
      </c>
      <c r="D154" s="2">
        <f t="shared" si="15"/>
        <v>7.182100000000001</v>
      </c>
      <c r="E154" s="2">
        <f t="shared" si="16"/>
        <v>7.2661699999999998</v>
      </c>
      <c r="F154" s="2">
        <f t="shared" si="17"/>
        <v>7.412370000000001</v>
      </c>
      <c r="G154" s="2">
        <f t="shared" si="12"/>
        <v>7.5752079999999999</v>
      </c>
      <c r="H154" s="2"/>
      <c r="I154" s="2">
        <f t="array" ref="I154">SUMPRODUCT(B138:B157, (ROW(B138:B157)-ROW(B138)+1)) / (20*21/2)</f>
        <v>7.2141257142857143</v>
      </c>
      <c r="J154" s="2">
        <f t="shared" si="18"/>
        <v>7.3650439513019084</v>
      </c>
      <c r="K154" s="2">
        <f t="shared" si="13"/>
        <v>7.4955800641750736</v>
      </c>
    </row>
    <row r="155" spans="1:11" ht="13.5" x14ac:dyDescent="0.25">
      <c r="A155" s="3">
        <f>TITRES_STAT!B158</f>
        <v>42528</v>
      </c>
      <c r="B155" s="6">
        <f>TITRES_STAT!D158</f>
        <v>7.0358999999999998</v>
      </c>
      <c r="C155" s="2">
        <f t="shared" si="14"/>
        <v>-7.3100000000000165E-2</v>
      </c>
      <c r="D155" s="2">
        <f t="shared" si="15"/>
        <v>7.1327600000000002</v>
      </c>
      <c r="E155" s="2">
        <f t="shared" si="16"/>
        <v>7.2177400000000009</v>
      </c>
      <c r="F155" s="2">
        <f t="shared" si="17"/>
        <v>7.3803900000000011</v>
      </c>
      <c r="G155" s="2">
        <f t="shared" si="12"/>
        <v>7.5624160000000007</v>
      </c>
      <c r="H155" s="2"/>
      <c r="I155" s="2">
        <f t="array" ref="I155">SUMPRODUCT(B139:B158, (ROW(B139:B158)-ROW(B139)+1)) / (20*21/2)</f>
        <v>7.1822766666666666</v>
      </c>
      <c r="J155" s="2">
        <f t="shared" si="18"/>
        <v>7.3336969083207748</v>
      </c>
      <c r="K155" s="2">
        <f t="shared" si="13"/>
        <v>7.4775533949917374</v>
      </c>
    </row>
    <row r="156" spans="1:11" ht="13.5" x14ac:dyDescent="0.25">
      <c r="A156" s="3">
        <f>TITRES_STAT!B159</f>
        <v>42529</v>
      </c>
      <c r="B156" s="6">
        <f>TITRES_STAT!D159</f>
        <v>6.9901999999999997</v>
      </c>
      <c r="C156" s="2">
        <f t="shared" si="14"/>
        <v>-4.5700000000000074E-2</v>
      </c>
      <c r="D156" s="2">
        <f t="shared" si="15"/>
        <v>7.0888999999999998</v>
      </c>
      <c r="E156" s="2">
        <f t="shared" si="16"/>
        <v>7.1848400000000012</v>
      </c>
      <c r="F156" s="2">
        <f t="shared" si="17"/>
        <v>7.3461249999999989</v>
      </c>
      <c r="G156" s="2">
        <f t="shared" si="12"/>
        <v>7.5487100000000007</v>
      </c>
      <c r="H156" s="2"/>
      <c r="I156" s="2">
        <f t="array" ref="I156">SUMPRODUCT(B140:B159, (ROW(B140:B159)-ROW(B140)+1)) / (20*21/2)</f>
        <v>7.1588666666666656</v>
      </c>
      <c r="J156" s="2">
        <f t="shared" si="18"/>
        <v>7.3009829170521297</v>
      </c>
      <c r="K156" s="2">
        <f t="shared" si="13"/>
        <v>7.4584414971489243</v>
      </c>
    </row>
    <row r="157" spans="1:11" ht="13.5" x14ac:dyDescent="0.25">
      <c r="A157" s="3">
        <f>TITRES_STAT!B160</f>
        <v>42530</v>
      </c>
      <c r="B157" s="6">
        <f>TITRES_STAT!D160</f>
        <v>7.0175999999999998</v>
      </c>
      <c r="C157" s="2">
        <f t="shared" si="14"/>
        <v>2.7400000000000091E-2</v>
      </c>
      <c r="D157" s="2">
        <f t="shared" si="15"/>
        <v>7.0523400000000009</v>
      </c>
      <c r="E157" s="2">
        <f t="shared" si="16"/>
        <v>7.1555999999999997</v>
      </c>
      <c r="F157" s="2">
        <f t="shared" si="17"/>
        <v>7.3155149999999995</v>
      </c>
      <c r="G157" s="2">
        <f t="shared" si="12"/>
        <v>7.5357340000000015</v>
      </c>
      <c r="H157" s="2"/>
      <c r="I157" s="2">
        <f t="array" ref="I157">SUMPRODUCT(B141:B160, (ROW(B141:B160)-ROW(B141)+1)) / (20*21/2)</f>
        <v>7.1376323809523816</v>
      </c>
      <c r="J157" s="2">
        <f t="shared" si="18"/>
        <v>7.2739940678090695</v>
      </c>
      <c r="K157" s="2">
        <f t="shared" si="13"/>
        <v>7.441153595299947</v>
      </c>
    </row>
    <row r="158" spans="1:11" ht="13.5" x14ac:dyDescent="0.25">
      <c r="A158" s="3">
        <f>TITRES_STAT!B161</f>
        <v>42531</v>
      </c>
      <c r="B158" s="6">
        <f>TITRES_STAT!D161</f>
        <v>6.9810999999999996</v>
      </c>
      <c r="C158" s="2">
        <f t="shared" si="14"/>
        <v>-3.6500000000000199E-2</v>
      </c>
      <c r="D158" s="2">
        <f t="shared" si="15"/>
        <v>7.0267600000000003</v>
      </c>
      <c r="E158" s="2">
        <f t="shared" si="16"/>
        <v>7.1227100000000005</v>
      </c>
      <c r="F158" s="2">
        <f t="shared" si="17"/>
        <v>7.2817049999999997</v>
      </c>
      <c r="G158" s="2">
        <f t="shared" si="12"/>
        <v>7.5220280000000006</v>
      </c>
      <c r="H158" s="2"/>
      <c r="I158" s="2">
        <f t="array" ref="I158">SUMPRODUCT(B142:B161, (ROW(B142:B161)-ROW(B142)+1)) / (20*21/2)</f>
        <v>7.128169999999999</v>
      </c>
      <c r="J158" s="2">
        <f t="shared" si="18"/>
        <v>7.2460993946843963</v>
      </c>
      <c r="K158" s="2">
        <f t="shared" si="13"/>
        <v>7.4231122778372045</v>
      </c>
    </row>
    <row r="159" spans="1:11" ht="13.5" x14ac:dyDescent="0.25">
      <c r="A159" s="3">
        <f>TITRES_STAT!B162</f>
        <v>42534</v>
      </c>
      <c r="B159" s="6">
        <f>TITRES_STAT!D162</f>
        <v>7.0358999999999998</v>
      </c>
      <c r="C159" s="2">
        <f t="shared" si="14"/>
        <v>5.4800000000000182E-2</v>
      </c>
      <c r="D159" s="2">
        <f t="shared" si="15"/>
        <v>7.0121399999999996</v>
      </c>
      <c r="E159" s="2">
        <f t="shared" si="16"/>
        <v>7.0971200000000012</v>
      </c>
      <c r="F159" s="2">
        <f t="shared" si="17"/>
        <v>7.2588600000000003</v>
      </c>
      <c r="G159" s="2">
        <f t="shared" si="12"/>
        <v>7.5094180000000019</v>
      </c>
      <c r="H159" s="2"/>
      <c r="I159" s="2">
        <f t="array" ref="I159">SUMPRODUCT(B143:B162, (ROW(B143:B162)-ROW(B143)+1)) / (20*21/2)</f>
        <v>7.139025238095237</v>
      </c>
      <c r="J159" s="2">
        <f t="shared" si="18"/>
        <v>7.2260804047144536</v>
      </c>
      <c r="K159" s="2">
        <f t="shared" si="13"/>
        <v>7.407927482627902</v>
      </c>
    </row>
    <row r="160" spans="1:11" ht="13.5" x14ac:dyDescent="0.25">
      <c r="A160" s="3">
        <f>TITRES_STAT!B163</f>
        <v>42535</v>
      </c>
      <c r="B160" s="6">
        <f>TITRES_STAT!D163</f>
        <v>7.0358999999999998</v>
      </c>
      <c r="C160" s="2">
        <f t="shared" si="14"/>
        <v>0</v>
      </c>
      <c r="D160" s="2">
        <f t="shared" si="15"/>
        <v>7.0121399999999996</v>
      </c>
      <c r="E160" s="2">
        <f t="shared" si="16"/>
        <v>7.0724500000000008</v>
      </c>
      <c r="F160" s="2">
        <f t="shared" si="17"/>
        <v>7.2387550000000003</v>
      </c>
      <c r="G160" s="2">
        <f t="shared" si="12"/>
        <v>7.5028380000000023</v>
      </c>
      <c r="H160" s="2"/>
      <c r="I160" s="2">
        <f t="array" ref="I160">SUMPRODUCT(B144:B163, (ROW(B144:B163)-ROW(B144)+1)) / (20*21/2)</f>
        <v>7.1679109523809528</v>
      </c>
      <c r="J160" s="2">
        <f t="shared" si="18"/>
        <v>7.2079679852178389</v>
      </c>
      <c r="K160" s="2">
        <f t="shared" si="13"/>
        <v>7.3933381695836706</v>
      </c>
    </row>
    <row r="161" spans="1:11" ht="13.5" x14ac:dyDescent="0.25">
      <c r="A161" s="3">
        <f>TITRES_STAT!B164</f>
        <v>42536</v>
      </c>
      <c r="B161" s="6">
        <f>TITRES_STAT!D164</f>
        <v>7.1394000000000002</v>
      </c>
      <c r="C161" s="2">
        <f t="shared" si="14"/>
        <v>0.10350000000000037</v>
      </c>
      <c r="D161" s="2">
        <f t="shared" si="15"/>
        <v>7.0419799999999997</v>
      </c>
      <c r="E161" s="2">
        <f t="shared" si="16"/>
        <v>7.0654399999999997</v>
      </c>
      <c r="F161" s="2">
        <f t="shared" si="17"/>
        <v>7.2133200000000004</v>
      </c>
      <c r="G161" s="2">
        <f t="shared" si="12"/>
        <v>7.4983280000000025</v>
      </c>
      <c r="H161" s="2"/>
      <c r="I161" s="2">
        <f t="array" ref="I161">SUMPRODUCT(B145:B164, (ROW(B145:B164)-ROW(B145)+1)) / (20*21/2)</f>
        <v>7.1968204761904762</v>
      </c>
      <c r="J161" s="2">
        <f t="shared" si="18"/>
        <v>7.2014377009113772</v>
      </c>
      <c r="K161" s="2">
        <f t="shared" si="13"/>
        <v>7.3833798099921548</v>
      </c>
    </row>
    <row r="162" spans="1:11" ht="13.5" x14ac:dyDescent="0.25">
      <c r="A162" s="3">
        <f>TITRES_STAT!B165</f>
        <v>42537</v>
      </c>
      <c r="B162" s="6">
        <f>TITRES_STAT!D165</f>
        <v>7.3273000000000001</v>
      </c>
      <c r="C162" s="2">
        <f t="shared" si="14"/>
        <v>0.18789999999999996</v>
      </c>
      <c r="D162" s="2">
        <f t="shared" si="15"/>
        <v>7.1039200000000005</v>
      </c>
      <c r="E162" s="2">
        <f t="shared" si="16"/>
        <v>7.0781299999999998</v>
      </c>
      <c r="F162" s="2">
        <f t="shared" si="17"/>
        <v>7.2119</v>
      </c>
      <c r="G162" s="2">
        <f t="shared" si="12"/>
        <v>7.493190000000002</v>
      </c>
      <c r="H162" s="2"/>
      <c r="I162" s="2">
        <f t="array" ref="I162">SUMPRODUCT(B146:B165, (ROW(B146:B165)-ROW(B146)+1)) / (20*21/2)</f>
        <v>7.2247280952380954</v>
      </c>
      <c r="J162" s="2">
        <f t="shared" si="18"/>
        <v>7.2134245865388653</v>
      </c>
      <c r="K162" s="2">
        <f t="shared" si="13"/>
        <v>7.3811806017571691</v>
      </c>
    </row>
    <row r="163" spans="1:11" ht="13.5" x14ac:dyDescent="0.25">
      <c r="A163" s="3">
        <f>TITRES_STAT!B166</f>
        <v>42538</v>
      </c>
      <c r="B163" s="6">
        <f>TITRES_STAT!D166</f>
        <v>7.5152000000000001</v>
      </c>
      <c r="C163" s="2">
        <f t="shared" si="14"/>
        <v>0.18789999999999996</v>
      </c>
      <c r="D163" s="2">
        <f t="shared" si="15"/>
        <v>7.2107399999999995</v>
      </c>
      <c r="E163" s="2">
        <f t="shared" si="16"/>
        <v>7.1187500000000004</v>
      </c>
      <c r="F163" s="2">
        <f t="shared" si="17"/>
        <v>7.2116499999999988</v>
      </c>
      <c r="G163" s="2">
        <f t="shared" si="12"/>
        <v>7.4918100000000001</v>
      </c>
      <c r="H163" s="2"/>
      <c r="I163" s="2">
        <f t="array" ref="I163">SUMPRODUCT(B147:B166, (ROW(B147:B166)-ROW(B147)+1)) / (20*21/2)</f>
        <v>7.2518090476190471</v>
      </c>
      <c r="J163" s="2">
        <f t="shared" si="18"/>
        <v>7.2421651021065925</v>
      </c>
      <c r="K163" s="2">
        <f t="shared" si="13"/>
        <v>7.3864362644333585</v>
      </c>
    </row>
    <row r="164" spans="1:11" ht="13.5" x14ac:dyDescent="0.25">
      <c r="A164" s="3">
        <f>TITRES_STAT!B167</f>
        <v>42541</v>
      </c>
      <c r="B164" s="6">
        <f>TITRES_STAT!D167</f>
        <v>7.5152000000000001</v>
      </c>
      <c r="C164" s="2">
        <f t="shared" si="14"/>
        <v>0</v>
      </c>
      <c r="D164" s="2">
        <f t="shared" si="15"/>
        <v>7.3066000000000004</v>
      </c>
      <c r="E164" s="2">
        <f t="shared" si="16"/>
        <v>7.1593699999999982</v>
      </c>
      <c r="F164" s="2">
        <f t="shared" si="17"/>
        <v>7.212769999999999</v>
      </c>
      <c r="G164" s="2">
        <f t="shared" si="12"/>
        <v>7.4860440000000006</v>
      </c>
      <c r="H164" s="2"/>
      <c r="I164" s="2">
        <f t="array" ref="I164">SUMPRODUCT(B148:B167, (ROW(B148:B167)-ROW(B148)+1)) / (20*21/2)</f>
        <v>7.2753604761904755</v>
      </c>
      <c r="J164" s="2">
        <f t="shared" si="18"/>
        <v>7.2681684257154888</v>
      </c>
      <c r="K164" s="2">
        <f t="shared" si="13"/>
        <v>7.391485822690874</v>
      </c>
    </row>
    <row r="165" spans="1:11" ht="13.5" x14ac:dyDescent="0.25">
      <c r="A165" s="3">
        <f>TITRES_STAT!B168</f>
        <v>42542</v>
      </c>
      <c r="B165" s="6">
        <f>TITRES_STAT!D168</f>
        <v>7.5057999999999998</v>
      </c>
      <c r="C165" s="2">
        <f t="shared" si="14"/>
        <v>-9.400000000000297E-3</v>
      </c>
      <c r="D165" s="2">
        <f t="shared" si="15"/>
        <v>7.4005799999999997</v>
      </c>
      <c r="E165" s="2">
        <f t="shared" si="16"/>
        <v>7.2063599999999992</v>
      </c>
      <c r="F165" s="2">
        <f t="shared" si="17"/>
        <v>7.2120499999999996</v>
      </c>
      <c r="G165" s="2">
        <f t="shared" si="12"/>
        <v>7.4757040000000003</v>
      </c>
      <c r="H165" s="2"/>
      <c r="I165" s="2">
        <f t="array" ref="I165">SUMPRODUCT(B149:B168, (ROW(B149:B168)-ROW(B149)+1)) / (20*21/2)</f>
        <v>7.2981585714285728</v>
      </c>
      <c r="J165" s="2">
        <f t="shared" si="18"/>
        <v>7.2908000042187755</v>
      </c>
      <c r="K165" s="2">
        <f t="shared" si="13"/>
        <v>7.3959687316049578</v>
      </c>
    </row>
    <row r="166" spans="1:11" ht="13.5" x14ac:dyDescent="0.25">
      <c r="A166" s="3">
        <f>TITRES_STAT!B169</f>
        <v>42543</v>
      </c>
      <c r="B166" s="6">
        <f>TITRES_STAT!D169</f>
        <v>7.4964000000000004</v>
      </c>
      <c r="C166" s="2">
        <f t="shared" si="14"/>
        <v>-9.3999999999994088E-3</v>
      </c>
      <c r="D166" s="2">
        <f t="shared" si="15"/>
        <v>7.4719800000000003</v>
      </c>
      <c r="E166" s="2">
        <f t="shared" si="16"/>
        <v>7.2569799999999987</v>
      </c>
      <c r="F166" s="2">
        <f t="shared" si="17"/>
        <v>7.2209099999999991</v>
      </c>
      <c r="G166" s="2">
        <f t="shared" si="12"/>
        <v>7.4638980000000004</v>
      </c>
      <c r="H166" s="2"/>
      <c r="I166" s="2">
        <f t="array" ref="I166">SUMPRODUCT(B150:B169, (ROW(B150:B169)-ROW(B150)+1)) / (20*21/2)</f>
        <v>7.3193080952380951</v>
      </c>
      <c r="J166" s="2">
        <f t="shared" si="18"/>
        <v>7.3103809561979398</v>
      </c>
      <c r="K166" s="2">
        <f t="shared" si="13"/>
        <v>7.3999072127184888</v>
      </c>
    </row>
    <row r="167" spans="1:11" ht="13.5" x14ac:dyDescent="0.25">
      <c r="A167" s="3">
        <f>TITRES_STAT!B170</f>
        <v>42544</v>
      </c>
      <c r="B167" s="6">
        <f>TITRES_STAT!D170</f>
        <v>7.4682000000000004</v>
      </c>
      <c r="C167" s="2">
        <f t="shared" si="14"/>
        <v>-2.8200000000000003E-2</v>
      </c>
      <c r="D167" s="2">
        <f t="shared" si="15"/>
        <v>7.500160000000001</v>
      </c>
      <c r="E167" s="2">
        <f t="shared" si="16"/>
        <v>7.3020399999999999</v>
      </c>
      <c r="F167" s="2">
        <f t="shared" si="17"/>
        <v>7.2288199999999971</v>
      </c>
      <c r="G167" s="2">
        <f t="shared" si="12"/>
        <v>7.4551820000000006</v>
      </c>
      <c r="H167" s="2"/>
      <c r="I167" s="2">
        <f t="array" ref="I167">SUMPRODUCT(B151:B170, (ROW(B151:B170)-ROW(B151)+1)) / (20*21/2)</f>
        <v>7.3199861904761905</v>
      </c>
      <c r="J167" s="2">
        <f t="shared" si="18"/>
        <v>7.3254113413219457</v>
      </c>
      <c r="K167" s="2">
        <f t="shared" si="13"/>
        <v>7.4025853612393329</v>
      </c>
    </row>
    <row r="168" spans="1:11" ht="13.5" x14ac:dyDescent="0.25">
      <c r="A168" s="3">
        <f>TITRES_STAT!B171</f>
        <v>42545</v>
      </c>
      <c r="B168" s="6">
        <f>TITRES_STAT!D171</f>
        <v>7.4682000000000004</v>
      </c>
      <c r="C168" s="2">
        <f t="shared" si="14"/>
        <v>0</v>
      </c>
      <c r="D168" s="2">
        <f t="shared" si="15"/>
        <v>7.4907599999999999</v>
      </c>
      <c r="E168" s="2">
        <f t="shared" si="16"/>
        <v>7.3507499999999997</v>
      </c>
      <c r="F168" s="2">
        <f t="shared" si="17"/>
        <v>7.2367299999999988</v>
      </c>
      <c r="G168" s="2">
        <f t="shared" si="12"/>
        <v>7.4433600000000011</v>
      </c>
      <c r="H168" s="2"/>
      <c r="I168" s="2">
        <f t="array" ref="I168">SUMPRODUCT(B152:B171, (ROW(B152:B171)-ROW(B152)+1)) / (20*21/2)</f>
        <v>7.3324376190476199</v>
      </c>
      <c r="J168" s="2">
        <f t="shared" si="18"/>
        <v>7.3390102611960462</v>
      </c>
      <c r="K168" s="2">
        <f t="shared" si="13"/>
        <v>7.4051584843279867</v>
      </c>
    </row>
    <row r="169" spans="1:11" ht="13.5" x14ac:dyDescent="0.25">
      <c r="A169" s="3">
        <f>TITRES_STAT!B172</f>
        <v>42548</v>
      </c>
      <c r="B169" s="6">
        <f>TITRES_STAT!D172</f>
        <v>7.4588000000000001</v>
      </c>
      <c r="C169" s="2">
        <f t="shared" si="14"/>
        <v>-9.400000000000297E-3</v>
      </c>
      <c r="D169" s="2">
        <f t="shared" si="15"/>
        <v>7.4794800000000006</v>
      </c>
      <c r="E169" s="2">
        <f t="shared" si="16"/>
        <v>7.3930400000000009</v>
      </c>
      <c r="F169" s="2">
        <f t="shared" si="17"/>
        <v>7.2450799999999989</v>
      </c>
      <c r="G169" s="2">
        <f t="shared" si="12"/>
        <v>7.4361020000000027</v>
      </c>
      <c r="H169" s="2"/>
      <c r="I169" s="2">
        <f t="array" ref="I169">SUMPRODUCT(B153:B172, (ROW(B153:B172)-ROW(B153)+1)) / (20*21/2)</f>
        <v>7.3405233333333335</v>
      </c>
      <c r="J169" s="2">
        <f t="shared" si="18"/>
        <v>7.3504188077488042</v>
      </c>
      <c r="K169" s="2">
        <f t="shared" si="13"/>
        <v>7.4072620731778702</v>
      </c>
    </row>
    <row r="170" spans="1:11" ht="13.5" x14ac:dyDescent="0.25">
      <c r="A170" s="3">
        <f>TITRES_STAT!B173</f>
        <v>42549</v>
      </c>
      <c r="B170" s="6">
        <f>TITRES_STAT!D173</f>
        <v>7.2522000000000002</v>
      </c>
      <c r="C170" s="2">
        <f t="shared" si="14"/>
        <v>-0.20659999999999989</v>
      </c>
      <c r="D170" s="2">
        <f t="shared" si="15"/>
        <v>7.4287599999999996</v>
      </c>
      <c r="E170" s="2">
        <f t="shared" si="16"/>
        <v>7.414670000000001</v>
      </c>
      <c r="F170" s="2">
        <f t="shared" si="17"/>
        <v>7.2435599999999978</v>
      </c>
      <c r="G170" s="2">
        <f t="shared" si="12"/>
        <v>7.4239800000000029</v>
      </c>
      <c r="H170" s="2"/>
      <c r="I170" s="2">
        <f t="array" ref="I170">SUMPRODUCT(B154:B173, (ROW(B154:B173)-ROW(B154)+1)) / (20*21/2)</f>
        <v>7.3381219047619046</v>
      </c>
      <c r="J170" s="2">
        <f t="shared" si="18"/>
        <v>7.3410646355822511</v>
      </c>
      <c r="K170" s="2">
        <f t="shared" si="13"/>
        <v>7.4011812075630514</v>
      </c>
    </row>
    <row r="171" spans="1:11" ht="13.5" x14ac:dyDescent="0.25">
      <c r="A171" s="3">
        <f>TITRES_STAT!B174</f>
        <v>42550</v>
      </c>
      <c r="B171" s="6">
        <f>TITRES_STAT!D174</f>
        <v>7.3742999999999999</v>
      </c>
      <c r="C171" s="2">
        <f t="shared" si="14"/>
        <v>0.12209999999999965</v>
      </c>
      <c r="D171" s="2">
        <f t="shared" si="15"/>
        <v>7.4043400000000004</v>
      </c>
      <c r="E171" s="2">
        <f t="shared" si="16"/>
        <v>7.4381600000000017</v>
      </c>
      <c r="F171" s="2">
        <f t="shared" si="17"/>
        <v>7.2517999999999976</v>
      </c>
      <c r="G171" s="2">
        <f t="shared" si="12"/>
        <v>7.4143000000000026</v>
      </c>
      <c r="H171" s="2"/>
      <c r="I171" s="2">
        <f t="array" ref="I171">SUMPRODUCT(B155:B174, (ROW(B155:B174)-ROW(B155)+1)) / (20*21/2)</f>
        <v>7.3351280952380966</v>
      </c>
      <c r="J171" s="2">
        <f t="shared" si="18"/>
        <v>7.3442299083839409</v>
      </c>
      <c r="K171" s="2">
        <f t="shared" si="13"/>
        <v>7.4001270425605794</v>
      </c>
    </row>
    <row r="172" spans="1:11" ht="13.5" x14ac:dyDescent="0.25">
      <c r="A172" s="3">
        <f>TITRES_STAT!B175</f>
        <v>42551</v>
      </c>
      <c r="B172" s="6">
        <f>TITRES_STAT!D175</f>
        <v>7.3367000000000004</v>
      </c>
      <c r="C172" s="2">
        <f t="shared" si="14"/>
        <v>-3.7599999999999412E-2</v>
      </c>
      <c r="D172" s="2">
        <f t="shared" si="15"/>
        <v>7.3780400000000004</v>
      </c>
      <c r="E172" s="2">
        <f t="shared" si="16"/>
        <v>7.4391000000000016</v>
      </c>
      <c r="F172" s="2">
        <f t="shared" si="17"/>
        <v>7.2586149999999989</v>
      </c>
      <c r="G172" s="2">
        <f t="shared" si="12"/>
        <v>7.4131880000000026</v>
      </c>
      <c r="H172" s="2"/>
      <c r="I172" s="2">
        <f t="array" ref="I172">SUMPRODUCT(B156:B175, (ROW(B156:B175)-ROW(B156)+1)) / (20*21/2)</f>
        <v>7.3315419047619041</v>
      </c>
      <c r="J172" s="2">
        <f t="shared" si="18"/>
        <v>7.3435127742521367</v>
      </c>
      <c r="K172" s="2">
        <f t="shared" si="13"/>
        <v>7.3976397075582039</v>
      </c>
    </row>
    <row r="173" spans="1:11" ht="13.5" x14ac:dyDescent="0.25">
      <c r="A173" s="3">
        <f>TITRES_STAT!B176</f>
        <v>42552</v>
      </c>
      <c r="B173" s="6">
        <f>TITRES_STAT!D176</f>
        <v>7.2333999999999996</v>
      </c>
      <c r="C173" s="2">
        <f t="shared" si="14"/>
        <v>-0.10330000000000084</v>
      </c>
      <c r="D173" s="2">
        <f t="shared" si="15"/>
        <v>7.33108</v>
      </c>
      <c r="E173" s="2">
        <f t="shared" si="16"/>
        <v>7.41092</v>
      </c>
      <c r="F173" s="2">
        <f t="shared" si="17"/>
        <v>7.2648349999999979</v>
      </c>
      <c r="G173" s="2">
        <f t="shared" si="12"/>
        <v>7.4100100000000033</v>
      </c>
      <c r="H173" s="2"/>
      <c r="I173" s="2">
        <f t="array" ref="I173">SUMPRODUCT(B157:B176, (ROW(B157:B176)-ROW(B157)+1)) / (20*21/2)</f>
        <v>7.3314914285714288</v>
      </c>
      <c r="J173" s="2">
        <f t="shared" si="18"/>
        <v>7.3330258433709812</v>
      </c>
      <c r="K173" s="2">
        <f t="shared" si="13"/>
        <v>7.3911989347127838</v>
      </c>
    </row>
    <row r="174" spans="1:11" ht="13.5" x14ac:dyDescent="0.25">
      <c r="A174" s="3">
        <f>TITRES_STAT!B177</f>
        <v>42555</v>
      </c>
      <c r="B174" s="6">
        <f>TITRES_STAT!D177</f>
        <v>7.2333999999999996</v>
      </c>
      <c r="C174" s="2">
        <f t="shared" si="14"/>
        <v>0</v>
      </c>
      <c r="D174" s="2">
        <f t="shared" si="15"/>
        <v>7.2859999999999996</v>
      </c>
      <c r="E174" s="2">
        <f t="shared" si="16"/>
        <v>7.382740000000001</v>
      </c>
      <c r="F174" s="2">
        <f t="shared" si="17"/>
        <v>7.2710549999999969</v>
      </c>
      <c r="G174" s="2">
        <f t="shared" si="12"/>
        <v>7.4029940000000032</v>
      </c>
      <c r="H174" s="2"/>
      <c r="I174" s="2">
        <f t="array" ref="I174">SUMPRODUCT(B158:B177, (ROW(B158:B177)-ROW(B158)+1)) / (20*21/2)</f>
        <v>7.3300590476190468</v>
      </c>
      <c r="J174" s="2">
        <f t="shared" si="18"/>
        <v>7.3235376678118405</v>
      </c>
      <c r="K174" s="2">
        <f t="shared" si="13"/>
        <v>7.3850107411946349</v>
      </c>
    </row>
    <row r="175" spans="1:11" ht="13.5" x14ac:dyDescent="0.25">
      <c r="A175" s="3">
        <f>TITRES_STAT!B178</f>
        <v>42559</v>
      </c>
      <c r="B175" s="6">
        <f>TITRES_STAT!D178</f>
        <v>7.2333999999999996</v>
      </c>
      <c r="C175" s="2">
        <f t="shared" si="14"/>
        <v>0</v>
      </c>
      <c r="D175" s="2">
        <f t="shared" si="15"/>
        <v>7.2822399999999998</v>
      </c>
      <c r="E175" s="2">
        <f t="shared" si="16"/>
        <v>7.355500000000001</v>
      </c>
      <c r="F175" s="2">
        <f t="shared" si="17"/>
        <v>7.2809299999999979</v>
      </c>
      <c r="G175" s="2">
        <f t="shared" si="12"/>
        <v>7.3923240000000021</v>
      </c>
      <c r="H175" s="2"/>
      <c r="I175" s="2">
        <f t="array" ref="I175">SUMPRODUCT(B159:B178, (ROW(B159:B178)-ROW(B159)+1)) / (20*21/2)</f>
        <v>7.3264800000000001</v>
      </c>
      <c r="J175" s="2">
        <f t="shared" si="18"/>
        <v>7.3149531280202371</v>
      </c>
      <c r="K175" s="2">
        <f t="shared" si="13"/>
        <v>7.3790652219321</v>
      </c>
    </row>
    <row r="176" spans="1:11" ht="13.5" x14ac:dyDescent="0.25">
      <c r="A176" s="3">
        <f>TITRES_STAT!B179</f>
        <v>42562</v>
      </c>
      <c r="B176" s="6">
        <f>TITRES_STAT!D179</f>
        <v>7.2804000000000002</v>
      </c>
      <c r="C176" s="2">
        <f t="shared" si="14"/>
        <v>4.7000000000000597E-2</v>
      </c>
      <c r="D176" s="2">
        <f t="shared" si="15"/>
        <v>7.2634600000000002</v>
      </c>
      <c r="E176" s="2">
        <f t="shared" si="16"/>
        <v>7.3339000000000016</v>
      </c>
      <c r="F176" s="2">
        <f t="shared" si="17"/>
        <v>7.2954399999999993</v>
      </c>
      <c r="G176" s="2">
        <f t="shared" si="12"/>
        <v>7.3858840000000008</v>
      </c>
      <c r="H176" s="2"/>
      <c r="I176" s="2">
        <f t="array" ref="I176">SUMPRODUCT(B160:B179, (ROW(B160:B179)-ROW(B160)+1)) / (20*21/2)</f>
        <v>7.3215204761904777</v>
      </c>
      <c r="J176" s="2">
        <f t="shared" si="18"/>
        <v>7.3116623539230723</v>
      </c>
      <c r="K176" s="2">
        <f t="shared" si="13"/>
        <v>7.3751959975426065</v>
      </c>
    </row>
    <row r="177" spans="1:11" ht="13.5" x14ac:dyDescent="0.25">
      <c r="A177" s="3">
        <f>TITRES_STAT!B180</f>
        <v>42563</v>
      </c>
      <c r="B177" s="6">
        <f>TITRES_STAT!D180</f>
        <v>7.2804000000000002</v>
      </c>
      <c r="C177" s="2">
        <f t="shared" si="14"/>
        <v>0</v>
      </c>
      <c r="D177" s="2">
        <f t="shared" si="15"/>
        <v>7.2521999999999993</v>
      </c>
      <c r="E177" s="2">
        <f t="shared" si="16"/>
        <v>7.3151200000000003</v>
      </c>
      <c r="F177" s="2">
        <f t="shared" si="17"/>
        <v>7.3085799999999974</v>
      </c>
      <c r="G177" s="2">
        <f t="shared" si="12"/>
        <v>7.3798080000000015</v>
      </c>
      <c r="H177" s="2"/>
      <c r="I177" s="2">
        <f t="array" ref="I177">SUMPRODUCT(B161:B180, (ROW(B161:B180)-ROW(B161)+1)) / (20*21/2)</f>
        <v>7.3145461904761913</v>
      </c>
      <c r="J177" s="2">
        <f t="shared" si="18"/>
        <v>7.3086849868827795</v>
      </c>
      <c r="K177" s="2">
        <f t="shared" si="13"/>
        <v>7.3714785074428972</v>
      </c>
    </row>
    <row r="178" spans="1:11" ht="13.5" x14ac:dyDescent="0.25">
      <c r="A178" s="3">
        <f>TITRES_STAT!B181</f>
        <v>42564</v>
      </c>
      <c r="B178" s="6">
        <f>TITRES_STAT!D181</f>
        <v>7.2709999999999999</v>
      </c>
      <c r="C178" s="2">
        <f t="shared" si="14"/>
        <v>-9.400000000000297E-3</v>
      </c>
      <c r="D178" s="2">
        <f t="shared" si="15"/>
        <v>7.2597199999999997</v>
      </c>
      <c r="E178" s="2">
        <f t="shared" si="16"/>
        <v>7.2954000000000008</v>
      </c>
      <c r="F178" s="2">
        <f t="shared" si="17"/>
        <v>7.3230749999999984</v>
      </c>
      <c r="G178" s="2">
        <f t="shared" ref="G178:G241" si="19">AVERAGE(B129:B178)</f>
        <v>7.3717180000000022</v>
      </c>
      <c r="H178" s="2"/>
      <c r="I178" s="2">
        <f t="array" ref="I178">SUMPRODUCT(B162:B181, (ROW(B162:B181)-ROW(B162)+1)) / (20*21/2)</f>
        <v>7.3064971428571415</v>
      </c>
      <c r="J178" s="2">
        <f t="shared" si="18"/>
        <v>7.3050959405129907</v>
      </c>
      <c r="K178" s="2">
        <f t="shared" si="13"/>
        <v>7.3675381738176853</v>
      </c>
    </row>
    <row r="179" spans="1:11" ht="13.5" x14ac:dyDescent="0.25">
      <c r="A179" s="3">
        <f>TITRES_STAT!B182</f>
        <v>42565</v>
      </c>
      <c r="B179" s="6">
        <f>TITRES_STAT!D182</f>
        <v>7.2709999999999999</v>
      </c>
      <c r="C179" s="2">
        <f t="shared" si="14"/>
        <v>0</v>
      </c>
      <c r="D179" s="2">
        <f t="shared" si="15"/>
        <v>7.2672399999999993</v>
      </c>
      <c r="E179" s="2">
        <f t="shared" si="16"/>
        <v>7.2766199999999994</v>
      </c>
      <c r="F179" s="2">
        <f t="shared" si="17"/>
        <v>7.3348299999999993</v>
      </c>
      <c r="G179" s="2">
        <f t="shared" si="19"/>
        <v>7.3652720000000036</v>
      </c>
      <c r="H179" s="2"/>
      <c r="I179" s="2">
        <f t="array" ref="I179">SUMPRODUCT(B163:B182, (ROW(B163:B182)-ROW(B163)+1)) / (20*21/2)</f>
        <v>7.2969709523809536</v>
      </c>
      <c r="J179" s="2">
        <f t="shared" si="18"/>
        <v>7.301848708083182</v>
      </c>
      <c r="K179" s="2">
        <f t="shared" ref="K179:K242" si="20">$K$4*B179+(1-$K$4)*K178</f>
        <v>7.3637523630797368</v>
      </c>
    </row>
    <row r="180" spans="1:11" ht="13.5" x14ac:dyDescent="0.25">
      <c r="A180" s="3">
        <f>TITRES_STAT!B183</f>
        <v>42566</v>
      </c>
      <c r="B180" s="6">
        <f>TITRES_STAT!D183</f>
        <v>7.2615999999999996</v>
      </c>
      <c r="C180" s="2">
        <f t="shared" si="14"/>
        <v>-9.400000000000297E-3</v>
      </c>
      <c r="D180" s="2">
        <f t="shared" si="15"/>
        <v>7.2728800000000007</v>
      </c>
      <c r="E180" s="2">
        <f t="shared" si="16"/>
        <v>7.2775599999999994</v>
      </c>
      <c r="F180" s="2">
        <f t="shared" si="17"/>
        <v>7.3461150000000002</v>
      </c>
      <c r="G180" s="2">
        <f t="shared" si="19"/>
        <v>7.3588200000000015</v>
      </c>
      <c r="H180" s="2"/>
      <c r="I180" s="2">
        <f t="array" ref="I180">SUMPRODUCT(B164:B183, (ROW(B164:B183)-ROW(B164)+1)) / (20*21/2)</f>
        <v>7.2895928571428588</v>
      </c>
      <c r="J180" s="2">
        <f t="shared" si="18"/>
        <v>7.2980154977895451</v>
      </c>
      <c r="K180" s="2">
        <f t="shared" si="20"/>
        <v>7.3597463880570029</v>
      </c>
    </row>
    <row r="181" spans="1:11" ht="13.5" x14ac:dyDescent="0.25">
      <c r="A181" s="3">
        <f>TITRES_STAT!B184</f>
        <v>42569</v>
      </c>
      <c r="B181" s="6">
        <f>TITRES_STAT!D184</f>
        <v>7.2615999999999996</v>
      </c>
      <c r="C181" s="2">
        <f t="shared" si="14"/>
        <v>0</v>
      </c>
      <c r="D181" s="2">
        <f t="shared" si="15"/>
        <v>7.2691200000000009</v>
      </c>
      <c r="E181" s="2">
        <f t="shared" si="16"/>
        <v>7.2662900000000006</v>
      </c>
      <c r="F181" s="2">
        <f t="shared" si="17"/>
        <v>7.3522249999999998</v>
      </c>
      <c r="G181" s="2">
        <f t="shared" si="19"/>
        <v>7.3523680000000011</v>
      </c>
      <c r="H181" s="2"/>
      <c r="I181" s="2">
        <f t="array" ref="I181">SUMPRODUCT(B165:B184, (ROW(B165:B184)-ROW(B165)+1)) / (20*21/2)</f>
        <v>7.2806919047619054</v>
      </c>
      <c r="J181" s="2">
        <f t="shared" si="18"/>
        <v>7.294547355142921</v>
      </c>
      <c r="K181" s="2">
        <f t="shared" si="20"/>
        <v>7.3558975100939836</v>
      </c>
    </row>
    <row r="182" spans="1:11" ht="13.5" x14ac:dyDescent="0.25">
      <c r="A182" s="3">
        <f>TITRES_STAT!B185</f>
        <v>42570</v>
      </c>
      <c r="B182" s="6">
        <f>TITRES_STAT!D185</f>
        <v>7.2522000000000002</v>
      </c>
      <c r="C182" s="2">
        <f t="shared" si="14"/>
        <v>-9.3999999999994088E-3</v>
      </c>
      <c r="D182" s="2">
        <f t="shared" si="15"/>
        <v>7.2634799999999995</v>
      </c>
      <c r="E182" s="2">
        <f t="shared" si="16"/>
        <v>7.2578399999999998</v>
      </c>
      <c r="F182" s="2">
        <f t="shared" si="17"/>
        <v>7.3484700000000007</v>
      </c>
      <c r="G182" s="2">
        <f t="shared" si="19"/>
        <v>7.3439020000000017</v>
      </c>
      <c r="H182" s="2"/>
      <c r="I182" s="2">
        <f t="array" ref="I182">SUMPRODUCT(B166:B185, (ROW(B166:B185)-ROW(B166)+1)) / (20*21/2)</f>
        <v>7.2730880952380943</v>
      </c>
      <c r="J182" s="2">
        <f t="shared" si="18"/>
        <v>7.2905142737007385</v>
      </c>
      <c r="K182" s="2">
        <f t="shared" si="20"/>
        <v>7.3518309410706904</v>
      </c>
    </row>
    <row r="183" spans="1:11" ht="13.5" x14ac:dyDescent="0.25">
      <c r="A183" s="3">
        <f>TITRES_STAT!B186</f>
        <v>42571</v>
      </c>
      <c r="B183" s="6">
        <f>TITRES_STAT!D186</f>
        <v>7.2709999999999999</v>
      </c>
      <c r="C183" s="2">
        <f t="shared" si="14"/>
        <v>1.8799999999999706E-2</v>
      </c>
      <c r="D183" s="2">
        <f t="shared" si="15"/>
        <v>7.2634799999999995</v>
      </c>
      <c r="E183" s="2">
        <f t="shared" si="16"/>
        <v>7.2615999999999996</v>
      </c>
      <c r="F183" s="2">
        <f t="shared" si="17"/>
        <v>7.3362599999999984</v>
      </c>
      <c r="G183" s="2">
        <f t="shared" si="19"/>
        <v>7.3352640000000005</v>
      </c>
      <c r="H183" s="2"/>
      <c r="I183" s="2">
        <f t="array" ref="I183">SUMPRODUCT(B167:B186, (ROW(B167:B186)-ROW(B167)+1)) / (20*21/2)</f>
        <v>7.2631557142857144</v>
      </c>
      <c r="J183" s="2">
        <f t="shared" si="18"/>
        <v>7.2886557714435254</v>
      </c>
      <c r="K183" s="2">
        <f t="shared" si="20"/>
        <v>7.3486611002443887</v>
      </c>
    </row>
    <row r="184" spans="1:11" ht="13.5" x14ac:dyDescent="0.25">
      <c r="A184" s="3">
        <f>TITRES_STAT!B187</f>
        <v>42572</v>
      </c>
      <c r="B184" s="6">
        <f>TITRES_STAT!D187</f>
        <v>7.2427999999999999</v>
      </c>
      <c r="C184" s="2">
        <f t="shared" si="14"/>
        <v>-2.8200000000000003E-2</v>
      </c>
      <c r="D184" s="2">
        <f t="shared" si="15"/>
        <v>7.2578399999999998</v>
      </c>
      <c r="E184" s="2">
        <f t="shared" si="16"/>
        <v>7.2625399999999996</v>
      </c>
      <c r="F184" s="2">
        <f t="shared" si="17"/>
        <v>7.3226399999999998</v>
      </c>
      <c r="G184" s="2">
        <f t="shared" si="19"/>
        <v>7.3258780000000012</v>
      </c>
      <c r="H184" s="2"/>
      <c r="I184" s="2">
        <f t="array" ref="I184">SUMPRODUCT(B168:B187, (ROW(B168:B187)-ROW(B168)+1)) / (20*21/2)</f>
        <v>7.2483433333333327</v>
      </c>
      <c r="J184" s="2">
        <f t="shared" si="18"/>
        <v>7.2842885551155705</v>
      </c>
      <c r="K184" s="2">
        <f t="shared" si="20"/>
        <v>7.3445096845485303</v>
      </c>
    </row>
    <row r="185" spans="1:11" ht="13.5" x14ac:dyDescent="0.25">
      <c r="A185" s="3">
        <f>TITRES_STAT!B188</f>
        <v>42573</v>
      </c>
      <c r="B185" s="6">
        <f>TITRES_STAT!D188</f>
        <v>7.2427999999999999</v>
      </c>
      <c r="C185" s="2">
        <f t="shared" si="14"/>
        <v>0</v>
      </c>
      <c r="D185" s="2">
        <f t="shared" si="15"/>
        <v>7.2540800000000001</v>
      </c>
      <c r="E185" s="2">
        <f t="shared" si="16"/>
        <v>7.2634800000000013</v>
      </c>
      <c r="F185" s="2">
        <f t="shared" si="17"/>
        <v>7.3094899999999994</v>
      </c>
      <c r="G185" s="2">
        <f t="shared" si="19"/>
        <v>7.3172239999999995</v>
      </c>
      <c r="H185" s="2"/>
      <c r="I185" s="2">
        <f t="array" ref="I185">SUMPRODUCT(B169:B188, (ROW(B169:B188)-ROW(B169)+1)) / (20*21/2)</f>
        <v>7.2350966666666672</v>
      </c>
      <c r="J185" s="2">
        <f t="shared" si="18"/>
        <v>7.2803372641521822</v>
      </c>
      <c r="K185" s="2">
        <f t="shared" si="20"/>
        <v>7.3405210694681964</v>
      </c>
    </row>
    <row r="186" spans="1:11" ht="13.5" x14ac:dyDescent="0.25">
      <c r="A186" s="3">
        <f>TITRES_STAT!B189</f>
        <v>42577</v>
      </c>
      <c r="B186" s="6">
        <f>TITRES_STAT!D189</f>
        <v>7.2051999999999996</v>
      </c>
      <c r="C186" s="2">
        <f t="shared" si="14"/>
        <v>-3.76000000000003E-2</v>
      </c>
      <c r="D186" s="2">
        <f t="shared" si="15"/>
        <v>7.2427999999999999</v>
      </c>
      <c r="E186" s="2">
        <f t="shared" si="16"/>
        <v>7.2559600000000017</v>
      </c>
      <c r="F186" s="2">
        <f t="shared" si="17"/>
        <v>7.294929999999999</v>
      </c>
      <c r="G186" s="2">
        <f t="shared" si="19"/>
        <v>7.3078179999999984</v>
      </c>
      <c r="H186" s="2"/>
      <c r="I186" s="2">
        <f t="array" ref="I186">SUMPRODUCT(B170:B189, (ROW(B170:B189)-ROW(B170)+1)) / (20*21/2)</f>
        <v>7.2234157142857134</v>
      </c>
      <c r="J186" s="2">
        <f t="shared" si="18"/>
        <v>7.2731813342329268</v>
      </c>
      <c r="K186" s="2">
        <f t="shared" si="20"/>
        <v>7.3352143608616007</v>
      </c>
    </row>
    <row r="187" spans="1:11" ht="13.5" x14ac:dyDescent="0.25">
      <c r="A187" s="3">
        <f>TITRES_STAT!B190</f>
        <v>42578</v>
      </c>
      <c r="B187" s="6">
        <f>TITRES_STAT!D190</f>
        <v>7.1394000000000002</v>
      </c>
      <c r="C187" s="2">
        <f t="shared" si="14"/>
        <v>-6.5799999999999415E-2</v>
      </c>
      <c r="D187" s="2">
        <f t="shared" si="15"/>
        <v>7.2202399999999995</v>
      </c>
      <c r="E187" s="2">
        <f t="shared" si="16"/>
        <v>7.24186</v>
      </c>
      <c r="F187" s="2">
        <f t="shared" si="17"/>
        <v>7.2784899999999997</v>
      </c>
      <c r="G187" s="2">
        <f t="shared" si="19"/>
        <v>7.2980099999999997</v>
      </c>
      <c r="H187" s="2"/>
      <c r="I187" s="2">
        <f t="array" ref="I187">SUMPRODUCT(B171:B190, (ROW(B171:B190)-ROW(B171)+1)) / (20*21/2)</f>
        <v>7.2132557142857143</v>
      </c>
      <c r="J187" s="2">
        <f t="shared" si="18"/>
        <v>7.2604402547821714</v>
      </c>
      <c r="K187" s="2">
        <f t="shared" si="20"/>
        <v>7.3275353663180089</v>
      </c>
    </row>
    <row r="188" spans="1:11" ht="13.5" x14ac:dyDescent="0.25">
      <c r="A188" s="3">
        <f>TITRES_STAT!B191</f>
        <v>42579</v>
      </c>
      <c r="B188" s="6">
        <f>TITRES_STAT!D191</f>
        <v>7.1394000000000002</v>
      </c>
      <c r="C188" s="2">
        <f t="shared" si="14"/>
        <v>0</v>
      </c>
      <c r="D188" s="2">
        <f t="shared" si="15"/>
        <v>7.1939200000000003</v>
      </c>
      <c r="E188" s="2">
        <f t="shared" si="16"/>
        <v>7.228699999999999</v>
      </c>
      <c r="F188" s="2">
        <f t="shared" si="17"/>
        <v>7.2620500000000003</v>
      </c>
      <c r="G188" s="2">
        <f t="shared" si="19"/>
        <v>7.2876519999999996</v>
      </c>
      <c r="H188" s="2"/>
      <c r="I188" s="2">
        <f t="array" ref="I188">SUMPRODUCT(B172:B191, (ROW(B172:B191)-ROW(B172)+1)) / (20*21/2)</f>
        <v>7.1857471428571422</v>
      </c>
      <c r="J188" s="2">
        <f t="shared" si="18"/>
        <v>7.2489126114695832</v>
      </c>
      <c r="K188" s="2">
        <f t="shared" si="20"/>
        <v>7.3201575088153428</v>
      </c>
    </row>
    <row r="189" spans="1:11" ht="13.5" x14ac:dyDescent="0.25">
      <c r="A189" s="3">
        <f>TITRES_STAT!B192</f>
        <v>42580</v>
      </c>
      <c r="B189" s="6">
        <f>TITRES_STAT!D192</f>
        <v>7.1394000000000002</v>
      </c>
      <c r="C189" s="2">
        <f t="shared" si="14"/>
        <v>0</v>
      </c>
      <c r="D189" s="2">
        <f t="shared" si="15"/>
        <v>7.1732400000000016</v>
      </c>
      <c r="E189" s="2">
        <f t="shared" si="16"/>
        <v>7.2155399999999998</v>
      </c>
      <c r="F189" s="2">
        <f t="shared" si="17"/>
        <v>7.246080000000001</v>
      </c>
      <c r="G189" s="2">
        <f t="shared" si="19"/>
        <v>7.2805840000000002</v>
      </c>
      <c r="H189" s="2"/>
      <c r="I189" s="2">
        <f t="array" ref="I189">SUMPRODUCT(B173:B192, (ROW(B173:B192)-ROW(B173)+1)) / (20*21/2)</f>
        <v>7.1781371428571425</v>
      </c>
      <c r="J189" s="2">
        <f t="shared" si="18"/>
        <v>7.23848283894867</v>
      </c>
      <c r="K189" s="2">
        <f t="shared" si="20"/>
        <v>7.3130689790578787</v>
      </c>
    </row>
    <row r="190" spans="1:11" ht="13.5" x14ac:dyDescent="0.25">
      <c r="A190" s="3">
        <f>TITRES_STAT!B193</f>
        <v>42583</v>
      </c>
      <c r="B190" s="6">
        <f>TITRES_STAT!D193</f>
        <v>7.1394000000000002</v>
      </c>
      <c r="C190" s="2">
        <f t="shared" si="14"/>
        <v>0</v>
      </c>
      <c r="D190" s="2">
        <f t="shared" si="15"/>
        <v>7.1525600000000011</v>
      </c>
      <c r="E190" s="2">
        <f t="shared" si="16"/>
        <v>7.2033199999999997</v>
      </c>
      <c r="F190" s="2">
        <f t="shared" si="17"/>
        <v>7.2404399999999995</v>
      </c>
      <c r="G190" s="2">
        <f t="shared" si="19"/>
        <v>7.2746120000000012</v>
      </c>
      <c r="H190" s="2"/>
      <c r="I190" s="2">
        <f t="array" ref="I190">SUMPRODUCT(B174:B193, (ROW(B174:B193)-ROW(B174)+1)) / (20*21/2)</f>
        <v>7.1696857142857144</v>
      </c>
      <c r="J190" s="2">
        <f t="shared" si="18"/>
        <v>7.2290463780964149</v>
      </c>
      <c r="K190" s="2">
        <f t="shared" si="20"/>
        <v>7.3062584308595309</v>
      </c>
    </row>
    <row r="191" spans="1:11" ht="13.5" x14ac:dyDescent="0.25">
      <c r="A191" s="3">
        <f>TITRES_STAT!B194</f>
        <v>42584</v>
      </c>
      <c r="B191" s="6">
        <f>TITRES_STAT!D194</f>
        <v>6.9516</v>
      </c>
      <c r="C191" s="2">
        <f t="shared" si="14"/>
        <v>-0.18780000000000019</v>
      </c>
      <c r="D191" s="2">
        <f t="shared" si="15"/>
        <v>7.1018400000000002</v>
      </c>
      <c r="E191" s="2">
        <f t="shared" si="16"/>
        <v>7.1723200000000009</v>
      </c>
      <c r="F191" s="2">
        <f t="shared" si="17"/>
        <v>7.2193050000000012</v>
      </c>
      <c r="G191" s="2">
        <f t="shared" si="19"/>
        <v>7.2606820000000001</v>
      </c>
      <c r="H191" s="2"/>
      <c r="I191" s="2">
        <f t="array" ref="I191">SUMPRODUCT(B175:B194, (ROW(B175:B194)-ROW(B175)+1)) / (20*21/2)</f>
        <v>7.1590852380952379</v>
      </c>
      <c r="J191" s="2">
        <f t="shared" si="18"/>
        <v>7.2026229135158042</v>
      </c>
      <c r="K191" s="2">
        <f t="shared" si="20"/>
        <v>7.2923502571003338</v>
      </c>
    </row>
    <row r="192" spans="1:11" ht="13.5" x14ac:dyDescent="0.25">
      <c r="A192" s="3">
        <f>TITRES_STAT!B195</f>
        <v>42585</v>
      </c>
      <c r="B192" s="6">
        <f>TITRES_STAT!D195</f>
        <v>7.1394000000000002</v>
      </c>
      <c r="C192" s="2">
        <f t="shared" si="14"/>
        <v>0.18780000000000019</v>
      </c>
      <c r="D192" s="2">
        <f t="shared" si="15"/>
        <v>7.1018400000000002</v>
      </c>
      <c r="E192" s="2">
        <f t="shared" si="16"/>
        <v>7.1610399999999998</v>
      </c>
      <c r="F192" s="2">
        <f t="shared" si="17"/>
        <v>7.2094400000000007</v>
      </c>
      <c r="G192" s="2">
        <f t="shared" si="19"/>
        <v>7.2563560000000003</v>
      </c>
      <c r="H192" s="2"/>
      <c r="I192" s="2">
        <f t="array" ref="I192">SUMPRODUCT(B176:B195, (ROW(B176:B195)-ROW(B176)+1)) / (20*21/2)</f>
        <v>7.1446795238095246</v>
      </c>
      <c r="J192" s="2">
        <f t="shared" si="18"/>
        <v>7.196601683657156</v>
      </c>
      <c r="K192" s="2">
        <f t="shared" si="20"/>
        <v>7.286352207802282</v>
      </c>
    </row>
    <row r="193" spans="1:11" ht="13.5" x14ac:dyDescent="0.25">
      <c r="A193" s="3">
        <f>TITRES_STAT!B196</f>
        <v>42586</v>
      </c>
      <c r="B193" s="6">
        <f>TITRES_STAT!D196</f>
        <v>7.1207000000000003</v>
      </c>
      <c r="C193" s="2">
        <f t="shared" si="14"/>
        <v>-1.8699999999999939E-2</v>
      </c>
      <c r="D193" s="2">
        <f t="shared" si="15"/>
        <v>7.0980999999999996</v>
      </c>
      <c r="E193" s="2">
        <f t="shared" si="16"/>
        <v>7.1460099999999995</v>
      </c>
      <c r="F193" s="2">
        <f t="shared" si="17"/>
        <v>7.203805</v>
      </c>
      <c r="G193" s="2">
        <f t="shared" si="19"/>
        <v>7.248365999999999</v>
      </c>
      <c r="H193" s="2"/>
      <c r="I193" s="2">
        <f t="array" ref="I193">SUMPRODUCT(B177:B196, (ROW(B177:B196)-ROW(B177)+1)) / (20*21/2)</f>
        <v>7.1114828571428568</v>
      </c>
      <c r="J193" s="2">
        <f t="shared" si="18"/>
        <v>7.1893729518802845</v>
      </c>
      <c r="K193" s="2">
        <f t="shared" si="20"/>
        <v>7.2798560427904278</v>
      </c>
    </row>
    <row r="194" spans="1:11" ht="13.5" x14ac:dyDescent="0.25">
      <c r="A194" s="3">
        <f>TITRES_STAT!B197</f>
        <v>42587</v>
      </c>
      <c r="B194" s="6">
        <f>TITRES_STAT!D197</f>
        <v>7.0925000000000002</v>
      </c>
      <c r="C194" s="2">
        <f t="shared" si="14"/>
        <v>-2.8200000000000003E-2</v>
      </c>
      <c r="D194" s="2">
        <f t="shared" si="15"/>
        <v>7.0887200000000004</v>
      </c>
      <c r="E194" s="2">
        <f t="shared" si="16"/>
        <v>7.130980000000001</v>
      </c>
      <c r="F194" s="2">
        <f t="shared" si="17"/>
        <v>7.1967599999999994</v>
      </c>
      <c r="G194" s="2">
        <f t="shared" si="19"/>
        <v>7.2403599999999981</v>
      </c>
      <c r="H194" s="2"/>
      <c r="I194" s="2">
        <f t="array" ref="I194">SUMPRODUCT(B178:B197, (ROW(B178:B197)-ROW(B178)+1)) / (20*21/2)</f>
        <v>7.0803890476190485</v>
      </c>
      <c r="J194" s="2">
        <f t="shared" si="18"/>
        <v>7.1801469564631146</v>
      </c>
      <c r="K194" s="2">
        <f t="shared" si="20"/>
        <v>7.2725087469947249</v>
      </c>
    </row>
    <row r="195" spans="1:11" ht="13.5" x14ac:dyDescent="0.25">
      <c r="A195" s="3">
        <f>TITRES_STAT!B198</f>
        <v>42590</v>
      </c>
      <c r="B195" s="6">
        <f>TITRES_STAT!D198</f>
        <v>7.0454999999999997</v>
      </c>
      <c r="C195" s="2">
        <f t="shared" si="14"/>
        <v>-4.7000000000000597E-2</v>
      </c>
      <c r="D195" s="2">
        <f t="shared" si="15"/>
        <v>7.0699399999999999</v>
      </c>
      <c r="E195" s="2">
        <f t="shared" si="16"/>
        <v>7.111250000000001</v>
      </c>
      <c r="F195" s="2">
        <f t="shared" si="17"/>
        <v>7.1873649999999998</v>
      </c>
      <c r="G195" s="2">
        <f t="shared" si="19"/>
        <v>7.2308659999999989</v>
      </c>
      <c r="H195" s="2"/>
      <c r="I195" s="2">
        <f t="array" ref="I195">SUMPRODUCT(B179:B198, (ROW(B179:B198)-ROW(B179)+1)) / (20*21/2)</f>
        <v>7.0513980952380964</v>
      </c>
      <c r="J195" s="2">
        <f t="shared" si="18"/>
        <v>7.1673234367999612</v>
      </c>
      <c r="K195" s="2">
        <f t="shared" si="20"/>
        <v>7.2636064431910103</v>
      </c>
    </row>
    <row r="196" spans="1:11" ht="13.5" x14ac:dyDescent="0.25">
      <c r="A196" s="3">
        <f>TITRES_STAT!B199</f>
        <v>42591</v>
      </c>
      <c r="B196" s="6">
        <f>TITRES_STAT!D199</f>
        <v>6.8388</v>
      </c>
      <c r="C196" s="2">
        <f t="shared" ref="C196:C259" si="21">B196-B195</f>
        <v>-0.20669999999999966</v>
      </c>
      <c r="D196" s="2">
        <f t="shared" si="15"/>
        <v>7.0473800000000013</v>
      </c>
      <c r="E196" s="2">
        <f t="shared" si="16"/>
        <v>7.0746099999999998</v>
      </c>
      <c r="F196" s="2">
        <f t="shared" si="17"/>
        <v>7.165284999999999</v>
      </c>
      <c r="G196" s="2">
        <f t="shared" si="19"/>
        <v>7.2212579999999988</v>
      </c>
      <c r="H196" s="2"/>
      <c r="I196" s="2">
        <f t="array" ref="I196">SUMPRODUCT(B180:B199, (ROW(B180:B199)-ROW(B180)+1)) / (20*21/2)</f>
        <v>7.0173128571428585</v>
      </c>
      <c r="J196" s="2">
        <f t="shared" si="18"/>
        <v>7.1360354904380596</v>
      </c>
      <c r="K196" s="2">
        <f t="shared" si="20"/>
        <v>7.2469473669874418</v>
      </c>
    </row>
    <row r="197" spans="1:11" ht="13.5" x14ac:dyDescent="0.25">
      <c r="A197" s="3">
        <f>TITRES_STAT!B200</f>
        <v>42592</v>
      </c>
      <c r="B197" s="6">
        <f>TITRES_STAT!D200</f>
        <v>6.8388</v>
      </c>
      <c r="C197" s="2">
        <f t="shared" si="21"/>
        <v>0</v>
      </c>
      <c r="D197" s="2">
        <f t="shared" si="15"/>
        <v>6.9872600000000009</v>
      </c>
      <c r="E197" s="2">
        <f t="shared" si="16"/>
        <v>7.0445499999999992</v>
      </c>
      <c r="F197" s="2">
        <f t="shared" si="17"/>
        <v>7.1432049999999974</v>
      </c>
      <c r="G197" s="2">
        <f t="shared" si="19"/>
        <v>7.211833999999997</v>
      </c>
      <c r="H197" s="2"/>
      <c r="I197" s="2">
        <f t="array" ref="I197">SUMPRODUCT(B181:B200, (ROW(B181:B200)-ROW(B181)+1)) / (20*21/2)</f>
        <v>6.985643333333333</v>
      </c>
      <c r="J197" s="2">
        <f t="shared" si="18"/>
        <v>7.1077273484915775</v>
      </c>
      <c r="K197" s="2">
        <f t="shared" si="20"/>
        <v>7.2309415878898955</v>
      </c>
    </row>
    <row r="198" spans="1:11" ht="13.5" x14ac:dyDescent="0.25">
      <c r="A198" s="3">
        <f>TITRES_STAT!B201</f>
        <v>42593</v>
      </c>
      <c r="B198" s="6">
        <f>TITRES_STAT!D201</f>
        <v>6.8388</v>
      </c>
      <c r="C198" s="2">
        <f t="shared" si="21"/>
        <v>0</v>
      </c>
      <c r="D198" s="2">
        <f t="shared" ref="D198:D261" si="22">AVERAGE(B194:B198)</f>
        <v>6.9308800000000002</v>
      </c>
      <c r="E198" s="2">
        <f t="shared" si="16"/>
        <v>7.0144899999999994</v>
      </c>
      <c r="F198" s="2">
        <f t="shared" si="17"/>
        <v>7.1215949999999975</v>
      </c>
      <c r="G198" s="2">
        <f t="shared" si="19"/>
        <v>7.2024099999999978</v>
      </c>
      <c r="H198" s="2"/>
      <c r="I198" s="2">
        <f t="array" ref="I198">SUMPRODUCT(B182:B201, (ROW(B182:B201)-ROW(B182)+1)) / (20*21/2)</f>
        <v>6.9563447619047611</v>
      </c>
      <c r="J198" s="2">
        <f t="shared" si="18"/>
        <v>7.082115220063808</v>
      </c>
      <c r="K198" s="2">
        <f t="shared" si="20"/>
        <v>7.2155634864040179</v>
      </c>
    </row>
    <row r="199" spans="1:11" ht="13.5" x14ac:dyDescent="0.25">
      <c r="A199" s="3">
        <f>TITRES_STAT!B202</f>
        <v>42594</v>
      </c>
      <c r="B199" s="6">
        <f>TITRES_STAT!D202</f>
        <v>6.7637</v>
      </c>
      <c r="C199" s="2">
        <f t="shared" si="21"/>
        <v>-7.5099999999999945E-2</v>
      </c>
      <c r="D199" s="2">
        <f t="shared" si="22"/>
        <v>6.8651199999999992</v>
      </c>
      <c r="E199" s="2">
        <f t="shared" si="16"/>
        <v>6.9769199999999998</v>
      </c>
      <c r="F199" s="2">
        <f t="shared" si="17"/>
        <v>7.0962300000000003</v>
      </c>
      <c r="G199" s="2">
        <f t="shared" si="19"/>
        <v>7.1918479999999976</v>
      </c>
      <c r="H199" s="2"/>
      <c r="I199" s="2">
        <f t="array" ref="I199">SUMPRODUCT(B183:B202, (ROW(B183:B202)-ROW(B183)+1)) / (20*21/2)</f>
        <v>6.9294171428571429</v>
      </c>
      <c r="J199" s="2">
        <f t="shared" si="18"/>
        <v>7.0517899610101118</v>
      </c>
      <c r="K199" s="2">
        <f t="shared" si="20"/>
        <v>7.1978433496822918</v>
      </c>
    </row>
    <row r="200" spans="1:11" ht="13.5" x14ac:dyDescent="0.25">
      <c r="A200" s="3">
        <f>TITRES_STAT!B203</f>
        <v>42597</v>
      </c>
      <c r="B200" s="6">
        <f>TITRES_STAT!D203</f>
        <v>6.7637</v>
      </c>
      <c r="C200" s="2">
        <f t="shared" si="21"/>
        <v>0</v>
      </c>
      <c r="D200" s="2">
        <f t="shared" si="22"/>
        <v>6.8087600000000013</v>
      </c>
      <c r="E200" s="2">
        <f t="shared" si="16"/>
        <v>6.9393499999999992</v>
      </c>
      <c r="F200" s="2">
        <f t="shared" si="17"/>
        <v>7.0713350000000004</v>
      </c>
      <c r="G200" s="2">
        <f t="shared" si="19"/>
        <v>7.1814699999999974</v>
      </c>
      <c r="H200" s="2"/>
      <c r="I200" s="2">
        <f t="array" ref="I200">SUMPRODUCT(B184:B203, (ROW(B184:B203)-ROW(B184)+1)) / (20*21/2)</f>
        <v>6.9048157142857125</v>
      </c>
      <c r="J200" s="2">
        <f t="shared" si="18"/>
        <v>7.0243528218662918</v>
      </c>
      <c r="K200" s="2">
        <f t="shared" si="20"/>
        <v>7.1808181202829857</v>
      </c>
    </row>
    <row r="201" spans="1:11" ht="13.5" x14ac:dyDescent="0.25">
      <c r="A201" s="3">
        <f>TITRES_STAT!B204</f>
        <v>42598</v>
      </c>
      <c r="B201" s="6">
        <f>TITRES_STAT!D204</f>
        <v>6.7637</v>
      </c>
      <c r="C201" s="2">
        <f t="shared" si="21"/>
        <v>0</v>
      </c>
      <c r="D201" s="2">
        <f t="shared" si="22"/>
        <v>6.7937399999999997</v>
      </c>
      <c r="E201" s="2">
        <f t="shared" si="16"/>
        <v>6.92056</v>
      </c>
      <c r="F201" s="2">
        <f t="shared" si="17"/>
        <v>7.0464400000000014</v>
      </c>
      <c r="G201" s="2">
        <f t="shared" si="19"/>
        <v>7.1725539999999954</v>
      </c>
      <c r="H201" s="2">
        <f>AVERAGE(B2:B201)</f>
        <v>7.5007204999999972</v>
      </c>
      <c r="I201" s="2">
        <f t="array" ref="I201">SUMPRODUCT(B185:B204, (ROW(B185:B204)-ROW(B185)+1)) / (20*21/2)</f>
        <v>6.8826299999999998</v>
      </c>
      <c r="J201" s="2">
        <f t="shared" si="18"/>
        <v>6.999528743593312</v>
      </c>
      <c r="K201" s="2">
        <f t="shared" si="20"/>
        <v>7.1644605469385549</v>
      </c>
    </row>
    <row r="202" spans="1:11" ht="13.5" x14ac:dyDescent="0.25">
      <c r="A202" s="3">
        <f>TITRES_STAT!B205</f>
        <v>42599</v>
      </c>
      <c r="B202" s="6">
        <f>TITRES_STAT!D205</f>
        <v>6.7637</v>
      </c>
      <c r="C202" s="2">
        <f t="shared" si="21"/>
        <v>0</v>
      </c>
      <c r="D202" s="2">
        <f t="shared" si="22"/>
        <v>6.7787199999999999</v>
      </c>
      <c r="E202" s="2">
        <f t="shared" si="16"/>
        <v>6.8829900000000013</v>
      </c>
      <c r="F202" s="2">
        <f t="shared" si="17"/>
        <v>7.0220150000000006</v>
      </c>
      <c r="G202" s="2">
        <f t="shared" si="19"/>
        <v>7.1638199999999941</v>
      </c>
      <c r="H202" s="2">
        <f t="shared" ref="H202:H265" si="23">AVERAGE(B3:B202)</f>
        <v>7.494470999999999</v>
      </c>
      <c r="I202" s="2">
        <f t="array" ref="I202">SUMPRODUCT(B186:B205, (ROW(B186:B205)-ROW(B186)+1)) / (20*21/2)</f>
        <v>6.8618304761904749</v>
      </c>
      <c r="J202" s="2">
        <f t="shared" si="18"/>
        <v>6.977068863251092</v>
      </c>
      <c r="K202" s="2">
        <f t="shared" si="20"/>
        <v>7.1487444470586112</v>
      </c>
    </row>
    <row r="203" spans="1:11" ht="13.5" x14ac:dyDescent="0.25">
      <c r="A203" s="3">
        <f>TITRES_STAT!B206</f>
        <v>42600</v>
      </c>
      <c r="B203" s="6">
        <f>TITRES_STAT!D206</f>
        <v>6.7637</v>
      </c>
      <c r="C203" s="2">
        <f t="shared" si="21"/>
        <v>0</v>
      </c>
      <c r="D203" s="2">
        <f t="shared" si="22"/>
        <v>6.7637</v>
      </c>
      <c r="E203" s="2">
        <f t="shared" si="16"/>
        <v>6.847290000000001</v>
      </c>
      <c r="F203" s="2">
        <f t="shared" si="17"/>
        <v>6.9966500000000007</v>
      </c>
      <c r="G203" s="2">
        <f t="shared" si="19"/>
        <v>7.1569139999999951</v>
      </c>
      <c r="H203" s="2">
        <f t="shared" si="23"/>
        <v>7.4889979999999978</v>
      </c>
      <c r="I203" s="2">
        <f t="array" ref="I203">SUMPRODUCT(B187:B206, (ROW(B187:B206)-ROW(B187)+1)) / (20*21/2)</f>
        <v>6.8433571428571431</v>
      </c>
      <c r="J203" s="2">
        <f t="shared" si="18"/>
        <v>6.9567480191319406</v>
      </c>
      <c r="K203" s="2">
        <f t="shared" si="20"/>
        <v>7.1336446648210181</v>
      </c>
    </row>
    <row r="204" spans="1:11" ht="13.5" x14ac:dyDescent="0.25">
      <c r="A204" s="3">
        <f>TITRES_STAT!B207</f>
        <v>42601</v>
      </c>
      <c r="B204" s="6">
        <f>TITRES_STAT!D207</f>
        <v>6.7637</v>
      </c>
      <c r="C204" s="2">
        <f t="shared" si="21"/>
        <v>0</v>
      </c>
      <c r="D204" s="2">
        <f t="shared" si="22"/>
        <v>6.7637</v>
      </c>
      <c r="E204" s="2">
        <f t="shared" ref="E204:E267" si="24">AVERAGE(B195:B204)</f>
        <v>6.8144099999999996</v>
      </c>
      <c r="F204" s="2">
        <f t="shared" si="17"/>
        <v>6.9726950000000016</v>
      </c>
      <c r="G204" s="2">
        <f t="shared" si="19"/>
        <v>7.1500079999999908</v>
      </c>
      <c r="H204" s="2">
        <f t="shared" si="23"/>
        <v>7.4832964999999989</v>
      </c>
      <c r="I204" s="2">
        <f t="array" ref="I204">SUMPRODUCT(B188:B207, (ROW(B188:B207)-ROW(B188)+1)) / (20*21/2)</f>
        <v>6.808240476190476</v>
      </c>
      <c r="J204" s="2">
        <f t="shared" si="18"/>
        <v>6.9383624935003274</v>
      </c>
      <c r="K204" s="2">
        <f t="shared" si="20"/>
        <v>7.1191370309064679</v>
      </c>
    </row>
    <row r="205" spans="1:11" ht="13.5" x14ac:dyDescent="0.25">
      <c r="A205" s="3">
        <f>TITRES_STAT!B208</f>
        <v>42604</v>
      </c>
      <c r="B205" s="6">
        <f>TITRES_STAT!D208</f>
        <v>6.7542999999999997</v>
      </c>
      <c r="C205" s="2">
        <f t="shared" si="21"/>
        <v>-9.400000000000297E-3</v>
      </c>
      <c r="D205" s="2">
        <f t="shared" si="22"/>
        <v>6.7618200000000002</v>
      </c>
      <c r="E205" s="2">
        <f t="shared" si="24"/>
        <v>6.7852900000000007</v>
      </c>
      <c r="F205" s="2">
        <f t="shared" si="17"/>
        <v>6.9482700000000026</v>
      </c>
      <c r="G205" s="2">
        <f t="shared" si="19"/>
        <v>7.1443759999999914</v>
      </c>
      <c r="H205" s="2">
        <f t="shared" si="23"/>
        <v>7.4777764999999992</v>
      </c>
      <c r="I205" s="2">
        <f t="array" ref="I205">SUMPRODUCT(B189:B208, (ROW(B189:B208)-ROW(B189)+1)) / (20*21/2)</f>
        <v>6.7741066666666683</v>
      </c>
      <c r="J205" s="2">
        <f t="shared" si="18"/>
        <v>6.9208327322145822</v>
      </c>
      <c r="K205" s="2">
        <f t="shared" si="20"/>
        <v>7.1048296963611168</v>
      </c>
    </row>
    <row r="206" spans="1:11" ht="13.5" x14ac:dyDescent="0.25">
      <c r="A206" s="3">
        <f>TITRES_STAT!B209</f>
        <v>42605</v>
      </c>
      <c r="B206" s="6">
        <f>TITRES_STAT!D209</f>
        <v>6.7542999999999997</v>
      </c>
      <c r="C206" s="2">
        <f t="shared" si="21"/>
        <v>0</v>
      </c>
      <c r="D206" s="2">
        <f t="shared" si="22"/>
        <v>6.7599400000000003</v>
      </c>
      <c r="E206" s="2">
        <f t="shared" si="24"/>
        <v>6.77684</v>
      </c>
      <c r="F206" s="2">
        <f t="shared" si="17"/>
        <v>6.9257249999999999</v>
      </c>
      <c r="G206" s="2">
        <f t="shared" si="19"/>
        <v>7.1396579999999927</v>
      </c>
      <c r="H206" s="2">
        <f t="shared" si="23"/>
        <v>7.4722564999999985</v>
      </c>
      <c r="I206" s="2">
        <f t="array" ref="I206">SUMPRODUCT(B190:B209, (ROW(B190:B209)-ROW(B190)+1)) / (20*21/2)</f>
        <v>6.7446261904761915</v>
      </c>
      <c r="J206" s="2">
        <f t="shared" si="18"/>
        <v>6.9049724720036698</v>
      </c>
      <c r="K206" s="2">
        <f t="shared" si="20"/>
        <v>7.0910834337587207</v>
      </c>
    </row>
    <row r="207" spans="1:11" ht="13.5" x14ac:dyDescent="0.25">
      <c r="A207" s="3">
        <f>TITRES_STAT!B210</f>
        <v>42606</v>
      </c>
      <c r="B207" s="6">
        <f>TITRES_STAT!D210</f>
        <v>6.5570000000000004</v>
      </c>
      <c r="C207" s="2">
        <f t="shared" si="21"/>
        <v>-0.19729999999999936</v>
      </c>
      <c r="D207" s="2">
        <f t="shared" si="22"/>
        <v>6.7186000000000003</v>
      </c>
      <c r="E207" s="2">
        <f t="shared" si="24"/>
        <v>6.7486599999999992</v>
      </c>
      <c r="F207" s="2">
        <f t="shared" si="17"/>
        <v>6.8966049999999992</v>
      </c>
      <c r="G207" s="2">
        <f t="shared" si="19"/>
        <v>7.130445999999993</v>
      </c>
      <c r="H207" s="2">
        <f t="shared" si="23"/>
        <v>7.4668464999999973</v>
      </c>
      <c r="I207" s="2">
        <f t="array" ref="I207">SUMPRODUCT(B191:B210, (ROW(B191:B210)-ROW(B191)+1)) / (20*21/2)</f>
        <v>6.7197095238095246</v>
      </c>
      <c r="J207" s="2">
        <f t="shared" si="18"/>
        <v>6.8718322365747495</v>
      </c>
      <c r="K207" s="2">
        <f t="shared" si="20"/>
        <v>7.0701389853760261</v>
      </c>
    </row>
    <row r="208" spans="1:11" ht="13.5" x14ac:dyDescent="0.25">
      <c r="A208" s="3">
        <f>TITRES_STAT!B211</f>
        <v>42607</v>
      </c>
      <c r="B208" s="6">
        <f>TITRES_STAT!D211</f>
        <v>6.5381999999999998</v>
      </c>
      <c r="C208" s="2">
        <f t="shared" si="21"/>
        <v>-1.8800000000000594E-2</v>
      </c>
      <c r="D208" s="2">
        <f t="shared" si="22"/>
        <v>6.6735000000000015</v>
      </c>
      <c r="E208" s="2">
        <f t="shared" si="24"/>
        <v>6.7186000000000003</v>
      </c>
      <c r="F208" s="2">
        <f t="shared" si="17"/>
        <v>6.8665449999999995</v>
      </c>
      <c r="G208" s="2">
        <f t="shared" si="19"/>
        <v>7.1215879999999938</v>
      </c>
      <c r="H208" s="2">
        <f t="shared" si="23"/>
        <v>7.4609314999999974</v>
      </c>
      <c r="I208" s="2">
        <f t="array" ref="I208">SUMPRODUCT(B192:B211, (ROW(B192:B211)-ROW(B192)+1)) / (20*21/2)</f>
        <v>6.6786861904761894</v>
      </c>
      <c r="J208" s="2">
        <f t="shared" si="18"/>
        <v>6.8400577378533445</v>
      </c>
      <c r="K208" s="2">
        <f t="shared" si="20"/>
        <v>7.0492786330083392</v>
      </c>
    </row>
    <row r="209" spans="1:11" ht="13.5" x14ac:dyDescent="0.25">
      <c r="A209" s="3">
        <f>TITRES_STAT!B212</f>
        <v>42608</v>
      </c>
      <c r="B209" s="6">
        <f>TITRES_STAT!D212</f>
        <v>6.5570000000000004</v>
      </c>
      <c r="C209" s="2">
        <f t="shared" si="21"/>
        <v>1.8800000000000594E-2</v>
      </c>
      <c r="D209" s="2">
        <f t="shared" si="22"/>
        <v>6.6321600000000007</v>
      </c>
      <c r="E209" s="2">
        <f t="shared" si="24"/>
        <v>6.6979300000000013</v>
      </c>
      <c r="F209" s="2">
        <f t="shared" si="17"/>
        <v>6.8374249999999988</v>
      </c>
      <c r="G209" s="2">
        <f t="shared" si="19"/>
        <v>7.1120099999999944</v>
      </c>
      <c r="H209" s="2">
        <f t="shared" si="23"/>
        <v>7.4544704999999976</v>
      </c>
      <c r="I209" s="2">
        <f t="array" ref="I209">SUMPRODUCT(B193:B212, (ROW(B193:B212)-ROW(B193)+1)) / (20*21/2)</f>
        <v>6.6538109523809519</v>
      </c>
      <c r="J209" s="2">
        <f t="shared" si="18"/>
        <v>6.8130998580577886</v>
      </c>
      <c r="K209" s="2">
        <f t="shared" si="20"/>
        <v>7.0299735885766399</v>
      </c>
    </row>
    <row r="210" spans="1:11" ht="13.5" x14ac:dyDescent="0.25">
      <c r="A210" s="3">
        <f>TITRES_STAT!B213</f>
        <v>42611</v>
      </c>
      <c r="B210" s="6">
        <f>TITRES_STAT!D213</f>
        <v>6.5758000000000001</v>
      </c>
      <c r="C210" s="2">
        <f t="shared" si="21"/>
        <v>1.8799999999999706E-2</v>
      </c>
      <c r="D210" s="2">
        <f t="shared" si="22"/>
        <v>6.5964600000000004</v>
      </c>
      <c r="E210" s="2">
        <f t="shared" si="24"/>
        <v>6.6791400000000012</v>
      </c>
      <c r="F210" s="2">
        <f t="shared" si="17"/>
        <v>6.8092449999999989</v>
      </c>
      <c r="G210" s="2">
        <f t="shared" si="19"/>
        <v>7.1028079999999978</v>
      </c>
      <c r="H210" s="2">
        <f t="shared" si="23"/>
        <v>7.4481034999999984</v>
      </c>
      <c r="I210" s="2">
        <f t="array" ref="I210">SUMPRODUCT(B194:B213, (ROW(B194:B213)-ROW(B194)+1)) / (20*21/2)</f>
        <v>6.6175738095238099</v>
      </c>
      <c r="J210" s="2">
        <f t="shared" si="18"/>
        <v>6.7904998715760945</v>
      </c>
      <c r="K210" s="2">
        <f t="shared" si="20"/>
        <v>7.0121628596128502</v>
      </c>
    </row>
    <row r="211" spans="1:11" ht="13.5" x14ac:dyDescent="0.25">
      <c r="A211" s="3">
        <f>TITRES_STAT!B214</f>
        <v>42612</v>
      </c>
      <c r="B211" s="6">
        <f>TITRES_STAT!D214</f>
        <v>6.3784999999999998</v>
      </c>
      <c r="C211" s="2">
        <f t="shared" si="21"/>
        <v>-0.19730000000000025</v>
      </c>
      <c r="D211" s="2">
        <f t="shared" si="22"/>
        <v>6.521300000000001</v>
      </c>
      <c r="E211" s="2">
        <f t="shared" si="24"/>
        <v>6.6406200000000011</v>
      </c>
      <c r="F211" s="2">
        <f t="shared" si="17"/>
        <v>6.780590000000001</v>
      </c>
      <c r="G211" s="2">
        <f t="shared" si="19"/>
        <v>7.0875899999999969</v>
      </c>
      <c r="H211" s="2">
        <f t="shared" si="23"/>
        <v>7.4416184999999997</v>
      </c>
      <c r="I211" s="2">
        <f t="array" ref="I211">SUMPRODUCT(B195:B214, (ROW(B195:B214)-ROW(B195)+1)) / (20*21/2)</f>
        <v>6.5670299999999999</v>
      </c>
      <c r="J211" s="2">
        <f t="shared" si="18"/>
        <v>6.7512617885688471</v>
      </c>
      <c r="K211" s="2">
        <f t="shared" si="20"/>
        <v>6.9873133357064638</v>
      </c>
    </row>
    <row r="212" spans="1:11" ht="13.5" x14ac:dyDescent="0.25">
      <c r="A212" s="3">
        <f>TITRES_STAT!B215</f>
        <v>42613</v>
      </c>
      <c r="B212" s="6">
        <f>TITRES_STAT!D215</f>
        <v>6.5194000000000001</v>
      </c>
      <c r="C212" s="2">
        <f t="shared" si="21"/>
        <v>0.14090000000000025</v>
      </c>
      <c r="D212" s="2">
        <f t="shared" si="22"/>
        <v>6.5137799999999997</v>
      </c>
      <c r="E212" s="2">
        <f t="shared" si="24"/>
        <v>6.6161900000000013</v>
      </c>
      <c r="F212" s="2">
        <f t="shared" ref="F212:F275" si="25">AVERAGE(B193:B212)</f>
        <v>6.7495900000000004</v>
      </c>
      <c r="G212" s="2">
        <f t="shared" si="19"/>
        <v>7.0714319999999962</v>
      </c>
      <c r="H212" s="2">
        <f t="shared" si="23"/>
        <v>7.4353809999999996</v>
      </c>
      <c r="I212" s="2">
        <f t="array" ref="I212">SUMPRODUCT(B196:B215, (ROW(B196:B215)-ROW(B196)+1)) / (20*21/2)</f>
        <v>6.5378157142857143</v>
      </c>
      <c r="J212" s="2">
        <f t="shared" si="18"/>
        <v>6.7291797134670519</v>
      </c>
      <c r="K212" s="2">
        <f t="shared" si="20"/>
        <v>6.9689637931297401</v>
      </c>
    </row>
    <row r="213" spans="1:11" ht="13.5" x14ac:dyDescent="0.25">
      <c r="A213" s="3">
        <f>TITRES_STAT!B216</f>
        <v>42614</v>
      </c>
      <c r="B213" s="6">
        <f>TITRES_STAT!D216</f>
        <v>6.3691000000000004</v>
      </c>
      <c r="C213" s="2">
        <f t="shared" si="21"/>
        <v>-0.15029999999999966</v>
      </c>
      <c r="D213" s="2">
        <f t="shared" si="22"/>
        <v>6.4799600000000002</v>
      </c>
      <c r="E213" s="2">
        <f t="shared" si="24"/>
        <v>6.5767300000000004</v>
      </c>
      <c r="F213" s="2">
        <f t="shared" si="25"/>
        <v>6.7120100000000011</v>
      </c>
      <c r="G213" s="2">
        <f t="shared" si="19"/>
        <v>7.0485099999999976</v>
      </c>
      <c r="H213" s="2">
        <f t="shared" si="23"/>
        <v>7.4283919999999988</v>
      </c>
      <c r="I213" s="2">
        <f t="array" ref="I213">SUMPRODUCT(B197:B216, (ROW(B197:B216)-ROW(B197)+1)) / (20*21/2)</f>
        <v>6.5118671428571426</v>
      </c>
      <c r="J213" s="2">
        <f t="shared" ref="J213:J276" si="26">$J$4*B213+J212*(1-$J$4)</f>
        <v>6.6948864074225707</v>
      </c>
      <c r="K213" s="2">
        <f t="shared" si="20"/>
        <v>6.945439722810927</v>
      </c>
    </row>
    <row r="214" spans="1:11" ht="13.5" x14ac:dyDescent="0.25">
      <c r="A214" s="3">
        <f>TITRES_STAT!B217</f>
        <v>42615</v>
      </c>
      <c r="B214" s="6">
        <f>TITRES_STAT!D217</f>
        <v>6.1813000000000002</v>
      </c>
      <c r="C214" s="2">
        <f t="shared" si="21"/>
        <v>-0.18780000000000019</v>
      </c>
      <c r="D214" s="2">
        <f t="shared" si="22"/>
        <v>6.4048200000000008</v>
      </c>
      <c r="E214" s="2">
        <f t="shared" si="24"/>
        <v>6.5184899999999999</v>
      </c>
      <c r="F214" s="2">
        <f t="shared" si="25"/>
        <v>6.6664500000000002</v>
      </c>
      <c r="G214" s="2">
        <f t="shared" si="19"/>
        <v>7.0218319999999999</v>
      </c>
      <c r="H214" s="2">
        <f t="shared" si="23"/>
        <v>7.4206464999999993</v>
      </c>
      <c r="I214" s="2">
        <f t="array" ref="I214">SUMPRODUCT(B198:B217, (ROW(B198:B217)-ROW(B198)+1)) / (20*21/2)</f>
        <v>6.4989428571428576</v>
      </c>
      <c r="J214" s="2">
        <f t="shared" si="26"/>
        <v>6.6459734162394692</v>
      </c>
      <c r="K214" s="2">
        <f t="shared" si="20"/>
        <v>6.9154734591712828</v>
      </c>
    </row>
    <row r="215" spans="1:11" ht="13.5" x14ac:dyDescent="0.25">
      <c r="A215" s="3">
        <f>TITRES_STAT!B218</f>
        <v>42618</v>
      </c>
      <c r="B215" s="6">
        <f>TITRES_STAT!D218</f>
        <v>6.3597000000000001</v>
      </c>
      <c r="C215" s="2">
        <f t="shared" si="21"/>
        <v>0.17839999999999989</v>
      </c>
      <c r="D215" s="2">
        <f t="shared" si="22"/>
        <v>6.3616000000000001</v>
      </c>
      <c r="E215" s="2">
        <f t="shared" si="24"/>
        <v>6.4790299999999998</v>
      </c>
      <c r="F215" s="2">
        <f t="shared" si="25"/>
        <v>6.6321600000000016</v>
      </c>
      <c r="G215" s="2">
        <f t="shared" si="19"/>
        <v>6.9989099999999986</v>
      </c>
      <c r="H215" s="2">
        <f t="shared" si="23"/>
        <v>7.4133819999999995</v>
      </c>
      <c r="I215" s="2">
        <f t="array" ref="I215">SUMPRODUCT(B199:B218, (ROW(B199:B218)-ROW(B199)+1)) / (20*21/2)</f>
        <v>6.4877628571428581</v>
      </c>
      <c r="J215" s="2">
        <f t="shared" si="26"/>
        <v>6.6187092813595196</v>
      </c>
      <c r="K215" s="2">
        <f t="shared" si="20"/>
        <v>6.8936784215567224</v>
      </c>
    </row>
    <row r="216" spans="1:11" ht="13.5" x14ac:dyDescent="0.25">
      <c r="A216" s="3">
        <f>TITRES_STAT!B219</f>
        <v>42619</v>
      </c>
      <c r="B216" s="6">
        <f>TITRES_STAT!D219</f>
        <v>6.3597000000000001</v>
      </c>
      <c r="C216" s="2">
        <f t="shared" si="21"/>
        <v>0</v>
      </c>
      <c r="D216" s="2">
        <f t="shared" si="22"/>
        <v>6.3578400000000004</v>
      </c>
      <c r="E216" s="2">
        <f t="shared" si="24"/>
        <v>6.4395700000000007</v>
      </c>
      <c r="F216" s="2">
        <f t="shared" si="25"/>
        <v>6.6082050000000008</v>
      </c>
      <c r="G216" s="2">
        <f t="shared" si="19"/>
        <v>6.9761759999999979</v>
      </c>
      <c r="H216" s="2">
        <f t="shared" si="23"/>
        <v>7.4065744999999996</v>
      </c>
      <c r="I216" s="2">
        <f t="array" ref="I216">SUMPRODUCT(B200:B219, (ROW(B200:B219)-ROW(B200)+1)) / (20*21/2)</f>
        <v>6.4783271428571432</v>
      </c>
      <c r="J216" s="2">
        <f t="shared" si="26"/>
        <v>6.594041730753851</v>
      </c>
      <c r="K216" s="2">
        <f t="shared" si="20"/>
        <v>6.8727380912995955</v>
      </c>
    </row>
    <row r="217" spans="1:11" ht="13.5" x14ac:dyDescent="0.25">
      <c r="A217" s="3">
        <f>TITRES_STAT!B220</f>
        <v>42620</v>
      </c>
      <c r="B217" s="6">
        <f>TITRES_STAT!D220</f>
        <v>6.4725000000000001</v>
      </c>
      <c r="C217" s="2">
        <f t="shared" si="21"/>
        <v>0.11280000000000001</v>
      </c>
      <c r="D217" s="2">
        <f t="shared" si="22"/>
        <v>6.3484600000000002</v>
      </c>
      <c r="E217" s="2">
        <f t="shared" si="24"/>
        <v>6.4311199999999999</v>
      </c>
      <c r="F217" s="2">
        <f t="shared" si="25"/>
        <v>6.5898900000000014</v>
      </c>
      <c r="G217" s="2">
        <f t="shared" si="19"/>
        <v>6.9562620000000006</v>
      </c>
      <c r="H217" s="2">
        <f t="shared" si="23"/>
        <v>7.4005595000000008</v>
      </c>
      <c r="I217" s="2">
        <f t="array" ref="I217">SUMPRODUCT(B201:B220, (ROW(B201:B220)-ROW(B201)+1)) / (20*21/2)</f>
        <v>6.4738495238095233</v>
      </c>
      <c r="J217" s="2">
        <f t="shared" si="26"/>
        <v>6.5824663278249123</v>
      </c>
      <c r="K217" s="2">
        <f t="shared" si="20"/>
        <v>6.8570424798760818</v>
      </c>
    </row>
    <row r="218" spans="1:11" ht="13.5" x14ac:dyDescent="0.25">
      <c r="A218" s="3">
        <f>TITRES_STAT!B221</f>
        <v>42621</v>
      </c>
      <c r="B218" s="6">
        <f>TITRES_STAT!D221</f>
        <v>6.4725000000000001</v>
      </c>
      <c r="C218" s="2">
        <f t="shared" si="21"/>
        <v>0</v>
      </c>
      <c r="D218" s="2">
        <f t="shared" si="22"/>
        <v>6.3691399999999998</v>
      </c>
      <c r="E218" s="2">
        <f t="shared" si="24"/>
        <v>6.4245499999999991</v>
      </c>
      <c r="F218" s="2">
        <f t="shared" si="25"/>
        <v>6.5715750000000011</v>
      </c>
      <c r="G218" s="2">
        <f t="shared" si="19"/>
        <v>6.9363480000000015</v>
      </c>
      <c r="H218" s="2">
        <f t="shared" si="23"/>
        <v>7.3943160000000026</v>
      </c>
      <c r="I218" s="2">
        <f t="array" ref="I218">SUMPRODUCT(B202:B221, (ROW(B202:B221)-ROW(B202)+1)) / (20*21/2)</f>
        <v>6.4562657142857134</v>
      </c>
      <c r="J218" s="2">
        <f t="shared" si="26"/>
        <v>6.5719933442225393</v>
      </c>
      <c r="K218" s="2">
        <f t="shared" si="20"/>
        <v>6.8419623826260398</v>
      </c>
    </row>
    <row r="219" spans="1:11" ht="13.5" x14ac:dyDescent="0.25">
      <c r="A219" s="3">
        <f>TITRES_STAT!B222</f>
        <v>42622</v>
      </c>
      <c r="B219" s="6">
        <f>TITRES_STAT!D222</f>
        <v>6.4725000000000001</v>
      </c>
      <c r="C219" s="2">
        <f t="shared" si="21"/>
        <v>0</v>
      </c>
      <c r="D219" s="2">
        <f t="shared" si="22"/>
        <v>6.4273799999999994</v>
      </c>
      <c r="E219" s="2">
        <f t="shared" si="24"/>
        <v>6.4161000000000001</v>
      </c>
      <c r="F219" s="2">
        <f t="shared" si="25"/>
        <v>6.5570150000000016</v>
      </c>
      <c r="G219" s="2">
        <f t="shared" si="19"/>
        <v>6.916622000000002</v>
      </c>
      <c r="H219" s="2">
        <f t="shared" si="23"/>
        <v>7.3880725000000034</v>
      </c>
      <c r="I219" s="2">
        <f t="array" ref="I219">SUMPRODUCT(B203:B222, (ROW(B203:B222)-ROW(B203)+1)) / (20*21/2)</f>
        <v>6.4486628571428568</v>
      </c>
      <c r="J219" s="2">
        <f t="shared" si="26"/>
        <v>6.5625177876299166</v>
      </c>
      <c r="K219" s="2">
        <f t="shared" si="20"/>
        <v>6.8274736617387441</v>
      </c>
    </row>
    <row r="220" spans="1:11" ht="13.5" x14ac:dyDescent="0.25">
      <c r="A220" s="3">
        <f>TITRES_STAT!B223</f>
        <v>42627</v>
      </c>
      <c r="B220" s="6">
        <f>TITRES_STAT!D223</f>
        <v>6.51</v>
      </c>
      <c r="C220" s="2">
        <f t="shared" si="21"/>
        <v>3.7499999999999645E-2</v>
      </c>
      <c r="D220" s="2">
        <f t="shared" si="22"/>
        <v>6.4574400000000001</v>
      </c>
      <c r="E220" s="2">
        <f t="shared" si="24"/>
        <v>6.4095199999999988</v>
      </c>
      <c r="F220" s="2">
        <f t="shared" si="25"/>
        <v>6.5443300000000004</v>
      </c>
      <c r="G220" s="2">
        <f t="shared" si="19"/>
        <v>6.901778000000002</v>
      </c>
      <c r="H220" s="2">
        <f t="shared" si="23"/>
        <v>7.3820165000000033</v>
      </c>
      <c r="I220" s="2">
        <f t="array" ref="I220">SUMPRODUCT(B204:B223, (ROW(B204:B223)-ROW(B204)+1)) / (20*21/2)</f>
        <v>6.4246857142857152</v>
      </c>
      <c r="J220" s="2">
        <f t="shared" si="26"/>
        <v>6.5575160935699248</v>
      </c>
      <c r="K220" s="2">
        <f t="shared" si="20"/>
        <v>6.8150237142195778</v>
      </c>
    </row>
    <row r="221" spans="1:11" ht="13.5" x14ac:dyDescent="0.25">
      <c r="A221" s="3">
        <f>TITRES_STAT!B224</f>
        <v>42628</v>
      </c>
      <c r="B221" s="6">
        <f>TITRES_STAT!D224</f>
        <v>6.3597000000000001</v>
      </c>
      <c r="C221" s="2">
        <f t="shared" si="21"/>
        <v>-0.15029999999999966</v>
      </c>
      <c r="D221" s="2">
        <f t="shared" si="22"/>
        <v>6.4574400000000001</v>
      </c>
      <c r="E221" s="2">
        <f t="shared" si="24"/>
        <v>6.4076399999999989</v>
      </c>
      <c r="F221" s="2">
        <f t="shared" si="25"/>
        <v>6.5241300000000013</v>
      </c>
      <c r="G221" s="2">
        <f t="shared" si="19"/>
        <v>6.8814860000000007</v>
      </c>
      <c r="H221" s="2">
        <f t="shared" si="23"/>
        <v>7.3752545000000032</v>
      </c>
      <c r="I221" s="2">
        <f t="array" ref="I221">SUMPRODUCT(B205:B224, (ROW(B205:B224)-ROW(B205)+1)) / (20*21/2)</f>
        <v>6.4031242857142852</v>
      </c>
      <c r="J221" s="2">
        <f t="shared" si="26"/>
        <v>6.5386764656108847</v>
      </c>
      <c r="K221" s="2">
        <f t="shared" si="20"/>
        <v>6.7971678822893979</v>
      </c>
    </row>
    <row r="222" spans="1:11" ht="13.5" x14ac:dyDescent="0.25">
      <c r="A222" s="3">
        <f>TITRES_STAT!B225</f>
        <v>42629</v>
      </c>
      <c r="B222" s="6">
        <f>TITRES_STAT!D225</f>
        <v>6.4443000000000001</v>
      </c>
      <c r="C222" s="2">
        <f t="shared" si="21"/>
        <v>8.4600000000000009E-2</v>
      </c>
      <c r="D222" s="2">
        <f t="shared" si="22"/>
        <v>6.4518000000000004</v>
      </c>
      <c r="E222" s="2">
        <f t="shared" si="24"/>
        <v>6.400129999999999</v>
      </c>
      <c r="F222" s="2">
        <f t="shared" si="25"/>
        <v>6.5081600000000019</v>
      </c>
      <c r="G222" s="2">
        <f t="shared" si="19"/>
        <v>6.8636379999999999</v>
      </c>
      <c r="H222" s="2">
        <f t="shared" si="23"/>
        <v>7.3689155000000035</v>
      </c>
      <c r="I222" s="2">
        <f t="array" ref="I222">SUMPRODUCT(B206:B225, (ROW(B206:B225)-ROW(B206)+1)) / (20*21/2)</f>
        <v>6.3830833333333334</v>
      </c>
      <c r="J222" s="2">
        <f t="shared" si="26"/>
        <v>6.5296882307908009</v>
      </c>
      <c r="K222" s="2">
        <f t="shared" si="20"/>
        <v>6.783329926121187</v>
      </c>
    </row>
    <row r="223" spans="1:11" ht="13.5" x14ac:dyDescent="0.25">
      <c r="A223" s="3">
        <f>TITRES_STAT!B226</f>
        <v>42632</v>
      </c>
      <c r="B223" s="6">
        <f>TITRES_STAT!D226</f>
        <v>6.2564000000000002</v>
      </c>
      <c r="C223" s="2">
        <f t="shared" si="21"/>
        <v>-0.18789999999999996</v>
      </c>
      <c r="D223" s="2">
        <f t="shared" si="22"/>
        <v>6.4085799999999988</v>
      </c>
      <c r="E223" s="2">
        <f t="shared" si="24"/>
        <v>6.3888599999999993</v>
      </c>
      <c r="F223" s="2">
        <f t="shared" si="25"/>
        <v>6.4827950000000003</v>
      </c>
      <c r="G223" s="2">
        <f t="shared" si="19"/>
        <v>6.8440979999999989</v>
      </c>
      <c r="H223" s="2">
        <f t="shared" si="23"/>
        <v>7.3622765000000028</v>
      </c>
      <c r="I223" s="2">
        <f t="array" ref="I223">SUMPRODUCT(B207:B226, (ROW(B207:B226)-ROW(B207)+1)) / (20*21/2)</f>
        <v>6.365458095238095</v>
      </c>
      <c r="J223" s="2">
        <f t="shared" si="26"/>
        <v>6.5036607802392963</v>
      </c>
      <c r="K223" s="2">
        <f t="shared" si="20"/>
        <v>6.7626660074497682</v>
      </c>
    </row>
    <row r="224" spans="1:11" ht="13.5" x14ac:dyDescent="0.25">
      <c r="A224" s="3">
        <f>TITRES_STAT!B227</f>
        <v>42633</v>
      </c>
      <c r="B224" s="6">
        <f>TITRES_STAT!D227</f>
        <v>6.2564000000000002</v>
      </c>
      <c r="C224" s="2">
        <f t="shared" si="21"/>
        <v>0</v>
      </c>
      <c r="D224" s="2">
        <f t="shared" si="22"/>
        <v>6.3653599999999999</v>
      </c>
      <c r="E224" s="2">
        <f t="shared" si="24"/>
        <v>6.3963699999999992</v>
      </c>
      <c r="F224" s="2">
        <f t="shared" si="25"/>
        <v>6.4574300000000004</v>
      </c>
      <c r="G224" s="2">
        <f t="shared" si="19"/>
        <v>6.8245579999999988</v>
      </c>
      <c r="H224" s="2">
        <f t="shared" si="23"/>
        <v>7.3556375000000029</v>
      </c>
      <c r="I224" s="2">
        <f t="array" ref="I224">SUMPRODUCT(B208:B227, (ROW(B208:B227)-ROW(B208)+1)) / (20*21/2)</f>
        <v>6.3502485714285708</v>
      </c>
      <c r="J224" s="2">
        <f t="shared" si="26"/>
        <v>6.480112134502221</v>
      </c>
      <c r="K224" s="2">
        <f t="shared" si="20"/>
        <v>6.7428124385301702</v>
      </c>
    </row>
    <row r="225" spans="1:11" ht="13.5" x14ac:dyDescent="0.25">
      <c r="A225" s="3">
        <f>TITRES_STAT!B228</f>
        <v>42634</v>
      </c>
      <c r="B225" s="6">
        <f>TITRES_STAT!D228</f>
        <v>6.2469999999999999</v>
      </c>
      <c r="C225" s="2">
        <f t="shared" si="21"/>
        <v>-9.400000000000297E-3</v>
      </c>
      <c r="D225" s="2">
        <f t="shared" si="22"/>
        <v>6.3127599999999999</v>
      </c>
      <c r="E225" s="2">
        <f t="shared" si="24"/>
        <v>6.3850999999999996</v>
      </c>
      <c r="F225" s="2">
        <f t="shared" si="25"/>
        <v>6.4320649999999997</v>
      </c>
      <c r="G225" s="2">
        <f t="shared" si="19"/>
        <v>6.8048299999999982</v>
      </c>
      <c r="H225" s="2">
        <f t="shared" si="23"/>
        <v>7.3484035000000016</v>
      </c>
      <c r="I225" s="2">
        <f t="array" ref="I225">SUMPRODUCT(B209:B228, (ROW(B209:B228)-ROW(B209)+1)) / (20*21/2)</f>
        <v>6.3320390476190473</v>
      </c>
      <c r="J225" s="2">
        <f t="shared" si="26"/>
        <v>6.4579109788353426</v>
      </c>
      <c r="K225" s="2">
        <f t="shared" si="20"/>
        <v>6.7233688134897713</v>
      </c>
    </row>
    <row r="226" spans="1:11" ht="13.5" x14ac:dyDescent="0.25">
      <c r="A226" s="3">
        <f>TITRES_STAT!B229</f>
        <v>42635</v>
      </c>
      <c r="B226" s="6">
        <f>TITRES_STAT!D229</f>
        <v>6.2469999999999999</v>
      </c>
      <c r="C226" s="2">
        <f t="shared" si="21"/>
        <v>0</v>
      </c>
      <c r="D226" s="2">
        <f t="shared" si="22"/>
        <v>6.2902199999999997</v>
      </c>
      <c r="E226" s="2">
        <f t="shared" si="24"/>
        <v>6.3738299999999999</v>
      </c>
      <c r="F226" s="2">
        <f t="shared" si="25"/>
        <v>6.4067000000000007</v>
      </c>
      <c r="G226" s="2">
        <f t="shared" si="19"/>
        <v>6.7841619999999976</v>
      </c>
      <c r="H226" s="2">
        <f t="shared" si="23"/>
        <v>7.3401645000000029</v>
      </c>
      <c r="I226" s="2">
        <f t="array" ref="I226">SUMPRODUCT(B210:B229, (ROW(B210:B229)-ROW(B210)+1)) / (20*21/2)</f>
        <v>6.3154399999999997</v>
      </c>
      <c r="J226" s="2">
        <f t="shared" si="26"/>
        <v>6.437824218946262</v>
      </c>
      <c r="K226" s="2">
        <f t="shared" si="20"/>
        <v>6.7046876835489959</v>
      </c>
    </row>
    <row r="227" spans="1:11" ht="13.5" x14ac:dyDescent="0.25">
      <c r="A227" s="3">
        <f>TITRES_STAT!B230</f>
        <v>42636</v>
      </c>
      <c r="B227" s="6">
        <f>TITRES_STAT!D230</f>
        <v>6.2469999999999999</v>
      </c>
      <c r="C227" s="2">
        <f t="shared" si="21"/>
        <v>0</v>
      </c>
      <c r="D227" s="2">
        <f t="shared" si="22"/>
        <v>6.2507599999999996</v>
      </c>
      <c r="E227" s="2">
        <f t="shared" si="24"/>
        <v>6.35128</v>
      </c>
      <c r="F227" s="2">
        <f t="shared" si="25"/>
        <v>6.3911999999999995</v>
      </c>
      <c r="G227" s="2">
        <f t="shared" si="19"/>
        <v>6.7634939999999979</v>
      </c>
      <c r="H227" s="2">
        <f t="shared" si="23"/>
        <v>7.3319255000000032</v>
      </c>
      <c r="I227" s="2">
        <f t="array" ref="I227">SUMPRODUCT(B211:B230, (ROW(B211:B230)-ROW(B211)+1)) / (20*21/2)</f>
        <v>6.2907028571428576</v>
      </c>
      <c r="J227" s="2">
        <f t="shared" si="26"/>
        <v>6.4196504838085229</v>
      </c>
      <c r="K227" s="2">
        <f t="shared" si="20"/>
        <v>6.6867391469392317</v>
      </c>
    </row>
    <row r="228" spans="1:11" ht="13.5" x14ac:dyDescent="0.25">
      <c r="A228" s="3">
        <f>TITRES_STAT!B231</f>
        <v>42639</v>
      </c>
      <c r="B228" s="6">
        <f>TITRES_STAT!D231</f>
        <v>6.2</v>
      </c>
      <c r="C228" s="2">
        <f t="shared" si="21"/>
        <v>-4.6999999999999709E-2</v>
      </c>
      <c r="D228" s="2">
        <f t="shared" si="22"/>
        <v>6.2394799999999995</v>
      </c>
      <c r="E228" s="2">
        <f t="shared" si="24"/>
        <v>6.3240299999999996</v>
      </c>
      <c r="F228" s="2">
        <f t="shared" si="25"/>
        <v>6.3742900000000002</v>
      </c>
      <c r="G228" s="2">
        <f t="shared" si="19"/>
        <v>6.7420739999999988</v>
      </c>
      <c r="H228" s="2">
        <f t="shared" si="23"/>
        <v>7.3245480000000036</v>
      </c>
      <c r="I228" s="2">
        <f t="array" ref="I228">SUMPRODUCT(B212:B231, (ROW(B212:B231)-ROW(B212)+1)) / (20*21/2)</f>
        <v>6.2754090476190481</v>
      </c>
      <c r="J228" s="2">
        <f t="shared" si="26"/>
        <v>6.3987313901124727</v>
      </c>
      <c r="K228" s="2">
        <f t="shared" si="20"/>
        <v>6.6676513372553403</v>
      </c>
    </row>
    <row r="229" spans="1:11" ht="13.5" x14ac:dyDescent="0.25">
      <c r="A229" s="3">
        <f>TITRES_STAT!B232</f>
        <v>42640</v>
      </c>
      <c r="B229" s="6">
        <f>TITRES_STAT!D232</f>
        <v>6.2</v>
      </c>
      <c r="C229" s="2">
        <f t="shared" si="21"/>
        <v>0</v>
      </c>
      <c r="D229" s="2">
        <f t="shared" si="22"/>
        <v>6.2281999999999993</v>
      </c>
      <c r="E229" s="2">
        <f t="shared" si="24"/>
        <v>6.29678</v>
      </c>
      <c r="F229" s="2">
        <f t="shared" si="25"/>
        <v>6.356440000000001</v>
      </c>
      <c r="G229" s="2">
        <f t="shared" si="19"/>
        <v>6.7206539999999997</v>
      </c>
      <c r="H229" s="2">
        <f t="shared" si="23"/>
        <v>7.3175815000000046</v>
      </c>
      <c r="I229" s="2">
        <f t="array" ref="I229">SUMPRODUCT(B213:B232, (ROW(B213:B232)-ROW(B213)+1)) / (20*21/2)</f>
        <v>6.2449942857142862</v>
      </c>
      <c r="J229" s="2">
        <f t="shared" si="26"/>
        <v>6.3798045910541417</v>
      </c>
      <c r="K229" s="2">
        <f t="shared" si="20"/>
        <v>6.6493120691276797</v>
      </c>
    </row>
    <row r="230" spans="1:11" ht="13.5" x14ac:dyDescent="0.25">
      <c r="A230" s="3">
        <f>TITRES_STAT!B233</f>
        <v>42641</v>
      </c>
      <c r="B230" s="6">
        <f>TITRES_STAT!D233</f>
        <v>6.0967000000000002</v>
      </c>
      <c r="C230" s="2">
        <f t="shared" si="21"/>
        <v>-0.10329999999999995</v>
      </c>
      <c r="D230" s="2">
        <f t="shared" si="22"/>
        <v>6.1981399999999995</v>
      </c>
      <c r="E230" s="2">
        <f t="shared" si="24"/>
        <v>6.2554500000000006</v>
      </c>
      <c r="F230" s="2">
        <f t="shared" si="25"/>
        <v>6.3324850000000001</v>
      </c>
      <c r="G230" s="2">
        <f t="shared" si="19"/>
        <v>6.6973559999999983</v>
      </c>
      <c r="H230" s="2">
        <f t="shared" si="23"/>
        <v>7.3090020000000049</v>
      </c>
      <c r="I230" s="2">
        <f t="array" ref="I230">SUMPRODUCT(B214:B233, (ROW(B214:B233)-ROW(B214)+1)) / (20*21/2)</f>
        <v>6.2170395238095244</v>
      </c>
      <c r="J230" s="2">
        <f t="shared" si="26"/>
        <v>6.3528422490489849</v>
      </c>
      <c r="K230" s="2">
        <f t="shared" si="20"/>
        <v>6.6276410075932608</v>
      </c>
    </row>
    <row r="231" spans="1:11" ht="13.5" x14ac:dyDescent="0.25">
      <c r="A231" s="3">
        <f>TITRES_STAT!B234</f>
        <v>42642</v>
      </c>
      <c r="B231" s="6">
        <f>TITRES_STAT!D234</f>
        <v>6.1718999999999999</v>
      </c>
      <c r="C231" s="2">
        <f t="shared" si="21"/>
        <v>7.5199999999999712E-2</v>
      </c>
      <c r="D231" s="2">
        <f t="shared" si="22"/>
        <v>6.1831199999999997</v>
      </c>
      <c r="E231" s="2">
        <f t="shared" si="24"/>
        <v>6.2366700000000002</v>
      </c>
      <c r="F231" s="2">
        <f t="shared" si="25"/>
        <v>6.3221549999999995</v>
      </c>
      <c r="G231" s="2">
        <f t="shared" si="19"/>
        <v>6.6755619999999984</v>
      </c>
      <c r="H231" s="2">
        <f t="shared" si="23"/>
        <v>7.3007985000000053</v>
      </c>
      <c r="I231" s="2">
        <f t="array" ref="I231">SUMPRODUCT(B215:B234, (ROW(B215:B234)-ROW(B215)+1)) / (20*21/2)</f>
        <v>6.1979814285714285</v>
      </c>
      <c r="J231" s="2">
        <f t="shared" si="26"/>
        <v>6.3356096539014626</v>
      </c>
      <c r="K231" s="2">
        <f t="shared" si="20"/>
        <v>6.6097688112170552</v>
      </c>
    </row>
    <row r="232" spans="1:11" ht="13.5" x14ac:dyDescent="0.25">
      <c r="A232" s="3">
        <f>TITRES_STAT!B235</f>
        <v>42643</v>
      </c>
      <c r="B232" s="6">
        <f>TITRES_STAT!D235</f>
        <v>6.0027999999999997</v>
      </c>
      <c r="C232" s="2">
        <f t="shared" si="21"/>
        <v>-0.16910000000000025</v>
      </c>
      <c r="D232" s="2">
        <f t="shared" si="22"/>
        <v>6.1342800000000004</v>
      </c>
      <c r="E232" s="2">
        <f t="shared" si="24"/>
        <v>6.19252</v>
      </c>
      <c r="F232" s="2">
        <f t="shared" si="25"/>
        <v>6.2963249999999986</v>
      </c>
      <c r="G232" s="2">
        <f t="shared" si="19"/>
        <v>6.650573999999998</v>
      </c>
      <c r="H232" s="2">
        <f t="shared" si="23"/>
        <v>7.2919780000000047</v>
      </c>
      <c r="I232" s="2">
        <f t="array" ref="I232">SUMPRODUCT(B216:B235, (ROW(B216:B235)-ROW(B216)+1)) / (20*21/2)</f>
        <v>6.174939523809523</v>
      </c>
      <c r="J232" s="2">
        <f t="shared" si="26"/>
        <v>6.3039134963870369</v>
      </c>
      <c r="K232" s="2">
        <f t="shared" si="20"/>
        <v>6.585966112737955</v>
      </c>
    </row>
    <row r="233" spans="1:11" ht="13.5" x14ac:dyDescent="0.25">
      <c r="A233" s="3">
        <f>TITRES_STAT!B236</f>
        <v>42647</v>
      </c>
      <c r="B233" s="6">
        <f>TITRES_STAT!D236</f>
        <v>6.0027999999999997</v>
      </c>
      <c r="C233" s="2">
        <f t="shared" si="21"/>
        <v>0</v>
      </c>
      <c r="D233" s="2">
        <f t="shared" si="22"/>
        <v>6.0948400000000005</v>
      </c>
      <c r="E233" s="2">
        <f t="shared" si="24"/>
        <v>6.16716</v>
      </c>
      <c r="F233" s="2">
        <f t="shared" si="25"/>
        <v>6.2780099999999992</v>
      </c>
      <c r="G233" s="2">
        <f t="shared" si="19"/>
        <v>6.6252099999999974</v>
      </c>
      <c r="H233" s="2">
        <f t="shared" si="23"/>
        <v>7.2831575000000042</v>
      </c>
      <c r="I233" s="2">
        <f t="array" ref="I233">SUMPRODUCT(B217:B236, (ROW(B217:B236)-ROW(B217)+1)) / (20*21/2)</f>
        <v>6.1651014285714281</v>
      </c>
      <c r="J233" s="2">
        <f t="shared" si="26"/>
        <v>6.2752360205406523</v>
      </c>
      <c r="K233" s="2">
        <f t="shared" si="20"/>
        <v>6.5630968534148977</v>
      </c>
    </row>
    <row r="234" spans="1:11" ht="13.5" x14ac:dyDescent="0.25">
      <c r="A234" s="3">
        <f>TITRES_STAT!B237</f>
        <v>42648</v>
      </c>
      <c r="B234" s="6">
        <f>TITRES_STAT!D237</f>
        <v>6.0778999999999996</v>
      </c>
      <c r="C234" s="2">
        <f t="shared" si="21"/>
        <v>7.5099999999999945E-2</v>
      </c>
      <c r="D234" s="2">
        <f t="shared" si="22"/>
        <v>6.0704200000000004</v>
      </c>
      <c r="E234" s="2">
        <f t="shared" si="24"/>
        <v>6.1493099999999998</v>
      </c>
      <c r="F234" s="2">
        <f t="shared" si="25"/>
        <v>6.2728399999999986</v>
      </c>
      <c r="G234" s="2">
        <f t="shared" si="19"/>
        <v>6.6019119999999987</v>
      </c>
      <c r="H234" s="2">
        <f t="shared" si="23"/>
        <v>7.274712500000005</v>
      </c>
      <c r="I234" s="2">
        <f t="array" ref="I234">SUMPRODUCT(B218:B237, (ROW(B218:B237)-ROW(B218)+1)) / (20*21/2)</f>
        <v>6.1446090476190474</v>
      </c>
      <c r="J234" s="2">
        <f t="shared" si="26"/>
        <v>6.2564421138224953</v>
      </c>
      <c r="K234" s="2">
        <f t="shared" si="20"/>
        <v>6.5440695258299995</v>
      </c>
    </row>
    <row r="235" spans="1:11" ht="13.5" x14ac:dyDescent="0.25">
      <c r="A235" s="3">
        <f>TITRES_STAT!B238</f>
        <v>42649</v>
      </c>
      <c r="B235" s="6">
        <f>TITRES_STAT!D238</f>
        <v>6.0308999999999999</v>
      </c>
      <c r="C235" s="2">
        <f t="shared" si="21"/>
        <v>-4.6999999999999709E-2</v>
      </c>
      <c r="D235" s="2">
        <f t="shared" si="22"/>
        <v>6.0572599999999994</v>
      </c>
      <c r="E235" s="2">
        <f t="shared" si="24"/>
        <v>6.1276999999999999</v>
      </c>
      <c r="F235" s="2">
        <f t="shared" si="25"/>
        <v>6.2563999999999993</v>
      </c>
      <c r="G235" s="2">
        <f t="shared" si="19"/>
        <v>6.5776739999999982</v>
      </c>
      <c r="H235" s="2">
        <f t="shared" si="23"/>
        <v>7.266032500000005</v>
      </c>
      <c r="I235" s="2">
        <f t="array" ref="I235">SUMPRODUCT(B219:B238, (ROW(B219:B238)-ROW(B219)+1)) / (20*21/2)</f>
        <v>6.1226480952380955</v>
      </c>
      <c r="J235" s="2">
        <f t="shared" si="26"/>
        <v>6.2349619125060673</v>
      </c>
      <c r="K235" s="2">
        <f t="shared" si="20"/>
        <v>6.523945230699411</v>
      </c>
    </row>
    <row r="236" spans="1:11" ht="13.5" x14ac:dyDescent="0.25">
      <c r="A236" s="3">
        <f>TITRES_STAT!B239</f>
        <v>42650</v>
      </c>
      <c r="B236" s="6">
        <f>TITRES_STAT!D239</f>
        <v>6.1531000000000002</v>
      </c>
      <c r="C236" s="2">
        <f t="shared" si="21"/>
        <v>0.12220000000000031</v>
      </c>
      <c r="D236" s="2">
        <f t="shared" si="22"/>
        <v>6.0534999999999997</v>
      </c>
      <c r="E236" s="2">
        <f t="shared" si="24"/>
        <v>6.1183100000000001</v>
      </c>
      <c r="F236" s="2">
        <f t="shared" si="25"/>
        <v>6.2460699999999987</v>
      </c>
      <c r="G236" s="2">
        <f t="shared" si="19"/>
        <v>6.5566319999999969</v>
      </c>
      <c r="H236" s="2">
        <f t="shared" si="23"/>
        <v>7.2575065000000043</v>
      </c>
      <c r="I236" s="2">
        <f t="array" ref="I236">SUMPRODUCT(B220:B239, (ROW(B220:B239)-ROW(B220)+1)) / (20*21/2)</f>
        <v>6.0993876190476204</v>
      </c>
      <c r="J236" s="2">
        <f t="shared" si="26"/>
        <v>6.2271655398864416</v>
      </c>
      <c r="K236" s="2">
        <f t="shared" si="20"/>
        <v>6.5094022804759053</v>
      </c>
    </row>
    <row r="237" spans="1:11" ht="13.5" x14ac:dyDescent="0.25">
      <c r="A237" s="3">
        <f>TITRES_STAT!B240</f>
        <v>42653</v>
      </c>
      <c r="B237" s="6">
        <f>TITRES_STAT!D240</f>
        <v>6.0308999999999999</v>
      </c>
      <c r="C237" s="2">
        <f t="shared" si="21"/>
        <v>-0.12220000000000031</v>
      </c>
      <c r="D237" s="2">
        <f t="shared" si="22"/>
        <v>6.0591199999999992</v>
      </c>
      <c r="E237" s="2">
        <f t="shared" si="24"/>
        <v>6.0967000000000002</v>
      </c>
      <c r="F237" s="2">
        <f t="shared" si="25"/>
        <v>6.2239899999999988</v>
      </c>
      <c r="G237" s="2">
        <f t="shared" si="19"/>
        <v>6.5344619999999978</v>
      </c>
      <c r="H237" s="2">
        <f t="shared" si="23"/>
        <v>7.2483695000000035</v>
      </c>
      <c r="I237" s="2">
        <f t="array" ref="I237">SUMPRODUCT(B221:B240, (ROW(B221:B240)-ROW(B221)+1)) / (20*21/2)</f>
        <v>6.0741114285714275</v>
      </c>
      <c r="J237" s="2">
        <f t="shared" si="26"/>
        <v>6.2084735837067804</v>
      </c>
      <c r="K237" s="2">
        <f t="shared" si="20"/>
        <v>6.4906374851631252</v>
      </c>
    </row>
    <row r="238" spans="1:11" ht="13.5" x14ac:dyDescent="0.25">
      <c r="A238" s="3">
        <f>TITRES_STAT!B241</f>
        <v>42654</v>
      </c>
      <c r="B238" s="6">
        <f>TITRES_STAT!D241</f>
        <v>5.9934000000000003</v>
      </c>
      <c r="C238" s="2">
        <f t="shared" si="21"/>
        <v>-3.7499999999999645E-2</v>
      </c>
      <c r="D238" s="2">
        <f t="shared" si="22"/>
        <v>6.0572399999999993</v>
      </c>
      <c r="E238" s="2">
        <f t="shared" si="24"/>
        <v>6.0760400000000008</v>
      </c>
      <c r="F238" s="2">
        <f t="shared" si="25"/>
        <v>6.200034999999998</v>
      </c>
      <c r="G238" s="2">
        <f t="shared" si="19"/>
        <v>6.5115419999999968</v>
      </c>
      <c r="H238" s="2">
        <f t="shared" si="23"/>
        <v>7.2390905000000023</v>
      </c>
      <c r="I238" s="2">
        <f t="array" ref="I238">SUMPRODUCT(B222:B241, (ROW(B222:B241)-ROW(B222)+1)) / (20*21/2)</f>
        <v>6.0516980952380957</v>
      </c>
      <c r="J238" s="2">
        <f t="shared" si="26"/>
        <v>6.1879903852585159</v>
      </c>
      <c r="K238" s="2">
        <f t="shared" si="20"/>
        <v>6.4711379759410423</v>
      </c>
    </row>
    <row r="239" spans="1:11" ht="13.5" x14ac:dyDescent="0.25">
      <c r="A239" s="3">
        <f>TITRES_STAT!B242</f>
        <v>42655</v>
      </c>
      <c r="B239" s="6">
        <f>TITRES_STAT!D242</f>
        <v>5.9558</v>
      </c>
      <c r="C239" s="2">
        <f t="shared" si="21"/>
        <v>-3.76000000000003E-2</v>
      </c>
      <c r="D239" s="2">
        <f t="shared" si="22"/>
        <v>6.0328200000000001</v>
      </c>
      <c r="E239" s="2">
        <f t="shared" si="24"/>
        <v>6.0516200000000016</v>
      </c>
      <c r="F239" s="2">
        <f t="shared" si="25"/>
        <v>6.174199999999999</v>
      </c>
      <c r="G239" s="2">
        <f t="shared" si="19"/>
        <v>6.4878699999999982</v>
      </c>
      <c r="H239" s="2">
        <f t="shared" si="23"/>
        <v>7.2300350000000018</v>
      </c>
      <c r="I239" s="2">
        <f t="array" ref="I239">SUMPRODUCT(B223:B242, (ROW(B223:B242)-ROW(B223)+1)) / (20*21/2)</f>
        <v>6.0314319047619049</v>
      </c>
      <c r="J239" s="2">
        <f t="shared" si="26"/>
        <v>6.165877015233896</v>
      </c>
      <c r="K239" s="2">
        <f t="shared" si="20"/>
        <v>6.4509286435511983</v>
      </c>
    </row>
    <row r="240" spans="1:11" ht="13.5" x14ac:dyDescent="0.25">
      <c r="A240" s="3">
        <f>TITRES_STAT!B243</f>
        <v>42656</v>
      </c>
      <c r="B240" s="6">
        <f>TITRES_STAT!D243</f>
        <v>5.9088000000000003</v>
      </c>
      <c r="C240" s="2">
        <f t="shared" si="21"/>
        <v>-4.6999999999999709E-2</v>
      </c>
      <c r="D240" s="2">
        <f t="shared" si="22"/>
        <v>6.0084</v>
      </c>
      <c r="E240" s="2">
        <f t="shared" si="24"/>
        <v>6.0328299999999997</v>
      </c>
      <c r="F240" s="2">
        <f t="shared" si="25"/>
        <v>6.1441399999999984</v>
      </c>
      <c r="G240" s="2">
        <f t="shared" si="19"/>
        <v>6.4632579999999971</v>
      </c>
      <c r="H240" s="2">
        <f t="shared" si="23"/>
        <v>7.2214300000000007</v>
      </c>
      <c r="I240" s="2">
        <f t="array" ref="I240">SUMPRODUCT(B224:B243, (ROW(B224:B243)-ROW(B224)+1)) / (20*21/2)</f>
        <v>6.009249047619047</v>
      </c>
      <c r="J240" s="2">
        <f t="shared" si="26"/>
        <v>6.1413934899735247</v>
      </c>
      <c r="K240" s="2">
        <f t="shared" si="20"/>
        <v>6.429668696745269</v>
      </c>
    </row>
    <row r="241" spans="1:11" ht="13.5" x14ac:dyDescent="0.25">
      <c r="A241" s="3">
        <f>TITRES_STAT!B244</f>
        <v>42657</v>
      </c>
      <c r="B241" s="6">
        <f>TITRES_STAT!D244</f>
        <v>5.9088000000000003</v>
      </c>
      <c r="C241" s="2">
        <f t="shared" si="21"/>
        <v>0</v>
      </c>
      <c r="D241" s="2">
        <f t="shared" si="22"/>
        <v>5.9595399999999996</v>
      </c>
      <c r="E241" s="2">
        <f t="shared" si="24"/>
        <v>6.0065200000000001</v>
      </c>
      <c r="F241" s="2">
        <f t="shared" si="25"/>
        <v>6.1215949999999992</v>
      </c>
      <c r="G241" s="2">
        <f t="shared" si="19"/>
        <v>6.4424019999999986</v>
      </c>
      <c r="H241" s="2">
        <f t="shared" si="23"/>
        <v>7.2128250000000005</v>
      </c>
      <c r="I241" s="2">
        <f t="array" ref="I241">SUMPRODUCT(B225:B244, (ROW(B225:B244)-ROW(B225)+1)) / (20*21/2)</f>
        <v>5.9925161904761906</v>
      </c>
      <c r="J241" s="2">
        <f t="shared" si="26"/>
        <v>6.1192417290236651</v>
      </c>
      <c r="K241" s="2">
        <f t="shared" si="20"/>
        <v>6.4092424733434932</v>
      </c>
    </row>
    <row r="242" spans="1:11" ht="13.5" x14ac:dyDescent="0.25">
      <c r="A242" s="3">
        <f>TITRES_STAT!B245</f>
        <v>42660</v>
      </c>
      <c r="B242" s="6">
        <f>TITRES_STAT!D245</f>
        <v>5.9088000000000003</v>
      </c>
      <c r="C242" s="2">
        <f t="shared" si="21"/>
        <v>0</v>
      </c>
      <c r="D242" s="2">
        <f t="shared" si="22"/>
        <v>5.9351199999999995</v>
      </c>
      <c r="E242" s="2">
        <f t="shared" si="24"/>
        <v>5.9971199999999998</v>
      </c>
      <c r="F242" s="2">
        <f t="shared" si="25"/>
        <v>6.0948199999999995</v>
      </c>
      <c r="G242" s="2">
        <f t="shared" ref="G242:G305" si="27">AVERAGE(B193:B242)</f>
        <v>6.4177899999999974</v>
      </c>
      <c r="H242" s="2">
        <f t="shared" si="23"/>
        <v>7.2036260000000008</v>
      </c>
      <c r="I242" s="2">
        <f t="array" ref="I242">SUMPRODUCT(B226:B245, (ROW(B226:B245)-ROW(B226)+1)) / (20*21/2)</f>
        <v>5.9748071428571423</v>
      </c>
      <c r="J242" s="2">
        <f t="shared" si="26"/>
        <v>6.0991996595928404</v>
      </c>
      <c r="K242" s="2">
        <f t="shared" si="20"/>
        <v>6.389617278310415</v>
      </c>
    </row>
    <row r="243" spans="1:11" ht="13.5" x14ac:dyDescent="0.25">
      <c r="A243" s="3">
        <f>TITRES_STAT!B246</f>
        <v>42661</v>
      </c>
      <c r="B243" s="6">
        <f>TITRES_STAT!D246</f>
        <v>5.8619000000000003</v>
      </c>
      <c r="C243" s="2">
        <f t="shared" si="21"/>
        <v>-4.6899999999999942E-2</v>
      </c>
      <c r="D243" s="2">
        <f t="shared" si="22"/>
        <v>5.9088200000000004</v>
      </c>
      <c r="E243" s="2">
        <f t="shared" si="24"/>
        <v>5.9830299999999994</v>
      </c>
      <c r="F243" s="2">
        <f t="shared" si="25"/>
        <v>6.0750949999999992</v>
      </c>
      <c r="G243" s="2">
        <f t="shared" si="27"/>
        <v>6.3926139999999982</v>
      </c>
      <c r="H243" s="2">
        <f t="shared" si="23"/>
        <v>7.1942379999999995</v>
      </c>
      <c r="I243" s="2">
        <f t="array" ref="I243">SUMPRODUCT(B227:B246, (ROW(B227:B246)-ROW(B227)+1)) / (20*21/2)</f>
        <v>5.9588871428571428</v>
      </c>
      <c r="J243" s="2">
        <f t="shared" si="26"/>
        <v>6.0765996920125698</v>
      </c>
      <c r="K243" s="2">
        <f t="shared" ref="K243:K306" si="28">$K$4*B243+(1-$K$4)*K242</f>
        <v>6.3689224830825566</v>
      </c>
    </row>
    <row r="244" spans="1:11" ht="13.5" x14ac:dyDescent="0.25">
      <c r="A244" s="3">
        <f>TITRES_STAT!B247</f>
        <v>42662</v>
      </c>
      <c r="B244" s="6">
        <f>TITRES_STAT!D247</f>
        <v>5.8994</v>
      </c>
      <c r="C244" s="2">
        <f t="shared" si="21"/>
        <v>3.7499999999999645E-2</v>
      </c>
      <c r="D244" s="2">
        <f t="shared" si="22"/>
        <v>5.8975400000000011</v>
      </c>
      <c r="E244" s="2">
        <f t="shared" si="24"/>
        <v>5.9651800000000001</v>
      </c>
      <c r="F244" s="2">
        <f t="shared" si="25"/>
        <v>6.057245</v>
      </c>
      <c r="G244" s="2">
        <f t="shared" si="27"/>
        <v>6.3687519999999997</v>
      </c>
      <c r="H244" s="2">
        <f t="shared" si="23"/>
        <v>7.1850829999999997</v>
      </c>
      <c r="I244" s="2">
        <f t="array" ref="I244">SUMPRODUCT(B228:B247, (ROW(B228:B247)-ROW(B228)+1)) / (20*21/2)</f>
        <v>5.9286514285714293</v>
      </c>
      <c r="J244" s="2">
        <f t="shared" si="26"/>
        <v>6.0597235308685153</v>
      </c>
      <c r="K244" s="2">
        <f t="shared" si="28"/>
        <v>6.3505098366871628</v>
      </c>
    </row>
    <row r="245" spans="1:11" ht="13.5" x14ac:dyDescent="0.25">
      <c r="A245" s="3">
        <f>TITRES_STAT!B248</f>
        <v>42663</v>
      </c>
      <c r="B245" s="6">
        <f>TITRES_STAT!D248</f>
        <v>5.8712999999999997</v>
      </c>
      <c r="C245" s="2">
        <f t="shared" si="21"/>
        <v>-2.8100000000000236E-2</v>
      </c>
      <c r="D245" s="2">
        <f t="shared" si="22"/>
        <v>5.8900400000000008</v>
      </c>
      <c r="E245" s="2">
        <f t="shared" si="24"/>
        <v>5.9492199999999995</v>
      </c>
      <c r="F245" s="2">
        <f t="shared" si="25"/>
        <v>6.0384599999999997</v>
      </c>
      <c r="G245" s="2">
        <f t="shared" si="27"/>
        <v>6.3452679999999999</v>
      </c>
      <c r="H245" s="2">
        <f t="shared" si="23"/>
        <v>7.1756505000000006</v>
      </c>
      <c r="I245" s="2">
        <f t="array" ref="I245">SUMPRODUCT(B229:B248, (ROW(B229:B248)-ROW(B229)+1)) / (20*21/2)</f>
        <v>5.9036861904761908</v>
      </c>
      <c r="J245" s="2">
        <f t="shared" si="26"/>
        <v>6.0417784326905615</v>
      </c>
      <c r="K245" s="2">
        <f t="shared" si="28"/>
        <v>6.3317172940719804</v>
      </c>
    </row>
    <row r="246" spans="1:11" ht="13.5" x14ac:dyDescent="0.25">
      <c r="A246" s="3">
        <f>TITRES_STAT!B249</f>
        <v>42664</v>
      </c>
      <c r="B246" s="6">
        <f>TITRES_STAT!D249</f>
        <v>5.8712999999999997</v>
      </c>
      <c r="C246" s="2">
        <f t="shared" si="21"/>
        <v>0</v>
      </c>
      <c r="D246" s="2">
        <f t="shared" si="22"/>
        <v>5.8825400000000005</v>
      </c>
      <c r="E246" s="2">
        <f t="shared" si="24"/>
        <v>5.9210399999999996</v>
      </c>
      <c r="F246" s="2">
        <f t="shared" si="25"/>
        <v>6.0196750000000003</v>
      </c>
      <c r="G246" s="2">
        <f t="shared" si="27"/>
        <v>6.3259180000000015</v>
      </c>
      <c r="H246" s="2">
        <f t="shared" si="23"/>
        <v>7.1670860000000012</v>
      </c>
      <c r="I246" s="2">
        <f t="array" ref="I246">SUMPRODUCT(B230:B249, (ROW(B230:B249)-ROW(B230)+1)) / (20*21/2)</f>
        <v>5.8764909523809514</v>
      </c>
      <c r="J246" s="2">
        <f t="shared" si="26"/>
        <v>6.0255423914819364</v>
      </c>
      <c r="K246" s="2">
        <f t="shared" si="28"/>
        <v>6.3136617139122952</v>
      </c>
    </row>
    <row r="247" spans="1:11" ht="13.5" x14ac:dyDescent="0.25">
      <c r="A247" s="3">
        <f>TITRES_STAT!B250</f>
        <v>42667</v>
      </c>
      <c r="B247" s="6">
        <f>TITRES_STAT!D250</f>
        <v>5.7022000000000004</v>
      </c>
      <c r="C247" s="2">
        <f t="shared" si="21"/>
        <v>-0.16909999999999936</v>
      </c>
      <c r="D247" s="2">
        <f t="shared" si="22"/>
        <v>5.8412200000000007</v>
      </c>
      <c r="E247" s="2">
        <f t="shared" si="24"/>
        <v>5.8881699999999997</v>
      </c>
      <c r="F247" s="2">
        <f t="shared" si="25"/>
        <v>5.9924350000000013</v>
      </c>
      <c r="G247" s="2">
        <f t="shared" si="27"/>
        <v>6.303186000000002</v>
      </c>
      <c r="H247" s="2">
        <f t="shared" si="23"/>
        <v>7.1579045000000008</v>
      </c>
      <c r="I247" s="2">
        <f t="array" ref="I247">SUMPRODUCT(B231:B250, (ROW(B231:B250)-ROW(B231)+1)) / (20*21/2)</f>
        <v>5.8472795238095232</v>
      </c>
      <c r="J247" s="2">
        <f t="shared" si="26"/>
        <v>5.9947478780074661</v>
      </c>
      <c r="K247" s="2">
        <f t="shared" si="28"/>
        <v>6.2896828231706365</v>
      </c>
    </row>
    <row r="248" spans="1:11" ht="13.5" x14ac:dyDescent="0.25">
      <c r="A248" s="3">
        <f>TITRES_STAT!B251</f>
        <v>42668</v>
      </c>
      <c r="B248" s="6">
        <f>TITRES_STAT!D251</f>
        <v>5.7302999999999997</v>
      </c>
      <c r="C248" s="2">
        <f t="shared" si="21"/>
        <v>2.8099999999999348E-2</v>
      </c>
      <c r="D248" s="2">
        <f t="shared" si="22"/>
        <v>5.8148999999999997</v>
      </c>
      <c r="E248" s="2">
        <f t="shared" si="24"/>
        <v>5.8618599999999992</v>
      </c>
      <c r="F248" s="2">
        <f t="shared" si="25"/>
        <v>5.9689500000000013</v>
      </c>
      <c r="G248" s="2">
        <f t="shared" si="27"/>
        <v>6.2810160000000019</v>
      </c>
      <c r="H248" s="2">
        <f t="shared" si="23"/>
        <v>7.1481785000000002</v>
      </c>
      <c r="I248" s="2">
        <f t="array" ref="I248">SUMPRODUCT(B232:B251, (ROW(B232:B251)-ROW(B232)+1)) / (20*21/2)</f>
        <v>5.8202600000000011</v>
      </c>
      <c r="J248" s="2">
        <f t="shared" si="26"/>
        <v>5.9695623658162784</v>
      </c>
      <c r="K248" s="2">
        <f t="shared" si="28"/>
        <v>6.2677462418698271</v>
      </c>
    </row>
    <row r="249" spans="1:11" ht="13.5" x14ac:dyDescent="0.25">
      <c r="A249" s="3">
        <f>TITRES_STAT!B252</f>
        <v>42669</v>
      </c>
      <c r="B249" s="6">
        <f>TITRES_STAT!D252</f>
        <v>5.6833999999999998</v>
      </c>
      <c r="C249" s="2">
        <f t="shared" si="21"/>
        <v>-4.6899999999999942E-2</v>
      </c>
      <c r="D249" s="2">
        <f t="shared" si="22"/>
        <v>5.7717000000000001</v>
      </c>
      <c r="E249" s="2">
        <f t="shared" si="24"/>
        <v>5.8346199999999993</v>
      </c>
      <c r="F249" s="2">
        <f t="shared" si="25"/>
        <v>5.9431200000000022</v>
      </c>
      <c r="G249" s="2">
        <f t="shared" si="27"/>
        <v>6.2594100000000017</v>
      </c>
      <c r="H249" s="2">
        <f t="shared" si="23"/>
        <v>7.1386744999999996</v>
      </c>
      <c r="I249" s="2">
        <f t="array" ref="I249">SUMPRODUCT(B233:B252, (ROW(B233:B252)-ROW(B233)+1)) / (20*21/2)</f>
        <v>5.7957904761904775</v>
      </c>
      <c r="J249" s="2">
        <f t="shared" si="26"/>
        <v>5.9423088071671089</v>
      </c>
      <c r="K249" s="2">
        <f t="shared" si="28"/>
        <v>6.2448307029729708</v>
      </c>
    </row>
    <row r="250" spans="1:11" ht="13.5" x14ac:dyDescent="0.25">
      <c r="A250" s="3">
        <f>TITRES_STAT!B253</f>
        <v>42670</v>
      </c>
      <c r="B250" s="6">
        <f>TITRES_STAT!D253</f>
        <v>5.6364000000000001</v>
      </c>
      <c r="C250" s="2">
        <f t="shared" si="21"/>
        <v>-4.6999999999999709E-2</v>
      </c>
      <c r="D250" s="2">
        <f t="shared" si="22"/>
        <v>5.7247199999999996</v>
      </c>
      <c r="E250" s="2">
        <f t="shared" si="24"/>
        <v>5.8073800000000002</v>
      </c>
      <c r="F250" s="2">
        <f t="shared" si="25"/>
        <v>5.9201050000000013</v>
      </c>
      <c r="G250" s="2">
        <f t="shared" si="27"/>
        <v>6.2368640000000024</v>
      </c>
      <c r="H250" s="2">
        <f t="shared" si="23"/>
        <v>7.1298039999999991</v>
      </c>
      <c r="I250" s="2">
        <f t="array" ref="I250">SUMPRODUCT(B234:B253, (ROW(B234:B253)-ROW(B234)+1)) / (20*21/2)</f>
        <v>5.7730657142857149</v>
      </c>
      <c r="J250" s="2">
        <f t="shared" si="26"/>
        <v>5.913174635055956</v>
      </c>
      <c r="K250" s="2">
        <f t="shared" si="28"/>
        <v>6.2209706754054039</v>
      </c>
    </row>
    <row r="251" spans="1:11" ht="13.5" x14ac:dyDescent="0.25">
      <c r="A251" s="3">
        <f>TITRES_STAT!B254</f>
        <v>42671</v>
      </c>
      <c r="B251" s="6">
        <f>TITRES_STAT!D254</f>
        <v>5.6364000000000001</v>
      </c>
      <c r="C251" s="2">
        <f t="shared" si="21"/>
        <v>0</v>
      </c>
      <c r="D251" s="2">
        <f t="shared" si="22"/>
        <v>5.67774</v>
      </c>
      <c r="E251" s="2">
        <f t="shared" si="24"/>
        <v>5.7801400000000003</v>
      </c>
      <c r="F251" s="2">
        <f t="shared" si="25"/>
        <v>5.8933300000000006</v>
      </c>
      <c r="G251" s="2">
        <f t="shared" si="27"/>
        <v>6.2143180000000022</v>
      </c>
      <c r="H251" s="2">
        <f t="shared" si="23"/>
        <v>7.1205220000000011</v>
      </c>
      <c r="I251" s="2">
        <f t="array" ref="I251">SUMPRODUCT(B235:B254, (ROW(B235:B254)-ROW(B235)+1)) / (20*21/2)</f>
        <v>5.7520857142857151</v>
      </c>
      <c r="J251" s="2">
        <f t="shared" si="26"/>
        <v>5.8868151460030074</v>
      </c>
      <c r="K251" s="2">
        <f t="shared" si="28"/>
        <v>6.1980463351934274</v>
      </c>
    </row>
    <row r="252" spans="1:11" ht="13.5" x14ac:dyDescent="0.25">
      <c r="A252" s="3">
        <f>TITRES_STAT!B255</f>
        <v>42674</v>
      </c>
      <c r="B252" s="6">
        <f>TITRES_STAT!D255</f>
        <v>5.6364000000000001</v>
      </c>
      <c r="C252" s="2">
        <f t="shared" si="21"/>
        <v>0</v>
      </c>
      <c r="D252" s="2">
        <f t="shared" si="22"/>
        <v>5.6645800000000008</v>
      </c>
      <c r="E252" s="2">
        <f t="shared" si="24"/>
        <v>5.7529000000000012</v>
      </c>
      <c r="F252" s="2">
        <f t="shared" si="25"/>
        <v>5.8750100000000005</v>
      </c>
      <c r="G252" s="2">
        <f t="shared" si="27"/>
        <v>6.1917720000000029</v>
      </c>
      <c r="H252" s="2">
        <f t="shared" si="23"/>
        <v>7.1115140000000006</v>
      </c>
      <c r="I252" s="2">
        <f t="array" ref="I252">SUMPRODUCT(B236:B255, (ROW(B236:B255)-ROW(B236)+1)) / (20*21/2)</f>
        <v>5.7332080952380959</v>
      </c>
      <c r="J252" s="2">
        <f t="shared" si="26"/>
        <v>5.8629660844789111</v>
      </c>
      <c r="K252" s="2">
        <f t="shared" si="28"/>
        <v>6.176020988715254</v>
      </c>
    </row>
    <row r="253" spans="1:11" ht="13.5" x14ac:dyDescent="0.25">
      <c r="A253" s="3">
        <f>TITRES_STAT!B256</f>
        <v>42675</v>
      </c>
      <c r="B253" s="6">
        <f>TITRES_STAT!D256</f>
        <v>5.6364000000000001</v>
      </c>
      <c r="C253" s="2">
        <f t="shared" si="21"/>
        <v>0</v>
      </c>
      <c r="D253" s="2">
        <f t="shared" si="22"/>
        <v>5.6458000000000013</v>
      </c>
      <c r="E253" s="2">
        <f t="shared" si="24"/>
        <v>5.7303500000000005</v>
      </c>
      <c r="F253" s="2">
        <f t="shared" si="25"/>
        <v>5.8566899999999995</v>
      </c>
      <c r="G253" s="2">
        <f t="shared" si="27"/>
        <v>6.169226000000001</v>
      </c>
      <c r="H253" s="2">
        <f t="shared" si="23"/>
        <v>7.1022320000000017</v>
      </c>
      <c r="I253" s="2">
        <f t="array" ref="I253">SUMPRODUCT(B237:B256, (ROW(B237:B256)-ROW(B237)+1)) / (20*21/2)</f>
        <v>5.715313809523809</v>
      </c>
      <c r="J253" s="2">
        <f t="shared" si="26"/>
        <v>5.8413883621475868</v>
      </c>
      <c r="K253" s="2">
        <f t="shared" si="28"/>
        <v>6.1548593813146564</v>
      </c>
    </row>
    <row r="254" spans="1:11" ht="13.5" x14ac:dyDescent="0.25">
      <c r="A254" s="3">
        <f>TITRES_STAT!B257</f>
        <v>42676</v>
      </c>
      <c r="B254" s="6">
        <f>TITRES_STAT!D257</f>
        <v>5.6364000000000001</v>
      </c>
      <c r="C254" s="2">
        <f t="shared" si="21"/>
        <v>0</v>
      </c>
      <c r="D254" s="2">
        <f t="shared" si="22"/>
        <v>5.6364000000000001</v>
      </c>
      <c r="E254" s="2">
        <f t="shared" si="24"/>
        <v>5.7040500000000005</v>
      </c>
      <c r="F254" s="2">
        <f t="shared" si="25"/>
        <v>5.8346149999999994</v>
      </c>
      <c r="G254" s="2">
        <f t="shared" si="27"/>
        <v>6.1466799999999999</v>
      </c>
      <c r="H254" s="2">
        <f t="shared" si="23"/>
        <v>7.0927215000000015</v>
      </c>
      <c r="I254" s="2">
        <f t="array" ref="I254">SUMPRODUCT(B238:B257, (ROW(B238:B257)-ROW(B238)+1)) / (20*21/2)</f>
        <v>5.6999247619047617</v>
      </c>
      <c r="J254" s="2">
        <f t="shared" si="26"/>
        <v>5.8218656609906745</v>
      </c>
      <c r="K254" s="2">
        <f t="shared" si="28"/>
        <v>6.134527640870945</v>
      </c>
    </row>
    <row r="255" spans="1:11" ht="13.5" x14ac:dyDescent="0.25">
      <c r="A255" s="3">
        <f>TITRES_STAT!B258</f>
        <v>42677</v>
      </c>
      <c r="B255" s="6">
        <f>TITRES_STAT!D258</f>
        <v>5.6364000000000001</v>
      </c>
      <c r="C255" s="2">
        <f t="shared" si="21"/>
        <v>0</v>
      </c>
      <c r="D255" s="2">
        <f t="shared" si="22"/>
        <v>5.6364000000000001</v>
      </c>
      <c r="E255" s="2">
        <f t="shared" si="24"/>
        <v>5.6805600000000007</v>
      </c>
      <c r="F255" s="2">
        <f t="shared" si="25"/>
        <v>5.8148899999999992</v>
      </c>
      <c r="G255" s="2">
        <f t="shared" si="27"/>
        <v>6.1243219999999985</v>
      </c>
      <c r="H255" s="2">
        <f t="shared" si="23"/>
        <v>7.0826630000000019</v>
      </c>
      <c r="I255" s="2">
        <f t="array" ref="I255">SUMPRODUCT(B239:B258, (ROW(B239:B258)-ROW(B239)+1)) / (20*21/2)</f>
        <v>5.6846685714285723</v>
      </c>
      <c r="J255" s="2">
        <f t="shared" si="26"/>
        <v>5.8042022647058484</v>
      </c>
      <c r="K255" s="2">
        <f t="shared" si="28"/>
        <v>6.1149932235818891</v>
      </c>
    </row>
    <row r="256" spans="1:11" ht="13.5" x14ac:dyDescent="0.25">
      <c r="A256" s="3">
        <f>TITRES_STAT!B259</f>
        <v>42678</v>
      </c>
      <c r="B256" s="6">
        <f>TITRES_STAT!D259</f>
        <v>5.6269999999999998</v>
      </c>
      <c r="C256" s="2">
        <f t="shared" si="21"/>
        <v>-9.400000000000297E-3</v>
      </c>
      <c r="D256" s="2">
        <f t="shared" si="22"/>
        <v>5.6345200000000002</v>
      </c>
      <c r="E256" s="2">
        <f t="shared" si="24"/>
        <v>5.656130000000001</v>
      </c>
      <c r="F256" s="2">
        <f t="shared" si="25"/>
        <v>5.7885849999999985</v>
      </c>
      <c r="G256" s="2">
        <f t="shared" si="27"/>
        <v>6.1017759999999983</v>
      </c>
      <c r="H256" s="2">
        <f t="shared" si="23"/>
        <v>7.0733340000000036</v>
      </c>
      <c r="I256" s="2">
        <f t="array" ref="I256">SUMPRODUCT(B240:B259, (ROW(B240:B259)-ROW(B240)+1)) / (20*21/2)</f>
        <v>5.6712466666666668</v>
      </c>
      <c r="J256" s="2">
        <f t="shared" si="26"/>
        <v>5.7873258585433867</v>
      </c>
      <c r="K256" s="2">
        <f t="shared" si="28"/>
        <v>6.0958562344218148</v>
      </c>
    </row>
    <row r="257" spans="1:11" ht="13.5" x14ac:dyDescent="0.25">
      <c r="A257" s="3">
        <f>TITRES_STAT!B260</f>
        <v>42681</v>
      </c>
      <c r="B257" s="6">
        <f>TITRES_STAT!D260</f>
        <v>5.6269999999999998</v>
      </c>
      <c r="C257" s="2">
        <f t="shared" si="21"/>
        <v>0</v>
      </c>
      <c r="D257" s="2">
        <f t="shared" si="22"/>
        <v>5.6326399999999994</v>
      </c>
      <c r="E257" s="2">
        <f t="shared" si="24"/>
        <v>5.6486100000000015</v>
      </c>
      <c r="F257" s="2">
        <f t="shared" si="25"/>
        <v>5.7683899999999984</v>
      </c>
      <c r="G257" s="2">
        <f t="shared" si="27"/>
        <v>6.0831759999999981</v>
      </c>
      <c r="H257" s="2">
        <f t="shared" si="23"/>
        <v>7.0640050000000034</v>
      </c>
      <c r="I257" s="2">
        <f t="array" ref="I257">SUMPRODUCT(B241:B260, (ROW(B241:B260)-ROW(B241)+1)) / (20*21/2)</f>
        <v>5.6594800000000003</v>
      </c>
      <c r="J257" s="2">
        <f t="shared" si="26"/>
        <v>5.7720567291583018</v>
      </c>
      <c r="K257" s="2">
        <f t="shared" si="28"/>
        <v>6.0774697154248809</v>
      </c>
    </row>
    <row r="258" spans="1:11" ht="13.5" x14ac:dyDescent="0.25">
      <c r="A258" s="3">
        <f>TITRES_STAT!B261</f>
        <v>42682</v>
      </c>
      <c r="B258" s="6">
        <f>TITRES_STAT!D261</f>
        <v>5.6082000000000001</v>
      </c>
      <c r="C258" s="2">
        <f t="shared" si="21"/>
        <v>-1.8799999999999706E-2</v>
      </c>
      <c r="D258" s="2">
        <f t="shared" si="22"/>
        <v>5.6269999999999998</v>
      </c>
      <c r="E258" s="2">
        <f t="shared" si="24"/>
        <v>5.6364000000000019</v>
      </c>
      <c r="F258" s="2">
        <f t="shared" si="25"/>
        <v>5.7491299999999974</v>
      </c>
      <c r="G258" s="2">
        <f t="shared" si="27"/>
        <v>6.0645759999999997</v>
      </c>
      <c r="H258" s="2">
        <f t="shared" si="23"/>
        <v>7.0546280000000028</v>
      </c>
      <c r="I258" s="2">
        <f t="array" ref="I258">SUMPRODUCT(B242:B261, (ROW(B242:B261)-ROW(B242)+1)) / (20*21/2)</f>
        <v>5.6491447619047612</v>
      </c>
      <c r="J258" s="2">
        <f t="shared" si="26"/>
        <v>5.7564513263813204</v>
      </c>
      <c r="K258" s="2">
        <f t="shared" si="28"/>
        <v>6.0590669814866498</v>
      </c>
    </row>
    <row r="259" spans="1:11" ht="13.5" x14ac:dyDescent="0.25">
      <c r="A259" s="3">
        <f>TITRES_STAT!B262</f>
        <v>42683</v>
      </c>
      <c r="B259" s="6">
        <f>TITRES_STAT!D262</f>
        <v>5.6082000000000001</v>
      </c>
      <c r="C259" s="2">
        <f t="shared" si="21"/>
        <v>0</v>
      </c>
      <c r="D259" s="2">
        <f t="shared" si="22"/>
        <v>5.6213600000000001</v>
      </c>
      <c r="E259" s="2">
        <f t="shared" si="24"/>
        <v>5.6288800000000005</v>
      </c>
      <c r="F259" s="2">
        <f t="shared" si="25"/>
        <v>5.7317499999999981</v>
      </c>
      <c r="G259" s="2">
        <f t="shared" si="27"/>
        <v>6.0456000000000003</v>
      </c>
      <c r="H259" s="2">
        <f t="shared" si="23"/>
        <v>7.0459820000000022</v>
      </c>
      <c r="I259" s="2">
        <f t="array" ref="I259">SUMPRODUCT(B243:B262, (ROW(B243:B262)-ROW(B243)+1)) / (20*21/2)</f>
        <v>5.6357647619047615</v>
      </c>
      <c r="J259" s="2">
        <f t="shared" si="26"/>
        <v>5.742332152440242</v>
      </c>
      <c r="K259" s="2">
        <f t="shared" si="28"/>
        <v>6.041385923389134</v>
      </c>
    </row>
    <row r="260" spans="1:11" ht="13.5" x14ac:dyDescent="0.25">
      <c r="A260" s="3">
        <f>TITRES_STAT!B263</f>
        <v>42684</v>
      </c>
      <c r="B260" s="6">
        <f>TITRES_STAT!D263</f>
        <v>5.6082000000000001</v>
      </c>
      <c r="C260" s="2">
        <f t="shared" ref="C260:C323" si="29">B260-B259</f>
        <v>0</v>
      </c>
      <c r="D260" s="2">
        <f t="shared" si="22"/>
        <v>5.6157200000000005</v>
      </c>
      <c r="E260" s="2">
        <f t="shared" si="24"/>
        <v>5.6260599999999998</v>
      </c>
      <c r="F260" s="2">
        <f t="shared" si="25"/>
        <v>5.7167199999999978</v>
      </c>
      <c r="G260" s="2">
        <f t="shared" si="27"/>
        <v>6.0262480000000007</v>
      </c>
      <c r="H260" s="2">
        <f t="shared" si="23"/>
        <v>7.0365590000000022</v>
      </c>
      <c r="I260" s="2">
        <f t="array" ref="I260">SUMPRODUCT(B244:B263, (ROW(B244:B263)-ROW(B244)+1)) / (20*21/2)</f>
        <v>5.6303066666666659</v>
      </c>
      <c r="J260" s="2">
        <f t="shared" si="26"/>
        <v>5.7295576617316479</v>
      </c>
      <c r="K260" s="2">
        <f t="shared" si="28"/>
        <v>6.0243982401189715</v>
      </c>
    </row>
    <row r="261" spans="1:11" ht="13.5" x14ac:dyDescent="0.25">
      <c r="A261" s="3">
        <f>TITRES_STAT!B264</f>
        <v>42685</v>
      </c>
      <c r="B261" s="6">
        <f>TITRES_STAT!D264</f>
        <v>5.6082000000000001</v>
      </c>
      <c r="C261" s="2">
        <f t="shared" si="29"/>
        <v>0</v>
      </c>
      <c r="D261" s="2">
        <f t="shared" si="22"/>
        <v>5.6119599999999998</v>
      </c>
      <c r="E261" s="2">
        <f t="shared" si="24"/>
        <v>5.6232399999999982</v>
      </c>
      <c r="F261" s="2">
        <f t="shared" si="25"/>
        <v>5.7016899999999984</v>
      </c>
      <c r="G261" s="2">
        <f t="shared" si="27"/>
        <v>6.010842000000002</v>
      </c>
      <c r="H261" s="2">
        <f t="shared" si="23"/>
        <v>7.0271820000000016</v>
      </c>
      <c r="I261" s="2">
        <f t="array" ref="I261">SUMPRODUCT(B245:B264, (ROW(B245:B264)-ROW(B245)+1)) / (20*21/2)</f>
        <v>5.6259671428571414</v>
      </c>
      <c r="J261" s="2">
        <f t="shared" si="26"/>
        <v>5.717999789185777</v>
      </c>
      <c r="K261" s="2">
        <f t="shared" si="28"/>
        <v>6.0080767405064623</v>
      </c>
    </row>
    <row r="262" spans="1:11" ht="13.5" x14ac:dyDescent="0.25">
      <c r="A262" s="3">
        <f>TITRES_STAT!B265</f>
        <v>42688</v>
      </c>
      <c r="B262" s="6">
        <f>TITRES_STAT!D265</f>
        <v>5.5612000000000004</v>
      </c>
      <c r="C262" s="2">
        <f t="shared" si="29"/>
        <v>-4.6999999999999709E-2</v>
      </c>
      <c r="D262" s="2">
        <f t="shared" ref="D262:D325" si="30">AVERAGE(B258:B262)</f>
        <v>5.5987999999999998</v>
      </c>
      <c r="E262" s="2">
        <f t="shared" si="24"/>
        <v>5.6157199999999987</v>
      </c>
      <c r="F262" s="2">
        <f t="shared" si="25"/>
        <v>5.6843099999999991</v>
      </c>
      <c r="G262" s="2">
        <f t="shared" si="27"/>
        <v>5.9916780000000029</v>
      </c>
      <c r="H262" s="2">
        <f t="shared" si="23"/>
        <v>7.0171130000000019</v>
      </c>
      <c r="I262" s="2">
        <f t="array" ref="I262">SUMPRODUCT(B246:B265, (ROW(B246:B265)-ROW(B246)+1)) / (20*21/2)</f>
        <v>5.6390295238095245</v>
      </c>
      <c r="J262" s="2">
        <f t="shared" si="26"/>
        <v>5.7030664759299885</v>
      </c>
      <c r="K262" s="2">
        <f t="shared" si="28"/>
        <v>5.9905521624473854</v>
      </c>
    </row>
    <row r="263" spans="1:11" ht="13.5" x14ac:dyDescent="0.25">
      <c r="A263" s="3">
        <f>TITRES_STAT!B266</f>
        <v>42689</v>
      </c>
      <c r="B263" s="6">
        <f>TITRES_STAT!D266</f>
        <v>5.6269999999999998</v>
      </c>
      <c r="C263" s="2">
        <f t="shared" si="29"/>
        <v>6.5799999999999415E-2</v>
      </c>
      <c r="D263" s="2">
        <f t="shared" si="30"/>
        <v>5.6025599999999995</v>
      </c>
      <c r="E263" s="2">
        <f t="shared" si="24"/>
        <v>5.6147799999999997</v>
      </c>
      <c r="F263" s="2">
        <f t="shared" si="25"/>
        <v>5.6725649999999987</v>
      </c>
      <c r="G263" s="2">
        <f t="shared" si="27"/>
        <v>5.9768360000000031</v>
      </c>
      <c r="H263" s="2">
        <f t="shared" si="23"/>
        <v>7.0075555000000005</v>
      </c>
      <c r="I263" s="2">
        <f t="array" ref="I263">SUMPRODUCT(B247:B266, (ROW(B247:B266)-ROW(B247)+1)) / (20*21/2)</f>
        <v>5.6390309523809528</v>
      </c>
      <c r="J263" s="2">
        <f t="shared" si="26"/>
        <v>5.6958220496509417</v>
      </c>
      <c r="K263" s="2">
        <f t="shared" si="28"/>
        <v>5.9762952149004294</v>
      </c>
    </row>
    <row r="264" spans="1:11" ht="13.5" x14ac:dyDescent="0.25">
      <c r="A264" s="3">
        <f>TITRES_STAT!B267</f>
        <v>42690</v>
      </c>
      <c r="B264" s="6">
        <f>TITRES_STAT!D267</f>
        <v>5.6269999999999998</v>
      </c>
      <c r="C264" s="2">
        <f t="shared" si="29"/>
        <v>0</v>
      </c>
      <c r="D264" s="2">
        <f t="shared" si="30"/>
        <v>5.6063199999999993</v>
      </c>
      <c r="E264" s="2">
        <f t="shared" si="24"/>
        <v>5.6138400000000006</v>
      </c>
      <c r="F264" s="2">
        <f t="shared" si="25"/>
        <v>5.6589449999999992</v>
      </c>
      <c r="G264" s="2">
        <f t="shared" si="27"/>
        <v>5.9657500000000026</v>
      </c>
      <c r="H264" s="2">
        <f t="shared" si="23"/>
        <v>6.9976325000000008</v>
      </c>
      <c r="I264" s="2">
        <f t="array" ref="I264">SUMPRODUCT(B248:B267, (ROW(B248:B267)-ROW(B248)+1)) / (20*21/2)</f>
        <v>5.6400614285714283</v>
      </c>
      <c r="J264" s="2">
        <f t="shared" si="26"/>
        <v>5.6892675687318048</v>
      </c>
      <c r="K264" s="2">
        <f t="shared" si="28"/>
        <v>5.9625973633357061</v>
      </c>
    </row>
    <row r="265" spans="1:11" ht="13.5" x14ac:dyDescent="0.25">
      <c r="A265" s="3">
        <f>TITRES_STAT!B268</f>
        <v>42691</v>
      </c>
      <c r="B265" s="6">
        <f>TITRES_STAT!D268</f>
        <v>5.7961</v>
      </c>
      <c r="C265" s="2">
        <f t="shared" si="29"/>
        <v>0.16910000000000025</v>
      </c>
      <c r="D265" s="2">
        <f t="shared" si="30"/>
        <v>5.6438999999999995</v>
      </c>
      <c r="E265" s="2">
        <f t="shared" si="24"/>
        <v>5.6298100000000009</v>
      </c>
      <c r="F265" s="2">
        <f t="shared" si="25"/>
        <v>5.6551849999999986</v>
      </c>
      <c r="G265" s="2">
        <f t="shared" si="27"/>
        <v>5.9544780000000035</v>
      </c>
      <c r="H265" s="2">
        <f t="shared" si="23"/>
        <v>6.9891490000000012</v>
      </c>
      <c r="I265" s="2">
        <f t="array" ref="I265">SUMPRODUCT(B249:B268, (ROW(B249:B268)-ROW(B249)+1)) / (20*21/2)</f>
        <v>5.6618966666666655</v>
      </c>
      <c r="J265" s="2">
        <f t="shared" si="26"/>
        <v>5.6994420859954422</v>
      </c>
      <c r="K265" s="2">
        <f t="shared" si="28"/>
        <v>5.9560680549695997</v>
      </c>
    </row>
    <row r="266" spans="1:11" ht="13.5" x14ac:dyDescent="0.25">
      <c r="A266" s="3">
        <f>TITRES_STAT!B269</f>
        <v>42692</v>
      </c>
      <c r="B266" s="6">
        <f>TITRES_STAT!D269</f>
        <v>5.6551999999999998</v>
      </c>
      <c r="C266" s="2">
        <f t="shared" si="29"/>
        <v>-0.14090000000000025</v>
      </c>
      <c r="D266" s="2">
        <f t="shared" si="30"/>
        <v>5.6532999999999998</v>
      </c>
      <c r="E266" s="2">
        <f t="shared" si="24"/>
        <v>5.6326300000000007</v>
      </c>
      <c r="F266" s="2">
        <f t="shared" si="25"/>
        <v>5.6443799999999991</v>
      </c>
      <c r="G266" s="2">
        <f t="shared" si="27"/>
        <v>5.9403880000000022</v>
      </c>
      <c r="H266" s="2">
        <f t="shared" ref="H266:H329" si="31">AVERAGE(B67:B266)</f>
        <v>6.9795040000000004</v>
      </c>
      <c r="I266" s="2">
        <f t="array" ref="I266">SUMPRODUCT(B250:B269, (ROW(B250:B269)-ROW(B250)+1)) / (20*21/2)</f>
        <v>5.6606890476190479</v>
      </c>
      <c r="J266" s="2">
        <f t="shared" si="26"/>
        <v>5.6952285539958769</v>
      </c>
      <c r="K266" s="2">
        <f t="shared" si="28"/>
        <v>5.9442693077158903</v>
      </c>
    </row>
    <row r="267" spans="1:11" ht="13.5" x14ac:dyDescent="0.25">
      <c r="A267" s="3">
        <f>TITRES_STAT!B270</f>
        <v>42695</v>
      </c>
      <c r="B267" s="6">
        <f>TITRES_STAT!D270</f>
        <v>5.6551999999999998</v>
      </c>
      <c r="C267" s="2">
        <f t="shared" si="29"/>
        <v>0</v>
      </c>
      <c r="D267" s="2">
        <f t="shared" si="30"/>
        <v>5.6721000000000004</v>
      </c>
      <c r="E267" s="2">
        <f t="shared" si="24"/>
        <v>5.6354500000000005</v>
      </c>
      <c r="F267" s="2">
        <f t="shared" si="25"/>
        <v>5.6420299999999992</v>
      </c>
      <c r="G267" s="2">
        <f t="shared" si="27"/>
        <v>5.9240420000000027</v>
      </c>
      <c r="H267" s="2">
        <f t="shared" si="31"/>
        <v>6.9696309999999997</v>
      </c>
      <c r="I267" s="2">
        <f t="array" ref="I267">SUMPRODUCT(B251:B270, (ROW(B251:B270)-ROW(B251)+1)) / (20*21/2)</f>
        <v>5.6731242857142865</v>
      </c>
      <c r="J267" s="2">
        <f t="shared" si="26"/>
        <v>5.691416310758175</v>
      </c>
      <c r="K267" s="2">
        <f t="shared" si="28"/>
        <v>5.9329332564329142</v>
      </c>
    </row>
    <row r="268" spans="1:11" ht="13.5" x14ac:dyDescent="0.25">
      <c r="A268" s="3">
        <f>TITRES_STAT!B271</f>
        <v>42696</v>
      </c>
      <c r="B268" s="6">
        <f>TITRES_STAT!D271</f>
        <v>5.8712999999999997</v>
      </c>
      <c r="C268" s="2">
        <f t="shared" si="29"/>
        <v>0.21609999999999996</v>
      </c>
      <c r="D268" s="2">
        <f t="shared" si="30"/>
        <v>5.7209599999999998</v>
      </c>
      <c r="E268" s="2">
        <f t="shared" ref="E268:E331" si="32">AVERAGE(B259:B268)</f>
        <v>5.6617600000000001</v>
      </c>
      <c r="F268" s="2">
        <f t="shared" si="25"/>
        <v>5.6490799999999997</v>
      </c>
      <c r="G268" s="2">
        <f t="shared" si="27"/>
        <v>5.9120180000000024</v>
      </c>
      <c r="H268" s="2">
        <f t="shared" si="31"/>
        <v>6.9619804999999984</v>
      </c>
      <c r="I268" s="2">
        <f t="array" ref="I268">SUMPRODUCT(B252:B271, (ROW(B252:B271)-ROW(B252)+1)) / (20*21/2)</f>
        <v>5.6830980952380958</v>
      </c>
      <c r="J268" s="2">
        <f t="shared" si="26"/>
        <v>5.7085480906859676</v>
      </c>
      <c r="K268" s="2">
        <f t="shared" si="28"/>
        <v>5.9305162659845649</v>
      </c>
    </row>
    <row r="269" spans="1:11" ht="13.5" x14ac:dyDescent="0.25">
      <c r="A269" s="3">
        <f>TITRES_STAT!B272</f>
        <v>42697</v>
      </c>
      <c r="B269" s="6">
        <f>TITRES_STAT!D272</f>
        <v>5.6364000000000001</v>
      </c>
      <c r="C269" s="2">
        <f t="shared" si="29"/>
        <v>-0.23489999999999966</v>
      </c>
      <c r="D269" s="2">
        <f t="shared" si="30"/>
        <v>5.7228400000000006</v>
      </c>
      <c r="E269" s="2">
        <f t="shared" si="32"/>
        <v>5.6645799999999999</v>
      </c>
      <c r="F269" s="2">
        <f t="shared" si="25"/>
        <v>5.6467299999999989</v>
      </c>
      <c r="G269" s="2">
        <f t="shared" si="27"/>
        <v>5.8952960000000019</v>
      </c>
      <c r="H269" s="2">
        <f t="shared" si="31"/>
        <v>6.9529269999999999</v>
      </c>
      <c r="I269" s="2">
        <f t="array" ref="I269">SUMPRODUCT(B253:B272, (ROW(B253:B272)-ROW(B253)+1)) / (20*21/2)</f>
        <v>5.6889095238095226</v>
      </c>
      <c r="J269" s="2">
        <f t="shared" si="26"/>
        <v>5.7016768439539707</v>
      </c>
      <c r="K269" s="2">
        <f t="shared" si="28"/>
        <v>5.9189822947694841</v>
      </c>
    </row>
    <row r="270" spans="1:11" ht="13.5" x14ac:dyDescent="0.25">
      <c r="A270" s="3">
        <f>TITRES_STAT!B273</f>
        <v>42698</v>
      </c>
      <c r="B270" s="6">
        <f>TITRES_STAT!D273</f>
        <v>5.7773000000000003</v>
      </c>
      <c r="C270" s="2">
        <f t="shared" si="29"/>
        <v>0.14090000000000025</v>
      </c>
      <c r="D270" s="2">
        <f t="shared" si="30"/>
        <v>5.7190799999999999</v>
      </c>
      <c r="E270" s="2">
        <f t="shared" si="32"/>
        <v>5.6814899999999993</v>
      </c>
      <c r="F270" s="2">
        <f t="shared" si="25"/>
        <v>5.6537749999999978</v>
      </c>
      <c r="G270" s="2">
        <f t="shared" si="27"/>
        <v>5.8806420000000026</v>
      </c>
      <c r="H270" s="2">
        <f t="shared" si="31"/>
        <v>6.9445324999999993</v>
      </c>
      <c r="I270" s="2">
        <f t="array" ref="I270">SUMPRODUCT(B254:B273, (ROW(B254:B273)-ROW(B254)+1)) / (20*21/2)</f>
        <v>5.6978995238095234</v>
      </c>
      <c r="J270" s="2">
        <f t="shared" si="26"/>
        <v>5.7088790492916877</v>
      </c>
      <c r="K270" s="2">
        <f t="shared" si="28"/>
        <v>5.9134261263471517</v>
      </c>
    </row>
    <row r="271" spans="1:11" ht="13.5" x14ac:dyDescent="0.25">
      <c r="A271" s="3">
        <f>TITRES_STAT!B274</f>
        <v>42699</v>
      </c>
      <c r="B271" s="6">
        <f>TITRES_STAT!D274</f>
        <v>5.7584999999999997</v>
      </c>
      <c r="C271" s="2">
        <f t="shared" si="29"/>
        <v>-1.8800000000000594E-2</v>
      </c>
      <c r="D271" s="2">
        <f t="shared" si="30"/>
        <v>5.7397400000000003</v>
      </c>
      <c r="E271" s="2">
        <f t="shared" si="32"/>
        <v>5.6965199999999996</v>
      </c>
      <c r="F271" s="2">
        <f t="shared" si="25"/>
        <v>5.6598799999999976</v>
      </c>
      <c r="G271" s="2">
        <f t="shared" si="27"/>
        <v>5.8686180000000023</v>
      </c>
      <c r="H271" s="2">
        <f t="shared" si="31"/>
        <v>6.9363179999999973</v>
      </c>
      <c r="I271" s="2">
        <f t="array" ref="I271">SUMPRODUCT(B255:B274, (ROW(B255:B274)-ROW(B255)+1)) / (20*21/2)</f>
        <v>5.7063080952380947</v>
      </c>
      <c r="J271" s="2">
        <f t="shared" si="26"/>
        <v>5.7136048541210505</v>
      </c>
      <c r="K271" s="2">
        <f t="shared" si="28"/>
        <v>5.9073505919805962</v>
      </c>
    </row>
    <row r="272" spans="1:11" ht="13.5" x14ac:dyDescent="0.25">
      <c r="A272" s="3">
        <f>TITRES_STAT!B275</f>
        <v>42702</v>
      </c>
      <c r="B272" s="6">
        <f>TITRES_STAT!D275</f>
        <v>5.7209000000000003</v>
      </c>
      <c r="C272" s="2">
        <f t="shared" si="29"/>
        <v>-3.7599999999999412E-2</v>
      </c>
      <c r="D272" s="2">
        <f t="shared" si="30"/>
        <v>5.7528800000000002</v>
      </c>
      <c r="E272" s="2">
        <f t="shared" si="32"/>
        <v>5.7124899999999998</v>
      </c>
      <c r="F272" s="2">
        <f t="shared" si="25"/>
        <v>5.6641049999999984</v>
      </c>
      <c r="G272" s="2">
        <f t="shared" si="27"/>
        <v>5.8541500000000015</v>
      </c>
      <c r="H272" s="2">
        <f t="shared" si="31"/>
        <v>6.9277324999999985</v>
      </c>
      <c r="I272" s="2">
        <f t="array" ref="I272">SUMPRODUCT(B256:B275, (ROW(B256:B275)-ROW(B256)+1)) / (20*21/2)</f>
        <v>5.7141352380952384</v>
      </c>
      <c r="J272" s="2">
        <f t="shared" si="26"/>
        <v>5.7142996299190463</v>
      </c>
      <c r="K272" s="2">
        <f t="shared" si="28"/>
        <v>5.9000388040597889</v>
      </c>
    </row>
    <row r="273" spans="1:11" ht="13.5" x14ac:dyDescent="0.25">
      <c r="A273" s="3">
        <f>TITRES_STAT!B276</f>
        <v>42703</v>
      </c>
      <c r="B273" s="6">
        <f>TITRES_STAT!D276</f>
        <v>5.7584999999999997</v>
      </c>
      <c r="C273" s="2">
        <f t="shared" si="29"/>
        <v>3.7599999999999412E-2</v>
      </c>
      <c r="D273" s="2">
        <f t="shared" si="30"/>
        <v>5.7303200000000007</v>
      </c>
      <c r="E273" s="2">
        <f t="shared" si="32"/>
        <v>5.7256400000000003</v>
      </c>
      <c r="F273" s="2">
        <f t="shared" si="25"/>
        <v>5.6702099999999991</v>
      </c>
      <c r="G273" s="2">
        <f t="shared" si="27"/>
        <v>5.8441920000000049</v>
      </c>
      <c r="H273" s="2">
        <f t="shared" si="31"/>
        <v>6.9191069999999977</v>
      </c>
      <c r="I273" s="2">
        <f t="array" ref="I273">SUMPRODUCT(B257:B276, (ROW(B257:B276)-ROW(B257)+1)) / (20*21/2)</f>
        <v>5.7186952380952389</v>
      </c>
      <c r="J273" s="2">
        <f t="shared" si="26"/>
        <v>5.7185091889743749</v>
      </c>
      <c r="K273" s="2">
        <f t="shared" si="28"/>
        <v>5.8944882627241109</v>
      </c>
    </row>
    <row r="274" spans="1:11" ht="13.5" x14ac:dyDescent="0.25">
      <c r="A274" s="3">
        <f>TITRES_STAT!B277</f>
        <v>42704</v>
      </c>
      <c r="B274" s="6">
        <f>TITRES_STAT!D277</f>
        <v>5.7584999999999997</v>
      </c>
      <c r="C274" s="2">
        <f t="shared" si="29"/>
        <v>0</v>
      </c>
      <c r="D274" s="2">
        <f t="shared" si="30"/>
        <v>5.75474</v>
      </c>
      <c r="E274" s="2">
        <f t="shared" si="32"/>
        <v>5.7387899999999998</v>
      </c>
      <c r="F274" s="2">
        <f t="shared" si="25"/>
        <v>5.6763149999999998</v>
      </c>
      <c r="G274" s="2">
        <f t="shared" si="27"/>
        <v>5.8342340000000057</v>
      </c>
      <c r="H274" s="2">
        <f t="shared" si="31"/>
        <v>6.9104814999999986</v>
      </c>
      <c r="I274" s="2">
        <f t="array" ref="I274">SUMPRODUCT(B258:B277, (ROW(B258:B277)-ROW(B258)+1)) / (20*21/2)</f>
        <v>5.7066585714285702</v>
      </c>
      <c r="J274" s="2">
        <f t="shared" si="26"/>
        <v>5.722317837643482</v>
      </c>
      <c r="K274" s="2">
        <f t="shared" si="28"/>
        <v>5.8891553896761062</v>
      </c>
    </row>
    <row r="275" spans="1:11" ht="13.5" x14ac:dyDescent="0.25">
      <c r="A275" s="3">
        <f>TITRES_STAT!B278</f>
        <v>42705</v>
      </c>
      <c r="B275" s="6">
        <f>TITRES_STAT!D278</f>
        <v>5.7584999999999997</v>
      </c>
      <c r="C275" s="2">
        <f t="shared" si="29"/>
        <v>0</v>
      </c>
      <c r="D275" s="2">
        <f t="shared" si="30"/>
        <v>5.7509800000000002</v>
      </c>
      <c r="E275" s="2">
        <f t="shared" si="32"/>
        <v>5.7350300000000001</v>
      </c>
      <c r="F275" s="2">
        <f t="shared" si="25"/>
        <v>5.6824199999999996</v>
      </c>
      <c r="G275" s="2">
        <f t="shared" si="27"/>
        <v>5.8244640000000052</v>
      </c>
      <c r="H275" s="2">
        <f t="shared" si="31"/>
        <v>6.9022669999999984</v>
      </c>
      <c r="I275" s="2">
        <f t="array" ref="I275">SUMPRODUCT(B259:B278, (ROW(B259:B278)-ROW(B259)+1)) / (20*21/2)</f>
        <v>5.680620952380953</v>
      </c>
      <c r="J275" s="2">
        <f t="shared" si="26"/>
        <v>5.7257637578679121</v>
      </c>
      <c r="K275" s="2">
        <f t="shared" si="28"/>
        <v>5.8840316489044939</v>
      </c>
    </row>
    <row r="276" spans="1:11" ht="13.5" x14ac:dyDescent="0.25">
      <c r="A276" s="3">
        <f>TITRES_STAT!B279</f>
        <v>42706</v>
      </c>
      <c r="B276" s="6">
        <f>TITRES_STAT!D279</f>
        <v>5.7302999999999997</v>
      </c>
      <c r="C276" s="2">
        <f t="shared" si="29"/>
        <v>-2.8200000000000003E-2</v>
      </c>
      <c r="D276" s="2">
        <f t="shared" si="30"/>
        <v>5.7453400000000006</v>
      </c>
      <c r="E276" s="2">
        <f t="shared" si="32"/>
        <v>5.74254</v>
      </c>
      <c r="F276" s="2">
        <f t="shared" ref="F276:F339" si="33">AVERAGE(B257:B276)</f>
        <v>5.6875850000000003</v>
      </c>
      <c r="G276" s="2">
        <f t="shared" si="27"/>
        <v>5.8141300000000058</v>
      </c>
      <c r="H276" s="2">
        <f t="shared" si="31"/>
        <v>6.8943684999999979</v>
      </c>
      <c r="I276" s="2">
        <f t="array" ref="I276">SUMPRODUCT(B260:B279, (ROW(B260:B279)-ROW(B260)+1)) / (20*21/2)</f>
        <v>5.67073238095238</v>
      </c>
      <c r="J276" s="2">
        <f t="shared" si="26"/>
        <v>5.7261957809281103</v>
      </c>
      <c r="K276" s="2">
        <f t="shared" si="28"/>
        <v>5.878002956790592</v>
      </c>
    </row>
    <row r="277" spans="1:11" ht="13.5" x14ac:dyDescent="0.25">
      <c r="A277" s="3">
        <f>TITRES_STAT!B280</f>
        <v>42709</v>
      </c>
      <c r="B277" s="6">
        <f>TITRES_STAT!D280</f>
        <v>5.5612000000000004</v>
      </c>
      <c r="C277" s="2">
        <f t="shared" si="29"/>
        <v>-0.16909999999999936</v>
      </c>
      <c r="D277" s="2">
        <f t="shared" si="30"/>
        <v>5.7134</v>
      </c>
      <c r="E277" s="2">
        <f t="shared" si="32"/>
        <v>5.7331399999999997</v>
      </c>
      <c r="F277" s="2">
        <f t="shared" si="33"/>
        <v>5.6842949999999997</v>
      </c>
      <c r="G277" s="2">
        <f t="shared" si="27"/>
        <v>5.8004140000000044</v>
      </c>
      <c r="H277" s="2">
        <f t="shared" si="31"/>
        <v>6.8848474999999976</v>
      </c>
      <c r="I277" s="2">
        <f t="array" ref="I277">SUMPRODUCT(B261:B280, (ROW(B261:B280)-ROW(B261)+1)) / (20*21/2)</f>
        <v>5.6717657142857139</v>
      </c>
      <c r="J277" s="2">
        <f t="shared" ref="J277:J340" si="34">$J$4*B277+J276*(1-$J$4)</f>
        <v>5.7104818970301947</v>
      </c>
      <c r="K277" s="2">
        <f t="shared" si="28"/>
        <v>5.8655793114262549</v>
      </c>
    </row>
    <row r="278" spans="1:11" ht="13.5" x14ac:dyDescent="0.25">
      <c r="A278" s="3">
        <f>TITRES_STAT!B281</f>
        <v>42710</v>
      </c>
      <c r="B278" s="6">
        <f>TITRES_STAT!D281</f>
        <v>5.4108999999999998</v>
      </c>
      <c r="C278" s="2">
        <f t="shared" si="29"/>
        <v>-0.15030000000000054</v>
      </c>
      <c r="D278" s="2">
        <f t="shared" si="30"/>
        <v>5.6438800000000002</v>
      </c>
      <c r="E278" s="2">
        <f t="shared" si="32"/>
        <v>5.6870999999999992</v>
      </c>
      <c r="F278" s="2">
        <f t="shared" si="33"/>
        <v>5.6744299999999992</v>
      </c>
      <c r="G278" s="2">
        <f t="shared" si="27"/>
        <v>5.7846320000000047</v>
      </c>
      <c r="H278" s="2">
        <f t="shared" si="31"/>
        <v>6.8746209999999959</v>
      </c>
      <c r="I278" s="2">
        <f t="array" ref="I278">SUMPRODUCT(B262:B281, (ROW(B262:B281)-ROW(B262)+1)) / (20*21/2)</f>
        <v>5.6715457142857142</v>
      </c>
      <c r="J278" s="2">
        <f t="shared" si="34"/>
        <v>5.6819502877892232</v>
      </c>
      <c r="K278" s="2">
        <f t="shared" si="28"/>
        <v>5.847748750193853</v>
      </c>
    </row>
    <row r="279" spans="1:11" ht="13.5" x14ac:dyDescent="0.25">
      <c r="A279" s="3">
        <f>TITRES_STAT!B282</f>
        <v>42711</v>
      </c>
      <c r="B279" s="6">
        <f>TITRES_STAT!D282</f>
        <v>5.5705999999999998</v>
      </c>
      <c r="C279" s="2">
        <f t="shared" si="29"/>
        <v>0.15969999999999995</v>
      </c>
      <c r="D279" s="2">
        <f t="shared" si="30"/>
        <v>5.6063000000000001</v>
      </c>
      <c r="E279" s="2">
        <f t="shared" si="32"/>
        <v>5.6805199999999996</v>
      </c>
      <c r="F279" s="2">
        <f t="shared" si="33"/>
        <v>5.6725499999999993</v>
      </c>
      <c r="G279" s="2">
        <f t="shared" si="27"/>
        <v>5.7720440000000046</v>
      </c>
      <c r="H279" s="2">
        <f t="shared" si="31"/>
        <v>6.8656954999999975</v>
      </c>
      <c r="I279" s="2">
        <f t="array" ref="I279">SUMPRODUCT(B263:B282, (ROW(B263:B282)-ROW(B263)+1)) / (20*21/2)</f>
        <v>5.67101238095238</v>
      </c>
      <c r="J279" s="2">
        <f t="shared" si="34"/>
        <v>5.6713454984759641</v>
      </c>
      <c r="K279" s="2">
        <f t="shared" si="28"/>
        <v>5.8368801717548786</v>
      </c>
    </row>
    <row r="280" spans="1:11" ht="13.5" x14ac:dyDescent="0.25">
      <c r="A280" s="3">
        <f>TITRES_STAT!B283</f>
        <v>42712</v>
      </c>
      <c r="B280" s="6">
        <f>TITRES_STAT!D283</f>
        <v>5.6833999999999998</v>
      </c>
      <c r="C280" s="2">
        <f t="shared" si="29"/>
        <v>0.11280000000000001</v>
      </c>
      <c r="D280" s="2">
        <f t="shared" si="30"/>
        <v>5.5912799999999994</v>
      </c>
      <c r="E280" s="2">
        <f t="shared" si="32"/>
        <v>5.6711299999999998</v>
      </c>
      <c r="F280" s="2">
        <f t="shared" si="33"/>
        <v>5.6763099999999991</v>
      </c>
      <c r="G280" s="2">
        <f t="shared" si="27"/>
        <v>5.763778000000003</v>
      </c>
      <c r="H280" s="2">
        <f t="shared" si="31"/>
        <v>6.8568769999999972</v>
      </c>
      <c r="I280" s="2">
        <f t="array" ref="I280">SUMPRODUCT(B264:B283, (ROW(B264:B283)-ROW(B264)+1)) / (20*21/2)</f>
        <v>5.6699419047619042</v>
      </c>
      <c r="J280" s="2">
        <f t="shared" si="34"/>
        <v>5.6724935462401582</v>
      </c>
      <c r="K280" s="2">
        <f t="shared" si="28"/>
        <v>5.8308613414899817</v>
      </c>
    </row>
    <row r="281" spans="1:11" ht="13.5" x14ac:dyDescent="0.25">
      <c r="A281" s="3">
        <f>TITRES_STAT!B284</f>
        <v>42713</v>
      </c>
      <c r="B281" s="6">
        <f>TITRES_STAT!D284</f>
        <v>5.6740000000000004</v>
      </c>
      <c r="C281" s="2">
        <f t="shared" si="29"/>
        <v>-9.3999999999994088E-3</v>
      </c>
      <c r="D281" s="2">
        <f t="shared" si="30"/>
        <v>5.5800199999999993</v>
      </c>
      <c r="E281" s="2">
        <f t="shared" si="32"/>
        <v>5.6626799999999999</v>
      </c>
      <c r="F281" s="2">
        <f t="shared" si="33"/>
        <v>5.6795999999999998</v>
      </c>
      <c r="G281" s="2">
        <f t="shared" si="27"/>
        <v>5.7538200000000028</v>
      </c>
      <c r="H281" s="2">
        <f t="shared" si="31"/>
        <v>6.8485599999999964</v>
      </c>
      <c r="I281" s="2">
        <f t="array" ref="I281">SUMPRODUCT(B265:B284, (ROW(B265:B284)-ROW(B265)+1)) / (20*21/2)</f>
        <v>5.6686476190476185</v>
      </c>
      <c r="J281" s="2">
        <f t="shared" si="34"/>
        <v>5.6726370180268102</v>
      </c>
      <c r="K281" s="2">
        <f t="shared" si="28"/>
        <v>5.8247099163335125</v>
      </c>
    </row>
    <row r="282" spans="1:11" ht="13.5" x14ac:dyDescent="0.25">
      <c r="A282" s="3">
        <f>TITRES_STAT!B285</f>
        <v>42717</v>
      </c>
      <c r="B282" s="6">
        <f>TITRES_STAT!D285</f>
        <v>5.6740000000000004</v>
      </c>
      <c r="C282" s="2">
        <f t="shared" si="29"/>
        <v>0</v>
      </c>
      <c r="D282" s="2">
        <f t="shared" si="30"/>
        <v>5.6025799999999997</v>
      </c>
      <c r="E282" s="2">
        <f t="shared" si="32"/>
        <v>5.6579899999999999</v>
      </c>
      <c r="F282" s="2">
        <f t="shared" si="33"/>
        <v>5.6852400000000003</v>
      </c>
      <c r="G282" s="2">
        <f t="shared" si="27"/>
        <v>5.747244000000002</v>
      </c>
      <c r="H282" s="2">
        <f t="shared" si="31"/>
        <v>6.8402429999999956</v>
      </c>
      <c r="I282" s="2">
        <f t="array" ref="I282">SUMPRODUCT(B266:B285, (ROW(B266:B285)-ROW(B266)+1)) / (20*21/2)</f>
        <v>5.6671295238095238</v>
      </c>
      <c r="J282" s="2">
        <f t="shared" si="34"/>
        <v>5.6727668258337811</v>
      </c>
      <c r="K282" s="2">
        <f t="shared" si="28"/>
        <v>5.8187997235361202</v>
      </c>
    </row>
    <row r="283" spans="1:11" ht="13.5" x14ac:dyDescent="0.25">
      <c r="A283" s="3">
        <f>TITRES_STAT!B286</f>
        <v>42718</v>
      </c>
      <c r="B283" s="6">
        <f>TITRES_STAT!D286</f>
        <v>5.6740000000000004</v>
      </c>
      <c r="C283" s="2">
        <f t="shared" si="29"/>
        <v>0</v>
      </c>
      <c r="D283" s="2">
        <f t="shared" si="30"/>
        <v>5.6551999999999998</v>
      </c>
      <c r="E283" s="2">
        <f t="shared" si="32"/>
        <v>5.64954</v>
      </c>
      <c r="F283" s="2">
        <f t="shared" si="33"/>
        <v>5.687590000000001</v>
      </c>
      <c r="G283" s="2">
        <f t="shared" si="27"/>
        <v>5.7406680000000021</v>
      </c>
      <c r="H283" s="2">
        <f t="shared" si="31"/>
        <v>6.8316059999999963</v>
      </c>
      <c r="I283" s="2">
        <f t="array" ref="I283">SUMPRODUCT(B267:B286, (ROW(B267:B286)-ROW(B267)+1)) / (20*21/2)</f>
        <v>5.6626119047619046</v>
      </c>
      <c r="J283" s="2">
        <f t="shared" si="34"/>
        <v>5.6728842709924692</v>
      </c>
      <c r="K283" s="2">
        <f t="shared" si="28"/>
        <v>5.8131213030052926</v>
      </c>
    </row>
    <row r="284" spans="1:11" ht="13.5" x14ac:dyDescent="0.25">
      <c r="A284" s="3">
        <f>TITRES_STAT!B287</f>
        <v>42719</v>
      </c>
      <c r="B284" s="6">
        <f>TITRES_STAT!D287</f>
        <v>5.6740000000000004</v>
      </c>
      <c r="C284" s="2">
        <f t="shared" si="29"/>
        <v>0</v>
      </c>
      <c r="D284" s="2">
        <f t="shared" si="30"/>
        <v>5.6758800000000003</v>
      </c>
      <c r="E284" s="2">
        <f t="shared" si="32"/>
        <v>5.6410900000000002</v>
      </c>
      <c r="F284" s="2">
        <f t="shared" si="33"/>
        <v>5.6899400000000018</v>
      </c>
      <c r="G284" s="2">
        <f t="shared" si="27"/>
        <v>5.7325900000000001</v>
      </c>
      <c r="H284" s="2">
        <f t="shared" si="31"/>
        <v>6.8234259999999951</v>
      </c>
      <c r="I284" s="2">
        <f t="array" ref="I284">SUMPRODUCT(B268:B287, (ROW(B268:B287)-ROW(B268)+1)) / (20*21/2)</f>
        <v>5.6742885714285727</v>
      </c>
      <c r="J284" s="2">
        <f t="shared" si="34"/>
        <v>5.6729905308979482</v>
      </c>
      <c r="K284" s="2">
        <f t="shared" si="28"/>
        <v>5.8076655656325364</v>
      </c>
    </row>
    <row r="285" spans="1:11" ht="13.5" x14ac:dyDescent="0.25">
      <c r="A285" s="3">
        <f>TITRES_STAT!B288</f>
        <v>42720</v>
      </c>
      <c r="B285" s="6">
        <f>TITRES_STAT!D288</f>
        <v>5.6740000000000004</v>
      </c>
      <c r="C285" s="2">
        <f t="shared" si="29"/>
        <v>0</v>
      </c>
      <c r="D285" s="2">
        <f t="shared" si="30"/>
        <v>5.6740000000000004</v>
      </c>
      <c r="E285" s="2">
        <f t="shared" si="32"/>
        <v>5.6326399999999994</v>
      </c>
      <c r="F285" s="2">
        <f t="shared" si="33"/>
        <v>5.683835000000002</v>
      </c>
      <c r="G285" s="2">
        <f t="shared" si="27"/>
        <v>5.7254519999999989</v>
      </c>
      <c r="H285" s="2">
        <f t="shared" si="31"/>
        <v>6.8152459999999939</v>
      </c>
      <c r="I285" s="2">
        <f t="array" ref="I285">SUMPRODUCT(B269:B288, (ROW(B269:B288)-ROW(B269)+1)) / (20*21/2)</f>
        <v>5.6897257142857143</v>
      </c>
      <c r="J285" s="2">
        <f t="shared" si="34"/>
        <v>5.6730866708124292</v>
      </c>
      <c r="K285" s="2">
        <f t="shared" si="28"/>
        <v>5.8024237787449868</v>
      </c>
    </row>
    <row r="286" spans="1:11" ht="13.5" x14ac:dyDescent="0.25">
      <c r="A286" s="3">
        <f>TITRES_STAT!B289</f>
        <v>42723</v>
      </c>
      <c r="B286" s="6">
        <f>TITRES_STAT!D289</f>
        <v>5.6364000000000001</v>
      </c>
      <c r="C286" s="2">
        <f t="shared" si="29"/>
        <v>-3.76000000000003E-2</v>
      </c>
      <c r="D286" s="2">
        <f t="shared" si="30"/>
        <v>5.66648</v>
      </c>
      <c r="E286" s="2">
        <f t="shared" si="32"/>
        <v>5.6232500000000005</v>
      </c>
      <c r="F286" s="2">
        <f t="shared" si="33"/>
        <v>5.6828950000000011</v>
      </c>
      <c r="G286" s="2">
        <f t="shared" si="27"/>
        <v>5.7151179999999986</v>
      </c>
      <c r="H286" s="2">
        <f t="shared" si="31"/>
        <v>6.8073344999999934</v>
      </c>
      <c r="I286" s="2">
        <f t="array" ref="I286">SUMPRODUCT(B270:B289, (ROW(B270:B289)-ROW(B270)+1)) / (20*21/2)</f>
        <v>5.7115095238095241</v>
      </c>
      <c r="J286" s="2">
        <f t="shared" si="34"/>
        <v>5.6695927021636265</v>
      </c>
      <c r="K286" s="2">
        <f t="shared" si="28"/>
        <v>5.7959130423236154</v>
      </c>
    </row>
    <row r="287" spans="1:11" ht="13.5" x14ac:dyDescent="0.25">
      <c r="A287" s="3">
        <f>TITRES_STAT!B290</f>
        <v>42724</v>
      </c>
      <c r="B287" s="6">
        <f>TITRES_STAT!D290</f>
        <v>5.8055000000000003</v>
      </c>
      <c r="C287" s="2">
        <f t="shared" si="29"/>
        <v>0.16910000000000025</v>
      </c>
      <c r="D287" s="2">
        <f t="shared" si="30"/>
        <v>5.6927800000000008</v>
      </c>
      <c r="E287" s="2">
        <f t="shared" si="32"/>
        <v>5.6476800000000003</v>
      </c>
      <c r="F287" s="2">
        <f t="shared" si="33"/>
        <v>5.6904100000000017</v>
      </c>
      <c r="G287" s="2">
        <f t="shared" si="27"/>
        <v>5.7106099999999991</v>
      </c>
      <c r="H287" s="2">
        <f t="shared" si="31"/>
        <v>6.799811999999994</v>
      </c>
      <c r="I287" s="2">
        <f t="array" ref="I287">SUMPRODUCT(B271:B290, (ROW(B271:B290)-ROW(B271)+1)) / (20*21/2)</f>
        <v>5.7453704761904767</v>
      </c>
      <c r="J287" s="2">
        <f t="shared" si="34"/>
        <v>5.6825362543385198</v>
      </c>
      <c r="K287" s="2">
        <f t="shared" si="28"/>
        <v>5.79628900144818</v>
      </c>
    </row>
    <row r="288" spans="1:11" ht="13.5" x14ac:dyDescent="0.25">
      <c r="A288" s="3">
        <f>TITRES_STAT!B291</f>
        <v>42725</v>
      </c>
      <c r="B288" s="6">
        <f>TITRES_STAT!D291</f>
        <v>5.8525</v>
      </c>
      <c r="C288" s="2">
        <f t="shared" si="29"/>
        <v>4.6999999999999709E-2</v>
      </c>
      <c r="D288" s="2">
        <f t="shared" si="30"/>
        <v>5.7284800000000002</v>
      </c>
      <c r="E288" s="2">
        <f t="shared" si="32"/>
        <v>5.6918400000000009</v>
      </c>
      <c r="F288" s="2">
        <f t="shared" si="33"/>
        <v>5.6894700000000018</v>
      </c>
      <c r="G288" s="2">
        <f t="shared" si="27"/>
        <v>5.7077919999999995</v>
      </c>
      <c r="H288" s="2">
        <f t="shared" si="31"/>
        <v>6.793437999999993</v>
      </c>
      <c r="I288" s="2">
        <f t="array" ref="I288">SUMPRODUCT(B272:B291, (ROW(B272:B291)-ROW(B272)+1)) / (20*21/2)</f>
        <v>5.7778895238095247</v>
      </c>
      <c r="J288" s="2">
        <f t="shared" si="34"/>
        <v>5.6987232777348513</v>
      </c>
      <c r="K288" s="2">
        <f t="shared" si="28"/>
        <v>5.7984933543325656</v>
      </c>
    </row>
    <row r="289" spans="1:11" ht="13.5" x14ac:dyDescent="0.25">
      <c r="A289" s="3">
        <f>TITRES_STAT!B292</f>
        <v>42726</v>
      </c>
      <c r="B289" s="6">
        <f>TITRES_STAT!D292</f>
        <v>5.9181999999999997</v>
      </c>
      <c r="C289" s="2">
        <f t="shared" si="29"/>
        <v>6.5699999999999648E-2</v>
      </c>
      <c r="D289" s="2">
        <f t="shared" si="30"/>
        <v>5.7773200000000005</v>
      </c>
      <c r="E289" s="2">
        <f t="shared" si="32"/>
        <v>5.7266000000000004</v>
      </c>
      <c r="F289" s="2">
        <f t="shared" si="33"/>
        <v>5.7035600000000013</v>
      </c>
      <c r="G289" s="2">
        <f t="shared" si="27"/>
        <v>5.707040000000001</v>
      </c>
      <c r="H289" s="2">
        <f t="shared" si="31"/>
        <v>6.7873924999999948</v>
      </c>
      <c r="I289" s="2">
        <f t="array" ref="I289">SUMPRODUCT(B273:B292, (ROW(B273:B292)-ROW(B273)+1)) / (20*21/2)</f>
        <v>5.8134533333333334</v>
      </c>
      <c r="J289" s="2">
        <f t="shared" si="34"/>
        <v>5.7196258227124845</v>
      </c>
      <c r="K289" s="2">
        <f t="shared" si="28"/>
        <v>5.8031877325940338</v>
      </c>
    </row>
    <row r="290" spans="1:11" ht="13.5" x14ac:dyDescent="0.25">
      <c r="A290" s="3">
        <f>TITRES_STAT!B293</f>
        <v>42727</v>
      </c>
      <c r="B290" s="6">
        <f>TITRES_STAT!D293</f>
        <v>6.0590999999999999</v>
      </c>
      <c r="C290" s="2">
        <f t="shared" si="29"/>
        <v>0.14090000000000025</v>
      </c>
      <c r="D290" s="2">
        <f t="shared" si="30"/>
        <v>5.8543399999999997</v>
      </c>
      <c r="E290" s="2">
        <f t="shared" si="32"/>
        <v>5.76417</v>
      </c>
      <c r="F290" s="2">
        <f t="shared" si="33"/>
        <v>5.7176500000000008</v>
      </c>
      <c r="G290" s="2">
        <f t="shared" si="27"/>
        <v>5.7100460000000011</v>
      </c>
      <c r="H290" s="2">
        <f t="shared" si="31"/>
        <v>6.7815944999999944</v>
      </c>
      <c r="I290" s="2">
        <f t="array" ref="I290">SUMPRODUCT(B274:B293, (ROW(B274:B293)-ROW(B274)+1)) / (20*21/2)</f>
        <v>5.8570209523809531</v>
      </c>
      <c r="J290" s="2">
        <f t="shared" si="34"/>
        <v>5.7519566967398674</v>
      </c>
      <c r="K290" s="2">
        <f t="shared" si="28"/>
        <v>5.8132235077864243</v>
      </c>
    </row>
    <row r="291" spans="1:11" ht="13.5" x14ac:dyDescent="0.25">
      <c r="A291" s="3">
        <f>TITRES_STAT!B294</f>
        <v>42730</v>
      </c>
      <c r="B291" s="6">
        <f>TITRES_STAT!D294</f>
        <v>6.0590999999999999</v>
      </c>
      <c r="C291" s="2">
        <f t="shared" si="29"/>
        <v>0</v>
      </c>
      <c r="D291" s="2">
        <f t="shared" si="30"/>
        <v>5.9388800000000002</v>
      </c>
      <c r="E291" s="2">
        <f t="shared" si="32"/>
        <v>5.8026800000000005</v>
      </c>
      <c r="F291" s="2">
        <f t="shared" si="33"/>
        <v>5.7326800000000002</v>
      </c>
      <c r="G291" s="2">
        <f t="shared" si="27"/>
        <v>5.7130520000000011</v>
      </c>
      <c r="H291" s="2">
        <f t="shared" si="31"/>
        <v>6.7749284999999944</v>
      </c>
      <c r="I291" s="2">
        <f t="array" ref="I291">SUMPRODUCT(B275:B294, (ROW(B275:B294)-ROW(B275)+1)) / (20*21/2)</f>
        <v>5.9109747619047619</v>
      </c>
      <c r="J291" s="2">
        <f t="shared" si="34"/>
        <v>5.7812084399074992</v>
      </c>
      <c r="K291" s="2">
        <f t="shared" si="28"/>
        <v>5.8228657231673484</v>
      </c>
    </row>
    <row r="292" spans="1:11" ht="13.5" x14ac:dyDescent="0.25">
      <c r="A292" s="3">
        <f>TITRES_STAT!B295</f>
        <v>42731</v>
      </c>
      <c r="B292" s="6">
        <f>TITRES_STAT!D295</f>
        <v>6.1060999999999996</v>
      </c>
      <c r="C292" s="2">
        <f t="shared" si="29"/>
        <v>4.6999999999999709E-2</v>
      </c>
      <c r="D292" s="2">
        <f t="shared" si="30"/>
        <v>5.9989999999999997</v>
      </c>
      <c r="E292" s="2">
        <f t="shared" si="32"/>
        <v>5.8458899999999998</v>
      </c>
      <c r="F292" s="2">
        <f t="shared" si="33"/>
        <v>5.7519399999999994</v>
      </c>
      <c r="G292" s="2">
        <f t="shared" si="27"/>
        <v>5.716998000000002</v>
      </c>
      <c r="H292" s="2">
        <f t="shared" si="31"/>
        <v>6.7692744999999945</v>
      </c>
      <c r="I292" s="2">
        <f t="array" ref="I292">SUMPRODUCT(B276:B295, (ROW(B276:B295)-ROW(B276)+1)) / (20*21/2)</f>
        <v>5.954992857142857</v>
      </c>
      <c r="J292" s="2">
        <f t="shared" si="34"/>
        <v>5.8121504932496428</v>
      </c>
      <c r="K292" s="2">
        <f t="shared" si="28"/>
        <v>5.8339729497098061</v>
      </c>
    </row>
    <row r="293" spans="1:11" ht="13.5" x14ac:dyDescent="0.25">
      <c r="A293" s="3">
        <f>TITRES_STAT!B296</f>
        <v>42732</v>
      </c>
      <c r="B293" s="6">
        <f>TITRES_STAT!D296</f>
        <v>6.2093999999999996</v>
      </c>
      <c r="C293" s="2">
        <f t="shared" si="29"/>
        <v>0.10329999999999995</v>
      </c>
      <c r="D293" s="2">
        <f t="shared" si="30"/>
        <v>6.0703799999999992</v>
      </c>
      <c r="E293" s="2">
        <f t="shared" si="32"/>
        <v>5.8994300000000006</v>
      </c>
      <c r="F293" s="2">
        <f t="shared" si="33"/>
        <v>5.7744850000000003</v>
      </c>
      <c r="G293" s="2">
        <f t="shared" si="27"/>
        <v>5.7239480000000018</v>
      </c>
      <c r="H293" s="2">
        <f t="shared" si="31"/>
        <v>6.7630859999999942</v>
      </c>
      <c r="I293" s="2">
        <f t="array" ref="I293">SUMPRODUCT(B277:B296, (ROW(B277:B296)-ROW(B277)+1)) / (20*21/2)</f>
        <v>5.9965952380952388</v>
      </c>
      <c r="J293" s="2">
        <f t="shared" si="34"/>
        <v>5.8499837796068199</v>
      </c>
      <c r="K293" s="2">
        <f t="shared" si="28"/>
        <v>5.8486955791329507</v>
      </c>
    </row>
    <row r="294" spans="1:11" ht="13.5" x14ac:dyDescent="0.25">
      <c r="A294" s="3">
        <f>TITRES_STAT!B297</f>
        <v>42733</v>
      </c>
      <c r="B294" s="6">
        <f>TITRES_STAT!D297</f>
        <v>6.3410000000000002</v>
      </c>
      <c r="C294" s="2">
        <f t="shared" si="29"/>
        <v>0.13160000000000061</v>
      </c>
      <c r="D294" s="2">
        <f t="shared" si="30"/>
        <v>6.1549399999999999</v>
      </c>
      <c r="E294" s="2">
        <f t="shared" si="32"/>
        <v>5.9661300000000006</v>
      </c>
      <c r="F294" s="2">
        <f t="shared" si="33"/>
        <v>5.8036099999999999</v>
      </c>
      <c r="G294" s="2">
        <f t="shared" si="27"/>
        <v>5.7327800000000018</v>
      </c>
      <c r="H294" s="2">
        <f t="shared" si="31"/>
        <v>6.7574184999999929</v>
      </c>
      <c r="I294" s="2">
        <f t="array" ref="I294">SUMPRODUCT(B278:B297, (ROW(B278:B297)-ROW(B278)+1)) / (20*21/2)</f>
        <v>6.0338571428571433</v>
      </c>
      <c r="J294" s="2">
        <f t="shared" si="34"/>
        <v>5.896747229168076</v>
      </c>
      <c r="K294" s="2">
        <f t="shared" si="28"/>
        <v>5.8680016348532273</v>
      </c>
    </row>
    <row r="295" spans="1:11" ht="13.5" x14ac:dyDescent="0.25">
      <c r="A295" s="3">
        <f>TITRES_STAT!B298</f>
        <v>42734</v>
      </c>
      <c r="B295" s="6">
        <f>TITRES_STAT!D298</f>
        <v>6.2657999999999996</v>
      </c>
      <c r="C295" s="2">
        <f t="shared" si="29"/>
        <v>-7.52000000000006E-2</v>
      </c>
      <c r="D295" s="2">
        <f t="shared" si="30"/>
        <v>6.1962799999999998</v>
      </c>
      <c r="E295" s="2">
        <f t="shared" si="32"/>
        <v>6.0253099999999993</v>
      </c>
      <c r="F295" s="2">
        <f t="shared" si="33"/>
        <v>5.8289749999999998</v>
      </c>
      <c r="G295" s="2">
        <f t="shared" si="27"/>
        <v>5.7406700000000015</v>
      </c>
      <c r="H295" s="2">
        <f t="shared" si="31"/>
        <v>6.7504154999999919</v>
      </c>
      <c r="I295" s="2">
        <f t="array" ref="I295">SUMPRODUCT(B279:B298, (ROW(B279:B298)-ROW(B279)+1)) / (20*21/2)</f>
        <v>6.0678533333333329</v>
      </c>
      <c r="J295" s="2">
        <f t="shared" si="34"/>
        <v>5.9318951121044501</v>
      </c>
      <c r="K295" s="2">
        <f t="shared" si="28"/>
        <v>5.8836015707413365</v>
      </c>
    </row>
    <row r="296" spans="1:11" ht="13.5" x14ac:dyDescent="0.25">
      <c r="A296" s="3">
        <f>TITRES_STAT!B299</f>
        <v>42737</v>
      </c>
      <c r="B296" s="6">
        <f>TITRES_STAT!D299</f>
        <v>6.2657999999999996</v>
      </c>
      <c r="C296" s="2">
        <f t="shared" si="29"/>
        <v>0</v>
      </c>
      <c r="D296" s="2">
        <f t="shared" si="30"/>
        <v>6.2376199999999997</v>
      </c>
      <c r="E296" s="2">
        <f t="shared" si="32"/>
        <v>6.0882500000000004</v>
      </c>
      <c r="F296" s="2">
        <f t="shared" si="33"/>
        <v>5.8557499999999996</v>
      </c>
      <c r="G296" s="2">
        <f t="shared" si="27"/>
        <v>5.7485600000000021</v>
      </c>
      <c r="H296" s="2">
        <f t="shared" si="31"/>
        <v>6.7424529999999914</v>
      </c>
      <c r="I296" s="2">
        <f t="array" ref="I296">SUMPRODUCT(B280:B299, (ROW(B280:B299)-ROW(B280)+1)) / (20*21/2)</f>
        <v>6.0916109523809521</v>
      </c>
      <c r="J296" s="2">
        <f t="shared" si="34"/>
        <v>5.9636955776183118</v>
      </c>
      <c r="K296" s="2">
        <f t="shared" si="28"/>
        <v>5.8985897444377544</v>
      </c>
    </row>
    <row r="297" spans="1:11" ht="13.5" x14ac:dyDescent="0.25">
      <c r="A297" s="3">
        <f>TITRES_STAT!B300</f>
        <v>42738</v>
      </c>
      <c r="B297" s="6">
        <f>TITRES_STAT!D300</f>
        <v>6.2469999999999999</v>
      </c>
      <c r="C297" s="2">
        <f t="shared" si="29"/>
        <v>-1.8799999999999706E-2</v>
      </c>
      <c r="D297" s="2">
        <f t="shared" si="30"/>
        <v>6.2657999999999996</v>
      </c>
      <c r="E297" s="2">
        <f t="shared" si="32"/>
        <v>6.1323999999999996</v>
      </c>
      <c r="F297" s="2">
        <f t="shared" si="33"/>
        <v>5.8900399999999999</v>
      </c>
      <c r="G297" s="2">
        <f t="shared" si="27"/>
        <v>5.7594560000000028</v>
      </c>
      <c r="H297" s="2">
        <f t="shared" si="31"/>
        <v>6.7334829999999917</v>
      </c>
      <c r="I297" s="2">
        <f t="array" ref="I297">SUMPRODUCT(B281:B300, (ROW(B281:B300)-ROW(B281)+1)) / (20*21/2)</f>
        <v>6.1205080952380948</v>
      </c>
      <c r="J297" s="2">
        <f t="shared" si="34"/>
        <v>5.9906769511784725</v>
      </c>
      <c r="K297" s="2">
        <f t="shared" si="28"/>
        <v>5.9122528917147052</v>
      </c>
    </row>
    <row r="298" spans="1:11" ht="13.5" x14ac:dyDescent="0.25">
      <c r="A298" s="3">
        <f>TITRES_STAT!B301</f>
        <v>42739</v>
      </c>
      <c r="B298" s="6">
        <f>TITRES_STAT!D301</f>
        <v>6.2469999999999999</v>
      </c>
      <c r="C298" s="2">
        <f t="shared" si="29"/>
        <v>0</v>
      </c>
      <c r="D298" s="2">
        <f t="shared" si="30"/>
        <v>6.27332</v>
      </c>
      <c r="E298" s="2">
        <f t="shared" si="32"/>
        <v>6.1718499999999992</v>
      </c>
      <c r="F298" s="2">
        <f t="shared" si="33"/>
        <v>5.931845</v>
      </c>
      <c r="G298" s="2">
        <f t="shared" si="27"/>
        <v>5.7697900000000031</v>
      </c>
      <c r="H298" s="2">
        <f t="shared" si="31"/>
        <v>6.7241014999999935</v>
      </c>
      <c r="I298" s="2">
        <f t="array" ref="I298">SUMPRODUCT(B282:B301, (ROW(B282:B301)-ROW(B282)+1)) / (20*21/2)</f>
        <v>6.1537938095238083</v>
      </c>
      <c r="J298" s="2">
        <f t="shared" si="34"/>
        <v>6.0150886701138564</v>
      </c>
      <c r="K298" s="2">
        <f t="shared" si="28"/>
        <v>5.9253802292945208</v>
      </c>
    </row>
    <row r="299" spans="1:11" ht="13.5" x14ac:dyDescent="0.25">
      <c r="A299" s="3">
        <f>TITRES_STAT!B302</f>
        <v>42740</v>
      </c>
      <c r="B299" s="6">
        <f>TITRES_STAT!D302</f>
        <v>6.1813000000000002</v>
      </c>
      <c r="C299" s="2">
        <f t="shared" si="29"/>
        <v>-6.5699999999999648E-2</v>
      </c>
      <c r="D299" s="2">
        <f t="shared" si="30"/>
        <v>6.2413799999999995</v>
      </c>
      <c r="E299" s="2">
        <f t="shared" si="32"/>
        <v>6.1981599999999997</v>
      </c>
      <c r="F299" s="2">
        <f t="shared" si="33"/>
        <v>5.9623800000000005</v>
      </c>
      <c r="G299" s="2">
        <f t="shared" si="27"/>
        <v>5.7797480000000014</v>
      </c>
      <c r="H299" s="2">
        <f t="shared" si="31"/>
        <v>6.7152594999999913</v>
      </c>
      <c r="I299" s="2">
        <f t="array" ref="I299">SUMPRODUCT(B283:B302, (ROW(B283:B302)-ROW(B283)+1)) / (20*21/2)</f>
        <v>6.1839033333333333</v>
      </c>
      <c r="J299" s="2">
        <f t="shared" si="34"/>
        <v>6.0309183205792039</v>
      </c>
      <c r="K299" s="2">
        <f t="shared" si="28"/>
        <v>5.9354162987339514</v>
      </c>
    </row>
    <row r="300" spans="1:11" ht="13.5" x14ac:dyDescent="0.25">
      <c r="A300" s="3">
        <f>TITRES_STAT!B303</f>
        <v>42741</v>
      </c>
      <c r="B300" s="6">
        <f>TITRES_STAT!D303</f>
        <v>6.2657999999999996</v>
      </c>
      <c r="C300" s="2">
        <f t="shared" si="29"/>
        <v>8.4499999999999353E-2</v>
      </c>
      <c r="D300" s="2">
        <f t="shared" si="30"/>
        <v>6.2413799999999995</v>
      </c>
      <c r="E300" s="2">
        <f t="shared" si="32"/>
        <v>6.2188299999999996</v>
      </c>
      <c r="F300" s="2">
        <f t="shared" si="33"/>
        <v>5.9915000000000003</v>
      </c>
      <c r="G300" s="2">
        <f t="shared" si="27"/>
        <v>5.7923360000000024</v>
      </c>
      <c r="H300" s="2">
        <f t="shared" si="31"/>
        <v>6.707525499999992</v>
      </c>
      <c r="I300" s="2">
        <f t="array" ref="I300">SUMPRODUCT(B284:B303, (ROW(B284:B303)-ROW(B284)+1)) / (20*21/2)</f>
        <v>6.2108366666666663</v>
      </c>
      <c r="J300" s="2">
        <f t="shared" si="34"/>
        <v>6.0532880043335657</v>
      </c>
      <c r="K300" s="2">
        <f t="shared" si="28"/>
        <v>5.9483725223130124</v>
      </c>
    </row>
    <row r="301" spans="1:11" ht="13.5" x14ac:dyDescent="0.25">
      <c r="A301" s="3">
        <f>TITRES_STAT!B304</f>
        <v>42744</v>
      </c>
      <c r="B301" s="6">
        <f>TITRES_STAT!D304</f>
        <v>6.3410000000000002</v>
      </c>
      <c r="C301" s="2">
        <f t="shared" si="29"/>
        <v>7.52000000000006E-2</v>
      </c>
      <c r="D301" s="2">
        <f t="shared" si="30"/>
        <v>6.2564200000000003</v>
      </c>
      <c r="E301" s="2">
        <f t="shared" si="32"/>
        <v>6.24702</v>
      </c>
      <c r="F301" s="2">
        <f t="shared" si="33"/>
        <v>6.0248499999999989</v>
      </c>
      <c r="G301" s="2">
        <f t="shared" si="27"/>
        <v>5.8064280000000021</v>
      </c>
      <c r="H301" s="2">
        <f t="shared" si="31"/>
        <v>6.7003959999999916</v>
      </c>
      <c r="I301" s="2">
        <f t="array" ref="I301">SUMPRODUCT(B285:B304, (ROW(B285:B304)-ROW(B285)+1)) / (20*21/2)</f>
        <v>6.2166985714285712</v>
      </c>
      <c r="J301" s="2">
        <f t="shared" si="34"/>
        <v>6.0806891467779884</v>
      </c>
      <c r="K301" s="2">
        <f t="shared" si="28"/>
        <v>5.9637696783007375</v>
      </c>
    </row>
    <row r="302" spans="1:11" ht="13.5" x14ac:dyDescent="0.25">
      <c r="A302" s="3">
        <f>TITRES_STAT!B305</f>
        <v>42745</v>
      </c>
      <c r="B302" s="6">
        <f>TITRES_STAT!D305</f>
        <v>6.3410000000000002</v>
      </c>
      <c r="C302" s="2">
        <f t="shared" si="29"/>
        <v>0</v>
      </c>
      <c r="D302" s="2">
        <f t="shared" si="30"/>
        <v>6.27522</v>
      </c>
      <c r="E302" s="2">
        <f t="shared" si="32"/>
        <v>6.2705099999999998</v>
      </c>
      <c r="F302" s="2">
        <f t="shared" si="33"/>
        <v>6.0581999999999985</v>
      </c>
      <c r="G302" s="2">
        <f t="shared" si="27"/>
        <v>5.8205200000000028</v>
      </c>
      <c r="H302" s="2">
        <f t="shared" si="31"/>
        <v>6.6934949999999915</v>
      </c>
      <c r="I302" s="2">
        <f t="array" ref="I302">SUMPRODUCT(B286:B305, (ROW(B286:B305)-ROW(B286)+1)) / (20*21/2)</f>
        <v>6.2041742857142852</v>
      </c>
      <c r="J302" s="2">
        <f t="shared" si="34"/>
        <v>6.1054806566086555</v>
      </c>
      <c r="K302" s="2">
        <f t="shared" si="28"/>
        <v>5.9785630242497287</v>
      </c>
    </row>
    <row r="303" spans="1:11" ht="13.5" x14ac:dyDescent="0.25">
      <c r="A303" s="3">
        <f>TITRES_STAT!B306</f>
        <v>42746</v>
      </c>
      <c r="B303" s="6">
        <f>TITRES_STAT!D306</f>
        <v>6.3410000000000002</v>
      </c>
      <c r="C303" s="2">
        <f t="shared" si="29"/>
        <v>0</v>
      </c>
      <c r="D303" s="2">
        <f t="shared" si="30"/>
        <v>6.2940200000000006</v>
      </c>
      <c r="E303" s="2">
        <f t="shared" si="32"/>
        <v>6.2836699999999999</v>
      </c>
      <c r="F303" s="2">
        <f t="shared" si="33"/>
        <v>6.0915499999999998</v>
      </c>
      <c r="G303" s="2">
        <f t="shared" si="27"/>
        <v>5.8346120000000035</v>
      </c>
      <c r="H303" s="2">
        <f t="shared" si="31"/>
        <v>6.6868224999999919</v>
      </c>
      <c r="I303" s="2">
        <f t="array" ref="I303">SUMPRODUCT(B287:B306, (ROW(B287:B306)-ROW(B287)+1)) / (20*21/2)</f>
        <v>6.2062785714285704</v>
      </c>
      <c r="J303" s="2">
        <f t="shared" si="34"/>
        <v>6.1279110702649735</v>
      </c>
      <c r="K303" s="2">
        <f t="shared" si="28"/>
        <v>5.9927762389850336</v>
      </c>
    </row>
    <row r="304" spans="1:11" ht="13.5" x14ac:dyDescent="0.25">
      <c r="A304" s="3">
        <f>TITRES_STAT!B307</f>
        <v>42747</v>
      </c>
      <c r="B304" s="6">
        <f>TITRES_STAT!D307</f>
        <v>6.1531000000000002</v>
      </c>
      <c r="C304" s="2">
        <f t="shared" si="29"/>
        <v>-0.18789999999999996</v>
      </c>
      <c r="D304" s="2">
        <f t="shared" si="30"/>
        <v>6.288380000000001</v>
      </c>
      <c r="E304" s="2">
        <f t="shared" si="32"/>
        <v>6.2648799999999998</v>
      </c>
      <c r="F304" s="2">
        <f t="shared" si="33"/>
        <v>6.1155049999999989</v>
      </c>
      <c r="G304" s="2">
        <f t="shared" si="27"/>
        <v>5.8449460000000037</v>
      </c>
      <c r="H304" s="2">
        <f t="shared" si="31"/>
        <v>6.6792104999999911</v>
      </c>
      <c r="I304" s="2">
        <f t="array" ref="I304">SUMPRODUCT(B288:B307, (ROW(B288:B307)-ROW(B288)+1)) / (20*21/2)</f>
        <v>6.2059223809523809</v>
      </c>
      <c r="J304" s="2">
        <f t="shared" si="34"/>
        <v>6.1303100159540236</v>
      </c>
      <c r="K304" s="2">
        <f t="shared" si="28"/>
        <v>5.9990634452993463</v>
      </c>
    </row>
    <row r="305" spans="1:11" ht="13.5" x14ac:dyDescent="0.25">
      <c r="A305" s="3">
        <f>TITRES_STAT!B308</f>
        <v>42748</v>
      </c>
      <c r="B305" s="6">
        <f>TITRES_STAT!D308</f>
        <v>5.984</v>
      </c>
      <c r="C305" s="2">
        <f t="shared" si="29"/>
        <v>-0.16910000000000025</v>
      </c>
      <c r="D305" s="2">
        <f t="shared" si="30"/>
        <v>6.2320200000000003</v>
      </c>
      <c r="E305" s="2">
        <f t="shared" si="32"/>
        <v>6.2367000000000008</v>
      </c>
      <c r="F305" s="2">
        <f t="shared" si="33"/>
        <v>6.1310049999999983</v>
      </c>
      <c r="G305" s="2">
        <f t="shared" si="27"/>
        <v>5.8518980000000012</v>
      </c>
      <c r="H305" s="2">
        <f t="shared" si="31"/>
        <v>6.6707529999999906</v>
      </c>
      <c r="I305" s="2">
        <f t="array" ref="I305">SUMPRODUCT(B289:B308, (ROW(B289:B308)-ROW(B289)+1)) / (20*21/2)</f>
        <v>6.1976442857142855</v>
      </c>
      <c r="J305" s="2">
        <f t="shared" si="34"/>
        <v>6.1163757287203069</v>
      </c>
      <c r="K305" s="2">
        <f t="shared" si="28"/>
        <v>5.9984727219542737</v>
      </c>
    </row>
    <row r="306" spans="1:11" ht="13.5" x14ac:dyDescent="0.25">
      <c r="A306" s="3">
        <f>TITRES_STAT!B309</f>
        <v>42751</v>
      </c>
      <c r="B306" s="6">
        <f>TITRES_STAT!D309</f>
        <v>6.1531000000000002</v>
      </c>
      <c r="C306" s="2">
        <f t="shared" si="29"/>
        <v>0.16910000000000025</v>
      </c>
      <c r="D306" s="2">
        <f t="shared" si="30"/>
        <v>6.1944400000000002</v>
      </c>
      <c r="E306" s="2">
        <f t="shared" si="32"/>
        <v>6.2254300000000011</v>
      </c>
      <c r="F306" s="2">
        <f t="shared" si="33"/>
        <v>6.156839999999999</v>
      </c>
      <c r="G306" s="2">
        <f t="shared" ref="G306:G369" si="35">AVERAGE(B257:B306)</f>
        <v>5.8624200000000011</v>
      </c>
      <c r="H306" s="2">
        <f t="shared" si="31"/>
        <v>6.6631409999999889</v>
      </c>
      <c r="I306" s="2">
        <f t="array" ref="I306">SUMPRODUCT(B290:B309, (ROW(B290:B309)-ROW(B290)+1)) / (20*21/2)</f>
        <v>6.1623052380952386</v>
      </c>
      <c r="J306" s="2">
        <f t="shared" si="34"/>
        <v>6.1198732783659917</v>
      </c>
      <c r="K306" s="2">
        <f t="shared" si="28"/>
        <v>6.0045365367795966</v>
      </c>
    </row>
    <row r="307" spans="1:11" ht="13.5" x14ac:dyDescent="0.25">
      <c r="A307" s="3">
        <f>TITRES_STAT!B310</f>
        <v>42752</v>
      </c>
      <c r="B307" s="6">
        <f>TITRES_STAT!D310</f>
        <v>6.1531000000000002</v>
      </c>
      <c r="C307" s="2">
        <f t="shared" si="29"/>
        <v>0</v>
      </c>
      <c r="D307" s="2">
        <f t="shared" si="30"/>
        <v>6.15686</v>
      </c>
      <c r="E307" s="2">
        <f t="shared" si="32"/>
        <v>6.2160400000000013</v>
      </c>
      <c r="F307" s="2">
        <f t="shared" si="33"/>
        <v>6.1742199999999974</v>
      </c>
      <c r="G307" s="2">
        <f t="shared" si="35"/>
        <v>5.8729420000000001</v>
      </c>
      <c r="H307" s="2">
        <f t="shared" si="31"/>
        <v>6.6555744999999895</v>
      </c>
      <c r="I307" s="2">
        <f t="array" ref="I307">SUMPRODUCT(B291:B310, (ROW(B291:B310)-ROW(B291)+1)) / (20*21/2)</f>
        <v>6.128353333333334</v>
      </c>
      <c r="J307" s="2">
        <f t="shared" si="34"/>
        <v>6.1230377280454205</v>
      </c>
      <c r="K307" s="2">
        <f t="shared" ref="K307:K370" si="36">$K$4*B307+(1-$K$4)*K306</f>
        <v>6.010362554945103</v>
      </c>
    </row>
    <row r="308" spans="1:11" ht="13.5" x14ac:dyDescent="0.25">
      <c r="A308" s="3">
        <f>TITRES_STAT!B311</f>
        <v>42753</v>
      </c>
      <c r="B308" s="6">
        <f>TITRES_STAT!D311</f>
        <v>6.0872999999999999</v>
      </c>
      <c r="C308" s="2">
        <f t="shared" si="29"/>
        <v>-6.5800000000000303E-2</v>
      </c>
      <c r="D308" s="2">
        <f t="shared" si="30"/>
        <v>6.1061199999999998</v>
      </c>
      <c r="E308" s="2">
        <f t="shared" si="32"/>
        <v>6.2000700000000011</v>
      </c>
      <c r="F308" s="2">
        <f t="shared" si="33"/>
        <v>6.1859599999999979</v>
      </c>
      <c r="G308" s="2">
        <f t="shared" si="35"/>
        <v>5.882524000000001</v>
      </c>
      <c r="H308" s="2">
        <f t="shared" si="31"/>
        <v>6.6476789999999895</v>
      </c>
      <c r="I308" s="2">
        <f t="array" ref="I308">SUMPRODUCT(B292:B311, (ROW(B292:B311)-ROW(B292)+1)) / (20*21/2)</f>
        <v>6.0794147619047623</v>
      </c>
      <c r="J308" s="2">
        <f t="shared" si="34"/>
        <v>6.1196341348982379</v>
      </c>
      <c r="K308" s="2">
        <f t="shared" si="36"/>
        <v>6.0133797096531385</v>
      </c>
    </row>
    <row r="309" spans="1:11" ht="13.5" x14ac:dyDescent="0.25">
      <c r="A309" s="3">
        <f>TITRES_STAT!B312</f>
        <v>42754</v>
      </c>
      <c r="B309" s="6">
        <f>TITRES_STAT!D312</f>
        <v>5.8148999999999997</v>
      </c>
      <c r="C309" s="2">
        <f t="shared" si="29"/>
        <v>-0.2724000000000002</v>
      </c>
      <c r="D309" s="2">
        <f t="shared" si="30"/>
        <v>6.0384799999999998</v>
      </c>
      <c r="E309" s="2">
        <f t="shared" si="32"/>
        <v>6.1634300000000009</v>
      </c>
      <c r="F309" s="2">
        <f t="shared" si="33"/>
        <v>6.180794999999998</v>
      </c>
      <c r="G309" s="2">
        <f t="shared" si="35"/>
        <v>5.8866580000000024</v>
      </c>
      <c r="H309" s="2">
        <f t="shared" si="31"/>
        <v>6.6384214999999891</v>
      </c>
      <c r="I309" s="2">
        <f t="array" ref="I309">SUMPRODUCT(B293:B312, (ROW(B293:B312)-ROW(B293)+1)) / (20*21/2)</f>
        <v>6.0323995238095236</v>
      </c>
      <c r="J309" s="2">
        <f t="shared" si="34"/>
        <v>6.0906118363365005</v>
      </c>
      <c r="K309" s="2">
        <f t="shared" si="36"/>
        <v>6.0055961916275251</v>
      </c>
    </row>
    <row r="310" spans="1:11" ht="13.5" x14ac:dyDescent="0.25">
      <c r="A310" s="3">
        <f>TITRES_STAT!B313</f>
        <v>42755</v>
      </c>
      <c r="B310" s="6">
        <f>TITRES_STAT!D313</f>
        <v>5.8243</v>
      </c>
      <c r="C310" s="2">
        <f t="shared" si="29"/>
        <v>9.400000000000297E-3</v>
      </c>
      <c r="D310" s="2">
        <f t="shared" si="30"/>
        <v>6.0065399999999993</v>
      </c>
      <c r="E310" s="2">
        <f t="shared" si="32"/>
        <v>6.1192800000000007</v>
      </c>
      <c r="F310" s="2">
        <f t="shared" si="33"/>
        <v>6.1690549999999975</v>
      </c>
      <c r="G310" s="2">
        <f t="shared" si="35"/>
        <v>5.8909800000000025</v>
      </c>
      <c r="H310" s="2">
        <f t="shared" si="31"/>
        <v>6.6307184999999897</v>
      </c>
      <c r="I310" s="2">
        <f t="array" ref="I310">SUMPRODUCT(B294:B313, (ROW(B294:B313)-ROW(B294)+1)) / (20*21/2)</f>
        <v>5.9875314285714278</v>
      </c>
      <c r="J310" s="2">
        <f t="shared" si="34"/>
        <v>6.0652488043044528</v>
      </c>
      <c r="K310" s="2">
        <f t="shared" si="36"/>
        <v>5.9984865370538971</v>
      </c>
    </row>
    <row r="311" spans="1:11" ht="13.5" x14ac:dyDescent="0.25">
      <c r="A311" s="3">
        <f>TITRES_STAT!B314</f>
        <v>42758</v>
      </c>
      <c r="B311" s="6">
        <f>TITRES_STAT!D314</f>
        <v>5.6551999999999998</v>
      </c>
      <c r="C311" s="2">
        <f t="shared" si="29"/>
        <v>-0.16910000000000025</v>
      </c>
      <c r="D311" s="2">
        <f t="shared" si="30"/>
        <v>5.9069600000000007</v>
      </c>
      <c r="E311" s="2">
        <f t="shared" si="32"/>
        <v>6.0507000000000009</v>
      </c>
      <c r="F311" s="2">
        <f t="shared" si="33"/>
        <v>6.1488599999999973</v>
      </c>
      <c r="G311" s="2">
        <f t="shared" si="35"/>
        <v>5.8919200000000025</v>
      </c>
      <c r="H311" s="2">
        <f t="shared" si="31"/>
        <v>6.6221699999999908</v>
      </c>
      <c r="I311" s="2">
        <f t="array" ref="I311">SUMPRODUCT(B295:B314, (ROW(B295:B314)-ROW(B295)+1)) / (20*21/2)</f>
        <v>5.9453023809523806</v>
      </c>
      <c r="J311" s="2">
        <f t="shared" si="34"/>
        <v>6.0261965372278388</v>
      </c>
      <c r="K311" s="2">
        <f t="shared" si="36"/>
        <v>5.9850243199145288</v>
      </c>
    </row>
    <row r="312" spans="1:11" ht="13.5" x14ac:dyDescent="0.25">
      <c r="A312" s="3">
        <f>TITRES_STAT!B315</f>
        <v>42759</v>
      </c>
      <c r="B312" s="6">
        <f>TITRES_STAT!D315</f>
        <v>5.6551999999999998</v>
      </c>
      <c r="C312" s="2">
        <f t="shared" si="29"/>
        <v>0</v>
      </c>
      <c r="D312" s="2">
        <f t="shared" si="30"/>
        <v>5.8073800000000002</v>
      </c>
      <c r="E312" s="2">
        <f t="shared" si="32"/>
        <v>5.9821200000000001</v>
      </c>
      <c r="F312" s="2">
        <f t="shared" si="33"/>
        <v>6.1263149999999973</v>
      </c>
      <c r="G312" s="2">
        <f t="shared" si="35"/>
        <v>5.8938000000000024</v>
      </c>
      <c r="H312" s="2">
        <f t="shared" si="31"/>
        <v>6.61252499999999</v>
      </c>
      <c r="I312" s="2">
        <f t="array" ref="I312">SUMPRODUCT(B296:B315, (ROW(B296:B315)-ROW(B296)+1)) / (20*21/2)</f>
        <v>5.905443809523808</v>
      </c>
      <c r="J312" s="2">
        <f t="shared" si="34"/>
        <v>5.9908635336823304</v>
      </c>
      <c r="K312" s="2">
        <f t="shared" si="36"/>
        <v>5.9720900328590574</v>
      </c>
    </row>
    <row r="313" spans="1:11" ht="13.5" x14ac:dyDescent="0.25">
      <c r="A313" s="3">
        <f>TITRES_STAT!B316</f>
        <v>42760</v>
      </c>
      <c r="B313" s="6">
        <f>TITRES_STAT!D316</f>
        <v>5.6551999999999998</v>
      </c>
      <c r="C313" s="2">
        <f t="shared" si="29"/>
        <v>0</v>
      </c>
      <c r="D313" s="2">
        <f t="shared" si="30"/>
        <v>5.7209599999999998</v>
      </c>
      <c r="E313" s="2">
        <f t="shared" si="32"/>
        <v>5.9135400000000002</v>
      </c>
      <c r="F313" s="2">
        <f t="shared" si="33"/>
        <v>6.0986049999999974</v>
      </c>
      <c r="G313" s="2">
        <f t="shared" si="35"/>
        <v>5.8943640000000013</v>
      </c>
      <c r="H313" s="2">
        <f t="shared" si="31"/>
        <v>6.6028799999999883</v>
      </c>
      <c r="I313" s="2">
        <f t="array" ref="I313">SUMPRODUCT(B297:B316, (ROW(B297:B316)-ROW(B297)+1)) / (20*21/2)</f>
        <v>5.8676423809523808</v>
      </c>
      <c r="J313" s="2">
        <f t="shared" si="34"/>
        <v>5.9588955780935375</v>
      </c>
      <c r="K313" s="2">
        <f t="shared" si="36"/>
        <v>5.9596629727469379</v>
      </c>
    </row>
    <row r="314" spans="1:11" ht="13.5" x14ac:dyDescent="0.25">
      <c r="A314" s="3">
        <f>TITRES_STAT!B317</f>
        <v>42761</v>
      </c>
      <c r="B314" s="6">
        <f>TITRES_STAT!D317</f>
        <v>5.6551999999999998</v>
      </c>
      <c r="C314" s="2">
        <f t="shared" si="29"/>
        <v>0</v>
      </c>
      <c r="D314" s="2">
        <f t="shared" si="30"/>
        <v>5.6890200000000002</v>
      </c>
      <c r="E314" s="2">
        <f t="shared" si="32"/>
        <v>5.8637500000000005</v>
      </c>
      <c r="F314" s="2">
        <f t="shared" si="33"/>
        <v>6.0643149999999979</v>
      </c>
      <c r="G314" s="2">
        <f t="shared" si="35"/>
        <v>5.8949280000000011</v>
      </c>
      <c r="H314" s="2">
        <f t="shared" si="31"/>
        <v>6.5921384999999884</v>
      </c>
      <c r="I314" s="2">
        <f t="array" ref="I314">SUMPRODUCT(B298:B317, (ROW(B298:B317)-ROW(B298)+1)) / (20*21/2)</f>
        <v>5.8328380952380963</v>
      </c>
      <c r="J314" s="2">
        <f t="shared" si="34"/>
        <v>5.929972189703677</v>
      </c>
      <c r="K314" s="2">
        <f t="shared" si="36"/>
        <v>5.9477232483254898</v>
      </c>
    </row>
    <row r="315" spans="1:11" ht="13.5" x14ac:dyDescent="0.25">
      <c r="A315" s="3">
        <f>TITRES_STAT!B318</f>
        <v>42762</v>
      </c>
      <c r="B315" s="6">
        <f>TITRES_STAT!D318</f>
        <v>5.6458000000000004</v>
      </c>
      <c r="C315" s="2">
        <f t="shared" si="29"/>
        <v>-9.3999999999994088E-3</v>
      </c>
      <c r="D315" s="2">
        <f t="shared" si="30"/>
        <v>5.6533199999999999</v>
      </c>
      <c r="E315" s="2">
        <f t="shared" si="32"/>
        <v>5.8299300000000001</v>
      </c>
      <c r="F315" s="2">
        <f t="shared" si="33"/>
        <v>6.0333149999999973</v>
      </c>
      <c r="G315" s="2">
        <f t="shared" si="35"/>
        <v>5.891922000000001</v>
      </c>
      <c r="H315" s="2">
        <f t="shared" si="31"/>
        <v>6.5802534999999889</v>
      </c>
      <c r="I315" s="2">
        <f t="array" ref="I315">SUMPRODUCT(B299:B318, (ROW(B299:B318)-ROW(B299)+1)) / (20*21/2)</f>
        <v>5.8018366666666665</v>
      </c>
      <c r="J315" s="2">
        <f t="shared" si="34"/>
        <v>5.9029081716366605</v>
      </c>
      <c r="K315" s="2">
        <f t="shared" si="36"/>
        <v>5.9358831209401766</v>
      </c>
    </row>
    <row r="316" spans="1:11" ht="13.5" x14ac:dyDescent="0.25">
      <c r="A316" s="3">
        <f>TITRES_STAT!B319</f>
        <v>42765</v>
      </c>
      <c r="B316" s="6">
        <f>TITRES_STAT!D319</f>
        <v>5.6364000000000001</v>
      </c>
      <c r="C316" s="2">
        <f t="shared" si="29"/>
        <v>-9.400000000000297E-3</v>
      </c>
      <c r="D316" s="2">
        <f t="shared" si="30"/>
        <v>5.6495599999999992</v>
      </c>
      <c r="E316" s="2">
        <f t="shared" si="32"/>
        <v>5.7782600000000013</v>
      </c>
      <c r="F316" s="2">
        <f t="shared" si="33"/>
        <v>6.0018449999999977</v>
      </c>
      <c r="G316" s="2">
        <f t="shared" si="35"/>
        <v>5.8915459999999999</v>
      </c>
      <c r="H316" s="2">
        <f t="shared" si="31"/>
        <v>6.568001999999991</v>
      </c>
      <c r="I316" s="2">
        <f t="array" ref="I316">SUMPRODUCT(B300:B319, (ROW(B300:B319)-ROW(B300)+1)) / (20*21/2)</f>
        <v>5.7736980952380943</v>
      </c>
      <c r="J316" s="2">
        <f t="shared" si="34"/>
        <v>5.8775264410045978</v>
      </c>
      <c r="K316" s="2">
        <f t="shared" si="36"/>
        <v>5.924138684824876</v>
      </c>
    </row>
    <row r="317" spans="1:11" ht="13.5" x14ac:dyDescent="0.25">
      <c r="A317" s="3">
        <f>TITRES_STAT!B320</f>
        <v>42766</v>
      </c>
      <c r="B317" s="6">
        <f>TITRES_STAT!D320</f>
        <v>5.6364000000000001</v>
      </c>
      <c r="C317" s="2">
        <f t="shared" si="29"/>
        <v>0</v>
      </c>
      <c r="D317" s="2">
        <f t="shared" si="30"/>
        <v>5.6457999999999995</v>
      </c>
      <c r="E317" s="2">
        <f t="shared" si="32"/>
        <v>5.7265900000000007</v>
      </c>
      <c r="F317" s="2">
        <f t="shared" si="33"/>
        <v>5.9713149999999979</v>
      </c>
      <c r="G317" s="2">
        <f t="shared" si="35"/>
        <v>5.8911699999999998</v>
      </c>
      <c r="H317" s="2">
        <f t="shared" si="31"/>
        <v>6.5566639999999907</v>
      </c>
      <c r="I317" s="2">
        <f t="array" ref="I317">SUMPRODUCT(B301:B320, (ROW(B301:B320)-ROW(B301)+1)) / (20*21/2)</f>
        <v>5.7481095238095241</v>
      </c>
      <c r="J317" s="2">
        <f t="shared" si="34"/>
        <v>5.8545620180517783</v>
      </c>
      <c r="K317" s="2">
        <f t="shared" si="36"/>
        <v>5.9128548148317437</v>
      </c>
    </row>
    <row r="318" spans="1:11" ht="13.5" x14ac:dyDescent="0.25">
      <c r="A318" s="3">
        <f>TITRES_STAT!B321</f>
        <v>42767</v>
      </c>
      <c r="B318" s="6">
        <f>TITRES_STAT!D321</f>
        <v>5.6458000000000004</v>
      </c>
      <c r="C318" s="2">
        <f t="shared" si="29"/>
        <v>9.400000000000297E-3</v>
      </c>
      <c r="D318" s="2">
        <f t="shared" si="30"/>
        <v>5.6439199999999996</v>
      </c>
      <c r="E318" s="2">
        <f t="shared" si="32"/>
        <v>5.6824400000000006</v>
      </c>
      <c r="F318" s="2">
        <f t="shared" si="33"/>
        <v>5.9412549999999973</v>
      </c>
      <c r="G318" s="2">
        <f t="shared" si="35"/>
        <v>5.8866600000000009</v>
      </c>
      <c r="H318" s="2">
        <f t="shared" si="31"/>
        <v>6.544596499999991</v>
      </c>
      <c r="I318" s="2">
        <f t="array" ref="I318">SUMPRODUCT(B302:B321, (ROW(B302:B321)-ROW(B302)+1)) / (20*21/2)</f>
        <v>5.7254733333333334</v>
      </c>
      <c r="J318" s="2">
        <f t="shared" si="34"/>
        <v>5.834679921094466</v>
      </c>
      <c r="K318" s="2">
        <f t="shared" si="36"/>
        <v>5.9023820769952042</v>
      </c>
    </row>
    <row r="319" spans="1:11" ht="13.5" x14ac:dyDescent="0.25">
      <c r="A319" s="3">
        <f>TITRES_STAT!B322</f>
        <v>42768</v>
      </c>
      <c r="B319" s="6">
        <f>TITRES_STAT!D322</f>
        <v>5.6458000000000004</v>
      </c>
      <c r="C319" s="2">
        <f t="shared" si="29"/>
        <v>0</v>
      </c>
      <c r="D319" s="2">
        <f t="shared" si="30"/>
        <v>5.6420399999999997</v>
      </c>
      <c r="E319" s="2">
        <f t="shared" si="32"/>
        <v>5.6655300000000004</v>
      </c>
      <c r="F319" s="2">
        <f t="shared" si="33"/>
        <v>5.9144799999999975</v>
      </c>
      <c r="G319" s="2">
        <f t="shared" si="35"/>
        <v>5.8868480000000014</v>
      </c>
      <c r="H319" s="2">
        <f t="shared" si="31"/>
        <v>6.5337169999999913</v>
      </c>
      <c r="I319" s="2">
        <f t="array" ref="I319">SUMPRODUCT(B303:B322, (ROW(B303:B322)-ROW(B303)+1)) / (20*21/2)</f>
        <v>5.706147619047619</v>
      </c>
      <c r="J319" s="2">
        <f t="shared" si="34"/>
        <v>5.8166913571807068</v>
      </c>
      <c r="K319" s="2">
        <f t="shared" si="36"/>
        <v>5.8923200347600977</v>
      </c>
    </row>
    <row r="320" spans="1:11" ht="13.5" x14ac:dyDescent="0.25">
      <c r="A320" s="3">
        <f>TITRES_STAT!B323</f>
        <v>42769</v>
      </c>
      <c r="B320" s="6">
        <f>TITRES_STAT!D323</f>
        <v>5.6458000000000004</v>
      </c>
      <c r="C320" s="2">
        <f t="shared" si="29"/>
        <v>0</v>
      </c>
      <c r="D320" s="2">
        <f t="shared" si="30"/>
        <v>5.6420400000000006</v>
      </c>
      <c r="E320" s="2">
        <f t="shared" si="32"/>
        <v>5.6476800000000003</v>
      </c>
      <c r="F320" s="2">
        <f t="shared" si="33"/>
        <v>5.8834799999999969</v>
      </c>
      <c r="G320" s="2">
        <f t="shared" si="35"/>
        <v>5.8842180000000015</v>
      </c>
      <c r="H320" s="2">
        <f t="shared" si="31"/>
        <v>6.5226544999999909</v>
      </c>
      <c r="I320" s="2">
        <f t="array" ref="I320">SUMPRODUCT(B304:B323, (ROW(B304:B323)-ROW(B304)+1)) / (20*21/2)</f>
        <v>5.6901323809523809</v>
      </c>
      <c r="J320" s="2">
        <f t="shared" si="34"/>
        <v>5.8004159898301637</v>
      </c>
      <c r="K320" s="2">
        <f t="shared" si="36"/>
        <v>5.8826525824165641</v>
      </c>
    </row>
    <row r="321" spans="1:11" ht="13.5" x14ac:dyDescent="0.25">
      <c r="A321" s="3">
        <f>TITRES_STAT!B324</f>
        <v>42772</v>
      </c>
      <c r="B321" s="6">
        <f>TITRES_STAT!D324</f>
        <v>5.6458000000000004</v>
      </c>
      <c r="C321" s="2">
        <f t="shared" si="29"/>
        <v>0</v>
      </c>
      <c r="D321" s="2">
        <f t="shared" si="30"/>
        <v>5.6439200000000005</v>
      </c>
      <c r="E321" s="2">
        <f t="shared" si="32"/>
        <v>5.6467400000000003</v>
      </c>
      <c r="F321" s="2">
        <f t="shared" si="33"/>
        <v>5.8487199999999975</v>
      </c>
      <c r="G321" s="2">
        <f t="shared" si="35"/>
        <v>5.8819640000000017</v>
      </c>
      <c r="H321" s="2">
        <f t="shared" si="31"/>
        <v>6.5115919999999923</v>
      </c>
      <c r="I321" s="2">
        <f t="array" ref="I321">SUMPRODUCT(B305:B324, (ROW(B305:B324)-ROW(B305)+1)) / (20*21/2)</f>
        <v>5.6774276190476192</v>
      </c>
      <c r="J321" s="2">
        <f t="shared" si="34"/>
        <v>5.7856906574653859</v>
      </c>
      <c r="K321" s="2">
        <f t="shared" si="36"/>
        <v>5.8733642458512083</v>
      </c>
    </row>
    <row r="322" spans="1:11" ht="13.5" x14ac:dyDescent="0.25">
      <c r="A322" s="3">
        <f>TITRES_STAT!B325</f>
        <v>42773</v>
      </c>
      <c r="B322" s="6">
        <f>TITRES_STAT!D325</f>
        <v>5.6458000000000004</v>
      </c>
      <c r="C322" s="2">
        <f t="shared" si="29"/>
        <v>0</v>
      </c>
      <c r="D322" s="2">
        <f t="shared" si="30"/>
        <v>5.6458000000000004</v>
      </c>
      <c r="E322" s="2">
        <f t="shared" si="32"/>
        <v>5.6458000000000004</v>
      </c>
      <c r="F322" s="2">
        <f t="shared" si="33"/>
        <v>5.8139599999999971</v>
      </c>
      <c r="G322" s="2">
        <f t="shared" si="35"/>
        <v>5.8804620000000014</v>
      </c>
      <c r="H322" s="2">
        <f t="shared" si="31"/>
        <v>6.5028594999999942</v>
      </c>
      <c r="I322" s="2">
        <f t="array" ref="I322">SUMPRODUCT(B306:B325, (ROW(B306:B325)-ROW(B306)+1)) / (20*21/2)</f>
        <v>5.6671385714285725</v>
      </c>
      <c r="J322" s="2">
        <f t="shared" si="34"/>
        <v>5.7723677377067775</v>
      </c>
      <c r="K322" s="2">
        <f t="shared" si="36"/>
        <v>5.8644401577786116</v>
      </c>
    </row>
    <row r="323" spans="1:11" ht="13.5" x14ac:dyDescent="0.25">
      <c r="A323" s="3">
        <f>TITRES_STAT!B326</f>
        <v>42774</v>
      </c>
      <c r="B323" s="6">
        <f>TITRES_STAT!D326</f>
        <v>5.6458000000000004</v>
      </c>
      <c r="C323" s="2">
        <f t="shared" si="29"/>
        <v>0</v>
      </c>
      <c r="D323" s="2">
        <f t="shared" si="30"/>
        <v>5.6458000000000004</v>
      </c>
      <c r="E323" s="2">
        <f t="shared" si="32"/>
        <v>5.6448600000000004</v>
      </c>
      <c r="F323" s="2">
        <f t="shared" si="33"/>
        <v>5.7791999999999977</v>
      </c>
      <c r="G323" s="2">
        <f t="shared" si="35"/>
        <v>5.8782080000000034</v>
      </c>
      <c r="H323" s="2">
        <f t="shared" si="31"/>
        <v>6.4941269999999944</v>
      </c>
      <c r="I323" s="2">
        <f t="array" ref="I323">SUMPRODUCT(B307:B326, (ROW(B307:B326)-ROW(B307)+1)) / (20*21/2)</f>
        <v>5.6584599999999998</v>
      </c>
      <c r="J323" s="2">
        <f t="shared" si="34"/>
        <v>5.7603136674489894</v>
      </c>
      <c r="K323" s="2">
        <f t="shared" si="36"/>
        <v>5.8558660339441566</v>
      </c>
    </row>
    <row r="324" spans="1:11" ht="13.5" x14ac:dyDescent="0.25">
      <c r="A324" s="3">
        <f>TITRES_STAT!B327</f>
        <v>42775</v>
      </c>
      <c r="B324" s="6">
        <f>TITRES_STAT!D327</f>
        <v>5.6458000000000004</v>
      </c>
      <c r="C324" s="2">
        <f t="shared" ref="C324:C387" si="37">B324-B323</f>
        <v>0</v>
      </c>
      <c r="D324" s="2">
        <f t="shared" si="30"/>
        <v>5.6458000000000004</v>
      </c>
      <c r="E324" s="2">
        <f t="shared" si="32"/>
        <v>5.6439200000000005</v>
      </c>
      <c r="F324" s="2">
        <f t="shared" si="33"/>
        <v>5.7538349999999969</v>
      </c>
      <c r="G324" s="2">
        <f t="shared" si="35"/>
        <v>5.8759540000000028</v>
      </c>
      <c r="H324" s="2">
        <f t="shared" si="31"/>
        <v>6.4844349999999933</v>
      </c>
      <c r="I324" s="2">
        <f t="array" ref="I324">SUMPRODUCT(B308:B327, (ROW(B308:B327)-ROW(B308)+1)) / (20*21/2)</f>
        <v>5.6521971428571423</v>
      </c>
      <c r="J324" s="2">
        <f t="shared" si="34"/>
        <v>5.7494076038824193</v>
      </c>
      <c r="K324" s="2">
        <f t="shared" si="36"/>
        <v>5.8476281502600722</v>
      </c>
    </row>
    <row r="325" spans="1:11" ht="13.5" x14ac:dyDescent="0.25">
      <c r="A325" s="3">
        <f>TITRES_STAT!B328</f>
        <v>42776</v>
      </c>
      <c r="B325" s="6">
        <f>TITRES_STAT!D328</f>
        <v>5.6458000000000004</v>
      </c>
      <c r="C325" s="2">
        <f t="shared" si="37"/>
        <v>0</v>
      </c>
      <c r="D325" s="2">
        <f t="shared" si="30"/>
        <v>5.6458000000000004</v>
      </c>
      <c r="E325" s="2">
        <f t="shared" si="32"/>
        <v>5.6439200000000005</v>
      </c>
      <c r="F325" s="2">
        <f t="shared" si="33"/>
        <v>5.7369249999999976</v>
      </c>
      <c r="G325" s="2">
        <f t="shared" si="35"/>
        <v>5.8737000000000021</v>
      </c>
      <c r="H325" s="2">
        <f t="shared" si="31"/>
        <v>6.4738294999999928</v>
      </c>
      <c r="I325" s="2">
        <f t="array" ref="I325">SUMPRODUCT(B309:B328, (ROW(B309:B328)-ROW(B309)+1)) / (20*21/2)</f>
        <v>5.6483500000000006</v>
      </c>
      <c r="J325" s="2">
        <f t="shared" si="34"/>
        <v>5.7395402130364745</v>
      </c>
      <c r="K325" s="2">
        <f t="shared" si="36"/>
        <v>5.8397133208381087</v>
      </c>
    </row>
    <row r="326" spans="1:11" ht="13.5" x14ac:dyDescent="0.25">
      <c r="A326" s="3">
        <f>TITRES_STAT!B329</f>
        <v>42779</v>
      </c>
      <c r="B326" s="6">
        <f>TITRES_STAT!D329</f>
        <v>5.6458000000000004</v>
      </c>
      <c r="C326" s="2">
        <f t="shared" si="37"/>
        <v>0</v>
      </c>
      <c r="D326" s="2">
        <f t="shared" ref="D326:D389" si="38">AVERAGE(B322:B326)</f>
        <v>5.6458000000000004</v>
      </c>
      <c r="E326" s="2">
        <f t="shared" si="32"/>
        <v>5.6448600000000004</v>
      </c>
      <c r="F326" s="2">
        <f t="shared" si="33"/>
        <v>5.7115599999999977</v>
      </c>
      <c r="G326" s="2">
        <f t="shared" si="35"/>
        <v>5.8720100000000022</v>
      </c>
      <c r="H326" s="2">
        <f t="shared" si="31"/>
        <v>6.464046499999994</v>
      </c>
      <c r="I326" s="2">
        <f t="array" ref="I326">SUMPRODUCT(B310:B329, (ROW(B310:B329)-ROW(B310)+1)) / (20*21/2)</f>
        <v>5.6466052380952378</v>
      </c>
      <c r="J326" s="2">
        <f t="shared" si="34"/>
        <v>5.7306125736996671</v>
      </c>
      <c r="K326" s="2">
        <f t="shared" si="36"/>
        <v>5.8321088768836731</v>
      </c>
    </row>
    <row r="327" spans="1:11" ht="13.5" x14ac:dyDescent="0.25">
      <c r="A327" s="3">
        <f>TITRES_STAT!B330</f>
        <v>42780</v>
      </c>
      <c r="B327" s="6">
        <f>TITRES_STAT!D330</f>
        <v>5.6458000000000004</v>
      </c>
      <c r="C327" s="2">
        <f t="shared" si="37"/>
        <v>0</v>
      </c>
      <c r="D327" s="2">
        <f t="shared" si="38"/>
        <v>5.6458000000000004</v>
      </c>
      <c r="E327" s="2">
        <f t="shared" si="32"/>
        <v>5.6458000000000004</v>
      </c>
      <c r="F327" s="2">
        <f t="shared" si="33"/>
        <v>5.6861949999999979</v>
      </c>
      <c r="G327" s="2">
        <f t="shared" si="35"/>
        <v>5.8737020000000033</v>
      </c>
      <c r="H327" s="2">
        <f t="shared" si="31"/>
        <v>6.4543544999999938</v>
      </c>
      <c r="I327" s="2">
        <f t="array" ref="I327">SUMPRODUCT(B311:B330, (ROW(B311:B330)-ROW(B311)+1)) / (20*21/2)</f>
        <v>5.6456657142857143</v>
      </c>
      <c r="J327" s="2">
        <f t="shared" si="34"/>
        <v>5.7225351857282698</v>
      </c>
      <c r="K327" s="2">
        <f t="shared" si="36"/>
        <v>5.8248026464176466</v>
      </c>
    </row>
    <row r="328" spans="1:11" ht="13.5" x14ac:dyDescent="0.25">
      <c r="A328" s="3">
        <f>TITRES_STAT!B331</f>
        <v>42781</v>
      </c>
      <c r="B328" s="6">
        <f>TITRES_STAT!D331</f>
        <v>5.6458000000000004</v>
      </c>
      <c r="C328" s="2">
        <f t="shared" si="37"/>
        <v>0</v>
      </c>
      <c r="D328" s="2">
        <f t="shared" si="38"/>
        <v>5.6458000000000004</v>
      </c>
      <c r="E328" s="2">
        <f t="shared" si="32"/>
        <v>5.6458000000000004</v>
      </c>
      <c r="F328" s="2">
        <f t="shared" si="33"/>
        <v>5.6641199999999978</v>
      </c>
      <c r="G328" s="2">
        <f t="shared" si="35"/>
        <v>5.8784000000000027</v>
      </c>
      <c r="H328" s="2">
        <f t="shared" si="31"/>
        <v>6.4442059999999932</v>
      </c>
      <c r="I328" s="2">
        <f t="array" ref="I328">SUMPRODUCT(B312:B331, (ROW(B312:B331)-ROW(B312)+1)) / (20*21/2)</f>
        <v>5.6455761904761914</v>
      </c>
      <c r="J328" s="2">
        <f t="shared" si="34"/>
        <v>5.7152270728017678</v>
      </c>
      <c r="K328" s="2">
        <f t="shared" si="36"/>
        <v>5.8177829347934251</v>
      </c>
    </row>
    <row r="329" spans="1:11" ht="13.5" x14ac:dyDescent="0.25">
      <c r="A329" s="3">
        <f>TITRES_STAT!B332</f>
        <v>42782</v>
      </c>
      <c r="B329" s="6">
        <f>TITRES_STAT!D332</f>
        <v>5.6458000000000004</v>
      </c>
      <c r="C329" s="2">
        <f t="shared" si="37"/>
        <v>0</v>
      </c>
      <c r="D329" s="2">
        <f t="shared" si="38"/>
        <v>5.6458000000000004</v>
      </c>
      <c r="E329" s="2">
        <f t="shared" si="32"/>
        <v>5.6458000000000004</v>
      </c>
      <c r="F329" s="2">
        <f t="shared" si="33"/>
        <v>5.6556649999999973</v>
      </c>
      <c r="G329" s="2">
        <f t="shared" si="35"/>
        <v>5.8799040000000025</v>
      </c>
      <c r="H329" s="2">
        <f t="shared" si="31"/>
        <v>6.4344684999999933</v>
      </c>
      <c r="I329" s="2">
        <f t="array" ref="I329">SUMPRODUCT(B313:B332, (ROW(B313:B332)-ROW(B313)+1)) / (20*21/2)</f>
        <v>5.6455314285714282</v>
      </c>
      <c r="J329" s="2">
        <f t="shared" si="34"/>
        <v>5.7086149706301708</v>
      </c>
      <c r="K329" s="2">
        <f t="shared" si="36"/>
        <v>5.8110385059779963</v>
      </c>
    </row>
    <row r="330" spans="1:11" ht="13.5" x14ac:dyDescent="0.25">
      <c r="A330" s="3">
        <f>TITRES_STAT!B333</f>
        <v>42783</v>
      </c>
      <c r="B330" s="6">
        <f>TITRES_STAT!D333</f>
        <v>5.6458000000000004</v>
      </c>
      <c r="C330" s="2">
        <f t="shared" si="37"/>
        <v>0</v>
      </c>
      <c r="D330" s="2">
        <f t="shared" si="38"/>
        <v>5.6458000000000004</v>
      </c>
      <c r="E330" s="2">
        <f t="shared" si="32"/>
        <v>5.6458000000000004</v>
      </c>
      <c r="F330" s="2">
        <f t="shared" si="33"/>
        <v>5.6467399999999977</v>
      </c>
      <c r="G330" s="2">
        <f t="shared" si="35"/>
        <v>5.8791520000000022</v>
      </c>
      <c r="H330" s="2">
        <f t="shared" ref="H330:H393" si="39">AVERAGE(B131:B330)</f>
        <v>6.4247764999999921</v>
      </c>
      <c r="I330" s="2">
        <f t="array" ref="I330">SUMPRODUCT(B314:B333, (ROW(B314:B333)-ROW(B314)+1)) / (20*21/2)</f>
        <v>5.6455314285714282</v>
      </c>
      <c r="J330" s="2">
        <f t="shared" si="34"/>
        <v>5.7026325924749166</v>
      </c>
      <c r="K330" s="2">
        <f t="shared" si="36"/>
        <v>5.8045585645670945</v>
      </c>
    </row>
    <row r="331" spans="1:11" ht="13.5" x14ac:dyDescent="0.25">
      <c r="A331" s="3">
        <f>TITRES_STAT!B334</f>
        <v>42786</v>
      </c>
      <c r="B331" s="6">
        <f>TITRES_STAT!D334</f>
        <v>5.6458000000000004</v>
      </c>
      <c r="C331" s="2">
        <f t="shared" si="37"/>
        <v>0</v>
      </c>
      <c r="D331" s="2">
        <f t="shared" si="38"/>
        <v>5.6458000000000004</v>
      </c>
      <c r="E331" s="2">
        <f t="shared" si="32"/>
        <v>5.6458000000000004</v>
      </c>
      <c r="F331" s="2">
        <f t="shared" si="33"/>
        <v>5.6462699999999977</v>
      </c>
      <c r="G331" s="2">
        <f t="shared" si="35"/>
        <v>5.8785880000000024</v>
      </c>
      <c r="H331" s="2">
        <f t="shared" si="39"/>
        <v>6.4150844999999936</v>
      </c>
      <c r="I331" s="2">
        <f t="array" ref="I331">SUMPRODUCT(B315:B334, (ROW(B315:B334)-ROW(B315)+1)) / (20*21/2)</f>
        <v>5.6455761904761914</v>
      </c>
      <c r="J331" s="2">
        <f t="shared" si="34"/>
        <v>5.6972199646201629</v>
      </c>
      <c r="K331" s="2">
        <f t="shared" si="36"/>
        <v>5.79833273850564</v>
      </c>
    </row>
    <row r="332" spans="1:11" ht="13.5" x14ac:dyDescent="0.25">
      <c r="A332" s="3">
        <f>TITRES_STAT!B335</f>
        <v>42787</v>
      </c>
      <c r="B332" s="6">
        <f>TITRES_STAT!D335</f>
        <v>5.6458000000000004</v>
      </c>
      <c r="C332" s="2">
        <f t="shared" si="37"/>
        <v>0</v>
      </c>
      <c r="D332" s="2">
        <f t="shared" si="38"/>
        <v>5.6458000000000004</v>
      </c>
      <c r="E332" s="2">
        <f t="shared" ref="E332:E395" si="40">AVERAGE(B323:B332)</f>
        <v>5.6458000000000004</v>
      </c>
      <c r="F332" s="2">
        <f t="shared" si="33"/>
        <v>5.6457999999999977</v>
      </c>
      <c r="G332" s="2">
        <f t="shared" si="35"/>
        <v>5.8780240000000026</v>
      </c>
      <c r="H332" s="2">
        <f t="shared" si="39"/>
        <v>6.4049359999999922</v>
      </c>
      <c r="I332" s="2">
        <f t="array" ref="I332">SUMPRODUCT(B316:B335, (ROW(B316:B335)-ROW(B316)+1)) / (20*21/2)</f>
        <v>5.6358276190476184</v>
      </c>
      <c r="J332" s="2">
        <f t="shared" si="34"/>
        <v>5.6923228251325284</v>
      </c>
      <c r="K332" s="2">
        <f t="shared" si="36"/>
        <v>5.7923510624858112</v>
      </c>
    </row>
    <row r="333" spans="1:11" ht="13.5" x14ac:dyDescent="0.25">
      <c r="A333" s="3">
        <f>TITRES_STAT!B336</f>
        <v>42788</v>
      </c>
      <c r="B333" s="6">
        <f>TITRES_STAT!D336</f>
        <v>5.6458000000000004</v>
      </c>
      <c r="C333" s="2">
        <f t="shared" si="37"/>
        <v>0</v>
      </c>
      <c r="D333" s="2">
        <f t="shared" si="38"/>
        <v>5.6458000000000004</v>
      </c>
      <c r="E333" s="2">
        <f t="shared" si="40"/>
        <v>5.6458000000000004</v>
      </c>
      <c r="F333" s="2">
        <f t="shared" si="33"/>
        <v>5.6453299999999977</v>
      </c>
      <c r="G333" s="2">
        <f t="shared" si="35"/>
        <v>5.8774600000000028</v>
      </c>
      <c r="H333" s="2">
        <f t="shared" si="39"/>
        <v>6.394650499999992</v>
      </c>
      <c r="I333" s="2">
        <f t="array" ref="I333">SUMPRODUCT(B317:B336, (ROW(B317:B336)-ROW(B317)+1)) / (20*21/2)</f>
        <v>5.6265709523809528</v>
      </c>
      <c r="J333" s="2">
        <f t="shared" si="34"/>
        <v>5.6878920798818111</v>
      </c>
      <c r="K333" s="2">
        <f t="shared" si="36"/>
        <v>5.7866039619961711</v>
      </c>
    </row>
    <row r="334" spans="1:11" ht="13.5" x14ac:dyDescent="0.25">
      <c r="A334" s="3">
        <f>TITRES_STAT!B337</f>
        <v>42789</v>
      </c>
      <c r="B334" s="6">
        <f>TITRES_STAT!D337</f>
        <v>5.6458000000000004</v>
      </c>
      <c r="C334" s="2">
        <f t="shared" si="37"/>
        <v>0</v>
      </c>
      <c r="D334" s="2">
        <f t="shared" si="38"/>
        <v>5.6458000000000004</v>
      </c>
      <c r="E334" s="2">
        <f t="shared" si="40"/>
        <v>5.6458000000000004</v>
      </c>
      <c r="F334" s="2">
        <f t="shared" si="33"/>
        <v>5.6448599999999978</v>
      </c>
      <c r="G334" s="2">
        <f t="shared" si="35"/>
        <v>5.876896000000003</v>
      </c>
      <c r="H334" s="2">
        <f t="shared" si="39"/>
        <v>6.3843189999999925</v>
      </c>
      <c r="I334" s="2">
        <f t="array" ref="I334">SUMPRODUCT(B318:B337, (ROW(B318:B337)-ROW(B318)+1)) / (20*21/2)</f>
        <v>5.6025519047619055</v>
      </c>
      <c r="J334" s="2">
        <f t="shared" si="34"/>
        <v>5.6838833103692572</v>
      </c>
      <c r="K334" s="2">
        <f t="shared" si="36"/>
        <v>5.7810822379963209</v>
      </c>
    </row>
    <row r="335" spans="1:11" ht="13.5" x14ac:dyDescent="0.25">
      <c r="A335" s="3">
        <f>TITRES_STAT!B338</f>
        <v>42790</v>
      </c>
      <c r="B335" s="6">
        <f>TITRES_STAT!D338</f>
        <v>5.5425000000000004</v>
      </c>
      <c r="C335" s="2">
        <f t="shared" si="37"/>
        <v>-0.10329999999999995</v>
      </c>
      <c r="D335" s="2">
        <f t="shared" si="38"/>
        <v>5.62514</v>
      </c>
      <c r="E335" s="2">
        <f t="shared" si="40"/>
        <v>5.6354700000000006</v>
      </c>
      <c r="F335" s="2">
        <f t="shared" si="33"/>
        <v>5.6396949999999979</v>
      </c>
      <c r="G335" s="2">
        <f t="shared" si="35"/>
        <v>5.8742660000000031</v>
      </c>
      <c r="H335" s="2">
        <f t="shared" si="39"/>
        <v>6.373653999999993</v>
      </c>
      <c r="I335" s="2">
        <f t="array" ref="I335">SUMPRODUCT(B319:B338, (ROW(B319:B338)-ROW(B319)+1)) / (20*21/2)</f>
        <v>5.5797404761904765</v>
      </c>
      <c r="J335" s="2">
        <f t="shared" si="34"/>
        <v>5.6704182331912332</v>
      </c>
      <c r="K335" s="2">
        <f t="shared" si="36"/>
        <v>5.7717260718003871</v>
      </c>
    </row>
    <row r="336" spans="1:11" ht="13.5" x14ac:dyDescent="0.25">
      <c r="A336" s="3">
        <f>TITRES_STAT!B339</f>
        <v>42793</v>
      </c>
      <c r="B336" s="6">
        <f>TITRES_STAT!D339</f>
        <v>5.5425000000000004</v>
      </c>
      <c r="C336" s="2">
        <f t="shared" si="37"/>
        <v>0</v>
      </c>
      <c r="D336" s="2">
        <f t="shared" si="38"/>
        <v>5.6044800000000006</v>
      </c>
      <c r="E336" s="2">
        <f t="shared" si="40"/>
        <v>5.62514</v>
      </c>
      <c r="F336" s="2">
        <f t="shared" si="33"/>
        <v>5.6349999999999989</v>
      </c>
      <c r="G336" s="2">
        <f t="shared" si="35"/>
        <v>5.8723880000000044</v>
      </c>
      <c r="H336" s="2">
        <f t="shared" si="39"/>
        <v>6.3629889999999936</v>
      </c>
      <c r="I336" s="2">
        <f t="array" ref="I336">SUMPRODUCT(B320:B339, (ROW(B320:B339)-ROW(B320)+1)) / (20*21/2)</f>
        <v>5.5438671428571435</v>
      </c>
      <c r="J336" s="2">
        <f t="shared" si="34"/>
        <v>5.6582355443158781</v>
      </c>
      <c r="K336" s="2">
        <f t="shared" si="36"/>
        <v>5.7627368140827251</v>
      </c>
    </row>
    <row r="337" spans="1:11" ht="13.5" x14ac:dyDescent="0.25">
      <c r="A337" s="3">
        <f>TITRES_STAT!B340</f>
        <v>42794</v>
      </c>
      <c r="B337" s="6">
        <f>TITRES_STAT!D340</f>
        <v>5.3827999999999996</v>
      </c>
      <c r="C337" s="2">
        <f t="shared" si="37"/>
        <v>-0.15970000000000084</v>
      </c>
      <c r="D337" s="2">
        <f t="shared" si="38"/>
        <v>5.5518799999999997</v>
      </c>
      <c r="E337" s="2">
        <f t="shared" si="40"/>
        <v>5.5988400000000009</v>
      </c>
      <c r="F337" s="2">
        <f t="shared" si="33"/>
        <v>5.6223199999999993</v>
      </c>
      <c r="G337" s="2">
        <f t="shared" si="35"/>
        <v>5.8639340000000031</v>
      </c>
      <c r="H337" s="2">
        <f t="shared" si="39"/>
        <v>6.3517539999999943</v>
      </c>
      <c r="I337" s="2">
        <f t="array" ref="I337">SUMPRODUCT(B321:B340, (ROW(B321:B340)-ROW(B321)+1)) / (20*21/2)</f>
        <v>5.4956476190476193</v>
      </c>
      <c r="J337" s="2">
        <f t="shared" si="34"/>
        <v>5.6320035877143653</v>
      </c>
      <c r="K337" s="2">
        <f t="shared" si="36"/>
        <v>5.7478373311775206</v>
      </c>
    </row>
    <row r="338" spans="1:11" ht="13.5" x14ac:dyDescent="0.25">
      <c r="A338" s="3">
        <f>TITRES_STAT!B341</f>
        <v>42795</v>
      </c>
      <c r="B338" s="6">
        <f>TITRES_STAT!D341</f>
        <v>5.3827999999999996</v>
      </c>
      <c r="C338" s="2">
        <f t="shared" si="37"/>
        <v>0</v>
      </c>
      <c r="D338" s="2">
        <f t="shared" si="38"/>
        <v>5.4992800000000006</v>
      </c>
      <c r="E338" s="2">
        <f t="shared" si="40"/>
        <v>5.5725400000000009</v>
      </c>
      <c r="F338" s="2">
        <f t="shared" si="33"/>
        <v>5.6091699999999998</v>
      </c>
      <c r="G338" s="2">
        <f t="shared" si="35"/>
        <v>5.8545400000000027</v>
      </c>
      <c r="H338" s="2">
        <f t="shared" si="39"/>
        <v>6.340381499999995</v>
      </c>
      <c r="I338" s="2">
        <f t="array" ref="I338">SUMPRODUCT(B322:B341, (ROW(B322:B341)-ROW(B322)+1)) / (20*21/2)</f>
        <v>5.4644261904761917</v>
      </c>
      <c r="J338" s="2">
        <f t="shared" si="34"/>
        <v>5.6082699126939497</v>
      </c>
      <c r="K338" s="2">
        <f t="shared" si="36"/>
        <v>5.733522141719579</v>
      </c>
    </row>
    <row r="339" spans="1:11" ht="13.5" x14ac:dyDescent="0.25">
      <c r="A339" s="3">
        <f>TITRES_STAT!B342</f>
        <v>42796</v>
      </c>
      <c r="B339" s="6">
        <f>TITRES_STAT!D342</f>
        <v>5.2324999999999999</v>
      </c>
      <c r="C339" s="2">
        <f t="shared" si="37"/>
        <v>-0.15029999999999966</v>
      </c>
      <c r="D339" s="2">
        <f t="shared" si="38"/>
        <v>5.41662</v>
      </c>
      <c r="E339" s="2">
        <f t="shared" si="40"/>
        <v>5.5312100000000015</v>
      </c>
      <c r="F339" s="2">
        <f t="shared" si="33"/>
        <v>5.5885049999999996</v>
      </c>
      <c r="G339" s="2">
        <f t="shared" si="35"/>
        <v>5.8408260000000034</v>
      </c>
      <c r="H339" s="2">
        <f t="shared" si="39"/>
        <v>6.3290799999999958</v>
      </c>
      <c r="I339" s="2">
        <f t="array" ref="I339">SUMPRODUCT(B323:B342, (ROW(B323:B342)-ROW(B323)+1)) / (20*21/2)</f>
        <v>5.4351728571428577</v>
      </c>
      <c r="J339" s="2">
        <f t="shared" si="34"/>
        <v>5.572482301961192</v>
      </c>
      <c r="K339" s="2">
        <f t="shared" si="36"/>
        <v>5.7138742145933215</v>
      </c>
    </row>
    <row r="340" spans="1:11" ht="13.5" x14ac:dyDescent="0.25">
      <c r="A340" s="3">
        <f>TITRES_STAT!B343</f>
        <v>42797</v>
      </c>
      <c r="B340" s="6">
        <f>TITRES_STAT!D343</f>
        <v>5.0822000000000003</v>
      </c>
      <c r="C340" s="2">
        <f t="shared" si="37"/>
        <v>-0.15029999999999966</v>
      </c>
      <c r="D340" s="2">
        <f t="shared" si="38"/>
        <v>5.32456</v>
      </c>
      <c r="E340" s="2">
        <f t="shared" si="40"/>
        <v>5.4748500000000009</v>
      </c>
      <c r="F340" s="2">
        <f t="shared" ref="F340:F403" si="41">AVERAGE(B321:B340)</f>
        <v>5.5603250000000006</v>
      </c>
      <c r="G340" s="2">
        <f t="shared" si="35"/>
        <v>5.8212880000000027</v>
      </c>
      <c r="H340" s="2">
        <f t="shared" si="39"/>
        <v>6.3173009999999952</v>
      </c>
      <c r="I340" s="2">
        <f t="array" ref="I340">SUMPRODUCT(B324:B343, (ROW(B324:B343)-ROW(B324)+1)) / (20*21/2)</f>
        <v>5.4078876190476191</v>
      </c>
      <c r="J340" s="2">
        <f t="shared" si="34"/>
        <v>5.5257887493934588</v>
      </c>
      <c r="K340" s="2">
        <f t="shared" si="36"/>
        <v>5.6891026767661321</v>
      </c>
    </row>
    <row r="341" spans="1:11" ht="13.5" x14ac:dyDescent="0.25">
      <c r="A341" s="3">
        <f>TITRES_STAT!B344</f>
        <v>42800</v>
      </c>
      <c r="B341" s="6">
        <f>TITRES_STAT!D344</f>
        <v>5.2324999999999999</v>
      </c>
      <c r="C341" s="2">
        <f t="shared" si="37"/>
        <v>0.15029999999999966</v>
      </c>
      <c r="D341" s="2">
        <f t="shared" si="38"/>
        <v>5.2625600000000006</v>
      </c>
      <c r="E341" s="2">
        <f t="shared" si="40"/>
        <v>5.4335199999999997</v>
      </c>
      <c r="F341" s="2">
        <f t="shared" si="41"/>
        <v>5.5396600000000005</v>
      </c>
      <c r="G341" s="2">
        <f t="shared" si="35"/>
        <v>5.8047560000000029</v>
      </c>
      <c r="H341" s="2">
        <f t="shared" si="39"/>
        <v>6.3052229999999962</v>
      </c>
      <c r="I341" s="2">
        <f t="array" ref="I341">SUMPRODUCT(B325:B344, (ROW(B325:B344)-ROW(B325)+1)) / (20*21/2)</f>
        <v>5.368256190476191</v>
      </c>
      <c r="J341" s="2">
        <f t="shared" ref="J341:J404" si="42">$J$4*B341+J340*(1-$J$4)</f>
        <v>5.4978564875464624</v>
      </c>
      <c r="K341" s="2">
        <f t="shared" si="36"/>
        <v>5.6711966894419703</v>
      </c>
    </row>
    <row r="342" spans="1:11" ht="13.5" x14ac:dyDescent="0.25">
      <c r="A342" s="3">
        <f>TITRES_STAT!B345</f>
        <v>42801</v>
      </c>
      <c r="B342" s="6">
        <f>TITRES_STAT!D345</f>
        <v>5.2324999999999999</v>
      </c>
      <c r="C342" s="2">
        <f t="shared" si="37"/>
        <v>0</v>
      </c>
      <c r="D342" s="2">
        <f t="shared" si="38"/>
        <v>5.2324999999999999</v>
      </c>
      <c r="E342" s="2">
        <f t="shared" si="40"/>
        <v>5.3921900000000011</v>
      </c>
      <c r="F342" s="2">
        <f t="shared" si="41"/>
        <v>5.5189950000000012</v>
      </c>
      <c r="G342" s="2">
        <f t="shared" si="35"/>
        <v>5.7872840000000023</v>
      </c>
      <c r="H342" s="2">
        <f t="shared" si="39"/>
        <v>6.2946069999999965</v>
      </c>
      <c r="I342" s="2">
        <f t="array" ref="I342">SUMPRODUCT(B326:B345, (ROW(B326:B345)-ROW(B326)+1)) / (20*21/2)</f>
        <v>5.331308571428572</v>
      </c>
      <c r="J342" s="2">
        <f t="shared" si="42"/>
        <v>5.4725844411134661</v>
      </c>
      <c r="K342" s="2">
        <f t="shared" si="36"/>
        <v>5.6539928976991476</v>
      </c>
    </row>
    <row r="343" spans="1:11" ht="13.5" x14ac:dyDescent="0.25">
      <c r="A343" s="3">
        <f>TITRES_STAT!B346</f>
        <v>42802</v>
      </c>
      <c r="B343" s="6">
        <f>TITRES_STAT!D346</f>
        <v>5.2324999999999999</v>
      </c>
      <c r="C343" s="2">
        <f t="shared" si="37"/>
        <v>0</v>
      </c>
      <c r="D343" s="2">
        <f t="shared" si="38"/>
        <v>5.2024400000000002</v>
      </c>
      <c r="E343" s="2">
        <f t="shared" si="40"/>
        <v>5.3508600000000008</v>
      </c>
      <c r="F343" s="2">
        <f t="shared" si="41"/>
        <v>5.498330000000001</v>
      </c>
      <c r="G343" s="2">
        <f t="shared" si="35"/>
        <v>5.7677460000000016</v>
      </c>
      <c r="H343" s="2">
        <f t="shared" si="39"/>
        <v>6.2831684999999986</v>
      </c>
      <c r="I343" s="2">
        <f t="array" ref="I343">SUMPRODUCT(B327:B346, (ROW(B327:B346)-ROW(B327)+1)) / (20*21/2)</f>
        <v>5.297044761904762</v>
      </c>
      <c r="J343" s="2">
        <f t="shared" si="42"/>
        <v>5.4497192562455163</v>
      </c>
      <c r="K343" s="2">
        <f t="shared" si="36"/>
        <v>5.6374637644560437</v>
      </c>
    </row>
    <row r="344" spans="1:11" ht="13.5" x14ac:dyDescent="0.25">
      <c r="A344" s="3">
        <f>TITRES_STAT!B347</f>
        <v>42803</v>
      </c>
      <c r="B344" s="6">
        <f>TITRES_STAT!D347</f>
        <v>5.0822000000000003</v>
      </c>
      <c r="C344" s="2">
        <f t="shared" si="37"/>
        <v>-0.15029999999999966</v>
      </c>
      <c r="D344" s="2">
        <f t="shared" si="38"/>
        <v>5.1723799999999995</v>
      </c>
      <c r="E344" s="2">
        <f t="shared" si="40"/>
        <v>5.2945000000000011</v>
      </c>
      <c r="F344" s="2">
        <f t="shared" si="41"/>
        <v>5.4701500000000012</v>
      </c>
      <c r="G344" s="2">
        <f t="shared" si="35"/>
        <v>5.7425700000000033</v>
      </c>
      <c r="H344" s="2">
        <f t="shared" si="39"/>
        <v>6.2711154999999996</v>
      </c>
      <c r="I344" s="2">
        <f t="array" ref="I344">SUMPRODUCT(B328:B347, (ROW(B328:B347)-ROW(B328)+1)) / (20*21/2)</f>
        <v>5.2636742857142869</v>
      </c>
      <c r="J344" s="2">
        <f t="shared" si="42"/>
        <v>5.4147174223173717</v>
      </c>
      <c r="K344" s="2">
        <f t="shared" si="36"/>
        <v>5.615688714869532</v>
      </c>
    </row>
    <row r="345" spans="1:11" ht="13.5" x14ac:dyDescent="0.25">
      <c r="A345" s="3">
        <f>TITRES_STAT!B348</f>
        <v>42804</v>
      </c>
      <c r="B345" s="6">
        <f>TITRES_STAT!D348</f>
        <v>5.0822000000000003</v>
      </c>
      <c r="C345" s="2">
        <f t="shared" si="37"/>
        <v>0</v>
      </c>
      <c r="D345" s="2">
        <f t="shared" si="38"/>
        <v>5.1723799999999995</v>
      </c>
      <c r="E345" s="2">
        <f t="shared" si="40"/>
        <v>5.2484700000000002</v>
      </c>
      <c r="F345" s="2">
        <f t="shared" si="41"/>
        <v>5.4419700000000013</v>
      </c>
      <c r="G345" s="2">
        <f t="shared" si="35"/>
        <v>5.7188980000000029</v>
      </c>
      <c r="H345" s="2">
        <f t="shared" si="39"/>
        <v>6.2589255000000001</v>
      </c>
      <c r="I345" s="2">
        <f t="array" ref="I345">SUMPRODUCT(B329:B348, (ROW(B329:B348)-ROW(B329)+1)) / (20*21/2)</f>
        <v>5.2339723809523804</v>
      </c>
      <c r="J345" s="2">
        <f t="shared" si="42"/>
        <v>5.3830490963823836</v>
      </c>
      <c r="K345" s="2">
        <f t="shared" si="36"/>
        <v>5.5947675887962172</v>
      </c>
    </row>
    <row r="346" spans="1:11" ht="13.5" x14ac:dyDescent="0.25">
      <c r="A346" s="3">
        <f>TITRES_STAT!B349</f>
        <v>42807</v>
      </c>
      <c r="B346" s="6">
        <f>TITRES_STAT!D349</f>
        <v>5.0822000000000003</v>
      </c>
      <c r="C346" s="2">
        <f t="shared" si="37"/>
        <v>0</v>
      </c>
      <c r="D346" s="2">
        <f t="shared" si="38"/>
        <v>5.1423199999999998</v>
      </c>
      <c r="E346" s="2">
        <f t="shared" si="40"/>
        <v>5.2024400000000011</v>
      </c>
      <c r="F346" s="2">
        <f t="shared" si="41"/>
        <v>5.4137900000000005</v>
      </c>
      <c r="G346" s="2">
        <f t="shared" si="35"/>
        <v>5.6952260000000026</v>
      </c>
      <c r="H346" s="2">
        <f t="shared" si="39"/>
        <v>6.2477405000000008</v>
      </c>
      <c r="I346" s="2">
        <f t="array" ref="I346">SUMPRODUCT(B330:B349, (ROW(B330:B349)-ROW(B330)+1)) / (20*21/2)</f>
        <v>5.2061038095238104</v>
      </c>
      <c r="J346" s="2">
        <f t="shared" si="42"/>
        <v>5.3543968014888232</v>
      </c>
      <c r="K346" s="2">
        <f t="shared" si="36"/>
        <v>5.574666899039503</v>
      </c>
    </row>
    <row r="347" spans="1:11" ht="13.5" x14ac:dyDescent="0.25">
      <c r="A347" s="3">
        <f>TITRES_STAT!B350</f>
        <v>42808</v>
      </c>
      <c r="B347" s="6">
        <f>TITRES_STAT!D350</f>
        <v>5.0633999999999997</v>
      </c>
      <c r="C347" s="2">
        <f t="shared" si="37"/>
        <v>-1.8800000000000594E-2</v>
      </c>
      <c r="D347" s="2">
        <f t="shared" si="38"/>
        <v>5.1085000000000012</v>
      </c>
      <c r="E347" s="2">
        <f t="shared" si="40"/>
        <v>5.1705000000000005</v>
      </c>
      <c r="F347" s="2">
        <f t="shared" si="41"/>
        <v>5.3846700000000016</v>
      </c>
      <c r="G347" s="2">
        <f t="shared" si="35"/>
        <v>5.6715540000000013</v>
      </c>
      <c r="H347" s="2">
        <f t="shared" si="39"/>
        <v>6.2365075000000001</v>
      </c>
      <c r="I347" s="2">
        <f t="array" ref="I347">SUMPRODUCT(B331:B350, (ROW(B331:B350)-ROW(B331)+1)) / (20*21/2)</f>
        <v>5.1792180952380953</v>
      </c>
      <c r="J347" s="2">
        <f t="shared" si="42"/>
        <v>5.326682820394649</v>
      </c>
      <c r="K347" s="2">
        <f t="shared" si="36"/>
        <v>5.5546172167242283</v>
      </c>
    </row>
    <row r="348" spans="1:11" ht="13.5" x14ac:dyDescent="0.25">
      <c r="A348" s="3">
        <f>TITRES_STAT!B351</f>
        <v>42809</v>
      </c>
      <c r="B348" s="6">
        <f>TITRES_STAT!D351</f>
        <v>5.0728</v>
      </c>
      <c r="C348" s="2">
        <f t="shared" si="37"/>
        <v>9.400000000000297E-3</v>
      </c>
      <c r="D348" s="2">
        <f t="shared" si="38"/>
        <v>5.0765600000000006</v>
      </c>
      <c r="E348" s="2">
        <f t="shared" si="40"/>
        <v>5.1395</v>
      </c>
      <c r="F348" s="2">
        <f t="shared" si="41"/>
        <v>5.3560200000000009</v>
      </c>
      <c r="G348" s="2">
        <f t="shared" si="35"/>
        <v>5.6480700000000006</v>
      </c>
      <c r="H348" s="2">
        <f t="shared" si="39"/>
        <v>6.2253214999999997</v>
      </c>
      <c r="I348" s="2">
        <f t="array" ref="I348">SUMPRODUCT(B332:B351, (ROW(B332:B351)-ROW(B332)+1)) / (20*21/2)</f>
        <v>5.1551952380952386</v>
      </c>
      <c r="J348" s="2">
        <f t="shared" si="42"/>
        <v>5.3025035041665873</v>
      </c>
      <c r="K348" s="2">
        <f t="shared" si="36"/>
        <v>5.5357224239115137</v>
      </c>
    </row>
    <row r="349" spans="1:11" ht="13.5" x14ac:dyDescent="0.25">
      <c r="A349" s="3">
        <f>TITRES_STAT!B352</f>
        <v>42810</v>
      </c>
      <c r="B349" s="6">
        <f>TITRES_STAT!D352</f>
        <v>5.0633999999999997</v>
      </c>
      <c r="C349" s="2">
        <f t="shared" si="37"/>
        <v>-9.400000000000297E-3</v>
      </c>
      <c r="D349" s="2">
        <f t="shared" si="38"/>
        <v>5.0727999999999991</v>
      </c>
      <c r="E349" s="2">
        <f t="shared" si="40"/>
        <v>5.1225900000000006</v>
      </c>
      <c r="F349" s="2">
        <f t="shared" si="41"/>
        <v>5.3269000000000011</v>
      </c>
      <c r="G349" s="2">
        <f t="shared" si="35"/>
        <v>5.6257119999999983</v>
      </c>
      <c r="H349" s="2">
        <f t="shared" si="39"/>
        <v>6.2141795000000002</v>
      </c>
      <c r="I349" s="2">
        <f t="array" ref="I349">SUMPRODUCT(B333:B352, (ROW(B333:B352)-ROW(B333)+1)) / (20*21/2)</f>
        <v>5.1340352380952385</v>
      </c>
      <c r="J349" s="2">
        <f t="shared" si="42"/>
        <v>5.2797317418650076</v>
      </c>
      <c r="K349" s="2">
        <f t="shared" si="36"/>
        <v>5.5171999759149841</v>
      </c>
    </row>
    <row r="350" spans="1:11" ht="13.5" x14ac:dyDescent="0.25">
      <c r="A350" s="3">
        <f>TITRES_STAT!B353</f>
        <v>42811</v>
      </c>
      <c r="B350" s="6">
        <f>TITRES_STAT!D353</f>
        <v>5.0446</v>
      </c>
      <c r="C350" s="2">
        <f t="shared" si="37"/>
        <v>-1.8799999999999706E-2</v>
      </c>
      <c r="D350" s="2">
        <f t="shared" si="38"/>
        <v>5.0652799999999996</v>
      </c>
      <c r="E350" s="2">
        <f t="shared" si="40"/>
        <v>5.1188300000000009</v>
      </c>
      <c r="F350" s="2">
        <f t="shared" si="41"/>
        <v>5.2968400000000013</v>
      </c>
      <c r="G350" s="2">
        <f t="shared" si="35"/>
        <v>5.6012879999999994</v>
      </c>
      <c r="H350" s="2">
        <f t="shared" si="39"/>
        <v>6.2029895000000002</v>
      </c>
      <c r="I350" s="2">
        <f t="array" ref="I350">SUMPRODUCT(B334:B353, (ROW(B334:B353)-ROW(B334)+1)) / (20*21/2)</f>
        <v>5.112157142857142</v>
      </c>
      <c r="J350" s="2">
        <f t="shared" si="42"/>
        <v>5.2573382426397686</v>
      </c>
      <c r="K350" s="2">
        <f t="shared" si="36"/>
        <v>5.4986666435261613</v>
      </c>
    </row>
    <row r="351" spans="1:11" ht="13.5" x14ac:dyDescent="0.25">
      <c r="A351" s="3">
        <f>TITRES_STAT!B354</f>
        <v>42815</v>
      </c>
      <c r="B351" s="6">
        <f>TITRES_STAT!D354</f>
        <v>5.0446</v>
      </c>
      <c r="C351" s="2">
        <f t="shared" si="37"/>
        <v>0</v>
      </c>
      <c r="D351" s="2">
        <f t="shared" si="38"/>
        <v>5.05776</v>
      </c>
      <c r="E351" s="2">
        <f t="shared" si="40"/>
        <v>5.1000400000000008</v>
      </c>
      <c r="F351" s="2">
        <f t="shared" si="41"/>
        <v>5.2667800000000007</v>
      </c>
      <c r="G351" s="2">
        <f t="shared" si="35"/>
        <v>5.5753599999999981</v>
      </c>
      <c r="H351" s="2">
        <f t="shared" si="39"/>
        <v>6.192165000000001</v>
      </c>
      <c r="I351" s="2">
        <f t="array" ref="I351">SUMPRODUCT(B335:B354, (ROW(B335:B354)-ROW(B335)+1)) / (20*21/2)</f>
        <v>5.0951114285714292</v>
      </c>
      <c r="J351" s="2">
        <f t="shared" si="42"/>
        <v>5.2370774576264569</v>
      </c>
      <c r="K351" s="2">
        <f t="shared" si="36"/>
        <v>5.4808601084859196</v>
      </c>
    </row>
    <row r="352" spans="1:11" ht="13.5" x14ac:dyDescent="0.25">
      <c r="A352" s="3">
        <f>TITRES_STAT!B355</f>
        <v>42816</v>
      </c>
      <c r="B352" s="6">
        <f>TITRES_STAT!D355</f>
        <v>5.0446</v>
      </c>
      <c r="C352" s="2">
        <f t="shared" si="37"/>
        <v>0</v>
      </c>
      <c r="D352" s="2">
        <f t="shared" si="38"/>
        <v>5.0539999999999994</v>
      </c>
      <c r="E352" s="2">
        <f t="shared" si="40"/>
        <v>5.0812500000000016</v>
      </c>
      <c r="F352" s="2">
        <f t="shared" si="41"/>
        <v>5.2367200000000009</v>
      </c>
      <c r="G352" s="2">
        <f t="shared" si="35"/>
        <v>5.5494319999999995</v>
      </c>
      <c r="H352" s="2">
        <f t="shared" si="39"/>
        <v>6.1813859999999998</v>
      </c>
      <c r="I352" s="2">
        <f t="array" ref="I352">SUMPRODUCT(B336:B355, (ROW(B336:B355)-ROW(B336)+1)) / (20*21/2)</f>
        <v>5.0756466666666666</v>
      </c>
      <c r="J352" s="2">
        <f t="shared" si="42"/>
        <v>5.2187462711858421</v>
      </c>
      <c r="K352" s="2">
        <f t="shared" si="36"/>
        <v>5.463751868937452</v>
      </c>
    </row>
    <row r="353" spans="1:11" ht="13.5" x14ac:dyDescent="0.25">
      <c r="A353" s="3">
        <f>TITRES_STAT!B356</f>
        <v>42817</v>
      </c>
      <c r="B353" s="6">
        <f>TITRES_STAT!D356</f>
        <v>5.0069999999999997</v>
      </c>
      <c r="C353" s="2">
        <f t="shared" si="37"/>
        <v>-3.76000000000003E-2</v>
      </c>
      <c r="D353" s="2">
        <f t="shared" si="38"/>
        <v>5.0408400000000002</v>
      </c>
      <c r="E353" s="2">
        <f t="shared" si="40"/>
        <v>5.0587000000000009</v>
      </c>
      <c r="F353" s="2">
        <f t="shared" si="41"/>
        <v>5.2047800000000013</v>
      </c>
      <c r="G353" s="2">
        <f t="shared" si="35"/>
        <v>5.5227519999999997</v>
      </c>
      <c r="H353" s="2">
        <f t="shared" si="39"/>
        <v>6.1708760000000034</v>
      </c>
      <c r="I353" s="2">
        <f t="array" ref="I353">SUMPRODUCT(B337:B356, (ROW(B337:B356)-ROW(B337)+1)) / (20*21/2)</f>
        <v>5.0463871428571432</v>
      </c>
      <c r="J353" s="2">
        <f t="shared" si="42"/>
        <v>5.1985799596443334</v>
      </c>
      <c r="K353" s="2">
        <f t="shared" si="36"/>
        <v>5.4458400309399044</v>
      </c>
    </row>
    <row r="354" spans="1:11" ht="13.5" x14ac:dyDescent="0.25">
      <c r="A354" s="3">
        <f>TITRES_STAT!B357</f>
        <v>42818</v>
      </c>
      <c r="B354" s="6">
        <f>TITRES_STAT!D357</f>
        <v>5.0258000000000003</v>
      </c>
      <c r="C354" s="2">
        <f t="shared" si="37"/>
        <v>1.8800000000000594E-2</v>
      </c>
      <c r="D354" s="2">
        <f t="shared" si="38"/>
        <v>5.0333199999999998</v>
      </c>
      <c r="E354" s="2">
        <f t="shared" si="40"/>
        <v>5.0530599999999994</v>
      </c>
      <c r="F354" s="2">
        <f t="shared" si="41"/>
        <v>5.1737800000000016</v>
      </c>
      <c r="G354" s="2">
        <f t="shared" si="35"/>
        <v>5.5002059999999986</v>
      </c>
      <c r="H354" s="2">
        <f t="shared" si="39"/>
        <v>6.1604600000000005</v>
      </c>
      <c r="I354" s="2">
        <f t="array" ref="I354">SUMPRODUCT(B338:B357, (ROW(B338:B357)-ROW(B338)+1)) / (20*21/2)</f>
        <v>5.0204828571428575</v>
      </c>
      <c r="J354" s="2">
        <f t="shared" si="42"/>
        <v>5.1821247253924918</v>
      </c>
      <c r="K354" s="2">
        <f t="shared" si="36"/>
        <v>5.4293678728638293</v>
      </c>
    </row>
    <row r="355" spans="1:11" ht="13.5" x14ac:dyDescent="0.25">
      <c r="A355" s="3">
        <f>TITRES_STAT!B358</f>
        <v>42821</v>
      </c>
      <c r="B355" s="6">
        <f>TITRES_STAT!D358</f>
        <v>4.9694000000000003</v>
      </c>
      <c r="C355" s="2">
        <f t="shared" si="37"/>
        <v>-5.6400000000000006E-2</v>
      </c>
      <c r="D355" s="2">
        <f t="shared" si="38"/>
        <v>5.0182799999999999</v>
      </c>
      <c r="E355" s="2">
        <f t="shared" si="40"/>
        <v>5.0417799999999993</v>
      </c>
      <c r="F355" s="2">
        <f t="shared" si="41"/>
        <v>5.1451250000000019</v>
      </c>
      <c r="G355" s="2">
        <f t="shared" si="35"/>
        <v>5.4799139999999991</v>
      </c>
      <c r="H355" s="2">
        <f t="shared" si="39"/>
        <v>6.1501275</v>
      </c>
      <c r="I355" s="2">
        <f t="array" ref="I355">SUMPRODUCT(B339:B358, (ROW(B339:B358)-ROW(B339)+1)) / (20*21/2)</f>
        <v>4.9837542857142871</v>
      </c>
      <c r="J355" s="2">
        <f t="shared" si="42"/>
        <v>5.1618652277360644</v>
      </c>
      <c r="K355" s="2">
        <f t="shared" si="36"/>
        <v>5.411329917065248</v>
      </c>
    </row>
    <row r="356" spans="1:11" ht="13.5" x14ac:dyDescent="0.25">
      <c r="A356" s="3">
        <f>TITRES_STAT!B359</f>
        <v>42822</v>
      </c>
      <c r="B356" s="6">
        <f>TITRES_STAT!D359</f>
        <v>4.8379000000000003</v>
      </c>
      <c r="C356" s="2">
        <f t="shared" si="37"/>
        <v>-0.13149999999999995</v>
      </c>
      <c r="D356" s="2">
        <f t="shared" si="38"/>
        <v>4.9769400000000008</v>
      </c>
      <c r="E356" s="2">
        <f t="shared" si="40"/>
        <v>5.0173499999999986</v>
      </c>
      <c r="F356" s="2">
        <f t="shared" si="41"/>
        <v>5.1098950000000007</v>
      </c>
      <c r="G356" s="2">
        <f t="shared" si="35"/>
        <v>5.4536099999999985</v>
      </c>
      <c r="H356" s="2">
        <f t="shared" si="39"/>
        <v>6.139365999999999</v>
      </c>
      <c r="I356" s="2">
        <f t="array" ref="I356">SUMPRODUCT(B340:B359, (ROW(B340:B359)-ROW(B340)+1)) / (20*21/2)</f>
        <v>4.9637104761904753</v>
      </c>
      <c r="J356" s="2">
        <f t="shared" si="42"/>
        <v>5.1310113965231059</v>
      </c>
      <c r="K356" s="2">
        <f t="shared" si="36"/>
        <v>5.3888424693371997</v>
      </c>
    </row>
    <row r="357" spans="1:11" ht="13.5" x14ac:dyDescent="0.25">
      <c r="A357" s="3">
        <f>TITRES_STAT!B360</f>
        <v>42823</v>
      </c>
      <c r="B357" s="6">
        <f>TITRES_STAT!D360</f>
        <v>4.8379000000000003</v>
      </c>
      <c r="C357" s="2">
        <f t="shared" si="37"/>
        <v>0</v>
      </c>
      <c r="D357" s="2">
        <f t="shared" si="38"/>
        <v>4.9356</v>
      </c>
      <c r="E357" s="2">
        <f t="shared" si="40"/>
        <v>4.9947999999999988</v>
      </c>
      <c r="F357" s="2">
        <f t="shared" si="41"/>
        <v>5.082650000000001</v>
      </c>
      <c r="G357" s="2">
        <f t="shared" si="35"/>
        <v>5.4273059999999989</v>
      </c>
      <c r="H357" s="2">
        <f t="shared" si="39"/>
        <v>6.1284674999999993</v>
      </c>
      <c r="I357" s="2">
        <f t="array" ref="I357">SUMPRODUCT(B341:B360, (ROW(B341:B360)-ROW(B341)+1)) / (20*21/2)</f>
        <v>4.9455457142857142</v>
      </c>
      <c r="J357" s="2">
        <f t="shared" si="42"/>
        <v>5.1030960254256676</v>
      </c>
      <c r="K357" s="2">
        <f t="shared" si="36"/>
        <v>5.3672368823043692</v>
      </c>
    </row>
    <row r="358" spans="1:11" ht="13.5" x14ac:dyDescent="0.25">
      <c r="A358" s="3">
        <f>TITRES_STAT!B361</f>
        <v>42824</v>
      </c>
      <c r="B358" s="6">
        <f>TITRES_STAT!D361</f>
        <v>4.6970000000000001</v>
      </c>
      <c r="C358" s="2">
        <f t="shared" si="37"/>
        <v>-0.14090000000000025</v>
      </c>
      <c r="D358" s="2">
        <f t="shared" si="38"/>
        <v>4.8736000000000006</v>
      </c>
      <c r="E358" s="2">
        <f t="shared" si="40"/>
        <v>4.9572199999999995</v>
      </c>
      <c r="F358" s="2">
        <f t="shared" si="41"/>
        <v>5.0483600000000006</v>
      </c>
      <c r="G358" s="2">
        <f t="shared" si="35"/>
        <v>5.399499999999998</v>
      </c>
      <c r="H358" s="2">
        <f t="shared" si="39"/>
        <v>6.1170469999999986</v>
      </c>
      <c r="I358" s="2">
        <f t="array" ref="I358">SUMPRODUCT(B342:B361, (ROW(B342:B361)-ROW(B342)+1)) / (20*21/2)</f>
        <v>4.9151252380952384</v>
      </c>
      <c r="J358" s="2">
        <f t="shared" si="42"/>
        <v>5.064420213480366</v>
      </c>
      <c r="K358" s="2">
        <f t="shared" si="36"/>
        <v>5.3409530829983156</v>
      </c>
    </row>
    <row r="359" spans="1:11" ht="13.5" x14ac:dyDescent="0.25">
      <c r="A359" s="3">
        <f>TITRES_STAT!B362</f>
        <v>42825</v>
      </c>
      <c r="B359" s="6">
        <f>TITRES_STAT!D362</f>
        <v>4.8379000000000003</v>
      </c>
      <c r="C359" s="2">
        <f t="shared" si="37"/>
        <v>0.14090000000000025</v>
      </c>
      <c r="D359" s="2">
        <f t="shared" si="38"/>
        <v>4.8360200000000004</v>
      </c>
      <c r="E359" s="2">
        <f t="shared" si="40"/>
        <v>4.9346699999999997</v>
      </c>
      <c r="F359" s="2">
        <f t="shared" si="41"/>
        <v>5.0286300000000015</v>
      </c>
      <c r="G359" s="2">
        <f t="shared" si="35"/>
        <v>5.3799599999999987</v>
      </c>
      <c r="H359" s="2">
        <f t="shared" si="39"/>
        <v>6.1060569999999981</v>
      </c>
      <c r="I359" s="2">
        <f t="array" ref="I359">SUMPRODUCT(B343:B362, (ROW(B343:B362)-ROW(B343)+1)) / (20*21/2)</f>
        <v>4.8872547619047619</v>
      </c>
      <c r="J359" s="2">
        <f t="shared" si="42"/>
        <v>5.0428468598155689</v>
      </c>
      <c r="K359" s="2">
        <f t="shared" si="36"/>
        <v>5.3212255111160296</v>
      </c>
    </row>
    <row r="360" spans="1:11" ht="13.5" x14ac:dyDescent="0.25">
      <c r="A360" s="3">
        <f>TITRES_STAT!B363</f>
        <v>42828</v>
      </c>
      <c r="B360" s="6">
        <f>TITRES_STAT!D363</f>
        <v>4.8379000000000003</v>
      </c>
      <c r="C360" s="2">
        <f t="shared" si="37"/>
        <v>0</v>
      </c>
      <c r="D360" s="2">
        <f t="shared" si="38"/>
        <v>4.8097200000000004</v>
      </c>
      <c r="E360" s="2">
        <f t="shared" si="40"/>
        <v>4.9139999999999997</v>
      </c>
      <c r="F360" s="2">
        <f t="shared" si="41"/>
        <v>5.0164150000000021</v>
      </c>
      <c r="G360" s="2">
        <f t="shared" si="35"/>
        <v>5.3602319999999972</v>
      </c>
      <c r="H360" s="2">
        <f t="shared" si="39"/>
        <v>6.0950669999999993</v>
      </c>
      <c r="I360" s="2">
        <f t="array" ref="I360">SUMPRODUCT(B344:B363, (ROW(B344:B363)-ROW(B344)+1)) / (20*21/2)</f>
        <v>4.8619342857142858</v>
      </c>
      <c r="J360" s="2">
        <f t="shared" si="42"/>
        <v>5.023328111261705</v>
      </c>
      <c r="K360" s="2">
        <f t="shared" si="36"/>
        <v>5.3022715695036364</v>
      </c>
    </row>
    <row r="361" spans="1:11" ht="13.5" x14ac:dyDescent="0.25">
      <c r="A361" s="3">
        <f>TITRES_STAT!B364</f>
        <v>42829</v>
      </c>
      <c r="B361" s="6">
        <f>TITRES_STAT!D364</f>
        <v>4.6970000000000001</v>
      </c>
      <c r="C361" s="2">
        <f t="shared" si="37"/>
        <v>-0.14090000000000025</v>
      </c>
      <c r="D361" s="2">
        <f t="shared" si="38"/>
        <v>4.7815400000000006</v>
      </c>
      <c r="E361" s="2">
        <f t="shared" si="40"/>
        <v>4.8792400000000002</v>
      </c>
      <c r="F361" s="2">
        <f t="shared" si="41"/>
        <v>4.9896400000000014</v>
      </c>
      <c r="G361" s="2">
        <f t="shared" si="35"/>
        <v>5.3410679999999982</v>
      </c>
      <c r="H361" s="2">
        <f t="shared" si="39"/>
        <v>6.0828549999999986</v>
      </c>
      <c r="I361" s="2">
        <f t="array" ref="I361">SUMPRODUCT(B345:B364, (ROW(B345:B364)-ROW(B345)+1)) / (20*21/2)</f>
        <v>4.8257447619047618</v>
      </c>
      <c r="J361" s="2">
        <f t="shared" si="42"/>
        <v>4.9922492435224948</v>
      </c>
      <c r="K361" s="2">
        <f t="shared" si="36"/>
        <v>5.2785354295231022</v>
      </c>
    </row>
    <row r="362" spans="1:11" ht="13.5" x14ac:dyDescent="0.25">
      <c r="A362" s="3">
        <f>TITRES_STAT!B365</f>
        <v>42830</v>
      </c>
      <c r="B362" s="6">
        <f>TITRES_STAT!D365</f>
        <v>4.6970000000000001</v>
      </c>
      <c r="C362" s="2">
        <f t="shared" si="37"/>
        <v>0</v>
      </c>
      <c r="D362" s="2">
        <f t="shared" si="38"/>
        <v>4.7533599999999998</v>
      </c>
      <c r="E362" s="2">
        <f t="shared" si="40"/>
        <v>4.8444799999999999</v>
      </c>
      <c r="F362" s="2">
        <f t="shared" si="41"/>
        <v>4.9628650000000025</v>
      </c>
      <c r="G362" s="2">
        <f t="shared" si="35"/>
        <v>5.3219039999999982</v>
      </c>
      <c r="H362" s="2">
        <f t="shared" si="39"/>
        <v>6.0697034999999984</v>
      </c>
      <c r="I362" s="2">
        <f t="array" ref="I362">SUMPRODUCT(B346:B365, (ROW(B346:B365)-ROW(B346)+1)) / (20*21/2)</f>
        <v>4.8045842857142862</v>
      </c>
      <c r="J362" s="2">
        <f t="shared" si="42"/>
        <v>4.9641302679489234</v>
      </c>
      <c r="K362" s="2">
        <f t="shared" si="36"/>
        <v>5.255730118561412</v>
      </c>
    </row>
    <row r="363" spans="1:11" ht="13.5" x14ac:dyDescent="0.25">
      <c r="A363" s="3">
        <f>TITRES_STAT!B366</f>
        <v>42831</v>
      </c>
      <c r="B363" s="6">
        <f>TITRES_STAT!D366</f>
        <v>4.6970000000000001</v>
      </c>
      <c r="C363" s="2">
        <f t="shared" si="37"/>
        <v>0</v>
      </c>
      <c r="D363" s="2">
        <f t="shared" si="38"/>
        <v>4.7533599999999998</v>
      </c>
      <c r="E363" s="2">
        <f t="shared" si="40"/>
        <v>4.8134800000000011</v>
      </c>
      <c r="F363" s="2">
        <f t="shared" si="41"/>
        <v>4.9360900000000019</v>
      </c>
      <c r="G363" s="2">
        <f t="shared" si="35"/>
        <v>5.3027399999999973</v>
      </c>
      <c r="H363" s="2">
        <f t="shared" si="39"/>
        <v>6.0556124999999987</v>
      </c>
      <c r="I363" s="2">
        <f t="array" ref="I363">SUMPRODUCT(B347:B366, (ROW(B347:B366)-ROW(B347)+1)) / (20*21/2)</f>
        <v>4.7853028571428577</v>
      </c>
      <c r="J363" s="2">
        <f t="shared" si="42"/>
        <v>4.9386892900490258</v>
      </c>
      <c r="K363" s="2">
        <f t="shared" si="36"/>
        <v>5.2338191335197886</v>
      </c>
    </row>
    <row r="364" spans="1:11" ht="13.5" x14ac:dyDescent="0.25">
      <c r="A364" s="3">
        <f>TITRES_STAT!B367</f>
        <v>42832</v>
      </c>
      <c r="B364" s="6">
        <f>TITRES_STAT!D367</f>
        <v>4.5560999999999998</v>
      </c>
      <c r="C364" s="2">
        <f t="shared" si="37"/>
        <v>-0.14090000000000025</v>
      </c>
      <c r="D364" s="2">
        <f t="shared" si="38"/>
        <v>4.6970000000000001</v>
      </c>
      <c r="E364" s="2">
        <f t="shared" si="40"/>
        <v>4.7665100000000011</v>
      </c>
      <c r="F364" s="2">
        <f t="shared" si="41"/>
        <v>4.9097850000000012</v>
      </c>
      <c r="G364" s="2">
        <f t="shared" si="35"/>
        <v>5.2807579999999987</v>
      </c>
      <c r="H364" s="2">
        <f t="shared" si="39"/>
        <v>6.0408169999999988</v>
      </c>
      <c r="I364" s="2">
        <f t="array" ref="I364">SUMPRODUCT(B348:B367, (ROW(B348:B367)-ROW(B348)+1)) / (20*21/2)</f>
        <v>4.7553766666666668</v>
      </c>
      <c r="J364" s="2">
        <f t="shared" si="42"/>
        <v>4.9022522148062615</v>
      </c>
      <c r="K364" s="2">
        <f t="shared" si="36"/>
        <v>5.2072419125974436</v>
      </c>
    </row>
    <row r="365" spans="1:11" ht="13.5" x14ac:dyDescent="0.25">
      <c r="A365" s="3">
        <f>TITRES_STAT!B368</f>
        <v>42835</v>
      </c>
      <c r="B365" s="6">
        <f>TITRES_STAT!D368</f>
        <v>4.6875999999999998</v>
      </c>
      <c r="C365" s="2">
        <f t="shared" si="37"/>
        <v>0.13149999999999995</v>
      </c>
      <c r="D365" s="2">
        <f t="shared" si="38"/>
        <v>4.6669400000000003</v>
      </c>
      <c r="E365" s="2">
        <f t="shared" si="40"/>
        <v>4.7383300000000004</v>
      </c>
      <c r="F365" s="2">
        <f t="shared" si="41"/>
        <v>4.8900550000000003</v>
      </c>
      <c r="G365" s="2">
        <f t="shared" si="35"/>
        <v>5.2615939999999979</v>
      </c>
      <c r="H365" s="2">
        <f t="shared" si="39"/>
        <v>6.0267259999999974</v>
      </c>
      <c r="I365" s="2">
        <f t="array" ref="I365">SUMPRODUCT(B349:B368, (ROW(B349:B368)-ROW(B349)+1)) / (20*21/2)</f>
        <v>4.7251804761904763</v>
      </c>
      <c r="J365" s="2">
        <f t="shared" si="42"/>
        <v>4.8818091467294744</v>
      </c>
      <c r="K365" s="2">
        <f t="shared" si="36"/>
        <v>5.1868637983779369</v>
      </c>
    </row>
    <row r="366" spans="1:11" ht="13.5" x14ac:dyDescent="0.25">
      <c r="A366" s="3">
        <f>TITRES_STAT!B369</f>
        <v>42836</v>
      </c>
      <c r="B366" s="6">
        <f>TITRES_STAT!D369</f>
        <v>4.6875999999999998</v>
      </c>
      <c r="C366" s="2">
        <f t="shared" si="37"/>
        <v>0</v>
      </c>
      <c r="D366" s="2">
        <f t="shared" si="38"/>
        <v>4.6650599999999995</v>
      </c>
      <c r="E366" s="2">
        <f t="shared" si="40"/>
        <v>4.7233000000000001</v>
      </c>
      <c r="F366" s="2">
        <f t="shared" si="41"/>
        <v>4.8703250000000002</v>
      </c>
      <c r="G366" s="2">
        <f t="shared" si="35"/>
        <v>5.2426179999999976</v>
      </c>
      <c r="H366" s="2">
        <f t="shared" si="39"/>
        <v>6.0126819999999972</v>
      </c>
      <c r="I366" s="2">
        <f t="array" ref="I366">SUMPRODUCT(B350:B369, (ROW(B350:B369)-ROW(B350)+1)) / (20*21/2)</f>
        <v>4.6975790476190475</v>
      </c>
      <c r="J366" s="2">
        <f t="shared" si="42"/>
        <v>4.8633130375171438</v>
      </c>
      <c r="K366" s="2">
        <f t="shared" si="36"/>
        <v>5.1672848258925281</v>
      </c>
    </row>
    <row r="367" spans="1:11" ht="13.5" x14ac:dyDescent="0.25">
      <c r="A367" s="3">
        <f>TITRES_STAT!B370</f>
        <v>42837</v>
      </c>
      <c r="B367" s="6">
        <f>TITRES_STAT!D370</f>
        <v>4.5560999999999998</v>
      </c>
      <c r="C367" s="2">
        <f t="shared" si="37"/>
        <v>-0.13149999999999995</v>
      </c>
      <c r="D367" s="2">
        <f t="shared" si="38"/>
        <v>4.6368799999999997</v>
      </c>
      <c r="E367" s="2">
        <f t="shared" si="40"/>
        <v>4.6951200000000002</v>
      </c>
      <c r="F367" s="2">
        <f t="shared" si="41"/>
        <v>4.8449600000000004</v>
      </c>
      <c r="G367" s="2">
        <f t="shared" si="35"/>
        <v>5.2210119999999982</v>
      </c>
      <c r="H367" s="2">
        <f t="shared" si="39"/>
        <v>5.9981214999999972</v>
      </c>
      <c r="I367" s="2">
        <f t="array" ref="I367">SUMPRODUCT(B351:B370, (ROW(B351:B370)-ROW(B351)+1)) / (20*21/2)</f>
        <v>4.6662704761904763</v>
      </c>
      <c r="J367" s="2">
        <f t="shared" si="42"/>
        <v>4.8340546529917017</v>
      </c>
      <c r="K367" s="2">
        <f t="shared" si="36"/>
        <v>5.1433167935045851</v>
      </c>
    </row>
    <row r="368" spans="1:11" ht="13.5" x14ac:dyDescent="0.25">
      <c r="A368" s="3">
        <f>TITRES_STAT!B371</f>
        <v>42838</v>
      </c>
      <c r="B368" s="6">
        <f>TITRES_STAT!D371</f>
        <v>4.5278999999999998</v>
      </c>
      <c r="C368" s="2">
        <f t="shared" si="37"/>
        <v>-2.8200000000000003E-2</v>
      </c>
      <c r="D368" s="2">
        <f t="shared" si="38"/>
        <v>4.6030600000000002</v>
      </c>
      <c r="E368" s="2">
        <f t="shared" si="40"/>
        <v>4.67821</v>
      </c>
      <c r="F368" s="2">
        <f t="shared" si="41"/>
        <v>4.8177150000000006</v>
      </c>
      <c r="G368" s="2">
        <f t="shared" si="35"/>
        <v>5.1986539999999994</v>
      </c>
      <c r="H368" s="2">
        <f t="shared" si="39"/>
        <v>5.9834199999999989</v>
      </c>
      <c r="I368" s="2">
        <f t="array" ref="I368">SUMPRODUCT(B352:B371, (ROW(B352:B371)-ROW(B352)+1)) / (20*21/2)</f>
        <v>4.6377352380952379</v>
      </c>
      <c r="J368" s="2">
        <f t="shared" si="42"/>
        <v>4.804897066992492</v>
      </c>
      <c r="K368" s="2">
        <f t="shared" si="36"/>
        <v>5.1191828016024443</v>
      </c>
    </row>
    <row r="369" spans="1:11" ht="13.5" x14ac:dyDescent="0.25">
      <c r="A369" s="3">
        <f>TITRES_STAT!B372</f>
        <v>42839</v>
      </c>
      <c r="B369" s="6">
        <f>TITRES_STAT!D372</f>
        <v>4.5278999999999998</v>
      </c>
      <c r="C369" s="2">
        <f t="shared" si="37"/>
        <v>0</v>
      </c>
      <c r="D369" s="2">
        <f t="shared" si="38"/>
        <v>4.5974199999999996</v>
      </c>
      <c r="E369" s="2">
        <f t="shared" si="40"/>
        <v>4.6472100000000003</v>
      </c>
      <c r="F369" s="2">
        <f t="shared" si="41"/>
        <v>4.7909400000000009</v>
      </c>
      <c r="G369" s="2">
        <f t="shared" si="35"/>
        <v>5.1762959999999998</v>
      </c>
      <c r="H369" s="2">
        <f t="shared" si="39"/>
        <v>5.9687654999999982</v>
      </c>
      <c r="I369" s="2">
        <f t="array" ref="I369">SUMPRODUCT(B353:B372, (ROW(B353:B372)-ROW(B353)+1)) / (20*21/2)</f>
        <v>4.6119733333333333</v>
      </c>
      <c r="J369" s="2">
        <f t="shared" si="42"/>
        <v>4.7785163939455879</v>
      </c>
      <c r="K369" s="2">
        <f t="shared" si="36"/>
        <v>5.0959952407552898</v>
      </c>
    </row>
    <row r="370" spans="1:11" ht="13.5" x14ac:dyDescent="0.25">
      <c r="A370" s="3">
        <f>TITRES_STAT!B373</f>
        <v>42842</v>
      </c>
      <c r="B370" s="6">
        <f>TITRES_STAT!D373</f>
        <v>4.4622000000000002</v>
      </c>
      <c r="C370" s="2">
        <f t="shared" si="37"/>
        <v>-6.5699999999999648E-2</v>
      </c>
      <c r="D370" s="2">
        <f t="shared" si="38"/>
        <v>4.5523399999999992</v>
      </c>
      <c r="E370" s="2">
        <f t="shared" si="40"/>
        <v>4.6096400000000006</v>
      </c>
      <c r="F370" s="2">
        <f t="shared" si="41"/>
        <v>4.7618200000000011</v>
      </c>
      <c r="G370" s="2">
        <f t="shared" ref="G370:G433" si="43">AVERAGE(B321:B370)</f>
        <v>5.1526239999999994</v>
      </c>
      <c r="H370" s="2">
        <f t="shared" si="39"/>
        <v>5.9548154999999987</v>
      </c>
      <c r="I370" s="2">
        <f t="array" ref="I370">SUMPRODUCT(B354:B373, (ROW(B354:B373)-ROW(B354)+1)) / (20*21/2)</f>
        <v>4.5764514285714286</v>
      </c>
      <c r="J370" s="2">
        <f t="shared" si="42"/>
        <v>4.7483910230936273</v>
      </c>
      <c r="K370" s="2">
        <f t="shared" si="36"/>
        <v>5.0711405254315531</v>
      </c>
    </row>
    <row r="371" spans="1:11" ht="13.5" x14ac:dyDescent="0.25">
      <c r="A371" s="3">
        <f>TITRES_STAT!B374</f>
        <v>42843</v>
      </c>
      <c r="B371" s="6">
        <f>TITRES_STAT!D374</f>
        <v>4.4622000000000002</v>
      </c>
      <c r="C371" s="2">
        <f t="shared" si="37"/>
        <v>0</v>
      </c>
      <c r="D371" s="2">
        <f t="shared" si="38"/>
        <v>4.5072599999999996</v>
      </c>
      <c r="E371" s="2">
        <f t="shared" si="40"/>
        <v>4.5861600000000013</v>
      </c>
      <c r="F371" s="2">
        <f t="shared" si="41"/>
        <v>4.7327000000000004</v>
      </c>
      <c r="G371" s="2">
        <f t="shared" si="43"/>
        <v>5.1289519999999991</v>
      </c>
      <c r="H371" s="2">
        <f t="shared" si="39"/>
        <v>5.9402549999999961</v>
      </c>
      <c r="I371" s="2">
        <f t="array" ref="I371">SUMPRODUCT(B355:B374, (ROW(B355:B374)-ROW(B355)+1)) / (20*21/2)</f>
        <v>4.5235790476190481</v>
      </c>
      <c r="J371" s="2">
        <f t="shared" si="42"/>
        <v>4.7211347351799482</v>
      </c>
      <c r="K371" s="2">
        <f t="shared" ref="K371:K434" si="44">$K$4*B371+(1-$K$4)*K370</f>
        <v>5.0472605048263945</v>
      </c>
    </row>
    <row r="372" spans="1:11" ht="13.5" x14ac:dyDescent="0.25">
      <c r="A372" s="3">
        <f>TITRES_STAT!B375</f>
        <v>42844</v>
      </c>
      <c r="B372" s="6">
        <f>TITRES_STAT!D375</f>
        <v>4.4622000000000002</v>
      </c>
      <c r="C372" s="2">
        <f t="shared" si="37"/>
        <v>0</v>
      </c>
      <c r="D372" s="2">
        <f t="shared" si="38"/>
        <v>4.48848</v>
      </c>
      <c r="E372" s="2">
        <f t="shared" si="40"/>
        <v>4.5626800000000012</v>
      </c>
      <c r="F372" s="2">
        <f t="shared" si="41"/>
        <v>4.7035800000000005</v>
      </c>
      <c r="G372" s="2">
        <f t="shared" si="43"/>
        <v>5.1052799999999996</v>
      </c>
      <c r="H372" s="2">
        <f t="shared" si="39"/>
        <v>5.9258824999999966</v>
      </c>
      <c r="I372" s="2">
        <f t="array" ref="I372">SUMPRODUCT(B356:B375, (ROW(B356:B375)-ROW(B356)+1)) / (20*21/2)</f>
        <v>4.4741504761904771</v>
      </c>
      <c r="J372" s="2">
        <f t="shared" si="42"/>
        <v>4.6964742842104288</v>
      </c>
      <c r="K372" s="2">
        <f t="shared" si="44"/>
        <v>5.0243169556175165</v>
      </c>
    </row>
    <row r="373" spans="1:11" ht="13.5" x14ac:dyDescent="0.25">
      <c r="A373" s="3">
        <f>TITRES_STAT!B376</f>
        <v>42845</v>
      </c>
      <c r="B373" s="6">
        <f>TITRES_STAT!D376</f>
        <v>4.3305999999999996</v>
      </c>
      <c r="C373" s="2">
        <f t="shared" si="37"/>
        <v>-0.13160000000000061</v>
      </c>
      <c r="D373" s="2">
        <f t="shared" si="38"/>
        <v>4.44902</v>
      </c>
      <c r="E373" s="2">
        <f t="shared" si="40"/>
        <v>4.5260400000000001</v>
      </c>
      <c r="F373" s="2">
        <f t="shared" si="41"/>
        <v>4.669760000000001</v>
      </c>
      <c r="G373" s="2">
        <f t="shared" si="43"/>
        <v>5.0789759999999999</v>
      </c>
      <c r="H373" s="2">
        <f t="shared" si="39"/>
        <v>5.9113684999999956</v>
      </c>
      <c r="I373" s="2">
        <f t="array" ref="I373">SUMPRODUCT(B357:B376, (ROW(B357:B376)-ROW(B357)+1)) / (20*21/2)</f>
        <v>4.4172085714285716</v>
      </c>
      <c r="J373" s="2">
        <f t="shared" si="42"/>
        <v>4.6616291142856268</v>
      </c>
      <c r="K373" s="2">
        <f t="shared" si="44"/>
        <v>4.9971123691227124</v>
      </c>
    </row>
    <row r="374" spans="1:11" ht="13.5" x14ac:dyDescent="0.25">
      <c r="A374" s="3">
        <f>TITRES_STAT!B377</f>
        <v>42846</v>
      </c>
      <c r="B374" s="6">
        <f>TITRES_STAT!D377</f>
        <v>4.1146000000000003</v>
      </c>
      <c r="C374" s="2">
        <f t="shared" si="37"/>
        <v>-0.2159999999999993</v>
      </c>
      <c r="D374" s="2">
        <f t="shared" si="38"/>
        <v>4.3663600000000002</v>
      </c>
      <c r="E374" s="2">
        <f t="shared" si="40"/>
        <v>4.4818899999999999</v>
      </c>
      <c r="F374" s="2">
        <f t="shared" si="41"/>
        <v>4.6242000000000001</v>
      </c>
      <c r="G374" s="2">
        <f t="shared" si="43"/>
        <v>5.0483519999999995</v>
      </c>
      <c r="H374" s="2">
        <f t="shared" si="39"/>
        <v>5.8957744999999946</v>
      </c>
      <c r="I374" s="2">
        <f t="array" ref="I374">SUMPRODUCT(B358:B377, (ROW(B358:B377)-ROW(B358)+1)) / (20*21/2)</f>
        <v>4.3535942857142853</v>
      </c>
      <c r="J374" s="2">
        <f t="shared" si="42"/>
        <v>4.6095311034012818</v>
      </c>
      <c r="K374" s="2">
        <f t="shared" si="44"/>
        <v>4.9625040409218215</v>
      </c>
    </row>
    <row r="375" spans="1:11" ht="13.5" x14ac:dyDescent="0.25">
      <c r="A375" s="3">
        <f>TITRES_STAT!B378</f>
        <v>42849</v>
      </c>
      <c r="B375" s="6">
        <f>TITRES_STAT!D378</f>
        <v>4.1052</v>
      </c>
      <c r="C375" s="2">
        <f t="shared" si="37"/>
        <v>-9.400000000000297E-3</v>
      </c>
      <c r="D375" s="2">
        <f t="shared" si="38"/>
        <v>4.2949599999999997</v>
      </c>
      <c r="E375" s="2">
        <f t="shared" si="40"/>
        <v>4.4236499999999994</v>
      </c>
      <c r="F375" s="2">
        <f t="shared" si="41"/>
        <v>4.5809899999999999</v>
      </c>
      <c r="G375" s="2">
        <f t="shared" si="43"/>
        <v>5.0175399999999994</v>
      </c>
      <c r="H375" s="2">
        <f t="shared" si="39"/>
        <v>5.8801334999999924</v>
      </c>
      <c r="I375" s="2">
        <f t="array" ref="I375">SUMPRODUCT(B359:B378, (ROW(B359:B378)-ROW(B359)+1)) / (20*21/2)</f>
        <v>4.2936923809523808</v>
      </c>
      <c r="J375" s="2">
        <f t="shared" si="42"/>
        <v>4.5614995697440168</v>
      </c>
      <c r="K375" s="2">
        <f t="shared" si="44"/>
        <v>4.9288842746111623</v>
      </c>
    </row>
    <row r="376" spans="1:11" ht="13.5" x14ac:dyDescent="0.25">
      <c r="A376" s="3">
        <f>TITRES_STAT!B379</f>
        <v>42850</v>
      </c>
      <c r="B376" s="6">
        <f>TITRES_STAT!D379</f>
        <v>3.9830999999999999</v>
      </c>
      <c r="C376" s="2">
        <f t="shared" si="37"/>
        <v>-0.1221000000000001</v>
      </c>
      <c r="D376" s="2">
        <f t="shared" si="38"/>
        <v>4.1991399999999999</v>
      </c>
      <c r="E376" s="2">
        <f t="shared" si="40"/>
        <v>4.3532000000000002</v>
      </c>
      <c r="F376" s="2">
        <f t="shared" si="41"/>
        <v>4.5382499999999997</v>
      </c>
      <c r="G376" s="2">
        <f t="shared" si="43"/>
        <v>4.9842859999999991</v>
      </c>
      <c r="H376" s="2">
        <f t="shared" si="39"/>
        <v>5.8636469999999932</v>
      </c>
      <c r="I376" s="2">
        <f t="array" ref="I376">SUMPRODUCT(B360:B379, (ROW(B360:B379)-ROW(B360)+1)) / (20*21/2)</f>
        <v>4.221667142857144</v>
      </c>
      <c r="J376" s="2">
        <f t="shared" si="42"/>
        <v>4.5064138964350633</v>
      </c>
      <c r="K376" s="2">
        <f t="shared" si="44"/>
        <v>4.8917946952146467</v>
      </c>
    </row>
    <row r="377" spans="1:11" ht="13.5" x14ac:dyDescent="0.25">
      <c r="A377" s="3">
        <f>TITRES_STAT!B380</f>
        <v>42851</v>
      </c>
      <c r="B377" s="6">
        <f>TITRES_STAT!D380</f>
        <v>3.8702999999999999</v>
      </c>
      <c r="C377" s="2">
        <f t="shared" si="37"/>
        <v>-0.11280000000000001</v>
      </c>
      <c r="D377" s="2">
        <f t="shared" si="38"/>
        <v>4.0807599999999997</v>
      </c>
      <c r="E377" s="2">
        <f t="shared" si="40"/>
        <v>4.2846200000000003</v>
      </c>
      <c r="F377" s="2">
        <f t="shared" si="41"/>
        <v>4.4898699999999998</v>
      </c>
      <c r="G377" s="2">
        <f t="shared" si="43"/>
        <v>4.9487759999999987</v>
      </c>
      <c r="H377" s="2">
        <f t="shared" si="39"/>
        <v>5.8465964999999924</v>
      </c>
      <c r="I377" s="2">
        <f t="array" ref="I377">SUMPRODUCT(B361:B380, (ROW(B361:B380)-ROW(B361)+1)) / (20*21/2)</f>
        <v>4.1649471428571427</v>
      </c>
      <c r="J377" s="2">
        <f t="shared" si="42"/>
        <v>4.4458316205841051</v>
      </c>
      <c r="K377" s="2">
        <f t="shared" si="44"/>
        <v>4.8517360797160327</v>
      </c>
    </row>
    <row r="378" spans="1:11" ht="13.5" x14ac:dyDescent="0.25">
      <c r="A378" s="3">
        <f>TITRES_STAT!B381</f>
        <v>42852</v>
      </c>
      <c r="B378" s="6">
        <f>TITRES_STAT!D381</f>
        <v>3.8609</v>
      </c>
      <c r="C378" s="2">
        <f t="shared" si="37"/>
        <v>-9.3999999999998529E-3</v>
      </c>
      <c r="D378" s="2">
        <f t="shared" si="38"/>
        <v>3.9868200000000003</v>
      </c>
      <c r="E378" s="2">
        <f t="shared" si="40"/>
        <v>4.2179200000000003</v>
      </c>
      <c r="F378" s="2">
        <f t="shared" si="41"/>
        <v>4.4480649999999997</v>
      </c>
      <c r="G378" s="2">
        <f t="shared" si="43"/>
        <v>4.9130779999999987</v>
      </c>
      <c r="H378" s="2">
        <f t="shared" si="39"/>
        <v>5.8295459999999926</v>
      </c>
      <c r="I378" s="2">
        <f t="array" ref="I378">SUMPRODUCT(B362:B381, (ROW(B362:B381)-ROW(B362)+1)) / (20*21/2)</f>
        <v>4.1131923809523805</v>
      </c>
      <c r="J378" s="2">
        <f t="shared" si="42"/>
        <v>4.3901238471951434</v>
      </c>
      <c r="K378" s="2">
        <f t="shared" si="44"/>
        <v>4.8128797628644238</v>
      </c>
    </row>
    <row r="379" spans="1:11" ht="13.5" x14ac:dyDescent="0.25">
      <c r="A379" s="3">
        <f>TITRES_STAT!B382</f>
        <v>42853</v>
      </c>
      <c r="B379" s="6">
        <f>TITRES_STAT!D382</f>
        <v>3.6918000000000002</v>
      </c>
      <c r="C379" s="2">
        <f t="shared" si="37"/>
        <v>-0.16909999999999981</v>
      </c>
      <c r="D379" s="2">
        <f t="shared" si="38"/>
        <v>3.9022600000000005</v>
      </c>
      <c r="E379" s="2">
        <f t="shared" si="40"/>
        <v>4.1343100000000002</v>
      </c>
      <c r="F379" s="2">
        <f t="shared" si="41"/>
        <v>4.3907600000000002</v>
      </c>
      <c r="G379" s="2">
        <f t="shared" si="43"/>
        <v>4.8739979999999985</v>
      </c>
      <c r="H379" s="2">
        <f t="shared" si="39"/>
        <v>5.8116499999999931</v>
      </c>
      <c r="I379" s="2">
        <f t="array" ref="I379">SUMPRODUCT(B363:B382, (ROW(B363:B382)-ROW(B363)+1)) / (20*21/2)</f>
        <v>4.065731904761904</v>
      </c>
      <c r="J379" s="2">
        <f t="shared" si="42"/>
        <v>4.3236168141289397</v>
      </c>
      <c r="K379" s="2">
        <f t="shared" si="44"/>
        <v>4.7689158505952305</v>
      </c>
    </row>
    <row r="380" spans="1:11" ht="13.5" x14ac:dyDescent="0.25">
      <c r="A380" s="3">
        <f>TITRES_STAT!B383</f>
        <v>42857</v>
      </c>
      <c r="B380" s="6">
        <f>TITRES_STAT!D383</f>
        <v>3.7951999999999999</v>
      </c>
      <c r="C380" s="2">
        <f t="shared" si="37"/>
        <v>0.10339999999999971</v>
      </c>
      <c r="D380" s="2">
        <f t="shared" si="38"/>
        <v>3.8402599999999998</v>
      </c>
      <c r="E380" s="2">
        <f t="shared" si="40"/>
        <v>4.0676100000000002</v>
      </c>
      <c r="F380" s="2">
        <f t="shared" si="41"/>
        <v>4.3386250000000004</v>
      </c>
      <c r="G380" s="2">
        <f t="shared" si="43"/>
        <v>4.8369859999999987</v>
      </c>
      <c r="H380" s="2">
        <f t="shared" si="39"/>
        <v>5.7943179999999934</v>
      </c>
      <c r="I380" s="2">
        <f t="array" ref="I380">SUMPRODUCT(B364:B383, (ROW(B364:B383)-ROW(B364)+1)) / (20*21/2)</f>
        <v>4.0064609523809525</v>
      </c>
      <c r="J380" s="2">
        <f t="shared" si="42"/>
        <v>4.2732914032595168</v>
      </c>
      <c r="K380" s="2">
        <f t="shared" si="44"/>
        <v>4.7307309152777703</v>
      </c>
    </row>
    <row r="381" spans="1:11" ht="13.5" x14ac:dyDescent="0.25">
      <c r="A381" s="3">
        <f>TITRES_STAT!B384</f>
        <v>42858</v>
      </c>
      <c r="B381" s="6">
        <f>TITRES_STAT!D384</f>
        <v>3.7951999999999999</v>
      </c>
      <c r="C381" s="2">
        <f t="shared" si="37"/>
        <v>0</v>
      </c>
      <c r="D381" s="2">
        <f t="shared" si="38"/>
        <v>3.8026800000000001</v>
      </c>
      <c r="E381" s="2">
        <f t="shared" si="40"/>
        <v>4.0009100000000002</v>
      </c>
      <c r="F381" s="2">
        <f t="shared" si="41"/>
        <v>4.2935350000000003</v>
      </c>
      <c r="G381" s="2">
        <f t="shared" si="43"/>
        <v>4.799973999999998</v>
      </c>
      <c r="H381" s="2">
        <f t="shared" si="39"/>
        <v>5.7769859999999946</v>
      </c>
      <c r="I381" s="2">
        <f t="array" ref="I381">SUMPRODUCT(B365:B384, (ROW(B365:B384)-ROW(B365)+1)) / (20*21/2)</f>
        <v>3.9370799999999995</v>
      </c>
      <c r="J381" s="2">
        <f t="shared" si="42"/>
        <v>4.2277588886633719</v>
      </c>
      <c r="K381" s="2">
        <f t="shared" si="44"/>
        <v>4.6940434284041324</v>
      </c>
    </row>
    <row r="382" spans="1:11" ht="13.5" x14ac:dyDescent="0.25">
      <c r="A382" s="3">
        <f>TITRES_STAT!B385</f>
        <v>42859</v>
      </c>
      <c r="B382" s="6">
        <f>TITRES_STAT!D385</f>
        <v>3.7951999999999999</v>
      </c>
      <c r="C382" s="2">
        <f t="shared" si="37"/>
        <v>0</v>
      </c>
      <c r="D382" s="2">
        <f t="shared" si="38"/>
        <v>3.7876599999999998</v>
      </c>
      <c r="E382" s="2">
        <f t="shared" si="40"/>
        <v>3.9342100000000002</v>
      </c>
      <c r="F382" s="2">
        <f t="shared" si="41"/>
        <v>4.2484449999999994</v>
      </c>
      <c r="G382" s="2">
        <f t="shared" si="43"/>
        <v>4.762961999999999</v>
      </c>
      <c r="H382" s="2">
        <f t="shared" si="39"/>
        <v>5.7597009999999944</v>
      </c>
      <c r="I382" s="2">
        <f t="array" ref="I382">SUMPRODUCT(B366:B385, (ROW(B366:B385)-ROW(B366)+1)) / (20*21/2)</f>
        <v>3.8558880952380963</v>
      </c>
      <c r="J382" s="2">
        <f t="shared" si="42"/>
        <v>4.1865628040287657</v>
      </c>
      <c r="K382" s="2">
        <f t="shared" si="44"/>
        <v>4.6587946665059308</v>
      </c>
    </row>
    <row r="383" spans="1:11" ht="13.5" x14ac:dyDescent="0.25">
      <c r="A383" s="3">
        <f>TITRES_STAT!B386</f>
        <v>42860</v>
      </c>
      <c r="B383" s="6">
        <f>TITRES_STAT!D386</f>
        <v>3.6261000000000001</v>
      </c>
      <c r="C383" s="2">
        <f t="shared" si="37"/>
        <v>-0.16909999999999981</v>
      </c>
      <c r="D383" s="2">
        <f t="shared" si="38"/>
        <v>3.7406999999999995</v>
      </c>
      <c r="E383" s="2">
        <f t="shared" si="40"/>
        <v>3.8637600000000005</v>
      </c>
      <c r="F383" s="2">
        <f t="shared" si="41"/>
        <v>4.1948999999999987</v>
      </c>
      <c r="G383" s="2">
        <f t="shared" si="43"/>
        <v>4.722567999999999</v>
      </c>
      <c r="H383" s="2">
        <f t="shared" si="39"/>
        <v>5.7414764999999939</v>
      </c>
      <c r="I383" s="2">
        <f t="array" ref="I383">SUMPRODUCT(B367:B386, (ROW(B367:B386)-ROW(B367)+1)) / (20*21/2)</f>
        <v>3.7813614285714285</v>
      </c>
      <c r="J383" s="2">
        <f t="shared" si="42"/>
        <v>4.1331853941212637</v>
      </c>
      <c r="K383" s="2">
        <f t="shared" si="44"/>
        <v>4.6182968364468744</v>
      </c>
    </row>
    <row r="384" spans="1:11" ht="13.5" x14ac:dyDescent="0.25">
      <c r="A384" s="3">
        <f>TITRES_STAT!B387</f>
        <v>42863</v>
      </c>
      <c r="B384" s="6">
        <f>TITRES_STAT!D387</f>
        <v>3.4664000000000001</v>
      </c>
      <c r="C384" s="2">
        <f t="shared" si="37"/>
        <v>-0.15969999999999995</v>
      </c>
      <c r="D384" s="2">
        <f t="shared" si="38"/>
        <v>3.6956200000000003</v>
      </c>
      <c r="E384" s="2">
        <f t="shared" si="40"/>
        <v>3.7989400000000004</v>
      </c>
      <c r="F384" s="2">
        <f t="shared" si="41"/>
        <v>4.1404149999999991</v>
      </c>
      <c r="G384" s="2">
        <f t="shared" si="43"/>
        <v>4.6789799999999993</v>
      </c>
      <c r="H384" s="2">
        <f t="shared" si="39"/>
        <v>5.722594499999996</v>
      </c>
      <c r="I384" s="2">
        <f t="array" ref="I384">SUMPRODUCT(B368:B387, (ROW(B368:B387)-ROW(B368)+1)) / (20*21/2)</f>
        <v>3.7224428571428572</v>
      </c>
      <c r="J384" s="2">
        <f t="shared" si="42"/>
        <v>4.0696820232525717</v>
      </c>
      <c r="K384" s="2">
        <f t="shared" si="44"/>
        <v>4.5731244114881742</v>
      </c>
    </row>
    <row r="385" spans="1:11" ht="13.5" x14ac:dyDescent="0.25">
      <c r="A385" s="3">
        <f>TITRES_STAT!B388</f>
        <v>42864</v>
      </c>
      <c r="B385" s="6">
        <f>TITRES_STAT!D388</f>
        <v>3.2879</v>
      </c>
      <c r="C385" s="2">
        <f t="shared" si="37"/>
        <v>-0.1785000000000001</v>
      </c>
      <c r="D385" s="2">
        <f t="shared" si="38"/>
        <v>3.59416</v>
      </c>
      <c r="E385" s="2">
        <f t="shared" si="40"/>
        <v>3.7172100000000006</v>
      </c>
      <c r="F385" s="2">
        <f t="shared" si="41"/>
        <v>4.0704299999999982</v>
      </c>
      <c r="G385" s="2">
        <f t="shared" si="43"/>
        <v>4.6338879999999998</v>
      </c>
      <c r="H385" s="2">
        <f t="shared" si="39"/>
        <v>5.7028199999999947</v>
      </c>
      <c r="I385" s="2">
        <f t="array" ref="I385">SUMPRODUCT(B369:B388, (ROW(B369:B388)-ROW(B369)+1)) / (20*21/2)</f>
        <v>3.6762780952380947</v>
      </c>
      <c r="J385" s="2">
        <f t="shared" si="42"/>
        <v>3.9952265924666128</v>
      </c>
      <c r="K385" s="2">
        <f t="shared" si="44"/>
        <v>4.522723454174912</v>
      </c>
    </row>
    <row r="386" spans="1:11" ht="13.5" x14ac:dyDescent="0.25">
      <c r="A386" s="3">
        <f>TITRES_STAT!B389</f>
        <v>42865</v>
      </c>
      <c r="B386" s="6">
        <f>TITRES_STAT!D389</f>
        <v>3.2879</v>
      </c>
      <c r="C386" s="2">
        <f t="shared" si="37"/>
        <v>0</v>
      </c>
      <c r="D386" s="2">
        <f t="shared" si="38"/>
        <v>3.4927000000000001</v>
      </c>
      <c r="E386" s="2">
        <f t="shared" si="40"/>
        <v>3.6476899999999999</v>
      </c>
      <c r="F386" s="2">
        <f t="shared" si="41"/>
        <v>4.0004449999999991</v>
      </c>
      <c r="G386" s="2">
        <f t="shared" si="43"/>
        <v>4.5887959999999994</v>
      </c>
      <c r="H386" s="2">
        <f t="shared" si="39"/>
        <v>5.6832334999999956</v>
      </c>
      <c r="I386" s="2">
        <f t="array" ref="I386">SUMPRODUCT(B370:B389, (ROW(B370:B389)-ROW(B370)+1)) / (20*21/2)</f>
        <v>3.6432604761904761</v>
      </c>
      <c r="J386" s="2">
        <f t="shared" si="42"/>
        <v>3.9278621550888402</v>
      </c>
      <c r="K386" s="2">
        <f t="shared" si="44"/>
        <v>4.4742990049915816</v>
      </c>
    </row>
    <row r="387" spans="1:11" ht="13.5" x14ac:dyDescent="0.25">
      <c r="A387" s="3">
        <f>TITRES_STAT!B390</f>
        <v>42866</v>
      </c>
      <c r="B387" s="6">
        <f>TITRES_STAT!D390</f>
        <v>3.3818000000000001</v>
      </c>
      <c r="C387" s="2">
        <f t="shared" si="37"/>
        <v>9.3900000000000095E-2</v>
      </c>
      <c r="D387" s="2">
        <f t="shared" si="38"/>
        <v>3.4100200000000003</v>
      </c>
      <c r="E387" s="2">
        <f t="shared" si="40"/>
        <v>3.59884</v>
      </c>
      <c r="F387" s="2">
        <f t="shared" si="41"/>
        <v>3.9417299999999997</v>
      </c>
      <c r="G387" s="2">
        <f t="shared" si="43"/>
        <v>4.5487759999999993</v>
      </c>
      <c r="H387" s="2">
        <f t="shared" si="39"/>
        <v>5.6644454999999958</v>
      </c>
      <c r="I387" s="2">
        <f t="array" ref="I387">SUMPRODUCT(B371:B390, (ROW(B371:B390)-ROW(B371)+1)) / (20*21/2)</f>
        <v>3.6086828571428571</v>
      </c>
      <c r="J387" s="2">
        <f t="shared" si="42"/>
        <v>3.8758562355565696</v>
      </c>
      <c r="K387" s="2">
        <f t="shared" si="44"/>
        <v>4.4314559067566179</v>
      </c>
    </row>
    <row r="388" spans="1:11" ht="13.5" x14ac:dyDescent="0.25">
      <c r="A388" s="3">
        <f>TITRES_STAT!B391</f>
        <v>42867</v>
      </c>
      <c r="B388" s="6">
        <f>TITRES_STAT!D391</f>
        <v>3.4569999999999999</v>
      </c>
      <c r="C388" s="2">
        <f t="shared" ref="C388:C451" si="45">B388-B387</f>
        <v>7.5199999999999712E-2</v>
      </c>
      <c r="D388" s="2">
        <f t="shared" si="38"/>
        <v>3.3761999999999999</v>
      </c>
      <c r="E388" s="2">
        <f t="shared" si="40"/>
        <v>3.5584499999999997</v>
      </c>
      <c r="F388" s="2">
        <f t="shared" si="41"/>
        <v>3.8881849999999991</v>
      </c>
      <c r="G388" s="2">
        <f t="shared" si="43"/>
        <v>4.5102599999999988</v>
      </c>
      <c r="H388" s="2">
        <f t="shared" si="39"/>
        <v>5.6460334999999979</v>
      </c>
      <c r="I388" s="2">
        <f t="array" ref="I388">SUMPRODUCT(B372:B391, (ROW(B372:B391)-ROW(B372)+1)) / (20*21/2)</f>
        <v>3.5644880952380946</v>
      </c>
      <c r="J388" s="2">
        <f t="shared" si="42"/>
        <v>3.8359651655035631</v>
      </c>
      <c r="K388" s="2">
        <f t="shared" si="44"/>
        <v>4.3932419496289077</v>
      </c>
    </row>
    <row r="389" spans="1:11" ht="13.5" x14ac:dyDescent="0.25">
      <c r="A389" s="3">
        <f>TITRES_STAT!B392</f>
        <v>42870</v>
      </c>
      <c r="B389" s="6">
        <f>TITRES_STAT!D392</f>
        <v>3.5415000000000001</v>
      </c>
      <c r="C389" s="2">
        <f t="shared" si="45"/>
        <v>8.4500000000000242E-2</v>
      </c>
      <c r="D389" s="2">
        <f t="shared" si="38"/>
        <v>3.3912199999999997</v>
      </c>
      <c r="E389" s="2">
        <f t="shared" si="40"/>
        <v>3.5434200000000002</v>
      </c>
      <c r="F389" s="2">
        <f t="shared" si="41"/>
        <v>3.8388649999999997</v>
      </c>
      <c r="G389" s="2">
        <f t="shared" si="43"/>
        <v>4.4764399999999993</v>
      </c>
      <c r="H389" s="2">
        <f t="shared" si="39"/>
        <v>5.6280439999999974</v>
      </c>
      <c r="I389" s="2">
        <f t="array" ref="I389">SUMPRODUCT(B373:B392, (ROW(B373:B392)-ROW(B373)+1)) / (20*21/2)</f>
        <v>3.5221252380952386</v>
      </c>
      <c r="J389" s="2">
        <f t="shared" si="42"/>
        <v>3.8079208640270332</v>
      </c>
      <c r="K389" s="2">
        <f t="shared" si="44"/>
        <v>4.359840304545421</v>
      </c>
    </row>
    <row r="390" spans="1:11" ht="13.5" x14ac:dyDescent="0.25">
      <c r="A390" s="3">
        <f>TITRES_STAT!B393</f>
        <v>42871</v>
      </c>
      <c r="B390" s="6">
        <f>TITRES_STAT!D393</f>
        <v>3.4758</v>
      </c>
      <c r="C390" s="2">
        <f t="shared" si="45"/>
        <v>-6.5700000000000092E-2</v>
      </c>
      <c r="D390" s="2">
        <f t="shared" ref="D390:D453" si="46">AVERAGE(B386:B390)</f>
        <v>3.4287999999999998</v>
      </c>
      <c r="E390" s="2">
        <f t="shared" si="40"/>
        <v>3.5114800000000002</v>
      </c>
      <c r="F390" s="2">
        <f t="shared" si="41"/>
        <v>3.7895450000000004</v>
      </c>
      <c r="G390" s="2">
        <f t="shared" si="43"/>
        <v>4.4443119999999992</v>
      </c>
      <c r="H390" s="2">
        <f t="shared" si="39"/>
        <v>5.6097259999999984</v>
      </c>
      <c r="I390" s="2">
        <f t="array" ref="I390">SUMPRODUCT(B374:B393, (ROW(B374:B393)-ROW(B374)+1)) / (20*21/2)</f>
        <v>3.4853542857142861</v>
      </c>
      <c r="J390" s="2">
        <f t="shared" si="42"/>
        <v>3.7762903055482684</v>
      </c>
      <c r="K390" s="2">
        <f t="shared" si="44"/>
        <v>4.3251720573083459</v>
      </c>
    </row>
    <row r="391" spans="1:11" ht="13.5" x14ac:dyDescent="0.25">
      <c r="A391" s="3">
        <f>TITRES_STAT!B394</f>
        <v>42872</v>
      </c>
      <c r="B391" s="6">
        <f>TITRES_STAT!D394</f>
        <v>3.3254999999999999</v>
      </c>
      <c r="C391" s="2">
        <f t="shared" si="45"/>
        <v>-0.1503000000000001</v>
      </c>
      <c r="D391" s="2">
        <f t="shared" si="46"/>
        <v>3.4363199999999998</v>
      </c>
      <c r="E391" s="2">
        <f t="shared" si="40"/>
        <v>3.4645099999999998</v>
      </c>
      <c r="F391" s="2">
        <f t="shared" si="41"/>
        <v>3.7327100000000009</v>
      </c>
      <c r="G391" s="2">
        <f t="shared" si="43"/>
        <v>4.4061719999999998</v>
      </c>
      <c r="H391" s="2">
        <f t="shared" si="39"/>
        <v>5.5915954999999977</v>
      </c>
      <c r="I391" s="2">
        <f t="array" ref="I391">SUMPRODUCT(B375:B394, (ROW(B375:B394)-ROW(B375)+1)) / (20*21/2)</f>
        <v>3.4401295238095231</v>
      </c>
      <c r="J391" s="2">
        <f t="shared" si="42"/>
        <v>3.7333578954960522</v>
      </c>
      <c r="K391" s="2">
        <f t="shared" si="44"/>
        <v>4.2859692315315483</v>
      </c>
    </row>
    <row r="392" spans="1:11" ht="13.5" x14ac:dyDescent="0.25">
      <c r="A392" s="3">
        <f>TITRES_STAT!B395</f>
        <v>42873</v>
      </c>
      <c r="B392" s="6">
        <f>TITRES_STAT!D395</f>
        <v>3.2879</v>
      </c>
      <c r="C392" s="2">
        <f t="shared" si="45"/>
        <v>-3.7599999999999856E-2</v>
      </c>
      <c r="D392" s="2">
        <f t="shared" si="46"/>
        <v>3.4175399999999998</v>
      </c>
      <c r="E392" s="2">
        <f t="shared" si="40"/>
        <v>3.41378</v>
      </c>
      <c r="F392" s="2">
        <f t="shared" si="41"/>
        <v>3.6739950000000001</v>
      </c>
      <c r="G392" s="2">
        <f t="shared" si="43"/>
        <v>4.3672800000000009</v>
      </c>
      <c r="H392" s="2">
        <f t="shared" si="39"/>
        <v>5.5723379999999976</v>
      </c>
      <c r="I392" s="2">
        <f t="array" ref="I392">SUMPRODUCT(B376:B395, (ROW(B376:B395)-ROW(B376)+1)) / (20*21/2)</f>
        <v>3.3995123809523808</v>
      </c>
      <c r="J392" s="2">
        <f t="shared" si="42"/>
        <v>3.6909333340202379</v>
      </c>
      <c r="K392" s="2">
        <f t="shared" si="44"/>
        <v>4.2468292616675658</v>
      </c>
    </row>
    <row r="393" spans="1:11" ht="13.5" x14ac:dyDescent="0.25">
      <c r="A393" s="3">
        <f>TITRES_STAT!B396</f>
        <v>42874</v>
      </c>
      <c r="B393" s="6">
        <f>TITRES_STAT!D396</f>
        <v>3.2879</v>
      </c>
      <c r="C393" s="2">
        <f t="shared" si="45"/>
        <v>0</v>
      </c>
      <c r="D393" s="2">
        <f t="shared" si="46"/>
        <v>3.3837200000000003</v>
      </c>
      <c r="E393" s="2">
        <f t="shared" si="40"/>
        <v>3.3799599999999996</v>
      </c>
      <c r="F393" s="2">
        <f t="shared" si="41"/>
        <v>3.6218599999999994</v>
      </c>
      <c r="G393" s="2">
        <f t="shared" si="43"/>
        <v>4.3283880000000003</v>
      </c>
      <c r="H393" s="2">
        <f t="shared" si="39"/>
        <v>5.5531739999999994</v>
      </c>
      <c r="I393" s="2">
        <f t="array" ref="I393">SUMPRODUCT(B377:B396, (ROW(B377:B396)-ROW(B377)+1)) / (20*21/2)</f>
        <v>3.3768771428571434</v>
      </c>
      <c r="J393" s="2">
        <f t="shared" si="42"/>
        <v>3.6525492069706917</v>
      </c>
      <c r="K393" s="2">
        <f t="shared" si="44"/>
        <v>4.2092241925825631</v>
      </c>
    </row>
    <row r="394" spans="1:11" ht="13.5" x14ac:dyDescent="0.25">
      <c r="A394" s="3">
        <f>TITRES_STAT!B397</f>
        <v>42877</v>
      </c>
      <c r="B394" s="6">
        <f>TITRES_STAT!D397</f>
        <v>3.1469999999999998</v>
      </c>
      <c r="C394" s="2">
        <f t="shared" si="45"/>
        <v>-0.14090000000000025</v>
      </c>
      <c r="D394" s="2">
        <f t="shared" si="46"/>
        <v>3.3048200000000003</v>
      </c>
      <c r="E394" s="2">
        <f t="shared" si="40"/>
        <v>3.3480199999999996</v>
      </c>
      <c r="F394" s="2">
        <f t="shared" si="41"/>
        <v>3.57348</v>
      </c>
      <c r="G394" s="2">
        <f t="shared" si="43"/>
        <v>4.2896840000000003</v>
      </c>
      <c r="H394" s="2">
        <f t="shared" ref="H394:H457" si="47">AVERAGE(B195:B394)</f>
        <v>5.5334465000000002</v>
      </c>
      <c r="I394" s="2">
        <f t="array" ref="I394">SUMPRODUCT(B378:B397, (ROW(B378:B397)-ROW(B378)+1)) / (20*21/2)</f>
        <v>3.3486095238095235</v>
      </c>
      <c r="J394" s="2">
        <f t="shared" si="42"/>
        <v>3.6044016634496736</v>
      </c>
      <c r="K394" s="2">
        <f t="shared" si="44"/>
        <v>4.1675683418930509</v>
      </c>
    </row>
    <row r="395" spans="1:11" ht="13.5" x14ac:dyDescent="0.25">
      <c r="A395" s="3">
        <f>TITRES_STAT!B398</f>
        <v>42878</v>
      </c>
      <c r="B395" s="6">
        <f>TITRES_STAT!D398</f>
        <v>3.1469999999999998</v>
      </c>
      <c r="C395" s="2">
        <f t="shared" si="45"/>
        <v>0</v>
      </c>
      <c r="D395" s="2">
        <f t="shared" si="46"/>
        <v>3.2390599999999998</v>
      </c>
      <c r="E395" s="2">
        <f t="shared" si="40"/>
        <v>3.3339299999999996</v>
      </c>
      <c r="F395" s="2">
        <f t="shared" si="41"/>
        <v>3.5255700000000005</v>
      </c>
      <c r="G395" s="2">
        <f t="shared" si="43"/>
        <v>4.2509799999999993</v>
      </c>
      <c r="H395" s="2">
        <f t="shared" si="47"/>
        <v>5.513954</v>
      </c>
      <c r="I395" s="2">
        <f t="array" ref="I395">SUMPRODUCT(B379:B398, (ROW(B379:B398)-ROW(B379)+1)) / (20*21/2)</f>
        <v>3.3235623809523807</v>
      </c>
      <c r="J395" s="2">
        <f t="shared" si="42"/>
        <v>3.5608396002639906</v>
      </c>
      <c r="K395" s="2">
        <f t="shared" si="44"/>
        <v>4.127546053975677</v>
      </c>
    </row>
    <row r="396" spans="1:11" ht="13.5" x14ac:dyDescent="0.25">
      <c r="A396" s="3">
        <f>TITRES_STAT!B399</f>
        <v>42879</v>
      </c>
      <c r="B396" s="6">
        <f>TITRES_STAT!D399</f>
        <v>3.2879</v>
      </c>
      <c r="C396" s="2">
        <f t="shared" si="45"/>
        <v>0.14090000000000025</v>
      </c>
      <c r="D396" s="2">
        <f t="shared" si="46"/>
        <v>3.2315399999999999</v>
      </c>
      <c r="E396" s="2">
        <f t="shared" ref="E396:E459" si="48">AVERAGE(B387:B396)</f>
        <v>3.3339299999999996</v>
      </c>
      <c r="F396" s="2">
        <f t="shared" si="41"/>
        <v>3.4908099999999997</v>
      </c>
      <c r="G396" s="2">
        <f t="shared" si="43"/>
        <v>4.2150939999999997</v>
      </c>
      <c r="H396" s="2">
        <f t="shared" si="47"/>
        <v>5.4961995000000003</v>
      </c>
      <c r="I396" s="2">
        <f t="array" ref="I396">SUMPRODUCT(B380:B399, (ROW(B380:B399)-ROW(B380)+1)) / (20*21/2)</f>
        <v>3.3007957142857145</v>
      </c>
      <c r="J396" s="2">
        <f t="shared" si="42"/>
        <v>3.5348453526198012</v>
      </c>
      <c r="K396" s="2">
        <f t="shared" si="44"/>
        <v>4.0946187577413369</v>
      </c>
    </row>
    <row r="397" spans="1:11" ht="13.5" x14ac:dyDescent="0.25">
      <c r="A397" s="3">
        <f>TITRES_STAT!B400</f>
        <v>42880</v>
      </c>
      <c r="B397" s="6">
        <f>TITRES_STAT!D400</f>
        <v>3.194</v>
      </c>
      <c r="C397" s="2">
        <f t="shared" si="45"/>
        <v>-9.3900000000000095E-2</v>
      </c>
      <c r="D397" s="2">
        <f t="shared" si="46"/>
        <v>3.2127600000000003</v>
      </c>
      <c r="E397" s="2">
        <f t="shared" si="48"/>
        <v>3.31515</v>
      </c>
      <c r="F397" s="2">
        <f t="shared" si="41"/>
        <v>3.456995</v>
      </c>
      <c r="G397" s="2">
        <f t="shared" si="43"/>
        <v>4.1777059999999997</v>
      </c>
      <c r="H397" s="2">
        <f t="shared" si="47"/>
        <v>5.4779755000000003</v>
      </c>
      <c r="I397" s="2">
        <f t="array" ref="I397">SUMPRODUCT(B381:B400, (ROW(B381:B400)-ROW(B381)+1)) / (20*21/2)</f>
        <v>3.288491904761905</v>
      </c>
      <c r="J397" s="2">
        <f t="shared" si="42"/>
        <v>3.5023838904655342</v>
      </c>
      <c r="K397" s="2">
        <f t="shared" si="44"/>
        <v>4.0593003750848142</v>
      </c>
    </row>
    <row r="398" spans="1:11" ht="13.5" x14ac:dyDescent="0.25">
      <c r="A398" s="3">
        <f>TITRES_STAT!B401</f>
        <v>42881</v>
      </c>
      <c r="B398" s="6">
        <f>TITRES_STAT!D401</f>
        <v>3.194</v>
      </c>
      <c r="C398" s="2">
        <f t="shared" si="45"/>
        <v>0</v>
      </c>
      <c r="D398" s="2">
        <f t="shared" si="46"/>
        <v>3.1939799999999998</v>
      </c>
      <c r="E398" s="2">
        <f t="shared" si="48"/>
        <v>3.2888500000000001</v>
      </c>
      <c r="F398" s="2">
        <f t="shared" si="41"/>
        <v>3.4236499999999999</v>
      </c>
      <c r="G398" s="2">
        <f t="shared" si="43"/>
        <v>4.1401299999999992</v>
      </c>
      <c r="H398" s="2">
        <f t="shared" si="47"/>
        <v>5.4597514999999994</v>
      </c>
      <c r="I398" s="2">
        <f t="array" ref="I398">SUMPRODUCT(B382:B401, (ROW(B382:B401)-ROW(B382)+1)) / (20*21/2)</f>
        <v>3.278693333333333</v>
      </c>
      <c r="J398" s="2">
        <f t="shared" si="42"/>
        <v>3.4730139961354833</v>
      </c>
      <c r="K398" s="2">
        <f t="shared" si="44"/>
        <v>4.0253670270422726</v>
      </c>
    </row>
    <row r="399" spans="1:11" ht="13.5" x14ac:dyDescent="0.25">
      <c r="A399" s="3">
        <f>TITRES_STAT!B402</f>
        <v>42884</v>
      </c>
      <c r="B399" s="6">
        <f>TITRES_STAT!D402</f>
        <v>3.1846000000000001</v>
      </c>
      <c r="C399" s="2">
        <f t="shared" si="45"/>
        <v>-9.3999999999998529E-3</v>
      </c>
      <c r="D399" s="2">
        <f t="shared" si="46"/>
        <v>3.2015000000000002</v>
      </c>
      <c r="E399" s="2">
        <f t="shared" si="48"/>
        <v>3.2531599999999998</v>
      </c>
      <c r="F399" s="2">
        <f t="shared" si="41"/>
        <v>3.3982900000000003</v>
      </c>
      <c r="G399" s="2">
        <f t="shared" si="43"/>
        <v>4.1025539999999987</v>
      </c>
      <c r="H399" s="2">
        <f t="shared" si="47"/>
        <v>5.4418560000000005</v>
      </c>
      <c r="I399" s="2">
        <f t="array" ref="I399">SUMPRODUCT(B383:B402, (ROW(B383:B402)-ROW(B383)+1)) / (20*21/2)</f>
        <v>3.2713999999999994</v>
      </c>
      <c r="J399" s="2">
        <f t="shared" si="42"/>
        <v>3.4455459965035327</v>
      </c>
      <c r="K399" s="2">
        <f t="shared" si="44"/>
        <v>3.9923957710798303</v>
      </c>
    </row>
    <row r="400" spans="1:11" ht="13.5" x14ac:dyDescent="0.25">
      <c r="A400" s="3">
        <f>TITRES_STAT!B403</f>
        <v>42885</v>
      </c>
      <c r="B400" s="6">
        <f>TITRES_STAT!D403</f>
        <v>3.2690999999999999</v>
      </c>
      <c r="C400" s="2">
        <f t="shared" si="45"/>
        <v>8.4499999999999797E-2</v>
      </c>
      <c r="D400" s="2">
        <f t="shared" si="46"/>
        <v>3.2259199999999995</v>
      </c>
      <c r="E400" s="2">
        <f t="shared" si="48"/>
        <v>3.2324899999999999</v>
      </c>
      <c r="F400" s="2">
        <f t="shared" si="41"/>
        <v>3.371985</v>
      </c>
      <c r="G400" s="2">
        <f t="shared" si="43"/>
        <v>4.0670439999999992</v>
      </c>
      <c r="H400" s="2">
        <f t="shared" si="47"/>
        <v>5.4243830000000006</v>
      </c>
      <c r="I400" s="2">
        <f t="array" ref="I400">SUMPRODUCT(B384:B403, (ROW(B384:B403)-ROW(B384)+1)) / (20*21/2)</f>
        <v>3.2666119047619042</v>
      </c>
      <c r="J400" s="2">
        <f t="shared" si="42"/>
        <v>3.4287416158841486</v>
      </c>
      <c r="K400" s="2">
        <f t="shared" si="44"/>
        <v>3.9640312310374841</v>
      </c>
    </row>
    <row r="401" spans="1:11" ht="13.5" x14ac:dyDescent="0.25">
      <c r="A401" s="3">
        <f>TITRES_STAT!B404</f>
        <v>42886</v>
      </c>
      <c r="B401" s="6">
        <f>TITRES_STAT!D404</f>
        <v>3.2690999999999999</v>
      </c>
      <c r="C401" s="2">
        <f t="shared" si="45"/>
        <v>0</v>
      </c>
      <c r="D401" s="2">
        <f t="shared" si="46"/>
        <v>3.2221599999999997</v>
      </c>
      <c r="E401" s="2">
        <f t="shared" si="48"/>
        <v>3.2268499999999998</v>
      </c>
      <c r="F401" s="2">
        <f t="shared" si="41"/>
        <v>3.3456800000000002</v>
      </c>
      <c r="G401" s="2">
        <f t="shared" si="43"/>
        <v>4.0315339999999997</v>
      </c>
      <c r="H401" s="2">
        <f t="shared" si="47"/>
        <v>5.4069099999999999</v>
      </c>
      <c r="I401" s="2">
        <f t="array" ref="I401">SUMPRODUCT(B385:B404, (ROW(B385:B404)-ROW(B385)+1)) / (20*21/2)</f>
        <v>3.2563714285714283</v>
      </c>
      <c r="J401" s="2">
        <f t="shared" si="42"/>
        <v>3.4135376524666103</v>
      </c>
      <c r="K401" s="2">
        <f t="shared" si="44"/>
        <v>3.9367790258987596</v>
      </c>
    </row>
    <row r="402" spans="1:11" ht="13.5" x14ac:dyDescent="0.25">
      <c r="A402" s="3">
        <f>TITRES_STAT!B405</f>
        <v>42887</v>
      </c>
      <c r="B402" s="6">
        <f>TITRES_STAT!D405</f>
        <v>3.2690999999999999</v>
      </c>
      <c r="C402" s="2">
        <f t="shared" si="45"/>
        <v>0</v>
      </c>
      <c r="D402" s="2">
        <f t="shared" si="46"/>
        <v>3.2371799999999999</v>
      </c>
      <c r="E402" s="2">
        <f t="shared" si="48"/>
        <v>3.2249700000000003</v>
      </c>
      <c r="F402" s="2">
        <f t="shared" si="41"/>
        <v>3.319375</v>
      </c>
      <c r="G402" s="2">
        <f t="shared" si="43"/>
        <v>3.9960239999999998</v>
      </c>
      <c r="H402" s="2">
        <f t="shared" si="47"/>
        <v>5.389437</v>
      </c>
      <c r="I402" s="2">
        <f t="array" ref="I402">SUMPRODUCT(B386:B405, (ROW(B386:B405)-ROW(B386)+1)) / (20*21/2)</f>
        <v>3.2429519047619046</v>
      </c>
      <c r="J402" s="2">
        <f t="shared" si="42"/>
        <v>3.3997816855650282</v>
      </c>
      <c r="K402" s="2">
        <f t="shared" si="44"/>
        <v>3.9105955346870438</v>
      </c>
    </row>
    <row r="403" spans="1:11" ht="13.5" x14ac:dyDescent="0.25">
      <c r="A403" s="3">
        <f>TITRES_STAT!B406</f>
        <v>42888</v>
      </c>
      <c r="B403" s="6">
        <f>TITRES_STAT!D406</f>
        <v>3.2690999999999999</v>
      </c>
      <c r="C403" s="2">
        <f t="shared" si="45"/>
        <v>0</v>
      </c>
      <c r="D403" s="2">
        <f t="shared" si="46"/>
        <v>3.2521999999999998</v>
      </c>
      <c r="E403" s="2">
        <f t="shared" si="48"/>
        <v>3.2230900000000005</v>
      </c>
      <c r="F403" s="2">
        <f t="shared" si="41"/>
        <v>3.3015250000000003</v>
      </c>
      <c r="G403" s="2">
        <f t="shared" si="43"/>
        <v>3.9612660000000006</v>
      </c>
      <c r="H403" s="2">
        <f t="shared" si="47"/>
        <v>5.3719639999999993</v>
      </c>
      <c r="I403" s="2">
        <f t="array" ref="I403">SUMPRODUCT(B387:B406, (ROW(B387:B406)-ROW(B387)+1)) / (20*21/2)</f>
        <v>3.221260476190476</v>
      </c>
      <c r="J403" s="2">
        <f t="shared" si="42"/>
        <v>3.387335810749311</v>
      </c>
      <c r="K403" s="2">
        <f t="shared" si="44"/>
        <v>3.8854388470522578</v>
      </c>
    </row>
    <row r="404" spans="1:11" ht="13.5" x14ac:dyDescent="0.25">
      <c r="A404" s="3">
        <f>TITRES_STAT!B407</f>
        <v>42891</v>
      </c>
      <c r="B404" s="6">
        <f>TITRES_STAT!D407</f>
        <v>3.194</v>
      </c>
      <c r="C404" s="2">
        <f t="shared" si="45"/>
        <v>-7.5099999999999945E-2</v>
      </c>
      <c r="D404" s="2">
        <f t="shared" si="46"/>
        <v>3.2540799999999996</v>
      </c>
      <c r="E404" s="2">
        <f t="shared" si="48"/>
        <v>3.227790000000001</v>
      </c>
      <c r="F404" s="2">
        <f t="shared" ref="F404:F467" si="49">AVERAGE(B385:B404)</f>
        <v>3.2879050000000007</v>
      </c>
      <c r="G404" s="2">
        <f t="shared" si="43"/>
        <v>3.9246299999999996</v>
      </c>
      <c r="H404" s="2">
        <f t="shared" si="47"/>
        <v>5.3541154999999989</v>
      </c>
      <c r="I404" s="2">
        <f t="array" ref="I404">SUMPRODUCT(B388:B407, (ROW(B388:B407)-ROW(B388)+1)) / (20*21/2)</f>
        <v>3.1926300000000003</v>
      </c>
      <c r="J404" s="2">
        <f t="shared" si="42"/>
        <v>3.3689228763922339</v>
      </c>
      <c r="K404" s="2">
        <f t="shared" si="44"/>
        <v>3.8583235981482478</v>
      </c>
    </row>
    <row r="405" spans="1:11" ht="13.5" x14ac:dyDescent="0.25">
      <c r="A405" s="3">
        <f>TITRES_STAT!B408</f>
        <v>42892</v>
      </c>
      <c r="B405" s="6">
        <f>TITRES_STAT!D408</f>
        <v>3.1469999999999998</v>
      </c>
      <c r="C405" s="2">
        <f t="shared" si="45"/>
        <v>-4.7000000000000153E-2</v>
      </c>
      <c r="D405" s="2">
        <f t="shared" si="46"/>
        <v>3.22966</v>
      </c>
      <c r="E405" s="2">
        <f t="shared" si="48"/>
        <v>3.2277900000000002</v>
      </c>
      <c r="F405" s="2">
        <f t="shared" si="49"/>
        <v>3.2808600000000006</v>
      </c>
      <c r="G405" s="2">
        <f t="shared" si="43"/>
        <v>3.8881819999999991</v>
      </c>
      <c r="H405" s="2">
        <f t="shared" si="47"/>
        <v>5.3360790000000007</v>
      </c>
      <c r="I405" s="2">
        <f t="array" ref="I405">SUMPRODUCT(B389:B408, (ROW(B389:B408)-ROW(B389)+1)) / (20*21/2)</f>
        <v>3.1659676190476191</v>
      </c>
      <c r="J405" s="2">
        <f t="shared" ref="J405:J468" si="50">$J$4*B405+J404*(1-$J$4)</f>
        <v>3.3477873643548786</v>
      </c>
      <c r="K405" s="2">
        <f t="shared" si="44"/>
        <v>3.830428555083611</v>
      </c>
    </row>
    <row r="406" spans="1:11" ht="13.5" x14ac:dyDescent="0.25">
      <c r="A406" s="3">
        <f>TITRES_STAT!B409</f>
        <v>42893</v>
      </c>
      <c r="B406" s="6">
        <f>TITRES_STAT!D409</f>
        <v>3.0531000000000001</v>
      </c>
      <c r="C406" s="2">
        <f t="shared" si="45"/>
        <v>-9.389999999999965E-2</v>
      </c>
      <c r="D406" s="2">
        <f t="shared" si="46"/>
        <v>3.1864599999999998</v>
      </c>
      <c r="E406" s="2">
        <f t="shared" si="48"/>
        <v>3.2043099999999995</v>
      </c>
      <c r="F406" s="2">
        <f t="shared" si="49"/>
        <v>3.26912</v>
      </c>
      <c r="G406" s="2">
        <f t="shared" si="43"/>
        <v>3.852485999999999</v>
      </c>
      <c r="H406" s="2">
        <f t="shared" si="47"/>
        <v>5.3175730000000012</v>
      </c>
      <c r="I406" s="2">
        <f t="array" ref="I406">SUMPRODUCT(B390:B409, (ROW(B390:B409)-ROW(B390)+1)) / (20*21/2)</f>
        <v>3.1335838095238095</v>
      </c>
      <c r="J406" s="2">
        <f t="shared" si="50"/>
        <v>3.3197219010829855</v>
      </c>
      <c r="K406" s="2">
        <f t="shared" si="44"/>
        <v>3.7999450823352343</v>
      </c>
    </row>
    <row r="407" spans="1:11" ht="13.5" x14ac:dyDescent="0.25">
      <c r="A407" s="3">
        <f>TITRES_STAT!B410</f>
        <v>42894</v>
      </c>
      <c r="B407" s="6">
        <f>TITRES_STAT!D410</f>
        <v>2.9685000000000001</v>
      </c>
      <c r="C407" s="2">
        <f t="shared" si="45"/>
        <v>-8.4600000000000009E-2</v>
      </c>
      <c r="D407" s="2">
        <f t="shared" si="46"/>
        <v>3.1263399999999999</v>
      </c>
      <c r="E407" s="2">
        <f t="shared" si="48"/>
        <v>3.1817599999999997</v>
      </c>
      <c r="F407" s="2">
        <f t="shared" si="49"/>
        <v>3.2484550000000008</v>
      </c>
      <c r="G407" s="2">
        <f t="shared" si="43"/>
        <v>3.8150979999999994</v>
      </c>
      <c r="H407" s="2">
        <f t="shared" si="47"/>
        <v>5.2996305000000019</v>
      </c>
      <c r="I407" s="2">
        <f t="array" ref="I407">SUMPRODUCT(B391:B410, (ROW(B391:B410)-ROW(B391)+1)) / (20*21/2)</f>
        <v>3.0891214285714286</v>
      </c>
      <c r="J407" s="2">
        <f t="shared" si="50"/>
        <v>3.2862721962179391</v>
      </c>
      <c r="K407" s="2">
        <f t="shared" si="44"/>
        <v>3.7673393928318921</v>
      </c>
    </row>
    <row r="408" spans="1:11" ht="13.5" x14ac:dyDescent="0.25">
      <c r="A408" s="3">
        <f>TITRES_STAT!B411</f>
        <v>42895</v>
      </c>
      <c r="B408" s="6">
        <f>TITRES_STAT!D411</f>
        <v>2.9685000000000001</v>
      </c>
      <c r="C408" s="2">
        <f t="shared" si="45"/>
        <v>0</v>
      </c>
      <c r="D408" s="2">
        <f t="shared" si="46"/>
        <v>3.0662200000000004</v>
      </c>
      <c r="E408" s="2">
        <f t="shared" si="48"/>
        <v>3.1592099999999994</v>
      </c>
      <c r="F408" s="2">
        <f t="shared" si="49"/>
        <v>3.2240300000000004</v>
      </c>
      <c r="G408" s="2">
        <f t="shared" si="43"/>
        <v>3.7805279999999994</v>
      </c>
      <c r="H408" s="2">
        <f t="shared" si="47"/>
        <v>5.2817820000000015</v>
      </c>
      <c r="I408" s="2">
        <f t="array" ref="I408">SUMPRODUCT(B392:B411, (ROW(B392:B411)-ROW(B392)+1)) / (20*21/2)</f>
        <v>3.0625519047619041</v>
      </c>
      <c r="J408" s="2">
        <f t="shared" si="50"/>
        <v>3.2560081775305161</v>
      </c>
      <c r="K408" s="2">
        <f t="shared" si="44"/>
        <v>3.7360123578188769</v>
      </c>
    </row>
    <row r="409" spans="1:11" ht="13.5" x14ac:dyDescent="0.25">
      <c r="A409" s="3">
        <f>TITRES_STAT!B412</f>
        <v>42898</v>
      </c>
      <c r="B409" s="6">
        <f>TITRES_STAT!D412</f>
        <v>2.8839999999999999</v>
      </c>
      <c r="C409" s="2">
        <f t="shared" si="45"/>
        <v>-8.4500000000000242E-2</v>
      </c>
      <c r="D409" s="2">
        <f t="shared" si="46"/>
        <v>3.0042200000000001</v>
      </c>
      <c r="E409" s="2">
        <f t="shared" si="48"/>
        <v>3.1291499999999997</v>
      </c>
      <c r="F409" s="2">
        <f t="shared" si="49"/>
        <v>3.1911550000000002</v>
      </c>
      <c r="G409" s="2">
        <f t="shared" si="43"/>
        <v>3.7414499999999991</v>
      </c>
      <c r="H409" s="2">
        <f t="shared" si="47"/>
        <v>5.2634170000000013</v>
      </c>
      <c r="I409" s="2">
        <f t="array" ref="I409">SUMPRODUCT(B393:B412, (ROW(B393:B412)-ROW(B393)+1)) / (20*21/2)</f>
        <v>3.0506533333333334</v>
      </c>
      <c r="J409" s="2">
        <f t="shared" si="50"/>
        <v>3.2205788272895144</v>
      </c>
      <c r="K409" s="2">
        <f t="shared" si="44"/>
        <v>3.7026001084926463</v>
      </c>
    </row>
    <row r="410" spans="1:11" ht="13.5" x14ac:dyDescent="0.25">
      <c r="A410" s="3">
        <f>TITRES_STAT!B413</f>
        <v>42899</v>
      </c>
      <c r="B410" s="6">
        <f>TITRES_STAT!D413</f>
        <v>2.7242999999999999</v>
      </c>
      <c r="C410" s="2">
        <f t="shared" si="45"/>
        <v>-0.15969999999999995</v>
      </c>
      <c r="D410" s="2">
        <f t="shared" si="46"/>
        <v>2.9196800000000001</v>
      </c>
      <c r="E410" s="2">
        <f t="shared" si="48"/>
        <v>3.0746699999999998</v>
      </c>
      <c r="F410" s="2">
        <f t="shared" si="49"/>
        <v>3.1535800000000003</v>
      </c>
      <c r="G410" s="2">
        <f t="shared" si="43"/>
        <v>3.6991779999999994</v>
      </c>
      <c r="H410" s="2">
        <f t="shared" si="47"/>
        <v>5.244159500000003</v>
      </c>
      <c r="I410" s="2">
        <f t="array" ref="I410">SUMPRODUCT(B394:B413, (ROW(B394:B413)-ROW(B394)+1)) / (20*21/2)</f>
        <v>3.0392014285714293</v>
      </c>
      <c r="J410" s="2">
        <f t="shared" si="50"/>
        <v>3.1733141770714655</v>
      </c>
      <c r="K410" s="2">
        <f t="shared" si="44"/>
        <v>3.6642353983556797</v>
      </c>
    </row>
    <row r="411" spans="1:11" ht="13.5" x14ac:dyDescent="0.25">
      <c r="A411" s="3">
        <f>TITRES_STAT!B414</f>
        <v>42900</v>
      </c>
      <c r="B411" s="6">
        <f>TITRES_STAT!D414</f>
        <v>2.8746</v>
      </c>
      <c r="C411" s="2">
        <f t="shared" si="45"/>
        <v>0.1503000000000001</v>
      </c>
      <c r="D411" s="2">
        <f t="shared" si="46"/>
        <v>2.8839799999999998</v>
      </c>
      <c r="E411" s="2">
        <f t="shared" si="48"/>
        <v>3.0352199999999998</v>
      </c>
      <c r="F411" s="2">
        <f t="shared" si="49"/>
        <v>3.1310349999999998</v>
      </c>
      <c r="G411" s="2">
        <f t="shared" si="43"/>
        <v>3.6627299999999985</v>
      </c>
      <c r="H411" s="2">
        <f t="shared" si="47"/>
        <v>5.2266400000000033</v>
      </c>
      <c r="I411" s="2">
        <f t="array" ref="I411">SUMPRODUCT(B395:B414, (ROW(B395:B414)-ROW(B395)+1)) / (20*21/2)</f>
        <v>3.0291361904761906</v>
      </c>
      <c r="J411" s="2">
        <f t="shared" si="50"/>
        <v>3.1448652078265642</v>
      </c>
      <c r="K411" s="2">
        <f t="shared" si="44"/>
        <v>3.6332693043025159</v>
      </c>
    </row>
    <row r="412" spans="1:11" ht="13.5" x14ac:dyDescent="0.25">
      <c r="A412" s="3">
        <f>TITRES_STAT!B415</f>
        <v>42901</v>
      </c>
      <c r="B412" s="6">
        <f>TITRES_STAT!D415</f>
        <v>3.0061</v>
      </c>
      <c r="C412" s="2">
        <f t="shared" si="45"/>
        <v>0.13149999999999995</v>
      </c>
      <c r="D412" s="2">
        <f t="shared" si="46"/>
        <v>2.8914999999999997</v>
      </c>
      <c r="E412" s="2">
        <f t="shared" si="48"/>
        <v>3.0089200000000003</v>
      </c>
      <c r="F412" s="2">
        <f t="shared" si="49"/>
        <v>3.1169450000000003</v>
      </c>
      <c r="G412" s="2">
        <f t="shared" si="43"/>
        <v>3.6289119999999992</v>
      </c>
      <c r="H412" s="2">
        <f t="shared" si="47"/>
        <v>5.209073500000005</v>
      </c>
      <c r="I412" s="2">
        <f t="array" ref="I412">SUMPRODUCT(B396:B415, (ROW(B396:B415)-ROW(B396)+1)) / (20*21/2)</f>
        <v>3.0171009523809529</v>
      </c>
      <c r="J412" s="2">
        <f t="shared" si="50"/>
        <v>3.131649473747844</v>
      </c>
      <c r="K412" s="2">
        <f t="shared" si="44"/>
        <v>3.6086744296239859</v>
      </c>
    </row>
    <row r="413" spans="1:11" ht="13.5" x14ac:dyDescent="0.25">
      <c r="A413" s="3">
        <f>TITRES_STAT!B416</f>
        <v>42902</v>
      </c>
      <c r="B413" s="6">
        <f>TITRES_STAT!D416</f>
        <v>2.9967000000000001</v>
      </c>
      <c r="C413" s="2">
        <f t="shared" si="45"/>
        <v>-9.3999999999998529E-3</v>
      </c>
      <c r="D413" s="2">
        <f t="shared" si="46"/>
        <v>2.8971400000000003</v>
      </c>
      <c r="E413" s="2">
        <f t="shared" si="48"/>
        <v>2.9816799999999999</v>
      </c>
      <c r="F413" s="2">
        <f t="shared" si="49"/>
        <v>3.1023849999999999</v>
      </c>
      <c r="G413" s="2">
        <f t="shared" si="43"/>
        <v>3.594905999999999</v>
      </c>
      <c r="H413" s="2">
        <f t="shared" si="47"/>
        <v>5.1922115000000044</v>
      </c>
      <c r="I413" s="2">
        <f t="array" ref="I413">SUMPRODUCT(B397:B416, (ROW(B397:B416)-ROW(B397)+1)) / (20*21/2)</f>
        <v>3.0059157142857145</v>
      </c>
      <c r="J413" s="2">
        <f t="shared" si="50"/>
        <v>3.1187971429147159</v>
      </c>
      <c r="K413" s="2">
        <f t="shared" si="44"/>
        <v>3.5846754323838299</v>
      </c>
    </row>
    <row r="414" spans="1:11" ht="13.5" x14ac:dyDescent="0.25">
      <c r="A414" s="3">
        <f>TITRES_STAT!B417</f>
        <v>42905</v>
      </c>
      <c r="B414" s="6">
        <f>TITRES_STAT!D417</f>
        <v>2.9967000000000001</v>
      </c>
      <c r="C414" s="2">
        <f t="shared" si="45"/>
        <v>0</v>
      </c>
      <c r="D414" s="2">
        <f t="shared" si="46"/>
        <v>2.9196800000000005</v>
      </c>
      <c r="E414" s="2">
        <f t="shared" si="48"/>
        <v>2.9619500000000003</v>
      </c>
      <c r="F414" s="2">
        <f t="shared" si="49"/>
        <v>3.0948700000000002</v>
      </c>
      <c r="G414" s="2">
        <f t="shared" si="43"/>
        <v>3.5637179999999988</v>
      </c>
      <c r="H414" s="2">
        <f t="shared" si="47"/>
        <v>5.1762885000000027</v>
      </c>
      <c r="I414" s="2">
        <f t="array" ref="I414">SUMPRODUCT(B398:B417, (ROW(B398:B417)-ROW(B398)+1)) / (20*21/2)</f>
        <v>2.9837276190476199</v>
      </c>
      <c r="J414" s="2">
        <f t="shared" si="50"/>
        <v>3.1071688435895051</v>
      </c>
      <c r="K414" s="2">
        <f t="shared" si="44"/>
        <v>3.5616175722903467</v>
      </c>
    </row>
    <row r="415" spans="1:11" ht="13.5" x14ac:dyDescent="0.25">
      <c r="A415" s="3">
        <f>TITRES_STAT!B418</f>
        <v>42906</v>
      </c>
      <c r="B415" s="6">
        <f>TITRES_STAT!D418</f>
        <v>2.9685000000000001</v>
      </c>
      <c r="C415" s="2">
        <f t="shared" si="45"/>
        <v>-2.8200000000000003E-2</v>
      </c>
      <c r="D415" s="2">
        <f t="shared" si="46"/>
        <v>2.9685200000000003</v>
      </c>
      <c r="E415" s="2">
        <f t="shared" si="48"/>
        <v>2.9440999999999997</v>
      </c>
      <c r="F415" s="2">
        <f t="shared" si="49"/>
        <v>3.0859449999999997</v>
      </c>
      <c r="G415" s="2">
        <f t="shared" si="43"/>
        <v>3.5293359999999994</v>
      </c>
      <c r="H415" s="2">
        <f t="shared" si="47"/>
        <v>5.1593325000000023</v>
      </c>
      <c r="I415" s="2">
        <f t="array" ref="I415">SUMPRODUCT(B399:B418, (ROW(B399:B418)-ROW(B399)+1)) / (20*21/2)</f>
        <v>2.956077619047619</v>
      </c>
      <c r="J415" s="2">
        <f t="shared" si="50"/>
        <v>3.0939622870571712</v>
      </c>
      <c r="K415" s="2">
        <f t="shared" si="44"/>
        <v>3.5383580596515096</v>
      </c>
    </row>
    <row r="416" spans="1:11" ht="13.5" x14ac:dyDescent="0.25">
      <c r="A416" s="3">
        <f>TITRES_STAT!B419</f>
        <v>42907</v>
      </c>
      <c r="B416" s="6">
        <f>TITRES_STAT!D419</f>
        <v>2.9685000000000001</v>
      </c>
      <c r="C416" s="2">
        <f t="shared" si="45"/>
        <v>0</v>
      </c>
      <c r="D416" s="2">
        <f t="shared" si="46"/>
        <v>2.9873000000000003</v>
      </c>
      <c r="E416" s="2">
        <f t="shared" si="48"/>
        <v>2.9356399999999998</v>
      </c>
      <c r="F416" s="2">
        <f t="shared" si="49"/>
        <v>3.0699749999999995</v>
      </c>
      <c r="G416" s="2">
        <f t="shared" si="43"/>
        <v>3.4949539999999994</v>
      </c>
      <c r="H416" s="2">
        <f t="shared" si="47"/>
        <v>5.1423765000000037</v>
      </c>
      <c r="I416" s="2">
        <f t="array" ref="I416">SUMPRODUCT(B400:B419, (ROW(B400:B419)-ROW(B400)+1)) / (20*21/2)</f>
        <v>2.9340666666666668</v>
      </c>
      <c r="J416" s="2">
        <f t="shared" si="50"/>
        <v>3.0820134978136311</v>
      </c>
      <c r="K416" s="2">
        <f t="shared" si="44"/>
        <v>3.5160106847632151</v>
      </c>
    </row>
    <row r="417" spans="1:11" ht="13.5" x14ac:dyDescent="0.25">
      <c r="A417" s="3">
        <f>TITRES_STAT!B420</f>
        <v>42908</v>
      </c>
      <c r="B417" s="6">
        <f>TITRES_STAT!D420</f>
        <v>2.8370000000000002</v>
      </c>
      <c r="C417" s="2">
        <f t="shared" si="45"/>
        <v>-0.13149999999999995</v>
      </c>
      <c r="D417" s="2">
        <f t="shared" si="46"/>
        <v>2.9534799999999999</v>
      </c>
      <c r="E417" s="2">
        <f t="shared" si="48"/>
        <v>2.9224899999999998</v>
      </c>
      <c r="F417" s="2">
        <f t="shared" si="49"/>
        <v>3.0521249999999993</v>
      </c>
      <c r="G417" s="2">
        <f t="shared" si="43"/>
        <v>3.4605719999999995</v>
      </c>
      <c r="H417" s="2">
        <f t="shared" si="47"/>
        <v>5.1241990000000035</v>
      </c>
      <c r="I417" s="2">
        <f t="array" ref="I417">SUMPRODUCT(B401:B420, (ROW(B401:B420)-ROW(B401)+1)) / (20*21/2)</f>
        <v>2.9228423809523814</v>
      </c>
      <c r="J417" s="2">
        <f t="shared" si="50"/>
        <v>3.0586788789742378</v>
      </c>
      <c r="K417" s="2">
        <f t="shared" si="44"/>
        <v>3.489382814772501</v>
      </c>
    </row>
    <row r="418" spans="1:11" ht="13.5" x14ac:dyDescent="0.25">
      <c r="A418" s="3">
        <f>TITRES_STAT!B421</f>
        <v>42909</v>
      </c>
      <c r="B418" s="6">
        <f>TITRES_STAT!D421</f>
        <v>2.7618</v>
      </c>
      <c r="C418" s="2">
        <f t="shared" si="45"/>
        <v>-7.5200000000000156E-2</v>
      </c>
      <c r="D418" s="2">
        <f t="shared" si="46"/>
        <v>2.9064999999999999</v>
      </c>
      <c r="E418" s="2">
        <f t="shared" si="48"/>
        <v>2.9018199999999998</v>
      </c>
      <c r="F418" s="2">
        <f t="shared" si="49"/>
        <v>3.0305149999999994</v>
      </c>
      <c r="G418" s="2">
        <f t="shared" si="43"/>
        <v>3.4252499999999992</v>
      </c>
      <c r="H418" s="2">
        <f t="shared" si="47"/>
        <v>5.1056455000000023</v>
      </c>
      <c r="I418" s="2">
        <f t="array" ref="I418">SUMPRODUCT(B402:B421, (ROW(B402:B421)-ROW(B402)+1)) / (20*21/2)</f>
        <v>2.9125119047619048</v>
      </c>
      <c r="J418" s="2">
        <f t="shared" si="50"/>
        <v>3.0304047000243104</v>
      </c>
      <c r="K418" s="2">
        <f t="shared" si="44"/>
        <v>3.4608501553696578</v>
      </c>
    </row>
    <row r="419" spans="1:11" ht="13.5" x14ac:dyDescent="0.25">
      <c r="A419" s="3">
        <f>TITRES_STAT!B422</f>
        <v>42914</v>
      </c>
      <c r="B419" s="6">
        <f>TITRES_STAT!D422</f>
        <v>2.7993999999999999</v>
      </c>
      <c r="C419" s="2">
        <f t="shared" si="45"/>
        <v>3.7599999999999856E-2</v>
      </c>
      <c r="D419" s="2">
        <f t="shared" si="46"/>
        <v>2.8670400000000003</v>
      </c>
      <c r="E419" s="2">
        <f t="shared" si="48"/>
        <v>2.8933599999999999</v>
      </c>
      <c r="F419" s="2">
        <f t="shared" si="49"/>
        <v>3.0112549999999998</v>
      </c>
      <c r="G419" s="2">
        <f t="shared" si="43"/>
        <v>3.3906799999999993</v>
      </c>
      <c r="H419" s="2">
        <f t="shared" si="47"/>
        <v>5.0872800000000034</v>
      </c>
      <c r="I419" s="2">
        <f t="array" ref="I419">SUMPRODUCT(B403:B422, (ROW(B403:B422)-ROW(B403)+1)) / (20*21/2)</f>
        <v>2.8959580952380954</v>
      </c>
      <c r="J419" s="2">
        <f t="shared" si="50"/>
        <v>3.0084042524029475</v>
      </c>
      <c r="K419" s="2">
        <f t="shared" si="44"/>
        <v>3.4349109335904555</v>
      </c>
    </row>
    <row r="420" spans="1:11" ht="13.5" x14ac:dyDescent="0.25">
      <c r="A420" s="3">
        <f>TITRES_STAT!B423</f>
        <v>42915</v>
      </c>
      <c r="B420" s="6">
        <f>TITRES_STAT!D423</f>
        <v>2.8934000000000002</v>
      </c>
      <c r="C420" s="2">
        <f t="shared" si="45"/>
        <v>9.4000000000000306E-2</v>
      </c>
      <c r="D420" s="2">
        <f t="shared" si="46"/>
        <v>2.85202</v>
      </c>
      <c r="E420" s="2">
        <f t="shared" si="48"/>
        <v>2.9102699999999997</v>
      </c>
      <c r="F420" s="2">
        <f t="shared" si="49"/>
        <v>2.9924699999999995</v>
      </c>
      <c r="G420" s="2">
        <f t="shared" si="43"/>
        <v>3.3593039999999998</v>
      </c>
      <c r="H420" s="2">
        <f t="shared" si="47"/>
        <v>5.0691970000000035</v>
      </c>
      <c r="I420" s="2">
        <f t="array" ref="I420">SUMPRODUCT(B404:B423, (ROW(B404:B423)-ROW(B404)+1)) / (20*21/2)</f>
        <v>2.8923742857142858</v>
      </c>
      <c r="J420" s="2">
        <f t="shared" si="50"/>
        <v>2.9974514664598098</v>
      </c>
      <c r="K420" s="2">
        <f t="shared" si="44"/>
        <v>3.4136752107045552</v>
      </c>
    </row>
    <row r="421" spans="1:11" ht="13.5" x14ac:dyDescent="0.25">
      <c r="A421" s="3">
        <f>TITRES_STAT!B424</f>
        <v>42916</v>
      </c>
      <c r="B421" s="6">
        <f>TITRES_STAT!D424</f>
        <v>2.8839999999999999</v>
      </c>
      <c r="C421" s="2">
        <f t="shared" si="45"/>
        <v>-9.400000000000297E-3</v>
      </c>
      <c r="D421" s="2">
        <f t="shared" si="46"/>
        <v>2.8351200000000003</v>
      </c>
      <c r="E421" s="2">
        <f t="shared" si="48"/>
        <v>2.9112100000000001</v>
      </c>
      <c r="F421" s="2">
        <f t="shared" si="49"/>
        <v>2.9732149999999997</v>
      </c>
      <c r="G421" s="2">
        <f t="shared" si="43"/>
        <v>3.3277399999999995</v>
      </c>
      <c r="H421" s="2">
        <f t="shared" si="47"/>
        <v>5.0518185000000022</v>
      </c>
      <c r="I421" s="2">
        <f t="array" ref="I421">SUMPRODUCT(B405:B424, (ROW(B405:B424)-ROW(B405)+1)) / (20*21/2)</f>
        <v>2.8851285714285719</v>
      </c>
      <c r="J421" s="2">
        <f t="shared" si="50"/>
        <v>2.9866465648922089</v>
      </c>
      <c r="K421" s="2">
        <f t="shared" si="44"/>
        <v>3.3929036338141803</v>
      </c>
    </row>
    <row r="422" spans="1:11" ht="13.5" x14ac:dyDescent="0.25">
      <c r="A422" s="3">
        <f>TITRES_STAT!B425</f>
        <v>42919</v>
      </c>
      <c r="B422" s="6">
        <f>TITRES_STAT!D425</f>
        <v>2.7993999999999999</v>
      </c>
      <c r="C422" s="2">
        <f t="shared" si="45"/>
        <v>-8.4600000000000009E-2</v>
      </c>
      <c r="D422" s="2">
        <f t="shared" si="46"/>
        <v>2.8275999999999999</v>
      </c>
      <c r="E422" s="2">
        <f t="shared" si="48"/>
        <v>2.8905399999999997</v>
      </c>
      <c r="F422" s="2">
        <f t="shared" si="49"/>
        <v>2.9497299999999997</v>
      </c>
      <c r="G422" s="2">
        <f t="shared" si="43"/>
        <v>3.2944839999999997</v>
      </c>
      <c r="H422" s="2">
        <f t="shared" si="47"/>
        <v>5.0335940000000026</v>
      </c>
      <c r="I422" s="2">
        <f t="array" ref="I422">SUMPRODUCT(B406:B425, (ROW(B406:B425)-ROW(B406)+1)) / (20*21/2)</f>
        <v>2.8884361904761908</v>
      </c>
      <c r="J422" s="2">
        <f t="shared" si="50"/>
        <v>2.9688135587119984</v>
      </c>
      <c r="K422" s="2">
        <f t="shared" si="44"/>
        <v>3.3696289815077418</v>
      </c>
    </row>
    <row r="423" spans="1:11" ht="13.5" x14ac:dyDescent="0.25">
      <c r="A423" s="3">
        <f>TITRES_STAT!B426</f>
        <v>42920</v>
      </c>
      <c r="B423" s="6">
        <f>TITRES_STAT!D426</f>
        <v>2.9121000000000001</v>
      </c>
      <c r="C423" s="2">
        <f t="shared" si="45"/>
        <v>0.11270000000000024</v>
      </c>
      <c r="D423" s="2">
        <f t="shared" si="46"/>
        <v>2.8576600000000001</v>
      </c>
      <c r="E423" s="2">
        <f t="shared" si="48"/>
        <v>2.8820799999999993</v>
      </c>
      <c r="F423" s="2">
        <f t="shared" si="49"/>
        <v>2.93188</v>
      </c>
      <c r="G423" s="2">
        <f t="shared" si="43"/>
        <v>3.266114</v>
      </c>
      <c r="H423" s="2">
        <f t="shared" si="47"/>
        <v>5.0168725000000025</v>
      </c>
      <c r="I423" s="2">
        <f t="array" ref="I423">SUMPRODUCT(B407:B426, (ROW(B407:B426)-ROW(B407)+1)) / (20*21/2)</f>
        <v>2.8917880952380952</v>
      </c>
      <c r="J423" s="2">
        <f t="shared" si="50"/>
        <v>2.9634122674060936</v>
      </c>
      <c r="K423" s="2">
        <f t="shared" si="44"/>
        <v>3.3516866685074382</v>
      </c>
    </row>
    <row r="424" spans="1:11" ht="13.5" x14ac:dyDescent="0.25">
      <c r="A424" s="3">
        <f>TITRES_STAT!B427</f>
        <v>42921</v>
      </c>
      <c r="B424" s="6">
        <f>TITRES_STAT!D427</f>
        <v>2.8557999999999999</v>
      </c>
      <c r="C424" s="2">
        <f t="shared" si="45"/>
        <v>-5.6300000000000239E-2</v>
      </c>
      <c r="D424" s="2">
        <f t="shared" si="46"/>
        <v>2.8689400000000003</v>
      </c>
      <c r="E424" s="2">
        <f t="shared" si="48"/>
        <v>2.8679899999999998</v>
      </c>
      <c r="F424" s="2">
        <f t="shared" si="49"/>
        <v>2.9149700000000003</v>
      </c>
      <c r="G424" s="2">
        <f t="shared" si="43"/>
        <v>3.2409379999999999</v>
      </c>
      <c r="H424" s="2">
        <f t="shared" si="47"/>
        <v>4.9998695000000035</v>
      </c>
      <c r="I424" s="2">
        <f t="array" ref="I424">SUMPRODUCT(B408:B427, (ROW(B408:B427)-ROW(B408)+1)) / (20*21/2)</f>
        <v>2.8876295238095238</v>
      </c>
      <c r="J424" s="2">
        <f t="shared" si="50"/>
        <v>2.9531634800340849</v>
      </c>
      <c r="K424" s="2">
        <f t="shared" si="44"/>
        <v>3.3322401324875384</v>
      </c>
    </row>
    <row r="425" spans="1:11" ht="13.5" x14ac:dyDescent="0.25">
      <c r="A425" s="3">
        <f>TITRES_STAT!B428</f>
        <v>42922</v>
      </c>
      <c r="B425" s="6">
        <f>TITRES_STAT!D428</f>
        <v>2.9497</v>
      </c>
      <c r="C425" s="2">
        <f t="shared" si="45"/>
        <v>9.3900000000000095E-2</v>
      </c>
      <c r="D425" s="2">
        <f t="shared" si="46"/>
        <v>2.8801999999999999</v>
      </c>
      <c r="E425" s="2">
        <f t="shared" si="48"/>
        <v>2.8661099999999995</v>
      </c>
      <c r="F425" s="2">
        <f t="shared" si="49"/>
        <v>2.9051050000000003</v>
      </c>
      <c r="G425" s="2">
        <f t="shared" si="43"/>
        <v>3.2178279999999999</v>
      </c>
      <c r="H425" s="2">
        <f t="shared" si="47"/>
        <v>4.9833830000000026</v>
      </c>
      <c r="I425" s="2">
        <f t="array" ref="I425">SUMPRODUCT(B409:B428, (ROW(B409:B428)-ROW(B409)+1)) / (20*21/2)</f>
        <v>2.8929504761904759</v>
      </c>
      <c r="J425" s="2">
        <f t="shared" si="50"/>
        <v>2.9528336247927434</v>
      </c>
      <c r="K425" s="2">
        <f t="shared" si="44"/>
        <v>3.3172385586644979</v>
      </c>
    </row>
    <row r="426" spans="1:11" ht="13.5" x14ac:dyDescent="0.25">
      <c r="A426" s="3">
        <f>TITRES_STAT!B429</f>
        <v>42923</v>
      </c>
      <c r="B426" s="6">
        <f>TITRES_STAT!D429</f>
        <v>2.9403000000000001</v>
      </c>
      <c r="C426" s="2">
        <f t="shared" si="45"/>
        <v>-9.3999999999998529E-3</v>
      </c>
      <c r="D426" s="2">
        <f t="shared" si="46"/>
        <v>2.8914599999999999</v>
      </c>
      <c r="E426" s="2">
        <f t="shared" si="48"/>
        <v>2.8632900000000001</v>
      </c>
      <c r="F426" s="2">
        <f t="shared" si="49"/>
        <v>2.8994650000000002</v>
      </c>
      <c r="G426" s="2">
        <f t="shared" si="43"/>
        <v>3.1969720000000001</v>
      </c>
      <c r="H426" s="2">
        <f t="shared" si="47"/>
        <v>4.9668495000000021</v>
      </c>
      <c r="I426" s="2">
        <f t="array" ref="I426">SUMPRODUCT(B410:B429, (ROW(B410:B429)-ROW(B410)+1)) / (20*21/2)</f>
        <v>2.9153609523809521</v>
      </c>
      <c r="J426" s="2">
        <f t="shared" si="50"/>
        <v>2.9516399462410532</v>
      </c>
      <c r="K426" s="2">
        <f t="shared" si="44"/>
        <v>3.3024566544031453</v>
      </c>
    </row>
    <row r="427" spans="1:11" ht="13.5" x14ac:dyDescent="0.25">
      <c r="A427" s="3">
        <f>TITRES_STAT!B430</f>
        <v>42926</v>
      </c>
      <c r="B427" s="6">
        <f>TITRES_STAT!D430</f>
        <v>2.8557999999999999</v>
      </c>
      <c r="C427" s="2">
        <f t="shared" si="45"/>
        <v>-8.4500000000000242E-2</v>
      </c>
      <c r="D427" s="2">
        <f t="shared" si="46"/>
        <v>2.9027400000000005</v>
      </c>
      <c r="E427" s="2">
        <f t="shared" si="48"/>
        <v>2.86517</v>
      </c>
      <c r="F427" s="2">
        <f t="shared" si="49"/>
        <v>2.8938300000000003</v>
      </c>
      <c r="G427" s="2">
        <f t="shared" si="43"/>
        <v>3.176682</v>
      </c>
      <c r="H427" s="2">
        <f t="shared" si="47"/>
        <v>4.9498935000000026</v>
      </c>
      <c r="I427" s="2">
        <f t="array" ref="I427">SUMPRODUCT(B411:B430, (ROW(B411:B430)-ROW(B411)+1)) / (20*21/2)</f>
        <v>2.9545038095238101</v>
      </c>
      <c r="J427" s="2">
        <f t="shared" si="50"/>
        <v>2.942512332313334</v>
      </c>
      <c r="K427" s="2">
        <f t="shared" si="44"/>
        <v>3.2849407071716494</v>
      </c>
    </row>
    <row r="428" spans="1:11" ht="13.5" x14ac:dyDescent="0.25">
      <c r="A428" s="3">
        <f>TITRES_STAT!B431</f>
        <v>42927</v>
      </c>
      <c r="B428" s="6">
        <f>TITRES_STAT!D431</f>
        <v>2.9497</v>
      </c>
      <c r="C428" s="2">
        <f t="shared" si="45"/>
        <v>9.3900000000000095E-2</v>
      </c>
      <c r="D428" s="2">
        <f t="shared" si="46"/>
        <v>2.9102600000000001</v>
      </c>
      <c r="E428" s="2">
        <f t="shared" si="48"/>
        <v>2.8839600000000001</v>
      </c>
      <c r="F428" s="2">
        <f t="shared" si="49"/>
        <v>2.8928900000000004</v>
      </c>
      <c r="G428" s="2">
        <f t="shared" si="43"/>
        <v>3.1584580000000004</v>
      </c>
      <c r="H428" s="2">
        <f t="shared" si="47"/>
        <v>4.9336420000000025</v>
      </c>
      <c r="I428" s="2">
        <f t="array" ref="I428">SUMPRODUCT(B412:B431, (ROW(B412:B431)-ROW(B412)+1)) / (20*21/2)</f>
        <v>3.0015619047619051</v>
      </c>
      <c r="J428" s="2">
        <f t="shared" si="50"/>
        <v>2.9431968720930164</v>
      </c>
      <c r="K428" s="2">
        <f t="shared" si="44"/>
        <v>3.2717940127727614</v>
      </c>
    </row>
    <row r="429" spans="1:11" ht="13.5" x14ac:dyDescent="0.25">
      <c r="A429" s="3">
        <f>TITRES_STAT!B432</f>
        <v>42928</v>
      </c>
      <c r="B429" s="6">
        <f>TITRES_STAT!D432</f>
        <v>3.1282000000000001</v>
      </c>
      <c r="C429" s="2">
        <f t="shared" si="45"/>
        <v>0.1785000000000001</v>
      </c>
      <c r="D429" s="2">
        <f t="shared" si="46"/>
        <v>2.9647399999999999</v>
      </c>
      <c r="E429" s="2">
        <f t="shared" si="48"/>
        <v>2.9168400000000001</v>
      </c>
      <c r="F429" s="2">
        <f t="shared" si="49"/>
        <v>2.9051</v>
      </c>
      <c r="G429" s="2">
        <f t="shared" si="43"/>
        <v>3.1471860000000005</v>
      </c>
      <c r="H429" s="2">
        <f t="shared" si="47"/>
        <v>4.9182830000000015</v>
      </c>
      <c r="I429" s="2">
        <f t="array" ref="I429">SUMPRODUCT(B413:B432, (ROW(B413:B432)-ROW(B413)+1)) / (20*21/2)</f>
        <v>3.0638761904761904</v>
      </c>
      <c r="J429" s="2">
        <f t="shared" si="50"/>
        <v>2.9608162176079675</v>
      </c>
      <c r="K429" s="2">
        <f t="shared" si="44"/>
        <v>3.2661628750169669</v>
      </c>
    </row>
    <row r="430" spans="1:11" ht="13.5" x14ac:dyDescent="0.25">
      <c r="A430" s="3">
        <f>TITRES_STAT!B433</f>
        <v>42929</v>
      </c>
      <c r="B430" s="6">
        <f>TITRES_STAT!D433</f>
        <v>3.3161</v>
      </c>
      <c r="C430" s="2">
        <f t="shared" si="45"/>
        <v>0.18789999999999996</v>
      </c>
      <c r="D430" s="2">
        <f t="shared" si="46"/>
        <v>3.0380199999999999</v>
      </c>
      <c r="E430" s="2">
        <f t="shared" si="48"/>
        <v>2.9591099999999999</v>
      </c>
      <c r="F430" s="2">
        <f t="shared" si="49"/>
        <v>2.9346900000000002</v>
      </c>
      <c r="G430" s="2">
        <f t="shared" si="43"/>
        <v>3.1376040000000005</v>
      </c>
      <c r="H430" s="2">
        <f t="shared" si="47"/>
        <v>4.9043800000000015</v>
      </c>
      <c r="I430" s="2">
        <f t="array" ref="I430">SUMPRODUCT(B414:B433, (ROW(B414:B433)-ROW(B414)+1)) / (20*21/2)</f>
        <v>3.1232828571428572</v>
      </c>
      <c r="J430" s="2">
        <f t="shared" si="50"/>
        <v>2.9946527683119708</v>
      </c>
      <c r="K430" s="2">
        <f t="shared" si="44"/>
        <v>3.2681211936437524</v>
      </c>
    </row>
    <row r="431" spans="1:11" ht="13.5" x14ac:dyDescent="0.25">
      <c r="A431" s="3">
        <f>TITRES_STAT!B434</f>
        <v>42930</v>
      </c>
      <c r="B431" s="6">
        <f>TITRES_STAT!D434</f>
        <v>3.4287999999999998</v>
      </c>
      <c r="C431" s="2">
        <f t="shared" si="45"/>
        <v>0.1126999999999998</v>
      </c>
      <c r="D431" s="2">
        <f t="shared" si="46"/>
        <v>3.1357200000000001</v>
      </c>
      <c r="E431" s="2">
        <f t="shared" si="48"/>
        <v>3.0135899999999998</v>
      </c>
      <c r="F431" s="2">
        <f t="shared" si="49"/>
        <v>2.9624000000000001</v>
      </c>
      <c r="G431" s="2">
        <f t="shared" si="43"/>
        <v>3.1302760000000007</v>
      </c>
      <c r="H431" s="2">
        <f t="shared" si="47"/>
        <v>4.8906645000000015</v>
      </c>
      <c r="I431" s="2">
        <f t="array" ref="I431">SUMPRODUCT(B415:B434, (ROW(B415:B434)-ROW(B415)+1)) / (20*21/2)</f>
        <v>3.1833180952380951</v>
      </c>
      <c r="J431" s="2">
        <f t="shared" si="50"/>
        <v>3.0360001237108305</v>
      </c>
      <c r="K431" s="2">
        <f t="shared" si="44"/>
        <v>3.274422323304782</v>
      </c>
    </row>
    <row r="432" spans="1:11" ht="13.5" x14ac:dyDescent="0.25">
      <c r="A432" s="3">
        <f>TITRES_STAT!B435</f>
        <v>42933</v>
      </c>
      <c r="B432" s="6">
        <f>TITRES_STAT!D435</f>
        <v>3.6166999999999998</v>
      </c>
      <c r="C432" s="2">
        <f t="shared" si="45"/>
        <v>0.18789999999999996</v>
      </c>
      <c r="D432" s="2">
        <f t="shared" si="46"/>
        <v>3.2879000000000005</v>
      </c>
      <c r="E432" s="2">
        <f t="shared" si="48"/>
        <v>3.0953199999999996</v>
      </c>
      <c r="F432" s="2">
        <f t="shared" si="49"/>
        <v>2.9929300000000003</v>
      </c>
      <c r="G432" s="2">
        <f t="shared" si="43"/>
        <v>3.1267060000000009</v>
      </c>
      <c r="H432" s="2">
        <f t="shared" si="47"/>
        <v>4.8787340000000015</v>
      </c>
      <c r="I432" s="2">
        <f t="array" ref="I432">SUMPRODUCT(B416:B435, (ROW(B416:B435)-ROW(B416)+1)) / (20*21/2)</f>
        <v>3.2366409523809527</v>
      </c>
      <c r="J432" s="2">
        <f t="shared" si="50"/>
        <v>3.0913048738336086</v>
      </c>
      <c r="K432" s="2">
        <f t="shared" si="44"/>
        <v>3.2878449772928295</v>
      </c>
    </row>
    <row r="433" spans="1:11" ht="13.5" x14ac:dyDescent="0.25">
      <c r="A433" s="3">
        <f>TITRES_STAT!B436</f>
        <v>42934</v>
      </c>
      <c r="B433" s="6">
        <f>TITRES_STAT!D436</f>
        <v>3.6166999999999998</v>
      </c>
      <c r="C433" s="2">
        <f t="shared" si="45"/>
        <v>0</v>
      </c>
      <c r="D433" s="2">
        <f t="shared" si="46"/>
        <v>3.4213</v>
      </c>
      <c r="E433" s="2">
        <f t="shared" si="48"/>
        <v>3.1657800000000003</v>
      </c>
      <c r="F433" s="2">
        <f t="shared" si="49"/>
        <v>3.02393</v>
      </c>
      <c r="G433" s="2">
        <f t="shared" si="43"/>
        <v>3.1265180000000017</v>
      </c>
      <c r="H433" s="2">
        <f t="shared" si="47"/>
        <v>4.8668035000000023</v>
      </c>
      <c r="I433" s="2">
        <f t="array" ref="I433">SUMPRODUCT(B417:B436, (ROW(B417:B436)-ROW(B417)+1)) / (20*21/2)</f>
        <v>3.2815057142857147</v>
      </c>
      <c r="J433" s="2">
        <f t="shared" si="50"/>
        <v>3.1413425048970747</v>
      </c>
      <c r="K433" s="2">
        <f t="shared" si="44"/>
        <v>3.3007412526931108</v>
      </c>
    </row>
    <row r="434" spans="1:11" ht="13.5" x14ac:dyDescent="0.25">
      <c r="A434" s="3">
        <f>TITRES_STAT!B437</f>
        <v>42935</v>
      </c>
      <c r="B434" s="6">
        <f>TITRES_STAT!D437</f>
        <v>3.6543000000000001</v>
      </c>
      <c r="C434" s="2">
        <f t="shared" si="45"/>
        <v>3.76000000000003E-2</v>
      </c>
      <c r="D434" s="2">
        <f t="shared" si="46"/>
        <v>3.5265200000000001</v>
      </c>
      <c r="E434" s="2">
        <f t="shared" si="48"/>
        <v>3.2456299999999998</v>
      </c>
      <c r="F434" s="2">
        <f t="shared" si="49"/>
        <v>3.05681</v>
      </c>
      <c r="G434" s="2">
        <f t="shared" ref="G434:G497" si="51">AVERAGE(B385:B434)</f>
        <v>3.1302760000000016</v>
      </c>
      <c r="H434" s="2">
        <f t="shared" si="47"/>
        <v>4.8546855000000022</v>
      </c>
      <c r="I434" s="2">
        <f t="array" ref="I434">SUMPRODUCT(B418:B437, (ROW(B418:B437)-ROW(B418)+1)) / (20*21/2)</f>
        <v>3.3244476190476191</v>
      </c>
      <c r="J434" s="2">
        <f t="shared" si="50"/>
        <v>3.1901955996687819</v>
      </c>
      <c r="K434" s="2">
        <f t="shared" si="44"/>
        <v>3.3146063016071063</v>
      </c>
    </row>
    <row r="435" spans="1:11" ht="13.5" x14ac:dyDescent="0.25">
      <c r="A435" s="3">
        <f>TITRES_STAT!B438</f>
        <v>42936</v>
      </c>
      <c r="B435" s="6">
        <f>TITRES_STAT!D438</f>
        <v>3.6166999999999998</v>
      </c>
      <c r="C435" s="2">
        <f t="shared" si="45"/>
        <v>-3.76000000000003E-2</v>
      </c>
      <c r="D435" s="2">
        <f t="shared" si="46"/>
        <v>3.5866400000000001</v>
      </c>
      <c r="E435" s="2">
        <f t="shared" si="48"/>
        <v>3.3123300000000002</v>
      </c>
      <c r="F435" s="2">
        <f t="shared" si="49"/>
        <v>3.0892200000000001</v>
      </c>
      <c r="G435" s="2">
        <f t="shared" si="51"/>
        <v>3.136852000000002</v>
      </c>
      <c r="H435" s="2">
        <f t="shared" si="47"/>
        <v>4.8426145000000016</v>
      </c>
      <c r="I435" s="2">
        <f t="array" ref="I435">SUMPRODUCT(B419:B438, (ROW(B419:B438)-ROW(B419)+1)) / (20*21/2)</f>
        <v>3.3683766666666672</v>
      </c>
      <c r="J435" s="2">
        <f t="shared" si="50"/>
        <v>3.230815066366993</v>
      </c>
      <c r="K435" s="2">
        <f t="shared" ref="K435:K498" si="52">$K$4*B435+(1-$K$4)*K434</f>
        <v>3.3264531133087885</v>
      </c>
    </row>
    <row r="436" spans="1:11" ht="13.5" x14ac:dyDescent="0.25">
      <c r="A436" s="3">
        <f>TITRES_STAT!B439</f>
        <v>42937</v>
      </c>
      <c r="B436" s="6">
        <f>TITRES_STAT!D439</f>
        <v>3.5602999999999998</v>
      </c>
      <c r="C436" s="2">
        <f t="shared" si="45"/>
        <v>-5.6400000000000006E-2</v>
      </c>
      <c r="D436" s="2">
        <f t="shared" si="46"/>
        <v>3.6129399999999996</v>
      </c>
      <c r="E436" s="2">
        <f t="shared" si="48"/>
        <v>3.3743299999999996</v>
      </c>
      <c r="F436" s="2">
        <f t="shared" si="49"/>
        <v>3.1188100000000003</v>
      </c>
      <c r="G436" s="2">
        <f t="shared" si="51"/>
        <v>3.1423000000000019</v>
      </c>
      <c r="H436" s="2">
        <f t="shared" si="47"/>
        <v>4.8296505000000014</v>
      </c>
      <c r="I436" s="2">
        <f t="array" ref="I436">SUMPRODUCT(B420:B439, (ROW(B420:B439)-ROW(B420)+1)) / (20*21/2)</f>
        <v>3.408234761904763</v>
      </c>
      <c r="J436" s="2">
        <f t="shared" si="50"/>
        <v>3.2621945838558508</v>
      </c>
      <c r="K436" s="2">
        <f t="shared" si="52"/>
        <v>3.335623579453542</v>
      </c>
    </row>
    <row r="437" spans="1:11" ht="13.5" x14ac:dyDescent="0.25">
      <c r="A437" s="3">
        <f>TITRES_STAT!B440</f>
        <v>42940</v>
      </c>
      <c r="B437" s="6">
        <f>TITRES_STAT!D440</f>
        <v>3.5697000000000001</v>
      </c>
      <c r="C437" s="2">
        <f t="shared" si="45"/>
        <v>9.400000000000297E-3</v>
      </c>
      <c r="D437" s="2">
        <f t="shared" si="46"/>
        <v>3.6035399999999997</v>
      </c>
      <c r="E437" s="2">
        <f t="shared" si="48"/>
        <v>3.4457200000000001</v>
      </c>
      <c r="F437" s="2">
        <f t="shared" si="49"/>
        <v>3.1554449999999998</v>
      </c>
      <c r="G437" s="2">
        <f t="shared" si="51"/>
        <v>3.1460580000000022</v>
      </c>
      <c r="H437" s="2">
        <f t="shared" si="47"/>
        <v>4.8173445000000017</v>
      </c>
      <c r="I437" s="2">
        <f t="array" ref="I437">SUMPRODUCT(B421:B440, (ROW(B421:B440)-ROW(B421)+1)) / (20*21/2)</f>
        <v>3.4424104761904757</v>
      </c>
      <c r="J437" s="2">
        <f t="shared" si="50"/>
        <v>3.2914808139648173</v>
      </c>
      <c r="K437" s="2">
        <f t="shared" si="52"/>
        <v>3.3448030469259522</v>
      </c>
    </row>
    <row r="438" spans="1:11" ht="13.5" x14ac:dyDescent="0.25">
      <c r="A438" s="3">
        <f>TITRES_STAT!B441</f>
        <v>42942</v>
      </c>
      <c r="B438" s="6">
        <f>TITRES_STAT!D441</f>
        <v>3.6166999999999998</v>
      </c>
      <c r="C438" s="2">
        <f t="shared" si="45"/>
        <v>4.6999999999999709E-2</v>
      </c>
      <c r="D438" s="2">
        <f t="shared" si="46"/>
        <v>3.6035399999999997</v>
      </c>
      <c r="E438" s="2">
        <f t="shared" si="48"/>
        <v>3.5124199999999997</v>
      </c>
      <c r="F438" s="2">
        <f t="shared" si="49"/>
        <v>3.1981900000000003</v>
      </c>
      <c r="G438" s="2">
        <f t="shared" si="51"/>
        <v>3.1492520000000019</v>
      </c>
      <c r="H438" s="2">
        <f t="shared" si="47"/>
        <v>4.8054610000000029</v>
      </c>
      <c r="I438" s="2">
        <f t="array" ref="I438">SUMPRODUCT(B422:B441, (ROW(B422:B441)-ROW(B422)+1)) / (20*21/2)</f>
        <v>3.4705457142857141</v>
      </c>
      <c r="J438" s="2">
        <f t="shared" si="50"/>
        <v>3.3224540697776921</v>
      </c>
      <c r="K438" s="2">
        <f t="shared" si="52"/>
        <v>3.3554656725366989</v>
      </c>
    </row>
    <row r="439" spans="1:11" ht="13.5" x14ac:dyDescent="0.25">
      <c r="A439" s="3">
        <f>TITRES_STAT!B442</f>
        <v>42943</v>
      </c>
      <c r="B439" s="6">
        <f>TITRES_STAT!D442</f>
        <v>3.6166999999999998</v>
      </c>
      <c r="C439" s="2">
        <f t="shared" si="45"/>
        <v>0</v>
      </c>
      <c r="D439" s="2">
        <f t="shared" si="46"/>
        <v>3.5960200000000002</v>
      </c>
      <c r="E439" s="2">
        <f t="shared" si="48"/>
        <v>3.5612699999999995</v>
      </c>
      <c r="F439" s="2">
        <f t="shared" si="49"/>
        <v>3.2390550000000005</v>
      </c>
      <c r="G439" s="2">
        <f t="shared" si="51"/>
        <v>3.150756000000003</v>
      </c>
      <c r="H439" s="2">
        <f t="shared" si="47"/>
        <v>4.7937655000000028</v>
      </c>
      <c r="I439" s="2">
        <f t="array" ref="I439">SUMPRODUCT(B423:B442, (ROW(B423:B442)-ROW(B423)+1)) / (20*21/2)</f>
        <v>3.4954157142857141</v>
      </c>
      <c r="J439" s="2">
        <f t="shared" si="50"/>
        <v>3.3504774917036264</v>
      </c>
      <c r="K439" s="2">
        <f t="shared" si="52"/>
        <v>3.365710155966632</v>
      </c>
    </row>
    <row r="440" spans="1:11" ht="13.5" x14ac:dyDescent="0.25">
      <c r="A440" s="3">
        <f>TITRES_STAT!B443</f>
        <v>42944</v>
      </c>
      <c r="B440" s="6">
        <f>TITRES_STAT!D443</f>
        <v>3.5979000000000001</v>
      </c>
      <c r="C440" s="2">
        <f t="shared" si="45"/>
        <v>-1.8799999999999706E-2</v>
      </c>
      <c r="D440" s="2">
        <f t="shared" si="46"/>
        <v>3.5922600000000005</v>
      </c>
      <c r="E440" s="2">
        <f t="shared" si="48"/>
        <v>3.5894500000000003</v>
      </c>
      <c r="F440" s="2">
        <f t="shared" si="49"/>
        <v>3.2742800000000001</v>
      </c>
      <c r="G440" s="2">
        <f t="shared" si="51"/>
        <v>3.1531980000000019</v>
      </c>
      <c r="H440" s="2">
        <f t="shared" si="47"/>
        <v>4.782211000000002</v>
      </c>
      <c r="I440" s="2">
        <f t="array" ref="I440">SUMPRODUCT(B424:B443, (ROW(B424:B443)-ROW(B424)+1)) / (20*21/2)</f>
        <v>3.5121509523809524</v>
      </c>
      <c r="J440" s="2">
        <f t="shared" si="50"/>
        <v>3.3740415401128052</v>
      </c>
      <c r="K440" s="2">
        <f t="shared" si="52"/>
        <v>3.3748156400463722</v>
      </c>
    </row>
    <row r="441" spans="1:11" ht="13.5" x14ac:dyDescent="0.25">
      <c r="A441" s="3">
        <f>TITRES_STAT!B444</f>
        <v>42947</v>
      </c>
      <c r="B441" s="6">
        <f>TITRES_STAT!D444</f>
        <v>3.5697000000000001</v>
      </c>
      <c r="C441" s="2">
        <f t="shared" si="45"/>
        <v>-2.8200000000000003E-2</v>
      </c>
      <c r="D441" s="2">
        <f t="shared" si="46"/>
        <v>3.5941400000000003</v>
      </c>
      <c r="E441" s="2">
        <f t="shared" si="48"/>
        <v>3.6035400000000002</v>
      </c>
      <c r="F441" s="2">
        <f t="shared" si="49"/>
        <v>3.3085650000000002</v>
      </c>
      <c r="G441" s="2">
        <f t="shared" si="51"/>
        <v>3.1580820000000021</v>
      </c>
      <c r="H441" s="2">
        <f t="shared" si="47"/>
        <v>4.7705155000000028</v>
      </c>
      <c r="I441" s="2">
        <f t="array" ref="I441">SUMPRODUCT(B425:B444, (ROW(B425:B444)-ROW(B425)+1)) / (20*21/2)</f>
        <v>3.525978095238095</v>
      </c>
      <c r="J441" s="2">
        <f t="shared" si="50"/>
        <v>3.3926756791496806</v>
      </c>
      <c r="K441" s="2">
        <f t="shared" si="52"/>
        <v>3.3824581639661226</v>
      </c>
    </row>
    <row r="442" spans="1:11" ht="13.5" x14ac:dyDescent="0.25">
      <c r="A442" s="3">
        <f>TITRES_STAT!B445</f>
        <v>42948</v>
      </c>
      <c r="B442" s="6">
        <f>TITRES_STAT!D445</f>
        <v>3.5697000000000001</v>
      </c>
      <c r="C442" s="2">
        <f t="shared" si="45"/>
        <v>0</v>
      </c>
      <c r="D442" s="2">
        <f t="shared" si="46"/>
        <v>3.5941400000000003</v>
      </c>
      <c r="E442" s="2">
        <f t="shared" si="48"/>
        <v>3.59884</v>
      </c>
      <c r="F442" s="2">
        <f t="shared" si="49"/>
        <v>3.3470799999999996</v>
      </c>
      <c r="G442" s="2">
        <f t="shared" si="51"/>
        <v>3.1637180000000025</v>
      </c>
      <c r="H442" s="2">
        <f t="shared" si="47"/>
        <v>4.7588200000000027</v>
      </c>
      <c r="I442" s="2">
        <f t="array" ref="I442">SUMPRODUCT(B426:B445, (ROW(B426:B445)-ROW(B426)+1)) / (20*21/2)</f>
        <v>3.5366290476190483</v>
      </c>
      <c r="J442" s="2">
        <f t="shared" si="50"/>
        <v>3.4095351382782821</v>
      </c>
      <c r="K442" s="2">
        <f t="shared" si="52"/>
        <v>3.3898009810654908</v>
      </c>
    </row>
    <row r="443" spans="1:11" ht="13.5" x14ac:dyDescent="0.25">
      <c r="A443" s="3">
        <f>TITRES_STAT!B446</f>
        <v>42949</v>
      </c>
      <c r="B443" s="6">
        <f>TITRES_STAT!D446</f>
        <v>3.5228000000000002</v>
      </c>
      <c r="C443" s="2">
        <f t="shared" si="45"/>
        <v>-4.6899999999999942E-2</v>
      </c>
      <c r="D443" s="2">
        <f t="shared" si="46"/>
        <v>3.5753599999999999</v>
      </c>
      <c r="E443" s="2">
        <f t="shared" si="48"/>
        <v>3.5894499999999994</v>
      </c>
      <c r="F443" s="2">
        <f t="shared" si="49"/>
        <v>3.377615</v>
      </c>
      <c r="G443" s="2">
        <f t="shared" si="51"/>
        <v>3.1684160000000015</v>
      </c>
      <c r="H443" s="2">
        <f t="shared" si="47"/>
        <v>4.7471245000000017</v>
      </c>
      <c r="I443" s="2">
        <f t="array" ref="I443">SUMPRODUCT(B427:B446, (ROW(B427:B446)-ROW(B427)+1)) / (20*21/2)</f>
        <v>3.544550952380952</v>
      </c>
      <c r="J443" s="2">
        <f t="shared" si="50"/>
        <v>3.4203222679660645</v>
      </c>
      <c r="K443" s="2">
        <f t="shared" si="52"/>
        <v>3.3950166288668444</v>
      </c>
    </row>
    <row r="444" spans="1:11" ht="13.5" x14ac:dyDescent="0.25">
      <c r="A444" s="3">
        <f>TITRES_STAT!B447</f>
        <v>42950</v>
      </c>
      <c r="B444" s="6">
        <f>TITRES_STAT!D447</f>
        <v>3.5228000000000002</v>
      </c>
      <c r="C444" s="2">
        <f t="shared" si="45"/>
        <v>0</v>
      </c>
      <c r="D444" s="2">
        <f t="shared" si="46"/>
        <v>3.5565800000000003</v>
      </c>
      <c r="E444" s="2">
        <f t="shared" si="48"/>
        <v>3.5763000000000007</v>
      </c>
      <c r="F444" s="2">
        <f t="shared" si="49"/>
        <v>3.410965</v>
      </c>
      <c r="G444" s="2">
        <f t="shared" si="51"/>
        <v>3.1759320000000013</v>
      </c>
      <c r="H444" s="2">
        <f t="shared" si="47"/>
        <v>4.7352415000000017</v>
      </c>
      <c r="I444" s="2">
        <f t="array" ref="I444">SUMPRODUCT(B428:B447, (ROW(B428:B447)-ROW(B428)+1)) / (20*21/2)</f>
        <v>3.5496990476190478</v>
      </c>
      <c r="J444" s="2">
        <f t="shared" si="50"/>
        <v>3.4300820519692965</v>
      </c>
      <c r="K444" s="2">
        <f t="shared" si="52"/>
        <v>3.4000277414603017</v>
      </c>
    </row>
    <row r="445" spans="1:11" ht="13.5" x14ac:dyDescent="0.25">
      <c r="A445" s="3">
        <f>TITRES_STAT!B448</f>
        <v>42951</v>
      </c>
      <c r="B445" s="6">
        <f>TITRES_STAT!D448</f>
        <v>3.5228000000000002</v>
      </c>
      <c r="C445" s="2">
        <f t="shared" si="45"/>
        <v>0</v>
      </c>
      <c r="D445" s="2">
        <f t="shared" si="46"/>
        <v>3.5415599999999996</v>
      </c>
      <c r="E445" s="2">
        <f t="shared" si="48"/>
        <v>3.56691</v>
      </c>
      <c r="F445" s="2">
        <f t="shared" si="49"/>
        <v>3.4396200000000001</v>
      </c>
      <c r="G445" s="2">
        <f t="shared" si="51"/>
        <v>3.1834480000000003</v>
      </c>
      <c r="H445" s="2">
        <f t="shared" si="47"/>
        <v>4.7234990000000012</v>
      </c>
      <c r="I445" s="2">
        <f t="array" ref="I445">SUMPRODUCT(B429:B448, (ROW(B429:B448)-ROW(B429)+1)) / (20*21/2)</f>
        <v>3.5418233333333333</v>
      </c>
      <c r="J445" s="2">
        <f t="shared" si="50"/>
        <v>3.4389123327341253</v>
      </c>
      <c r="K445" s="2">
        <f t="shared" si="52"/>
        <v>3.4048423398344076</v>
      </c>
    </row>
    <row r="446" spans="1:11" ht="13.5" x14ac:dyDescent="0.25">
      <c r="A446" s="3">
        <f>TITRES_STAT!B449</f>
        <v>42954</v>
      </c>
      <c r="B446" s="6">
        <f>TITRES_STAT!D449</f>
        <v>3.5228000000000002</v>
      </c>
      <c r="C446" s="2">
        <f t="shared" si="45"/>
        <v>0</v>
      </c>
      <c r="D446" s="2">
        <f t="shared" si="46"/>
        <v>3.5321800000000003</v>
      </c>
      <c r="E446" s="2">
        <f t="shared" si="48"/>
        <v>3.5631600000000008</v>
      </c>
      <c r="F446" s="2">
        <f t="shared" si="49"/>
        <v>3.4687450000000006</v>
      </c>
      <c r="G446" s="2">
        <f t="shared" si="51"/>
        <v>3.1881459999999997</v>
      </c>
      <c r="H446" s="2">
        <f t="shared" si="47"/>
        <v>4.7117565000000017</v>
      </c>
      <c r="I446" s="2">
        <f t="array" ref="I446">SUMPRODUCT(B430:B449, (ROW(B430:B449)-ROW(B430)+1)) / (20*21/2)</f>
        <v>3.5397680952380952</v>
      </c>
      <c r="J446" s="2">
        <f t="shared" si="50"/>
        <v>3.4469016343784942</v>
      </c>
      <c r="K446" s="2">
        <f t="shared" si="52"/>
        <v>3.4094681304291368</v>
      </c>
    </row>
    <row r="447" spans="1:11" ht="13.5" x14ac:dyDescent="0.25">
      <c r="A447" s="3">
        <f>TITRES_STAT!B450</f>
        <v>42955</v>
      </c>
      <c r="B447" s="6">
        <f>TITRES_STAT!D450</f>
        <v>3.5228000000000002</v>
      </c>
      <c r="C447" s="2">
        <f t="shared" si="45"/>
        <v>0</v>
      </c>
      <c r="D447" s="2">
        <f t="shared" si="46"/>
        <v>3.5228000000000002</v>
      </c>
      <c r="E447" s="2">
        <f t="shared" si="48"/>
        <v>3.5584699999999998</v>
      </c>
      <c r="F447" s="2">
        <f t="shared" si="49"/>
        <v>3.5020950000000006</v>
      </c>
      <c r="G447" s="2">
        <f t="shared" si="51"/>
        <v>3.1947219999999992</v>
      </c>
      <c r="H447" s="2">
        <f t="shared" si="47"/>
        <v>4.7008595000000017</v>
      </c>
      <c r="I447" s="2">
        <f t="array" ref="I447">SUMPRODUCT(B431:B450, (ROW(B431:B450)-ROW(B431)+1)) / (20*21/2)</f>
        <v>3.5332376190476191</v>
      </c>
      <c r="J447" s="2">
        <f t="shared" si="50"/>
        <v>3.4541300501519707</v>
      </c>
      <c r="K447" s="2">
        <f t="shared" si="52"/>
        <v>3.4139125174711316</v>
      </c>
    </row>
    <row r="448" spans="1:11" ht="13.5" x14ac:dyDescent="0.25">
      <c r="A448" s="3">
        <f>TITRES_STAT!B451</f>
        <v>42956</v>
      </c>
      <c r="B448" s="6">
        <f>TITRES_STAT!D451</f>
        <v>3.4194</v>
      </c>
      <c r="C448" s="2">
        <f t="shared" si="45"/>
        <v>-0.10340000000000016</v>
      </c>
      <c r="D448" s="2">
        <f t="shared" si="46"/>
        <v>3.5021200000000001</v>
      </c>
      <c r="E448" s="2">
        <f t="shared" si="48"/>
        <v>3.5387399999999998</v>
      </c>
      <c r="F448" s="2">
        <f t="shared" si="49"/>
        <v>3.5255800000000002</v>
      </c>
      <c r="G448" s="2">
        <f t="shared" si="51"/>
        <v>3.1992299999999987</v>
      </c>
      <c r="H448" s="2">
        <f t="shared" si="47"/>
        <v>4.6893050000000018</v>
      </c>
      <c r="I448" s="2">
        <f t="array" ref="I448">SUMPRODUCT(B432:B451, (ROW(B432:B451)-ROW(B432)+1)) / (20*21/2)</f>
        <v>3.5259466666666666</v>
      </c>
      <c r="J448" s="2">
        <f t="shared" si="50"/>
        <v>3.4508224263279734</v>
      </c>
      <c r="K448" s="2">
        <f t="shared" si="52"/>
        <v>3.4141277128644205</v>
      </c>
    </row>
    <row r="449" spans="1:11" ht="13.5" x14ac:dyDescent="0.25">
      <c r="A449" s="3">
        <f>TITRES_STAT!B452</f>
        <v>42957</v>
      </c>
      <c r="B449" s="6">
        <f>TITRES_STAT!D452</f>
        <v>3.504</v>
      </c>
      <c r="C449" s="2">
        <f t="shared" si="45"/>
        <v>8.4600000000000009E-2</v>
      </c>
      <c r="D449" s="2">
        <f t="shared" si="46"/>
        <v>3.4983600000000004</v>
      </c>
      <c r="E449" s="2">
        <f t="shared" si="48"/>
        <v>3.5274700000000001</v>
      </c>
      <c r="F449" s="2">
        <f t="shared" si="49"/>
        <v>3.5443700000000007</v>
      </c>
      <c r="G449" s="2">
        <f t="shared" si="51"/>
        <v>3.205617999999999</v>
      </c>
      <c r="H449" s="2">
        <f t="shared" si="47"/>
        <v>4.678408000000001</v>
      </c>
      <c r="I449" s="2">
        <f t="array" ref="I449">SUMPRODUCT(B433:B452, (ROW(B433:B452)-ROW(B433)+1)) / (20*21/2)</f>
        <v>3.5207366666666666</v>
      </c>
      <c r="J449" s="2">
        <f t="shared" si="50"/>
        <v>3.4558869571538806</v>
      </c>
      <c r="K449" s="2">
        <f t="shared" si="52"/>
        <v>3.4176521162815021</v>
      </c>
    </row>
    <row r="450" spans="1:11" ht="13.5" x14ac:dyDescent="0.25">
      <c r="A450" s="3">
        <f>TITRES_STAT!B453</f>
        <v>42958</v>
      </c>
      <c r="B450" s="6">
        <f>TITRES_STAT!D453</f>
        <v>3.4758</v>
      </c>
      <c r="C450" s="2">
        <f t="shared" si="45"/>
        <v>-2.8200000000000003E-2</v>
      </c>
      <c r="D450" s="2">
        <f t="shared" si="46"/>
        <v>3.4889600000000001</v>
      </c>
      <c r="E450" s="2">
        <f t="shared" si="48"/>
        <v>3.5152600000000001</v>
      </c>
      <c r="F450" s="2">
        <f t="shared" si="49"/>
        <v>3.5523550000000008</v>
      </c>
      <c r="G450" s="2">
        <f t="shared" si="51"/>
        <v>3.2097519999999982</v>
      </c>
      <c r="H450" s="2">
        <f t="shared" si="47"/>
        <v>4.6676050000000018</v>
      </c>
      <c r="I450" s="2">
        <f t="array" ref="I450">SUMPRODUCT(B434:B453, (ROW(B434:B453)-ROW(B434)+1)) / (20*21/2)</f>
        <v>3.5179871428571428</v>
      </c>
      <c r="J450" s="2">
        <f t="shared" si="50"/>
        <v>3.4577834374249394</v>
      </c>
      <c r="K450" s="2">
        <f t="shared" si="52"/>
        <v>3.4199324254469334</v>
      </c>
    </row>
    <row r="451" spans="1:11" ht="13.5" x14ac:dyDescent="0.25">
      <c r="A451" s="3">
        <f>TITRES_STAT!B454</f>
        <v>42961</v>
      </c>
      <c r="B451" s="6">
        <f>TITRES_STAT!D454</f>
        <v>3.4758</v>
      </c>
      <c r="C451" s="2">
        <f t="shared" si="45"/>
        <v>0</v>
      </c>
      <c r="D451" s="2">
        <f t="shared" si="46"/>
        <v>3.4795600000000002</v>
      </c>
      <c r="E451" s="2">
        <f t="shared" si="48"/>
        <v>3.5058700000000003</v>
      </c>
      <c r="F451" s="2">
        <f t="shared" si="49"/>
        <v>3.5547050000000011</v>
      </c>
      <c r="G451" s="2">
        <f t="shared" si="51"/>
        <v>3.2138859999999982</v>
      </c>
      <c r="H451" s="2">
        <f t="shared" si="47"/>
        <v>4.6568020000000017</v>
      </c>
      <c r="I451" s="2">
        <f t="array" ref="I451">SUMPRODUCT(B435:B454, (ROW(B435:B454)-ROW(B435)+1)) / (20*21/2)</f>
        <v>3.5118885714285719</v>
      </c>
      <c r="J451" s="2">
        <f t="shared" si="50"/>
        <v>3.4594993005273262</v>
      </c>
      <c r="K451" s="2">
        <f t="shared" si="52"/>
        <v>3.4221233107235243</v>
      </c>
    </row>
    <row r="452" spans="1:11" ht="13.5" x14ac:dyDescent="0.25">
      <c r="A452" s="3">
        <f>TITRES_STAT!B455</f>
        <v>42962</v>
      </c>
      <c r="B452" s="6">
        <f>TITRES_STAT!D455</f>
        <v>3.5</v>
      </c>
      <c r="C452" s="2">
        <f t="shared" ref="C452:C515" si="53">B452-B451</f>
        <v>2.4199999999999999E-2</v>
      </c>
      <c r="D452" s="2">
        <f t="shared" si="46"/>
        <v>3.4750000000000001</v>
      </c>
      <c r="E452" s="2">
        <f t="shared" si="48"/>
        <v>3.4989000000000003</v>
      </c>
      <c r="F452" s="2">
        <f t="shared" si="49"/>
        <v>3.5488700000000017</v>
      </c>
      <c r="G452" s="2">
        <f t="shared" si="51"/>
        <v>3.218503999999998</v>
      </c>
      <c r="H452" s="2">
        <f t="shared" si="47"/>
        <v>4.6461200000000025</v>
      </c>
      <c r="I452" s="2">
        <f t="array" ref="I452">SUMPRODUCT(B436:B455, (ROW(B436:B455)-ROW(B436)+1)) / (20*21/2)</f>
        <v>3.5028104761904757</v>
      </c>
      <c r="J452" s="2">
        <f t="shared" si="50"/>
        <v>3.4633565100009145</v>
      </c>
      <c r="K452" s="2">
        <f t="shared" si="52"/>
        <v>3.425177298538288</v>
      </c>
    </row>
    <row r="453" spans="1:11" ht="13.5" x14ac:dyDescent="0.25">
      <c r="A453" s="3">
        <f>TITRES_STAT!B456</f>
        <v>42963</v>
      </c>
      <c r="B453" s="6">
        <f>TITRES_STAT!D456</f>
        <v>3.52</v>
      </c>
      <c r="C453" s="2">
        <f t="shared" si="53"/>
        <v>2.0000000000000018E-2</v>
      </c>
      <c r="D453" s="2">
        <f t="shared" si="46"/>
        <v>3.49512</v>
      </c>
      <c r="E453" s="2">
        <f t="shared" si="48"/>
        <v>3.4986200000000003</v>
      </c>
      <c r="F453" s="2">
        <f t="shared" si="49"/>
        <v>3.544035</v>
      </c>
      <c r="G453" s="2">
        <f t="shared" si="51"/>
        <v>3.2235219999999982</v>
      </c>
      <c r="H453" s="2">
        <f t="shared" si="47"/>
        <v>4.635538000000003</v>
      </c>
      <c r="I453" s="2">
        <f t="array" ref="I453">SUMPRODUCT(B437:B456, (ROW(B437:B456)-ROW(B437)+1)) / (20*21/2)</f>
        <v>3.4945738095238097</v>
      </c>
      <c r="J453" s="2">
        <f t="shared" si="50"/>
        <v>3.4687511280960655</v>
      </c>
      <c r="K453" s="2">
        <f t="shared" si="52"/>
        <v>3.4288958358505122</v>
      </c>
    </row>
    <row r="454" spans="1:11" ht="13.5" x14ac:dyDescent="0.25">
      <c r="A454" s="3">
        <f>TITRES_STAT!B457</f>
        <v>42964</v>
      </c>
      <c r="B454" s="6">
        <f>TITRES_STAT!D457</f>
        <v>3.48</v>
      </c>
      <c r="C454" s="2">
        <f t="shared" si="53"/>
        <v>-4.0000000000000036E-2</v>
      </c>
      <c r="D454" s="2">
        <f t="shared" ref="D454:D517" si="54">AVERAGE(B450:B454)</f>
        <v>3.4903199999999996</v>
      </c>
      <c r="E454" s="2">
        <f t="shared" si="48"/>
        <v>3.4943399999999998</v>
      </c>
      <c r="F454" s="2">
        <f t="shared" si="49"/>
        <v>3.5353200000000009</v>
      </c>
      <c r="G454" s="2">
        <f t="shared" si="51"/>
        <v>3.2292419999999988</v>
      </c>
      <c r="H454" s="2">
        <f t="shared" si="47"/>
        <v>4.6247560000000041</v>
      </c>
      <c r="I454" s="2">
        <f t="array" ref="I454">SUMPRODUCT(B438:B457, (ROW(B438:B457)-ROW(B438)+1)) / (20*21/2)</f>
        <v>3.4859576190476194</v>
      </c>
      <c r="J454" s="2">
        <f t="shared" si="50"/>
        <v>3.4698224492297736</v>
      </c>
      <c r="K454" s="2">
        <f t="shared" si="52"/>
        <v>3.4308999207191198</v>
      </c>
    </row>
    <row r="455" spans="1:11" ht="13.5" x14ac:dyDescent="0.25">
      <c r="A455" s="3">
        <f>TITRES_STAT!B458</f>
        <v>42965</v>
      </c>
      <c r="B455" s="6">
        <f>TITRES_STAT!D458</f>
        <v>3.44</v>
      </c>
      <c r="C455" s="2">
        <f t="shared" si="53"/>
        <v>-4.0000000000000036E-2</v>
      </c>
      <c r="D455" s="2">
        <f t="shared" si="54"/>
        <v>3.4831600000000003</v>
      </c>
      <c r="E455" s="2">
        <f t="shared" si="48"/>
        <v>3.4860599999999997</v>
      </c>
      <c r="F455" s="2">
        <f t="shared" si="49"/>
        <v>3.5264850000000001</v>
      </c>
      <c r="G455" s="2">
        <f t="shared" si="51"/>
        <v>3.235101999999999</v>
      </c>
      <c r="H455" s="2">
        <f t="shared" si="47"/>
        <v>4.6137740000000029</v>
      </c>
      <c r="I455" s="2">
        <f t="array" ref="I455">SUMPRODUCT(B439:B458, (ROW(B439:B458)-ROW(B439)+1)) / (20*21/2)</f>
        <v>3.4751495238095238</v>
      </c>
      <c r="J455" s="2">
        <f t="shared" si="50"/>
        <v>3.4669822159697952</v>
      </c>
      <c r="K455" s="2">
        <f t="shared" si="52"/>
        <v>3.4312567865732717</v>
      </c>
    </row>
    <row r="456" spans="1:11" ht="13.5" x14ac:dyDescent="0.25">
      <c r="A456" s="3">
        <f>TITRES_STAT!B459</f>
        <v>42968</v>
      </c>
      <c r="B456" s="6">
        <f>TITRES_STAT!D459</f>
        <v>3.44</v>
      </c>
      <c r="C456" s="2">
        <f t="shared" si="53"/>
        <v>0</v>
      </c>
      <c r="D456" s="2">
        <f t="shared" si="54"/>
        <v>3.476</v>
      </c>
      <c r="E456" s="2">
        <f t="shared" si="48"/>
        <v>3.4777800000000001</v>
      </c>
      <c r="F456" s="2">
        <f t="shared" si="49"/>
        <v>3.5204700000000004</v>
      </c>
      <c r="G456" s="2">
        <f t="shared" si="51"/>
        <v>3.2428399999999988</v>
      </c>
      <c r="H456" s="2">
        <f t="shared" si="47"/>
        <v>4.602839000000003</v>
      </c>
      <c r="I456" s="2">
        <f t="array" ref="I456">SUMPRODUCT(B440:B459, (ROW(B440:B459)-ROW(B440)+1)) / (20*21/2)</f>
        <v>3.4558495238095244</v>
      </c>
      <c r="J456" s="2">
        <f t="shared" si="50"/>
        <v>3.464412481115529</v>
      </c>
      <c r="K456" s="2">
        <f t="shared" si="52"/>
        <v>3.4315996576880452</v>
      </c>
    </row>
    <row r="457" spans="1:11" ht="13.5" x14ac:dyDescent="0.25">
      <c r="A457" s="3">
        <f>TITRES_STAT!B460</f>
        <v>42969</v>
      </c>
      <c r="B457" s="6">
        <f>TITRES_STAT!D460</f>
        <v>3.43</v>
      </c>
      <c r="C457" s="2">
        <f t="shared" si="53"/>
        <v>-9.9999999999997868E-3</v>
      </c>
      <c r="D457" s="2">
        <f t="shared" si="54"/>
        <v>3.4619999999999997</v>
      </c>
      <c r="E457" s="2">
        <f t="shared" si="48"/>
        <v>3.4685000000000001</v>
      </c>
      <c r="F457" s="2">
        <f t="shared" si="49"/>
        <v>3.5134850000000002</v>
      </c>
      <c r="G457" s="2">
        <f t="shared" si="51"/>
        <v>3.2520699999999994</v>
      </c>
      <c r="H457" s="2">
        <f t="shared" si="47"/>
        <v>4.5918540000000023</v>
      </c>
      <c r="I457" s="2">
        <f t="array" ref="I457">SUMPRODUCT(B441:B460, (ROW(B441:B460)-ROW(B441)+1)) / (20*21/2)</f>
        <v>3.43805761904762</v>
      </c>
      <c r="J457" s="2">
        <f t="shared" si="50"/>
        <v>3.461135101961669</v>
      </c>
      <c r="K457" s="2">
        <f t="shared" si="52"/>
        <v>3.4315369260140045</v>
      </c>
    </row>
    <row r="458" spans="1:11" ht="13.5" x14ac:dyDescent="0.25">
      <c r="A458" s="3">
        <f>TITRES_STAT!B461</f>
        <v>42970</v>
      </c>
      <c r="B458" s="6">
        <f>TITRES_STAT!D461</f>
        <v>3.4</v>
      </c>
      <c r="C458" s="2">
        <f t="shared" si="53"/>
        <v>-3.0000000000000249E-2</v>
      </c>
      <c r="D458" s="2">
        <f t="shared" si="54"/>
        <v>3.4379999999999997</v>
      </c>
      <c r="E458" s="2">
        <f t="shared" si="48"/>
        <v>3.4665600000000003</v>
      </c>
      <c r="F458" s="2">
        <f t="shared" si="49"/>
        <v>3.50265</v>
      </c>
      <c r="G458" s="2">
        <f t="shared" si="51"/>
        <v>3.2606999999999995</v>
      </c>
      <c r="H458" s="2">
        <f t="shared" ref="H458:H521" si="55">AVERAGE(B259:B458)</f>
        <v>4.5808130000000027</v>
      </c>
      <c r="I458" s="2">
        <f t="array" ref="I458">SUMPRODUCT(B442:B461, (ROW(B442:B461)-ROW(B442)+1)) / (20*21/2)</f>
        <v>3.421684285714286</v>
      </c>
      <c r="J458" s="2">
        <f t="shared" si="50"/>
        <v>3.455312711298653</v>
      </c>
      <c r="K458" s="2">
        <f t="shared" si="52"/>
        <v>3.4303001838173768</v>
      </c>
    </row>
    <row r="459" spans="1:11" ht="13.5" x14ac:dyDescent="0.25">
      <c r="A459" s="3">
        <f>TITRES_STAT!B462</f>
        <v>42971</v>
      </c>
      <c r="B459" s="6">
        <f>TITRES_STAT!D462</f>
        <v>3.3</v>
      </c>
      <c r="C459" s="2">
        <f t="shared" si="53"/>
        <v>-0.10000000000000009</v>
      </c>
      <c r="D459" s="2">
        <f t="shared" si="54"/>
        <v>3.4020000000000001</v>
      </c>
      <c r="E459" s="2">
        <f t="shared" si="48"/>
        <v>3.4461599999999999</v>
      </c>
      <c r="F459" s="2">
        <f t="shared" si="49"/>
        <v>3.486815</v>
      </c>
      <c r="G459" s="2">
        <f t="shared" si="51"/>
        <v>3.2690199999999998</v>
      </c>
      <c r="H459" s="2">
        <f t="shared" si="55"/>
        <v>4.5692720000000016</v>
      </c>
      <c r="I459" s="2">
        <f t="array" ref="I459">SUMPRODUCT(B443:B462, (ROW(B443:B462)-ROW(B443)+1)) / (20*21/2)</f>
        <v>3.4056428571428565</v>
      </c>
      <c r="J459" s="2">
        <f t="shared" si="50"/>
        <v>3.4405210245083051</v>
      </c>
      <c r="K459" s="2">
        <f t="shared" si="52"/>
        <v>3.4251903726872834</v>
      </c>
    </row>
    <row r="460" spans="1:11" ht="13.5" x14ac:dyDescent="0.25">
      <c r="A460" s="3">
        <f>TITRES_STAT!B463</f>
        <v>42972</v>
      </c>
      <c r="B460" s="6">
        <f>TITRES_STAT!D463</f>
        <v>3.3</v>
      </c>
      <c r="C460" s="2">
        <f t="shared" si="53"/>
        <v>0</v>
      </c>
      <c r="D460" s="2">
        <f t="shared" si="54"/>
        <v>3.3740000000000001</v>
      </c>
      <c r="E460" s="2">
        <f t="shared" ref="E460:E523" si="56">AVERAGE(B451:B460)</f>
        <v>3.4285800000000002</v>
      </c>
      <c r="F460" s="2">
        <f t="shared" si="49"/>
        <v>3.4719199999999995</v>
      </c>
      <c r="G460" s="2">
        <f t="shared" si="51"/>
        <v>3.2805340000000003</v>
      </c>
      <c r="H460" s="2">
        <f t="shared" si="55"/>
        <v>4.5577310000000022</v>
      </c>
      <c r="I460" s="2">
        <f t="array" ref="I460">SUMPRODUCT(B444:B463, (ROW(B444:B463)-ROW(B444)+1)) / (20*21/2)</f>
        <v>3.3909333333333329</v>
      </c>
      <c r="J460" s="2">
        <f t="shared" si="50"/>
        <v>3.4271380697932283</v>
      </c>
      <c r="K460" s="2">
        <f t="shared" si="52"/>
        <v>3.4202809463073902</v>
      </c>
    </row>
    <row r="461" spans="1:11" ht="13.5" x14ac:dyDescent="0.25">
      <c r="A461" s="3">
        <f>TITRES_STAT!B464</f>
        <v>42975</v>
      </c>
      <c r="B461" s="6">
        <f>TITRES_STAT!D464</f>
        <v>3.3</v>
      </c>
      <c r="C461" s="2">
        <f t="shared" si="53"/>
        <v>0</v>
      </c>
      <c r="D461" s="2">
        <f t="shared" si="54"/>
        <v>3.3460000000000001</v>
      </c>
      <c r="E461" s="2">
        <f t="shared" si="56"/>
        <v>3.411</v>
      </c>
      <c r="F461" s="2">
        <f t="shared" si="49"/>
        <v>3.4584349999999993</v>
      </c>
      <c r="G461" s="2">
        <f t="shared" si="51"/>
        <v>3.2890420000000011</v>
      </c>
      <c r="H461" s="2">
        <f t="shared" si="55"/>
        <v>4.5461900000000028</v>
      </c>
      <c r="I461" s="2">
        <f t="array" ref="I461">SUMPRODUCT(B445:B464, (ROW(B445:B464)-ROW(B445)+1)) / (20*21/2)</f>
        <v>3.3773323809523808</v>
      </c>
      <c r="J461" s="2">
        <f t="shared" si="50"/>
        <v>3.415029682193873</v>
      </c>
      <c r="K461" s="2">
        <f t="shared" si="52"/>
        <v>3.4155640464521984</v>
      </c>
    </row>
    <row r="462" spans="1:11" ht="13.5" x14ac:dyDescent="0.25">
      <c r="A462" s="3">
        <f>TITRES_STAT!B465</f>
        <v>42976</v>
      </c>
      <c r="B462" s="6">
        <f>TITRES_STAT!D465</f>
        <v>3.29</v>
      </c>
      <c r="C462" s="2">
        <f t="shared" si="53"/>
        <v>-9.9999999999997868E-3</v>
      </c>
      <c r="D462" s="2">
        <f t="shared" si="54"/>
        <v>3.3180000000000001</v>
      </c>
      <c r="E462" s="2">
        <f t="shared" si="56"/>
        <v>3.3899999999999997</v>
      </c>
      <c r="F462" s="2">
        <f t="shared" si="49"/>
        <v>3.4444499999999998</v>
      </c>
      <c r="G462" s="2">
        <f t="shared" si="51"/>
        <v>3.2947200000000008</v>
      </c>
      <c r="H462" s="2">
        <f t="shared" si="55"/>
        <v>4.5348340000000027</v>
      </c>
      <c r="I462" s="2">
        <f t="array" ref="I462">SUMPRODUCT(B446:B465, (ROW(B446:B465)-ROW(B446)+1)) / (20*21/2)</f>
        <v>3.3648400000000001</v>
      </c>
      <c r="J462" s="2">
        <f t="shared" si="50"/>
        <v>3.4031220934135042</v>
      </c>
      <c r="K462" s="2">
        <f t="shared" si="52"/>
        <v>3.4106399661991711</v>
      </c>
    </row>
    <row r="463" spans="1:11" ht="13.5" x14ac:dyDescent="0.25">
      <c r="A463" s="3">
        <f>TITRES_STAT!B466</f>
        <v>42977</v>
      </c>
      <c r="B463" s="6">
        <f>TITRES_STAT!D466</f>
        <v>3.29</v>
      </c>
      <c r="C463" s="2">
        <f t="shared" si="53"/>
        <v>0</v>
      </c>
      <c r="D463" s="2">
        <f t="shared" si="54"/>
        <v>3.2959999999999994</v>
      </c>
      <c r="E463" s="2">
        <f t="shared" si="56"/>
        <v>3.367</v>
      </c>
      <c r="F463" s="2">
        <f t="shared" si="49"/>
        <v>3.4328099999999999</v>
      </c>
      <c r="G463" s="2">
        <f t="shared" si="51"/>
        <v>3.3005860000000009</v>
      </c>
      <c r="H463" s="2">
        <f t="shared" si="55"/>
        <v>4.5231490000000028</v>
      </c>
      <c r="I463" s="2">
        <f t="array" ref="I463">SUMPRODUCT(B447:B466, (ROW(B447:B466)-ROW(B447)+1)) / (20*21/2)</f>
        <v>3.3534561904761904</v>
      </c>
      <c r="J463" s="2">
        <f t="shared" si="50"/>
        <v>3.3923485607074562</v>
      </c>
      <c r="K463" s="2">
        <f t="shared" si="52"/>
        <v>3.4059089871325368</v>
      </c>
    </row>
    <row r="464" spans="1:11" ht="13.5" x14ac:dyDescent="0.25">
      <c r="A464" s="3">
        <f>TITRES_STAT!B467</f>
        <v>42978</v>
      </c>
      <c r="B464" s="6">
        <f>TITRES_STAT!D467</f>
        <v>3.29</v>
      </c>
      <c r="C464" s="2">
        <f t="shared" si="53"/>
        <v>0</v>
      </c>
      <c r="D464" s="2">
        <f t="shared" si="54"/>
        <v>3.2939999999999996</v>
      </c>
      <c r="E464" s="2">
        <f t="shared" si="56"/>
        <v>3.3480000000000003</v>
      </c>
      <c r="F464" s="2">
        <f t="shared" si="49"/>
        <v>3.4211699999999992</v>
      </c>
      <c r="G464" s="2">
        <f t="shared" si="51"/>
        <v>3.3064520000000006</v>
      </c>
      <c r="H464" s="2">
        <f t="shared" si="55"/>
        <v>4.5114640000000028</v>
      </c>
      <c r="I464" s="2">
        <f t="array" ref="I464">SUMPRODUCT(B448:B467, (ROW(B448:B467)-ROW(B448)+1)) / (20*21/2)</f>
        <v>3.3498476190476194</v>
      </c>
      <c r="J464" s="2">
        <f t="shared" si="50"/>
        <v>3.3826010787353176</v>
      </c>
      <c r="K464" s="2">
        <f t="shared" si="52"/>
        <v>3.401363536656751</v>
      </c>
    </row>
    <row r="465" spans="1:11" ht="13.5" x14ac:dyDescent="0.25">
      <c r="A465" s="3">
        <f>TITRES_STAT!B468</f>
        <v>42982</v>
      </c>
      <c r="B465" s="6">
        <f>TITRES_STAT!D468</f>
        <v>3.29</v>
      </c>
      <c r="C465" s="2">
        <f t="shared" si="53"/>
        <v>0</v>
      </c>
      <c r="D465" s="2">
        <f t="shared" si="54"/>
        <v>3.2919999999999994</v>
      </c>
      <c r="E465" s="2">
        <f t="shared" si="56"/>
        <v>3.3329999999999997</v>
      </c>
      <c r="F465" s="2">
        <f t="shared" si="49"/>
        <v>3.4095299999999993</v>
      </c>
      <c r="G465" s="2">
        <f t="shared" si="51"/>
        <v>3.3128820000000001</v>
      </c>
      <c r="H465" s="2">
        <f t="shared" si="55"/>
        <v>4.4989335000000032</v>
      </c>
      <c r="I465" s="2">
        <f t="array" ref="I465">SUMPRODUCT(B449:B468, (ROW(B449:B468)-ROW(B449)+1)) / (20*21/2)</f>
        <v>3.3393952380952383</v>
      </c>
      <c r="J465" s="2">
        <f t="shared" si="50"/>
        <v>3.3737819283795734</v>
      </c>
      <c r="K465" s="2">
        <f t="shared" si="52"/>
        <v>3.3969963391408</v>
      </c>
    </row>
    <row r="466" spans="1:11" ht="13.5" x14ac:dyDescent="0.25">
      <c r="A466" s="3">
        <f>TITRES_STAT!B469</f>
        <v>42983</v>
      </c>
      <c r="B466" s="6">
        <f>TITRES_STAT!D469</f>
        <v>3.29</v>
      </c>
      <c r="C466" s="2">
        <f t="shared" si="53"/>
        <v>0</v>
      </c>
      <c r="D466" s="2">
        <f t="shared" si="54"/>
        <v>3.29</v>
      </c>
      <c r="E466" s="2">
        <f t="shared" si="56"/>
        <v>3.3180000000000001</v>
      </c>
      <c r="F466" s="2">
        <f t="shared" si="49"/>
        <v>3.3978899999999994</v>
      </c>
      <c r="G466" s="2">
        <f t="shared" si="51"/>
        <v>3.3193120000000005</v>
      </c>
      <c r="H466" s="2">
        <f t="shared" si="55"/>
        <v>4.4871075000000022</v>
      </c>
      <c r="I466" s="2">
        <f t="array" ref="I466">SUMPRODUCT(B450:B469, (ROW(B450:B469)-ROW(B450)+1)) / (20*21/2)</f>
        <v>3.3238923809523815</v>
      </c>
      <c r="J466" s="2">
        <f t="shared" si="50"/>
        <v>3.3658026971053285</v>
      </c>
      <c r="K466" s="2">
        <f t="shared" si="52"/>
        <v>3.3928004042725335</v>
      </c>
    </row>
    <row r="467" spans="1:11" ht="13.5" x14ac:dyDescent="0.25">
      <c r="A467" s="3">
        <f>TITRES_STAT!B470</f>
        <v>42984</v>
      </c>
      <c r="B467" s="6">
        <f>TITRES_STAT!D470</f>
        <v>3.36</v>
      </c>
      <c r="C467" s="2">
        <f t="shared" si="53"/>
        <v>6.999999999999984E-2</v>
      </c>
      <c r="D467" s="2">
        <f t="shared" si="54"/>
        <v>3.3039999999999998</v>
      </c>
      <c r="E467" s="2">
        <f t="shared" si="56"/>
        <v>3.3109999999999999</v>
      </c>
      <c r="F467" s="2">
        <f t="shared" si="49"/>
        <v>3.3897499999999994</v>
      </c>
      <c r="G467" s="2">
        <f t="shared" si="51"/>
        <v>3.3297720000000011</v>
      </c>
      <c r="H467" s="2">
        <f t="shared" si="55"/>
        <v>4.4756315000000022</v>
      </c>
      <c r="I467" s="2">
        <f t="array" ref="I467">SUMPRODUCT(B451:B470, (ROW(B451:B470)-ROW(B451)+1)) / (20*21/2)</f>
        <v>3.3097419047619048</v>
      </c>
      <c r="J467" s="2">
        <f t="shared" si="50"/>
        <v>3.3652500592857733</v>
      </c>
      <c r="K467" s="2">
        <f t="shared" si="52"/>
        <v>3.3915141139089049</v>
      </c>
    </row>
    <row r="468" spans="1:11" ht="13.5" x14ac:dyDescent="0.25">
      <c r="A468" s="3">
        <f>TITRES_STAT!B471</f>
        <v>42985</v>
      </c>
      <c r="B468" s="6">
        <f>TITRES_STAT!D471</f>
        <v>3.28</v>
      </c>
      <c r="C468" s="2">
        <f t="shared" si="53"/>
        <v>-8.0000000000000071E-2</v>
      </c>
      <c r="D468" s="2">
        <f t="shared" si="54"/>
        <v>3.3020000000000005</v>
      </c>
      <c r="E468" s="2">
        <f t="shared" si="56"/>
        <v>3.2989999999999995</v>
      </c>
      <c r="F468" s="2">
        <f t="shared" ref="F468:F531" si="57">AVERAGE(B449:B468)</f>
        <v>3.3827799999999995</v>
      </c>
      <c r="G468" s="2">
        <f t="shared" si="51"/>
        <v>3.3401360000000007</v>
      </c>
      <c r="H468" s="2">
        <f t="shared" si="55"/>
        <v>4.4626750000000026</v>
      </c>
      <c r="I468" s="2">
        <f t="array" ref="I468">SUMPRODUCT(B452:B471, (ROW(B452:B471)-ROW(B452)+1)) / (20*21/2)</f>
        <v>3.2968095238095239</v>
      </c>
      <c r="J468" s="2">
        <f t="shared" si="50"/>
        <v>3.3571310060204618</v>
      </c>
      <c r="K468" s="2">
        <f t="shared" si="52"/>
        <v>3.3871410114026732</v>
      </c>
    </row>
    <row r="469" spans="1:11" ht="13.5" x14ac:dyDescent="0.25">
      <c r="A469" s="3">
        <f>TITRES_STAT!B472</f>
        <v>42986</v>
      </c>
      <c r="B469" s="6">
        <f>TITRES_STAT!D472</f>
        <v>3.22</v>
      </c>
      <c r="C469" s="2">
        <f t="shared" si="53"/>
        <v>-5.9999999999999609E-2</v>
      </c>
      <c r="D469" s="2">
        <f t="shared" si="54"/>
        <v>3.2879999999999994</v>
      </c>
      <c r="E469" s="2">
        <f t="shared" si="56"/>
        <v>3.2909999999999995</v>
      </c>
      <c r="F469" s="2">
        <f t="shared" si="57"/>
        <v>3.3685799999999992</v>
      </c>
      <c r="G469" s="2">
        <f t="shared" si="51"/>
        <v>3.3485480000000005</v>
      </c>
      <c r="H469" s="2">
        <f t="shared" si="55"/>
        <v>4.4505930000000022</v>
      </c>
      <c r="I469" s="2">
        <f t="array" ref="I469">SUMPRODUCT(B453:B472, (ROW(B453:B472)-ROW(B453)+1)) / (20*21/2)</f>
        <v>3.2850952380952383</v>
      </c>
      <c r="J469" s="2">
        <f t="shared" ref="J469:J532" si="58">$J$4*B469+J468*(1-$J$4)</f>
        <v>3.3440709102089894</v>
      </c>
      <c r="K469" s="2">
        <f t="shared" si="52"/>
        <v>3.3805864619359021</v>
      </c>
    </row>
    <row r="470" spans="1:11" ht="13.5" x14ac:dyDescent="0.25">
      <c r="A470" s="3">
        <f>TITRES_STAT!B473</f>
        <v>42989</v>
      </c>
      <c r="B470" s="6">
        <f>TITRES_STAT!D473</f>
        <v>3.22</v>
      </c>
      <c r="C470" s="2">
        <f t="shared" si="53"/>
        <v>0</v>
      </c>
      <c r="D470" s="2">
        <f t="shared" si="54"/>
        <v>3.274</v>
      </c>
      <c r="E470" s="2">
        <f t="shared" si="56"/>
        <v>3.2829999999999999</v>
      </c>
      <c r="F470" s="2">
        <f t="shared" si="57"/>
        <v>3.3557899999999998</v>
      </c>
      <c r="G470" s="2">
        <f t="shared" si="51"/>
        <v>3.355080000000001</v>
      </c>
      <c r="H470" s="2">
        <f t="shared" si="55"/>
        <v>4.4378065000000024</v>
      </c>
      <c r="I470" s="2">
        <f t="array" ref="I470">SUMPRODUCT(B454:B473, (ROW(B454:B473)-ROW(B454)+1)) / (20*21/2)</f>
        <v>3.2747142857142855</v>
      </c>
      <c r="J470" s="2">
        <f t="shared" si="58"/>
        <v>3.3322546330462286</v>
      </c>
      <c r="K470" s="2">
        <f t="shared" si="52"/>
        <v>3.3742889536246903</v>
      </c>
    </row>
    <row r="471" spans="1:11" ht="13.5" x14ac:dyDescent="0.25">
      <c r="A471" s="3">
        <f>TITRES_STAT!B474</f>
        <v>42990</v>
      </c>
      <c r="B471" s="6">
        <f>TITRES_STAT!D474</f>
        <v>3.22</v>
      </c>
      <c r="C471" s="2">
        <f t="shared" si="53"/>
        <v>0</v>
      </c>
      <c r="D471" s="2">
        <f t="shared" si="54"/>
        <v>3.2600000000000002</v>
      </c>
      <c r="E471" s="2">
        <f t="shared" si="56"/>
        <v>3.2749999999999999</v>
      </c>
      <c r="F471" s="2">
        <f t="shared" si="57"/>
        <v>3.343</v>
      </c>
      <c r="G471" s="2">
        <f t="shared" si="51"/>
        <v>3.3618000000000006</v>
      </c>
      <c r="H471" s="2">
        <f t="shared" si="55"/>
        <v>4.4251140000000024</v>
      </c>
      <c r="I471" s="2">
        <f t="array" ref="I471">SUMPRODUCT(B455:B474, (ROW(B455:B474)-ROW(B455)+1)) / (20*21/2)</f>
        <v>3.2657619047619049</v>
      </c>
      <c r="J471" s="2">
        <f t="shared" si="58"/>
        <v>3.3215637156132543</v>
      </c>
      <c r="K471" s="2">
        <f t="shared" si="52"/>
        <v>3.3682384064237225</v>
      </c>
    </row>
    <row r="472" spans="1:11" ht="13.5" x14ac:dyDescent="0.25">
      <c r="A472" s="3">
        <f>TITRES_STAT!B475</f>
        <v>42991</v>
      </c>
      <c r="B472" s="6">
        <f>TITRES_STAT!D475</f>
        <v>3.22</v>
      </c>
      <c r="C472" s="2">
        <f t="shared" si="53"/>
        <v>0</v>
      </c>
      <c r="D472" s="2">
        <f t="shared" si="54"/>
        <v>3.2320000000000002</v>
      </c>
      <c r="E472" s="2">
        <f t="shared" si="56"/>
        <v>3.2679999999999998</v>
      </c>
      <c r="F472" s="2">
        <f t="shared" si="57"/>
        <v>3.3289999999999997</v>
      </c>
      <c r="G472" s="2">
        <f t="shared" si="51"/>
        <v>3.3702120000000004</v>
      </c>
      <c r="H472" s="2">
        <f t="shared" si="55"/>
        <v>4.412609500000003</v>
      </c>
      <c r="I472" s="2">
        <f t="array" ref="I472">SUMPRODUCT(B456:B475, (ROW(B456:B475)-ROW(B456)+1)) / (20*21/2)</f>
        <v>3.2580476190476189</v>
      </c>
      <c r="J472" s="2">
        <f t="shared" si="58"/>
        <v>3.3118909807929442</v>
      </c>
      <c r="K472" s="2">
        <f t="shared" si="52"/>
        <v>3.3624251355835768</v>
      </c>
    </row>
    <row r="473" spans="1:11" ht="13.5" x14ac:dyDescent="0.25">
      <c r="A473" s="3">
        <f>TITRES_STAT!B476</f>
        <v>42992</v>
      </c>
      <c r="B473" s="6">
        <f>TITRES_STAT!D476</f>
        <v>3.22</v>
      </c>
      <c r="C473" s="2">
        <f t="shared" si="53"/>
        <v>0</v>
      </c>
      <c r="D473" s="2">
        <f t="shared" si="54"/>
        <v>3.22</v>
      </c>
      <c r="E473" s="2">
        <f t="shared" si="56"/>
        <v>3.2610000000000001</v>
      </c>
      <c r="F473" s="2">
        <f t="shared" si="57"/>
        <v>3.3140000000000001</v>
      </c>
      <c r="G473" s="2">
        <f t="shared" si="51"/>
        <v>3.3763700000000001</v>
      </c>
      <c r="H473" s="2">
        <f t="shared" si="55"/>
        <v>4.3999170000000039</v>
      </c>
      <c r="I473" s="2">
        <f t="array" ref="I473">SUMPRODUCT(B457:B476, (ROW(B457:B476)-ROW(B457)+1)) / (20*21/2)</f>
        <v>3.2513809523809529</v>
      </c>
      <c r="J473" s="2">
        <f t="shared" si="58"/>
        <v>3.3031394588126637</v>
      </c>
      <c r="K473" s="2">
        <f t="shared" si="52"/>
        <v>3.3568398361489269</v>
      </c>
    </row>
    <row r="474" spans="1:11" ht="13.5" x14ac:dyDescent="0.25">
      <c r="A474" s="3">
        <f>TITRES_STAT!B477</f>
        <v>42993</v>
      </c>
      <c r="B474" s="6">
        <f>TITRES_STAT!D477</f>
        <v>3.22</v>
      </c>
      <c r="C474" s="2">
        <f t="shared" si="53"/>
        <v>0</v>
      </c>
      <c r="D474" s="2">
        <f t="shared" si="54"/>
        <v>3.22</v>
      </c>
      <c r="E474" s="2">
        <f t="shared" si="56"/>
        <v>3.2539999999999991</v>
      </c>
      <c r="F474" s="2">
        <f t="shared" si="57"/>
        <v>3.3009999999999997</v>
      </c>
      <c r="G474" s="2">
        <f t="shared" si="51"/>
        <v>3.3836540000000004</v>
      </c>
      <c r="H474" s="2">
        <f t="shared" si="55"/>
        <v>4.387224500000003</v>
      </c>
      <c r="I474" s="2">
        <f t="array" ref="I474">SUMPRODUCT(B458:B477, (ROW(B458:B477)-ROW(B458)+1)) / (20*21/2)</f>
        <v>3.2457619047619048</v>
      </c>
      <c r="J474" s="2">
        <f t="shared" si="58"/>
        <v>3.2952214151162194</v>
      </c>
      <c r="K474" s="2">
        <f t="shared" si="52"/>
        <v>3.3514735680646557</v>
      </c>
    </row>
    <row r="475" spans="1:11" ht="13.5" x14ac:dyDescent="0.25">
      <c r="A475" s="3">
        <f>TITRES_STAT!B478</f>
        <v>42996</v>
      </c>
      <c r="B475" s="6">
        <f>TITRES_STAT!D478</f>
        <v>3.22</v>
      </c>
      <c r="C475" s="2">
        <f t="shared" si="53"/>
        <v>0</v>
      </c>
      <c r="D475" s="2">
        <f t="shared" si="54"/>
        <v>3.22</v>
      </c>
      <c r="E475" s="2">
        <f t="shared" si="56"/>
        <v>3.2469999999999999</v>
      </c>
      <c r="F475" s="2">
        <f t="shared" si="57"/>
        <v>3.29</v>
      </c>
      <c r="G475" s="2">
        <f t="shared" si="51"/>
        <v>3.3890600000000002</v>
      </c>
      <c r="H475" s="2">
        <f t="shared" si="55"/>
        <v>4.374532000000003</v>
      </c>
      <c r="I475" s="2">
        <f t="array" ref="I475">SUMPRODUCT(B459:B478, (ROW(B459:B478)-ROW(B459)+1)) / (20*21/2)</f>
        <v>3.2411428571428571</v>
      </c>
      <c r="J475" s="2">
        <f t="shared" si="58"/>
        <v>3.2880574708194366</v>
      </c>
      <c r="K475" s="2">
        <f t="shared" si="52"/>
        <v>3.3463177418660419</v>
      </c>
    </row>
    <row r="476" spans="1:11" ht="13.5" x14ac:dyDescent="0.25">
      <c r="A476" s="3">
        <f>TITRES_STAT!B479</f>
        <v>42997</v>
      </c>
      <c r="B476" s="6">
        <f>TITRES_STAT!D479</f>
        <v>3.22</v>
      </c>
      <c r="C476" s="2">
        <f t="shared" si="53"/>
        <v>0</v>
      </c>
      <c r="D476" s="2">
        <f t="shared" si="54"/>
        <v>3.22</v>
      </c>
      <c r="E476" s="2">
        <f t="shared" si="56"/>
        <v>3.2399999999999998</v>
      </c>
      <c r="F476" s="2">
        <f t="shared" si="57"/>
        <v>3.2789999999999999</v>
      </c>
      <c r="G476" s="2">
        <f t="shared" si="51"/>
        <v>3.3946540000000005</v>
      </c>
      <c r="H476" s="2">
        <f t="shared" si="55"/>
        <v>4.3619805000000031</v>
      </c>
      <c r="I476" s="2">
        <f t="array" ref="I476">SUMPRODUCT(B460:B479, (ROW(B460:B479)-ROW(B460)+1)) / (20*21/2)</f>
        <v>3.2373809523809527</v>
      </c>
      <c r="J476" s="2">
        <f t="shared" si="58"/>
        <v>3.2815758069318712</v>
      </c>
      <c r="K476" s="2">
        <f t="shared" si="52"/>
        <v>3.3413641049301188</v>
      </c>
    </row>
    <row r="477" spans="1:11" ht="13.5" x14ac:dyDescent="0.25">
      <c r="A477" s="3">
        <f>TITRES_STAT!B480</f>
        <v>42998</v>
      </c>
      <c r="B477" s="6">
        <f>TITRES_STAT!D480</f>
        <v>3.22</v>
      </c>
      <c r="C477" s="2">
        <f t="shared" si="53"/>
        <v>0</v>
      </c>
      <c r="D477" s="2">
        <f t="shared" si="54"/>
        <v>3.22</v>
      </c>
      <c r="E477" s="2">
        <f t="shared" si="56"/>
        <v>3.226</v>
      </c>
      <c r="F477" s="2">
        <f t="shared" si="57"/>
        <v>3.2684999999999995</v>
      </c>
      <c r="G477" s="2">
        <f t="shared" si="51"/>
        <v>3.4019380000000008</v>
      </c>
      <c r="H477" s="2">
        <f t="shared" si="55"/>
        <v>4.3502745000000029</v>
      </c>
      <c r="I477" s="2">
        <f t="array" ref="I477">SUMPRODUCT(B461:B480, (ROW(B461:B480)-ROW(B461)+1)) / (20*21/2)</f>
        <v>3.234</v>
      </c>
      <c r="J477" s="2">
        <f t="shared" si="58"/>
        <v>3.2757114443669311</v>
      </c>
      <c r="K477" s="2">
        <f t="shared" si="52"/>
        <v>3.336604728266193</v>
      </c>
    </row>
    <row r="478" spans="1:11" ht="13.5" x14ac:dyDescent="0.25">
      <c r="A478" s="3">
        <f>TITRES_STAT!B481</f>
        <v>43000</v>
      </c>
      <c r="B478" s="6">
        <f>TITRES_STAT!D481</f>
        <v>3.22</v>
      </c>
      <c r="C478" s="2">
        <f t="shared" si="53"/>
        <v>0</v>
      </c>
      <c r="D478" s="2">
        <f t="shared" si="54"/>
        <v>3.22</v>
      </c>
      <c r="E478" s="2">
        <f t="shared" si="56"/>
        <v>3.2199999999999998</v>
      </c>
      <c r="F478" s="2">
        <f t="shared" si="57"/>
        <v>3.2594999999999992</v>
      </c>
      <c r="G478" s="2">
        <f t="shared" si="51"/>
        <v>3.4073440000000006</v>
      </c>
      <c r="H478" s="2">
        <f t="shared" si="55"/>
        <v>4.3393200000000025</v>
      </c>
      <c r="I478" s="2">
        <f t="array" ref="I478">SUMPRODUCT(B462:B481, (ROW(B462:B481)-ROW(B462)+1)) / (20*21/2)</f>
        <v>3.2310000000000003</v>
      </c>
      <c r="J478" s="2">
        <f t="shared" si="58"/>
        <v>3.2704055925224615</v>
      </c>
      <c r="K478" s="2">
        <f t="shared" si="52"/>
        <v>3.3320319938243816</v>
      </c>
    </row>
    <row r="479" spans="1:11" ht="13.5" x14ac:dyDescent="0.25">
      <c r="A479" s="3">
        <f>TITRES_STAT!B482</f>
        <v>43003</v>
      </c>
      <c r="B479" s="6">
        <f>TITRES_STAT!D482</f>
        <v>3.22</v>
      </c>
      <c r="C479" s="2">
        <f t="shared" si="53"/>
        <v>0</v>
      </c>
      <c r="D479" s="2">
        <f t="shared" si="54"/>
        <v>3.22</v>
      </c>
      <c r="E479" s="2">
        <f t="shared" si="56"/>
        <v>3.2199999999999998</v>
      </c>
      <c r="F479" s="2">
        <f t="shared" si="57"/>
        <v>3.2554999999999992</v>
      </c>
      <c r="G479" s="2">
        <f t="shared" si="51"/>
        <v>3.409180000000001</v>
      </c>
      <c r="H479" s="2">
        <f t="shared" si="55"/>
        <v>4.3275670000000028</v>
      </c>
      <c r="I479" s="2">
        <f t="array" ref="I479">SUMPRODUCT(B463:B482, (ROW(B463:B482)-ROW(B463)+1)) / (20*21/2)</f>
        <v>3.2283809523809519</v>
      </c>
      <c r="J479" s="2">
        <f t="shared" si="58"/>
        <v>3.2656050599012749</v>
      </c>
      <c r="K479" s="2">
        <f t="shared" si="52"/>
        <v>3.3276385823018573</v>
      </c>
    </row>
    <row r="480" spans="1:11" ht="13.5" x14ac:dyDescent="0.25">
      <c r="A480" s="3">
        <f>TITRES_STAT!B483</f>
        <v>43004</v>
      </c>
      <c r="B480" s="6">
        <f>TITRES_STAT!D483</f>
        <v>3.22</v>
      </c>
      <c r="C480" s="2">
        <f t="shared" si="53"/>
        <v>0</v>
      </c>
      <c r="D480" s="2">
        <f t="shared" si="54"/>
        <v>3.22</v>
      </c>
      <c r="E480" s="2">
        <f t="shared" si="56"/>
        <v>3.2199999999999998</v>
      </c>
      <c r="F480" s="2">
        <f t="shared" si="57"/>
        <v>3.2514999999999992</v>
      </c>
      <c r="G480" s="2">
        <f t="shared" si="51"/>
        <v>3.407258000000001</v>
      </c>
      <c r="H480" s="2">
        <f t="shared" si="55"/>
        <v>4.3152500000000025</v>
      </c>
      <c r="I480" s="2">
        <f t="array" ref="I480">SUMPRODUCT(B464:B483, (ROW(B464:B483)-ROW(B464)+1)) / (20*21/2)</f>
        <v>3.2260952380952377</v>
      </c>
      <c r="J480" s="2">
        <f t="shared" si="58"/>
        <v>3.2612617208630583</v>
      </c>
      <c r="K480" s="2">
        <f t="shared" si="52"/>
        <v>3.3234174614272751</v>
      </c>
    </row>
    <row r="481" spans="1:11" ht="13.5" x14ac:dyDescent="0.25">
      <c r="A481" s="3">
        <f>TITRES_STAT!B484</f>
        <v>43005</v>
      </c>
      <c r="B481" s="6">
        <f>TITRES_STAT!D484</f>
        <v>3.22</v>
      </c>
      <c r="C481" s="2">
        <f t="shared" si="53"/>
        <v>0</v>
      </c>
      <c r="D481" s="2">
        <f t="shared" si="54"/>
        <v>3.22</v>
      </c>
      <c r="E481" s="2">
        <f t="shared" si="56"/>
        <v>3.2199999999999998</v>
      </c>
      <c r="F481" s="2">
        <f t="shared" si="57"/>
        <v>3.2474999999999996</v>
      </c>
      <c r="G481" s="2">
        <f t="shared" si="51"/>
        <v>3.4030820000000004</v>
      </c>
      <c r="H481" s="2">
        <f t="shared" si="55"/>
        <v>4.3029800000000025</v>
      </c>
      <c r="I481" s="2">
        <f t="array" ref="I481">SUMPRODUCT(B465:B484, (ROW(B465:B484)-ROW(B465)+1)) / (20*21/2)</f>
        <v>3.2241428571428572</v>
      </c>
      <c r="J481" s="2">
        <f t="shared" si="58"/>
        <v>3.2573320331618145</v>
      </c>
      <c r="K481" s="2">
        <f t="shared" si="52"/>
        <v>3.3193618747046369</v>
      </c>
    </row>
    <row r="482" spans="1:11" ht="13.5" x14ac:dyDescent="0.25">
      <c r="A482" s="3">
        <f>TITRES_STAT!B485</f>
        <v>43006</v>
      </c>
      <c r="B482" s="6">
        <f>TITRES_STAT!D485</f>
        <v>3.22</v>
      </c>
      <c r="C482" s="2">
        <f t="shared" si="53"/>
        <v>0</v>
      </c>
      <c r="D482" s="2">
        <f t="shared" si="54"/>
        <v>3.22</v>
      </c>
      <c r="E482" s="2">
        <f t="shared" si="56"/>
        <v>3.2199999999999998</v>
      </c>
      <c r="F482" s="2">
        <f t="shared" si="57"/>
        <v>3.2439999999999998</v>
      </c>
      <c r="G482" s="2">
        <f t="shared" si="51"/>
        <v>3.3951480000000007</v>
      </c>
      <c r="H482" s="2">
        <f t="shared" si="55"/>
        <v>4.2907100000000025</v>
      </c>
      <c r="I482" s="2">
        <f t="array" ref="I482">SUMPRODUCT(B466:B485, (ROW(B466:B485)-ROW(B466)+1)) / (20*21/2)</f>
        <v>3.2225238095238091</v>
      </c>
      <c r="J482" s="2">
        <f t="shared" si="58"/>
        <v>3.2537766014321181</v>
      </c>
      <c r="K482" s="2">
        <f t="shared" si="52"/>
        <v>3.3154653305985731</v>
      </c>
    </row>
    <row r="483" spans="1:11" ht="13.5" x14ac:dyDescent="0.25">
      <c r="A483" s="3">
        <f>TITRES_STAT!B486</f>
        <v>43007</v>
      </c>
      <c r="B483" s="6">
        <f>TITRES_STAT!D486</f>
        <v>3.22</v>
      </c>
      <c r="C483" s="2">
        <f t="shared" si="53"/>
        <v>0</v>
      </c>
      <c r="D483" s="2">
        <f t="shared" si="54"/>
        <v>3.22</v>
      </c>
      <c r="E483" s="2">
        <f t="shared" si="56"/>
        <v>3.2199999999999998</v>
      </c>
      <c r="F483" s="2">
        <f t="shared" si="57"/>
        <v>3.2404999999999995</v>
      </c>
      <c r="G483" s="2">
        <f t="shared" si="51"/>
        <v>3.3872140000000006</v>
      </c>
      <c r="H483" s="2">
        <f t="shared" si="55"/>
        <v>4.2784400000000025</v>
      </c>
      <c r="I483" s="2">
        <f t="array" ref="I483">SUMPRODUCT(B467:B486, (ROW(B467:B486)-ROW(B467)+1)) / (20*21/2)</f>
        <v>3.2212380952380948</v>
      </c>
      <c r="J483" s="2">
        <f t="shared" si="58"/>
        <v>3.2505597822481067</v>
      </c>
      <c r="K483" s="2">
        <f t="shared" si="52"/>
        <v>3.3117215921437273</v>
      </c>
    </row>
    <row r="484" spans="1:11" ht="13.5" x14ac:dyDescent="0.25">
      <c r="A484" s="3">
        <f>TITRES_STAT!B487</f>
        <v>43010</v>
      </c>
      <c r="B484" s="6">
        <f>TITRES_STAT!D487</f>
        <v>3.22</v>
      </c>
      <c r="C484" s="2">
        <f t="shared" si="53"/>
        <v>0</v>
      </c>
      <c r="D484" s="2">
        <f t="shared" si="54"/>
        <v>3.22</v>
      </c>
      <c r="E484" s="2">
        <f t="shared" si="56"/>
        <v>3.2199999999999998</v>
      </c>
      <c r="F484" s="2">
        <f t="shared" si="57"/>
        <v>3.2369999999999992</v>
      </c>
      <c r="G484" s="2">
        <f t="shared" si="51"/>
        <v>3.3785280000000006</v>
      </c>
      <c r="H484" s="2">
        <f t="shared" si="55"/>
        <v>4.2661700000000033</v>
      </c>
      <c r="I484" s="2">
        <f t="array" ref="I484">SUMPRODUCT(B468:B487, (ROW(B468:B487)-ROW(B468)+1)) / (20*21/2)</f>
        <v>3.218380952380953</v>
      </c>
      <c r="J484" s="2">
        <f t="shared" si="58"/>
        <v>3.2476493267959059</v>
      </c>
      <c r="K484" s="2">
        <f t="shared" si="52"/>
        <v>3.3081246669616204</v>
      </c>
    </row>
    <row r="485" spans="1:11" ht="13.5" x14ac:dyDescent="0.25">
      <c r="A485" s="3">
        <f>TITRES_STAT!B488</f>
        <v>43011</v>
      </c>
      <c r="B485" s="6">
        <f>TITRES_STAT!D488</f>
        <v>3.22</v>
      </c>
      <c r="C485" s="2">
        <f t="shared" si="53"/>
        <v>0</v>
      </c>
      <c r="D485" s="2">
        <f t="shared" si="54"/>
        <v>3.22</v>
      </c>
      <c r="E485" s="2">
        <f t="shared" si="56"/>
        <v>3.2199999999999998</v>
      </c>
      <c r="F485" s="2">
        <f t="shared" si="57"/>
        <v>3.2334999999999994</v>
      </c>
      <c r="G485" s="2">
        <f t="shared" si="51"/>
        <v>3.3705940000000005</v>
      </c>
      <c r="H485" s="2">
        <f t="shared" si="55"/>
        <v>4.2539000000000033</v>
      </c>
      <c r="I485" s="2">
        <f t="array" ref="I485">SUMPRODUCT(B469:B488, (ROW(B469:B488)-ROW(B469)+1)) / (20*21/2)</f>
        <v>3.2162857142857142</v>
      </c>
      <c r="J485" s="2">
        <f t="shared" si="58"/>
        <v>3.245016057577248</v>
      </c>
      <c r="K485" s="2">
        <f t="shared" si="52"/>
        <v>3.3046687976690081</v>
      </c>
    </row>
    <row r="486" spans="1:11" ht="13.5" x14ac:dyDescent="0.25">
      <c r="A486" s="3">
        <f>TITRES_STAT!B489</f>
        <v>43012</v>
      </c>
      <c r="B486" s="6">
        <f>TITRES_STAT!D489</f>
        <v>3.22</v>
      </c>
      <c r="C486" s="2">
        <f t="shared" si="53"/>
        <v>0</v>
      </c>
      <c r="D486" s="2">
        <f t="shared" si="54"/>
        <v>3.22</v>
      </c>
      <c r="E486" s="2">
        <f t="shared" si="56"/>
        <v>3.2199999999999998</v>
      </c>
      <c r="F486" s="2">
        <f t="shared" si="57"/>
        <v>3.2299999999999995</v>
      </c>
      <c r="G486" s="2">
        <f t="shared" si="51"/>
        <v>3.3637880000000009</v>
      </c>
      <c r="H486" s="2">
        <f t="shared" si="55"/>
        <v>4.2418180000000039</v>
      </c>
      <c r="I486" s="2">
        <f t="array" ref="I486">SUMPRODUCT(B470:B489, (ROW(B470:B489)-ROW(B470)+1)) / (20*21/2)</f>
        <v>3.2145714285714284</v>
      </c>
      <c r="J486" s="2">
        <f t="shared" si="58"/>
        <v>3.2426335759032243</v>
      </c>
      <c r="K486" s="2">
        <f t="shared" si="52"/>
        <v>3.3013484526623804</v>
      </c>
    </row>
    <row r="487" spans="1:11" ht="13.5" x14ac:dyDescent="0.25">
      <c r="A487" s="3">
        <f>TITRES_STAT!B490</f>
        <v>43013</v>
      </c>
      <c r="B487" s="6">
        <f>TITRES_STAT!D490</f>
        <v>3.2</v>
      </c>
      <c r="C487" s="2">
        <f t="shared" si="53"/>
        <v>-2.0000000000000018E-2</v>
      </c>
      <c r="D487" s="2">
        <f t="shared" si="54"/>
        <v>3.2160000000000002</v>
      </c>
      <c r="E487" s="2">
        <f t="shared" si="56"/>
        <v>3.218</v>
      </c>
      <c r="F487" s="2">
        <f t="shared" si="57"/>
        <v>3.2219999999999991</v>
      </c>
      <c r="G487" s="2">
        <f t="shared" si="51"/>
        <v>3.3563940000000003</v>
      </c>
      <c r="H487" s="2">
        <f t="shared" si="55"/>
        <v>4.2287905000000032</v>
      </c>
      <c r="I487" s="2">
        <f t="array" ref="I487">SUMPRODUCT(B471:B490, (ROW(B471:B490)-ROW(B471)+1)) / (20*21/2)</f>
        <v>3.2129523809523812</v>
      </c>
      <c r="J487" s="2">
        <f t="shared" si="58"/>
        <v>3.2385732353410122</v>
      </c>
      <c r="K487" s="2">
        <f t="shared" si="52"/>
        <v>3.2973740035383656</v>
      </c>
    </row>
    <row r="488" spans="1:11" ht="13.5" x14ac:dyDescent="0.25">
      <c r="A488" s="3">
        <f>TITRES_STAT!B491</f>
        <v>43014</v>
      </c>
      <c r="B488" s="6">
        <f>TITRES_STAT!D491</f>
        <v>3.2</v>
      </c>
      <c r="C488" s="2">
        <f t="shared" si="53"/>
        <v>0</v>
      </c>
      <c r="D488" s="2">
        <f t="shared" si="54"/>
        <v>3.2119999999999997</v>
      </c>
      <c r="E488" s="2">
        <f t="shared" si="56"/>
        <v>3.2159999999999997</v>
      </c>
      <c r="F488" s="2">
        <f t="shared" si="57"/>
        <v>3.2179999999999991</v>
      </c>
      <c r="G488" s="2">
        <f t="shared" si="51"/>
        <v>3.3480599999999998</v>
      </c>
      <c r="H488" s="2">
        <f t="shared" si="55"/>
        <v>4.2155280000000035</v>
      </c>
      <c r="I488" s="2">
        <f t="array" ref="I488">SUMPRODUCT(B472:B491, (ROW(B472:B491)-ROW(B472)+1)) / (20*21/2)</f>
        <v>3.2114285714285713</v>
      </c>
      <c r="J488" s="2">
        <f t="shared" si="58"/>
        <v>3.2348995938799634</v>
      </c>
      <c r="K488" s="2">
        <f t="shared" si="52"/>
        <v>3.2935554151643123</v>
      </c>
    </row>
    <row r="489" spans="1:11" ht="13.5" x14ac:dyDescent="0.25">
      <c r="A489" s="3">
        <f>TITRES_STAT!B492</f>
        <v>43017</v>
      </c>
      <c r="B489" s="6">
        <f>TITRES_STAT!D492</f>
        <v>3.2</v>
      </c>
      <c r="C489" s="2">
        <f t="shared" si="53"/>
        <v>0</v>
      </c>
      <c r="D489" s="2">
        <f t="shared" si="54"/>
        <v>3.2079999999999997</v>
      </c>
      <c r="E489" s="2">
        <f t="shared" si="56"/>
        <v>3.214</v>
      </c>
      <c r="F489" s="2">
        <f t="shared" si="57"/>
        <v>3.2169999999999996</v>
      </c>
      <c r="G489" s="2">
        <f t="shared" si="51"/>
        <v>3.3397259999999993</v>
      </c>
      <c r="H489" s="2">
        <f t="shared" si="55"/>
        <v>4.2019370000000036</v>
      </c>
      <c r="I489" s="2">
        <f t="array" ref="I489">SUMPRODUCT(B473:B492, (ROW(B473:B492)-ROW(B473)+1)) / (20*21/2)</f>
        <v>3.21</v>
      </c>
      <c r="J489" s="2">
        <f t="shared" si="58"/>
        <v>3.2315758230342526</v>
      </c>
      <c r="K489" s="2">
        <f t="shared" si="52"/>
        <v>3.2898865753539472</v>
      </c>
    </row>
    <row r="490" spans="1:11" ht="13.5" x14ac:dyDescent="0.25">
      <c r="A490" s="3">
        <f>TITRES_STAT!B493</f>
        <v>43018</v>
      </c>
      <c r="B490" s="6">
        <f>TITRES_STAT!D493</f>
        <v>3.2</v>
      </c>
      <c r="C490" s="2">
        <f t="shared" si="53"/>
        <v>0</v>
      </c>
      <c r="D490" s="2">
        <f t="shared" si="54"/>
        <v>3.2039999999999997</v>
      </c>
      <c r="E490" s="2">
        <f t="shared" si="56"/>
        <v>3.2119999999999997</v>
      </c>
      <c r="F490" s="2">
        <f t="shared" si="57"/>
        <v>3.2159999999999997</v>
      </c>
      <c r="G490" s="2">
        <f t="shared" si="51"/>
        <v>3.331767999999999</v>
      </c>
      <c r="H490" s="2">
        <f t="shared" si="55"/>
        <v>4.1876415000000033</v>
      </c>
      <c r="I490" s="2">
        <f t="array" ref="I490">SUMPRODUCT(B474:B493, (ROW(B474:B493)-ROW(B474)+1)) / (20*21/2)</f>
        <v>3.2086666666666668</v>
      </c>
      <c r="J490" s="2">
        <f t="shared" si="58"/>
        <v>3.2285686017928956</v>
      </c>
      <c r="K490" s="2">
        <f t="shared" si="52"/>
        <v>3.2863616116145771</v>
      </c>
    </row>
    <row r="491" spans="1:11" ht="13.5" x14ac:dyDescent="0.25">
      <c r="A491" s="3">
        <f>TITRES_STAT!B494</f>
        <v>43019</v>
      </c>
      <c r="B491" s="6">
        <f>TITRES_STAT!D494</f>
        <v>3.2</v>
      </c>
      <c r="C491" s="2">
        <f t="shared" si="53"/>
        <v>0</v>
      </c>
      <c r="D491" s="2">
        <f t="shared" si="54"/>
        <v>3.2</v>
      </c>
      <c r="E491" s="2">
        <f t="shared" si="56"/>
        <v>3.21</v>
      </c>
      <c r="F491" s="2">
        <f t="shared" si="57"/>
        <v>3.2149999999999999</v>
      </c>
      <c r="G491" s="2">
        <f t="shared" si="51"/>
        <v>3.3243739999999993</v>
      </c>
      <c r="H491" s="2">
        <f t="shared" si="55"/>
        <v>4.1733460000000031</v>
      </c>
      <c r="I491" s="2">
        <f t="array" ref="I491">SUMPRODUCT(B475:B494, (ROW(B475:B494)-ROW(B475)+1)) / (20*21/2)</f>
        <v>3.2074285714285717</v>
      </c>
      <c r="J491" s="2">
        <f t="shared" si="58"/>
        <v>3.2258477825745251</v>
      </c>
      <c r="K491" s="2">
        <f t="shared" si="52"/>
        <v>3.282974881747339</v>
      </c>
    </row>
    <row r="492" spans="1:11" ht="13.5" x14ac:dyDescent="0.25">
      <c r="A492" s="3">
        <f>TITRES_STAT!B495</f>
        <v>43020</v>
      </c>
      <c r="B492" s="6">
        <f>TITRES_STAT!D495</f>
        <v>3.2</v>
      </c>
      <c r="C492" s="2">
        <f t="shared" si="53"/>
        <v>0</v>
      </c>
      <c r="D492" s="2">
        <f t="shared" si="54"/>
        <v>3.2</v>
      </c>
      <c r="E492" s="2">
        <f t="shared" si="56"/>
        <v>3.2079999999999997</v>
      </c>
      <c r="F492" s="2">
        <f t="shared" si="57"/>
        <v>3.214</v>
      </c>
      <c r="G492" s="2">
        <f t="shared" si="51"/>
        <v>3.3169799999999987</v>
      </c>
      <c r="H492" s="2">
        <f t="shared" si="55"/>
        <v>4.158815500000002</v>
      </c>
      <c r="I492" s="2">
        <f t="array" ref="I492">SUMPRODUCT(B476:B495, (ROW(B476:B495)-ROW(B476)+1)) / (20*21/2)</f>
        <v>3.2043809523809528</v>
      </c>
      <c r="J492" s="2">
        <f t="shared" si="58"/>
        <v>3.2233860889959987</v>
      </c>
      <c r="K492" s="2">
        <f t="shared" si="52"/>
        <v>3.2797209648160708</v>
      </c>
    </row>
    <row r="493" spans="1:11" ht="13.5" x14ac:dyDescent="0.25">
      <c r="A493" s="3">
        <f>TITRES_STAT!B496</f>
        <v>43021</v>
      </c>
      <c r="B493" s="6">
        <f>TITRES_STAT!D496</f>
        <v>3.2</v>
      </c>
      <c r="C493" s="2">
        <f t="shared" si="53"/>
        <v>0</v>
      </c>
      <c r="D493" s="2">
        <f t="shared" si="54"/>
        <v>3.2</v>
      </c>
      <c r="E493" s="2">
        <f t="shared" si="56"/>
        <v>3.2059999999999995</v>
      </c>
      <c r="F493" s="2">
        <f t="shared" si="57"/>
        <v>3.2130000000000001</v>
      </c>
      <c r="G493" s="2">
        <f t="shared" si="51"/>
        <v>3.3105239999999987</v>
      </c>
      <c r="H493" s="2">
        <f t="shared" si="55"/>
        <v>4.143768500000002</v>
      </c>
      <c r="I493" s="2">
        <f t="array" ref="I493">SUMPRODUCT(B477:B496, (ROW(B477:B496)-ROW(B477)+1)) / (20*21/2)</f>
        <v>3.2015238095238097</v>
      </c>
      <c r="J493" s="2">
        <f t="shared" si="58"/>
        <v>3.2211588424249511</v>
      </c>
      <c r="K493" s="2">
        <f t="shared" si="52"/>
        <v>3.2765946524703424</v>
      </c>
    </row>
    <row r="494" spans="1:11" ht="13.5" x14ac:dyDescent="0.25">
      <c r="A494" s="3">
        <f>TITRES_STAT!B497</f>
        <v>43024</v>
      </c>
      <c r="B494" s="6">
        <f>TITRES_STAT!D497</f>
        <v>3.2</v>
      </c>
      <c r="C494" s="2">
        <f t="shared" si="53"/>
        <v>0</v>
      </c>
      <c r="D494" s="2">
        <f t="shared" si="54"/>
        <v>3.2</v>
      </c>
      <c r="E494" s="2">
        <f t="shared" si="56"/>
        <v>3.2039999999999997</v>
      </c>
      <c r="F494" s="2">
        <f t="shared" si="57"/>
        <v>3.2120000000000006</v>
      </c>
      <c r="G494" s="2">
        <f t="shared" si="51"/>
        <v>3.3040679999999982</v>
      </c>
      <c r="H494" s="2">
        <f t="shared" si="55"/>
        <v>4.1280635000000032</v>
      </c>
      <c r="I494" s="2">
        <f t="array" ref="I494">SUMPRODUCT(B478:B497, (ROW(B478:B497)-ROW(B478)+1)) / (20*21/2)</f>
        <v>3.1969523809523812</v>
      </c>
      <c r="J494" s="2">
        <f t="shared" si="58"/>
        <v>3.2191437145749555</v>
      </c>
      <c r="K494" s="2">
        <f t="shared" si="52"/>
        <v>3.2735909406087607</v>
      </c>
    </row>
    <row r="495" spans="1:11" ht="13.5" x14ac:dyDescent="0.25">
      <c r="A495" s="3">
        <f>TITRES_STAT!B498</f>
        <v>43025</v>
      </c>
      <c r="B495" s="6">
        <f>TITRES_STAT!D498</f>
        <v>3.18</v>
      </c>
      <c r="C495" s="2">
        <f t="shared" si="53"/>
        <v>-2.0000000000000018E-2</v>
      </c>
      <c r="D495" s="2">
        <f t="shared" si="54"/>
        <v>3.1960000000000002</v>
      </c>
      <c r="E495" s="2">
        <f t="shared" si="56"/>
        <v>3.1999999999999997</v>
      </c>
      <c r="F495" s="2">
        <f t="shared" si="57"/>
        <v>3.2100000000000009</v>
      </c>
      <c r="G495" s="2">
        <f t="shared" si="51"/>
        <v>3.2972119999999978</v>
      </c>
      <c r="H495" s="2">
        <f t="shared" si="55"/>
        <v>4.1126345000000022</v>
      </c>
      <c r="I495" s="2">
        <f t="array" ref="I495">SUMPRODUCT(B479:B498, (ROW(B479:B498)-ROW(B479)+1)) / (20*21/2)</f>
        <v>3.1840952380952379</v>
      </c>
      <c r="J495" s="2">
        <f t="shared" si="58"/>
        <v>3.2154157417582931</v>
      </c>
      <c r="K495" s="2">
        <f t="shared" si="52"/>
        <v>3.2699207076437111</v>
      </c>
    </row>
    <row r="496" spans="1:11" ht="13.5" x14ac:dyDescent="0.25">
      <c r="A496" s="3">
        <f>TITRES_STAT!B499</f>
        <v>43026</v>
      </c>
      <c r="B496" s="6">
        <f>TITRES_STAT!D499</f>
        <v>3.18</v>
      </c>
      <c r="C496" s="2">
        <f t="shared" si="53"/>
        <v>0</v>
      </c>
      <c r="D496" s="2">
        <f t="shared" si="54"/>
        <v>3.1920000000000002</v>
      </c>
      <c r="E496" s="2">
        <f t="shared" si="56"/>
        <v>3.1959999999999997</v>
      </c>
      <c r="F496" s="2">
        <f t="shared" si="57"/>
        <v>3.2080000000000011</v>
      </c>
      <c r="G496" s="2">
        <f t="shared" si="51"/>
        <v>3.2903559999999983</v>
      </c>
      <c r="H496" s="2">
        <f t="shared" si="55"/>
        <v>4.0972055000000021</v>
      </c>
      <c r="I496" s="2">
        <f t="array" ref="I496">SUMPRODUCT(B480:B499, (ROW(B480:B499)-ROW(B480)+1)) / (20*21/2)</f>
        <v>3.1719523809523817</v>
      </c>
      <c r="J496" s="2">
        <f t="shared" si="58"/>
        <v>3.2120428139717889</v>
      </c>
      <c r="K496" s="2">
        <f t="shared" si="52"/>
        <v>3.2663944053831733</v>
      </c>
    </row>
    <row r="497" spans="1:11" ht="13.5" x14ac:dyDescent="0.25">
      <c r="A497" s="3">
        <f>TITRES_STAT!B500</f>
        <v>43027</v>
      </c>
      <c r="B497" s="6">
        <f>TITRES_STAT!D500</f>
        <v>3.16</v>
      </c>
      <c r="C497" s="2">
        <f t="shared" si="53"/>
        <v>-2.0000000000000018E-2</v>
      </c>
      <c r="D497" s="2">
        <f t="shared" si="54"/>
        <v>3.1840000000000002</v>
      </c>
      <c r="E497" s="2">
        <f t="shared" si="56"/>
        <v>3.1919999999999997</v>
      </c>
      <c r="F497" s="2">
        <f t="shared" si="57"/>
        <v>3.205000000000001</v>
      </c>
      <c r="G497" s="2">
        <f t="shared" si="51"/>
        <v>3.2830999999999979</v>
      </c>
      <c r="H497" s="2">
        <f t="shared" si="55"/>
        <v>4.081770500000002</v>
      </c>
      <c r="I497" s="2">
        <f t="array" ref="I497">SUMPRODUCT(B481:B500, (ROW(B481:B500)-ROW(B481)+1)) / (20*21/2)</f>
        <v>3.1519523809523813</v>
      </c>
      <c r="J497" s="2">
        <f t="shared" si="58"/>
        <v>3.2070863554982854</v>
      </c>
      <c r="K497" s="2">
        <f t="shared" si="52"/>
        <v>3.2622220757603038</v>
      </c>
    </row>
    <row r="498" spans="1:11" ht="13.5" x14ac:dyDescent="0.25">
      <c r="A498" s="3">
        <f>TITRES_STAT!B501</f>
        <v>43028</v>
      </c>
      <c r="B498" s="6">
        <f>TITRES_STAT!D501</f>
        <v>3.07</v>
      </c>
      <c r="C498" s="2">
        <f t="shared" si="53"/>
        <v>-9.0000000000000302E-2</v>
      </c>
      <c r="D498" s="2">
        <f t="shared" si="54"/>
        <v>3.1580000000000004</v>
      </c>
      <c r="E498" s="2">
        <f t="shared" si="56"/>
        <v>3.1789999999999998</v>
      </c>
      <c r="F498" s="2">
        <f t="shared" si="57"/>
        <v>3.1975000000000007</v>
      </c>
      <c r="G498" s="2">
        <f t="shared" ref="G498:G561" si="59">AVERAGE(B449:B498)</f>
        <v>3.2761119999999977</v>
      </c>
      <c r="H498" s="2">
        <f t="shared" si="55"/>
        <v>4.065885500000002</v>
      </c>
      <c r="I498" s="2">
        <f t="array" ref="I498">SUMPRODUCT(B482:B501, (ROW(B482:B501)-ROW(B482)+1)) / (20*21/2)</f>
        <v>3.1254761904761907</v>
      </c>
      <c r="J498" s="2">
        <f t="shared" si="58"/>
        <v>3.1940305121174961</v>
      </c>
      <c r="K498" s="2">
        <f t="shared" si="52"/>
        <v>3.2546839551422528</v>
      </c>
    </row>
    <row r="499" spans="1:11" ht="13.5" x14ac:dyDescent="0.25">
      <c r="A499" s="3">
        <f>TITRES_STAT!B502</f>
        <v>43031</v>
      </c>
      <c r="B499" s="6">
        <f>TITRES_STAT!D502</f>
        <v>3.07</v>
      </c>
      <c r="C499" s="2">
        <f t="shared" si="53"/>
        <v>0</v>
      </c>
      <c r="D499" s="2">
        <f t="shared" si="54"/>
        <v>3.1320000000000001</v>
      </c>
      <c r="E499" s="2">
        <f t="shared" si="56"/>
        <v>3.1659999999999999</v>
      </c>
      <c r="F499" s="2">
        <f t="shared" si="57"/>
        <v>3.1900000000000004</v>
      </c>
      <c r="G499" s="2">
        <f t="shared" si="59"/>
        <v>3.2674319999999977</v>
      </c>
      <c r="H499" s="2">
        <f t="shared" si="55"/>
        <v>4.0503290000000023</v>
      </c>
      <c r="I499" s="2">
        <f t="array" ref="I499">SUMPRODUCT(B483:B502, (ROW(B483:B502)-ROW(B483)+1)) / (20*21/2)</f>
        <v>3.1005238095238101</v>
      </c>
      <c r="J499" s="2">
        <f t="shared" si="58"/>
        <v>3.1822180823920205</v>
      </c>
      <c r="K499" s="2">
        <f t="shared" ref="K499:K562" si="60">$K$4*B499+(1-$K$4)*K498</f>
        <v>3.2474414470974589</v>
      </c>
    </row>
    <row r="500" spans="1:11" ht="13.5" x14ac:dyDescent="0.25">
      <c r="A500" s="3">
        <f>TITRES_STAT!B503</f>
        <v>43032</v>
      </c>
      <c r="B500" s="6">
        <f>TITRES_STAT!D503</f>
        <v>2.98</v>
      </c>
      <c r="C500" s="2">
        <f t="shared" si="53"/>
        <v>-8.9999999999999858E-2</v>
      </c>
      <c r="D500" s="2">
        <f t="shared" si="54"/>
        <v>3.0920000000000001</v>
      </c>
      <c r="E500" s="2">
        <f t="shared" si="56"/>
        <v>3.1440000000000001</v>
      </c>
      <c r="F500" s="2">
        <f t="shared" si="57"/>
        <v>3.1780000000000004</v>
      </c>
      <c r="G500" s="2">
        <f t="shared" si="59"/>
        <v>3.2575159999999981</v>
      </c>
      <c r="H500" s="2">
        <f t="shared" si="55"/>
        <v>4.0339000000000027</v>
      </c>
      <c r="I500" s="2">
        <f t="array" ref="I500">SUMPRODUCT(B484:B503, (ROW(B484:B503)-ROW(B484)+1)) / (20*21/2)</f>
        <v>3.077095238095239</v>
      </c>
      <c r="J500" s="2">
        <f t="shared" si="58"/>
        <v>3.1629592174023045</v>
      </c>
      <c r="K500" s="2">
        <f t="shared" si="60"/>
        <v>3.236953547211284</v>
      </c>
    </row>
    <row r="501" spans="1:11" ht="13.5" x14ac:dyDescent="0.25">
      <c r="A501" s="3">
        <f>TITRES_STAT!B504</f>
        <v>43033</v>
      </c>
      <c r="B501" s="6">
        <f>TITRES_STAT!D504</f>
        <v>2.9</v>
      </c>
      <c r="C501" s="2">
        <f t="shared" si="53"/>
        <v>-8.0000000000000071E-2</v>
      </c>
      <c r="D501" s="2">
        <f t="shared" si="54"/>
        <v>3.0360000000000005</v>
      </c>
      <c r="E501" s="2">
        <f t="shared" si="56"/>
        <v>3.1139999999999999</v>
      </c>
      <c r="F501" s="2">
        <f t="shared" si="57"/>
        <v>3.1620000000000004</v>
      </c>
      <c r="G501" s="2">
        <f t="shared" si="59"/>
        <v>3.2459999999999991</v>
      </c>
      <c r="H501" s="2">
        <f t="shared" si="55"/>
        <v>4.0166950000000021</v>
      </c>
      <c r="I501" s="2">
        <f t="array" ref="I501">SUMPRODUCT(B485:B504, (ROW(B485:B504)-ROW(B485)+1)) / (20*21/2)</f>
        <v>3.0551904761904769</v>
      </c>
      <c r="J501" s="2">
        <f t="shared" si="58"/>
        <v>3.1379154824116089</v>
      </c>
      <c r="K501" s="2">
        <f t="shared" si="60"/>
        <v>3.2237396826147631</v>
      </c>
    </row>
    <row r="502" spans="1:11" ht="13.5" x14ac:dyDescent="0.25">
      <c r="A502" s="3">
        <f>TITRES_STAT!B505</f>
        <v>43034</v>
      </c>
      <c r="B502" s="6">
        <f>TITRES_STAT!D505</f>
        <v>2.9</v>
      </c>
      <c r="C502" s="2">
        <f t="shared" si="53"/>
        <v>0</v>
      </c>
      <c r="D502" s="2">
        <f t="shared" si="54"/>
        <v>2.984</v>
      </c>
      <c r="E502" s="2">
        <f t="shared" si="56"/>
        <v>3.0839999999999996</v>
      </c>
      <c r="F502" s="2">
        <f t="shared" si="57"/>
        <v>3.1459999999999999</v>
      </c>
      <c r="G502" s="2">
        <f t="shared" si="59"/>
        <v>3.2339999999999991</v>
      </c>
      <c r="H502" s="2">
        <f t="shared" si="55"/>
        <v>3.9994900000000024</v>
      </c>
      <c r="I502" s="2">
        <f t="array" ref="I502">SUMPRODUCT(B486:B505, (ROW(B486:B505)-ROW(B486)+1)) / (20*21/2)</f>
        <v>3.0348095238095243</v>
      </c>
      <c r="J502" s="2">
        <f t="shared" si="58"/>
        <v>3.1152568650390746</v>
      </c>
      <c r="K502" s="2">
        <f t="shared" si="60"/>
        <v>3.2110440087867334</v>
      </c>
    </row>
    <row r="503" spans="1:11" ht="13.5" x14ac:dyDescent="0.25">
      <c r="A503" s="3">
        <f>TITRES_STAT!B506</f>
        <v>43035</v>
      </c>
      <c r="B503" s="6">
        <f>TITRES_STAT!D506</f>
        <v>2.9</v>
      </c>
      <c r="C503" s="2">
        <f t="shared" si="53"/>
        <v>0</v>
      </c>
      <c r="D503" s="2">
        <f t="shared" si="54"/>
        <v>2.95</v>
      </c>
      <c r="E503" s="2">
        <f t="shared" si="56"/>
        <v>3.0539999999999994</v>
      </c>
      <c r="F503" s="2">
        <f t="shared" si="57"/>
        <v>3.13</v>
      </c>
      <c r="G503" s="2">
        <f t="shared" si="59"/>
        <v>3.2215999999999996</v>
      </c>
      <c r="H503" s="2">
        <f t="shared" si="55"/>
        <v>3.9822850000000023</v>
      </c>
      <c r="I503" s="2">
        <f t="array" ref="I503">SUMPRODUCT(B487:B506, (ROW(B487:B506)-ROW(B487)+1)) / (20*21/2)</f>
        <v>3.0083333333333333</v>
      </c>
      <c r="J503" s="2">
        <f t="shared" si="58"/>
        <v>3.0947562112258296</v>
      </c>
      <c r="K503" s="2">
        <f t="shared" si="60"/>
        <v>3.1988462045205872</v>
      </c>
    </row>
    <row r="504" spans="1:11" ht="13.5" x14ac:dyDescent="0.25">
      <c r="A504" s="3">
        <f>TITRES_STAT!B507</f>
        <v>43038</v>
      </c>
      <c r="B504" s="6">
        <f>TITRES_STAT!D507</f>
        <v>2.9</v>
      </c>
      <c r="C504" s="2">
        <f t="shared" si="53"/>
        <v>0</v>
      </c>
      <c r="D504" s="2">
        <f t="shared" si="54"/>
        <v>2.9159999999999999</v>
      </c>
      <c r="E504" s="2">
        <f t="shared" si="56"/>
        <v>3.0239999999999996</v>
      </c>
      <c r="F504" s="2">
        <f t="shared" si="57"/>
        <v>3.1139999999999999</v>
      </c>
      <c r="G504" s="2">
        <f t="shared" si="59"/>
        <v>3.21</v>
      </c>
      <c r="H504" s="2">
        <f t="shared" si="55"/>
        <v>3.966019500000002</v>
      </c>
      <c r="I504" s="2">
        <f t="array" ref="I504">SUMPRODUCT(B488:B507, (ROW(B488:B507)-ROW(B488)+1)) / (20*21/2)</f>
        <v>2.9723333333333337</v>
      </c>
      <c r="J504" s="2">
        <f t="shared" si="58"/>
        <v>3.0762080006328931</v>
      </c>
      <c r="K504" s="2">
        <f t="shared" si="60"/>
        <v>3.1871267455197798</v>
      </c>
    </row>
    <row r="505" spans="1:11" ht="13.5" x14ac:dyDescent="0.25">
      <c r="A505" s="3">
        <f>TITRES_STAT!B508</f>
        <v>43039</v>
      </c>
      <c r="B505" s="6">
        <f>TITRES_STAT!D508</f>
        <v>2.9</v>
      </c>
      <c r="C505" s="2">
        <f t="shared" si="53"/>
        <v>0</v>
      </c>
      <c r="D505" s="2">
        <f t="shared" si="54"/>
        <v>2.9</v>
      </c>
      <c r="E505" s="2">
        <f t="shared" si="56"/>
        <v>2.9959999999999996</v>
      </c>
      <c r="F505" s="2">
        <f t="shared" si="57"/>
        <v>3.0979999999999999</v>
      </c>
      <c r="G505" s="2">
        <f t="shared" si="59"/>
        <v>3.1992000000000003</v>
      </c>
      <c r="H505" s="2">
        <f t="shared" si="55"/>
        <v>3.9505995000000018</v>
      </c>
      <c r="I505" s="2">
        <f t="array" ref="I505">SUMPRODUCT(B489:B508, (ROW(B489:B508)-ROW(B489)+1)) / (20*21/2)</f>
        <v>2.9310952380952378</v>
      </c>
      <c r="J505" s="2">
        <f t="shared" si="58"/>
        <v>3.0594262862869033</v>
      </c>
      <c r="K505" s="2">
        <f t="shared" si="60"/>
        <v>3.1758668731464552</v>
      </c>
    </row>
    <row r="506" spans="1:11" ht="13.5" x14ac:dyDescent="0.25">
      <c r="A506" s="3">
        <f>TITRES_STAT!B509</f>
        <v>43040</v>
      </c>
      <c r="B506" s="6">
        <f>TITRES_STAT!D509</f>
        <v>2.82</v>
      </c>
      <c r="C506" s="2">
        <f t="shared" si="53"/>
        <v>-8.0000000000000071E-2</v>
      </c>
      <c r="D506" s="2">
        <f t="shared" si="54"/>
        <v>2.8839999999999999</v>
      </c>
      <c r="E506" s="2">
        <f t="shared" si="56"/>
        <v>2.96</v>
      </c>
      <c r="F506" s="2">
        <f t="shared" si="57"/>
        <v>3.0779999999999994</v>
      </c>
      <c r="G506" s="2">
        <f t="shared" si="59"/>
        <v>3.1867999999999999</v>
      </c>
      <c r="H506" s="2">
        <f t="shared" si="55"/>
        <v>3.933934000000002</v>
      </c>
      <c r="I506" s="2">
        <f t="array" ref="I506">SUMPRODUCT(B490:B509, (ROW(B490:B509)-ROW(B490)+1)) / (20*21/2)</f>
        <v>2.8859523809523808</v>
      </c>
      <c r="J506" s="2">
        <f t="shared" si="58"/>
        <v>3.0366237828310076</v>
      </c>
      <c r="K506" s="2">
        <f t="shared" si="60"/>
        <v>3.1619113094936528</v>
      </c>
    </row>
    <row r="507" spans="1:11" ht="13.5" x14ac:dyDescent="0.25">
      <c r="A507" s="3">
        <f>TITRES_STAT!B510</f>
        <v>43041</v>
      </c>
      <c r="B507" s="6">
        <f>TITRES_STAT!D510</f>
        <v>2.7</v>
      </c>
      <c r="C507" s="2">
        <f t="shared" si="53"/>
        <v>-0.11999999999999966</v>
      </c>
      <c r="D507" s="2">
        <f t="shared" si="54"/>
        <v>2.8439999999999999</v>
      </c>
      <c r="E507" s="2">
        <f t="shared" si="56"/>
        <v>2.9139999999999997</v>
      </c>
      <c r="F507" s="2">
        <f t="shared" si="57"/>
        <v>3.0529999999999995</v>
      </c>
      <c r="G507" s="2">
        <f t="shared" si="59"/>
        <v>3.1722000000000001</v>
      </c>
      <c r="H507" s="2">
        <f t="shared" si="55"/>
        <v>3.9166685000000019</v>
      </c>
      <c r="I507" s="2">
        <f t="array" ref="I507">SUMPRODUCT(B491:B510, (ROW(B491:B510)-ROW(B491)+1)) / (20*21/2)</f>
        <v>2.8439047619047622</v>
      </c>
      <c r="J507" s="2">
        <f t="shared" si="58"/>
        <v>3.0045643749423401</v>
      </c>
      <c r="K507" s="2">
        <f t="shared" si="60"/>
        <v>3.143797140493902</v>
      </c>
    </row>
    <row r="508" spans="1:11" ht="13.5" x14ac:dyDescent="0.25">
      <c r="A508" s="3">
        <f>TITRES_STAT!B511</f>
        <v>43042</v>
      </c>
      <c r="B508" s="6">
        <f>TITRES_STAT!D511</f>
        <v>2.62</v>
      </c>
      <c r="C508" s="2">
        <f t="shared" si="53"/>
        <v>-8.0000000000000071E-2</v>
      </c>
      <c r="D508" s="2">
        <f t="shared" si="54"/>
        <v>2.7880000000000003</v>
      </c>
      <c r="E508" s="2">
        <f t="shared" si="56"/>
        <v>2.8689999999999998</v>
      </c>
      <c r="F508" s="2">
        <f t="shared" si="57"/>
        <v>3.0239999999999996</v>
      </c>
      <c r="G508" s="2">
        <f t="shared" si="59"/>
        <v>3.1566000000000001</v>
      </c>
      <c r="H508" s="2">
        <f t="shared" si="55"/>
        <v>3.8993320000000016</v>
      </c>
      <c r="I508" s="2">
        <f t="array" ref="I508">SUMPRODUCT(B492:B511, (ROW(B492:B511)-ROW(B492)+1)) / (20*21/2)</f>
        <v>2.8049523809523813</v>
      </c>
      <c r="J508" s="2">
        <f t="shared" si="58"/>
        <v>2.967939196376403</v>
      </c>
      <c r="K508" s="2">
        <f t="shared" si="60"/>
        <v>3.1232560761608079</v>
      </c>
    </row>
    <row r="509" spans="1:11" ht="13.5" x14ac:dyDescent="0.25">
      <c r="A509" s="3">
        <f>TITRES_STAT!B512</f>
        <v>43045</v>
      </c>
      <c r="B509" s="6">
        <f>TITRES_STAT!D512</f>
        <v>2.5499999999999998</v>
      </c>
      <c r="C509" s="2">
        <f t="shared" si="53"/>
        <v>-7.0000000000000284E-2</v>
      </c>
      <c r="D509" s="2">
        <f t="shared" si="54"/>
        <v>2.718</v>
      </c>
      <c r="E509" s="2">
        <f t="shared" si="56"/>
        <v>2.8170000000000002</v>
      </c>
      <c r="F509" s="2">
        <f t="shared" si="57"/>
        <v>2.9914999999999994</v>
      </c>
      <c r="G509" s="2">
        <f t="shared" si="59"/>
        <v>3.1416000000000004</v>
      </c>
      <c r="H509" s="2">
        <f t="shared" si="55"/>
        <v>3.8830075000000015</v>
      </c>
      <c r="I509" s="2">
        <f t="array" ref="I509">SUMPRODUCT(B493:B512, (ROW(B493:B512)-ROW(B493)+1)) / (20*21/2)</f>
        <v>2.7681428571428568</v>
      </c>
      <c r="J509" s="2">
        <f t="shared" si="58"/>
        <v>2.9281354633881742</v>
      </c>
      <c r="K509" s="2">
        <f t="shared" si="60"/>
        <v>3.1007754457231291</v>
      </c>
    </row>
    <row r="510" spans="1:11" ht="13.5" x14ac:dyDescent="0.25">
      <c r="A510" s="3">
        <f>TITRES_STAT!B513</f>
        <v>43046</v>
      </c>
      <c r="B510" s="6">
        <f>TITRES_STAT!D513</f>
        <v>2.5499999999999998</v>
      </c>
      <c r="C510" s="2">
        <f t="shared" si="53"/>
        <v>0</v>
      </c>
      <c r="D510" s="2">
        <f t="shared" si="54"/>
        <v>2.6480000000000006</v>
      </c>
      <c r="E510" s="2">
        <f t="shared" si="56"/>
        <v>2.774</v>
      </c>
      <c r="F510" s="2">
        <f t="shared" si="57"/>
        <v>2.9589999999999996</v>
      </c>
      <c r="G510" s="2">
        <f t="shared" si="59"/>
        <v>3.1266000000000007</v>
      </c>
      <c r="H510" s="2">
        <f t="shared" si="55"/>
        <v>3.8666360000000011</v>
      </c>
      <c r="I510" s="2">
        <f t="array" ref="I510">SUMPRODUCT(B494:B513, (ROW(B494:B513)-ROW(B494)+1)) / (20*21/2)</f>
        <v>2.7354285714285713</v>
      </c>
      <c r="J510" s="2">
        <f t="shared" si="58"/>
        <v>2.8921225621131099</v>
      </c>
      <c r="K510" s="2">
        <f t="shared" si="60"/>
        <v>3.0791764086359477</v>
      </c>
    </row>
    <row r="511" spans="1:11" ht="13.5" x14ac:dyDescent="0.25">
      <c r="A511" s="3">
        <f>TITRES_STAT!B514</f>
        <v>43047</v>
      </c>
      <c r="B511" s="6">
        <f>TITRES_STAT!D514</f>
        <v>2.5499999999999998</v>
      </c>
      <c r="C511" s="2">
        <f t="shared" si="53"/>
        <v>0</v>
      </c>
      <c r="D511" s="2">
        <f t="shared" si="54"/>
        <v>2.5939999999999999</v>
      </c>
      <c r="E511" s="2">
        <f t="shared" si="56"/>
        <v>2.7390000000000003</v>
      </c>
      <c r="F511" s="2">
        <f t="shared" si="57"/>
        <v>2.9264999999999994</v>
      </c>
      <c r="G511" s="2">
        <f t="shared" si="59"/>
        <v>3.111600000000001</v>
      </c>
      <c r="H511" s="2">
        <f t="shared" si="55"/>
        <v>3.8511100000000011</v>
      </c>
      <c r="I511" s="2">
        <f t="array" ref="I511">SUMPRODUCT(B495:B514, (ROW(B495:B514)-ROW(B495)+1)) / (20*21/2)</f>
        <v>2.6991428571428577</v>
      </c>
      <c r="J511" s="2">
        <f t="shared" si="58"/>
        <v>2.8595394609594806</v>
      </c>
      <c r="K511" s="2">
        <f t="shared" si="60"/>
        <v>3.0584243926110086</v>
      </c>
    </row>
    <row r="512" spans="1:11" ht="13.5" x14ac:dyDescent="0.25">
      <c r="A512" s="3">
        <f>TITRES_STAT!B515</f>
        <v>43048</v>
      </c>
      <c r="B512" s="6">
        <f>TITRES_STAT!D515</f>
        <v>2.54</v>
      </c>
      <c r="C512" s="2">
        <f t="shared" si="53"/>
        <v>-9.9999999999997868E-3</v>
      </c>
      <c r="D512" s="2">
        <f t="shared" si="54"/>
        <v>2.5619999999999998</v>
      </c>
      <c r="E512" s="2">
        <f t="shared" si="56"/>
        <v>2.7030000000000003</v>
      </c>
      <c r="F512" s="2">
        <f t="shared" si="57"/>
        <v>2.8934999999999991</v>
      </c>
      <c r="G512" s="2">
        <f t="shared" si="59"/>
        <v>3.0966000000000009</v>
      </c>
      <c r="H512" s="2">
        <f t="shared" si="55"/>
        <v>3.835534</v>
      </c>
      <c r="I512" s="2">
        <f t="array" ref="I512">SUMPRODUCT(B496:B515, (ROW(B496:B515)-ROW(B496)+1)) / (20*21/2)</f>
        <v>2.6662857142857139</v>
      </c>
      <c r="J512" s="2">
        <f t="shared" si="58"/>
        <v>2.8291071313442919</v>
      </c>
      <c r="K512" s="2">
        <f t="shared" si="60"/>
        <v>3.0380940242733221</v>
      </c>
    </row>
    <row r="513" spans="1:11" ht="13.5" x14ac:dyDescent="0.25">
      <c r="A513" s="3">
        <f>TITRES_STAT!B516</f>
        <v>43049</v>
      </c>
      <c r="B513" s="6">
        <f>TITRES_STAT!D516</f>
        <v>2.5499999999999998</v>
      </c>
      <c r="C513" s="2">
        <f t="shared" si="53"/>
        <v>9.9999999999997868E-3</v>
      </c>
      <c r="D513" s="2">
        <f t="shared" si="54"/>
        <v>2.5479999999999996</v>
      </c>
      <c r="E513" s="2">
        <f t="shared" si="56"/>
        <v>2.6680000000000001</v>
      </c>
      <c r="F513" s="2">
        <f t="shared" si="57"/>
        <v>2.8609999999999993</v>
      </c>
      <c r="G513" s="2">
        <f t="shared" si="59"/>
        <v>3.0818000000000012</v>
      </c>
      <c r="H513" s="2">
        <f t="shared" si="55"/>
        <v>3.8200079999999996</v>
      </c>
      <c r="I513" s="2">
        <f t="array" ref="I513">SUMPRODUCT(B497:B516, (ROW(B497:B516)-ROW(B497)+1)) / (20*21/2)</f>
        <v>2.6234285714285712</v>
      </c>
      <c r="J513" s="2">
        <f t="shared" si="58"/>
        <v>2.8025254997876927</v>
      </c>
      <c r="K513" s="2">
        <f t="shared" si="60"/>
        <v>3.0189530821449568</v>
      </c>
    </row>
    <row r="514" spans="1:11" ht="13.5" x14ac:dyDescent="0.25">
      <c r="A514" s="3">
        <f>TITRES_STAT!B517</f>
        <v>43052</v>
      </c>
      <c r="B514" s="6">
        <f>TITRES_STAT!D517</f>
        <v>2.48</v>
      </c>
      <c r="C514" s="2">
        <f t="shared" si="53"/>
        <v>-6.999999999999984E-2</v>
      </c>
      <c r="D514" s="2">
        <f t="shared" si="54"/>
        <v>2.5339999999999998</v>
      </c>
      <c r="E514" s="2">
        <f t="shared" si="56"/>
        <v>2.6260000000000003</v>
      </c>
      <c r="F514" s="2">
        <f t="shared" si="57"/>
        <v>2.8249999999999988</v>
      </c>
      <c r="G514" s="2">
        <f t="shared" si="59"/>
        <v>3.0656000000000008</v>
      </c>
      <c r="H514" s="2">
        <f t="shared" si="55"/>
        <v>3.8041319999999996</v>
      </c>
      <c r="I514" s="2">
        <f t="array" ref="I514">SUMPRODUCT(B498:B517, (ROW(B498:B517)-ROW(B498)+1)) / (20*21/2)</f>
        <v>2.5779047619047621</v>
      </c>
      <c r="J514" s="2">
        <f t="shared" si="58"/>
        <v>2.771808785522198</v>
      </c>
      <c r="K514" s="2">
        <f t="shared" si="60"/>
        <v>2.9978176671588801</v>
      </c>
    </row>
    <row r="515" spans="1:11" ht="13.5" x14ac:dyDescent="0.25">
      <c r="A515" s="3">
        <f>TITRES_STAT!B518</f>
        <v>43053</v>
      </c>
      <c r="B515" s="6">
        <f>TITRES_STAT!D518</f>
        <v>2.48</v>
      </c>
      <c r="C515" s="2">
        <f t="shared" si="53"/>
        <v>0</v>
      </c>
      <c r="D515" s="2">
        <f t="shared" si="54"/>
        <v>2.52</v>
      </c>
      <c r="E515" s="2">
        <f t="shared" si="56"/>
        <v>2.5840000000000005</v>
      </c>
      <c r="F515" s="2">
        <f t="shared" si="57"/>
        <v>2.7899999999999987</v>
      </c>
      <c r="G515" s="2">
        <f t="shared" si="59"/>
        <v>3.0494000000000012</v>
      </c>
      <c r="H515" s="2">
        <f t="shared" si="55"/>
        <v>3.7883029999999995</v>
      </c>
      <c r="I515" s="2">
        <f t="array" ref="I515">SUMPRODUCT(B499:B518, (ROW(B499:B518)-ROW(B499)+1)) / (20*21/2)</f>
        <v>2.5366190476190478</v>
      </c>
      <c r="J515" s="2">
        <f t="shared" si="58"/>
        <v>2.7440174726153219</v>
      </c>
      <c r="K515" s="2">
        <f t="shared" si="60"/>
        <v>2.9775110919761789</v>
      </c>
    </row>
    <row r="516" spans="1:11" ht="13.5" x14ac:dyDescent="0.25">
      <c r="A516" s="3">
        <f>TITRES_STAT!B519</f>
        <v>43054</v>
      </c>
      <c r="B516" s="6">
        <f>TITRES_STAT!D519</f>
        <v>2.34</v>
      </c>
      <c r="C516" s="2">
        <f t="shared" ref="C516:C579" si="61">B516-B515</f>
        <v>-0.14000000000000012</v>
      </c>
      <c r="D516" s="2">
        <f t="shared" si="54"/>
        <v>2.4780000000000002</v>
      </c>
      <c r="E516" s="2">
        <f t="shared" si="56"/>
        <v>2.536</v>
      </c>
      <c r="F516" s="2">
        <f t="shared" si="57"/>
        <v>2.7479999999999989</v>
      </c>
      <c r="G516" s="2">
        <f t="shared" si="59"/>
        <v>3.0304000000000015</v>
      </c>
      <c r="H516" s="2">
        <f t="shared" si="55"/>
        <v>3.7718209999999992</v>
      </c>
      <c r="I516" s="2">
        <f t="array" ref="I516">SUMPRODUCT(B500:B519, (ROW(B500:B519)-ROW(B500)+1)) / (20*21/2)</f>
        <v>2.496285714285714</v>
      </c>
      <c r="J516" s="2">
        <f t="shared" si="58"/>
        <v>2.7055396180805293</v>
      </c>
      <c r="K516" s="2">
        <f t="shared" si="60"/>
        <v>2.9525106569967212</v>
      </c>
    </row>
    <row r="517" spans="1:11" ht="13.5" x14ac:dyDescent="0.25">
      <c r="A517" s="3">
        <f>TITRES_STAT!B520</f>
        <v>43055</v>
      </c>
      <c r="B517" s="6">
        <f>TITRES_STAT!D520</f>
        <v>2.27</v>
      </c>
      <c r="C517" s="2">
        <f t="shared" si="61"/>
        <v>-6.999999999999984E-2</v>
      </c>
      <c r="D517" s="2">
        <f t="shared" si="54"/>
        <v>2.4239999999999999</v>
      </c>
      <c r="E517" s="2">
        <f t="shared" si="56"/>
        <v>2.4929999999999999</v>
      </c>
      <c r="F517" s="2">
        <f t="shared" si="57"/>
        <v>2.7034999999999991</v>
      </c>
      <c r="G517" s="2">
        <f t="shared" si="59"/>
        <v>3.0086000000000013</v>
      </c>
      <c r="H517" s="2">
        <f t="shared" si="55"/>
        <v>3.7549889999999992</v>
      </c>
      <c r="I517" s="2">
        <f t="array" ref="I517">SUMPRODUCT(B501:B520, (ROW(B501:B520)-ROW(B501)+1)) / (20*21/2)</f>
        <v>2.4599047619047623</v>
      </c>
      <c r="J517" s="2">
        <f t="shared" si="58"/>
        <v>2.664059654453812</v>
      </c>
      <c r="K517" s="2">
        <f t="shared" si="60"/>
        <v>2.9257455331929281</v>
      </c>
    </row>
    <row r="518" spans="1:11" ht="13.5" x14ac:dyDescent="0.25">
      <c r="A518" s="3">
        <f>TITRES_STAT!B521</f>
        <v>43056</v>
      </c>
      <c r="B518" s="6">
        <f>TITRES_STAT!D521</f>
        <v>2.27</v>
      </c>
      <c r="C518" s="2">
        <f t="shared" si="61"/>
        <v>0</v>
      </c>
      <c r="D518" s="2">
        <f t="shared" ref="D518:D581" si="62">AVERAGE(B514:B518)</f>
        <v>2.3679999999999999</v>
      </c>
      <c r="E518" s="2">
        <f t="shared" si="56"/>
        <v>2.4579999999999997</v>
      </c>
      <c r="F518" s="2">
        <f t="shared" si="57"/>
        <v>2.6635</v>
      </c>
      <c r="G518" s="2">
        <f t="shared" si="59"/>
        <v>2.9884000000000008</v>
      </c>
      <c r="H518" s="2">
        <f t="shared" si="55"/>
        <v>3.7381099999999998</v>
      </c>
      <c r="I518" s="2">
        <f t="array" ref="I518">SUMPRODUCT(B502:B521, (ROW(B502:B521)-ROW(B502)+1)) / (20*21/2)</f>
        <v>2.4232380952380952</v>
      </c>
      <c r="J518" s="2">
        <f t="shared" si="58"/>
        <v>2.6265301635534488</v>
      </c>
      <c r="K518" s="2">
        <f t="shared" si="60"/>
        <v>2.9000300220873232</v>
      </c>
    </row>
    <row r="519" spans="1:11" ht="13.5" x14ac:dyDescent="0.25">
      <c r="A519" s="3">
        <f>TITRES_STAT!B522</f>
        <v>43059</v>
      </c>
      <c r="B519" s="6">
        <f>TITRES_STAT!D522</f>
        <v>2.2400000000000002</v>
      </c>
      <c r="C519" s="2">
        <f t="shared" si="61"/>
        <v>-2.9999999999999805E-2</v>
      </c>
      <c r="D519" s="2">
        <f t="shared" si="62"/>
        <v>2.3199999999999998</v>
      </c>
      <c r="E519" s="2">
        <f t="shared" si="56"/>
        <v>2.4270000000000005</v>
      </c>
      <c r="F519" s="2">
        <f t="shared" si="57"/>
        <v>2.6220000000000003</v>
      </c>
      <c r="G519" s="2">
        <f t="shared" si="59"/>
        <v>2.9688000000000012</v>
      </c>
      <c r="H519" s="2">
        <f t="shared" si="55"/>
        <v>3.7210810000000003</v>
      </c>
      <c r="I519" s="2">
        <f t="array" ref="I519">SUMPRODUCT(B503:B522, (ROW(B503:B522)-ROW(B503)+1)) / (20*21/2)</f>
        <v>2.3889523809523809</v>
      </c>
      <c r="J519" s="2">
        <f t="shared" si="58"/>
        <v>2.589717767024549</v>
      </c>
      <c r="K519" s="2">
        <f t="shared" si="60"/>
        <v>2.8741464918093889</v>
      </c>
    </row>
    <row r="520" spans="1:11" ht="13.5" x14ac:dyDescent="0.25">
      <c r="A520" s="3">
        <f>TITRES_STAT!B523</f>
        <v>43060</v>
      </c>
      <c r="B520" s="6">
        <f>TITRES_STAT!D523</f>
        <v>2.2400000000000002</v>
      </c>
      <c r="C520" s="2">
        <f t="shared" si="61"/>
        <v>0</v>
      </c>
      <c r="D520" s="2">
        <f t="shared" si="62"/>
        <v>2.2719999999999998</v>
      </c>
      <c r="E520" s="2">
        <f t="shared" si="56"/>
        <v>2.3959999999999999</v>
      </c>
      <c r="F520" s="2">
        <f t="shared" si="57"/>
        <v>2.585</v>
      </c>
      <c r="G520" s="2">
        <f t="shared" si="59"/>
        <v>2.9492000000000012</v>
      </c>
      <c r="H520" s="2">
        <f t="shared" si="55"/>
        <v>3.7040520000000008</v>
      </c>
      <c r="I520" s="2">
        <f t="array" ref="I520">SUMPRODUCT(B504:B523, (ROW(B504:B523)-ROW(B504)+1)) / (20*21/2)</f>
        <v>2.3580476190476189</v>
      </c>
      <c r="J520" s="2">
        <f t="shared" si="58"/>
        <v>2.556411313022211</v>
      </c>
      <c r="K520" s="2">
        <f t="shared" si="60"/>
        <v>2.8492780019345112</v>
      </c>
    </row>
    <row r="521" spans="1:11" ht="13.5" x14ac:dyDescent="0.25">
      <c r="A521" s="3">
        <f>TITRES_STAT!B524</f>
        <v>43061</v>
      </c>
      <c r="B521" s="6">
        <f>TITRES_STAT!D524</f>
        <v>2.2000000000000002</v>
      </c>
      <c r="C521" s="2">
        <f t="shared" si="61"/>
        <v>-4.0000000000000036E-2</v>
      </c>
      <c r="D521" s="2">
        <f t="shared" si="62"/>
        <v>2.2439999999999998</v>
      </c>
      <c r="E521" s="2">
        <f t="shared" si="56"/>
        <v>2.3610000000000002</v>
      </c>
      <c r="F521" s="2">
        <f t="shared" si="57"/>
        <v>2.5500000000000007</v>
      </c>
      <c r="G521" s="2">
        <f t="shared" si="59"/>
        <v>2.9288000000000012</v>
      </c>
      <c r="H521" s="2">
        <f t="shared" si="55"/>
        <v>3.6868230000000017</v>
      </c>
      <c r="I521" s="2">
        <f t="array" ref="I521">SUMPRODUCT(B505:B524, (ROW(B505:B524)-ROW(B505)+1)) / (20*21/2)</f>
        <v>2.3314761904761907</v>
      </c>
      <c r="J521" s="2">
        <f t="shared" si="58"/>
        <v>2.5224673784486673</v>
      </c>
      <c r="K521" s="2">
        <f t="shared" si="60"/>
        <v>2.823816119505707</v>
      </c>
    </row>
    <row r="522" spans="1:11" ht="13.5" x14ac:dyDescent="0.25">
      <c r="A522" s="3">
        <f>TITRES_STAT!B525</f>
        <v>43062</v>
      </c>
      <c r="B522" s="6">
        <f>TITRES_STAT!D525</f>
        <v>2.19</v>
      </c>
      <c r="C522" s="2">
        <f t="shared" si="61"/>
        <v>-1.0000000000000231E-2</v>
      </c>
      <c r="D522" s="2">
        <f t="shared" si="62"/>
        <v>2.2279999999999998</v>
      </c>
      <c r="E522" s="2">
        <f t="shared" si="56"/>
        <v>2.3259999999999996</v>
      </c>
      <c r="F522" s="2">
        <f t="shared" si="57"/>
        <v>2.5145000000000004</v>
      </c>
      <c r="G522" s="2">
        <f t="shared" si="59"/>
        <v>2.9082000000000012</v>
      </c>
      <c r="H522" s="2">
        <f t="shared" ref="H522:H585" si="63">AVERAGE(B323:B522)</f>
        <v>3.6695440000000015</v>
      </c>
      <c r="I522" s="2">
        <f t="array" ref="I522">SUMPRODUCT(B506:B525, (ROW(B506:B525)-ROW(B506)+1)) / (20*21/2)</f>
        <v>2.3082380952380954</v>
      </c>
      <c r="J522" s="2">
        <f t="shared" si="58"/>
        <v>2.4908038185964134</v>
      </c>
      <c r="K522" s="2">
        <f t="shared" si="60"/>
        <v>2.798960585407444</v>
      </c>
    </row>
    <row r="523" spans="1:11" ht="13.5" x14ac:dyDescent="0.25">
      <c r="A523" s="3">
        <f>TITRES_STAT!B526</f>
        <v>43063</v>
      </c>
      <c r="B523" s="6">
        <f>TITRES_STAT!D526</f>
        <v>2.19</v>
      </c>
      <c r="C523" s="2">
        <f t="shared" si="61"/>
        <v>0</v>
      </c>
      <c r="D523" s="2">
        <f t="shared" si="62"/>
        <v>2.2120000000000002</v>
      </c>
      <c r="E523" s="2">
        <f t="shared" si="56"/>
        <v>2.29</v>
      </c>
      <c r="F523" s="2">
        <f t="shared" si="57"/>
        <v>2.4790000000000005</v>
      </c>
      <c r="G523" s="2">
        <f t="shared" si="59"/>
        <v>2.8876000000000008</v>
      </c>
      <c r="H523" s="2">
        <f t="shared" si="63"/>
        <v>3.6522650000000016</v>
      </c>
      <c r="I523" s="2">
        <f t="array" ref="I523">SUMPRODUCT(B507:B526, (ROW(B507:B526)-ROW(B507)+1)) / (20*21/2)</f>
        <v>2.2883333333333336</v>
      </c>
      <c r="J523" s="2">
        <f t="shared" si="58"/>
        <v>2.4621558358729456</v>
      </c>
      <c r="K523" s="2">
        <f t="shared" si="60"/>
        <v>2.7750797781365639</v>
      </c>
    </row>
    <row r="524" spans="1:11" ht="13.5" x14ac:dyDescent="0.25">
      <c r="A524" s="3">
        <f>TITRES_STAT!B527</f>
        <v>43066</v>
      </c>
      <c r="B524" s="6">
        <f>TITRES_STAT!D527</f>
        <v>2.2000000000000002</v>
      </c>
      <c r="C524" s="2">
        <f t="shared" si="61"/>
        <v>1.0000000000000231E-2</v>
      </c>
      <c r="D524" s="2">
        <f t="shared" si="62"/>
        <v>2.2039999999999997</v>
      </c>
      <c r="E524" s="2">
        <f t="shared" ref="E524:E587" si="64">AVERAGE(B515:B524)</f>
        <v>2.262</v>
      </c>
      <c r="F524" s="2">
        <f t="shared" si="57"/>
        <v>2.4440000000000004</v>
      </c>
      <c r="G524" s="2">
        <f t="shared" si="59"/>
        <v>2.8672000000000009</v>
      </c>
      <c r="H524" s="2">
        <f t="shared" si="63"/>
        <v>3.6350360000000017</v>
      </c>
      <c r="I524" s="2">
        <f t="array" ref="I524">SUMPRODUCT(B508:B527, (ROW(B508:B527)-ROW(B508)+1)) / (20*21/2)</f>
        <v>2.2713809523809525</v>
      </c>
      <c r="J524" s="2">
        <f t="shared" si="58"/>
        <v>2.4371886134088556</v>
      </c>
      <c r="K524" s="2">
        <f t="shared" si="60"/>
        <v>2.7525276299743457</v>
      </c>
    </row>
    <row r="525" spans="1:11" ht="13.5" x14ac:dyDescent="0.25">
      <c r="A525" s="3">
        <f>TITRES_STAT!B528</f>
        <v>43067</v>
      </c>
      <c r="B525" s="6">
        <f>TITRES_STAT!D528</f>
        <v>2.2000000000000002</v>
      </c>
      <c r="C525" s="2">
        <f t="shared" si="61"/>
        <v>0</v>
      </c>
      <c r="D525" s="2">
        <f t="shared" si="62"/>
        <v>2.1960000000000002</v>
      </c>
      <c r="E525" s="2">
        <f t="shared" si="64"/>
        <v>2.2339999999999995</v>
      </c>
      <c r="F525" s="2">
        <f t="shared" si="57"/>
        <v>2.4090000000000007</v>
      </c>
      <c r="G525" s="2">
        <f t="shared" si="59"/>
        <v>2.8468</v>
      </c>
      <c r="H525" s="2">
        <f t="shared" si="63"/>
        <v>3.6178070000000018</v>
      </c>
      <c r="I525" s="2">
        <f t="array" ref="I525">SUMPRODUCT(B509:B528, (ROW(B509:B528)-ROW(B509)+1)) / (20*21/2)</f>
        <v>2.2568095238095238</v>
      </c>
      <c r="J525" s="2">
        <f t="shared" si="58"/>
        <v>2.4145992216556316</v>
      </c>
      <c r="K525" s="2">
        <f t="shared" si="60"/>
        <v>2.7308598797792736</v>
      </c>
    </row>
    <row r="526" spans="1:11" ht="13.5" x14ac:dyDescent="0.25">
      <c r="A526" s="3">
        <f>TITRES_STAT!B529</f>
        <v>43068</v>
      </c>
      <c r="B526" s="6">
        <f>TITRES_STAT!D529</f>
        <v>2.2000000000000002</v>
      </c>
      <c r="C526" s="2">
        <f t="shared" si="61"/>
        <v>0</v>
      </c>
      <c r="D526" s="2">
        <f t="shared" si="62"/>
        <v>2.1960000000000002</v>
      </c>
      <c r="E526" s="2">
        <f t="shared" si="64"/>
        <v>2.2199999999999998</v>
      </c>
      <c r="F526" s="2">
        <f t="shared" si="57"/>
        <v>2.3780000000000006</v>
      </c>
      <c r="G526" s="2">
        <f t="shared" si="59"/>
        <v>2.8264</v>
      </c>
      <c r="H526" s="2">
        <f t="shared" si="63"/>
        <v>3.6005780000000014</v>
      </c>
      <c r="I526" s="2">
        <f t="array" ref="I526">SUMPRODUCT(B510:B529, (ROW(B510:B529)-ROW(B510)+1)) / (20*21/2)</f>
        <v>2.2356666666666669</v>
      </c>
      <c r="J526" s="2">
        <f t="shared" si="58"/>
        <v>2.3941612005455717</v>
      </c>
      <c r="K526" s="2">
        <f t="shared" si="60"/>
        <v>2.7100418452781256</v>
      </c>
    </row>
    <row r="527" spans="1:11" ht="13.5" x14ac:dyDescent="0.25">
      <c r="A527" s="3">
        <f>TITRES_STAT!B530</f>
        <v>43069</v>
      </c>
      <c r="B527" s="6">
        <f>TITRES_STAT!D530</f>
        <v>2.2000000000000002</v>
      </c>
      <c r="C527" s="2">
        <f t="shared" si="61"/>
        <v>0</v>
      </c>
      <c r="D527" s="2">
        <f t="shared" si="62"/>
        <v>2.1980000000000004</v>
      </c>
      <c r="E527" s="2">
        <f t="shared" si="64"/>
        <v>2.2129999999999996</v>
      </c>
      <c r="F527" s="2">
        <f t="shared" si="57"/>
        <v>2.3530000000000006</v>
      </c>
      <c r="G527" s="2">
        <f t="shared" si="59"/>
        <v>2.8059999999999996</v>
      </c>
      <c r="H527" s="2">
        <f t="shared" si="63"/>
        <v>3.5833490000000019</v>
      </c>
      <c r="I527" s="2">
        <f t="array" ref="I527">SUMPRODUCT(B511:B530, (ROW(B511:B530)-ROW(B511)+1)) / (20*21/2)</f>
        <v>2.2109047619047622</v>
      </c>
      <c r="J527" s="2">
        <f t="shared" si="58"/>
        <v>2.37566965763647</v>
      </c>
      <c r="K527" s="2">
        <f t="shared" si="60"/>
        <v>2.6900402042868268</v>
      </c>
    </row>
    <row r="528" spans="1:11" ht="13.5" x14ac:dyDescent="0.25">
      <c r="A528" s="3">
        <f>TITRES_STAT!B531</f>
        <v>43073</v>
      </c>
      <c r="B528" s="6">
        <f>TITRES_STAT!D531</f>
        <v>2.2000000000000002</v>
      </c>
      <c r="C528" s="2">
        <f t="shared" si="61"/>
        <v>0</v>
      </c>
      <c r="D528" s="2">
        <f t="shared" si="62"/>
        <v>2.2000000000000002</v>
      </c>
      <c r="E528" s="2">
        <f t="shared" si="64"/>
        <v>2.206</v>
      </c>
      <c r="F528" s="2">
        <f t="shared" si="57"/>
        <v>2.3320000000000007</v>
      </c>
      <c r="G528" s="2">
        <f t="shared" si="59"/>
        <v>2.7855999999999996</v>
      </c>
      <c r="H528" s="2">
        <f t="shared" si="63"/>
        <v>3.566120000000002</v>
      </c>
      <c r="I528" s="2">
        <f t="array" ref="I528">SUMPRODUCT(B512:B531, (ROW(B512:B531)-ROW(B512)+1)) / (20*21/2)</f>
        <v>2.1923333333333339</v>
      </c>
      <c r="J528" s="2">
        <f t="shared" si="58"/>
        <v>2.3589392140520444</v>
      </c>
      <c r="K528" s="2">
        <f t="shared" si="60"/>
        <v>2.670822941373618</v>
      </c>
    </row>
    <row r="529" spans="1:11" ht="13.5" x14ac:dyDescent="0.25">
      <c r="A529" s="3">
        <f>TITRES_STAT!B532</f>
        <v>43074</v>
      </c>
      <c r="B529" s="6">
        <f>TITRES_STAT!D532</f>
        <v>2.11</v>
      </c>
      <c r="C529" s="2">
        <f t="shared" si="61"/>
        <v>-9.0000000000000302E-2</v>
      </c>
      <c r="D529" s="2">
        <f t="shared" si="62"/>
        <v>2.1819999999999999</v>
      </c>
      <c r="E529" s="2">
        <f t="shared" si="64"/>
        <v>2.1929999999999996</v>
      </c>
      <c r="F529" s="2">
        <f t="shared" si="57"/>
        <v>2.3100000000000009</v>
      </c>
      <c r="G529" s="2">
        <f t="shared" si="59"/>
        <v>2.7634000000000003</v>
      </c>
      <c r="H529" s="2">
        <f t="shared" si="63"/>
        <v>3.5484410000000026</v>
      </c>
      <c r="I529" s="2">
        <f t="array" ref="I529">SUMPRODUCT(B513:B532, (ROW(B513:B532)-ROW(B513)+1)) / (20*21/2)</f>
        <v>2.1749999999999998</v>
      </c>
      <c r="J529" s="2">
        <f t="shared" si="58"/>
        <v>2.335230717475659</v>
      </c>
      <c r="K529" s="2">
        <f t="shared" si="60"/>
        <v>2.648829884849162</v>
      </c>
    </row>
    <row r="530" spans="1:11" ht="13.5" x14ac:dyDescent="0.25">
      <c r="A530" s="3">
        <f>TITRES_STAT!B533</f>
        <v>43075</v>
      </c>
      <c r="B530" s="6">
        <f>TITRES_STAT!D533</f>
        <v>2.0499999999999998</v>
      </c>
      <c r="C530" s="2">
        <f t="shared" si="61"/>
        <v>-6.0000000000000053E-2</v>
      </c>
      <c r="D530" s="2">
        <f t="shared" si="62"/>
        <v>2.1520000000000001</v>
      </c>
      <c r="E530" s="2">
        <f t="shared" si="64"/>
        <v>2.1739999999999999</v>
      </c>
      <c r="F530" s="2">
        <f t="shared" si="57"/>
        <v>2.2850000000000006</v>
      </c>
      <c r="G530" s="2">
        <f t="shared" si="59"/>
        <v>2.7400000000000007</v>
      </c>
      <c r="H530" s="2">
        <f t="shared" si="63"/>
        <v>3.5304620000000027</v>
      </c>
      <c r="I530" s="2">
        <f t="array" ref="I530">SUMPRODUCT(B514:B533, (ROW(B514:B533)-ROW(B514)+1)) / (20*21/2)</f>
        <v>2.1598571428571431</v>
      </c>
      <c r="J530" s="2">
        <f t="shared" si="58"/>
        <v>2.3080658872398816</v>
      </c>
      <c r="K530" s="2">
        <f t="shared" si="60"/>
        <v>2.6253463599531166</v>
      </c>
    </row>
    <row r="531" spans="1:11" ht="13.5" x14ac:dyDescent="0.25">
      <c r="A531" s="3">
        <f>TITRES_STAT!B534</f>
        <v>43076</v>
      </c>
      <c r="B531" s="6">
        <f>TITRES_STAT!D534</f>
        <v>2.09</v>
      </c>
      <c r="C531" s="2">
        <f t="shared" si="61"/>
        <v>4.0000000000000036E-2</v>
      </c>
      <c r="D531" s="2">
        <f t="shared" si="62"/>
        <v>2.13</v>
      </c>
      <c r="E531" s="2">
        <f t="shared" si="64"/>
        <v>2.1629999999999998</v>
      </c>
      <c r="F531" s="2">
        <f t="shared" si="57"/>
        <v>2.2620000000000005</v>
      </c>
      <c r="G531" s="2">
        <f t="shared" si="59"/>
        <v>2.7174000000000014</v>
      </c>
      <c r="H531" s="2">
        <f t="shared" si="63"/>
        <v>3.5126830000000036</v>
      </c>
      <c r="I531" s="2">
        <f t="array" ref="I531">SUMPRODUCT(B515:B534, (ROW(B515:B534)-ROW(B515)+1)) / (20*21/2)</f>
        <v>2.1412380952380947</v>
      </c>
      <c r="J531" s="2">
        <f t="shared" si="58"/>
        <v>2.2872977075027503</v>
      </c>
      <c r="K531" s="2">
        <f t="shared" si="60"/>
        <v>2.6043523850529944</v>
      </c>
    </row>
    <row r="532" spans="1:11" ht="13.5" x14ac:dyDescent="0.25">
      <c r="A532" s="3">
        <f>TITRES_STAT!B535</f>
        <v>43077</v>
      </c>
      <c r="B532" s="6">
        <f>TITRES_STAT!D535</f>
        <v>2.08</v>
      </c>
      <c r="C532" s="2">
        <f t="shared" si="61"/>
        <v>-9.9999999999997868E-3</v>
      </c>
      <c r="D532" s="2">
        <f t="shared" si="62"/>
        <v>2.1059999999999999</v>
      </c>
      <c r="E532" s="2">
        <f t="shared" si="64"/>
        <v>2.1520000000000001</v>
      </c>
      <c r="F532" s="2">
        <f t="shared" ref="F532:F595" si="65">AVERAGE(B513:B532)</f>
        <v>2.2389999999999999</v>
      </c>
      <c r="G532" s="2">
        <f t="shared" si="59"/>
        <v>2.6946000000000008</v>
      </c>
      <c r="H532" s="2">
        <f t="shared" si="63"/>
        <v>3.4948540000000041</v>
      </c>
      <c r="I532" s="2">
        <f t="array" ref="I532">SUMPRODUCT(B516:B535, (ROW(B516:B535)-ROW(B516)+1)) / (20*21/2)</f>
        <v>2.1229047619047621</v>
      </c>
      <c r="J532" s="2">
        <f t="shared" si="58"/>
        <v>2.2675550686929644</v>
      </c>
      <c r="K532" s="2">
        <f t="shared" si="60"/>
        <v>2.583789546423465</v>
      </c>
    </row>
    <row r="533" spans="1:11" ht="13.5" x14ac:dyDescent="0.25">
      <c r="A533" s="3">
        <f>TITRES_STAT!B536</f>
        <v>43080</v>
      </c>
      <c r="B533" s="6">
        <f>TITRES_STAT!D536</f>
        <v>2.08</v>
      </c>
      <c r="C533" s="2">
        <f t="shared" si="61"/>
        <v>0</v>
      </c>
      <c r="D533" s="2">
        <f t="shared" si="62"/>
        <v>2.0819999999999999</v>
      </c>
      <c r="E533" s="2">
        <f t="shared" si="64"/>
        <v>2.1409999999999996</v>
      </c>
      <c r="F533" s="2">
        <f t="shared" si="65"/>
        <v>2.2154999999999996</v>
      </c>
      <c r="G533" s="2">
        <f t="shared" si="59"/>
        <v>2.6718000000000006</v>
      </c>
      <c r="H533" s="2">
        <f t="shared" si="63"/>
        <v>3.4770250000000051</v>
      </c>
      <c r="I533" s="2">
        <f t="array" ref="I533">SUMPRODUCT(B517:B536, (ROW(B517:B536)-ROW(B517)+1)) / (20*21/2)</f>
        <v>2.1068571428571432</v>
      </c>
      <c r="J533" s="2">
        <f t="shared" ref="J533:J596" si="66">$J$4*B533+J532*(1-$J$4)</f>
        <v>2.2496926811983964</v>
      </c>
      <c r="K533" s="2">
        <f t="shared" si="60"/>
        <v>2.5640330936225451</v>
      </c>
    </row>
    <row r="534" spans="1:11" ht="13.5" x14ac:dyDescent="0.25">
      <c r="A534" s="3">
        <f>TITRES_STAT!B537</f>
        <v>43081</v>
      </c>
      <c r="B534" s="6">
        <f>TITRES_STAT!D537</f>
        <v>2.02</v>
      </c>
      <c r="C534" s="2">
        <f t="shared" si="61"/>
        <v>-6.0000000000000053E-2</v>
      </c>
      <c r="D534" s="2">
        <f t="shared" si="62"/>
        <v>2.0640000000000001</v>
      </c>
      <c r="E534" s="2">
        <f t="shared" si="64"/>
        <v>2.1230000000000002</v>
      </c>
      <c r="F534" s="2">
        <f t="shared" si="65"/>
        <v>2.1924999999999999</v>
      </c>
      <c r="G534" s="2">
        <f t="shared" si="59"/>
        <v>2.6478000000000002</v>
      </c>
      <c r="H534" s="2">
        <f t="shared" si="63"/>
        <v>3.4588960000000046</v>
      </c>
      <c r="I534" s="2">
        <f t="array" ref="I534">SUMPRODUCT(B518:B537, (ROW(B518:B537)-ROW(B518)+1)) / (20*21/2)</f>
        <v>2.0981428571428573</v>
      </c>
      <c r="J534" s="2">
        <f t="shared" si="66"/>
        <v>2.2278171877509299</v>
      </c>
      <c r="K534" s="2">
        <f t="shared" si="60"/>
        <v>2.5426984625000921</v>
      </c>
    </row>
    <row r="535" spans="1:11" ht="13.5" x14ac:dyDescent="0.25">
      <c r="A535" s="3">
        <f>TITRES_STAT!B538</f>
        <v>43082</v>
      </c>
      <c r="B535" s="6">
        <f>TITRES_STAT!D538</f>
        <v>2</v>
      </c>
      <c r="C535" s="2">
        <f t="shared" si="61"/>
        <v>-2.0000000000000018E-2</v>
      </c>
      <c r="D535" s="2">
        <f t="shared" si="62"/>
        <v>2.0539999999999998</v>
      </c>
      <c r="E535" s="2">
        <f t="shared" si="64"/>
        <v>2.1030000000000002</v>
      </c>
      <c r="F535" s="2">
        <f t="shared" si="65"/>
        <v>2.1684999999999999</v>
      </c>
      <c r="G535" s="2">
        <f t="shared" si="59"/>
        <v>2.6233999999999997</v>
      </c>
      <c r="H535" s="2">
        <f t="shared" si="63"/>
        <v>3.4411835000000046</v>
      </c>
      <c r="I535" s="2">
        <f t="array" ref="I535">SUMPRODUCT(B519:B538, (ROW(B519:B538)-ROW(B519)+1)) / (20*21/2)</f>
        <v>2.0847142857142855</v>
      </c>
      <c r="J535" s="2">
        <f t="shared" si="66"/>
        <v>2.2061203127270321</v>
      </c>
      <c r="K535" s="2">
        <f t="shared" si="60"/>
        <v>2.5214161698530297</v>
      </c>
    </row>
    <row r="536" spans="1:11" ht="13.5" x14ac:dyDescent="0.25">
      <c r="A536" s="3">
        <f>TITRES_STAT!B539</f>
        <v>43083</v>
      </c>
      <c r="B536" s="6">
        <f>TITRES_STAT!D539</f>
        <v>2</v>
      </c>
      <c r="C536" s="2">
        <f t="shared" si="61"/>
        <v>0</v>
      </c>
      <c r="D536" s="2">
        <f t="shared" si="62"/>
        <v>2.036</v>
      </c>
      <c r="E536" s="2">
        <f t="shared" si="64"/>
        <v>2.0829999999999997</v>
      </c>
      <c r="F536" s="2">
        <f t="shared" si="65"/>
        <v>2.1514999999999995</v>
      </c>
      <c r="G536" s="2">
        <f t="shared" si="59"/>
        <v>2.5989999999999998</v>
      </c>
      <c r="H536" s="2">
        <f t="shared" si="63"/>
        <v>3.423471000000005</v>
      </c>
      <c r="I536" s="2">
        <f t="array" ref="I536">SUMPRODUCT(B520:B539, (ROW(B520:B539)-ROW(B520)+1)) / (20*21/2)</f>
        <v>2.0725714285714285</v>
      </c>
      <c r="J536" s="2">
        <f t="shared" si="66"/>
        <v>2.1864898067530292</v>
      </c>
      <c r="K536" s="2">
        <f t="shared" si="60"/>
        <v>2.5009684769176173</v>
      </c>
    </row>
    <row r="537" spans="1:11" ht="13.5" x14ac:dyDescent="0.25">
      <c r="A537" s="3">
        <f>TITRES_STAT!B540</f>
        <v>43084</v>
      </c>
      <c r="B537" s="6">
        <f>TITRES_STAT!D540</f>
        <v>2.06</v>
      </c>
      <c r="C537" s="2">
        <f t="shared" si="61"/>
        <v>6.0000000000000053E-2</v>
      </c>
      <c r="D537" s="2">
        <f t="shared" si="62"/>
        <v>2.032</v>
      </c>
      <c r="E537" s="2">
        <f t="shared" si="64"/>
        <v>2.069</v>
      </c>
      <c r="F537" s="2">
        <f t="shared" si="65"/>
        <v>2.141</v>
      </c>
      <c r="G537" s="2">
        <f t="shared" si="59"/>
        <v>2.5761999999999996</v>
      </c>
      <c r="H537" s="2">
        <f t="shared" si="63"/>
        <v>3.4068570000000045</v>
      </c>
      <c r="I537" s="2">
        <f t="array" ref="I537">SUMPRODUCT(B521:B540, (ROW(B521:B540)-ROW(B521)+1)) / (20*21/2)</f>
        <v>2.0615714285714284</v>
      </c>
      <c r="J537" s="2">
        <f t="shared" si="66"/>
        <v>2.1744431584908357</v>
      </c>
      <c r="K537" s="2">
        <f t="shared" si="60"/>
        <v>2.4836755954698675</v>
      </c>
    </row>
    <row r="538" spans="1:11" ht="13.5" x14ac:dyDescent="0.25">
      <c r="A538" s="3">
        <f>TITRES_STAT!B541</f>
        <v>43087</v>
      </c>
      <c r="B538" s="6">
        <f>TITRES_STAT!D541</f>
        <v>2</v>
      </c>
      <c r="C538" s="2">
        <f t="shared" si="61"/>
        <v>-6.0000000000000053E-2</v>
      </c>
      <c r="D538" s="2">
        <f t="shared" si="62"/>
        <v>2.016</v>
      </c>
      <c r="E538" s="2">
        <f t="shared" si="64"/>
        <v>2.0489999999999999</v>
      </c>
      <c r="F538" s="2">
        <f t="shared" si="65"/>
        <v>2.1275000000000004</v>
      </c>
      <c r="G538" s="2">
        <f t="shared" si="59"/>
        <v>2.5521999999999996</v>
      </c>
      <c r="H538" s="2">
        <f t="shared" si="63"/>
        <v>3.3899430000000046</v>
      </c>
      <c r="I538" s="2">
        <f t="array" ref="I538">SUMPRODUCT(B522:B541, (ROW(B522:B541)-ROW(B522)+1)) / (20*21/2)</f>
        <v>2.0517142857142856</v>
      </c>
      <c r="J538" s="2">
        <f t="shared" si="66"/>
        <v>2.1578295243488514</v>
      </c>
      <c r="K538" s="2">
        <f t="shared" si="60"/>
        <v>2.4647079250592845</v>
      </c>
    </row>
    <row r="539" spans="1:11" ht="13.5" x14ac:dyDescent="0.25">
      <c r="A539" s="3">
        <f>TITRES_STAT!B542</f>
        <v>43088</v>
      </c>
      <c r="B539" s="6">
        <f>TITRES_STAT!D542</f>
        <v>2</v>
      </c>
      <c r="C539" s="2">
        <f t="shared" si="61"/>
        <v>0</v>
      </c>
      <c r="D539" s="2">
        <f t="shared" si="62"/>
        <v>2.012</v>
      </c>
      <c r="E539" s="2">
        <f t="shared" si="64"/>
        <v>2.0379999999999998</v>
      </c>
      <c r="F539" s="2">
        <f t="shared" si="65"/>
        <v>2.1154999999999999</v>
      </c>
      <c r="G539" s="2">
        <f t="shared" si="59"/>
        <v>2.5282</v>
      </c>
      <c r="H539" s="2">
        <f t="shared" si="63"/>
        <v>3.373780500000005</v>
      </c>
      <c r="I539" s="2">
        <f t="array" ref="I539">SUMPRODUCT(B523:B542, (ROW(B523:B542)-ROW(B523)+1)) / (20*21/2)</f>
        <v>2.0399523809523807</v>
      </c>
      <c r="J539" s="2">
        <f t="shared" si="66"/>
        <v>2.1427981410775323</v>
      </c>
      <c r="K539" s="2">
        <f t="shared" si="60"/>
        <v>2.4464840848608813</v>
      </c>
    </row>
    <row r="540" spans="1:11" ht="13.5" x14ac:dyDescent="0.25">
      <c r="A540" s="3">
        <f>TITRES_STAT!B543</f>
        <v>43089</v>
      </c>
      <c r="B540" s="6">
        <f>TITRES_STAT!D543</f>
        <v>2</v>
      </c>
      <c r="C540" s="2">
        <f t="shared" si="61"/>
        <v>0</v>
      </c>
      <c r="D540" s="2">
        <f t="shared" si="62"/>
        <v>2.012</v>
      </c>
      <c r="E540" s="2">
        <f t="shared" si="64"/>
        <v>2.0329999999999999</v>
      </c>
      <c r="F540" s="2">
        <f t="shared" si="65"/>
        <v>2.1034999999999995</v>
      </c>
      <c r="G540" s="2">
        <f t="shared" si="59"/>
        <v>2.5042</v>
      </c>
      <c r="H540" s="2">
        <f t="shared" si="63"/>
        <v>3.3583695000000047</v>
      </c>
      <c r="I540" s="2">
        <f t="array" ref="I540">SUMPRODUCT(B524:B543, (ROW(B524:B543)-ROW(B524)+1)) / (20*21/2)</f>
        <v>2.027333333333333</v>
      </c>
      <c r="J540" s="2">
        <f t="shared" si="66"/>
        <v>2.1291983181177674</v>
      </c>
      <c r="K540" s="2">
        <f t="shared" si="60"/>
        <v>2.4289749050624154</v>
      </c>
    </row>
    <row r="541" spans="1:11" ht="13.5" x14ac:dyDescent="0.25">
      <c r="A541" s="3">
        <f>TITRES_STAT!B544</f>
        <v>43090</v>
      </c>
      <c r="B541" s="6">
        <f>TITRES_STAT!D544</f>
        <v>2</v>
      </c>
      <c r="C541" s="2">
        <f t="shared" si="61"/>
        <v>0</v>
      </c>
      <c r="D541" s="2">
        <f t="shared" si="62"/>
        <v>2.012</v>
      </c>
      <c r="E541" s="2">
        <f t="shared" si="64"/>
        <v>2.024</v>
      </c>
      <c r="F541" s="2">
        <f t="shared" si="65"/>
        <v>2.0934999999999997</v>
      </c>
      <c r="G541" s="2">
        <f t="shared" si="59"/>
        <v>2.4801999999999995</v>
      </c>
      <c r="H541" s="2">
        <f t="shared" si="63"/>
        <v>3.3422070000000055</v>
      </c>
      <c r="I541" s="2">
        <f t="array" ref="I541">SUMPRODUCT(B525:B544, (ROW(B525:B544)-ROW(B525)+1)) / (20*21/2)</f>
        <v>2.0110952380952378</v>
      </c>
      <c r="J541" s="2">
        <f t="shared" si="66"/>
        <v>2.1168937163922656</v>
      </c>
      <c r="K541" s="2">
        <f t="shared" si="60"/>
        <v>2.4121523597658503</v>
      </c>
    </row>
    <row r="542" spans="1:11" ht="13.5" x14ac:dyDescent="0.25">
      <c r="A542" s="3">
        <f>TITRES_STAT!B545</f>
        <v>43091</v>
      </c>
      <c r="B542" s="6">
        <f>TITRES_STAT!D545</f>
        <v>1.97</v>
      </c>
      <c r="C542" s="2">
        <f t="shared" si="61"/>
        <v>-3.0000000000000027E-2</v>
      </c>
      <c r="D542" s="2">
        <f t="shared" si="62"/>
        <v>1.9940000000000002</v>
      </c>
      <c r="E542" s="2">
        <f t="shared" si="64"/>
        <v>2.0129999999999999</v>
      </c>
      <c r="F542" s="2">
        <f t="shared" si="65"/>
        <v>2.0825</v>
      </c>
      <c r="G542" s="2">
        <f t="shared" si="59"/>
        <v>2.4555999999999996</v>
      </c>
      <c r="H542" s="2">
        <f t="shared" si="63"/>
        <v>3.3258945000000057</v>
      </c>
      <c r="I542" s="2">
        <f t="array" ref="I542">SUMPRODUCT(B526:B545, (ROW(B526:B545)-ROW(B526)+1)) / (20*21/2)</f>
        <v>2.0000952380952381</v>
      </c>
      <c r="J542" s="2">
        <f t="shared" si="66"/>
        <v>2.1029038386406214</v>
      </c>
      <c r="K542" s="2">
        <f t="shared" si="60"/>
        <v>2.3948130515397383</v>
      </c>
    </row>
    <row r="543" spans="1:11" ht="13.5" x14ac:dyDescent="0.25">
      <c r="A543" s="3">
        <f>TITRES_STAT!B546</f>
        <v>43094</v>
      </c>
      <c r="B543" s="6">
        <f>TITRES_STAT!D546</f>
        <v>1.95</v>
      </c>
      <c r="C543" s="2">
        <f t="shared" si="61"/>
        <v>-2.0000000000000018E-2</v>
      </c>
      <c r="D543" s="2">
        <f t="shared" si="62"/>
        <v>1.984</v>
      </c>
      <c r="E543" s="2">
        <f t="shared" si="64"/>
        <v>1.9999999999999996</v>
      </c>
      <c r="F543" s="2">
        <f t="shared" si="65"/>
        <v>2.0705</v>
      </c>
      <c r="G543" s="2">
        <f t="shared" si="59"/>
        <v>2.4305999999999996</v>
      </c>
      <c r="H543" s="2">
        <f t="shared" si="63"/>
        <v>3.3094820000000054</v>
      </c>
      <c r="I543" s="2">
        <f t="array" ref="I543">SUMPRODUCT(B527:B546, (ROW(B527:B546)-ROW(B527)+1)) / (20*21/2)</f>
        <v>1.9865238095238094</v>
      </c>
      <c r="J543" s="2">
        <f t="shared" si="66"/>
        <v>2.0883415682938953</v>
      </c>
      <c r="K543" s="2">
        <f t="shared" si="60"/>
        <v>2.3773694024597489</v>
      </c>
    </row>
    <row r="544" spans="1:11" ht="13.5" x14ac:dyDescent="0.25">
      <c r="A544" s="3">
        <f>TITRES_STAT!B547</f>
        <v>43095</v>
      </c>
      <c r="B544" s="6">
        <f>TITRES_STAT!D547</f>
        <v>1.9</v>
      </c>
      <c r="C544" s="2">
        <f t="shared" si="61"/>
        <v>-5.0000000000000044E-2</v>
      </c>
      <c r="D544" s="2">
        <f t="shared" si="62"/>
        <v>1.964</v>
      </c>
      <c r="E544" s="2">
        <f t="shared" si="64"/>
        <v>1.988</v>
      </c>
      <c r="F544" s="2">
        <f t="shared" si="65"/>
        <v>2.0554999999999999</v>
      </c>
      <c r="G544" s="2">
        <f t="shared" si="59"/>
        <v>2.4045999999999998</v>
      </c>
      <c r="H544" s="2">
        <f t="shared" si="63"/>
        <v>3.2935710000000058</v>
      </c>
      <c r="I544" s="2">
        <f t="array" ref="I544">SUMPRODUCT(B528:B547, (ROW(B528:B547)-ROW(B528)+1)) / (20*21/2)</f>
        <v>1.9734285714285718</v>
      </c>
      <c r="J544" s="2">
        <f t="shared" si="66"/>
        <v>2.0704042760754291</v>
      </c>
      <c r="K544" s="2">
        <f t="shared" si="60"/>
        <v>2.3586490337358375</v>
      </c>
    </row>
    <row r="545" spans="1:11" ht="13.5" x14ac:dyDescent="0.25">
      <c r="A545" s="3">
        <f>TITRES_STAT!B548</f>
        <v>43096</v>
      </c>
      <c r="B545" s="6">
        <f>TITRES_STAT!D548</f>
        <v>1.94</v>
      </c>
      <c r="C545" s="2">
        <f t="shared" si="61"/>
        <v>4.0000000000000036E-2</v>
      </c>
      <c r="D545" s="2">
        <f t="shared" si="62"/>
        <v>1.952</v>
      </c>
      <c r="E545" s="2">
        <f t="shared" si="64"/>
        <v>1.982</v>
      </c>
      <c r="F545" s="2">
        <f t="shared" si="65"/>
        <v>2.0425</v>
      </c>
      <c r="G545" s="2">
        <f t="shared" si="59"/>
        <v>2.3797999999999995</v>
      </c>
      <c r="H545" s="2">
        <f t="shared" si="63"/>
        <v>3.2778600000000053</v>
      </c>
      <c r="I545" s="2">
        <f t="array" ref="I545">SUMPRODUCT(B529:B548, (ROW(B529:B548)-ROW(B529)+1)) / (20*21/2)</f>
        <v>1.9618095238095237</v>
      </c>
      <c r="J545" s="2">
        <f t="shared" si="66"/>
        <v>2.0579848212111025</v>
      </c>
      <c r="K545" s="2">
        <f t="shared" si="60"/>
        <v>2.3422314245697264</v>
      </c>
    </row>
    <row r="546" spans="1:11" ht="13.5" x14ac:dyDescent="0.25">
      <c r="A546" s="3">
        <f>TITRES_STAT!B549</f>
        <v>43097</v>
      </c>
      <c r="B546" s="6">
        <f>TITRES_STAT!D549</f>
        <v>1.9</v>
      </c>
      <c r="C546" s="2">
        <f t="shared" si="61"/>
        <v>-4.0000000000000036E-2</v>
      </c>
      <c r="D546" s="2">
        <f t="shared" si="62"/>
        <v>1.9319999999999999</v>
      </c>
      <c r="E546" s="2">
        <f t="shared" si="64"/>
        <v>1.972</v>
      </c>
      <c r="F546" s="2">
        <f t="shared" si="65"/>
        <v>2.0274999999999999</v>
      </c>
      <c r="G546" s="2">
        <f t="shared" si="59"/>
        <v>2.3542000000000001</v>
      </c>
      <c r="H546" s="2">
        <f t="shared" si="63"/>
        <v>3.2619490000000049</v>
      </c>
      <c r="I546" s="2">
        <f t="array" ref="I546">SUMPRODUCT(B530:B549, (ROW(B530:B549)-ROW(B530)+1)) / (20*21/2)</f>
        <v>1.9526190476190479</v>
      </c>
      <c r="J546" s="2">
        <f t="shared" si="66"/>
        <v>2.0429386477624258</v>
      </c>
      <c r="K546" s="2">
        <f t="shared" si="60"/>
        <v>2.3248890157630706</v>
      </c>
    </row>
    <row r="547" spans="1:11" ht="13.5" x14ac:dyDescent="0.25">
      <c r="A547" s="3">
        <f>TITRES_STAT!B550</f>
        <v>43098</v>
      </c>
      <c r="B547" s="6">
        <f>TITRES_STAT!D550</f>
        <v>1.89</v>
      </c>
      <c r="C547" s="2">
        <f t="shared" si="61"/>
        <v>-1.0000000000000009E-2</v>
      </c>
      <c r="D547" s="2">
        <f t="shared" si="62"/>
        <v>1.9159999999999999</v>
      </c>
      <c r="E547" s="2">
        <f t="shared" si="64"/>
        <v>1.9550000000000001</v>
      </c>
      <c r="F547" s="2">
        <f t="shared" si="65"/>
        <v>2.0119999999999996</v>
      </c>
      <c r="G547" s="2">
        <f t="shared" si="59"/>
        <v>2.3288000000000002</v>
      </c>
      <c r="H547" s="2">
        <f t="shared" si="63"/>
        <v>3.2460820000000039</v>
      </c>
      <c r="I547" s="2">
        <f t="array" ref="I547">SUMPRODUCT(B531:B550, (ROW(B531:B550)-ROW(B531)+1)) / (20*21/2)</f>
        <v>1.9434761904761904</v>
      </c>
      <c r="J547" s="2">
        <f t="shared" si="66"/>
        <v>2.0283730622612426</v>
      </c>
      <c r="K547" s="2">
        <f t="shared" si="60"/>
        <v>2.3078345445566759</v>
      </c>
    </row>
    <row r="548" spans="1:11" ht="13.5" x14ac:dyDescent="0.25">
      <c r="A548" s="3">
        <f>TITRES_STAT!B551</f>
        <v>43102</v>
      </c>
      <c r="B548" s="6">
        <f>TITRES_STAT!D551</f>
        <v>1.89</v>
      </c>
      <c r="C548" s="2">
        <f t="shared" si="61"/>
        <v>0</v>
      </c>
      <c r="D548" s="2">
        <f t="shared" si="62"/>
        <v>1.9039999999999999</v>
      </c>
      <c r="E548" s="2">
        <f t="shared" si="64"/>
        <v>1.9440000000000002</v>
      </c>
      <c r="F548" s="2">
        <f t="shared" si="65"/>
        <v>1.9964999999999997</v>
      </c>
      <c r="G548" s="2">
        <f t="shared" si="59"/>
        <v>2.3052000000000006</v>
      </c>
      <c r="H548" s="2">
        <f t="shared" si="63"/>
        <v>3.2301680000000039</v>
      </c>
      <c r="I548" s="2">
        <f t="array" ref="I548">SUMPRODUCT(B532:B551, (ROW(B532:B551)-ROW(B532)+1)) / (20*21/2)</f>
        <v>1.930333333333333</v>
      </c>
      <c r="J548" s="2">
        <f t="shared" si="66"/>
        <v>2.0151946753792194</v>
      </c>
      <c r="K548" s="2">
        <f t="shared" si="60"/>
        <v>2.291448876142689</v>
      </c>
    </row>
    <row r="549" spans="1:11" ht="13.5" x14ac:dyDescent="0.25">
      <c r="A549" s="3">
        <f>TITRES_STAT!B552</f>
        <v>43103</v>
      </c>
      <c r="B549" s="6">
        <f>TITRES_STAT!D552</f>
        <v>1.9</v>
      </c>
      <c r="C549" s="2">
        <f t="shared" si="61"/>
        <v>1.0000000000000009E-2</v>
      </c>
      <c r="D549" s="2">
        <f t="shared" si="62"/>
        <v>1.9039999999999999</v>
      </c>
      <c r="E549" s="2">
        <f t="shared" si="64"/>
        <v>1.9339999999999999</v>
      </c>
      <c r="F549" s="2">
        <f t="shared" si="65"/>
        <v>1.9859999999999995</v>
      </c>
      <c r="G549" s="2">
        <f t="shared" si="59"/>
        <v>2.2818000000000005</v>
      </c>
      <c r="H549" s="2">
        <f t="shared" si="63"/>
        <v>3.2143510000000033</v>
      </c>
      <c r="I549" s="2">
        <f t="array" ref="I549">SUMPRODUCT(B533:B552, (ROW(B533:B552)-ROW(B533)+1)) / (20*21/2)</f>
        <v>1.9202857142857139</v>
      </c>
      <c r="J549" s="2">
        <f t="shared" si="66"/>
        <v>2.0042237539145318</v>
      </c>
      <c r="K549" s="2">
        <f t="shared" si="60"/>
        <v>2.2760979398233681</v>
      </c>
    </row>
    <row r="550" spans="1:11" ht="13.5" x14ac:dyDescent="0.25">
      <c r="A550" s="3">
        <f>TITRES_STAT!B553</f>
        <v>43104</v>
      </c>
      <c r="B550" s="6">
        <f>TITRES_STAT!D553</f>
        <v>1.89</v>
      </c>
      <c r="C550" s="2">
        <f t="shared" si="61"/>
        <v>-1.0000000000000009E-2</v>
      </c>
      <c r="D550" s="2">
        <f t="shared" si="62"/>
        <v>1.8940000000000001</v>
      </c>
      <c r="E550" s="2">
        <f t="shared" si="64"/>
        <v>1.923</v>
      </c>
      <c r="F550" s="2">
        <f t="shared" si="65"/>
        <v>1.9779999999999998</v>
      </c>
      <c r="G550" s="2">
        <f t="shared" si="59"/>
        <v>2.2600000000000007</v>
      </c>
      <c r="H550" s="2">
        <f t="shared" si="63"/>
        <v>3.1985780000000039</v>
      </c>
      <c r="I550" s="2">
        <f t="array" ref="I550">SUMPRODUCT(B534:B553, (ROW(B534:B553)-ROW(B534)+1)) / (20*21/2)</f>
        <v>1.9065238095238093</v>
      </c>
      <c r="J550" s="2">
        <f t="shared" si="66"/>
        <v>1.9933453011607667</v>
      </c>
      <c r="K550" s="2">
        <f t="shared" si="60"/>
        <v>2.2609568441440206</v>
      </c>
    </row>
    <row r="551" spans="1:11" ht="13.5" x14ac:dyDescent="0.25">
      <c r="A551" s="3">
        <f>TITRES_STAT!B554</f>
        <v>43105</v>
      </c>
      <c r="B551" s="6">
        <f>TITRES_STAT!D554</f>
        <v>1.84</v>
      </c>
      <c r="C551" s="2">
        <f t="shared" si="61"/>
        <v>-4.9999999999999822E-2</v>
      </c>
      <c r="D551" s="2">
        <f t="shared" si="62"/>
        <v>1.8820000000000001</v>
      </c>
      <c r="E551" s="2">
        <f t="shared" si="64"/>
        <v>1.907</v>
      </c>
      <c r="F551" s="2">
        <f t="shared" si="65"/>
        <v>1.9655</v>
      </c>
      <c r="G551" s="2">
        <f t="shared" si="59"/>
        <v>2.2388000000000008</v>
      </c>
      <c r="H551" s="2">
        <f t="shared" si="63"/>
        <v>3.1825550000000042</v>
      </c>
      <c r="I551" s="2">
        <f t="array" ref="I551">SUMPRODUCT(B535:B554, (ROW(B535:B554)-ROW(B535)+1)) / (20*21/2)</f>
        <v>1.8911904761904761</v>
      </c>
      <c r="J551" s="2">
        <f t="shared" si="66"/>
        <v>1.9787409867645032</v>
      </c>
      <c r="K551" s="2">
        <f t="shared" si="60"/>
        <v>2.2444487326089613</v>
      </c>
    </row>
    <row r="552" spans="1:11" ht="13.5" x14ac:dyDescent="0.25">
      <c r="A552" s="3">
        <f>TITRES_STAT!B555</f>
        <v>43108</v>
      </c>
      <c r="B552" s="6">
        <f>TITRES_STAT!D555</f>
        <v>1.86</v>
      </c>
      <c r="C552" s="2">
        <f t="shared" si="61"/>
        <v>2.0000000000000018E-2</v>
      </c>
      <c r="D552" s="2">
        <f t="shared" si="62"/>
        <v>1.8759999999999999</v>
      </c>
      <c r="E552" s="2">
        <f t="shared" si="64"/>
        <v>1.8960000000000001</v>
      </c>
      <c r="F552" s="2">
        <f t="shared" si="65"/>
        <v>1.9545000000000001</v>
      </c>
      <c r="G552" s="2">
        <f t="shared" si="59"/>
        <v>2.2180000000000009</v>
      </c>
      <c r="H552" s="2">
        <f t="shared" si="63"/>
        <v>3.1666320000000043</v>
      </c>
      <c r="I552" s="2">
        <f t="array" ref="I552">SUMPRODUCT(B536:B555, (ROW(B536:B555)-ROW(B536)+1)) / (20*21/2)</f>
        <v>1.8722380952380953</v>
      </c>
      <c r="J552" s="2">
        <f t="shared" si="66"/>
        <v>1.96743232135836</v>
      </c>
      <c r="K552" s="2">
        <f t="shared" si="60"/>
        <v>2.2293723117223352</v>
      </c>
    </row>
    <row r="553" spans="1:11" ht="13.5" x14ac:dyDescent="0.25">
      <c r="A553" s="3">
        <f>TITRES_STAT!B556</f>
        <v>43109</v>
      </c>
      <c r="B553" s="6">
        <f>TITRES_STAT!D556</f>
        <v>1.81</v>
      </c>
      <c r="C553" s="2">
        <f t="shared" si="61"/>
        <v>-5.0000000000000044E-2</v>
      </c>
      <c r="D553" s="2">
        <f t="shared" si="62"/>
        <v>1.86</v>
      </c>
      <c r="E553" s="2">
        <f t="shared" si="64"/>
        <v>1.8820000000000001</v>
      </c>
      <c r="F553" s="2">
        <f t="shared" si="65"/>
        <v>1.9410000000000001</v>
      </c>
      <c r="G553" s="2">
        <f t="shared" si="59"/>
        <v>2.196200000000001</v>
      </c>
      <c r="H553" s="2">
        <f t="shared" si="63"/>
        <v>3.1506470000000038</v>
      </c>
      <c r="I553" s="2">
        <f t="array" ref="I553">SUMPRODUCT(B537:B556, (ROW(B537:B556)-ROW(B537)+1)) / (20*21/2)</f>
        <v>1.8602857142857143</v>
      </c>
      <c r="J553" s="2">
        <f t="shared" si="66"/>
        <v>1.9524387669432781</v>
      </c>
      <c r="K553" s="2">
        <f t="shared" si="60"/>
        <v>2.2129263387136162</v>
      </c>
    </row>
    <row r="554" spans="1:11" ht="13.5" x14ac:dyDescent="0.25">
      <c r="A554" s="3">
        <f>TITRES_STAT!B557</f>
        <v>43110</v>
      </c>
      <c r="B554" s="6">
        <f>TITRES_STAT!D557</f>
        <v>1.78</v>
      </c>
      <c r="C554" s="2">
        <f t="shared" si="61"/>
        <v>-3.0000000000000027E-2</v>
      </c>
      <c r="D554" s="2">
        <f t="shared" si="62"/>
        <v>1.8359999999999999</v>
      </c>
      <c r="E554" s="2">
        <f t="shared" si="64"/>
        <v>1.8699999999999999</v>
      </c>
      <c r="F554" s="2">
        <f t="shared" si="65"/>
        <v>1.9290000000000003</v>
      </c>
      <c r="G554" s="2">
        <f t="shared" si="59"/>
        <v>2.1738000000000008</v>
      </c>
      <c r="H554" s="2">
        <f t="shared" si="63"/>
        <v>3.1344180000000033</v>
      </c>
      <c r="I554" s="2">
        <f t="array" ref="I554">SUMPRODUCT(B538:B557, (ROW(B538:B557)-ROW(B538)+1)) / (20*21/2)</f>
        <v>1.8502857142857141</v>
      </c>
      <c r="J554" s="2">
        <f t="shared" si="66"/>
        <v>1.9360160272343947</v>
      </c>
      <c r="K554" s="2">
        <f t="shared" si="60"/>
        <v>2.1959488352346508</v>
      </c>
    </row>
    <row r="555" spans="1:11" ht="13.5" x14ac:dyDescent="0.25">
      <c r="A555" s="3">
        <f>TITRES_STAT!B558</f>
        <v>43111</v>
      </c>
      <c r="B555" s="6">
        <f>TITRES_STAT!D558</f>
        <v>1.73</v>
      </c>
      <c r="C555" s="2">
        <f t="shared" si="61"/>
        <v>-5.0000000000000044E-2</v>
      </c>
      <c r="D555" s="2">
        <f t="shared" si="62"/>
        <v>1.8039999999999998</v>
      </c>
      <c r="E555" s="2">
        <f t="shared" si="64"/>
        <v>1.8490000000000002</v>
      </c>
      <c r="F555" s="2">
        <f t="shared" si="65"/>
        <v>1.9155000000000002</v>
      </c>
      <c r="G555" s="2">
        <f t="shared" si="59"/>
        <v>2.1504000000000008</v>
      </c>
      <c r="H555" s="2">
        <f t="shared" si="63"/>
        <v>3.1182210000000037</v>
      </c>
      <c r="I555" s="2">
        <f t="array" ref="I555">SUMPRODUCT(B539:B558, (ROW(B539:B558)-ROW(B539)+1)) / (20*21/2)</f>
        <v>1.8386666666666664</v>
      </c>
      <c r="J555" s="2">
        <f t="shared" si="66"/>
        <v>1.9163954532120713</v>
      </c>
      <c r="K555" s="2">
        <f t="shared" si="60"/>
        <v>2.1776763318921155</v>
      </c>
    </row>
    <row r="556" spans="1:11" ht="13.5" x14ac:dyDescent="0.25">
      <c r="A556" s="3">
        <f>TITRES_STAT!B559</f>
        <v>43112</v>
      </c>
      <c r="B556" s="6">
        <f>TITRES_STAT!D559</f>
        <v>1.79</v>
      </c>
      <c r="C556" s="2">
        <f t="shared" si="61"/>
        <v>6.0000000000000053E-2</v>
      </c>
      <c r="D556" s="2">
        <f t="shared" si="62"/>
        <v>1.7939999999999998</v>
      </c>
      <c r="E556" s="2">
        <f t="shared" si="64"/>
        <v>1.8379999999999999</v>
      </c>
      <c r="F556" s="2">
        <f t="shared" si="65"/>
        <v>1.9049999999999998</v>
      </c>
      <c r="G556" s="2">
        <f t="shared" si="59"/>
        <v>2.1298000000000008</v>
      </c>
      <c r="H556" s="2">
        <f t="shared" si="63"/>
        <v>3.1029815000000029</v>
      </c>
      <c r="I556" s="2">
        <f t="array" ref="I556">SUMPRODUCT(B540:B559, (ROW(B540:B559)-ROW(B540)+1)) / (20*21/2)</f>
        <v>1.8290952380952381</v>
      </c>
      <c r="J556" s="2">
        <f t="shared" si="66"/>
        <v>1.9043577910013978</v>
      </c>
      <c r="K556" s="2">
        <f t="shared" si="60"/>
        <v>2.1624733384845816</v>
      </c>
    </row>
    <row r="557" spans="1:11" ht="13.5" x14ac:dyDescent="0.25">
      <c r="A557" s="3">
        <f>TITRES_STAT!B560</f>
        <v>43115</v>
      </c>
      <c r="B557" s="6">
        <f>TITRES_STAT!D560</f>
        <v>1.8</v>
      </c>
      <c r="C557" s="2">
        <f t="shared" si="61"/>
        <v>1.0000000000000009E-2</v>
      </c>
      <c r="D557" s="2">
        <f t="shared" si="62"/>
        <v>1.782</v>
      </c>
      <c r="E557" s="2">
        <f t="shared" si="64"/>
        <v>1.829</v>
      </c>
      <c r="F557" s="2">
        <f t="shared" si="65"/>
        <v>1.8919999999999995</v>
      </c>
      <c r="G557" s="2">
        <f t="shared" si="59"/>
        <v>2.1118000000000006</v>
      </c>
      <c r="H557" s="2">
        <f t="shared" si="63"/>
        <v>3.0877920000000021</v>
      </c>
      <c r="I557" s="2">
        <f t="array" ref="I557">SUMPRODUCT(B541:B560, (ROW(B541:B560)-ROW(B541)+1)) / (20*21/2)</f>
        <v>1.8158095238095238</v>
      </c>
      <c r="J557" s="2">
        <f t="shared" si="66"/>
        <v>1.8944189537631695</v>
      </c>
      <c r="K557" s="2">
        <f t="shared" si="60"/>
        <v>2.1482586977596965</v>
      </c>
    </row>
    <row r="558" spans="1:11" ht="13.5" x14ac:dyDescent="0.25">
      <c r="A558" s="3">
        <f>TITRES_STAT!B561</f>
        <v>43116</v>
      </c>
      <c r="B558" s="6">
        <f>TITRES_STAT!D561</f>
        <v>1.77</v>
      </c>
      <c r="C558" s="2">
        <f t="shared" si="61"/>
        <v>-3.0000000000000027E-2</v>
      </c>
      <c r="D558" s="2">
        <f t="shared" si="62"/>
        <v>1.7739999999999998</v>
      </c>
      <c r="E558" s="2">
        <f t="shared" si="64"/>
        <v>1.8170000000000002</v>
      </c>
      <c r="F558" s="2">
        <f t="shared" si="65"/>
        <v>1.8805000000000001</v>
      </c>
      <c r="G558" s="2">
        <f t="shared" si="59"/>
        <v>2.0948000000000007</v>
      </c>
      <c r="H558" s="2">
        <f t="shared" si="63"/>
        <v>3.0731570000000024</v>
      </c>
      <c r="I558" s="2">
        <f t="array" ref="I558">SUMPRODUCT(B542:B561, (ROW(B542:B561)-ROW(B542)+1)) / (20*21/2)</f>
        <v>1.8009523809523809</v>
      </c>
      <c r="J558" s="2">
        <f t="shared" si="66"/>
        <v>1.8825695295952487</v>
      </c>
      <c r="K558" s="2">
        <f t="shared" si="60"/>
        <v>2.1334250233377476</v>
      </c>
    </row>
    <row r="559" spans="1:11" ht="13.5" x14ac:dyDescent="0.25">
      <c r="A559" s="3">
        <f>TITRES_STAT!B562</f>
        <v>43117</v>
      </c>
      <c r="B559" s="6">
        <f>TITRES_STAT!D562</f>
        <v>1.78</v>
      </c>
      <c r="C559" s="2">
        <f t="shared" si="61"/>
        <v>1.0000000000000009E-2</v>
      </c>
      <c r="D559" s="2">
        <f t="shared" si="62"/>
        <v>1.7739999999999998</v>
      </c>
      <c r="E559" s="2">
        <f t="shared" si="64"/>
        <v>1.8050000000000002</v>
      </c>
      <c r="F559" s="2">
        <f t="shared" si="65"/>
        <v>1.8694999999999999</v>
      </c>
      <c r="G559" s="2">
        <f t="shared" si="59"/>
        <v>2.079400000000001</v>
      </c>
      <c r="H559" s="2">
        <f t="shared" si="63"/>
        <v>3.0578675000000031</v>
      </c>
      <c r="I559" s="2">
        <f t="array" ref="I559">SUMPRODUCT(B543:B562, (ROW(B543:B562)-ROW(B543)+1)) / (20*21/2)</f>
        <v>1.7875238095238095</v>
      </c>
      <c r="J559" s="2">
        <f t="shared" si="66"/>
        <v>1.8728010029671296</v>
      </c>
      <c r="K559" s="2">
        <f t="shared" si="60"/>
        <v>2.1195652185009735</v>
      </c>
    </row>
    <row r="560" spans="1:11" ht="13.5" x14ac:dyDescent="0.25">
      <c r="A560" s="3">
        <f>TITRES_STAT!B563</f>
        <v>43118</v>
      </c>
      <c r="B560" s="6">
        <f>TITRES_STAT!D563</f>
        <v>1.73</v>
      </c>
      <c r="C560" s="2">
        <f t="shared" si="61"/>
        <v>-5.0000000000000044E-2</v>
      </c>
      <c r="D560" s="2">
        <f t="shared" si="62"/>
        <v>1.7739999999999998</v>
      </c>
      <c r="E560" s="2">
        <f t="shared" si="64"/>
        <v>1.7890000000000001</v>
      </c>
      <c r="F560" s="2">
        <f t="shared" si="65"/>
        <v>1.8559999999999999</v>
      </c>
      <c r="G560" s="2">
        <f t="shared" si="59"/>
        <v>2.0630000000000006</v>
      </c>
      <c r="H560" s="2">
        <f t="shared" si="63"/>
        <v>3.0423280000000039</v>
      </c>
      <c r="I560" s="2">
        <f t="array" ref="I560">SUMPRODUCT(B544:B563, (ROW(B544:B563)-ROW(B544)+1)) / (20*21/2)</f>
        <v>1.7744285714285717</v>
      </c>
      <c r="J560" s="2">
        <f t="shared" si="66"/>
        <v>1.8592009074464504</v>
      </c>
      <c r="K560" s="2">
        <f t="shared" si="60"/>
        <v>2.1042881511087783</v>
      </c>
    </row>
    <row r="561" spans="1:11" ht="13.5" x14ac:dyDescent="0.25">
      <c r="A561" s="3">
        <f>TITRES_STAT!B564</f>
        <v>43119</v>
      </c>
      <c r="B561" s="6">
        <f>TITRES_STAT!D564</f>
        <v>1.7</v>
      </c>
      <c r="C561" s="2">
        <f t="shared" si="61"/>
        <v>-3.0000000000000027E-2</v>
      </c>
      <c r="D561" s="2">
        <f t="shared" si="62"/>
        <v>1.7559999999999998</v>
      </c>
      <c r="E561" s="2">
        <f t="shared" si="64"/>
        <v>1.7749999999999997</v>
      </c>
      <c r="F561" s="2">
        <f t="shared" si="65"/>
        <v>1.841</v>
      </c>
      <c r="G561" s="2">
        <f t="shared" si="59"/>
        <v>2.0460000000000012</v>
      </c>
      <c r="H561" s="2">
        <f t="shared" si="63"/>
        <v>3.0273430000000041</v>
      </c>
      <c r="I561" s="2">
        <f t="array" ref="I561">SUMPRODUCT(B545:B564, (ROW(B545:B564)-ROW(B545)+1)) / (20*21/2)</f>
        <v>1.7578095238095239</v>
      </c>
      <c r="J561" s="2">
        <f t="shared" si="66"/>
        <v>1.844038916261074</v>
      </c>
      <c r="K561" s="2">
        <f t="shared" si="60"/>
        <v>2.088433713810395</v>
      </c>
    </row>
    <row r="562" spans="1:11" ht="13.5" x14ac:dyDescent="0.25">
      <c r="A562" s="3">
        <f>TITRES_STAT!B565</f>
        <v>43122</v>
      </c>
      <c r="B562" s="6">
        <f>TITRES_STAT!D565</f>
        <v>1.7</v>
      </c>
      <c r="C562" s="2">
        <f t="shared" si="61"/>
        <v>0</v>
      </c>
      <c r="D562" s="2">
        <f t="shared" si="62"/>
        <v>1.736</v>
      </c>
      <c r="E562" s="2">
        <f t="shared" si="64"/>
        <v>1.7589999999999999</v>
      </c>
      <c r="F562" s="2">
        <f t="shared" si="65"/>
        <v>1.8275000000000001</v>
      </c>
      <c r="G562" s="2">
        <f t="shared" ref="G562:G625" si="67">AVERAGE(B513:B562)</f>
        <v>2.0292000000000012</v>
      </c>
      <c r="H562" s="2">
        <f t="shared" si="63"/>
        <v>3.0123580000000043</v>
      </c>
      <c r="I562" s="2">
        <f t="array" ref="I562">SUMPRODUCT(B546:B565, (ROW(B546:B565)-ROW(B546)+1)) / (20*21/2)</f>
        <v>1.7481428571428568</v>
      </c>
      <c r="J562" s="2">
        <f t="shared" si="66"/>
        <v>1.8303209242362097</v>
      </c>
      <c r="K562" s="2">
        <f t="shared" si="60"/>
        <v>2.0732010191511643</v>
      </c>
    </row>
    <row r="563" spans="1:11" ht="13.5" x14ac:dyDescent="0.25">
      <c r="A563" s="3">
        <f>TITRES_STAT!B566</f>
        <v>43123</v>
      </c>
      <c r="B563" s="6">
        <f>TITRES_STAT!D566</f>
        <v>1.69</v>
      </c>
      <c r="C563" s="2">
        <f t="shared" si="61"/>
        <v>-1.0000000000000009E-2</v>
      </c>
      <c r="D563" s="2">
        <f t="shared" si="62"/>
        <v>1.72</v>
      </c>
      <c r="E563" s="2">
        <f t="shared" si="64"/>
        <v>1.7469999999999999</v>
      </c>
      <c r="F563" s="2">
        <f t="shared" si="65"/>
        <v>1.8145000000000002</v>
      </c>
      <c r="G563" s="2">
        <f t="shared" si="67"/>
        <v>2.0120000000000005</v>
      </c>
      <c r="H563" s="2">
        <f t="shared" si="63"/>
        <v>2.9973230000000046</v>
      </c>
      <c r="I563" s="2">
        <f t="array" ref="I563">SUMPRODUCT(B547:B566, (ROW(B547:B566)-ROW(B547)+1)) / (20*21/2)</f>
        <v>1.7396190476190476</v>
      </c>
      <c r="J563" s="2">
        <f t="shared" si="66"/>
        <v>1.816957026689904</v>
      </c>
      <c r="K563" s="2">
        <f t="shared" ref="K563:K626" si="68">$K$4*B563+(1-$K$4)*K562</f>
        <v>2.0581735282040601</v>
      </c>
    </row>
    <row r="564" spans="1:11" ht="13.5" x14ac:dyDescent="0.25">
      <c r="A564" s="3">
        <f>TITRES_STAT!B567</f>
        <v>43124</v>
      </c>
      <c r="B564" s="6">
        <f>TITRES_STAT!D567</f>
        <v>1.64</v>
      </c>
      <c r="C564" s="2">
        <f t="shared" si="61"/>
        <v>-5.0000000000000044E-2</v>
      </c>
      <c r="D564" s="2">
        <f t="shared" si="62"/>
        <v>1.6920000000000002</v>
      </c>
      <c r="E564" s="2">
        <f t="shared" si="64"/>
        <v>1.7329999999999999</v>
      </c>
      <c r="F564" s="2">
        <f t="shared" si="65"/>
        <v>1.8015000000000001</v>
      </c>
      <c r="G564" s="2">
        <f t="shared" si="67"/>
        <v>1.9952000000000008</v>
      </c>
      <c r="H564" s="2">
        <f t="shared" si="63"/>
        <v>2.9827425000000045</v>
      </c>
      <c r="I564" s="2">
        <f t="array" ref="I564">SUMPRODUCT(B548:B567, (ROW(B548:B567)-ROW(B548)+1)) / (20*21/2)</f>
        <v>1.7320476190476195</v>
      </c>
      <c r="J564" s="2">
        <f t="shared" si="66"/>
        <v>1.8001039765289608</v>
      </c>
      <c r="K564" s="2">
        <f t="shared" si="68"/>
        <v>2.041774566313705</v>
      </c>
    </row>
    <row r="565" spans="1:11" ht="13.5" x14ac:dyDescent="0.25">
      <c r="A565" s="3">
        <f>TITRES_STAT!B568</f>
        <v>43125</v>
      </c>
      <c r="B565" s="6">
        <f>TITRES_STAT!D568</f>
        <v>1.7</v>
      </c>
      <c r="C565" s="2">
        <f t="shared" si="61"/>
        <v>6.0000000000000053E-2</v>
      </c>
      <c r="D565" s="2">
        <f t="shared" si="62"/>
        <v>1.6859999999999999</v>
      </c>
      <c r="E565" s="2">
        <f t="shared" si="64"/>
        <v>1.7299999999999998</v>
      </c>
      <c r="F565" s="2">
        <f t="shared" si="65"/>
        <v>1.7895000000000003</v>
      </c>
      <c r="G565" s="2">
        <f t="shared" si="67"/>
        <v>1.9796000000000007</v>
      </c>
      <c r="H565" s="2">
        <f t="shared" si="63"/>
        <v>2.9678045000000051</v>
      </c>
      <c r="I565" s="2">
        <f t="array" ref="I565">SUMPRODUCT(B549:B568, (ROW(B549:B568)-ROW(B549)+1)) / (20*21/2)</f>
        <v>1.7206190476190477</v>
      </c>
      <c r="J565" s="2">
        <f t="shared" si="66"/>
        <v>1.7905702644785837</v>
      </c>
      <c r="K565" s="2">
        <f t="shared" si="68"/>
        <v>2.0283716421445401</v>
      </c>
    </row>
    <row r="566" spans="1:11" ht="13.5" x14ac:dyDescent="0.25">
      <c r="A566" s="3">
        <f>TITRES_STAT!B569</f>
        <v>43126</v>
      </c>
      <c r="B566" s="6">
        <f>TITRES_STAT!D569</f>
        <v>1.7</v>
      </c>
      <c r="C566" s="2">
        <f t="shared" si="61"/>
        <v>0</v>
      </c>
      <c r="D566" s="2">
        <f t="shared" si="62"/>
        <v>1.6859999999999999</v>
      </c>
      <c r="E566" s="2">
        <f t="shared" si="64"/>
        <v>1.7209999999999996</v>
      </c>
      <c r="F566" s="2">
        <f t="shared" si="65"/>
        <v>1.7795000000000001</v>
      </c>
      <c r="G566" s="2">
        <f t="shared" si="67"/>
        <v>1.9668000000000003</v>
      </c>
      <c r="H566" s="2">
        <f t="shared" si="63"/>
        <v>2.9528665000000043</v>
      </c>
      <c r="I566" s="2">
        <f t="array" ref="I566">SUMPRODUCT(B550:B569, (ROW(B550:B569)-ROW(B550)+1)) / (20*21/2)</f>
        <v>1.7093809523809524</v>
      </c>
      <c r="J566" s="2">
        <f t="shared" si="66"/>
        <v>1.781944525004433</v>
      </c>
      <c r="K566" s="2">
        <f t="shared" si="68"/>
        <v>2.0154943228447544</v>
      </c>
    </row>
    <row r="567" spans="1:11" ht="13.5" x14ac:dyDescent="0.25">
      <c r="A567" s="3">
        <f>TITRES_STAT!B570</f>
        <v>43129</v>
      </c>
      <c r="B567" s="6">
        <f>TITRES_STAT!D570</f>
        <v>1.7</v>
      </c>
      <c r="C567" s="2">
        <f t="shared" si="61"/>
        <v>0</v>
      </c>
      <c r="D567" s="2">
        <f t="shared" si="62"/>
        <v>1.6859999999999999</v>
      </c>
      <c r="E567" s="2">
        <f t="shared" si="64"/>
        <v>1.7109999999999999</v>
      </c>
      <c r="F567" s="2">
        <f t="shared" si="65"/>
        <v>1.7700000000000002</v>
      </c>
      <c r="G567" s="2">
        <f t="shared" si="67"/>
        <v>1.9554000000000005</v>
      </c>
      <c r="H567" s="2">
        <f t="shared" si="63"/>
        <v>2.9385860000000044</v>
      </c>
      <c r="I567" s="2">
        <f t="array" ref="I567">SUMPRODUCT(B551:B570, (ROW(B551:B570)-ROW(B551)+1)) / (20*21/2)</f>
        <v>1.6955714285714283</v>
      </c>
      <c r="J567" s="2">
        <f t="shared" si="66"/>
        <v>1.7741402845278205</v>
      </c>
      <c r="K567" s="2">
        <f t="shared" si="68"/>
        <v>2.0031219964586859</v>
      </c>
    </row>
    <row r="568" spans="1:11" ht="13.5" x14ac:dyDescent="0.25">
      <c r="A568" s="3">
        <f>TITRES_STAT!B571</f>
        <v>43130</v>
      </c>
      <c r="B568" s="6">
        <f>TITRES_STAT!D571</f>
        <v>1.65</v>
      </c>
      <c r="C568" s="2">
        <f t="shared" si="61"/>
        <v>-5.0000000000000044E-2</v>
      </c>
      <c r="D568" s="2">
        <f t="shared" si="62"/>
        <v>1.6780000000000002</v>
      </c>
      <c r="E568" s="2">
        <f t="shared" si="64"/>
        <v>1.6989999999999998</v>
      </c>
      <c r="F568" s="2">
        <f t="shared" si="65"/>
        <v>1.7580000000000002</v>
      </c>
      <c r="G568" s="2">
        <f t="shared" si="67"/>
        <v>1.9430000000000007</v>
      </c>
      <c r="H568" s="2">
        <f t="shared" si="63"/>
        <v>2.9241965000000034</v>
      </c>
      <c r="I568" s="2">
        <f t="array" ref="I568">SUMPRODUCT(B552:B571, (ROW(B552:B571)-ROW(B552)+1)) / (20*21/2)</f>
        <v>1.6793333333333331</v>
      </c>
      <c r="J568" s="2">
        <f t="shared" si="66"/>
        <v>1.7623174002870756</v>
      </c>
      <c r="K568" s="2">
        <f t="shared" si="68"/>
        <v>1.9892740750289335</v>
      </c>
    </row>
    <row r="569" spans="1:11" ht="13.5" x14ac:dyDescent="0.25">
      <c r="A569" s="3">
        <f>TITRES_STAT!B572</f>
        <v>43131</v>
      </c>
      <c r="B569" s="6">
        <f>TITRES_STAT!D572</f>
        <v>1.64</v>
      </c>
      <c r="C569" s="2">
        <f t="shared" si="61"/>
        <v>-1.0000000000000009E-2</v>
      </c>
      <c r="D569" s="2">
        <f t="shared" si="62"/>
        <v>1.6780000000000002</v>
      </c>
      <c r="E569" s="2">
        <f t="shared" si="64"/>
        <v>1.6849999999999998</v>
      </c>
      <c r="F569" s="2">
        <f t="shared" si="65"/>
        <v>1.7449999999999999</v>
      </c>
      <c r="G569" s="2">
        <f t="shared" si="67"/>
        <v>1.9310000000000005</v>
      </c>
      <c r="H569" s="2">
        <f t="shared" si="63"/>
        <v>2.909757000000003</v>
      </c>
      <c r="I569" s="2">
        <f t="array" ref="I569">SUMPRODUCT(B553:B572, (ROW(B553:B572)-ROW(B553)+1)) / (20*21/2)</f>
        <v>1.6606190476190477</v>
      </c>
      <c r="J569" s="2">
        <f t="shared" si="66"/>
        <v>1.750668124069259</v>
      </c>
      <c r="K569" s="2">
        <f t="shared" si="68"/>
        <v>1.9755770524787792</v>
      </c>
    </row>
    <row r="570" spans="1:11" ht="13.5" x14ac:dyDescent="0.25">
      <c r="A570" s="3">
        <f>TITRES_STAT!B573</f>
        <v>43132</v>
      </c>
      <c r="B570" s="6">
        <f>TITRES_STAT!D573</f>
        <v>1.6</v>
      </c>
      <c r="C570" s="2">
        <f t="shared" si="61"/>
        <v>-3.9999999999999813E-2</v>
      </c>
      <c r="D570" s="2">
        <f t="shared" si="62"/>
        <v>1.6579999999999999</v>
      </c>
      <c r="E570" s="2">
        <f t="shared" si="64"/>
        <v>1.6719999999999999</v>
      </c>
      <c r="F570" s="2">
        <f t="shared" si="65"/>
        <v>1.7304999999999999</v>
      </c>
      <c r="G570" s="2">
        <f t="shared" si="67"/>
        <v>1.9182000000000006</v>
      </c>
      <c r="H570" s="2">
        <f t="shared" si="63"/>
        <v>2.8954460000000024</v>
      </c>
      <c r="I570" s="2">
        <f t="array" ref="I570">SUMPRODUCT(B554:B573, (ROW(B554:B573)-ROW(B554)+1)) / (20*21/2)</f>
        <v>1.6416190476190478</v>
      </c>
      <c r="J570" s="2">
        <f t="shared" si="66"/>
        <v>1.7363187789198058</v>
      </c>
      <c r="K570" s="2">
        <f t="shared" si="68"/>
        <v>1.9608485406168663</v>
      </c>
    </row>
    <row r="571" spans="1:11" ht="13.5" x14ac:dyDescent="0.25">
      <c r="A571" s="3">
        <f>TITRES_STAT!B574</f>
        <v>43133</v>
      </c>
      <c r="B571" s="6">
        <f>TITRES_STAT!D574</f>
        <v>1.56</v>
      </c>
      <c r="C571" s="2">
        <f t="shared" si="61"/>
        <v>-4.0000000000000036E-2</v>
      </c>
      <c r="D571" s="2">
        <f t="shared" si="62"/>
        <v>1.6300000000000001</v>
      </c>
      <c r="E571" s="2">
        <f t="shared" si="64"/>
        <v>1.6579999999999999</v>
      </c>
      <c r="F571" s="2">
        <f t="shared" si="65"/>
        <v>1.7164999999999999</v>
      </c>
      <c r="G571" s="2">
        <f t="shared" si="67"/>
        <v>1.9054000000000004</v>
      </c>
      <c r="H571" s="2">
        <f t="shared" si="63"/>
        <v>2.8809350000000018</v>
      </c>
      <c r="I571" s="2">
        <f t="array" ref="I571">SUMPRODUCT(B555:B574, (ROW(B555:B574)-ROW(B555)+1)) / (20*21/2)</f>
        <v>1.6202857142857139</v>
      </c>
      <c r="J571" s="2">
        <f t="shared" si="66"/>
        <v>1.7195265142607767</v>
      </c>
      <c r="K571" s="2">
        <f t="shared" si="68"/>
        <v>1.9451289900044404</v>
      </c>
    </row>
    <row r="572" spans="1:11" ht="13.5" x14ac:dyDescent="0.25">
      <c r="A572" s="3">
        <f>TITRES_STAT!B575</f>
        <v>43136</v>
      </c>
      <c r="B572" s="6">
        <f>TITRES_STAT!D575</f>
        <v>1.52</v>
      </c>
      <c r="C572" s="2">
        <f t="shared" si="61"/>
        <v>-4.0000000000000036E-2</v>
      </c>
      <c r="D572" s="2">
        <f t="shared" si="62"/>
        <v>1.5940000000000001</v>
      </c>
      <c r="E572" s="2">
        <f t="shared" si="64"/>
        <v>1.6400000000000001</v>
      </c>
      <c r="F572" s="2">
        <f t="shared" si="65"/>
        <v>1.6995</v>
      </c>
      <c r="G572" s="2">
        <f t="shared" si="67"/>
        <v>1.8920000000000003</v>
      </c>
      <c r="H572" s="2">
        <f t="shared" si="63"/>
        <v>2.8662240000000021</v>
      </c>
      <c r="I572" s="2">
        <f t="array" ref="I572">SUMPRODUCT(B556:B575, (ROW(B556:B575)-ROW(B556)+1)) / (20*21/2)</f>
        <v>1.5995238095238098</v>
      </c>
      <c r="J572" s="2">
        <f t="shared" si="66"/>
        <v>1.7005239890930839</v>
      </c>
      <c r="K572" s="2">
        <f t="shared" si="68"/>
        <v>1.928457264906227</v>
      </c>
    </row>
    <row r="573" spans="1:11" ht="13.5" x14ac:dyDescent="0.25">
      <c r="A573" s="3">
        <f>TITRES_STAT!B576</f>
        <v>43137</v>
      </c>
      <c r="B573" s="6">
        <f>TITRES_STAT!D576</f>
        <v>1.5</v>
      </c>
      <c r="C573" s="2">
        <f t="shared" si="61"/>
        <v>-2.0000000000000018E-2</v>
      </c>
      <c r="D573" s="2">
        <f t="shared" si="62"/>
        <v>1.5640000000000001</v>
      </c>
      <c r="E573" s="2">
        <f t="shared" si="64"/>
        <v>1.621</v>
      </c>
      <c r="F573" s="2">
        <f t="shared" si="65"/>
        <v>1.6839999999999999</v>
      </c>
      <c r="G573" s="2">
        <f t="shared" si="67"/>
        <v>1.8782000000000003</v>
      </c>
      <c r="H573" s="2">
        <f t="shared" si="63"/>
        <v>2.8520710000000018</v>
      </c>
      <c r="I573" s="2">
        <f t="array" ref="I573">SUMPRODUCT(B557:B576, (ROW(B557:B576)-ROW(B557)+1)) / (20*21/2)</f>
        <v>1.5791428571428572</v>
      </c>
      <c r="J573" s="2">
        <f t="shared" si="66"/>
        <v>1.681426466322314</v>
      </c>
      <c r="K573" s="2">
        <f t="shared" si="68"/>
        <v>1.9116550192236299</v>
      </c>
    </row>
    <row r="574" spans="1:11" ht="13.5" x14ac:dyDescent="0.25">
      <c r="A574" s="3">
        <f>TITRES_STAT!B577</f>
        <v>43138</v>
      </c>
      <c r="B574" s="6">
        <f>TITRES_STAT!D577</f>
        <v>1.46</v>
      </c>
      <c r="C574" s="2">
        <f t="shared" si="61"/>
        <v>-4.0000000000000036E-2</v>
      </c>
      <c r="D574" s="2">
        <f t="shared" si="62"/>
        <v>1.528</v>
      </c>
      <c r="E574" s="2">
        <f t="shared" si="64"/>
        <v>1.6030000000000002</v>
      </c>
      <c r="F574" s="2">
        <f t="shared" si="65"/>
        <v>1.6679999999999997</v>
      </c>
      <c r="G574" s="2">
        <f t="shared" si="67"/>
        <v>1.8633999999999999</v>
      </c>
      <c r="H574" s="2">
        <f t="shared" si="63"/>
        <v>2.8387980000000024</v>
      </c>
      <c r="I574" s="2">
        <f t="array" ref="I574">SUMPRODUCT(B558:B577, (ROW(B558:B577)-ROW(B558)+1)) / (20*21/2)</f>
        <v>1.5651904761904765</v>
      </c>
      <c r="J574" s="2">
        <f t="shared" si="66"/>
        <v>1.6603382314344746</v>
      </c>
      <c r="K574" s="2">
        <f t="shared" si="68"/>
        <v>1.8939430576854486</v>
      </c>
    </row>
    <row r="575" spans="1:11" ht="13.5" x14ac:dyDescent="0.25">
      <c r="A575" s="3">
        <f>TITRES_STAT!B578</f>
        <v>43139</v>
      </c>
      <c r="B575" s="6">
        <f>TITRES_STAT!D578</f>
        <v>1.45</v>
      </c>
      <c r="C575" s="2">
        <f t="shared" si="61"/>
        <v>-1.0000000000000009E-2</v>
      </c>
      <c r="D575" s="2">
        <f t="shared" si="62"/>
        <v>1.498</v>
      </c>
      <c r="E575" s="2">
        <f t="shared" si="64"/>
        <v>1.5779999999999998</v>
      </c>
      <c r="F575" s="2">
        <f t="shared" si="65"/>
        <v>1.6539999999999999</v>
      </c>
      <c r="G575" s="2">
        <f t="shared" si="67"/>
        <v>1.8484000000000003</v>
      </c>
      <c r="H575" s="2">
        <f t="shared" si="63"/>
        <v>2.8255220000000025</v>
      </c>
      <c r="I575" s="2">
        <f t="array" ref="I575">SUMPRODUCT(B559:B578, (ROW(B559:B578)-ROW(B559)+1)) / (20*21/2)</f>
        <v>1.548904761904762</v>
      </c>
      <c r="J575" s="2">
        <f t="shared" si="66"/>
        <v>1.6403060189169054</v>
      </c>
      <c r="K575" s="2">
        <f t="shared" si="68"/>
        <v>1.8765335260115095</v>
      </c>
    </row>
    <row r="576" spans="1:11" ht="13.5" x14ac:dyDescent="0.25">
      <c r="A576" s="3">
        <f>TITRES_STAT!B579</f>
        <v>43140</v>
      </c>
      <c r="B576" s="6">
        <f>TITRES_STAT!D579</f>
        <v>1.44</v>
      </c>
      <c r="C576" s="2">
        <f t="shared" si="61"/>
        <v>-1.0000000000000009E-2</v>
      </c>
      <c r="D576" s="2">
        <f t="shared" si="62"/>
        <v>1.4740000000000002</v>
      </c>
      <c r="E576" s="2">
        <f t="shared" si="64"/>
        <v>1.5519999999999998</v>
      </c>
      <c r="F576" s="2">
        <f t="shared" si="65"/>
        <v>1.6364999999999998</v>
      </c>
      <c r="G576" s="2">
        <f t="shared" si="67"/>
        <v>1.8332000000000002</v>
      </c>
      <c r="H576" s="2">
        <f t="shared" si="63"/>
        <v>2.8128065000000024</v>
      </c>
      <c r="I576" s="2">
        <f t="array" ref="I576">SUMPRODUCT(B560:B579, (ROW(B560:B579)-ROW(B560)+1)) / (20*21/2)</f>
        <v>1.534142857142857</v>
      </c>
      <c r="J576" s="2">
        <f t="shared" si="66"/>
        <v>1.6212292552105336</v>
      </c>
      <c r="K576" s="2">
        <f t="shared" si="68"/>
        <v>1.8594145642071365</v>
      </c>
    </row>
    <row r="577" spans="1:11" ht="13.5" x14ac:dyDescent="0.25">
      <c r="A577" s="3">
        <f>TITRES_STAT!B580</f>
        <v>43143</v>
      </c>
      <c r="B577" s="6">
        <f>TITRES_STAT!D580</f>
        <v>1.49</v>
      </c>
      <c r="C577" s="2">
        <f t="shared" si="61"/>
        <v>5.0000000000000044E-2</v>
      </c>
      <c r="D577" s="2">
        <f t="shared" si="62"/>
        <v>1.468</v>
      </c>
      <c r="E577" s="2">
        <f t="shared" si="64"/>
        <v>1.5309999999999999</v>
      </c>
      <c r="F577" s="2">
        <f t="shared" si="65"/>
        <v>1.621</v>
      </c>
      <c r="G577" s="2">
        <f t="shared" si="67"/>
        <v>1.8189999999999997</v>
      </c>
      <c r="H577" s="2">
        <f t="shared" si="63"/>
        <v>2.8009050000000024</v>
      </c>
      <c r="I577" s="2">
        <f t="array" ref="I577">SUMPRODUCT(B561:B580, (ROW(B561:B580)-ROW(B561)+1)) / (20*21/2)</f>
        <v>1.5209523809523811</v>
      </c>
      <c r="J577" s="2">
        <f t="shared" si="66"/>
        <v>1.6087312309047685</v>
      </c>
      <c r="K577" s="2">
        <f t="shared" si="68"/>
        <v>1.8449277185519546</v>
      </c>
    </row>
    <row r="578" spans="1:11" ht="13.5" x14ac:dyDescent="0.25">
      <c r="A578" s="3">
        <f>TITRES_STAT!B581</f>
        <v>43144</v>
      </c>
      <c r="B578" s="6">
        <f>TITRES_STAT!D581</f>
        <v>1.45</v>
      </c>
      <c r="C578" s="2">
        <f t="shared" si="61"/>
        <v>-4.0000000000000036E-2</v>
      </c>
      <c r="D578" s="2">
        <f t="shared" si="62"/>
        <v>1.458</v>
      </c>
      <c r="E578" s="2">
        <f t="shared" si="64"/>
        <v>1.5109999999999999</v>
      </c>
      <c r="F578" s="2">
        <f t="shared" si="65"/>
        <v>1.605</v>
      </c>
      <c r="G578" s="2">
        <f t="shared" si="67"/>
        <v>1.8039999999999998</v>
      </c>
      <c r="H578" s="2">
        <f t="shared" si="63"/>
        <v>2.7888505000000028</v>
      </c>
      <c r="I578" s="2">
        <f t="array" ref="I578">SUMPRODUCT(B562:B581, (ROW(B562:B581)-ROW(B562)+1)) / (20*21/2)</f>
        <v>1.5090952380952383</v>
      </c>
      <c r="J578" s="2">
        <f t="shared" si="66"/>
        <v>1.5936139708186001</v>
      </c>
      <c r="K578" s="2">
        <f t="shared" si="68"/>
        <v>1.8294403570401132</v>
      </c>
    </row>
    <row r="579" spans="1:11" ht="13.5" x14ac:dyDescent="0.25">
      <c r="A579" s="3">
        <f>TITRES_STAT!B582</f>
        <v>43145</v>
      </c>
      <c r="B579" s="6">
        <f>TITRES_STAT!D582</f>
        <v>1.45</v>
      </c>
      <c r="C579" s="2">
        <f t="shared" si="61"/>
        <v>0</v>
      </c>
      <c r="D579" s="2">
        <f t="shared" si="62"/>
        <v>1.456</v>
      </c>
      <c r="E579" s="2">
        <f t="shared" si="64"/>
        <v>1.4919999999999998</v>
      </c>
      <c r="F579" s="2">
        <f t="shared" si="65"/>
        <v>1.5884999999999998</v>
      </c>
      <c r="G579" s="2">
        <f t="shared" si="67"/>
        <v>1.7908000000000002</v>
      </c>
      <c r="H579" s="2">
        <f t="shared" si="63"/>
        <v>2.7776415000000028</v>
      </c>
      <c r="I579" s="2">
        <f t="array" ref="I579">SUMPRODUCT(B563:B582, (ROW(B563:B582)-ROW(B563)+1)) / (20*21/2)</f>
        <v>1.4984285714285714</v>
      </c>
      <c r="J579" s="2">
        <f t="shared" si="66"/>
        <v>1.5799364497882573</v>
      </c>
      <c r="K579" s="2">
        <f t="shared" si="68"/>
        <v>1.8145603430385402</v>
      </c>
    </row>
    <row r="580" spans="1:11" ht="13.5" x14ac:dyDescent="0.25">
      <c r="A580" s="3">
        <f>TITRES_STAT!B583</f>
        <v>43146</v>
      </c>
      <c r="B580" s="6">
        <f>TITRES_STAT!D583</f>
        <v>1.45</v>
      </c>
      <c r="C580" s="2">
        <f t="shared" ref="C580:C643" si="69">B580-B579</f>
        <v>0</v>
      </c>
      <c r="D580" s="2">
        <f t="shared" si="62"/>
        <v>1.456</v>
      </c>
      <c r="E580" s="2">
        <f t="shared" si="64"/>
        <v>1.4769999999999999</v>
      </c>
      <c r="F580" s="2">
        <f t="shared" si="65"/>
        <v>1.5744999999999998</v>
      </c>
      <c r="G580" s="2">
        <f t="shared" si="67"/>
        <v>1.7787999999999999</v>
      </c>
      <c r="H580" s="2">
        <f t="shared" si="63"/>
        <v>2.7659155000000033</v>
      </c>
      <c r="I580" s="2">
        <f t="array" ref="I580">SUMPRODUCT(B564:B583, (ROW(B564:B583)-ROW(B564)+1)) / (20*21/2)</f>
        <v>1.488</v>
      </c>
      <c r="J580" s="2">
        <f t="shared" si="66"/>
        <v>1.5675615498084232</v>
      </c>
      <c r="K580" s="2">
        <f t="shared" si="68"/>
        <v>1.8002638589978133</v>
      </c>
    </row>
    <row r="581" spans="1:11" ht="13.5" x14ac:dyDescent="0.25">
      <c r="A581" s="3">
        <f>TITRES_STAT!B584</f>
        <v>43147</v>
      </c>
      <c r="B581" s="6">
        <f>TITRES_STAT!D584</f>
        <v>1.45</v>
      </c>
      <c r="C581" s="2">
        <f t="shared" si="69"/>
        <v>0</v>
      </c>
      <c r="D581" s="2">
        <f t="shared" si="62"/>
        <v>1.458</v>
      </c>
      <c r="E581" s="2">
        <f t="shared" si="64"/>
        <v>1.4659999999999997</v>
      </c>
      <c r="F581" s="2">
        <f t="shared" si="65"/>
        <v>1.5619999999999998</v>
      </c>
      <c r="G581" s="2">
        <f t="shared" si="67"/>
        <v>1.7660000000000002</v>
      </c>
      <c r="H581" s="2">
        <f t="shared" si="63"/>
        <v>2.7541895000000038</v>
      </c>
      <c r="I581" s="2">
        <f t="array" ref="I581">SUMPRODUCT(B565:B584, (ROW(B565:B584)-ROW(B565)+1)) / (20*21/2)</f>
        <v>1.4863809523809524</v>
      </c>
      <c r="J581" s="2">
        <f t="shared" si="66"/>
        <v>1.5563652117314304</v>
      </c>
      <c r="K581" s="2">
        <f t="shared" si="68"/>
        <v>1.7865280213900561</v>
      </c>
    </row>
    <row r="582" spans="1:11" ht="13.5" x14ac:dyDescent="0.25">
      <c r="A582" s="3">
        <f>TITRES_STAT!B585</f>
        <v>43150</v>
      </c>
      <c r="B582" s="6">
        <f>TITRES_STAT!D585</f>
        <v>1.45</v>
      </c>
      <c r="C582" s="2">
        <f t="shared" si="69"/>
        <v>0</v>
      </c>
      <c r="D582" s="2">
        <f t="shared" ref="D582:D645" si="70">AVERAGE(B578:B582)</f>
        <v>1.45</v>
      </c>
      <c r="E582" s="2">
        <f t="shared" si="64"/>
        <v>1.4589999999999996</v>
      </c>
      <c r="F582" s="2">
        <f t="shared" si="65"/>
        <v>1.5494999999999999</v>
      </c>
      <c r="G582" s="2">
        <f t="shared" si="67"/>
        <v>1.7534000000000003</v>
      </c>
      <c r="H582" s="2">
        <f t="shared" si="63"/>
        <v>2.7424635000000048</v>
      </c>
      <c r="I582" s="2">
        <f t="array" ref="I582">SUMPRODUCT(B566:B585, (ROW(B566:B585)-ROW(B566)+1)) / (20*21/2)</f>
        <v>1.4939047619047618</v>
      </c>
      <c r="J582" s="2">
        <f t="shared" si="66"/>
        <v>1.5462351915665322</v>
      </c>
      <c r="K582" s="2">
        <f t="shared" si="68"/>
        <v>1.7733308440806421</v>
      </c>
    </row>
    <row r="583" spans="1:11" ht="13.5" x14ac:dyDescent="0.25">
      <c r="A583" s="3">
        <f>TITRES_STAT!B586</f>
        <v>43151</v>
      </c>
      <c r="B583" s="6">
        <f>TITRES_STAT!D586</f>
        <v>1.44</v>
      </c>
      <c r="C583" s="2">
        <f t="shared" si="69"/>
        <v>-1.0000000000000009E-2</v>
      </c>
      <c r="D583" s="2">
        <f t="shared" si="70"/>
        <v>1.448</v>
      </c>
      <c r="E583" s="2">
        <f t="shared" si="64"/>
        <v>1.4529999999999998</v>
      </c>
      <c r="F583" s="2">
        <f t="shared" si="65"/>
        <v>1.5369999999999999</v>
      </c>
      <c r="G583" s="2">
        <f t="shared" si="67"/>
        <v>1.7405999999999999</v>
      </c>
      <c r="H583" s="2">
        <f t="shared" si="63"/>
        <v>2.7315330000000047</v>
      </c>
      <c r="I583" s="2">
        <f t="array" ref="I583">SUMPRODUCT(B567:B586, (ROW(B567:B586)-ROW(B567)+1)) / (20*21/2)</f>
        <v>1.4970952380952378</v>
      </c>
      <c r="J583" s="2">
        <f t="shared" si="66"/>
        <v>1.5361175542744814</v>
      </c>
      <c r="K583" s="2">
        <f t="shared" si="68"/>
        <v>1.7602590462735581</v>
      </c>
    </row>
    <row r="584" spans="1:11" ht="13.5" x14ac:dyDescent="0.25">
      <c r="A584" s="3">
        <f>TITRES_STAT!B587</f>
        <v>43152</v>
      </c>
      <c r="B584" s="6">
        <f>TITRES_STAT!D587</f>
        <v>1.52</v>
      </c>
      <c r="C584" s="2">
        <f t="shared" si="69"/>
        <v>8.0000000000000071E-2</v>
      </c>
      <c r="D584" s="2">
        <f t="shared" si="70"/>
        <v>1.4619999999999997</v>
      </c>
      <c r="E584" s="2">
        <f t="shared" si="64"/>
        <v>1.4589999999999999</v>
      </c>
      <c r="F584" s="2">
        <f t="shared" si="65"/>
        <v>1.5309999999999999</v>
      </c>
      <c r="G584" s="2">
        <f t="shared" si="67"/>
        <v>1.7305999999999999</v>
      </c>
      <c r="H584" s="2">
        <f t="shared" si="63"/>
        <v>2.7218010000000037</v>
      </c>
      <c r="I584" s="2">
        <f t="array" ref="I584">SUMPRODUCT(B568:B587, (ROW(B568:B587)-ROW(B568)+1)) / (20*21/2)</f>
        <v>1.5047619047619047</v>
      </c>
      <c r="J584" s="2">
        <f t="shared" si="66"/>
        <v>1.5345825491054832</v>
      </c>
      <c r="K584" s="2">
        <f t="shared" si="68"/>
        <v>1.7508371228902813</v>
      </c>
    </row>
    <row r="585" spans="1:11" ht="13.5" x14ac:dyDescent="0.25">
      <c r="A585" s="3">
        <f>TITRES_STAT!B588</f>
        <v>43153</v>
      </c>
      <c r="B585" s="6">
        <f>TITRES_STAT!D588</f>
        <v>1.61</v>
      </c>
      <c r="C585" s="2">
        <f t="shared" si="69"/>
        <v>9.000000000000008E-2</v>
      </c>
      <c r="D585" s="2">
        <f t="shared" si="70"/>
        <v>1.494</v>
      </c>
      <c r="E585" s="2">
        <f t="shared" si="64"/>
        <v>1.4749999999999999</v>
      </c>
      <c r="F585" s="2">
        <f t="shared" si="65"/>
        <v>1.5264999999999997</v>
      </c>
      <c r="G585" s="2">
        <f t="shared" si="67"/>
        <v>1.7228000000000001</v>
      </c>
      <c r="H585" s="2">
        <f t="shared" si="63"/>
        <v>2.7134115000000039</v>
      </c>
      <c r="I585" s="2">
        <f t="array" ref="I585">SUMPRODUCT(B569:B588, (ROW(B569:B588)-ROW(B569)+1)) / (20*21/2)</f>
        <v>1.5195714285714284</v>
      </c>
      <c r="J585" s="2">
        <f t="shared" si="66"/>
        <v>1.5417651634763896</v>
      </c>
      <c r="K585" s="2">
        <f t="shared" si="68"/>
        <v>1.7453140984632116</v>
      </c>
    </row>
    <row r="586" spans="1:11" ht="13.5" x14ac:dyDescent="0.25">
      <c r="A586" s="3">
        <f>TITRES_STAT!B589</f>
        <v>43154</v>
      </c>
      <c r="B586" s="6">
        <f>TITRES_STAT!D589</f>
        <v>1.56</v>
      </c>
      <c r="C586" s="2">
        <f t="shared" si="69"/>
        <v>-5.0000000000000044E-2</v>
      </c>
      <c r="D586" s="2">
        <f t="shared" si="70"/>
        <v>1.516</v>
      </c>
      <c r="E586" s="2">
        <f t="shared" si="64"/>
        <v>1.4869999999999999</v>
      </c>
      <c r="F586" s="2">
        <f t="shared" si="65"/>
        <v>1.5194999999999996</v>
      </c>
      <c r="G586" s="2">
        <f t="shared" si="67"/>
        <v>1.714</v>
      </c>
      <c r="H586" s="2">
        <f t="shared" ref="H586:H649" si="71">AVERAGE(B387:B586)</f>
        <v>2.7047720000000028</v>
      </c>
      <c r="I586" s="2">
        <f t="array" ref="I586">SUMPRODUCT(B570:B589, (ROW(B570:B589)-ROW(B570)+1)) / (20*21/2)</f>
        <v>1.5438095238095237</v>
      </c>
      <c r="J586" s="2">
        <f t="shared" si="66"/>
        <v>1.5435018145738764</v>
      </c>
      <c r="K586" s="2">
        <f t="shared" si="68"/>
        <v>1.7380468789156349</v>
      </c>
    </row>
    <row r="587" spans="1:11" ht="13.5" x14ac:dyDescent="0.25">
      <c r="A587" s="3">
        <f>TITRES_STAT!B590</f>
        <v>43157</v>
      </c>
      <c r="B587" s="6">
        <f>TITRES_STAT!D590</f>
        <v>1.6</v>
      </c>
      <c r="C587" s="2">
        <f t="shared" si="69"/>
        <v>4.0000000000000036E-2</v>
      </c>
      <c r="D587" s="2">
        <f t="shared" si="70"/>
        <v>1.546</v>
      </c>
      <c r="E587" s="2">
        <f t="shared" si="64"/>
        <v>1.4979999999999998</v>
      </c>
      <c r="F587" s="2">
        <f t="shared" si="65"/>
        <v>1.5144999999999997</v>
      </c>
      <c r="G587" s="2">
        <f t="shared" si="67"/>
        <v>1.7048000000000001</v>
      </c>
      <c r="H587" s="2">
        <f t="shared" si="71"/>
        <v>2.6958630000000023</v>
      </c>
      <c r="I587" s="2">
        <f t="array" ref="I587">SUMPRODUCT(B571:B590, (ROW(B571:B590)-ROW(B571)+1)) / (20*21/2)</f>
        <v>1.5769523809523809</v>
      </c>
      <c r="J587" s="2">
        <f t="shared" si="66"/>
        <v>1.5488825941382691</v>
      </c>
      <c r="K587" s="2">
        <f t="shared" si="68"/>
        <v>1.7326332758209042</v>
      </c>
    </row>
    <row r="588" spans="1:11" ht="13.5" x14ac:dyDescent="0.25">
      <c r="A588" s="3">
        <f>TITRES_STAT!B591</f>
        <v>43158</v>
      </c>
      <c r="B588" s="6">
        <f>TITRES_STAT!D591</f>
        <v>1.67</v>
      </c>
      <c r="C588" s="2">
        <f t="shared" si="69"/>
        <v>6.999999999999984E-2</v>
      </c>
      <c r="D588" s="2">
        <f t="shared" si="70"/>
        <v>1.5919999999999999</v>
      </c>
      <c r="E588" s="2">
        <f t="shared" ref="E588:E651" si="72">AVERAGE(B579:B588)</f>
        <v>1.52</v>
      </c>
      <c r="F588" s="2">
        <f t="shared" si="65"/>
        <v>1.5154999999999998</v>
      </c>
      <c r="G588" s="2">
        <f t="shared" si="67"/>
        <v>1.6982000000000002</v>
      </c>
      <c r="H588" s="2">
        <f t="shared" si="71"/>
        <v>2.6869280000000022</v>
      </c>
      <c r="I588" s="2">
        <f t="array" ref="I588">SUMPRODUCT(B572:B591, (ROW(B572:B591)-ROW(B572)+1)) / (20*21/2)</f>
        <v>1.6164285714285715</v>
      </c>
      <c r="J588" s="2">
        <f t="shared" si="66"/>
        <v>1.5604175851727198</v>
      </c>
      <c r="K588" s="2">
        <f t="shared" si="68"/>
        <v>1.7301770689259668</v>
      </c>
    </row>
    <row r="589" spans="1:11" ht="13.5" x14ac:dyDescent="0.25">
      <c r="A589" s="3">
        <f>TITRES_STAT!B592</f>
        <v>43159</v>
      </c>
      <c r="B589" s="6">
        <f>TITRES_STAT!D592</f>
        <v>1.77</v>
      </c>
      <c r="C589" s="2">
        <f t="shared" si="69"/>
        <v>0.10000000000000009</v>
      </c>
      <c r="D589" s="2">
        <f t="shared" si="70"/>
        <v>1.6419999999999999</v>
      </c>
      <c r="E589" s="2">
        <f t="shared" si="72"/>
        <v>1.5519999999999998</v>
      </c>
      <c r="F589" s="2">
        <f t="shared" si="65"/>
        <v>1.5219999999999998</v>
      </c>
      <c r="G589" s="2">
        <f t="shared" si="67"/>
        <v>1.6936000000000004</v>
      </c>
      <c r="H589" s="2">
        <f t="shared" si="71"/>
        <v>2.6780705000000022</v>
      </c>
      <c r="I589" s="2">
        <f t="array" ref="I589">SUMPRODUCT(B573:B592, (ROW(B573:B592)-ROW(B573)+1)) / (20*21/2)</f>
        <v>1.6645238095238095</v>
      </c>
      <c r="J589" s="2">
        <f t="shared" si="66"/>
        <v>1.5803778151562704</v>
      </c>
      <c r="K589" s="2">
        <f t="shared" si="68"/>
        <v>1.7317387524974974</v>
      </c>
    </row>
    <row r="590" spans="1:11" ht="13.5" x14ac:dyDescent="0.25">
      <c r="A590" s="3">
        <f>TITRES_STAT!B593</f>
        <v>43160</v>
      </c>
      <c r="B590" s="6">
        <f>TITRES_STAT!D593</f>
        <v>1.87</v>
      </c>
      <c r="C590" s="2">
        <f t="shared" si="69"/>
        <v>0.10000000000000009</v>
      </c>
      <c r="D590" s="2">
        <f t="shared" si="70"/>
        <v>1.6939999999999997</v>
      </c>
      <c r="E590" s="2">
        <f t="shared" si="72"/>
        <v>1.5939999999999999</v>
      </c>
      <c r="F590" s="2">
        <f t="shared" si="65"/>
        <v>1.5355000000000001</v>
      </c>
      <c r="G590" s="2">
        <f t="shared" si="67"/>
        <v>1.6910000000000005</v>
      </c>
      <c r="H590" s="2">
        <f t="shared" si="71"/>
        <v>2.6700415000000017</v>
      </c>
      <c r="I590" s="2">
        <f t="array" ref="I590">SUMPRODUCT(B574:B593, (ROW(B574:B593)-ROW(B574)+1)) / (20*21/2)</f>
        <v>1.7214761904761904</v>
      </c>
      <c r="J590" s="2">
        <f t="shared" si="66"/>
        <v>1.6079608803794827</v>
      </c>
      <c r="K590" s="2">
        <f t="shared" si="68"/>
        <v>1.7371607622034779</v>
      </c>
    </row>
    <row r="591" spans="1:11" ht="13.5" x14ac:dyDescent="0.25">
      <c r="A591" s="3">
        <f>TITRES_STAT!B594</f>
        <v>43161</v>
      </c>
      <c r="B591" s="6">
        <f>TITRES_STAT!D594</f>
        <v>1.95</v>
      </c>
      <c r="C591" s="2">
        <f t="shared" si="69"/>
        <v>7.9999999999999849E-2</v>
      </c>
      <c r="D591" s="2">
        <f t="shared" si="70"/>
        <v>1.7719999999999998</v>
      </c>
      <c r="E591" s="2">
        <f t="shared" si="72"/>
        <v>1.6439999999999997</v>
      </c>
      <c r="F591" s="2">
        <f t="shared" si="65"/>
        <v>1.5549999999999999</v>
      </c>
      <c r="G591" s="2">
        <f t="shared" si="67"/>
        <v>1.6900000000000006</v>
      </c>
      <c r="H591" s="2">
        <f t="shared" si="71"/>
        <v>2.663164000000001</v>
      </c>
      <c r="I591" s="2">
        <f t="array" ref="I591">SUMPRODUCT(B575:B594, (ROW(B575:B594)-ROW(B575)+1)) / (20*21/2)</f>
        <v>1.7875714285714288</v>
      </c>
      <c r="J591" s="2">
        <f t="shared" si="66"/>
        <v>1.6405360346290558</v>
      </c>
      <c r="K591" s="2">
        <f t="shared" si="68"/>
        <v>1.7455073989798122</v>
      </c>
    </row>
    <row r="592" spans="1:11" ht="13.5" x14ac:dyDescent="0.25">
      <c r="A592" s="3">
        <f>TITRES_STAT!B595</f>
        <v>43164</v>
      </c>
      <c r="B592" s="6">
        <f>TITRES_STAT!D595</f>
        <v>2.06</v>
      </c>
      <c r="C592" s="2">
        <f t="shared" si="69"/>
        <v>0.1100000000000001</v>
      </c>
      <c r="D592" s="2">
        <f t="shared" si="70"/>
        <v>1.8640000000000001</v>
      </c>
      <c r="E592" s="2">
        <f t="shared" si="72"/>
        <v>1.7049999999999996</v>
      </c>
      <c r="F592" s="2">
        <f t="shared" si="65"/>
        <v>1.5819999999999996</v>
      </c>
      <c r="G592" s="2">
        <f t="shared" si="67"/>
        <v>1.6918000000000006</v>
      </c>
      <c r="H592" s="2">
        <f t="shared" si="71"/>
        <v>2.6570244999999999</v>
      </c>
      <c r="I592" s="2">
        <f t="array" ref="I592">SUMPRODUCT(B576:B595, (ROW(B576:B595)-ROW(B576)+1)) / (20*21/2)</f>
        <v>1.859142857142857</v>
      </c>
      <c r="J592" s="2">
        <f t="shared" si="66"/>
        <v>1.6804849837120031</v>
      </c>
      <c r="K592" s="2">
        <f t="shared" si="68"/>
        <v>1.7578404421570746</v>
      </c>
    </row>
    <row r="593" spans="1:11" ht="13.5" x14ac:dyDescent="0.25">
      <c r="A593" s="3">
        <f>TITRES_STAT!B596</f>
        <v>43165</v>
      </c>
      <c r="B593" s="6">
        <f>TITRES_STAT!D596</f>
        <v>2.1800000000000002</v>
      </c>
      <c r="C593" s="2">
        <f t="shared" si="69"/>
        <v>0.12000000000000011</v>
      </c>
      <c r="D593" s="2">
        <f t="shared" si="70"/>
        <v>1.966</v>
      </c>
      <c r="E593" s="2">
        <f t="shared" si="72"/>
        <v>1.7789999999999999</v>
      </c>
      <c r="F593" s="2">
        <f t="shared" si="65"/>
        <v>1.6159999999999997</v>
      </c>
      <c r="G593" s="2">
        <f t="shared" si="67"/>
        <v>1.6964000000000008</v>
      </c>
      <c r="H593" s="2">
        <f t="shared" si="71"/>
        <v>2.6514849999999992</v>
      </c>
      <c r="I593" s="2">
        <f t="array" ref="I593">SUMPRODUCT(B577:B596, (ROW(B577:B596)-ROW(B577)+1)) / (20*21/2)</f>
        <v>1.9242380952380951</v>
      </c>
      <c r="J593" s="2">
        <f t="shared" si="66"/>
        <v>1.7280578424060979</v>
      </c>
      <c r="K593" s="2">
        <f t="shared" si="68"/>
        <v>1.7743957189352286</v>
      </c>
    </row>
    <row r="594" spans="1:11" ht="13.5" x14ac:dyDescent="0.25">
      <c r="A594" s="3">
        <f>TITRES_STAT!B597</f>
        <v>43166</v>
      </c>
      <c r="B594" s="6">
        <f>TITRES_STAT!D597</f>
        <v>2.31</v>
      </c>
      <c r="C594" s="2">
        <f t="shared" si="69"/>
        <v>0.12999999999999989</v>
      </c>
      <c r="D594" s="2">
        <f t="shared" si="70"/>
        <v>2.0740000000000003</v>
      </c>
      <c r="E594" s="2">
        <f t="shared" si="72"/>
        <v>1.8579999999999999</v>
      </c>
      <c r="F594" s="2">
        <f t="shared" si="65"/>
        <v>1.6585000000000001</v>
      </c>
      <c r="G594" s="2">
        <f t="shared" si="67"/>
        <v>1.704600000000001</v>
      </c>
      <c r="H594" s="2">
        <f t="shared" si="71"/>
        <v>2.6472999999999978</v>
      </c>
      <c r="I594" s="2">
        <f t="array" ref="I594">SUMPRODUCT(B578:B597, (ROW(B578:B597)-ROW(B578)+1)) / (20*21/2)</f>
        <v>1.9895714285714288</v>
      </c>
      <c r="J594" s="2">
        <f t="shared" si="66"/>
        <v>1.7834809050340885</v>
      </c>
      <c r="K594" s="2">
        <f t="shared" si="68"/>
        <v>1.795399808388749</v>
      </c>
    </row>
    <row r="595" spans="1:11" ht="13.5" x14ac:dyDescent="0.25">
      <c r="A595" s="3">
        <f>TITRES_STAT!B598</f>
        <v>43167</v>
      </c>
      <c r="B595" s="6">
        <f>TITRES_STAT!D598</f>
        <v>2.41</v>
      </c>
      <c r="C595" s="2">
        <f t="shared" si="69"/>
        <v>0.10000000000000009</v>
      </c>
      <c r="D595" s="2">
        <f t="shared" si="70"/>
        <v>2.1819999999999999</v>
      </c>
      <c r="E595" s="2">
        <f t="shared" si="72"/>
        <v>1.9379999999999999</v>
      </c>
      <c r="F595" s="2">
        <f t="shared" si="65"/>
        <v>1.7064999999999997</v>
      </c>
      <c r="G595" s="2">
        <f t="shared" si="67"/>
        <v>1.7140000000000009</v>
      </c>
      <c r="H595" s="2">
        <f t="shared" si="71"/>
        <v>2.6436149999999983</v>
      </c>
      <c r="I595" s="2">
        <f t="array" ref="I595">SUMPRODUCT(B579:B598, (ROW(B579:B598)-ROW(B579)+1)) / (20*21/2)</f>
        <v>2.0446666666666666</v>
      </c>
      <c r="J595" s="2">
        <f t="shared" si="66"/>
        <v>1.8431493902689371</v>
      </c>
      <c r="K595" s="2">
        <f t="shared" si="68"/>
        <v>1.8195017766872295</v>
      </c>
    </row>
    <row r="596" spans="1:11" ht="13.5" x14ac:dyDescent="0.25">
      <c r="A596" s="3">
        <f>TITRES_STAT!B599</f>
        <v>43168</v>
      </c>
      <c r="B596" s="6">
        <f>TITRES_STAT!D599</f>
        <v>2.39</v>
      </c>
      <c r="C596" s="2">
        <f t="shared" si="69"/>
        <v>-2.0000000000000018E-2</v>
      </c>
      <c r="D596" s="2">
        <f t="shared" si="70"/>
        <v>2.2700000000000005</v>
      </c>
      <c r="E596" s="2">
        <f t="shared" si="72"/>
        <v>2.0209999999999999</v>
      </c>
      <c r="F596" s="2">
        <f t="shared" ref="F596:F659" si="73">AVERAGE(B577:B596)</f>
        <v>1.754</v>
      </c>
      <c r="G596" s="2">
        <f t="shared" si="67"/>
        <v>1.7238000000000009</v>
      </c>
      <c r="H596" s="2">
        <f t="shared" si="71"/>
        <v>2.6391254999999982</v>
      </c>
      <c r="I596" s="2">
        <f t="array" ref="I596">SUMPRODUCT(B580:B599, (ROW(B580:B599)-ROW(B580)+1)) / (20*21/2)</f>
        <v>2.0915238095238098</v>
      </c>
      <c r="J596" s="2">
        <f t="shared" si="66"/>
        <v>1.8952304007195144</v>
      </c>
      <c r="K596" s="2">
        <f t="shared" si="68"/>
        <v>1.8418742560328283</v>
      </c>
    </row>
    <row r="597" spans="1:11" ht="13.5" x14ac:dyDescent="0.25">
      <c r="A597" s="3">
        <f>TITRES_STAT!B600</f>
        <v>43171</v>
      </c>
      <c r="B597" s="6">
        <f>TITRES_STAT!D600</f>
        <v>2.44</v>
      </c>
      <c r="C597" s="2">
        <f t="shared" si="69"/>
        <v>4.9999999999999822E-2</v>
      </c>
      <c r="D597" s="2">
        <f t="shared" si="70"/>
        <v>2.3460000000000001</v>
      </c>
      <c r="E597" s="2">
        <f t="shared" si="72"/>
        <v>2.105</v>
      </c>
      <c r="F597" s="2">
        <f t="shared" si="73"/>
        <v>1.8014999999999997</v>
      </c>
      <c r="G597" s="2">
        <f t="shared" si="67"/>
        <v>1.7348000000000008</v>
      </c>
      <c r="H597" s="2">
        <f t="shared" si="71"/>
        <v>2.6353554999999975</v>
      </c>
      <c r="I597" s="2">
        <f t="array" ref="I597">SUMPRODUCT(B581:B600, (ROW(B581:B600)-ROW(B581)+1)) / (20*21/2)</f>
        <v>2.1274761904761905</v>
      </c>
      <c r="J597" s="2">
        <f t="shared" ref="J597:J660" si="74">$J$4*B597+J596*(1-$J$4)</f>
        <v>1.9471132196986083</v>
      </c>
      <c r="K597" s="2">
        <f t="shared" si="68"/>
        <v>1.8653301675609528</v>
      </c>
    </row>
    <row r="598" spans="1:11" ht="13.5" x14ac:dyDescent="0.25">
      <c r="A598" s="3">
        <f>TITRES_STAT!B601</f>
        <v>43172</v>
      </c>
      <c r="B598" s="6">
        <f>TITRES_STAT!D601</f>
        <v>2.38</v>
      </c>
      <c r="C598" s="2">
        <f t="shared" si="69"/>
        <v>-6.0000000000000053E-2</v>
      </c>
      <c r="D598" s="2">
        <f t="shared" si="70"/>
        <v>2.3860000000000001</v>
      </c>
      <c r="E598" s="2">
        <f t="shared" si="72"/>
        <v>2.1760000000000002</v>
      </c>
      <c r="F598" s="2">
        <f t="shared" si="73"/>
        <v>1.8479999999999996</v>
      </c>
      <c r="G598" s="2">
        <f t="shared" si="67"/>
        <v>1.7446000000000006</v>
      </c>
      <c r="H598" s="2">
        <f t="shared" si="71"/>
        <v>2.6312854999999979</v>
      </c>
      <c r="I598" s="2">
        <f t="array" ref="I598">SUMPRODUCT(B582:B601, (ROW(B582:B601)-ROW(B582)+1)) / (20*21/2)</f>
        <v>2.15</v>
      </c>
      <c r="J598" s="2">
        <f t="shared" si="74"/>
        <v>1.9883405321082646</v>
      </c>
      <c r="K598" s="2">
        <f t="shared" si="68"/>
        <v>1.885513298244837</v>
      </c>
    </row>
    <row r="599" spans="1:11" ht="13.5" x14ac:dyDescent="0.25">
      <c r="A599" s="3">
        <f>TITRES_STAT!B602</f>
        <v>43173</v>
      </c>
      <c r="B599" s="6">
        <f>TITRES_STAT!D602</f>
        <v>2.34</v>
      </c>
      <c r="C599" s="2">
        <f t="shared" si="69"/>
        <v>-4.0000000000000036E-2</v>
      </c>
      <c r="D599" s="2">
        <f t="shared" si="70"/>
        <v>2.3920000000000003</v>
      </c>
      <c r="E599" s="2">
        <f t="shared" si="72"/>
        <v>2.2330000000000001</v>
      </c>
      <c r="F599" s="2">
        <f t="shared" si="73"/>
        <v>1.8924999999999996</v>
      </c>
      <c r="G599" s="2">
        <f t="shared" si="67"/>
        <v>1.753400000000001</v>
      </c>
      <c r="H599" s="2">
        <f t="shared" si="71"/>
        <v>2.6270624999999983</v>
      </c>
      <c r="I599" s="2">
        <f t="array" ref="I599">SUMPRODUCT(B583:B602, (ROW(B583:B602)-ROW(B583)+1)) / (20*21/2)</f>
        <v>2.1605238095238097</v>
      </c>
      <c r="J599" s="2">
        <f t="shared" si="74"/>
        <v>2.0218319100027156</v>
      </c>
      <c r="K599" s="2">
        <f t="shared" si="68"/>
        <v>1.9033363061568043</v>
      </c>
    </row>
    <row r="600" spans="1:11" ht="13.5" x14ac:dyDescent="0.25">
      <c r="A600" s="3">
        <f>TITRES_STAT!B603</f>
        <v>43174</v>
      </c>
      <c r="B600" s="6">
        <f>TITRES_STAT!D603</f>
        <v>2.27</v>
      </c>
      <c r="C600" s="2">
        <f t="shared" si="69"/>
        <v>-6.999999999999984E-2</v>
      </c>
      <c r="D600" s="2">
        <f t="shared" si="70"/>
        <v>2.3639999999999999</v>
      </c>
      <c r="E600" s="2">
        <f t="shared" si="72"/>
        <v>2.2730000000000001</v>
      </c>
      <c r="F600" s="2">
        <f t="shared" si="73"/>
        <v>1.9334999999999998</v>
      </c>
      <c r="G600" s="2">
        <f t="shared" si="67"/>
        <v>1.7610000000000008</v>
      </c>
      <c r="H600" s="2">
        <f t="shared" si="71"/>
        <v>2.6220669999999986</v>
      </c>
      <c r="I600" s="2">
        <f t="array" ref="I600">SUMPRODUCT(B584:B603, (ROW(B584:B603)-ROW(B584)+1)) / (20*21/2)</f>
        <v>2.1566190476190474</v>
      </c>
      <c r="J600" s="2">
        <f t="shared" si="74"/>
        <v>2.045466966192933</v>
      </c>
      <c r="K600" s="2">
        <f t="shared" si="68"/>
        <v>1.9177152745428121</v>
      </c>
    </row>
    <row r="601" spans="1:11" ht="13.5" x14ac:dyDescent="0.25">
      <c r="A601" s="3">
        <f>TITRES_STAT!B604</f>
        <v>43175</v>
      </c>
      <c r="B601" s="6">
        <f>TITRES_STAT!D604</f>
        <v>2.17</v>
      </c>
      <c r="C601" s="2">
        <f t="shared" si="69"/>
        <v>-0.10000000000000009</v>
      </c>
      <c r="D601" s="2">
        <f t="shared" si="70"/>
        <v>2.3199999999999998</v>
      </c>
      <c r="E601" s="2">
        <f t="shared" si="72"/>
        <v>2.2950000000000004</v>
      </c>
      <c r="F601" s="2">
        <f t="shared" si="73"/>
        <v>1.9695000000000005</v>
      </c>
      <c r="G601" s="2">
        <f t="shared" si="67"/>
        <v>1.7676000000000005</v>
      </c>
      <c r="H601" s="2">
        <f t="shared" si="71"/>
        <v>2.6165714999999978</v>
      </c>
      <c r="I601" s="2">
        <f t="array" ref="I601">SUMPRODUCT(B585:B604, (ROW(B585:B604)-ROW(B585)+1)) / (20*21/2)</f>
        <v>2.1483333333333334</v>
      </c>
      <c r="J601" s="2">
        <f t="shared" si="74"/>
        <v>2.0573272551269395</v>
      </c>
      <c r="K601" s="2">
        <f t="shared" si="68"/>
        <v>1.9276087931881922</v>
      </c>
    </row>
    <row r="602" spans="1:11" ht="13.5" x14ac:dyDescent="0.25">
      <c r="A602" s="3">
        <f>TITRES_STAT!B605</f>
        <v>43178</v>
      </c>
      <c r="B602" s="6">
        <f>TITRES_STAT!D605</f>
        <v>2.08</v>
      </c>
      <c r="C602" s="2">
        <f t="shared" si="69"/>
        <v>-8.9999999999999858E-2</v>
      </c>
      <c r="D602" s="2">
        <f t="shared" si="70"/>
        <v>2.2480000000000002</v>
      </c>
      <c r="E602" s="2">
        <f t="shared" si="72"/>
        <v>2.2969999999999997</v>
      </c>
      <c r="F602" s="2">
        <f t="shared" si="73"/>
        <v>2.0010000000000003</v>
      </c>
      <c r="G602" s="2">
        <f t="shared" si="67"/>
        <v>1.7720000000000005</v>
      </c>
      <c r="H602" s="2">
        <f t="shared" si="71"/>
        <v>2.6106259999999981</v>
      </c>
      <c r="I602" s="2">
        <f t="array" ref="I602">SUMPRODUCT(B586:B605, (ROW(B586:B605)-ROW(B586)+1)) / (20*21/2)</f>
        <v>2.1399523809523808</v>
      </c>
      <c r="J602" s="2">
        <f t="shared" si="74"/>
        <v>2.0594865641624693</v>
      </c>
      <c r="K602" s="2">
        <f t="shared" si="68"/>
        <v>1.9335849189455181</v>
      </c>
    </row>
    <row r="603" spans="1:11" ht="13.5" x14ac:dyDescent="0.25">
      <c r="A603" s="3">
        <f>TITRES_STAT!B606</f>
        <v>43180</v>
      </c>
      <c r="B603" s="6">
        <f>TITRES_STAT!D606</f>
        <v>1.96</v>
      </c>
      <c r="C603" s="2">
        <f t="shared" si="69"/>
        <v>-0.12000000000000011</v>
      </c>
      <c r="D603" s="2">
        <f t="shared" si="70"/>
        <v>2.1640000000000001</v>
      </c>
      <c r="E603" s="2">
        <f t="shared" si="72"/>
        <v>2.2749999999999999</v>
      </c>
      <c r="F603" s="2">
        <f t="shared" si="73"/>
        <v>2.0270000000000001</v>
      </c>
      <c r="G603" s="2">
        <f t="shared" si="67"/>
        <v>1.7750000000000004</v>
      </c>
      <c r="H603" s="2">
        <f t="shared" si="71"/>
        <v>2.6040804999999976</v>
      </c>
      <c r="I603" s="2">
        <f t="array" ref="I603">SUMPRODUCT(B587:B606, (ROW(B587:B606)-ROW(B587)+1)) / (20*21/2)</f>
        <v>2.1403809523809523</v>
      </c>
      <c r="J603" s="2">
        <f t="shared" si="74"/>
        <v>2.0500116532898534</v>
      </c>
      <c r="K603" s="2">
        <f t="shared" si="68"/>
        <v>1.9346208044770665</v>
      </c>
    </row>
    <row r="604" spans="1:11" ht="13.5" x14ac:dyDescent="0.25">
      <c r="A604" s="3">
        <f>TITRES_STAT!B607</f>
        <v>43181</v>
      </c>
      <c r="B604" s="6">
        <f>TITRES_STAT!D607</f>
        <v>1.94</v>
      </c>
      <c r="C604" s="2">
        <f t="shared" si="69"/>
        <v>-2.0000000000000018E-2</v>
      </c>
      <c r="D604" s="2">
        <f t="shared" si="70"/>
        <v>2.0840000000000001</v>
      </c>
      <c r="E604" s="2">
        <f t="shared" si="72"/>
        <v>2.238</v>
      </c>
      <c r="F604" s="2">
        <f t="shared" si="73"/>
        <v>2.048</v>
      </c>
      <c r="G604" s="2">
        <f t="shared" si="67"/>
        <v>1.7782000000000002</v>
      </c>
      <c r="H604" s="2">
        <f t="shared" si="71"/>
        <v>2.5978104999999982</v>
      </c>
      <c r="I604" s="2">
        <f t="array" ref="I604">SUMPRODUCT(B588:B607, (ROW(B588:B607)-ROW(B588)+1)) / (20*21/2)</f>
        <v>2.1498095238095241</v>
      </c>
      <c r="J604" s="2">
        <f t="shared" si="74"/>
        <v>2.039534352976534</v>
      </c>
      <c r="K604" s="2">
        <f t="shared" si="68"/>
        <v>1.9348317533211032</v>
      </c>
    </row>
    <row r="605" spans="1:11" ht="13.5" x14ac:dyDescent="0.25">
      <c r="A605" s="3">
        <f>TITRES_STAT!B608</f>
        <v>43182</v>
      </c>
      <c r="B605" s="6">
        <f>TITRES_STAT!D608</f>
        <v>1.96</v>
      </c>
      <c r="C605" s="2">
        <f t="shared" si="69"/>
        <v>2.0000000000000018E-2</v>
      </c>
      <c r="D605" s="2">
        <f t="shared" si="70"/>
        <v>2.0219999999999998</v>
      </c>
      <c r="E605" s="2">
        <f t="shared" si="72"/>
        <v>2.1930000000000005</v>
      </c>
      <c r="F605" s="2">
        <f t="shared" si="73"/>
        <v>2.0654999999999997</v>
      </c>
      <c r="G605" s="2">
        <f t="shared" si="67"/>
        <v>1.7827999999999999</v>
      </c>
      <c r="H605" s="2">
        <f t="shared" si="71"/>
        <v>2.5918754999999982</v>
      </c>
      <c r="I605" s="2">
        <f t="array" ref="I605">SUMPRODUCT(B589:B608, (ROW(B589:B608)-ROW(B589)+1)) / (20*21/2)</f>
        <v>2.1621428571428574</v>
      </c>
      <c r="J605" s="2">
        <f t="shared" si="74"/>
        <v>2.0319596526930543</v>
      </c>
      <c r="K605" s="2">
        <f t="shared" si="68"/>
        <v>1.9358187433869425</v>
      </c>
    </row>
    <row r="606" spans="1:11" ht="13.5" x14ac:dyDescent="0.25">
      <c r="A606" s="3">
        <f>TITRES_STAT!B609</f>
        <v>43185</v>
      </c>
      <c r="B606" s="6">
        <f>TITRES_STAT!D609</f>
        <v>2.0699999999999998</v>
      </c>
      <c r="C606" s="2">
        <f t="shared" si="69"/>
        <v>0.10999999999999988</v>
      </c>
      <c r="D606" s="2">
        <f t="shared" si="70"/>
        <v>2.0019999999999998</v>
      </c>
      <c r="E606" s="2">
        <f t="shared" si="72"/>
        <v>2.1610000000000005</v>
      </c>
      <c r="F606" s="2">
        <f t="shared" si="73"/>
        <v>2.0910000000000002</v>
      </c>
      <c r="G606" s="2">
        <f t="shared" si="67"/>
        <v>1.7884</v>
      </c>
      <c r="H606" s="2">
        <f t="shared" si="71"/>
        <v>2.5869599999999973</v>
      </c>
      <c r="I606" s="2">
        <f t="array" ref="I606">SUMPRODUCT(B590:B609, (ROW(B590:B609)-ROW(B590)+1)) / (20*21/2)</f>
        <v>2.1793333333333336</v>
      </c>
      <c r="J606" s="2">
        <f t="shared" si="74"/>
        <v>2.0355825429127634</v>
      </c>
      <c r="K606" s="2">
        <f t="shared" si="68"/>
        <v>1.9410807534501995</v>
      </c>
    </row>
    <row r="607" spans="1:11" ht="13.5" x14ac:dyDescent="0.25">
      <c r="A607" s="3">
        <f>TITRES_STAT!B610</f>
        <v>43186</v>
      </c>
      <c r="B607" s="6">
        <f>TITRES_STAT!D610</f>
        <v>2.19</v>
      </c>
      <c r="C607" s="2">
        <f t="shared" si="69"/>
        <v>0.12000000000000011</v>
      </c>
      <c r="D607" s="2">
        <f t="shared" si="70"/>
        <v>2.024</v>
      </c>
      <c r="E607" s="2">
        <f t="shared" si="72"/>
        <v>2.1360000000000001</v>
      </c>
      <c r="F607" s="2">
        <f t="shared" si="73"/>
        <v>2.1204999999999998</v>
      </c>
      <c r="G607" s="2">
        <f t="shared" si="67"/>
        <v>1.7962</v>
      </c>
      <c r="H607" s="2">
        <f t="shared" si="71"/>
        <v>2.5830674999999972</v>
      </c>
      <c r="I607" s="2">
        <f t="array" ref="I607">SUMPRODUCT(B591:B610, (ROW(B591:B610)-ROW(B591)+1)) / (20*21/2)</f>
        <v>2.195761904761905</v>
      </c>
      <c r="J607" s="2">
        <f t="shared" si="74"/>
        <v>2.050288967397262</v>
      </c>
      <c r="K607" s="2">
        <f t="shared" si="68"/>
        <v>1.9508422925305839</v>
      </c>
    </row>
    <row r="608" spans="1:11" ht="13.5" x14ac:dyDescent="0.25">
      <c r="A608" s="3">
        <f>TITRES_STAT!B611</f>
        <v>43187</v>
      </c>
      <c r="B608" s="6">
        <f>TITRES_STAT!D611</f>
        <v>2.25</v>
      </c>
      <c r="C608" s="2">
        <f t="shared" si="69"/>
        <v>6.0000000000000053E-2</v>
      </c>
      <c r="D608" s="2">
        <f t="shared" si="70"/>
        <v>2.0819999999999999</v>
      </c>
      <c r="E608" s="2">
        <f t="shared" si="72"/>
        <v>2.1230000000000002</v>
      </c>
      <c r="F608" s="2">
        <f t="shared" si="73"/>
        <v>2.1494999999999997</v>
      </c>
      <c r="G608" s="2">
        <f t="shared" si="67"/>
        <v>1.8057999999999998</v>
      </c>
      <c r="H608" s="2">
        <f t="shared" si="71"/>
        <v>2.5794749999999969</v>
      </c>
      <c r="I608" s="2">
        <f t="array" ref="I608">SUMPRODUCT(B592:B611, (ROW(B592:B611)-ROW(B592)+1)) / (20*21/2)</f>
        <v>2.2099047619047623</v>
      </c>
      <c r="J608" s="2">
        <f t="shared" si="74"/>
        <v>2.0693090657403799</v>
      </c>
      <c r="K608" s="2">
        <f t="shared" si="68"/>
        <v>1.962573967333306</v>
      </c>
    </row>
    <row r="609" spans="1:11" ht="13.5" x14ac:dyDescent="0.25">
      <c r="A609" s="3">
        <f>TITRES_STAT!B612</f>
        <v>43188</v>
      </c>
      <c r="B609" s="6">
        <f>TITRES_STAT!D612</f>
        <v>2.33</v>
      </c>
      <c r="C609" s="2">
        <f t="shared" si="69"/>
        <v>8.0000000000000071E-2</v>
      </c>
      <c r="D609" s="2">
        <f t="shared" si="70"/>
        <v>2.1599999999999997</v>
      </c>
      <c r="E609" s="2">
        <f t="shared" si="72"/>
        <v>2.1219999999999999</v>
      </c>
      <c r="F609" s="2">
        <f t="shared" si="73"/>
        <v>2.1774999999999998</v>
      </c>
      <c r="G609" s="2">
        <f t="shared" si="67"/>
        <v>1.8167999999999997</v>
      </c>
      <c r="H609" s="2">
        <f t="shared" si="71"/>
        <v>2.5767049999999974</v>
      </c>
      <c r="I609" s="2">
        <f t="array" ref="I609">SUMPRODUCT(B593:B612, (ROW(B593:B612)-ROW(B593)+1)) / (20*21/2)</f>
        <v>2.2145238095238091</v>
      </c>
      <c r="J609" s="2">
        <f t="shared" si="74"/>
        <v>2.0941367737651055</v>
      </c>
      <c r="K609" s="2">
        <f t="shared" si="68"/>
        <v>1.9769828313594509</v>
      </c>
    </row>
    <row r="610" spans="1:11" ht="13.5" x14ac:dyDescent="0.25">
      <c r="A610" s="3">
        <f>TITRES_STAT!B613</f>
        <v>43189</v>
      </c>
      <c r="B610" s="6">
        <f>TITRES_STAT!D613</f>
        <v>2.35</v>
      </c>
      <c r="C610" s="2">
        <f t="shared" si="69"/>
        <v>2.0000000000000018E-2</v>
      </c>
      <c r="D610" s="2">
        <f t="shared" si="70"/>
        <v>2.238</v>
      </c>
      <c r="E610" s="2">
        <f t="shared" si="72"/>
        <v>2.13</v>
      </c>
      <c r="F610" s="2">
        <f t="shared" si="73"/>
        <v>2.2014999999999998</v>
      </c>
      <c r="G610" s="2">
        <f t="shared" si="67"/>
        <v>1.8291999999999995</v>
      </c>
      <c r="H610" s="2">
        <f t="shared" si="71"/>
        <v>2.5748334999999969</v>
      </c>
      <c r="I610" s="2">
        <f t="array" ref="I610">SUMPRODUCT(B594:B613, (ROW(B594:B613)-ROW(B594)+1)) / (20*21/2)</f>
        <v>2.2162380952380949</v>
      </c>
      <c r="J610" s="2">
        <f t="shared" si="74"/>
        <v>2.1185047000731907</v>
      </c>
      <c r="K610" s="2">
        <f t="shared" si="68"/>
        <v>1.9916109556198647</v>
      </c>
    </row>
    <row r="611" spans="1:11" ht="13.5" x14ac:dyDescent="0.25">
      <c r="A611" s="3">
        <f>TITRES_STAT!B614</f>
        <v>43192</v>
      </c>
      <c r="B611" s="6">
        <f>TITRES_STAT!D614</f>
        <v>2.35</v>
      </c>
      <c r="C611" s="2">
        <f t="shared" si="69"/>
        <v>0</v>
      </c>
      <c r="D611" s="2">
        <f t="shared" si="70"/>
        <v>2.2939999999999996</v>
      </c>
      <c r="E611" s="2">
        <f t="shared" si="72"/>
        <v>2.1480000000000006</v>
      </c>
      <c r="F611" s="2">
        <f t="shared" si="73"/>
        <v>2.2214999999999998</v>
      </c>
      <c r="G611" s="2">
        <f t="shared" si="67"/>
        <v>1.8421999999999994</v>
      </c>
      <c r="H611" s="2">
        <f t="shared" si="71"/>
        <v>2.5722104999999971</v>
      </c>
      <c r="I611" s="2">
        <f t="array" ref="I611">SUMPRODUCT(B595:B614, (ROW(B595:B614)-ROW(B595)+1)) / (20*21/2)</f>
        <v>2.2166666666666668</v>
      </c>
      <c r="J611" s="2">
        <f t="shared" si="74"/>
        <v>2.1405518714947918</v>
      </c>
      <c r="K611" s="2">
        <f t="shared" si="68"/>
        <v>2.0056654279484976</v>
      </c>
    </row>
    <row r="612" spans="1:11" ht="13.5" x14ac:dyDescent="0.25">
      <c r="A612" s="3">
        <f>TITRES_STAT!B615</f>
        <v>43193</v>
      </c>
      <c r="B612" s="6">
        <f>TITRES_STAT!D615</f>
        <v>2.27</v>
      </c>
      <c r="C612" s="2">
        <f t="shared" si="69"/>
        <v>-8.0000000000000071E-2</v>
      </c>
      <c r="D612" s="2">
        <f t="shared" si="70"/>
        <v>2.3099999999999996</v>
      </c>
      <c r="E612" s="2">
        <f t="shared" si="72"/>
        <v>2.1670000000000003</v>
      </c>
      <c r="F612" s="2">
        <f t="shared" si="73"/>
        <v>2.2320000000000002</v>
      </c>
      <c r="G612" s="2">
        <f t="shared" si="67"/>
        <v>1.8535999999999992</v>
      </c>
      <c r="H612" s="2">
        <f t="shared" si="71"/>
        <v>2.5685299999999973</v>
      </c>
      <c r="I612" s="2">
        <f t="array" ref="I612">SUMPRODUCT(B596:B615, (ROW(B596:B615)-ROW(B596)+1)) / (20*21/2)</f>
        <v>2.2202857142857146</v>
      </c>
      <c r="J612" s="2">
        <f t="shared" si="74"/>
        <v>2.1528802646857641</v>
      </c>
      <c r="K612" s="2">
        <f t="shared" si="68"/>
        <v>2.0160314895975762</v>
      </c>
    </row>
    <row r="613" spans="1:11" ht="13.5" x14ac:dyDescent="0.25">
      <c r="A613" s="3">
        <f>TITRES_STAT!B616</f>
        <v>43194</v>
      </c>
      <c r="B613" s="6">
        <f>TITRES_STAT!D616</f>
        <v>2.25</v>
      </c>
      <c r="C613" s="2">
        <f t="shared" si="69"/>
        <v>-2.0000000000000018E-2</v>
      </c>
      <c r="D613" s="2">
        <f t="shared" si="70"/>
        <v>2.3099999999999996</v>
      </c>
      <c r="E613" s="2">
        <f t="shared" si="72"/>
        <v>2.1960000000000002</v>
      </c>
      <c r="F613" s="2">
        <f t="shared" si="73"/>
        <v>2.2355000000000005</v>
      </c>
      <c r="G613" s="2">
        <f t="shared" si="67"/>
        <v>1.8647999999999993</v>
      </c>
      <c r="H613" s="2">
        <f t="shared" si="71"/>
        <v>2.5647964999999973</v>
      </c>
      <c r="I613" s="2">
        <f t="array" ref="I613">SUMPRODUCT(B597:B616, (ROW(B597:B616)-ROW(B597)+1)) / (20*21/2)</f>
        <v>2.2245714285714282</v>
      </c>
      <c r="J613" s="2">
        <f t="shared" si="74"/>
        <v>2.1621297632871199</v>
      </c>
      <c r="K613" s="2">
        <f t="shared" si="68"/>
        <v>2.0252067252996322</v>
      </c>
    </row>
    <row r="614" spans="1:11" ht="13.5" x14ac:dyDescent="0.25">
      <c r="A614" s="3">
        <f>TITRES_STAT!B617</f>
        <v>43195</v>
      </c>
      <c r="B614" s="6">
        <f>TITRES_STAT!D617</f>
        <v>2.2400000000000002</v>
      </c>
      <c r="C614" s="2">
        <f t="shared" si="69"/>
        <v>-9.9999999999997868E-3</v>
      </c>
      <c r="D614" s="2">
        <f t="shared" si="70"/>
        <v>2.2920000000000003</v>
      </c>
      <c r="E614" s="2">
        <f t="shared" si="72"/>
        <v>2.226</v>
      </c>
      <c r="F614" s="2">
        <f t="shared" si="73"/>
        <v>2.2320000000000002</v>
      </c>
      <c r="G614" s="2">
        <f t="shared" si="67"/>
        <v>1.8767999999999991</v>
      </c>
      <c r="H614" s="2">
        <f t="shared" si="71"/>
        <v>2.5610129999999969</v>
      </c>
      <c r="I614" s="2">
        <f t="array" ref="I614">SUMPRODUCT(B598:B617, (ROW(B598:B617)-ROW(B598)+1)) / (20*21/2)</f>
        <v>2.2237142857142858</v>
      </c>
      <c r="J614" s="2">
        <f t="shared" si="74"/>
        <v>2.1695459763073943</v>
      </c>
      <c r="K614" s="2">
        <f t="shared" si="68"/>
        <v>2.0336299909741564</v>
      </c>
    </row>
    <row r="615" spans="1:11" ht="13.5" x14ac:dyDescent="0.25">
      <c r="A615" s="3">
        <f>TITRES_STAT!B618</f>
        <v>43196</v>
      </c>
      <c r="B615" s="6">
        <f>TITRES_STAT!D618</f>
        <v>2.27</v>
      </c>
      <c r="C615" s="2">
        <f t="shared" si="69"/>
        <v>2.9999999999999805E-2</v>
      </c>
      <c r="D615" s="2">
        <f t="shared" si="70"/>
        <v>2.2759999999999998</v>
      </c>
      <c r="E615" s="2">
        <f t="shared" si="72"/>
        <v>2.2569999999999997</v>
      </c>
      <c r="F615" s="2">
        <f t="shared" si="73"/>
        <v>2.2250000000000005</v>
      </c>
      <c r="G615" s="2">
        <f t="shared" si="67"/>
        <v>1.8881999999999994</v>
      </c>
      <c r="H615" s="2">
        <f t="shared" si="71"/>
        <v>2.5575204999999972</v>
      </c>
      <c r="I615" s="2">
        <f t="array" ref="I615">SUMPRODUCT(B599:B618, (ROW(B599:B618)-ROW(B599)+1)) / (20*21/2)</f>
        <v>2.2115714285714296</v>
      </c>
      <c r="J615" s="2">
        <f t="shared" si="74"/>
        <v>2.1791130261828804</v>
      </c>
      <c r="K615" s="2">
        <f t="shared" si="68"/>
        <v>2.0428994030928171</v>
      </c>
    </row>
    <row r="616" spans="1:11" ht="13.5" x14ac:dyDescent="0.25">
      <c r="A616" s="3">
        <f>TITRES_STAT!B619</f>
        <v>43200</v>
      </c>
      <c r="B616" s="6">
        <f>TITRES_STAT!D619</f>
        <v>2.27</v>
      </c>
      <c r="C616" s="2">
        <f t="shared" si="69"/>
        <v>0</v>
      </c>
      <c r="D616" s="2">
        <f t="shared" si="70"/>
        <v>2.2599999999999998</v>
      </c>
      <c r="E616" s="2">
        <f t="shared" si="72"/>
        <v>2.2769999999999997</v>
      </c>
      <c r="F616" s="2">
        <f t="shared" si="73"/>
        <v>2.2190000000000007</v>
      </c>
      <c r="G616" s="2">
        <f t="shared" si="67"/>
        <v>1.8995999999999993</v>
      </c>
      <c r="H616" s="2">
        <f t="shared" si="71"/>
        <v>2.5540279999999971</v>
      </c>
      <c r="I616" s="2">
        <f t="array" ref="I616">SUMPRODUCT(B600:B619, (ROW(B600:B619)-ROW(B600)+1)) / (20*21/2)</f>
        <v>2.2065714285714284</v>
      </c>
      <c r="J616" s="2">
        <f t="shared" si="74"/>
        <v>2.1877689284511774</v>
      </c>
      <c r="K616" s="2">
        <f t="shared" si="68"/>
        <v>2.0518053088538832</v>
      </c>
    </row>
    <row r="617" spans="1:11" ht="13.5" x14ac:dyDescent="0.25">
      <c r="A617" s="3">
        <f>TITRES_STAT!B620</f>
        <v>43201</v>
      </c>
      <c r="B617" s="6">
        <f>TITRES_STAT!D620</f>
        <v>2.21</v>
      </c>
      <c r="C617" s="2">
        <f t="shared" si="69"/>
        <v>-6.0000000000000053E-2</v>
      </c>
      <c r="D617" s="2">
        <f t="shared" si="70"/>
        <v>2.2479999999999998</v>
      </c>
      <c r="E617" s="2">
        <f t="shared" si="72"/>
        <v>2.2789999999999999</v>
      </c>
      <c r="F617" s="2">
        <f t="shared" si="73"/>
        <v>2.2075000000000005</v>
      </c>
      <c r="G617" s="2">
        <f t="shared" si="67"/>
        <v>1.9097999999999991</v>
      </c>
      <c r="H617" s="2">
        <f t="shared" si="71"/>
        <v>2.5508929999999967</v>
      </c>
      <c r="I617" s="2">
        <f t="array" ref="I617">SUMPRODUCT(B601:B620, (ROW(B601:B620)-ROW(B601)+1)) / (20*21/2)</f>
        <v>2.201571428571429</v>
      </c>
      <c r="J617" s="2">
        <f t="shared" si="74"/>
        <v>2.189886173360589</v>
      </c>
      <c r="K617" s="2">
        <f t="shared" si="68"/>
        <v>2.0580090222321621</v>
      </c>
    </row>
    <row r="618" spans="1:11" ht="13.5" x14ac:dyDescent="0.25">
      <c r="A618" s="3">
        <f>TITRES_STAT!B621</f>
        <v>43202</v>
      </c>
      <c r="B618" s="6">
        <f>TITRES_STAT!D621</f>
        <v>2.08</v>
      </c>
      <c r="C618" s="2">
        <f t="shared" si="69"/>
        <v>-0.12999999999999989</v>
      </c>
      <c r="D618" s="2">
        <f t="shared" si="70"/>
        <v>2.2139999999999995</v>
      </c>
      <c r="E618" s="2">
        <f t="shared" si="72"/>
        <v>2.2619999999999996</v>
      </c>
      <c r="F618" s="2">
        <f t="shared" si="73"/>
        <v>2.1925000000000003</v>
      </c>
      <c r="G618" s="2">
        <f t="shared" si="67"/>
        <v>1.918399999999999</v>
      </c>
      <c r="H618" s="2">
        <f t="shared" si="71"/>
        <v>2.5474839999999968</v>
      </c>
      <c r="I618" s="2">
        <f t="array" ref="I618">SUMPRODUCT(B602:B621, (ROW(B602:B621)-ROW(B602)+1)) / (20*21/2)</f>
        <v>2.1962857142857146</v>
      </c>
      <c r="J618" s="2">
        <f t="shared" si="74"/>
        <v>2.1794208235167236</v>
      </c>
      <c r="K618" s="2">
        <f t="shared" si="68"/>
        <v>2.0588714135171755</v>
      </c>
    </row>
    <row r="619" spans="1:11" ht="13.5" x14ac:dyDescent="0.25">
      <c r="A619" s="3">
        <f>TITRES_STAT!B622</f>
        <v>43203</v>
      </c>
      <c r="B619" s="6">
        <f>TITRES_STAT!D622</f>
        <v>2.14</v>
      </c>
      <c r="C619" s="2">
        <f t="shared" si="69"/>
        <v>6.0000000000000053E-2</v>
      </c>
      <c r="D619" s="2">
        <f t="shared" si="70"/>
        <v>2.194</v>
      </c>
      <c r="E619" s="2">
        <f t="shared" si="72"/>
        <v>2.2429999999999999</v>
      </c>
      <c r="F619" s="2">
        <f t="shared" si="73"/>
        <v>2.1825000000000001</v>
      </c>
      <c r="G619" s="2">
        <f t="shared" si="67"/>
        <v>1.928399999999999</v>
      </c>
      <c r="H619" s="2">
        <f t="shared" si="71"/>
        <v>2.5441869999999964</v>
      </c>
      <c r="I619" s="2">
        <f t="array" ref="I619">SUMPRODUCT(B603:B622, (ROW(B603:B622)-ROW(B603)+1)) / (20*21/2)</f>
        <v>2.1826666666666665</v>
      </c>
      <c r="J619" s="2">
        <f t="shared" si="74"/>
        <v>2.1756664593722737</v>
      </c>
      <c r="K619" s="2">
        <f t="shared" si="68"/>
        <v>2.0620529267125804</v>
      </c>
    </row>
    <row r="620" spans="1:11" ht="13.5" x14ac:dyDescent="0.25">
      <c r="A620" s="3">
        <f>TITRES_STAT!B623</f>
        <v>43206</v>
      </c>
      <c r="B620" s="6">
        <f>TITRES_STAT!D623</f>
        <v>2.13</v>
      </c>
      <c r="C620" s="2">
        <f t="shared" si="69"/>
        <v>-1.0000000000000231E-2</v>
      </c>
      <c r="D620" s="2">
        <f t="shared" si="70"/>
        <v>2.1660000000000004</v>
      </c>
      <c r="E620" s="2">
        <f t="shared" si="72"/>
        <v>2.2209999999999996</v>
      </c>
      <c r="F620" s="2">
        <f t="shared" si="73"/>
        <v>2.1755000000000004</v>
      </c>
      <c r="G620" s="2">
        <f t="shared" si="67"/>
        <v>1.9389999999999992</v>
      </c>
      <c r="H620" s="2">
        <f t="shared" si="71"/>
        <v>2.5403699999999967</v>
      </c>
      <c r="I620" s="2">
        <f t="array" ref="I620">SUMPRODUCT(B604:B623, (ROW(B604:B623)-ROW(B604)+1)) / (20*21/2)</f>
        <v>2.1778571428571429</v>
      </c>
      <c r="J620" s="2">
        <f t="shared" si="74"/>
        <v>2.1713172727653904</v>
      </c>
      <c r="K620" s="2">
        <f t="shared" si="68"/>
        <v>2.0647175178218911</v>
      </c>
    </row>
    <row r="621" spans="1:11" ht="13.5" x14ac:dyDescent="0.25">
      <c r="A621" s="3">
        <f>TITRES_STAT!B624</f>
        <v>43207</v>
      </c>
      <c r="B621" s="6">
        <f>TITRES_STAT!D624</f>
        <v>2.12</v>
      </c>
      <c r="C621" s="2">
        <f t="shared" si="69"/>
        <v>-9.9999999999997868E-3</v>
      </c>
      <c r="D621" s="2">
        <f t="shared" si="70"/>
        <v>2.1360000000000001</v>
      </c>
      <c r="E621" s="2">
        <f t="shared" si="72"/>
        <v>2.1979999999999995</v>
      </c>
      <c r="F621" s="2">
        <f t="shared" si="73"/>
        <v>2.173</v>
      </c>
      <c r="G621" s="2">
        <f t="shared" si="67"/>
        <v>1.9501999999999993</v>
      </c>
      <c r="H621" s="2">
        <f t="shared" si="71"/>
        <v>2.5365499999999965</v>
      </c>
      <c r="I621" s="2">
        <f t="array" ref="I621">SUMPRODUCT(B605:B624, (ROW(B605:B624)-ROW(B605)+1)) / (20*21/2)</f>
        <v>2.1637142857142861</v>
      </c>
      <c r="J621" s="2">
        <f t="shared" si="74"/>
        <v>2.1664299134544009</v>
      </c>
      <c r="K621" s="2">
        <f t="shared" si="68"/>
        <v>2.0668854582994638</v>
      </c>
    </row>
    <row r="622" spans="1:11" ht="13.5" x14ac:dyDescent="0.25">
      <c r="A622" s="3">
        <f>TITRES_STAT!B625</f>
        <v>43208</v>
      </c>
      <c r="B622" s="6">
        <f>TITRES_STAT!D625</f>
        <v>2.0299999999999998</v>
      </c>
      <c r="C622" s="2">
        <f t="shared" si="69"/>
        <v>-9.0000000000000302E-2</v>
      </c>
      <c r="D622" s="2">
        <f t="shared" si="70"/>
        <v>2.1</v>
      </c>
      <c r="E622" s="2">
        <f t="shared" si="72"/>
        <v>2.1740000000000004</v>
      </c>
      <c r="F622" s="2">
        <f t="shared" si="73"/>
        <v>2.1705000000000001</v>
      </c>
      <c r="G622" s="2">
        <f t="shared" si="67"/>
        <v>1.960399999999999</v>
      </c>
      <c r="H622" s="2">
        <f t="shared" si="71"/>
        <v>2.5327029999999962</v>
      </c>
      <c r="I622" s="2">
        <f t="array" ref="I622">SUMPRODUCT(B606:B625, (ROW(B606:B625)-ROW(B606)+1)) / (20*21/2)</f>
        <v>2.1491428571428575</v>
      </c>
      <c r="J622" s="2">
        <f t="shared" si="74"/>
        <v>2.1534365883635056</v>
      </c>
      <c r="K622" s="2">
        <f t="shared" si="68"/>
        <v>2.0654389697387008</v>
      </c>
    </row>
    <row r="623" spans="1:11" ht="13.5" x14ac:dyDescent="0.25">
      <c r="A623" s="3">
        <f>TITRES_STAT!B626</f>
        <v>43209</v>
      </c>
      <c r="B623" s="6">
        <f>TITRES_STAT!D626</f>
        <v>2.12</v>
      </c>
      <c r="C623" s="2">
        <f t="shared" si="69"/>
        <v>9.0000000000000302E-2</v>
      </c>
      <c r="D623" s="2">
        <f t="shared" si="70"/>
        <v>2.1079999999999997</v>
      </c>
      <c r="E623" s="2">
        <f t="shared" si="72"/>
        <v>2.1610000000000005</v>
      </c>
      <c r="F623" s="2">
        <f t="shared" si="73"/>
        <v>2.1785000000000001</v>
      </c>
      <c r="G623" s="2">
        <f t="shared" si="67"/>
        <v>1.9727999999999992</v>
      </c>
      <c r="H623" s="2">
        <f t="shared" si="71"/>
        <v>2.5287424999999963</v>
      </c>
      <c r="I623" s="2">
        <f t="array" ref="I623">SUMPRODUCT(B607:B626, (ROW(B607:B626)-ROW(B607)+1)) / (20*21/2)</f>
        <v>2.1294761904761907</v>
      </c>
      <c r="J623" s="2">
        <f t="shared" si="74"/>
        <v>2.1502521513765052</v>
      </c>
      <c r="K623" s="2">
        <f t="shared" si="68"/>
        <v>2.0675786179842421</v>
      </c>
    </row>
    <row r="624" spans="1:11" ht="13.5" x14ac:dyDescent="0.25">
      <c r="A624" s="3">
        <f>TITRES_STAT!B627</f>
        <v>43210</v>
      </c>
      <c r="B624" s="6">
        <f>TITRES_STAT!D627</f>
        <v>2.0299999999999998</v>
      </c>
      <c r="C624" s="2">
        <f t="shared" si="69"/>
        <v>-9.0000000000000302E-2</v>
      </c>
      <c r="D624" s="2">
        <f t="shared" si="70"/>
        <v>2.0859999999999994</v>
      </c>
      <c r="E624" s="2">
        <f t="shared" si="72"/>
        <v>2.1400000000000006</v>
      </c>
      <c r="F624" s="2">
        <f t="shared" si="73"/>
        <v>2.1829999999999998</v>
      </c>
      <c r="G624" s="2">
        <f t="shared" si="67"/>
        <v>1.9841999999999993</v>
      </c>
      <c r="H624" s="2">
        <f t="shared" si="71"/>
        <v>2.5246134999999965</v>
      </c>
      <c r="I624" s="2">
        <f t="array" ref="I624">SUMPRODUCT(B608:B627, (ROW(B608:B627)-ROW(B608)+1)) / (20*21/2)</f>
        <v>2.1178571428571429</v>
      </c>
      <c r="J624" s="2">
        <f t="shared" si="74"/>
        <v>2.1387995655311238</v>
      </c>
      <c r="K624" s="2">
        <f t="shared" si="68"/>
        <v>2.0661049466907424</v>
      </c>
    </row>
    <row r="625" spans="1:11" ht="13.5" x14ac:dyDescent="0.25">
      <c r="A625" s="3">
        <f>TITRES_STAT!B628</f>
        <v>43213</v>
      </c>
      <c r="B625" s="6">
        <f>TITRES_STAT!D628</f>
        <v>2.0299999999999998</v>
      </c>
      <c r="C625" s="2">
        <f t="shared" si="69"/>
        <v>0</v>
      </c>
      <c r="D625" s="2">
        <f t="shared" si="70"/>
        <v>2.0659999999999998</v>
      </c>
      <c r="E625" s="2">
        <f t="shared" si="72"/>
        <v>2.1160000000000005</v>
      </c>
      <c r="F625" s="2">
        <f t="shared" si="73"/>
        <v>2.1864999999999997</v>
      </c>
      <c r="G625" s="2">
        <f t="shared" si="67"/>
        <v>1.9957999999999994</v>
      </c>
      <c r="H625" s="2">
        <f t="shared" si="71"/>
        <v>2.5200149999999963</v>
      </c>
      <c r="I625" s="2">
        <f t="array" ref="I625">SUMPRODUCT(B609:B628, (ROW(B609:B628)-ROW(B609)+1)) / (20*21/2)</f>
        <v>2.1087619047619048</v>
      </c>
      <c r="J625" s="2">
        <f t="shared" si="74"/>
        <v>2.1284377021472074</v>
      </c>
      <c r="K625" s="2">
        <f t="shared" si="68"/>
        <v>2.0646890664283606</v>
      </c>
    </row>
    <row r="626" spans="1:11" ht="13.5" x14ac:dyDescent="0.25">
      <c r="A626" s="3">
        <f>TITRES_STAT!B629</f>
        <v>43214</v>
      </c>
      <c r="B626" s="6">
        <f>TITRES_STAT!D629</f>
        <v>1.98</v>
      </c>
      <c r="C626" s="2">
        <f t="shared" si="69"/>
        <v>-4.9999999999999822E-2</v>
      </c>
      <c r="D626" s="2">
        <f t="shared" si="70"/>
        <v>2.0379999999999998</v>
      </c>
      <c r="E626" s="2">
        <f t="shared" si="72"/>
        <v>2.0870000000000002</v>
      </c>
      <c r="F626" s="2">
        <f t="shared" si="73"/>
        <v>2.1819999999999995</v>
      </c>
      <c r="G626" s="2">
        <f t="shared" ref="G626:G689" si="75">AVERAGE(B577:B626)</f>
        <v>2.0065999999999993</v>
      </c>
      <c r="H626" s="2">
        <f t="shared" si="71"/>
        <v>2.5152134999999967</v>
      </c>
      <c r="I626" s="2">
        <f t="array" ref="I626">SUMPRODUCT(B610:B629, (ROW(B610:B629)-ROW(B610)+1)) / (20*21/2)</f>
        <v>2.0985714285714283</v>
      </c>
      <c r="J626" s="2">
        <f t="shared" si="74"/>
        <v>2.1143007781331877</v>
      </c>
      <c r="K626" s="2">
        <f t="shared" si="68"/>
        <v>2.0613679265684248</v>
      </c>
    </row>
    <row r="627" spans="1:11" ht="13.5" x14ac:dyDescent="0.25">
      <c r="A627" s="3">
        <f>TITRES_STAT!B630</f>
        <v>43215</v>
      </c>
      <c r="B627" s="6">
        <f>TITRES_STAT!D630</f>
        <v>2.06</v>
      </c>
      <c r="C627" s="2">
        <f t="shared" si="69"/>
        <v>8.0000000000000071E-2</v>
      </c>
      <c r="D627" s="2">
        <f t="shared" si="70"/>
        <v>2.044</v>
      </c>
      <c r="E627" s="2">
        <f t="shared" si="72"/>
        <v>2.0720000000000001</v>
      </c>
      <c r="F627" s="2">
        <f t="shared" si="73"/>
        <v>2.1755</v>
      </c>
      <c r="G627" s="2">
        <f t="shared" si="75"/>
        <v>2.0179999999999993</v>
      </c>
      <c r="H627" s="2">
        <f t="shared" si="71"/>
        <v>2.5112344999999969</v>
      </c>
      <c r="I627" s="2">
        <f t="array" ref="I627">SUMPRODUCT(B611:B630, (ROW(B611:B630)-ROW(B611)+1)) / (20*21/2)</f>
        <v>2.0877619047619045</v>
      </c>
      <c r="J627" s="2">
        <f t="shared" si="74"/>
        <v>2.1091292754538364</v>
      </c>
      <c r="K627" s="2">
        <f t="shared" ref="K627:K690" si="76">$K$4*B627+(1-$K$4)*K626</f>
        <v>2.0613142823892709</v>
      </c>
    </row>
    <row r="628" spans="1:11" ht="13.5" x14ac:dyDescent="0.25">
      <c r="A628" s="3">
        <f>TITRES_STAT!B631</f>
        <v>43216</v>
      </c>
      <c r="B628" s="6">
        <f>TITRES_STAT!D631</f>
        <v>2.08</v>
      </c>
      <c r="C628" s="2">
        <f t="shared" si="69"/>
        <v>2.0000000000000018E-2</v>
      </c>
      <c r="D628" s="2">
        <f t="shared" si="70"/>
        <v>2.036</v>
      </c>
      <c r="E628" s="2">
        <f t="shared" si="72"/>
        <v>2.0720000000000001</v>
      </c>
      <c r="F628" s="2">
        <f t="shared" si="73"/>
        <v>2.1669999999999998</v>
      </c>
      <c r="G628" s="2">
        <f t="shared" si="75"/>
        <v>2.0305999999999997</v>
      </c>
      <c r="H628" s="2">
        <f t="shared" si="71"/>
        <v>2.5068859999999971</v>
      </c>
      <c r="I628" s="2">
        <f t="array" ref="I628">SUMPRODUCT(B612:B631, (ROW(B612:B631)-ROW(B612)+1)) / (20*21/2)</f>
        <v>2.081285714285714</v>
      </c>
      <c r="J628" s="2">
        <f t="shared" si="74"/>
        <v>2.1063550587439472</v>
      </c>
      <c r="K628" s="2">
        <f t="shared" si="76"/>
        <v>2.0620470556289074</v>
      </c>
    </row>
    <row r="629" spans="1:11" ht="13.5" x14ac:dyDescent="0.25">
      <c r="A629" s="3">
        <f>TITRES_STAT!B632</f>
        <v>43217</v>
      </c>
      <c r="B629" s="6">
        <f>TITRES_STAT!D632</f>
        <v>2.06</v>
      </c>
      <c r="C629" s="2">
        <f t="shared" si="69"/>
        <v>-2.0000000000000018E-2</v>
      </c>
      <c r="D629" s="2">
        <f t="shared" si="70"/>
        <v>2.0420000000000003</v>
      </c>
      <c r="E629" s="2">
        <f t="shared" si="72"/>
        <v>2.0639999999999996</v>
      </c>
      <c r="F629" s="2">
        <f t="shared" si="73"/>
        <v>2.1535000000000002</v>
      </c>
      <c r="G629" s="2">
        <f t="shared" si="75"/>
        <v>2.0427999999999997</v>
      </c>
      <c r="H629" s="2">
        <f t="shared" si="71"/>
        <v>2.501544999999997</v>
      </c>
      <c r="I629" s="2">
        <f t="array" ref="I629">SUMPRODUCT(B613:B632, (ROW(B613:B632)-ROW(B613)+1)) / (20*21/2)</f>
        <v>2.075190476190476</v>
      </c>
      <c r="J629" s="2">
        <f t="shared" si="74"/>
        <v>2.1019402912445235</v>
      </c>
      <c r="K629" s="2">
        <f t="shared" si="76"/>
        <v>2.0619667789375775</v>
      </c>
    </row>
    <row r="630" spans="1:11" ht="13.5" x14ac:dyDescent="0.25">
      <c r="A630" s="3">
        <f>TITRES_STAT!B633</f>
        <v>43220</v>
      </c>
      <c r="B630" s="6">
        <f>TITRES_STAT!D633</f>
        <v>2.04</v>
      </c>
      <c r="C630" s="2">
        <f t="shared" si="69"/>
        <v>-2.0000000000000018E-2</v>
      </c>
      <c r="D630" s="2">
        <f t="shared" si="70"/>
        <v>2.0439999999999996</v>
      </c>
      <c r="E630" s="2">
        <f t="shared" si="72"/>
        <v>2.0550000000000002</v>
      </c>
      <c r="F630" s="2">
        <f t="shared" si="73"/>
        <v>2.1379999999999999</v>
      </c>
      <c r="G630" s="2">
        <f t="shared" si="75"/>
        <v>2.0545999999999998</v>
      </c>
      <c r="H630" s="2">
        <f t="shared" si="71"/>
        <v>2.4951644999999969</v>
      </c>
      <c r="I630" s="2">
        <f t="array" ref="I630">SUMPRODUCT(B614:B633, (ROW(B614:B633)-ROW(B614)+1)) / (20*21/2)</f>
        <v>2.070095238095238</v>
      </c>
      <c r="J630" s="2">
        <f t="shared" si="74"/>
        <v>2.0960412158879023</v>
      </c>
      <c r="K630" s="2">
        <f t="shared" si="76"/>
        <v>2.0611053366263001</v>
      </c>
    </row>
    <row r="631" spans="1:11" ht="13.5" x14ac:dyDescent="0.25">
      <c r="A631" s="3">
        <f>TITRES_STAT!B634</f>
        <v>43222</v>
      </c>
      <c r="B631" s="6">
        <f>TITRES_STAT!D634</f>
        <v>2.0699999999999998</v>
      </c>
      <c r="C631" s="2">
        <f t="shared" si="69"/>
        <v>2.9999999999999805E-2</v>
      </c>
      <c r="D631" s="2">
        <f t="shared" si="70"/>
        <v>2.0620000000000003</v>
      </c>
      <c r="E631" s="2">
        <f t="shared" si="72"/>
        <v>2.0499999999999998</v>
      </c>
      <c r="F631" s="2">
        <f t="shared" si="73"/>
        <v>2.1240000000000001</v>
      </c>
      <c r="G631" s="2">
        <f t="shared" si="75"/>
        <v>2.0670000000000002</v>
      </c>
      <c r="H631" s="2">
        <f t="shared" si="71"/>
        <v>2.4883704999999967</v>
      </c>
      <c r="I631" s="2">
        <f t="array" ref="I631">SUMPRODUCT(B615:B634, (ROW(B615:B634)-ROW(B615)+1)) / (20*21/2)</f>
        <v>2.0668571428571423</v>
      </c>
      <c r="J631" s="2">
        <f t="shared" si="74"/>
        <v>2.0935611000890546</v>
      </c>
      <c r="K631" s="2">
        <f t="shared" si="76"/>
        <v>2.0614541469546808</v>
      </c>
    </row>
    <row r="632" spans="1:11" ht="13.5" x14ac:dyDescent="0.25">
      <c r="A632" s="3">
        <f>TITRES_STAT!B635</f>
        <v>43223</v>
      </c>
      <c r="B632" s="6">
        <f>TITRES_STAT!D635</f>
        <v>2.06</v>
      </c>
      <c r="C632" s="2">
        <f t="shared" si="69"/>
        <v>-9.9999999999997868E-3</v>
      </c>
      <c r="D632" s="2">
        <f t="shared" si="70"/>
        <v>2.0620000000000003</v>
      </c>
      <c r="E632" s="2">
        <f t="shared" si="72"/>
        <v>2.0529999999999999</v>
      </c>
      <c r="F632" s="2">
        <f t="shared" si="73"/>
        <v>2.1135000000000006</v>
      </c>
      <c r="G632" s="2">
        <f t="shared" si="75"/>
        <v>2.0792000000000002</v>
      </c>
      <c r="H632" s="2">
        <f t="shared" si="71"/>
        <v>2.4805869999999972</v>
      </c>
      <c r="I632" s="2">
        <f t="array" ref="I632">SUMPRODUCT(B616:B635, (ROW(B616:B635)-ROW(B616)+1)) / (20*21/2)</f>
        <v>2.0606190476190474</v>
      </c>
      <c r="J632" s="2">
        <f t="shared" si="74"/>
        <v>2.0903648048424781</v>
      </c>
      <c r="K632" s="2">
        <f t="shared" si="76"/>
        <v>2.0613971215839091</v>
      </c>
    </row>
    <row r="633" spans="1:11" ht="13.5" x14ac:dyDescent="0.25">
      <c r="A633" s="3">
        <f>TITRES_STAT!B636</f>
        <v>43224</v>
      </c>
      <c r="B633" s="6">
        <f>TITRES_STAT!D636</f>
        <v>2.06</v>
      </c>
      <c r="C633" s="2">
        <f t="shared" si="69"/>
        <v>0</v>
      </c>
      <c r="D633" s="2">
        <f t="shared" si="70"/>
        <v>2.0580000000000003</v>
      </c>
      <c r="E633" s="2">
        <f t="shared" si="72"/>
        <v>2.0469999999999997</v>
      </c>
      <c r="F633" s="2">
        <f t="shared" si="73"/>
        <v>2.1040000000000005</v>
      </c>
      <c r="G633" s="2">
        <f t="shared" si="75"/>
        <v>2.0916000000000001</v>
      </c>
      <c r="H633" s="2">
        <f t="shared" si="71"/>
        <v>2.4728034999999968</v>
      </c>
      <c r="I633" s="2">
        <f t="array" ref="I633">SUMPRODUCT(B617:B636, (ROW(B617:B636)-ROW(B617)+1)) / (20*21/2)</f>
        <v>2.0526666666666662</v>
      </c>
      <c r="J633" s="2">
        <f t="shared" si="74"/>
        <v>2.0874729186670038</v>
      </c>
      <c r="K633" s="2">
        <f t="shared" si="76"/>
        <v>2.0613423325021873</v>
      </c>
    </row>
    <row r="634" spans="1:11" ht="13.5" x14ac:dyDescent="0.25">
      <c r="A634" s="3">
        <f>TITRES_STAT!B637</f>
        <v>43227</v>
      </c>
      <c r="B634" s="6">
        <f>TITRES_STAT!D637</f>
        <v>2.0699999999999998</v>
      </c>
      <c r="C634" s="2">
        <f t="shared" si="69"/>
        <v>9.9999999999997868E-3</v>
      </c>
      <c r="D634" s="2">
        <f t="shared" si="70"/>
        <v>2.06</v>
      </c>
      <c r="E634" s="2">
        <f t="shared" si="72"/>
        <v>2.0509999999999997</v>
      </c>
      <c r="F634" s="2">
        <f t="shared" si="73"/>
        <v>2.0955000000000004</v>
      </c>
      <c r="G634" s="2">
        <f t="shared" si="75"/>
        <v>2.1026000000000002</v>
      </c>
      <c r="H634" s="2">
        <f t="shared" si="71"/>
        <v>2.4648819999999967</v>
      </c>
      <c r="I634" s="2">
        <f t="array" ref="I634">SUMPRODUCT(B618:B637, (ROW(B618:B637)-ROW(B618)+1)) / (20*21/2)</f>
        <v>2.0460000000000003</v>
      </c>
      <c r="J634" s="2">
        <f t="shared" si="74"/>
        <v>2.0858088311749081</v>
      </c>
      <c r="K634" s="2">
        <f t="shared" si="76"/>
        <v>2.0616818488746507</v>
      </c>
    </row>
    <row r="635" spans="1:11" ht="13.5" x14ac:dyDescent="0.25">
      <c r="A635" s="3">
        <f>TITRES_STAT!B638</f>
        <v>43228</v>
      </c>
      <c r="B635" s="6">
        <f>TITRES_STAT!D638</f>
        <v>2.0299999999999998</v>
      </c>
      <c r="C635" s="2">
        <f t="shared" si="69"/>
        <v>-4.0000000000000036E-2</v>
      </c>
      <c r="D635" s="2">
        <f t="shared" si="70"/>
        <v>2.0579999999999998</v>
      </c>
      <c r="E635" s="2">
        <f t="shared" si="72"/>
        <v>2.0510000000000002</v>
      </c>
      <c r="F635" s="2">
        <f t="shared" si="73"/>
        <v>2.0834999999999999</v>
      </c>
      <c r="G635" s="2">
        <f t="shared" si="75"/>
        <v>2.1110000000000002</v>
      </c>
      <c r="H635" s="2">
        <f t="shared" si="71"/>
        <v>2.4569484999999962</v>
      </c>
      <c r="I635" s="2">
        <f t="array" ref="I635">SUMPRODUCT(B619:B638, (ROW(B619:B638)-ROW(B619)+1)) / (20*21/2)</f>
        <v>2.0393809523809523</v>
      </c>
      <c r="J635" s="2">
        <f t="shared" si="74"/>
        <v>2.0804937043963454</v>
      </c>
      <c r="K635" s="2">
        <f t="shared" si="76"/>
        <v>2.0604394234285861</v>
      </c>
    </row>
    <row r="636" spans="1:11" ht="13.5" x14ac:dyDescent="0.25">
      <c r="A636" s="3">
        <f>TITRES_STAT!B639</f>
        <v>43229</v>
      </c>
      <c r="B636" s="6">
        <f>TITRES_STAT!D639</f>
        <v>2</v>
      </c>
      <c r="C636" s="2">
        <f t="shared" si="69"/>
        <v>-2.9999999999999805E-2</v>
      </c>
      <c r="D636" s="2">
        <f t="shared" si="70"/>
        <v>2.0439999999999996</v>
      </c>
      <c r="E636" s="2">
        <f t="shared" si="72"/>
        <v>2.0530000000000004</v>
      </c>
      <c r="F636" s="2">
        <f t="shared" si="73"/>
        <v>2.0699999999999998</v>
      </c>
      <c r="G636" s="2">
        <f t="shared" si="75"/>
        <v>2.1198000000000001</v>
      </c>
      <c r="H636" s="2">
        <f t="shared" si="71"/>
        <v>2.4491469999999969</v>
      </c>
      <c r="I636" s="2">
        <f t="array" ref="I636">SUMPRODUCT(B620:B639, (ROW(B620:B639)-ROW(B620)+1)) / (20*21/2)</f>
        <v>2.0293809523809525</v>
      </c>
      <c r="J636" s="2">
        <f t="shared" si="74"/>
        <v>2.0728276373109793</v>
      </c>
      <c r="K636" s="2">
        <f t="shared" si="76"/>
        <v>2.0580692499607984</v>
      </c>
    </row>
    <row r="637" spans="1:11" ht="13.5" x14ac:dyDescent="0.25">
      <c r="A637" s="3">
        <f>TITRES_STAT!B640</f>
        <v>43230</v>
      </c>
      <c r="B637" s="6">
        <f>TITRES_STAT!D640</f>
        <v>2</v>
      </c>
      <c r="C637" s="2">
        <f t="shared" si="69"/>
        <v>0</v>
      </c>
      <c r="D637" s="2">
        <f t="shared" si="70"/>
        <v>2.032</v>
      </c>
      <c r="E637" s="2">
        <f t="shared" si="72"/>
        <v>2.0470000000000002</v>
      </c>
      <c r="F637" s="2">
        <f t="shared" si="73"/>
        <v>2.0594999999999999</v>
      </c>
      <c r="G637" s="2">
        <f t="shared" si="75"/>
        <v>2.1278000000000001</v>
      </c>
      <c r="H637" s="2">
        <f t="shared" si="71"/>
        <v>2.4412984999999967</v>
      </c>
      <c r="I637" s="2">
        <f t="array" ref="I637">SUMPRODUCT(B621:B640, (ROW(B621:B640)-ROW(B621)+1)) / (20*21/2)</f>
        <v>2.0183809523809524</v>
      </c>
      <c r="J637" s="2">
        <f t="shared" si="74"/>
        <v>2.0658916718527909</v>
      </c>
      <c r="K637" s="2">
        <f t="shared" si="76"/>
        <v>2.0557920244721397</v>
      </c>
    </row>
    <row r="638" spans="1:11" ht="13.5" x14ac:dyDescent="0.25">
      <c r="A638" s="3">
        <f>TITRES_STAT!B641</f>
        <v>43231</v>
      </c>
      <c r="B638" s="6">
        <f>TITRES_STAT!D641</f>
        <v>1.99</v>
      </c>
      <c r="C638" s="2">
        <f t="shared" si="69"/>
        <v>-1.0000000000000009E-2</v>
      </c>
      <c r="D638" s="2">
        <f t="shared" si="70"/>
        <v>2.0179999999999998</v>
      </c>
      <c r="E638" s="2">
        <f t="shared" si="72"/>
        <v>2.0379999999999998</v>
      </c>
      <c r="F638" s="2">
        <f t="shared" si="73"/>
        <v>2.0549999999999997</v>
      </c>
      <c r="G638" s="2">
        <f t="shared" si="75"/>
        <v>2.1342000000000003</v>
      </c>
      <c r="H638" s="2">
        <f t="shared" si="71"/>
        <v>2.4331649999999967</v>
      </c>
      <c r="I638" s="2">
        <f t="array" ref="I638">SUMPRODUCT(B622:B641, (ROW(B622:B641)-ROW(B622)+1)) / (20*21/2)</f>
        <v>2.0045238095238096</v>
      </c>
      <c r="J638" s="2">
        <f t="shared" si="74"/>
        <v>2.0586638935810964</v>
      </c>
      <c r="K638" s="2">
        <f t="shared" si="76"/>
        <v>2.0532119450810753</v>
      </c>
    </row>
    <row r="639" spans="1:11" ht="13.5" x14ac:dyDescent="0.25">
      <c r="A639" s="3">
        <f>TITRES_STAT!B642</f>
        <v>43234</v>
      </c>
      <c r="B639" s="6">
        <f>TITRES_STAT!D642</f>
        <v>1.95</v>
      </c>
      <c r="C639" s="2">
        <f t="shared" si="69"/>
        <v>-4.0000000000000036E-2</v>
      </c>
      <c r="D639" s="2">
        <f t="shared" si="70"/>
        <v>1.9939999999999998</v>
      </c>
      <c r="E639" s="2">
        <f t="shared" si="72"/>
        <v>2.0269999999999997</v>
      </c>
      <c r="F639" s="2">
        <f t="shared" si="73"/>
        <v>2.0454999999999997</v>
      </c>
      <c r="G639" s="2">
        <f t="shared" si="75"/>
        <v>2.1378000000000004</v>
      </c>
      <c r="H639" s="2">
        <f t="shared" si="71"/>
        <v>2.4248314999999967</v>
      </c>
      <c r="I639" s="2">
        <f t="array" ref="I639">SUMPRODUCT(B623:B642, (ROW(B623:B642)-ROW(B623)+1)) / (20*21/2)</f>
        <v>1.9860476190476188</v>
      </c>
      <c r="J639" s="2">
        <f t="shared" si="74"/>
        <v>2.0483149513352776</v>
      </c>
      <c r="K639" s="2">
        <f t="shared" si="76"/>
        <v>2.0491644178229942</v>
      </c>
    </row>
    <row r="640" spans="1:11" ht="13.5" x14ac:dyDescent="0.25">
      <c r="A640" s="3">
        <f>TITRES_STAT!B643</f>
        <v>43235</v>
      </c>
      <c r="B640" s="6">
        <f>TITRES_STAT!D643</f>
        <v>1.93</v>
      </c>
      <c r="C640" s="2">
        <f t="shared" si="69"/>
        <v>-2.0000000000000018E-2</v>
      </c>
      <c r="D640" s="2">
        <f t="shared" si="70"/>
        <v>1.9740000000000002</v>
      </c>
      <c r="E640" s="2">
        <f t="shared" si="72"/>
        <v>2.0159999999999996</v>
      </c>
      <c r="F640" s="2">
        <f t="shared" si="73"/>
        <v>2.0355000000000003</v>
      </c>
      <c r="G640" s="2">
        <f t="shared" si="75"/>
        <v>2.1390000000000002</v>
      </c>
      <c r="H640" s="2">
        <f t="shared" si="71"/>
        <v>2.4164919999999968</v>
      </c>
      <c r="I640" s="2">
        <f t="array" ref="I640">SUMPRODUCT(B624:B643, (ROW(B624:B643)-ROW(B624)+1)) / (20*21/2)</f>
        <v>1.9666190476190475</v>
      </c>
      <c r="J640" s="2">
        <f t="shared" si="74"/>
        <v>2.0370468607319179</v>
      </c>
      <c r="K640" s="2">
        <f t="shared" si="76"/>
        <v>2.044491303398563</v>
      </c>
    </row>
    <row r="641" spans="1:11" ht="13.5" x14ac:dyDescent="0.25">
      <c r="A641" s="3">
        <f>TITRES_STAT!B644</f>
        <v>43236</v>
      </c>
      <c r="B641" s="6">
        <f>TITRES_STAT!D644</f>
        <v>1.89</v>
      </c>
      <c r="C641" s="2">
        <f t="shared" si="69"/>
        <v>-4.0000000000000036E-2</v>
      </c>
      <c r="D641" s="2">
        <f t="shared" si="70"/>
        <v>1.952</v>
      </c>
      <c r="E641" s="2">
        <f t="shared" si="72"/>
        <v>1.998</v>
      </c>
      <c r="F641" s="2">
        <f t="shared" si="73"/>
        <v>2.024</v>
      </c>
      <c r="G641" s="2">
        <f t="shared" si="75"/>
        <v>2.1378000000000004</v>
      </c>
      <c r="H641" s="2">
        <f t="shared" si="71"/>
        <v>2.408093499999997</v>
      </c>
      <c r="I641" s="2">
        <f t="array" ref="I641">SUMPRODUCT(B625:B644, (ROW(B625:B644)-ROW(B625)+1)) / (20*21/2)</f>
        <v>1.9534285714285713</v>
      </c>
      <c r="J641" s="2">
        <f t="shared" si="74"/>
        <v>2.0230423978050687</v>
      </c>
      <c r="K641" s="2">
        <f t="shared" si="76"/>
        <v>2.038432820912345</v>
      </c>
    </row>
    <row r="642" spans="1:11" ht="13.5" x14ac:dyDescent="0.25">
      <c r="A642" s="3">
        <f>TITRES_STAT!B645</f>
        <v>43237</v>
      </c>
      <c r="B642" s="6">
        <f>TITRES_STAT!D645</f>
        <v>1.83</v>
      </c>
      <c r="C642" s="2">
        <f t="shared" si="69"/>
        <v>-5.9999999999999831E-2</v>
      </c>
      <c r="D642" s="2">
        <f t="shared" si="70"/>
        <v>1.9179999999999999</v>
      </c>
      <c r="E642" s="2">
        <f t="shared" si="72"/>
        <v>1.9750000000000001</v>
      </c>
      <c r="F642" s="2">
        <f t="shared" si="73"/>
        <v>2.0140000000000002</v>
      </c>
      <c r="G642" s="2">
        <f t="shared" si="75"/>
        <v>2.1332000000000009</v>
      </c>
      <c r="H642" s="2">
        <f t="shared" si="71"/>
        <v>2.3993949999999966</v>
      </c>
      <c r="I642" s="2">
        <f t="array" ref="I642">SUMPRODUCT(B626:B645, (ROW(B626:B645)-ROW(B626)+1)) / (20*21/2)</f>
        <v>1.9400952380952379</v>
      </c>
      <c r="J642" s="2">
        <f t="shared" si="74"/>
        <v>2.0046574075379193</v>
      </c>
      <c r="K642" s="2">
        <f t="shared" si="76"/>
        <v>2.0302589847981354</v>
      </c>
    </row>
    <row r="643" spans="1:11" ht="13.5" x14ac:dyDescent="0.25">
      <c r="A643" s="3">
        <f>TITRES_STAT!B646</f>
        <v>43238</v>
      </c>
      <c r="B643" s="6">
        <f>TITRES_STAT!D646</f>
        <v>1.81</v>
      </c>
      <c r="C643" s="2">
        <f t="shared" si="69"/>
        <v>-2.0000000000000018E-2</v>
      </c>
      <c r="D643" s="2">
        <f t="shared" si="70"/>
        <v>1.8820000000000001</v>
      </c>
      <c r="E643" s="2">
        <f t="shared" si="72"/>
        <v>1.9499999999999997</v>
      </c>
      <c r="F643" s="2">
        <f t="shared" si="73"/>
        <v>1.9984999999999999</v>
      </c>
      <c r="G643" s="2">
        <f t="shared" si="75"/>
        <v>2.1258000000000008</v>
      </c>
      <c r="H643" s="2">
        <f t="shared" si="71"/>
        <v>2.3908309999999968</v>
      </c>
      <c r="I643" s="2">
        <f t="array" ref="I643">SUMPRODUCT(B627:B646, (ROW(B627:B646)-ROW(B627)+1)) / (20*21/2)</f>
        <v>1.9238095238095236</v>
      </c>
      <c r="J643" s="2">
        <f t="shared" si="74"/>
        <v>1.9861186068200223</v>
      </c>
      <c r="K643" s="2">
        <f t="shared" si="76"/>
        <v>2.0216213775511496</v>
      </c>
    </row>
    <row r="644" spans="1:11" ht="13.5" x14ac:dyDescent="0.25">
      <c r="A644" s="3">
        <f>TITRES_STAT!B647</f>
        <v>43241</v>
      </c>
      <c r="B644" s="6">
        <f>TITRES_STAT!D647</f>
        <v>1.86</v>
      </c>
      <c r="C644" s="2">
        <f t="shared" ref="C644:C707" si="77">B644-B643</f>
        <v>5.0000000000000044E-2</v>
      </c>
      <c r="D644" s="2">
        <f t="shared" si="70"/>
        <v>1.8640000000000001</v>
      </c>
      <c r="E644" s="2">
        <f t="shared" si="72"/>
        <v>1.9289999999999998</v>
      </c>
      <c r="F644" s="2">
        <f t="shared" si="73"/>
        <v>1.9899999999999998</v>
      </c>
      <c r="G644" s="2">
        <f t="shared" si="75"/>
        <v>2.1168000000000005</v>
      </c>
      <c r="H644" s="2">
        <f t="shared" si="71"/>
        <v>2.3825169999999964</v>
      </c>
      <c r="I644" s="2">
        <f t="array" ref="I644">SUMPRODUCT(B628:B647, (ROW(B628:B647)-ROW(B628)+1)) / (20*21/2)</f>
        <v>1.8988095238095237</v>
      </c>
      <c r="J644" s="2">
        <f t="shared" si="74"/>
        <v>1.974107310932401</v>
      </c>
      <c r="K644" s="2">
        <f t="shared" si="76"/>
        <v>2.0152832843138495</v>
      </c>
    </row>
    <row r="645" spans="1:11" ht="13.5" x14ac:dyDescent="0.25">
      <c r="A645" s="3">
        <f>TITRES_STAT!B648</f>
        <v>43242</v>
      </c>
      <c r="B645" s="6">
        <f>TITRES_STAT!D648</f>
        <v>1.85</v>
      </c>
      <c r="C645" s="2">
        <f t="shared" si="77"/>
        <v>-1.0000000000000009E-2</v>
      </c>
      <c r="D645" s="2">
        <f t="shared" si="70"/>
        <v>1.8480000000000001</v>
      </c>
      <c r="E645" s="2">
        <f t="shared" si="72"/>
        <v>1.9110000000000003</v>
      </c>
      <c r="F645" s="2">
        <f t="shared" si="73"/>
        <v>1.9809999999999999</v>
      </c>
      <c r="G645" s="2">
        <f t="shared" si="75"/>
        <v>2.1056000000000004</v>
      </c>
      <c r="H645" s="2">
        <f t="shared" si="71"/>
        <v>2.3741529999999971</v>
      </c>
      <c r="I645" s="2">
        <f t="array" ref="I645">SUMPRODUCT(B629:B648, (ROW(B629:B648)-ROW(B629)+1)) / (20*21/2)</f>
        <v>1.8707142857142856</v>
      </c>
      <c r="J645" s="2">
        <f t="shared" si="74"/>
        <v>1.9622875670340771</v>
      </c>
      <c r="K645" s="2">
        <f t="shared" si="76"/>
        <v>2.0088015868897773</v>
      </c>
    </row>
    <row r="646" spans="1:11" ht="13.5" x14ac:dyDescent="0.25">
      <c r="A646" s="3">
        <f>TITRES_STAT!B649</f>
        <v>43243</v>
      </c>
      <c r="B646" s="6">
        <f>TITRES_STAT!D649</f>
        <v>1.81</v>
      </c>
      <c r="C646" s="2">
        <f t="shared" si="77"/>
        <v>-4.0000000000000036E-2</v>
      </c>
      <c r="D646" s="2">
        <f t="shared" ref="D646:D709" si="78">AVERAGE(B642:B646)</f>
        <v>1.8320000000000001</v>
      </c>
      <c r="E646" s="2">
        <f t="shared" si="72"/>
        <v>1.8919999999999999</v>
      </c>
      <c r="F646" s="2">
        <f t="shared" si="73"/>
        <v>1.9725000000000006</v>
      </c>
      <c r="G646" s="2">
        <f t="shared" si="75"/>
        <v>2.0940000000000003</v>
      </c>
      <c r="H646" s="2">
        <f t="shared" si="71"/>
        <v>2.3655889999999973</v>
      </c>
      <c r="I646" s="2">
        <f t="array" ref="I646">SUMPRODUCT(B630:B649, (ROW(B630:B649)-ROW(B630)+1)) / (20*21/2)</f>
        <v>1.8436666666666668</v>
      </c>
      <c r="J646" s="2">
        <f t="shared" si="74"/>
        <v>1.9477839892213078</v>
      </c>
      <c r="K646" s="2">
        <f t="shared" si="76"/>
        <v>2.0010054462274329</v>
      </c>
    </row>
    <row r="647" spans="1:11" ht="13.5" x14ac:dyDescent="0.25">
      <c r="A647" s="3">
        <f>TITRES_STAT!B650</f>
        <v>43244</v>
      </c>
      <c r="B647" s="6">
        <f>TITRES_STAT!D650</f>
        <v>1.71</v>
      </c>
      <c r="C647" s="2">
        <f t="shared" si="77"/>
        <v>-0.10000000000000009</v>
      </c>
      <c r="D647" s="2">
        <f t="shared" si="78"/>
        <v>1.8079999999999998</v>
      </c>
      <c r="E647" s="2">
        <f t="shared" si="72"/>
        <v>1.863</v>
      </c>
      <c r="F647" s="2">
        <f t="shared" si="73"/>
        <v>1.9550000000000005</v>
      </c>
      <c r="G647" s="2">
        <f t="shared" si="75"/>
        <v>2.0794000000000001</v>
      </c>
      <c r="H647" s="2">
        <f t="shared" si="71"/>
        <v>2.3565249999999969</v>
      </c>
      <c r="I647" s="2">
        <f t="array" ref="I647">SUMPRODUCT(B631:B650, (ROW(B631:B650)-ROW(B631)+1)) / (20*21/2)</f>
        <v>1.8214285714285714</v>
      </c>
      <c r="J647" s="2">
        <f t="shared" si="74"/>
        <v>1.9251378950097546</v>
      </c>
      <c r="K647" s="2">
        <f t="shared" si="76"/>
        <v>1.9895934679440044</v>
      </c>
    </row>
    <row r="648" spans="1:11" ht="13.5" x14ac:dyDescent="0.25">
      <c r="A648" s="3">
        <f>TITRES_STAT!B651</f>
        <v>43245</v>
      </c>
      <c r="B648" s="6">
        <f>TITRES_STAT!D651</f>
        <v>1.66</v>
      </c>
      <c r="C648" s="2">
        <f t="shared" si="77"/>
        <v>-5.0000000000000044E-2</v>
      </c>
      <c r="D648" s="2">
        <f t="shared" si="78"/>
        <v>1.7779999999999998</v>
      </c>
      <c r="E648" s="2">
        <f t="shared" si="72"/>
        <v>1.83</v>
      </c>
      <c r="F648" s="2">
        <f t="shared" si="73"/>
        <v>1.9339999999999997</v>
      </c>
      <c r="G648" s="2">
        <f t="shared" si="75"/>
        <v>2.0649999999999999</v>
      </c>
      <c r="H648" s="2">
        <f t="shared" si="71"/>
        <v>2.3477279999999969</v>
      </c>
      <c r="I648" s="2">
        <f t="array" ref="I648">SUMPRODUCT(B632:B651, (ROW(B632:B651)-ROW(B632)+1)) / (20*21/2)</f>
        <v>1.8075714285714288</v>
      </c>
      <c r="J648" s="2">
        <f t="shared" si="74"/>
        <v>1.8998866669135874</v>
      </c>
      <c r="K648" s="2">
        <f t="shared" si="76"/>
        <v>1.9766682339069848</v>
      </c>
    </row>
    <row r="649" spans="1:11" ht="13.5" x14ac:dyDescent="0.25">
      <c r="A649" s="3">
        <f>TITRES_STAT!B652</f>
        <v>43248</v>
      </c>
      <c r="B649" s="6">
        <f>TITRES_STAT!D652</f>
        <v>1.65</v>
      </c>
      <c r="C649" s="2">
        <f t="shared" si="77"/>
        <v>-1.0000000000000009E-2</v>
      </c>
      <c r="D649" s="2">
        <f t="shared" si="78"/>
        <v>1.736</v>
      </c>
      <c r="E649" s="2">
        <f t="shared" si="72"/>
        <v>1.8</v>
      </c>
      <c r="F649" s="2">
        <f t="shared" si="73"/>
        <v>1.9134999999999995</v>
      </c>
      <c r="G649" s="2">
        <f t="shared" si="75"/>
        <v>2.0512000000000001</v>
      </c>
      <c r="H649" s="2">
        <f t="shared" si="71"/>
        <v>2.338457999999997</v>
      </c>
      <c r="I649" s="2">
        <f t="array" ref="I649">SUMPRODUCT(B633:B652, (ROW(B633:B652)-ROW(B633)+1)) / (20*21/2)</f>
        <v>1.7952380952380953</v>
      </c>
      <c r="J649" s="2">
        <f t="shared" si="74"/>
        <v>1.876087936731341</v>
      </c>
      <c r="K649" s="2">
        <f t="shared" si="76"/>
        <v>1.9638577149302403</v>
      </c>
    </row>
    <row r="650" spans="1:11" ht="13.5" x14ac:dyDescent="0.25">
      <c r="A650" s="3">
        <f>TITRES_STAT!B653</f>
        <v>43249</v>
      </c>
      <c r="B650" s="6">
        <f>TITRES_STAT!D653</f>
        <v>1.68</v>
      </c>
      <c r="C650" s="2">
        <f t="shared" si="77"/>
        <v>3.0000000000000027E-2</v>
      </c>
      <c r="D650" s="2">
        <f t="shared" si="78"/>
        <v>1.702</v>
      </c>
      <c r="E650" s="2">
        <f t="shared" si="72"/>
        <v>1.7749999999999999</v>
      </c>
      <c r="F650" s="2">
        <f t="shared" si="73"/>
        <v>1.8954999999999995</v>
      </c>
      <c r="G650" s="2">
        <f t="shared" si="75"/>
        <v>2.0394000000000001</v>
      </c>
      <c r="H650" s="2">
        <f t="shared" ref="H650:H713" si="79">AVERAGE(B451:B650)</f>
        <v>2.3294789999999974</v>
      </c>
      <c r="I650" s="2">
        <f t="array" ref="I650">SUMPRODUCT(B634:B653, (ROW(B634:B653)-ROW(B634)+1)) / (20*21/2)</f>
        <v>1.7824761904761905</v>
      </c>
      <c r="J650" s="2">
        <f t="shared" si="74"/>
        <v>1.8574128951378799</v>
      </c>
      <c r="K650" s="2">
        <f t="shared" si="76"/>
        <v>1.9527260398349369</v>
      </c>
    </row>
    <row r="651" spans="1:11" ht="13.5" x14ac:dyDescent="0.25">
      <c r="A651" s="3">
        <f>TITRES_STAT!B654</f>
        <v>43250</v>
      </c>
      <c r="B651" s="6">
        <f>TITRES_STAT!D654</f>
        <v>1.75</v>
      </c>
      <c r="C651" s="2">
        <f t="shared" si="77"/>
        <v>7.0000000000000062E-2</v>
      </c>
      <c r="D651" s="2">
        <f t="shared" si="78"/>
        <v>1.69</v>
      </c>
      <c r="E651" s="2">
        <f t="shared" si="72"/>
        <v>1.7609999999999999</v>
      </c>
      <c r="F651" s="2">
        <f t="shared" si="73"/>
        <v>1.8794999999999997</v>
      </c>
      <c r="G651" s="2">
        <f t="shared" si="75"/>
        <v>2.0310000000000001</v>
      </c>
      <c r="H651" s="2">
        <f t="shared" si="79"/>
        <v>2.3208499999999974</v>
      </c>
      <c r="I651" s="2">
        <f t="array" ref="I651">SUMPRODUCT(B635:B654, (ROW(B635:B654)-ROW(B635)+1)) / (20*21/2)</f>
        <v>1.7712857142857144</v>
      </c>
      <c r="J651" s="2">
        <f t="shared" si="74"/>
        <v>1.847183095600939</v>
      </c>
      <c r="K651" s="2">
        <f t="shared" si="76"/>
        <v>1.9447759990570963</v>
      </c>
    </row>
    <row r="652" spans="1:11" ht="13.5" x14ac:dyDescent="0.25">
      <c r="A652" s="3">
        <f>TITRES_STAT!B655</f>
        <v>43251</v>
      </c>
      <c r="B652" s="6">
        <f>TITRES_STAT!D655</f>
        <v>1.75</v>
      </c>
      <c r="C652" s="2">
        <f t="shared" si="77"/>
        <v>0</v>
      </c>
      <c r="D652" s="2">
        <f t="shared" si="78"/>
        <v>1.6979999999999997</v>
      </c>
      <c r="E652" s="2">
        <f t="shared" ref="E652:E715" si="80">AVERAGE(B643:B652)</f>
        <v>1.7530000000000001</v>
      </c>
      <c r="F652" s="2">
        <f t="shared" si="73"/>
        <v>1.8640000000000001</v>
      </c>
      <c r="G652" s="2">
        <f t="shared" si="75"/>
        <v>2.0244</v>
      </c>
      <c r="H652" s="2">
        <f t="shared" si="79"/>
        <v>2.3120999999999974</v>
      </c>
      <c r="I652" s="2">
        <f t="array" ref="I652">SUMPRODUCT(B636:B655, (ROW(B636:B655)-ROW(B636)+1)) / (20*21/2)</f>
        <v>1.756952380952381</v>
      </c>
      <c r="J652" s="2">
        <f t="shared" si="74"/>
        <v>1.8379275626865639</v>
      </c>
      <c r="K652" s="2">
        <f t="shared" si="76"/>
        <v>1.9371377245842691</v>
      </c>
    </row>
    <row r="653" spans="1:11" ht="13.5" x14ac:dyDescent="0.25">
      <c r="A653" s="3">
        <f>TITRES_STAT!B656</f>
        <v>43252</v>
      </c>
      <c r="B653" s="6">
        <f>TITRES_STAT!D656</f>
        <v>1.73</v>
      </c>
      <c r="C653" s="2">
        <f t="shared" si="77"/>
        <v>-2.0000000000000018E-2</v>
      </c>
      <c r="D653" s="2">
        <f t="shared" si="78"/>
        <v>1.7120000000000002</v>
      </c>
      <c r="E653" s="2">
        <f t="shared" si="80"/>
        <v>1.7449999999999999</v>
      </c>
      <c r="F653" s="2">
        <f t="shared" si="73"/>
        <v>1.8474999999999997</v>
      </c>
      <c r="G653" s="2">
        <f t="shared" si="75"/>
        <v>2.0198</v>
      </c>
      <c r="H653" s="2">
        <f t="shared" si="79"/>
        <v>2.3031499999999978</v>
      </c>
      <c r="I653" s="2">
        <f t="array" ref="I653">SUMPRODUCT(B637:B656, (ROW(B637:B656)-ROW(B637)+1)) / (20*21/2)</f>
        <v>1.7461904761904761</v>
      </c>
      <c r="J653" s="2">
        <f t="shared" si="74"/>
        <v>1.8276487471926053</v>
      </c>
      <c r="K653" s="2">
        <f t="shared" si="76"/>
        <v>1.9290146765613567</v>
      </c>
    </row>
    <row r="654" spans="1:11" ht="13.5" x14ac:dyDescent="0.25">
      <c r="A654" s="3">
        <f>TITRES_STAT!B657</f>
        <v>43255</v>
      </c>
      <c r="B654" s="6">
        <f>TITRES_STAT!D657</f>
        <v>1.73</v>
      </c>
      <c r="C654" s="2">
        <f t="shared" si="77"/>
        <v>0</v>
      </c>
      <c r="D654" s="2">
        <f t="shared" si="78"/>
        <v>1.7280000000000002</v>
      </c>
      <c r="E654" s="2">
        <f t="shared" si="80"/>
        <v>1.732</v>
      </c>
      <c r="F654" s="2">
        <f t="shared" si="73"/>
        <v>1.8304999999999996</v>
      </c>
      <c r="G654" s="2">
        <f t="shared" si="75"/>
        <v>2.0156000000000005</v>
      </c>
      <c r="H654" s="2">
        <f t="shared" si="79"/>
        <v>2.2943999999999978</v>
      </c>
      <c r="I654" s="2">
        <f t="array" ref="I654">SUMPRODUCT(B638:B657, (ROW(B638:B657)-ROW(B638)+1)) / (20*21/2)</f>
        <v>1.7416190476190476</v>
      </c>
      <c r="J654" s="2">
        <f t="shared" si="74"/>
        <v>1.8183488665075951</v>
      </c>
      <c r="K654" s="2">
        <f t="shared" si="76"/>
        <v>1.9212101794413037</v>
      </c>
    </row>
    <row r="655" spans="1:11" ht="13.5" x14ac:dyDescent="0.25">
      <c r="A655" s="3">
        <f>TITRES_STAT!B658</f>
        <v>43256</v>
      </c>
      <c r="B655" s="6">
        <f>TITRES_STAT!D658</f>
        <v>1.68</v>
      </c>
      <c r="C655" s="2">
        <f t="shared" si="77"/>
        <v>-5.0000000000000044E-2</v>
      </c>
      <c r="D655" s="2">
        <f t="shared" si="78"/>
        <v>1.7280000000000002</v>
      </c>
      <c r="E655" s="2">
        <f t="shared" si="80"/>
        <v>1.7150000000000003</v>
      </c>
      <c r="F655" s="2">
        <f t="shared" si="73"/>
        <v>1.8129999999999999</v>
      </c>
      <c r="G655" s="2">
        <f t="shared" si="75"/>
        <v>2.0100000000000002</v>
      </c>
      <c r="H655" s="2">
        <f t="shared" si="79"/>
        <v>2.2855999999999979</v>
      </c>
      <c r="I655" s="2">
        <f t="array" ref="I655">SUMPRODUCT(B639:B658, (ROW(B639:B658)-ROW(B639)+1)) / (20*21/2)</f>
        <v>1.7382380952380954</v>
      </c>
      <c r="J655" s="2">
        <f t="shared" si="74"/>
        <v>1.8051727839830622</v>
      </c>
      <c r="K655" s="2">
        <f t="shared" si="76"/>
        <v>1.9117509567181155</v>
      </c>
    </row>
    <row r="656" spans="1:11" ht="13.5" x14ac:dyDescent="0.25">
      <c r="A656" s="3">
        <f>TITRES_STAT!B659</f>
        <v>43257</v>
      </c>
      <c r="B656" s="6">
        <f>TITRES_STAT!D659</f>
        <v>1.7</v>
      </c>
      <c r="C656" s="2">
        <f t="shared" si="77"/>
        <v>2.0000000000000018E-2</v>
      </c>
      <c r="D656" s="2">
        <f t="shared" si="78"/>
        <v>1.718</v>
      </c>
      <c r="E656" s="2">
        <f t="shared" si="80"/>
        <v>1.704</v>
      </c>
      <c r="F656" s="2">
        <f t="shared" si="73"/>
        <v>1.798</v>
      </c>
      <c r="G656" s="2">
        <f t="shared" si="75"/>
        <v>2.0026000000000006</v>
      </c>
      <c r="H656" s="2">
        <f t="shared" si="79"/>
        <v>2.2768999999999981</v>
      </c>
      <c r="I656" s="2">
        <f t="array" ref="I656">SUMPRODUCT(B640:B659, (ROW(B640:B659)-ROW(B640)+1)) / (20*21/2)</f>
        <v>1.7388571428571429</v>
      </c>
      <c r="J656" s="2">
        <f t="shared" si="74"/>
        <v>1.7951563283656276</v>
      </c>
      <c r="K656" s="2">
        <f t="shared" si="76"/>
        <v>1.9034469976311306</v>
      </c>
    </row>
    <row r="657" spans="1:11" ht="13.5" x14ac:dyDescent="0.25">
      <c r="A657" s="3">
        <f>TITRES_STAT!B660</f>
        <v>43258</v>
      </c>
      <c r="B657" s="6">
        <f>TITRES_STAT!D660</f>
        <v>1.75</v>
      </c>
      <c r="C657" s="2">
        <f t="shared" si="77"/>
        <v>5.0000000000000044E-2</v>
      </c>
      <c r="D657" s="2">
        <f t="shared" si="78"/>
        <v>1.718</v>
      </c>
      <c r="E657" s="2">
        <f t="shared" si="80"/>
        <v>1.7079999999999997</v>
      </c>
      <c r="F657" s="2">
        <f t="shared" si="73"/>
        <v>1.7855000000000001</v>
      </c>
      <c r="G657" s="2">
        <f t="shared" si="75"/>
        <v>1.9938000000000005</v>
      </c>
      <c r="H657" s="2">
        <f t="shared" si="79"/>
        <v>2.2684999999999982</v>
      </c>
      <c r="I657" s="2">
        <f t="array" ref="I657">SUMPRODUCT(B641:B660, (ROW(B641:B660)-ROW(B641)+1)) / (20*21/2)</f>
        <v>1.7364761904761903</v>
      </c>
      <c r="J657" s="2">
        <f t="shared" si="74"/>
        <v>1.7908557256641393</v>
      </c>
      <c r="K657" s="2">
        <f t="shared" si="76"/>
        <v>1.8974294683122628</v>
      </c>
    </row>
    <row r="658" spans="1:11" ht="13.5" x14ac:dyDescent="0.25">
      <c r="A658" s="3">
        <f>TITRES_STAT!B661</f>
        <v>43259</v>
      </c>
      <c r="B658" s="6">
        <f>TITRES_STAT!D661</f>
        <v>1.75</v>
      </c>
      <c r="C658" s="2">
        <f t="shared" si="77"/>
        <v>0</v>
      </c>
      <c r="D658" s="2">
        <f t="shared" si="78"/>
        <v>1.722</v>
      </c>
      <c r="E658" s="2">
        <f t="shared" si="80"/>
        <v>1.7170000000000001</v>
      </c>
      <c r="F658" s="2">
        <f t="shared" si="73"/>
        <v>1.7734999999999999</v>
      </c>
      <c r="G658" s="2">
        <f t="shared" si="75"/>
        <v>1.9838000000000005</v>
      </c>
      <c r="H658" s="2">
        <f t="shared" si="79"/>
        <v>2.2602499999999983</v>
      </c>
      <c r="I658" s="2">
        <f t="array" ref="I658">SUMPRODUCT(B642:B661, (ROW(B642:B661)-ROW(B642)+1)) / (20*21/2)</f>
        <v>1.7350000000000003</v>
      </c>
      <c r="J658" s="2">
        <f t="shared" si="74"/>
        <v>1.7869647041723167</v>
      </c>
      <c r="K658" s="2">
        <f t="shared" si="76"/>
        <v>1.8916479205353114</v>
      </c>
    </row>
    <row r="659" spans="1:11" ht="13.5" x14ac:dyDescent="0.25">
      <c r="A659" s="3">
        <f>TITRES_STAT!B662</f>
        <v>43262</v>
      </c>
      <c r="B659" s="6">
        <f>TITRES_STAT!D662</f>
        <v>1.78</v>
      </c>
      <c r="C659" s="2">
        <f t="shared" si="77"/>
        <v>3.0000000000000027E-2</v>
      </c>
      <c r="D659" s="2">
        <f t="shared" si="78"/>
        <v>1.732</v>
      </c>
      <c r="E659" s="2">
        <f t="shared" si="80"/>
        <v>1.73</v>
      </c>
      <c r="F659" s="2">
        <f t="shared" si="73"/>
        <v>1.7649999999999999</v>
      </c>
      <c r="G659" s="2">
        <f t="shared" si="75"/>
        <v>1.9728000000000006</v>
      </c>
      <c r="H659" s="2">
        <f t="shared" si="79"/>
        <v>2.2526499999999978</v>
      </c>
      <c r="I659" s="2">
        <f t="array" ref="I659">SUMPRODUCT(B643:B662, (ROW(B643:B662)-ROW(B643)+1)) / (20*21/2)</f>
        <v>1.7342380952380951</v>
      </c>
      <c r="J659" s="2">
        <f t="shared" si="74"/>
        <v>1.7863013990130483</v>
      </c>
      <c r="K659" s="2">
        <f t="shared" si="76"/>
        <v>1.8872695707103972</v>
      </c>
    </row>
    <row r="660" spans="1:11" ht="13.5" x14ac:dyDescent="0.25">
      <c r="A660" s="3">
        <f>TITRES_STAT!B663</f>
        <v>43263</v>
      </c>
      <c r="B660" s="6">
        <f>TITRES_STAT!D663</f>
        <v>1.74</v>
      </c>
      <c r="C660" s="2">
        <f t="shared" si="77"/>
        <v>-4.0000000000000036E-2</v>
      </c>
      <c r="D660" s="2">
        <f t="shared" si="78"/>
        <v>1.7440000000000002</v>
      </c>
      <c r="E660" s="2">
        <f t="shared" si="80"/>
        <v>1.736</v>
      </c>
      <c r="F660" s="2">
        <f t="shared" ref="F660:F723" si="81">AVERAGE(B641:B660)</f>
        <v>1.7555000000000001</v>
      </c>
      <c r="G660" s="2">
        <f t="shared" si="75"/>
        <v>1.9606000000000003</v>
      </c>
      <c r="H660" s="2">
        <f t="shared" si="79"/>
        <v>2.2448499999999982</v>
      </c>
      <c r="I660" s="2">
        <f t="array" ref="I660">SUMPRODUCT(B644:B663, (ROW(B644:B663)-ROW(B644)+1)) / (20*21/2)</f>
        <v>1.7377142857142858</v>
      </c>
      <c r="J660" s="2">
        <f t="shared" si="74"/>
        <v>1.7818917419641866</v>
      </c>
      <c r="K660" s="2">
        <f t="shared" si="76"/>
        <v>1.8814942934276364</v>
      </c>
    </row>
    <row r="661" spans="1:11" ht="13.5" x14ac:dyDescent="0.25">
      <c r="A661" s="3">
        <f>TITRES_STAT!B664</f>
        <v>43264</v>
      </c>
      <c r="B661" s="6">
        <f>TITRES_STAT!D664</f>
        <v>1.74</v>
      </c>
      <c r="C661" s="2">
        <f t="shared" si="77"/>
        <v>0</v>
      </c>
      <c r="D661" s="2">
        <f t="shared" si="78"/>
        <v>1.752</v>
      </c>
      <c r="E661" s="2">
        <f t="shared" si="80"/>
        <v>1.7349999999999999</v>
      </c>
      <c r="F661" s="2">
        <f t="shared" si="81"/>
        <v>1.748</v>
      </c>
      <c r="G661" s="2">
        <f t="shared" si="75"/>
        <v>1.9484000000000006</v>
      </c>
      <c r="H661" s="2">
        <f t="shared" si="79"/>
        <v>2.2370499999999982</v>
      </c>
      <c r="I661" s="2">
        <f t="array" ref="I661">SUMPRODUCT(B645:B664, (ROW(B645:B664)-ROW(B645)+1)) / (20*21/2)</f>
        <v>1.7413333333333334</v>
      </c>
      <c r="J661" s="2">
        <f t="shared" ref="J661:J724" si="82">$J$4*B661+J660*(1-$J$4)</f>
        <v>1.7779020522533118</v>
      </c>
      <c r="K661" s="2">
        <f t="shared" si="76"/>
        <v>1.8759454976069447</v>
      </c>
    </row>
    <row r="662" spans="1:11" ht="13.5" x14ac:dyDescent="0.25">
      <c r="A662" s="3">
        <f>TITRES_STAT!B665</f>
        <v>43265</v>
      </c>
      <c r="B662" s="6">
        <f>TITRES_STAT!D665</f>
        <v>1.74</v>
      </c>
      <c r="C662" s="2">
        <f t="shared" si="77"/>
        <v>0</v>
      </c>
      <c r="D662" s="2">
        <f t="shared" si="78"/>
        <v>1.75</v>
      </c>
      <c r="E662" s="2">
        <f t="shared" si="80"/>
        <v>1.734</v>
      </c>
      <c r="F662" s="2">
        <f t="shared" si="81"/>
        <v>1.7435000000000003</v>
      </c>
      <c r="G662" s="2">
        <f t="shared" si="75"/>
        <v>1.9378000000000006</v>
      </c>
      <c r="H662" s="2">
        <f t="shared" si="79"/>
        <v>2.2292999999999985</v>
      </c>
      <c r="I662" s="2">
        <f t="array" ref="I662">SUMPRODUCT(B646:B665, (ROW(B646:B665)-ROW(B646)+1)) / (20*21/2)</f>
        <v>1.7405714285714287</v>
      </c>
      <c r="J662" s="2">
        <f t="shared" si="82"/>
        <v>1.7742923329910916</v>
      </c>
      <c r="K662" s="2">
        <f t="shared" si="76"/>
        <v>1.8706143016223589</v>
      </c>
    </row>
    <row r="663" spans="1:11" ht="13.5" x14ac:dyDescent="0.25">
      <c r="A663" s="3">
        <f>TITRES_STAT!B666</f>
        <v>43269</v>
      </c>
      <c r="B663" s="6">
        <f>TITRES_STAT!D666</f>
        <v>1.78</v>
      </c>
      <c r="C663" s="2">
        <f t="shared" si="77"/>
        <v>4.0000000000000036E-2</v>
      </c>
      <c r="D663" s="2">
        <f t="shared" si="78"/>
        <v>1.7559999999999998</v>
      </c>
      <c r="E663" s="2">
        <f t="shared" si="80"/>
        <v>1.7390000000000001</v>
      </c>
      <c r="F663" s="2">
        <f t="shared" si="81"/>
        <v>1.7419999999999998</v>
      </c>
      <c r="G663" s="2">
        <f t="shared" si="75"/>
        <v>1.9284000000000006</v>
      </c>
      <c r="H663" s="2">
        <f t="shared" si="79"/>
        <v>2.2217499999999983</v>
      </c>
      <c r="I663" s="2">
        <f t="array" ref="I663">SUMPRODUCT(B647:B666, (ROW(B647:B666)-ROW(B647)+1)) / (20*21/2)</f>
        <v>1.7403809523809528</v>
      </c>
      <c r="J663" s="2">
        <f t="shared" si="82"/>
        <v>1.7748359203252733</v>
      </c>
      <c r="K663" s="2">
        <f t="shared" si="76"/>
        <v>1.8670607995979527</v>
      </c>
    </row>
    <row r="664" spans="1:11" ht="13.5" x14ac:dyDescent="0.25">
      <c r="A664" s="3">
        <f>TITRES_STAT!B667</f>
        <v>43270</v>
      </c>
      <c r="B664" s="6">
        <f>TITRES_STAT!D667</f>
        <v>1.78</v>
      </c>
      <c r="C664" s="2">
        <f t="shared" si="77"/>
        <v>0</v>
      </c>
      <c r="D664" s="2">
        <f t="shared" si="78"/>
        <v>1.7559999999999998</v>
      </c>
      <c r="E664" s="2">
        <f t="shared" si="80"/>
        <v>1.7440000000000002</v>
      </c>
      <c r="F664" s="2">
        <f t="shared" si="81"/>
        <v>1.738</v>
      </c>
      <c r="G664" s="2">
        <f t="shared" si="75"/>
        <v>1.9192000000000005</v>
      </c>
      <c r="H664" s="2">
        <f t="shared" si="79"/>
        <v>2.2141999999999982</v>
      </c>
      <c r="I664" s="2">
        <f t="array" ref="I664">SUMPRODUCT(B648:B667, (ROW(B648:B667)-ROW(B648)+1)) / (20*21/2)</f>
        <v>1.7377142857142855</v>
      </c>
      <c r="J664" s="2">
        <f t="shared" si="82"/>
        <v>1.7753277374371521</v>
      </c>
      <c r="K664" s="2">
        <f t="shared" si="76"/>
        <v>1.8636466505941114</v>
      </c>
    </row>
    <row r="665" spans="1:11" ht="13.5" x14ac:dyDescent="0.25">
      <c r="A665" s="3">
        <f>TITRES_STAT!B668</f>
        <v>43271</v>
      </c>
      <c r="B665" s="6">
        <f>TITRES_STAT!D668</f>
        <v>1.73</v>
      </c>
      <c r="C665" s="2">
        <f t="shared" si="77"/>
        <v>-5.0000000000000044E-2</v>
      </c>
      <c r="D665" s="2">
        <f t="shared" si="78"/>
        <v>1.754</v>
      </c>
      <c r="E665" s="2">
        <f t="shared" si="80"/>
        <v>1.7489999999999999</v>
      </c>
      <c r="F665" s="2">
        <f t="shared" si="81"/>
        <v>1.7319999999999998</v>
      </c>
      <c r="G665" s="2">
        <f t="shared" si="75"/>
        <v>1.9084000000000005</v>
      </c>
      <c r="H665" s="2">
        <f t="shared" si="79"/>
        <v>2.2063999999999986</v>
      </c>
      <c r="I665" s="2">
        <f t="array" ref="I665">SUMPRODUCT(B649:B668, (ROW(B649:B668)-ROW(B649)+1)) / (20*21/2)</f>
        <v>1.7369999999999997</v>
      </c>
      <c r="J665" s="2">
        <f t="shared" si="82"/>
        <v>1.7710108100621851</v>
      </c>
      <c r="K665" s="2">
        <f t="shared" si="76"/>
        <v>1.8584056054727738</v>
      </c>
    </row>
    <row r="666" spans="1:11" ht="13.5" x14ac:dyDescent="0.25">
      <c r="A666" s="3">
        <f>TITRES_STAT!B669</f>
        <v>43272</v>
      </c>
      <c r="B666" s="6">
        <f>TITRES_STAT!D669</f>
        <v>1.73</v>
      </c>
      <c r="C666" s="2">
        <f t="shared" si="77"/>
        <v>0</v>
      </c>
      <c r="D666" s="2">
        <f t="shared" si="78"/>
        <v>1.752</v>
      </c>
      <c r="E666" s="2">
        <f t="shared" si="80"/>
        <v>1.752</v>
      </c>
      <c r="F666" s="2">
        <f t="shared" si="81"/>
        <v>1.7279999999999998</v>
      </c>
      <c r="G666" s="2">
        <f t="shared" si="75"/>
        <v>1.8976000000000004</v>
      </c>
      <c r="H666" s="2">
        <f t="shared" si="79"/>
        <v>2.1985999999999986</v>
      </c>
      <c r="I666" s="2">
        <f t="array" ref="I666">SUMPRODUCT(B650:B669, (ROW(B650:B669)-ROW(B650)+1)) / (20*21/2)</f>
        <v>1.7369523809523812</v>
      </c>
      <c r="J666" s="2">
        <f t="shared" si="82"/>
        <v>1.7671050186276911</v>
      </c>
      <c r="K666" s="2">
        <f t="shared" si="76"/>
        <v>1.8533700915326652</v>
      </c>
    </row>
    <row r="667" spans="1:11" ht="13.5" x14ac:dyDescent="0.25">
      <c r="A667" s="3">
        <f>TITRES_STAT!B670</f>
        <v>43273</v>
      </c>
      <c r="B667" s="6">
        <f>TITRES_STAT!D670</f>
        <v>1.7</v>
      </c>
      <c r="C667" s="2">
        <f t="shared" si="77"/>
        <v>-3.0000000000000027E-2</v>
      </c>
      <c r="D667" s="2">
        <f t="shared" si="78"/>
        <v>1.7439999999999998</v>
      </c>
      <c r="E667" s="2">
        <f t="shared" si="80"/>
        <v>1.7469999999999999</v>
      </c>
      <c r="F667" s="2">
        <f t="shared" si="81"/>
        <v>1.7274999999999998</v>
      </c>
      <c r="G667" s="2">
        <f t="shared" si="75"/>
        <v>1.8874000000000004</v>
      </c>
      <c r="H667" s="2">
        <f t="shared" si="79"/>
        <v>2.1902999999999984</v>
      </c>
      <c r="I667" s="2">
        <f t="array" ref="I667">SUMPRODUCT(B651:B670, (ROW(B651:B670)-ROW(B651)+1)) / (20*21/2)</f>
        <v>1.7431904761904762</v>
      </c>
      <c r="J667" s="2">
        <f t="shared" si="82"/>
        <v>1.7607140644726731</v>
      </c>
      <c r="K667" s="2">
        <f t="shared" si="76"/>
        <v>1.8473555781392275</v>
      </c>
    </row>
    <row r="668" spans="1:11" ht="13.5" x14ac:dyDescent="0.25">
      <c r="A668" s="3">
        <f>TITRES_STAT!B671</f>
        <v>43276</v>
      </c>
      <c r="B668" s="6">
        <f>TITRES_STAT!D671</f>
        <v>1.72</v>
      </c>
      <c r="C668" s="2">
        <f t="shared" si="77"/>
        <v>2.0000000000000018E-2</v>
      </c>
      <c r="D668" s="2">
        <f t="shared" si="78"/>
        <v>1.732</v>
      </c>
      <c r="E668" s="2">
        <f t="shared" si="80"/>
        <v>1.7439999999999998</v>
      </c>
      <c r="F668" s="2">
        <f t="shared" si="81"/>
        <v>1.7304999999999999</v>
      </c>
      <c r="G668" s="2">
        <f t="shared" si="75"/>
        <v>1.8802000000000001</v>
      </c>
      <c r="H668" s="2">
        <f t="shared" si="79"/>
        <v>2.1824999999999988</v>
      </c>
      <c r="I668" s="2">
        <f t="array" ref="I668">SUMPRODUCT(B652:B671, (ROW(B652:B671)-ROW(B652)+1)) / (20*21/2)</f>
        <v>1.7583809523809522</v>
      </c>
      <c r="J668" s="2">
        <f t="shared" si="82"/>
        <v>1.7568365345228947</v>
      </c>
      <c r="K668" s="2">
        <f t="shared" si="76"/>
        <v>1.8423612417416106</v>
      </c>
    </row>
    <row r="669" spans="1:11" ht="13.5" x14ac:dyDescent="0.25">
      <c r="A669" s="3">
        <f>TITRES_STAT!B672</f>
        <v>43277</v>
      </c>
      <c r="B669" s="6">
        <f>TITRES_STAT!D672</f>
        <v>1.73</v>
      </c>
      <c r="C669" s="2">
        <f t="shared" si="77"/>
        <v>1.0000000000000009E-2</v>
      </c>
      <c r="D669" s="2">
        <f t="shared" si="78"/>
        <v>1.722</v>
      </c>
      <c r="E669" s="2">
        <f t="shared" si="80"/>
        <v>1.7390000000000001</v>
      </c>
      <c r="F669" s="2">
        <f t="shared" si="81"/>
        <v>1.7344999999999999</v>
      </c>
      <c r="G669" s="2">
        <f t="shared" si="75"/>
        <v>1.8720000000000006</v>
      </c>
      <c r="H669" s="2">
        <f t="shared" si="79"/>
        <v>2.1750499999999984</v>
      </c>
      <c r="I669" s="2">
        <f t="array" ref="I669">SUMPRODUCT(B653:B672, (ROW(B653:B672)-ROW(B653)+1)) / (20*21/2)</f>
        <v>1.7833333333333334</v>
      </c>
      <c r="J669" s="2">
        <f t="shared" si="82"/>
        <v>1.7542806740921426</v>
      </c>
      <c r="K669" s="2">
        <f t="shared" si="76"/>
        <v>1.8379549185360573</v>
      </c>
    </row>
    <row r="670" spans="1:11" ht="13.5" x14ac:dyDescent="0.25">
      <c r="A670" s="3">
        <f>TITRES_STAT!B673</f>
        <v>43278</v>
      </c>
      <c r="B670" s="6">
        <f>TITRES_STAT!D673</f>
        <v>1.8</v>
      </c>
      <c r="C670" s="2">
        <f t="shared" si="77"/>
        <v>7.0000000000000062E-2</v>
      </c>
      <c r="D670" s="2">
        <f t="shared" si="78"/>
        <v>1.736</v>
      </c>
      <c r="E670" s="2">
        <f t="shared" si="80"/>
        <v>1.7449999999999999</v>
      </c>
      <c r="F670" s="2">
        <f t="shared" si="81"/>
        <v>1.7404999999999997</v>
      </c>
      <c r="G670" s="2">
        <f t="shared" si="75"/>
        <v>1.8654000000000002</v>
      </c>
      <c r="H670" s="2">
        <f t="shared" si="79"/>
        <v>2.1679499999999989</v>
      </c>
      <c r="I670" s="2">
        <f t="array" ref="I670">SUMPRODUCT(B654:B673, (ROW(B654:B673)-ROW(B654)+1)) / (20*21/2)</f>
        <v>1.8156190476190477</v>
      </c>
      <c r="J670" s="2">
        <f t="shared" si="82"/>
        <v>1.7586348956071767</v>
      </c>
      <c r="K670" s="2">
        <f t="shared" si="76"/>
        <v>1.8364664903581727</v>
      </c>
    </row>
    <row r="671" spans="1:11" ht="13.5" x14ac:dyDescent="0.25">
      <c r="A671" s="3">
        <f>TITRES_STAT!B674</f>
        <v>43279</v>
      </c>
      <c r="B671" s="6">
        <f>TITRES_STAT!D674</f>
        <v>1.9</v>
      </c>
      <c r="C671" s="2">
        <f t="shared" si="77"/>
        <v>9.9999999999999867E-2</v>
      </c>
      <c r="D671" s="2">
        <f t="shared" si="78"/>
        <v>1.77</v>
      </c>
      <c r="E671" s="2">
        <f t="shared" si="80"/>
        <v>1.7609999999999999</v>
      </c>
      <c r="F671" s="2">
        <f t="shared" si="81"/>
        <v>1.7479999999999998</v>
      </c>
      <c r="G671" s="2">
        <f t="shared" si="75"/>
        <v>1.8610000000000002</v>
      </c>
      <c r="H671" s="2">
        <f t="shared" si="79"/>
        <v>2.1613499999999988</v>
      </c>
      <c r="I671" s="2">
        <f t="array" ref="I671">SUMPRODUCT(B655:B674, (ROW(B655:B674)-ROW(B655)+1)) / (20*21/2)</f>
        <v>1.8461428571428571</v>
      </c>
      <c r="J671" s="2">
        <f t="shared" si="82"/>
        <v>1.7720982388826836</v>
      </c>
      <c r="K671" s="2">
        <f t="shared" si="76"/>
        <v>1.8389580005402051</v>
      </c>
    </row>
    <row r="672" spans="1:11" ht="13.5" x14ac:dyDescent="0.25">
      <c r="A672" s="3">
        <f>TITRES_STAT!B675</f>
        <v>43280</v>
      </c>
      <c r="B672" s="6">
        <f>TITRES_STAT!D675</f>
        <v>2.0099999999999998</v>
      </c>
      <c r="C672" s="2">
        <f t="shared" si="77"/>
        <v>0.10999999999999988</v>
      </c>
      <c r="D672" s="2">
        <f t="shared" si="78"/>
        <v>1.8320000000000001</v>
      </c>
      <c r="E672" s="2">
        <f t="shared" si="80"/>
        <v>1.7880000000000003</v>
      </c>
      <c r="F672" s="2">
        <f t="shared" si="81"/>
        <v>1.7609999999999999</v>
      </c>
      <c r="G672" s="2">
        <f t="shared" si="75"/>
        <v>1.8606</v>
      </c>
      <c r="H672" s="2">
        <f t="shared" si="79"/>
        <v>2.1552999999999987</v>
      </c>
      <c r="I672" s="2">
        <f t="array" ref="I672">SUMPRODUCT(B656:B675, (ROW(B656:B675)-ROW(B656)+1)) / (20*21/2)</f>
        <v>1.8634761904761907</v>
      </c>
      <c r="J672" s="2">
        <f t="shared" si="82"/>
        <v>1.7947555494652851</v>
      </c>
      <c r="K672" s="2">
        <f t="shared" si="76"/>
        <v>1.8456655299307854</v>
      </c>
    </row>
    <row r="673" spans="1:11" ht="13.5" x14ac:dyDescent="0.25">
      <c r="A673" s="3">
        <f>TITRES_STAT!B676</f>
        <v>43283</v>
      </c>
      <c r="B673" s="6">
        <f>TITRES_STAT!D676</f>
        <v>2.1</v>
      </c>
      <c r="C673" s="2">
        <f t="shared" si="77"/>
        <v>9.0000000000000302E-2</v>
      </c>
      <c r="D673" s="2">
        <f t="shared" si="78"/>
        <v>1.9079999999999999</v>
      </c>
      <c r="E673" s="2">
        <f t="shared" si="80"/>
        <v>1.8200000000000003</v>
      </c>
      <c r="F673" s="2">
        <f t="shared" si="81"/>
        <v>1.7795000000000001</v>
      </c>
      <c r="G673" s="2">
        <f t="shared" si="75"/>
        <v>1.8602000000000001</v>
      </c>
      <c r="H673" s="2">
        <f t="shared" si="79"/>
        <v>2.1496999999999988</v>
      </c>
      <c r="I673" s="2">
        <f t="array" ref="I673">SUMPRODUCT(B657:B676, (ROW(B657:B676)-ROW(B657)+1)) / (20*21/2)</f>
        <v>1.8755714285714289</v>
      </c>
      <c r="J673" s="2">
        <f t="shared" si="82"/>
        <v>1.8238264495162104</v>
      </c>
      <c r="K673" s="2">
        <f t="shared" si="76"/>
        <v>1.8556394307178135</v>
      </c>
    </row>
    <row r="674" spans="1:11" ht="13.5" x14ac:dyDescent="0.25">
      <c r="A674" s="3">
        <f>TITRES_STAT!B677</f>
        <v>43284</v>
      </c>
      <c r="B674" s="6">
        <f>TITRES_STAT!D677</f>
        <v>2.1</v>
      </c>
      <c r="C674" s="2">
        <f t="shared" si="77"/>
        <v>0</v>
      </c>
      <c r="D674" s="2">
        <f t="shared" si="78"/>
        <v>1.982</v>
      </c>
      <c r="E674" s="2">
        <f t="shared" si="80"/>
        <v>1.8520000000000003</v>
      </c>
      <c r="F674" s="2">
        <f t="shared" si="81"/>
        <v>1.798</v>
      </c>
      <c r="G674" s="2">
        <f t="shared" si="75"/>
        <v>1.8615999999999997</v>
      </c>
      <c r="H674" s="2">
        <f t="shared" si="79"/>
        <v>2.144099999999999</v>
      </c>
      <c r="I674" s="2">
        <f t="array" ref="I674">SUMPRODUCT(B658:B677, (ROW(B658:B677)-ROW(B658)+1)) / (20*21/2)</f>
        <v>1.8846190476190476</v>
      </c>
      <c r="J674" s="2">
        <f t="shared" si="82"/>
        <v>1.8501286924194285</v>
      </c>
      <c r="K674" s="2">
        <f t="shared" si="76"/>
        <v>1.8652221981406443</v>
      </c>
    </row>
    <row r="675" spans="1:11" ht="13.5" x14ac:dyDescent="0.25">
      <c r="A675" s="3">
        <f>TITRES_STAT!B678</f>
        <v>43285</v>
      </c>
      <c r="B675" s="6">
        <f>TITRES_STAT!D678</f>
        <v>1.98</v>
      </c>
      <c r="C675" s="2">
        <f t="shared" si="77"/>
        <v>-0.12000000000000011</v>
      </c>
      <c r="D675" s="2">
        <f t="shared" si="78"/>
        <v>2.0179999999999998</v>
      </c>
      <c r="E675" s="2">
        <f t="shared" si="80"/>
        <v>1.877</v>
      </c>
      <c r="F675" s="2">
        <f t="shared" si="81"/>
        <v>1.8129999999999999</v>
      </c>
      <c r="G675" s="2">
        <f t="shared" si="75"/>
        <v>1.8606</v>
      </c>
      <c r="H675" s="2">
        <f t="shared" si="79"/>
        <v>2.1378999999999988</v>
      </c>
      <c r="I675" s="2">
        <f t="array" ref="I675">SUMPRODUCT(B659:B678, (ROW(B659:B678)-ROW(B659)+1)) / (20*21/2)</f>
        <v>1.887142857142857</v>
      </c>
      <c r="J675" s="2">
        <f t="shared" si="82"/>
        <v>1.8624973883794829</v>
      </c>
      <c r="K675" s="2">
        <f t="shared" si="76"/>
        <v>1.8697232884096386</v>
      </c>
    </row>
    <row r="676" spans="1:11" ht="13.5" x14ac:dyDescent="0.25">
      <c r="A676" s="3">
        <f>TITRES_STAT!B679</f>
        <v>43286</v>
      </c>
      <c r="B676" s="6">
        <f>TITRES_STAT!D679</f>
        <v>1.94</v>
      </c>
      <c r="C676" s="2">
        <f t="shared" si="77"/>
        <v>-4.0000000000000036E-2</v>
      </c>
      <c r="D676" s="2">
        <f t="shared" si="78"/>
        <v>2.0259999999999998</v>
      </c>
      <c r="E676" s="2">
        <f t="shared" si="80"/>
        <v>1.8980000000000001</v>
      </c>
      <c r="F676" s="2">
        <f t="shared" si="81"/>
        <v>1.8249999999999997</v>
      </c>
      <c r="G676" s="2">
        <f t="shared" si="75"/>
        <v>1.8598000000000001</v>
      </c>
      <c r="H676" s="2">
        <f t="shared" si="79"/>
        <v>2.1314999999999991</v>
      </c>
      <c r="I676" s="2">
        <f t="array" ref="I676">SUMPRODUCT(B660:B679, (ROW(B660:B679)-ROW(B660)+1)) / (20*21/2)</f>
        <v>1.8853333333333331</v>
      </c>
      <c r="J676" s="2">
        <f t="shared" si="82"/>
        <v>1.8698785894861987</v>
      </c>
      <c r="K676" s="2">
        <f t="shared" si="76"/>
        <v>1.8724792378837707</v>
      </c>
    </row>
    <row r="677" spans="1:11" ht="13.5" x14ac:dyDescent="0.25">
      <c r="A677" s="3">
        <f>TITRES_STAT!B680</f>
        <v>43287</v>
      </c>
      <c r="B677" s="6">
        <f>TITRES_STAT!D680</f>
        <v>1.92</v>
      </c>
      <c r="C677" s="2">
        <f t="shared" si="77"/>
        <v>-2.0000000000000018E-2</v>
      </c>
      <c r="D677" s="2">
        <f t="shared" si="78"/>
        <v>2.008</v>
      </c>
      <c r="E677" s="2">
        <f t="shared" si="80"/>
        <v>1.9200000000000004</v>
      </c>
      <c r="F677" s="2">
        <f t="shared" si="81"/>
        <v>1.8334999999999997</v>
      </c>
      <c r="G677" s="2">
        <f t="shared" si="75"/>
        <v>1.8570000000000004</v>
      </c>
      <c r="H677" s="2">
        <f t="shared" si="79"/>
        <v>2.1249999999999987</v>
      </c>
      <c r="I677" s="2">
        <f t="array" ref="I677">SUMPRODUCT(B661:B680, (ROW(B661:B680)-ROW(B661)+1)) / (20*21/2)</f>
        <v>1.8833333333333333</v>
      </c>
      <c r="J677" s="2">
        <f t="shared" si="82"/>
        <v>1.8746520571541798</v>
      </c>
      <c r="K677" s="2">
        <f t="shared" si="76"/>
        <v>1.8743427971824462</v>
      </c>
    </row>
    <row r="678" spans="1:11" ht="13.5" x14ac:dyDescent="0.25">
      <c r="A678" s="3">
        <f>TITRES_STAT!B681</f>
        <v>43290</v>
      </c>
      <c r="B678" s="6">
        <f>TITRES_STAT!D681</f>
        <v>1.86</v>
      </c>
      <c r="C678" s="2">
        <f t="shared" si="77"/>
        <v>-5.9999999999999831E-2</v>
      </c>
      <c r="D678" s="2">
        <f t="shared" si="78"/>
        <v>1.9599999999999997</v>
      </c>
      <c r="E678" s="2">
        <f t="shared" si="80"/>
        <v>1.9339999999999997</v>
      </c>
      <c r="F678" s="2">
        <f t="shared" si="81"/>
        <v>1.839</v>
      </c>
      <c r="G678" s="2">
        <f t="shared" si="75"/>
        <v>1.8526000000000002</v>
      </c>
      <c r="H678" s="2">
        <f t="shared" si="79"/>
        <v>2.118199999999999</v>
      </c>
      <c r="I678" s="2">
        <f t="array" ref="I678">SUMPRODUCT(B662:B681, (ROW(B662:B681)-ROW(B662)+1)) / (20*21/2)</f>
        <v>1.8714285714285712</v>
      </c>
      <c r="J678" s="2">
        <f t="shared" si="82"/>
        <v>1.873256623139496</v>
      </c>
      <c r="K678" s="2">
        <f t="shared" si="76"/>
        <v>1.8737803345478405</v>
      </c>
    </row>
    <row r="679" spans="1:11" ht="13.5" x14ac:dyDescent="0.25">
      <c r="A679" s="3">
        <f>TITRES_STAT!B682</f>
        <v>43291</v>
      </c>
      <c r="B679" s="6">
        <f>TITRES_STAT!D682</f>
        <v>1.82</v>
      </c>
      <c r="C679" s="2">
        <f t="shared" si="77"/>
        <v>-4.0000000000000036E-2</v>
      </c>
      <c r="D679" s="2">
        <f t="shared" si="78"/>
        <v>1.9039999999999999</v>
      </c>
      <c r="E679" s="2">
        <f t="shared" si="80"/>
        <v>1.9430000000000001</v>
      </c>
      <c r="F679" s="2">
        <f t="shared" si="81"/>
        <v>1.8410000000000004</v>
      </c>
      <c r="G679" s="2">
        <f t="shared" si="75"/>
        <v>1.8478000000000001</v>
      </c>
      <c r="H679" s="2">
        <f t="shared" si="79"/>
        <v>2.1111999999999989</v>
      </c>
      <c r="I679" s="2">
        <f t="array" ref="I679">SUMPRODUCT(B663:B682, (ROW(B663:B682)-ROW(B663)+1)) / (20*21/2)</f>
        <v>1.8634285714285712</v>
      </c>
      <c r="J679" s="2">
        <f t="shared" si="82"/>
        <v>1.8681845637928773</v>
      </c>
      <c r="K679" s="2">
        <f t="shared" si="76"/>
        <v>1.8716713018204743</v>
      </c>
    </row>
    <row r="680" spans="1:11" ht="13.5" x14ac:dyDescent="0.25">
      <c r="A680" s="3">
        <f>TITRES_STAT!B683</f>
        <v>43292</v>
      </c>
      <c r="B680" s="6">
        <f>TITRES_STAT!D683</f>
        <v>1.82</v>
      </c>
      <c r="C680" s="2">
        <f t="shared" si="77"/>
        <v>0</v>
      </c>
      <c r="D680" s="2">
        <f t="shared" si="78"/>
        <v>1.8719999999999999</v>
      </c>
      <c r="E680" s="2">
        <f t="shared" si="80"/>
        <v>1.9449999999999998</v>
      </c>
      <c r="F680" s="2">
        <f t="shared" si="81"/>
        <v>1.8450000000000002</v>
      </c>
      <c r="G680" s="2">
        <f t="shared" si="75"/>
        <v>1.8433999999999997</v>
      </c>
      <c r="H680" s="2">
        <f t="shared" si="79"/>
        <v>2.1041999999999992</v>
      </c>
      <c r="I680" s="2">
        <f t="array" ref="I680">SUMPRODUCT(B664:B683, (ROW(B664:B683)-ROW(B664)+1)) / (20*21/2)</f>
        <v>1.8505714285714283</v>
      </c>
      <c r="J680" s="2">
        <f t="shared" si="82"/>
        <v>1.8635955577173653</v>
      </c>
      <c r="K680" s="2">
        <f t="shared" si="76"/>
        <v>1.8696449762588869</v>
      </c>
    </row>
    <row r="681" spans="1:11" ht="13.5" x14ac:dyDescent="0.25">
      <c r="A681" s="3">
        <f>TITRES_STAT!B684</f>
        <v>43293</v>
      </c>
      <c r="B681" s="6">
        <f>TITRES_STAT!D684</f>
        <v>1.72</v>
      </c>
      <c r="C681" s="2">
        <f t="shared" si="77"/>
        <v>-0.10000000000000009</v>
      </c>
      <c r="D681" s="2">
        <f t="shared" si="78"/>
        <v>1.8280000000000001</v>
      </c>
      <c r="E681" s="2">
        <f t="shared" si="80"/>
        <v>1.9269999999999996</v>
      </c>
      <c r="F681" s="2">
        <f t="shared" si="81"/>
        <v>1.8440000000000001</v>
      </c>
      <c r="G681" s="2">
        <f t="shared" si="75"/>
        <v>1.8363999999999996</v>
      </c>
      <c r="H681" s="2">
        <f t="shared" si="79"/>
        <v>2.0966999999999993</v>
      </c>
      <c r="I681" s="2">
        <f t="array" ref="I681">SUMPRODUCT(B665:B684, (ROW(B665:B684)-ROW(B665)+1)) / (20*21/2)</f>
        <v>1.8351904761904765</v>
      </c>
      <c r="J681" s="2">
        <f t="shared" si="82"/>
        <v>1.8499197903157114</v>
      </c>
      <c r="K681" s="2">
        <f t="shared" si="76"/>
        <v>1.8637765458173619</v>
      </c>
    </row>
    <row r="682" spans="1:11" ht="13.5" x14ac:dyDescent="0.25">
      <c r="A682" s="3">
        <f>TITRES_STAT!B685</f>
        <v>43294</v>
      </c>
      <c r="B682" s="6">
        <f>TITRES_STAT!D685</f>
        <v>1.76</v>
      </c>
      <c r="C682" s="2">
        <f t="shared" si="77"/>
        <v>4.0000000000000036E-2</v>
      </c>
      <c r="D682" s="2">
        <f t="shared" si="78"/>
        <v>1.796</v>
      </c>
      <c r="E682" s="2">
        <f t="shared" si="80"/>
        <v>1.9019999999999999</v>
      </c>
      <c r="F682" s="2">
        <f t="shared" si="81"/>
        <v>1.8450000000000002</v>
      </c>
      <c r="G682" s="2">
        <f t="shared" si="75"/>
        <v>1.8304</v>
      </c>
      <c r="H682" s="2">
        <f t="shared" si="79"/>
        <v>2.089399999999999</v>
      </c>
      <c r="I682" s="2">
        <f t="array" ref="I682">SUMPRODUCT(B666:B685, (ROW(B666:B685)-ROW(B666)+1)) / (20*21/2)</f>
        <v>1.8136190476190477</v>
      </c>
      <c r="J682" s="2">
        <f t="shared" si="82"/>
        <v>1.8413560007618341</v>
      </c>
      <c r="K682" s="2">
        <f t="shared" si="76"/>
        <v>1.859706877353936</v>
      </c>
    </row>
    <row r="683" spans="1:11" ht="13.5" x14ac:dyDescent="0.25">
      <c r="A683" s="3">
        <f>TITRES_STAT!B686</f>
        <v>43297</v>
      </c>
      <c r="B683" s="6">
        <f>TITRES_STAT!D686</f>
        <v>1.71</v>
      </c>
      <c r="C683" s="2">
        <f t="shared" si="77"/>
        <v>-5.0000000000000044E-2</v>
      </c>
      <c r="D683" s="2">
        <f t="shared" si="78"/>
        <v>1.766</v>
      </c>
      <c r="E683" s="2">
        <f t="shared" si="80"/>
        <v>1.8630000000000002</v>
      </c>
      <c r="F683" s="2">
        <f t="shared" si="81"/>
        <v>1.8415000000000004</v>
      </c>
      <c r="G683" s="2">
        <f t="shared" si="75"/>
        <v>1.8233999999999997</v>
      </c>
      <c r="H683" s="2">
        <f t="shared" si="79"/>
        <v>2.0818499999999989</v>
      </c>
      <c r="I683" s="2">
        <f t="array" ref="I683">SUMPRODUCT(B667:B686, (ROW(B667:B686)-ROW(B667)+1)) / (20*21/2)</f>
        <v>1.7954761904761904</v>
      </c>
      <c r="J683" s="2">
        <f t="shared" si="82"/>
        <v>1.8288459054511832</v>
      </c>
      <c r="K683" s="2">
        <f t="shared" si="76"/>
        <v>1.8538360194184877</v>
      </c>
    </row>
    <row r="684" spans="1:11" ht="13.5" x14ac:dyDescent="0.25">
      <c r="A684" s="3">
        <f>TITRES_STAT!B687</f>
        <v>43298</v>
      </c>
      <c r="B684" s="6">
        <f>TITRES_STAT!D687</f>
        <v>1.68</v>
      </c>
      <c r="C684" s="2">
        <f t="shared" si="77"/>
        <v>-3.0000000000000027E-2</v>
      </c>
      <c r="D684" s="2">
        <f t="shared" si="78"/>
        <v>1.738</v>
      </c>
      <c r="E684" s="2">
        <f t="shared" si="80"/>
        <v>1.8210000000000002</v>
      </c>
      <c r="F684" s="2">
        <f t="shared" si="81"/>
        <v>1.8365000000000002</v>
      </c>
      <c r="G684" s="2">
        <f t="shared" si="75"/>
        <v>1.8155999999999997</v>
      </c>
      <c r="H684" s="2">
        <f t="shared" si="79"/>
        <v>2.0741499999999991</v>
      </c>
      <c r="I684" s="2">
        <f t="array" ref="I684">SUMPRODUCT(B668:B687, (ROW(B668:B687)-ROW(B668)+1)) / (20*21/2)</f>
        <v>1.7834761904761904</v>
      </c>
      <c r="J684" s="2">
        <f t="shared" si="82"/>
        <v>1.8146701049320229</v>
      </c>
      <c r="K684" s="2">
        <f t="shared" si="76"/>
        <v>1.8470189206177627</v>
      </c>
    </row>
    <row r="685" spans="1:11" ht="13.5" x14ac:dyDescent="0.25">
      <c r="A685" s="3">
        <f>TITRES_STAT!B688</f>
        <v>43299</v>
      </c>
      <c r="B685" s="6">
        <f>TITRES_STAT!D688</f>
        <v>1.61</v>
      </c>
      <c r="C685" s="2">
        <f t="shared" si="77"/>
        <v>-6.999999999999984E-2</v>
      </c>
      <c r="D685" s="2">
        <f t="shared" si="78"/>
        <v>1.6959999999999997</v>
      </c>
      <c r="E685" s="2">
        <f t="shared" si="80"/>
        <v>1.784</v>
      </c>
      <c r="F685" s="2">
        <f t="shared" si="81"/>
        <v>1.8305</v>
      </c>
      <c r="G685" s="2">
        <f t="shared" si="75"/>
        <v>1.8071999999999997</v>
      </c>
      <c r="H685" s="2">
        <f t="shared" si="79"/>
        <v>2.0660999999999992</v>
      </c>
      <c r="I685" s="2">
        <f t="array" ref="I685">SUMPRODUCT(B669:B688, (ROW(B669:B688)-ROW(B669)+1)) / (20*21/2)</f>
        <v>1.7762380952380949</v>
      </c>
      <c r="J685" s="2">
        <f t="shared" si="82"/>
        <v>1.7951777139861158</v>
      </c>
      <c r="K685" s="2">
        <f t="shared" si="76"/>
        <v>1.8377240609856937</v>
      </c>
    </row>
    <row r="686" spans="1:11" ht="13.5" x14ac:dyDescent="0.25">
      <c r="A686" s="3">
        <f>TITRES_STAT!B689</f>
        <v>43300</v>
      </c>
      <c r="B686" s="6">
        <f>TITRES_STAT!D689</f>
        <v>1.64</v>
      </c>
      <c r="C686" s="2">
        <f t="shared" si="77"/>
        <v>2.9999999999999805E-2</v>
      </c>
      <c r="D686" s="2">
        <f t="shared" si="78"/>
        <v>1.6800000000000002</v>
      </c>
      <c r="E686" s="2">
        <f t="shared" si="80"/>
        <v>1.754</v>
      </c>
      <c r="F686" s="2">
        <f t="shared" si="81"/>
        <v>1.8260000000000001</v>
      </c>
      <c r="G686" s="2">
        <f t="shared" si="75"/>
        <v>1.7999999999999998</v>
      </c>
      <c r="H686" s="2">
        <f t="shared" si="79"/>
        <v>2.0581999999999989</v>
      </c>
      <c r="I686" s="2">
        <f t="array" ref="I686">SUMPRODUCT(B670:B689, (ROW(B670:B689)-ROW(B670)+1)) / (20*21/2)</f>
        <v>1.7688571428571427</v>
      </c>
      <c r="J686" s="2">
        <f t="shared" si="82"/>
        <v>1.7803988840826763</v>
      </c>
      <c r="K686" s="2">
        <f t="shared" si="76"/>
        <v>1.8299701762411567</v>
      </c>
    </row>
    <row r="687" spans="1:11" ht="13.5" x14ac:dyDescent="0.25">
      <c r="A687" s="3">
        <f>TITRES_STAT!B690</f>
        <v>43301</v>
      </c>
      <c r="B687" s="6">
        <f>TITRES_STAT!D690</f>
        <v>1.7</v>
      </c>
      <c r="C687" s="2">
        <f t="shared" si="77"/>
        <v>6.0000000000000053E-2</v>
      </c>
      <c r="D687" s="2">
        <f t="shared" si="78"/>
        <v>1.6679999999999999</v>
      </c>
      <c r="E687" s="2">
        <f t="shared" si="80"/>
        <v>1.732</v>
      </c>
      <c r="F687" s="2">
        <f t="shared" si="81"/>
        <v>1.8260000000000005</v>
      </c>
      <c r="G687" s="2">
        <f t="shared" si="75"/>
        <v>1.7939999999999998</v>
      </c>
      <c r="H687" s="2">
        <f t="shared" si="79"/>
        <v>2.0506999999999991</v>
      </c>
      <c r="I687" s="2">
        <f t="array" ref="I687">SUMPRODUCT(B671:B690, (ROW(B671:B690)-ROW(B671)+1)) / (20*21/2)</f>
        <v>1.7642380952380954</v>
      </c>
      <c r="J687" s="2">
        <f t="shared" si="82"/>
        <v>1.7727418475033736</v>
      </c>
      <c r="K687" s="2">
        <f t="shared" si="76"/>
        <v>1.8248733065846408</v>
      </c>
    </row>
    <row r="688" spans="1:11" ht="13.5" x14ac:dyDescent="0.25">
      <c r="A688" s="3">
        <f>TITRES_STAT!B691</f>
        <v>43304</v>
      </c>
      <c r="B688" s="6">
        <f>TITRES_STAT!D691</f>
        <v>1.75</v>
      </c>
      <c r="C688" s="2">
        <f t="shared" si="77"/>
        <v>5.0000000000000044E-2</v>
      </c>
      <c r="D688" s="2">
        <f t="shared" si="78"/>
        <v>1.6759999999999997</v>
      </c>
      <c r="E688" s="2">
        <f t="shared" si="80"/>
        <v>1.7210000000000001</v>
      </c>
      <c r="F688" s="2">
        <f t="shared" si="81"/>
        <v>1.8274999999999999</v>
      </c>
      <c r="G688" s="2">
        <f t="shared" si="75"/>
        <v>1.7891999999999999</v>
      </c>
      <c r="H688" s="2">
        <f t="shared" si="79"/>
        <v>2.0434499999999991</v>
      </c>
      <c r="I688" s="2">
        <f t="array" ref="I688">SUMPRODUCT(B672:B691, (ROW(B672:B691)-ROW(B672)+1)) / (20*21/2)</f>
        <v>1.7568571428571429</v>
      </c>
      <c r="J688" s="2">
        <f t="shared" si="82"/>
        <v>1.7705759572649571</v>
      </c>
      <c r="K688" s="2">
        <f t="shared" si="76"/>
        <v>1.8219370984832823</v>
      </c>
    </row>
    <row r="689" spans="1:11" ht="13.5" x14ac:dyDescent="0.25">
      <c r="A689" s="3">
        <f>TITRES_STAT!B692</f>
        <v>43305</v>
      </c>
      <c r="B689" s="6">
        <f>TITRES_STAT!D692</f>
        <v>1.75</v>
      </c>
      <c r="C689" s="2">
        <f t="shared" si="77"/>
        <v>0</v>
      </c>
      <c r="D689" s="2">
        <f t="shared" si="78"/>
        <v>1.69</v>
      </c>
      <c r="E689" s="2">
        <f t="shared" si="80"/>
        <v>1.714</v>
      </c>
      <c r="F689" s="2">
        <f t="shared" si="81"/>
        <v>1.8285</v>
      </c>
      <c r="G689" s="2">
        <f t="shared" si="75"/>
        <v>1.7851999999999999</v>
      </c>
      <c r="H689" s="2">
        <f t="shared" si="79"/>
        <v>2.0361999999999991</v>
      </c>
      <c r="I689" s="2">
        <f t="array" ref="I689">SUMPRODUCT(B673:B692, (ROW(B673:B692)-ROW(B673)+1)) / (20*21/2)</f>
        <v>1.7540000000000002</v>
      </c>
      <c r="J689" s="2">
        <f t="shared" si="82"/>
        <v>1.7686163422873422</v>
      </c>
      <c r="K689" s="2">
        <f t="shared" si="76"/>
        <v>1.8191160357976635</v>
      </c>
    </row>
    <row r="690" spans="1:11" ht="13.5" x14ac:dyDescent="0.25">
      <c r="A690" s="3">
        <f>TITRES_STAT!B693</f>
        <v>43307</v>
      </c>
      <c r="B690" s="6">
        <f>TITRES_STAT!D693</f>
        <v>1.78</v>
      </c>
      <c r="C690" s="2">
        <f t="shared" si="77"/>
        <v>3.0000000000000027E-2</v>
      </c>
      <c r="D690" s="2">
        <f t="shared" si="78"/>
        <v>1.7239999999999998</v>
      </c>
      <c r="E690" s="2">
        <f t="shared" si="80"/>
        <v>1.7099999999999997</v>
      </c>
      <c r="F690" s="2">
        <f t="shared" si="81"/>
        <v>1.8274999999999999</v>
      </c>
      <c r="G690" s="2">
        <f t="shared" ref="G690:G753" si="83">AVERAGE(B641:B690)</f>
        <v>1.7821999999999998</v>
      </c>
      <c r="H690" s="2">
        <f t="shared" si="79"/>
        <v>2.0290999999999988</v>
      </c>
      <c r="I690" s="2">
        <f t="array" ref="I690">SUMPRODUCT(B674:B693, (ROW(B674:B693)-ROW(B674)+1)) / (20*21/2)</f>
        <v>1.7502857142857142</v>
      </c>
      <c r="J690" s="2">
        <f t="shared" si="82"/>
        <v>1.7697005001647383</v>
      </c>
      <c r="K690" s="2">
        <f t="shared" si="76"/>
        <v>1.8175820736095198</v>
      </c>
    </row>
    <row r="691" spans="1:11" ht="13.5" x14ac:dyDescent="0.25">
      <c r="A691" s="3">
        <f>TITRES_STAT!B694</f>
        <v>43308</v>
      </c>
      <c r="B691" s="6">
        <f>TITRES_STAT!D694</f>
        <v>1.75</v>
      </c>
      <c r="C691" s="2">
        <f t="shared" si="77"/>
        <v>-3.0000000000000027E-2</v>
      </c>
      <c r="D691" s="2">
        <f t="shared" si="78"/>
        <v>1.746</v>
      </c>
      <c r="E691" s="2">
        <f t="shared" si="80"/>
        <v>1.7129999999999999</v>
      </c>
      <c r="F691" s="2">
        <f t="shared" si="81"/>
        <v>1.8199999999999998</v>
      </c>
      <c r="G691" s="2">
        <f t="shared" si="83"/>
        <v>1.7793999999999996</v>
      </c>
      <c r="H691" s="2">
        <f t="shared" si="79"/>
        <v>2.0218499999999988</v>
      </c>
      <c r="I691" s="2">
        <f t="array" ref="I691">SUMPRODUCT(B675:B694, (ROW(B675:B694)-ROW(B675)+1)) / (20*21/2)</f>
        <v>1.7433809523809525</v>
      </c>
      <c r="J691" s="2">
        <f t="shared" si="82"/>
        <v>1.7678242620538109</v>
      </c>
      <c r="K691" s="2">
        <f t="shared" ref="K691:K754" si="84">$K$4*B691+(1-$K$4)*K690</f>
        <v>1.8149317962130682</v>
      </c>
    </row>
    <row r="692" spans="1:11" ht="13.5" x14ac:dyDescent="0.25">
      <c r="A692" s="3">
        <f>TITRES_STAT!B695</f>
        <v>43311</v>
      </c>
      <c r="B692" s="6">
        <f>TITRES_STAT!D695</f>
        <v>1.79</v>
      </c>
      <c r="C692" s="2">
        <f t="shared" si="77"/>
        <v>4.0000000000000036E-2</v>
      </c>
      <c r="D692" s="2">
        <f t="shared" si="78"/>
        <v>1.764</v>
      </c>
      <c r="E692" s="2">
        <f t="shared" si="80"/>
        <v>1.716</v>
      </c>
      <c r="F692" s="2">
        <f t="shared" si="81"/>
        <v>1.8089999999999999</v>
      </c>
      <c r="G692" s="2">
        <f t="shared" si="83"/>
        <v>1.7786</v>
      </c>
      <c r="H692" s="2">
        <f t="shared" si="79"/>
        <v>2.0147999999999993</v>
      </c>
      <c r="I692" s="2">
        <f t="array" ref="I692">SUMPRODUCT(B676:B695, (ROW(B676:B695)-ROW(B676)+1)) / (20*21/2)</f>
        <v>1.7335238095238092</v>
      </c>
      <c r="J692" s="2">
        <f t="shared" si="82"/>
        <v>1.7699362370963052</v>
      </c>
      <c r="K692" s="2">
        <f t="shared" si="84"/>
        <v>1.8139540787145165</v>
      </c>
    </row>
    <row r="693" spans="1:11" ht="13.5" x14ac:dyDescent="0.25">
      <c r="A693" s="3">
        <f>TITRES_STAT!B696</f>
        <v>43312</v>
      </c>
      <c r="B693" s="6">
        <f>TITRES_STAT!D696</f>
        <v>1.77</v>
      </c>
      <c r="C693" s="2">
        <f t="shared" si="77"/>
        <v>-2.0000000000000018E-2</v>
      </c>
      <c r="D693" s="2">
        <f t="shared" si="78"/>
        <v>1.768</v>
      </c>
      <c r="E693" s="2">
        <f t="shared" si="80"/>
        <v>1.722</v>
      </c>
      <c r="F693" s="2">
        <f t="shared" si="81"/>
        <v>1.7925000000000004</v>
      </c>
      <c r="G693" s="2">
        <f t="shared" si="83"/>
        <v>1.7777999999999998</v>
      </c>
      <c r="H693" s="2">
        <f t="shared" si="79"/>
        <v>2.007649999999999</v>
      </c>
      <c r="I693" s="2">
        <f t="array" ref="I693">SUMPRODUCT(B677:B696, (ROW(B677:B696)-ROW(B677)+1)) / (20*21/2)</f>
        <v>1.7232380952380952</v>
      </c>
      <c r="J693" s="2">
        <f t="shared" si="82"/>
        <v>1.7699423097538001</v>
      </c>
      <c r="K693" s="2">
        <f t="shared" si="84"/>
        <v>1.8122303893531628</v>
      </c>
    </row>
    <row r="694" spans="1:11" ht="13.5" x14ac:dyDescent="0.25">
      <c r="A694" s="3">
        <f>TITRES_STAT!B697</f>
        <v>43313</v>
      </c>
      <c r="B694" s="6">
        <f>TITRES_STAT!D697</f>
        <v>1.72</v>
      </c>
      <c r="C694" s="2">
        <f t="shared" si="77"/>
        <v>-5.0000000000000044E-2</v>
      </c>
      <c r="D694" s="2">
        <f t="shared" si="78"/>
        <v>1.762</v>
      </c>
      <c r="E694" s="2">
        <f t="shared" si="80"/>
        <v>1.7259999999999998</v>
      </c>
      <c r="F694" s="2">
        <f t="shared" si="81"/>
        <v>1.7734999999999999</v>
      </c>
      <c r="G694" s="2">
        <f t="shared" si="83"/>
        <v>1.7749999999999997</v>
      </c>
      <c r="H694" s="2">
        <f t="shared" si="79"/>
        <v>2.0002499999999994</v>
      </c>
      <c r="I694" s="2">
        <f t="array" ref="I694">SUMPRODUCT(B678:B697, (ROW(B678:B697)-ROW(B678)+1)) / (20*21/2)</f>
        <v>1.7114761904761904</v>
      </c>
      <c r="J694" s="2">
        <f t="shared" si="82"/>
        <v>1.7651858993010572</v>
      </c>
      <c r="K694" s="2">
        <f t="shared" si="84"/>
        <v>1.8086135113393134</v>
      </c>
    </row>
    <row r="695" spans="1:11" ht="13.5" x14ac:dyDescent="0.25">
      <c r="A695" s="3">
        <f>TITRES_STAT!B698</f>
        <v>43314</v>
      </c>
      <c r="B695" s="6">
        <f>TITRES_STAT!D698</f>
        <v>1.67</v>
      </c>
      <c r="C695" s="2">
        <f t="shared" si="77"/>
        <v>-5.0000000000000044E-2</v>
      </c>
      <c r="D695" s="2">
        <f t="shared" si="78"/>
        <v>1.7399999999999998</v>
      </c>
      <c r="E695" s="2">
        <f t="shared" si="80"/>
        <v>1.732</v>
      </c>
      <c r="F695" s="2">
        <f t="shared" si="81"/>
        <v>1.7580000000000002</v>
      </c>
      <c r="G695" s="2">
        <f t="shared" si="83"/>
        <v>1.7713999999999999</v>
      </c>
      <c r="H695" s="2">
        <f t="shared" si="79"/>
        <v>1.9926999999999999</v>
      </c>
      <c r="I695" s="2">
        <f t="array" ref="I695">SUMPRODUCT(B679:B698, (ROW(B679:B698)-ROW(B679)+1)) / (20*21/2)</f>
        <v>1.6973333333333336</v>
      </c>
      <c r="J695" s="2">
        <f t="shared" si="82"/>
        <v>1.7561205755580995</v>
      </c>
      <c r="K695" s="2">
        <f t="shared" si="84"/>
        <v>1.8031776873652225</v>
      </c>
    </row>
    <row r="696" spans="1:11" ht="13.5" x14ac:dyDescent="0.25">
      <c r="A696" s="3">
        <f>TITRES_STAT!B699</f>
        <v>43315</v>
      </c>
      <c r="B696" s="6">
        <f>TITRES_STAT!D699</f>
        <v>1.65</v>
      </c>
      <c r="C696" s="2">
        <f t="shared" si="77"/>
        <v>-2.0000000000000018E-2</v>
      </c>
      <c r="D696" s="2">
        <f t="shared" si="78"/>
        <v>1.72</v>
      </c>
      <c r="E696" s="2">
        <f t="shared" si="80"/>
        <v>1.7329999999999999</v>
      </c>
      <c r="F696" s="2">
        <f t="shared" si="81"/>
        <v>1.7434999999999998</v>
      </c>
      <c r="G696" s="2">
        <f t="shared" si="83"/>
        <v>1.7682</v>
      </c>
      <c r="H696" s="2">
        <f t="shared" si="79"/>
        <v>1.98505</v>
      </c>
      <c r="I696" s="2">
        <f t="array" ref="I696">SUMPRODUCT(B680:B699, (ROW(B680:B699)-ROW(B680)+1)) / (20*21/2)</f>
        <v>1.6883333333333337</v>
      </c>
      <c r="J696" s="2">
        <f t="shared" si="82"/>
        <v>1.7460138540763757</v>
      </c>
      <c r="K696" s="2">
        <f t="shared" si="84"/>
        <v>1.7971707192332531</v>
      </c>
    </row>
    <row r="697" spans="1:11" ht="13.5" x14ac:dyDescent="0.25">
      <c r="A697" s="3">
        <f>TITRES_STAT!B700</f>
        <v>43318</v>
      </c>
      <c r="B697" s="6">
        <f>TITRES_STAT!D700</f>
        <v>1.62</v>
      </c>
      <c r="C697" s="2">
        <f t="shared" si="77"/>
        <v>-2.9999999999999805E-2</v>
      </c>
      <c r="D697" s="2">
        <f t="shared" si="78"/>
        <v>1.6859999999999999</v>
      </c>
      <c r="E697" s="2">
        <f t="shared" si="80"/>
        <v>1.7250000000000001</v>
      </c>
      <c r="F697" s="2">
        <f t="shared" si="81"/>
        <v>1.7284999999999997</v>
      </c>
      <c r="G697" s="2">
        <f t="shared" si="83"/>
        <v>1.7664000000000002</v>
      </c>
      <c r="H697" s="2">
        <f t="shared" si="79"/>
        <v>1.9773499999999999</v>
      </c>
      <c r="I697" s="2">
        <f t="array" ref="I697">SUMPRODUCT(B681:B700, (ROW(B681:B700)-ROW(B681)+1)) / (20*21/2)</f>
        <v>1.6850476190476191</v>
      </c>
      <c r="J697" s="2">
        <f t="shared" si="82"/>
        <v>1.7340125346405304</v>
      </c>
      <c r="K697" s="2">
        <f t="shared" si="84"/>
        <v>1.7902228478907727</v>
      </c>
    </row>
    <row r="698" spans="1:11" ht="13.5" x14ac:dyDescent="0.25">
      <c r="A698" s="3">
        <f>TITRES_STAT!B701</f>
        <v>43319</v>
      </c>
      <c r="B698" s="6">
        <f>TITRES_STAT!D701</f>
        <v>1.58</v>
      </c>
      <c r="C698" s="2">
        <f t="shared" si="77"/>
        <v>-4.0000000000000036E-2</v>
      </c>
      <c r="D698" s="2">
        <f t="shared" si="78"/>
        <v>1.6479999999999997</v>
      </c>
      <c r="E698" s="2">
        <f t="shared" si="80"/>
        <v>1.7079999999999997</v>
      </c>
      <c r="F698" s="2">
        <f t="shared" si="81"/>
        <v>1.7144999999999997</v>
      </c>
      <c r="G698" s="2">
        <f t="shared" si="83"/>
        <v>1.7648000000000001</v>
      </c>
      <c r="H698" s="2">
        <f t="shared" si="79"/>
        <v>1.9698999999999998</v>
      </c>
      <c r="I698" s="2">
        <f t="array" ref="I698">SUMPRODUCT(B682:B701, (ROW(B682:B701)-ROW(B682)+1)) / (20*21/2)</f>
        <v>1.6862857142857146</v>
      </c>
      <c r="J698" s="2">
        <f t="shared" si="82"/>
        <v>1.7193446741985752</v>
      </c>
      <c r="K698" s="2">
        <f t="shared" si="84"/>
        <v>1.7819788146401543</v>
      </c>
    </row>
    <row r="699" spans="1:11" ht="13.5" x14ac:dyDescent="0.25">
      <c r="A699" s="3">
        <f>TITRES_STAT!B702</f>
        <v>43320</v>
      </c>
      <c r="B699" s="6">
        <f>TITRES_STAT!D702</f>
        <v>1.62</v>
      </c>
      <c r="C699" s="2">
        <f t="shared" si="77"/>
        <v>4.0000000000000036E-2</v>
      </c>
      <c r="D699" s="2">
        <f t="shared" si="78"/>
        <v>1.6280000000000001</v>
      </c>
      <c r="E699" s="2">
        <f t="shared" si="80"/>
        <v>1.6949999999999998</v>
      </c>
      <c r="F699" s="2">
        <f t="shared" si="81"/>
        <v>1.7044999999999999</v>
      </c>
      <c r="G699" s="2">
        <f t="shared" si="83"/>
        <v>1.7642000000000002</v>
      </c>
      <c r="H699" s="2">
        <f t="shared" si="79"/>
        <v>1.9626500000000004</v>
      </c>
      <c r="I699" s="2">
        <f t="array" ref="I699">SUMPRODUCT(B683:B702, (ROW(B683:B702)-ROW(B683)+1)) / (20*21/2)</f>
        <v>1.6894761904761906</v>
      </c>
      <c r="J699" s="2">
        <f t="shared" si="82"/>
        <v>1.7098832766558538</v>
      </c>
      <c r="K699" s="2">
        <f t="shared" si="84"/>
        <v>1.775626704262109</v>
      </c>
    </row>
    <row r="700" spans="1:11" ht="13.5" x14ac:dyDescent="0.25">
      <c r="A700" s="3">
        <f>TITRES_STAT!B703</f>
        <v>43321</v>
      </c>
      <c r="B700" s="6">
        <f>TITRES_STAT!D703</f>
        <v>1.67</v>
      </c>
      <c r="C700" s="2">
        <f t="shared" si="77"/>
        <v>4.9999999999999822E-2</v>
      </c>
      <c r="D700" s="2">
        <f t="shared" si="78"/>
        <v>1.6280000000000001</v>
      </c>
      <c r="E700" s="2">
        <f t="shared" si="80"/>
        <v>1.6839999999999997</v>
      </c>
      <c r="F700" s="2">
        <f t="shared" si="81"/>
        <v>1.6969999999999998</v>
      </c>
      <c r="G700" s="2">
        <f t="shared" si="83"/>
        <v>1.764</v>
      </c>
      <c r="H700" s="2">
        <f t="shared" si="79"/>
        <v>1.9561000000000002</v>
      </c>
      <c r="I700" s="2">
        <f t="array" ref="I700">SUMPRODUCT(B684:B703, (ROW(B684:B703)-ROW(B684)+1)) / (20*21/2)</f>
        <v>1.6928095238095238</v>
      </c>
      <c r="J700" s="2">
        <f t="shared" si="82"/>
        <v>1.7060848693552964</v>
      </c>
      <c r="K700" s="2">
        <f t="shared" si="84"/>
        <v>1.7714844805655556</v>
      </c>
    </row>
    <row r="701" spans="1:11" ht="13.5" x14ac:dyDescent="0.25">
      <c r="A701" s="3">
        <f>TITRES_STAT!B704</f>
        <v>43322</v>
      </c>
      <c r="B701" s="6">
        <f>TITRES_STAT!D704</f>
        <v>1.71</v>
      </c>
      <c r="C701" s="2">
        <f t="shared" si="77"/>
        <v>4.0000000000000036E-2</v>
      </c>
      <c r="D701" s="2">
        <f t="shared" si="78"/>
        <v>1.64</v>
      </c>
      <c r="E701" s="2">
        <f t="shared" si="80"/>
        <v>1.6799999999999997</v>
      </c>
      <c r="F701" s="2">
        <f t="shared" si="81"/>
        <v>1.6964999999999999</v>
      </c>
      <c r="G701" s="2">
        <f t="shared" si="83"/>
        <v>1.7631999999999999</v>
      </c>
      <c r="H701" s="2">
        <f t="shared" si="79"/>
        <v>1.9501500000000001</v>
      </c>
      <c r="I701" s="2">
        <f t="array" ref="I701">SUMPRODUCT(B685:B704, (ROW(B685:B704)-ROW(B685)+1)) / (20*21/2)</f>
        <v>1.6931904761904764</v>
      </c>
      <c r="J701" s="2">
        <f t="shared" si="82"/>
        <v>1.7064577389405062</v>
      </c>
      <c r="K701" s="2">
        <f t="shared" si="84"/>
        <v>1.7690733244649457</v>
      </c>
    </row>
    <row r="702" spans="1:11" ht="13.5" x14ac:dyDescent="0.25">
      <c r="A702" s="3">
        <f>TITRES_STAT!B705</f>
        <v>43326</v>
      </c>
      <c r="B702" s="6">
        <f>TITRES_STAT!D705</f>
        <v>1.73</v>
      </c>
      <c r="C702" s="2">
        <f t="shared" si="77"/>
        <v>2.0000000000000018E-2</v>
      </c>
      <c r="D702" s="2">
        <f t="shared" si="78"/>
        <v>1.6620000000000001</v>
      </c>
      <c r="E702" s="2">
        <f t="shared" si="80"/>
        <v>1.6739999999999999</v>
      </c>
      <c r="F702" s="2">
        <f t="shared" si="81"/>
        <v>1.6949999999999998</v>
      </c>
      <c r="G702" s="2">
        <f t="shared" si="83"/>
        <v>1.7628000000000004</v>
      </c>
      <c r="H702" s="2">
        <f t="shared" si="79"/>
        <v>1.9443000000000004</v>
      </c>
      <c r="I702" s="2">
        <f t="array" ref="I702">SUMPRODUCT(B686:B705, (ROW(B686:B705)-ROW(B686)+1)) / (20*21/2)</f>
        <v>1.6925238095238098</v>
      </c>
      <c r="J702" s="2">
        <f t="shared" si="82"/>
        <v>1.7086998590414104</v>
      </c>
      <c r="K702" s="2">
        <f t="shared" si="84"/>
        <v>1.7675410372310263</v>
      </c>
    </row>
    <row r="703" spans="1:11" ht="13.5" x14ac:dyDescent="0.25">
      <c r="A703" s="3">
        <f>TITRES_STAT!B706</f>
        <v>43327</v>
      </c>
      <c r="B703" s="6">
        <f>TITRES_STAT!D706</f>
        <v>1.73</v>
      </c>
      <c r="C703" s="2">
        <f t="shared" si="77"/>
        <v>0</v>
      </c>
      <c r="D703" s="2">
        <f t="shared" si="78"/>
        <v>1.6920000000000002</v>
      </c>
      <c r="E703" s="2">
        <f t="shared" si="80"/>
        <v>1.67</v>
      </c>
      <c r="F703" s="2">
        <f t="shared" si="81"/>
        <v>1.6959999999999997</v>
      </c>
      <c r="G703" s="2">
        <f t="shared" si="83"/>
        <v>1.7628000000000004</v>
      </c>
      <c r="H703" s="2">
        <f t="shared" si="79"/>
        <v>1.9384500000000005</v>
      </c>
      <c r="I703" s="2">
        <f t="array" ref="I703">SUMPRODUCT(B687:B706, (ROW(B687:B706)-ROW(B687)+1)) / (20*21/2)</f>
        <v>1.691476190476191</v>
      </c>
      <c r="J703" s="2">
        <f t="shared" si="82"/>
        <v>1.7107284438946093</v>
      </c>
      <c r="K703" s="2">
        <f t="shared" si="84"/>
        <v>1.7660688396925548</v>
      </c>
    </row>
    <row r="704" spans="1:11" ht="13.5" x14ac:dyDescent="0.25">
      <c r="A704" s="3">
        <f>TITRES_STAT!B707</f>
        <v>43328</v>
      </c>
      <c r="B704" s="6">
        <f>TITRES_STAT!D707</f>
        <v>1.7</v>
      </c>
      <c r="C704" s="2">
        <f t="shared" si="77"/>
        <v>-3.0000000000000027E-2</v>
      </c>
      <c r="D704" s="2">
        <f t="shared" si="78"/>
        <v>1.7079999999999997</v>
      </c>
      <c r="E704" s="2">
        <f t="shared" si="80"/>
        <v>1.6679999999999999</v>
      </c>
      <c r="F704" s="2">
        <f t="shared" si="81"/>
        <v>1.6970000000000003</v>
      </c>
      <c r="G704" s="2">
        <f t="shared" si="83"/>
        <v>1.7622000000000002</v>
      </c>
      <c r="H704" s="2">
        <f t="shared" si="79"/>
        <v>1.9324500000000007</v>
      </c>
      <c r="I704" s="2">
        <f t="array" ref="I704">SUMPRODUCT(B688:B707, (ROW(B688:B707)-ROW(B688)+1)) / (20*21/2)</f>
        <v>1.6901904761904765</v>
      </c>
      <c r="J704" s="2">
        <f t="shared" si="82"/>
        <v>1.7097066873332181</v>
      </c>
      <c r="K704" s="2">
        <f t="shared" si="84"/>
        <v>1.7634779048026508</v>
      </c>
    </row>
    <row r="705" spans="1:11" ht="13.5" x14ac:dyDescent="0.25">
      <c r="A705" s="3">
        <f>TITRES_STAT!B708</f>
        <v>43329</v>
      </c>
      <c r="B705" s="6">
        <f>TITRES_STAT!D708</f>
        <v>1.69</v>
      </c>
      <c r="C705" s="2">
        <f t="shared" si="77"/>
        <v>-1.0000000000000009E-2</v>
      </c>
      <c r="D705" s="2">
        <f t="shared" si="78"/>
        <v>1.7120000000000002</v>
      </c>
      <c r="E705" s="2">
        <f t="shared" si="80"/>
        <v>1.6700000000000004</v>
      </c>
      <c r="F705" s="2">
        <f t="shared" si="81"/>
        <v>1.7010000000000001</v>
      </c>
      <c r="G705" s="2">
        <f t="shared" si="83"/>
        <v>1.7624000000000004</v>
      </c>
      <c r="H705" s="2">
        <f t="shared" si="79"/>
        <v>1.9264000000000008</v>
      </c>
      <c r="I705" s="2">
        <f t="array" ref="I705">SUMPRODUCT(B689:B708, (ROW(B689:B708)-ROW(B689)+1)) / (20*21/2)</f>
        <v>1.6841904761904762</v>
      </c>
      <c r="J705" s="2">
        <f t="shared" si="82"/>
        <v>1.7078298599681496</v>
      </c>
      <c r="K705" s="2">
        <f t="shared" si="84"/>
        <v>1.7605964183398017</v>
      </c>
    </row>
    <row r="706" spans="1:11" ht="13.5" x14ac:dyDescent="0.25">
      <c r="A706" s="3">
        <f>TITRES_STAT!B709</f>
        <v>43332</v>
      </c>
      <c r="B706" s="6">
        <f>TITRES_STAT!D709</f>
        <v>1.69</v>
      </c>
      <c r="C706" s="2">
        <f t="shared" si="77"/>
        <v>0</v>
      </c>
      <c r="D706" s="2">
        <f t="shared" si="78"/>
        <v>1.7079999999999997</v>
      </c>
      <c r="E706" s="2">
        <f t="shared" si="80"/>
        <v>1.6739999999999999</v>
      </c>
      <c r="F706" s="2">
        <f t="shared" si="81"/>
        <v>1.7035</v>
      </c>
      <c r="G706" s="2">
        <f t="shared" si="83"/>
        <v>1.7622000000000002</v>
      </c>
      <c r="H706" s="2">
        <f t="shared" si="79"/>
        <v>1.9207500000000008</v>
      </c>
      <c r="I706" s="2">
        <f t="array" ref="I706">SUMPRODUCT(B690:B709, (ROW(B690:B709)-ROW(B690)+1)) / (20*21/2)</f>
        <v>1.6758571428571429</v>
      </c>
      <c r="J706" s="2">
        <f t="shared" si="82"/>
        <v>1.7061317780664211</v>
      </c>
      <c r="K706" s="2">
        <f t="shared" si="84"/>
        <v>1.7578279313460841</v>
      </c>
    </row>
    <row r="707" spans="1:11" ht="13.5" x14ac:dyDescent="0.25">
      <c r="A707" s="3">
        <f>TITRES_STAT!B710</f>
        <v>43335</v>
      </c>
      <c r="B707" s="6">
        <f>TITRES_STAT!D710</f>
        <v>1.69</v>
      </c>
      <c r="C707" s="2">
        <f t="shared" si="77"/>
        <v>0</v>
      </c>
      <c r="D707" s="2">
        <f t="shared" si="78"/>
        <v>1.6999999999999997</v>
      </c>
      <c r="E707" s="2">
        <f t="shared" si="80"/>
        <v>1.6809999999999998</v>
      </c>
      <c r="F707" s="2">
        <f t="shared" si="81"/>
        <v>1.7029999999999998</v>
      </c>
      <c r="G707" s="2">
        <f t="shared" si="83"/>
        <v>1.7610000000000001</v>
      </c>
      <c r="H707" s="2">
        <f t="shared" si="79"/>
        <v>1.9157000000000008</v>
      </c>
      <c r="I707" s="2">
        <f t="array" ref="I707">SUMPRODUCT(B691:B710, (ROW(B691:B710)-ROW(B691)+1)) / (20*21/2)</f>
        <v>1.6719999999999999</v>
      </c>
      <c r="J707" s="2">
        <f t="shared" si="82"/>
        <v>1.7045954182505716</v>
      </c>
      <c r="K707" s="2">
        <f t="shared" si="84"/>
        <v>1.7551680124697671</v>
      </c>
    </row>
    <row r="708" spans="1:11" ht="13.5" x14ac:dyDescent="0.25">
      <c r="A708" s="3">
        <f>TITRES_STAT!B711</f>
        <v>43336</v>
      </c>
      <c r="B708" s="6">
        <f>TITRES_STAT!D711</f>
        <v>1.64</v>
      </c>
      <c r="C708" s="2">
        <f t="shared" ref="C708:C771" si="85">B708-B707</f>
        <v>-5.0000000000000044E-2</v>
      </c>
      <c r="D708" s="2">
        <f t="shared" si="78"/>
        <v>1.6819999999999999</v>
      </c>
      <c r="E708" s="2">
        <f t="shared" si="80"/>
        <v>1.6869999999999998</v>
      </c>
      <c r="F708" s="2">
        <f t="shared" si="81"/>
        <v>1.6975000000000002</v>
      </c>
      <c r="G708" s="2">
        <f t="shared" si="83"/>
        <v>1.7588000000000006</v>
      </c>
      <c r="H708" s="2">
        <f t="shared" si="79"/>
        <v>1.9108000000000009</v>
      </c>
      <c r="I708" s="2">
        <f t="array" ref="I708">SUMPRODUCT(B692:B711, (ROW(B692:B711)-ROW(B692)+1)) / (20*21/2)</f>
        <v>1.6678095238095239</v>
      </c>
      <c r="J708" s="2">
        <f t="shared" si="82"/>
        <v>1.6984434736552791</v>
      </c>
      <c r="K708" s="2">
        <f t="shared" si="84"/>
        <v>1.7506516198238937</v>
      </c>
    </row>
    <row r="709" spans="1:11" ht="13.5" x14ac:dyDescent="0.25">
      <c r="A709" s="3">
        <f>TITRES_STAT!B712</f>
        <v>43339</v>
      </c>
      <c r="B709" s="6">
        <f>TITRES_STAT!D712</f>
        <v>1.61</v>
      </c>
      <c r="C709" s="2">
        <f t="shared" si="85"/>
        <v>-2.9999999999999805E-2</v>
      </c>
      <c r="D709" s="2">
        <f t="shared" si="78"/>
        <v>1.6640000000000001</v>
      </c>
      <c r="E709" s="2">
        <f t="shared" si="80"/>
        <v>1.6859999999999999</v>
      </c>
      <c r="F709" s="2">
        <f t="shared" si="81"/>
        <v>1.6905000000000001</v>
      </c>
      <c r="G709" s="2">
        <f t="shared" si="83"/>
        <v>1.7554000000000005</v>
      </c>
      <c r="H709" s="2">
        <f t="shared" si="79"/>
        <v>1.9061000000000008</v>
      </c>
      <c r="I709" s="2">
        <f t="array" ref="I709">SUMPRODUCT(B693:B712, (ROW(B693:B712)-ROW(B693)+1)) / (20*21/2)</f>
        <v>1.6603333333333332</v>
      </c>
      <c r="J709" s="2">
        <f t="shared" si="82"/>
        <v>1.6900202856881097</v>
      </c>
      <c r="K709" s="2">
        <f t="shared" si="84"/>
        <v>1.7451358700268784</v>
      </c>
    </row>
    <row r="710" spans="1:11" ht="13.5" x14ac:dyDescent="0.25">
      <c r="A710" s="3">
        <f>TITRES_STAT!B713</f>
        <v>43340</v>
      </c>
      <c r="B710" s="6">
        <f>TITRES_STAT!D713</f>
        <v>1.65</v>
      </c>
      <c r="C710" s="2">
        <f t="shared" si="85"/>
        <v>3.9999999999999813E-2</v>
      </c>
      <c r="D710" s="2">
        <f t="shared" ref="D710:D773" si="86">AVERAGE(B706:B710)</f>
        <v>1.6559999999999999</v>
      </c>
      <c r="E710" s="2">
        <f t="shared" si="80"/>
        <v>1.6839999999999999</v>
      </c>
      <c r="F710" s="2">
        <f t="shared" si="81"/>
        <v>1.6839999999999999</v>
      </c>
      <c r="G710" s="2">
        <f t="shared" si="83"/>
        <v>1.7536000000000005</v>
      </c>
      <c r="H710" s="2">
        <f t="shared" si="79"/>
        <v>1.9016000000000006</v>
      </c>
      <c r="I710" s="2">
        <f t="array" ref="I710">SUMPRODUCT(B694:B713, (ROW(B694:B713)-ROW(B694)+1)) / (20*21/2)</f>
        <v>1.6537619047619043</v>
      </c>
      <c r="J710" s="2">
        <f t="shared" si="82"/>
        <v>1.6862088299082896</v>
      </c>
      <c r="K710" s="2">
        <f t="shared" si="84"/>
        <v>1.7414050515944519</v>
      </c>
    </row>
    <row r="711" spans="1:11" ht="13.5" x14ac:dyDescent="0.25">
      <c r="A711" s="3">
        <f>TITRES_STAT!B714</f>
        <v>43341</v>
      </c>
      <c r="B711" s="6">
        <f>TITRES_STAT!D714</f>
        <v>1.64</v>
      </c>
      <c r="C711" s="2">
        <f t="shared" si="85"/>
        <v>-1.0000000000000009E-2</v>
      </c>
      <c r="D711" s="2">
        <f t="shared" si="86"/>
        <v>1.6460000000000001</v>
      </c>
      <c r="E711" s="2">
        <f t="shared" si="80"/>
        <v>1.677</v>
      </c>
      <c r="F711" s="2">
        <f t="shared" si="81"/>
        <v>1.6785000000000001</v>
      </c>
      <c r="G711" s="2">
        <f t="shared" si="83"/>
        <v>1.7516000000000003</v>
      </c>
      <c r="H711" s="2">
        <f t="shared" si="79"/>
        <v>1.8970500000000008</v>
      </c>
      <c r="I711" s="2">
        <f t="array" ref="I711">SUMPRODUCT(B695:B714, (ROW(B695:B714)-ROW(B695)+1)) / (20*21/2)</f>
        <v>1.6470476190476191</v>
      </c>
      <c r="J711" s="2">
        <f t="shared" si="82"/>
        <v>1.6818079889646429</v>
      </c>
      <c r="K711" s="2">
        <f t="shared" si="84"/>
        <v>1.7374283829044734</v>
      </c>
    </row>
    <row r="712" spans="1:11" ht="13.5" x14ac:dyDescent="0.25">
      <c r="A712" s="3">
        <f>TITRES_STAT!B715</f>
        <v>43342</v>
      </c>
      <c r="B712" s="6">
        <f>TITRES_STAT!D715</f>
        <v>1.6</v>
      </c>
      <c r="C712" s="2">
        <f t="shared" si="85"/>
        <v>-3.9999999999999813E-2</v>
      </c>
      <c r="D712" s="2">
        <f t="shared" si="86"/>
        <v>1.6280000000000001</v>
      </c>
      <c r="E712" s="2">
        <f t="shared" si="80"/>
        <v>1.6640000000000001</v>
      </c>
      <c r="F712" s="2">
        <f t="shared" si="81"/>
        <v>1.669</v>
      </c>
      <c r="G712" s="2">
        <f t="shared" si="83"/>
        <v>1.7488000000000001</v>
      </c>
      <c r="H712" s="2">
        <f t="shared" si="79"/>
        <v>1.8923500000000011</v>
      </c>
      <c r="I712" s="2">
        <f t="array" ref="I712">SUMPRODUCT(B696:B715, (ROW(B696:B715)-ROW(B696)+1)) / (20*21/2)</f>
        <v>1.6438095238095241</v>
      </c>
      <c r="J712" s="2">
        <f t="shared" si="82"/>
        <v>1.6740167519203912</v>
      </c>
      <c r="K712" s="2">
        <f t="shared" si="84"/>
        <v>1.7320390345552785</v>
      </c>
    </row>
    <row r="713" spans="1:11" ht="13.5" x14ac:dyDescent="0.25">
      <c r="A713" s="3">
        <f>TITRES_STAT!B716</f>
        <v>43343</v>
      </c>
      <c r="B713" s="6">
        <f>TITRES_STAT!D716</f>
        <v>1.6</v>
      </c>
      <c r="C713" s="2">
        <f t="shared" si="85"/>
        <v>0</v>
      </c>
      <c r="D713" s="2">
        <f t="shared" si="86"/>
        <v>1.6199999999999999</v>
      </c>
      <c r="E713" s="2">
        <f t="shared" si="80"/>
        <v>1.6510000000000002</v>
      </c>
      <c r="F713" s="2">
        <f t="shared" si="81"/>
        <v>1.6605000000000001</v>
      </c>
      <c r="G713" s="2">
        <f t="shared" si="83"/>
        <v>1.7451999999999999</v>
      </c>
      <c r="H713" s="2">
        <f t="shared" si="79"/>
        <v>1.8876000000000011</v>
      </c>
      <c r="I713" s="2">
        <f t="array" ref="I713">SUMPRODUCT(B697:B716, (ROW(B697:B716)-ROW(B697)+1)) / (20*21/2)</f>
        <v>1.6446190476190474</v>
      </c>
      <c r="J713" s="2">
        <f t="shared" si="82"/>
        <v>1.6669675374517827</v>
      </c>
      <c r="K713" s="2">
        <f t="shared" si="84"/>
        <v>1.7268610332001697</v>
      </c>
    </row>
    <row r="714" spans="1:11" ht="13.5" x14ac:dyDescent="0.25">
      <c r="A714" s="3">
        <f>TITRES_STAT!B717</f>
        <v>43346</v>
      </c>
      <c r="B714" s="6">
        <f>TITRES_STAT!D717</f>
        <v>1.59</v>
      </c>
      <c r="C714" s="2">
        <f t="shared" si="85"/>
        <v>-1.0000000000000009E-2</v>
      </c>
      <c r="D714" s="2">
        <f t="shared" si="86"/>
        <v>1.6160000000000001</v>
      </c>
      <c r="E714" s="2">
        <f t="shared" si="80"/>
        <v>1.6400000000000001</v>
      </c>
      <c r="F714" s="2">
        <f t="shared" si="81"/>
        <v>1.6540000000000004</v>
      </c>
      <c r="G714" s="2">
        <f t="shared" si="83"/>
        <v>1.7414000000000001</v>
      </c>
      <c r="H714" s="2">
        <f t="shared" ref="H714:H777" si="87">AVERAGE(B515:B714)</f>
        <v>1.8831500000000012</v>
      </c>
      <c r="I714" s="2">
        <f t="array" ref="I714">SUMPRODUCT(B698:B717, (ROW(B698:B717)-ROW(B698)+1)) / (20*21/2)</f>
        <v>1.6415714285714287</v>
      </c>
      <c r="J714" s="2">
        <f t="shared" si="82"/>
        <v>1.6596372957897083</v>
      </c>
      <c r="K714" s="2">
        <f t="shared" si="84"/>
        <v>1.7214939338589865</v>
      </c>
    </row>
    <row r="715" spans="1:11" ht="13.5" x14ac:dyDescent="0.25">
      <c r="A715" s="3">
        <f>TITRES_STAT!B718</f>
        <v>43347</v>
      </c>
      <c r="B715" s="6">
        <f>TITRES_STAT!D718</f>
        <v>1.62</v>
      </c>
      <c r="C715" s="2">
        <f t="shared" si="85"/>
        <v>3.0000000000000027E-2</v>
      </c>
      <c r="D715" s="2">
        <f t="shared" si="86"/>
        <v>1.61</v>
      </c>
      <c r="E715" s="2">
        <f t="shared" si="80"/>
        <v>1.6329999999999998</v>
      </c>
      <c r="F715" s="2">
        <f t="shared" si="81"/>
        <v>1.6515000000000004</v>
      </c>
      <c r="G715" s="2">
        <f t="shared" si="83"/>
        <v>1.7392000000000001</v>
      </c>
      <c r="H715" s="2">
        <f t="shared" si="87"/>
        <v>1.878850000000001</v>
      </c>
      <c r="I715" s="2">
        <f t="array" ref="I715">SUMPRODUCT(B699:B718, (ROW(B699:B718)-ROW(B699)+1)) / (20*21/2)</f>
        <v>1.6404285714285711</v>
      </c>
      <c r="J715" s="2">
        <f t="shared" si="82"/>
        <v>1.6558623152383076</v>
      </c>
      <c r="K715" s="2">
        <f t="shared" si="84"/>
        <v>1.7175137795900066</v>
      </c>
    </row>
    <row r="716" spans="1:11" ht="13.5" x14ac:dyDescent="0.25">
      <c r="A716" s="3">
        <f>TITRES_STAT!B719</f>
        <v>43348</v>
      </c>
      <c r="B716" s="6">
        <f>TITRES_STAT!D719</f>
        <v>1.66</v>
      </c>
      <c r="C716" s="2">
        <f t="shared" si="85"/>
        <v>3.9999999999999813E-2</v>
      </c>
      <c r="D716" s="2">
        <f t="shared" si="86"/>
        <v>1.6140000000000001</v>
      </c>
      <c r="E716" s="2">
        <f t="shared" ref="E716:E779" si="88">AVERAGE(B707:B716)</f>
        <v>1.6300000000000001</v>
      </c>
      <c r="F716" s="2">
        <f t="shared" si="81"/>
        <v>1.6519999999999999</v>
      </c>
      <c r="G716" s="2">
        <f t="shared" si="83"/>
        <v>1.7378</v>
      </c>
      <c r="H716" s="2">
        <f t="shared" si="87"/>
        <v>1.8754500000000009</v>
      </c>
      <c r="I716" s="2">
        <f t="array" ref="I716">SUMPRODUCT(B700:B719, (ROW(B700:B719)-ROW(B700)+1)) / (20*21/2)</f>
        <v>1.639</v>
      </c>
      <c r="J716" s="2">
        <f t="shared" si="82"/>
        <v>1.6562563804537069</v>
      </c>
      <c r="K716" s="2">
        <f t="shared" si="84"/>
        <v>1.7152583372531438</v>
      </c>
    </row>
    <row r="717" spans="1:11" ht="13.5" x14ac:dyDescent="0.25">
      <c r="A717" s="3">
        <f>TITRES_STAT!B720</f>
        <v>43349</v>
      </c>
      <c r="B717" s="6">
        <f>TITRES_STAT!D720</f>
        <v>1.62</v>
      </c>
      <c r="C717" s="2">
        <f t="shared" si="85"/>
        <v>-3.9999999999999813E-2</v>
      </c>
      <c r="D717" s="2">
        <f t="shared" si="86"/>
        <v>1.6179999999999999</v>
      </c>
      <c r="E717" s="2">
        <f t="shared" si="88"/>
        <v>1.623</v>
      </c>
      <c r="F717" s="2">
        <f t="shared" si="81"/>
        <v>1.6519999999999999</v>
      </c>
      <c r="G717" s="2">
        <f t="shared" si="83"/>
        <v>1.7362</v>
      </c>
      <c r="H717" s="2">
        <f t="shared" si="87"/>
        <v>1.8722000000000012</v>
      </c>
      <c r="I717" s="2">
        <f t="array" ref="I717">SUMPRODUCT(B701:B720, (ROW(B701:B720)-ROW(B701)+1)) / (20*21/2)</f>
        <v>1.6336666666666668</v>
      </c>
      <c r="J717" s="2">
        <f t="shared" si="82"/>
        <v>1.6528033918390683</v>
      </c>
      <c r="K717" s="2">
        <f t="shared" si="84"/>
        <v>1.7115227161843931</v>
      </c>
    </row>
    <row r="718" spans="1:11" ht="13.5" x14ac:dyDescent="0.25">
      <c r="A718" s="3">
        <f>TITRES_STAT!B721</f>
        <v>43350</v>
      </c>
      <c r="B718" s="6">
        <f>TITRES_STAT!D721</f>
        <v>1.64</v>
      </c>
      <c r="C718" s="2">
        <f t="shared" si="85"/>
        <v>1.9999999999999796E-2</v>
      </c>
      <c r="D718" s="2">
        <f t="shared" si="86"/>
        <v>1.6260000000000001</v>
      </c>
      <c r="E718" s="2">
        <f t="shared" si="88"/>
        <v>1.623</v>
      </c>
      <c r="F718" s="2">
        <f t="shared" si="81"/>
        <v>1.655</v>
      </c>
      <c r="G718" s="2">
        <f t="shared" si="83"/>
        <v>1.7345999999999997</v>
      </c>
      <c r="H718" s="2">
        <f t="shared" si="87"/>
        <v>1.8690500000000008</v>
      </c>
      <c r="I718" s="2">
        <f t="array" ref="I718">SUMPRODUCT(B702:B721, (ROW(B702:B721)-ROW(B702)+1)) / (20*21/2)</f>
        <v>1.6248571428571428</v>
      </c>
      <c r="J718" s="2">
        <f t="shared" si="82"/>
        <v>1.6515840211877286</v>
      </c>
      <c r="K718" s="2">
        <f t="shared" si="84"/>
        <v>1.7087179037850051</v>
      </c>
    </row>
    <row r="719" spans="1:11" ht="13.5" x14ac:dyDescent="0.25">
      <c r="A719" s="3">
        <f>TITRES_STAT!B722</f>
        <v>43353</v>
      </c>
      <c r="B719" s="6">
        <f>TITRES_STAT!D722</f>
        <v>1.64</v>
      </c>
      <c r="C719" s="2">
        <f t="shared" si="85"/>
        <v>0</v>
      </c>
      <c r="D719" s="2">
        <f t="shared" si="86"/>
        <v>1.6359999999999999</v>
      </c>
      <c r="E719" s="2">
        <f t="shared" si="88"/>
        <v>1.6260000000000001</v>
      </c>
      <c r="F719" s="2">
        <f t="shared" si="81"/>
        <v>1.6560000000000001</v>
      </c>
      <c r="G719" s="2">
        <f t="shared" si="83"/>
        <v>1.7328000000000001</v>
      </c>
      <c r="H719" s="2">
        <f t="shared" si="87"/>
        <v>1.8660500000000007</v>
      </c>
      <c r="I719" s="2">
        <f t="array" ref="I719">SUMPRODUCT(B703:B722, (ROW(B703:B722)-ROW(B703)+1)) / (20*21/2)</f>
        <v>1.6129523809523811</v>
      </c>
      <c r="J719" s="2">
        <f t="shared" si="82"/>
        <v>1.6504807810746116</v>
      </c>
      <c r="K719" s="2">
        <f t="shared" si="84"/>
        <v>1.7060230840287303</v>
      </c>
    </row>
    <row r="720" spans="1:11" ht="13.5" x14ac:dyDescent="0.25">
      <c r="A720" s="3">
        <f>TITRES_STAT!B723</f>
        <v>43355</v>
      </c>
      <c r="B720" s="6">
        <f>TITRES_STAT!D723</f>
        <v>1.6</v>
      </c>
      <c r="C720" s="2">
        <f t="shared" si="85"/>
        <v>-3.9999999999999813E-2</v>
      </c>
      <c r="D720" s="2">
        <f t="shared" si="86"/>
        <v>1.6320000000000001</v>
      </c>
      <c r="E720" s="2">
        <f t="shared" si="88"/>
        <v>1.6210000000000004</v>
      </c>
      <c r="F720" s="2">
        <f t="shared" si="81"/>
        <v>1.6525000000000003</v>
      </c>
      <c r="G720" s="2">
        <f t="shared" si="83"/>
        <v>1.7287999999999997</v>
      </c>
      <c r="H720" s="2">
        <f t="shared" si="87"/>
        <v>1.862850000000001</v>
      </c>
      <c r="I720" s="2">
        <f t="array" ref="I720">SUMPRODUCT(B704:B723, (ROW(B704:B723)-ROW(B704)+1)) / (20*21/2)</f>
        <v>1.6020476190476187</v>
      </c>
      <c r="J720" s="2">
        <f t="shared" si="82"/>
        <v>1.6456730876389343</v>
      </c>
      <c r="K720" s="2">
        <f t="shared" si="84"/>
        <v>1.7018653160276036</v>
      </c>
    </row>
    <row r="721" spans="1:11" ht="13.5" x14ac:dyDescent="0.25">
      <c r="A721" s="3">
        <f>TITRES_STAT!B724</f>
        <v>43356</v>
      </c>
      <c r="B721" s="6">
        <f>TITRES_STAT!D724</f>
        <v>1.56</v>
      </c>
      <c r="C721" s="2">
        <f t="shared" si="85"/>
        <v>-4.0000000000000036E-2</v>
      </c>
      <c r="D721" s="2">
        <f t="shared" si="86"/>
        <v>1.6120000000000001</v>
      </c>
      <c r="E721" s="2">
        <f t="shared" si="88"/>
        <v>1.6130000000000002</v>
      </c>
      <c r="F721" s="2">
        <f t="shared" si="81"/>
        <v>1.6450000000000002</v>
      </c>
      <c r="G721" s="2">
        <f t="shared" si="83"/>
        <v>1.7219999999999995</v>
      </c>
      <c r="H721" s="2">
        <f t="shared" si="87"/>
        <v>1.8596500000000009</v>
      </c>
      <c r="I721" s="2">
        <f t="array" ref="I721">SUMPRODUCT(B705:B724, (ROW(B705:B724)-ROW(B705)+1)) / (20*21/2)</f>
        <v>1.5911904761904763</v>
      </c>
      <c r="J721" s="2">
        <f t="shared" si="82"/>
        <v>1.6375137459590359</v>
      </c>
      <c r="K721" s="2">
        <f t="shared" si="84"/>
        <v>1.6963019703010311</v>
      </c>
    </row>
    <row r="722" spans="1:11" ht="13.5" x14ac:dyDescent="0.25">
      <c r="A722" s="3">
        <f>TITRES_STAT!B725</f>
        <v>43357</v>
      </c>
      <c r="B722" s="6">
        <f>TITRES_STAT!D725</f>
        <v>1.52</v>
      </c>
      <c r="C722" s="2">
        <f t="shared" si="85"/>
        <v>-4.0000000000000036E-2</v>
      </c>
      <c r="D722" s="2">
        <f t="shared" si="86"/>
        <v>1.5919999999999999</v>
      </c>
      <c r="E722" s="2">
        <f t="shared" si="88"/>
        <v>1.605</v>
      </c>
      <c r="F722" s="2">
        <f t="shared" si="81"/>
        <v>1.6345000000000003</v>
      </c>
      <c r="G722" s="2">
        <f t="shared" si="83"/>
        <v>1.7121999999999997</v>
      </c>
      <c r="H722" s="2">
        <f t="shared" si="87"/>
        <v>1.8563000000000007</v>
      </c>
      <c r="I722" s="2">
        <f t="array" ref="I722">SUMPRODUCT(B706:B725, (ROW(B706:B725)-ROW(B706)+1)) / (20*21/2)</f>
        <v>1.588857142857143</v>
      </c>
      <c r="J722" s="2">
        <f t="shared" si="82"/>
        <v>1.6263219606296038</v>
      </c>
      <c r="K722" s="2">
        <f t="shared" si="84"/>
        <v>1.689388167544128</v>
      </c>
    </row>
    <row r="723" spans="1:11" ht="13.5" x14ac:dyDescent="0.25">
      <c r="A723" s="3">
        <f>TITRES_STAT!B726</f>
        <v>43360</v>
      </c>
      <c r="B723" s="6">
        <f>TITRES_STAT!D726</f>
        <v>1.52</v>
      </c>
      <c r="C723" s="2">
        <f t="shared" si="85"/>
        <v>0</v>
      </c>
      <c r="D723" s="2">
        <f t="shared" si="86"/>
        <v>1.5680000000000001</v>
      </c>
      <c r="E723" s="2">
        <f t="shared" si="88"/>
        <v>1.597</v>
      </c>
      <c r="F723" s="2">
        <f t="shared" si="81"/>
        <v>1.6240000000000001</v>
      </c>
      <c r="G723" s="2">
        <f t="shared" si="83"/>
        <v>1.7005999999999997</v>
      </c>
      <c r="H723" s="2">
        <f t="shared" si="87"/>
        <v>1.8529500000000005</v>
      </c>
      <c r="I723" s="2">
        <f t="array" ref="I723">SUMPRODUCT(B707:B726, (ROW(B707:B726)-ROW(B707)+1)) / (20*21/2)</f>
        <v>1.5803333333333331</v>
      </c>
      <c r="J723" s="2">
        <f t="shared" si="82"/>
        <v>1.6161960596172604</v>
      </c>
      <c r="K723" s="2">
        <f t="shared" si="84"/>
        <v>1.6827454943071034</v>
      </c>
    </row>
    <row r="724" spans="1:11" ht="13.5" x14ac:dyDescent="0.25">
      <c r="A724" s="3">
        <f>TITRES_STAT!B727</f>
        <v>43361</v>
      </c>
      <c r="B724" s="6">
        <f>TITRES_STAT!D727</f>
        <v>1.51</v>
      </c>
      <c r="C724" s="2">
        <f t="shared" si="85"/>
        <v>-1.0000000000000009E-2</v>
      </c>
      <c r="D724" s="2">
        <f t="shared" si="86"/>
        <v>1.5419999999999998</v>
      </c>
      <c r="E724" s="2">
        <f t="shared" si="88"/>
        <v>1.589</v>
      </c>
      <c r="F724" s="2">
        <f t="shared" ref="F724:F787" si="89">AVERAGE(B705:B724)</f>
        <v>1.6145000000000003</v>
      </c>
      <c r="G724" s="2">
        <f t="shared" si="83"/>
        <v>1.6887999999999996</v>
      </c>
      <c r="H724" s="2">
        <f t="shared" si="87"/>
        <v>1.8495000000000008</v>
      </c>
      <c r="I724" s="2">
        <f t="array" ref="I724">SUMPRODUCT(B708:B727, (ROW(B708:B727)-ROW(B708)+1)) / (20*21/2)</f>
        <v>1.5726190476190476</v>
      </c>
      <c r="J724" s="2">
        <f t="shared" si="82"/>
        <v>1.6060821491775215</v>
      </c>
      <c r="K724" s="2">
        <f t="shared" si="84"/>
        <v>1.6759711611970212</v>
      </c>
    </row>
    <row r="725" spans="1:11" ht="13.5" x14ac:dyDescent="0.25">
      <c r="A725" s="3">
        <f>TITRES_STAT!B728</f>
        <v>43362</v>
      </c>
      <c r="B725" s="6">
        <f>TITRES_STAT!D728</f>
        <v>1.59</v>
      </c>
      <c r="C725" s="2">
        <f t="shared" si="85"/>
        <v>8.0000000000000071E-2</v>
      </c>
      <c r="D725" s="2">
        <f t="shared" si="86"/>
        <v>1.5399999999999998</v>
      </c>
      <c r="E725" s="2">
        <f t="shared" si="88"/>
        <v>1.5859999999999999</v>
      </c>
      <c r="F725" s="2">
        <f t="shared" si="89"/>
        <v>1.6095000000000002</v>
      </c>
      <c r="G725" s="2">
        <f t="shared" si="83"/>
        <v>1.681</v>
      </c>
      <c r="H725" s="2">
        <f t="shared" si="87"/>
        <v>1.8464500000000006</v>
      </c>
      <c r="I725" s="2">
        <f t="array" ref="I725">SUMPRODUCT(B709:B728, (ROW(B709:B728)-ROW(B709)+1)) / (20*21/2)</f>
        <v>1.5619047619047619</v>
      </c>
      <c r="J725" s="2">
        <f t="shared" ref="J725:J788" si="90">$J$4*B725+J724*(1-$J$4)</f>
        <v>1.6045505159225195</v>
      </c>
      <c r="K725" s="2">
        <f t="shared" si="84"/>
        <v>1.6725997431108635</v>
      </c>
    </row>
    <row r="726" spans="1:11" ht="13.5" x14ac:dyDescent="0.25">
      <c r="A726" s="3">
        <f>TITRES_STAT!B729</f>
        <v>43363</v>
      </c>
      <c r="B726" s="6">
        <f>TITRES_STAT!D729</f>
        <v>1.52</v>
      </c>
      <c r="C726" s="2">
        <f t="shared" si="85"/>
        <v>-7.0000000000000062E-2</v>
      </c>
      <c r="D726" s="2">
        <f t="shared" si="86"/>
        <v>1.532</v>
      </c>
      <c r="E726" s="2">
        <f t="shared" si="88"/>
        <v>1.5719999999999998</v>
      </c>
      <c r="F726" s="2">
        <f t="shared" si="89"/>
        <v>1.6010000000000002</v>
      </c>
      <c r="G726" s="2">
        <f t="shared" si="83"/>
        <v>1.6725999999999996</v>
      </c>
      <c r="H726" s="2">
        <f t="shared" si="87"/>
        <v>1.8430500000000007</v>
      </c>
      <c r="I726" s="2">
        <f t="array" ref="I726">SUMPRODUCT(B710:B729, (ROW(B710:B729)-ROW(B710)+1)) / (20*21/2)</f>
        <v>1.5538571428571428</v>
      </c>
      <c r="J726" s="2">
        <f t="shared" si="90"/>
        <v>1.5964980858346607</v>
      </c>
      <c r="K726" s="2">
        <f t="shared" si="84"/>
        <v>1.666615439459457</v>
      </c>
    </row>
    <row r="727" spans="1:11" ht="13.5" x14ac:dyDescent="0.25">
      <c r="A727" s="3">
        <f>TITRES_STAT!B730</f>
        <v>43364</v>
      </c>
      <c r="B727" s="6">
        <f>TITRES_STAT!D730</f>
        <v>1.52</v>
      </c>
      <c r="C727" s="2">
        <f t="shared" si="85"/>
        <v>0</v>
      </c>
      <c r="D727" s="2">
        <f t="shared" si="86"/>
        <v>1.532</v>
      </c>
      <c r="E727" s="2">
        <f t="shared" si="88"/>
        <v>1.5619999999999998</v>
      </c>
      <c r="F727" s="2">
        <f t="shared" si="89"/>
        <v>1.5925</v>
      </c>
      <c r="G727" s="2">
        <f t="shared" si="83"/>
        <v>1.6645999999999994</v>
      </c>
      <c r="H727" s="2">
        <f t="shared" si="87"/>
        <v>1.8396500000000002</v>
      </c>
      <c r="I727" s="2">
        <f t="array" ref="I727">SUMPRODUCT(B711:B730, (ROW(B711:B730)-ROW(B711)+1)) / (20*21/2)</f>
        <v>1.5406190476190476</v>
      </c>
      <c r="J727" s="2">
        <f t="shared" si="90"/>
        <v>1.5892125538504072</v>
      </c>
      <c r="K727" s="2">
        <f t="shared" si="84"/>
        <v>1.6608658143826156</v>
      </c>
    </row>
    <row r="728" spans="1:11" ht="13.5" x14ac:dyDescent="0.25">
      <c r="A728" s="3">
        <f>TITRES_STAT!B731</f>
        <v>43367</v>
      </c>
      <c r="B728" s="6">
        <f>TITRES_STAT!D731</f>
        <v>1.48</v>
      </c>
      <c r="C728" s="2">
        <f t="shared" si="85"/>
        <v>-4.0000000000000036E-2</v>
      </c>
      <c r="D728" s="2">
        <f t="shared" si="86"/>
        <v>1.5240000000000002</v>
      </c>
      <c r="E728" s="2">
        <f t="shared" si="88"/>
        <v>1.5459999999999998</v>
      </c>
      <c r="F728" s="2">
        <f t="shared" si="89"/>
        <v>1.5845</v>
      </c>
      <c r="G728" s="2">
        <f t="shared" si="83"/>
        <v>1.6569999999999996</v>
      </c>
      <c r="H728" s="2">
        <f t="shared" si="87"/>
        <v>1.8360500000000004</v>
      </c>
      <c r="I728" s="2">
        <f t="array" ref="I728">SUMPRODUCT(B712:B731, (ROW(B712:B731)-ROW(B712)+1)) / (20*21/2)</f>
        <v>1.5321904761904761</v>
      </c>
      <c r="J728" s="2">
        <f t="shared" si="90"/>
        <v>1.5788113582456065</v>
      </c>
      <c r="K728" s="2">
        <f t="shared" si="84"/>
        <v>1.6537730373480033</v>
      </c>
    </row>
    <row r="729" spans="1:11" ht="13.5" x14ac:dyDescent="0.25">
      <c r="A729" s="3">
        <f>TITRES_STAT!B732</f>
        <v>43368</v>
      </c>
      <c r="B729" s="6">
        <f>TITRES_STAT!D732</f>
        <v>1.5</v>
      </c>
      <c r="C729" s="2">
        <f t="shared" si="85"/>
        <v>2.0000000000000018E-2</v>
      </c>
      <c r="D729" s="2">
        <f t="shared" si="86"/>
        <v>1.5220000000000002</v>
      </c>
      <c r="E729" s="2">
        <f t="shared" si="88"/>
        <v>1.5319999999999998</v>
      </c>
      <c r="F729" s="2">
        <f t="shared" si="89"/>
        <v>1.5790000000000002</v>
      </c>
      <c r="G729" s="2">
        <f t="shared" si="83"/>
        <v>1.6505999999999994</v>
      </c>
      <c r="H729" s="2">
        <f t="shared" si="87"/>
        <v>1.8330000000000006</v>
      </c>
      <c r="I729" s="2">
        <f t="array" ref="I729">SUMPRODUCT(B713:B732, (ROW(B713:B732)-ROW(B713)+1)) / (20*21/2)</f>
        <v>1.5283333333333333</v>
      </c>
      <c r="J729" s="2">
        <f t="shared" si="90"/>
        <v>1.5713055146031678</v>
      </c>
      <c r="K729" s="2">
        <f t="shared" si="84"/>
        <v>1.6477427221578855</v>
      </c>
    </row>
    <row r="730" spans="1:11" ht="13.5" x14ac:dyDescent="0.25">
      <c r="A730" s="3">
        <f>TITRES_STAT!B733</f>
        <v>43369</v>
      </c>
      <c r="B730" s="6">
        <f>TITRES_STAT!D733</f>
        <v>1.44</v>
      </c>
      <c r="C730" s="2">
        <f t="shared" si="85"/>
        <v>-6.0000000000000053E-2</v>
      </c>
      <c r="D730" s="2">
        <f t="shared" si="86"/>
        <v>1.4919999999999998</v>
      </c>
      <c r="E730" s="2">
        <f t="shared" si="88"/>
        <v>1.5159999999999998</v>
      </c>
      <c r="F730" s="2">
        <f t="shared" si="89"/>
        <v>1.5685000000000002</v>
      </c>
      <c r="G730" s="2">
        <f t="shared" si="83"/>
        <v>1.6429999999999996</v>
      </c>
      <c r="H730" s="2">
        <f t="shared" si="87"/>
        <v>1.8299500000000006</v>
      </c>
      <c r="I730" s="2">
        <f t="array" ref="I730">SUMPRODUCT(B714:B733, (ROW(B714:B733)-ROW(B714)+1)) / (20*21/2)</f>
        <v>1.5191428571428571</v>
      </c>
      <c r="J730" s="2">
        <f t="shared" si="90"/>
        <v>1.5588002274981041</v>
      </c>
      <c r="K730" s="2">
        <f t="shared" si="84"/>
        <v>1.6395959487399292</v>
      </c>
    </row>
    <row r="731" spans="1:11" ht="13.5" x14ac:dyDescent="0.25">
      <c r="A731" s="3">
        <f>TITRES_STAT!B734</f>
        <v>43370</v>
      </c>
      <c r="B731" s="6">
        <f>TITRES_STAT!D734</f>
        <v>1.48</v>
      </c>
      <c r="C731" s="2">
        <f t="shared" si="85"/>
        <v>4.0000000000000036E-2</v>
      </c>
      <c r="D731" s="2">
        <f t="shared" si="86"/>
        <v>1.484</v>
      </c>
      <c r="E731" s="2">
        <f t="shared" si="88"/>
        <v>1.508</v>
      </c>
      <c r="F731" s="2">
        <f t="shared" si="89"/>
        <v>1.5605000000000002</v>
      </c>
      <c r="G731" s="2">
        <f t="shared" si="83"/>
        <v>1.6381999999999997</v>
      </c>
      <c r="H731" s="2">
        <f t="shared" si="87"/>
        <v>1.8269000000000006</v>
      </c>
      <c r="I731" s="2">
        <f t="array" ref="I731">SUMPRODUCT(B715:B734, (ROW(B715:B734)-ROW(B715)+1)) / (20*21/2)</f>
        <v>1.5068095238095236</v>
      </c>
      <c r="J731" s="2">
        <f t="shared" si="90"/>
        <v>1.551295443926856</v>
      </c>
      <c r="K731" s="2">
        <f t="shared" si="84"/>
        <v>1.6333372840834615</v>
      </c>
    </row>
    <row r="732" spans="1:11" ht="13.5" x14ac:dyDescent="0.25">
      <c r="A732" s="3">
        <f>TITRES_STAT!B735</f>
        <v>43371</v>
      </c>
      <c r="B732" s="6">
        <f>TITRES_STAT!D735</f>
        <v>1.52</v>
      </c>
      <c r="C732" s="2">
        <f t="shared" si="85"/>
        <v>4.0000000000000036E-2</v>
      </c>
      <c r="D732" s="2">
        <f t="shared" si="86"/>
        <v>1.484</v>
      </c>
      <c r="E732" s="2">
        <f t="shared" si="88"/>
        <v>1.508</v>
      </c>
      <c r="F732" s="2">
        <f t="shared" si="89"/>
        <v>1.5565000000000002</v>
      </c>
      <c r="G732" s="2">
        <f t="shared" si="83"/>
        <v>1.6333999999999997</v>
      </c>
      <c r="H732" s="2">
        <f t="shared" si="87"/>
        <v>1.8241000000000003</v>
      </c>
      <c r="I732" s="2">
        <f t="array" ref="I732">SUMPRODUCT(B716:B735, (ROW(B716:B735)-ROW(B716)+1)) / (20*21/2)</f>
        <v>1.4933809523809525</v>
      </c>
      <c r="J732" s="2">
        <f t="shared" si="90"/>
        <v>1.5483149254576318</v>
      </c>
      <c r="K732" s="2">
        <f t="shared" si="84"/>
        <v>1.6288926847076395</v>
      </c>
    </row>
    <row r="733" spans="1:11" ht="13.5" x14ac:dyDescent="0.25">
      <c r="A733" s="3">
        <f>TITRES_STAT!B736</f>
        <v>43374</v>
      </c>
      <c r="B733" s="6">
        <f>TITRES_STAT!D736</f>
        <v>1.46</v>
      </c>
      <c r="C733" s="2">
        <f t="shared" si="85"/>
        <v>-6.0000000000000053E-2</v>
      </c>
      <c r="D733" s="2">
        <f t="shared" si="86"/>
        <v>1.48</v>
      </c>
      <c r="E733" s="2">
        <f t="shared" si="88"/>
        <v>1.502</v>
      </c>
      <c r="F733" s="2">
        <f t="shared" si="89"/>
        <v>1.5495000000000001</v>
      </c>
      <c r="G733" s="2">
        <f t="shared" si="83"/>
        <v>1.6283999999999998</v>
      </c>
      <c r="H733" s="2">
        <f t="shared" si="87"/>
        <v>1.821</v>
      </c>
      <c r="I733" s="2">
        <f t="array" ref="I733">SUMPRODUCT(B717:B736, (ROW(B717:B736)-ROW(B717)+1)) / (20*21/2)</f>
        <v>1.4771904761904762</v>
      </c>
      <c r="J733" s="2">
        <f t="shared" si="90"/>
        <v>1.5399039801759526</v>
      </c>
      <c r="K733" s="2">
        <f t="shared" si="84"/>
        <v>1.6222694421700852</v>
      </c>
    </row>
    <row r="734" spans="1:11" ht="13.5" x14ac:dyDescent="0.25">
      <c r="A734" s="3">
        <f>TITRES_STAT!B737</f>
        <v>43375</v>
      </c>
      <c r="B734" s="6">
        <f>TITRES_STAT!D737</f>
        <v>1.42</v>
      </c>
      <c r="C734" s="2">
        <f t="shared" si="85"/>
        <v>-4.0000000000000036E-2</v>
      </c>
      <c r="D734" s="2">
        <f t="shared" si="86"/>
        <v>1.464</v>
      </c>
      <c r="E734" s="2">
        <f t="shared" si="88"/>
        <v>1.4930000000000001</v>
      </c>
      <c r="F734" s="2">
        <f t="shared" si="89"/>
        <v>1.5409999999999999</v>
      </c>
      <c r="G734" s="2">
        <f t="shared" si="83"/>
        <v>1.6232</v>
      </c>
      <c r="H734" s="2">
        <f t="shared" si="87"/>
        <v>1.8179999999999998</v>
      </c>
      <c r="I734" s="2">
        <f t="array" ref="I734">SUMPRODUCT(B718:B737, (ROW(B718:B737)-ROW(B718)+1)) / (20*21/2)</f>
        <v>1.4624285714285712</v>
      </c>
      <c r="J734" s="2">
        <f t="shared" si="90"/>
        <v>1.5284845534925284</v>
      </c>
      <c r="K734" s="2">
        <f t="shared" si="84"/>
        <v>1.6143373071830229</v>
      </c>
    </row>
    <row r="735" spans="1:11" ht="13.5" x14ac:dyDescent="0.25">
      <c r="A735" s="3">
        <f>TITRES_STAT!B738</f>
        <v>43376</v>
      </c>
      <c r="B735" s="6">
        <f>TITRES_STAT!D738</f>
        <v>1.4</v>
      </c>
      <c r="C735" s="2">
        <f t="shared" si="85"/>
        <v>-2.0000000000000018E-2</v>
      </c>
      <c r="D735" s="2">
        <f t="shared" si="86"/>
        <v>1.456</v>
      </c>
      <c r="E735" s="2">
        <f t="shared" si="88"/>
        <v>1.4739999999999998</v>
      </c>
      <c r="F735" s="2">
        <f t="shared" si="89"/>
        <v>1.53</v>
      </c>
      <c r="G735" s="2">
        <f t="shared" si="83"/>
        <v>1.619</v>
      </c>
      <c r="H735" s="2">
        <f t="shared" si="87"/>
        <v>1.8149999999999999</v>
      </c>
      <c r="I735" s="2">
        <f t="array" ref="I735">SUMPRODUCT(B719:B738, (ROW(B719:B738)-ROW(B719)+1)) / (20*21/2)</f>
        <v>1.445095238095238</v>
      </c>
      <c r="J735" s="2">
        <f t="shared" si="90"/>
        <v>1.5162479293503828</v>
      </c>
      <c r="K735" s="2">
        <f t="shared" si="84"/>
        <v>1.6059319225876103</v>
      </c>
    </row>
    <row r="736" spans="1:11" ht="13.5" x14ac:dyDescent="0.25">
      <c r="A736" s="3">
        <f>TITRES_STAT!B739</f>
        <v>43377</v>
      </c>
      <c r="B736" s="6">
        <f>TITRES_STAT!D739</f>
        <v>1.36</v>
      </c>
      <c r="C736" s="2">
        <f t="shared" si="85"/>
        <v>-3.9999999999999813E-2</v>
      </c>
      <c r="D736" s="2">
        <f t="shared" si="86"/>
        <v>1.4320000000000002</v>
      </c>
      <c r="E736" s="2">
        <f t="shared" si="88"/>
        <v>1.4579999999999997</v>
      </c>
      <c r="F736" s="2">
        <f t="shared" si="89"/>
        <v>1.5149999999999999</v>
      </c>
      <c r="G736" s="2">
        <f t="shared" si="83"/>
        <v>1.6133999999999999</v>
      </c>
      <c r="H736" s="2">
        <f t="shared" si="87"/>
        <v>1.8118000000000001</v>
      </c>
      <c r="I736" s="2">
        <f t="array" ref="I736">SUMPRODUCT(B720:B739, (ROW(B720:B739)-ROW(B720)+1)) / (20*21/2)</f>
        <v>1.4273809523809522</v>
      </c>
      <c r="J736" s="2">
        <f t="shared" si="90"/>
        <v>1.5013671741741559</v>
      </c>
      <c r="K736" s="2">
        <f t="shared" si="84"/>
        <v>1.5962875334665274</v>
      </c>
    </row>
    <row r="737" spans="1:11" ht="13.5" x14ac:dyDescent="0.25">
      <c r="A737" s="3">
        <f>TITRES_STAT!B740</f>
        <v>43378</v>
      </c>
      <c r="B737" s="6">
        <f>TITRES_STAT!D740</f>
        <v>1.36</v>
      </c>
      <c r="C737" s="2">
        <f t="shared" si="85"/>
        <v>0</v>
      </c>
      <c r="D737" s="2">
        <f t="shared" si="86"/>
        <v>1.4</v>
      </c>
      <c r="E737" s="2">
        <f t="shared" si="88"/>
        <v>1.4419999999999997</v>
      </c>
      <c r="F737" s="2">
        <f t="shared" si="89"/>
        <v>1.502</v>
      </c>
      <c r="G737" s="2">
        <f t="shared" si="83"/>
        <v>1.6066</v>
      </c>
      <c r="H737" s="2">
        <f t="shared" si="87"/>
        <v>1.8083</v>
      </c>
      <c r="I737" s="2">
        <f t="array" ref="I737">SUMPRODUCT(B721:B740, (ROW(B721:B740)-ROW(B721)+1)) / (20*21/2)</f>
        <v>1.4112857142857143</v>
      </c>
      <c r="J737" s="2">
        <f t="shared" si="90"/>
        <v>1.4879036337766174</v>
      </c>
      <c r="K737" s="2">
        <f t="shared" si="84"/>
        <v>1.5870213556835262</v>
      </c>
    </row>
    <row r="738" spans="1:11" ht="13.5" x14ac:dyDescent="0.25">
      <c r="A738" s="3">
        <f>TITRES_STAT!B741</f>
        <v>43381</v>
      </c>
      <c r="B738" s="6">
        <f>TITRES_STAT!D741</f>
        <v>1.32</v>
      </c>
      <c r="C738" s="2">
        <f t="shared" si="85"/>
        <v>-4.0000000000000036E-2</v>
      </c>
      <c r="D738" s="2">
        <f t="shared" si="86"/>
        <v>1.3720000000000001</v>
      </c>
      <c r="E738" s="2">
        <f t="shared" si="88"/>
        <v>1.4259999999999999</v>
      </c>
      <c r="F738" s="2">
        <f t="shared" si="89"/>
        <v>1.486</v>
      </c>
      <c r="G738" s="2">
        <f t="shared" si="83"/>
        <v>1.5980000000000001</v>
      </c>
      <c r="H738" s="2">
        <f t="shared" si="87"/>
        <v>1.8048999999999997</v>
      </c>
      <c r="I738" s="2">
        <f t="array" ref="I738">SUMPRODUCT(B722:B741, (ROW(B722:B741)-ROW(B722)+1)) / (20*21/2)</f>
        <v>1.4013809523809522</v>
      </c>
      <c r="J738" s="2">
        <f t="shared" si="90"/>
        <v>1.4719128115121776</v>
      </c>
      <c r="K738" s="2">
        <f t="shared" si="84"/>
        <v>1.5765499299704469</v>
      </c>
    </row>
    <row r="739" spans="1:11" ht="13.5" x14ac:dyDescent="0.25">
      <c r="A739" s="3">
        <f>TITRES_STAT!B742</f>
        <v>43382</v>
      </c>
      <c r="B739" s="6">
        <f>TITRES_STAT!D742</f>
        <v>1.3</v>
      </c>
      <c r="C739" s="2">
        <f t="shared" si="85"/>
        <v>-2.0000000000000018E-2</v>
      </c>
      <c r="D739" s="2">
        <f t="shared" si="86"/>
        <v>1.3480000000000001</v>
      </c>
      <c r="E739" s="2">
        <f t="shared" si="88"/>
        <v>1.4059999999999999</v>
      </c>
      <c r="F739" s="2">
        <f t="shared" si="89"/>
        <v>1.4689999999999999</v>
      </c>
      <c r="G739" s="2">
        <f t="shared" si="83"/>
        <v>1.589</v>
      </c>
      <c r="H739" s="2">
        <f t="shared" si="87"/>
        <v>1.8013999999999999</v>
      </c>
      <c r="I739" s="2">
        <f t="array" ref="I739">SUMPRODUCT(B723:B742, (ROW(B723:B742)-ROW(B723)+1)) / (20*21/2)</f>
        <v>1.3924761904761906</v>
      </c>
      <c r="J739" s="2">
        <f t="shared" si="90"/>
        <v>1.4555401627967322</v>
      </c>
      <c r="K739" s="2">
        <f t="shared" si="84"/>
        <v>1.5657048346774882</v>
      </c>
    </row>
    <row r="740" spans="1:11" ht="13.5" x14ac:dyDescent="0.25">
      <c r="A740" s="3">
        <f>TITRES_STAT!B743</f>
        <v>43383</v>
      </c>
      <c r="B740" s="6">
        <f>TITRES_STAT!D743</f>
        <v>1.3</v>
      </c>
      <c r="C740" s="2">
        <f t="shared" si="85"/>
        <v>0</v>
      </c>
      <c r="D740" s="2">
        <f t="shared" si="86"/>
        <v>1.3279999999999998</v>
      </c>
      <c r="E740" s="2">
        <f t="shared" si="88"/>
        <v>1.3919999999999999</v>
      </c>
      <c r="F740" s="2">
        <f t="shared" si="89"/>
        <v>1.454</v>
      </c>
      <c r="G740" s="2">
        <f t="shared" si="83"/>
        <v>1.5793999999999999</v>
      </c>
      <c r="H740" s="2">
        <f t="shared" si="87"/>
        <v>1.7978999999999998</v>
      </c>
      <c r="I740" s="2">
        <f t="array" ref="I740">SUMPRODUCT(B724:B743, (ROW(B724:B743)-ROW(B724)+1)) / (20*21/2)</f>
        <v>1.3881904761904764</v>
      </c>
      <c r="J740" s="2">
        <f t="shared" si="90"/>
        <v>1.4407268139589482</v>
      </c>
      <c r="K740" s="2">
        <f t="shared" si="84"/>
        <v>1.5552850372391553</v>
      </c>
    </row>
    <row r="741" spans="1:11" ht="13.5" x14ac:dyDescent="0.25">
      <c r="A741" s="3">
        <f>TITRES_STAT!B744</f>
        <v>43384</v>
      </c>
      <c r="B741" s="6">
        <f>TITRES_STAT!D744</f>
        <v>1.35</v>
      </c>
      <c r="C741" s="2">
        <f t="shared" si="85"/>
        <v>5.0000000000000044E-2</v>
      </c>
      <c r="D741" s="2">
        <f t="shared" si="86"/>
        <v>1.3260000000000001</v>
      </c>
      <c r="E741" s="2">
        <f t="shared" si="88"/>
        <v>1.3790000000000002</v>
      </c>
      <c r="F741" s="2">
        <f t="shared" si="89"/>
        <v>1.4435000000000002</v>
      </c>
      <c r="G741" s="2">
        <f t="shared" si="83"/>
        <v>1.5713999999999999</v>
      </c>
      <c r="H741" s="2">
        <f t="shared" si="87"/>
        <v>1.7946500000000001</v>
      </c>
      <c r="I741" s="2">
        <f t="array" ref="I741">SUMPRODUCT(B725:B744, (ROW(B725:B744)-ROW(B725)+1)) / (20*21/2)</f>
        <v>1.380714285714286</v>
      </c>
      <c r="J741" s="2">
        <f t="shared" si="90"/>
        <v>1.432086165010477</v>
      </c>
      <c r="K741" s="2">
        <f t="shared" si="84"/>
        <v>1.5472346436219337</v>
      </c>
    </row>
    <row r="742" spans="1:11" ht="13.5" x14ac:dyDescent="0.25">
      <c r="A742" s="3">
        <f>TITRES_STAT!B745</f>
        <v>43385</v>
      </c>
      <c r="B742" s="6">
        <f>TITRES_STAT!D745</f>
        <v>1.35</v>
      </c>
      <c r="C742" s="2">
        <f t="shared" si="85"/>
        <v>0</v>
      </c>
      <c r="D742" s="2">
        <f t="shared" si="86"/>
        <v>1.3239999999999998</v>
      </c>
      <c r="E742" s="2">
        <f t="shared" si="88"/>
        <v>1.3620000000000001</v>
      </c>
      <c r="F742" s="2">
        <f t="shared" si="89"/>
        <v>1.4350000000000001</v>
      </c>
      <c r="G742" s="2">
        <f t="shared" si="83"/>
        <v>1.5625999999999995</v>
      </c>
      <c r="H742" s="2">
        <f t="shared" si="87"/>
        <v>1.79155</v>
      </c>
      <c r="I742" s="2">
        <f t="array" ref="I742">SUMPRODUCT(B726:B745, (ROW(B726:B745)-ROW(B726)+1)) / (20*21/2)</f>
        <v>1.3711428571428568</v>
      </c>
      <c r="J742" s="2">
        <f t="shared" si="90"/>
        <v>1.4242684350094792</v>
      </c>
      <c r="K742" s="2">
        <f t="shared" si="84"/>
        <v>1.5394999517151913</v>
      </c>
    </row>
    <row r="743" spans="1:11" ht="13.5" x14ac:dyDescent="0.25">
      <c r="A743" s="3">
        <f>TITRES_STAT!B746</f>
        <v>43389</v>
      </c>
      <c r="B743" s="6">
        <f>TITRES_STAT!D746</f>
        <v>1.39</v>
      </c>
      <c r="C743" s="2">
        <f t="shared" si="85"/>
        <v>3.9999999999999813E-2</v>
      </c>
      <c r="D743" s="2">
        <f t="shared" si="86"/>
        <v>1.3380000000000001</v>
      </c>
      <c r="E743" s="2">
        <f t="shared" si="88"/>
        <v>1.355</v>
      </c>
      <c r="F743" s="2">
        <f t="shared" si="89"/>
        <v>1.4285000000000001</v>
      </c>
      <c r="G743" s="2">
        <f t="shared" si="83"/>
        <v>1.5549999999999997</v>
      </c>
      <c r="H743" s="2">
        <f t="shared" si="87"/>
        <v>1.7887499999999996</v>
      </c>
      <c r="I743" s="2">
        <f t="array" ref="I743">SUMPRODUCT(B727:B746, (ROW(B727:B746)-ROW(B727)+1)) / (20*21/2)</f>
        <v>1.3647619047619048</v>
      </c>
      <c r="J743" s="2">
        <f t="shared" si="90"/>
        <v>1.4210047745323862</v>
      </c>
      <c r="K743" s="2">
        <f t="shared" si="84"/>
        <v>1.533637208510674</v>
      </c>
    </row>
    <row r="744" spans="1:11" ht="13.5" x14ac:dyDescent="0.25">
      <c r="A744" s="3">
        <f>TITRES_STAT!B747</f>
        <v>43390</v>
      </c>
      <c r="B744" s="6">
        <f>TITRES_STAT!D747</f>
        <v>1.35</v>
      </c>
      <c r="C744" s="2">
        <f t="shared" si="85"/>
        <v>-3.9999999999999813E-2</v>
      </c>
      <c r="D744" s="2">
        <f t="shared" si="86"/>
        <v>1.3480000000000001</v>
      </c>
      <c r="E744" s="2">
        <f t="shared" si="88"/>
        <v>1.3480000000000001</v>
      </c>
      <c r="F744" s="2">
        <f t="shared" si="89"/>
        <v>1.4205000000000003</v>
      </c>
      <c r="G744" s="2">
        <f t="shared" si="83"/>
        <v>1.5475999999999996</v>
      </c>
      <c r="H744" s="2">
        <f t="shared" si="87"/>
        <v>1.786</v>
      </c>
      <c r="I744" s="2">
        <f t="array" ref="I744">SUMPRODUCT(B728:B747, (ROW(B728:B747)-ROW(B728)+1)) / (20*21/2)</f>
        <v>1.3592380952380951</v>
      </c>
      <c r="J744" s="2">
        <f t="shared" si="90"/>
        <v>1.4142424150531112</v>
      </c>
      <c r="K744" s="2">
        <f t="shared" si="84"/>
        <v>1.5264357493533927</v>
      </c>
    </row>
    <row r="745" spans="1:11" ht="13.5" x14ac:dyDescent="0.25">
      <c r="A745" s="3">
        <f>TITRES_STAT!B748</f>
        <v>43391</v>
      </c>
      <c r="B745" s="6">
        <f>TITRES_STAT!D748</f>
        <v>1.32</v>
      </c>
      <c r="C745" s="2">
        <f t="shared" si="85"/>
        <v>-3.0000000000000027E-2</v>
      </c>
      <c r="D745" s="2">
        <f t="shared" si="86"/>
        <v>1.3519999999999999</v>
      </c>
      <c r="E745" s="2">
        <f t="shared" si="88"/>
        <v>1.34</v>
      </c>
      <c r="F745" s="2">
        <f t="shared" si="89"/>
        <v>1.4070000000000003</v>
      </c>
      <c r="G745" s="2">
        <f t="shared" si="83"/>
        <v>1.5405999999999997</v>
      </c>
      <c r="H745" s="2">
        <f t="shared" si="87"/>
        <v>1.7828999999999997</v>
      </c>
      <c r="I745" s="2">
        <f t="array" ref="I745">SUMPRODUCT(B729:B748, (ROW(B729:B748)-ROW(B729)+1)) / (20*21/2)</f>
        <v>1.3545714285714285</v>
      </c>
      <c r="J745" s="2">
        <f t="shared" si="90"/>
        <v>1.405266946952815</v>
      </c>
      <c r="K745" s="2">
        <f t="shared" si="84"/>
        <v>1.5183402297709068</v>
      </c>
    </row>
    <row r="746" spans="1:11" ht="13.5" x14ac:dyDescent="0.25">
      <c r="A746" s="3">
        <f>TITRES_STAT!B749</f>
        <v>43392</v>
      </c>
      <c r="B746" s="6">
        <f>TITRES_STAT!D749</f>
        <v>1.34</v>
      </c>
      <c r="C746" s="2">
        <f t="shared" si="85"/>
        <v>2.0000000000000018E-2</v>
      </c>
      <c r="D746" s="2">
        <f t="shared" si="86"/>
        <v>1.35</v>
      </c>
      <c r="E746" s="2">
        <f t="shared" si="88"/>
        <v>1.3380000000000001</v>
      </c>
      <c r="F746" s="2">
        <f t="shared" si="89"/>
        <v>1.3980000000000001</v>
      </c>
      <c r="G746" s="2">
        <f t="shared" si="83"/>
        <v>1.5343999999999998</v>
      </c>
      <c r="H746" s="2">
        <f t="shared" si="87"/>
        <v>1.7800999999999996</v>
      </c>
      <c r="I746" s="2">
        <f t="array" ref="I746">SUMPRODUCT(B730:B749, (ROW(B730:B749)-ROW(B730)+1)) / (20*21/2)</f>
        <v>1.3505714285714285</v>
      </c>
      <c r="J746" s="2">
        <f t="shared" si="90"/>
        <v>1.3990510472430229</v>
      </c>
      <c r="K746" s="2">
        <f t="shared" si="84"/>
        <v>1.5113464952700868</v>
      </c>
    </row>
    <row r="747" spans="1:11" ht="13.5" x14ac:dyDescent="0.25">
      <c r="A747" s="3">
        <f>TITRES_STAT!B750</f>
        <v>43395</v>
      </c>
      <c r="B747" s="6">
        <f>TITRES_STAT!D750</f>
        <v>1.34</v>
      </c>
      <c r="C747" s="2">
        <f t="shared" si="85"/>
        <v>0</v>
      </c>
      <c r="D747" s="2">
        <f t="shared" si="86"/>
        <v>1.3480000000000001</v>
      </c>
      <c r="E747" s="2">
        <f t="shared" si="88"/>
        <v>1.3359999999999999</v>
      </c>
      <c r="F747" s="2">
        <f t="shared" si="89"/>
        <v>1.3890000000000002</v>
      </c>
      <c r="G747" s="2">
        <f t="shared" si="83"/>
        <v>1.5287999999999997</v>
      </c>
      <c r="H747" s="2">
        <f t="shared" si="87"/>
        <v>1.7773499999999993</v>
      </c>
      <c r="I747" s="2">
        <f t="array" ref="I747">SUMPRODUCT(B731:B750, (ROW(B731:B750)-ROW(B731)+1)) / (20*21/2)</f>
        <v>1.3473333333333335</v>
      </c>
      <c r="J747" s="2">
        <f t="shared" si="90"/>
        <v>1.3934271379817824</v>
      </c>
      <c r="K747" s="2">
        <f t="shared" si="84"/>
        <v>1.5046270248673383</v>
      </c>
    </row>
    <row r="748" spans="1:11" ht="13.5" x14ac:dyDescent="0.25">
      <c r="A748" s="3">
        <f>TITRES_STAT!B751</f>
        <v>43396</v>
      </c>
      <c r="B748" s="6">
        <f>TITRES_STAT!D751</f>
        <v>1.34</v>
      </c>
      <c r="C748" s="2">
        <f t="shared" si="85"/>
        <v>0</v>
      </c>
      <c r="D748" s="2">
        <f t="shared" si="86"/>
        <v>1.3379999999999999</v>
      </c>
      <c r="E748" s="2">
        <f t="shared" si="88"/>
        <v>1.3380000000000001</v>
      </c>
      <c r="F748" s="2">
        <f t="shared" si="89"/>
        <v>1.3820000000000001</v>
      </c>
      <c r="G748" s="2">
        <f t="shared" si="83"/>
        <v>1.524</v>
      </c>
      <c r="H748" s="2">
        <f t="shared" si="87"/>
        <v>1.7745999999999993</v>
      </c>
      <c r="I748" s="2">
        <f t="array" ref="I748">SUMPRODUCT(B732:B751, (ROW(B732:B751)-ROW(B732)+1)) / (20*21/2)</f>
        <v>1.3445714285714285</v>
      </c>
      <c r="J748" s="2">
        <f t="shared" si="90"/>
        <v>1.3883388391263747</v>
      </c>
      <c r="K748" s="2">
        <f t="shared" si="84"/>
        <v>1.4981710631078349</v>
      </c>
    </row>
    <row r="749" spans="1:11" ht="13.5" x14ac:dyDescent="0.25">
      <c r="A749" s="3">
        <f>TITRES_STAT!B752</f>
        <v>43397</v>
      </c>
      <c r="B749" s="6">
        <f>TITRES_STAT!D752</f>
        <v>1.34</v>
      </c>
      <c r="C749" s="2">
        <f t="shared" si="85"/>
        <v>0</v>
      </c>
      <c r="D749" s="2">
        <f t="shared" si="86"/>
        <v>1.3359999999999999</v>
      </c>
      <c r="E749" s="2">
        <f t="shared" si="88"/>
        <v>1.3420000000000001</v>
      </c>
      <c r="F749" s="2">
        <f t="shared" si="89"/>
        <v>1.3740000000000001</v>
      </c>
      <c r="G749" s="2">
        <f t="shared" si="83"/>
        <v>1.5184</v>
      </c>
      <c r="H749" s="2">
        <f t="shared" si="87"/>
        <v>1.7717999999999992</v>
      </c>
      <c r="I749" s="2">
        <f t="array" ref="I749">SUMPRODUCT(B733:B752, (ROW(B733:B752)-ROW(B733)+1)) / (20*21/2)</f>
        <v>1.3424761904761906</v>
      </c>
      <c r="J749" s="2">
        <f t="shared" si="90"/>
        <v>1.3837351401619582</v>
      </c>
      <c r="K749" s="2">
        <f t="shared" si="84"/>
        <v>1.4919682763192923</v>
      </c>
    </row>
    <row r="750" spans="1:11" ht="13.5" x14ac:dyDescent="0.25">
      <c r="A750" s="3">
        <f>TITRES_STAT!B753</f>
        <v>43398</v>
      </c>
      <c r="B750" s="6">
        <f>TITRES_STAT!D753</f>
        <v>1.34</v>
      </c>
      <c r="C750" s="2">
        <f t="shared" si="85"/>
        <v>0</v>
      </c>
      <c r="D750" s="2">
        <f t="shared" si="86"/>
        <v>1.34</v>
      </c>
      <c r="E750" s="2">
        <f t="shared" si="88"/>
        <v>1.3459999999999999</v>
      </c>
      <c r="F750" s="2">
        <f t="shared" si="89"/>
        <v>1.3690000000000002</v>
      </c>
      <c r="G750" s="2">
        <f t="shared" si="83"/>
        <v>1.5118000000000003</v>
      </c>
      <c r="H750" s="2">
        <f t="shared" si="87"/>
        <v>1.7690499999999991</v>
      </c>
      <c r="I750" s="2">
        <f t="array" ref="I750">SUMPRODUCT(B734:B753, (ROW(B734:B753)-ROW(B734)+1)) / (20*21/2)</f>
        <v>1.3412380952380953</v>
      </c>
      <c r="J750" s="2">
        <f t="shared" si="90"/>
        <v>1.3795698887179624</v>
      </c>
      <c r="K750" s="2">
        <f t="shared" si="84"/>
        <v>1.4860087360714769</v>
      </c>
    </row>
    <row r="751" spans="1:11" ht="13.5" x14ac:dyDescent="0.25">
      <c r="A751" s="3">
        <f>TITRES_STAT!B754</f>
        <v>43399</v>
      </c>
      <c r="B751" s="6">
        <f>TITRES_STAT!D754</f>
        <v>1.34</v>
      </c>
      <c r="C751" s="2">
        <f t="shared" si="85"/>
        <v>0</v>
      </c>
      <c r="D751" s="2">
        <f t="shared" si="86"/>
        <v>1.34</v>
      </c>
      <c r="E751" s="2">
        <f t="shared" si="88"/>
        <v>1.345</v>
      </c>
      <c r="F751" s="2">
        <f t="shared" si="89"/>
        <v>1.3620000000000001</v>
      </c>
      <c r="G751" s="2">
        <f t="shared" si="83"/>
        <v>1.5044000000000002</v>
      </c>
      <c r="H751" s="2">
        <f t="shared" si="87"/>
        <v>1.766549999999999</v>
      </c>
      <c r="I751" s="2">
        <f t="array" ref="I751">SUMPRODUCT(B735:B754, (ROW(B735:B754)-ROW(B735)+1)) / (20*21/2)</f>
        <v>1.3396190476190475</v>
      </c>
      <c r="J751" s="2">
        <f t="shared" si="90"/>
        <v>1.3758013278876802</v>
      </c>
      <c r="K751" s="2">
        <f t="shared" si="84"/>
        <v>1.4802829032843601</v>
      </c>
    </row>
    <row r="752" spans="1:11" ht="13.5" x14ac:dyDescent="0.25">
      <c r="A752" s="3">
        <f>TITRES_STAT!B755</f>
        <v>43402</v>
      </c>
      <c r="B752" s="6">
        <f>TITRES_STAT!D755</f>
        <v>1.34</v>
      </c>
      <c r="C752" s="2">
        <f t="shared" si="85"/>
        <v>0</v>
      </c>
      <c r="D752" s="2">
        <f t="shared" si="86"/>
        <v>1.34</v>
      </c>
      <c r="E752" s="2">
        <f t="shared" si="88"/>
        <v>1.3439999999999999</v>
      </c>
      <c r="F752" s="2">
        <f t="shared" si="89"/>
        <v>1.3530000000000002</v>
      </c>
      <c r="G752" s="2">
        <f t="shared" si="83"/>
        <v>1.4966000000000006</v>
      </c>
      <c r="H752" s="2">
        <f t="shared" si="87"/>
        <v>1.7639499999999986</v>
      </c>
      <c r="I752" s="2">
        <f t="array" ref="I752">SUMPRODUCT(B736:B755, (ROW(B736:B755)-ROW(B736)+1)) / (20*21/2)</f>
        <v>1.3384285714285713</v>
      </c>
      <c r="J752" s="2">
        <f t="shared" si="90"/>
        <v>1.3723916776126632</v>
      </c>
      <c r="K752" s="2">
        <f t="shared" si="84"/>
        <v>1.4747816129594833</v>
      </c>
    </row>
    <row r="753" spans="1:11" ht="13.5" x14ac:dyDescent="0.25">
      <c r="A753" s="3">
        <f>TITRES_STAT!B756</f>
        <v>43403</v>
      </c>
      <c r="B753" s="6">
        <f>TITRES_STAT!D756</f>
        <v>1.34</v>
      </c>
      <c r="C753" s="2">
        <f t="shared" si="85"/>
        <v>0</v>
      </c>
      <c r="D753" s="2">
        <f t="shared" si="86"/>
        <v>1.34</v>
      </c>
      <c r="E753" s="2">
        <f t="shared" si="88"/>
        <v>1.339</v>
      </c>
      <c r="F753" s="2">
        <f t="shared" si="89"/>
        <v>1.347</v>
      </c>
      <c r="G753" s="2">
        <f t="shared" si="83"/>
        <v>1.4888000000000006</v>
      </c>
      <c r="H753" s="2">
        <f t="shared" si="87"/>
        <v>1.7615999999999985</v>
      </c>
      <c r="I753" s="2">
        <f t="array" ref="I753">SUMPRODUCT(B737:B756, (ROW(B737:B756)-ROW(B737)+1)) / (20*21/2)</f>
        <v>1.3347142857142855</v>
      </c>
      <c r="J753" s="2">
        <f t="shared" si="90"/>
        <v>1.3693067559352667</v>
      </c>
      <c r="K753" s="2">
        <f t="shared" si="84"/>
        <v>1.4694960595100919</v>
      </c>
    </row>
    <row r="754" spans="1:11" ht="13.5" x14ac:dyDescent="0.25">
      <c r="A754" s="3">
        <f>TITRES_STAT!B757</f>
        <v>43404</v>
      </c>
      <c r="B754" s="6">
        <f>TITRES_STAT!D757</f>
        <v>1.33</v>
      </c>
      <c r="C754" s="2">
        <f t="shared" si="85"/>
        <v>-1.0000000000000009E-2</v>
      </c>
      <c r="D754" s="2">
        <f t="shared" si="86"/>
        <v>1.3380000000000001</v>
      </c>
      <c r="E754" s="2">
        <f t="shared" si="88"/>
        <v>1.337</v>
      </c>
      <c r="F754" s="2">
        <f t="shared" si="89"/>
        <v>1.3425</v>
      </c>
      <c r="G754" s="2">
        <f t="shared" ref="G754:G817" si="91">AVERAGE(B705:B754)</f>
        <v>1.4814000000000007</v>
      </c>
      <c r="H754" s="2">
        <f t="shared" si="87"/>
        <v>1.7593499999999986</v>
      </c>
      <c r="I754" s="2">
        <f t="array" ref="I754">SUMPRODUCT(B738:B757, (ROW(B738:B757)-ROW(B738)+1)) / (20*21/2)</f>
        <v>1.3312857142857142</v>
      </c>
      <c r="J754" s="2">
        <f t="shared" si="90"/>
        <v>1.3655632553700032</v>
      </c>
      <c r="K754" s="2">
        <f t="shared" si="84"/>
        <v>1.4640256258038138</v>
      </c>
    </row>
    <row r="755" spans="1:11" ht="13.5" x14ac:dyDescent="0.25">
      <c r="A755" s="3">
        <f>TITRES_STAT!B758</f>
        <v>43405</v>
      </c>
      <c r="B755" s="6">
        <f>TITRES_STAT!D758</f>
        <v>1.33</v>
      </c>
      <c r="C755" s="2">
        <f t="shared" si="85"/>
        <v>0</v>
      </c>
      <c r="D755" s="2">
        <f t="shared" si="86"/>
        <v>1.3360000000000001</v>
      </c>
      <c r="E755" s="2">
        <f t="shared" si="88"/>
        <v>1.3380000000000001</v>
      </c>
      <c r="F755" s="2">
        <f t="shared" si="89"/>
        <v>1.339</v>
      </c>
      <c r="G755" s="2">
        <f t="shared" si="91"/>
        <v>1.4742000000000004</v>
      </c>
      <c r="H755" s="2">
        <f t="shared" si="87"/>
        <v>1.7573499999999984</v>
      </c>
      <c r="I755" s="2">
        <f t="array" ref="I755">SUMPRODUCT(B739:B758, (ROW(B739:B758)-ROW(B739)+1)) / (20*21/2)</f>
        <v>1.3281428571428571</v>
      </c>
      <c r="J755" s="2">
        <f t="shared" si="90"/>
        <v>1.3621762786680982</v>
      </c>
      <c r="K755" s="2">
        <f t="shared" ref="K755:K818" si="92">$K$4*B755+(1-$K$4)*K754</f>
        <v>1.4587697189095468</v>
      </c>
    </row>
    <row r="756" spans="1:11" ht="13.5" x14ac:dyDescent="0.25">
      <c r="A756" s="3">
        <f>TITRES_STAT!B759</f>
        <v>43406</v>
      </c>
      <c r="B756" s="6">
        <f>TITRES_STAT!D759</f>
        <v>1.3</v>
      </c>
      <c r="C756" s="2">
        <f t="shared" si="85"/>
        <v>-3.0000000000000027E-2</v>
      </c>
      <c r="D756" s="2">
        <f t="shared" si="86"/>
        <v>1.3279999999999998</v>
      </c>
      <c r="E756" s="2">
        <f t="shared" si="88"/>
        <v>1.3340000000000001</v>
      </c>
      <c r="F756" s="2">
        <f t="shared" si="89"/>
        <v>1.3360000000000001</v>
      </c>
      <c r="G756" s="2">
        <f t="shared" si="91"/>
        <v>1.4664000000000004</v>
      </c>
      <c r="H756" s="2">
        <f t="shared" si="87"/>
        <v>1.7548999999999984</v>
      </c>
      <c r="I756" s="2">
        <f t="array" ref="I756">SUMPRODUCT(B740:B759, (ROW(B740:B759)-ROW(B740)+1)) / (20*21/2)</f>
        <v>1.3203333333333331</v>
      </c>
      <c r="J756" s="2">
        <f t="shared" si="90"/>
        <v>1.3562547283187556</v>
      </c>
      <c r="K756" s="2">
        <f t="shared" si="92"/>
        <v>1.452543455422898</v>
      </c>
    </row>
    <row r="757" spans="1:11" ht="13.5" x14ac:dyDescent="0.25">
      <c r="A757" s="3">
        <f>TITRES_STAT!B760</f>
        <v>43409</v>
      </c>
      <c r="B757" s="6">
        <f>TITRES_STAT!D760</f>
        <v>1.3</v>
      </c>
      <c r="C757" s="2">
        <f t="shared" si="85"/>
        <v>0</v>
      </c>
      <c r="D757" s="2">
        <f t="shared" si="86"/>
        <v>1.3199999999999998</v>
      </c>
      <c r="E757" s="2">
        <f t="shared" si="88"/>
        <v>1.3300000000000003</v>
      </c>
      <c r="F757" s="2">
        <f t="shared" si="89"/>
        <v>1.3329999999999997</v>
      </c>
      <c r="G757" s="2">
        <f t="shared" si="91"/>
        <v>1.4586000000000001</v>
      </c>
      <c r="H757" s="2">
        <f t="shared" si="87"/>
        <v>1.7523999999999984</v>
      </c>
      <c r="I757" s="2">
        <f t="array" ref="I757">SUMPRODUCT(B741:B760, (ROW(B741:B760)-ROW(B741)+1)) / (20*21/2)</f>
        <v>1.3175238095238095</v>
      </c>
      <c r="J757" s="2">
        <f t="shared" si="90"/>
        <v>1.3508971351455408</v>
      </c>
      <c r="K757" s="2">
        <f t="shared" si="92"/>
        <v>1.4465613591318041</v>
      </c>
    </row>
    <row r="758" spans="1:11" ht="13.5" x14ac:dyDescent="0.25">
      <c r="A758" s="3">
        <f>TITRES_STAT!B761</f>
        <v>43410</v>
      </c>
      <c r="B758" s="6">
        <f>TITRES_STAT!D761</f>
        <v>1.3</v>
      </c>
      <c r="C758" s="2">
        <f t="shared" si="85"/>
        <v>0</v>
      </c>
      <c r="D758" s="2">
        <f t="shared" si="86"/>
        <v>1.3119999999999998</v>
      </c>
      <c r="E758" s="2">
        <f t="shared" si="88"/>
        <v>1.3260000000000003</v>
      </c>
      <c r="F758" s="2">
        <f t="shared" si="89"/>
        <v>1.3320000000000003</v>
      </c>
      <c r="G758" s="2">
        <f t="shared" si="91"/>
        <v>1.4518</v>
      </c>
      <c r="H758" s="2">
        <f t="shared" si="87"/>
        <v>1.7500499999999986</v>
      </c>
      <c r="I758" s="2">
        <f t="array" ref="I758">SUMPRODUCT(B742:B761, (ROW(B742:B761)-ROW(B742)+1)) / (20*21/2)</f>
        <v>1.3147142857142859</v>
      </c>
      <c r="J758" s="2">
        <f t="shared" si="90"/>
        <v>1.3460497889412035</v>
      </c>
      <c r="K758" s="2">
        <f t="shared" si="92"/>
        <v>1.4408138548521257</v>
      </c>
    </row>
    <row r="759" spans="1:11" ht="13.5" x14ac:dyDescent="0.25">
      <c r="A759" s="3">
        <f>TITRES_STAT!B762</f>
        <v>43411</v>
      </c>
      <c r="B759" s="6">
        <f>TITRES_STAT!D762</f>
        <v>1.25</v>
      </c>
      <c r="C759" s="2">
        <f t="shared" si="85"/>
        <v>-5.0000000000000044E-2</v>
      </c>
      <c r="D759" s="2">
        <f t="shared" si="86"/>
        <v>1.2959999999999998</v>
      </c>
      <c r="E759" s="2">
        <f t="shared" si="88"/>
        <v>1.3170000000000002</v>
      </c>
      <c r="F759" s="2">
        <f t="shared" si="89"/>
        <v>1.3294999999999999</v>
      </c>
      <c r="G759" s="2">
        <f t="shared" si="91"/>
        <v>1.4446000000000003</v>
      </c>
      <c r="H759" s="2">
        <f t="shared" si="87"/>
        <v>1.7473999999999983</v>
      </c>
      <c r="I759" s="2">
        <f t="array" ref="I759">SUMPRODUCT(B743:B762, (ROW(B743:B762)-ROW(B743)+1)) / (20*21/2)</f>
        <v>1.3149999999999999</v>
      </c>
      <c r="J759" s="2">
        <f t="shared" si="90"/>
        <v>1.3369021899944222</v>
      </c>
      <c r="K759" s="2">
        <f t="shared" si="92"/>
        <v>1.4333309585834149</v>
      </c>
    </row>
    <row r="760" spans="1:11" ht="13.5" x14ac:dyDescent="0.25">
      <c r="A760" s="3">
        <f>TITRES_STAT!B763</f>
        <v>43412</v>
      </c>
      <c r="B760" s="6">
        <f>TITRES_STAT!D763</f>
        <v>1.3</v>
      </c>
      <c r="C760" s="2">
        <f t="shared" si="85"/>
        <v>5.0000000000000044E-2</v>
      </c>
      <c r="D760" s="2">
        <f t="shared" si="86"/>
        <v>1.29</v>
      </c>
      <c r="E760" s="2">
        <f t="shared" si="88"/>
        <v>1.3130000000000002</v>
      </c>
      <c r="F760" s="2">
        <f t="shared" si="89"/>
        <v>1.3295000000000001</v>
      </c>
      <c r="G760" s="2">
        <f t="shared" si="91"/>
        <v>1.4376000000000004</v>
      </c>
      <c r="H760" s="2">
        <f t="shared" si="87"/>
        <v>1.7452499999999986</v>
      </c>
      <c r="I760" s="2">
        <f t="array" ref="I760">SUMPRODUCT(B744:B763, (ROW(B744:B763)-ROW(B744)+1)) / (20*21/2)</f>
        <v>1.3153809523809525</v>
      </c>
      <c r="J760" s="2">
        <f t="shared" si="90"/>
        <v>1.3333876957092392</v>
      </c>
      <c r="K760" s="2">
        <f t="shared" si="92"/>
        <v>1.428102293540928</v>
      </c>
    </row>
    <row r="761" spans="1:11" ht="13.5" x14ac:dyDescent="0.25">
      <c r="A761" s="3">
        <f>TITRES_STAT!B764</f>
        <v>43413</v>
      </c>
      <c r="B761" s="6">
        <f>TITRES_STAT!D764</f>
        <v>1.3</v>
      </c>
      <c r="C761" s="2">
        <f t="shared" si="85"/>
        <v>0</v>
      </c>
      <c r="D761" s="2">
        <f t="shared" si="86"/>
        <v>1.29</v>
      </c>
      <c r="E761" s="2">
        <f t="shared" si="88"/>
        <v>1.3090000000000002</v>
      </c>
      <c r="F761" s="2">
        <f t="shared" si="89"/>
        <v>1.3270000000000002</v>
      </c>
      <c r="G761" s="2">
        <f t="shared" si="91"/>
        <v>1.4308000000000005</v>
      </c>
      <c r="H761" s="2">
        <f t="shared" si="87"/>
        <v>1.7432499999999989</v>
      </c>
      <c r="I761" s="2">
        <f t="array" ref="I761">SUMPRODUCT(B745:B764, (ROW(B745:B764)-ROW(B745)+1)) / (20*21/2)</f>
        <v>1.313190476190476</v>
      </c>
      <c r="J761" s="2">
        <f t="shared" si="90"/>
        <v>1.3302079151655022</v>
      </c>
      <c r="K761" s="2">
        <f t="shared" si="92"/>
        <v>1.4230786741863819</v>
      </c>
    </row>
    <row r="762" spans="1:11" ht="13.5" x14ac:dyDescent="0.25">
      <c r="A762" s="3">
        <f>TITRES_STAT!B765</f>
        <v>43416</v>
      </c>
      <c r="B762" s="6">
        <f>TITRES_STAT!D765</f>
        <v>1.33</v>
      </c>
      <c r="C762" s="2">
        <f t="shared" si="85"/>
        <v>3.0000000000000027E-2</v>
      </c>
      <c r="D762" s="2">
        <f t="shared" si="86"/>
        <v>1.2959999999999998</v>
      </c>
      <c r="E762" s="2">
        <f t="shared" si="88"/>
        <v>1.3080000000000001</v>
      </c>
      <c r="F762" s="2">
        <f t="shared" si="89"/>
        <v>1.3260000000000001</v>
      </c>
      <c r="G762" s="2">
        <f t="shared" si="91"/>
        <v>1.4254000000000002</v>
      </c>
      <c r="H762" s="2">
        <f t="shared" si="87"/>
        <v>1.7413999999999985</v>
      </c>
      <c r="I762" s="2">
        <f t="array" ref="I762">SUMPRODUCT(B746:B765, (ROW(B746:B765)-ROW(B746)+1)) / (20*21/2)</f>
        <v>1.3112380952380953</v>
      </c>
      <c r="J762" s="2">
        <f t="shared" si="90"/>
        <v>1.3301881137211686</v>
      </c>
      <c r="K762" s="2">
        <f t="shared" si="92"/>
        <v>1.4194285301006415</v>
      </c>
    </row>
    <row r="763" spans="1:11" ht="13.5" x14ac:dyDescent="0.25">
      <c r="A763" s="3">
        <f>TITRES_STAT!B766</f>
        <v>43417</v>
      </c>
      <c r="B763" s="6">
        <f>TITRES_STAT!D766</f>
        <v>1.33</v>
      </c>
      <c r="C763" s="2">
        <f t="shared" si="85"/>
        <v>0</v>
      </c>
      <c r="D763" s="2">
        <f t="shared" si="86"/>
        <v>1.302</v>
      </c>
      <c r="E763" s="2">
        <f t="shared" si="88"/>
        <v>1.3069999999999999</v>
      </c>
      <c r="F763" s="2">
        <f t="shared" si="89"/>
        <v>1.323</v>
      </c>
      <c r="G763" s="2">
        <f t="shared" si="91"/>
        <v>1.4200000000000004</v>
      </c>
      <c r="H763" s="2">
        <f t="shared" si="87"/>
        <v>1.7395999999999987</v>
      </c>
      <c r="I763" s="2">
        <f t="array" ref="I763">SUMPRODUCT(B747:B766, (ROW(B747:B766)-ROW(B747)+1)) / (20*21/2)</f>
        <v>1.3093809523809525</v>
      </c>
      <c r="J763" s="2">
        <f t="shared" si="90"/>
        <v>1.3301701981286764</v>
      </c>
      <c r="K763" s="2">
        <f t="shared" si="92"/>
        <v>1.4159215289202243</v>
      </c>
    </row>
    <row r="764" spans="1:11" ht="13.5" x14ac:dyDescent="0.25">
      <c r="A764" s="3">
        <f>TITRES_STAT!B767</f>
        <v>43418</v>
      </c>
      <c r="B764" s="6">
        <f>TITRES_STAT!D767</f>
        <v>1.3</v>
      </c>
      <c r="C764" s="2">
        <f t="shared" si="85"/>
        <v>-3.0000000000000027E-2</v>
      </c>
      <c r="D764" s="2">
        <f t="shared" si="86"/>
        <v>1.3119999999999998</v>
      </c>
      <c r="E764" s="2">
        <f t="shared" si="88"/>
        <v>1.304</v>
      </c>
      <c r="F764" s="2">
        <f t="shared" si="89"/>
        <v>1.3205</v>
      </c>
      <c r="G764" s="2">
        <f t="shared" si="91"/>
        <v>1.4141999999999999</v>
      </c>
      <c r="H764" s="2">
        <f t="shared" si="87"/>
        <v>1.7378999999999989</v>
      </c>
      <c r="I764" s="2">
        <f t="array" ref="I764">SUMPRODUCT(B748:B767, (ROW(B748:B767)-ROW(B748)+1)) / (20*21/2)</f>
        <v>1.3124761904761906</v>
      </c>
      <c r="J764" s="2">
        <f t="shared" si="90"/>
        <v>1.3272968459259453</v>
      </c>
      <c r="K764" s="2">
        <f t="shared" si="92"/>
        <v>1.4113755866096274</v>
      </c>
    </row>
    <row r="765" spans="1:11" ht="13.5" x14ac:dyDescent="0.25">
      <c r="A765" s="3">
        <f>TITRES_STAT!B768</f>
        <v>43419</v>
      </c>
      <c r="B765" s="6">
        <f>TITRES_STAT!D768</f>
        <v>1.3</v>
      </c>
      <c r="C765" s="2">
        <f t="shared" si="85"/>
        <v>0</v>
      </c>
      <c r="D765" s="2">
        <f t="shared" si="86"/>
        <v>1.3119999999999998</v>
      </c>
      <c r="E765" s="2">
        <f t="shared" si="88"/>
        <v>1.3010000000000002</v>
      </c>
      <c r="F765" s="2">
        <f t="shared" si="89"/>
        <v>1.3195000000000001</v>
      </c>
      <c r="G765" s="2">
        <f t="shared" si="91"/>
        <v>1.4077999999999999</v>
      </c>
      <c r="H765" s="2">
        <f t="shared" si="87"/>
        <v>1.7358999999999987</v>
      </c>
      <c r="I765" s="2">
        <f t="array" ref="I765">SUMPRODUCT(B749:B768, (ROW(B749:B768)-ROW(B749)+1)) / (20*21/2)</f>
        <v>1.3164761904761906</v>
      </c>
      <c r="J765" s="2">
        <f t="shared" si="90"/>
        <v>1.3246971463139505</v>
      </c>
      <c r="K765" s="2">
        <f t="shared" si="92"/>
        <v>1.4070079165465048</v>
      </c>
    </row>
    <row r="766" spans="1:11" ht="13.5" x14ac:dyDescent="0.25">
      <c r="A766" s="3">
        <f>TITRES_STAT!B769</f>
        <v>43420</v>
      </c>
      <c r="B766" s="6">
        <f>TITRES_STAT!D769</f>
        <v>1.3</v>
      </c>
      <c r="C766" s="2">
        <f t="shared" si="85"/>
        <v>0</v>
      </c>
      <c r="D766" s="2">
        <f t="shared" si="86"/>
        <v>1.3119999999999998</v>
      </c>
      <c r="E766" s="2">
        <f t="shared" si="88"/>
        <v>1.3010000000000002</v>
      </c>
      <c r="F766" s="2">
        <f t="shared" si="89"/>
        <v>1.3175000000000003</v>
      </c>
      <c r="G766" s="2">
        <f t="shared" si="91"/>
        <v>1.4006000000000001</v>
      </c>
      <c r="H766" s="2">
        <f t="shared" si="87"/>
        <v>1.7338999999999987</v>
      </c>
      <c r="I766" s="2">
        <f t="array" ref="I766">SUMPRODUCT(B750:B769, (ROW(B750:B769)-ROW(B750)+1)) / (20*21/2)</f>
        <v>1.3203809523809524</v>
      </c>
      <c r="J766" s="2">
        <f t="shared" si="90"/>
        <v>1.3223450371411933</v>
      </c>
      <c r="K766" s="2">
        <f t="shared" si="92"/>
        <v>1.4028115276623283</v>
      </c>
    </row>
    <row r="767" spans="1:11" ht="13.5" x14ac:dyDescent="0.25">
      <c r="A767" s="3">
        <f>TITRES_STAT!B770</f>
        <v>43423</v>
      </c>
      <c r="B767" s="6">
        <f>TITRES_STAT!D770</f>
        <v>1.35</v>
      </c>
      <c r="C767" s="2">
        <f t="shared" si="85"/>
        <v>5.0000000000000044E-2</v>
      </c>
      <c r="D767" s="2">
        <f t="shared" si="86"/>
        <v>1.3160000000000001</v>
      </c>
      <c r="E767" s="2">
        <f t="shared" si="88"/>
        <v>1.306</v>
      </c>
      <c r="F767" s="2">
        <f t="shared" si="89"/>
        <v>1.3180000000000001</v>
      </c>
      <c r="G767" s="2">
        <f t="shared" si="91"/>
        <v>1.3951999999999998</v>
      </c>
      <c r="H767" s="2">
        <f t="shared" si="87"/>
        <v>1.7321499999999985</v>
      </c>
      <c r="I767" s="2">
        <f t="array" ref="I767">SUMPRODUCT(B751:B770, (ROW(B751:B770)-ROW(B751)+1)) / (20*21/2)</f>
        <v>1.327047619047619</v>
      </c>
      <c r="J767" s="2">
        <f t="shared" si="90"/>
        <v>1.3249788431277463</v>
      </c>
      <c r="K767" s="2">
        <f t="shared" si="92"/>
        <v>1.400740487361845</v>
      </c>
    </row>
    <row r="768" spans="1:11" ht="13.5" x14ac:dyDescent="0.25">
      <c r="A768" s="3">
        <f>TITRES_STAT!B771</f>
        <v>43425</v>
      </c>
      <c r="B768" s="6">
        <f>TITRES_STAT!D771</f>
        <v>1.36</v>
      </c>
      <c r="C768" s="2">
        <f t="shared" si="85"/>
        <v>1.0000000000000009E-2</v>
      </c>
      <c r="D768" s="2">
        <f t="shared" si="86"/>
        <v>1.3220000000000001</v>
      </c>
      <c r="E768" s="2">
        <f t="shared" si="88"/>
        <v>1.3119999999999998</v>
      </c>
      <c r="F768" s="2">
        <f t="shared" si="89"/>
        <v>1.3190000000000004</v>
      </c>
      <c r="G768" s="2">
        <f t="shared" si="91"/>
        <v>1.3896000000000002</v>
      </c>
      <c r="H768" s="2">
        <f t="shared" si="87"/>
        <v>1.7306999999999988</v>
      </c>
      <c r="I768" s="2">
        <f t="array" ref="I768">SUMPRODUCT(B752:B771, (ROW(B752:B771)-ROW(B752)+1)) / (20*21/2)</f>
        <v>1.3296666666666668</v>
      </c>
      <c r="J768" s="2">
        <f t="shared" si="90"/>
        <v>1.3283141914012944</v>
      </c>
      <c r="K768" s="2">
        <f t="shared" si="92"/>
        <v>1.3991428211907921</v>
      </c>
    </row>
    <row r="769" spans="1:11" ht="13.5" x14ac:dyDescent="0.25">
      <c r="A769" s="3">
        <f>TITRES_STAT!B772</f>
        <v>43426</v>
      </c>
      <c r="B769" s="6">
        <f>TITRES_STAT!D772</f>
        <v>1.36</v>
      </c>
      <c r="C769" s="2">
        <f t="shared" si="85"/>
        <v>0</v>
      </c>
      <c r="D769" s="2">
        <f t="shared" si="86"/>
        <v>1.3340000000000001</v>
      </c>
      <c r="E769" s="2">
        <f t="shared" si="88"/>
        <v>1.323</v>
      </c>
      <c r="F769" s="2">
        <f t="shared" si="89"/>
        <v>1.32</v>
      </c>
      <c r="G769" s="2">
        <f t="shared" si="91"/>
        <v>1.3840000000000001</v>
      </c>
      <c r="H769" s="2">
        <f t="shared" si="87"/>
        <v>1.7292999999999989</v>
      </c>
      <c r="I769" s="2">
        <f t="array" ref="I769">SUMPRODUCT(B753:B772, (ROW(B753:B772)-ROW(B753)+1)) / (20*21/2)</f>
        <v>1.3360476190476189</v>
      </c>
      <c r="J769" s="2">
        <f t="shared" si="90"/>
        <v>1.331331887458314</v>
      </c>
      <c r="K769" s="2">
        <f t="shared" si="92"/>
        <v>1.3976078085950747</v>
      </c>
    </row>
    <row r="770" spans="1:11" ht="13.5" x14ac:dyDescent="0.25">
      <c r="A770" s="3">
        <f>TITRES_STAT!B773</f>
        <v>43427</v>
      </c>
      <c r="B770" s="6">
        <f>TITRES_STAT!D773</f>
        <v>1.39</v>
      </c>
      <c r="C770" s="2">
        <f t="shared" si="85"/>
        <v>2.9999999999999805E-2</v>
      </c>
      <c r="D770" s="2">
        <f t="shared" si="86"/>
        <v>1.3520000000000001</v>
      </c>
      <c r="E770" s="2">
        <f t="shared" si="88"/>
        <v>1.3319999999999999</v>
      </c>
      <c r="F770" s="2">
        <f t="shared" si="89"/>
        <v>1.3225000000000002</v>
      </c>
      <c r="G770" s="2">
        <f t="shared" si="91"/>
        <v>1.3797999999999999</v>
      </c>
      <c r="H770" s="2">
        <f t="shared" si="87"/>
        <v>1.7282499999999987</v>
      </c>
      <c r="I770" s="2">
        <f t="array" ref="I770">SUMPRODUCT(B754:B773, (ROW(B754:B773)-ROW(B754)+1)) / (20*21/2)</f>
        <v>1.3488571428571428</v>
      </c>
      <c r="J770" s="2">
        <f t="shared" si="90"/>
        <v>1.3369193267479984</v>
      </c>
      <c r="K770" s="2">
        <f t="shared" si="92"/>
        <v>1.3973094631599736</v>
      </c>
    </row>
    <row r="771" spans="1:11" ht="13.5" x14ac:dyDescent="0.25">
      <c r="A771" s="3">
        <f>TITRES_STAT!B774</f>
        <v>43430</v>
      </c>
      <c r="B771" s="6">
        <f>TITRES_STAT!D774</f>
        <v>1.35</v>
      </c>
      <c r="C771" s="2">
        <f t="shared" si="85"/>
        <v>-3.9999999999999813E-2</v>
      </c>
      <c r="D771" s="2">
        <f t="shared" si="86"/>
        <v>1.3620000000000001</v>
      </c>
      <c r="E771" s="2">
        <f t="shared" si="88"/>
        <v>1.337</v>
      </c>
      <c r="F771" s="2">
        <f t="shared" si="89"/>
        <v>1.3230000000000002</v>
      </c>
      <c r="G771" s="2">
        <f t="shared" si="91"/>
        <v>1.3755999999999999</v>
      </c>
      <c r="H771" s="2">
        <f t="shared" si="87"/>
        <v>1.727199999999999</v>
      </c>
      <c r="I771" s="2">
        <f t="array" ref="I771">SUMPRODUCT(B755:B774, (ROW(B755:B774)-ROW(B755)+1)) / (20*21/2)</f>
        <v>1.3687142857142858</v>
      </c>
      <c r="J771" s="2">
        <f t="shared" si="90"/>
        <v>1.3381651051529508</v>
      </c>
      <c r="K771" s="2">
        <f t="shared" si="92"/>
        <v>1.3954541900948767</v>
      </c>
    </row>
    <row r="772" spans="1:11" ht="13.5" x14ac:dyDescent="0.25">
      <c r="A772" s="3">
        <f>TITRES_STAT!B775</f>
        <v>43431</v>
      </c>
      <c r="B772" s="6">
        <f>TITRES_STAT!D775</f>
        <v>1.39</v>
      </c>
      <c r="C772" s="2">
        <f t="shared" ref="C772:C835" si="93">B772-B771</f>
        <v>3.9999999999999813E-2</v>
      </c>
      <c r="D772" s="2">
        <f t="shared" si="86"/>
        <v>1.37</v>
      </c>
      <c r="E772" s="2">
        <f t="shared" si="88"/>
        <v>1.3430000000000002</v>
      </c>
      <c r="F772" s="2">
        <f t="shared" si="89"/>
        <v>1.3255000000000003</v>
      </c>
      <c r="G772" s="2">
        <f t="shared" si="91"/>
        <v>1.3730000000000002</v>
      </c>
      <c r="H772" s="2">
        <f t="shared" si="87"/>
        <v>1.7265499999999989</v>
      </c>
      <c r="I772" s="2">
        <f t="array" ref="I772">SUMPRODUCT(B756:B775, (ROW(B756:B775)-ROW(B756)+1)) / (20*21/2)</f>
        <v>1.3875714285714285</v>
      </c>
      <c r="J772" s="2">
        <f t="shared" si="90"/>
        <v>1.3431017618050509</v>
      </c>
      <c r="K772" s="2">
        <f t="shared" si="92"/>
        <v>1.3952403002872344</v>
      </c>
    </row>
    <row r="773" spans="1:11" ht="13.5" x14ac:dyDescent="0.25">
      <c r="A773" s="3">
        <f>TITRES_STAT!B776</f>
        <v>43432</v>
      </c>
      <c r="B773" s="6">
        <f>TITRES_STAT!D776</f>
        <v>1.46</v>
      </c>
      <c r="C773" s="2">
        <f t="shared" si="93"/>
        <v>7.0000000000000062E-2</v>
      </c>
      <c r="D773" s="2">
        <f t="shared" si="86"/>
        <v>1.39</v>
      </c>
      <c r="E773" s="2">
        <f t="shared" si="88"/>
        <v>1.3560000000000003</v>
      </c>
      <c r="F773" s="2">
        <f t="shared" si="89"/>
        <v>1.3315000000000003</v>
      </c>
      <c r="G773" s="2">
        <f t="shared" si="91"/>
        <v>1.3717999999999997</v>
      </c>
      <c r="H773" s="2">
        <f t="shared" si="87"/>
        <v>1.7263499999999987</v>
      </c>
      <c r="I773" s="2">
        <f t="array" ref="I773">SUMPRODUCT(B757:B776, (ROW(B757:B776)-ROW(B757)+1)) / (20*21/2)</f>
        <v>1.4140000000000004</v>
      </c>
      <c r="J773" s="2">
        <f t="shared" si="90"/>
        <v>1.354234927347427</v>
      </c>
      <c r="K773" s="2">
        <f t="shared" si="92"/>
        <v>1.3977798963544017</v>
      </c>
    </row>
    <row r="774" spans="1:11" ht="13.5" x14ac:dyDescent="0.25">
      <c r="A774" s="3">
        <f>TITRES_STAT!B777</f>
        <v>43433</v>
      </c>
      <c r="B774" s="6">
        <f>TITRES_STAT!D777</f>
        <v>1.54</v>
      </c>
      <c r="C774" s="2">
        <f t="shared" si="93"/>
        <v>8.0000000000000071E-2</v>
      </c>
      <c r="D774" s="2">
        <f t="shared" ref="D774:D837" si="94">AVERAGE(B770:B774)</f>
        <v>1.4259999999999999</v>
      </c>
      <c r="E774" s="2">
        <f t="shared" si="88"/>
        <v>1.3800000000000001</v>
      </c>
      <c r="F774" s="2">
        <f t="shared" si="89"/>
        <v>1.3420000000000001</v>
      </c>
      <c r="G774" s="2">
        <f t="shared" si="91"/>
        <v>1.3724000000000001</v>
      </c>
      <c r="H774" s="2">
        <f t="shared" si="87"/>
        <v>1.7267499999999989</v>
      </c>
      <c r="I774" s="2">
        <f t="array" ref="I774">SUMPRODUCT(B758:B777, (ROW(B758:B777)-ROW(B758)+1)) / (20*21/2)</f>
        <v>1.4474285714285713</v>
      </c>
      <c r="J774" s="2">
        <f t="shared" si="90"/>
        <v>1.3719268390286246</v>
      </c>
      <c r="K774" s="2">
        <f t="shared" si="92"/>
        <v>1.4033571553208957</v>
      </c>
    </row>
    <row r="775" spans="1:11" ht="13.5" x14ac:dyDescent="0.25">
      <c r="A775" s="3">
        <f>TITRES_STAT!B778</f>
        <v>43434</v>
      </c>
      <c r="B775" s="6">
        <f>TITRES_STAT!D778</f>
        <v>1.54</v>
      </c>
      <c r="C775" s="2">
        <f t="shared" si="93"/>
        <v>0</v>
      </c>
      <c r="D775" s="2">
        <f t="shared" si="94"/>
        <v>1.456</v>
      </c>
      <c r="E775" s="2">
        <f t="shared" si="88"/>
        <v>1.4039999999999999</v>
      </c>
      <c r="F775" s="2">
        <f t="shared" si="89"/>
        <v>1.3525000000000003</v>
      </c>
      <c r="G775" s="2">
        <f t="shared" si="91"/>
        <v>1.3714</v>
      </c>
      <c r="H775" s="2">
        <f t="shared" si="87"/>
        <v>1.727199999999999</v>
      </c>
      <c r="I775" s="2">
        <f t="array" ref="I775">SUMPRODUCT(B759:B778, (ROW(B759:B778)-ROW(B759)+1)) / (20*21/2)</f>
        <v>1.4883809523809521</v>
      </c>
      <c r="J775" s="2">
        <f t="shared" si="90"/>
        <v>1.3879338067401843</v>
      </c>
      <c r="K775" s="2">
        <f t="shared" si="92"/>
        <v>1.4087156982494879</v>
      </c>
    </row>
    <row r="776" spans="1:11" ht="13.5" x14ac:dyDescent="0.25">
      <c r="A776" s="3">
        <f>TITRES_STAT!B779</f>
        <v>43437</v>
      </c>
      <c r="B776" s="6">
        <f>TITRES_STAT!D779</f>
        <v>1.63</v>
      </c>
      <c r="C776" s="2">
        <f t="shared" si="93"/>
        <v>8.9999999999999858E-2</v>
      </c>
      <c r="D776" s="2">
        <f t="shared" si="94"/>
        <v>1.512</v>
      </c>
      <c r="E776" s="2">
        <f t="shared" si="88"/>
        <v>1.4369999999999998</v>
      </c>
      <c r="F776" s="2">
        <f t="shared" si="89"/>
        <v>1.3690000000000002</v>
      </c>
      <c r="G776" s="2">
        <f t="shared" si="91"/>
        <v>1.3735999999999999</v>
      </c>
      <c r="H776" s="2">
        <f t="shared" si="87"/>
        <v>1.7281499999999987</v>
      </c>
      <c r="I776" s="2">
        <f t="array" ref="I776">SUMPRODUCT(B760:B779, (ROW(B760:B779)-ROW(B760)+1)) / (20*21/2)</f>
        <v>1.5373333333333334</v>
      </c>
      <c r="J776" s="2">
        <f t="shared" si="90"/>
        <v>1.4109877299077858</v>
      </c>
      <c r="K776" s="2">
        <f t="shared" si="92"/>
        <v>1.41739351400441</v>
      </c>
    </row>
    <row r="777" spans="1:11" ht="13.5" x14ac:dyDescent="0.25">
      <c r="A777" s="3">
        <f>TITRES_STAT!B780</f>
        <v>43438</v>
      </c>
      <c r="B777" s="6">
        <f>TITRES_STAT!D780</f>
        <v>1.72</v>
      </c>
      <c r="C777" s="2">
        <f t="shared" si="93"/>
        <v>9.000000000000008E-2</v>
      </c>
      <c r="D777" s="2">
        <f t="shared" si="94"/>
        <v>1.5779999999999998</v>
      </c>
      <c r="E777" s="2">
        <f t="shared" si="88"/>
        <v>1.474</v>
      </c>
      <c r="F777" s="2">
        <f t="shared" si="89"/>
        <v>1.39</v>
      </c>
      <c r="G777" s="2">
        <f t="shared" si="91"/>
        <v>1.3775999999999997</v>
      </c>
      <c r="H777" s="2">
        <f t="shared" si="87"/>
        <v>1.7292999999999989</v>
      </c>
      <c r="I777" s="2">
        <f t="array" ref="I777">SUMPRODUCT(B761:B780, (ROW(B761:B780)-ROW(B761)+1)) / (20*21/2)</f>
        <v>1.588761904761905</v>
      </c>
      <c r="J777" s="2">
        <f t="shared" si="90"/>
        <v>1.4404174699165682</v>
      </c>
      <c r="K777" s="2">
        <f t="shared" si="92"/>
        <v>1.4292604350238449</v>
      </c>
    </row>
    <row r="778" spans="1:11" ht="13.5" x14ac:dyDescent="0.25">
      <c r="A778" s="3">
        <f>TITRES_STAT!B781</f>
        <v>43439</v>
      </c>
      <c r="B778" s="6">
        <f>TITRES_STAT!D781</f>
        <v>1.82</v>
      </c>
      <c r="C778" s="2">
        <f t="shared" si="93"/>
        <v>0.10000000000000009</v>
      </c>
      <c r="D778" s="2">
        <f t="shared" si="94"/>
        <v>1.65</v>
      </c>
      <c r="E778" s="2">
        <f t="shared" si="88"/>
        <v>1.5199999999999998</v>
      </c>
      <c r="F778" s="2">
        <f t="shared" si="89"/>
        <v>1.4159999999999999</v>
      </c>
      <c r="G778" s="2">
        <f t="shared" si="91"/>
        <v>1.3843999999999994</v>
      </c>
      <c r="H778" s="2">
        <f t="shared" ref="H778:H841" si="95">AVERAGE(B579:B778)</f>
        <v>1.7311499999999989</v>
      </c>
      <c r="I778" s="2">
        <f t="array" ref="I778">SUMPRODUCT(B762:B781, (ROW(B762:B781)-ROW(B762)+1)) / (20*21/2)</f>
        <v>1.6311904761904763</v>
      </c>
      <c r="J778" s="2">
        <f t="shared" si="90"/>
        <v>1.4765681870673713</v>
      </c>
      <c r="K778" s="2">
        <f t="shared" si="92"/>
        <v>1.4445835552189883</v>
      </c>
    </row>
    <row r="779" spans="1:11" ht="13.5" x14ac:dyDescent="0.25">
      <c r="A779" s="3">
        <f>TITRES_STAT!B782</f>
        <v>43440</v>
      </c>
      <c r="B779" s="6">
        <f>TITRES_STAT!D782</f>
        <v>1.93</v>
      </c>
      <c r="C779" s="2">
        <f t="shared" si="93"/>
        <v>0.10999999999999988</v>
      </c>
      <c r="D779" s="2">
        <f t="shared" si="94"/>
        <v>1.7280000000000002</v>
      </c>
      <c r="E779" s="2">
        <f t="shared" si="88"/>
        <v>1.5770000000000002</v>
      </c>
      <c r="F779" s="2">
        <f t="shared" si="89"/>
        <v>1.4499999999999997</v>
      </c>
      <c r="G779" s="2">
        <f t="shared" si="91"/>
        <v>1.3929999999999996</v>
      </c>
      <c r="H779" s="2">
        <f t="shared" si="95"/>
        <v>1.733549999999999</v>
      </c>
      <c r="I779" s="2">
        <f t="array" ref="I779">SUMPRODUCT(B763:B782, (ROW(B763:B782)-ROW(B763)+1)) / (20*21/2)</f>
        <v>1.6706190476190479</v>
      </c>
      <c r="J779" s="2">
        <f t="shared" si="90"/>
        <v>1.5197521692514313</v>
      </c>
      <c r="K779" s="2">
        <f t="shared" si="92"/>
        <v>1.4636194942300085</v>
      </c>
    </row>
    <row r="780" spans="1:11" ht="13.5" x14ac:dyDescent="0.25">
      <c r="A780" s="3">
        <f>TITRES_STAT!B783</f>
        <v>43441</v>
      </c>
      <c r="B780" s="6">
        <f>TITRES_STAT!D783</f>
        <v>1.99</v>
      </c>
      <c r="C780" s="2">
        <f t="shared" si="93"/>
        <v>6.0000000000000053E-2</v>
      </c>
      <c r="D780" s="2">
        <f t="shared" si="94"/>
        <v>1.8180000000000001</v>
      </c>
      <c r="E780" s="2">
        <f t="shared" ref="E780:E843" si="96">AVERAGE(B771:B780)</f>
        <v>1.637</v>
      </c>
      <c r="F780" s="2">
        <f t="shared" si="89"/>
        <v>1.4844999999999997</v>
      </c>
      <c r="G780" s="2">
        <f t="shared" si="91"/>
        <v>1.4039999999999995</v>
      </c>
      <c r="H780" s="2">
        <f t="shared" si="95"/>
        <v>1.736249999999999</v>
      </c>
      <c r="I780" s="2">
        <f t="array" ref="I780">SUMPRODUCT(B764:B783, (ROW(B764:B783)-ROW(B764)+1)) / (20*21/2)</f>
        <v>1.7090952380952382</v>
      </c>
      <c r="J780" s="2">
        <f t="shared" si="90"/>
        <v>1.5645376769417711</v>
      </c>
      <c r="K780" s="2">
        <f t="shared" si="92"/>
        <v>1.4842618670053025</v>
      </c>
    </row>
    <row r="781" spans="1:11" ht="13.5" x14ac:dyDescent="0.25">
      <c r="A781" s="3">
        <f>TITRES_STAT!B784</f>
        <v>43444</v>
      </c>
      <c r="B781" s="6">
        <f>TITRES_STAT!D784</f>
        <v>1.93</v>
      </c>
      <c r="C781" s="2">
        <f t="shared" si="93"/>
        <v>-6.0000000000000053E-2</v>
      </c>
      <c r="D781" s="2">
        <f t="shared" si="94"/>
        <v>1.8780000000000001</v>
      </c>
      <c r="E781" s="2">
        <f t="shared" si="96"/>
        <v>1.6949999999999998</v>
      </c>
      <c r="F781" s="2">
        <f t="shared" si="89"/>
        <v>1.5159999999999996</v>
      </c>
      <c r="G781" s="2">
        <f t="shared" si="91"/>
        <v>1.4129999999999996</v>
      </c>
      <c r="H781" s="2">
        <f t="shared" si="95"/>
        <v>1.7386499999999991</v>
      </c>
      <c r="I781" s="2">
        <f t="array" ref="I781">SUMPRODUCT(B765:B784, (ROW(B765:B784)-ROW(B765)+1)) / (20*21/2)</f>
        <v>1.7398571428571428</v>
      </c>
      <c r="J781" s="2">
        <f t="shared" si="90"/>
        <v>1.5993436124711264</v>
      </c>
      <c r="K781" s="2">
        <f t="shared" si="92"/>
        <v>1.5017417937894084</v>
      </c>
    </row>
    <row r="782" spans="1:11" ht="13.5" x14ac:dyDescent="0.25">
      <c r="A782" s="3">
        <f>TITRES_STAT!B785</f>
        <v>43445</v>
      </c>
      <c r="B782" s="6">
        <f>TITRES_STAT!D785</f>
        <v>1.93</v>
      </c>
      <c r="C782" s="2">
        <f t="shared" si="93"/>
        <v>0</v>
      </c>
      <c r="D782" s="2">
        <f t="shared" si="94"/>
        <v>1.92</v>
      </c>
      <c r="E782" s="2">
        <f t="shared" si="96"/>
        <v>1.7489999999999999</v>
      </c>
      <c r="F782" s="2">
        <f t="shared" si="89"/>
        <v>1.5459999999999998</v>
      </c>
      <c r="G782" s="2">
        <f t="shared" si="91"/>
        <v>1.4211999999999998</v>
      </c>
      <c r="H782" s="2">
        <f t="shared" si="95"/>
        <v>1.7410499999999993</v>
      </c>
      <c r="I782" s="2">
        <f t="array" ref="I782">SUMPRODUCT(B766:B785, (ROW(B766:B785)-ROW(B766)+1)) / (20*21/2)</f>
        <v>1.7572857142857143</v>
      </c>
      <c r="J782" s="2">
        <f t="shared" si="90"/>
        <v>1.6308346969976859</v>
      </c>
      <c r="K782" s="2">
        <f t="shared" si="92"/>
        <v>1.5185362332486474</v>
      </c>
    </row>
    <row r="783" spans="1:11" ht="13.5" x14ac:dyDescent="0.25">
      <c r="A783" s="3">
        <f>TITRES_STAT!B786</f>
        <v>43446</v>
      </c>
      <c r="B783" s="6">
        <f>TITRES_STAT!D786</f>
        <v>1.95</v>
      </c>
      <c r="C783" s="2">
        <f t="shared" si="93"/>
        <v>2.0000000000000018E-2</v>
      </c>
      <c r="D783" s="2">
        <f t="shared" si="94"/>
        <v>1.9459999999999997</v>
      </c>
      <c r="E783" s="2">
        <f t="shared" si="96"/>
        <v>1.798</v>
      </c>
      <c r="F783" s="2">
        <f t="shared" si="89"/>
        <v>1.5769999999999997</v>
      </c>
      <c r="G783" s="2">
        <f t="shared" si="91"/>
        <v>1.431</v>
      </c>
      <c r="H783" s="2">
        <f t="shared" si="95"/>
        <v>1.7435999999999989</v>
      </c>
      <c r="I783" s="2">
        <f t="array" ref="I783">SUMPRODUCT(B767:B786, (ROW(B767:B786)-ROW(B767)+1)) / (20*21/2)</f>
        <v>1.7685714285714282</v>
      </c>
      <c r="J783" s="2">
        <f t="shared" si="90"/>
        <v>1.6612313925217159</v>
      </c>
      <c r="K783" s="2">
        <f t="shared" si="92"/>
        <v>1.5354563809643866</v>
      </c>
    </row>
    <row r="784" spans="1:11" ht="13.5" x14ac:dyDescent="0.25">
      <c r="A784" s="3">
        <f>TITRES_STAT!B787</f>
        <v>43447</v>
      </c>
      <c r="B784" s="6">
        <f>TITRES_STAT!D787</f>
        <v>1.9</v>
      </c>
      <c r="C784" s="2">
        <f t="shared" si="93"/>
        <v>-5.0000000000000044E-2</v>
      </c>
      <c r="D784" s="2">
        <f t="shared" si="94"/>
        <v>1.94</v>
      </c>
      <c r="E784" s="2">
        <f t="shared" si="96"/>
        <v>1.8340000000000001</v>
      </c>
      <c r="F784" s="2">
        <f t="shared" si="89"/>
        <v>1.6069999999999998</v>
      </c>
      <c r="G784" s="2">
        <f t="shared" si="91"/>
        <v>1.4406000000000001</v>
      </c>
      <c r="H784" s="2">
        <f t="shared" si="95"/>
        <v>1.7454999999999989</v>
      </c>
      <c r="I784" s="2">
        <f t="array" ref="I784">SUMPRODUCT(B768:B787, (ROW(B768:B787)-ROW(B768)+1)) / (20*21/2)</f>
        <v>1.7729523809523806</v>
      </c>
      <c r="J784" s="2">
        <f t="shared" si="90"/>
        <v>1.6839712599006003</v>
      </c>
      <c r="K784" s="2">
        <f t="shared" si="92"/>
        <v>1.5497522091618616</v>
      </c>
    </row>
    <row r="785" spans="1:11" ht="13.5" x14ac:dyDescent="0.25">
      <c r="A785" s="3">
        <f>TITRES_STAT!B788</f>
        <v>43448</v>
      </c>
      <c r="B785" s="6">
        <f>TITRES_STAT!D788</f>
        <v>1.79</v>
      </c>
      <c r="C785" s="2">
        <f t="shared" si="93"/>
        <v>-0.10999999999999988</v>
      </c>
      <c r="D785" s="2">
        <f t="shared" si="94"/>
        <v>1.9</v>
      </c>
      <c r="E785" s="2">
        <f t="shared" si="96"/>
        <v>1.8589999999999995</v>
      </c>
      <c r="F785" s="2">
        <f t="shared" si="89"/>
        <v>1.6314999999999997</v>
      </c>
      <c r="G785" s="2">
        <f t="shared" si="91"/>
        <v>1.4484000000000004</v>
      </c>
      <c r="H785" s="2">
        <f t="shared" si="95"/>
        <v>1.7463999999999991</v>
      </c>
      <c r="I785" s="2">
        <f t="array" ref="I785">SUMPRODUCT(B769:B788, (ROW(B769:B788)-ROW(B769)+1)) / (20*21/2)</f>
        <v>1.7794761904761907</v>
      </c>
      <c r="J785" s="2">
        <f t="shared" si="90"/>
        <v>1.6940692351481621</v>
      </c>
      <c r="K785" s="2">
        <f t="shared" si="92"/>
        <v>1.5591736911555141</v>
      </c>
    </row>
    <row r="786" spans="1:11" ht="13.5" x14ac:dyDescent="0.25">
      <c r="A786" s="3">
        <f>TITRES_STAT!B789</f>
        <v>43451</v>
      </c>
      <c r="B786" s="6">
        <f>TITRES_STAT!D789</f>
        <v>1.75</v>
      </c>
      <c r="C786" s="2">
        <f t="shared" si="93"/>
        <v>-4.0000000000000036E-2</v>
      </c>
      <c r="D786" s="2">
        <f t="shared" si="94"/>
        <v>1.8640000000000001</v>
      </c>
      <c r="E786" s="2">
        <f t="shared" si="96"/>
        <v>1.871</v>
      </c>
      <c r="F786" s="2">
        <f t="shared" si="89"/>
        <v>1.6539999999999995</v>
      </c>
      <c r="G786" s="2">
        <f t="shared" si="91"/>
        <v>1.4562000000000004</v>
      </c>
      <c r="H786" s="2">
        <f t="shared" si="95"/>
        <v>1.7473499999999991</v>
      </c>
      <c r="I786" s="2">
        <f t="array" ref="I786">SUMPRODUCT(B770:B789, (ROW(B770:B789)-ROW(B770)+1)) / (20*21/2)</f>
        <v>1.7803809523809526</v>
      </c>
      <c r="J786" s="2">
        <f t="shared" si="90"/>
        <v>1.6993959746578611</v>
      </c>
      <c r="K786" s="2">
        <f t="shared" si="92"/>
        <v>1.5666570758160823</v>
      </c>
    </row>
    <row r="787" spans="1:11" ht="13.5" x14ac:dyDescent="0.25">
      <c r="A787" s="3">
        <f>TITRES_STAT!B790</f>
        <v>43452</v>
      </c>
      <c r="B787" s="6">
        <f>TITRES_STAT!D790</f>
        <v>1.7</v>
      </c>
      <c r="C787" s="2">
        <f t="shared" si="93"/>
        <v>-5.0000000000000044E-2</v>
      </c>
      <c r="D787" s="2">
        <f t="shared" si="94"/>
        <v>1.8180000000000001</v>
      </c>
      <c r="E787" s="2">
        <f t="shared" si="96"/>
        <v>1.8689999999999998</v>
      </c>
      <c r="F787" s="2">
        <f t="shared" si="89"/>
        <v>1.6714999999999995</v>
      </c>
      <c r="G787" s="2">
        <f t="shared" si="91"/>
        <v>1.4630000000000003</v>
      </c>
      <c r="H787" s="2">
        <f t="shared" si="95"/>
        <v>1.747849999999999</v>
      </c>
      <c r="I787" s="2">
        <f t="array" ref="I787">SUMPRODUCT(B771:B790, (ROW(B771:B790)-ROW(B771)+1)) / (20*21/2)</f>
        <v>1.774904761904762</v>
      </c>
      <c r="J787" s="2">
        <f t="shared" si="90"/>
        <v>1.6994535008809217</v>
      </c>
      <c r="K787" s="2">
        <f t="shared" si="92"/>
        <v>1.5718862100978046</v>
      </c>
    </row>
    <row r="788" spans="1:11" ht="13.5" x14ac:dyDescent="0.25">
      <c r="A788" s="3">
        <f>TITRES_STAT!B791</f>
        <v>43453</v>
      </c>
      <c r="B788" s="6">
        <f>TITRES_STAT!D791</f>
        <v>1.74</v>
      </c>
      <c r="C788" s="2">
        <f t="shared" si="93"/>
        <v>4.0000000000000036E-2</v>
      </c>
      <c r="D788" s="2">
        <f t="shared" si="94"/>
        <v>1.7759999999999998</v>
      </c>
      <c r="E788" s="2">
        <f t="shared" si="96"/>
        <v>1.8609999999999995</v>
      </c>
      <c r="F788" s="2">
        <f t="shared" ref="F788:F851" si="97">AVERAGE(B769:B788)</f>
        <v>1.6904999999999997</v>
      </c>
      <c r="G788" s="2">
        <f t="shared" si="91"/>
        <v>1.4714</v>
      </c>
      <c r="H788" s="2">
        <f t="shared" si="95"/>
        <v>1.7481999999999993</v>
      </c>
      <c r="I788" s="2">
        <f t="array" ref="I788">SUMPRODUCT(B772:B791, (ROW(B772:B791)-ROW(B772)+1)) / (20*21/2)</f>
        <v>1.7634285714285716</v>
      </c>
      <c r="J788" s="2">
        <f t="shared" si="90"/>
        <v>1.7033150722255959</v>
      </c>
      <c r="K788" s="2">
        <f t="shared" si="92"/>
        <v>1.5784789077410282</v>
      </c>
    </row>
    <row r="789" spans="1:11" ht="13.5" x14ac:dyDescent="0.25">
      <c r="A789" s="3">
        <f>TITRES_STAT!B792</f>
        <v>43454</v>
      </c>
      <c r="B789" s="6">
        <f>TITRES_STAT!D792</f>
        <v>1.7</v>
      </c>
      <c r="C789" s="2">
        <f t="shared" si="93"/>
        <v>-4.0000000000000036E-2</v>
      </c>
      <c r="D789" s="2">
        <f t="shared" si="94"/>
        <v>1.736</v>
      </c>
      <c r="E789" s="2">
        <f t="shared" si="96"/>
        <v>1.8379999999999996</v>
      </c>
      <c r="F789" s="2">
        <f t="shared" si="97"/>
        <v>1.7075</v>
      </c>
      <c r="G789" s="2">
        <f t="shared" si="91"/>
        <v>1.4794000000000003</v>
      </c>
      <c r="H789" s="2">
        <f t="shared" si="95"/>
        <v>1.7478499999999995</v>
      </c>
      <c r="I789" s="2">
        <f t="array" ref="I789">SUMPRODUCT(B773:B792, (ROW(B773:B792)-ROW(B773)+1)) / (20*21/2)</f>
        <v>1.745047619047619</v>
      </c>
      <c r="J789" s="2">
        <f t="shared" ref="J789:J852" si="98">$J$4*B789+J788*(1-$J$4)</f>
        <v>1.7029993510612536</v>
      </c>
      <c r="K789" s="2">
        <f t="shared" si="92"/>
        <v>1.5832444407707917</v>
      </c>
    </row>
    <row r="790" spans="1:11" ht="13.5" x14ac:dyDescent="0.25">
      <c r="A790" s="3">
        <f>TITRES_STAT!B793</f>
        <v>43455</v>
      </c>
      <c r="B790" s="6">
        <f>TITRES_STAT!D793</f>
        <v>1.65</v>
      </c>
      <c r="C790" s="2">
        <f t="shared" si="93"/>
        <v>-5.0000000000000044E-2</v>
      </c>
      <c r="D790" s="2">
        <f t="shared" si="94"/>
        <v>1.7080000000000002</v>
      </c>
      <c r="E790" s="2">
        <f t="shared" si="96"/>
        <v>1.8039999999999998</v>
      </c>
      <c r="F790" s="2">
        <f t="shared" si="97"/>
        <v>1.7204999999999999</v>
      </c>
      <c r="G790" s="2">
        <f t="shared" si="91"/>
        <v>1.4864000000000004</v>
      </c>
      <c r="H790" s="2">
        <f t="shared" si="95"/>
        <v>1.7467499999999994</v>
      </c>
      <c r="I790" s="2">
        <f t="array" ref="I790">SUMPRODUCT(B774:B793, (ROW(B774:B793)-ROW(B774)+1)) / (20*21/2)</f>
        <v>1.7259523809523809</v>
      </c>
      <c r="J790" s="2">
        <f t="shared" si="98"/>
        <v>1.6979517938173245</v>
      </c>
      <c r="K790" s="2">
        <f t="shared" si="92"/>
        <v>1.5858623058386039</v>
      </c>
    </row>
    <row r="791" spans="1:11" ht="13.5" x14ac:dyDescent="0.25">
      <c r="A791" s="3">
        <f>TITRES_STAT!B794</f>
        <v>43458</v>
      </c>
      <c r="B791" s="6">
        <f>TITRES_STAT!D794</f>
        <v>1.6</v>
      </c>
      <c r="C791" s="2">
        <f t="shared" si="93"/>
        <v>-4.9999999999999822E-2</v>
      </c>
      <c r="D791" s="2">
        <f t="shared" si="94"/>
        <v>1.6779999999999997</v>
      </c>
      <c r="E791" s="2">
        <f t="shared" si="96"/>
        <v>1.7710000000000001</v>
      </c>
      <c r="F791" s="2">
        <f t="shared" si="97"/>
        <v>1.7329999999999999</v>
      </c>
      <c r="G791" s="2">
        <f t="shared" si="91"/>
        <v>1.4914000000000001</v>
      </c>
      <c r="H791" s="2">
        <f t="shared" si="95"/>
        <v>1.7449999999999997</v>
      </c>
      <c r="I791" s="2">
        <f t="array" ref="I791">SUMPRODUCT(B775:B794, (ROW(B775:B794)-ROW(B775)+1)) / (20*21/2)</f>
        <v>1.7026666666666663</v>
      </c>
      <c r="J791" s="2">
        <f t="shared" si="98"/>
        <v>1.6886230515490079</v>
      </c>
      <c r="K791" s="2">
        <f t="shared" si="92"/>
        <v>1.5864167252174821</v>
      </c>
    </row>
    <row r="792" spans="1:11" ht="13.5" x14ac:dyDescent="0.25">
      <c r="A792" s="3">
        <f>TITRES_STAT!B795</f>
        <v>43459</v>
      </c>
      <c r="B792" s="6">
        <f>TITRES_STAT!D795</f>
        <v>1.54</v>
      </c>
      <c r="C792" s="2">
        <f t="shared" si="93"/>
        <v>-6.0000000000000053E-2</v>
      </c>
      <c r="D792" s="2">
        <f t="shared" si="94"/>
        <v>1.6460000000000001</v>
      </c>
      <c r="E792" s="2">
        <f t="shared" si="96"/>
        <v>1.732</v>
      </c>
      <c r="F792" s="2">
        <f t="shared" si="97"/>
        <v>1.7404999999999995</v>
      </c>
      <c r="G792" s="2">
        <f t="shared" si="91"/>
        <v>1.4952000000000003</v>
      </c>
      <c r="H792" s="2">
        <f t="shared" si="95"/>
        <v>1.7423999999999997</v>
      </c>
      <c r="I792" s="2">
        <f t="array" ref="I792">SUMPRODUCT(B776:B795, (ROW(B776:B795)-ROW(B776)+1)) / (20*21/2)</f>
        <v>1.6795714285714287</v>
      </c>
      <c r="J792" s="2">
        <f t="shared" si="98"/>
        <v>1.6744684752110073</v>
      </c>
      <c r="K792" s="2">
        <f t="shared" si="92"/>
        <v>1.5845964614834631</v>
      </c>
    </row>
    <row r="793" spans="1:11" ht="13.5" x14ac:dyDescent="0.25">
      <c r="A793" s="3">
        <f>TITRES_STAT!B796</f>
        <v>43460</v>
      </c>
      <c r="B793" s="6">
        <f>TITRES_STAT!D796</f>
        <v>1.54</v>
      </c>
      <c r="C793" s="2">
        <f t="shared" si="93"/>
        <v>0</v>
      </c>
      <c r="D793" s="2">
        <f t="shared" si="94"/>
        <v>1.6059999999999999</v>
      </c>
      <c r="E793" s="2">
        <f t="shared" si="96"/>
        <v>1.6909999999999996</v>
      </c>
      <c r="F793" s="2">
        <f t="shared" si="97"/>
        <v>1.7444999999999997</v>
      </c>
      <c r="G793" s="2">
        <f t="shared" si="91"/>
        <v>1.4982000000000004</v>
      </c>
      <c r="H793" s="2">
        <f t="shared" si="95"/>
        <v>1.7391999999999999</v>
      </c>
      <c r="I793" s="2">
        <f t="array" ref="I793">SUMPRODUCT(B777:B796, (ROW(B777:B796)-ROW(B777)+1)) / (20*21/2)</f>
        <v>1.6566666666666665</v>
      </c>
      <c r="J793" s="2">
        <f t="shared" si="98"/>
        <v>1.66166195376234</v>
      </c>
      <c r="K793" s="2">
        <f t="shared" si="92"/>
        <v>1.5828475806409743</v>
      </c>
    </row>
    <row r="794" spans="1:11" ht="13.5" x14ac:dyDescent="0.25">
      <c r="A794" s="3">
        <f>TITRES_STAT!B797</f>
        <v>43461</v>
      </c>
      <c r="B794" s="6">
        <f>TITRES_STAT!D797</f>
        <v>1.5</v>
      </c>
      <c r="C794" s="2">
        <f t="shared" si="93"/>
        <v>-4.0000000000000036E-2</v>
      </c>
      <c r="D794" s="2">
        <f t="shared" si="94"/>
        <v>1.5660000000000001</v>
      </c>
      <c r="E794" s="2">
        <f t="shared" si="96"/>
        <v>1.6509999999999998</v>
      </c>
      <c r="F794" s="2">
        <f t="shared" si="97"/>
        <v>1.7424999999999997</v>
      </c>
      <c r="G794" s="2">
        <f t="shared" si="91"/>
        <v>1.5012000000000005</v>
      </c>
      <c r="H794" s="2">
        <f t="shared" si="95"/>
        <v>1.73515</v>
      </c>
      <c r="I794" s="2">
        <f t="array" ref="I794">SUMPRODUCT(B778:B797, (ROW(B778:B797)-ROW(B778)+1)) / (20*21/2)</f>
        <v>1.639142857142857</v>
      </c>
      <c r="J794" s="2">
        <f t="shared" si="98"/>
        <v>1.6462655772135457</v>
      </c>
      <c r="K794" s="2">
        <f t="shared" si="92"/>
        <v>1.5795986559099557</v>
      </c>
    </row>
    <row r="795" spans="1:11" ht="13.5" x14ac:dyDescent="0.25">
      <c r="A795" s="3">
        <f>TITRES_STAT!B798</f>
        <v>43462</v>
      </c>
      <c r="B795" s="6">
        <f>TITRES_STAT!D798</f>
        <v>1.5</v>
      </c>
      <c r="C795" s="2">
        <f t="shared" si="93"/>
        <v>0</v>
      </c>
      <c r="D795" s="2">
        <f t="shared" si="94"/>
        <v>1.536</v>
      </c>
      <c r="E795" s="2">
        <f t="shared" si="96"/>
        <v>1.6219999999999999</v>
      </c>
      <c r="F795" s="2">
        <f t="shared" si="97"/>
        <v>1.7404999999999995</v>
      </c>
      <c r="G795" s="2">
        <f t="shared" si="91"/>
        <v>1.5048000000000004</v>
      </c>
      <c r="H795" s="2">
        <f t="shared" si="95"/>
        <v>1.7305999999999997</v>
      </c>
      <c r="I795" s="2">
        <f t="array" ref="I795">SUMPRODUCT(B779:B798, (ROW(B779:B798)-ROW(B779)+1)) / (20*21/2)</f>
        <v>1.6271904761904761</v>
      </c>
      <c r="J795" s="2">
        <f t="shared" si="98"/>
        <v>1.6323355222408271</v>
      </c>
      <c r="K795" s="2">
        <f t="shared" si="92"/>
        <v>1.5764771399919184</v>
      </c>
    </row>
    <row r="796" spans="1:11" ht="13.5" x14ac:dyDescent="0.25">
      <c r="A796" s="3">
        <f>TITRES_STAT!B799</f>
        <v>43465</v>
      </c>
      <c r="B796" s="6">
        <f>TITRES_STAT!D799</f>
        <v>1.5</v>
      </c>
      <c r="C796" s="2">
        <f t="shared" si="93"/>
        <v>0</v>
      </c>
      <c r="D796" s="2">
        <f t="shared" si="94"/>
        <v>1.516</v>
      </c>
      <c r="E796" s="2">
        <f t="shared" si="96"/>
        <v>1.597</v>
      </c>
      <c r="F796" s="2">
        <f t="shared" si="97"/>
        <v>1.7339999999999995</v>
      </c>
      <c r="G796" s="2">
        <f t="shared" si="91"/>
        <v>1.5080000000000005</v>
      </c>
      <c r="H796" s="2">
        <f t="shared" si="95"/>
        <v>1.7261499999999999</v>
      </c>
      <c r="I796" s="2">
        <f t="array" ref="I796">SUMPRODUCT(B780:B799, (ROW(B780:B799)-ROW(B780)+1)) / (20*21/2)</f>
        <v>1.624857142857143</v>
      </c>
      <c r="J796" s="2">
        <f t="shared" si="98"/>
        <v>1.6197321391702721</v>
      </c>
      <c r="K796" s="2">
        <f t="shared" si="92"/>
        <v>1.5734780364628236</v>
      </c>
    </row>
    <row r="797" spans="1:11" ht="13.5" x14ac:dyDescent="0.25">
      <c r="A797" s="3">
        <f>TITRES_STAT!B800</f>
        <v>43467</v>
      </c>
      <c r="B797" s="6">
        <f>TITRES_STAT!D800</f>
        <v>1.55</v>
      </c>
      <c r="C797" s="2">
        <f t="shared" si="93"/>
        <v>5.0000000000000044E-2</v>
      </c>
      <c r="D797" s="2">
        <f t="shared" si="94"/>
        <v>1.518</v>
      </c>
      <c r="E797" s="2">
        <f t="shared" si="96"/>
        <v>1.5820000000000001</v>
      </c>
      <c r="F797" s="2">
        <f t="shared" si="97"/>
        <v>1.7254999999999996</v>
      </c>
      <c r="G797" s="2">
        <f t="shared" si="91"/>
        <v>1.5122000000000002</v>
      </c>
      <c r="H797" s="2">
        <f t="shared" si="95"/>
        <v>1.7216999999999998</v>
      </c>
      <c r="I797" s="2">
        <f t="array" ref="I797">SUMPRODUCT(B781:B800, (ROW(B781:B800)-ROW(B781)+1)) / (20*21/2)</f>
        <v>1.6293809523809524</v>
      </c>
      <c r="J797" s="2">
        <f t="shared" si="98"/>
        <v>1.6130909830588176</v>
      </c>
      <c r="K797" s="2">
        <f t="shared" si="92"/>
        <v>1.5725573291505561</v>
      </c>
    </row>
    <row r="798" spans="1:11" ht="13.5" x14ac:dyDescent="0.25">
      <c r="A798" s="3">
        <f>TITRES_STAT!B801</f>
        <v>43468</v>
      </c>
      <c r="B798" s="6">
        <f>TITRES_STAT!D801</f>
        <v>1.6</v>
      </c>
      <c r="C798" s="2">
        <f t="shared" si="93"/>
        <v>5.0000000000000044E-2</v>
      </c>
      <c r="D798" s="2">
        <f t="shared" si="94"/>
        <v>1.53</v>
      </c>
      <c r="E798" s="2">
        <f t="shared" si="96"/>
        <v>1.5680000000000001</v>
      </c>
      <c r="F798" s="2">
        <f t="shared" si="97"/>
        <v>1.7144999999999997</v>
      </c>
      <c r="G798" s="2">
        <f t="shared" si="91"/>
        <v>1.5174000000000003</v>
      </c>
      <c r="H798" s="2">
        <f t="shared" si="95"/>
        <v>1.7177999999999998</v>
      </c>
      <c r="I798" s="2">
        <f t="array" ref="I798">SUMPRODUCT(B782:B801, (ROW(B782:B801)-ROW(B782)+1)) / (20*21/2)</f>
        <v>1.638857142857143</v>
      </c>
      <c r="J798" s="2">
        <f t="shared" si="98"/>
        <v>1.6118442227675018</v>
      </c>
      <c r="K798" s="2">
        <f t="shared" si="92"/>
        <v>1.5736335123211227</v>
      </c>
    </row>
    <row r="799" spans="1:11" ht="13.5" x14ac:dyDescent="0.25">
      <c r="A799" s="3">
        <f>TITRES_STAT!B802</f>
        <v>43469</v>
      </c>
      <c r="B799" s="6">
        <f>TITRES_STAT!D802</f>
        <v>1.69</v>
      </c>
      <c r="C799" s="2">
        <f t="shared" si="93"/>
        <v>8.9999999999999858E-2</v>
      </c>
      <c r="D799" s="2">
        <f t="shared" si="94"/>
        <v>1.5680000000000001</v>
      </c>
      <c r="E799" s="2">
        <f t="shared" si="96"/>
        <v>1.5669999999999999</v>
      </c>
      <c r="F799" s="2">
        <f t="shared" si="97"/>
        <v>1.7024999999999995</v>
      </c>
      <c r="G799" s="2">
        <f t="shared" si="91"/>
        <v>1.5244000000000002</v>
      </c>
      <c r="H799" s="2">
        <f t="shared" si="95"/>
        <v>1.7145499999999996</v>
      </c>
      <c r="I799" s="2">
        <f t="array" ref="I799">SUMPRODUCT(B783:B802, (ROW(B783:B802)-ROW(B783)+1)) / (20*21/2)</f>
        <v>1.6461428571428571</v>
      </c>
      <c r="J799" s="2">
        <f t="shared" si="98"/>
        <v>1.6192876301229779</v>
      </c>
      <c r="K799" s="2">
        <f t="shared" si="92"/>
        <v>1.5781969039948041</v>
      </c>
    </row>
    <row r="800" spans="1:11" ht="13.5" x14ac:dyDescent="0.25">
      <c r="A800" s="3">
        <f>TITRES_STAT!B803</f>
        <v>43472</v>
      </c>
      <c r="B800" s="6">
        <f>TITRES_STAT!D803</f>
        <v>1.75</v>
      </c>
      <c r="C800" s="2">
        <f t="shared" si="93"/>
        <v>6.0000000000000053E-2</v>
      </c>
      <c r="D800" s="2">
        <f t="shared" si="94"/>
        <v>1.6179999999999999</v>
      </c>
      <c r="E800" s="2">
        <f t="shared" si="96"/>
        <v>1.577</v>
      </c>
      <c r="F800" s="2">
        <f t="shared" si="97"/>
        <v>1.6905000000000001</v>
      </c>
      <c r="G800" s="2">
        <f t="shared" si="91"/>
        <v>1.5326000000000004</v>
      </c>
      <c r="H800" s="2">
        <f t="shared" si="95"/>
        <v>1.7119499999999996</v>
      </c>
      <c r="I800" s="2">
        <f t="array" ref="I800">SUMPRODUCT(B784:B803, (ROW(B784:B803)-ROW(B784)+1)) / (20*21/2)</f>
        <v>1.6551904761904761</v>
      </c>
      <c r="J800" s="2">
        <f t="shared" si="98"/>
        <v>1.631736427254123</v>
      </c>
      <c r="K800" s="2">
        <f t="shared" si="92"/>
        <v>1.5849342803087334</v>
      </c>
    </row>
    <row r="801" spans="1:11" ht="13.5" x14ac:dyDescent="0.25">
      <c r="A801" s="3">
        <f>TITRES_STAT!B804</f>
        <v>43473</v>
      </c>
      <c r="B801" s="6">
        <f>TITRES_STAT!D804</f>
        <v>1.79</v>
      </c>
      <c r="C801" s="2">
        <f t="shared" si="93"/>
        <v>4.0000000000000036E-2</v>
      </c>
      <c r="D801" s="2">
        <f t="shared" si="94"/>
        <v>1.6759999999999997</v>
      </c>
      <c r="E801" s="2">
        <f t="shared" si="96"/>
        <v>1.5960000000000001</v>
      </c>
      <c r="F801" s="2">
        <f t="shared" si="97"/>
        <v>1.6835</v>
      </c>
      <c r="G801" s="2">
        <f t="shared" si="91"/>
        <v>1.5416000000000003</v>
      </c>
      <c r="H801" s="2">
        <f t="shared" si="95"/>
        <v>1.7100499999999996</v>
      </c>
      <c r="I801" s="2">
        <f t="array" ref="I801">SUMPRODUCT(B785:B804, (ROW(B785:B804)-ROW(B785)+1)) / (20*21/2)</f>
        <v>1.665095238095238</v>
      </c>
      <c r="J801" s="2">
        <f t="shared" si="98"/>
        <v>1.6468091484680161</v>
      </c>
      <c r="K801" s="2">
        <f t="shared" si="92"/>
        <v>1.5929760732378027</v>
      </c>
    </row>
    <row r="802" spans="1:11" ht="13.5" x14ac:dyDescent="0.25">
      <c r="A802" s="3">
        <f>TITRES_STAT!B805</f>
        <v>43474</v>
      </c>
      <c r="B802" s="6">
        <f>TITRES_STAT!D805</f>
        <v>1.76</v>
      </c>
      <c r="C802" s="2">
        <f t="shared" si="93"/>
        <v>-3.0000000000000027E-2</v>
      </c>
      <c r="D802" s="2">
        <f t="shared" si="94"/>
        <v>1.718</v>
      </c>
      <c r="E802" s="2">
        <f t="shared" si="96"/>
        <v>1.6179999999999999</v>
      </c>
      <c r="F802" s="2">
        <f t="shared" si="97"/>
        <v>1.675</v>
      </c>
      <c r="G802" s="2">
        <f t="shared" si="91"/>
        <v>1.5500000000000003</v>
      </c>
      <c r="H802" s="2">
        <f t="shared" si="95"/>
        <v>1.7084499999999998</v>
      </c>
      <c r="I802" s="2">
        <f t="array" ref="I802">SUMPRODUCT(B786:B805, (ROW(B786:B805)-ROW(B786)+1)) / (20*21/2)</f>
        <v>1.6775238095238096</v>
      </c>
      <c r="J802" s="2">
        <f t="shared" si="98"/>
        <v>1.6575892295663002</v>
      </c>
      <c r="K802" s="2">
        <f t="shared" si="92"/>
        <v>1.5995260311500459</v>
      </c>
    </row>
    <row r="803" spans="1:11" ht="13.5" x14ac:dyDescent="0.25">
      <c r="A803" s="3">
        <f>TITRES_STAT!B806</f>
        <v>43475</v>
      </c>
      <c r="B803" s="6">
        <f>TITRES_STAT!D806</f>
        <v>1.77</v>
      </c>
      <c r="C803" s="2">
        <f t="shared" si="93"/>
        <v>1.0000000000000009E-2</v>
      </c>
      <c r="D803" s="2">
        <f t="shared" si="94"/>
        <v>1.752</v>
      </c>
      <c r="E803" s="2">
        <f t="shared" si="96"/>
        <v>1.641</v>
      </c>
      <c r="F803" s="2">
        <f t="shared" si="97"/>
        <v>1.6659999999999999</v>
      </c>
      <c r="G803" s="2">
        <f t="shared" si="91"/>
        <v>1.5586000000000002</v>
      </c>
      <c r="H803" s="2">
        <f t="shared" si="95"/>
        <v>1.7075</v>
      </c>
      <c r="I803" s="2">
        <f t="array" ref="I803">SUMPRODUCT(B787:B806, (ROW(B787:B806)-ROW(B787)+1)) / (20*21/2)</f>
        <v>1.6899523809523809</v>
      </c>
      <c r="J803" s="2">
        <f t="shared" si="98"/>
        <v>1.6682950172266526</v>
      </c>
      <c r="K803" s="2">
        <f t="shared" si="92"/>
        <v>1.6062112848304362</v>
      </c>
    </row>
    <row r="804" spans="1:11" ht="13.5" x14ac:dyDescent="0.25">
      <c r="A804" s="3">
        <f>TITRES_STAT!B807</f>
        <v>43476</v>
      </c>
      <c r="B804" s="6">
        <f>TITRES_STAT!D807</f>
        <v>1.77</v>
      </c>
      <c r="C804" s="2">
        <f t="shared" si="93"/>
        <v>0</v>
      </c>
      <c r="D804" s="2">
        <f t="shared" si="94"/>
        <v>1.768</v>
      </c>
      <c r="E804" s="2">
        <f t="shared" si="96"/>
        <v>1.6679999999999999</v>
      </c>
      <c r="F804" s="2">
        <f t="shared" si="97"/>
        <v>1.6595000000000002</v>
      </c>
      <c r="G804" s="2">
        <f t="shared" si="91"/>
        <v>1.5673999999999999</v>
      </c>
      <c r="H804" s="2">
        <f t="shared" si="95"/>
        <v>1.70665</v>
      </c>
      <c r="I804" s="2">
        <f t="array" ref="I804">SUMPRODUCT(B788:B807, (ROW(B788:B807)-ROW(B788)+1)) / (20*21/2)</f>
        <v>1.702190476190476</v>
      </c>
      <c r="J804" s="2">
        <f t="shared" si="98"/>
        <v>1.6779812060622095</v>
      </c>
      <c r="K804" s="2">
        <f t="shared" si="92"/>
        <v>1.6126343716998308</v>
      </c>
    </row>
    <row r="805" spans="1:11" ht="13.5" x14ac:dyDescent="0.25">
      <c r="A805" s="3">
        <f>TITRES_STAT!B808</f>
        <v>43480</v>
      </c>
      <c r="B805" s="6">
        <f>TITRES_STAT!D808</f>
        <v>1.79</v>
      </c>
      <c r="C805" s="2">
        <f t="shared" si="93"/>
        <v>2.0000000000000018E-2</v>
      </c>
      <c r="D805" s="2">
        <f t="shared" si="94"/>
        <v>1.7759999999999998</v>
      </c>
      <c r="E805" s="2">
        <f t="shared" si="96"/>
        <v>1.6969999999999998</v>
      </c>
      <c r="F805" s="2">
        <f t="shared" si="97"/>
        <v>1.6595000000000002</v>
      </c>
      <c r="G805" s="2">
        <f t="shared" si="91"/>
        <v>1.5766000000000002</v>
      </c>
      <c r="H805" s="2">
        <f t="shared" si="95"/>
        <v>1.7058000000000004</v>
      </c>
      <c r="I805" s="2">
        <f t="array" ref="I805">SUMPRODUCT(B789:B808, (ROW(B789:B808)-ROW(B789)+1)) / (20*21/2)</f>
        <v>1.7130476190476192</v>
      </c>
      <c r="J805" s="2">
        <f t="shared" si="98"/>
        <v>1.6886496626277132</v>
      </c>
      <c r="K805" s="2">
        <f t="shared" si="92"/>
        <v>1.6195898865351315</v>
      </c>
    </row>
    <row r="806" spans="1:11" ht="13.5" x14ac:dyDescent="0.25">
      <c r="A806" s="3">
        <f>TITRES_STAT!B809</f>
        <v>43481</v>
      </c>
      <c r="B806" s="6">
        <f>TITRES_STAT!D809</f>
        <v>1.79</v>
      </c>
      <c r="C806" s="2">
        <f t="shared" si="93"/>
        <v>0</v>
      </c>
      <c r="D806" s="2">
        <f t="shared" si="94"/>
        <v>1.7760000000000002</v>
      </c>
      <c r="E806" s="2">
        <f t="shared" si="96"/>
        <v>1.7259999999999998</v>
      </c>
      <c r="F806" s="2">
        <f t="shared" si="97"/>
        <v>1.6615000000000002</v>
      </c>
      <c r="G806" s="2">
        <f t="shared" si="91"/>
        <v>1.5864000000000005</v>
      </c>
      <c r="H806" s="2">
        <f t="shared" si="95"/>
        <v>1.7044000000000006</v>
      </c>
      <c r="I806" s="2">
        <f t="array" ref="I806">SUMPRODUCT(B790:B809, (ROW(B790:B809)-ROW(B790)+1)) / (20*21/2)</f>
        <v>1.723714285714286</v>
      </c>
      <c r="J806" s="2">
        <f t="shared" si="98"/>
        <v>1.6983020757107881</v>
      </c>
      <c r="K806" s="2">
        <f t="shared" si="92"/>
        <v>1.6262726360827733</v>
      </c>
    </row>
    <row r="807" spans="1:11" ht="13.5" x14ac:dyDescent="0.25">
      <c r="A807" s="3">
        <f>TITRES_STAT!B810</f>
        <v>43482</v>
      </c>
      <c r="B807" s="6">
        <f>TITRES_STAT!D810</f>
        <v>1.79</v>
      </c>
      <c r="C807" s="2">
        <f t="shared" si="93"/>
        <v>0</v>
      </c>
      <c r="D807" s="2">
        <f t="shared" si="94"/>
        <v>1.782</v>
      </c>
      <c r="E807" s="2">
        <f t="shared" si="96"/>
        <v>1.7499999999999996</v>
      </c>
      <c r="F807" s="2">
        <f t="shared" si="97"/>
        <v>1.6659999999999999</v>
      </c>
      <c r="G807" s="2">
        <f t="shared" si="91"/>
        <v>1.5962000000000005</v>
      </c>
      <c r="H807" s="2">
        <f t="shared" si="95"/>
        <v>1.7024000000000012</v>
      </c>
      <c r="I807" s="2">
        <f t="array" ref="I807">SUMPRODUCT(B791:B810, (ROW(B791:B810)-ROW(B791)+1)) / (20*21/2)</f>
        <v>1.7340000000000002</v>
      </c>
      <c r="J807" s="2">
        <f t="shared" si="98"/>
        <v>1.7070352113573797</v>
      </c>
      <c r="K807" s="2">
        <f t="shared" si="92"/>
        <v>1.6326933170207036</v>
      </c>
    </row>
    <row r="808" spans="1:11" ht="13.5" x14ac:dyDescent="0.25">
      <c r="A808" s="3">
        <f>TITRES_STAT!B811</f>
        <v>43483</v>
      </c>
      <c r="B808" s="6">
        <f>TITRES_STAT!D811</f>
        <v>1.78</v>
      </c>
      <c r="C808" s="2">
        <f t="shared" si="93"/>
        <v>-1.0000000000000009E-2</v>
      </c>
      <c r="D808" s="2">
        <f t="shared" si="94"/>
        <v>1.784</v>
      </c>
      <c r="E808" s="2">
        <f t="shared" si="96"/>
        <v>1.768</v>
      </c>
      <c r="F808" s="2">
        <f t="shared" si="97"/>
        <v>1.6679999999999999</v>
      </c>
      <c r="G808" s="2">
        <f t="shared" si="91"/>
        <v>1.6058000000000003</v>
      </c>
      <c r="H808" s="2">
        <f t="shared" si="95"/>
        <v>1.7000500000000012</v>
      </c>
      <c r="I808" s="2">
        <f t="array" ref="I808">SUMPRODUCT(B792:B811, (ROW(B792:B811)-ROW(B792)+1)) / (20*21/2)</f>
        <v>1.7408095238095238</v>
      </c>
      <c r="J808" s="2">
        <f t="shared" si="98"/>
        <v>1.7139842388471531</v>
      </c>
      <c r="K808" s="2">
        <f t="shared" si="92"/>
        <v>1.6384700496865585</v>
      </c>
    </row>
    <row r="809" spans="1:11" ht="13.5" x14ac:dyDescent="0.25">
      <c r="A809" s="3">
        <f>TITRES_STAT!B812</f>
        <v>43486</v>
      </c>
      <c r="B809" s="6">
        <f>TITRES_STAT!D812</f>
        <v>1.78</v>
      </c>
      <c r="C809" s="2">
        <f t="shared" si="93"/>
        <v>0</v>
      </c>
      <c r="D809" s="2">
        <f t="shared" si="94"/>
        <v>1.786</v>
      </c>
      <c r="E809" s="2">
        <f t="shared" si="96"/>
        <v>1.7769999999999997</v>
      </c>
      <c r="F809" s="2">
        <f t="shared" si="97"/>
        <v>1.6719999999999999</v>
      </c>
      <c r="G809" s="2">
        <f t="shared" si="91"/>
        <v>1.6164000000000005</v>
      </c>
      <c r="H809" s="2">
        <f t="shared" si="95"/>
        <v>1.6973000000000011</v>
      </c>
      <c r="I809" s="2">
        <f t="array" ref="I809">SUMPRODUCT(B793:B812, (ROW(B793:B812)-ROW(B793)+1)) / (20*21/2)</f>
        <v>1.7459523809523811</v>
      </c>
      <c r="J809" s="2">
        <f t="shared" si="98"/>
        <v>1.7202714541950432</v>
      </c>
      <c r="K809" s="2">
        <f t="shared" si="92"/>
        <v>1.6440202438164975</v>
      </c>
    </row>
    <row r="810" spans="1:11" ht="13.5" x14ac:dyDescent="0.25">
      <c r="A810" s="3">
        <f>TITRES_STAT!B813</f>
        <v>43487</v>
      </c>
      <c r="B810" s="6">
        <f>TITRES_STAT!D813</f>
        <v>1.78</v>
      </c>
      <c r="C810" s="2">
        <f t="shared" si="93"/>
        <v>0</v>
      </c>
      <c r="D810" s="2">
        <f t="shared" si="94"/>
        <v>1.784</v>
      </c>
      <c r="E810" s="2">
        <f t="shared" si="96"/>
        <v>1.7799999999999998</v>
      </c>
      <c r="F810" s="2">
        <f t="shared" si="97"/>
        <v>1.6785000000000001</v>
      </c>
      <c r="G810" s="2">
        <f t="shared" si="91"/>
        <v>1.6260000000000006</v>
      </c>
      <c r="H810" s="2">
        <f t="shared" si="95"/>
        <v>1.6944500000000011</v>
      </c>
      <c r="I810" s="2">
        <f t="array" ref="I810">SUMPRODUCT(B794:B813, (ROW(B794:B813)-ROW(B794)+1)) / (20*21/2)</f>
        <v>1.7539523809523812</v>
      </c>
      <c r="J810" s="2">
        <f t="shared" si="98"/>
        <v>1.7259598871288486</v>
      </c>
      <c r="K810" s="2">
        <f t="shared" si="92"/>
        <v>1.6493527832746742</v>
      </c>
    </row>
    <row r="811" spans="1:11" ht="13.5" x14ac:dyDescent="0.25">
      <c r="A811" s="3">
        <f>TITRES_STAT!B814</f>
        <v>43488</v>
      </c>
      <c r="B811" s="6">
        <f>TITRES_STAT!D814</f>
        <v>1.75</v>
      </c>
      <c r="C811" s="2">
        <f t="shared" si="93"/>
        <v>-3.0000000000000027E-2</v>
      </c>
      <c r="D811" s="2">
        <f t="shared" si="94"/>
        <v>1.7760000000000002</v>
      </c>
      <c r="E811" s="2">
        <f t="shared" si="96"/>
        <v>1.7760000000000002</v>
      </c>
      <c r="F811" s="2">
        <f t="shared" si="97"/>
        <v>1.6859999999999999</v>
      </c>
      <c r="G811" s="2">
        <f t="shared" si="91"/>
        <v>1.6350000000000002</v>
      </c>
      <c r="H811" s="2">
        <f t="shared" si="95"/>
        <v>1.691450000000001</v>
      </c>
      <c r="I811" s="2">
        <f t="array" ref="I811">SUMPRODUCT(B795:B814, (ROW(B795:B814)-ROW(B795)+1)) / (20*21/2)</f>
        <v>1.7608095238095238</v>
      </c>
      <c r="J811" s="2">
        <f t="shared" si="98"/>
        <v>1.728249421688006</v>
      </c>
      <c r="K811" s="2">
        <f t="shared" si="92"/>
        <v>1.6532997329501771</v>
      </c>
    </row>
    <row r="812" spans="1:11" ht="13.5" x14ac:dyDescent="0.25">
      <c r="A812" s="3">
        <f>TITRES_STAT!B815</f>
        <v>43489</v>
      </c>
      <c r="B812" s="6">
        <f>TITRES_STAT!D815</f>
        <v>1.74</v>
      </c>
      <c r="C812" s="2">
        <f t="shared" si="93"/>
        <v>-1.0000000000000009E-2</v>
      </c>
      <c r="D812" s="2">
        <f t="shared" si="94"/>
        <v>1.766</v>
      </c>
      <c r="E812" s="2">
        <f t="shared" si="96"/>
        <v>1.7739999999999998</v>
      </c>
      <c r="F812" s="2">
        <f t="shared" si="97"/>
        <v>1.6960000000000002</v>
      </c>
      <c r="G812" s="2">
        <f t="shared" si="91"/>
        <v>1.6432000000000002</v>
      </c>
      <c r="H812" s="2">
        <f t="shared" si="95"/>
        <v>1.6888000000000014</v>
      </c>
      <c r="I812" s="2">
        <f t="array" ref="I812">SUMPRODUCT(B796:B815, (ROW(B796:B815)-ROW(B796)+1)) / (20*21/2)</f>
        <v>1.7663333333333333</v>
      </c>
      <c r="J812" s="2">
        <f t="shared" si="98"/>
        <v>1.7293685243843864</v>
      </c>
      <c r="K812" s="2">
        <f t="shared" si="92"/>
        <v>1.6566997434227191</v>
      </c>
    </row>
    <row r="813" spans="1:11" ht="13.5" x14ac:dyDescent="0.25">
      <c r="A813" s="3">
        <f>TITRES_STAT!B816</f>
        <v>43490</v>
      </c>
      <c r="B813" s="6">
        <f>TITRES_STAT!D816</f>
        <v>1.78</v>
      </c>
      <c r="C813" s="2">
        <f t="shared" si="93"/>
        <v>4.0000000000000036E-2</v>
      </c>
      <c r="D813" s="2">
        <f t="shared" si="94"/>
        <v>1.766</v>
      </c>
      <c r="E813" s="2">
        <f t="shared" si="96"/>
        <v>1.7749999999999999</v>
      </c>
      <c r="F813" s="2">
        <f t="shared" si="97"/>
        <v>1.7080000000000002</v>
      </c>
      <c r="G813" s="2">
        <f t="shared" si="91"/>
        <v>1.6522000000000003</v>
      </c>
      <c r="H813" s="2">
        <f t="shared" si="95"/>
        <v>1.6864500000000013</v>
      </c>
      <c r="I813" s="2">
        <f t="array" ref="I813">SUMPRODUCT(B797:B816, (ROW(B797:B816)-ROW(B797)+1)) / (20*21/2)</f>
        <v>1.7705238095238098</v>
      </c>
      <c r="J813" s="2">
        <f t="shared" si="98"/>
        <v>1.7341905696811115</v>
      </c>
      <c r="K813" s="2">
        <f t="shared" si="92"/>
        <v>1.6615350476022204</v>
      </c>
    </row>
    <row r="814" spans="1:11" ht="13.5" x14ac:dyDescent="0.25">
      <c r="A814" s="3">
        <f>TITRES_STAT!B817</f>
        <v>43493</v>
      </c>
      <c r="B814" s="6">
        <f>TITRES_STAT!D817</f>
        <v>1.78</v>
      </c>
      <c r="C814" s="2">
        <f t="shared" si="93"/>
        <v>0</v>
      </c>
      <c r="D814" s="2">
        <f t="shared" si="94"/>
        <v>1.766</v>
      </c>
      <c r="E814" s="2">
        <f t="shared" si="96"/>
        <v>1.7759999999999998</v>
      </c>
      <c r="F814" s="2">
        <f t="shared" si="97"/>
        <v>1.722</v>
      </c>
      <c r="G814" s="2">
        <f t="shared" si="91"/>
        <v>1.6618000000000004</v>
      </c>
      <c r="H814" s="2">
        <f t="shared" si="95"/>
        <v>1.6841500000000011</v>
      </c>
      <c r="I814" s="2">
        <f t="array" ref="I814">SUMPRODUCT(B798:B817, (ROW(B798:B817)-ROW(B798)+1)) / (20*21/2)</f>
        <v>1.7733809523809525</v>
      </c>
      <c r="J814" s="2">
        <f t="shared" si="98"/>
        <v>1.7385533725686249</v>
      </c>
      <c r="K814" s="2">
        <f t="shared" si="92"/>
        <v>1.6661807320099764</v>
      </c>
    </row>
    <row r="815" spans="1:11" ht="13.5" x14ac:dyDescent="0.25">
      <c r="A815" s="3">
        <f>TITRES_STAT!B818</f>
        <v>43494</v>
      </c>
      <c r="B815" s="6">
        <f>TITRES_STAT!D818</f>
        <v>1.78</v>
      </c>
      <c r="C815" s="2">
        <f t="shared" si="93"/>
        <v>0</v>
      </c>
      <c r="D815" s="2">
        <f t="shared" si="94"/>
        <v>1.766</v>
      </c>
      <c r="E815" s="2">
        <f t="shared" si="96"/>
        <v>1.7749999999999999</v>
      </c>
      <c r="F815" s="2">
        <f t="shared" si="97"/>
        <v>1.736</v>
      </c>
      <c r="G815" s="2">
        <f t="shared" si="91"/>
        <v>1.6714000000000004</v>
      </c>
      <c r="H815" s="2">
        <f t="shared" si="95"/>
        <v>1.6817000000000006</v>
      </c>
      <c r="I815" s="2">
        <f t="array" ref="I815">SUMPRODUCT(B799:B818, (ROW(B799:B818)-ROW(B799)+1)) / (20*21/2)</f>
        <v>1.7751428571428574</v>
      </c>
      <c r="J815" s="2">
        <f t="shared" si="98"/>
        <v>1.7425006704192318</v>
      </c>
      <c r="K815" s="2">
        <f t="shared" si="92"/>
        <v>1.6706442327154676</v>
      </c>
    </row>
    <row r="816" spans="1:11" ht="13.5" x14ac:dyDescent="0.25">
      <c r="A816" s="3">
        <f>TITRES_STAT!B819</f>
        <v>43495</v>
      </c>
      <c r="B816" s="6">
        <f>TITRES_STAT!D819</f>
        <v>1.78</v>
      </c>
      <c r="C816" s="2">
        <f t="shared" si="93"/>
        <v>0</v>
      </c>
      <c r="D816" s="2">
        <f t="shared" si="94"/>
        <v>1.7719999999999998</v>
      </c>
      <c r="E816" s="2">
        <f t="shared" si="96"/>
        <v>1.7739999999999998</v>
      </c>
      <c r="F816" s="2">
        <f t="shared" si="97"/>
        <v>1.75</v>
      </c>
      <c r="G816" s="2">
        <f t="shared" si="91"/>
        <v>1.6810000000000003</v>
      </c>
      <c r="H816" s="2">
        <f t="shared" si="95"/>
        <v>1.6792500000000006</v>
      </c>
      <c r="I816" s="2">
        <f t="array" ref="I816">SUMPRODUCT(B800:B819, (ROW(B800:B819)-ROW(B800)+1)) / (20*21/2)</f>
        <v>1.7760476190476191</v>
      </c>
      <c r="J816" s="2">
        <f t="shared" si="98"/>
        <v>1.7460720351412098</v>
      </c>
      <c r="K816" s="2">
        <f t="shared" si="92"/>
        <v>1.6749326941776062</v>
      </c>
    </row>
    <row r="817" spans="1:11" ht="13.5" x14ac:dyDescent="0.25">
      <c r="A817" s="3">
        <f>TITRES_STAT!B820</f>
        <v>43496</v>
      </c>
      <c r="B817" s="6">
        <f>TITRES_STAT!D820</f>
        <v>1.78</v>
      </c>
      <c r="C817" s="2">
        <f t="shared" si="93"/>
        <v>0</v>
      </c>
      <c r="D817" s="2">
        <f t="shared" si="94"/>
        <v>1.78</v>
      </c>
      <c r="E817" s="2">
        <f t="shared" si="96"/>
        <v>1.7729999999999997</v>
      </c>
      <c r="F817" s="2">
        <f t="shared" si="97"/>
        <v>1.7615000000000003</v>
      </c>
      <c r="G817" s="2">
        <f t="shared" si="91"/>
        <v>1.6896</v>
      </c>
      <c r="H817" s="2">
        <f t="shared" si="95"/>
        <v>1.6771000000000003</v>
      </c>
      <c r="I817" s="2">
        <f t="array" ref="I817">SUMPRODUCT(B801:B820, (ROW(B801:B820)-ROW(B801)+1)) / (20*21/2)</f>
        <v>1.7765238095238098</v>
      </c>
      <c r="J817" s="2">
        <f t="shared" si="98"/>
        <v>1.749303269889666</v>
      </c>
      <c r="K817" s="2">
        <f t="shared" si="92"/>
        <v>1.6790529806804453</v>
      </c>
    </row>
    <row r="818" spans="1:11" ht="13.5" x14ac:dyDescent="0.25">
      <c r="A818" s="3">
        <f>TITRES_STAT!B821</f>
        <v>43497</v>
      </c>
      <c r="B818" s="6">
        <f>TITRES_STAT!D821</f>
        <v>1.78</v>
      </c>
      <c r="C818" s="2">
        <f t="shared" si="93"/>
        <v>0</v>
      </c>
      <c r="D818" s="2">
        <f t="shared" si="94"/>
        <v>1.78</v>
      </c>
      <c r="E818" s="2">
        <f t="shared" si="96"/>
        <v>1.7729999999999997</v>
      </c>
      <c r="F818" s="2">
        <f t="shared" si="97"/>
        <v>1.7705000000000002</v>
      </c>
      <c r="G818" s="2">
        <f t="shared" ref="G818:G881" si="99">AVERAGE(B769:B818)</f>
        <v>1.6980000000000002</v>
      </c>
      <c r="H818" s="2">
        <f t="shared" si="95"/>
        <v>1.6756000000000002</v>
      </c>
      <c r="I818" s="2">
        <f t="array" ref="I818">SUMPRODUCT(B802:B821, (ROW(B802:B821)-ROW(B802)+1)) / (20*21/2)</f>
        <v>1.7768571428571431</v>
      </c>
      <c r="J818" s="2">
        <f t="shared" si="98"/>
        <v>1.752226767995412</v>
      </c>
      <c r="K818" s="2">
        <f t="shared" si="92"/>
        <v>1.6830116873204279</v>
      </c>
    </row>
    <row r="819" spans="1:11" ht="13.5" x14ac:dyDescent="0.25">
      <c r="A819" s="3">
        <f>TITRES_STAT!B822</f>
        <v>43500</v>
      </c>
      <c r="B819" s="6">
        <f>TITRES_STAT!D822</f>
        <v>1.78</v>
      </c>
      <c r="C819" s="2">
        <f t="shared" si="93"/>
        <v>0</v>
      </c>
      <c r="D819" s="2">
        <f t="shared" si="94"/>
        <v>1.78</v>
      </c>
      <c r="E819" s="2">
        <f t="shared" si="96"/>
        <v>1.7729999999999997</v>
      </c>
      <c r="F819" s="2">
        <f t="shared" si="97"/>
        <v>1.7749999999999999</v>
      </c>
      <c r="G819" s="2">
        <f t="shared" si="99"/>
        <v>1.7064000000000001</v>
      </c>
      <c r="H819" s="2">
        <f t="shared" si="95"/>
        <v>1.6738000000000002</v>
      </c>
      <c r="I819" s="2">
        <f t="array" ref="I819">SUMPRODUCT(B803:B822, (ROW(B803:B822)-ROW(B803)+1)) / (20*21/2)</f>
        <v>1.7772380952380953</v>
      </c>
      <c r="J819" s="2">
        <f t="shared" si="98"/>
        <v>1.7548718377101347</v>
      </c>
      <c r="K819" s="2">
        <f t="shared" ref="K819:K882" si="100">$K$4*B819+(1-$K$4)*K818</f>
        <v>1.6868151505627642</v>
      </c>
    </row>
    <row r="820" spans="1:11" ht="13.5" x14ac:dyDescent="0.25">
      <c r="A820" s="3">
        <f>TITRES_STAT!B823</f>
        <v>43501</v>
      </c>
      <c r="B820" s="6">
        <f>TITRES_STAT!D823</f>
        <v>1.78</v>
      </c>
      <c r="C820" s="2">
        <f t="shared" si="93"/>
        <v>0</v>
      </c>
      <c r="D820" s="2">
        <f t="shared" si="94"/>
        <v>1.78</v>
      </c>
      <c r="E820" s="2">
        <f t="shared" si="96"/>
        <v>1.7729999999999997</v>
      </c>
      <c r="F820" s="2">
        <f t="shared" si="97"/>
        <v>1.7765</v>
      </c>
      <c r="G820" s="2">
        <f t="shared" si="99"/>
        <v>1.7141999999999999</v>
      </c>
      <c r="H820" s="2">
        <f t="shared" si="95"/>
        <v>1.6720499999999998</v>
      </c>
      <c r="I820" s="2">
        <f t="array" ref="I820">SUMPRODUCT(B804:B823, (ROW(B804:B823)-ROW(B804)+1)) / (20*21/2)</f>
        <v>1.7775238095238097</v>
      </c>
      <c r="J820" s="2">
        <f t="shared" si="98"/>
        <v>1.757264996023455</v>
      </c>
      <c r="K820" s="2">
        <f t="shared" si="100"/>
        <v>1.6904694583838324</v>
      </c>
    </row>
    <row r="821" spans="1:11" ht="13.5" x14ac:dyDescent="0.25">
      <c r="A821" s="3">
        <f>TITRES_STAT!B824</f>
        <v>43502</v>
      </c>
      <c r="B821" s="6">
        <f>TITRES_STAT!D824</f>
        <v>1.78</v>
      </c>
      <c r="C821" s="2">
        <f t="shared" si="93"/>
        <v>0</v>
      </c>
      <c r="D821" s="2">
        <f t="shared" si="94"/>
        <v>1.78</v>
      </c>
      <c r="E821" s="2">
        <f t="shared" si="96"/>
        <v>1.7759999999999998</v>
      </c>
      <c r="F821" s="2">
        <f t="shared" si="97"/>
        <v>1.7760000000000005</v>
      </c>
      <c r="G821" s="2">
        <f t="shared" si="99"/>
        <v>1.7228000000000001</v>
      </c>
      <c r="H821" s="2">
        <f t="shared" si="95"/>
        <v>1.6703499999999993</v>
      </c>
      <c r="I821" s="2">
        <f t="array" ref="I821">SUMPRODUCT(B805:B824, (ROW(B805:B824)-ROW(B805)+1)) / (20*21/2)</f>
        <v>1.7758571428571428</v>
      </c>
      <c r="J821" s="2">
        <f t="shared" si="98"/>
        <v>1.7594302344974118</v>
      </c>
      <c r="K821" s="2">
        <f t="shared" si="100"/>
        <v>1.693980460015839</v>
      </c>
    </row>
    <row r="822" spans="1:11" ht="13.5" x14ac:dyDescent="0.25">
      <c r="A822" s="3">
        <f>TITRES_STAT!B825</f>
        <v>43503</v>
      </c>
      <c r="B822" s="6">
        <f>TITRES_STAT!D825</f>
        <v>1.78</v>
      </c>
      <c r="C822" s="2">
        <f t="shared" si="93"/>
        <v>0</v>
      </c>
      <c r="D822" s="2">
        <f t="shared" si="94"/>
        <v>1.78</v>
      </c>
      <c r="E822" s="2">
        <f t="shared" si="96"/>
        <v>1.78</v>
      </c>
      <c r="F822" s="2">
        <f t="shared" si="97"/>
        <v>1.7770000000000004</v>
      </c>
      <c r="G822" s="2">
        <f t="shared" si="99"/>
        <v>1.7305999999999997</v>
      </c>
      <c r="H822" s="2">
        <f t="shared" si="95"/>
        <v>1.6690999999999994</v>
      </c>
      <c r="I822" s="2">
        <f t="array" ref="I822">SUMPRODUCT(B806:B825, (ROW(B806:B825)-ROW(B806)+1)) / (20*21/2)</f>
        <v>1.7704285714285715</v>
      </c>
      <c r="J822" s="2">
        <f t="shared" si="98"/>
        <v>1.7613892597833725</v>
      </c>
      <c r="K822" s="2">
        <f t="shared" si="100"/>
        <v>1.6973537753093355</v>
      </c>
    </row>
    <row r="823" spans="1:11" ht="13.5" x14ac:dyDescent="0.25">
      <c r="A823" s="3">
        <f>TITRES_STAT!B826</f>
        <v>43504</v>
      </c>
      <c r="B823" s="6">
        <f>TITRES_STAT!D826</f>
        <v>1.78</v>
      </c>
      <c r="C823" s="2">
        <f t="shared" si="93"/>
        <v>0</v>
      </c>
      <c r="D823" s="2">
        <f t="shared" si="94"/>
        <v>1.78</v>
      </c>
      <c r="E823" s="2">
        <f t="shared" si="96"/>
        <v>1.78</v>
      </c>
      <c r="F823" s="2">
        <f t="shared" si="97"/>
        <v>1.7775000000000005</v>
      </c>
      <c r="G823" s="2">
        <f t="shared" si="99"/>
        <v>1.7370000000000001</v>
      </c>
      <c r="H823" s="2">
        <f t="shared" si="95"/>
        <v>1.6673999999999993</v>
      </c>
      <c r="I823" s="2">
        <f t="array" ref="I823">SUMPRODUCT(B807:B826, (ROW(B807:B826)-ROW(B807)+1)) / (20*21/2)</f>
        <v>1.7681904761904761</v>
      </c>
      <c r="J823" s="2">
        <f t="shared" si="98"/>
        <v>1.7631617112325753</v>
      </c>
      <c r="K823" s="2">
        <f t="shared" si="100"/>
        <v>1.7005948037285774</v>
      </c>
    </row>
    <row r="824" spans="1:11" ht="13.5" x14ac:dyDescent="0.25">
      <c r="A824" s="3">
        <f>TITRES_STAT!B827</f>
        <v>43507</v>
      </c>
      <c r="B824" s="6">
        <f>TITRES_STAT!D827</f>
        <v>1.76</v>
      </c>
      <c r="C824" s="2">
        <f t="shared" si="93"/>
        <v>-2.0000000000000018E-2</v>
      </c>
      <c r="D824" s="2">
        <f t="shared" si="94"/>
        <v>1.7760000000000002</v>
      </c>
      <c r="E824" s="2">
        <f t="shared" si="96"/>
        <v>1.778</v>
      </c>
      <c r="F824" s="2">
        <f t="shared" si="97"/>
        <v>1.7770000000000004</v>
      </c>
      <c r="G824" s="2">
        <f t="shared" si="99"/>
        <v>1.7414000000000001</v>
      </c>
      <c r="H824" s="2">
        <f t="shared" si="95"/>
        <v>1.6660499999999991</v>
      </c>
      <c r="I824" s="2">
        <f t="array" ref="I824">SUMPRODUCT(B808:B827, (ROW(B808:B827)-ROW(B808)+1)) / (20*21/2)</f>
        <v>1.765190476190476</v>
      </c>
      <c r="J824" s="2">
        <f t="shared" si="98"/>
        <v>1.7628605958770918</v>
      </c>
      <c r="K824" s="2">
        <f t="shared" si="100"/>
        <v>1.7029244192686332</v>
      </c>
    </row>
    <row r="825" spans="1:11" ht="13.5" x14ac:dyDescent="0.25">
      <c r="A825" s="3">
        <f>TITRES_STAT!B828</f>
        <v>43508</v>
      </c>
      <c r="B825" s="6">
        <f>TITRES_STAT!D828</f>
        <v>1.72</v>
      </c>
      <c r="C825" s="2">
        <f t="shared" si="93"/>
        <v>-4.0000000000000036E-2</v>
      </c>
      <c r="D825" s="2">
        <f t="shared" si="94"/>
        <v>1.764</v>
      </c>
      <c r="E825" s="2">
        <f t="shared" si="96"/>
        <v>1.7719999999999998</v>
      </c>
      <c r="F825" s="2">
        <f t="shared" si="97"/>
        <v>1.7735000000000003</v>
      </c>
      <c r="G825" s="2">
        <f t="shared" si="99"/>
        <v>1.7450000000000001</v>
      </c>
      <c r="H825" s="2">
        <f t="shared" si="95"/>
        <v>1.6644999999999994</v>
      </c>
      <c r="I825" s="2">
        <f t="array" ref="I825">SUMPRODUCT(B809:B828, (ROW(B809:B828)-ROW(B809)+1)) / (20*21/2)</f>
        <v>1.7624285714285715</v>
      </c>
      <c r="J825" s="2">
        <f t="shared" si="98"/>
        <v>1.7587786343649878</v>
      </c>
      <c r="K825" s="2">
        <f t="shared" si="100"/>
        <v>1.7035940498855495</v>
      </c>
    </row>
    <row r="826" spans="1:11" ht="13.5" x14ac:dyDescent="0.25">
      <c r="A826" s="3">
        <f>TITRES_STAT!B829</f>
        <v>43509</v>
      </c>
      <c r="B826" s="6">
        <f>TITRES_STAT!D829</f>
        <v>1.75</v>
      </c>
      <c r="C826" s="2">
        <f t="shared" si="93"/>
        <v>3.0000000000000027E-2</v>
      </c>
      <c r="D826" s="2">
        <f t="shared" si="94"/>
        <v>1.7579999999999998</v>
      </c>
      <c r="E826" s="2">
        <f t="shared" si="96"/>
        <v>1.7689999999999997</v>
      </c>
      <c r="F826" s="2">
        <f t="shared" si="97"/>
        <v>1.7715000000000003</v>
      </c>
      <c r="G826" s="2">
        <f t="shared" si="99"/>
        <v>1.7474000000000001</v>
      </c>
      <c r="H826" s="2">
        <f t="shared" si="95"/>
        <v>1.6633499999999992</v>
      </c>
      <c r="I826" s="2">
        <f t="array" ref="I826">SUMPRODUCT(B810:B829, (ROW(B810:B829)-ROW(B810)+1)) / (20*21/2)</f>
        <v>1.759857142857143</v>
      </c>
      <c r="J826" s="2">
        <f t="shared" si="98"/>
        <v>1.7579425739492749</v>
      </c>
      <c r="K826" s="2">
        <f t="shared" si="100"/>
        <v>1.7054138910665084</v>
      </c>
    </row>
    <row r="827" spans="1:11" ht="13.5" x14ac:dyDescent="0.25">
      <c r="A827" s="3">
        <f>TITRES_STAT!B830</f>
        <v>43510</v>
      </c>
      <c r="B827" s="6">
        <f>TITRES_STAT!D830</f>
        <v>1.74</v>
      </c>
      <c r="C827" s="2">
        <f t="shared" si="93"/>
        <v>-1.0000000000000009E-2</v>
      </c>
      <c r="D827" s="2">
        <f t="shared" si="94"/>
        <v>1.75</v>
      </c>
      <c r="E827" s="2">
        <f t="shared" si="96"/>
        <v>1.7649999999999999</v>
      </c>
      <c r="F827" s="2">
        <f t="shared" si="97"/>
        <v>1.7690000000000001</v>
      </c>
      <c r="G827" s="2">
        <f t="shared" si="99"/>
        <v>1.7478</v>
      </c>
      <c r="H827" s="2">
        <f t="shared" si="95"/>
        <v>1.6617499999999996</v>
      </c>
      <c r="I827" s="2">
        <f t="array" ref="I827">SUMPRODUCT(B811:B830, (ROW(B811:B830)-ROW(B811)+1)) / (20*21/2)</f>
        <v>1.7574761904761904</v>
      </c>
      <c r="J827" s="2">
        <f t="shared" si="98"/>
        <v>1.7562337573826772</v>
      </c>
      <c r="K827" s="2">
        <f t="shared" si="100"/>
        <v>1.7067702090639001</v>
      </c>
    </row>
    <row r="828" spans="1:11" ht="13.5" x14ac:dyDescent="0.25">
      <c r="A828" s="3">
        <f>TITRES_STAT!B831</f>
        <v>43511</v>
      </c>
      <c r="B828" s="6">
        <f>TITRES_STAT!D831</f>
        <v>1.74</v>
      </c>
      <c r="C828" s="2">
        <f t="shared" si="93"/>
        <v>0</v>
      </c>
      <c r="D828" s="2">
        <f t="shared" si="94"/>
        <v>1.7420000000000002</v>
      </c>
      <c r="E828" s="2">
        <f t="shared" si="96"/>
        <v>1.7609999999999999</v>
      </c>
      <c r="F828" s="2">
        <f t="shared" si="97"/>
        <v>1.7670000000000001</v>
      </c>
      <c r="G828" s="2">
        <f t="shared" si="99"/>
        <v>1.7462</v>
      </c>
      <c r="H828" s="2">
        <f t="shared" si="95"/>
        <v>1.6600499999999994</v>
      </c>
      <c r="I828" s="2">
        <f t="array" ref="I828">SUMPRODUCT(B812:B831, (ROW(B812:B831)-ROW(B812)+1)) / (20*21/2)</f>
        <v>1.7514761904761904</v>
      </c>
      <c r="J828" s="2">
        <f t="shared" si="98"/>
        <v>1.7546876852509936</v>
      </c>
      <c r="K828" s="2">
        <f t="shared" si="100"/>
        <v>1.7080733381202178</v>
      </c>
    </row>
    <row r="829" spans="1:11" ht="13.5" x14ac:dyDescent="0.25">
      <c r="A829" s="3">
        <f>TITRES_STAT!B832</f>
        <v>43514</v>
      </c>
      <c r="B829" s="6">
        <f>TITRES_STAT!D832</f>
        <v>1.74</v>
      </c>
      <c r="C829" s="2">
        <f t="shared" si="93"/>
        <v>0</v>
      </c>
      <c r="D829" s="2">
        <f t="shared" si="94"/>
        <v>1.738</v>
      </c>
      <c r="E829" s="2">
        <f t="shared" si="96"/>
        <v>1.7570000000000001</v>
      </c>
      <c r="F829" s="2">
        <f t="shared" si="97"/>
        <v>1.7650000000000001</v>
      </c>
      <c r="G829" s="2">
        <f t="shared" si="99"/>
        <v>1.7423999999999997</v>
      </c>
      <c r="H829" s="2">
        <f t="shared" si="95"/>
        <v>1.6584499999999993</v>
      </c>
      <c r="I829" s="2">
        <f t="array" ref="I829">SUMPRODUCT(B813:B832, (ROW(B813:B832)-ROW(B813)+1)) / (20*21/2)</f>
        <v>1.7457142857142856</v>
      </c>
      <c r="J829" s="2">
        <f t="shared" si="98"/>
        <v>1.7532888580842323</v>
      </c>
      <c r="K829" s="2">
        <f t="shared" si="100"/>
        <v>1.7093253640762875</v>
      </c>
    </row>
    <row r="830" spans="1:11" ht="13.5" x14ac:dyDescent="0.25">
      <c r="A830" s="3">
        <f>TITRES_STAT!B833</f>
        <v>43515</v>
      </c>
      <c r="B830" s="6">
        <f>TITRES_STAT!D833</f>
        <v>1.74</v>
      </c>
      <c r="C830" s="2">
        <f t="shared" si="93"/>
        <v>0</v>
      </c>
      <c r="D830" s="2">
        <f t="shared" si="94"/>
        <v>1.7420000000000002</v>
      </c>
      <c r="E830" s="2">
        <f t="shared" si="96"/>
        <v>1.7530000000000001</v>
      </c>
      <c r="F830" s="2">
        <f t="shared" si="97"/>
        <v>1.7629999999999999</v>
      </c>
      <c r="G830" s="2">
        <f t="shared" si="99"/>
        <v>1.7374000000000001</v>
      </c>
      <c r="H830" s="2">
        <f t="shared" si="95"/>
        <v>1.6569499999999997</v>
      </c>
      <c r="I830" s="2">
        <f t="array" ref="I830">SUMPRODUCT(B814:B833, (ROW(B814:B833)-ROW(B814)+1)) / (20*21/2)</f>
        <v>1.7353809523809525</v>
      </c>
      <c r="J830" s="2">
        <f t="shared" si="98"/>
        <v>1.7520232525524007</v>
      </c>
      <c r="K830" s="2">
        <f t="shared" si="100"/>
        <v>1.7105282909752568</v>
      </c>
    </row>
    <row r="831" spans="1:11" ht="13.5" x14ac:dyDescent="0.25">
      <c r="A831" s="3">
        <f>TITRES_STAT!B834</f>
        <v>43516</v>
      </c>
      <c r="B831" s="6">
        <f>TITRES_STAT!D834</f>
        <v>1.7</v>
      </c>
      <c r="C831" s="2">
        <f t="shared" si="93"/>
        <v>-4.0000000000000036E-2</v>
      </c>
      <c r="D831" s="2">
        <f t="shared" si="94"/>
        <v>1.732</v>
      </c>
      <c r="E831" s="2">
        <f t="shared" si="96"/>
        <v>1.7449999999999999</v>
      </c>
      <c r="F831" s="2">
        <f t="shared" si="97"/>
        <v>1.7605</v>
      </c>
      <c r="G831" s="2">
        <f t="shared" si="99"/>
        <v>1.7328000000000001</v>
      </c>
      <c r="H831" s="2">
        <f t="shared" si="95"/>
        <v>1.6550999999999993</v>
      </c>
      <c r="I831" s="2">
        <f t="array" ref="I831">SUMPRODUCT(B815:B834, (ROW(B815:B834)-ROW(B815)+1)) / (20*21/2)</f>
        <v>1.7294761904761908</v>
      </c>
      <c r="J831" s="2">
        <f t="shared" si="98"/>
        <v>1.7470686570712197</v>
      </c>
      <c r="K831" s="2">
        <f t="shared" si="100"/>
        <v>1.7101154168193644</v>
      </c>
    </row>
    <row r="832" spans="1:11" ht="13.5" x14ac:dyDescent="0.25">
      <c r="A832" s="3">
        <f>TITRES_STAT!B835</f>
        <v>43517</v>
      </c>
      <c r="B832" s="6">
        <f>TITRES_STAT!D835</f>
        <v>1.7</v>
      </c>
      <c r="C832" s="2">
        <f t="shared" si="93"/>
        <v>0</v>
      </c>
      <c r="D832" s="2">
        <f t="shared" si="94"/>
        <v>1.7239999999999998</v>
      </c>
      <c r="E832" s="2">
        <f t="shared" si="96"/>
        <v>1.7370000000000001</v>
      </c>
      <c r="F832" s="2">
        <f t="shared" si="97"/>
        <v>1.7585000000000002</v>
      </c>
      <c r="G832" s="2">
        <f t="shared" si="99"/>
        <v>1.7282000000000002</v>
      </c>
      <c r="H832" s="2">
        <f t="shared" si="95"/>
        <v>1.6532999999999995</v>
      </c>
      <c r="I832" s="2">
        <f t="array" ref="I832">SUMPRODUCT(B816:B835, (ROW(B816:B835)-ROW(B816)+1)) / (20*21/2)</f>
        <v>1.7240000000000002</v>
      </c>
      <c r="J832" s="2">
        <f t="shared" si="98"/>
        <v>1.7425859278263416</v>
      </c>
      <c r="K832" s="2">
        <f t="shared" si="100"/>
        <v>1.7097187338068403</v>
      </c>
    </row>
    <row r="833" spans="1:11" ht="13.5" x14ac:dyDescent="0.25">
      <c r="A833" s="3">
        <f>TITRES_STAT!B836</f>
        <v>43518</v>
      </c>
      <c r="B833" s="6">
        <f>TITRES_STAT!D836</f>
        <v>1.65</v>
      </c>
      <c r="C833" s="2">
        <f t="shared" si="93"/>
        <v>-5.0000000000000044E-2</v>
      </c>
      <c r="D833" s="2">
        <f t="shared" si="94"/>
        <v>1.706</v>
      </c>
      <c r="E833" s="2">
        <f t="shared" si="96"/>
        <v>1.7239999999999998</v>
      </c>
      <c r="F833" s="2">
        <f t="shared" si="97"/>
        <v>1.7519999999999996</v>
      </c>
      <c r="G833" s="2">
        <f t="shared" si="99"/>
        <v>1.7222000000000002</v>
      </c>
      <c r="H833" s="2">
        <f t="shared" si="95"/>
        <v>1.6512499999999994</v>
      </c>
      <c r="I833" s="2">
        <f t="array" ref="I833">SUMPRODUCT(B817:B836, (ROW(B817:B836)-ROW(B817)+1)) / (20*21/2)</f>
        <v>1.7189523809523812</v>
      </c>
      <c r="J833" s="2">
        <f t="shared" si="98"/>
        <v>1.733768220414309</v>
      </c>
      <c r="K833" s="2">
        <f t="shared" si="100"/>
        <v>1.7073768226771602</v>
      </c>
    </row>
    <row r="834" spans="1:11" ht="13.5" x14ac:dyDescent="0.25">
      <c r="A834" s="3">
        <f>TITRES_STAT!B837</f>
        <v>43521</v>
      </c>
      <c r="B834" s="6">
        <f>TITRES_STAT!D837</f>
        <v>1.69</v>
      </c>
      <c r="C834" s="2">
        <f t="shared" si="93"/>
        <v>4.0000000000000036E-2</v>
      </c>
      <c r="D834" s="2">
        <f t="shared" si="94"/>
        <v>1.6959999999999997</v>
      </c>
      <c r="E834" s="2">
        <f t="shared" si="96"/>
        <v>1.7169999999999999</v>
      </c>
      <c r="F834" s="2">
        <f t="shared" si="97"/>
        <v>1.7474999999999994</v>
      </c>
      <c r="G834" s="2">
        <f t="shared" si="99"/>
        <v>1.7180000000000002</v>
      </c>
      <c r="H834" s="2">
        <f t="shared" si="95"/>
        <v>1.6493499999999994</v>
      </c>
      <c r="I834" s="2">
        <f t="array" ref="I834">SUMPRODUCT(B818:B837, (ROW(B818:B837)-ROW(B818)+1)) / (20*21/2)</f>
        <v>1.7143333333333339</v>
      </c>
      <c r="J834" s="2">
        <f t="shared" si="98"/>
        <v>1.7295998184700891</v>
      </c>
      <c r="K834" s="2">
        <f t="shared" si="100"/>
        <v>1.7066953786506047</v>
      </c>
    </row>
    <row r="835" spans="1:11" ht="13.5" x14ac:dyDescent="0.25">
      <c r="A835" s="3">
        <f>TITRES_STAT!B838</f>
        <v>43522</v>
      </c>
      <c r="B835" s="6">
        <f>TITRES_STAT!D838</f>
        <v>1.69</v>
      </c>
      <c r="C835" s="2">
        <f t="shared" si="93"/>
        <v>0</v>
      </c>
      <c r="D835" s="2">
        <f t="shared" si="94"/>
        <v>1.6859999999999999</v>
      </c>
      <c r="E835" s="2">
        <f t="shared" si="96"/>
        <v>1.714</v>
      </c>
      <c r="F835" s="2">
        <f t="shared" si="97"/>
        <v>1.7429999999999992</v>
      </c>
      <c r="G835" s="2">
        <f t="shared" si="99"/>
        <v>1.7160000000000002</v>
      </c>
      <c r="H835" s="2">
        <f t="shared" si="95"/>
        <v>1.6476499999999994</v>
      </c>
      <c r="I835" s="2">
        <f t="array" ref="I835">SUMPRODUCT(B819:B838, (ROW(B819:B838)-ROW(B819)+1)) / (20*21/2)</f>
        <v>1.7101428571428574</v>
      </c>
      <c r="J835" s="2">
        <f t="shared" si="98"/>
        <v>1.7258284071872236</v>
      </c>
      <c r="K835" s="2">
        <f t="shared" si="100"/>
        <v>1.7060406579192084</v>
      </c>
    </row>
    <row r="836" spans="1:11" ht="13.5" x14ac:dyDescent="0.25">
      <c r="A836" s="3">
        <f>TITRES_STAT!B839</f>
        <v>43523</v>
      </c>
      <c r="B836" s="6">
        <f>TITRES_STAT!D839</f>
        <v>1.69</v>
      </c>
      <c r="C836" s="2">
        <f t="shared" ref="C836:C899" si="101">B836-B835</f>
        <v>0</v>
      </c>
      <c r="D836" s="2">
        <f t="shared" si="94"/>
        <v>1.6839999999999997</v>
      </c>
      <c r="E836" s="2">
        <f t="shared" si="96"/>
        <v>1.7079999999999997</v>
      </c>
      <c r="F836" s="2">
        <f t="shared" si="97"/>
        <v>1.7384999999999995</v>
      </c>
      <c r="G836" s="2">
        <f t="shared" si="99"/>
        <v>1.7148000000000001</v>
      </c>
      <c r="H836" s="2">
        <f t="shared" si="95"/>
        <v>1.6460999999999992</v>
      </c>
      <c r="I836" s="2">
        <f t="array" ref="I836">SUMPRODUCT(B820:B839, (ROW(B820:B839)-ROW(B820)+1)) / (20*21/2)</f>
        <v>1.7063809523809526</v>
      </c>
      <c r="J836" s="2">
        <f t="shared" si="98"/>
        <v>1.7224161779312976</v>
      </c>
      <c r="K836" s="2">
        <f t="shared" si="100"/>
        <v>1.705411612510612</v>
      </c>
    </row>
    <row r="837" spans="1:11" ht="13.5" x14ac:dyDescent="0.25">
      <c r="A837" s="3">
        <f>TITRES_STAT!B840</f>
        <v>43524</v>
      </c>
      <c r="B837" s="6">
        <f>TITRES_STAT!D840</f>
        <v>1.69</v>
      </c>
      <c r="C837" s="2">
        <f t="shared" si="101"/>
        <v>0</v>
      </c>
      <c r="D837" s="2">
        <f t="shared" si="94"/>
        <v>1.6819999999999997</v>
      </c>
      <c r="E837" s="2">
        <f t="shared" si="96"/>
        <v>1.7029999999999998</v>
      </c>
      <c r="F837" s="2">
        <f t="shared" si="97"/>
        <v>1.7339999999999995</v>
      </c>
      <c r="G837" s="2">
        <f t="shared" si="99"/>
        <v>1.7146000000000001</v>
      </c>
      <c r="H837" s="2">
        <f t="shared" si="95"/>
        <v>1.6445499999999991</v>
      </c>
      <c r="I837" s="2">
        <f t="array" ref="I837">SUMPRODUCT(B821:B840, (ROW(B821:B840)-ROW(B821)+1)) / (20*21/2)</f>
        <v>1.7030476190476189</v>
      </c>
      <c r="J837" s="2">
        <f t="shared" si="98"/>
        <v>1.7193289228902218</v>
      </c>
      <c r="K837" s="2">
        <f t="shared" si="100"/>
        <v>1.7048072355494115</v>
      </c>
    </row>
    <row r="838" spans="1:11" ht="13.5" x14ac:dyDescent="0.25">
      <c r="A838" s="3">
        <f>TITRES_STAT!B841</f>
        <v>43525</v>
      </c>
      <c r="B838" s="6">
        <f>TITRES_STAT!D841</f>
        <v>1.69</v>
      </c>
      <c r="C838" s="2">
        <f t="shared" si="101"/>
        <v>0</v>
      </c>
      <c r="D838" s="2">
        <f t="shared" ref="D838:D901" si="102">AVERAGE(B834:B838)</f>
        <v>1.69</v>
      </c>
      <c r="E838" s="2">
        <f t="shared" si="96"/>
        <v>1.6979999999999997</v>
      </c>
      <c r="F838" s="2">
        <f t="shared" si="97"/>
        <v>1.7294999999999998</v>
      </c>
      <c r="G838" s="2">
        <f t="shared" si="99"/>
        <v>1.7135999999999998</v>
      </c>
      <c r="H838" s="2">
        <f t="shared" si="95"/>
        <v>1.643049999999999</v>
      </c>
      <c r="I838" s="2">
        <f t="array" ref="I838">SUMPRODUCT(B822:B841, (ROW(B822:B841)-ROW(B822)+1)) / (20*21/2)</f>
        <v>1.7001428571428572</v>
      </c>
      <c r="J838" s="2">
        <f t="shared" si="98"/>
        <v>1.716535692138772</v>
      </c>
      <c r="K838" s="2">
        <f t="shared" si="100"/>
        <v>1.7042265596455128</v>
      </c>
    </row>
    <row r="839" spans="1:11" ht="13.5" x14ac:dyDescent="0.25">
      <c r="A839" s="3">
        <f>TITRES_STAT!B842</f>
        <v>43528</v>
      </c>
      <c r="B839" s="6">
        <f>TITRES_STAT!D842</f>
        <v>1.69</v>
      </c>
      <c r="C839" s="2">
        <f t="shared" si="101"/>
        <v>0</v>
      </c>
      <c r="D839" s="2">
        <f t="shared" si="102"/>
        <v>1.69</v>
      </c>
      <c r="E839" s="2">
        <f t="shared" si="96"/>
        <v>1.6929999999999996</v>
      </c>
      <c r="F839" s="2">
        <f t="shared" si="97"/>
        <v>1.7250000000000001</v>
      </c>
      <c r="G839" s="2">
        <f t="shared" si="99"/>
        <v>1.7133999999999998</v>
      </c>
      <c r="H839" s="2">
        <f t="shared" si="95"/>
        <v>1.6417499999999989</v>
      </c>
      <c r="I839" s="2">
        <f t="array" ref="I839">SUMPRODUCT(B823:B842, (ROW(B823:B842)-ROW(B823)+1)) / (20*21/2)</f>
        <v>1.6976666666666669</v>
      </c>
      <c r="J839" s="2">
        <f t="shared" si="98"/>
        <v>1.7140084833636509</v>
      </c>
      <c r="K839" s="2">
        <f t="shared" si="100"/>
        <v>1.7036686553456888</v>
      </c>
    </row>
    <row r="840" spans="1:11" ht="13.5" x14ac:dyDescent="0.25">
      <c r="A840" s="3">
        <f>TITRES_STAT!B843</f>
        <v>43529</v>
      </c>
      <c r="B840" s="6">
        <f>TITRES_STAT!D843</f>
        <v>1.69</v>
      </c>
      <c r="C840" s="2">
        <f t="shared" si="101"/>
        <v>0</v>
      </c>
      <c r="D840" s="2">
        <f t="shared" si="102"/>
        <v>1.69</v>
      </c>
      <c r="E840" s="2">
        <f t="shared" si="96"/>
        <v>1.6879999999999999</v>
      </c>
      <c r="F840" s="2">
        <f t="shared" si="97"/>
        <v>1.7205000000000001</v>
      </c>
      <c r="G840" s="2">
        <f t="shared" si="99"/>
        <v>1.7141999999999999</v>
      </c>
      <c r="H840" s="2">
        <f t="shared" si="95"/>
        <v>1.6405499999999988</v>
      </c>
      <c r="I840" s="2">
        <f t="array" ref="I840">SUMPRODUCT(B824:B843, (ROW(B824:B843)-ROW(B824)+1)) / (20*21/2)</f>
        <v>1.6956190476190478</v>
      </c>
      <c r="J840" s="2">
        <f t="shared" si="98"/>
        <v>1.7117219611385412</v>
      </c>
      <c r="K840" s="2">
        <f t="shared" si="100"/>
        <v>1.7031326296458578</v>
      </c>
    </row>
    <row r="841" spans="1:11" ht="13.5" x14ac:dyDescent="0.25">
      <c r="A841" s="3">
        <f>TITRES_STAT!B844</f>
        <v>43530</v>
      </c>
      <c r="B841" s="6">
        <f>TITRES_STAT!D844</f>
        <v>1.69</v>
      </c>
      <c r="C841" s="2">
        <f t="shared" si="101"/>
        <v>0</v>
      </c>
      <c r="D841" s="2">
        <f t="shared" si="102"/>
        <v>1.69</v>
      </c>
      <c r="E841" s="2">
        <f t="shared" si="96"/>
        <v>1.6869999999999998</v>
      </c>
      <c r="F841" s="2">
        <f t="shared" si="97"/>
        <v>1.716</v>
      </c>
      <c r="G841" s="2">
        <f t="shared" si="99"/>
        <v>1.716</v>
      </c>
      <c r="H841" s="2">
        <f t="shared" si="95"/>
        <v>1.6395499999999987</v>
      </c>
      <c r="I841" s="2">
        <f t="array" ref="I841">SUMPRODUCT(B825:B844, (ROW(B825:B844)-ROW(B825)+1)) / (20*21/2)</f>
        <v>1.694</v>
      </c>
      <c r="J841" s="2">
        <f t="shared" si="98"/>
        <v>1.7096532029348708</v>
      </c>
      <c r="K841" s="2">
        <f t="shared" si="100"/>
        <v>1.7026176245617064</v>
      </c>
    </row>
    <row r="842" spans="1:11" ht="13.5" x14ac:dyDescent="0.25">
      <c r="A842" s="3">
        <f>TITRES_STAT!B845</f>
        <v>43531</v>
      </c>
      <c r="B842" s="6">
        <f>TITRES_STAT!D845</f>
        <v>1.69</v>
      </c>
      <c r="C842" s="2">
        <f t="shared" si="101"/>
        <v>0</v>
      </c>
      <c r="D842" s="2">
        <f t="shared" si="102"/>
        <v>1.69</v>
      </c>
      <c r="E842" s="2">
        <f t="shared" si="96"/>
        <v>1.6859999999999995</v>
      </c>
      <c r="F842" s="2">
        <f t="shared" si="97"/>
        <v>1.7115000000000002</v>
      </c>
      <c r="G842" s="2">
        <f t="shared" si="99"/>
        <v>1.7190000000000001</v>
      </c>
      <c r="H842" s="2">
        <f t="shared" ref="H842:H905" si="103">AVERAGE(B643:B842)</f>
        <v>1.6388499999999988</v>
      </c>
      <c r="I842" s="2">
        <f t="array" ref="I842">SUMPRODUCT(B826:B845, (ROW(B826:B845)-ROW(B826)+1)) / (20*21/2)</f>
        <v>1.6927142857142858</v>
      </c>
      <c r="J842" s="2">
        <f t="shared" si="98"/>
        <v>1.7077814693220259</v>
      </c>
      <c r="K842" s="2">
        <f t="shared" si="100"/>
        <v>1.7021228157553649</v>
      </c>
    </row>
    <row r="843" spans="1:11" ht="13.5" x14ac:dyDescent="0.25">
      <c r="A843" s="3">
        <f>TITRES_STAT!B846</f>
        <v>43532</v>
      </c>
      <c r="B843" s="6">
        <f>TITRES_STAT!D846</f>
        <v>1.69</v>
      </c>
      <c r="C843" s="2">
        <f t="shared" si="101"/>
        <v>0</v>
      </c>
      <c r="D843" s="2">
        <f t="shared" si="102"/>
        <v>1.69</v>
      </c>
      <c r="E843" s="2">
        <f t="shared" si="96"/>
        <v>1.69</v>
      </c>
      <c r="F843" s="2">
        <f t="shared" si="97"/>
        <v>1.7070000000000003</v>
      </c>
      <c r="G843" s="2">
        <f t="shared" si="99"/>
        <v>1.7220000000000002</v>
      </c>
      <c r="H843" s="2">
        <f t="shared" si="103"/>
        <v>1.6382499999999987</v>
      </c>
      <c r="I843" s="2">
        <f t="array" ref="I843">SUMPRODUCT(B827:B846, (ROW(B827:B846)-ROW(B827)+1)) / (20*21/2)</f>
        <v>1.6915714285714287</v>
      </c>
      <c r="J843" s="2">
        <f t="shared" si="98"/>
        <v>1.7060879960532616</v>
      </c>
      <c r="K843" s="2">
        <f t="shared" si="100"/>
        <v>1.7016474112159388</v>
      </c>
    </row>
    <row r="844" spans="1:11" ht="13.5" x14ac:dyDescent="0.25">
      <c r="A844" s="3">
        <f>TITRES_STAT!B847</f>
        <v>43535</v>
      </c>
      <c r="B844" s="6">
        <f>TITRES_STAT!D847</f>
        <v>1.69</v>
      </c>
      <c r="C844" s="2">
        <f t="shared" si="101"/>
        <v>0</v>
      </c>
      <c r="D844" s="2">
        <f t="shared" si="102"/>
        <v>1.69</v>
      </c>
      <c r="E844" s="2">
        <f t="shared" ref="E844:E907" si="104">AVERAGE(B835:B844)</f>
        <v>1.69</v>
      </c>
      <c r="F844" s="2">
        <f t="shared" si="97"/>
        <v>1.7035000000000005</v>
      </c>
      <c r="G844" s="2">
        <f t="shared" si="99"/>
        <v>1.7257999999999998</v>
      </c>
      <c r="H844" s="2">
        <f t="shared" si="103"/>
        <v>1.6373999999999989</v>
      </c>
      <c r="I844" s="2">
        <f t="array" ref="I844">SUMPRODUCT(B828:B847, (ROW(B828:B847)-ROW(B828)+1)) / (20*21/2)</f>
        <v>1.6907142857142858</v>
      </c>
      <c r="J844" s="2">
        <f t="shared" si="98"/>
        <v>1.7045558059529509</v>
      </c>
      <c r="K844" s="2">
        <f t="shared" si="100"/>
        <v>1.7011906499917842</v>
      </c>
    </row>
    <row r="845" spans="1:11" ht="13.5" x14ac:dyDescent="0.25">
      <c r="A845" s="3">
        <f>TITRES_STAT!B848</f>
        <v>43536</v>
      </c>
      <c r="B845" s="6">
        <f>TITRES_STAT!D848</f>
        <v>1.69</v>
      </c>
      <c r="C845" s="2">
        <f t="shared" si="101"/>
        <v>0</v>
      </c>
      <c r="D845" s="2">
        <f t="shared" si="102"/>
        <v>1.69</v>
      </c>
      <c r="E845" s="2">
        <f t="shared" si="104"/>
        <v>1.69</v>
      </c>
      <c r="F845" s="2">
        <f t="shared" si="97"/>
        <v>1.7020000000000004</v>
      </c>
      <c r="G845" s="2">
        <f t="shared" si="99"/>
        <v>1.7295999999999998</v>
      </c>
      <c r="H845" s="2">
        <f t="shared" si="103"/>
        <v>1.6365999999999992</v>
      </c>
      <c r="I845" s="2">
        <f t="array" ref="I845">SUMPRODUCT(B829:B848, (ROW(B829:B848)-ROW(B829)+1)) / (20*21/2)</f>
        <v>1.6900952380952381</v>
      </c>
      <c r="J845" s="2">
        <f t="shared" si="98"/>
        <v>1.7031695387193364</v>
      </c>
      <c r="K845" s="2">
        <f t="shared" si="100"/>
        <v>1.7007518009724985</v>
      </c>
    </row>
    <row r="846" spans="1:11" ht="13.5" x14ac:dyDescent="0.25">
      <c r="A846" s="3">
        <f>TITRES_STAT!B849</f>
        <v>43537</v>
      </c>
      <c r="B846" s="6">
        <f>TITRES_STAT!D849</f>
        <v>1.69</v>
      </c>
      <c r="C846" s="2">
        <f t="shared" si="101"/>
        <v>0</v>
      </c>
      <c r="D846" s="2">
        <f t="shared" si="102"/>
        <v>1.69</v>
      </c>
      <c r="E846" s="2">
        <f t="shared" si="104"/>
        <v>1.69</v>
      </c>
      <c r="F846" s="2">
        <f t="shared" si="97"/>
        <v>1.6990000000000003</v>
      </c>
      <c r="G846" s="2">
        <f t="shared" si="99"/>
        <v>1.7333999999999998</v>
      </c>
      <c r="H846" s="2">
        <f t="shared" si="103"/>
        <v>1.635999999999999</v>
      </c>
      <c r="I846" s="2">
        <f t="array" ref="I846">SUMPRODUCT(B830:B849, (ROW(B830:B849)-ROW(B830)+1)) / (20*21/2)</f>
        <v>1.6849523809523812</v>
      </c>
      <c r="J846" s="2">
        <f t="shared" si="98"/>
        <v>1.7019152969365425</v>
      </c>
      <c r="K846" s="2">
        <f t="shared" si="100"/>
        <v>1.700330161718675</v>
      </c>
    </row>
    <row r="847" spans="1:11" ht="13.5" x14ac:dyDescent="0.25">
      <c r="A847" s="3">
        <f>TITRES_STAT!B850</f>
        <v>43538</v>
      </c>
      <c r="B847" s="6">
        <f>TITRES_STAT!D850</f>
        <v>1.69</v>
      </c>
      <c r="C847" s="2">
        <f t="shared" si="101"/>
        <v>0</v>
      </c>
      <c r="D847" s="2">
        <f t="shared" si="102"/>
        <v>1.69</v>
      </c>
      <c r="E847" s="2">
        <f t="shared" si="104"/>
        <v>1.69</v>
      </c>
      <c r="F847" s="2">
        <f t="shared" si="97"/>
        <v>1.6965000000000003</v>
      </c>
      <c r="G847" s="2">
        <f t="shared" si="99"/>
        <v>1.7361999999999997</v>
      </c>
      <c r="H847" s="2">
        <f t="shared" si="103"/>
        <v>1.6358999999999988</v>
      </c>
      <c r="I847" s="2">
        <f t="array" ref="I847">SUMPRODUCT(B831:B850, (ROW(B831:B850)-ROW(B831)+1)) / (20*21/2)</f>
        <v>1.6831428571428568</v>
      </c>
      <c r="J847" s="2">
        <f t="shared" si="98"/>
        <v>1.70078050675211</v>
      </c>
      <c r="K847" s="2">
        <f t="shared" si="100"/>
        <v>1.6999250573375504</v>
      </c>
    </row>
    <row r="848" spans="1:11" ht="13.5" x14ac:dyDescent="0.25">
      <c r="A848" s="3">
        <f>TITRES_STAT!B851</f>
        <v>43539</v>
      </c>
      <c r="B848" s="6">
        <f>TITRES_STAT!D851</f>
        <v>1.69</v>
      </c>
      <c r="C848" s="2">
        <f t="shared" si="101"/>
        <v>0</v>
      </c>
      <c r="D848" s="2">
        <f t="shared" si="102"/>
        <v>1.69</v>
      </c>
      <c r="E848" s="2">
        <f t="shared" si="104"/>
        <v>1.69</v>
      </c>
      <c r="F848" s="2">
        <f t="shared" si="97"/>
        <v>1.6940000000000002</v>
      </c>
      <c r="G848" s="2">
        <f t="shared" si="99"/>
        <v>1.7379999999999998</v>
      </c>
      <c r="H848" s="2">
        <f t="shared" si="103"/>
        <v>1.6360499999999987</v>
      </c>
      <c r="I848" s="2">
        <f t="array" ref="I848">SUMPRODUCT(B832:B851, (ROW(B832:B851)-ROW(B832)+1)) / (20*21/2)</f>
        <v>1.6816666666666666</v>
      </c>
      <c r="J848" s="2">
        <f t="shared" si="98"/>
        <v>1.6997537918233376</v>
      </c>
      <c r="K848" s="2">
        <f t="shared" si="100"/>
        <v>1.6995358394027444</v>
      </c>
    </row>
    <row r="849" spans="1:11" ht="13.5" x14ac:dyDescent="0.25">
      <c r="A849" s="3">
        <f>TITRES_STAT!B852</f>
        <v>43542</v>
      </c>
      <c r="B849" s="6">
        <f>TITRES_STAT!D852</f>
        <v>1.64</v>
      </c>
      <c r="C849" s="2">
        <f t="shared" si="101"/>
        <v>-5.0000000000000044E-2</v>
      </c>
      <c r="D849" s="2">
        <f t="shared" si="102"/>
        <v>1.6800000000000002</v>
      </c>
      <c r="E849" s="2">
        <f t="shared" si="104"/>
        <v>1.6849999999999998</v>
      </c>
      <c r="F849" s="2">
        <f t="shared" si="97"/>
        <v>1.6890000000000005</v>
      </c>
      <c r="G849" s="2">
        <f t="shared" si="99"/>
        <v>1.7369999999999997</v>
      </c>
      <c r="H849" s="2">
        <f t="shared" si="103"/>
        <v>1.6359999999999986</v>
      </c>
      <c r="I849" s="2">
        <f t="array" ref="I849">SUMPRODUCT(B833:B852, (ROW(B833:B852)-ROW(B833)+1)) / (20*21/2)</f>
        <v>1.6736666666666669</v>
      </c>
      <c r="J849" s="2">
        <f t="shared" si="98"/>
        <v>1.6940629545068293</v>
      </c>
      <c r="K849" s="2">
        <f t="shared" si="100"/>
        <v>1.6972011006026368</v>
      </c>
    </row>
    <row r="850" spans="1:11" ht="13.5" x14ac:dyDescent="0.25">
      <c r="A850" s="3">
        <f>TITRES_STAT!B853</f>
        <v>43543</v>
      </c>
      <c r="B850" s="6">
        <f>TITRES_STAT!D853</f>
        <v>1.67</v>
      </c>
      <c r="C850" s="2">
        <f t="shared" si="101"/>
        <v>3.0000000000000027E-2</v>
      </c>
      <c r="D850" s="2">
        <f t="shared" si="102"/>
        <v>1.6759999999999997</v>
      </c>
      <c r="E850" s="2">
        <f t="shared" si="104"/>
        <v>1.6829999999999998</v>
      </c>
      <c r="F850" s="2">
        <f t="shared" si="97"/>
        <v>1.6855000000000004</v>
      </c>
      <c r="G850" s="2">
        <f t="shared" si="99"/>
        <v>1.7353999999999996</v>
      </c>
      <c r="H850" s="2">
        <f t="shared" si="103"/>
        <v>1.6359499999999989</v>
      </c>
      <c r="I850" s="2">
        <f t="array" ref="I850">SUMPRODUCT(B834:B853, (ROW(B834:B853)-ROW(B834)+1)) / (20*21/2)</f>
        <v>1.6661428571428571</v>
      </c>
      <c r="J850" s="2">
        <f t="shared" si="98"/>
        <v>1.691771244553798</v>
      </c>
      <c r="K850" s="2">
        <f t="shared" si="100"/>
        <v>1.6961343907750825</v>
      </c>
    </row>
    <row r="851" spans="1:11" ht="13.5" x14ac:dyDescent="0.25">
      <c r="A851" s="3">
        <f>TITRES_STAT!B854</f>
        <v>43545</v>
      </c>
      <c r="B851" s="6">
        <f>TITRES_STAT!D854</f>
        <v>1.67</v>
      </c>
      <c r="C851" s="2">
        <f t="shared" si="101"/>
        <v>0</v>
      </c>
      <c r="D851" s="2">
        <f t="shared" si="102"/>
        <v>1.6719999999999999</v>
      </c>
      <c r="E851" s="2">
        <f t="shared" si="104"/>
        <v>1.6809999999999998</v>
      </c>
      <c r="F851" s="2">
        <f t="shared" si="97"/>
        <v>1.6840000000000004</v>
      </c>
      <c r="G851" s="2">
        <f t="shared" si="99"/>
        <v>1.7329999999999999</v>
      </c>
      <c r="H851" s="2">
        <f t="shared" si="103"/>
        <v>1.6355499999999989</v>
      </c>
      <c r="I851" s="2">
        <f t="array" ref="I851">SUMPRODUCT(B835:B854, (ROW(B835:B854)-ROW(B835)+1)) / (20*21/2)</f>
        <v>1.6588571428571426</v>
      </c>
      <c r="J851" s="2">
        <f t="shared" si="98"/>
        <v>1.6896977926915315</v>
      </c>
      <c r="K851" s="2">
        <f t="shared" si="100"/>
        <v>1.6951095127054714</v>
      </c>
    </row>
    <row r="852" spans="1:11" ht="13.5" x14ac:dyDescent="0.25">
      <c r="A852" s="3">
        <f>TITRES_STAT!B855</f>
        <v>43546</v>
      </c>
      <c r="B852" s="6">
        <f>TITRES_STAT!D855</f>
        <v>1.6</v>
      </c>
      <c r="C852" s="2">
        <f t="shared" si="101"/>
        <v>-6.999999999999984E-2</v>
      </c>
      <c r="D852" s="2">
        <f t="shared" si="102"/>
        <v>1.6539999999999999</v>
      </c>
      <c r="E852" s="2">
        <f t="shared" si="104"/>
        <v>1.6719999999999999</v>
      </c>
      <c r="F852" s="2">
        <f t="shared" ref="F852:F915" si="105">AVERAGE(B833:B852)</f>
        <v>1.6790000000000003</v>
      </c>
      <c r="G852" s="2">
        <f t="shared" si="99"/>
        <v>1.7297999999999996</v>
      </c>
      <c r="H852" s="2">
        <f t="shared" si="103"/>
        <v>1.6347999999999994</v>
      </c>
      <c r="I852" s="2">
        <f t="array" ref="I852">SUMPRODUCT(B836:B855, (ROW(B836:B855)-ROW(B836)+1)) / (20*21/2)</f>
        <v>1.6539047619047622</v>
      </c>
      <c r="J852" s="2">
        <f t="shared" si="98"/>
        <v>1.6811551457685288</v>
      </c>
      <c r="K852" s="2">
        <f t="shared" si="100"/>
        <v>1.6913797278934921</v>
      </c>
    </row>
    <row r="853" spans="1:11" ht="13.5" x14ac:dyDescent="0.25">
      <c r="A853" s="3">
        <f>TITRES_STAT!B856</f>
        <v>43549</v>
      </c>
      <c r="B853" s="6">
        <f>TITRES_STAT!D856</f>
        <v>1.6</v>
      </c>
      <c r="C853" s="2">
        <f t="shared" si="101"/>
        <v>0</v>
      </c>
      <c r="D853" s="2">
        <f t="shared" si="102"/>
        <v>1.6359999999999999</v>
      </c>
      <c r="E853" s="2">
        <f t="shared" si="104"/>
        <v>1.6629999999999998</v>
      </c>
      <c r="F853" s="2">
        <f t="shared" si="105"/>
        <v>1.6765000000000003</v>
      </c>
      <c r="G853" s="2">
        <f t="shared" si="99"/>
        <v>1.7263999999999995</v>
      </c>
      <c r="H853" s="2">
        <f t="shared" si="103"/>
        <v>1.6341499999999993</v>
      </c>
      <c r="I853" s="2">
        <f t="array" ref="I853">SUMPRODUCT(B837:B856, (ROW(B837:B856)-ROW(B837)+1)) / (20*21/2)</f>
        <v>1.6492857142857145</v>
      </c>
      <c r="J853" s="2">
        <f t="shared" ref="J853:J916" si="106">$J$4*B853+J852*(1-$J$4)</f>
        <v>1.6734260842667643</v>
      </c>
      <c r="K853" s="2">
        <f t="shared" si="100"/>
        <v>1.6877962091525709</v>
      </c>
    </row>
    <row r="854" spans="1:11" ht="13.5" x14ac:dyDescent="0.25">
      <c r="A854" s="3">
        <f>TITRES_STAT!B857</f>
        <v>43550</v>
      </c>
      <c r="B854" s="6">
        <f>TITRES_STAT!D857</f>
        <v>1.6</v>
      </c>
      <c r="C854" s="2">
        <f t="shared" si="101"/>
        <v>0</v>
      </c>
      <c r="D854" s="2">
        <f t="shared" si="102"/>
        <v>1.6279999999999997</v>
      </c>
      <c r="E854" s="2">
        <f t="shared" si="104"/>
        <v>1.6539999999999999</v>
      </c>
      <c r="F854" s="2">
        <f t="shared" si="105"/>
        <v>1.6720000000000006</v>
      </c>
      <c r="G854" s="2">
        <f t="shared" si="99"/>
        <v>1.7229999999999996</v>
      </c>
      <c r="H854" s="2">
        <f t="shared" si="103"/>
        <v>1.6334999999999993</v>
      </c>
      <c r="I854" s="2">
        <f t="array" ref="I854">SUMPRODUCT(B838:B857, (ROW(B838:B857)-ROW(B838)+1)) / (20*21/2)</f>
        <v>1.6450000000000002</v>
      </c>
      <c r="J854" s="2">
        <f t="shared" si="106"/>
        <v>1.666433123860406</v>
      </c>
      <c r="K854" s="2">
        <f t="shared" si="100"/>
        <v>1.6843532205583525</v>
      </c>
    </row>
    <row r="855" spans="1:11" ht="13.5" x14ac:dyDescent="0.25">
      <c r="A855" s="3">
        <f>TITRES_STAT!B858</f>
        <v>43551</v>
      </c>
      <c r="B855" s="6">
        <f>TITRES_STAT!D858</f>
        <v>1.62</v>
      </c>
      <c r="C855" s="2">
        <f t="shared" si="101"/>
        <v>2.0000000000000018E-2</v>
      </c>
      <c r="D855" s="2">
        <f t="shared" si="102"/>
        <v>1.6179999999999999</v>
      </c>
      <c r="E855" s="2">
        <f t="shared" si="104"/>
        <v>1.6469999999999998</v>
      </c>
      <c r="F855" s="2">
        <f t="shared" si="105"/>
        <v>1.6685000000000003</v>
      </c>
      <c r="G855" s="2">
        <f t="shared" si="99"/>
        <v>1.7195999999999996</v>
      </c>
      <c r="H855" s="2">
        <f t="shared" si="103"/>
        <v>1.6331999999999995</v>
      </c>
      <c r="I855" s="2">
        <f t="array" ref="I855">SUMPRODUCT(B839:B858, (ROW(B839:B858)-ROW(B839)+1)) / (20*21/2)</f>
        <v>1.6410476190476191</v>
      </c>
      <c r="J855" s="2">
        <f t="shared" si="106"/>
        <v>1.6620109215879864</v>
      </c>
      <c r="K855" s="2">
        <f t="shared" si="100"/>
        <v>1.6818295648501818</v>
      </c>
    </row>
    <row r="856" spans="1:11" ht="13.5" x14ac:dyDescent="0.25">
      <c r="A856" s="3">
        <f>TITRES_STAT!B859</f>
        <v>43552</v>
      </c>
      <c r="B856" s="6">
        <f>TITRES_STAT!D859</f>
        <v>1.62</v>
      </c>
      <c r="C856" s="2">
        <f t="shared" si="101"/>
        <v>0</v>
      </c>
      <c r="D856" s="2">
        <f t="shared" si="102"/>
        <v>1.6080000000000001</v>
      </c>
      <c r="E856" s="2">
        <f t="shared" si="104"/>
        <v>1.64</v>
      </c>
      <c r="F856" s="2">
        <f t="shared" si="105"/>
        <v>1.6650000000000005</v>
      </c>
      <c r="G856" s="2">
        <f t="shared" si="99"/>
        <v>1.7161999999999997</v>
      </c>
      <c r="H856" s="2">
        <f t="shared" si="103"/>
        <v>1.6328</v>
      </c>
      <c r="I856" s="2">
        <f t="array" ref="I856">SUMPRODUCT(B840:B859, (ROW(B840:B859)-ROW(B840)+1)) / (20*21/2)</f>
        <v>1.6393333333333335</v>
      </c>
      <c r="J856" s="2">
        <f t="shared" si="106"/>
        <v>1.6580098814367497</v>
      </c>
      <c r="K856" s="2">
        <f t="shared" si="100"/>
        <v>1.6794048760325275</v>
      </c>
    </row>
    <row r="857" spans="1:11" ht="13.5" x14ac:dyDescent="0.25">
      <c r="A857" s="3">
        <f>TITRES_STAT!B860</f>
        <v>43553</v>
      </c>
      <c r="B857" s="6">
        <f>TITRES_STAT!D860</f>
        <v>1.62</v>
      </c>
      <c r="C857" s="2">
        <f t="shared" si="101"/>
        <v>0</v>
      </c>
      <c r="D857" s="2">
        <f t="shared" si="102"/>
        <v>1.6120000000000001</v>
      </c>
      <c r="E857" s="2">
        <f t="shared" si="104"/>
        <v>1.6330000000000002</v>
      </c>
      <c r="F857" s="2">
        <f t="shared" si="105"/>
        <v>1.6615000000000002</v>
      </c>
      <c r="G857" s="2">
        <f t="shared" si="99"/>
        <v>1.7127999999999997</v>
      </c>
      <c r="H857" s="2">
        <f t="shared" si="103"/>
        <v>1.63215</v>
      </c>
      <c r="I857" s="2">
        <f t="array" ref="I857">SUMPRODUCT(B841:B860, (ROW(B841:B860)-ROW(B841)+1)) / (20*21/2)</f>
        <v>1.6388095238095237</v>
      </c>
      <c r="J857" s="2">
        <f t="shared" si="106"/>
        <v>1.6543898927284879</v>
      </c>
      <c r="K857" s="2">
        <f t="shared" si="100"/>
        <v>1.6770752730508598</v>
      </c>
    </row>
    <row r="858" spans="1:11" ht="13.5" x14ac:dyDescent="0.25">
      <c r="A858" s="3">
        <f>TITRES_STAT!B861</f>
        <v>43556</v>
      </c>
      <c r="B858" s="6">
        <f>TITRES_STAT!D861</f>
        <v>1.62</v>
      </c>
      <c r="C858" s="2">
        <f t="shared" si="101"/>
        <v>0</v>
      </c>
      <c r="D858" s="2">
        <f t="shared" si="102"/>
        <v>1.6160000000000001</v>
      </c>
      <c r="E858" s="2">
        <f t="shared" si="104"/>
        <v>1.6260000000000001</v>
      </c>
      <c r="F858" s="2">
        <f t="shared" si="105"/>
        <v>1.6580000000000006</v>
      </c>
      <c r="G858" s="2">
        <f t="shared" si="99"/>
        <v>1.7095999999999998</v>
      </c>
      <c r="H858" s="2">
        <f t="shared" si="103"/>
        <v>1.6315000000000004</v>
      </c>
      <c r="I858" s="2">
        <f t="array" ref="I858">SUMPRODUCT(B842:B861, (ROW(B842:B861)-ROW(B842)+1)) / (20*21/2)</f>
        <v>1.6384761904761906</v>
      </c>
      <c r="J858" s="2">
        <f t="shared" si="106"/>
        <v>1.6511146648495845</v>
      </c>
      <c r="K858" s="2">
        <f t="shared" si="100"/>
        <v>1.6748370270488653</v>
      </c>
    </row>
    <row r="859" spans="1:11" ht="13.5" x14ac:dyDescent="0.25">
      <c r="A859" s="3">
        <f>TITRES_STAT!B862</f>
        <v>43557</v>
      </c>
      <c r="B859" s="6">
        <f>TITRES_STAT!D862</f>
        <v>1.64</v>
      </c>
      <c r="C859" s="2">
        <f t="shared" si="101"/>
        <v>1.9999999999999796E-2</v>
      </c>
      <c r="D859" s="2">
        <f t="shared" si="102"/>
        <v>1.6240000000000001</v>
      </c>
      <c r="E859" s="2">
        <f t="shared" si="104"/>
        <v>1.6260000000000001</v>
      </c>
      <c r="F859" s="2">
        <f t="shared" si="105"/>
        <v>1.6555000000000004</v>
      </c>
      <c r="G859" s="2">
        <f t="shared" si="99"/>
        <v>1.7067999999999999</v>
      </c>
      <c r="H859" s="2">
        <f t="shared" si="103"/>
        <v>1.6308000000000005</v>
      </c>
      <c r="I859" s="2">
        <f t="array" ref="I859">SUMPRODUCT(B843:B862, (ROW(B843:B862)-ROW(B843)+1)) / (20*21/2)</f>
        <v>1.6383333333333334</v>
      </c>
      <c r="J859" s="2">
        <f t="shared" si="106"/>
        <v>1.6500561253401003</v>
      </c>
      <c r="K859" s="2">
        <f t="shared" si="100"/>
        <v>1.6734708691253803</v>
      </c>
    </row>
    <row r="860" spans="1:11" ht="13.5" x14ac:dyDescent="0.25">
      <c r="A860" s="3">
        <f>TITRES_STAT!B863</f>
        <v>43558</v>
      </c>
      <c r="B860" s="6">
        <f>TITRES_STAT!D863</f>
        <v>1.65</v>
      </c>
      <c r="C860" s="2">
        <f t="shared" si="101"/>
        <v>1.0000000000000009E-2</v>
      </c>
      <c r="D860" s="2">
        <f t="shared" si="102"/>
        <v>1.6300000000000001</v>
      </c>
      <c r="E860" s="2">
        <f t="shared" si="104"/>
        <v>1.6240000000000001</v>
      </c>
      <c r="F860" s="2">
        <f t="shared" si="105"/>
        <v>1.6535000000000004</v>
      </c>
      <c r="G860" s="2">
        <f t="shared" si="99"/>
        <v>1.7041999999999995</v>
      </c>
      <c r="H860" s="2">
        <f t="shared" si="103"/>
        <v>1.6303500000000002</v>
      </c>
      <c r="I860" s="2">
        <f t="array" ref="I860">SUMPRODUCT(B844:B863, (ROW(B844:B863)-ROW(B844)+1)) / (20*21/2)</f>
        <v>1.6383809523809527</v>
      </c>
      <c r="J860" s="2">
        <f t="shared" si="106"/>
        <v>1.6500507800696145</v>
      </c>
      <c r="K860" s="2">
        <f t="shared" si="100"/>
        <v>1.6725504428851694</v>
      </c>
    </row>
    <row r="861" spans="1:11" ht="13.5" x14ac:dyDescent="0.25">
      <c r="A861" s="3">
        <f>TITRES_STAT!B864</f>
        <v>43559</v>
      </c>
      <c r="B861" s="6">
        <f>TITRES_STAT!D864</f>
        <v>1.65</v>
      </c>
      <c r="C861" s="2">
        <f t="shared" si="101"/>
        <v>0</v>
      </c>
      <c r="D861" s="2">
        <f t="shared" si="102"/>
        <v>1.6359999999999999</v>
      </c>
      <c r="E861" s="2">
        <f t="shared" si="104"/>
        <v>1.6220000000000003</v>
      </c>
      <c r="F861" s="2">
        <f t="shared" si="105"/>
        <v>1.6515000000000004</v>
      </c>
      <c r="G861" s="2">
        <f t="shared" si="99"/>
        <v>1.7021999999999997</v>
      </c>
      <c r="H861" s="2">
        <f t="shared" si="103"/>
        <v>1.6299000000000001</v>
      </c>
      <c r="I861" s="2">
        <f t="array" ref="I861">SUMPRODUCT(B845:B864, (ROW(B845:B864)-ROW(B845)+1)) / (20*21/2)</f>
        <v>1.6386190476190476</v>
      </c>
      <c r="J861" s="2">
        <f t="shared" si="106"/>
        <v>1.6500459438725081</v>
      </c>
      <c r="K861" s="2">
        <f t="shared" si="100"/>
        <v>1.6716661117916334</v>
      </c>
    </row>
    <row r="862" spans="1:11" ht="13.5" x14ac:dyDescent="0.25">
      <c r="A862" s="3">
        <f>TITRES_STAT!B865</f>
        <v>43560</v>
      </c>
      <c r="B862" s="6">
        <f>TITRES_STAT!D865</f>
        <v>1.65</v>
      </c>
      <c r="C862" s="2">
        <f t="shared" si="101"/>
        <v>0</v>
      </c>
      <c r="D862" s="2">
        <f t="shared" si="102"/>
        <v>1.6420000000000001</v>
      </c>
      <c r="E862" s="2">
        <f t="shared" si="104"/>
        <v>1.627</v>
      </c>
      <c r="F862" s="2">
        <f t="shared" si="105"/>
        <v>1.6495000000000002</v>
      </c>
      <c r="G862" s="2">
        <f t="shared" si="99"/>
        <v>1.7003999999999997</v>
      </c>
      <c r="H862" s="2">
        <f t="shared" si="103"/>
        <v>1.6294500000000003</v>
      </c>
      <c r="I862" s="2">
        <f t="array" ref="I862">SUMPRODUCT(B846:B865, (ROW(B846:B865)-ROW(B846)+1)) / (20*21/2)</f>
        <v>1.6352380952380954</v>
      </c>
      <c r="J862" s="2">
        <f t="shared" si="106"/>
        <v>1.6500415682656024</v>
      </c>
      <c r="K862" s="2">
        <f t="shared" si="100"/>
        <v>1.6708164603488243</v>
      </c>
    </row>
    <row r="863" spans="1:11" ht="13.5" x14ac:dyDescent="0.25">
      <c r="A863" s="3">
        <f>TITRES_STAT!B866</f>
        <v>43563</v>
      </c>
      <c r="B863" s="6">
        <f>TITRES_STAT!D866</f>
        <v>1.65</v>
      </c>
      <c r="C863" s="2">
        <f t="shared" si="101"/>
        <v>0</v>
      </c>
      <c r="D863" s="2">
        <f t="shared" si="102"/>
        <v>1.6480000000000001</v>
      </c>
      <c r="E863" s="2">
        <f t="shared" si="104"/>
        <v>1.6320000000000001</v>
      </c>
      <c r="F863" s="2">
        <f t="shared" si="105"/>
        <v>1.6475000000000002</v>
      </c>
      <c r="G863" s="2">
        <f t="shared" si="99"/>
        <v>1.6977999999999998</v>
      </c>
      <c r="H863" s="2">
        <f t="shared" si="103"/>
        <v>1.6288</v>
      </c>
      <c r="I863" s="2">
        <f t="array" ref="I863">SUMPRODUCT(B847:B866, (ROW(B847:B866)-ROW(B847)+1)) / (20*21/2)</f>
        <v>1.6360476190476188</v>
      </c>
      <c r="J863" s="2">
        <f t="shared" si="106"/>
        <v>1.6500376093831639</v>
      </c>
      <c r="K863" s="2">
        <f t="shared" si="100"/>
        <v>1.6700001285704391</v>
      </c>
    </row>
    <row r="864" spans="1:11" ht="13.5" x14ac:dyDescent="0.25">
      <c r="A864" s="3">
        <f>TITRES_STAT!B867</f>
        <v>43565</v>
      </c>
      <c r="B864" s="6">
        <f>TITRES_STAT!D867</f>
        <v>1.65</v>
      </c>
      <c r="C864" s="2">
        <f t="shared" si="101"/>
        <v>0</v>
      </c>
      <c r="D864" s="2">
        <f t="shared" si="102"/>
        <v>1.65</v>
      </c>
      <c r="E864" s="2">
        <f t="shared" si="104"/>
        <v>1.637</v>
      </c>
      <c r="F864" s="2">
        <f t="shared" si="105"/>
        <v>1.6454999999999997</v>
      </c>
      <c r="G864" s="2">
        <f t="shared" si="99"/>
        <v>1.6951999999999998</v>
      </c>
      <c r="H864" s="2">
        <f t="shared" si="103"/>
        <v>1.6281500000000002</v>
      </c>
      <c r="I864" s="2">
        <f t="array" ref="I864">SUMPRODUCT(B848:B867, (ROW(B848:B867)-ROW(B848)+1)) / (20*21/2)</f>
        <v>1.6370476190476191</v>
      </c>
      <c r="J864" s="2">
        <f t="shared" si="106"/>
        <v>1.6500340275371481</v>
      </c>
      <c r="K864" s="2">
        <f t="shared" si="100"/>
        <v>1.669215809802971</v>
      </c>
    </row>
    <row r="865" spans="1:11" ht="13.5" x14ac:dyDescent="0.25">
      <c r="A865" s="3">
        <f>TITRES_STAT!B868</f>
        <v>43566</v>
      </c>
      <c r="B865" s="6">
        <f>TITRES_STAT!D868</f>
        <v>1.61</v>
      </c>
      <c r="C865" s="2">
        <f t="shared" si="101"/>
        <v>-3.9999999999999813E-2</v>
      </c>
      <c r="D865" s="2">
        <f t="shared" si="102"/>
        <v>1.6419999999999999</v>
      </c>
      <c r="E865" s="2">
        <f t="shared" si="104"/>
        <v>1.6360000000000003</v>
      </c>
      <c r="F865" s="2">
        <f t="shared" si="105"/>
        <v>1.6415</v>
      </c>
      <c r="G865" s="2">
        <f t="shared" si="99"/>
        <v>1.6918</v>
      </c>
      <c r="H865" s="2">
        <f t="shared" si="103"/>
        <v>1.6275500000000003</v>
      </c>
      <c r="I865" s="2">
        <f t="array" ref="I865">SUMPRODUCT(B849:B868, (ROW(B849:B868)-ROW(B849)+1)) / (20*21/2)</f>
        <v>1.6382380952380953</v>
      </c>
      <c r="J865" s="2">
        <f t="shared" si="106"/>
        <v>1.6462212630098008</v>
      </c>
      <c r="K865" s="2">
        <f t="shared" si="100"/>
        <v>1.6668936211832468</v>
      </c>
    </row>
    <row r="866" spans="1:11" ht="13.5" x14ac:dyDescent="0.25">
      <c r="A866" s="3">
        <f>TITRES_STAT!B869</f>
        <v>43567</v>
      </c>
      <c r="B866" s="6">
        <f>TITRES_STAT!D869</f>
        <v>1.65</v>
      </c>
      <c r="C866" s="2">
        <f t="shared" si="101"/>
        <v>3.9999999999999813E-2</v>
      </c>
      <c r="D866" s="2">
        <f t="shared" si="102"/>
        <v>1.6419999999999999</v>
      </c>
      <c r="E866" s="2">
        <f t="shared" si="104"/>
        <v>1.639</v>
      </c>
      <c r="F866" s="2">
        <f t="shared" si="105"/>
        <v>1.6394999999999995</v>
      </c>
      <c r="G866" s="2">
        <f t="shared" si="99"/>
        <v>1.6892000000000005</v>
      </c>
      <c r="H866" s="2">
        <f t="shared" si="103"/>
        <v>1.6271500000000001</v>
      </c>
      <c r="I866" s="2">
        <f t="array" ref="I866">SUMPRODUCT(B850:B869, (ROW(B850:B869)-ROW(B850)+1)) / (20*21/2)</f>
        <v>1.6329523809523809</v>
      </c>
      <c r="J866" s="2">
        <f t="shared" si="106"/>
        <v>1.6465811427231529</v>
      </c>
      <c r="K866" s="2">
        <f t="shared" si="100"/>
        <v>1.6662311262348841</v>
      </c>
    </row>
    <row r="867" spans="1:11" ht="13.5" x14ac:dyDescent="0.25">
      <c r="A867" s="3">
        <f>TITRES_STAT!B870</f>
        <v>43570</v>
      </c>
      <c r="B867" s="6">
        <f>TITRES_STAT!D870</f>
        <v>1.65</v>
      </c>
      <c r="C867" s="2">
        <f t="shared" si="101"/>
        <v>0</v>
      </c>
      <c r="D867" s="2">
        <f t="shared" si="102"/>
        <v>1.6420000000000001</v>
      </c>
      <c r="E867" s="2">
        <f t="shared" si="104"/>
        <v>1.6420000000000001</v>
      </c>
      <c r="F867" s="2">
        <f t="shared" si="105"/>
        <v>1.6374999999999997</v>
      </c>
      <c r="G867" s="2">
        <f t="shared" si="99"/>
        <v>1.6866000000000005</v>
      </c>
      <c r="H867" s="2">
        <f t="shared" si="103"/>
        <v>1.6268999999999998</v>
      </c>
      <c r="I867" s="2">
        <f t="array" ref="I867">SUMPRODUCT(B851:B870, (ROW(B851:B870)-ROW(B851)+1)) / (20*21/2)</f>
        <v>1.6298571428571427</v>
      </c>
      <c r="J867" s="2">
        <f t="shared" si="106"/>
        <v>1.6469067481780906</v>
      </c>
      <c r="K867" s="2">
        <f t="shared" si="100"/>
        <v>1.6655946114805751</v>
      </c>
    </row>
    <row r="868" spans="1:11" ht="13.5" x14ac:dyDescent="0.25">
      <c r="A868" s="3">
        <f>TITRES_STAT!B871</f>
        <v>43571</v>
      </c>
      <c r="B868" s="6">
        <f>TITRES_STAT!D871</f>
        <v>1.65</v>
      </c>
      <c r="C868" s="2">
        <f t="shared" si="101"/>
        <v>0</v>
      </c>
      <c r="D868" s="2">
        <f t="shared" si="102"/>
        <v>1.6420000000000001</v>
      </c>
      <c r="E868" s="2">
        <f t="shared" si="104"/>
        <v>1.645</v>
      </c>
      <c r="F868" s="2">
        <f t="shared" si="105"/>
        <v>1.6354999999999997</v>
      </c>
      <c r="G868" s="2">
        <f t="shared" si="99"/>
        <v>1.6840000000000006</v>
      </c>
      <c r="H868" s="2">
        <f t="shared" si="103"/>
        <v>1.6265499999999997</v>
      </c>
      <c r="I868" s="2">
        <f t="array" ref="I868">SUMPRODUCT(B852:B871, (ROW(B852:B871)-ROW(B852)+1)) / (20*21/2)</f>
        <v>1.6251904761904763</v>
      </c>
      <c r="J868" s="2">
        <f t="shared" si="106"/>
        <v>1.6472013435897008</v>
      </c>
      <c r="K868" s="2">
        <f t="shared" si="100"/>
        <v>1.66498305808918</v>
      </c>
    </row>
    <row r="869" spans="1:11" ht="13.5" x14ac:dyDescent="0.25">
      <c r="A869" s="3">
        <f>TITRES_STAT!B872</f>
        <v>43572</v>
      </c>
      <c r="B869" s="6">
        <f>TITRES_STAT!D872</f>
        <v>1.58</v>
      </c>
      <c r="C869" s="2">
        <f t="shared" si="101"/>
        <v>-6.999999999999984E-2</v>
      </c>
      <c r="D869" s="2">
        <f t="shared" si="102"/>
        <v>1.6280000000000001</v>
      </c>
      <c r="E869" s="2">
        <f t="shared" si="104"/>
        <v>1.639</v>
      </c>
      <c r="F869" s="2">
        <f t="shared" si="105"/>
        <v>1.6324999999999996</v>
      </c>
      <c r="G869" s="2">
        <f t="shared" si="99"/>
        <v>1.6800000000000006</v>
      </c>
      <c r="H869" s="2">
        <f t="shared" si="103"/>
        <v>1.6257999999999995</v>
      </c>
      <c r="I869" s="2">
        <f t="array" ref="I869">SUMPRODUCT(B853:B872, (ROW(B853:B872)-ROW(B853)+1)) / (20*21/2)</f>
        <v>1.6247619047619044</v>
      </c>
      <c r="J869" s="2">
        <f t="shared" si="106"/>
        <v>1.640801215628777</v>
      </c>
      <c r="K869" s="2">
        <f t="shared" si="100"/>
        <v>1.6616503891445065</v>
      </c>
    </row>
    <row r="870" spans="1:11" ht="13.5" x14ac:dyDescent="0.25">
      <c r="A870" s="3">
        <f>TITRES_STAT!B873</f>
        <v>43573</v>
      </c>
      <c r="B870" s="6">
        <f>TITRES_STAT!D873</f>
        <v>1.6</v>
      </c>
      <c r="C870" s="2">
        <f t="shared" si="101"/>
        <v>2.0000000000000018E-2</v>
      </c>
      <c r="D870" s="2">
        <f t="shared" si="102"/>
        <v>1.6259999999999999</v>
      </c>
      <c r="E870" s="2">
        <f t="shared" si="104"/>
        <v>1.6339999999999999</v>
      </c>
      <c r="F870" s="2">
        <f t="shared" si="105"/>
        <v>1.6289999999999996</v>
      </c>
      <c r="G870" s="2">
        <f t="shared" si="99"/>
        <v>1.6764000000000003</v>
      </c>
      <c r="H870" s="2">
        <f t="shared" si="103"/>
        <v>1.6247999999999996</v>
      </c>
      <c r="I870" s="2">
        <f t="array" ref="I870">SUMPRODUCT(B854:B873, (ROW(B854:B873)-ROW(B854)+1)) / (20*21/2)</f>
        <v>1.622333333333333</v>
      </c>
      <c r="J870" s="2">
        <f t="shared" si="106"/>
        <v>1.6369153855688934</v>
      </c>
      <c r="K870" s="2">
        <f t="shared" si="100"/>
        <v>1.6592327268251141</v>
      </c>
    </row>
    <row r="871" spans="1:11" ht="13.5" x14ac:dyDescent="0.25">
      <c r="A871" s="3">
        <f>TITRES_STAT!B874</f>
        <v>43574</v>
      </c>
      <c r="B871" s="6">
        <f>TITRES_STAT!D874</f>
        <v>1.58</v>
      </c>
      <c r="C871" s="2">
        <f t="shared" si="101"/>
        <v>-2.0000000000000018E-2</v>
      </c>
      <c r="D871" s="2">
        <f t="shared" si="102"/>
        <v>1.6120000000000001</v>
      </c>
      <c r="E871" s="2">
        <f t="shared" si="104"/>
        <v>1.627</v>
      </c>
      <c r="F871" s="2">
        <f t="shared" si="105"/>
        <v>1.6244999999999998</v>
      </c>
      <c r="G871" s="2">
        <f t="shared" si="99"/>
        <v>1.6724000000000003</v>
      </c>
      <c r="H871" s="2">
        <f t="shared" si="103"/>
        <v>1.6231999999999998</v>
      </c>
      <c r="I871" s="2">
        <f t="array" ref="I871">SUMPRODUCT(B855:B874, (ROW(B855:B874)-ROW(B855)+1)) / (20*21/2)</f>
        <v>1.6227619047619046</v>
      </c>
      <c r="J871" s="2">
        <f t="shared" si="106"/>
        <v>1.6314948726575702</v>
      </c>
      <c r="K871" s="2">
        <f t="shared" si="100"/>
        <v>1.6561255610672667</v>
      </c>
    </row>
    <row r="872" spans="1:11" ht="13.5" x14ac:dyDescent="0.25">
      <c r="A872" s="3">
        <f>TITRES_STAT!B875</f>
        <v>43577</v>
      </c>
      <c r="B872" s="6">
        <f>TITRES_STAT!D875</f>
        <v>1.62</v>
      </c>
      <c r="C872" s="2">
        <f t="shared" si="101"/>
        <v>4.0000000000000036E-2</v>
      </c>
      <c r="D872" s="2">
        <f t="shared" si="102"/>
        <v>1.6060000000000003</v>
      </c>
      <c r="E872" s="2">
        <f t="shared" si="104"/>
        <v>1.6240000000000001</v>
      </c>
      <c r="F872" s="2">
        <f t="shared" si="105"/>
        <v>1.6254999999999995</v>
      </c>
      <c r="G872" s="2">
        <f t="shared" si="99"/>
        <v>1.6692000000000005</v>
      </c>
      <c r="H872" s="2">
        <f t="shared" si="103"/>
        <v>1.6212499999999996</v>
      </c>
      <c r="I872" s="2">
        <f t="array" ref="I872">SUMPRODUCT(B856:B875, (ROW(B856:B875)-ROW(B856)+1)) / (20*21/2)</f>
        <v>1.6268571428571428</v>
      </c>
      <c r="J872" s="2">
        <f t="shared" si="106"/>
        <v>1.6304001228806588</v>
      </c>
      <c r="K872" s="2">
        <f t="shared" si="100"/>
        <v>1.6547088723979622</v>
      </c>
    </row>
    <row r="873" spans="1:11" ht="13.5" x14ac:dyDescent="0.25">
      <c r="A873" s="3">
        <f>TITRES_STAT!B876</f>
        <v>43578</v>
      </c>
      <c r="B873" s="6">
        <f>TITRES_STAT!D876</f>
        <v>1.6</v>
      </c>
      <c r="C873" s="2">
        <f t="shared" si="101"/>
        <v>-2.0000000000000018E-2</v>
      </c>
      <c r="D873" s="2">
        <f t="shared" si="102"/>
        <v>1.5960000000000001</v>
      </c>
      <c r="E873" s="2">
        <f t="shared" si="104"/>
        <v>1.6190000000000002</v>
      </c>
      <c r="F873" s="2">
        <f t="shared" si="105"/>
        <v>1.6254999999999995</v>
      </c>
      <c r="G873" s="2">
        <f t="shared" si="99"/>
        <v>1.6656000000000004</v>
      </c>
      <c r="H873" s="2">
        <f t="shared" si="103"/>
        <v>1.6187499999999999</v>
      </c>
      <c r="I873" s="2">
        <f t="array" ref="I873">SUMPRODUCT(B857:B876, (ROW(B857:B876)-ROW(B857)+1)) / (20*21/2)</f>
        <v>1.6402380952380948</v>
      </c>
      <c r="J873" s="2">
        <f t="shared" si="106"/>
        <v>1.627504873082501</v>
      </c>
      <c r="K873" s="2">
        <f t="shared" si="100"/>
        <v>1.6525634264215716</v>
      </c>
    </row>
    <row r="874" spans="1:11" ht="13.5" x14ac:dyDescent="0.25">
      <c r="A874" s="3">
        <f>TITRES_STAT!B877</f>
        <v>43579</v>
      </c>
      <c r="B874" s="6">
        <f>TITRES_STAT!D877</f>
        <v>1.63</v>
      </c>
      <c r="C874" s="2">
        <f t="shared" si="101"/>
        <v>2.9999999999999805E-2</v>
      </c>
      <c r="D874" s="2">
        <f t="shared" si="102"/>
        <v>1.6060000000000003</v>
      </c>
      <c r="E874" s="2">
        <f t="shared" si="104"/>
        <v>1.6170000000000002</v>
      </c>
      <c r="F874" s="2">
        <f t="shared" si="105"/>
        <v>1.627</v>
      </c>
      <c r="G874" s="2">
        <f t="shared" si="99"/>
        <v>1.663</v>
      </c>
      <c r="H874" s="2">
        <f t="shared" si="103"/>
        <v>1.6163999999999998</v>
      </c>
      <c r="I874" s="2">
        <f t="array" ref="I874">SUMPRODUCT(B858:B877, (ROW(B858:B877)-ROW(B858)+1)) / (20*21/2)</f>
        <v>1.6538571428571431</v>
      </c>
      <c r="J874" s="2">
        <f t="shared" si="106"/>
        <v>1.6277425042175009</v>
      </c>
      <c r="K874" s="2">
        <f t="shared" si="100"/>
        <v>1.6516785861697454</v>
      </c>
    </row>
    <row r="875" spans="1:11" ht="13.5" x14ac:dyDescent="0.25">
      <c r="A875" s="3">
        <f>TITRES_STAT!B878</f>
        <v>43580</v>
      </c>
      <c r="B875" s="6">
        <f>TITRES_STAT!D878</f>
        <v>1.67</v>
      </c>
      <c r="C875" s="2">
        <f t="shared" si="101"/>
        <v>4.0000000000000036E-2</v>
      </c>
      <c r="D875" s="2">
        <f t="shared" si="102"/>
        <v>1.6200000000000003</v>
      </c>
      <c r="E875" s="2">
        <f t="shared" si="104"/>
        <v>1.6229999999999998</v>
      </c>
      <c r="F875" s="2">
        <f t="shared" si="105"/>
        <v>1.6295000000000002</v>
      </c>
      <c r="G875" s="2">
        <f t="shared" si="99"/>
        <v>1.6619999999999999</v>
      </c>
      <c r="H875" s="2">
        <f t="shared" si="103"/>
        <v>1.6148499999999999</v>
      </c>
      <c r="I875" s="2">
        <f t="array" ref="I875">SUMPRODUCT(B859:B878, (ROW(B859:B878)-ROW(B859)+1)) / (20*21/2)</f>
        <v>1.6743333333333335</v>
      </c>
      <c r="J875" s="2">
        <f t="shared" si="106"/>
        <v>1.631767027625358</v>
      </c>
      <c r="K875" s="2">
        <f t="shared" si="100"/>
        <v>1.6523970729866182</v>
      </c>
    </row>
    <row r="876" spans="1:11" ht="13.5" x14ac:dyDescent="0.25">
      <c r="A876" s="3">
        <f>TITRES_STAT!B879</f>
        <v>43581</v>
      </c>
      <c r="B876" s="6">
        <f>TITRES_STAT!D879</f>
        <v>1.77</v>
      </c>
      <c r="C876" s="2">
        <f t="shared" si="101"/>
        <v>0.10000000000000009</v>
      </c>
      <c r="D876" s="2">
        <f t="shared" si="102"/>
        <v>1.6579999999999999</v>
      </c>
      <c r="E876" s="2">
        <f t="shared" si="104"/>
        <v>1.6350000000000002</v>
      </c>
      <c r="F876" s="2">
        <f t="shared" si="105"/>
        <v>1.637</v>
      </c>
      <c r="G876" s="2">
        <f t="shared" si="99"/>
        <v>1.6623999999999999</v>
      </c>
      <c r="H876" s="2">
        <f t="shared" si="103"/>
        <v>1.6139999999999999</v>
      </c>
      <c r="I876" s="2">
        <f t="array" ref="I876">SUMPRODUCT(B860:B879, (ROW(B860:B879)-ROW(B860)+1)) / (20*21/2)</f>
        <v>1.6936666666666667</v>
      </c>
      <c r="J876" s="2">
        <f t="shared" si="106"/>
        <v>1.6449320726134191</v>
      </c>
      <c r="K876" s="2">
        <f t="shared" si="100"/>
        <v>1.657008952477339</v>
      </c>
    </row>
    <row r="877" spans="1:11" ht="13.5" x14ac:dyDescent="0.25">
      <c r="A877" s="3">
        <f>TITRES_STAT!B880</f>
        <v>43584</v>
      </c>
      <c r="B877" s="6">
        <f>TITRES_STAT!D880</f>
        <v>1.78</v>
      </c>
      <c r="C877" s="2">
        <f t="shared" si="101"/>
        <v>1.0000000000000009E-2</v>
      </c>
      <c r="D877" s="2">
        <f t="shared" si="102"/>
        <v>1.69</v>
      </c>
      <c r="E877" s="2">
        <f t="shared" si="104"/>
        <v>1.6480000000000001</v>
      </c>
      <c r="F877" s="2">
        <f t="shared" si="105"/>
        <v>1.645</v>
      </c>
      <c r="G877" s="2">
        <f t="shared" si="99"/>
        <v>1.6632</v>
      </c>
      <c r="H877" s="2">
        <f t="shared" si="103"/>
        <v>1.6132999999999995</v>
      </c>
      <c r="I877" s="2">
        <f t="array" ref="I877">SUMPRODUCT(B861:B880, (ROW(B861:B880)-ROW(B861)+1)) / (20*21/2)</f>
        <v>1.7148095238095242</v>
      </c>
      <c r="J877" s="2">
        <f t="shared" si="106"/>
        <v>1.6577956847454742</v>
      </c>
      <c r="K877" s="2">
        <f t="shared" si="100"/>
        <v>1.6618321308115611</v>
      </c>
    </row>
    <row r="878" spans="1:11" ht="13.5" x14ac:dyDescent="0.25">
      <c r="A878" s="3">
        <f>TITRES_STAT!B881</f>
        <v>43585</v>
      </c>
      <c r="B878" s="6">
        <f>TITRES_STAT!D881</f>
        <v>1.86</v>
      </c>
      <c r="C878" s="2">
        <f t="shared" si="101"/>
        <v>8.0000000000000071E-2</v>
      </c>
      <c r="D878" s="2">
        <f t="shared" si="102"/>
        <v>1.7420000000000002</v>
      </c>
      <c r="E878" s="2">
        <f t="shared" si="104"/>
        <v>1.6689999999999998</v>
      </c>
      <c r="F878" s="2">
        <f t="shared" si="105"/>
        <v>1.6570000000000005</v>
      </c>
      <c r="G878" s="2">
        <f t="shared" si="99"/>
        <v>1.6655999999999997</v>
      </c>
      <c r="H878" s="2">
        <f t="shared" si="103"/>
        <v>1.6132999999999993</v>
      </c>
      <c r="I878" s="2">
        <f t="array" ref="I878">SUMPRODUCT(B862:B881, (ROW(B862:B881)-ROW(B862)+1)) / (20*21/2)</f>
        <v>1.7348095238095238</v>
      </c>
      <c r="J878" s="2">
        <f t="shared" si="106"/>
        <v>1.6770532385792385</v>
      </c>
      <c r="K878" s="2">
        <f t="shared" si="100"/>
        <v>1.6696034197993432</v>
      </c>
    </row>
    <row r="879" spans="1:11" ht="13.5" x14ac:dyDescent="0.25">
      <c r="A879" s="3">
        <f>TITRES_STAT!B882</f>
        <v>43587</v>
      </c>
      <c r="B879" s="6">
        <f>TITRES_STAT!D882</f>
        <v>1.86</v>
      </c>
      <c r="C879" s="2">
        <f t="shared" si="101"/>
        <v>0</v>
      </c>
      <c r="D879" s="2">
        <f t="shared" si="102"/>
        <v>1.7879999999999998</v>
      </c>
      <c r="E879" s="2">
        <f t="shared" si="104"/>
        <v>1.6969999999999998</v>
      </c>
      <c r="F879" s="2">
        <f t="shared" si="105"/>
        <v>1.6680000000000004</v>
      </c>
      <c r="G879" s="2">
        <f t="shared" si="99"/>
        <v>1.6679999999999995</v>
      </c>
      <c r="H879" s="2">
        <f t="shared" si="103"/>
        <v>1.6134999999999993</v>
      </c>
      <c r="I879" s="2">
        <f t="array" ref="I879">SUMPRODUCT(B863:B882, (ROW(B863:B882)-ROW(B863)+1)) / (20*21/2)</f>
        <v>1.7489047619047615</v>
      </c>
      <c r="J879" s="2">
        <f t="shared" si="106"/>
        <v>1.69447673966693</v>
      </c>
      <c r="K879" s="2">
        <f t="shared" si="100"/>
        <v>1.6770699523562318</v>
      </c>
    </row>
    <row r="880" spans="1:11" ht="13.5" x14ac:dyDescent="0.25">
      <c r="A880" s="3">
        <f>TITRES_STAT!B883</f>
        <v>43588</v>
      </c>
      <c r="B880" s="6">
        <f>TITRES_STAT!D883</f>
        <v>1.89</v>
      </c>
      <c r="C880" s="2">
        <f t="shared" si="101"/>
        <v>2.9999999999999805E-2</v>
      </c>
      <c r="D880" s="2">
        <f t="shared" si="102"/>
        <v>1.8320000000000001</v>
      </c>
      <c r="E880" s="2">
        <f t="shared" si="104"/>
        <v>1.7259999999999998</v>
      </c>
      <c r="F880" s="2">
        <f t="shared" si="105"/>
        <v>1.6800000000000002</v>
      </c>
      <c r="G880" s="2">
        <f t="shared" si="99"/>
        <v>1.6709999999999996</v>
      </c>
      <c r="H880" s="2">
        <f t="shared" si="103"/>
        <v>1.6138499999999991</v>
      </c>
      <c r="I880" s="2">
        <f t="array" ref="I880">SUMPRODUCT(B864:B883, (ROW(B864:B883)-ROW(B864)+1)) / (20*21/2)</f>
        <v>1.7535238095238093</v>
      </c>
      <c r="J880" s="2">
        <f t="shared" si="106"/>
        <v>1.7130980025557938</v>
      </c>
      <c r="K880" s="2">
        <f t="shared" si="100"/>
        <v>1.6854201503030464</v>
      </c>
    </row>
    <row r="881" spans="1:11" ht="13.5" x14ac:dyDescent="0.25">
      <c r="A881" s="3">
        <f>TITRES_STAT!B884</f>
        <v>43591</v>
      </c>
      <c r="B881" s="6">
        <f>TITRES_STAT!D884</f>
        <v>1.89</v>
      </c>
      <c r="C881" s="2">
        <f t="shared" si="101"/>
        <v>0</v>
      </c>
      <c r="D881" s="2">
        <f t="shared" si="102"/>
        <v>1.8559999999999999</v>
      </c>
      <c r="E881" s="2">
        <f t="shared" si="104"/>
        <v>1.7569999999999997</v>
      </c>
      <c r="F881" s="2">
        <f t="shared" si="105"/>
        <v>1.6919999999999997</v>
      </c>
      <c r="G881" s="2">
        <f t="shared" si="99"/>
        <v>1.6747999999999996</v>
      </c>
      <c r="H881" s="2">
        <f t="shared" si="103"/>
        <v>1.6146999999999991</v>
      </c>
      <c r="I881" s="2">
        <f t="array" ref="I881">SUMPRODUCT(B865:B884, (ROW(B865:B884)-ROW(B865)+1)) / (20*21/2)</f>
        <v>1.7586190476190475</v>
      </c>
      <c r="J881" s="2">
        <f t="shared" si="106"/>
        <v>1.7299458118361943</v>
      </c>
      <c r="K881" s="2">
        <f t="shared" si="100"/>
        <v>1.6934428895068485</v>
      </c>
    </row>
    <row r="882" spans="1:11" ht="13.5" x14ac:dyDescent="0.25">
      <c r="A882" s="3">
        <f>TITRES_STAT!B885</f>
        <v>43592</v>
      </c>
      <c r="B882" s="6">
        <f>TITRES_STAT!D885</f>
        <v>1.84</v>
      </c>
      <c r="C882" s="2">
        <f t="shared" si="101"/>
        <v>-4.9999999999999822E-2</v>
      </c>
      <c r="D882" s="2">
        <f t="shared" si="102"/>
        <v>1.8679999999999999</v>
      </c>
      <c r="E882" s="2">
        <f t="shared" si="104"/>
        <v>1.7789999999999999</v>
      </c>
      <c r="F882" s="2">
        <f t="shared" si="105"/>
        <v>1.7015</v>
      </c>
      <c r="G882" s="2">
        <f t="shared" ref="G882:G945" si="107">AVERAGE(B833:B882)</f>
        <v>1.6775999999999995</v>
      </c>
      <c r="H882" s="2">
        <f t="shared" si="103"/>
        <v>1.6150999999999991</v>
      </c>
      <c r="I882" s="2">
        <f t="array" ref="I882">SUMPRODUCT(B866:B885, (ROW(B866:B885)-ROW(B866)+1)) / (20*21/2)</f>
        <v>1.7679523809523809</v>
      </c>
      <c r="J882" s="2">
        <f t="shared" si="106"/>
        <v>1.74042716308989</v>
      </c>
      <c r="K882" s="2">
        <f t="shared" si="100"/>
        <v>1.6991902271732469</v>
      </c>
    </row>
    <row r="883" spans="1:11" ht="13.5" x14ac:dyDescent="0.25">
      <c r="A883" s="3">
        <f>TITRES_STAT!B886</f>
        <v>43593</v>
      </c>
      <c r="B883" s="6">
        <f>TITRES_STAT!D886</f>
        <v>1.75</v>
      </c>
      <c r="C883" s="2">
        <f t="shared" si="101"/>
        <v>-9.000000000000008E-2</v>
      </c>
      <c r="D883" s="2">
        <f t="shared" si="102"/>
        <v>1.8460000000000001</v>
      </c>
      <c r="E883" s="2">
        <f t="shared" si="104"/>
        <v>1.794</v>
      </c>
      <c r="F883" s="2">
        <f t="shared" si="105"/>
        <v>1.7065000000000001</v>
      </c>
      <c r="G883" s="2">
        <f t="shared" si="107"/>
        <v>1.6795999999999995</v>
      </c>
      <c r="H883" s="2">
        <f t="shared" si="103"/>
        <v>1.6152999999999988</v>
      </c>
      <c r="I883" s="2">
        <f t="array" ref="I883">SUMPRODUCT(B867:B886, (ROW(B867:B886)-ROW(B867)+1)) / (20*21/2)</f>
        <v>1.7744285714285715</v>
      </c>
      <c r="J883" s="2">
        <f t="shared" si="106"/>
        <v>1.7413388618432339</v>
      </c>
      <c r="K883" s="2">
        <f t="shared" ref="K883:K946" si="108">$K$4*B883+(1-$K$4)*K882</f>
        <v>1.7011827672841</v>
      </c>
    </row>
    <row r="884" spans="1:11" ht="13.5" x14ac:dyDescent="0.25">
      <c r="A884" s="3">
        <f>TITRES_STAT!B887</f>
        <v>43594</v>
      </c>
      <c r="B884" s="6">
        <f>TITRES_STAT!D887</f>
        <v>1.76</v>
      </c>
      <c r="C884" s="2">
        <f t="shared" si="101"/>
        <v>1.0000000000000009E-2</v>
      </c>
      <c r="D884" s="2">
        <f t="shared" si="102"/>
        <v>1.8260000000000001</v>
      </c>
      <c r="E884" s="2">
        <f t="shared" si="104"/>
        <v>1.8070000000000004</v>
      </c>
      <c r="F884" s="2">
        <f t="shared" si="105"/>
        <v>1.7120000000000002</v>
      </c>
      <c r="G884" s="2">
        <f t="shared" si="107"/>
        <v>1.6809999999999996</v>
      </c>
      <c r="H884" s="2">
        <f t="shared" si="103"/>
        <v>1.6156999999999988</v>
      </c>
      <c r="I884" s="2">
        <f t="array" ref="I884">SUMPRODUCT(B868:B887, (ROW(B868:B887)-ROW(B868)+1)) / (20*21/2)</f>
        <v>1.7754761904761902</v>
      </c>
      <c r="J884" s="2">
        <f t="shared" si="106"/>
        <v>1.7431161130962591</v>
      </c>
      <c r="K884" s="2">
        <f t="shared" si="108"/>
        <v>1.7034893254298218</v>
      </c>
    </row>
    <row r="885" spans="1:11" ht="13.5" x14ac:dyDescent="0.25">
      <c r="A885" s="3">
        <f>TITRES_STAT!B888</f>
        <v>43595</v>
      </c>
      <c r="B885" s="6">
        <f>TITRES_STAT!D888</f>
        <v>1.81</v>
      </c>
      <c r="C885" s="2">
        <f t="shared" si="101"/>
        <v>5.0000000000000044E-2</v>
      </c>
      <c r="D885" s="2">
        <f t="shared" si="102"/>
        <v>1.81</v>
      </c>
      <c r="E885" s="2">
        <f t="shared" si="104"/>
        <v>1.8210000000000002</v>
      </c>
      <c r="F885" s="2">
        <f t="shared" si="105"/>
        <v>1.722</v>
      </c>
      <c r="G885" s="2">
        <f t="shared" si="107"/>
        <v>1.6833999999999998</v>
      </c>
      <c r="H885" s="2">
        <f t="shared" si="103"/>
        <v>1.6166999999999989</v>
      </c>
      <c r="I885" s="2">
        <f t="array" ref="I885">SUMPRODUCT(B869:B888, (ROW(B869:B888)-ROW(B869)+1)) / (20*21/2)</f>
        <v>1.7665714285714287</v>
      </c>
      <c r="J885" s="2">
        <f t="shared" si="106"/>
        <v>1.7494860070870915</v>
      </c>
      <c r="K885" s="2">
        <f t="shared" si="108"/>
        <v>1.7076662146286523</v>
      </c>
    </row>
    <row r="886" spans="1:11" ht="13.5" x14ac:dyDescent="0.25">
      <c r="A886" s="3">
        <f>TITRES_STAT!B889</f>
        <v>43598</v>
      </c>
      <c r="B886" s="6">
        <f>TITRES_STAT!D889</f>
        <v>1.79</v>
      </c>
      <c r="C886" s="2">
        <f t="shared" si="101"/>
        <v>-2.0000000000000018E-2</v>
      </c>
      <c r="D886" s="2">
        <f t="shared" si="102"/>
        <v>1.7899999999999998</v>
      </c>
      <c r="E886" s="2">
        <f t="shared" si="104"/>
        <v>1.8229999999999997</v>
      </c>
      <c r="F886" s="2">
        <f t="shared" si="105"/>
        <v>1.7290000000000003</v>
      </c>
      <c r="G886" s="2">
        <f t="shared" si="107"/>
        <v>1.6854000000000002</v>
      </c>
      <c r="H886" s="2">
        <f t="shared" si="103"/>
        <v>1.6174499999999989</v>
      </c>
      <c r="I886" s="2">
        <f t="array" ref="I886">SUMPRODUCT(B870:B889, (ROW(B870:B889)-ROW(B870)+1)) / (20*21/2)</f>
        <v>1.7539047619047621</v>
      </c>
      <c r="J886" s="2">
        <f t="shared" si="106"/>
        <v>1.7533444826026066</v>
      </c>
      <c r="K886" s="2">
        <f t="shared" si="108"/>
        <v>1.7108949905255679</v>
      </c>
    </row>
    <row r="887" spans="1:11" ht="13.5" x14ac:dyDescent="0.25">
      <c r="A887" s="3">
        <f>TITRES_STAT!B890</f>
        <v>43599</v>
      </c>
      <c r="B887" s="6">
        <f>TITRES_STAT!D890</f>
        <v>1.74</v>
      </c>
      <c r="C887" s="2">
        <f t="shared" si="101"/>
        <v>-5.0000000000000044E-2</v>
      </c>
      <c r="D887" s="2">
        <f t="shared" si="102"/>
        <v>1.77</v>
      </c>
      <c r="E887" s="2">
        <f t="shared" si="104"/>
        <v>1.8189999999999997</v>
      </c>
      <c r="F887" s="2">
        <f t="shared" si="105"/>
        <v>1.7335</v>
      </c>
      <c r="G887" s="2">
        <f t="shared" si="107"/>
        <v>1.6864000000000001</v>
      </c>
      <c r="H887" s="2">
        <f t="shared" si="103"/>
        <v>1.6176499999999989</v>
      </c>
      <c r="I887" s="2">
        <f t="array" ref="I887">SUMPRODUCT(B871:B890, (ROW(B871:B890)-ROW(B871)+1)) / (20*21/2)</f>
        <v>1.744952380952381</v>
      </c>
      <c r="J887" s="2">
        <f t="shared" si="106"/>
        <v>1.7520735794975963</v>
      </c>
      <c r="K887" s="2">
        <f t="shared" si="108"/>
        <v>1.712036363446134</v>
      </c>
    </row>
    <row r="888" spans="1:11" ht="13.5" x14ac:dyDescent="0.25">
      <c r="A888" s="3">
        <f>TITRES_STAT!B891</f>
        <v>43600</v>
      </c>
      <c r="B888" s="6">
        <f>TITRES_STAT!D891</f>
        <v>1.64</v>
      </c>
      <c r="C888" s="2">
        <f t="shared" si="101"/>
        <v>-0.10000000000000009</v>
      </c>
      <c r="D888" s="2">
        <f t="shared" si="102"/>
        <v>1.748</v>
      </c>
      <c r="E888" s="2">
        <f t="shared" si="104"/>
        <v>1.7969999999999999</v>
      </c>
      <c r="F888" s="2">
        <f t="shared" si="105"/>
        <v>1.7329999999999999</v>
      </c>
      <c r="G888" s="2">
        <f t="shared" si="107"/>
        <v>1.6854000000000002</v>
      </c>
      <c r="H888" s="2">
        <f t="shared" si="103"/>
        <v>1.6170999999999989</v>
      </c>
      <c r="I888" s="2">
        <f t="array" ref="I888">SUMPRODUCT(B872:B891, (ROW(B872:B891)-ROW(B872)+1)) / (20*21/2)</f>
        <v>1.7358095238095239</v>
      </c>
      <c r="J888" s="2">
        <f t="shared" si="106"/>
        <v>1.74139990525973</v>
      </c>
      <c r="K888" s="2">
        <f t="shared" si="108"/>
        <v>1.7092114080168737</v>
      </c>
    </row>
    <row r="889" spans="1:11" ht="13.5" x14ac:dyDescent="0.25">
      <c r="A889" s="3">
        <f>TITRES_STAT!B892</f>
        <v>43601</v>
      </c>
      <c r="B889" s="6">
        <f>TITRES_STAT!D892</f>
        <v>1.6</v>
      </c>
      <c r="C889" s="2">
        <f t="shared" si="101"/>
        <v>-3.9999999999999813E-2</v>
      </c>
      <c r="D889" s="2">
        <f t="shared" si="102"/>
        <v>1.716</v>
      </c>
      <c r="E889" s="2">
        <f t="shared" si="104"/>
        <v>1.7710000000000001</v>
      </c>
      <c r="F889" s="2">
        <f t="shared" si="105"/>
        <v>1.734</v>
      </c>
      <c r="G889" s="2">
        <f t="shared" si="107"/>
        <v>1.6836000000000002</v>
      </c>
      <c r="H889" s="2">
        <f t="shared" si="103"/>
        <v>1.6163499999999991</v>
      </c>
      <c r="I889" s="2">
        <f t="array" ref="I889">SUMPRODUCT(B873:B892, (ROW(B873:B892)-ROW(B873)+1)) / (20*21/2)</f>
        <v>1.7225714285714286</v>
      </c>
      <c r="J889" s="2">
        <f t="shared" si="106"/>
        <v>1.7279332476159461</v>
      </c>
      <c r="K889" s="2">
        <f t="shared" si="108"/>
        <v>1.7049286077024866</v>
      </c>
    </row>
    <row r="890" spans="1:11" ht="13.5" x14ac:dyDescent="0.25">
      <c r="A890" s="3">
        <f>TITRES_STAT!B893</f>
        <v>43602</v>
      </c>
      <c r="B890" s="6">
        <f>TITRES_STAT!D893</f>
        <v>1.64</v>
      </c>
      <c r="C890" s="2">
        <f t="shared" si="101"/>
        <v>3.9999999999999813E-2</v>
      </c>
      <c r="D890" s="2">
        <f t="shared" si="102"/>
        <v>1.6819999999999999</v>
      </c>
      <c r="E890" s="2">
        <f t="shared" si="104"/>
        <v>1.746</v>
      </c>
      <c r="F890" s="2">
        <f t="shared" si="105"/>
        <v>1.736</v>
      </c>
      <c r="G890" s="2">
        <f t="shared" si="107"/>
        <v>1.6826000000000001</v>
      </c>
      <c r="H890" s="2">
        <f t="shared" si="103"/>
        <v>1.6156499999999989</v>
      </c>
      <c r="I890" s="2">
        <f t="array" ref="I890">SUMPRODUCT(B874:B893, (ROW(B874:B893)-ROW(B874)+1)) / (20*21/2)</f>
        <v>1.7056190476190474</v>
      </c>
      <c r="J890" s="2">
        <f t="shared" si="106"/>
        <v>1.7195586526049036</v>
      </c>
      <c r="K890" s="2">
        <f t="shared" si="108"/>
        <v>1.702382387792585</v>
      </c>
    </row>
    <row r="891" spans="1:11" ht="13.5" x14ac:dyDescent="0.25">
      <c r="A891" s="3">
        <f>TITRES_STAT!B894</f>
        <v>43605</v>
      </c>
      <c r="B891" s="6">
        <f>TITRES_STAT!D894</f>
        <v>1.64</v>
      </c>
      <c r="C891" s="2">
        <f t="shared" si="101"/>
        <v>0</v>
      </c>
      <c r="D891" s="2">
        <f t="shared" si="102"/>
        <v>1.6519999999999999</v>
      </c>
      <c r="E891" s="2">
        <f t="shared" si="104"/>
        <v>1.7210000000000001</v>
      </c>
      <c r="F891" s="2">
        <f t="shared" si="105"/>
        <v>1.7389999999999997</v>
      </c>
      <c r="G891" s="2">
        <f t="shared" si="107"/>
        <v>1.6816000000000002</v>
      </c>
      <c r="H891" s="2">
        <f t="shared" si="103"/>
        <v>1.6150999999999989</v>
      </c>
      <c r="I891" s="2">
        <f t="array" ref="I891">SUMPRODUCT(B875:B894, (ROW(B875:B894)-ROW(B875)+1)) / (20*21/2)</f>
        <v>1.6888571428571431</v>
      </c>
      <c r="J891" s="2">
        <f t="shared" si="106"/>
        <v>1.7119816380711033</v>
      </c>
      <c r="K891" s="2">
        <f t="shared" si="108"/>
        <v>1.6999360196438562</v>
      </c>
    </row>
    <row r="892" spans="1:11" ht="13.5" x14ac:dyDescent="0.25">
      <c r="A892" s="3">
        <f>TITRES_STAT!B895</f>
        <v>43606</v>
      </c>
      <c r="B892" s="6">
        <f>TITRES_STAT!D895</f>
        <v>1.6</v>
      </c>
      <c r="C892" s="2">
        <f t="shared" si="101"/>
        <v>-3.9999999999999813E-2</v>
      </c>
      <c r="D892" s="2">
        <f t="shared" si="102"/>
        <v>1.6239999999999999</v>
      </c>
      <c r="E892" s="2">
        <f t="shared" si="104"/>
        <v>1.6970000000000003</v>
      </c>
      <c r="F892" s="2">
        <f t="shared" si="105"/>
        <v>1.738</v>
      </c>
      <c r="G892" s="2">
        <f t="shared" si="107"/>
        <v>1.6798</v>
      </c>
      <c r="H892" s="2">
        <f t="shared" si="103"/>
        <v>1.6141499999999984</v>
      </c>
      <c r="I892" s="2">
        <f t="array" ref="I892">SUMPRODUCT(B876:B895, (ROW(B876:B895)-ROW(B876)+1)) / (20*21/2)</f>
        <v>1.6762380952380953</v>
      </c>
      <c r="J892" s="2">
        <f t="shared" si="106"/>
        <v>1.7013167201595696</v>
      </c>
      <c r="K892" s="2">
        <f t="shared" si="108"/>
        <v>1.6960169600499795</v>
      </c>
    </row>
    <row r="893" spans="1:11" ht="13.5" x14ac:dyDescent="0.25">
      <c r="A893" s="3">
        <f>TITRES_STAT!B896</f>
        <v>43607</v>
      </c>
      <c r="B893" s="6">
        <f>TITRES_STAT!D896</f>
        <v>1.56</v>
      </c>
      <c r="C893" s="2">
        <f t="shared" si="101"/>
        <v>-4.0000000000000036E-2</v>
      </c>
      <c r="D893" s="2">
        <f t="shared" si="102"/>
        <v>1.6080000000000001</v>
      </c>
      <c r="E893" s="2">
        <f t="shared" si="104"/>
        <v>1.6780000000000002</v>
      </c>
      <c r="F893" s="2">
        <f t="shared" si="105"/>
        <v>1.7360000000000002</v>
      </c>
      <c r="G893" s="2">
        <f t="shared" si="107"/>
        <v>1.6772</v>
      </c>
      <c r="H893" s="2">
        <f t="shared" si="103"/>
        <v>1.6130999999999986</v>
      </c>
      <c r="I893" s="2">
        <f t="array" ref="I893">SUMPRODUCT(B877:B896, (ROW(B877:B896)-ROW(B877)+1)) / (20*21/2)</f>
        <v>1.6677619047619046</v>
      </c>
      <c r="J893" s="2">
        <f t="shared" si="106"/>
        <v>1.6878579849062774</v>
      </c>
      <c r="K893" s="2">
        <f t="shared" si="108"/>
        <v>1.690682961616647</v>
      </c>
    </row>
    <row r="894" spans="1:11" ht="13.5" x14ac:dyDescent="0.25">
      <c r="A894" s="3">
        <f>TITRES_STAT!B897</f>
        <v>43608</v>
      </c>
      <c r="B894" s="6">
        <f>TITRES_STAT!D897</f>
        <v>1.56</v>
      </c>
      <c r="C894" s="2">
        <f t="shared" si="101"/>
        <v>0</v>
      </c>
      <c r="D894" s="2">
        <f t="shared" si="102"/>
        <v>1.6</v>
      </c>
      <c r="E894" s="2">
        <f t="shared" si="104"/>
        <v>1.6580000000000001</v>
      </c>
      <c r="F894" s="2">
        <f t="shared" si="105"/>
        <v>1.7325000000000004</v>
      </c>
      <c r="G894" s="2">
        <f t="shared" si="107"/>
        <v>1.6746000000000001</v>
      </c>
      <c r="H894" s="2">
        <f t="shared" si="103"/>
        <v>1.6122999999999985</v>
      </c>
      <c r="I894" s="2">
        <f t="array" ref="I894">SUMPRODUCT(B878:B897, (ROW(B878:B897)-ROW(B878)+1)) / (20*21/2)</f>
        <v>1.6637142857142857</v>
      </c>
      <c r="J894" s="2">
        <f t="shared" si="106"/>
        <v>1.6756810339628223</v>
      </c>
      <c r="K894" s="2">
        <f t="shared" si="108"/>
        <v>1.6855581395924648</v>
      </c>
    </row>
    <row r="895" spans="1:11" ht="13.5" x14ac:dyDescent="0.25">
      <c r="A895" s="3">
        <f>TITRES_STAT!B898</f>
        <v>43609</v>
      </c>
      <c r="B895" s="6">
        <f>TITRES_STAT!D898</f>
        <v>1.6</v>
      </c>
      <c r="C895" s="2">
        <f t="shared" si="101"/>
        <v>4.0000000000000036E-2</v>
      </c>
      <c r="D895" s="2">
        <f t="shared" si="102"/>
        <v>1.5920000000000001</v>
      </c>
      <c r="E895" s="2">
        <f t="shared" si="104"/>
        <v>1.637</v>
      </c>
      <c r="F895" s="2">
        <f t="shared" si="105"/>
        <v>1.7290000000000003</v>
      </c>
      <c r="G895" s="2">
        <f t="shared" si="107"/>
        <v>1.6728000000000001</v>
      </c>
      <c r="H895" s="2">
        <f t="shared" si="103"/>
        <v>1.6119499999999984</v>
      </c>
      <c r="I895" s="2">
        <f t="array" ref="I895">SUMPRODUCT(B879:B898, (ROW(B879:B898)-ROW(B879)+1)) / (20*21/2)</f>
        <v>1.6553809523809524</v>
      </c>
      <c r="J895" s="2">
        <f t="shared" si="106"/>
        <v>1.6684733164425536</v>
      </c>
      <c r="K895" s="2">
        <f t="shared" si="108"/>
        <v>1.682202918431976</v>
      </c>
    </row>
    <row r="896" spans="1:11" ht="13.5" x14ac:dyDescent="0.25">
      <c r="A896" s="3">
        <f>TITRES_STAT!B899</f>
        <v>43612</v>
      </c>
      <c r="B896" s="6">
        <f>TITRES_STAT!D899</f>
        <v>1.64</v>
      </c>
      <c r="C896" s="2">
        <f t="shared" si="101"/>
        <v>3.9999999999999813E-2</v>
      </c>
      <c r="D896" s="2">
        <f t="shared" si="102"/>
        <v>1.5920000000000001</v>
      </c>
      <c r="E896" s="2">
        <f t="shared" si="104"/>
        <v>1.6219999999999999</v>
      </c>
      <c r="F896" s="2">
        <f t="shared" si="105"/>
        <v>1.7224999999999997</v>
      </c>
      <c r="G896" s="2">
        <f t="shared" si="107"/>
        <v>1.6717999999999997</v>
      </c>
      <c r="H896" s="2">
        <f t="shared" si="103"/>
        <v>1.6118999999999983</v>
      </c>
      <c r="I896" s="2">
        <f t="array" ref="I896">SUMPRODUCT(B880:B899, (ROW(B880:B899)-ROW(B880)+1)) / (20*21/2)</f>
        <v>1.6519523809523808</v>
      </c>
      <c r="J896" s="2">
        <f t="shared" si="106"/>
        <v>1.6657615720194532</v>
      </c>
      <c r="K896" s="2">
        <f t="shared" si="108"/>
        <v>1.6805479020228788</v>
      </c>
    </row>
    <row r="897" spans="1:11" ht="13.5" x14ac:dyDescent="0.25">
      <c r="A897" s="3">
        <f>TITRES_STAT!B900</f>
        <v>43613</v>
      </c>
      <c r="B897" s="6">
        <f>TITRES_STAT!D900</f>
        <v>1.68</v>
      </c>
      <c r="C897" s="2">
        <f t="shared" si="101"/>
        <v>4.0000000000000036E-2</v>
      </c>
      <c r="D897" s="2">
        <f t="shared" si="102"/>
        <v>1.6080000000000001</v>
      </c>
      <c r="E897" s="2">
        <f t="shared" si="104"/>
        <v>1.6160000000000001</v>
      </c>
      <c r="F897" s="2">
        <f t="shared" si="105"/>
        <v>1.7175</v>
      </c>
      <c r="G897" s="2">
        <f t="shared" si="107"/>
        <v>1.6716</v>
      </c>
      <c r="H897" s="2">
        <f t="shared" si="103"/>
        <v>1.6121999999999985</v>
      </c>
      <c r="I897" s="2">
        <f t="array" ref="I897">SUMPRODUCT(B881:B900, (ROW(B881:B900)-ROW(B881)+1)) / (20*21/2)</f>
        <v>1.6541904761904762</v>
      </c>
      <c r="J897" s="2">
        <f t="shared" si="106"/>
        <v>1.6671176127795051</v>
      </c>
      <c r="K897" s="2">
        <f t="shared" si="108"/>
        <v>1.6805264156690405</v>
      </c>
    </row>
    <row r="898" spans="1:11" ht="13.5" x14ac:dyDescent="0.25">
      <c r="A898" s="3">
        <f>TITRES_STAT!B901</f>
        <v>43614</v>
      </c>
      <c r="B898" s="6">
        <f>TITRES_STAT!D901</f>
        <v>1.63</v>
      </c>
      <c r="C898" s="2">
        <f t="shared" si="101"/>
        <v>-5.0000000000000044E-2</v>
      </c>
      <c r="D898" s="2">
        <f t="shared" si="102"/>
        <v>1.6219999999999999</v>
      </c>
      <c r="E898" s="2">
        <f t="shared" si="104"/>
        <v>1.6150000000000002</v>
      </c>
      <c r="F898" s="2">
        <f t="shared" si="105"/>
        <v>1.7060000000000002</v>
      </c>
      <c r="G898" s="2">
        <f t="shared" si="107"/>
        <v>1.6703999999999999</v>
      </c>
      <c r="H898" s="2">
        <f t="shared" si="103"/>
        <v>1.6124499999999986</v>
      </c>
      <c r="I898" s="2">
        <f t="array" ref="I898">SUMPRODUCT(B882:B901, (ROW(B882:B901)-ROW(B882)+1)) / (20*21/2)</f>
        <v>1.6619999999999999</v>
      </c>
      <c r="J898" s="2">
        <f t="shared" si="106"/>
        <v>1.6635826020385998</v>
      </c>
      <c r="K898" s="2">
        <f t="shared" si="108"/>
        <v>1.6785449876035881</v>
      </c>
    </row>
    <row r="899" spans="1:11" ht="13.5" x14ac:dyDescent="0.25">
      <c r="A899" s="3">
        <f>TITRES_STAT!B902</f>
        <v>43615</v>
      </c>
      <c r="B899" s="6">
        <f>TITRES_STAT!D902</f>
        <v>1.67</v>
      </c>
      <c r="C899" s="2">
        <f t="shared" si="101"/>
        <v>4.0000000000000036E-2</v>
      </c>
      <c r="D899" s="2">
        <f t="shared" si="102"/>
        <v>1.6439999999999997</v>
      </c>
      <c r="E899" s="2">
        <f t="shared" si="104"/>
        <v>1.6219999999999999</v>
      </c>
      <c r="F899" s="2">
        <f t="shared" si="105"/>
        <v>1.6965000000000003</v>
      </c>
      <c r="G899" s="2">
        <f t="shared" si="107"/>
        <v>1.671</v>
      </c>
      <c r="H899" s="2">
        <f t="shared" si="103"/>
        <v>1.6126999999999987</v>
      </c>
      <c r="I899" s="2">
        <f t="array" ref="I899">SUMPRODUCT(B883:B902, (ROW(B883:B902)-ROW(B883)+1)) / (20*21/2)</f>
        <v>1.6770476190476189</v>
      </c>
      <c r="J899" s="2">
        <f t="shared" si="106"/>
        <v>1.6641937827968285</v>
      </c>
      <c r="K899" s="2">
        <f t="shared" si="108"/>
        <v>1.6782098900505062</v>
      </c>
    </row>
    <row r="900" spans="1:11" ht="13.5" x14ac:dyDescent="0.25">
      <c r="A900" s="3">
        <f>TITRES_STAT!B903</f>
        <v>43616</v>
      </c>
      <c r="B900" s="6">
        <f>TITRES_STAT!D903</f>
        <v>1.72</v>
      </c>
      <c r="C900" s="2">
        <f t="shared" ref="C900:C963" si="109">B900-B899</f>
        <v>5.0000000000000044E-2</v>
      </c>
      <c r="D900" s="2">
        <f t="shared" si="102"/>
        <v>1.6679999999999999</v>
      </c>
      <c r="E900" s="2">
        <f t="shared" si="104"/>
        <v>1.6300000000000001</v>
      </c>
      <c r="F900" s="2">
        <f t="shared" si="105"/>
        <v>1.6879999999999999</v>
      </c>
      <c r="G900" s="2">
        <f t="shared" si="107"/>
        <v>1.6719999999999999</v>
      </c>
      <c r="H900" s="2">
        <f t="shared" si="103"/>
        <v>1.6129499999999992</v>
      </c>
      <c r="I900" s="2">
        <f t="array" ref="I900">SUMPRODUCT(B884:B903, (ROW(B884:B903)-ROW(B884)+1)) / (20*21/2)</f>
        <v>1.6920952380952383</v>
      </c>
      <c r="J900" s="2">
        <f t="shared" si="106"/>
        <v>1.6695086606257021</v>
      </c>
      <c r="K900" s="2">
        <f t="shared" si="108"/>
        <v>1.6798487178916628</v>
      </c>
    </row>
    <row r="901" spans="1:11" ht="13.5" x14ac:dyDescent="0.25">
      <c r="A901" s="3">
        <f>TITRES_STAT!B904</f>
        <v>43619</v>
      </c>
      <c r="B901" s="6">
        <f>TITRES_STAT!D904</f>
        <v>1.77</v>
      </c>
      <c r="C901" s="2">
        <f t="shared" si="109"/>
        <v>5.0000000000000044E-2</v>
      </c>
      <c r="D901" s="2">
        <f t="shared" si="102"/>
        <v>1.6939999999999997</v>
      </c>
      <c r="E901" s="2">
        <f t="shared" si="104"/>
        <v>1.643</v>
      </c>
      <c r="F901" s="2">
        <f t="shared" si="105"/>
        <v>1.6819999999999999</v>
      </c>
      <c r="G901" s="2">
        <f t="shared" si="107"/>
        <v>1.6740000000000002</v>
      </c>
      <c r="H901" s="2">
        <f t="shared" si="103"/>
        <v>1.6132499999999994</v>
      </c>
      <c r="I901" s="2">
        <f t="array" ref="I901">SUMPRODUCT(B885:B904, (ROW(B885:B904)-ROW(B885)+1)) / (20*21/2)</f>
        <v>1.7105238095238098</v>
      </c>
      <c r="J901" s="2">
        <f t="shared" si="106"/>
        <v>1.6790792643756354</v>
      </c>
      <c r="K901" s="2">
        <f t="shared" si="108"/>
        <v>1.6833840622880683</v>
      </c>
    </row>
    <row r="902" spans="1:11" ht="13.5" x14ac:dyDescent="0.25">
      <c r="A902" s="3">
        <f>TITRES_STAT!B905</f>
        <v>43623</v>
      </c>
      <c r="B902" s="6">
        <f>TITRES_STAT!D905</f>
        <v>1.84</v>
      </c>
      <c r="C902" s="2">
        <f t="shared" si="109"/>
        <v>7.0000000000000062E-2</v>
      </c>
      <c r="D902" s="2">
        <f t="shared" ref="D902:D965" si="110">AVERAGE(B898:B902)</f>
        <v>1.7259999999999998</v>
      </c>
      <c r="E902" s="2">
        <f t="shared" si="104"/>
        <v>1.6670000000000003</v>
      </c>
      <c r="F902" s="2">
        <f t="shared" si="105"/>
        <v>1.6819999999999999</v>
      </c>
      <c r="G902" s="2">
        <f t="shared" si="107"/>
        <v>1.6787999999999998</v>
      </c>
      <c r="H902" s="2">
        <f t="shared" si="103"/>
        <v>1.6137999999999995</v>
      </c>
      <c r="I902" s="2">
        <f t="array" ref="I902">SUMPRODUCT(B886:B905, (ROW(B886:B905)-ROW(B886)+1)) / (20*21/2)</f>
        <v>1.7331428571428573</v>
      </c>
      <c r="J902" s="2">
        <f t="shared" si="106"/>
        <v>1.6944050487208129</v>
      </c>
      <c r="K902" s="2">
        <f t="shared" si="108"/>
        <v>1.6895258637669677</v>
      </c>
    </row>
    <row r="903" spans="1:11" ht="13.5" x14ac:dyDescent="0.25">
      <c r="A903" s="3">
        <f>TITRES_STAT!B906</f>
        <v>43626</v>
      </c>
      <c r="B903" s="6">
        <f>TITRES_STAT!D906</f>
        <v>1.84</v>
      </c>
      <c r="C903" s="2">
        <f t="shared" si="109"/>
        <v>0</v>
      </c>
      <c r="D903" s="2">
        <f t="shared" si="110"/>
        <v>1.768</v>
      </c>
      <c r="E903" s="2">
        <f t="shared" si="104"/>
        <v>1.6949999999999998</v>
      </c>
      <c r="F903" s="2">
        <f t="shared" si="105"/>
        <v>1.6865000000000001</v>
      </c>
      <c r="G903" s="2">
        <f t="shared" si="107"/>
        <v>1.6836000000000002</v>
      </c>
      <c r="H903" s="2">
        <f t="shared" si="103"/>
        <v>1.6143499999999991</v>
      </c>
      <c r="I903" s="2">
        <f t="array" ref="I903">SUMPRODUCT(B887:B906, (ROW(B887:B906)-ROW(B887)+1)) / (20*21/2)</f>
        <v>1.7599523809523812</v>
      </c>
      <c r="J903" s="2">
        <f t="shared" si="106"/>
        <v>1.708271234556926</v>
      </c>
      <c r="K903" s="2">
        <f t="shared" si="108"/>
        <v>1.6954268102859102</v>
      </c>
    </row>
    <row r="904" spans="1:11" ht="13.5" x14ac:dyDescent="0.25">
      <c r="A904" s="3">
        <f>TITRES_STAT!B907</f>
        <v>43627</v>
      </c>
      <c r="B904" s="6">
        <f>TITRES_STAT!D907</f>
        <v>1.88</v>
      </c>
      <c r="C904" s="2">
        <f t="shared" si="109"/>
        <v>3.9999999999999813E-2</v>
      </c>
      <c r="D904" s="2">
        <f t="shared" si="110"/>
        <v>1.81</v>
      </c>
      <c r="E904" s="2">
        <f t="shared" si="104"/>
        <v>1.7269999999999999</v>
      </c>
      <c r="F904" s="2">
        <f t="shared" si="105"/>
        <v>1.6925000000000001</v>
      </c>
      <c r="G904" s="2">
        <f t="shared" si="107"/>
        <v>1.6892000000000003</v>
      </c>
      <c r="H904" s="2">
        <f t="shared" si="103"/>
        <v>1.6152499999999992</v>
      </c>
      <c r="I904" s="2">
        <f t="array" ref="I904">SUMPRODUCT(B888:B907, (ROW(B888:B907)-ROW(B888)+1)) / (20*21/2)</f>
        <v>1.7868095238095238</v>
      </c>
      <c r="J904" s="2">
        <f t="shared" si="106"/>
        <v>1.724626355075314</v>
      </c>
      <c r="K904" s="2">
        <f t="shared" si="108"/>
        <v>1.7026649745884237</v>
      </c>
    </row>
    <row r="905" spans="1:11" ht="13.5" x14ac:dyDescent="0.25">
      <c r="A905" s="3">
        <f>TITRES_STAT!B908</f>
        <v>43628</v>
      </c>
      <c r="B905" s="6">
        <f>TITRES_STAT!D908</f>
        <v>1.93</v>
      </c>
      <c r="C905" s="2">
        <f t="shared" si="109"/>
        <v>5.0000000000000044E-2</v>
      </c>
      <c r="D905" s="2">
        <f t="shared" si="110"/>
        <v>1.8519999999999999</v>
      </c>
      <c r="E905" s="2">
        <f t="shared" si="104"/>
        <v>1.7599999999999998</v>
      </c>
      <c r="F905" s="2">
        <f t="shared" si="105"/>
        <v>1.6984999999999999</v>
      </c>
      <c r="G905" s="2">
        <f t="shared" si="107"/>
        <v>1.6954000000000005</v>
      </c>
      <c r="H905" s="2">
        <f t="shared" si="103"/>
        <v>1.6164499999999995</v>
      </c>
      <c r="I905" s="2">
        <f t="array" ref="I905">SUMPRODUCT(B889:B908, (ROW(B889:B908)-ROW(B889)+1)) / (20*21/2)</f>
        <v>1.8181904761904761</v>
      </c>
      <c r="J905" s="2">
        <f t="shared" si="106"/>
        <v>1.7441857498300462</v>
      </c>
      <c r="K905" s="2">
        <f t="shared" si="108"/>
        <v>1.7115800736241717</v>
      </c>
    </row>
    <row r="906" spans="1:11" ht="13.5" x14ac:dyDescent="0.25">
      <c r="A906" s="3">
        <f>TITRES_STAT!B909</f>
        <v>43629</v>
      </c>
      <c r="B906" s="6">
        <f>TITRES_STAT!D909</f>
        <v>1.98</v>
      </c>
      <c r="C906" s="2">
        <f t="shared" si="109"/>
        <v>5.0000000000000044E-2</v>
      </c>
      <c r="D906" s="2">
        <f t="shared" si="110"/>
        <v>1.8940000000000001</v>
      </c>
      <c r="E906" s="2">
        <f t="shared" si="104"/>
        <v>1.7939999999999998</v>
      </c>
      <c r="F906" s="2">
        <f t="shared" si="105"/>
        <v>1.7079999999999995</v>
      </c>
      <c r="G906" s="2">
        <f t="shared" si="107"/>
        <v>1.7026000000000006</v>
      </c>
      <c r="H906" s="2">
        <f t="shared" ref="H906:H969" si="111">AVERAGE(B707:B906)</f>
        <v>1.6178999999999997</v>
      </c>
      <c r="I906" s="2">
        <f t="array" ref="I906">SUMPRODUCT(B890:B909, (ROW(B890:B909)-ROW(B890)+1)) / (20*21/2)</f>
        <v>1.8514285714285714</v>
      </c>
      <c r="J906" s="2">
        <f t="shared" si="106"/>
        <v>1.7666442498462323</v>
      </c>
      <c r="K906" s="2">
        <f t="shared" si="108"/>
        <v>1.7221063452467533</v>
      </c>
    </row>
    <row r="907" spans="1:11" ht="13.5" x14ac:dyDescent="0.25">
      <c r="A907" s="3">
        <f>TITRES_STAT!B910</f>
        <v>43630</v>
      </c>
      <c r="B907" s="6">
        <f>TITRES_STAT!D910</f>
        <v>1.99</v>
      </c>
      <c r="C907" s="2">
        <f t="shared" si="109"/>
        <v>1.0000000000000009E-2</v>
      </c>
      <c r="D907" s="2">
        <f t="shared" si="110"/>
        <v>1.9239999999999999</v>
      </c>
      <c r="E907" s="2">
        <f t="shared" si="104"/>
        <v>1.8249999999999997</v>
      </c>
      <c r="F907" s="2">
        <f t="shared" si="105"/>
        <v>1.7204999999999999</v>
      </c>
      <c r="G907" s="2">
        <f t="shared" si="107"/>
        <v>1.7100000000000002</v>
      </c>
      <c r="H907" s="2">
        <f t="shared" si="111"/>
        <v>1.6194</v>
      </c>
      <c r="I907" s="2">
        <f t="array" ref="I907">SUMPRODUCT(B891:B910, (ROW(B891:B910)-ROW(B891)+1)) / (20*21/2)</f>
        <v>1.8870952380952379</v>
      </c>
      <c r="J907" s="2">
        <f t="shared" si="106"/>
        <v>1.7879162260513528</v>
      </c>
      <c r="K907" s="2">
        <f t="shared" si="108"/>
        <v>1.7326119787664886</v>
      </c>
    </row>
    <row r="908" spans="1:11" ht="13.5" x14ac:dyDescent="0.25">
      <c r="A908" s="3">
        <f>TITRES_STAT!B911</f>
        <v>43633</v>
      </c>
      <c r="B908" s="6">
        <f>TITRES_STAT!D911</f>
        <v>2.0499999999999998</v>
      </c>
      <c r="C908" s="2">
        <f t="shared" si="109"/>
        <v>5.9999999999999831E-2</v>
      </c>
      <c r="D908" s="2">
        <f t="shared" si="110"/>
        <v>1.9659999999999997</v>
      </c>
      <c r="E908" s="2">
        <f t="shared" ref="E908:E971" si="112">AVERAGE(B899:B908)</f>
        <v>1.8669999999999998</v>
      </c>
      <c r="F908" s="2">
        <f t="shared" si="105"/>
        <v>1.7409999999999997</v>
      </c>
      <c r="G908" s="2">
        <f t="shared" si="107"/>
        <v>1.7186000000000003</v>
      </c>
      <c r="H908" s="2">
        <f t="shared" si="111"/>
        <v>1.6214500000000001</v>
      </c>
      <c r="I908" s="2">
        <f t="array" ref="I908">SUMPRODUCT(B892:B911, (ROW(B892:B911)-ROW(B892)+1)) / (20*21/2)</f>
        <v>1.9289523809523814</v>
      </c>
      <c r="J908" s="2">
        <f t="shared" si="106"/>
        <v>1.8128765854750335</v>
      </c>
      <c r="K908" s="2">
        <f t="shared" si="108"/>
        <v>1.7450585678344694</v>
      </c>
    </row>
    <row r="909" spans="1:11" ht="13.5" x14ac:dyDescent="0.25">
      <c r="A909" s="3">
        <f>TITRES_STAT!B912</f>
        <v>43634</v>
      </c>
      <c r="B909" s="6">
        <f>TITRES_STAT!D912</f>
        <v>2.09</v>
      </c>
      <c r="C909" s="2">
        <f t="shared" si="109"/>
        <v>4.0000000000000036E-2</v>
      </c>
      <c r="D909" s="2">
        <f t="shared" si="110"/>
        <v>2.008</v>
      </c>
      <c r="E909" s="2">
        <f t="shared" si="112"/>
        <v>1.909</v>
      </c>
      <c r="F909" s="2">
        <f t="shared" si="105"/>
        <v>1.7654999999999994</v>
      </c>
      <c r="G909" s="2">
        <f t="shared" si="107"/>
        <v>1.7276000000000005</v>
      </c>
      <c r="H909" s="2">
        <f t="shared" si="111"/>
        <v>1.6238500000000002</v>
      </c>
      <c r="I909" s="2">
        <f t="array" ref="I909">SUMPRODUCT(B893:B912, (ROW(B893:B912)-ROW(B893)+1)) / (20*21/2)</f>
        <v>1.9737142857142855</v>
      </c>
      <c r="J909" s="2">
        <f t="shared" si="106"/>
        <v>1.8392692916202682</v>
      </c>
      <c r="K909" s="2">
        <f t="shared" si="108"/>
        <v>1.7585856828213531</v>
      </c>
    </row>
    <row r="910" spans="1:11" ht="13.5" x14ac:dyDescent="0.25">
      <c r="A910" s="3">
        <f>TITRES_STAT!B913</f>
        <v>43635</v>
      </c>
      <c r="B910" s="6">
        <f>TITRES_STAT!D913</f>
        <v>2.14</v>
      </c>
      <c r="C910" s="2">
        <f t="shared" si="109"/>
        <v>5.0000000000000266E-2</v>
      </c>
      <c r="D910" s="2">
        <f t="shared" si="110"/>
        <v>2.0499999999999998</v>
      </c>
      <c r="E910" s="2">
        <f t="shared" si="112"/>
        <v>1.9510000000000001</v>
      </c>
      <c r="F910" s="2">
        <f t="shared" si="105"/>
        <v>1.7905000000000002</v>
      </c>
      <c r="G910" s="2">
        <f t="shared" si="107"/>
        <v>1.7374000000000003</v>
      </c>
      <c r="H910" s="2">
        <f t="shared" si="111"/>
        <v>1.6262999999999999</v>
      </c>
      <c r="I910" s="2">
        <f t="array" ref="I910">SUMPRODUCT(B894:B913, (ROW(B894:B913)-ROW(B894)+1)) / (20*21/2)</f>
        <v>2.0190000000000001</v>
      </c>
      <c r="J910" s="2">
        <f t="shared" si="106"/>
        <v>1.867910311465957</v>
      </c>
      <c r="K910" s="2">
        <f t="shared" si="108"/>
        <v>1.7735431070244374</v>
      </c>
    </row>
    <row r="911" spans="1:11" ht="13.5" x14ac:dyDescent="0.25">
      <c r="A911" s="3">
        <f>TITRES_STAT!B914</f>
        <v>43636</v>
      </c>
      <c r="B911" s="6">
        <f>TITRES_STAT!D914</f>
        <v>2.23</v>
      </c>
      <c r="C911" s="2">
        <f t="shared" si="109"/>
        <v>8.9999999999999858E-2</v>
      </c>
      <c r="D911" s="2">
        <f t="shared" si="110"/>
        <v>2.1</v>
      </c>
      <c r="E911" s="2">
        <f t="shared" si="112"/>
        <v>1.9970000000000003</v>
      </c>
      <c r="F911" s="2">
        <f t="shared" si="105"/>
        <v>1.8199999999999998</v>
      </c>
      <c r="G911" s="2">
        <f t="shared" si="107"/>
        <v>1.7490000000000006</v>
      </c>
      <c r="H911" s="2">
        <f t="shared" si="111"/>
        <v>1.6292500000000001</v>
      </c>
      <c r="I911" s="2">
        <f t="array" ref="I911">SUMPRODUCT(B895:B914, (ROW(B895:B914)-ROW(B895)+1)) / (20*21/2)</f>
        <v>2.0549047619047616</v>
      </c>
      <c r="J911" s="2">
        <f t="shared" si="106"/>
        <v>1.9023950437072943</v>
      </c>
      <c r="K911" s="2">
        <f t="shared" si="108"/>
        <v>1.7914433773372045</v>
      </c>
    </row>
    <row r="912" spans="1:11" ht="13.5" x14ac:dyDescent="0.25">
      <c r="A912" s="3">
        <f>TITRES_STAT!B915</f>
        <v>43637</v>
      </c>
      <c r="B912" s="6">
        <f>TITRES_STAT!D915</f>
        <v>2.29</v>
      </c>
      <c r="C912" s="2">
        <f t="shared" si="109"/>
        <v>6.0000000000000053E-2</v>
      </c>
      <c r="D912" s="2">
        <f t="shared" si="110"/>
        <v>2.16</v>
      </c>
      <c r="E912" s="2">
        <f t="shared" si="112"/>
        <v>2.0419999999999998</v>
      </c>
      <c r="F912" s="2">
        <f t="shared" si="105"/>
        <v>1.8544999999999998</v>
      </c>
      <c r="G912" s="2">
        <f t="shared" si="107"/>
        <v>1.7618000000000007</v>
      </c>
      <c r="H912" s="2">
        <f t="shared" si="111"/>
        <v>1.6327</v>
      </c>
      <c r="I912" s="2">
        <f t="array" ref="I912">SUMPRODUCT(B896:B915, (ROW(B896:B915)-ROW(B896)+1)) / (20*21/2)</f>
        <v>2.0855238095238096</v>
      </c>
      <c r="J912" s="2">
        <f t="shared" si="106"/>
        <v>1.9393098014494567</v>
      </c>
      <c r="K912" s="2">
        <f t="shared" si="108"/>
        <v>1.810994617441628</v>
      </c>
    </row>
    <row r="913" spans="1:11" ht="13.5" x14ac:dyDescent="0.25">
      <c r="A913" s="3">
        <f>TITRES_STAT!B916</f>
        <v>43640</v>
      </c>
      <c r="B913" s="6">
        <f>TITRES_STAT!D916</f>
        <v>2.33</v>
      </c>
      <c r="C913" s="2">
        <f t="shared" si="109"/>
        <v>4.0000000000000036E-2</v>
      </c>
      <c r="D913" s="2">
        <f t="shared" si="110"/>
        <v>2.2160000000000002</v>
      </c>
      <c r="E913" s="2">
        <f t="shared" si="112"/>
        <v>2.0909999999999997</v>
      </c>
      <c r="F913" s="2">
        <f t="shared" si="105"/>
        <v>1.8929999999999996</v>
      </c>
      <c r="G913" s="2">
        <f t="shared" si="107"/>
        <v>1.7754000000000008</v>
      </c>
      <c r="H913" s="2">
        <f t="shared" si="111"/>
        <v>1.6363500000000002</v>
      </c>
      <c r="I913" s="2">
        <f t="array" ref="I913">SUMPRODUCT(B897:B916, (ROW(B897:B916)-ROW(B897)+1)) / (20*21/2)</f>
        <v>2.1254285714285714</v>
      </c>
      <c r="J913" s="2">
        <f t="shared" si="106"/>
        <v>1.9765183917876037</v>
      </c>
      <c r="K913" s="2">
        <f t="shared" si="108"/>
        <v>1.8313477696988192</v>
      </c>
    </row>
    <row r="914" spans="1:11" ht="13.5" x14ac:dyDescent="0.25">
      <c r="A914" s="3">
        <f>TITRES_STAT!B917</f>
        <v>43641</v>
      </c>
      <c r="B914" s="6">
        <f>TITRES_STAT!D917</f>
        <v>2.27</v>
      </c>
      <c r="C914" s="2">
        <f t="shared" si="109"/>
        <v>-6.0000000000000053E-2</v>
      </c>
      <c r="D914" s="2">
        <f t="shared" si="110"/>
        <v>2.2519999999999998</v>
      </c>
      <c r="E914" s="2">
        <f t="shared" si="112"/>
        <v>2.13</v>
      </c>
      <c r="F914" s="2">
        <f t="shared" si="105"/>
        <v>1.9285000000000001</v>
      </c>
      <c r="G914" s="2">
        <f t="shared" si="107"/>
        <v>1.7878000000000005</v>
      </c>
      <c r="H914" s="2">
        <f t="shared" si="111"/>
        <v>1.6397499999999996</v>
      </c>
      <c r="I914" s="2">
        <f t="array" ref="I914">SUMPRODUCT(B898:B917, (ROW(B898:B917)-ROW(B898)+1)) / (20*21/2)</f>
        <v>2.1665714285714288</v>
      </c>
      <c r="J914" s="2">
        <f t="shared" si="106"/>
        <v>2.0044690211411651</v>
      </c>
      <c r="K914" s="2">
        <f t="shared" si="108"/>
        <v>1.8485498179459245</v>
      </c>
    </row>
    <row r="915" spans="1:11" ht="13.5" x14ac:dyDescent="0.25">
      <c r="A915" s="3">
        <f>TITRES_STAT!B918</f>
        <v>43642</v>
      </c>
      <c r="B915" s="6">
        <f>TITRES_STAT!D918</f>
        <v>2.25</v>
      </c>
      <c r="C915" s="2">
        <f t="shared" si="109"/>
        <v>-2.0000000000000018E-2</v>
      </c>
      <c r="D915" s="2">
        <f t="shared" si="110"/>
        <v>2.274</v>
      </c>
      <c r="E915" s="2">
        <f t="shared" si="112"/>
        <v>2.1619999999999999</v>
      </c>
      <c r="F915" s="2">
        <f t="shared" si="105"/>
        <v>1.9609999999999999</v>
      </c>
      <c r="G915" s="2">
        <f t="shared" si="107"/>
        <v>1.8006000000000006</v>
      </c>
      <c r="H915" s="2">
        <f t="shared" si="111"/>
        <v>1.6429</v>
      </c>
      <c r="I915" s="2">
        <f t="array" ref="I915">SUMPRODUCT(B899:B918, (ROW(B899:B918)-ROW(B899)+1)) / (20*21/2)</f>
        <v>2.1974761904761904</v>
      </c>
      <c r="J915" s="2">
        <f t="shared" si="106"/>
        <v>2.0278529238896255</v>
      </c>
      <c r="K915" s="2">
        <f t="shared" si="108"/>
        <v>1.864292962340202</v>
      </c>
    </row>
    <row r="916" spans="1:11" ht="13.5" x14ac:dyDescent="0.25">
      <c r="A916" s="3">
        <f>TITRES_STAT!B919</f>
        <v>43643</v>
      </c>
      <c r="B916" s="6">
        <f>TITRES_STAT!D919</f>
        <v>2.38</v>
      </c>
      <c r="C916" s="2">
        <f t="shared" si="109"/>
        <v>0.12999999999999989</v>
      </c>
      <c r="D916" s="2">
        <f t="shared" si="110"/>
        <v>2.3039999999999998</v>
      </c>
      <c r="E916" s="2">
        <f t="shared" si="112"/>
        <v>2.202</v>
      </c>
      <c r="F916" s="2">
        <f t="shared" ref="F916:F979" si="113">AVERAGE(B897:B916)</f>
        <v>1.998</v>
      </c>
      <c r="G916" s="2">
        <f t="shared" si="107"/>
        <v>1.8152000000000006</v>
      </c>
      <c r="H916" s="2">
        <f t="shared" si="111"/>
        <v>1.6465000000000001</v>
      </c>
      <c r="I916" s="2">
        <f t="array" ref="I916">SUMPRODUCT(B900:B919, (ROW(B900:B919)-ROW(B900)+1)) / (20*21/2)</f>
        <v>2.2306190476190473</v>
      </c>
      <c r="J916" s="2">
        <f t="shared" si="106"/>
        <v>2.0613907406620422</v>
      </c>
      <c r="K916" s="2">
        <f t="shared" si="108"/>
        <v>1.8845167677386254</v>
      </c>
    </row>
    <row r="917" spans="1:11" ht="13.5" x14ac:dyDescent="0.25">
      <c r="A917" s="3">
        <f>TITRES_STAT!B920</f>
        <v>43644</v>
      </c>
      <c r="B917" s="6">
        <f>TITRES_STAT!D920</f>
        <v>2.4300000000000002</v>
      </c>
      <c r="C917" s="2">
        <f t="shared" si="109"/>
        <v>5.0000000000000266E-2</v>
      </c>
      <c r="D917" s="2">
        <f t="shared" si="110"/>
        <v>2.3319999999999999</v>
      </c>
      <c r="E917" s="2">
        <f t="shared" si="112"/>
        <v>2.2459999999999996</v>
      </c>
      <c r="F917" s="2">
        <f t="shared" si="113"/>
        <v>2.0354999999999999</v>
      </c>
      <c r="G917" s="2">
        <f t="shared" si="107"/>
        <v>1.8308000000000006</v>
      </c>
      <c r="H917" s="2">
        <f t="shared" si="111"/>
        <v>1.65055</v>
      </c>
      <c r="I917" s="2">
        <f t="array" ref="I917">SUMPRODUCT(B901:B920, (ROW(B901:B920)-ROW(B901)+1)) / (20*21/2)</f>
        <v>2.2535238095238097</v>
      </c>
      <c r="J917" s="2">
        <f t="shared" ref="J917:J980" si="114">$J$4*B917+J916*(1-$J$4)</f>
        <v>2.0964963844085145</v>
      </c>
      <c r="K917" s="2">
        <f t="shared" si="108"/>
        <v>1.905908267042993</v>
      </c>
    </row>
    <row r="918" spans="1:11" ht="13.5" x14ac:dyDescent="0.25">
      <c r="A918" s="3">
        <f>TITRES_STAT!B921</f>
        <v>43647</v>
      </c>
      <c r="B918" s="6">
        <f>TITRES_STAT!D921</f>
        <v>2.36</v>
      </c>
      <c r="C918" s="2">
        <f t="shared" si="109"/>
        <v>-7.0000000000000284E-2</v>
      </c>
      <c r="D918" s="2">
        <f t="shared" si="110"/>
        <v>2.3380000000000001</v>
      </c>
      <c r="E918" s="2">
        <f t="shared" si="112"/>
        <v>2.2770000000000001</v>
      </c>
      <c r="F918" s="2">
        <f t="shared" si="113"/>
        <v>2.0720000000000001</v>
      </c>
      <c r="G918" s="2">
        <f t="shared" si="107"/>
        <v>1.8450000000000006</v>
      </c>
      <c r="H918" s="2">
        <f t="shared" si="111"/>
        <v>1.6541500000000002</v>
      </c>
      <c r="I918" s="2">
        <f t="array" ref="I918">SUMPRODUCT(B902:B921, (ROW(B902:B921)-ROW(B902)+1)) / (20*21/2)</f>
        <v>2.2667619047619048</v>
      </c>
      <c r="J918" s="2">
        <f t="shared" si="114"/>
        <v>2.121591966845799</v>
      </c>
      <c r="K918" s="2">
        <f t="shared" si="108"/>
        <v>1.9237157859824834</v>
      </c>
    </row>
    <row r="919" spans="1:11" ht="13.5" x14ac:dyDescent="0.25">
      <c r="A919" s="3">
        <f>TITRES_STAT!B922</f>
        <v>43648</v>
      </c>
      <c r="B919" s="6">
        <f>TITRES_STAT!D922</f>
        <v>2.42</v>
      </c>
      <c r="C919" s="2">
        <f t="shared" si="109"/>
        <v>6.0000000000000053E-2</v>
      </c>
      <c r="D919" s="2">
        <f t="shared" si="110"/>
        <v>2.3679999999999999</v>
      </c>
      <c r="E919" s="2">
        <f t="shared" si="112"/>
        <v>2.31</v>
      </c>
      <c r="F919" s="2">
        <f t="shared" si="113"/>
        <v>2.1094999999999997</v>
      </c>
      <c r="G919" s="2">
        <f t="shared" si="107"/>
        <v>1.8618000000000006</v>
      </c>
      <c r="H919" s="2">
        <f t="shared" si="111"/>
        <v>1.6580500000000002</v>
      </c>
      <c r="I919" s="2">
        <f t="array" ref="I919">SUMPRODUCT(B903:B922, (ROW(B903:B922)-ROW(B903)+1)) / (20*21/2)</f>
        <v>2.2766190476190475</v>
      </c>
      <c r="J919" s="2">
        <f t="shared" si="114"/>
        <v>2.1500117795271514</v>
      </c>
      <c r="K919" s="2">
        <f t="shared" si="108"/>
        <v>1.9431779120223862</v>
      </c>
    </row>
    <row r="920" spans="1:11" ht="13.5" x14ac:dyDescent="0.25">
      <c r="A920" s="3">
        <f>TITRES_STAT!B923</f>
        <v>43649</v>
      </c>
      <c r="B920" s="6">
        <f>TITRES_STAT!D923</f>
        <v>2.35</v>
      </c>
      <c r="C920" s="2">
        <f t="shared" si="109"/>
        <v>-6.999999999999984E-2</v>
      </c>
      <c r="D920" s="2">
        <f t="shared" si="110"/>
        <v>2.3879999999999999</v>
      </c>
      <c r="E920" s="2">
        <f t="shared" si="112"/>
        <v>2.3310000000000004</v>
      </c>
      <c r="F920" s="2">
        <f t="shared" si="113"/>
        <v>2.141</v>
      </c>
      <c r="G920" s="2">
        <f t="shared" si="107"/>
        <v>1.8768000000000002</v>
      </c>
      <c r="H920" s="2">
        <f t="shared" si="111"/>
        <v>1.6618000000000004</v>
      </c>
      <c r="I920" s="2">
        <f t="array" ref="I920">SUMPRODUCT(B904:B923, (ROW(B904:B923)-ROW(B904)+1)) / (20*21/2)</f>
        <v>2.2891904761904764</v>
      </c>
      <c r="J920" s="2">
        <f t="shared" si="114"/>
        <v>2.1690582767150417</v>
      </c>
      <c r="K920" s="2">
        <f t="shared" si="108"/>
        <v>1.9591317193940574</v>
      </c>
    </row>
    <row r="921" spans="1:11" ht="13.5" x14ac:dyDescent="0.25">
      <c r="A921" s="3">
        <f>TITRES_STAT!B924</f>
        <v>43650</v>
      </c>
      <c r="B921" s="6">
        <f>TITRES_STAT!D924</f>
        <v>2.2799999999999998</v>
      </c>
      <c r="C921" s="2">
        <f t="shared" si="109"/>
        <v>-7.0000000000000284E-2</v>
      </c>
      <c r="D921" s="2">
        <f t="shared" si="110"/>
        <v>2.3679999999999999</v>
      </c>
      <c r="E921" s="2">
        <f t="shared" si="112"/>
        <v>2.3359999999999999</v>
      </c>
      <c r="F921" s="2">
        <f t="shared" si="113"/>
        <v>2.1665000000000001</v>
      </c>
      <c r="G921" s="2">
        <f t="shared" si="107"/>
        <v>1.8908000000000005</v>
      </c>
      <c r="H921" s="2">
        <f t="shared" si="111"/>
        <v>1.6654000000000004</v>
      </c>
      <c r="I921" s="2">
        <f t="array" ref="I921">SUMPRODUCT(B905:B924, (ROW(B905:B924)-ROW(B905)+1)) / (20*21/2)</f>
        <v>2.2928095238095239</v>
      </c>
      <c r="J921" s="2">
        <f t="shared" si="114"/>
        <v>2.179624155123133</v>
      </c>
      <c r="K921" s="2">
        <f t="shared" si="108"/>
        <v>1.9717147892217415</v>
      </c>
    </row>
    <row r="922" spans="1:11" ht="13.5" x14ac:dyDescent="0.25">
      <c r="A922" s="3">
        <f>TITRES_STAT!B925</f>
        <v>43651</v>
      </c>
      <c r="B922" s="6">
        <f>TITRES_STAT!D925</f>
        <v>2.27</v>
      </c>
      <c r="C922" s="2">
        <f t="shared" si="109"/>
        <v>-9.9999999999997868E-3</v>
      </c>
      <c r="D922" s="2">
        <f t="shared" si="110"/>
        <v>2.3359999999999994</v>
      </c>
      <c r="E922" s="2">
        <f t="shared" si="112"/>
        <v>2.3340000000000001</v>
      </c>
      <c r="F922" s="2">
        <f t="shared" si="113"/>
        <v>2.1880000000000002</v>
      </c>
      <c r="G922" s="2">
        <f t="shared" si="107"/>
        <v>1.9038000000000002</v>
      </c>
      <c r="H922" s="2">
        <f t="shared" si="111"/>
        <v>1.6691500000000006</v>
      </c>
      <c r="I922" s="2">
        <f t="array" ref="I922">SUMPRODUCT(B906:B925, (ROW(B906:B925)-ROW(B906)+1)) / (20*21/2)</f>
        <v>2.2946666666666666</v>
      </c>
      <c r="J922" s="2">
        <f t="shared" si="114"/>
        <v>2.1882313784447396</v>
      </c>
      <c r="K922" s="2">
        <f t="shared" si="108"/>
        <v>1.9834122484679479</v>
      </c>
    </row>
    <row r="923" spans="1:11" ht="13.5" x14ac:dyDescent="0.25">
      <c r="A923" s="3">
        <f>TITRES_STAT!B926</f>
        <v>43654</v>
      </c>
      <c r="B923" s="6">
        <f>TITRES_STAT!D926</f>
        <v>2.3199999999999998</v>
      </c>
      <c r="C923" s="2">
        <f t="shared" si="109"/>
        <v>4.9999999999999822E-2</v>
      </c>
      <c r="D923" s="2">
        <f t="shared" si="110"/>
        <v>2.3279999999999998</v>
      </c>
      <c r="E923" s="2">
        <f t="shared" si="112"/>
        <v>2.3330000000000002</v>
      </c>
      <c r="F923" s="2">
        <f t="shared" si="113"/>
        <v>2.2120000000000002</v>
      </c>
      <c r="G923" s="2">
        <f t="shared" si="107"/>
        <v>1.9182000000000001</v>
      </c>
      <c r="H923" s="2">
        <f t="shared" si="111"/>
        <v>1.6731500000000006</v>
      </c>
      <c r="I923" s="2">
        <f t="array" ref="I923">SUMPRODUCT(B907:B926, (ROW(B907:B926)-ROW(B907)+1)) / (20*21/2)</f>
        <v>2.2911904761904762</v>
      </c>
      <c r="J923" s="2">
        <f t="shared" si="114"/>
        <v>2.2007807709738119</v>
      </c>
      <c r="K923" s="2">
        <f t="shared" si="108"/>
        <v>1.9966117681358717</v>
      </c>
    </row>
    <row r="924" spans="1:11" ht="13.5" x14ac:dyDescent="0.25">
      <c r="A924" s="3">
        <f>TITRES_STAT!B927</f>
        <v>43655</v>
      </c>
      <c r="B924" s="6">
        <f>TITRES_STAT!D927</f>
        <v>2.25</v>
      </c>
      <c r="C924" s="2">
        <f t="shared" si="109"/>
        <v>-6.999999999999984E-2</v>
      </c>
      <c r="D924" s="2">
        <f t="shared" si="110"/>
        <v>2.294</v>
      </c>
      <c r="E924" s="2">
        <f t="shared" si="112"/>
        <v>2.331</v>
      </c>
      <c r="F924" s="2">
        <f t="shared" si="113"/>
        <v>2.2305000000000001</v>
      </c>
      <c r="G924" s="2">
        <f t="shared" si="107"/>
        <v>1.9306000000000003</v>
      </c>
      <c r="H924" s="2">
        <f t="shared" si="111"/>
        <v>1.6768500000000006</v>
      </c>
      <c r="I924" s="2">
        <f t="array" ref="I924">SUMPRODUCT(B908:B927, (ROW(B908:B927)-ROW(B908)+1)) / (20*21/2)</f>
        <v>2.2923333333333331</v>
      </c>
      <c r="J924" s="2">
        <f t="shared" si="114"/>
        <v>2.2054683165953537</v>
      </c>
      <c r="K924" s="2">
        <f t="shared" si="108"/>
        <v>2.0065485615423082</v>
      </c>
    </row>
    <row r="925" spans="1:11" ht="13.5" x14ac:dyDescent="0.25">
      <c r="A925" s="3">
        <f>TITRES_STAT!B928</f>
        <v>43656</v>
      </c>
      <c r="B925" s="6">
        <f>TITRES_STAT!D928</f>
        <v>2.25</v>
      </c>
      <c r="C925" s="2">
        <f t="shared" si="109"/>
        <v>0</v>
      </c>
      <c r="D925" s="2">
        <f t="shared" si="110"/>
        <v>2.274</v>
      </c>
      <c r="E925" s="2">
        <f t="shared" si="112"/>
        <v>2.331</v>
      </c>
      <c r="F925" s="2">
        <f t="shared" si="113"/>
        <v>2.2465000000000002</v>
      </c>
      <c r="G925" s="2">
        <f t="shared" si="107"/>
        <v>1.9422000000000004</v>
      </c>
      <c r="H925" s="2">
        <f t="shared" si="111"/>
        <v>1.6801500000000005</v>
      </c>
      <c r="I925" s="2">
        <f t="array" ref="I925">SUMPRODUCT(B909:B928, (ROW(B909:B928)-ROW(B909)+1)) / (20*21/2)</f>
        <v>2.2969047619047616</v>
      </c>
      <c r="J925" s="2">
        <f t="shared" si="114"/>
        <v>2.2097094293005579</v>
      </c>
      <c r="K925" s="2">
        <f t="shared" si="108"/>
        <v>2.0160956767759433</v>
      </c>
    </row>
    <row r="926" spans="1:11" ht="13.5" x14ac:dyDescent="0.25">
      <c r="A926" s="3">
        <f>TITRES_STAT!B929</f>
        <v>43657</v>
      </c>
      <c r="B926" s="6">
        <f>TITRES_STAT!D929</f>
        <v>2.21</v>
      </c>
      <c r="C926" s="2">
        <f t="shared" si="109"/>
        <v>-4.0000000000000036E-2</v>
      </c>
      <c r="D926" s="2">
        <f t="shared" si="110"/>
        <v>2.2600000000000002</v>
      </c>
      <c r="E926" s="2">
        <f t="shared" si="112"/>
        <v>2.3140000000000001</v>
      </c>
      <c r="F926" s="2">
        <f t="shared" si="113"/>
        <v>2.258</v>
      </c>
      <c r="G926" s="2">
        <f t="shared" si="107"/>
        <v>1.9509999999999996</v>
      </c>
      <c r="H926" s="2">
        <f t="shared" si="111"/>
        <v>1.6836000000000004</v>
      </c>
      <c r="I926" s="2">
        <f t="array" ref="I926">SUMPRODUCT(B910:B929, (ROW(B910:B929)-ROW(B910)+1)) / (20*21/2)</f>
        <v>2.2944761904761903</v>
      </c>
      <c r="J926" s="2">
        <f t="shared" si="114"/>
        <v>2.2097371027005046</v>
      </c>
      <c r="K926" s="2">
        <f t="shared" si="108"/>
        <v>2.0236997678827691</v>
      </c>
    </row>
    <row r="927" spans="1:11" ht="13.5" x14ac:dyDescent="0.25">
      <c r="A927" s="3">
        <f>TITRES_STAT!B930</f>
        <v>43658</v>
      </c>
      <c r="B927" s="6">
        <f>TITRES_STAT!D930</f>
        <v>2.27</v>
      </c>
      <c r="C927" s="2">
        <f t="shared" si="109"/>
        <v>6.0000000000000053E-2</v>
      </c>
      <c r="D927" s="2">
        <f t="shared" si="110"/>
        <v>2.2600000000000002</v>
      </c>
      <c r="E927" s="2">
        <f t="shared" si="112"/>
        <v>2.298</v>
      </c>
      <c r="F927" s="2">
        <f t="shared" si="113"/>
        <v>2.2720000000000002</v>
      </c>
      <c r="G927" s="2">
        <f t="shared" si="107"/>
        <v>1.9607999999999997</v>
      </c>
      <c r="H927" s="2">
        <f t="shared" si="111"/>
        <v>1.6873499999999999</v>
      </c>
      <c r="I927" s="2">
        <f t="array" ref="I927">SUMPRODUCT(B911:B930, (ROW(B911:B930)-ROW(B911)+1)) / (20*21/2)</f>
        <v>2.2817142857142856</v>
      </c>
      <c r="J927" s="2">
        <f t="shared" si="114"/>
        <v>2.2154764262528377</v>
      </c>
      <c r="K927" s="2">
        <f t="shared" si="108"/>
        <v>2.0333586005148172</v>
      </c>
    </row>
    <row r="928" spans="1:11" ht="13.5" x14ac:dyDescent="0.25">
      <c r="A928" s="3">
        <f>TITRES_STAT!B931</f>
        <v>43661</v>
      </c>
      <c r="B928" s="6">
        <f>TITRES_STAT!D931</f>
        <v>2.3199999999999998</v>
      </c>
      <c r="C928" s="2">
        <f t="shared" si="109"/>
        <v>4.9999999999999822E-2</v>
      </c>
      <c r="D928" s="2">
        <f t="shared" si="110"/>
        <v>2.2600000000000002</v>
      </c>
      <c r="E928" s="2">
        <f t="shared" si="112"/>
        <v>2.294</v>
      </c>
      <c r="F928" s="2">
        <f t="shared" si="113"/>
        <v>2.2855000000000003</v>
      </c>
      <c r="G928" s="2">
        <f t="shared" si="107"/>
        <v>1.9699999999999995</v>
      </c>
      <c r="H928" s="2">
        <f t="shared" si="111"/>
        <v>1.6915500000000001</v>
      </c>
      <c r="I928" s="2">
        <f t="array" ref="I928">SUMPRODUCT(B912:B931, (ROW(B912:B931)-ROW(B912)+1)) / (20*21/2)</f>
        <v>2.266</v>
      </c>
      <c r="J928" s="2">
        <f t="shared" si="114"/>
        <v>2.2254310523239957</v>
      </c>
      <c r="K928" s="2">
        <f t="shared" si="108"/>
        <v>2.0445994397103147</v>
      </c>
    </row>
    <row r="929" spans="1:11" ht="13.5" x14ac:dyDescent="0.25">
      <c r="A929" s="3">
        <f>TITRES_STAT!B932</f>
        <v>43662</v>
      </c>
      <c r="B929" s="6">
        <f>TITRES_STAT!D932</f>
        <v>2.2599999999999998</v>
      </c>
      <c r="C929" s="2">
        <f t="shared" si="109"/>
        <v>-6.0000000000000053E-2</v>
      </c>
      <c r="D929" s="2">
        <f t="shared" si="110"/>
        <v>2.262</v>
      </c>
      <c r="E929" s="2">
        <f t="shared" si="112"/>
        <v>2.278</v>
      </c>
      <c r="F929" s="2">
        <f t="shared" si="113"/>
        <v>2.294</v>
      </c>
      <c r="G929" s="2">
        <f t="shared" si="107"/>
        <v>1.9779999999999995</v>
      </c>
      <c r="H929" s="2">
        <f t="shared" si="111"/>
        <v>1.6953499999999999</v>
      </c>
      <c r="I929" s="2">
        <f t="array" ref="I929">SUMPRODUCT(B913:B932, (ROW(B913:B932)-ROW(B913)+1)) / (20*21/2)</f>
        <v>2.2555238095238099</v>
      </c>
      <c r="J929" s="2">
        <f t="shared" si="114"/>
        <v>2.2287233330550436</v>
      </c>
      <c r="K929" s="2">
        <f t="shared" si="108"/>
        <v>2.0530465205059887</v>
      </c>
    </row>
    <row r="930" spans="1:11" ht="13.5" x14ac:dyDescent="0.25">
      <c r="A930" s="3">
        <f>TITRES_STAT!B933</f>
        <v>43663</v>
      </c>
      <c r="B930" s="6">
        <f>TITRES_STAT!D933</f>
        <v>2.16</v>
      </c>
      <c r="C930" s="2">
        <f t="shared" si="109"/>
        <v>-9.9999999999999645E-2</v>
      </c>
      <c r="D930" s="2">
        <f t="shared" si="110"/>
        <v>2.2440000000000002</v>
      </c>
      <c r="E930" s="2">
        <f t="shared" si="112"/>
        <v>2.2589999999999999</v>
      </c>
      <c r="F930" s="2">
        <f t="shared" si="113"/>
        <v>2.2950000000000004</v>
      </c>
      <c r="G930" s="2">
        <f t="shared" si="107"/>
        <v>1.9833999999999998</v>
      </c>
      <c r="H930" s="2">
        <f t="shared" si="111"/>
        <v>1.6989499999999997</v>
      </c>
      <c r="I930" s="2">
        <f t="array" ref="I930">SUMPRODUCT(B914:B933, (ROW(B914:B933)-ROW(B914)+1)) / (20*21/2)</f>
        <v>2.2465238095238096</v>
      </c>
      <c r="J930" s="2">
        <f t="shared" si="114"/>
        <v>2.2221782537164678</v>
      </c>
      <c r="K930" s="2">
        <f t="shared" si="108"/>
        <v>2.0572407746037928</v>
      </c>
    </row>
    <row r="931" spans="1:11" ht="13.5" x14ac:dyDescent="0.25">
      <c r="A931" s="3">
        <f>TITRES_STAT!B934</f>
        <v>43664</v>
      </c>
      <c r="B931" s="6">
        <f>TITRES_STAT!D934</f>
        <v>2.13</v>
      </c>
      <c r="C931" s="2">
        <f t="shared" si="109"/>
        <v>-3.0000000000000249E-2</v>
      </c>
      <c r="D931" s="2">
        <f t="shared" si="110"/>
        <v>2.2280000000000002</v>
      </c>
      <c r="E931" s="2">
        <f t="shared" si="112"/>
        <v>2.2439999999999998</v>
      </c>
      <c r="F931" s="2">
        <f t="shared" si="113"/>
        <v>2.29</v>
      </c>
      <c r="G931" s="2">
        <f t="shared" si="107"/>
        <v>1.9881999999999997</v>
      </c>
      <c r="H931" s="2">
        <f t="shared" si="111"/>
        <v>1.7021999999999999</v>
      </c>
      <c r="I931" s="2">
        <f t="array" ref="I931">SUMPRODUCT(B915:B934, (ROW(B915:B934)-ROW(B915)+1)) / (20*21/2)</f>
        <v>2.2381904761904763</v>
      </c>
      <c r="J931" s="2">
        <f t="shared" si="114"/>
        <v>2.2133993724101377</v>
      </c>
      <c r="K931" s="2">
        <f t="shared" si="108"/>
        <v>2.0600940775605068</v>
      </c>
    </row>
    <row r="932" spans="1:11" ht="13.5" x14ac:dyDescent="0.25">
      <c r="A932" s="3">
        <f>TITRES_STAT!B935</f>
        <v>43665</v>
      </c>
      <c r="B932" s="6">
        <f>TITRES_STAT!D935</f>
        <v>2.1800000000000002</v>
      </c>
      <c r="C932" s="2">
        <f t="shared" si="109"/>
        <v>5.0000000000000266E-2</v>
      </c>
      <c r="D932" s="2">
        <f t="shared" si="110"/>
        <v>2.21</v>
      </c>
      <c r="E932" s="2">
        <f t="shared" si="112"/>
        <v>2.2349999999999999</v>
      </c>
      <c r="F932" s="2">
        <f t="shared" si="113"/>
        <v>2.2845</v>
      </c>
      <c r="G932" s="2">
        <f t="shared" si="107"/>
        <v>1.9949999999999997</v>
      </c>
      <c r="H932" s="2">
        <f t="shared" si="111"/>
        <v>1.7054999999999998</v>
      </c>
      <c r="I932" s="2">
        <f t="array" ref="I932">SUMPRODUCT(B916:B935, (ROW(B916:B935)-ROW(B916)+1)) / (20*21/2)</f>
        <v>2.2302380952380951</v>
      </c>
      <c r="J932" s="2">
        <f t="shared" si="114"/>
        <v>2.2102184797996483</v>
      </c>
      <c r="K932" s="2">
        <f t="shared" si="108"/>
        <v>2.0647962705973497</v>
      </c>
    </row>
    <row r="933" spans="1:11" ht="13.5" x14ac:dyDescent="0.25">
      <c r="A933" s="3">
        <f>TITRES_STAT!B936</f>
        <v>43668</v>
      </c>
      <c r="B933" s="6">
        <f>TITRES_STAT!D936</f>
        <v>2.19</v>
      </c>
      <c r="C933" s="2">
        <f t="shared" si="109"/>
        <v>9.9999999999997868E-3</v>
      </c>
      <c r="D933" s="2">
        <f t="shared" si="110"/>
        <v>2.1840000000000002</v>
      </c>
      <c r="E933" s="2">
        <f t="shared" si="112"/>
        <v>2.2220000000000004</v>
      </c>
      <c r="F933" s="2">
        <f t="shared" si="113"/>
        <v>2.2774999999999999</v>
      </c>
      <c r="G933" s="2">
        <f t="shared" si="107"/>
        <v>2.0037999999999996</v>
      </c>
      <c r="H933" s="2">
        <f t="shared" si="111"/>
        <v>1.7091499999999999</v>
      </c>
      <c r="I933" s="2">
        <f t="array" ref="I933">SUMPRODUCT(B917:B936, (ROW(B917:B936)-ROW(B917)+1)) / (20*21/2)</f>
        <v>2.2225714285714289</v>
      </c>
      <c r="J933" s="2">
        <f t="shared" si="114"/>
        <v>2.2082929102949196</v>
      </c>
      <c r="K933" s="2">
        <f t="shared" si="108"/>
        <v>2.0697062207700028</v>
      </c>
    </row>
    <row r="934" spans="1:11" ht="13.5" x14ac:dyDescent="0.25">
      <c r="A934" s="3">
        <f>TITRES_STAT!B937</f>
        <v>43669</v>
      </c>
      <c r="B934" s="6">
        <f>TITRES_STAT!D937</f>
        <v>2.19</v>
      </c>
      <c r="C934" s="2">
        <f t="shared" si="109"/>
        <v>0</v>
      </c>
      <c r="D934" s="2">
        <f t="shared" si="110"/>
        <v>2.17</v>
      </c>
      <c r="E934" s="2">
        <f t="shared" si="112"/>
        <v>2.2160000000000002</v>
      </c>
      <c r="F934" s="2">
        <f t="shared" si="113"/>
        <v>2.2734999999999999</v>
      </c>
      <c r="G934" s="2">
        <f t="shared" si="107"/>
        <v>2.0123999999999995</v>
      </c>
      <c r="H934" s="2">
        <f t="shared" si="111"/>
        <v>1.7129999999999996</v>
      </c>
      <c r="I934" s="2">
        <f t="array" ref="I934">SUMPRODUCT(B918:B937, (ROW(B918:B937)-ROW(B918)+1)) / (20*21/2)</f>
        <v>2.2167619047619054</v>
      </c>
      <c r="J934" s="2">
        <f t="shared" si="114"/>
        <v>2.2065507283620702</v>
      </c>
      <c r="K934" s="2">
        <f t="shared" si="108"/>
        <v>2.0744236238770615</v>
      </c>
    </row>
    <row r="935" spans="1:11" ht="13.5" x14ac:dyDescent="0.25">
      <c r="A935" s="3">
        <f>TITRES_STAT!B938</f>
        <v>43670</v>
      </c>
      <c r="B935" s="6">
        <f>TITRES_STAT!D938</f>
        <v>2.19</v>
      </c>
      <c r="C935" s="2">
        <f t="shared" si="109"/>
        <v>0</v>
      </c>
      <c r="D935" s="2">
        <f t="shared" si="110"/>
        <v>2.1759999999999997</v>
      </c>
      <c r="E935" s="2">
        <f t="shared" si="112"/>
        <v>2.2100000000000004</v>
      </c>
      <c r="F935" s="2">
        <f t="shared" si="113"/>
        <v>2.2704999999999997</v>
      </c>
      <c r="G935" s="2">
        <f t="shared" si="107"/>
        <v>2.0199999999999991</v>
      </c>
      <c r="H935" s="2">
        <f t="shared" si="111"/>
        <v>1.7169499999999998</v>
      </c>
      <c r="I935" s="2">
        <f t="array" ref="I935">SUMPRODUCT(B919:B938, (ROW(B919:B938)-ROW(B919)+1)) / (20*21/2)</f>
        <v>2.2120476190476195</v>
      </c>
      <c r="J935" s="2">
        <f t="shared" si="114"/>
        <v>2.2049744685180634</v>
      </c>
      <c r="K935" s="2">
        <f t="shared" si="108"/>
        <v>2.0789560307838433</v>
      </c>
    </row>
    <row r="936" spans="1:11" ht="13.5" x14ac:dyDescent="0.25">
      <c r="A936" s="3">
        <f>TITRES_STAT!B939</f>
        <v>43672</v>
      </c>
      <c r="B936" s="6">
        <f>TITRES_STAT!D939</f>
        <v>2.19</v>
      </c>
      <c r="C936" s="2">
        <f t="shared" si="109"/>
        <v>0</v>
      </c>
      <c r="D936" s="2">
        <f t="shared" si="110"/>
        <v>2.1879999999999997</v>
      </c>
      <c r="E936" s="2">
        <f t="shared" si="112"/>
        <v>2.2080000000000002</v>
      </c>
      <c r="F936" s="2">
        <f t="shared" si="113"/>
        <v>2.2610000000000001</v>
      </c>
      <c r="G936" s="2">
        <f t="shared" si="107"/>
        <v>2.0279999999999991</v>
      </c>
      <c r="H936" s="2">
        <f t="shared" si="111"/>
        <v>1.7210999999999996</v>
      </c>
      <c r="I936" s="2">
        <f t="array" ref="I936">SUMPRODUCT(B920:B939, (ROW(B920:B939)-ROW(B920)+1)) / (20*21/2)</f>
        <v>2.2080952380952383</v>
      </c>
      <c r="J936" s="2">
        <f t="shared" si="114"/>
        <v>2.2035483286592004</v>
      </c>
      <c r="K936" s="2">
        <f t="shared" si="108"/>
        <v>2.0833106962433003</v>
      </c>
    </row>
    <row r="937" spans="1:11" ht="13.5" x14ac:dyDescent="0.25">
      <c r="A937" s="3">
        <f>TITRES_STAT!B940</f>
        <v>43675</v>
      </c>
      <c r="B937" s="6">
        <f>TITRES_STAT!D940</f>
        <v>2.2000000000000002</v>
      </c>
      <c r="C937" s="2">
        <f t="shared" si="109"/>
        <v>1.0000000000000231E-2</v>
      </c>
      <c r="D937" s="2">
        <f t="shared" si="110"/>
        <v>2.1920000000000002</v>
      </c>
      <c r="E937" s="2">
        <f t="shared" si="112"/>
        <v>2.2010000000000001</v>
      </c>
      <c r="F937" s="2">
        <f t="shared" si="113"/>
        <v>2.2494999999999998</v>
      </c>
      <c r="G937" s="2">
        <f t="shared" si="107"/>
        <v>2.0371999999999995</v>
      </c>
      <c r="H937" s="2">
        <f t="shared" si="111"/>
        <v>1.7252999999999998</v>
      </c>
      <c r="I937" s="2">
        <f t="array" ref="I937">SUMPRODUCT(B921:B940, (ROW(B921:B940)-ROW(B921)+1)) / (20*21/2)</f>
        <v>2.2032857142857147</v>
      </c>
      <c r="J937" s="2">
        <f t="shared" si="114"/>
        <v>2.2032103925964193</v>
      </c>
      <c r="K937" s="2">
        <f t="shared" si="108"/>
        <v>2.0878867473710141</v>
      </c>
    </row>
    <row r="938" spans="1:11" ht="13.5" x14ac:dyDescent="0.25">
      <c r="A938" s="3">
        <f>TITRES_STAT!B941</f>
        <v>43676</v>
      </c>
      <c r="B938" s="6">
        <f>TITRES_STAT!D941</f>
        <v>2.2000000000000002</v>
      </c>
      <c r="C938" s="2">
        <f t="shared" si="109"/>
        <v>0</v>
      </c>
      <c r="D938" s="2">
        <f t="shared" si="110"/>
        <v>2.194</v>
      </c>
      <c r="E938" s="2">
        <f t="shared" si="112"/>
        <v>2.1889999999999996</v>
      </c>
      <c r="F938" s="2">
        <f t="shared" si="113"/>
        <v>2.2414999999999998</v>
      </c>
      <c r="G938" s="2">
        <f t="shared" si="107"/>
        <v>2.0483999999999996</v>
      </c>
      <c r="H938" s="2">
        <f t="shared" si="111"/>
        <v>1.7296999999999993</v>
      </c>
      <c r="I938" s="2">
        <f t="array" ref="I938">SUMPRODUCT(B922:B941, (ROW(B922:B941)-ROW(B922)+1)) / (20*21/2)</f>
        <v>2.1992857142857147</v>
      </c>
      <c r="J938" s="2">
        <f t="shared" si="114"/>
        <v>2.2029046409205697</v>
      </c>
      <c r="K938" s="2">
        <f t="shared" si="108"/>
        <v>2.0922833455133274</v>
      </c>
    </row>
    <row r="939" spans="1:11" ht="13.5" x14ac:dyDescent="0.25">
      <c r="A939" s="3">
        <f>TITRES_STAT!B942</f>
        <v>43677</v>
      </c>
      <c r="B939" s="6">
        <f>TITRES_STAT!D942</f>
        <v>2.2000000000000002</v>
      </c>
      <c r="C939" s="2">
        <f t="shared" si="109"/>
        <v>0</v>
      </c>
      <c r="D939" s="2">
        <f t="shared" si="110"/>
        <v>2.1960000000000002</v>
      </c>
      <c r="E939" s="2">
        <f t="shared" si="112"/>
        <v>2.1829999999999998</v>
      </c>
      <c r="F939" s="2">
        <f t="shared" si="113"/>
        <v>2.2305000000000001</v>
      </c>
      <c r="G939" s="2">
        <f t="shared" si="107"/>
        <v>2.0603999999999996</v>
      </c>
      <c r="H939" s="2">
        <f t="shared" si="111"/>
        <v>1.7341999999999993</v>
      </c>
      <c r="I939" s="2">
        <f t="array" ref="I939">SUMPRODUCT(B923:B942, (ROW(B923:B942)-ROW(B923)+1)) / (20*21/2)</f>
        <v>2.195761904761905</v>
      </c>
      <c r="J939" s="2">
        <f t="shared" si="114"/>
        <v>2.2026280084519438</v>
      </c>
      <c r="K939" s="2">
        <f t="shared" si="108"/>
        <v>2.0965075280422165</v>
      </c>
    </row>
    <row r="940" spans="1:11" ht="13.5" x14ac:dyDescent="0.25">
      <c r="A940" s="3">
        <f>TITRES_STAT!B943</f>
        <v>43678</v>
      </c>
      <c r="B940" s="6">
        <f>TITRES_STAT!D943</f>
        <v>2.1800000000000002</v>
      </c>
      <c r="C940" s="2">
        <f t="shared" si="109"/>
        <v>-2.0000000000000018E-2</v>
      </c>
      <c r="D940" s="2">
        <f t="shared" si="110"/>
        <v>2.194</v>
      </c>
      <c r="E940" s="2">
        <f t="shared" si="112"/>
        <v>2.1849999999999996</v>
      </c>
      <c r="F940" s="2">
        <f t="shared" si="113"/>
        <v>2.2220000000000004</v>
      </c>
      <c r="G940" s="2">
        <f t="shared" si="107"/>
        <v>2.0712000000000002</v>
      </c>
      <c r="H940" s="2">
        <f t="shared" si="111"/>
        <v>1.7385999999999995</v>
      </c>
      <c r="I940" s="2">
        <f t="array" ref="I940">SUMPRODUCT(B924:B943, (ROW(B924:B943)-ROW(B924)+1)) / (20*21/2)</f>
        <v>2.1926666666666672</v>
      </c>
      <c r="J940" s="2">
        <f t="shared" si="114"/>
        <v>2.2004729600279491</v>
      </c>
      <c r="K940" s="2">
        <f t="shared" si="108"/>
        <v>2.0997817426287964</v>
      </c>
    </row>
    <row r="941" spans="1:11" ht="13.5" x14ac:dyDescent="0.25">
      <c r="A941" s="3">
        <f>TITRES_STAT!B944</f>
        <v>43679</v>
      </c>
      <c r="B941" s="6">
        <f>TITRES_STAT!D944</f>
        <v>2.1800000000000002</v>
      </c>
      <c r="C941" s="2">
        <f t="shared" si="109"/>
        <v>0</v>
      </c>
      <c r="D941" s="2">
        <f t="shared" si="110"/>
        <v>2.1920000000000002</v>
      </c>
      <c r="E941" s="2">
        <f t="shared" si="112"/>
        <v>2.19</v>
      </c>
      <c r="F941" s="2">
        <f t="shared" si="113"/>
        <v>2.2170000000000005</v>
      </c>
      <c r="G941" s="2">
        <f t="shared" si="107"/>
        <v>2.0820000000000003</v>
      </c>
      <c r="H941" s="2">
        <f t="shared" si="111"/>
        <v>1.7427499999999996</v>
      </c>
      <c r="I941" s="2">
        <f t="array" ref="I941">SUMPRODUCT(B925:B944, (ROW(B925:B944)-ROW(B925)+1)) / (20*21/2)</f>
        <v>2.1902380952380955</v>
      </c>
      <c r="J941" s="2">
        <f t="shared" si="114"/>
        <v>2.1985231543110015</v>
      </c>
      <c r="K941" s="2">
        <f t="shared" si="108"/>
        <v>2.1029275566433534</v>
      </c>
    </row>
    <row r="942" spans="1:11" ht="13.5" x14ac:dyDescent="0.25">
      <c r="A942" s="3">
        <f>TITRES_STAT!B945</f>
        <v>43682</v>
      </c>
      <c r="B942" s="6">
        <f>TITRES_STAT!D945</f>
        <v>2.1800000000000002</v>
      </c>
      <c r="C942" s="2">
        <f t="shared" si="109"/>
        <v>0</v>
      </c>
      <c r="D942" s="2">
        <f t="shared" si="110"/>
        <v>2.1879999999999997</v>
      </c>
      <c r="E942" s="2">
        <f t="shared" si="112"/>
        <v>2.19</v>
      </c>
      <c r="F942" s="2">
        <f t="shared" si="113"/>
        <v>2.2125000000000004</v>
      </c>
      <c r="G942" s="2">
        <f t="shared" si="107"/>
        <v>2.0936000000000003</v>
      </c>
      <c r="H942" s="2">
        <f t="shared" si="111"/>
        <v>1.7468999999999995</v>
      </c>
      <c r="I942" s="2">
        <f t="array" ref="I942">SUMPRODUCT(B926:B945, (ROW(B926:B945)-ROW(B926)+1)) / (20*21/2)</f>
        <v>2.1881428571428572</v>
      </c>
      <c r="J942" s="2">
        <f t="shared" si="114"/>
        <v>2.1967590443766207</v>
      </c>
      <c r="K942" s="2">
        <f t="shared" si="108"/>
        <v>2.1059500054024376</v>
      </c>
    </row>
    <row r="943" spans="1:11" ht="13.5" x14ac:dyDescent="0.25">
      <c r="A943" s="3">
        <f>TITRES_STAT!B946</f>
        <v>43683</v>
      </c>
      <c r="B943" s="6">
        <f>TITRES_STAT!D946</f>
        <v>2.1800000000000002</v>
      </c>
      <c r="C943" s="2">
        <f t="shared" si="109"/>
        <v>0</v>
      </c>
      <c r="D943" s="2">
        <f t="shared" si="110"/>
        <v>2.1840000000000002</v>
      </c>
      <c r="E943" s="2">
        <f t="shared" si="112"/>
        <v>2.1889999999999996</v>
      </c>
      <c r="F943" s="2">
        <f t="shared" si="113"/>
        <v>2.2055000000000002</v>
      </c>
      <c r="G943" s="2">
        <f t="shared" si="107"/>
        <v>2.1060000000000003</v>
      </c>
      <c r="H943" s="2">
        <f t="shared" si="111"/>
        <v>1.7508499999999996</v>
      </c>
      <c r="I943" s="2">
        <f t="array" ref="I943">SUMPRODUCT(B927:B946, (ROW(B927:B946)-ROW(B927)+1)) / (20*21/2)</f>
        <v>2.186380952380953</v>
      </c>
      <c r="J943" s="2">
        <f t="shared" si="114"/>
        <v>2.1951629449121808</v>
      </c>
      <c r="K943" s="2">
        <f t="shared" si="108"/>
        <v>2.1088539267592048</v>
      </c>
    </row>
    <row r="944" spans="1:11" ht="13.5" x14ac:dyDescent="0.25">
      <c r="A944" s="3">
        <f>TITRES_STAT!B947</f>
        <v>43684</v>
      </c>
      <c r="B944" s="6">
        <f>TITRES_STAT!D947</f>
        <v>2.1800000000000002</v>
      </c>
      <c r="C944" s="2">
        <f t="shared" si="109"/>
        <v>0</v>
      </c>
      <c r="D944" s="2">
        <f t="shared" si="110"/>
        <v>2.1800000000000002</v>
      </c>
      <c r="E944" s="2">
        <f t="shared" si="112"/>
        <v>2.1879999999999997</v>
      </c>
      <c r="F944" s="2">
        <f t="shared" si="113"/>
        <v>2.2020000000000004</v>
      </c>
      <c r="G944" s="2">
        <f t="shared" si="107"/>
        <v>2.1184000000000007</v>
      </c>
      <c r="H944" s="2">
        <f t="shared" si="111"/>
        <v>1.7549999999999994</v>
      </c>
      <c r="I944" s="2">
        <f t="array" ref="I944">SUMPRODUCT(B928:B947, (ROW(B928:B947)-ROW(B928)+1)) / (20*21/2)</f>
        <v>2.1847619047619049</v>
      </c>
      <c r="J944" s="2">
        <f t="shared" si="114"/>
        <v>2.1937188549205446</v>
      </c>
      <c r="K944" s="2">
        <f t="shared" si="108"/>
        <v>2.1116439688470789</v>
      </c>
    </row>
    <row r="945" spans="1:11" ht="13.5" x14ac:dyDescent="0.25">
      <c r="A945" s="3">
        <f>TITRES_STAT!B948</f>
        <v>43685</v>
      </c>
      <c r="B945" s="6">
        <f>TITRES_STAT!D948</f>
        <v>2.1800000000000002</v>
      </c>
      <c r="C945" s="2">
        <f t="shared" si="109"/>
        <v>0</v>
      </c>
      <c r="D945" s="2">
        <f t="shared" si="110"/>
        <v>2.1800000000000002</v>
      </c>
      <c r="E945" s="2">
        <f t="shared" si="112"/>
        <v>2.1870000000000003</v>
      </c>
      <c r="F945" s="2">
        <f t="shared" si="113"/>
        <v>2.1985000000000001</v>
      </c>
      <c r="G945" s="2">
        <f t="shared" si="107"/>
        <v>2.1300000000000008</v>
      </c>
      <c r="H945" s="2">
        <f t="shared" si="111"/>
        <v>1.7592999999999999</v>
      </c>
      <c r="I945" s="2">
        <f t="array" ref="I945">SUMPRODUCT(B929:B948, (ROW(B929:B948)-ROW(B929)+1)) / (20*21/2)</f>
        <v>2.1826190476190477</v>
      </c>
      <c r="J945" s="2">
        <f t="shared" si="114"/>
        <v>2.1924122973090645</v>
      </c>
      <c r="K945" s="2">
        <f t="shared" si="108"/>
        <v>2.1143245975197424</v>
      </c>
    </row>
    <row r="946" spans="1:11" ht="13.5" x14ac:dyDescent="0.25">
      <c r="A946" s="3">
        <f>TITRES_STAT!B949</f>
        <v>43686</v>
      </c>
      <c r="B946" s="6">
        <f>TITRES_STAT!D949</f>
        <v>2.1800000000000002</v>
      </c>
      <c r="C946" s="2">
        <f t="shared" si="109"/>
        <v>0</v>
      </c>
      <c r="D946" s="2">
        <f t="shared" si="110"/>
        <v>2.1800000000000002</v>
      </c>
      <c r="E946" s="2">
        <f t="shared" si="112"/>
        <v>2.1859999999999999</v>
      </c>
      <c r="F946" s="2">
        <f t="shared" si="113"/>
        <v>2.1970000000000001</v>
      </c>
      <c r="G946" s="2">
        <f t="shared" ref="G946:G1009" si="115">AVERAGE(B897:B946)</f>
        <v>2.1408000000000009</v>
      </c>
      <c r="H946" s="2">
        <f t="shared" si="111"/>
        <v>1.7634999999999996</v>
      </c>
      <c r="I946" s="2">
        <f t="array" ref="I946">SUMPRODUCT(B930:B949, (ROW(B930:B949)-ROW(B930)+1)) / (20*21/2)</f>
        <v>2.1811904761904763</v>
      </c>
      <c r="J946" s="2">
        <f t="shared" si="114"/>
        <v>2.1912301737558204</v>
      </c>
      <c r="K946" s="2">
        <f t="shared" si="108"/>
        <v>2.1169001034993604</v>
      </c>
    </row>
    <row r="947" spans="1:11" ht="13.5" x14ac:dyDescent="0.25">
      <c r="A947" s="3">
        <f>TITRES_STAT!B950</f>
        <v>43691</v>
      </c>
      <c r="B947" s="6">
        <f>TITRES_STAT!D950</f>
        <v>2.1800000000000002</v>
      </c>
      <c r="C947" s="2">
        <f t="shared" si="109"/>
        <v>0</v>
      </c>
      <c r="D947" s="2">
        <f t="shared" si="110"/>
        <v>2.1800000000000002</v>
      </c>
      <c r="E947" s="2">
        <f t="shared" si="112"/>
        <v>2.1840000000000002</v>
      </c>
      <c r="F947" s="2">
        <f t="shared" si="113"/>
        <v>2.1924999999999999</v>
      </c>
      <c r="G947" s="2">
        <f t="shared" si="115"/>
        <v>2.1508000000000012</v>
      </c>
      <c r="H947" s="2">
        <f t="shared" si="111"/>
        <v>1.7676999999999998</v>
      </c>
      <c r="I947" s="2">
        <f t="array" ref="I947">SUMPRODUCT(B931:B950, (ROW(B931:B950)-ROW(B931)+1)) / (20*21/2)</f>
        <v>2.180190476190476</v>
      </c>
      <c r="J947" s="2">
        <f t="shared" si="114"/>
        <v>2.1901606333981234</v>
      </c>
      <c r="K947" s="2">
        <f t="shared" ref="K947:K1010" si="116">$K$4*B947+(1-$K$4)*K946</f>
        <v>2.1193746092444834</v>
      </c>
    </row>
    <row r="948" spans="1:11" ht="13.5" x14ac:dyDescent="0.25">
      <c r="A948" s="3">
        <f>TITRES_STAT!B951</f>
        <v>43692</v>
      </c>
      <c r="B948" s="6">
        <f>TITRES_STAT!D951</f>
        <v>2.17</v>
      </c>
      <c r="C948" s="2">
        <f t="shared" si="109"/>
        <v>-1.0000000000000231E-2</v>
      </c>
      <c r="D948" s="2">
        <f t="shared" si="110"/>
        <v>2.1779999999999999</v>
      </c>
      <c r="E948" s="2">
        <f t="shared" si="112"/>
        <v>2.181</v>
      </c>
      <c r="F948" s="2">
        <f t="shared" si="113"/>
        <v>2.1849999999999996</v>
      </c>
      <c r="G948" s="2">
        <f t="shared" si="115"/>
        <v>2.1616000000000013</v>
      </c>
      <c r="H948" s="2">
        <f t="shared" si="111"/>
        <v>1.7718499999999999</v>
      </c>
      <c r="I948" s="2">
        <f t="array" ref="I948">SUMPRODUCT(B932:B951, (ROW(B932:B951)-ROW(B932)+1)) / (20*21/2)</f>
        <v>2.1791428571428573</v>
      </c>
      <c r="J948" s="2">
        <f t="shared" si="114"/>
        <v>2.1882405730744927</v>
      </c>
      <c r="K948" s="2">
        <f t="shared" si="116"/>
        <v>2.1213599186858763</v>
      </c>
    </row>
    <row r="949" spans="1:11" ht="13.5" x14ac:dyDescent="0.25">
      <c r="A949" s="3">
        <f>TITRES_STAT!B952</f>
        <v>43693</v>
      </c>
      <c r="B949" s="6">
        <f>TITRES_STAT!D952</f>
        <v>2.17</v>
      </c>
      <c r="C949" s="2">
        <f t="shared" si="109"/>
        <v>0</v>
      </c>
      <c r="D949" s="2">
        <f t="shared" si="110"/>
        <v>2.1760000000000002</v>
      </c>
      <c r="E949" s="2">
        <f t="shared" si="112"/>
        <v>2.1779999999999999</v>
      </c>
      <c r="F949" s="2">
        <f t="shared" si="113"/>
        <v>2.1804999999999999</v>
      </c>
      <c r="G949" s="2">
        <f t="shared" si="115"/>
        <v>2.1716000000000015</v>
      </c>
      <c r="H949" s="2">
        <f t="shared" si="111"/>
        <v>1.776</v>
      </c>
      <c r="I949" s="2">
        <f t="array" ref="I949">SUMPRODUCT(B933:B952, (ROW(B933:B952)-ROW(B933)+1)) / (20*21/2)</f>
        <v>2.1779047619047618</v>
      </c>
      <c r="J949" s="2">
        <f t="shared" si="114"/>
        <v>2.1865033756388268</v>
      </c>
      <c r="K949" s="2">
        <f t="shared" si="116"/>
        <v>2.1232673728550577</v>
      </c>
    </row>
    <row r="950" spans="1:11" ht="13.5" x14ac:dyDescent="0.25">
      <c r="A950" s="3">
        <f>TITRES_STAT!B953</f>
        <v>43696</v>
      </c>
      <c r="B950" s="6">
        <f>TITRES_STAT!D953</f>
        <v>2.17</v>
      </c>
      <c r="C950" s="2">
        <f t="shared" si="109"/>
        <v>0</v>
      </c>
      <c r="D950" s="2">
        <f t="shared" si="110"/>
        <v>2.1739999999999999</v>
      </c>
      <c r="E950" s="2">
        <f t="shared" si="112"/>
        <v>2.1770000000000005</v>
      </c>
      <c r="F950" s="2">
        <f t="shared" si="113"/>
        <v>2.181</v>
      </c>
      <c r="G950" s="2">
        <f t="shared" si="115"/>
        <v>2.1806000000000014</v>
      </c>
      <c r="H950" s="2">
        <f t="shared" si="111"/>
        <v>1.7801499999999999</v>
      </c>
      <c r="I950" s="2">
        <f t="array" ref="I950">SUMPRODUCT(B934:B953, (ROW(B934:B953)-ROW(B934)+1)) / (20*21/2)</f>
        <v>2.1767142857142856</v>
      </c>
      <c r="J950" s="2">
        <f t="shared" si="114"/>
        <v>2.184931625577986</v>
      </c>
      <c r="K950" s="2">
        <f t="shared" si="116"/>
        <v>2.1251000248999574</v>
      </c>
    </row>
    <row r="951" spans="1:11" ht="13.5" x14ac:dyDescent="0.25">
      <c r="A951" s="3">
        <f>TITRES_STAT!B954</f>
        <v>43697</v>
      </c>
      <c r="B951" s="6">
        <f>TITRES_STAT!D954</f>
        <v>2.17</v>
      </c>
      <c r="C951" s="2">
        <f t="shared" si="109"/>
        <v>0</v>
      </c>
      <c r="D951" s="2">
        <f t="shared" si="110"/>
        <v>2.1719999999999997</v>
      </c>
      <c r="E951" s="2">
        <f t="shared" si="112"/>
        <v>2.1760000000000006</v>
      </c>
      <c r="F951" s="2">
        <f t="shared" si="113"/>
        <v>2.1830000000000003</v>
      </c>
      <c r="G951" s="2">
        <f t="shared" si="115"/>
        <v>2.1886000000000014</v>
      </c>
      <c r="H951" s="2">
        <f t="shared" si="111"/>
        <v>1.7842999999999998</v>
      </c>
      <c r="I951" s="2">
        <f t="array" ref="I951">SUMPRODUCT(B935:B954, (ROW(B935:B954)-ROW(B935)+1)) / (20*21/2)</f>
        <v>2.1756190476190471</v>
      </c>
      <c r="J951" s="2">
        <f t="shared" si="114"/>
        <v>2.1835095659991302</v>
      </c>
      <c r="K951" s="2">
        <f t="shared" si="116"/>
        <v>2.1268608082372138</v>
      </c>
    </row>
    <row r="952" spans="1:11" ht="13.5" x14ac:dyDescent="0.25">
      <c r="A952" s="3">
        <f>TITRES_STAT!B955</f>
        <v>43698</v>
      </c>
      <c r="B952" s="6">
        <f>TITRES_STAT!D955</f>
        <v>2.17</v>
      </c>
      <c r="C952" s="2">
        <f t="shared" si="109"/>
        <v>0</v>
      </c>
      <c r="D952" s="2">
        <f t="shared" si="110"/>
        <v>2.17</v>
      </c>
      <c r="E952" s="2">
        <f t="shared" si="112"/>
        <v>2.1749999999999998</v>
      </c>
      <c r="F952" s="2">
        <f t="shared" si="113"/>
        <v>2.1825000000000001</v>
      </c>
      <c r="G952" s="2">
        <f t="shared" si="115"/>
        <v>2.1952000000000016</v>
      </c>
      <c r="H952" s="2">
        <f t="shared" si="111"/>
        <v>1.7884499999999997</v>
      </c>
      <c r="I952" s="2">
        <f t="array" ref="I952">SUMPRODUCT(B936:B955, (ROW(B936:B955)-ROW(B936)+1)) / (20*21/2)</f>
        <v>2.1746190476190477</v>
      </c>
      <c r="J952" s="2">
        <f t="shared" si="114"/>
        <v>2.1822229406658797</v>
      </c>
      <c r="K952" s="2">
        <f t="shared" si="116"/>
        <v>2.1285525412475192</v>
      </c>
    </row>
    <row r="953" spans="1:11" ht="13.5" x14ac:dyDescent="0.25">
      <c r="A953" s="3">
        <f>TITRES_STAT!B956</f>
        <v>43699</v>
      </c>
      <c r="B953" s="6">
        <f>TITRES_STAT!D956</f>
        <v>2.17</v>
      </c>
      <c r="C953" s="2">
        <f t="shared" si="109"/>
        <v>0</v>
      </c>
      <c r="D953" s="2">
        <f t="shared" si="110"/>
        <v>2.17</v>
      </c>
      <c r="E953" s="2">
        <f t="shared" si="112"/>
        <v>2.1740000000000004</v>
      </c>
      <c r="F953" s="2">
        <f t="shared" si="113"/>
        <v>2.1815000000000002</v>
      </c>
      <c r="G953" s="2">
        <f t="shared" si="115"/>
        <v>2.2018000000000013</v>
      </c>
      <c r="H953" s="2">
        <f t="shared" si="111"/>
        <v>1.7926</v>
      </c>
      <c r="I953" s="2">
        <f t="array" ref="I953">SUMPRODUCT(B937:B956, (ROW(B937:B956)-ROW(B937)+1)) / (20*21/2)</f>
        <v>2.1737142857142855</v>
      </c>
      <c r="J953" s="2">
        <f t="shared" si="114"/>
        <v>2.181058851078653</v>
      </c>
      <c r="K953" s="2">
        <f t="shared" si="116"/>
        <v>2.1301779317868323</v>
      </c>
    </row>
    <row r="954" spans="1:11" ht="13.5" x14ac:dyDescent="0.25">
      <c r="A954" s="3">
        <f>TITRES_STAT!B957</f>
        <v>43700</v>
      </c>
      <c r="B954" s="6">
        <f>TITRES_STAT!D957</f>
        <v>2.17</v>
      </c>
      <c r="C954" s="2">
        <f t="shared" si="109"/>
        <v>0</v>
      </c>
      <c r="D954" s="2">
        <f t="shared" si="110"/>
        <v>2.17</v>
      </c>
      <c r="E954" s="2">
        <f t="shared" si="112"/>
        <v>2.1730000000000005</v>
      </c>
      <c r="F954" s="2">
        <f t="shared" si="113"/>
        <v>2.1805000000000003</v>
      </c>
      <c r="G954" s="2">
        <f t="shared" si="115"/>
        <v>2.2076000000000016</v>
      </c>
      <c r="H954" s="2">
        <f t="shared" si="111"/>
        <v>1.7968000000000002</v>
      </c>
      <c r="I954" s="2">
        <f t="array" ref="I954">SUMPRODUCT(B938:B957, (ROW(B938:B957)-ROW(B938)+1)) / (20*21/2)</f>
        <v>2.1729047619047619</v>
      </c>
      <c r="J954" s="2">
        <f t="shared" si="114"/>
        <v>2.1800056271664006</v>
      </c>
      <c r="K954" s="2">
        <f t="shared" si="116"/>
        <v>2.1317395815206819</v>
      </c>
    </row>
    <row r="955" spans="1:11" ht="13.5" x14ac:dyDescent="0.25">
      <c r="A955" s="3">
        <f>TITRES_STAT!B958</f>
        <v>43703</v>
      </c>
      <c r="B955" s="6">
        <f>TITRES_STAT!D958</f>
        <v>2.17</v>
      </c>
      <c r="C955" s="2">
        <f t="shared" si="109"/>
        <v>0</v>
      </c>
      <c r="D955" s="2">
        <f t="shared" si="110"/>
        <v>2.17</v>
      </c>
      <c r="E955" s="2">
        <f t="shared" si="112"/>
        <v>2.1719999999999997</v>
      </c>
      <c r="F955" s="2">
        <f t="shared" si="113"/>
        <v>2.1795000000000004</v>
      </c>
      <c r="G955" s="2">
        <f t="shared" si="115"/>
        <v>2.2124000000000015</v>
      </c>
      <c r="H955" s="2">
        <f t="shared" si="111"/>
        <v>1.8010000000000002</v>
      </c>
      <c r="I955" s="2">
        <f t="array" ref="I955">SUMPRODUCT(B939:B958, (ROW(B939:B958)-ROW(B939)+1)) / (20*21/2)</f>
        <v>2.1722380952380953</v>
      </c>
      <c r="J955" s="2">
        <f t="shared" si="114"/>
        <v>2.1790527102934099</v>
      </c>
      <c r="K955" s="2">
        <f t="shared" si="116"/>
        <v>2.1332399900884984</v>
      </c>
    </row>
    <row r="956" spans="1:11" ht="13.5" x14ac:dyDescent="0.25">
      <c r="A956" s="3">
        <f>TITRES_STAT!B959</f>
        <v>43704</v>
      </c>
      <c r="B956" s="6">
        <f>TITRES_STAT!D959</f>
        <v>2.17</v>
      </c>
      <c r="C956" s="2">
        <f t="shared" si="109"/>
        <v>0</v>
      </c>
      <c r="D956" s="2">
        <f t="shared" si="110"/>
        <v>2.17</v>
      </c>
      <c r="E956" s="2">
        <f t="shared" si="112"/>
        <v>2.1710000000000003</v>
      </c>
      <c r="F956" s="2">
        <f t="shared" si="113"/>
        <v>2.1785000000000005</v>
      </c>
      <c r="G956" s="2">
        <f t="shared" si="115"/>
        <v>2.2162000000000015</v>
      </c>
      <c r="H956" s="2">
        <f t="shared" si="111"/>
        <v>1.8053500000000005</v>
      </c>
      <c r="I956" s="2">
        <f t="array" ref="I956">SUMPRODUCT(B940:B959, (ROW(B940:B959)-ROW(B940)+1)) / (20*21/2)</f>
        <v>2.1698095238095241</v>
      </c>
      <c r="J956" s="2">
        <f t="shared" si="114"/>
        <v>2.1781905474083234</v>
      </c>
      <c r="K956" s="2">
        <f t="shared" si="116"/>
        <v>2.1346815591046355</v>
      </c>
    </row>
    <row r="957" spans="1:11" ht="13.5" x14ac:dyDescent="0.25">
      <c r="A957" s="3">
        <f>TITRES_STAT!B960</f>
        <v>43705</v>
      </c>
      <c r="B957" s="6">
        <f>TITRES_STAT!D960</f>
        <v>2.17</v>
      </c>
      <c r="C957" s="2">
        <f t="shared" si="109"/>
        <v>0</v>
      </c>
      <c r="D957" s="2">
        <f t="shared" si="110"/>
        <v>2.17</v>
      </c>
      <c r="E957" s="2">
        <f t="shared" si="112"/>
        <v>2.1700000000000004</v>
      </c>
      <c r="F957" s="2">
        <f t="shared" si="113"/>
        <v>2.1770000000000005</v>
      </c>
      <c r="G957" s="2">
        <f t="shared" si="115"/>
        <v>2.2198000000000015</v>
      </c>
      <c r="H957" s="2">
        <f t="shared" si="111"/>
        <v>1.8097000000000005</v>
      </c>
      <c r="I957" s="2">
        <f t="array" ref="I957">SUMPRODUCT(B941:B960, (ROW(B941:B960)-ROW(B941)+1)) / (20*21/2)</f>
        <v>2.1676190476190476</v>
      </c>
      <c r="J957" s="2">
        <f t="shared" si="114"/>
        <v>2.1774104952741973</v>
      </c>
      <c r="K957" s="2">
        <f t="shared" si="116"/>
        <v>2.1360665960024927</v>
      </c>
    </row>
    <row r="958" spans="1:11" ht="13.5" x14ac:dyDescent="0.25">
      <c r="A958" s="3">
        <f>TITRES_STAT!B961</f>
        <v>43706</v>
      </c>
      <c r="B958" s="6">
        <f>TITRES_STAT!D961</f>
        <v>2.17</v>
      </c>
      <c r="C958" s="2">
        <f t="shared" si="109"/>
        <v>0</v>
      </c>
      <c r="D958" s="2">
        <f t="shared" si="110"/>
        <v>2.17</v>
      </c>
      <c r="E958" s="2">
        <f t="shared" si="112"/>
        <v>2.1700000000000004</v>
      </c>
      <c r="F958" s="2">
        <f t="shared" si="113"/>
        <v>2.1755000000000009</v>
      </c>
      <c r="G958" s="2">
        <f t="shared" si="115"/>
        <v>2.2222000000000017</v>
      </c>
      <c r="H958" s="2">
        <f t="shared" si="111"/>
        <v>1.8140500000000006</v>
      </c>
      <c r="I958" s="2">
        <f t="array" ref="I958">SUMPRODUCT(B942:B961, (ROW(B942:B961)-ROW(B942)+1)) / (20*21/2)</f>
        <v>2.1655714285714289</v>
      </c>
      <c r="J958" s="2">
        <f t="shared" si="114"/>
        <v>2.1767047338195118</v>
      </c>
      <c r="K958" s="2">
        <f t="shared" si="116"/>
        <v>2.1373973177278849</v>
      </c>
    </row>
    <row r="959" spans="1:11" ht="13.5" x14ac:dyDescent="0.25">
      <c r="A959" s="3">
        <f>TITRES_STAT!B962</f>
        <v>43707</v>
      </c>
      <c r="B959" s="6">
        <f>TITRES_STAT!D962</f>
        <v>2.15</v>
      </c>
      <c r="C959" s="2">
        <f t="shared" si="109"/>
        <v>-2.0000000000000018E-2</v>
      </c>
      <c r="D959" s="2">
        <f t="shared" si="110"/>
        <v>2.1659999999999999</v>
      </c>
      <c r="E959" s="2">
        <f t="shared" si="112"/>
        <v>2.1680000000000001</v>
      </c>
      <c r="F959" s="2">
        <f t="shared" si="113"/>
        <v>2.1730000000000009</v>
      </c>
      <c r="G959" s="2">
        <f t="shared" si="115"/>
        <v>2.2234000000000016</v>
      </c>
      <c r="H959" s="2">
        <f t="shared" si="111"/>
        <v>1.8185500000000006</v>
      </c>
      <c r="I959" s="2">
        <f t="array" ref="I959">SUMPRODUCT(B943:B962, (ROW(B943:B962)-ROW(B943)+1)) / (20*21/2)</f>
        <v>2.1627142857142858</v>
      </c>
      <c r="J959" s="2">
        <f t="shared" si="114"/>
        <v>2.1741614258367012</v>
      </c>
      <c r="K959" s="2">
        <f t="shared" si="116"/>
        <v>2.1378915405620855</v>
      </c>
    </row>
    <row r="960" spans="1:11" ht="13.5" x14ac:dyDescent="0.25">
      <c r="A960" s="3">
        <f>TITRES_STAT!B963</f>
        <v>43710</v>
      </c>
      <c r="B960" s="6">
        <f>TITRES_STAT!D963</f>
        <v>2.15</v>
      </c>
      <c r="C960" s="2">
        <f t="shared" si="109"/>
        <v>0</v>
      </c>
      <c r="D960" s="2">
        <f t="shared" si="110"/>
        <v>2.1619999999999999</v>
      </c>
      <c r="E960" s="2">
        <f t="shared" si="112"/>
        <v>2.1659999999999995</v>
      </c>
      <c r="F960" s="2">
        <f t="shared" si="113"/>
        <v>2.1715000000000009</v>
      </c>
      <c r="G960" s="2">
        <f t="shared" si="115"/>
        <v>2.223600000000002</v>
      </c>
      <c r="H960" s="2">
        <f t="shared" si="111"/>
        <v>1.8228000000000002</v>
      </c>
      <c r="I960" s="2">
        <f t="array" ref="I960">SUMPRODUCT(B944:B963, (ROW(B944:B963)-ROW(B944)+1)) / (20*21/2)</f>
        <v>2.160047619047619</v>
      </c>
      <c r="J960" s="2">
        <f t="shared" si="114"/>
        <v>2.1718603376617773</v>
      </c>
      <c r="K960" s="2">
        <f t="shared" si="116"/>
        <v>2.1383663821086705</v>
      </c>
    </row>
    <row r="961" spans="1:11" ht="13.5" x14ac:dyDescent="0.25">
      <c r="A961" s="3">
        <f>TITRES_STAT!B964</f>
        <v>43711</v>
      </c>
      <c r="B961" s="6">
        <f>TITRES_STAT!D964</f>
        <v>2.15</v>
      </c>
      <c r="C961" s="2">
        <f t="shared" si="109"/>
        <v>0</v>
      </c>
      <c r="D961" s="2">
        <f t="shared" si="110"/>
        <v>2.1580000000000004</v>
      </c>
      <c r="E961" s="2">
        <f t="shared" si="112"/>
        <v>2.1639999999999997</v>
      </c>
      <c r="F961" s="2">
        <f t="shared" si="113"/>
        <v>2.1700000000000008</v>
      </c>
      <c r="G961" s="2">
        <f t="shared" si="115"/>
        <v>2.2220000000000018</v>
      </c>
      <c r="H961" s="2">
        <f t="shared" si="111"/>
        <v>1.8270500000000001</v>
      </c>
      <c r="I961" s="2">
        <f t="array" ref="I961">SUMPRODUCT(B945:B964, (ROW(B945:B964)-ROW(B945)+1)) / (20*21/2)</f>
        <v>2.1575714285714285</v>
      </c>
      <c r="J961" s="2">
        <f t="shared" si="114"/>
        <v>2.1697784007416083</v>
      </c>
      <c r="K961" s="2">
        <f t="shared" si="116"/>
        <v>2.1388226024181347</v>
      </c>
    </row>
    <row r="962" spans="1:11" ht="13.5" x14ac:dyDescent="0.25">
      <c r="A962" s="3">
        <f>TITRES_STAT!B965</f>
        <v>43712</v>
      </c>
      <c r="B962" s="6">
        <f>TITRES_STAT!D965</f>
        <v>2.14</v>
      </c>
      <c r="C962" s="2">
        <f t="shared" si="109"/>
        <v>-9.9999999999997868E-3</v>
      </c>
      <c r="D962" s="2">
        <f t="shared" si="110"/>
        <v>2.1520000000000001</v>
      </c>
      <c r="E962" s="2">
        <f t="shared" si="112"/>
        <v>2.161</v>
      </c>
      <c r="F962" s="2">
        <f t="shared" si="113"/>
        <v>2.1680000000000001</v>
      </c>
      <c r="G962" s="2">
        <f t="shared" si="115"/>
        <v>2.2190000000000016</v>
      </c>
      <c r="H962" s="2">
        <f t="shared" si="111"/>
        <v>1.8310999999999999</v>
      </c>
      <c r="I962" s="2">
        <f t="array" ref="I962">SUMPRODUCT(B946:B965, (ROW(B946:B965)-ROW(B946)+1)) / (20*21/2)</f>
        <v>2.1495714285714289</v>
      </c>
      <c r="J962" s="2">
        <f t="shared" si="114"/>
        <v>2.1669423625757407</v>
      </c>
      <c r="K962" s="2">
        <f t="shared" si="116"/>
        <v>2.1388687748723254</v>
      </c>
    </row>
    <row r="963" spans="1:11" ht="13.5" x14ac:dyDescent="0.25">
      <c r="A963" s="3">
        <f>TITRES_STAT!B966</f>
        <v>43713</v>
      </c>
      <c r="B963" s="6">
        <f>TITRES_STAT!D966</f>
        <v>2.14</v>
      </c>
      <c r="C963" s="2">
        <f t="shared" si="109"/>
        <v>0</v>
      </c>
      <c r="D963" s="2">
        <f t="shared" si="110"/>
        <v>2.1459999999999999</v>
      </c>
      <c r="E963" s="2">
        <f t="shared" si="112"/>
        <v>2.1580000000000004</v>
      </c>
      <c r="F963" s="2">
        <f t="shared" si="113"/>
        <v>2.1660000000000004</v>
      </c>
      <c r="G963" s="2">
        <f t="shared" si="115"/>
        <v>2.2152000000000016</v>
      </c>
      <c r="H963" s="2">
        <f t="shared" si="111"/>
        <v>1.8351499999999998</v>
      </c>
      <c r="I963" s="2">
        <f t="array" ref="I963">SUMPRODUCT(B947:B966, (ROW(B947:B966)-ROW(B947)+1)) / (20*21/2)</f>
        <v>2.1429999999999998</v>
      </c>
      <c r="J963" s="2">
        <f t="shared" si="114"/>
        <v>2.1643764232828131</v>
      </c>
      <c r="K963" s="2">
        <f t="shared" si="116"/>
        <v>2.1389131366420382</v>
      </c>
    </row>
    <row r="964" spans="1:11" ht="13.5" x14ac:dyDescent="0.25">
      <c r="A964" s="3">
        <f>TITRES_STAT!B967</f>
        <v>43714</v>
      </c>
      <c r="B964" s="6">
        <f>TITRES_STAT!D967</f>
        <v>2.14</v>
      </c>
      <c r="C964" s="2">
        <f t="shared" ref="C964:C1027" si="117">B964-B963</f>
        <v>0</v>
      </c>
      <c r="D964" s="2">
        <f t="shared" si="110"/>
        <v>2.1440000000000001</v>
      </c>
      <c r="E964" s="2">
        <f t="shared" si="112"/>
        <v>2.1550000000000002</v>
      </c>
      <c r="F964" s="2">
        <f t="shared" si="113"/>
        <v>2.1640000000000006</v>
      </c>
      <c r="G964" s="2">
        <f t="shared" si="115"/>
        <v>2.2126000000000015</v>
      </c>
      <c r="H964" s="2">
        <f t="shared" si="111"/>
        <v>1.83935</v>
      </c>
      <c r="I964" s="2">
        <f t="array" ref="I964">SUMPRODUCT(B948:B967, (ROW(B948:B967)-ROW(B948)+1)) / (20*21/2)</f>
        <v>2.1387619047619046</v>
      </c>
      <c r="J964" s="2">
        <f t="shared" si="114"/>
        <v>2.1620548591606403</v>
      </c>
      <c r="K964" s="2">
        <f t="shared" si="116"/>
        <v>2.1389557587345074</v>
      </c>
    </row>
    <row r="965" spans="1:11" ht="13.5" x14ac:dyDescent="0.25">
      <c r="A965" s="3">
        <f>TITRES_STAT!B968</f>
        <v>43717</v>
      </c>
      <c r="B965" s="6">
        <f>TITRES_STAT!D968</f>
        <v>2.08</v>
      </c>
      <c r="C965" s="2">
        <f t="shared" si="117"/>
        <v>-6.0000000000000053E-2</v>
      </c>
      <c r="D965" s="2">
        <f t="shared" si="110"/>
        <v>2.13</v>
      </c>
      <c r="E965" s="2">
        <f t="shared" si="112"/>
        <v>2.1459999999999999</v>
      </c>
      <c r="F965" s="2">
        <f t="shared" si="113"/>
        <v>2.1589999999999998</v>
      </c>
      <c r="G965" s="2">
        <f t="shared" si="115"/>
        <v>2.2092000000000014</v>
      </c>
      <c r="H965" s="2">
        <f t="shared" si="111"/>
        <v>1.8432499999999998</v>
      </c>
      <c r="I965" s="2">
        <f t="array" ref="I965">SUMPRODUCT(B949:B968, (ROW(B949:B968)-ROW(B949)+1)) / (20*21/2)</f>
        <v>2.1405714285714286</v>
      </c>
      <c r="J965" s="2">
        <f t="shared" si="114"/>
        <v>2.1542401106691509</v>
      </c>
      <c r="K965" s="2">
        <f t="shared" si="116"/>
        <v>2.1366437681958992</v>
      </c>
    </row>
    <row r="966" spans="1:11" ht="13.5" x14ac:dyDescent="0.25">
      <c r="A966" s="3">
        <f>TITRES_STAT!B969</f>
        <v>43718</v>
      </c>
      <c r="B966" s="6">
        <f>TITRES_STAT!D969</f>
        <v>2.09</v>
      </c>
      <c r="C966" s="2">
        <f t="shared" si="117"/>
        <v>9.9999999999997868E-3</v>
      </c>
      <c r="D966" s="2">
        <f t="shared" ref="D966:D1029" si="118">AVERAGE(B962:B966)</f>
        <v>2.1179999999999999</v>
      </c>
      <c r="E966" s="2">
        <f t="shared" si="112"/>
        <v>2.1379999999999999</v>
      </c>
      <c r="F966" s="2">
        <f t="shared" si="113"/>
        <v>2.1545000000000001</v>
      </c>
      <c r="G966" s="2">
        <f t="shared" si="115"/>
        <v>2.2034000000000011</v>
      </c>
      <c r="H966" s="2">
        <f t="shared" si="111"/>
        <v>1.8472</v>
      </c>
      <c r="I966" s="2">
        <f t="array" ref="I966">SUMPRODUCT(B950:B969, (ROW(B950:B969)-ROW(B950)+1)) / (20*21/2)</f>
        <v>2.1480952380952383</v>
      </c>
      <c r="J966" s="2">
        <f t="shared" si="114"/>
        <v>2.1481220048911367</v>
      </c>
      <c r="K966" s="2">
        <f t="shared" si="116"/>
        <v>2.1348146008156679</v>
      </c>
    </row>
    <row r="967" spans="1:11" ht="13.5" x14ac:dyDescent="0.25">
      <c r="A967" s="3">
        <f>TITRES_STAT!B970</f>
        <v>43719</v>
      </c>
      <c r="B967" s="6">
        <f>TITRES_STAT!D970</f>
        <v>2.11</v>
      </c>
      <c r="C967" s="2">
        <f t="shared" si="117"/>
        <v>2.0000000000000018E-2</v>
      </c>
      <c r="D967" s="2">
        <f t="shared" si="118"/>
        <v>2.1119999999999997</v>
      </c>
      <c r="E967" s="2">
        <f t="shared" si="112"/>
        <v>2.1320000000000006</v>
      </c>
      <c r="F967" s="2">
        <f t="shared" si="113"/>
        <v>2.1509999999999998</v>
      </c>
      <c r="G967" s="2">
        <f t="shared" si="115"/>
        <v>2.197000000000001</v>
      </c>
      <c r="H967" s="2">
        <f t="shared" si="111"/>
        <v>1.851</v>
      </c>
      <c r="I967" s="2">
        <f t="array" ref="I967">SUMPRODUCT(B951:B970, (ROW(B951:B970)-ROW(B951)+1)) / (20*21/2)</f>
        <v>2.1534285714285715</v>
      </c>
      <c r="J967" s="2">
        <f t="shared" si="114"/>
        <v>2.1444913377586476</v>
      </c>
      <c r="K967" s="2">
        <f t="shared" si="116"/>
        <v>2.1338414792150533</v>
      </c>
    </row>
    <row r="968" spans="1:11" ht="13.5" x14ac:dyDescent="0.25">
      <c r="A968" s="3">
        <f>TITRES_STAT!B971</f>
        <v>43720</v>
      </c>
      <c r="B968" s="6">
        <f>TITRES_STAT!D971</f>
        <v>2.17</v>
      </c>
      <c r="C968" s="2">
        <f t="shared" si="117"/>
        <v>6.0000000000000053E-2</v>
      </c>
      <c r="D968" s="2">
        <f t="shared" si="118"/>
        <v>2.1179999999999999</v>
      </c>
      <c r="E968" s="2">
        <f t="shared" si="112"/>
        <v>2.1320000000000001</v>
      </c>
      <c r="F968" s="2">
        <f t="shared" si="113"/>
        <v>2.1509999999999998</v>
      </c>
      <c r="G968" s="2">
        <f t="shared" si="115"/>
        <v>2.1932000000000009</v>
      </c>
      <c r="H968" s="2">
        <f t="shared" si="111"/>
        <v>1.8550499999999999</v>
      </c>
      <c r="I968" s="2">
        <f t="array" ref="I968">SUMPRODUCT(B952:B971, (ROW(B952:B971)-ROW(B952)+1)) / (20*21/2)</f>
        <v>2.1585714285714284</v>
      </c>
      <c r="J968" s="2">
        <f t="shared" si="114"/>
        <v>2.146920734162586</v>
      </c>
      <c r="K968" s="2">
        <f t="shared" si="116"/>
        <v>2.1352594604223061</v>
      </c>
    </row>
    <row r="969" spans="1:11" ht="13.5" x14ac:dyDescent="0.25">
      <c r="A969" s="3">
        <f>TITRES_STAT!B972</f>
        <v>43721</v>
      </c>
      <c r="B969" s="6">
        <f>TITRES_STAT!D972</f>
        <v>2.23</v>
      </c>
      <c r="C969" s="2">
        <f t="shared" si="117"/>
        <v>6.0000000000000053E-2</v>
      </c>
      <c r="D969" s="2">
        <f t="shared" si="118"/>
        <v>2.1360000000000001</v>
      </c>
      <c r="E969" s="2">
        <f t="shared" si="112"/>
        <v>2.14</v>
      </c>
      <c r="F969" s="2">
        <f t="shared" si="113"/>
        <v>2.1539999999999995</v>
      </c>
      <c r="G969" s="2">
        <f t="shared" si="115"/>
        <v>2.1894000000000009</v>
      </c>
      <c r="H969" s="2">
        <f t="shared" si="111"/>
        <v>1.8593999999999999</v>
      </c>
      <c r="I969" s="2">
        <f t="array" ref="I969">SUMPRODUCT(B953:B972, (ROW(B953:B972)-ROW(B953)+1)) / (20*21/2)</f>
        <v>2.1635238095238094</v>
      </c>
      <c r="J969" s="2">
        <f t="shared" si="114"/>
        <v>2.1548330451947209</v>
      </c>
      <c r="K969" s="2">
        <f t="shared" si="116"/>
        <v>2.1389747756998627</v>
      </c>
    </row>
    <row r="970" spans="1:11" ht="13.5" x14ac:dyDescent="0.25">
      <c r="A970" s="3">
        <f>TITRES_STAT!B973</f>
        <v>43724</v>
      </c>
      <c r="B970" s="6">
        <f>TITRES_STAT!D973</f>
        <v>2.21</v>
      </c>
      <c r="C970" s="2">
        <f t="shared" si="117"/>
        <v>-2.0000000000000018E-2</v>
      </c>
      <c r="D970" s="2">
        <f t="shared" si="118"/>
        <v>2.1619999999999999</v>
      </c>
      <c r="E970" s="2">
        <f t="shared" si="112"/>
        <v>2.1459999999999999</v>
      </c>
      <c r="F970" s="2">
        <f t="shared" si="113"/>
        <v>2.1559999999999997</v>
      </c>
      <c r="G970" s="2">
        <f t="shared" si="115"/>
        <v>2.1866000000000008</v>
      </c>
      <c r="H970" s="2">
        <f t="shared" ref="H970:H1033" si="119">AVERAGE(B771:B970)</f>
        <v>1.8634999999999997</v>
      </c>
      <c r="I970" s="2">
        <f t="array" ref="I970">SUMPRODUCT(B954:B973, (ROW(B954:B973)-ROW(B954)+1)) / (20*21/2)</f>
        <v>2.1682857142857141</v>
      </c>
      <c r="J970" s="2">
        <f t="shared" si="114"/>
        <v>2.1600870408904616</v>
      </c>
      <c r="K970" s="2">
        <f t="shared" si="116"/>
        <v>2.1417600786135935</v>
      </c>
    </row>
    <row r="971" spans="1:11" ht="13.5" x14ac:dyDescent="0.25">
      <c r="A971" s="3">
        <f>TITRES_STAT!B974</f>
        <v>43725</v>
      </c>
      <c r="B971" s="6">
        <f>TITRES_STAT!D974</f>
        <v>2.21</v>
      </c>
      <c r="C971" s="2">
        <f t="shared" si="117"/>
        <v>0</v>
      </c>
      <c r="D971" s="2">
        <f t="shared" si="118"/>
        <v>2.1859999999999999</v>
      </c>
      <c r="E971" s="2">
        <f t="shared" si="112"/>
        <v>2.1520000000000001</v>
      </c>
      <c r="F971" s="2">
        <f t="shared" si="113"/>
        <v>2.1580000000000004</v>
      </c>
      <c r="G971" s="2">
        <f t="shared" si="115"/>
        <v>2.1852000000000005</v>
      </c>
      <c r="H971" s="2">
        <f t="shared" si="119"/>
        <v>1.8677999999999997</v>
      </c>
      <c r="I971" s="2">
        <f t="array" ref="I971">SUMPRODUCT(B955:B974, (ROW(B955:B974)-ROW(B955)+1)) / (20*21/2)</f>
        <v>2.1785714285714284</v>
      </c>
      <c r="J971" s="2">
        <f t="shared" si="114"/>
        <v>2.1648406560437508</v>
      </c>
      <c r="K971" s="2">
        <f t="shared" si="116"/>
        <v>2.1444361539620802</v>
      </c>
    </row>
    <row r="972" spans="1:11" ht="13.5" x14ac:dyDescent="0.25">
      <c r="A972" s="3">
        <f>TITRES_STAT!B975</f>
        <v>43726</v>
      </c>
      <c r="B972" s="6">
        <f>TITRES_STAT!D975</f>
        <v>2.21</v>
      </c>
      <c r="C972" s="2">
        <f t="shared" si="117"/>
        <v>0</v>
      </c>
      <c r="D972" s="2">
        <f t="shared" si="118"/>
        <v>2.2060000000000004</v>
      </c>
      <c r="E972" s="2">
        <f t="shared" ref="E972:E1035" si="120">AVERAGE(B963:B972)</f>
        <v>2.1589999999999998</v>
      </c>
      <c r="F972" s="2">
        <f t="shared" si="113"/>
        <v>2.16</v>
      </c>
      <c r="G972" s="2">
        <f t="shared" si="115"/>
        <v>2.1840000000000006</v>
      </c>
      <c r="H972" s="2">
        <f t="shared" si="119"/>
        <v>1.8718999999999995</v>
      </c>
      <c r="I972" s="2">
        <f t="array" ref="I972">SUMPRODUCT(B956:B975, (ROW(B956:B975)-ROW(B956)+1)) / (20*21/2)</f>
        <v>2.1931428571428571</v>
      </c>
      <c r="J972" s="2">
        <f t="shared" si="114"/>
        <v>2.1691415459443459</v>
      </c>
      <c r="K972" s="2">
        <f t="shared" si="116"/>
        <v>2.1470072851792539</v>
      </c>
    </row>
    <row r="973" spans="1:11" ht="13.5" x14ac:dyDescent="0.25">
      <c r="A973" s="3">
        <f>TITRES_STAT!B976</f>
        <v>43727</v>
      </c>
      <c r="B973" s="6">
        <f>TITRES_STAT!D976</f>
        <v>2.21</v>
      </c>
      <c r="C973" s="2">
        <f t="shared" si="117"/>
        <v>0</v>
      </c>
      <c r="D973" s="2">
        <f t="shared" si="118"/>
        <v>2.214</v>
      </c>
      <c r="E973" s="2">
        <f t="shared" si="120"/>
        <v>2.1660000000000004</v>
      </c>
      <c r="F973" s="2">
        <f t="shared" si="113"/>
        <v>2.1619999999999999</v>
      </c>
      <c r="G973" s="2">
        <f t="shared" si="115"/>
        <v>2.1818000000000004</v>
      </c>
      <c r="H973" s="2">
        <f t="shared" si="119"/>
        <v>1.8756499999999994</v>
      </c>
      <c r="I973" s="2">
        <f t="array" ref="I973">SUMPRODUCT(B957:B976, (ROW(B957:B976)-ROW(B957)+1)) / (20*21/2)</f>
        <v>2.2069999999999999</v>
      </c>
      <c r="J973" s="2">
        <f t="shared" si="114"/>
        <v>2.1730328272829795</v>
      </c>
      <c r="K973" s="2">
        <f t="shared" si="116"/>
        <v>2.1494775877212442</v>
      </c>
    </row>
    <row r="974" spans="1:11" ht="13.5" x14ac:dyDescent="0.25">
      <c r="A974" s="3">
        <f>TITRES_STAT!B977</f>
        <v>43728</v>
      </c>
      <c r="B974" s="6">
        <f>TITRES_STAT!D977</f>
        <v>2.27</v>
      </c>
      <c r="C974" s="2">
        <f t="shared" si="117"/>
        <v>6.0000000000000053E-2</v>
      </c>
      <c r="D974" s="2">
        <f t="shared" si="118"/>
        <v>2.222</v>
      </c>
      <c r="E974" s="2">
        <f t="shared" si="120"/>
        <v>2.1790000000000003</v>
      </c>
      <c r="F974" s="2">
        <f t="shared" si="113"/>
        <v>2.1670000000000003</v>
      </c>
      <c r="G974" s="2">
        <f t="shared" si="115"/>
        <v>2.1822000000000004</v>
      </c>
      <c r="H974" s="2">
        <f t="shared" si="119"/>
        <v>1.8792999999999993</v>
      </c>
      <c r="I974" s="2">
        <f t="array" ref="I974">SUMPRODUCT(B958:B977, (ROW(B958:B977)-ROW(B958)+1)) / (20*21/2)</f>
        <v>2.2144285714285714</v>
      </c>
      <c r="J974" s="2">
        <f t="shared" si="114"/>
        <v>2.1822677961131718</v>
      </c>
      <c r="K974" s="2">
        <f t="shared" si="116"/>
        <v>2.1542039568302149</v>
      </c>
    </row>
    <row r="975" spans="1:11" ht="13.5" x14ac:dyDescent="0.25">
      <c r="A975" s="3">
        <f>TITRES_STAT!B978</f>
        <v>43731</v>
      </c>
      <c r="B975" s="6">
        <f>TITRES_STAT!D978</f>
        <v>2.3199999999999998</v>
      </c>
      <c r="C975" s="2">
        <f t="shared" si="117"/>
        <v>4.9999999999999822E-2</v>
      </c>
      <c r="D975" s="2">
        <f t="shared" si="118"/>
        <v>2.2440000000000002</v>
      </c>
      <c r="E975" s="2">
        <f t="shared" si="120"/>
        <v>2.2030000000000003</v>
      </c>
      <c r="F975" s="2">
        <f t="shared" si="113"/>
        <v>2.1745000000000001</v>
      </c>
      <c r="G975" s="2">
        <f t="shared" si="115"/>
        <v>2.1836000000000002</v>
      </c>
      <c r="H975" s="2">
        <f t="shared" si="119"/>
        <v>1.8831999999999993</v>
      </c>
      <c r="I975" s="2">
        <f t="array" ref="I975">SUMPRODUCT(B959:B978, (ROW(B959:B978)-ROW(B959)+1)) / (20*21/2)</f>
        <v>2.2252380952380952</v>
      </c>
      <c r="J975" s="2">
        <f t="shared" si="114"/>
        <v>2.1953851488642981</v>
      </c>
      <c r="K975" s="2">
        <f t="shared" si="116"/>
        <v>2.1607057624447163</v>
      </c>
    </row>
    <row r="976" spans="1:11" ht="13.5" x14ac:dyDescent="0.25">
      <c r="A976" s="3">
        <f>TITRES_STAT!B979</f>
        <v>43732</v>
      </c>
      <c r="B976" s="6">
        <f>TITRES_STAT!D979</f>
        <v>2.3199999999999998</v>
      </c>
      <c r="C976" s="2">
        <f t="shared" si="117"/>
        <v>0</v>
      </c>
      <c r="D976" s="2">
        <f t="shared" si="118"/>
        <v>2.266</v>
      </c>
      <c r="E976" s="2">
        <f t="shared" si="120"/>
        <v>2.226</v>
      </c>
      <c r="F976" s="2">
        <f t="shared" si="113"/>
        <v>2.1819999999999999</v>
      </c>
      <c r="G976" s="2">
        <f t="shared" si="115"/>
        <v>2.1858</v>
      </c>
      <c r="H976" s="2">
        <f t="shared" si="119"/>
        <v>1.8866499999999993</v>
      </c>
      <c r="I976" s="2">
        <f t="array" ref="I976">SUMPRODUCT(B960:B979, (ROW(B960:B979)-ROW(B960)+1)) / (20*21/2)</f>
        <v>2.2354285714285713</v>
      </c>
      <c r="J976" s="2">
        <f t="shared" si="114"/>
        <v>2.2072532299248411</v>
      </c>
      <c r="K976" s="2">
        <f t="shared" si="116"/>
        <v>2.1669525952900215</v>
      </c>
    </row>
    <row r="977" spans="1:11" ht="13.5" x14ac:dyDescent="0.25">
      <c r="A977" s="3">
        <f>TITRES_STAT!B980</f>
        <v>43733</v>
      </c>
      <c r="B977" s="6">
        <f>TITRES_STAT!D980</f>
        <v>2.2599999999999998</v>
      </c>
      <c r="C977" s="2">
        <f t="shared" si="117"/>
        <v>-6.0000000000000053E-2</v>
      </c>
      <c r="D977" s="2">
        <f t="shared" si="118"/>
        <v>2.2760000000000002</v>
      </c>
      <c r="E977" s="2">
        <f t="shared" si="120"/>
        <v>2.2410000000000005</v>
      </c>
      <c r="F977" s="2">
        <f t="shared" si="113"/>
        <v>2.1865000000000001</v>
      </c>
      <c r="G977" s="2">
        <f t="shared" si="115"/>
        <v>2.1856</v>
      </c>
      <c r="H977" s="2">
        <f t="shared" si="119"/>
        <v>1.8893499999999994</v>
      </c>
      <c r="I977" s="2">
        <f t="array" ref="I977">SUMPRODUCT(B961:B980, (ROW(B961:B980)-ROW(B961)+1)) / (20*21/2)</f>
        <v>2.2429999999999999</v>
      </c>
      <c r="J977" s="2">
        <f t="shared" si="114"/>
        <v>2.2122767318367607</v>
      </c>
      <c r="K977" s="2">
        <f t="shared" si="116"/>
        <v>2.1706015131217855</v>
      </c>
    </row>
    <row r="978" spans="1:11" ht="13.5" x14ac:dyDescent="0.25">
      <c r="A978" s="3">
        <f>TITRES_STAT!B981</f>
        <v>43734</v>
      </c>
      <c r="B978" s="6">
        <f>TITRES_STAT!D981</f>
        <v>2.2999999999999998</v>
      </c>
      <c r="C978" s="2">
        <f t="shared" si="117"/>
        <v>4.0000000000000036E-2</v>
      </c>
      <c r="D978" s="2">
        <f t="shared" si="118"/>
        <v>2.2939999999999996</v>
      </c>
      <c r="E978" s="2">
        <f t="shared" si="120"/>
        <v>2.2540000000000004</v>
      </c>
      <c r="F978" s="2">
        <f t="shared" si="113"/>
        <v>2.1930000000000001</v>
      </c>
      <c r="G978" s="2">
        <f t="shared" si="115"/>
        <v>2.1852</v>
      </c>
      <c r="H978" s="2">
        <f t="shared" si="119"/>
        <v>1.8917499999999998</v>
      </c>
      <c r="I978" s="2">
        <f t="array" ref="I978">SUMPRODUCT(B962:B981, (ROW(B962:B981)-ROW(B962)+1)) / (20*21/2)</f>
        <v>2.2499523809523803</v>
      </c>
      <c r="J978" s="2">
        <f t="shared" si="114"/>
        <v>2.2206313288046884</v>
      </c>
      <c r="K978" s="2">
        <f t="shared" si="116"/>
        <v>2.1756759635875982</v>
      </c>
    </row>
    <row r="979" spans="1:11" ht="13.5" x14ac:dyDescent="0.25">
      <c r="A979" s="3">
        <f>TITRES_STAT!B982</f>
        <v>43735</v>
      </c>
      <c r="B979" s="6">
        <f>TITRES_STAT!D982</f>
        <v>2.2999999999999998</v>
      </c>
      <c r="C979" s="2">
        <f t="shared" si="117"/>
        <v>0</v>
      </c>
      <c r="D979" s="2">
        <f t="shared" si="118"/>
        <v>2.2999999999999998</v>
      </c>
      <c r="E979" s="2">
        <f t="shared" si="120"/>
        <v>2.2610000000000001</v>
      </c>
      <c r="F979" s="2">
        <f t="shared" si="113"/>
        <v>2.2004999999999999</v>
      </c>
      <c r="G979" s="2">
        <f t="shared" si="115"/>
        <v>2.1859999999999999</v>
      </c>
      <c r="H979" s="2">
        <f t="shared" si="119"/>
        <v>1.8935999999999999</v>
      </c>
      <c r="I979" s="2">
        <f t="array" ref="I979">SUMPRODUCT(B963:B982, (ROW(B963:B982)-ROW(B963)+1)) / (20*21/2)</f>
        <v>2.2505714285714284</v>
      </c>
      <c r="J979" s="2">
        <f t="shared" si="114"/>
        <v>2.2281902498709085</v>
      </c>
      <c r="K979" s="2">
        <f t="shared" si="116"/>
        <v>2.1805514159959278</v>
      </c>
    </row>
    <row r="980" spans="1:11" ht="13.5" x14ac:dyDescent="0.25">
      <c r="A980" s="3">
        <f>TITRES_STAT!B983</f>
        <v>43738</v>
      </c>
      <c r="B980" s="6">
        <f>TITRES_STAT!D983</f>
        <v>2.2799999999999998</v>
      </c>
      <c r="C980" s="2">
        <f t="shared" si="117"/>
        <v>-2.0000000000000018E-2</v>
      </c>
      <c r="D980" s="2">
        <f t="shared" si="118"/>
        <v>2.2919999999999998</v>
      </c>
      <c r="E980" s="2">
        <f t="shared" si="120"/>
        <v>2.2680000000000002</v>
      </c>
      <c r="F980" s="2">
        <f t="shared" ref="F980:F1043" si="121">AVERAGE(B961:B980)</f>
        <v>2.2069999999999999</v>
      </c>
      <c r="G980" s="2">
        <f t="shared" si="115"/>
        <v>2.1883999999999997</v>
      </c>
      <c r="H980" s="2">
        <f t="shared" si="119"/>
        <v>1.8950499999999997</v>
      </c>
      <c r="I980" s="2">
        <f t="array" ref="I980">SUMPRODUCT(B964:B983, (ROW(B964:B983)-ROW(B964)+1)) / (20*21/2)</f>
        <v>2.250809523809524</v>
      </c>
      <c r="J980" s="2">
        <f t="shared" si="114"/>
        <v>2.233124511787965</v>
      </c>
      <c r="K980" s="2">
        <f t="shared" si="116"/>
        <v>2.1844513604666758</v>
      </c>
    </row>
    <row r="981" spans="1:11" ht="13.5" x14ac:dyDescent="0.25">
      <c r="A981" s="3">
        <f>TITRES_STAT!B984</f>
        <v>43739</v>
      </c>
      <c r="B981" s="6">
        <f>TITRES_STAT!D984</f>
        <v>2.2799999999999998</v>
      </c>
      <c r="C981" s="2">
        <f t="shared" si="117"/>
        <v>0</v>
      </c>
      <c r="D981" s="2">
        <f t="shared" si="118"/>
        <v>2.2839999999999998</v>
      </c>
      <c r="E981" s="2">
        <f t="shared" si="120"/>
        <v>2.2750000000000004</v>
      </c>
      <c r="F981" s="2">
        <f t="shared" si="121"/>
        <v>2.2134999999999998</v>
      </c>
      <c r="G981" s="2">
        <f t="shared" si="115"/>
        <v>2.1913999999999998</v>
      </c>
      <c r="H981" s="2">
        <f t="shared" si="119"/>
        <v>1.8967999999999992</v>
      </c>
      <c r="I981" s="2">
        <f t="array" ref="I981">SUMPRODUCT(B965:B984, (ROW(B965:B984)-ROW(B965)+1)) / (20*21/2)</f>
        <v>2.2563809523809524</v>
      </c>
      <c r="J981" s="2">
        <f t="shared" ref="J981:J1044" si="122">$J$4*B981+J980*(1-$J$4)</f>
        <v>2.2375888439986351</v>
      </c>
      <c r="K981" s="2">
        <f t="shared" si="116"/>
        <v>2.1881983659385709</v>
      </c>
    </row>
    <row r="982" spans="1:11" ht="13.5" x14ac:dyDescent="0.25">
      <c r="A982" s="3">
        <f>TITRES_STAT!B985</f>
        <v>43740</v>
      </c>
      <c r="B982" s="6">
        <f>TITRES_STAT!D985</f>
        <v>2.2200000000000002</v>
      </c>
      <c r="C982" s="2">
        <f t="shared" si="117"/>
        <v>-5.9999999999999609E-2</v>
      </c>
      <c r="D982" s="2">
        <f t="shared" si="118"/>
        <v>2.2759999999999998</v>
      </c>
      <c r="E982" s="2">
        <f t="shared" si="120"/>
        <v>2.2760000000000002</v>
      </c>
      <c r="F982" s="2">
        <f t="shared" si="121"/>
        <v>2.2174999999999998</v>
      </c>
      <c r="G982" s="2">
        <f t="shared" si="115"/>
        <v>2.1921999999999993</v>
      </c>
      <c r="H982" s="2">
        <f t="shared" si="119"/>
        <v>1.8982499999999995</v>
      </c>
      <c r="I982" s="2">
        <f t="array" ref="I982">SUMPRODUCT(B966:B985, (ROW(B966:B985)-ROW(B966)+1)) / (20*21/2)</f>
        <v>2.2669999999999999</v>
      </c>
      <c r="J982" s="2">
        <f t="shared" si="122"/>
        <v>2.2359137159987652</v>
      </c>
      <c r="K982" s="2">
        <f t="shared" si="116"/>
        <v>2.1894454888429404</v>
      </c>
    </row>
    <row r="983" spans="1:11" ht="13.5" x14ac:dyDescent="0.25">
      <c r="A983" s="3">
        <f>TITRES_STAT!B986</f>
        <v>43741</v>
      </c>
      <c r="B983" s="6">
        <f>TITRES_STAT!D986</f>
        <v>2.2200000000000002</v>
      </c>
      <c r="C983" s="2">
        <f t="shared" si="117"/>
        <v>0</v>
      </c>
      <c r="D983" s="2">
        <f t="shared" si="118"/>
        <v>2.2600000000000002</v>
      </c>
      <c r="E983" s="2">
        <f t="shared" si="120"/>
        <v>2.2770000000000001</v>
      </c>
      <c r="F983" s="2">
        <f t="shared" si="121"/>
        <v>2.2214999999999998</v>
      </c>
      <c r="G983" s="2">
        <f t="shared" si="115"/>
        <v>2.1927999999999996</v>
      </c>
      <c r="H983" s="2">
        <f t="shared" si="119"/>
        <v>1.8996000000000002</v>
      </c>
      <c r="I983" s="2">
        <f t="array" ref="I983">SUMPRODUCT(B967:B986, (ROW(B967:B986)-ROW(B967)+1)) / (20*21/2)</f>
        <v>2.289714285714286</v>
      </c>
      <c r="J983" s="2">
        <f t="shared" si="122"/>
        <v>2.2343981239988828</v>
      </c>
      <c r="K983" s="2">
        <f t="shared" si="116"/>
        <v>2.1906437049667464</v>
      </c>
    </row>
    <row r="984" spans="1:11" ht="13.5" x14ac:dyDescent="0.25">
      <c r="A984" s="3">
        <f>TITRES_STAT!B987</f>
        <v>43742</v>
      </c>
      <c r="B984" s="6">
        <f>TITRES_STAT!D987</f>
        <v>2.2799999999999998</v>
      </c>
      <c r="C984" s="2">
        <f t="shared" si="117"/>
        <v>5.9999999999999609E-2</v>
      </c>
      <c r="D984" s="2">
        <f t="shared" si="118"/>
        <v>2.2559999999999998</v>
      </c>
      <c r="E984" s="2">
        <f t="shared" si="120"/>
        <v>2.2779999999999996</v>
      </c>
      <c r="F984" s="2">
        <f t="shared" si="121"/>
        <v>2.2285000000000004</v>
      </c>
      <c r="G984" s="2">
        <f t="shared" si="115"/>
        <v>2.1945999999999994</v>
      </c>
      <c r="H984" s="2">
        <f t="shared" si="119"/>
        <v>1.9015</v>
      </c>
      <c r="I984" s="2">
        <f t="array" ref="I984">SUMPRODUCT(B968:B987, (ROW(B968:B987)-ROW(B968)+1)) / (20*21/2)</f>
        <v>2.3105714285714285</v>
      </c>
      <c r="J984" s="2">
        <f t="shared" si="122"/>
        <v>2.2387411598085132</v>
      </c>
      <c r="K984" s="2">
        <f t="shared" si="116"/>
        <v>2.1941478733994231</v>
      </c>
    </row>
    <row r="985" spans="1:11" ht="13.5" x14ac:dyDescent="0.25">
      <c r="A985" s="3">
        <f>TITRES_STAT!B988</f>
        <v>43745</v>
      </c>
      <c r="B985" s="6">
        <f>TITRES_STAT!D988</f>
        <v>2.34</v>
      </c>
      <c r="C985" s="2">
        <f t="shared" si="117"/>
        <v>6.0000000000000053E-2</v>
      </c>
      <c r="D985" s="2">
        <f t="shared" si="118"/>
        <v>2.2679999999999998</v>
      </c>
      <c r="E985" s="2">
        <f t="shared" si="120"/>
        <v>2.2800000000000002</v>
      </c>
      <c r="F985" s="2">
        <f t="shared" si="121"/>
        <v>2.2414999999999998</v>
      </c>
      <c r="G985" s="2">
        <f t="shared" si="115"/>
        <v>2.1975999999999996</v>
      </c>
      <c r="H985" s="2">
        <f t="shared" si="119"/>
        <v>1.9042499999999998</v>
      </c>
      <c r="I985" s="2">
        <f t="array" ref="I985">SUMPRODUCT(B969:B988, (ROW(B969:B988)-ROW(B969)+1)) / (20*21/2)</f>
        <v>2.3296666666666668</v>
      </c>
      <c r="J985" s="2">
        <f t="shared" si="122"/>
        <v>2.2483848588743691</v>
      </c>
      <c r="K985" s="2">
        <f t="shared" si="116"/>
        <v>2.1998675646386614</v>
      </c>
    </row>
    <row r="986" spans="1:11" ht="13.5" x14ac:dyDescent="0.25">
      <c r="A986" s="3">
        <f>TITRES_STAT!B989</f>
        <v>43746</v>
      </c>
      <c r="B986" s="6">
        <f>TITRES_STAT!D989</f>
        <v>2.48</v>
      </c>
      <c r="C986" s="2">
        <f t="shared" si="117"/>
        <v>0.14000000000000012</v>
      </c>
      <c r="D986" s="2">
        <f t="shared" si="118"/>
        <v>2.3080000000000003</v>
      </c>
      <c r="E986" s="2">
        <f t="shared" si="120"/>
        <v>2.2960000000000003</v>
      </c>
      <c r="F986" s="2">
        <f t="shared" si="121"/>
        <v>2.2610000000000001</v>
      </c>
      <c r="G986" s="2">
        <f t="shared" si="115"/>
        <v>2.2033999999999998</v>
      </c>
      <c r="H986" s="2">
        <f t="shared" si="119"/>
        <v>1.9078999999999999</v>
      </c>
      <c r="I986" s="2">
        <f t="array" ref="I986">SUMPRODUCT(B970:B989, (ROW(B970:B989)-ROW(B970)+1)) / (20*21/2)</f>
        <v>2.3491904761904765</v>
      </c>
      <c r="J986" s="2">
        <f t="shared" si="122"/>
        <v>2.2704434437434768</v>
      </c>
      <c r="K986" s="2">
        <f t="shared" si="116"/>
        <v>2.2108531503391062</v>
      </c>
    </row>
    <row r="987" spans="1:11" ht="13.5" x14ac:dyDescent="0.25">
      <c r="A987" s="3">
        <f>TITRES_STAT!B990</f>
        <v>43747</v>
      </c>
      <c r="B987" s="6">
        <f>TITRES_STAT!D990</f>
        <v>2.48</v>
      </c>
      <c r="C987" s="2">
        <f t="shared" si="117"/>
        <v>0</v>
      </c>
      <c r="D987" s="2">
        <f t="shared" si="118"/>
        <v>2.3600000000000003</v>
      </c>
      <c r="E987" s="2">
        <f t="shared" si="120"/>
        <v>2.3180000000000001</v>
      </c>
      <c r="F987" s="2">
        <f t="shared" si="121"/>
        <v>2.2795000000000001</v>
      </c>
      <c r="G987" s="2">
        <f t="shared" si="115"/>
        <v>2.2089999999999996</v>
      </c>
      <c r="H987" s="2">
        <f t="shared" si="119"/>
        <v>1.9117999999999997</v>
      </c>
      <c r="I987" s="2">
        <f t="array" ref="I987">SUMPRODUCT(B971:B990, (ROW(B971:B990)-ROW(B971)+1)) / (20*21/2)</f>
        <v>2.3693333333333331</v>
      </c>
      <c r="J987" s="2">
        <f t="shared" si="122"/>
        <v>2.2904012110060026</v>
      </c>
      <c r="K987" s="2">
        <f t="shared" si="116"/>
        <v>2.2214079287571806</v>
      </c>
    </row>
    <row r="988" spans="1:11" ht="13.5" x14ac:dyDescent="0.25">
      <c r="A988" s="3">
        <f>TITRES_STAT!B991</f>
        <v>43748</v>
      </c>
      <c r="B988" s="6">
        <f>TITRES_STAT!D991</f>
        <v>2.48</v>
      </c>
      <c r="C988" s="2">
        <f t="shared" si="117"/>
        <v>0</v>
      </c>
      <c r="D988" s="2">
        <f t="shared" si="118"/>
        <v>2.4119999999999999</v>
      </c>
      <c r="E988" s="2">
        <f t="shared" si="120"/>
        <v>2.3359999999999999</v>
      </c>
      <c r="F988" s="2">
        <f t="shared" si="121"/>
        <v>2.2949999999999999</v>
      </c>
      <c r="G988" s="2">
        <f t="shared" si="115"/>
        <v>2.2145999999999999</v>
      </c>
      <c r="H988" s="2">
        <f t="shared" si="119"/>
        <v>1.9154999999999998</v>
      </c>
      <c r="I988" s="2">
        <f t="array" ref="I988">SUMPRODUCT(B972:B991, (ROW(B972:B991)-ROW(B972)+1)) / (20*21/2)</f>
        <v>2.3879999999999995</v>
      </c>
      <c r="J988" s="2">
        <f t="shared" si="122"/>
        <v>2.3084582385292403</v>
      </c>
      <c r="K988" s="2">
        <f t="shared" si="116"/>
        <v>2.2315487942961147</v>
      </c>
    </row>
    <row r="989" spans="1:11" ht="13.5" x14ac:dyDescent="0.25">
      <c r="A989" s="3">
        <f>TITRES_STAT!B992</f>
        <v>43749</v>
      </c>
      <c r="B989" s="6">
        <f>TITRES_STAT!D992</f>
        <v>2.5</v>
      </c>
      <c r="C989" s="2">
        <f t="shared" si="117"/>
        <v>2.0000000000000018E-2</v>
      </c>
      <c r="D989" s="2">
        <f t="shared" si="118"/>
        <v>2.4560000000000004</v>
      </c>
      <c r="E989" s="2">
        <f t="shared" si="120"/>
        <v>2.3559999999999999</v>
      </c>
      <c r="F989" s="2">
        <f t="shared" si="121"/>
        <v>2.3084999999999996</v>
      </c>
      <c r="G989" s="2">
        <f t="shared" si="115"/>
        <v>2.2205999999999997</v>
      </c>
      <c r="H989" s="2">
        <f t="shared" si="119"/>
        <v>1.9195</v>
      </c>
      <c r="I989" s="2">
        <f t="array" ref="I989">SUMPRODUCT(B973:B992, (ROW(B973:B992)-ROW(B973)+1)) / (20*21/2)</f>
        <v>2.4070952380952382</v>
      </c>
      <c r="J989" s="2">
        <f t="shared" si="122"/>
        <v>2.3267003110502649</v>
      </c>
      <c r="K989" s="2">
        <f t="shared" si="116"/>
        <v>2.2420762925590125</v>
      </c>
    </row>
    <row r="990" spans="1:11" ht="13.5" x14ac:dyDescent="0.25">
      <c r="A990" s="3">
        <f>TITRES_STAT!B993</f>
        <v>43752</v>
      </c>
      <c r="B990" s="6">
        <f>TITRES_STAT!D993</f>
        <v>2.52</v>
      </c>
      <c r="C990" s="2">
        <f t="shared" si="117"/>
        <v>2.0000000000000018E-2</v>
      </c>
      <c r="D990" s="2">
        <f t="shared" si="118"/>
        <v>2.492</v>
      </c>
      <c r="E990" s="2">
        <f t="shared" si="120"/>
        <v>2.38</v>
      </c>
      <c r="F990" s="2">
        <f t="shared" si="121"/>
        <v>2.3239999999999998</v>
      </c>
      <c r="G990" s="2">
        <f t="shared" si="115"/>
        <v>2.2273999999999998</v>
      </c>
      <c r="H990" s="2">
        <f t="shared" si="119"/>
        <v>1.9238499999999998</v>
      </c>
      <c r="I990" s="2">
        <f t="array" ref="I990">SUMPRODUCT(B974:B993, (ROW(B974:B993)-ROW(B974)+1)) / (20*21/2)</f>
        <v>2.4227142857142856</v>
      </c>
      <c r="J990" s="2">
        <f t="shared" si="122"/>
        <v>2.3451098052359542</v>
      </c>
      <c r="K990" s="2">
        <f t="shared" si="116"/>
        <v>2.2529752614782668</v>
      </c>
    </row>
    <row r="991" spans="1:11" ht="13.5" x14ac:dyDescent="0.25">
      <c r="A991" s="3">
        <f>TITRES_STAT!B994</f>
        <v>43754</v>
      </c>
      <c r="B991" s="6">
        <f>TITRES_STAT!D994</f>
        <v>2.52</v>
      </c>
      <c r="C991" s="2">
        <f t="shared" si="117"/>
        <v>0</v>
      </c>
      <c r="D991" s="2">
        <f t="shared" si="118"/>
        <v>2.5</v>
      </c>
      <c r="E991" s="2">
        <f t="shared" si="120"/>
        <v>2.4039999999999999</v>
      </c>
      <c r="F991" s="2">
        <f t="shared" si="121"/>
        <v>2.3395000000000001</v>
      </c>
      <c r="G991" s="2">
        <f t="shared" si="115"/>
        <v>2.2341999999999995</v>
      </c>
      <c r="H991" s="2">
        <f t="shared" si="119"/>
        <v>1.9284499999999998</v>
      </c>
      <c r="I991" s="2">
        <f t="array" ref="I991">SUMPRODUCT(B975:B994, (ROW(B975:B994)-ROW(B975)+1)) / (20*21/2)</f>
        <v>2.4416190476190476</v>
      </c>
      <c r="J991" s="2">
        <f t="shared" si="122"/>
        <v>2.3617660142611019</v>
      </c>
      <c r="K991" s="2">
        <f t="shared" si="116"/>
        <v>2.263446819851668</v>
      </c>
    </row>
    <row r="992" spans="1:11" ht="13.5" x14ac:dyDescent="0.25">
      <c r="A992" s="3">
        <f>TITRES_STAT!B995</f>
        <v>43755</v>
      </c>
      <c r="B992" s="6">
        <f>TITRES_STAT!D995</f>
        <v>2.54</v>
      </c>
      <c r="C992" s="2">
        <f t="shared" si="117"/>
        <v>2.0000000000000018E-2</v>
      </c>
      <c r="D992" s="2">
        <f t="shared" si="118"/>
        <v>2.5119999999999996</v>
      </c>
      <c r="E992" s="2">
        <f t="shared" si="120"/>
        <v>2.4359999999999999</v>
      </c>
      <c r="F992" s="2">
        <f t="shared" si="121"/>
        <v>2.3559999999999999</v>
      </c>
      <c r="G992" s="2">
        <f t="shared" si="115"/>
        <v>2.2414000000000001</v>
      </c>
      <c r="H992" s="2">
        <f t="shared" si="119"/>
        <v>1.9334499999999999</v>
      </c>
      <c r="I992" s="2">
        <f t="array" ref="I992">SUMPRODUCT(B976:B995, (ROW(B976:B995)-ROW(B976)+1)) / (20*21/2)</f>
        <v>2.4695714285714288</v>
      </c>
      <c r="J992" s="2">
        <f t="shared" si="122"/>
        <v>2.3787406795695683</v>
      </c>
      <c r="K992" s="2">
        <f t="shared" si="116"/>
        <v>2.2742920426025832</v>
      </c>
    </row>
    <row r="993" spans="1:11" ht="13.5" x14ac:dyDescent="0.25">
      <c r="A993" s="3">
        <f>TITRES_STAT!B996</f>
        <v>43756</v>
      </c>
      <c r="B993" s="6">
        <f>TITRES_STAT!D996</f>
        <v>2.52</v>
      </c>
      <c r="C993" s="2">
        <f t="shared" si="117"/>
        <v>-2.0000000000000018E-2</v>
      </c>
      <c r="D993" s="2">
        <f t="shared" si="118"/>
        <v>2.5199999999999996</v>
      </c>
      <c r="E993" s="2">
        <f t="shared" si="120"/>
        <v>2.4660000000000002</v>
      </c>
      <c r="F993" s="2">
        <f t="shared" si="121"/>
        <v>2.3715000000000002</v>
      </c>
      <c r="G993" s="2">
        <f t="shared" si="115"/>
        <v>2.2481999999999998</v>
      </c>
      <c r="H993" s="2">
        <f t="shared" si="119"/>
        <v>1.9383499999999998</v>
      </c>
      <c r="I993" s="2">
        <f t="array" ref="I993">SUMPRODUCT(B977:B996, (ROW(B977:B996)-ROW(B977)+1)) / (20*21/2)</f>
        <v>2.5110476190476185</v>
      </c>
      <c r="J993" s="2">
        <f t="shared" si="122"/>
        <v>2.3921939481819905</v>
      </c>
      <c r="K993" s="2">
        <f t="shared" si="116"/>
        <v>2.2839276487750308</v>
      </c>
    </row>
    <row r="994" spans="1:11" ht="13.5" x14ac:dyDescent="0.25">
      <c r="A994" s="3">
        <f>TITRES_STAT!B997</f>
        <v>43759</v>
      </c>
      <c r="B994" s="6">
        <f>TITRES_STAT!D997</f>
        <v>2.57</v>
      </c>
      <c r="C994" s="2">
        <f t="shared" si="117"/>
        <v>4.9999999999999822E-2</v>
      </c>
      <c r="D994" s="2">
        <f t="shared" si="118"/>
        <v>2.5339999999999998</v>
      </c>
      <c r="E994" s="2">
        <f t="shared" si="120"/>
        <v>2.4950000000000001</v>
      </c>
      <c r="F994" s="2">
        <f t="shared" si="121"/>
        <v>2.3865000000000003</v>
      </c>
      <c r="G994" s="2">
        <f t="shared" si="115"/>
        <v>2.2559999999999998</v>
      </c>
      <c r="H994" s="2">
        <f t="shared" si="119"/>
        <v>1.9436999999999998</v>
      </c>
      <c r="I994" s="2">
        <f t="array" ref="I994">SUMPRODUCT(B978:B997, (ROW(B978:B997)-ROW(B978)+1)) / (20*21/2)</f>
        <v>2.5614761904761902</v>
      </c>
      <c r="J994" s="2">
        <f t="shared" si="122"/>
        <v>2.4091278578789437</v>
      </c>
      <c r="K994" s="2">
        <f t="shared" si="116"/>
        <v>2.2951461723524806</v>
      </c>
    </row>
    <row r="995" spans="1:11" ht="13.5" x14ac:dyDescent="0.25">
      <c r="A995" s="3">
        <f>TITRES_STAT!B998</f>
        <v>43760</v>
      </c>
      <c r="B995" s="6">
        <f>TITRES_STAT!D998</f>
        <v>2.68</v>
      </c>
      <c r="C995" s="2">
        <f t="shared" si="117"/>
        <v>0.11000000000000032</v>
      </c>
      <c r="D995" s="2">
        <f t="shared" si="118"/>
        <v>2.5659999999999998</v>
      </c>
      <c r="E995" s="2">
        <f t="shared" si="120"/>
        <v>2.5289999999999999</v>
      </c>
      <c r="F995" s="2">
        <f t="shared" si="121"/>
        <v>2.4045000000000005</v>
      </c>
      <c r="G995" s="2">
        <f t="shared" si="115"/>
        <v>2.266</v>
      </c>
      <c r="H995" s="2">
        <f t="shared" si="119"/>
        <v>1.9495999999999998</v>
      </c>
      <c r="I995" s="2">
        <f t="array" ref="I995">SUMPRODUCT(B979:B998, (ROW(B979:B998)-ROW(B979)+1)) / (20*21/2)</f>
        <v>2.6257142857142854</v>
      </c>
      <c r="J995" s="2">
        <f t="shared" si="122"/>
        <v>2.434925204747616</v>
      </c>
      <c r="K995" s="2">
        <f t="shared" si="116"/>
        <v>2.3102384793190498</v>
      </c>
    </row>
    <row r="996" spans="1:11" ht="13.5" x14ac:dyDescent="0.25">
      <c r="A996" s="3">
        <f>TITRES_STAT!B999</f>
        <v>43761</v>
      </c>
      <c r="B996" s="6">
        <f>TITRES_STAT!D999</f>
        <v>2.84</v>
      </c>
      <c r="C996" s="2">
        <f t="shared" si="117"/>
        <v>0.1599999999999997</v>
      </c>
      <c r="D996" s="2">
        <f t="shared" si="118"/>
        <v>2.63</v>
      </c>
      <c r="E996" s="2">
        <f t="shared" si="120"/>
        <v>2.5649999999999999</v>
      </c>
      <c r="F996" s="2">
        <f t="shared" si="121"/>
        <v>2.4305000000000008</v>
      </c>
      <c r="G996" s="2">
        <f t="shared" si="115"/>
        <v>2.2792000000000003</v>
      </c>
      <c r="H996" s="2">
        <f t="shared" si="119"/>
        <v>1.9562999999999995</v>
      </c>
      <c r="I996" s="2">
        <f t="array" ref="I996">SUMPRODUCT(B980:B999, (ROW(B980:B999)-ROW(B980)+1)) / (20*21/2)</f>
        <v>2.6773809523809522</v>
      </c>
      <c r="J996" s="2">
        <f t="shared" si="122"/>
        <v>2.4735037566764144</v>
      </c>
      <c r="K996" s="2">
        <f t="shared" si="116"/>
        <v>2.331013440914381</v>
      </c>
    </row>
    <row r="997" spans="1:11" ht="13.5" x14ac:dyDescent="0.25">
      <c r="A997" s="3">
        <f>TITRES_STAT!B1000</f>
        <v>43762</v>
      </c>
      <c r="B997" s="6">
        <f>TITRES_STAT!D1000</f>
        <v>2.96</v>
      </c>
      <c r="C997" s="2">
        <f t="shared" si="117"/>
        <v>0.12000000000000011</v>
      </c>
      <c r="D997" s="2">
        <f t="shared" si="118"/>
        <v>2.714</v>
      </c>
      <c r="E997" s="2">
        <f t="shared" si="120"/>
        <v>2.613</v>
      </c>
      <c r="F997" s="2">
        <f t="shared" si="121"/>
        <v>2.4655000000000005</v>
      </c>
      <c r="G997" s="2">
        <f t="shared" si="115"/>
        <v>2.2948000000000004</v>
      </c>
      <c r="H997" s="2">
        <f t="shared" si="119"/>
        <v>1.9633499999999995</v>
      </c>
      <c r="I997" s="2">
        <f t="array" ref="I997">SUMPRODUCT(B981:B1000, (ROW(B981:B1000)-ROW(B981)+1)) / (20*21/2)</f>
        <v>2.7397619047619042</v>
      </c>
      <c r="J997" s="2">
        <f t="shared" si="122"/>
        <v>2.5198367322310418</v>
      </c>
      <c r="K997" s="2">
        <f t="shared" si="116"/>
        <v>2.3556795804863664</v>
      </c>
    </row>
    <row r="998" spans="1:11" ht="13.5" x14ac:dyDescent="0.25">
      <c r="A998" s="3">
        <f>TITRES_STAT!B1001</f>
        <v>43763</v>
      </c>
      <c r="B998" s="6">
        <f>TITRES_STAT!D1001</f>
        <v>3.14</v>
      </c>
      <c r="C998" s="2">
        <f t="shared" si="117"/>
        <v>0.18000000000000016</v>
      </c>
      <c r="D998" s="2">
        <f t="shared" si="118"/>
        <v>2.8380000000000001</v>
      </c>
      <c r="E998" s="2">
        <f t="shared" si="120"/>
        <v>2.6789999999999998</v>
      </c>
      <c r="F998" s="2">
        <f t="shared" si="121"/>
        <v>2.5074999999999998</v>
      </c>
      <c r="G998" s="2">
        <f t="shared" si="115"/>
        <v>2.3142</v>
      </c>
      <c r="H998" s="2">
        <f t="shared" si="119"/>
        <v>1.9710499999999993</v>
      </c>
      <c r="I998" s="2">
        <f t="array" ref="I998">SUMPRODUCT(B982:B1001, (ROW(B982:B1001)-ROW(B982)+1)) / (20*21/2)</f>
        <v>2.7891904761904764</v>
      </c>
      <c r="J998" s="2">
        <f t="shared" si="122"/>
        <v>2.5788999005899904</v>
      </c>
      <c r="K998" s="2">
        <f t="shared" si="116"/>
        <v>2.386437243996705</v>
      </c>
    </row>
    <row r="999" spans="1:11" ht="13.5" x14ac:dyDescent="0.25">
      <c r="A999" s="3">
        <f>TITRES_STAT!B1002</f>
        <v>43766</v>
      </c>
      <c r="B999" s="6">
        <f>TITRES_STAT!D1002</f>
        <v>3.05</v>
      </c>
      <c r="C999" s="2">
        <f t="shared" si="117"/>
        <v>-9.0000000000000302E-2</v>
      </c>
      <c r="D999" s="2">
        <f t="shared" si="118"/>
        <v>2.9340000000000002</v>
      </c>
      <c r="E999" s="2">
        <f t="shared" si="120"/>
        <v>2.734</v>
      </c>
      <c r="F999" s="2">
        <f t="shared" si="121"/>
        <v>2.5449999999999999</v>
      </c>
      <c r="G999" s="2">
        <f t="shared" si="115"/>
        <v>2.3317999999999999</v>
      </c>
      <c r="H999" s="2">
        <f t="shared" si="119"/>
        <v>1.9778499999999994</v>
      </c>
      <c r="I999" s="2">
        <f t="array" ref="I999">SUMPRODUCT(B983:B1002, (ROW(B983:B1002)-ROW(B983)+1)) / (20*21/2)</f>
        <v>2.8346666666666671</v>
      </c>
      <c r="J999" s="2">
        <f t="shared" si="122"/>
        <v>2.623766576724277</v>
      </c>
      <c r="K999" s="2">
        <f t="shared" si="116"/>
        <v>2.4124593128595793</v>
      </c>
    </row>
    <row r="1000" spans="1:11" ht="13.5" x14ac:dyDescent="0.25">
      <c r="A1000" s="3">
        <f>TITRES_STAT!B1003</f>
        <v>43767</v>
      </c>
      <c r="B1000" s="6">
        <f>TITRES_STAT!D1003</f>
        <v>3.2</v>
      </c>
      <c r="C1000" s="2">
        <f t="shared" si="117"/>
        <v>0.15000000000000036</v>
      </c>
      <c r="D1000" s="2">
        <f t="shared" si="118"/>
        <v>3.0379999999999994</v>
      </c>
      <c r="E1000" s="2">
        <f t="shared" si="120"/>
        <v>2.802</v>
      </c>
      <c r="F1000" s="2">
        <f t="shared" si="121"/>
        <v>2.5910000000000002</v>
      </c>
      <c r="G1000" s="2">
        <f t="shared" si="115"/>
        <v>2.3523999999999998</v>
      </c>
      <c r="H1000" s="2">
        <f t="shared" si="119"/>
        <v>1.9850999999999994</v>
      </c>
      <c r="I1000" s="2">
        <f t="array" ref="I1000">SUMPRODUCT(B984:B1003, (ROW(B984:B1003)-ROW(B984)+1)) / (20*21/2)</f>
        <v>2.86352380952381</v>
      </c>
      <c r="J1000" s="2">
        <f t="shared" si="122"/>
        <v>2.6786459503695843</v>
      </c>
      <c r="K1000" s="2">
        <f t="shared" si="116"/>
        <v>2.4433432613748898</v>
      </c>
    </row>
    <row r="1001" spans="1:11" ht="13.5" x14ac:dyDescent="0.25">
      <c r="A1001" s="3">
        <f>TITRES_STAT!B1004</f>
        <v>43768</v>
      </c>
      <c r="B1001" s="6">
        <f>TITRES_STAT!D1004</f>
        <v>3.11</v>
      </c>
      <c r="C1001" s="2">
        <f t="shared" si="117"/>
        <v>-9.0000000000000302E-2</v>
      </c>
      <c r="D1001" s="2">
        <f t="shared" si="118"/>
        <v>3.0919999999999996</v>
      </c>
      <c r="E1001" s="2">
        <f t="shared" si="120"/>
        <v>2.8609999999999998</v>
      </c>
      <c r="F1001" s="2">
        <f t="shared" si="121"/>
        <v>2.6324999999999998</v>
      </c>
      <c r="G1001" s="2">
        <f t="shared" si="115"/>
        <v>2.3712</v>
      </c>
      <c r="H1001" s="2">
        <f t="shared" si="119"/>
        <v>1.9916999999999994</v>
      </c>
      <c r="I1001" s="2">
        <f t="array" ref="I1001">SUMPRODUCT(B985:B1004, (ROW(B985:B1004)-ROW(B985)+1)) / (20*21/2)</f>
        <v>2.8811428571428568</v>
      </c>
      <c r="J1001" s="2">
        <f t="shared" si="122"/>
        <v>2.719727288429624</v>
      </c>
      <c r="K1001" s="2">
        <f t="shared" si="116"/>
        <v>2.4694866628895999</v>
      </c>
    </row>
    <row r="1002" spans="1:11" ht="13.5" x14ac:dyDescent="0.25">
      <c r="A1002" s="3">
        <f>TITRES_STAT!B1005</f>
        <v>43769</v>
      </c>
      <c r="B1002" s="6">
        <f>TITRES_STAT!D1005</f>
        <v>3.11</v>
      </c>
      <c r="C1002" s="2">
        <f t="shared" si="117"/>
        <v>0</v>
      </c>
      <c r="D1002" s="2">
        <f t="shared" si="118"/>
        <v>3.1219999999999999</v>
      </c>
      <c r="E1002" s="2">
        <f t="shared" si="120"/>
        <v>2.9180000000000001</v>
      </c>
      <c r="F1002" s="2">
        <f t="shared" si="121"/>
        <v>2.677</v>
      </c>
      <c r="G1002" s="2">
        <f t="shared" si="115"/>
        <v>2.39</v>
      </c>
      <c r="H1002" s="2">
        <f t="shared" si="119"/>
        <v>1.9984499999999994</v>
      </c>
      <c r="I1002" s="2">
        <f t="array" ref="I1002">SUMPRODUCT(B986:B1005, (ROW(B986:B1005)-ROW(B986)+1)) / (20*21/2)</f>
        <v>2.8881904761904762</v>
      </c>
      <c r="J1002" s="2">
        <f t="shared" si="122"/>
        <v>2.756896118102993</v>
      </c>
      <c r="K1002" s="2">
        <f t="shared" si="116"/>
        <v>2.4946048329723607</v>
      </c>
    </row>
    <row r="1003" spans="1:11" ht="13.5" x14ac:dyDescent="0.25">
      <c r="A1003" s="3">
        <f>TITRES_STAT!B1006</f>
        <v>43770</v>
      </c>
      <c r="B1003" s="6">
        <f>TITRES_STAT!D1006</f>
        <v>2.98</v>
      </c>
      <c r="C1003" s="2">
        <f t="shared" si="117"/>
        <v>-0.12999999999999989</v>
      </c>
      <c r="D1003" s="2">
        <f t="shared" si="118"/>
        <v>3.09</v>
      </c>
      <c r="E1003" s="2">
        <f t="shared" si="120"/>
        <v>2.964</v>
      </c>
      <c r="F1003" s="2">
        <f t="shared" si="121"/>
        <v>2.7149999999999999</v>
      </c>
      <c r="G1003" s="2">
        <f t="shared" si="115"/>
        <v>2.4062000000000001</v>
      </c>
      <c r="H1003" s="2">
        <f t="shared" si="119"/>
        <v>2.0044999999999993</v>
      </c>
      <c r="I1003" s="2">
        <f t="array" ref="I1003">SUMPRODUCT(B987:B1006, (ROW(B987:B1006)-ROW(B987)+1)) / (20*21/2)</f>
        <v>2.8853333333333331</v>
      </c>
      <c r="J1003" s="2">
        <f t="shared" si="122"/>
        <v>2.7781441068550889</v>
      </c>
      <c r="K1003" s="2">
        <f t="shared" si="116"/>
        <v>2.5136399375616798</v>
      </c>
    </row>
    <row r="1004" spans="1:11" ht="13.5" x14ac:dyDescent="0.25">
      <c r="A1004" s="3">
        <f>TITRES_STAT!B1007</f>
        <v>43773</v>
      </c>
      <c r="B1004" s="6">
        <f>TITRES_STAT!D1007</f>
        <v>2.9</v>
      </c>
      <c r="C1004" s="2">
        <f t="shared" si="117"/>
        <v>-8.0000000000000071E-2</v>
      </c>
      <c r="D1004" s="2">
        <f t="shared" si="118"/>
        <v>3.06</v>
      </c>
      <c r="E1004" s="2">
        <f t="shared" si="120"/>
        <v>2.9969999999999999</v>
      </c>
      <c r="F1004" s="2">
        <f t="shared" si="121"/>
        <v>2.7459999999999996</v>
      </c>
      <c r="G1004" s="2">
        <f t="shared" si="115"/>
        <v>2.4208000000000003</v>
      </c>
      <c r="H1004" s="2">
        <f t="shared" si="119"/>
        <v>2.0101499999999994</v>
      </c>
      <c r="I1004" s="2">
        <f t="array" ref="I1004">SUMPRODUCT(B988:B1007, (ROW(B988:B1007)-ROW(B988)+1)) / (20*21/2)</f>
        <v>2.8964761904761906</v>
      </c>
      <c r="J1004" s="2">
        <f t="shared" si="122"/>
        <v>2.7897494300117471</v>
      </c>
      <c r="K1004" s="2">
        <f t="shared" si="116"/>
        <v>2.5287913125592612</v>
      </c>
    </row>
    <row r="1005" spans="1:11" ht="13.5" x14ac:dyDescent="0.25">
      <c r="A1005" s="3">
        <f>TITRES_STAT!B1008</f>
        <v>43774</v>
      </c>
      <c r="B1005" s="6">
        <f>TITRES_STAT!D1008</f>
        <v>2.82</v>
      </c>
      <c r="C1005" s="2">
        <f t="shared" si="117"/>
        <v>-8.0000000000000071E-2</v>
      </c>
      <c r="D1005" s="2">
        <f t="shared" si="118"/>
        <v>2.984</v>
      </c>
      <c r="E1005" s="2">
        <f t="shared" si="120"/>
        <v>3.0109999999999997</v>
      </c>
      <c r="F1005" s="2">
        <f t="shared" si="121"/>
        <v>2.7699999999999996</v>
      </c>
      <c r="G1005" s="2">
        <f t="shared" si="115"/>
        <v>2.4337999999999997</v>
      </c>
      <c r="H1005" s="2">
        <f t="shared" si="119"/>
        <v>2.015299999999999</v>
      </c>
      <c r="I1005" s="2">
        <f t="array" ref="I1005">SUMPRODUCT(B989:B1008, (ROW(B989:B1008)-ROW(B989)+1)) / (20*21/2)</f>
        <v>2.9208571428571428</v>
      </c>
      <c r="J1005" s="2">
        <f t="shared" si="122"/>
        <v>2.7926304366772952</v>
      </c>
      <c r="K1005" s="2">
        <f t="shared" si="116"/>
        <v>2.5402112610863488</v>
      </c>
    </row>
    <row r="1006" spans="1:11" ht="13.5" x14ac:dyDescent="0.25">
      <c r="A1006" s="3">
        <f>TITRES_STAT!B1009</f>
        <v>43775</v>
      </c>
      <c r="B1006" s="6">
        <f>TITRES_STAT!D1009</f>
        <v>2.74</v>
      </c>
      <c r="C1006" s="2">
        <f t="shared" si="117"/>
        <v>-7.9999999999999627E-2</v>
      </c>
      <c r="D1006" s="2">
        <f t="shared" si="118"/>
        <v>2.91</v>
      </c>
      <c r="E1006" s="2">
        <f t="shared" si="120"/>
        <v>3.0009999999999999</v>
      </c>
      <c r="F1006" s="2">
        <f t="shared" si="121"/>
        <v>2.7829999999999999</v>
      </c>
      <c r="G1006" s="2">
        <f t="shared" si="115"/>
        <v>2.4451999999999998</v>
      </c>
      <c r="H1006" s="2">
        <f t="shared" si="119"/>
        <v>2.0200499999999995</v>
      </c>
      <c r="I1006" s="2">
        <f t="array" ref="I1006">SUMPRODUCT(B990:B1009, (ROW(B990:B1009)-ROW(B990)+1)) / (20*21/2)</f>
        <v>2.952</v>
      </c>
      <c r="J1006" s="2">
        <f t="shared" si="122"/>
        <v>2.7876180141366005</v>
      </c>
      <c r="K1006" s="2">
        <f t="shared" si="116"/>
        <v>2.5480461135927666</v>
      </c>
    </row>
    <row r="1007" spans="1:11" ht="13.5" x14ac:dyDescent="0.25">
      <c r="A1007" s="3">
        <f>TITRES_STAT!B1010</f>
        <v>43776</v>
      </c>
      <c r="B1007" s="6">
        <f>TITRES_STAT!D1010</f>
        <v>2.9</v>
      </c>
      <c r="C1007" s="2">
        <f t="shared" si="117"/>
        <v>0.1599999999999997</v>
      </c>
      <c r="D1007" s="2">
        <f t="shared" si="118"/>
        <v>2.8679999999999999</v>
      </c>
      <c r="E1007" s="2">
        <f t="shared" si="120"/>
        <v>2.9949999999999997</v>
      </c>
      <c r="F1007" s="2">
        <f t="shared" si="121"/>
        <v>2.8039999999999998</v>
      </c>
      <c r="G1007" s="2">
        <f t="shared" si="115"/>
        <v>2.4598</v>
      </c>
      <c r="H1007" s="2">
        <f t="shared" si="119"/>
        <v>2.025599999999999</v>
      </c>
      <c r="I1007" s="2">
        <f t="array" ref="I1007">SUMPRODUCT(B991:B1010, (ROW(B991:B1010)-ROW(B991)+1)) / (20*21/2)</f>
        <v>2.9980952380952384</v>
      </c>
      <c r="J1007" s="2">
        <f t="shared" si="122"/>
        <v>2.7983210604093052</v>
      </c>
      <c r="K1007" s="2">
        <f t="shared" si="116"/>
        <v>2.5618482267852074</v>
      </c>
    </row>
    <row r="1008" spans="1:11" ht="13.5" x14ac:dyDescent="0.25">
      <c r="A1008" s="3">
        <f>TITRES_STAT!B1011</f>
        <v>43777</v>
      </c>
      <c r="B1008" s="6">
        <f>TITRES_STAT!D1011</f>
        <v>3.06</v>
      </c>
      <c r="C1008" s="2">
        <f t="shared" si="117"/>
        <v>0.16000000000000014</v>
      </c>
      <c r="D1008" s="2">
        <f t="shared" si="118"/>
        <v>2.8840000000000003</v>
      </c>
      <c r="E1008" s="2">
        <f t="shared" si="120"/>
        <v>2.9869999999999992</v>
      </c>
      <c r="F1008" s="2">
        <f t="shared" si="121"/>
        <v>2.8329999999999997</v>
      </c>
      <c r="G1008" s="2">
        <f t="shared" si="115"/>
        <v>2.4775999999999998</v>
      </c>
      <c r="H1008" s="2">
        <f t="shared" si="119"/>
        <v>2.0319999999999991</v>
      </c>
      <c r="I1008" s="2">
        <f t="array" ref="I1008">SUMPRODUCT(B992:B1011, (ROW(B992:B1011)-ROW(B992)+1)) / (20*21/2)</f>
        <v>3.0592857142857146</v>
      </c>
      <c r="J1008" s="2">
        <f t="shared" si="122"/>
        <v>2.8232428641798477</v>
      </c>
      <c r="K1008" s="2">
        <f t="shared" si="116"/>
        <v>2.5813835904406894</v>
      </c>
    </row>
    <row r="1009" spans="1:11" ht="13.5" x14ac:dyDescent="0.25">
      <c r="A1009" s="3">
        <f>TITRES_STAT!B1012</f>
        <v>43780</v>
      </c>
      <c r="B1009" s="6">
        <f>TITRES_STAT!D1012</f>
        <v>3.16</v>
      </c>
      <c r="C1009" s="2">
        <f t="shared" si="117"/>
        <v>0.10000000000000009</v>
      </c>
      <c r="D1009" s="2">
        <f t="shared" si="118"/>
        <v>2.9360000000000004</v>
      </c>
      <c r="E1009" s="2">
        <f t="shared" si="120"/>
        <v>2.9979999999999998</v>
      </c>
      <c r="F1009" s="2">
        <f t="shared" si="121"/>
        <v>2.8659999999999997</v>
      </c>
      <c r="G1009" s="2">
        <f t="shared" si="115"/>
        <v>2.4977999999999998</v>
      </c>
      <c r="H1009" s="2">
        <f t="shared" si="119"/>
        <v>2.0388999999999995</v>
      </c>
      <c r="I1009" s="2">
        <f t="array" ref="I1009">SUMPRODUCT(B993:B1012, (ROW(B993:B1012)-ROW(B993)+1)) / (20*21/2)</f>
        <v>3.101285714285714</v>
      </c>
      <c r="J1009" s="2">
        <f t="shared" si="122"/>
        <v>2.8553149723531956</v>
      </c>
      <c r="K1009" s="2">
        <f t="shared" si="116"/>
        <v>2.6040744300312508</v>
      </c>
    </row>
    <row r="1010" spans="1:11" ht="13.5" x14ac:dyDescent="0.25">
      <c r="A1010" s="3">
        <f>TITRES_STAT!B1013</f>
        <v>43781</v>
      </c>
      <c r="B1010" s="6">
        <f>TITRES_STAT!D1013</f>
        <v>3.35</v>
      </c>
      <c r="C1010" s="2">
        <f t="shared" si="117"/>
        <v>0.18999999999999995</v>
      </c>
      <c r="D1010" s="2">
        <f t="shared" si="118"/>
        <v>3.0420000000000003</v>
      </c>
      <c r="E1010" s="2">
        <f t="shared" si="120"/>
        <v>3.0129999999999999</v>
      </c>
      <c r="F1010" s="2">
        <f t="shared" si="121"/>
        <v>2.9074999999999998</v>
      </c>
      <c r="G1010" s="2">
        <f t="shared" ref="G1010:G1073" si="123">AVERAGE(B961:B1010)</f>
        <v>2.5217999999999994</v>
      </c>
      <c r="H1010" s="2">
        <f t="shared" si="119"/>
        <v>2.0467499999999994</v>
      </c>
      <c r="I1010" s="2">
        <f t="array" ref="I1010">SUMPRODUCT(B994:B1013, (ROW(B994:B1013)-ROW(B994)+1)) / (20*21/2)</f>
        <v>3.148714285714286</v>
      </c>
      <c r="J1010" s="2">
        <f t="shared" si="122"/>
        <v>2.9024278321290815</v>
      </c>
      <c r="K1010" s="2">
        <f t="shared" si="116"/>
        <v>2.6333264131672802</v>
      </c>
    </row>
    <row r="1011" spans="1:11" ht="13.5" x14ac:dyDescent="0.25">
      <c r="A1011" s="3">
        <f>TITRES_STAT!B1014</f>
        <v>43782</v>
      </c>
      <c r="B1011" s="6">
        <f>TITRES_STAT!D1014</f>
        <v>3.55</v>
      </c>
      <c r="C1011" s="2">
        <f t="shared" si="117"/>
        <v>0.19999999999999973</v>
      </c>
      <c r="D1011" s="2">
        <f t="shared" si="118"/>
        <v>3.2039999999999997</v>
      </c>
      <c r="E1011" s="2">
        <f t="shared" si="120"/>
        <v>3.0569999999999999</v>
      </c>
      <c r="F1011" s="2">
        <f t="shared" si="121"/>
        <v>2.9590000000000001</v>
      </c>
      <c r="G1011" s="2">
        <f t="shared" si="123"/>
        <v>2.5497999999999994</v>
      </c>
      <c r="H1011" s="2">
        <f t="shared" si="119"/>
        <v>2.0557499999999993</v>
      </c>
      <c r="I1011" s="2">
        <f t="array" ref="I1011">SUMPRODUCT(B995:B1014, (ROW(B995:B1014)-ROW(B995)+1)) / (20*21/2)</f>
        <v>3.1819523809523811</v>
      </c>
      <c r="J1011" s="2">
        <f t="shared" si="122"/>
        <v>2.9641013719263118</v>
      </c>
      <c r="K1011" s="2">
        <f t="shared" ref="K1011:K1074" si="124">$K$4*B1011+(1-$K$4)*K1010</f>
        <v>2.6692743969646417</v>
      </c>
    </row>
    <row r="1012" spans="1:11" ht="13.5" x14ac:dyDescent="0.25">
      <c r="A1012" s="3">
        <f>TITRES_STAT!B1015</f>
        <v>43783</v>
      </c>
      <c r="B1012" s="6">
        <f>TITRES_STAT!D1015</f>
        <v>3.4</v>
      </c>
      <c r="C1012" s="2">
        <f t="shared" si="117"/>
        <v>-0.14999999999999991</v>
      </c>
      <c r="D1012" s="2">
        <f t="shared" si="118"/>
        <v>3.3039999999999998</v>
      </c>
      <c r="E1012" s="2">
        <f t="shared" si="120"/>
        <v>3.0859999999999999</v>
      </c>
      <c r="F1012" s="2">
        <f t="shared" si="121"/>
        <v>3.0019999999999998</v>
      </c>
      <c r="G1012" s="2">
        <f t="shared" si="123"/>
        <v>2.5749999999999993</v>
      </c>
      <c r="H1012" s="2">
        <f t="shared" si="119"/>
        <v>2.0640499999999991</v>
      </c>
      <c r="I1012" s="2">
        <f t="array" ref="I1012">SUMPRODUCT(B996:B1015, (ROW(B996:B1015)-ROW(B996)+1)) / (20*21/2)</f>
        <v>3.2112380952380954</v>
      </c>
      <c r="J1012" s="2">
        <f t="shared" si="122"/>
        <v>3.0056155269809484</v>
      </c>
      <c r="K1012" s="2">
        <f t="shared" si="124"/>
        <v>2.6979303029660282</v>
      </c>
    </row>
    <row r="1013" spans="1:11" ht="13.5" x14ac:dyDescent="0.25">
      <c r="A1013" s="3">
        <f>TITRES_STAT!B1016</f>
        <v>43784</v>
      </c>
      <c r="B1013" s="6">
        <f>TITRES_STAT!D1016</f>
        <v>3.5</v>
      </c>
      <c r="C1013" s="2">
        <f t="shared" si="117"/>
        <v>0.10000000000000009</v>
      </c>
      <c r="D1013" s="2">
        <f t="shared" si="118"/>
        <v>3.3920000000000003</v>
      </c>
      <c r="E1013" s="2">
        <f t="shared" si="120"/>
        <v>3.1380000000000003</v>
      </c>
      <c r="F1013" s="2">
        <f t="shared" si="121"/>
        <v>3.0509999999999997</v>
      </c>
      <c r="G1013" s="2">
        <f t="shared" si="123"/>
        <v>2.6021999999999998</v>
      </c>
      <c r="H1013" s="2">
        <f t="shared" si="119"/>
        <v>2.0726499999999994</v>
      </c>
      <c r="I1013" s="2">
        <f t="array" ref="I1013">SUMPRODUCT(B997:B1016, (ROW(B997:B1016)-ROW(B997)+1)) / (20*21/2)</f>
        <v>3.2447142857142857</v>
      </c>
      <c r="J1013" s="2">
        <f t="shared" si="122"/>
        <v>3.0526997625065726</v>
      </c>
      <c r="K1013" s="2">
        <f t="shared" si="124"/>
        <v>2.7293840165752035</v>
      </c>
    </row>
    <row r="1014" spans="1:11" ht="13.5" x14ac:dyDescent="0.25">
      <c r="A1014" s="3">
        <f>TITRES_STAT!B1017</f>
        <v>43787</v>
      </c>
      <c r="B1014" s="6">
        <f>TITRES_STAT!D1017</f>
        <v>3.4</v>
      </c>
      <c r="C1014" s="2">
        <f t="shared" si="117"/>
        <v>-0.10000000000000009</v>
      </c>
      <c r="D1014" s="2">
        <f t="shared" si="118"/>
        <v>3.44</v>
      </c>
      <c r="E1014" s="2">
        <f t="shared" si="120"/>
        <v>3.1879999999999997</v>
      </c>
      <c r="F1014" s="2">
        <f t="shared" si="121"/>
        <v>3.0925000000000002</v>
      </c>
      <c r="G1014" s="2">
        <f t="shared" si="123"/>
        <v>2.6274000000000002</v>
      </c>
      <c r="H1014" s="2">
        <f t="shared" si="119"/>
        <v>2.0807499999999992</v>
      </c>
      <c r="I1014" s="2">
        <f t="array" ref="I1014">SUMPRODUCT(B998:B1017, (ROW(B998:B1017)-ROW(B998)+1)) / (20*21/2)</f>
        <v>3.2741904761904763</v>
      </c>
      <c r="J1014" s="2">
        <f t="shared" si="122"/>
        <v>3.0857759756011847</v>
      </c>
      <c r="K1014" s="2">
        <f t="shared" si="124"/>
        <v>2.7556826825918623</v>
      </c>
    </row>
    <row r="1015" spans="1:11" ht="13.5" x14ac:dyDescent="0.25">
      <c r="A1015" s="3">
        <f>TITRES_STAT!B1018</f>
        <v>43788</v>
      </c>
      <c r="B1015" s="6">
        <f>TITRES_STAT!D1018</f>
        <v>3.4</v>
      </c>
      <c r="C1015" s="2">
        <f t="shared" si="117"/>
        <v>0</v>
      </c>
      <c r="D1015" s="2">
        <f t="shared" si="118"/>
        <v>3.45</v>
      </c>
      <c r="E1015" s="2">
        <f t="shared" si="120"/>
        <v>3.246</v>
      </c>
      <c r="F1015" s="2">
        <f t="shared" si="121"/>
        <v>3.1284999999999998</v>
      </c>
      <c r="G1015" s="2">
        <f t="shared" si="123"/>
        <v>2.6537999999999999</v>
      </c>
      <c r="H1015" s="2">
        <f t="shared" si="119"/>
        <v>2.088849999999999</v>
      </c>
      <c r="I1015" s="2">
        <f t="array" ref="I1015">SUMPRODUCT(B999:B1018, (ROW(B999:B1018)-ROW(B999)+1)) / (20*21/2)</f>
        <v>3.294571428571428</v>
      </c>
      <c r="J1015" s="2">
        <f t="shared" si="122"/>
        <v>3.1157020731629768</v>
      </c>
      <c r="K1015" s="2">
        <f t="shared" si="124"/>
        <v>2.7809500283725739</v>
      </c>
    </row>
    <row r="1016" spans="1:11" ht="13.5" x14ac:dyDescent="0.25">
      <c r="A1016" s="3">
        <f>TITRES_STAT!B1019</f>
        <v>43789</v>
      </c>
      <c r="B1016" s="6">
        <f>TITRES_STAT!D1019</f>
        <v>3.48</v>
      </c>
      <c r="C1016" s="2">
        <f t="shared" si="117"/>
        <v>8.0000000000000071E-2</v>
      </c>
      <c r="D1016" s="2">
        <f t="shared" si="118"/>
        <v>3.4359999999999999</v>
      </c>
      <c r="E1016" s="2">
        <f t="shared" si="120"/>
        <v>3.3199999999999994</v>
      </c>
      <c r="F1016" s="2">
        <f t="shared" si="121"/>
        <v>3.1604999999999994</v>
      </c>
      <c r="G1016" s="2">
        <f t="shared" si="123"/>
        <v>2.6816000000000004</v>
      </c>
      <c r="H1016" s="2">
        <f t="shared" si="119"/>
        <v>2.0973499999999992</v>
      </c>
      <c r="I1016" s="2">
        <f t="array" ref="I1016">SUMPRODUCT(B1000:B1019, (ROW(B1000:B1019)-ROW(B1000)+1)) / (20*21/2)</f>
        <v>3.3089523809523809</v>
      </c>
      <c r="J1016" s="2">
        <f t="shared" si="122"/>
        <v>3.150397113814122</v>
      </c>
      <c r="K1016" s="2">
        <f t="shared" si="124"/>
        <v>2.80836375275012</v>
      </c>
    </row>
    <row r="1017" spans="1:11" ht="13.5" x14ac:dyDescent="0.25">
      <c r="A1017" s="3">
        <f>TITRES_STAT!B1020</f>
        <v>43790</v>
      </c>
      <c r="B1017" s="6">
        <f>TITRES_STAT!D1020</f>
        <v>3.47</v>
      </c>
      <c r="C1017" s="2">
        <f t="shared" si="117"/>
        <v>-9.9999999999997868E-3</v>
      </c>
      <c r="D1017" s="2">
        <f t="shared" si="118"/>
        <v>3.45</v>
      </c>
      <c r="E1017" s="2">
        <f t="shared" si="120"/>
        <v>3.3769999999999998</v>
      </c>
      <c r="F1017" s="2">
        <f t="shared" si="121"/>
        <v>3.1859999999999995</v>
      </c>
      <c r="G1017" s="2">
        <f t="shared" si="123"/>
        <v>2.7088000000000001</v>
      </c>
      <c r="H1017" s="2">
        <f t="shared" si="119"/>
        <v>2.1057999999999986</v>
      </c>
      <c r="I1017" s="2">
        <f t="array" ref="I1017">SUMPRODUCT(B1001:B1020, (ROW(B1001:B1020)-ROW(B1001)+1)) / (20*21/2)</f>
        <v>3.3352380952380956</v>
      </c>
      <c r="J1017" s="2">
        <f t="shared" si="122"/>
        <v>3.1808354839270625</v>
      </c>
      <c r="K1017" s="2">
        <f t="shared" si="124"/>
        <v>2.8343102722501157</v>
      </c>
    </row>
    <row r="1018" spans="1:11" ht="13.5" x14ac:dyDescent="0.25">
      <c r="A1018" s="3">
        <f>TITRES_STAT!B1021</f>
        <v>43791</v>
      </c>
      <c r="B1018" s="6">
        <f>TITRES_STAT!D1021</f>
        <v>3.4</v>
      </c>
      <c r="C1018" s="2">
        <f t="shared" si="117"/>
        <v>-7.0000000000000284E-2</v>
      </c>
      <c r="D1018" s="2">
        <f t="shared" si="118"/>
        <v>3.4299999999999997</v>
      </c>
      <c r="E1018" s="2">
        <f t="shared" si="120"/>
        <v>3.411</v>
      </c>
      <c r="F1018" s="2">
        <f t="shared" si="121"/>
        <v>3.198999999999999</v>
      </c>
      <c r="G1018" s="2">
        <f t="shared" si="123"/>
        <v>2.7334000000000005</v>
      </c>
      <c r="H1018" s="2">
        <f t="shared" si="119"/>
        <v>2.1138999999999988</v>
      </c>
      <c r="I1018" s="2">
        <f t="array" ref="I1018">SUMPRODUCT(B1002:B1021, (ROW(B1002:B1021)-ROW(B1002)+1)) / (20*21/2)</f>
        <v>3.3753809523809521</v>
      </c>
      <c r="J1018" s="2">
        <f t="shared" si="122"/>
        <v>3.2017082949816276</v>
      </c>
      <c r="K1018" s="2">
        <f t="shared" si="124"/>
        <v>2.8564941831422681</v>
      </c>
    </row>
    <row r="1019" spans="1:11" ht="13.5" x14ac:dyDescent="0.25">
      <c r="A1019" s="3">
        <f>TITRES_STAT!B1022</f>
        <v>43794</v>
      </c>
      <c r="B1019" s="6">
        <f>TITRES_STAT!D1022</f>
        <v>3.35</v>
      </c>
      <c r="C1019" s="2">
        <f t="shared" si="117"/>
        <v>-4.9999999999999822E-2</v>
      </c>
      <c r="D1019" s="2">
        <f t="shared" si="118"/>
        <v>3.4200000000000004</v>
      </c>
      <c r="E1019" s="2">
        <f t="shared" si="120"/>
        <v>3.4299999999999997</v>
      </c>
      <c r="F1019" s="2">
        <f t="shared" si="121"/>
        <v>3.2139999999999995</v>
      </c>
      <c r="G1019" s="2">
        <f t="shared" si="123"/>
        <v>2.7558000000000002</v>
      </c>
      <c r="H1019" s="2">
        <f t="shared" si="119"/>
        <v>2.1217499999999987</v>
      </c>
      <c r="I1019" s="2">
        <f t="array" ref="I1019">SUMPRODUCT(B1003:B1022, (ROW(B1003:B1022)-ROW(B1003)+1)) / (20*21/2)</f>
        <v>3.4272380952380952</v>
      </c>
      <c r="J1019" s="2">
        <f t="shared" si="122"/>
        <v>3.2158313145071871</v>
      </c>
      <c r="K1019" s="2">
        <f t="shared" si="124"/>
        <v>2.8758473524308066</v>
      </c>
    </row>
    <row r="1020" spans="1:11" ht="13.5" x14ac:dyDescent="0.25">
      <c r="A1020" s="3">
        <f>TITRES_STAT!B1023</f>
        <v>43795</v>
      </c>
      <c r="B1020" s="6">
        <f>TITRES_STAT!D1023</f>
        <v>3.49</v>
      </c>
      <c r="C1020" s="2">
        <f t="shared" si="117"/>
        <v>0.14000000000000012</v>
      </c>
      <c r="D1020" s="2">
        <f t="shared" si="118"/>
        <v>3.4379999999999997</v>
      </c>
      <c r="E1020" s="2">
        <f t="shared" si="120"/>
        <v>3.444</v>
      </c>
      <c r="F1020" s="2">
        <f t="shared" si="121"/>
        <v>3.2284999999999995</v>
      </c>
      <c r="G1020" s="2">
        <f t="shared" si="123"/>
        <v>2.7814000000000005</v>
      </c>
      <c r="H1020" s="2">
        <f t="shared" si="119"/>
        <v>2.1302999999999988</v>
      </c>
      <c r="I1020" s="2">
        <f t="array" ref="I1020">SUMPRODUCT(B1004:B1023, (ROW(B1004:B1023)-ROW(B1004)+1)) / (20*21/2)</f>
        <v>3.4700952380952383</v>
      </c>
      <c r="J1020" s="2">
        <f t="shared" si="122"/>
        <v>3.2419426178874549</v>
      </c>
      <c r="K1020" s="2">
        <f t="shared" si="124"/>
        <v>2.8999317699825395</v>
      </c>
    </row>
    <row r="1021" spans="1:11" ht="13.5" x14ac:dyDescent="0.25">
      <c r="A1021" s="3">
        <f>TITRES_STAT!B1024</f>
        <v>43796</v>
      </c>
      <c r="B1021" s="6">
        <f>TITRES_STAT!D1024</f>
        <v>3.65</v>
      </c>
      <c r="C1021" s="2">
        <f t="shared" si="117"/>
        <v>0.1599999999999997</v>
      </c>
      <c r="D1021" s="2">
        <f t="shared" si="118"/>
        <v>3.472</v>
      </c>
      <c r="E1021" s="2">
        <f t="shared" si="120"/>
        <v>3.4539999999999997</v>
      </c>
      <c r="F1021" s="2">
        <f t="shared" si="121"/>
        <v>3.2555000000000001</v>
      </c>
      <c r="G1021" s="2">
        <f t="shared" si="123"/>
        <v>2.8102000000000005</v>
      </c>
      <c r="H1021" s="2">
        <f t="shared" si="119"/>
        <v>2.1396499999999983</v>
      </c>
      <c r="I1021" s="2">
        <f t="array" ref="I1021">SUMPRODUCT(B1005:B1024, (ROW(B1005:B1024)-ROW(B1005)+1)) / (20*21/2)</f>
        <v>3.5102857142857147</v>
      </c>
      <c r="J1021" s="2">
        <f t="shared" si="122"/>
        <v>3.2808052257076974</v>
      </c>
      <c r="K1021" s="2">
        <f t="shared" si="124"/>
        <v>2.9293462103753813</v>
      </c>
    </row>
    <row r="1022" spans="1:11" ht="13.5" x14ac:dyDescent="0.25">
      <c r="A1022" s="3">
        <f>TITRES_STAT!B1025</f>
        <v>43797</v>
      </c>
      <c r="B1022" s="6">
        <f>TITRES_STAT!D1025</f>
        <v>3.8</v>
      </c>
      <c r="C1022" s="2">
        <f t="shared" si="117"/>
        <v>0.14999999999999991</v>
      </c>
      <c r="D1022" s="2">
        <f t="shared" si="118"/>
        <v>3.5380000000000003</v>
      </c>
      <c r="E1022" s="2">
        <f t="shared" si="120"/>
        <v>3.4939999999999998</v>
      </c>
      <c r="F1022" s="2">
        <f t="shared" si="121"/>
        <v>3.29</v>
      </c>
      <c r="G1022" s="2">
        <f t="shared" si="123"/>
        <v>2.842000000000001</v>
      </c>
      <c r="H1022" s="2">
        <f t="shared" si="119"/>
        <v>2.1497499999999983</v>
      </c>
      <c r="I1022" s="2">
        <f t="array" ref="I1022">SUMPRODUCT(B1006:B1025, (ROW(B1006:B1025)-ROW(B1006)+1)) / (20*21/2)</f>
        <v>3.5397619047619049</v>
      </c>
      <c r="J1022" s="2">
        <f t="shared" si="122"/>
        <v>3.330252347068869</v>
      </c>
      <c r="K1022" s="2">
        <f t="shared" si="124"/>
        <v>2.9634894962430134</v>
      </c>
    </row>
    <row r="1023" spans="1:11" ht="13.5" x14ac:dyDescent="0.25">
      <c r="A1023" s="3">
        <f>TITRES_STAT!B1026</f>
        <v>43798</v>
      </c>
      <c r="B1023" s="6">
        <f>TITRES_STAT!D1026</f>
        <v>3.74</v>
      </c>
      <c r="C1023" s="2">
        <f t="shared" si="117"/>
        <v>-5.9999999999999609E-2</v>
      </c>
      <c r="D1023" s="2">
        <f t="shared" si="118"/>
        <v>3.6060000000000003</v>
      </c>
      <c r="E1023" s="2">
        <f t="shared" si="120"/>
        <v>3.5179999999999998</v>
      </c>
      <c r="F1023" s="2">
        <f t="shared" si="121"/>
        <v>3.3279999999999994</v>
      </c>
      <c r="G1023" s="2">
        <f t="shared" si="123"/>
        <v>2.8726000000000016</v>
      </c>
      <c r="H1023" s="2">
        <f t="shared" si="119"/>
        <v>2.1595499999999985</v>
      </c>
      <c r="I1023" s="2">
        <f t="array" ref="I1023">SUMPRODUCT(B1007:B1026, (ROW(B1007:B1026)-ROW(B1007)+1)) / (20*21/2)</f>
        <v>3.5499047619047621</v>
      </c>
      <c r="J1023" s="2">
        <f t="shared" si="122"/>
        <v>3.3692759330623101</v>
      </c>
      <c r="K1023" s="2">
        <f t="shared" si="124"/>
        <v>2.993940888547209</v>
      </c>
    </row>
    <row r="1024" spans="1:11" ht="13.5" x14ac:dyDescent="0.25">
      <c r="A1024" s="3">
        <f>TITRES_STAT!B1027</f>
        <v>43801</v>
      </c>
      <c r="B1024" s="6">
        <f>TITRES_STAT!D1027</f>
        <v>3.75</v>
      </c>
      <c r="C1024" s="2">
        <f t="shared" si="117"/>
        <v>9.9999999999997868E-3</v>
      </c>
      <c r="D1024" s="2">
        <f t="shared" si="118"/>
        <v>3.6859999999999999</v>
      </c>
      <c r="E1024" s="2">
        <f t="shared" si="120"/>
        <v>3.5529999999999999</v>
      </c>
      <c r="F1024" s="2">
        <f t="shared" si="121"/>
        <v>3.3704999999999998</v>
      </c>
      <c r="G1024" s="2">
        <f t="shared" si="123"/>
        <v>2.902200000000001</v>
      </c>
      <c r="H1024" s="2">
        <f t="shared" si="119"/>
        <v>2.1694999999999984</v>
      </c>
      <c r="I1024" s="2">
        <f t="array" ref="I1024">SUMPRODUCT(B1008:B1027, (ROW(B1008:B1027)-ROW(B1008)+1)) / (20*21/2)</f>
        <v>3.5572857142857148</v>
      </c>
      <c r="J1024" s="2">
        <f t="shared" si="122"/>
        <v>3.4055353680087568</v>
      </c>
      <c r="K1024" s="2">
        <f t="shared" si="124"/>
        <v>3.0235902654669262</v>
      </c>
    </row>
    <row r="1025" spans="1:11" ht="13.5" x14ac:dyDescent="0.25">
      <c r="A1025" s="3">
        <f>TITRES_STAT!B1028</f>
        <v>43802</v>
      </c>
      <c r="B1025" s="6">
        <f>TITRES_STAT!D1028</f>
        <v>3.68</v>
      </c>
      <c r="C1025" s="2">
        <f t="shared" si="117"/>
        <v>-6.999999999999984E-2</v>
      </c>
      <c r="D1025" s="2">
        <f t="shared" si="118"/>
        <v>3.7240000000000002</v>
      </c>
      <c r="E1025" s="2">
        <f t="shared" si="120"/>
        <v>3.5809999999999995</v>
      </c>
      <c r="F1025" s="2">
        <f t="shared" si="121"/>
        <v>3.4135000000000004</v>
      </c>
      <c r="G1025" s="2">
        <f t="shared" si="123"/>
        <v>2.9294000000000011</v>
      </c>
      <c r="H1025" s="2">
        <f t="shared" si="119"/>
        <v>2.1792999999999982</v>
      </c>
      <c r="I1025" s="2">
        <f t="array" ref="I1025">SUMPRODUCT(B1009:B1028, (ROW(B1009:B1028)-ROW(B1009)+1)) / (20*21/2)</f>
        <v>3.5692857142857153</v>
      </c>
      <c r="J1025" s="2">
        <f t="shared" si="122"/>
        <v>3.4316748567698276</v>
      </c>
      <c r="K1025" s="2">
        <f t="shared" si="124"/>
        <v>3.04933182368391</v>
      </c>
    </row>
    <row r="1026" spans="1:11" ht="13.5" x14ac:dyDescent="0.25">
      <c r="A1026" s="3">
        <f>TITRES_STAT!B1029</f>
        <v>43803</v>
      </c>
      <c r="B1026" s="6">
        <f>TITRES_STAT!D1029</f>
        <v>3.52</v>
      </c>
      <c r="C1026" s="2">
        <f t="shared" si="117"/>
        <v>-0.16000000000000014</v>
      </c>
      <c r="D1026" s="2">
        <f t="shared" si="118"/>
        <v>3.6979999999999995</v>
      </c>
      <c r="E1026" s="2">
        <f t="shared" si="120"/>
        <v>3.585</v>
      </c>
      <c r="F1026" s="2">
        <f t="shared" si="121"/>
        <v>3.4524999999999997</v>
      </c>
      <c r="G1026" s="2">
        <f t="shared" si="123"/>
        <v>2.9534000000000016</v>
      </c>
      <c r="H1026" s="2">
        <f t="shared" si="119"/>
        <v>2.1881499999999985</v>
      </c>
      <c r="I1026" s="2">
        <f t="array" ref="I1026">SUMPRODUCT(B1010:B1029, (ROW(B1010:B1029)-ROW(B1010)+1)) / (20*21/2)</f>
        <v>3.5796190476190479</v>
      </c>
      <c r="J1026" s="2">
        <f t="shared" si="122"/>
        <v>3.4400867751727011</v>
      </c>
      <c r="K1026" s="2">
        <f t="shared" si="124"/>
        <v>3.0677893992257177</v>
      </c>
    </row>
    <row r="1027" spans="1:11" ht="13.5" x14ac:dyDescent="0.25">
      <c r="A1027" s="3">
        <f>TITRES_STAT!B1030</f>
        <v>43804</v>
      </c>
      <c r="B1027" s="6">
        <f>TITRES_STAT!D1030</f>
        <v>3.53</v>
      </c>
      <c r="C1027" s="2">
        <f t="shared" si="117"/>
        <v>9.9999999999997868E-3</v>
      </c>
      <c r="D1027" s="2">
        <f t="shared" si="118"/>
        <v>3.6439999999999997</v>
      </c>
      <c r="E1027" s="2">
        <f t="shared" si="120"/>
        <v>3.5910000000000002</v>
      </c>
      <c r="F1027" s="2">
        <f t="shared" si="121"/>
        <v>3.4839999999999995</v>
      </c>
      <c r="G1027" s="2">
        <f t="shared" si="123"/>
        <v>2.978800000000001</v>
      </c>
      <c r="H1027" s="2">
        <f t="shared" si="119"/>
        <v>2.1970999999999985</v>
      </c>
      <c r="I1027" s="2">
        <f t="array" ref="I1027">SUMPRODUCT(B1011:B1030, (ROW(B1011:B1030)-ROW(B1011)+1)) / (20*21/2)</f>
        <v>3.579190476190476</v>
      </c>
      <c r="J1027" s="2">
        <f t="shared" si="122"/>
        <v>3.4486499394419678</v>
      </c>
      <c r="K1027" s="2">
        <f t="shared" si="124"/>
        <v>3.0859153051384345</v>
      </c>
    </row>
    <row r="1028" spans="1:11" ht="13.5" x14ac:dyDescent="0.25">
      <c r="A1028" s="3">
        <f>TITRES_STAT!B1031</f>
        <v>43805</v>
      </c>
      <c r="B1028" s="6">
        <f>TITRES_STAT!D1031</f>
        <v>3.61</v>
      </c>
      <c r="C1028" s="2">
        <f t="shared" ref="C1028:C1091" si="125">B1028-B1027</f>
        <v>8.0000000000000071E-2</v>
      </c>
      <c r="D1028" s="2">
        <f t="shared" si="118"/>
        <v>3.6179999999999999</v>
      </c>
      <c r="E1028" s="2">
        <f t="shared" si="120"/>
        <v>3.6119999999999997</v>
      </c>
      <c r="F1028" s="2">
        <f t="shared" si="121"/>
        <v>3.5115000000000003</v>
      </c>
      <c r="G1028" s="2">
        <f t="shared" si="123"/>
        <v>3.0050000000000012</v>
      </c>
      <c r="H1028" s="2">
        <f t="shared" si="119"/>
        <v>2.2064499999999985</v>
      </c>
      <c r="I1028" s="2">
        <f t="array" ref="I1028">SUMPRODUCT(B1012:B1031, (ROW(B1012:B1031)-ROW(B1012)+1)) / (20*21/2)</f>
        <v>3.5979047619047617</v>
      </c>
      <c r="J1028" s="2">
        <f t="shared" si="122"/>
        <v>3.4640166118760662</v>
      </c>
      <c r="K1028" s="2">
        <f t="shared" si="124"/>
        <v>3.1064676461133978</v>
      </c>
    </row>
    <row r="1029" spans="1:11" ht="13.5" x14ac:dyDescent="0.25">
      <c r="A1029" s="3">
        <f>TITRES_STAT!B1032</f>
        <v>43808</v>
      </c>
      <c r="B1029" s="6">
        <f>TITRES_STAT!D1032</f>
        <v>3.62</v>
      </c>
      <c r="C1029" s="2">
        <f t="shared" si="125"/>
        <v>1.0000000000000231E-2</v>
      </c>
      <c r="D1029" s="2">
        <f t="shared" si="118"/>
        <v>3.5920000000000001</v>
      </c>
      <c r="E1029" s="2">
        <f t="shared" si="120"/>
        <v>3.6390000000000002</v>
      </c>
      <c r="F1029" s="2">
        <f t="shared" si="121"/>
        <v>3.5345000000000004</v>
      </c>
      <c r="G1029" s="2">
        <f t="shared" si="123"/>
        <v>3.031400000000001</v>
      </c>
      <c r="H1029" s="2">
        <f t="shared" si="119"/>
        <v>2.2158499999999983</v>
      </c>
      <c r="I1029" s="2">
        <f t="array" ref="I1029">SUMPRODUCT(B1013:B1032, (ROW(B1013:B1032)-ROW(B1013)+1)) / (20*21/2)</f>
        <v>3.6157142857142857</v>
      </c>
      <c r="J1029" s="2">
        <f t="shared" si="122"/>
        <v>3.478872172649774</v>
      </c>
      <c r="K1029" s="2">
        <f t="shared" si="124"/>
        <v>3.1266061697952257</v>
      </c>
    </row>
    <row r="1030" spans="1:11" ht="13.5" x14ac:dyDescent="0.25">
      <c r="A1030" s="3">
        <f>TITRES_STAT!B1033</f>
        <v>43809</v>
      </c>
      <c r="B1030" s="6">
        <f>TITRES_STAT!D1033</f>
        <v>3.53</v>
      </c>
      <c r="C1030" s="2">
        <f t="shared" si="125"/>
        <v>-9.0000000000000302E-2</v>
      </c>
      <c r="D1030" s="2">
        <f t="shared" ref="D1030:D1093" si="126">AVERAGE(B1026:B1030)</f>
        <v>3.5620000000000003</v>
      </c>
      <c r="E1030" s="2">
        <f t="shared" si="120"/>
        <v>3.6429999999999998</v>
      </c>
      <c r="F1030" s="2">
        <f t="shared" si="121"/>
        <v>3.5435000000000003</v>
      </c>
      <c r="G1030" s="2">
        <f t="shared" si="123"/>
        <v>3.0564000000000004</v>
      </c>
      <c r="H1030" s="2">
        <f t="shared" si="119"/>
        <v>2.2247999999999983</v>
      </c>
      <c r="I1030" s="2">
        <f t="array" ref="I1030">SUMPRODUCT(B1014:B1033, (ROW(B1014:B1033)-ROW(B1014)+1)) / (20*21/2)</f>
        <v>3.6500000000000004</v>
      </c>
      <c r="J1030" s="2">
        <f t="shared" si="122"/>
        <v>3.4837414895402716</v>
      </c>
      <c r="K1030" s="2">
        <f t="shared" si="124"/>
        <v>3.142425535685609</v>
      </c>
    </row>
    <row r="1031" spans="1:11" ht="13.5" x14ac:dyDescent="0.25">
      <c r="A1031" s="3">
        <f>TITRES_STAT!B1034</f>
        <v>43810</v>
      </c>
      <c r="B1031" s="6">
        <f>TITRES_STAT!D1034</f>
        <v>3.74</v>
      </c>
      <c r="C1031" s="2">
        <f t="shared" si="125"/>
        <v>0.21000000000000041</v>
      </c>
      <c r="D1031" s="2">
        <f t="shared" si="126"/>
        <v>3.6060000000000003</v>
      </c>
      <c r="E1031" s="2">
        <f t="shared" si="120"/>
        <v>3.6520000000000001</v>
      </c>
      <c r="F1031" s="2">
        <f t="shared" si="121"/>
        <v>3.5529999999999995</v>
      </c>
      <c r="G1031" s="2">
        <f t="shared" si="123"/>
        <v>3.0856000000000012</v>
      </c>
      <c r="H1031" s="2">
        <f t="shared" si="119"/>
        <v>2.2349999999999985</v>
      </c>
      <c r="I1031" s="2">
        <f t="array" ref="I1031">SUMPRODUCT(B1015:B1034, (ROW(B1015:B1034)-ROW(B1015)+1)) / (20*21/2)</f>
        <v>3.671761904761905</v>
      </c>
      <c r="J1031" s="2">
        <f t="shared" si="122"/>
        <v>3.5081470619650075</v>
      </c>
      <c r="K1031" s="2">
        <f t="shared" si="124"/>
        <v>3.1658598284038204</v>
      </c>
    </row>
    <row r="1032" spans="1:11" ht="13.5" x14ac:dyDescent="0.25">
      <c r="A1032" s="3">
        <f>TITRES_STAT!B1035</f>
        <v>43811</v>
      </c>
      <c r="B1032" s="6">
        <f>TITRES_STAT!D1035</f>
        <v>3.74</v>
      </c>
      <c r="C1032" s="2">
        <f t="shared" si="125"/>
        <v>0</v>
      </c>
      <c r="D1032" s="2">
        <f t="shared" si="126"/>
        <v>3.6480000000000006</v>
      </c>
      <c r="E1032" s="2">
        <f t="shared" si="120"/>
        <v>3.6459999999999999</v>
      </c>
      <c r="F1032" s="2">
        <f t="shared" si="121"/>
        <v>3.5699999999999994</v>
      </c>
      <c r="G1032" s="2">
        <f t="shared" si="123"/>
        <v>3.116000000000001</v>
      </c>
      <c r="H1032" s="2">
        <f t="shared" si="119"/>
        <v>2.2451999999999988</v>
      </c>
      <c r="I1032" s="2">
        <f t="array" ref="I1032">SUMPRODUCT(B1016:B1035, (ROW(B1016:B1035)-ROW(B1016)+1)) / (20*21/2)</f>
        <v>3.6705714285714288</v>
      </c>
      <c r="J1032" s="2">
        <f t="shared" si="122"/>
        <v>3.5302282941588161</v>
      </c>
      <c r="K1032" s="2">
        <f t="shared" si="124"/>
        <v>3.1883751292507294</v>
      </c>
    </row>
    <row r="1033" spans="1:11" ht="13.5" x14ac:dyDescent="0.25">
      <c r="A1033" s="3">
        <f>TITRES_STAT!B1036</f>
        <v>43812</v>
      </c>
      <c r="B1033" s="6">
        <f>TITRES_STAT!D1036</f>
        <v>3.93</v>
      </c>
      <c r="C1033" s="2">
        <f t="shared" si="125"/>
        <v>0.18999999999999995</v>
      </c>
      <c r="D1033" s="2">
        <f t="shared" si="126"/>
        <v>3.7120000000000006</v>
      </c>
      <c r="E1033" s="2">
        <f t="shared" si="120"/>
        <v>3.6650000000000005</v>
      </c>
      <c r="F1033" s="2">
        <f t="shared" si="121"/>
        <v>3.5914999999999999</v>
      </c>
      <c r="G1033" s="2">
        <f t="shared" si="123"/>
        <v>3.1502000000000008</v>
      </c>
      <c r="H1033" s="2">
        <f t="shared" si="119"/>
        <v>2.2565999999999984</v>
      </c>
      <c r="I1033" s="2">
        <f t="array" ref="I1033">SUMPRODUCT(B1017:B1036, (ROW(B1017:B1036)-ROW(B1017)+1)) / (20*21/2)</f>
        <v>3.6655714285714285</v>
      </c>
      <c r="J1033" s="2">
        <f t="shared" si="122"/>
        <v>3.5683017899532143</v>
      </c>
      <c r="K1033" s="2">
        <f t="shared" si="124"/>
        <v>3.217458457515407</v>
      </c>
    </row>
    <row r="1034" spans="1:11" ht="13.5" x14ac:dyDescent="0.25">
      <c r="A1034" s="3">
        <f>TITRES_STAT!B1037</f>
        <v>43815</v>
      </c>
      <c r="B1034" s="6">
        <f>TITRES_STAT!D1037</f>
        <v>3.82</v>
      </c>
      <c r="C1034" s="2">
        <f t="shared" si="125"/>
        <v>-0.11000000000000032</v>
      </c>
      <c r="D1034" s="2">
        <f t="shared" si="126"/>
        <v>3.7519999999999998</v>
      </c>
      <c r="E1034" s="2">
        <f t="shared" si="120"/>
        <v>3.6720000000000006</v>
      </c>
      <c r="F1034" s="2">
        <f t="shared" si="121"/>
        <v>3.6124999999999998</v>
      </c>
      <c r="G1034" s="2">
        <f t="shared" si="123"/>
        <v>3.1810000000000009</v>
      </c>
      <c r="H1034" s="2">
        <f t="shared" ref="H1034:H1097" si="127">AVERAGE(B835:B1034)</f>
        <v>2.2672499999999984</v>
      </c>
      <c r="I1034" s="2">
        <f t="array" ref="I1034">SUMPRODUCT(B1018:B1037, (ROW(B1018:B1037)-ROW(B1018)+1)) / (20*21/2)</f>
        <v>3.680142857142858</v>
      </c>
      <c r="J1034" s="2">
        <f t="shared" si="122"/>
        <v>3.5922730480529079</v>
      </c>
      <c r="K1034" s="2">
        <f t="shared" si="124"/>
        <v>3.2410875376128421</v>
      </c>
    </row>
    <row r="1035" spans="1:11" ht="13.5" x14ac:dyDescent="0.25">
      <c r="A1035" s="3">
        <f>TITRES_STAT!B1038</f>
        <v>43816</v>
      </c>
      <c r="B1035" s="6">
        <f>TITRES_STAT!D1038</f>
        <v>3.6</v>
      </c>
      <c r="C1035" s="2">
        <f t="shared" si="125"/>
        <v>-0.21999999999999975</v>
      </c>
      <c r="D1035" s="2">
        <f t="shared" si="126"/>
        <v>3.7660000000000005</v>
      </c>
      <c r="E1035" s="2">
        <f t="shared" si="120"/>
        <v>3.6640000000000006</v>
      </c>
      <c r="F1035" s="2">
        <f t="shared" si="121"/>
        <v>3.6224999999999996</v>
      </c>
      <c r="G1035" s="2">
        <f t="shared" si="123"/>
        <v>3.2062000000000008</v>
      </c>
      <c r="H1035" s="2">
        <f t="shared" si="127"/>
        <v>2.2767999999999988</v>
      </c>
      <c r="I1035" s="2">
        <f t="array" ref="I1035">SUMPRODUCT(B1019:B1038, (ROW(B1019:B1038)-ROW(B1019)+1)) / (20*21/2)</f>
        <v>3.6894285714285715</v>
      </c>
      <c r="J1035" s="2">
        <f t="shared" si="122"/>
        <v>3.5930089482383454</v>
      </c>
      <c r="K1035" s="2">
        <f t="shared" si="124"/>
        <v>3.2551625361378287</v>
      </c>
    </row>
    <row r="1036" spans="1:11" ht="13.5" x14ac:dyDescent="0.25">
      <c r="A1036" s="3">
        <f>TITRES_STAT!B1039</f>
        <v>43817</v>
      </c>
      <c r="B1036" s="6">
        <f>TITRES_STAT!D1039</f>
        <v>3.57</v>
      </c>
      <c r="C1036" s="2">
        <f t="shared" si="125"/>
        <v>-3.0000000000000249E-2</v>
      </c>
      <c r="D1036" s="2">
        <f t="shared" si="126"/>
        <v>3.7320000000000002</v>
      </c>
      <c r="E1036" s="2">
        <f t="shared" ref="E1036:E1099" si="128">AVERAGE(B1027:B1036)</f>
        <v>3.6690000000000005</v>
      </c>
      <c r="F1036" s="2">
        <f t="shared" si="121"/>
        <v>3.6269999999999998</v>
      </c>
      <c r="G1036" s="2">
        <f t="shared" si="123"/>
        <v>3.2280000000000006</v>
      </c>
      <c r="H1036" s="2">
        <f t="shared" si="127"/>
        <v>2.2861999999999987</v>
      </c>
      <c r="I1036" s="2">
        <f t="array" ref="I1036">SUMPRODUCT(B1020:B1039, (ROW(B1020:B1039)-ROW(B1020)+1)) / (20*21/2)</f>
        <v>3.7066190476190468</v>
      </c>
      <c r="J1036" s="2">
        <f t="shared" si="122"/>
        <v>3.5908176198346933</v>
      </c>
      <c r="K1036" s="2">
        <f t="shared" si="124"/>
        <v>3.2675091033481101</v>
      </c>
    </row>
    <row r="1037" spans="1:11" ht="13.5" x14ac:dyDescent="0.25">
      <c r="A1037" s="3">
        <f>TITRES_STAT!B1040</f>
        <v>43818</v>
      </c>
      <c r="B1037" s="6">
        <f>TITRES_STAT!D1040</f>
        <v>3.78</v>
      </c>
      <c r="C1037" s="2">
        <f t="shared" si="125"/>
        <v>0.20999999999999996</v>
      </c>
      <c r="D1037" s="2">
        <f t="shared" si="126"/>
        <v>3.7399999999999998</v>
      </c>
      <c r="E1037" s="2">
        <f t="shared" si="128"/>
        <v>3.6940000000000004</v>
      </c>
      <c r="F1037" s="2">
        <f t="shared" si="121"/>
        <v>3.6424999999999996</v>
      </c>
      <c r="G1037" s="2">
        <f t="shared" si="123"/>
        <v>3.2540000000000004</v>
      </c>
      <c r="H1037" s="2">
        <f t="shared" si="127"/>
        <v>2.2966499999999983</v>
      </c>
      <c r="I1037" s="2">
        <f t="array" ref="I1037">SUMPRODUCT(B1021:B1040, (ROW(B1021:B1040)-ROW(B1021)+1)) / (20*21/2)</f>
        <v>3.7176666666666676</v>
      </c>
      <c r="J1037" s="2">
        <f t="shared" si="122"/>
        <v>3.6088349893742464</v>
      </c>
      <c r="K1037" s="2">
        <f t="shared" si="124"/>
        <v>3.2876067855697531</v>
      </c>
    </row>
    <row r="1038" spans="1:11" ht="13.5" x14ac:dyDescent="0.25">
      <c r="A1038" s="3">
        <f>TITRES_STAT!B1041</f>
        <v>43819</v>
      </c>
      <c r="B1038" s="6">
        <f>TITRES_STAT!D1041</f>
        <v>3.74</v>
      </c>
      <c r="C1038" s="2">
        <f t="shared" si="125"/>
        <v>-3.9999999999999591E-2</v>
      </c>
      <c r="D1038" s="2">
        <f t="shared" si="126"/>
        <v>3.7019999999999995</v>
      </c>
      <c r="E1038" s="2">
        <f t="shared" si="128"/>
        <v>3.7070000000000007</v>
      </c>
      <c r="F1038" s="2">
        <f t="shared" si="121"/>
        <v>3.6595</v>
      </c>
      <c r="G1038" s="2">
        <f t="shared" si="123"/>
        <v>3.2792000000000008</v>
      </c>
      <c r="H1038" s="2">
        <f t="shared" si="127"/>
        <v>2.3068999999999988</v>
      </c>
      <c r="I1038" s="2">
        <f t="array" ref="I1038">SUMPRODUCT(B1022:B1041, (ROW(B1022:B1041)-ROW(B1022)+1)) / (20*21/2)</f>
        <v>3.7320000000000002</v>
      </c>
      <c r="J1038" s="2">
        <f t="shared" si="122"/>
        <v>3.6213268951481279</v>
      </c>
      <c r="K1038" s="2">
        <f t="shared" si="124"/>
        <v>3.3053476959395667</v>
      </c>
    </row>
    <row r="1039" spans="1:11" ht="13.5" x14ac:dyDescent="0.25">
      <c r="A1039" s="3">
        <f>TITRES_STAT!B1042</f>
        <v>43822</v>
      </c>
      <c r="B1039" s="6">
        <f>TITRES_STAT!D1042</f>
        <v>3.84</v>
      </c>
      <c r="C1039" s="2">
        <f t="shared" si="125"/>
        <v>9.9999999999999645E-2</v>
      </c>
      <c r="D1039" s="2">
        <f t="shared" si="126"/>
        <v>3.7060000000000004</v>
      </c>
      <c r="E1039" s="2">
        <f t="shared" si="128"/>
        <v>3.7290000000000005</v>
      </c>
      <c r="F1039" s="2">
        <f t="shared" si="121"/>
        <v>3.6840000000000002</v>
      </c>
      <c r="G1039" s="2">
        <f t="shared" si="123"/>
        <v>3.3060000000000009</v>
      </c>
      <c r="H1039" s="2">
        <f t="shared" si="127"/>
        <v>2.3176499999999987</v>
      </c>
      <c r="I1039" s="2">
        <f t="array" ref="I1039">SUMPRODUCT(B1023:B1042, (ROW(B1023:B1042)-ROW(B1023)+1)) / (20*21/2)</f>
        <v>3.7434761904761906</v>
      </c>
      <c r="J1039" s="2">
        <f t="shared" si="122"/>
        <v>3.6421529051340205</v>
      </c>
      <c r="K1039" s="2">
        <f t="shared" si="124"/>
        <v>3.3263144529615443</v>
      </c>
    </row>
    <row r="1040" spans="1:11" ht="13.5" x14ac:dyDescent="0.25">
      <c r="A1040" s="3">
        <f>TITRES_STAT!B1043</f>
        <v>43823</v>
      </c>
      <c r="B1040" s="6">
        <f>TITRES_STAT!D1043</f>
        <v>3.8</v>
      </c>
      <c r="C1040" s="2">
        <f t="shared" si="125"/>
        <v>-4.0000000000000036E-2</v>
      </c>
      <c r="D1040" s="2">
        <f t="shared" si="126"/>
        <v>3.746</v>
      </c>
      <c r="E1040" s="2">
        <f t="shared" si="128"/>
        <v>3.7560000000000002</v>
      </c>
      <c r="F1040" s="2">
        <f t="shared" si="121"/>
        <v>3.6995000000000005</v>
      </c>
      <c r="G1040" s="2">
        <f t="shared" si="123"/>
        <v>3.3316000000000008</v>
      </c>
      <c r="H1040" s="2">
        <f t="shared" si="127"/>
        <v>2.3281999999999989</v>
      </c>
      <c r="I1040" s="2">
        <f t="array" ref="I1040">SUMPRODUCT(B1024:B1043, (ROW(B1024:B1043)-ROW(B1024)+1)) / (20*21/2)</f>
        <v>3.7452857142857141</v>
      </c>
      <c r="J1040" s="2">
        <f t="shared" si="122"/>
        <v>3.6571859617879232</v>
      </c>
      <c r="K1040" s="2">
        <f t="shared" si="124"/>
        <v>3.3448903567669741</v>
      </c>
    </row>
    <row r="1041" spans="1:11" ht="13.5" x14ac:dyDescent="0.25">
      <c r="A1041" s="3">
        <f>TITRES_STAT!B1044</f>
        <v>43824</v>
      </c>
      <c r="B1041" s="6">
        <f>TITRES_STAT!D1044</f>
        <v>3.85</v>
      </c>
      <c r="C1041" s="2">
        <f t="shared" si="125"/>
        <v>5.0000000000000266E-2</v>
      </c>
      <c r="D1041" s="2">
        <f t="shared" si="126"/>
        <v>3.8020000000000005</v>
      </c>
      <c r="E1041" s="2">
        <f t="shared" si="128"/>
        <v>3.7670000000000003</v>
      </c>
      <c r="F1041" s="2">
        <f t="shared" si="121"/>
        <v>3.7094999999999998</v>
      </c>
      <c r="G1041" s="2">
        <f t="shared" si="123"/>
        <v>3.3582000000000005</v>
      </c>
      <c r="H1041" s="2">
        <f t="shared" si="127"/>
        <v>2.3389999999999991</v>
      </c>
      <c r="I1041" s="2">
        <f t="array" ref="I1041">SUMPRODUCT(B1025:B1044, (ROW(B1025:B1044)-ROW(B1025)+1)) / (20*21/2)</f>
        <v>3.750952380952381</v>
      </c>
      <c r="J1041" s="2">
        <f t="shared" si="122"/>
        <v>3.6755492035224067</v>
      </c>
      <c r="K1041" s="2">
        <f t="shared" si="124"/>
        <v>3.3646985780702301</v>
      </c>
    </row>
    <row r="1042" spans="1:11" ht="13.5" x14ac:dyDescent="0.25">
      <c r="A1042" s="3">
        <f>TITRES_STAT!B1045</f>
        <v>43825</v>
      </c>
      <c r="B1042" s="6">
        <f>TITRES_STAT!D1045</f>
        <v>3.83</v>
      </c>
      <c r="C1042" s="2">
        <f t="shared" si="125"/>
        <v>-2.0000000000000018E-2</v>
      </c>
      <c r="D1042" s="2">
        <f t="shared" si="126"/>
        <v>3.8119999999999998</v>
      </c>
      <c r="E1042" s="2">
        <f t="shared" si="128"/>
        <v>3.7759999999999998</v>
      </c>
      <c r="F1042" s="2">
        <f t="shared" si="121"/>
        <v>3.7109999999999999</v>
      </c>
      <c r="G1042" s="2">
        <f t="shared" si="123"/>
        <v>3.3840000000000003</v>
      </c>
      <c r="H1042" s="2">
        <f t="shared" si="127"/>
        <v>2.349699999999999</v>
      </c>
      <c r="I1042" s="2">
        <f t="array" ref="I1042">SUMPRODUCT(B1026:B1045, (ROW(B1026:B1045)-ROW(B1026)+1)) / (20*21/2)</f>
        <v>3.750809523809524</v>
      </c>
      <c r="J1042" s="2">
        <f t="shared" si="122"/>
        <v>3.6902588031869392</v>
      </c>
      <c r="K1042" s="2">
        <f t="shared" si="124"/>
        <v>3.3829456926557113</v>
      </c>
    </row>
    <row r="1043" spans="1:11" ht="13.5" x14ac:dyDescent="0.25">
      <c r="A1043" s="3">
        <f>TITRES_STAT!B1046</f>
        <v>43826</v>
      </c>
      <c r="B1043" s="6">
        <f>TITRES_STAT!D1046</f>
        <v>3.73</v>
      </c>
      <c r="C1043" s="2">
        <f t="shared" si="125"/>
        <v>-0.10000000000000009</v>
      </c>
      <c r="D1043" s="2">
        <f t="shared" si="126"/>
        <v>3.81</v>
      </c>
      <c r="E1043" s="2">
        <f t="shared" si="128"/>
        <v>3.7559999999999993</v>
      </c>
      <c r="F1043" s="2">
        <f t="shared" si="121"/>
        <v>3.7105000000000006</v>
      </c>
      <c r="G1043" s="2">
        <f t="shared" si="123"/>
        <v>3.4082000000000003</v>
      </c>
      <c r="H1043" s="2">
        <f t="shared" si="127"/>
        <v>2.3598999999999992</v>
      </c>
      <c r="I1043" s="2">
        <f t="array" ref="I1043">SUMPRODUCT(B1027:B1046, (ROW(B1027:B1046)-ROW(B1027)+1)) / (20*21/2)</f>
        <v>3.7657619047619044</v>
      </c>
      <c r="J1043" s="2">
        <f t="shared" si="122"/>
        <v>3.6940436790738973</v>
      </c>
      <c r="K1043" s="2">
        <f t="shared" si="124"/>
        <v>3.3965556654927425</v>
      </c>
    </row>
    <row r="1044" spans="1:11" ht="13.5" x14ac:dyDescent="0.25">
      <c r="A1044" s="3">
        <f>TITRES_STAT!B1047</f>
        <v>43829</v>
      </c>
      <c r="B1044" s="6">
        <f>TITRES_STAT!D1047</f>
        <v>3.77</v>
      </c>
      <c r="C1044" s="2">
        <f t="shared" si="125"/>
        <v>4.0000000000000036E-2</v>
      </c>
      <c r="D1044" s="2">
        <f t="shared" si="126"/>
        <v>3.7960000000000003</v>
      </c>
      <c r="E1044" s="2">
        <f t="shared" si="128"/>
        <v>3.7510000000000003</v>
      </c>
      <c r="F1044" s="2">
        <f t="shared" ref="F1044:F1107" si="129">AVERAGE(B1025:B1044)</f>
        <v>3.7115000000000009</v>
      </c>
      <c r="G1044" s="2">
        <f t="shared" si="123"/>
        <v>3.4322000000000004</v>
      </c>
      <c r="H1044" s="2">
        <f t="shared" si="127"/>
        <v>2.370299999999999</v>
      </c>
      <c r="I1044" s="2">
        <f t="array" ref="I1044">SUMPRODUCT(B1028:B1047, (ROW(B1028:B1047)-ROW(B1028)+1)) / (20*21/2)</f>
        <v>3.7780952380952373</v>
      </c>
      <c r="J1044" s="2">
        <f t="shared" si="122"/>
        <v>3.7012776144001927</v>
      </c>
      <c r="K1044" s="2">
        <f t="shared" si="124"/>
        <v>3.4112005413557722</v>
      </c>
    </row>
    <row r="1045" spans="1:11" ht="13.5" x14ac:dyDescent="0.25">
      <c r="A1045" s="3">
        <f>TITRES_STAT!B1048</f>
        <v>43830</v>
      </c>
      <c r="B1045" s="6">
        <f>TITRES_STAT!D1048</f>
        <v>3.71</v>
      </c>
      <c r="C1045" s="2">
        <f t="shared" si="125"/>
        <v>-6.0000000000000053E-2</v>
      </c>
      <c r="D1045" s="2">
        <f t="shared" si="126"/>
        <v>3.778</v>
      </c>
      <c r="E1045" s="2">
        <f t="shared" si="128"/>
        <v>3.7620000000000005</v>
      </c>
      <c r="F1045" s="2">
        <f t="shared" si="129"/>
        <v>3.7129999999999996</v>
      </c>
      <c r="G1045" s="2">
        <f t="shared" si="123"/>
        <v>3.4528000000000003</v>
      </c>
      <c r="H1045" s="2">
        <f t="shared" si="127"/>
        <v>2.380399999999999</v>
      </c>
      <c r="I1045" s="2">
        <f t="array" ref="I1045">SUMPRODUCT(B1029:B1048, (ROW(B1029:B1048)-ROW(B1029)+1)) / (20*21/2)</f>
        <v>3.7831428571428574</v>
      </c>
      <c r="J1045" s="2">
        <f t="shared" ref="J1045:J1108" si="130">$J$4*B1045+J1044*(1-$J$4)</f>
        <v>3.7021083177906506</v>
      </c>
      <c r="K1045" s="2">
        <f t="shared" si="124"/>
        <v>3.4229181671849576</v>
      </c>
    </row>
    <row r="1046" spans="1:11" ht="13.5" x14ac:dyDescent="0.25">
      <c r="A1046" s="3">
        <f>TITRES_STAT!B1049</f>
        <v>43832</v>
      </c>
      <c r="B1046" s="6">
        <f>TITRES_STAT!D1049</f>
        <v>3.87</v>
      </c>
      <c r="C1046" s="2">
        <f t="shared" si="125"/>
        <v>0.16000000000000014</v>
      </c>
      <c r="D1046" s="2">
        <f t="shared" si="126"/>
        <v>3.782</v>
      </c>
      <c r="E1046" s="2">
        <f t="shared" si="128"/>
        <v>3.7920000000000003</v>
      </c>
      <c r="F1046" s="2">
        <f t="shared" si="129"/>
        <v>3.7305000000000001</v>
      </c>
      <c r="G1046" s="2">
        <f t="shared" si="123"/>
        <v>3.4734000000000003</v>
      </c>
      <c r="H1046" s="2">
        <f t="shared" si="127"/>
        <v>2.3912999999999993</v>
      </c>
      <c r="I1046" s="2">
        <f t="array" ref="I1046">SUMPRODUCT(B1030:B1049, (ROW(B1030:B1049)-ROW(B1030)+1)) / (20*21/2)</f>
        <v>3.7910952380952385</v>
      </c>
      <c r="J1046" s="2">
        <f t="shared" si="130"/>
        <v>3.7180980018105885</v>
      </c>
      <c r="K1046" s="2">
        <f t="shared" si="124"/>
        <v>3.4404507880796653</v>
      </c>
    </row>
    <row r="1047" spans="1:11" ht="13.5" x14ac:dyDescent="0.25">
      <c r="A1047" s="3">
        <f>TITRES_STAT!B1050</f>
        <v>43833</v>
      </c>
      <c r="B1047" s="6">
        <f>TITRES_STAT!D1050</f>
        <v>3.86</v>
      </c>
      <c r="C1047" s="2">
        <f t="shared" si="125"/>
        <v>-1.0000000000000231E-2</v>
      </c>
      <c r="D1047" s="2">
        <f t="shared" si="126"/>
        <v>3.7880000000000003</v>
      </c>
      <c r="E1047" s="2">
        <f t="shared" si="128"/>
        <v>3.8</v>
      </c>
      <c r="F1047" s="2">
        <f t="shared" si="129"/>
        <v>3.7470000000000008</v>
      </c>
      <c r="G1047" s="2">
        <f t="shared" si="123"/>
        <v>3.4914000000000005</v>
      </c>
      <c r="H1047" s="2">
        <f t="shared" si="127"/>
        <v>2.4021499999999993</v>
      </c>
      <c r="I1047" s="2">
        <f t="array" ref="I1047">SUMPRODUCT(B1031:B1050, (ROW(B1031:B1050)-ROW(B1031)+1)) / (20*21/2)</f>
        <v>3.7913333333333332</v>
      </c>
      <c r="J1047" s="2">
        <f t="shared" si="130"/>
        <v>3.7316124778286279</v>
      </c>
      <c r="K1047" s="2">
        <f t="shared" si="124"/>
        <v>3.4569036983510513</v>
      </c>
    </row>
    <row r="1048" spans="1:11" ht="13.5" x14ac:dyDescent="0.25">
      <c r="A1048" s="3">
        <f>TITRES_STAT!B1051</f>
        <v>43836</v>
      </c>
      <c r="B1048" s="6">
        <f>TITRES_STAT!D1051</f>
        <v>3.8</v>
      </c>
      <c r="C1048" s="2">
        <f t="shared" si="125"/>
        <v>-6.0000000000000053E-2</v>
      </c>
      <c r="D1048" s="2">
        <f t="shared" si="126"/>
        <v>3.8020000000000005</v>
      </c>
      <c r="E1048" s="2">
        <f t="shared" si="128"/>
        <v>3.806</v>
      </c>
      <c r="F1048" s="2">
        <f t="shared" si="129"/>
        <v>3.7565000000000004</v>
      </c>
      <c r="G1048" s="2">
        <f t="shared" si="123"/>
        <v>3.5046000000000008</v>
      </c>
      <c r="H1048" s="2">
        <f t="shared" si="127"/>
        <v>2.4126999999999992</v>
      </c>
      <c r="I1048" s="2">
        <f t="array" ref="I1048">SUMPRODUCT(B1032:B1051, (ROW(B1032:B1051)-ROW(B1032)+1)) / (20*21/2)</f>
        <v>3.8028095238095241</v>
      </c>
      <c r="J1048" s="2">
        <f t="shared" si="130"/>
        <v>3.7381255751782825</v>
      </c>
      <c r="K1048" s="2">
        <f t="shared" si="124"/>
        <v>3.4703584552784612</v>
      </c>
    </row>
    <row r="1049" spans="1:11" ht="13.5" x14ac:dyDescent="0.25">
      <c r="A1049" s="3">
        <f>TITRES_STAT!B1052</f>
        <v>43837</v>
      </c>
      <c r="B1049" s="6">
        <f>TITRES_STAT!D1052</f>
        <v>3.84</v>
      </c>
      <c r="C1049" s="2">
        <f t="shared" si="125"/>
        <v>4.0000000000000036E-2</v>
      </c>
      <c r="D1049" s="2">
        <f t="shared" si="126"/>
        <v>3.8159999999999998</v>
      </c>
      <c r="E1049" s="2">
        <f t="shared" si="128"/>
        <v>3.806</v>
      </c>
      <c r="F1049" s="2">
        <f t="shared" si="129"/>
        <v>3.7675000000000005</v>
      </c>
      <c r="G1049" s="2">
        <f t="shared" si="123"/>
        <v>3.5204000000000009</v>
      </c>
      <c r="H1049" s="2">
        <f t="shared" si="127"/>
        <v>2.4236999999999989</v>
      </c>
      <c r="I1049" s="2">
        <f t="array" ref="I1049">SUMPRODUCT(B1033:B1052, (ROW(B1033:B1052)-ROW(B1033)+1)) / (20*21/2)</f>
        <v>3.816380952380952</v>
      </c>
      <c r="J1049" s="2">
        <f t="shared" si="130"/>
        <v>3.7478279013517795</v>
      </c>
      <c r="K1049" s="2">
        <f t="shared" si="124"/>
        <v>3.4848542021302862</v>
      </c>
    </row>
    <row r="1050" spans="1:11" ht="13.5" x14ac:dyDescent="0.25">
      <c r="A1050" s="3">
        <f>TITRES_STAT!B1053</f>
        <v>43838</v>
      </c>
      <c r="B1050" s="6">
        <f>TITRES_STAT!D1053</f>
        <v>3.77</v>
      </c>
      <c r="C1050" s="2">
        <f t="shared" si="125"/>
        <v>-6.999999999999984E-2</v>
      </c>
      <c r="D1050" s="2">
        <f t="shared" si="126"/>
        <v>3.8280000000000003</v>
      </c>
      <c r="E1050" s="2">
        <f t="shared" si="128"/>
        <v>3.8030000000000008</v>
      </c>
      <c r="F1050" s="2">
        <f t="shared" si="129"/>
        <v>3.7795000000000001</v>
      </c>
      <c r="G1050" s="2">
        <f t="shared" si="123"/>
        <v>3.5318000000000014</v>
      </c>
      <c r="H1050" s="2">
        <f t="shared" si="127"/>
        <v>2.4341999999999988</v>
      </c>
      <c r="I1050" s="2">
        <f t="array" ref="I1050">SUMPRODUCT(B1034:B1053, (ROW(B1034:B1053)-ROW(B1034)+1)) / (20*21/2)</f>
        <v>3.8261904761904764</v>
      </c>
      <c r="J1050" s="2">
        <f t="shared" si="130"/>
        <v>3.7499395297944669</v>
      </c>
      <c r="K1050" s="2">
        <f t="shared" si="124"/>
        <v>3.4960363902820397</v>
      </c>
    </row>
    <row r="1051" spans="1:11" ht="13.5" x14ac:dyDescent="0.25">
      <c r="A1051" s="3">
        <f>TITRES_STAT!B1054</f>
        <v>43839</v>
      </c>
      <c r="B1051" s="6">
        <f>TITRES_STAT!D1054</f>
        <v>3.9</v>
      </c>
      <c r="C1051" s="2">
        <f t="shared" si="125"/>
        <v>0.12999999999999989</v>
      </c>
      <c r="D1051" s="2">
        <f t="shared" si="126"/>
        <v>3.8339999999999996</v>
      </c>
      <c r="E1051" s="2">
        <f t="shared" si="128"/>
        <v>3.8079999999999998</v>
      </c>
      <c r="F1051" s="2">
        <f t="shared" si="129"/>
        <v>3.7875000000000001</v>
      </c>
      <c r="G1051" s="2">
        <f t="shared" si="123"/>
        <v>3.547600000000001</v>
      </c>
      <c r="H1051" s="2">
        <f t="shared" si="127"/>
        <v>2.445349999999999</v>
      </c>
      <c r="I1051" s="2">
        <f t="array" ref="I1051">SUMPRODUCT(B1035:B1054, (ROW(B1035:B1054)-ROW(B1035)+1)) / (20*21/2)</f>
        <v>3.8361428571428573</v>
      </c>
      <c r="J1051" s="2">
        <f t="shared" si="130"/>
        <v>3.7642310031473749</v>
      </c>
      <c r="K1051" s="2">
        <f t="shared" si="124"/>
        <v>3.5118781004670576</v>
      </c>
    </row>
    <row r="1052" spans="1:11" ht="13.5" x14ac:dyDescent="0.25">
      <c r="A1052" s="3">
        <f>TITRES_STAT!B1055</f>
        <v>43840</v>
      </c>
      <c r="B1052" s="6">
        <f>TITRES_STAT!D1055</f>
        <v>3.93</v>
      </c>
      <c r="C1052" s="2">
        <f t="shared" si="125"/>
        <v>3.0000000000000249E-2</v>
      </c>
      <c r="D1052" s="2">
        <f t="shared" si="126"/>
        <v>3.8480000000000003</v>
      </c>
      <c r="E1052" s="2">
        <f t="shared" si="128"/>
        <v>3.8180000000000001</v>
      </c>
      <c r="F1052" s="2">
        <f t="shared" si="129"/>
        <v>3.7969999999999997</v>
      </c>
      <c r="G1052" s="2">
        <f t="shared" si="123"/>
        <v>3.5640000000000009</v>
      </c>
      <c r="H1052" s="2">
        <f t="shared" si="127"/>
        <v>2.456999999999999</v>
      </c>
      <c r="I1052" s="2">
        <f t="array" ref="I1052">SUMPRODUCT(B1036:B1055, (ROW(B1036:B1055)-ROW(B1036)+1)) / (20*21/2)</f>
        <v>3.842857142857143</v>
      </c>
      <c r="J1052" s="2">
        <f t="shared" si="130"/>
        <v>3.7800185266571487</v>
      </c>
      <c r="K1052" s="2">
        <f t="shared" si="124"/>
        <v>3.528275037703644</v>
      </c>
    </row>
    <row r="1053" spans="1:11" ht="13.5" x14ac:dyDescent="0.25">
      <c r="A1053" s="3">
        <f>TITRES_STAT!B1056</f>
        <v>43843</v>
      </c>
      <c r="B1053" s="6">
        <f>TITRES_STAT!D1056</f>
        <v>3.9</v>
      </c>
      <c r="C1053" s="2">
        <f t="shared" si="125"/>
        <v>-3.0000000000000249E-2</v>
      </c>
      <c r="D1053" s="2">
        <f t="shared" si="126"/>
        <v>3.8679999999999999</v>
      </c>
      <c r="E1053" s="2">
        <f t="shared" si="128"/>
        <v>3.835</v>
      </c>
      <c r="F1053" s="2">
        <f t="shared" si="129"/>
        <v>3.7955000000000005</v>
      </c>
      <c r="G1053" s="2">
        <f t="shared" si="123"/>
        <v>3.5824000000000011</v>
      </c>
      <c r="H1053" s="2">
        <f t="shared" si="127"/>
        <v>2.4684999999999993</v>
      </c>
      <c r="I1053" s="2">
        <f t="array" ref="I1053">SUMPRODUCT(B1037:B1056, (ROW(B1037:B1056)-ROW(B1037)+1)) / (20*21/2)</f>
        <v>3.8501904761904759</v>
      </c>
      <c r="J1053" s="2">
        <f t="shared" si="130"/>
        <v>3.7914453336421823</v>
      </c>
      <c r="K1053" s="2">
        <f t="shared" si="124"/>
        <v>3.5428524872054621</v>
      </c>
    </row>
    <row r="1054" spans="1:11" ht="13.5" x14ac:dyDescent="0.25">
      <c r="A1054" s="3">
        <f>TITRES_STAT!B1057</f>
        <v>43845</v>
      </c>
      <c r="B1054" s="6">
        <f>TITRES_STAT!D1057</f>
        <v>3.9</v>
      </c>
      <c r="C1054" s="2">
        <f t="shared" si="125"/>
        <v>0</v>
      </c>
      <c r="D1054" s="2">
        <f t="shared" si="126"/>
        <v>3.88</v>
      </c>
      <c r="E1054" s="2">
        <f t="shared" si="128"/>
        <v>3.8479999999999999</v>
      </c>
      <c r="F1054" s="2">
        <f t="shared" si="129"/>
        <v>3.799500000000001</v>
      </c>
      <c r="G1054" s="2">
        <f t="shared" si="123"/>
        <v>3.6024000000000012</v>
      </c>
      <c r="H1054" s="2">
        <f t="shared" si="127"/>
        <v>2.4799999999999986</v>
      </c>
      <c r="I1054" s="2">
        <f t="array" ref="I1054">SUMPRODUCT(B1038:B1057, (ROW(B1038:B1057)-ROW(B1038)+1)) / (20*21/2)</f>
        <v>3.855999999999999</v>
      </c>
      <c r="J1054" s="2">
        <f t="shared" si="130"/>
        <v>3.801783873295308</v>
      </c>
      <c r="K1054" s="2">
        <f t="shared" si="124"/>
        <v>3.5568582720209343</v>
      </c>
    </row>
    <row r="1055" spans="1:11" ht="13.5" x14ac:dyDescent="0.25">
      <c r="A1055" s="3">
        <f>TITRES_STAT!B1058</f>
        <v>43846</v>
      </c>
      <c r="B1055" s="6">
        <f>TITRES_STAT!D1058</f>
        <v>3.87</v>
      </c>
      <c r="C1055" s="2">
        <f t="shared" si="125"/>
        <v>-2.9999999999999805E-2</v>
      </c>
      <c r="D1055" s="2">
        <f t="shared" si="126"/>
        <v>3.9</v>
      </c>
      <c r="E1055" s="2">
        <f t="shared" si="128"/>
        <v>3.8639999999999994</v>
      </c>
      <c r="F1055" s="2">
        <f t="shared" si="129"/>
        <v>3.8130000000000011</v>
      </c>
      <c r="G1055" s="2">
        <f t="shared" si="123"/>
        <v>3.6234000000000015</v>
      </c>
      <c r="H1055" s="2">
        <f t="shared" si="127"/>
        <v>2.4912499999999991</v>
      </c>
      <c r="I1055" s="2">
        <f t="array" ref="I1055">SUMPRODUCT(B1039:B1058, (ROW(B1039:B1058)-ROW(B1039)+1)) / (20*21/2)</f>
        <v>3.8622380952380948</v>
      </c>
      <c r="J1055" s="2">
        <f t="shared" si="130"/>
        <v>3.8082806472671837</v>
      </c>
      <c r="K1055" s="2">
        <f t="shared" si="124"/>
        <v>3.5691383397848195</v>
      </c>
    </row>
    <row r="1056" spans="1:11" ht="13.5" x14ac:dyDescent="0.25">
      <c r="A1056" s="3">
        <f>TITRES_STAT!B1059</f>
        <v>43847</v>
      </c>
      <c r="B1056" s="6">
        <f>TITRES_STAT!D1059</f>
        <v>3.89</v>
      </c>
      <c r="C1056" s="2">
        <f t="shared" si="125"/>
        <v>2.0000000000000018E-2</v>
      </c>
      <c r="D1056" s="2">
        <f t="shared" si="126"/>
        <v>3.8980000000000006</v>
      </c>
      <c r="E1056" s="2">
        <f t="shared" si="128"/>
        <v>3.8659999999999997</v>
      </c>
      <c r="F1056" s="2">
        <f t="shared" si="129"/>
        <v>3.8290000000000006</v>
      </c>
      <c r="G1056" s="2">
        <f t="shared" si="123"/>
        <v>3.6464000000000012</v>
      </c>
      <c r="H1056" s="2">
        <f t="shared" si="127"/>
        <v>2.5025999999999988</v>
      </c>
      <c r="I1056" s="2">
        <f t="array" ref="I1056">SUMPRODUCT(B1040:B1059, (ROW(B1040:B1059)-ROW(B1040)+1)) / (20*21/2)</f>
        <v>3.8591428571428574</v>
      </c>
      <c r="J1056" s="2">
        <f t="shared" si="130"/>
        <v>3.8160634427655471</v>
      </c>
      <c r="K1056" s="2">
        <f t="shared" si="124"/>
        <v>3.5817211499893364</v>
      </c>
    </row>
    <row r="1057" spans="1:11" ht="13.5" x14ac:dyDescent="0.25">
      <c r="A1057" s="3">
        <f>TITRES_STAT!B1060</f>
        <v>43850</v>
      </c>
      <c r="B1057" s="6">
        <f>TITRES_STAT!D1060</f>
        <v>3.89</v>
      </c>
      <c r="C1057" s="2">
        <f t="shared" si="125"/>
        <v>0</v>
      </c>
      <c r="D1057" s="2">
        <f t="shared" si="126"/>
        <v>3.8899999999999997</v>
      </c>
      <c r="E1057" s="2">
        <f t="shared" si="128"/>
        <v>3.8689999999999998</v>
      </c>
      <c r="F1057" s="2">
        <f t="shared" si="129"/>
        <v>3.8345000000000007</v>
      </c>
      <c r="G1057" s="2">
        <f t="shared" si="123"/>
        <v>3.6662000000000008</v>
      </c>
      <c r="H1057" s="2">
        <f t="shared" si="127"/>
        <v>2.5139499999999986</v>
      </c>
      <c r="I1057" s="2">
        <f t="array" ref="I1057">SUMPRODUCT(B1041:B1060, (ROW(B1041:B1060)-ROW(B1041)+1)) / (20*21/2)</f>
        <v>3.8666666666666667</v>
      </c>
      <c r="J1057" s="2">
        <f t="shared" si="130"/>
        <v>3.8231050196450189</v>
      </c>
      <c r="K1057" s="2">
        <f t="shared" si="124"/>
        <v>3.5938105166564212</v>
      </c>
    </row>
    <row r="1058" spans="1:11" ht="13.5" x14ac:dyDescent="0.25">
      <c r="A1058" s="3">
        <f>TITRES_STAT!B1061</f>
        <v>43851</v>
      </c>
      <c r="B1058" s="6">
        <f>TITRES_STAT!D1061</f>
        <v>3.9</v>
      </c>
      <c r="C1058" s="2">
        <f t="shared" si="125"/>
        <v>9.9999999999997868E-3</v>
      </c>
      <c r="D1058" s="2">
        <f t="shared" si="126"/>
        <v>3.8899999999999997</v>
      </c>
      <c r="E1058" s="2">
        <f t="shared" si="128"/>
        <v>3.879</v>
      </c>
      <c r="F1058" s="2">
        <f t="shared" si="129"/>
        <v>3.8425000000000002</v>
      </c>
      <c r="G1058" s="2">
        <f t="shared" si="123"/>
        <v>3.6830000000000007</v>
      </c>
      <c r="H1058" s="2">
        <f t="shared" si="127"/>
        <v>2.5253499999999987</v>
      </c>
      <c r="I1058" s="2">
        <f t="array" ref="I1058">SUMPRODUCT(B1042:B1061, (ROW(B1042:B1061)-ROW(B1042)+1)) / (20*21/2)</f>
        <v>3.873619047619048</v>
      </c>
      <c r="J1058" s="2">
        <f t="shared" si="130"/>
        <v>3.8304283511073982</v>
      </c>
      <c r="K1058" s="2">
        <f t="shared" si="124"/>
        <v>3.605817947375777</v>
      </c>
    </row>
    <row r="1059" spans="1:11" ht="13.5" x14ac:dyDescent="0.25">
      <c r="A1059" s="3">
        <f>TITRES_STAT!B1062</f>
        <v>43852</v>
      </c>
      <c r="B1059" s="6">
        <f>TITRES_STAT!D1062</f>
        <v>3.81</v>
      </c>
      <c r="C1059" s="2">
        <f t="shared" si="125"/>
        <v>-8.9999999999999858E-2</v>
      </c>
      <c r="D1059" s="2">
        <f t="shared" si="126"/>
        <v>3.8719999999999999</v>
      </c>
      <c r="E1059" s="2">
        <f t="shared" si="128"/>
        <v>3.8760000000000003</v>
      </c>
      <c r="F1059" s="2">
        <f t="shared" si="129"/>
        <v>3.8410000000000002</v>
      </c>
      <c r="G1059" s="2">
        <f t="shared" si="123"/>
        <v>3.6960000000000006</v>
      </c>
      <c r="H1059" s="2">
        <f t="shared" si="127"/>
        <v>2.5361999999999987</v>
      </c>
      <c r="I1059" s="2">
        <f t="array" ref="I1059">SUMPRODUCT(B1043:B1062, (ROW(B1043:B1062)-ROW(B1043)+1)) / (20*21/2)</f>
        <v>3.8783333333333334</v>
      </c>
      <c r="J1059" s="2">
        <f t="shared" si="130"/>
        <v>3.8284827938590746</v>
      </c>
      <c r="K1059" s="2">
        <f t="shared" si="124"/>
        <v>3.6138250866943742</v>
      </c>
    </row>
    <row r="1060" spans="1:11" ht="13.5" x14ac:dyDescent="0.25">
      <c r="A1060" s="3">
        <f>TITRES_STAT!B1063</f>
        <v>43853</v>
      </c>
      <c r="B1060" s="6">
        <f>TITRES_STAT!D1063</f>
        <v>3.92</v>
      </c>
      <c r="C1060" s="2">
        <f t="shared" si="125"/>
        <v>0.10999999999999988</v>
      </c>
      <c r="D1060" s="2">
        <f t="shared" si="126"/>
        <v>3.8820000000000001</v>
      </c>
      <c r="E1060" s="2">
        <f t="shared" si="128"/>
        <v>3.8910000000000005</v>
      </c>
      <c r="F1060" s="2">
        <f t="shared" si="129"/>
        <v>3.8470000000000004</v>
      </c>
      <c r="G1060" s="2">
        <f t="shared" si="123"/>
        <v>3.7074000000000003</v>
      </c>
      <c r="H1060" s="2">
        <f t="shared" si="127"/>
        <v>2.5475499999999984</v>
      </c>
      <c r="I1060" s="2">
        <f t="array" ref="I1060">SUMPRODUCT(B1044:B1063, (ROW(B1044:B1063)-ROW(B1044)+1)) / (20*21/2)</f>
        <v>3.8779523809523808</v>
      </c>
      <c r="J1060" s="2">
        <f t="shared" si="130"/>
        <v>3.8371987182534486</v>
      </c>
      <c r="K1060" s="2">
        <f t="shared" si="124"/>
        <v>3.6258319460396931</v>
      </c>
    </row>
    <row r="1061" spans="1:11" ht="13.5" x14ac:dyDescent="0.25">
      <c r="A1061" s="3">
        <f>TITRES_STAT!B1064</f>
        <v>43854</v>
      </c>
      <c r="B1061" s="6">
        <f>TITRES_STAT!D1064</f>
        <v>3.92</v>
      </c>
      <c r="C1061" s="2">
        <f t="shared" si="125"/>
        <v>0</v>
      </c>
      <c r="D1061" s="2">
        <f t="shared" si="126"/>
        <v>3.8879999999999995</v>
      </c>
      <c r="E1061" s="2">
        <f t="shared" si="128"/>
        <v>3.8929999999999998</v>
      </c>
      <c r="F1061" s="2">
        <f t="shared" si="129"/>
        <v>3.8505000000000003</v>
      </c>
      <c r="G1061" s="2">
        <f t="shared" si="123"/>
        <v>3.7147999999999994</v>
      </c>
      <c r="H1061" s="2">
        <f t="shared" si="127"/>
        <v>2.5588999999999986</v>
      </c>
      <c r="I1061" s="2">
        <f t="array" ref="I1061">SUMPRODUCT(B1045:B1064, (ROW(B1045:B1064)-ROW(B1045)+1)) / (20*21/2)</f>
        <v>3.8750952380952381</v>
      </c>
      <c r="J1061" s="2">
        <f t="shared" si="130"/>
        <v>3.8450845546102634</v>
      </c>
      <c r="K1061" s="2">
        <f t="shared" si="124"/>
        <v>3.6373679481557839</v>
      </c>
    </row>
    <row r="1062" spans="1:11" ht="13.5" x14ac:dyDescent="0.25">
      <c r="A1062" s="3">
        <f>TITRES_STAT!B1065</f>
        <v>43857</v>
      </c>
      <c r="B1062" s="6">
        <f>TITRES_STAT!D1065</f>
        <v>3.9</v>
      </c>
      <c r="C1062" s="2">
        <f t="shared" si="125"/>
        <v>-2.0000000000000018E-2</v>
      </c>
      <c r="D1062" s="2">
        <f t="shared" si="126"/>
        <v>3.8899999999999997</v>
      </c>
      <c r="E1062" s="2">
        <f t="shared" si="128"/>
        <v>3.8899999999999997</v>
      </c>
      <c r="F1062" s="2">
        <f t="shared" si="129"/>
        <v>3.8540000000000001</v>
      </c>
      <c r="G1062" s="2">
        <f t="shared" si="123"/>
        <v>3.7247999999999997</v>
      </c>
      <c r="H1062" s="2">
        <f t="shared" si="127"/>
        <v>2.5701499999999986</v>
      </c>
      <c r="I1062" s="2">
        <f t="array" ref="I1062">SUMPRODUCT(B1046:B1065, (ROW(B1046:B1065)-ROW(B1046)+1)) / (20*21/2)</f>
        <v>3.8757619047619039</v>
      </c>
      <c r="J1062" s="2">
        <f t="shared" si="130"/>
        <v>3.8503145970283335</v>
      </c>
      <c r="K1062" s="2">
        <f t="shared" si="124"/>
        <v>3.6476672443065374</v>
      </c>
    </row>
    <row r="1063" spans="1:11" ht="13.5" x14ac:dyDescent="0.25">
      <c r="A1063" s="3">
        <f>TITRES_STAT!B1066</f>
        <v>43858</v>
      </c>
      <c r="B1063" s="6">
        <f>TITRES_STAT!D1066</f>
        <v>3.85</v>
      </c>
      <c r="C1063" s="2">
        <f t="shared" si="125"/>
        <v>-4.9999999999999822E-2</v>
      </c>
      <c r="D1063" s="2">
        <f t="shared" si="126"/>
        <v>3.8800000000000003</v>
      </c>
      <c r="E1063" s="2">
        <f t="shared" si="128"/>
        <v>3.8850000000000002</v>
      </c>
      <c r="F1063" s="2">
        <f t="shared" si="129"/>
        <v>3.8600000000000003</v>
      </c>
      <c r="G1063" s="2">
        <f t="shared" si="123"/>
        <v>3.7317999999999993</v>
      </c>
      <c r="H1063" s="2">
        <f t="shared" si="127"/>
        <v>2.5811499999999992</v>
      </c>
      <c r="I1063" s="2">
        <f t="array" ref="I1063">SUMPRODUCT(B1047:B1066, (ROW(B1047:B1066)-ROW(B1047)+1)) / (20*21/2)</f>
        <v>3.8661428571428571</v>
      </c>
      <c r="J1063" s="2">
        <f t="shared" si="130"/>
        <v>3.8502846354065876</v>
      </c>
      <c r="K1063" s="2">
        <f t="shared" si="124"/>
        <v>3.6556018621768693</v>
      </c>
    </row>
    <row r="1064" spans="1:11" ht="13.5" x14ac:dyDescent="0.25">
      <c r="A1064" s="3">
        <f>TITRES_STAT!B1067</f>
        <v>43859</v>
      </c>
      <c r="B1064" s="6">
        <f>TITRES_STAT!D1067</f>
        <v>3.83</v>
      </c>
      <c r="C1064" s="2">
        <f t="shared" si="125"/>
        <v>-2.0000000000000018E-2</v>
      </c>
      <c r="D1064" s="2">
        <f t="shared" si="126"/>
        <v>3.8840000000000003</v>
      </c>
      <c r="E1064" s="2">
        <f t="shared" si="128"/>
        <v>3.8780000000000001</v>
      </c>
      <c r="F1064" s="2">
        <f t="shared" si="129"/>
        <v>3.8629999999999995</v>
      </c>
      <c r="G1064" s="2">
        <f t="shared" si="123"/>
        <v>3.7403999999999997</v>
      </c>
      <c r="H1064" s="2">
        <f t="shared" si="127"/>
        <v>2.5920499999999986</v>
      </c>
      <c r="I1064" s="2">
        <f t="array" ref="I1064">SUMPRODUCT(B1048:B1067, (ROW(B1048:B1067)-ROW(B1048)+1)) / (20*21/2)</f>
        <v>3.8617619047619045</v>
      </c>
      <c r="J1064" s="2">
        <f t="shared" si="130"/>
        <v>3.8483527653678649</v>
      </c>
      <c r="K1064" s="2">
        <f t="shared" si="124"/>
        <v>3.6624410048366003</v>
      </c>
    </row>
    <row r="1065" spans="1:11" ht="13.5" x14ac:dyDescent="0.25">
      <c r="A1065" s="3">
        <f>TITRES_STAT!B1068</f>
        <v>43860</v>
      </c>
      <c r="B1065" s="6">
        <f>TITRES_STAT!D1068</f>
        <v>3.87</v>
      </c>
      <c r="C1065" s="2">
        <f t="shared" si="125"/>
        <v>4.0000000000000036E-2</v>
      </c>
      <c r="D1065" s="2">
        <f t="shared" si="126"/>
        <v>3.8740000000000001</v>
      </c>
      <c r="E1065" s="2">
        <f t="shared" si="128"/>
        <v>3.8779999999999992</v>
      </c>
      <c r="F1065" s="2">
        <f t="shared" si="129"/>
        <v>3.871</v>
      </c>
      <c r="G1065" s="2">
        <f t="shared" si="123"/>
        <v>3.7497999999999996</v>
      </c>
      <c r="H1065" s="2">
        <f t="shared" si="127"/>
        <v>2.6033499999999985</v>
      </c>
      <c r="I1065" s="2">
        <f t="array" ref="I1065">SUMPRODUCT(B1049:B1068, (ROW(B1049:B1068)-ROW(B1049)+1)) / (20*21/2)</f>
        <v>3.8775714285714291</v>
      </c>
      <c r="J1065" s="2">
        <f t="shared" si="130"/>
        <v>3.8504144067614012</v>
      </c>
      <c r="K1065" s="2">
        <f t="shared" si="124"/>
        <v>3.670580573274381</v>
      </c>
    </row>
    <row r="1066" spans="1:11" ht="13.5" x14ac:dyDescent="0.25">
      <c r="A1066" s="3">
        <f>TITRES_STAT!B1069</f>
        <v>43861</v>
      </c>
      <c r="B1066" s="6">
        <f>TITRES_STAT!D1069</f>
        <v>3.77</v>
      </c>
      <c r="C1066" s="2">
        <f t="shared" si="125"/>
        <v>-0.10000000000000009</v>
      </c>
      <c r="D1066" s="2">
        <f t="shared" si="126"/>
        <v>3.8439999999999999</v>
      </c>
      <c r="E1066" s="2">
        <f t="shared" si="128"/>
        <v>3.8659999999999997</v>
      </c>
      <c r="F1066" s="2">
        <f t="shared" si="129"/>
        <v>3.8659999999999997</v>
      </c>
      <c r="G1066" s="2">
        <f t="shared" si="123"/>
        <v>3.7555999999999994</v>
      </c>
      <c r="H1066" s="2">
        <f t="shared" si="127"/>
        <v>2.6139499999999987</v>
      </c>
      <c r="I1066" s="2">
        <f t="array" ref="I1066">SUMPRODUCT(B1050:B1069, (ROW(B1050:B1069)-ROW(B1050)+1)) / (20*21/2)</f>
        <v>3.915142857142857</v>
      </c>
      <c r="J1066" s="2">
        <f t="shared" si="130"/>
        <v>3.8427558918317439</v>
      </c>
      <c r="K1066" s="2">
        <f t="shared" si="124"/>
        <v>3.6744793743224449</v>
      </c>
    </row>
    <row r="1067" spans="1:11" ht="13.5" x14ac:dyDescent="0.25">
      <c r="A1067" s="3">
        <f>TITRES_STAT!B1070</f>
        <v>43864</v>
      </c>
      <c r="B1067" s="6">
        <f>TITRES_STAT!D1070</f>
        <v>3.82</v>
      </c>
      <c r="C1067" s="2">
        <f t="shared" si="125"/>
        <v>4.9999999999999822E-2</v>
      </c>
      <c r="D1067" s="2">
        <f t="shared" si="126"/>
        <v>3.8280000000000003</v>
      </c>
      <c r="E1067" s="2">
        <f t="shared" si="128"/>
        <v>3.8590000000000004</v>
      </c>
      <c r="F1067" s="2">
        <f t="shared" si="129"/>
        <v>3.8639999999999999</v>
      </c>
      <c r="G1067" s="2">
        <f t="shared" si="123"/>
        <v>3.7625999999999995</v>
      </c>
      <c r="H1067" s="2">
        <f t="shared" si="127"/>
        <v>2.6247999999999991</v>
      </c>
      <c r="I1067" s="2">
        <f t="array" ref="I1067">SUMPRODUCT(B1051:B1070, (ROW(B1051:B1070)-ROW(B1051)+1)) / (20*21/2)</f>
        <v>3.975428571428572</v>
      </c>
      <c r="J1067" s="2">
        <f t="shared" si="130"/>
        <v>3.8405886640382443</v>
      </c>
      <c r="K1067" s="2">
        <f t="shared" si="124"/>
        <v>3.6801860655254863</v>
      </c>
    </row>
    <row r="1068" spans="1:11" ht="13.5" x14ac:dyDescent="0.25">
      <c r="A1068" s="3">
        <f>TITRES_STAT!B1071</f>
        <v>43865</v>
      </c>
      <c r="B1068" s="6">
        <f>TITRES_STAT!D1071</f>
        <v>4.03</v>
      </c>
      <c r="C1068" s="2">
        <f t="shared" si="125"/>
        <v>0.21000000000000041</v>
      </c>
      <c r="D1068" s="2">
        <f t="shared" si="126"/>
        <v>3.8639999999999999</v>
      </c>
      <c r="E1068" s="2">
        <f t="shared" si="128"/>
        <v>3.8720000000000008</v>
      </c>
      <c r="F1068" s="2">
        <f t="shared" si="129"/>
        <v>3.8754999999999997</v>
      </c>
      <c r="G1068" s="2">
        <f t="shared" si="123"/>
        <v>3.7751999999999999</v>
      </c>
      <c r="H1068" s="2">
        <f t="shared" si="127"/>
        <v>2.6366999999999985</v>
      </c>
      <c r="I1068" s="2">
        <f t="array" ref="I1068">SUMPRODUCT(B1052:B1071, (ROW(B1052:B1071)-ROW(B1052)+1)) / (20*21/2)</f>
        <v>4.0578095238095235</v>
      </c>
      <c r="J1068" s="2">
        <f t="shared" si="130"/>
        <v>3.8586278388917448</v>
      </c>
      <c r="K1068" s="2">
        <f t="shared" si="124"/>
        <v>3.6939042590342912</v>
      </c>
    </row>
    <row r="1069" spans="1:11" ht="13.5" x14ac:dyDescent="0.25">
      <c r="A1069" s="3">
        <f>TITRES_STAT!B1072</f>
        <v>43866</v>
      </c>
      <c r="B1069" s="6">
        <f>TITRES_STAT!D1072</f>
        <v>4.2699999999999996</v>
      </c>
      <c r="C1069" s="2">
        <f t="shared" si="125"/>
        <v>0.23999999999999932</v>
      </c>
      <c r="D1069" s="2">
        <f t="shared" si="126"/>
        <v>3.9520000000000004</v>
      </c>
      <c r="E1069" s="2">
        <f t="shared" si="128"/>
        <v>3.9180000000000006</v>
      </c>
      <c r="F1069" s="2">
        <f t="shared" si="129"/>
        <v>3.8969999999999998</v>
      </c>
      <c r="G1069" s="2">
        <f t="shared" si="123"/>
        <v>3.7936000000000001</v>
      </c>
      <c r="H1069" s="2">
        <f t="shared" si="127"/>
        <v>2.6501499999999982</v>
      </c>
      <c r="I1069" s="2">
        <f t="array" ref="I1069">SUMPRODUCT(B1053:B1072, (ROW(B1053:B1072)-ROW(B1053)+1)) / (20*21/2)</f>
        <v>4.1635238095238094</v>
      </c>
      <c r="J1069" s="2">
        <f t="shared" si="130"/>
        <v>3.8978061399496737</v>
      </c>
      <c r="K1069" s="2">
        <f t="shared" si="124"/>
        <v>3.716496248876084</v>
      </c>
    </row>
    <row r="1070" spans="1:11" ht="13.5" x14ac:dyDescent="0.25">
      <c r="A1070" s="3">
        <f>TITRES_STAT!B1073</f>
        <v>43867</v>
      </c>
      <c r="B1070" s="6">
        <f>TITRES_STAT!D1073</f>
        <v>4.53</v>
      </c>
      <c r="C1070" s="2">
        <f t="shared" si="125"/>
        <v>0.26000000000000068</v>
      </c>
      <c r="D1070" s="2">
        <f t="shared" si="126"/>
        <v>4.0840000000000005</v>
      </c>
      <c r="E1070" s="2">
        <f t="shared" si="128"/>
        <v>3.9790000000000005</v>
      </c>
      <c r="F1070" s="2">
        <f t="shared" si="129"/>
        <v>3.9350000000000001</v>
      </c>
      <c r="G1070" s="2">
        <f t="shared" si="123"/>
        <v>3.8144</v>
      </c>
      <c r="H1070" s="2">
        <f t="shared" si="127"/>
        <v>2.6647999999999983</v>
      </c>
      <c r="I1070" s="2">
        <f t="array" ref="I1070">SUMPRODUCT(B1054:B1073, (ROW(B1054:B1073)-ROW(B1054)+1)) / (20*21/2)</f>
        <v>4.2637142857142853</v>
      </c>
      <c r="J1070" s="2">
        <f t="shared" si="130"/>
        <v>3.9580150790020858</v>
      </c>
      <c r="K1070" s="2">
        <f t="shared" si="124"/>
        <v>3.7483983567632966</v>
      </c>
    </row>
    <row r="1071" spans="1:11" ht="13.5" x14ac:dyDescent="0.25">
      <c r="A1071" s="3">
        <f>TITRES_STAT!B1074</f>
        <v>43868</v>
      </c>
      <c r="B1071" s="6">
        <f>TITRES_STAT!D1074</f>
        <v>4.8</v>
      </c>
      <c r="C1071" s="2">
        <f t="shared" si="125"/>
        <v>0.26999999999999957</v>
      </c>
      <c r="D1071" s="2">
        <f t="shared" si="126"/>
        <v>4.29</v>
      </c>
      <c r="E1071" s="2">
        <f t="shared" si="128"/>
        <v>4.0669999999999993</v>
      </c>
      <c r="F1071" s="2">
        <f t="shared" si="129"/>
        <v>3.9799999999999995</v>
      </c>
      <c r="G1071" s="2">
        <f t="shared" si="123"/>
        <v>3.8374000000000006</v>
      </c>
      <c r="H1071" s="2">
        <f t="shared" si="127"/>
        <v>2.6808999999999985</v>
      </c>
      <c r="I1071" s="2">
        <f t="array" ref="I1071">SUMPRODUCT(B1055:B1074, (ROW(B1055:B1074)-ROW(B1055)+1)) / (20*21/2)</f>
        <v>4.3563333333333336</v>
      </c>
      <c r="J1071" s="2">
        <f t="shared" si="130"/>
        <v>4.0382041190971254</v>
      </c>
      <c r="K1071" s="2">
        <f t="shared" si="124"/>
        <v>3.7896376368902258</v>
      </c>
    </row>
    <row r="1072" spans="1:11" ht="13.5" x14ac:dyDescent="0.25">
      <c r="A1072" s="3">
        <f>TITRES_STAT!B1075</f>
        <v>43871</v>
      </c>
      <c r="B1072" s="6">
        <f>TITRES_STAT!D1075</f>
        <v>5.09</v>
      </c>
      <c r="C1072" s="2">
        <f t="shared" si="125"/>
        <v>0.29000000000000004</v>
      </c>
      <c r="D1072" s="2">
        <f t="shared" si="126"/>
        <v>4.5440000000000005</v>
      </c>
      <c r="E1072" s="2">
        <f t="shared" si="128"/>
        <v>4.1859999999999999</v>
      </c>
      <c r="F1072" s="2">
        <f t="shared" si="129"/>
        <v>4.0380000000000003</v>
      </c>
      <c r="G1072" s="2">
        <f t="shared" si="123"/>
        <v>3.8632000000000009</v>
      </c>
      <c r="H1072" s="2">
        <f t="shared" si="127"/>
        <v>2.6982499999999989</v>
      </c>
      <c r="I1072" s="2">
        <f t="array" ref="I1072">SUMPRODUCT(B1056:B1075, (ROW(B1056:B1075)-ROW(B1056)+1)) / (20*21/2)</f>
        <v>4.4262380952380944</v>
      </c>
      <c r="J1072" s="2">
        <f t="shared" si="130"/>
        <v>4.1383751553735895</v>
      </c>
      <c r="K1072" s="2">
        <f t="shared" si="124"/>
        <v>3.8406322393651191</v>
      </c>
    </row>
    <row r="1073" spans="1:11" ht="13.5" x14ac:dyDescent="0.25">
      <c r="A1073" s="3">
        <f>TITRES_STAT!B1076</f>
        <v>43872</v>
      </c>
      <c r="B1073" s="6">
        <f>TITRES_STAT!D1076</f>
        <v>5.09</v>
      </c>
      <c r="C1073" s="2">
        <f t="shared" si="125"/>
        <v>0</v>
      </c>
      <c r="D1073" s="2">
        <f t="shared" si="126"/>
        <v>4.7560000000000002</v>
      </c>
      <c r="E1073" s="2">
        <f t="shared" si="128"/>
        <v>4.3100000000000005</v>
      </c>
      <c r="F1073" s="2">
        <f t="shared" si="129"/>
        <v>4.0975000000000001</v>
      </c>
      <c r="G1073" s="2">
        <f t="shared" si="123"/>
        <v>3.890200000000001</v>
      </c>
      <c r="H1073" s="2">
        <f t="shared" si="127"/>
        <v>2.7156999999999982</v>
      </c>
      <c r="I1073" s="2">
        <f t="array" ref="I1073">SUMPRODUCT(B1057:B1076, (ROW(B1057:B1076)-ROW(B1057)+1)) / (20*21/2)</f>
        <v>4.4865238095238089</v>
      </c>
      <c r="J1073" s="2">
        <f t="shared" si="130"/>
        <v>4.2290060929570572</v>
      </c>
      <c r="K1073" s="2">
        <f t="shared" si="124"/>
        <v>3.8896270535076636</v>
      </c>
    </row>
    <row r="1074" spans="1:11" ht="13.5" x14ac:dyDescent="0.25">
      <c r="A1074" s="3">
        <f>TITRES_STAT!B1077</f>
        <v>43873</v>
      </c>
      <c r="B1074" s="6">
        <f>TITRES_STAT!D1077</f>
        <v>5.07</v>
      </c>
      <c r="C1074" s="2">
        <f t="shared" si="125"/>
        <v>-1.9999999999999574E-2</v>
      </c>
      <c r="D1074" s="2">
        <f t="shared" si="126"/>
        <v>4.9159999999999995</v>
      </c>
      <c r="E1074" s="2">
        <f t="shared" si="128"/>
        <v>4.4340000000000011</v>
      </c>
      <c r="F1074" s="2">
        <f t="shared" si="129"/>
        <v>4.1560000000000006</v>
      </c>
      <c r="G1074" s="2">
        <f t="shared" ref="G1074:G1137" si="131">AVERAGE(B1025:B1074)</f>
        <v>3.9166000000000012</v>
      </c>
      <c r="H1074" s="2">
        <f t="shared" si="127"/>
        <v>2.7328999999999986</v>
      </c>
      <c r="I1074" s="2">
        <f t="array" ref="I1074">SUMPRODUCT(B1058:B1077, (ROW(B1058:B1077)-ROW(B1058)+1)) / (20*21/2)</f>
        <v>4.5413333333333341</v>
      </c>
      <c r="J1074" s="2">
        <f t="shared" si="130"/>
        <v>4.3091007507706705</v>
      </c>
      <c r="K1074" s="2">
        <f t="shared" si="124"/>
        <v>3.9359161886642258</v>
      </c>
    </row>
    <row r="1075" spans="1:11" ht="13.5" x14ac:dyDescent="0.25">
      <c r="A1075" s="3">
        <f>TITRES_STAT!B1078</f>
        <v>43874</v>
      </c>
      <c r="B1075" s="6">
        <f>TITRES_STAT!D1078</f>
        <v>4.8899999999999997</v>
      </c>
      <c r="C1075" s="2">
        <f t="shared" si="125"/>
        <v>-0.1800000000000006</v>
      </c>
      <c r="D1075" s="2">
        <f t="shared" si="126"/>
        <v>4.9880000000000004</v>
      </c>
      <c r="E1075" s="2">
        <f t="shared" si="128"/>
        <v>4.5360000000000005</v>
      </c>
      <c r="F1075" s="2">
        <f t="shared" si="129"/>
        <v>4.2069999999999999</v>
      </c>
      <c r="G1075" s="2">
        <f t="shared" si="131"/>
        <v>3.9408000000000003</v>
      </c>
      <c r="H1075" s="2">
        <f t="shared" si="127"/>
        <v>2.7489999999999988</v>
      </c>
      <c r="I1075" s="2">
        <f t="array" ref="I1075">SUMPRODUCT(B1059:B1078, (ROW(B1059:B1078)-ROW(B1059)+1)) / (20*21/2)</f>
        <v>4.5945238095238095</v>
      </c>
      <c r="J1075" s="2">
        <f t="shared" si="130"/>
        <v>4.364424488792511</v>
      </c>
      <c r="K1075" s="2">
        <f t="shared" ref="K1075:K1138" si="132">$K$4*B1075+(1-$K$4)*K1074</f>
        <v>3.9733312400891583</v>
      </c>
    </row>
    <row r="1076" spans="1:11" ht="13.5" x14ac:dyDescent="0.25">
      <c r="A1076" s="3">
        <f>TITRES_STAT!B1079</f>
        <v>43875</v>
      </c>
      <c r="B1076" s="6">
        <f>TITRES_STAT!D1079</f>
        <v>4.84</v>
      </c>
      <c r="C1076" s="2">
        <f t="shared" si="125"/>
        <v>-4.9999999999999822E-2</v>
      </c>
      <c r="D1076" s="2">
        <f t="shared" si="126"/>
        <v>4.9960000000000004</v>
      </c>
      <c r="E1076" s="2">
        <f t="shared" si="128"/>
        <v>4.6430000000000007</v>
      </c>
      <c r="F1076" s="2">
        <f t="shared" si="129"/>
        <v>4.2545000000000011</v>
      </c>
      <c r="G1076" s="2">
        <f t="shared" si="131"/>
        <v>3.9672000000000009</v>
      </c>
      <c r="H1076" s="2">
        <f t="shared" si="127"/>
        <v>2.764349999999999</v>
      </c>
      <c r="I1076" s="2">
        <f t="array" ref="I1076">SUMPRODUCT(B1060:B1079, (ROW(B1060:B1079)-ROW(B1060)+1)) / (20*21/2)</f>
        <v>4.6421904761904766</v>
      </c>
      <c r="J1076" s="2">
        <f t="shared" si="130"/>
        <v>4.4097173946217953</v>
      </c>
      <c r="K1076" s="2">
        <f t="shared" si="132"/>
        <v>4.0073182502817399</v>
      </c>
    </row>
    <row r="1077" spans="1:11" ht="13.5" x14ac:dyDescent="0.25">
      <c r="A1077" s="3">
        <f>TITRES_STAT!B1080</f>
        <v>43878</v>
      </c>
      <c r="B1077" s="6">
        <f>TITRES_STAT!D1080</f>
        <v>4.83</v>
      </c>
      <c r="C1077" s="2">
        <f t="shared" si="125"/>
        <v>-9.9999999999997868E-3</v>
      </c>
      <c r="D1077" s="2">
        <f t="shared" si="126"/>
        <v>4.944</v>
      </c>
      <c r="E1077" s="2">
        <f t="shared" si="128"/>
        <v>4.7439999999999998</v>
      </c>
      <c r="F1077" s="2">
        <f t="shared" si="129"/>
        <v>4.3014999999999999</v>
      </c>
      <c r="G1077" s="2">
        <f t="shared" si="131"/>
        <v>3.9932000000000016</v>
      </c>
      <c r="H1077" s="2">
        <f t="shared" si="127"/>
        <v>2.7795999999999994</v>
      </c>
      <c r="I1077" s="2">
        <f t="array" ref="I1077">SUMPRODUCT(B1061:B1080, (ROW(B1061:B1080)-ROW(B1061)+1)) / (20*21/2)</f>
        <v>4.6801428571428572</v>
      </c>
      <c r="J1077" s="2">
        <f t="shared" si="130"/>
        <v>4.4497443094197191</v>
      </c>
      <c r="K1077" s="2">
        <f t="shared" si="132"/>
        <v>4.0395802796824558</v>
      </c>
    </row>
    <row r="1078" spans="1:11" ht="13.5" x14ac:dyDescent="0.25">
      <c r="A1078" s="3">
        <f>TITRES_STAT!B1081</f>
        <v>43879</v>
      </c>
      <c r="B1078" s="6">
        <f>TITRES_STAT!D1081</f>
        <v>4.8600000000000003</v>
      </c>
      <c r="C1078" s="2">
        <f t="shared" si="125"/>
        <v>3.0000000000000249E-2</v>
      </c>
      <c r="D1078" s="2">
        <f t="shared" si="126"/>
        <v>4.8980000000000006</v>
      </c>
      <c r="E1078" s="2">
        <f t="shared" si="128"/>
        <v>4.827</v>
      </c>
      <c r="F1078" s="2">
        <f t="shared" si="129"/>
        <v>4.3495000000000008</v>
      </c>
      <c r="G1078" s="2">
        <f t="shared" si="131"/>
        <v>4.018200000000002</v>
      </c>
      <c r="H1078" s="2">
        <f t="shared" si="127"/>
        <v>2.7945999999999991</v>
      </c>
      <c r="I1078" s="2">
        <f t="array" ref="I1078">SUMPRODUCT(B1062:B1081, (ROW(B1062:B1081)-ROW(B1062)+1)) / (20*21/2)</f>
        <v>4.7081904761904765</v>
      </c>
      <c r="J1078" s="2">
        <f t="shared" si="130"/>
        <v>4.4888162799511742</v>
      </c>
      <c r="K1078" s="2">
        <f t="shared" si="132"/>
        <v>4.07175360204785</v>
      </c>
    </row>
    <row r="1079" spans="1:11" ht="13.5" x14ac:dyDescent="0.25">
      <c r="A1079" s="3">
        <f>TITRES_STAT!B1082</f>
        <v>43880</v>
      </c>
      <c r="B1079" s="6">
        <f>TITRES_STAT!D1082</f>
        <v>4.8499999999999996</v>
      </c>
      <c r="C1079" s="2">
        <f t="shared" si="125"/>
        <v>-1.0000000000000675E-2</v>
      </c>
      <c r="D1079" s="2">
        <f t="shared" si="126"/>
        <v>4.854000000000001</v>
      </c>
      <c r="E1079" s="2">
        <f t="shared" si="128"/>
        <v>4.8849999999999998</v>
      </c>
      <c r="F1079" s="2">
        <f t="shared" si="129"/>
        <v>4.4015000000000004</v>
      </c>
      <c r="G1079" s="2">
        <f t="shared" si="131"/>
        <v>4.0428000000000024</v>
      </c>
      <c r="H1079" s="2">
        <f t="shared" si="127"/>
        <v>2.8095499999999993</v>
      </c>
      <c r="I1079" s="2">
        <f t="array" ref="I1079">SUMPRODUCT(B1063:B1082, (ROW(B1063:B1082)-ROW(B1063)+1)) / (20*21/2)</f>
        <v>4.7380476190476193</v>
      </c>
      <c r="J1079" s="2">
        <f t="shared" si="130"/>
        <v>4.5232147294796343</v>
      </c>
      <c r="K1079" s="2">
        <f t="shared" si="132"/>
        <v>4.1022730686342088</v>
      </c>
    </row>
    <row r="1080" spans="1:11" ht="13.5" x14ac:dyDescent="0.25">
      <c r="A1080" s="3">
        <f>TITRES_STAT!B1083</f>
        <v>43881</v>
      </c>
      <c r="B1080" s="6">
        <f>TITRES_STAT!D1083</f>
        <v>4.8</v>
      </c>
      <c r="C1080" s="2">
        <f t="shared" si="125"/>
        <v>-4.9999999999999822E-2</v>
      </c>
      <c r="D1080" s="2">
        <f t="shared" si="126"/>
        <v>4.8360000000000003</v>
      </c>
      <c r="E1080" s="2">
        <f t="shared" si="128"/>
        <v>4.9119999999999999</v>
      </c>
      <c r="F1080" s="2">
        <f t="shared" si="129"/>
        <v>4.4455</v>
      </c>
      <c r="G1080" s="2">
        <f t="shared" si="131"/>
        <v>4.0682000000000018</v>
      </c>
      <c r="H1080" s="2">
        <f t="shared" si="127"/>
        <v>2.8240999999999992</v>
      </c>
      <c r="I1080" s="2">
        <f t="array" ref="I1080">SUMPRODUCT(B1064:B1083, (ROW(B1064:B1083)-ROW(B1064)+1)) / (20*21/2)</f>
        <v>4.7579047619047632</v>
      </c>
      <c r="J1080" s="2">
        <f t="shared" si="130"/>
        <v>4.5495752314339555</v>
      </c>
      <c r="K1080" s="2">
        <f t="shared" si="132"/>
        <v>4.1296349090799263</v>
      </c>
    </row>
    <row r="1081" spans="1:11" ht="13.5" x14ac:dyDescent="0.25">
      <c r="A1081" s="3">
        <f>TITRES_STAT!B1084</f>
        <v>43882</v>
      </c>
      <c r="B1081" s="6">
        <f>TITRES_STAT!D1084</f>
        <v>4.74</v>
      </c>
      <c r="C1081" s="2">
        <f t="shared" si="125"/>
        <v>-5.9999999999999609E-2</v>
      </c>
      <c r="D1081" s="2">
        <f t="shared" si="126"/>
        <v>4.8159999999999998</v>
      </c>
      <c r="E1081" s="2">
        <f t="shared" si="128"/>
        <v>4.9060000000000006</v>
      </c>
      <c r="F1081" s="2">
        <f t="shared" si="129"/>
        <v>4.4864999999999986</v>
      </c>
      <c r="G1081" s="2">
        <f t="shared" si="131"/>
        <v>4.0882000000000014</v>
      </c>
      <c r="H1081" s="2">
        <f t="shared" si="127"/>
        <v>2.8383499999999993</v>
      </c>
      <c r="I1081" s="2">
        <f t="array" ref="I1081">SUMPRODUCT(B1065:B1084, (ROW(B1065:B1084)-ROW(B1065)+1)) / (20*21/2)</f>
        <v>4.7735238095238088</v>
      </c>
      <c r="J1081" s="2">
        <f t="shared" si="130"/>
        <v>4.56771092367834</v>
      </c>
      <c r="K1081" s="2">
        <f t="shared" si="132"/>
        <v>4.1535707949983607</v>
      </c>
    </row>
    <row r="1082" spans="1:11" ht="13.5" x14ac:dyDescent="0.25">
      <c r="A1082" s="3">
        <f>TITRES_STAT!B1085</f>
        <v>43885</v>
      </c>
      <c r="B1082" s="6">
        <f>TITRES_STAT!D1085</f>
        <v>4.8</v>
      </c>
      <c r="C1082" s="2">
        <f t="shared" si="125"/>
        <v>5.9999999999999609E-2</v>
      </c>
      <c r="D1082" s="2">
        <f t="shared" si="126"/>
        <v>4.8100000000000005</v>
      </c>
      <c r="E1082" s="2">
        <f t="shared" si="128"/>
        <v>4.8769999999999998</v>
      </c>
      <c r="F1082" s="2">
        <f t="shared" si="129"/>
        <v>4.5314999999999994</v>
      </c>
      <c r="G1082" s="2">
        <f t="shared" si="131"/>
        <v>4.1094000000000017</v>
      </c>
      <c r="H1082" s="2">
        <f t="shared" si="127"/>
        <v>2.8531499999999994</v>
      </c>
      <c r="I1082" s="2">
        <f t="array" ref="I1082">SUMPRODUCT(B1066:B1085, (ROW(B1066:B1085)-ROW(B1066)+1)) / (20*21/2)</f>
        <v>4.7895714285714286</v>
      </c>
      <c r="J1082" s="2">
        <f t="shared" si="130"/>
        <v>4.5898336928518315</v>
      </c>
      <c r="K1082" s="2">
        <f t="shared" si="132"/>
        <v>4.1789209599003856</v>
      </c>
    </row>
    <row r="1083" spans="1:11" ht="13.5" x14ac:dyDescent="0.25">
      <c r="A1083" s="3">
        <f>TITRES_STAT!B1086</f>
        <v>43886</v>
      </c>
      <c r="B1083" s="6">
        <f>TITRES_STAT!D1086</f>
        <v>4.74</v>
      </c>
      <c r="C1083" s="2">
        <f t="shared" si="125"/>
        <v>-5.9999999999999609E-2</v>
      </c>
      <c r="D1083" s="2">
        <f t="shared" si="126"/>
        <v>4.7859999999999996</v>
      </c>
      <c r="E1083" s="2">
        <f t="shared" si="128"/>
        <v>4.8420000000000005</v>
      </c>
      <c r="F1083" s="2">
        <f t="shared" si="129"/>
        <v>4.5759999999999987</v>
      </c>
      <c r="G1083" s="2">
        <f t="shared" si="131"/>
        <v>4.1256000000000022</v>
      </c>
      <c r="H1083" s="2">
        <f t="shared" si="127"/>
        <v>2.8680999999999988</v>
      </c>
      <c r="I1083" s="2">
        <f t="array" ref="I1083">SUMPRODUCT(B1067:B1086, (ROW(B1067:B1086)-ROW(B1067)+1)) / (20*21/2)</f>
        <v>4.8002857142857147</v>
      </c>
      <c r="J1083" s="2">
        <f t="shared" si="130"/>
        <v>4.6041352459135618</v>
      </c>
      <c r="K1083" s="2">
        <f t="shared" si="132"/>
        <v>4.2009240595121353</v>
      </c>
    </row>
    <row r="1084" spans="1:11" ht="13.5" x14ac:dyDescent="0.25">
      <c r="A1084" s="3">
        <f>TITRES_STAT!B1087</f>
        <v>43887</v>
      </c>
      <c r="B1084" s="6">
        <f>TITRES_STAT!D1087</f>
        <v>4.74</v>
      </c>
      <c r="C1084" s="2">
        <f t="shared" si="125"/>
        <v>0</v>
      </c>
      <c r="D1084" s="2">
        <f t="shared" si="126"/>
        <v>4.7640000000000002</v>
      </c>
      <c r="E1084" s="2">
        <f t="shared" si="128"/>
        <v>4.8090000000000002</v>
      </c>
      <c r="F1084" s="2">
        <f t="shared" si="129"/>
        <v>4.6214999999999993</v>
      </c>
      <c r="G1084" s="2">
        <f t="shared" si="131"/>
        <v>4.1440000000000019</v>
      </c>
      <c r="H1084" s="2">
        <f t="shared" si="127"/>
        <v>2.8829999999999991</v>
      </c>
      <c r="I1084" s="2">
        <f t="array" ref="I1084">SUMPRODUCT(B1068:B1087, (ROW(B1068:B1087)-ROW(B1068)+1)) / (20*21/2)</f>
        <v>4.8071428571428578</v>
      </c>
      <c r="J1084" s="2">
        <f t="shared" si="130"/>
        <v>4.6170747463027464</v>
      </c>
      <c r="K1084" s="2">
        <f t="shared" si="132"/>
        <v>4.2220642924724432</v>
      </c>
    </row>
    <row r="1085" spans="1:11" ht="13.5" x14ac:dyDescent="0.25">
      <c r="A1085" s="3">
        <f>TITRES_STAT!B1088</f>
        <v>43888</v>
      </c>
      <c r="B1085" s="6">
        <f>TITRES_STAT!D1088</f>
        <v>4.79</v>
      </c>
      <c r="C1085" s="2">
        <f t="shared" si="125"/>
        <v>4.9999999999999822E-2</v>
      </c>
      <c r="D1085" s="2">
        <f t="shared" si="126"/>
        <v>4.7619999999999996</v>
      </c>
      <c r="E1085" s="2">
        <f t="shared" si="128"/>
        <v>4.7990000000000004</v>
      </c>
      <c r="F1085" s="2">
        <f t="shared" si="129"/>
        <v>4.6674999999999986</v>
      </c>
      <c r="G1085" s="2">
        <f t="shared" si="131"/>
        <v>4.1678000000000024</v>
      </c>
      <c r="H1085" s="2">
        <f t="shared" si="127"/>
        <v>2.897899999999999</v>
      </c>
      <c r="I1085" s="2">
        <f t="array" ref="I1085">SUMPRODUCT(B1069:B1088, (ROW(B1069:B1088)-ROW(B1069)+1)) / (20*21/2)</f>
        <v>4.8008095238095239</v>
      </c>
      <c r="J1085" s="2">
        <f t="shared" si="130"/>
        <v>4.633543818083437</v>
      </c>
      <c r="K1085" s="2">
        <f t="shared" si="132"/>
        <v>4.2443362810029353</v>
      </c>
    </row>
    <row r="1086" spans="1:11" ht="13.5" x14ac:dyDescent="0.25">
      <c r="A1086" s="3">
        <f>TITRES_STAT!B1089</f>
        <v>43889</v>
      </c>
      <c r="B1086" s="6">
        <f>TITRES_STAT!D1089</f>
        <v>4.78</v>
      </c>
      <c r="C1086" s="2">
        <f t="shared" si="125"/>
        <v>-9.9999999999997868E-3</v>
      </c>
      <c r="D1086" s="2">
        <f t="shared" si="126"/>
        <v>4.7700000000000005</v>
      </c>
      <c r="E1086" s="2">
        <f t="shared" si="128"/>
        <v>4.7930000000000001</v>
      </c>
      <c r="F1086" s="2">
        <f t="shared" si="129"/>
        <v>4.718</v>
      </c>
      <c r="G1086" s="2">
        <f t="shared" si="131"/>
        <v>4.1920000000000019</v>
      </c>
      <c r="H1086" s="2">
        <f t="shared" si="127"/>
        <v>2.9128499999999993</v>
      </c>
      <c r="I1086" s="2">
        <f t="array" ref="I1086">SUMPRODUCT(B1070:B1089, (ROW(B1070:B1089)-ROW(B1070)+1)) / (20*21/2)</f>
        <v>4.7779523809523807</v>
      </c>
      <c r="J1086" s="2">
        <f t="shared" si="130"/>
        <v>4.6474920258850148</v>
      </c>
      <c r="K1086" s="2">
        <f t="shared" si="132"/>
        <v>4.2653427013557614</v>
      </c>
    </row>
    <row r="1087" spans="1:11" ht="13.5" x14ac:dyDescent="0.25">
      <c r="A1087" s="3">
        <f>TITRES_STAT!B1090</f>
        <v>43892</v>
      </c>
      <c r="B1087" s="6">
        <f>TITRES_STAT!D1090</f>
        <v>4.79</v>
      </c>
      <c r="C1087" s="2">
        <f t="shared" si="125"/>
        <v>9.9999999999997868E-3</v>
      </c>
      <c r="D1087" s="2">
        <f t="shared" si="126"/>
        <v>4.7679999999999998</v>
      </c>
      <c r="E1087" s="2">
        <f t="shared" si="128"/>
        <v>4.7889999999999997</v>
      </c>
      <c r="F1087" s="2">
        <f t="shared" si="129"/>
        <v>4.7664999999999997</v>
      </c>
      <c r="G1087" s="2">
        <f t="shared" si="131"/>
        <v>4.2122000000000011</v>
      </c>
      <c r="H1087" s="2">
        <f t="shared" si="127"/>
        <v>2.9280999999999988</v>
      </c>
      <c r="I1087" s="2">
        <f t="array" ref="I1087">SUMPRODUCT(B1071:B1090, (ROW(B1071:B1090)-ROW(B1071)+1)) / (20*21/2)</f>
        <v>4.7432380952380964</v>
      </c>
      <c r="J1087" s="2">
        <f t="shared" si="130"/>
        <v>4.6610642138959655</v>
      </c>
      <c r="K1087" s="2">
        <f t="shared" si="132"/>
        <v>4.2859174973810257</v>
      </c>
    </row>
    <row r="1088" spans="1:11" ht="13.5" x14ac:dyDescent="0.25">
      <c r="A1088" s="3">
        <f>TITRES_STAT!B1091</f>
        <v>43893</v>
      </c>
      <c r="B1088" s="6">
        <f>TITRES_STAT!D1091</f>
        <v>4.7</v>
      </c>
      <c r="C1088" s="2">
        <f t="shared" si="125"/>
        <v>-8.9999999999999858E-2</v>
      </c>
      <c r="D1088" s="2">
        <f t="shared" si="126"/>
        <v>4.76</v>
      </c>
      <c r="E1088" s="2">
        <f t="shared" si="128"/>
        <v>4.7730000000000006</v>
      </c>
      <c r="F1088" s="2">
        <f t="shared" si="129"/>
        <v>4.8</v>
      </c>
      <c r="G1088" s="2">
        <f t="shared" si="131"/>
        <v>4.2314000000000007</v>
      </c>
      <c r="H1088" s="2">
        <f t="shared" si="127"/>
        <v>2.9433999999999987</v>
      </c>
      <c r="I1088" s="2">
        <f t="array" ref="I1088">SUMPRODUCT(B1072:B1091, (ROW(B1072:B1091)-ROW(B1072)+1)) / (20*21/2)</f>
        <v>4.6965238095238098</v>
      </c>
      <c r="J1088" s="2">
        <f t="shared" si="130"/>
        <v>4.6647723840011119</v>
      </c>
      <c r="K1088" s="2">
        <f t="shared" si="132"/>
        <v>4.3021560268954957</v>
      </c>
    </row>
    <row r="1089" spans="1:11" ht="13.5" x14ac:dyDescent="0.25">
      <c r="A1089" s="3">
        <f>TITRES_STAT!B1092</f>
        <v>43894</v>
      </c>
      <c r="B1089" s="6">
        <f>TITRES_STAT!D1092</f>
        <v>4.5599999999999996</v>
      </c>
      <c r="C1089" s="2">
        <f t="shared" si="125"/>
        <v>-0.14000000000000057</v>
      </c>
      <c r="D1089" s="2">
        <f t="shared" si="126"/>
        <v>4.7239999999999993</v>
      </c>
      <c r="E1089" s="2">
        <f t="shared" si="128"/>
        <v>4.7440000000000007</v>
      </c>
      <c r="F1089" s="2">
        <f t="shared" si="129"/>
        <v>4.8145000000000007</v>
      </c>
      <c r="G1089" s="2">
        <f t="shared" si="131"/>
        <v>4.2458</v>
      </c>
      <c r="H1089" s="2">
        <f t="shared" si="127"/>
        <v>2.9581999999999984</v>
      </c>
      <c r="I1089" s="2">
        <f t="array" ref="I1089">SUMPRODUCT(B1073:B1092, (ROW(B1073:B1092)-ROW(B1073)+1)) / (20*21/2)</f>
        <v>4.6406666666666672</v>
      </c>
      <c r="J1089" s="2">
        <f t="shared" si="130"/>
        <v>4.6547940617152914</v>
      </c>
      <c r="K1089" s="2">
        <f t="shared" si="132"/>
        <v>4.3122675552525349</v>
      </c>
    </row>
    <row r="1090" spans="1:11" ht="13.5" x14ac:dyDescent="0.25">
      <c r="A1090" s="3">
        <f>TITRES_STAT!B1093</f>
        <v>43895</v>
      </c>
      <c r="B1090" s="6">
        <f>TITRES_STAT!D1093</f>
        <v>4.45</v>
      </c>
      <c r="C1090" s="2">
        <f t="shared" si="125"/>
        <v>-0.10999999999999943</v>
      </c>
      <c r="D1090" s="2">
        <f t="shared" si="126"/>
        <v>4.6559999999999997</v>
      </c>
      <c r="E1090" s="2">
        <f t="shared" si="128"/>
        <v>4.7090000000000014</v>
      </c>
      <c r="F1090" s="2">
        <f t="shared" si="129"/>
        <v>4.8105000000000011</v>
      </c>
      <c r="G1090" s="2">
        <f t="shared" si="131"/>
        <v>4.2588000000000008</v>
      </c>
      <c r="H1090" s="2">
        <f t="shared" si="127"/>
        <v>2.9722499999999989</v>
      </c>
      <c r="I1090" s="2">
        <f t="array" ref="I1090">SUMPRODUCT(B1074:B1093, (ROW(B1074:B1093)-ROW(B1074)+1)) / (20*21/2)</f>
        <v>4.5738095238095235</v>
      </c>
      <c r="J1090" s="2">
        <f t="shared" si="130"/>
        <v>4.6352898653614547</v>
      </c>
      <c r="K1090" s="2">
        <f t="shared" si="132"/>
        <v>4.3176688275955728</v>
      </c>
    </row>
    <row r="1091" spans="1:11" ht="13.5" x14ac:dyDescent="0.25">
      <c r="A1091" s="3">
        <f>TITRES_STAT!B1094</f>
        <v>43896</v>
      </c>
      <c r="B1091" s="6">
        <f>TITRES_STAT!D1094</f>
        <v>4.32</v>
      </c>
      <c r="C1091" s="2">
        <f t="shared" si="125"/>
        <v>-0.12999999999999989</v>
      </c>
      <c r="D1091" s="2">
        <f t="shared" si="126"/>
        <v>4.5640000000000001</v>
      </c>
      <c r="E1091" s="2">
        <f t="shared" si="128"/>
        <v>4.6670000000000007</v>
      </c>
      <c r="F1091" s="2">
        <f t="shared" si="129"/>
        <v>4.7865000000000011</v>
      </c>
      <c r="G1091" s="2">
        <f t="shared" si="131"/>
        <v>4.2682000000000002</v>
      </c>
      <c r="H1091" s="2">
        <f t="shared" si="127"/>
        <v>2.9856499999999988</v>
      </c>
      <c r="I1091" s="2">
        <f t="array" ref="I1091">SUMPRODUCT(B1075:B1094, (ROW(B1075:B1094)-ROW(B1075)+1)) / (20*21/2)</f>
        <v>4.5348095238095247</v>
      </c>
      <c r="J1091" s="2">
        <f t="shared" si="130"/>
        <v>4.6052622591365537</v>
      </c>
      <c r="K1091" s="2">
        <f t="shared" si="132"/>
        <v>4.317760246121237</v>
      </c>
    </row>
    <row r="1092" spans="1:11" ht="13.5" x14ac:dyDescent="0.25">
      <c r="A1092" s="3">
        <f>TITRES_STAT!B1095</f>
        <v>43899</v>
      </c>
      <c r="B1092" s="6">
        <f>TITRES_STAT!D1095</f>
        <v>4.2</v>
      </c>
      <c r="C1092" s="2">
        <f t="shared" ref="C1092:C1155" si="133">B1092-B1091</f>
        <v>-0.12000000000000011</v>
      </c>
      <c r="D1092" s="2">
        <f t="shared" si="126"/>
        <v>4.4459999999999997</v>
      </c>
      <c r="E1092" s="2">
        <f t="shared" si="128"/>
        <v>4.6070000000000011</v>
      </c>
      <c r="F1092" s="2">
        <f t="shared" si="129"/>
        <v>4.7420000000000009</v>
      </c>
      <c r="G1092" s="2">
        <f t="shared" si="131"/>
        <v>4.2755999999999998</v>
      </c>
      <c r="H1092" s="2">
        <f t="shared" si="127"/>
        <v>2.9986499999999991</v>
      </c>
      <c r="I1092" s="2">
        <f t="array" ref="I1092">SUMPRODUCT(B1076:B1095, (ROW(B1076:B1095)-ROW(B1076)+1)) / (20*21/2)</f>
        <v>4.4976666666666665</v>
      </c>
      <c r="J1092" s="2">
        <f t="shared" si="130"/>
        <v>4.5666658535045013</v>
      </c>
      <c r="K1092" s="2">
        <f t="shared" si="132"/>
        <v>4.3131421972537378</v>
      </c>
    </row>
    <row r="1093" spans="1:11" ht="13.5" x14ac:dyDescent="0.25">
      <c r="A1093" s="3">
        <f>TITRES_STAT!B1096</f>
        <v>43900</v>
      </c>
      <c r="B1093" s="6">
        <f>TITRES_STAT!D1096</f>
        <v>4.04</v>
      </c>
      <c r="C1093" s="2">
        <f t="shared" si="133"/>
        <v>-0.16000000000000014</v>
      </c>
      <c r="D1093" s="2">
        <f t="shared" si="126"/>
        <v>4.3140000000000001</v>
      </c>
      <c r="E1093" s="2">
        <f t="shared" si="128"/>
        <v>4.5370000000000008</v>
      </c>
      <c r="F1093" s="2">
        <f t="shared" si="129"/>
        <v>4.6895000000000007</v>
      </c>
      <c r="G1093" s="2">
        <f t="shared" si="131"/>
        <v>4.2818000000000005</v>
      </c>
      <c r="H1093" s="2">
        <f t="shared" si="127"/>
        <v>3.0110499999999991</v>
      </c>
      <c r="I1093" s="2">
        <f t="array" ref="I1093">SUMPRODUCT(B1077:B1096, (ROW(B1077:B1096)-ROW(B1077)+1)) / (20*21/2)</f>
        <v>4.4454285714285717</v>
      </c>
      <c r="J1093" s="2">
        <f t="shared" si="130"/>
        <v>4.5165072007897864</v>
      </c>
      <c r="K1093" s="2">
        <f t="shared" si="132"/>
        <v>4.3024307385379048</v>
      </c>
    </row>
    <row r="1094" spans="1:11" ht="13.5" x14ac:dyDescent="0.25">
      <c r="A1094" s="3">
        <f>TITRES_STAT!B1097</f>
        <v>43901</v>
      </c>
      <c r="B1094" s="6">
        <f>TITRES_STAT!D1097</f>
        <v>4.28</v>
      </c>
      <c r="C1094" s="2">
        <f t="shared" si="133"/>
        <v>0.24000000000000021</v>
      </c>
      <c r="D1094" s="2">
        <f t="shared" ref="D1094:D1157" si="134">AVERAGE(B1090:B1094)</f>
        <v>4.258</v>
      </c>
      <c r="E1094" s="2">
        <f t="shared" si="128"/>
        <v>4.4910000000000005</v>
      </c>
      <c r="F1094" s="2">
        <f t="shared" si="129"/>
        <v>4.6500000000000012</v>
      </c>
      <c r="G1094" s="2">
        <f t="shared" si="131"/>
        <v>4.2919999999999998</v>
      </c>
      <c r="H1094" s="2">
        <f t="shared" si="127"/>
        <v>3.0246499999999994</v>
      </c>
      <c r="I1094" s="2">
        <f t="array" ref="I1094">SUMPRODUCT(B1078:B1097, (ROW(B1078:B1097)-ROW(B1078)+1)) / (20*21/2)</f>
        <v>4.3854285714285712</v>
      </c>
      <c r="J1094" s="2">
        <f t="shared" si="130"/>
        <v>4.4939827054764736</v>
      </c>
      <c r="K1094" s="2">
        <f t="shared" si="132"/>
        <v>4.301551101732497</v>
      </c>
    </row>
    <row r="1095" spans="1:11" ht="13.5" x14ac:dyDescent="0.25">
      <c r="A1095" s="3">
        <f>TITRES_STAT!B1098</f>
        <v>43902</v>
      </c>
      <c r="B1095" s="6">
        <f>TITRES_STAT!D1098</f>
        <v>4.26</v>
      </c>
      <c r="C1095" s="2">
        <f t="shared" si="133"/>
        <v>-2.0000000000000462E-2</v>
      </c>
      <c r="D1095" s="2">
        <f t="shared" si="134"/>
        <v>4.2200000000000006</v>
      </c>
      <c r="E1095" s="2">
        <f t="shared" si="128"/>
        <v>4.4379999999999997</v>
      </c>
      <c r="F1095" s="2">
        <f t="shared" si="129"/>
        <v>4.6185000000000009</v>
      </c>
      <c r="G1095" s="2">
        <f t="shared" si="131"/>
        <v>4.3029999999999999</v>
      </c>
      <c r="H1095" s="2">
        <f t="shared" si="127"/>
        <v>3.037949999999999</v>
      </c>
      <c r="I1095" s="2">
        <f t="array" ref="I1095">SUMPRODUCT(B1079:B1098, (ROW(B1079:B1098)-ROW(B1079)+1)) / (20*21/2)</f>
        <v>4.3134285714285721</v>
      </c>
      <c r="J1095" s="2">
        <f t="shared" si="130"/>
        <v>4.4716986382882382</v>
      </c>
      <c r="K1095" s="2">
        <f t="shared" si="132"/>
        <v>4.2999216467625949</v>
      </c>
    </row>
    <row r="1096" spans="1:11" ht="13.5" x14ac:dyDescent="0.25">
      <c r="A1096" s="3">
        <f>TITRES_STAT!B1099</f>
        <v>43903</v>
      </c>
      <c r="B1096" s="6">
        <f>TITRES_STAT!D1099</f>
        <v>4.07</v>
      </c>
      <c r="C1096" s="2">
        <f t="shared" si="133"/>
        <v>-0.1899999999999995</v>
      </c>
      <c r="D1096" s="2">
        <f t="shared" si="134"/>
        <v>4.17</v>
      </c>
      <c r="E1096" s="2">
        <f t="shared" si="128"/>
        <v>4.3669999999999991</v>
      </c>
      <c r="F1096" s="2">
        <f t="shared" si="129"/>
        <v>4.580000000000001</v>
      </c>
      <c r="G1096" s="2">
        <f t="shared" si="131"/>
        <v>4.3069999999999995</v>
      </c>
      <c r="H1096" s="2">
        <f t="shared" si="127"/>
        <v>3.0500999999999991</v>
      </c>
      <c r="I1096" s="2">
        <f t="array" ref="I1096">SUMPRODUCT(B1080:B1099, (ROW(B1080:B1099)-ROW(B1080)+1)) / (20*21/2)</f>
        <v>4.2360952380952384</v>
      </c>
      <c r="J1096" s="2">
        <f t="shared" si="130"/>
        <v>4.4334416251179292</v>
      </c>
      <c r="K1096" s="2">
        <f t="shared" si="132"/>
        <v>4.2909051115954338</v>
      </c>
    </row>
    <row r="1097" spans="1:11" ht="13.5" x14ac:dyDescent="0.25">
      <c r="A1097" s="3">
        <f>TITRES_STAT!B1100</f>
        <v>43906</v>
      </c>
      <c r="B1097" s="6">
        <f>TITRES_STAT!D1100</f>
        <v>3.95</v>
      </c>
      <c r="C1097" s="2">
        <f t="shared" si="133"/>
        <v>-0.12000000000000011</v>
      </c>
      <c r="D1097" s="2">
        <f t="shared" si="134"/>
        <v>4.1199999999999992</v>
      </c>
      <c r="E1097" s="2">
        <f t="shared" si="128"/>
        <v>4.2830000000000004</v>
      </c>
      <c r="F1097" s="2">
        <f t="shared" si="129"/>
        <v>4.5360000000000023</v>
      </c>
      <c r="G1097" s="2">
        <f t="shared" si="131"/>
        <v>4.3087999999999997</v>
      </c>
      <c r="H1097" s="2">
        <f t="shared" si="127"/>
        <v>3.0614499999999993</v>
      </c>
      <c r="I1097" s="2">
        <f t="array" ref="I1097">SUMPRODUCT(B1081:B1100, (ROW(B1081:B1100)-ROW(B1081)+1)) / (20*21/2)</f>
        <v>4.1700952380952385</v>
      </c>
      <c r="J1097" s="2">
        <f t="shared" si="130"/>
        <v>4.3873995655828875</v>
      </c>
      <c r="K1097" s="2">
        <f t="shared" si="132"/>
        <v>4.2775362836897308</v>
      </c>
    </row>
    <row r="1098" spans="1:11" ht="13.5" x14ac:dyDescent="0.25">
      <c r="A1098" s="3">
        <f>TITRES_STAT!B1101</f>
        <v>43907</v>
      </c>
      <c r="B1098" s="6">
        <f>TITRES_STAT!D1101</f>
        <v>3.78</v>
      </c>
      <c r="C1098" s="2">
        <f t="shared" si="133"/>
        <v>-0.17000000000000037</v>
      </c>
      <c r="D1098" s="2">
        <f t="shared" si="134"/>
        <v>4.0679999999999996</v>
      </c>
      <c r="E1098" s="2">
        <f t="shared" si="128"/>
        <v>4.1910000000000007</v>
      </c>
      <c r="F1098" s="2">
        <f t="shared" si="129"/>
        <v>4.4820000000000011</v>
      </c>
      <c r="G1098" s="2">
        <f t="shared" si="131"/>
        <v>4.3083999999999989</v>
      </c>
      <c r="H1098" s="2">
        <f t="shared" ref="H1098:H1161" si="135">AVERAGE(B899:B1098)</f>
        <v>3.0721999999999996</v>
      </c>
      <c r="I1098" s="2">
        <f t="array" ref="I1098">SUMPRODUCT(B1082:B1101, (ROW(B1082:B1101)-ROW(B1082)+1)) / (20*21/2)</f>
        <v>4.0987142857142862</v>
      </c>
      <c r="J1098" s="2">
        <f t="shared" si="130"/>
        <v>4.3295519879083271</v>
      </c>
      <c r="K1098" s="2">
        <f t="shared" si="132"/>
        <v>4.2580250568783695</v>
      </c>
    </row>
    <row r="1099" spans="1:11" ht="13.5" x14ac:dyDescent="0.25">
      <c r="A1099" s="3">
        <f>TITRES_STAT!B1102</f>
        <v>43908</v>
      </c>
      <c r="B1099" s="6">
        <f>TITRES_STAT!D1102</f>
        <v>3.67</v>
      </c>
      <c r="C1099" s="2">
        <f t="shared" si="133"/>
        <v>-0.10999999999999988</v>
      </c>
      <c r="D1099" s="2">
        <f t="shared" si="134"/>
        <v>3.9460000000000006</v>
      </c>
      <c r="E1099" s="2">
        <f t="shared" si="128"/>
        <v>4.1020000000000003</v>
      </c>
      <c r="F1099" s="2">
        <f t="shared" si="129"/>
        <v>4.4230000000000018</v>
      </c>
      <c r="G1099" s="2">
        <f t="shared" si="131"/>
        <v>4.3049999999999988</v>
      </c>
      <c r="H1099" s="2">
        <f t="shared" si="135"/>
        <v>3.0821999999999989</v>
      </c>
      <c r="I1099" s="2">
        <f t="array" ref="I1099">SUMPRODUCT(B1083:B1102, (ROW(B1083:B1102)-ROW(B1083)+1)) / (20*21/2)</f>
        <v>4.0231428571428571</v>
      </c>
      <c r="J1099" s="2">
        <f t="shared" si="130"/>
        <v>4.2667375128694385</v>
      </c>
      <c r="K1099" s="2">
        <f t="shared" si="132"/>
        <v>4.2349652507262761</v>
      </c>
    </row>
    <row r="1100" spans="1:11" ht="13.5" x14ac:dyDescent="0.25">
      <c r="A1100" s="3">
        <f>TITRES_STAT!B1103</f>
        <v>43909</v>
      </c>
      <c r="B1100" s="6">
        <f>TITRES_STAT!D1103</f>
        <v>3.73</v>
      </c>
      <c r="C1100" s="2">
        <f t="shared" si="133"/>
        <v>6.0000000000000053E-2</v>
      </c>
      <c r="D1100" s="2">
        <f t="shared" si="134"/>
        <v>3.84</v>
      </c>
      <c r="E1100" s="2">
        <f t="shared" ref="E1100:E1163" si="136">AVERAGE(B1091:B1100)</f>
        <v>4.0299999999999994</v>
      </c>
      <c r="F1100" s="2">
        <f t="shared" si="129"/>
        <v>4.3695000000000013</v>
      </c>
      <c r="G1100" s="2">
        <f t="shared" si="131"/>
        <v>4.304199999999998</v>
      </c>
      <c r="H1100" s="2">
        <f t="shared" si="135"/>
        <v>3.0922499999999991</v>
      </c>
      <c r="I1100" s="2">
        <f t="array" ref="I1100">SUMPRODUCT(B1084:B1103, (ROW(B1084:B1103)-ROW(B1084)+1)) / (20*21/2)</f>
        <v>3.944142857142857</v>
      </c>
      <c r="J1100" s="2">
        <f t="shared" si="130"/>
        <v>4.2156196545009204</v>
      </c>
      <c r="K1100" s="2">
        <f t="shared" si="132"/>
        <v>4.2151626918742657</v>
      </c>
    </row>
    <row r="1101" spans="1:11" ht="13.5" x14ac:dyDescent="0.25">
      <c r="A1101" s="3">
        <f>TITRES_STAT!B1104</f>
        <v>43913</v>
      </c>
      <c r="B1101" s="6">
        <f>TITRES_STAT!D1104</f>
        <v>3.62</v>
      </c>
      <c r="C1101" s="2">
        <f t="shared" si="133"/>
        <v>-0.10999999999999988</v>
      </c>
      <c r="D1101" s="2">
        <f t="shared" si="134"/>
        <v>3.75</v>
      </c>
      <c r="E1101" s="2">
        <f t="shared" si="136"/>
        <v>3.9599999999999995</v>
      </c>
      <c r="F1101" s="2">
        <f t="shared" si="129"/>
        <v>4.3135000000000012</v>
      </c>
      <c r="G1101" s="2">
        <f t="shared" si="131"/>
        <v>4.2985999999999986</v>
      </c>
      <c r="H1101" s="2">
        <f t="shared" si="135"/>
        <v>3.1014999999999988</v>
      </c>
      <c r="I1101" s="2">
        <f t="array" ref="I1101">SUMPRODUCT(B1085:B1104, (ROW(B1085:B1104)-ROW(B1085)+1)) / (20*21/2)</f>
        <v>3.861904761904762</v>
      </c>
      <c r="J1101" s="2">
        <f t="shared" si="130"/>
        <v>4.1588939731198806</v>
      </c>
      <c r="K1101" s="2">
        <f t="shared" si="132"/>
        <v>4.1918229784674317</v>
      </c>
    </row>
    <row r="1102" spans="1:11" ht="13.5" x14ac:dyDescent="0.25">
      <c r="A1102" s="3">
        <f>TITRES_STAT!B1105</f>
        <v>43914</v>
      </c>
      <c r="B1102" s="6">
        <f>TITRES_STAT!D1105</f>
        <v>3.52</v>
      </c>
      <c r="C1102" s="2">
        <f t="shared" si="133"/>
        <v>-0.10000000000000009</v>
      </c>
      <c r="D1102" s="2">
        <f t="shared" si="134"/>
        <v>3.6640000000000001</v>
      </c>
      <c r="E1102" s="2">
        <f t="shared" si="136"/>
        <v>3.8920000000000003</v>
      </c>
      <c r="F1102" s="2">
        <f t="shared" si="129"/>
        <v>4.2495000000000003</v>
      </c>
      <c r="G1102" s="2">
        <f t="shared" si="131"/>
        <v>4.2903999999999982</v>
      </c>
      <c r="H1102" s="2">
        <f t="shared" si="135"/>
        <v>3.1098999999999988</v>
      </c>
      <c r="I1102" s="2">
        <f t="array" ref="I1102">SUMPRODUCT(B1086:B1105, (ROW(B1086:B1105)-ROW(B1086)+1)) / (20*21/2)</f>
        <v>3.7778571428571435</v>
      </c>
      <c r="J1102" s="2">
        <f t="shared" si="130"/>
        <v>4.0980469280608443</v>
      </c>
      <c r="K1102" s="2">
        <f t="shared" si="132"/>
        <v>4.1654769793118458</v>
      </c>
    </row>
    <row r="1103" spans="1:11" ht="13.5" x14ac:dyDescent="0.25">
      <c r="A1103" s="3">
        <f>TITRES_STAT!B1106</f>
        <v>43915</v>
      </c>
      <c r="B1103" s="6">
        <f>TITRES_STAT!D1106</f>
        <v>3.42</v>
      </c>
      <c r="C1103" s="2">
        <f t="shared" si="133"/>
        <v>-0.10000000000000009</v>
      </c>
      <c r="D1103" s="2">
        <f t="shared" si="134"/>
        <v>3.5920000000000001</v>
      </c>
      <c r="E1103" s="2">
        <f t="shared" si="136"/>
        <v>3.8300000000000005</v>
      </c>
      <c r="F1103" s="2">
        <f t="shared" si="129"/>
        <v>4.1835000000000004</v>
      </c>
      <c r="G1103" s="2">
        <f t="shared" si="131"/>
        <v>4.2807999999999984</v>
      </c>
      <c r="H1103" s="2">
        <f t="shared" si="135"/>
        <v>3.1177999999999986</v>
      </c>
      <c r="I1103" s="2">
        <f t="array" ref="I1103">SUMPRODUCT(B1087:B1106, (ROW(B1087:B1106)-ROW(B1087)+1)) / (20*21/2)</f>
        <v>3.7098095238095237</v>
      </c>
      <c r="J1103" s="2">
        <f t="shared" si="130"/>
        <v>4.0334710301502881</v>
      </c>
      <c r="K1103" s="2">
        <f t="shared" si="132"/>
        <v>4.136242587966283</v>
      </c>
    </row>
    <row r="1104" spans="1:11" ht="13.5" x14ac:dyDescent="0.25">
      <c r="A1104" s="3">
        <f>TITRES_STAT!B1107</f>
        <v>43916</v>
      </c>
      <c r="B1104" s="6">
        <f>TITRES_STAT!D1107</f>
        <v>3.32</v>
      </c>
      <c r="C1104" s="2">
        <f t="shared" si="133"/>
        <v>-0.10000000000000009</v>
      </c>
      <c r="D1104" s="2">
        <f t="shared" si="134"/>
        <v>3.5219999999999998</v>
      </c>
      <c r="E1104" s="2">
        <f t="shared" si="136"/>
        <v>3.7340000000000004</v>
      </c>
      <c r="F1104" s="2">
        <f t="shared" si="129"/>
        <v>4.1124999999999998</v>
      </c>
      <c r="G1104" s="2">
        <f t="shared" si="131"/>
        <v>4.269199999999997</v>
      </c>
      <c r="H1104" s="2">
        <f t="shared" si="135"/>
        <v>3.1249999999999987</v>
      </c>
      <c r="I1104" s="2">
        <f t="array" ref="I1104">SUMPRODUCT(B1088:B1107, (ROW(B1088:B1107)-ROW(B1088)+1)) / (20*21/2)</f>
        <v>3.6572857142857154</v>
      </c>
      <c r="J1104" s="2">
        <f t="shared" si="130"/>
        <v>3.9655214082312131</v>
      </c>
      <c r="K1104" s="2">
        <f t="shared" si="132"/>
        <v>4.1042330747127034</v>
      </c>
    </row>
    <row r="1105" spans="1:11" ht="13.5" x14ac:dyDescent="0.25">
      <c r="A1105" s="3">
        <f>TITRES_STAT!B1108</f>
        <v>43917</v>
      </c>
      <c r="B1105" s="6">
        <f>TITRES_STAT!D1108</f>
        <v>3.23</v>
      </c>
      <c r="C1105" s="2">
        <f t="shared" si="133"/>
        <v>-8.9999999999999858E-2</v>
      </c>
      <c r="D1105" s="2">
        <f t="shared" si="134"/>
        <v>3.4219999999999997</v>
      </c>
      <c r="E1105" s="2">
        <f t="shared" si="136"/>
        <v>3.6309999999999993</v>
      </c>
      <c r="F1105" s="2">
        <f t="shared" si="129"/>
        <v>4.0344999999999995</v>
      </c>
      <c r="G1105" s="2">
        <f t="shared" si="131"/>
        <v>4.2563999999999966</v>
      </c>
      <c r="H1105" s="2">
        <f t="shared" si="135"/>
        <v>3.1314999999999986</v>
      </c>
      <c r="I1105" s="2">
        <f t="array" ref="I1105">SUMPRODUCT(B1089:B1108, (ROW(B1089:B1108)-ROW(B1089)+1)) / (20*21/2)</f>
        <v>3.6208571428571421</v>
      </c>
      <c r="J1105" s="2">
        <f t="shared" si="130"/>
        <v>3.8954717503044312</v>
      </c>
      <c r="K1105" s="2">
        <f t="shared" si="132"/>
        <v>4.06994942472397</v>
      </c>
    </row>
    <row r="1106" spans="1:11" ht="13.5" x14ac:dyDescent="0.25">
      <c r="A1106" s="3">
        <f>TITRES_STAT!B1109</f>
        <v>43920</v>
      </c>
      <c r="B1106" s="6">
        <f>TITRES_STAT!D1109</f>
        <v>3.32</v>
      </c>
      <c r="C1106" s="2">
        <f t="shared" si="133"/>
        <v>8.9999999999999858E-2</v>
      </c>
      <c r="D1106" s="2">
        <f t="shared" si="134"/>
        <v>3.3619999999999997</v>
      </c>
      <c r="E1106" s="2">
        <f t="shared" si="136"/>
        <v>3.5559999999999996</v>
      </c>
      <c r="F1106" s="2">
        <f t="shared" si="129"/>
        <v>3.9614999999999996</v>
      </c>
      <c r="G1106" s="2">
        <f t="shared" si="131"/>
        <v>4.2449999999999974</v>
      </c>
      <c r="H1106" s="2">
        <f t="shared" si="135"/>
        <v>3.1381999999999994</v>
      </c>
      <c r="I1106" s="2">
        <f t="array" ref="I1106">SUMPRODUCT(B1090:B1109, (ROW(B1090:B1109)-ROW(B1090)+1)) / (20*21/2)</f>
        <v>3.580571428571429</v>
      </c>
      <c r="J1106" s="2">
        <f t="shared" si="130"/>
        <v>3.8406649169421043</v>
      </c>
      <c r="K1106" s="2">
        <f t="shared" si="132"/>
        <v>4.040539643362246</v>
      </c>
    </row>
    <row r="1107" spans="1:11" ht="13.5" x14ac:dyDescent="0.25">
      <c r="A1107" s="3">
        <f>TITRES_STAT!B1110</f>
        <v>43921</v>
      </c>
      <c r="B1107" s="6">
        <f>TITRES_STAT!D1110</f>
        <v>3.41</v>
      </c>
      <c r="C1107" s="2">
        <f t="shared" si="133"/>
        <v>9.0000000000000302E-2</v>
      </c>
      <c r="D1107" s="2">
        <f t="shared" si="134"/>
        <v>3.3400000000000007</v>
      </c>
      <c r="E1107" s="2">
        <f t="shared" si="136"/>
        <v>3.5020000000000002</v>
      </c>
      <c r="F1107" s="2">
        <f t="shared" si="129"/>
        <v>3.8924999999999996</v>
      </c>
      <c r="G1107" s="2">
        <f t="shared" si="131"/>
        <v>4.2353999999999967</v>
      </c>
      <c r="H1107" s="2">
        <f t="shared" si="135"/>
        <v>3.1452999999999993</v>
      </c>
      <c r="I1107" s="2">
        <f t="array" ref="I1107">SUMPRODUCT(B1091:B1110, (ROW(B1091:B1110)-ROW(B1091)+1)) / (20*21/2)</f>
        <v>3.5524285714285715</v>
      </c>
      <c r="J1107" s="2">
        <f t="shared" si="130"/>
        <v>3.7996492105666655</v>
      </c>
      <c r="K1107" s="2">
        <f t="shared" si="132"/>
        <v>4.0158125985245112</v>
      </c>
    </row>
    <row r="1108" spans="1:11" ht="13.5" x14ac:dyDescent="0.25">
      <c r="A1108" s="3">
        <f>TITRES_STAT!B1111</f>
        <v>43922</v>
      </c>
      <c r="B1108" s="6">
        <f>TITRES_STAT!D1111</f>
        <v>3.51</v>
      </c>
      <c r="C1108" s="2">
        <f t="shared" si="133"/>
        <v>9.9999999999999645E-2</v>
      </c>
      <c r="D1108" s="2">
        <f t="shared" si="134"/>
        <v>3.3579999999999997</v>
      </c>
      <c r="E1108" s="2">
        <f t="shared" si="136"/>
        <v>3.4750000000000001</v>
      </c>
      <c r="F1108" s="2">
        <f t="shared" ref="F1108:F1171" si="137">AVERAGE(B1089:B1108)</f>
        <v>3.8329999999999997</v>
      </c>
      <c r="G1108" s="2">
        <f t="shared" si="131"/>
        <v>4.227599999999998</v>
      </c>
      <c r="H1108" s="2">
        <f t="shared" si="135"/>
        <v>3.1525999999999992</v>
      </c>
      <c r="I1108" s="2">
        <f t="array" ref="I1108">SUMPRODUCT(B1092:B1111, (ROW(B1092:B1111)-ROW(B1092)+1)) / (20*21/2)</f>
        <v>3.5308095238095238</v>
      </c>
      <c r="J1108" s="2">
        <f t="shared" si="130"/>
        <v>3.7720635714650781</v>
      </c>
      <c r="K1108" s="2">
        <f t="shared" si="132"/>
        <v>3.9959768103470794</v>
      </c>
    </row>
    <row r="1109" spans="1:11" ht="13.5" x14ac:dyDescent="0.25">
      <c r="A1109" s="3">
        <f>TITRES_STAT!B1112</f>
        <v>43923</v>
      </c>
      <c r="B1109" s="6">
        <f>TITRES_STAT!D1112</f>
        <v>3.41</v>
      </c>
      <c r="C1109" s="2">
        <f t="shared" si="133"/>
        <v>-9.9999999999999645E-2</v>
      </c>
      <c r="D1109" s="2">
        <f t="shared" si="134"/>
        <v>3.3760000000000003</v>
      </c>
      <c r="E1109" s="2">
        <f t="shared" si="136"/>
        <v>3.4489999999999994</v>
      </c>
      <c r="F1109" s="2">
        <f t="shared" si="137"/>
        <v>3.7754999999999996</v>
      </c>
      <c r="G1109" s="2">
        <f t="shared" si="131"/>
        <v>4.2195999999999971</v>
      </c>
      <c r="H1109" s="2">
        <f t="shared" si="135"/>
        <v>3.1591999999999989</v>
      </c>
      <c r="I1109" s="2">
        <f t="array" ref="I1109">SUMPRODUCT(B1093:B1112, (ROW(B1093:B1112)-ROW(B1093)+1)) / (20*21/2)</f>
        <v>3.5169047619047618</v>
      </c>
      <c r="J1109" s="2">
        <f t="shared" ref="J1109:J1172" si="138">$J$4*B1109+J1108*(1-$J$4)</f>
        <v>3.7375813265636419</v>
      </c>
      <c r="K1109" s="2">
        <f t="shared" si="132"/>
        <v>3.9729973275883705</v>
      </c>
    </row>
    <row r="1110" spans="1:11" ht="13.5" x14ac:dyDescent="0.25">
      <c r="A1110" s="3">
        <f>TITRES_STAT!B1113</f>
        <v>43924</v>
      </c>
      <c r="B1110" s="6">
        <f>TITRES_STAT!D1113</f>
        <v>3.48</v>
      </c>
      <c r="C1110" s="2">
        <f t="shared" si="133"/>
        <v>6.999999999999984E-2</v>
      </c>
      <c r="D1110" s="2">
        <f t="shared" si="134"/>
        <v>3.4259999999999997</v>
      </c>
      <c r="E1110" s="2">
        <f t="shared" si="136"/>
        <v>3.4240000000000004</v>
      </c>
      <c r="F1110" s="2">
        <f t="shared" si="137"/>
        <v>3.7270000000000003</v>
      </c>
      <c r="G1110" s="2">
        <f t="shared" si="131"/>
        <v>4.2107999999999972</v>
      </c>
      <c r="H1110" s="2">
        <f t="shared" si="135"/>
        <v>3.1658999999999993</v>
      </c>
      <c r="I1110" s="2">
        <f t="array" ref="I1110">SUMPRODUCT(B1094:B1113, (ROW(B1094:B1113)-ROW(B1094)+1)) / (20*21/2)</f>
        <v>3.4966190476190473</v>
      </c>
      <c r="J1110" s="2">
        <f t="shared" si="138"/>
        <v>3.7130497716528188</v>
      </c>
      <c r="K1110" s="2">
        <f t="shared" si="132"/>
        <v>3.9536640990554934</v>
      </c>
    </row>
    <row r="1111" spans="1:11" ht="13.5" x14ac:dyDescent="0.25">
      <c r="A1111" s="3">
        <f>TITRES_STAT!B1114</f>
        <v>43927</v>
      </c>
      <c r="B1111" s="6">
        <f>TITRES_STAT!D1114</f>
        <v>3.5</v>
      </c>
      <c r="C1111" s="2">
        <f t="shared" si="133"/>
        <v>2.0000000000000018E-2</v>
      </c>
      <c r="D1111" s="2">
        <f t="shared" si="134"/>
        <v>3.4620000000000006</v>
      </c>
      <c r="E1111" s="2">
        <f t="shared" si="136"/>
        <v>3.4119999999999999</v>
      </c>
      <c r="F1111" s="2">
        <f t="shared" si="137"/>
        <v>3.6859999999999999</v>
      </c>
      <c r="G1111" s="2">
        <f t="shared" si="131"/>
        <v>4.2023999999999972</v>
      </c>
      <c r="H1111" s="2">
        <f t="shared" si="135"/>
        <v>3.1722499999999991</v>
      </c>
      <c r="I1111" s="2">
        <f t="array" ref="I1111">SUMPRODUCT(B1095:B1114, (ROW(B1095:B1114)-ROW(B1095)+1)) / (20*21/2)</f>
        <v>3.4791904761904764</v>
      </c>
      <c r="J1111" s="2">
        <f t="shared" si="138"/>
        <v>3.6927593172096933</v>
      </c>
      <c r="K1111" s="2">
        <f t="shared" si="132"/>
        <v>3.9358733500729253</v>
      </c>
    </row>
    <row r="1112" spans="1:11" ht="13.5" x14ac:dyDescent="0.25">
      <c r="A1112" s="3">
        <f>TITRES_STAT!B1115</f>
        <v>43928</v>
      </c>
      <c r="B1112" s="6">
        <f>TITRES_STAT!D1115</f>
        <v>3.54</v>
      </c>
      <c r="C1112" s="2">
        <f t="shared" si="133"/>
        <v>4.0000000000000036E-2</v>
      </c>
      <c r="D1112" s="2">
        <f t="shared" si="134"/>
        <v>3.4880000000000004</v>
      </c>
      <c r="E1112" s="2">
        <f t="shared" si="136"/>
        <v>3.4140000000000001</v>
      </c>
      <c r="F1112" s="2">
        <f t="shared" si="137"/>
        <v>3.6530000000000009</v>
      </c>
      <c r="G1112" s="2">
        <f t="shared" si="131"/>
        <v>4.1951999999999972</v>
      </c>
      <c r="H1112" s="2">
        <f t="shared" si="135"/>
        <v>3.1784999999999992</v>
      </c>
      <c r="I1112" s="2">
        <f t="array" ref="I1112">SUMPRODUCT(B1096:B1115, (ROW(B1096:B1115)-ROW(B1096)+1)) / (20*21/2)</f>
        <v>3.4562380952380951</v>
      </c>
      <c r="J1112" s="2">
        <f t="shared" si="138"/>
        <v>3.6782108108087703</v>
      </c>
      <c r="K1112" s="2">
        <f t="shared" si="132"/>
        <v>3.9203489049720264</v>
      </c>
    </row>
    <row r="1113" spans="1:11" ht="13.5" x14ac:dyDescent="0.25">
      <c r="A1113" s="3">
        <f>TITRES_STAT!B1116</f>
        <v>43929</v>
      </c>
      <c r="B1113" s="6">
        <f>TITRES_STAT!D1116</f>
        <v>3.44</v>
      </c>
      <c r="C1113" s="2">
        <f t="shared" si="133"/>
        <v>-0.10000000000000009</v>
      </c>
      <c r="D1113" s="2">
        <f t="shared" si="134"/>
        <v>3.4740000000000002</v>
      </c>
      <c r="E1113" s="2">
        <f t="shared" si="136"/>
        <v>3.4159999999999995</v>
      </c>
      <c r="F1113" s="2">
        <f t="shared" si="137"/>
        <v>3.6229999999999998</v>
      </c>
      <c r="G1113" s="2">
        <f t="shared" si="131"/>
        <v>4.1869999999999976</v>
      </c>
      <c r="H1113" s="2">
        <f t="shared" si="135"/>
        <v>3.1840499999999996</v>
      </c>
      <c r="I1113" s="2">
        <f t="array" ref="I1113">SUMPRODUCT(B1097:B1116, (ROW(B1097:B1116)-ROW(B1097)+1)) / (20*21/2)</f>
        <v>3.4376666666666664</v>
      </c>
      <c r="J1113" s="2">
        <f t="shared" si="138"/>
        <v>3.6555240669222209</v>
      </c>
      <c r="K1113" s="2">
        <f t="shared" si="132"/>
        <v>3.9015116930123392</v>
      </c>
    </row>
    <row r="1114" spans="1:11" ht="13.5" x14ac:dyDescent="0.25">
      <c r="A1114" s="3">
        <f>TITRES_STAT!B1117</f>
        <v>43934</v>
      </c>
      <c r="B1114" s="6">
        <f>TITRES_STAT!D1117</f>
        <v>3.44</v>
      </c>
      <c r="C1114" s="2">
        <f t="shared" si="133"/>
        <v>0</v>
      </c>
      <c r="D1114" s="2">
        <f t="shared" si="134"/>
        <v>3.4799999999999995</v>
      </c>
      <c r="E1114" s="2">
        <f t="shared" si="136"/>
        <v>3.4279999999999999</v>
      </c>
      <c r="F1114" s="2">
        <f t="shared" si="137"/>
        <v>3.5809999999999995</v>
      </c>
      <c r="G1114" s="2">
        <f t="shared" si="131"/>
        <v>4.1791999999999971</v>
      </c>
      <c r="H1114" s="2">
        <f t="shared" si="135"/>
        <v>3.1898999999999997</v>
      </c>
      <c r="I1114" s="2">
        <f t="array" ref="I1114">SUMPRODUCT(B1098:B1117, (ROW(B1098:B1117)-ROW(B1098)+1)) / (20*21/2)</f>
        <v>3.4273333333333333</v>
      </c>
      <c r="J1114" s="2">
        <f t="shared" si="138"/>
        <v>3.6349979653105811</v>
      </c>
      <c r="K1114" s="2">
        <f t="shared" si="132"/>
        <v>3.8834131952471496</v>
      </c>
    </row>
    <row r="1115" spans="1:11" ht="13.5" x14ac:dyDescent="0.25">
      <c r="A1115" s="3">
        <f>TITRES_STAT!B1118</f>
        <v>43935</v>
      </c>
      <c r="B1115" s="6">
        <f>TITRES_STAT!D1118</f>
        <v>3.34</v>
      </c>
      <c r="C1115" s="2">
        <f t="shared" si="133"/>
        <v>-0.10000000000000009</v>
      </c>
      <c r="D1115" s="2">
        <f t="shared" si="134"/>
        <v>3.4519999999999995</v>
      </c>
      <c r="E1115" s="2">
        <f t="shared" si="136"/>
        <v>3.4390000000000001</v>
      </c>
      <c r="F1115" s="2">
        <f t="shared" si="137"/>
        <v>3.5349999999999993</v>
      </c>
      <c r="G1115" s="2">
        <f t="shared" si="131"/>
        <v>4.1685999999999979</v>
      </c>
      <c r="H1115" s="2">
        <f t="shared" si="135"/>
        <v>3.1953499999999995</v>
      </c>
      <c r="I1115" s="2">
        <f t="array" ref="I1115">SUMPRODUCT(B1099:B1118, (ROW(B1099:B1118)-ROW(B1099)+1)) / (20*21/2)</f>
        <v>3.4101428571428571</v>
      </c>
      <c r="J1115" s="2">
        <f t="shared" si="138"/>
        <v>3.6069029209952879</v>
      </c>
      <c r="K1115" s="2">
        <f t="shared" si="132"/>
        <v>3.8621028738649086</v>
      </c>
    </row>
    <row r="1116" spans="1:11" ht="13.5" x14ac:dyDescent="0.25">
      <c r="A1116" s="3">
        <f>TITRES_STAT!B1119</f>
        <v>43936</v>
      </c>
      <c r="B1116" s="6">
        <f>TITRES_STAT!D1119</f>
        <v>3.34</v>
      </c>
      <c r="C1116" s="2">
        <f t="shared" si="133"/>
        <v>0</v>
      </c>
      <c r="D1116" s="2">
        <f t="shared" si="134"/>
        <v>3.4200000000000004</v>
      </c>
      <c r="E1116" s="2">
        <f t="shared" si="136"/>
        <v>3.4410000000000003</v>
      </c>
      <c r="F1116" s="2">
        <f t="shared" si="137"/>
        <v>3.4984999999999999</v>
      </c>
      <c r="G1116" s="2">
        <f t="shared" si="131"/>
        <v>4.1599999999999984</v>
      </c>
      <c r="H1116" s="2">
        <f t="shared" si="135"/>
        <v>3.2001499999999998</v>
      </c>
      <c r="I1116" s="2">
        <f t="array" ref="I1116">SUMPRODUCT(B1100:B1119, (ROW(B1100:B1119)-ROW(B1100)+1)) / (20*21/2)</f>
        <v>3.4038571428571425</v>
      </c>
      <c r="J1116" s="2">
        <f t="shared" si="138"/>
        <v>3.5814835951862132</v>
      </c>
      <c r="K1116" s="2">
        <f t="shared" si="132"/>
        <v>3.8416282513604023</v>
      </c>
    </row>
    <row r="1117" spans="1:11" ht="13.5" x14ac:dyDescent="0.25">
      <c r="A1117" s="3">
        <f>TITRES_STAT!B1120</f>
        <v>43937</v>
      </c>
      <c r="B1117" s="6">
        <f>TITRES_STAT!D1120</f>
        <v>3.39</v>
      </c>
      <c r="C1117" s="2">
        <f t="shared" si="133"/>
        <v>5.0000000000000266E-2</v>
      </c>
      <c r="D1117" s="2">
        <f t="shared" si="134"/>
        <v>3.3899999999999997</v>
      </c>
      <c r="E1117" s="2">
        <f t="shared" si="136"/>
        <v>3.4390000000000001</v>
      </c>
      <c r="F1117" s="2">
        <f t="shared" si="137"/>
        <v>3.4704999999999999</v>
      </c>
      <c r="G1117" s="2">
        <f t="shared" si="131"/>
        <v>4.151399999999998</v>
      </c>
      <c r="H1117" s="2">
        <f t="shared" si="135"/>
        <v>3.2049499999999993</v>
      </c>
      <c r="I1117" s="2">
        <f t="array" ref="I1117">SUMPRODUCT(B1101:B1120, (ROW(B1101:B1120)-ROW(B1101)+1)) / (20*21/2)</f>
        <v>3.3989523809523812</v>
      </c>
      <c r="J1117" s="2">
        <f t="shared" si="138"/>
        <v>3.5632470623113357</v>
      </c>
      <c r="K1117" s="2">
        <f t="shared" si="132"/>
        <v>3.8239173395423474</v>
      </c>
    </row>
    <row r="1118" spans="1:11" ht="13.5" x14ac:dyDescent="0.25">
      <c r="A1118" s="3">
        <f>TITRES_STAT!B1121</f>
        <v>43938</v>
      </c>
      <c r="B1118" s="6">
        <f>TITRES_STAT!D1121</f>
        <v>3.29</v>
      </c>
      <c r="C1118" s="2">
        <f t="shared" si="133"/>
        <v>-0.10000000000000009</v>
      </c>
      <c r="D1118" s="2">
        <f t="shared" si="134"/>
        <v>3.3600000000000003</v>
      </c>
      <c r="E1118" s="2">
        <f t="shared" si="136"/>
        <v>3.4170000000000003</v>
      </c>
      <c r="F1118" s="2">
        <f t="shared" si="137"/>
        <v>3.4460000000000002</v>
      </c>
      <c r="G1118" s="2">
        <f t="shared" si="131"/>
        <v>4.1365999999999987</v>
      </c>
      <c r="H1118" s="2">
        <f t="shared" si="135"/>
        <v>3.2095999999999991</v>
      </c>
      <c r="I1118" s="2">
        <f t="array" ref="I1118">SUMPRODUCT(B1102:B1121, (ROW(B1102:B1121)-ROW(B1102)+1)) / (20*21/2)</f>
        <v>3.3957142857142859</v>
      </c>
      <c r="J1118" s="2">
        <f t="shared" si="138"/>
        <v>3.5372235325673991</v>
      </c>
      <c r="K1118" s="2">
        <f t="shared" si="132"/>
        <v>3.8029794046583336</v>
      </c>
    </row>
    <row r="1119" spans="1:11" ht="13.5" x14ac:dyDescent="0.25">
      <c r="A1119" s="3">
        <f>TITRES_STAT!B1122</f>
        <v>43941</v>
      </c>
      <c r="B1119" s="6">
        <f>TITRES_STAT!D1122</f>
        <v>3.38</v>
      </c>
      <c r="C1119" s="2">
        <f t="shared" si="133"/>
        <v>8.9999999999999858E-2</v>
      </c>
      <c r="D1119" s="2">
        <f t="shared" si="134"/>
        <v>3.3479999999999999</v>
      </c>
      <c r="E1119" s="2">
        <f t="shared" si="136"/>
        <v>3.4140000000000001</v>
      </c>
      <c r="F1119" s="2">
        <f t="shared" si="137"/>
        <v>3.4314999999999998</v>
      </c>
      <c r="G1119" s="2">
        <f t="shared" si="131"/>
        <v>4.1187999999999985</v>
      </c>
      <c r="H1119" s="2">
        <f t="shared" si="135"/>
        <v>3.2143999999999995</v>
      </c>
      <c r="I1119" s="2">
        <f t="array" ref="I1119">SUMPRODUCT(B1103:B1122, (ROW(B1103:B1122)-ROW(B1103)+1)) / (20*21/2)</f>
        <v>3.3840952380952385</v>
      </c>
      <c r="J1119" s="2">
        <f t="shared" si="138"/>
        <v>3.5222498627990753</v>
      </c>
      <c r="K1119" s="2">
        <f t="shared" si="132"/>
        <v>3.7863919770246732</v>
      </c>
    </row>
    <row r="1120" spans="1:11" ht="13.5" x14ac:dyDescent="0.25">
      <c r="A1120" s="3">
        <f>TITRES_STAT!B1123</f>
        <v>43942</v>
      </c>
      <c r="B1120" s="6">
        <f>TITRES_STAT!D1123</f>
        <v>3.38</v>
      </c>
      <c r="C1120" s="2">
        <f t="shared" si="133"/>
        <v>0</v>
      </c>
      <c r="D1120" s="2">
        <f t="shared" si="134"/>
        <v>3.3559999999999994</v>
      </c>
      <c r="E1120" s="2">
        <f t="shared" si="136"/>
        <v>3.4039999999999999</v>
      </c>
      <c r="F1120" s="2">
        <f t="shared" si="137"/>
        <v>3.4140000000000001</v>
      </c>
      <c r="G1120" s="2">
        <f t="shared" si="131"/>
        <v>4.0957999999999988</v>
      </c>
      <c r="H1120" s="2">
        <f t="shared" si="135"/>
        <v>3.2195499999999999</v>
      </c>
      <c r="I1120" s="2">
        <f t="array" ref="I1120">SUMPRODUCT(B1104:B1123, (ROW(B1104:B1123)-ROW(B1104)+1)) / (20*21/2)</f>
        <v>3.3650476190476195</v>
      </c>
      <c r="J1120" s="2">
        <f t="shared" si="138"/>
        <v>3.5087022568182111</v>
      </c>
      <c r="K1120" s="2">
        <f t="shared" si="132"/>
        <v>3.7704550367491958</v>
      </c>
    </row>
    <row r="1121" spans="1:11" ht="13.5" x14ac:dyDescent="0.25">
      <c r="A1121" s="3">
        <f>TITRES_STAT!B1124</f>
        <v>43943</v>
      </c>
      <c r="B1121" s="6">
        <f>TITRES_STAT!D1124</f>
        <v>3.38</v>
      </c>
      <c r="C1121" s="2">
        <f t="shared" si="133"/>
        <v>0</v>
      </c>
      <c r="D1121" s="2">
        <f t="shared" si="134"/>
        <v>3.3639999999999994</v>
      </c>
      <c r="E1121" s="2">
        <f t="shared" si="136"/>
        <v>3.3920000000000003</v>
      </c>
      <c r="F1121" s="2">
        <f t="shared" si="137"/>
        <v>3.4019999999999997</v>
      </c>
      <c r="G1121" s="2">
        <f t="shared" si="131"/>
        <v>4.0673999999999992</v>
      </c>
      <c r="H1121" s="2">
        <f t="shared" si="135"/>
        <v>3.22505</v>
      </c>
      <c r="I1121" s="2">
        <f t="array" ref="I1121">SUMPRODUCT(B1105:B1124, (ROW(B1105:B1124)-ROW(B1105)+1)) / (20*21/2)</f>
        <v>3.3385238095238092</v>
      </c>
      <c r="J1121" s="2">
        <f t="shared" si="138"/>
        <v>3.4964448990260006</v>
      </c>
      <c r="K1121" s="2">
        <f t="shared" si="132"/>
        <v>3.7551430745237369</v>
      </c>
    </row>
    <row r="1122" spans="1:11" ht="13.5" x14ac:dyDescent="0.25">
      <c r="A1122" s="3">
        <f>TITRES_STAT!B1125</f>
        <v>43944</v>
      </c>
      <c r="B1122" s="6">
        <f>TITRES_STAT!D1125</f>
        <v>3.28</v>
      </c>
      <c r="C1122" s="2">
        <f t="shared" si="133"/>
        <v>-0.10000000000000009</v>
      </c>
      <c r="D1122" s="2">
        <f t="shared" si="134"/>
        <v>3.3420000000000001</v>
      </c>
      <c r="E1122" s="2">
        <f t="shared" si="136"/>
        <v>3.3659999999999997</v>
      </c>
      <c r="F1122" s="2">
        <f t="shared" si="137"/>
        <v>3.3900000000000006</v>
      </c>
      <c r="G1122" s="2">
        <f t="shared" si="131"/>
        <v>4.0311999999999992</v>
      </c>
      <c r="H1122" s="2">
        <f t="shared" si="135"/>
        <v>3.2300999999999997</v>
      </c>
      <c r="I1122" s="2">
        <f t="array" ref="I1122">SUMPRODUCT(B1106:B1125, (ROW(B1106:B1125)-ROW(B1106)+1)) / (20*21/2)</f>
        <v>3.3044761904761901</v>
      </c>
      <c r="J1122" s="2">
        <f t="shared" si="138"/>
        <v>3.4758310991187624</v>
      </c>
      <c r="K1122" s="2">
        <f t="shared" si="132"/>
        <v>3.7365100127777078</v>
      </c>
    </row>
    <row r="1123" spans="1:11" ht="13.5" x14ac:dyDescent="0.25">
      <c r="A1123" s="3">
        <f>TITRES_STAT!B1126</f>
        <v>43945</v>
      </c>
      <c r="B1123" s="6">
        <f>TITRES_STAT!D1126</f>
        <v>3.19</v>
      </c>
      <c r="C1123" s="2">
        <f t="shared" si="133"/>
        <v>-8.9999999999999858E-2</v>
      </c>
      <c r="D1123" s="2">
        <f t="shared" si="134"/>
        <v>3.3220000000000001</v>
      </c>
      <c r="E1123" s="2">
        <f t="shared" si="136"/>
        <v>3.3409999999999997</v>
      </c>
      <c r="F1123" s="2">
        <f t="shared" si="137"/>
        <v>3.3785000000000003</v>
      </c>
      <c r="G1123" s="2">
        <f t="shared" si="131"/>
        <v>3.993199999999999</v>
      </c>
      <c r="H1123" s="2">
        <f t="shared" si="135"/>
        <v>3.2344499999999998</v>
      </c>
      <c r="I1123" s="2">
        <f t="array" ref="I1123">SUMPRODUCT(B1107:B1126, (ROW(B1107:B1126)-ROW(B1107)+1)) / (20*21/2)</f>
        <v>3.2743333333333329</v>
      </c>
      <c r="J1123" s="2">
        <f t="shared" si="138"/>
        <v>3.4486090896788806</v>
      </c>
      <c r="K1123" s="2">
        <f t="shared" si="132"/>
        <v>3.7150782475707387</v>
      </c>
    </row>
    <row r="1124" spans="1:11" ht="13.5" x14ac:dyDescent="0.25">
      <c r="A1124" s="3">
        <f>TITRES_STAT!B1127</f>
        <v>43948</v>
      </c>
      <c r="B1124" s="6">
        <f>TITRES_STAT!D1127</f>
        <v>3.1</v>
      </c>
      <c r="C1124" s="2">
        <f t="shared" si="133"/>
        <v>-8.9999999999999858E-2</v>
      </c>
      <c r="D1124" s="2">
        <f t="shared" si="134"/>
        <v>3.2659999999999996</v>
      </c>
      <c r="E1124" s="2">
        <f t="shared" si="136"/>
        <v>3.3069999999999999</v>
      </c>
      <c r="F1124" s="2">
        <f t="shared" si="137"/>
        <v>3.3675000000000006</v>
      </c>
      <c r="G1124" s="2">
        <f t="shared" si="131"/>
        <v>3.9537999999999993</v>
      </c>
      <c r="H1124" s="2">
        <f t="shared" si="135"/>
        <v>3.2387000000000001</v>
      </c>
      <c r="I1124" s="2">
        <f t="array" ref="I1124">SUMPRODUCT(B1108:B1127, (ROW(B1108:B1127)-ROW(B1108)+1)) / (20*21/2)</f>
        <v>3.2369523809523808</v>
      </c>
      <c r="J1124" s="2">
        <f t="shared" si="138"/>
        <v>3.4154082239951777</v>
      </c>
      <c r="K1124" s="2">
        <f t="shared" si="132"/>
        <v>3.6909575319797296</v>
      </c>
    </row>
    <row r="1125" spans="1:11" ht="13.5" x14ac:dyDescent="0.25">
      <c r="A1125" s="3">
        <f>TITRES_STAT!B1128</f>
        <v>43949</v>
      </c>
      <c r="B1125" s="6">
        <f>TITRES_STAT!D1128</f>
        <v>3.01</v>
      </c>
      <c r="C1125" s="2">
        <f t="shared" si="133"/>
        <v>-9.0000000000000302E-2</v>
      </c>
      <c r="D1125" s="2">
        <f t="shared" si="134"/>
        <v>3.1919999999999997</v>
      </c>
      <c r="E1125" s="2">
        <f t="shared" si="136"/>
        <v>3.274</v>
      </c>
      <c r="F1125" s="2">
        <f t="shared" si="137"/>
        <v>3.3565000000000005</v>
      </c>
      <c r="G1125" s="2">
        <f t="shared" si="131"/>
        <v>3.916199999999999</v>
      </c>
      <c r="H1125" s="2">
        <f t="shared" si="135"/>
        <v>3.2425000000000002</v>
      </c>
      <c r="I1125" s="2">
        <f t="array" ref="I1125">SUMPRODUCT(B1109:B1128, (ROW(B1109:B1128)-ROW(B1109)+1)) / (20*21/2)</f>
        <v>3.1970000000000001</v>
      </c>
      <c r="J1125" s="2">
        <f t="shared" si="138"/>
        <v>3.3767979169480178</v>
      </c>
      <c r="K1125" s="2">
        <f t="shared" si="132"/>
        <v>3.6642533150393484</v>
      </c>
    </row>
    <row r="1126" spans="1:11" ht="13.5" x14ac:dyDescent="0.25">
      <c r="A1126" s="3">
        <f>TITRES_STAT!B1129</f>
        <v>43950</v>
      </c>
      <c r="B1126" s="6">
        <f>TITRES_STAT!D1129</f>
        <v>3.04</v>
      </c>
      <c r="C1126" s="2">
        <f t="shared" si="133"/>
        <v>3.0000000000000249E-2</v>
      </c>
      <c r="D1126" s="2">
        <f t="shared" si="134"/>
        <v>3.1240000000000001</v>
      </c>
      <c r="E1126" s="2">
        <f t="shared" si="136"/>
        <v>3.2439999999999998</v>
      </c>
      <c r="F1126" s="2">
        <f t="shared" si="137"/>
        <v>3.3425000000000002</v>
      </c>
      <c r="G1126" s="2">
        <f t="shared" si="131"/>
        <v>3.8801999999999985</v>
      </c>
      <c r="H1126" s="2">
        <f t="shared" si="135"/>
        <v>3.2466499999999998</v>
      </c>
      <c r="I1126" s="2">
        <f t="array" ref="I1126">SUMPRODUCT(B1110:B1129, (ROW(B1110:B1129)-ROW(B1110)+1)) / (20*21/2)</f>
        <v>3.1666190476190472</v>
      </c>
      <c r="J1126" s="2">
        <f t="shared" si="138"/>
        <v>3.3447219248577307</v>
      </c>
      <c r="K1126" s="2">
        <f t="shared" si="132"/>
        <v>3.6397727928809425</v>
      </c>
    </row>
    <row r="1127" spans="1:11" ht="13.5" x14ac:dyDescent="0.25">
      <c r="A1127" s="3">
        <f>TITRES_STAT!B1130</f>
        <v>43951</v>
      </c>
      <c r="B1127" s="6">
        <f>TITRES_STAT!D1130</f>
        <v>2.95</v>
      </c>
      <c r="C1127" s="2">
        <f t="shared" si="133"/>
        <v>-8.9999999999999858E-2</v>
      </c>
      <c r="D1127" s="2">
        <f t="shared" si="134"/>
        <v>3.0579999999999998</v>
      </c>
      <c r="E1127" s="2">
        <f t="shared" si="136"/>
        <v>3.2000000000000006</v>
      </c>
      <c r="F1127" s="2">
        <f t="shared" si="137"/>
        <v>3.3195000000000001</v>
      </c>
      <c r="G1127" s="2">
        <f t="shared" si="131"/>
        <v>3.8425999999999987</v>
      </c>
      <c r="H1127" s="2">
        <f t="shared" si="135"/>
        <v>3.2500500000000003</v>
      </c>
      <c r="I1127" s="2">
        <f t="array" ref="I1127">SUMPRODUCT(B1111:B1130, (ROW(B1111:B1130)-ROW(B1111)+1)) / (20*21/2)</f>
        <v>3.1459523809523815</v>
      </c>
      <c r="J1127" s="2">
        <f t="shared" si="138"/>
        <v>3.3071293605855656</v>
      </c>
      <c r="K1127" s="2">
        <f t="shared" si="132"/>
        <v>3.6127228794346311</v>
      </c>
    </row>
    <row r="1128" spans="1:11" ht="13.5" x14ac:dyDescent="0.25">
      <c r="A1128" s="3">
        <f>TITRES_STAT!B1131</f>
        <v>43955</v>
      </c>
      <c r="B1128" s="6">
        <f>TITRES_STAT!D1131</f>
        <v>2.9</v>
      </c>
      <c r="C1128" s="2">
        <f t="shared" si="133"/>
        <v>-5.0000000000000266E-2</v>
      </c>
      <c r="D1128" s="2">
        <f t="shared" si="134"/>
        <v>2.9999999999999996</v>
      </c>
      <c r="E1128" s="2">
        <f t="shared" si="136"/>
        <v>3.1609999999999996</v>
      </c>
      <c r="F1128" s="2">
        <f t="shared" si="137"/>
        <v>3.2890000000000006</v>
      </c>
      <c r="G1128" s="2">
        <f t="shared" si="131"/>
        <v>3.803399999999999</v>
      </c>
      <c r="H1128" s="2">
        <f t="shared" si="135"/>
        <v>3.2529500000000002</v>
      </c>
      <c r="I1128" s="2">
        <f t="array" ref="I1128">SUMPRODUCT(B1112:B1131, (ROW(B1112:B1131)-ROW(B1112)+1)) / (20*21/2)</f>
        <v>3.1359047619047615</v>
      </c>
      <c r="J1128" s="2">
        <f t="shared" si="138"/>
        <v>3.2683551357678926</v>
      </c>
      <c r="K1128" s="2">
        <f t="shared" si="132"/>
        <v>3.5847729625940574</v>
      </c>
    </row>
    <row r="1129" spans="1:11" ht="13.5" x14ac:dyDescent="0.25">
      <c r="A1129" s="3">
        <f>TITRES_STAT!B1132</f>
        <v>43956</v>
      </c>
      <c r="B1129" s="6">
        <f>TITRES_STAT!D1132</f>
        <v>2.97</v>
      </c>
      <c r="C1129" s="2">
        <f t="shared" si="133"/>
        <v>7.0000000000000284E-2</v>
      </c>
      <c r="D1129" s="2">
        <f t="shared" si="134"/>
        <v>2.9740000000000002</v>
      </c>
      <c r="E1129" s="2">
        <f t="shared" si="136"/>
        <v>3.1199999999999992</v>
      </c>
      <c r="F1129" s="2">
        <f t="shared" si="137"/>
        <v>3.2670000000000003</v>
      </c>
      <c r="G1129" s="2">
        <f t="shared" si="131"/>
        <v>3.7657999999999991</v>
      </c>
      <c r="H1129" s="2">
        <f t="shared" si="135"/>
        <v>3.2565000000000004</v>
      </c>
      <c r="I1129" s="2">
        <f t="array" ref="I1129">SUMPRODUCT(B1113:B1132, (ROW(B1113:B1132)-ROW(B1113)+1)) / (20*21/2)</f>
        <v>3.1361428571428571</v>
      </c>
      <c r="J1129" s="2">
        <f t="shared" si="138"/>
        <v>3.2399403609328554</v>
      </c>
      <c r="K1129" s="2">
        <f t="shared" si="132"/>
        <v>3.5606642189629181</v>
      </c>
    </row>
    <row r="1130" spans="1:11" ht="13.5" x14ac:dyDescent="0.25">
      <c r="A1130" s="3">
        <f>TITRES_STAT!B1133</f>
        <v>43957</v>
      </c>
      <c r="B1130" s="6">
        <f>TITRES_STAT!D1133</f>
        <v>3.05</v>
      </c>
      <c r="C1130" s="2">
        <f t="shared" si="133"/>
        <v>7.9999999999999627E-2</v>
      </c>
      <c r="D1130" s="2">
        <f t="shared" si="134"/>
        <v>2.9820000000000002</v>
      </c>
      <c r="E1130" s="2">
        <f t="shared" si="136"/>
        <v>3.0869999999999997</v>
      </c>
      <c r="F1130" s="2">
        <f t="shared" si="137"/>
        <v>3.2454999999999998</v>
      </c>
      <c r="G1130" s="2">
        <f t="shared" si="131"/>
        <v>3.7307999999999995</v>
      </c>
      <c r="H1130" s="2">
        <f t="shared" si="135"/>
        <v>3.2609500000000002</v>
      </c>
      <c r="I1130" s="2">
        <f t="array" ref="I1130">SUMPRODUCT(B1114:B1133, (ROW(B1114:B1133)-ROW(B1114)+1)) / (20*21/2)</f>
        <v>3.1464285714285714</v>
      </c>
      <c r="J1130" s="2">
        <f t="shared" si="138"/>
        <v>3.221850802748774</v>
      </c>
      <c r="K1130" s="2">
        <f t="shared" si="132"/>
        <v>3.5406381711604507</v>
      </c>
    </row>
    <row r="1131" spans="1:11" ht="13.5" x14ac:dyDescent="0.25">
      <c r="A1131" s="3">
        <f>TITRES_STAT!B1134</f>
        <v>43958</v>
      </c>
      <c r="B1131" s="6">
        <f>TITRES_STAT!D1134</f>
        <v>3.14</v>
      </c>
      <c r="C1131" s="2">
        <f t="shared" si="133"/>
        <v>9.0000000000000302E-2</v>
      </c>
      <c r="D1131" s="2">
        <f t="shared" si="134"/>
        <v>3.0020000000000002</v>
      </c>
      <c r="E1131" s="2">
        <f t="shared" si="136"/>
        <v>3.0629999999999997</v>
      </c>
      <c r="F1131" s="2">
        <f t="shared" si="137"/>
        <v>3.2275</v>
      </c>
      <c r="G1131" s="2">
        <f t="shared" si="131"/>
        <v>3.6987999999999994</v>
      </c>
      <c r="H1131" s="2">
        <f t="shared" si="135"/>
        <v>3.2659999999999996</v>
      </c>
      <c r="I1131" s="2">
        <f t="array" ref="I1131">SUMPRODUCT(B1115:B1134, (ROW(B1115:B1134)-ROW(B1115)+1)) / (20*21/2)</f>
        <v>3.1658571428571438</v>
      </c>
      <c r="J1131" s="2">
        <f t="shared" si="138"/>
        <v>3.214055488201272</v>
      </c>
      <c r="K1131" s="2">
        <f t="shared" si="132"/>
        <v>3.5249268703306291</v>
      </c>
    </row>
    <row r="1132" spans="1:11" ht="13.5" x14ac:dyDescent="0.25">
      <c r="A1132" s="3">
        <f>TITRES_STAT!B1135</f>
        <v>43959</v>
      </c>
      <c r="B1132" s="6">
        <f>TITRES_STAT!D1135</f>
        <v>3.23</v>
      </c>
      <c r="C1132" s="2">
        <f t="shared" si="133"/>
        <v>8.9999999999999858E-2</v>
      </c>
      <c r="D1132" s="2">
        <f t="shared" si="134"/>
        <v>3.0580000000000003</v>
      </c>
      <c r="E1132" s="2">
        <f t="shared" si="136"/>
        <v>3.0579999999999998</v>
      </c>
      <c r="F1132" s="2">
        <f t="shared" si="137"/>
        <v>3.2119999999999997</v>
      </c>
      <c r="G1132" s="2">
        <f t="shared" si="131"/>
        <v>3.6673999999999984</v>
      </c>
      <c r="H1132" s="2">
        <f t="shared" si="135"/>
        <v>3.2712500000000002</v>
      </c>
      <c r="I1132" s="2">
        <f t="array" ref="I1132">SUMPRODUCT(B1116:B1135, (ROW(B1116:B1135)-ROW(B1116)+1)) / (20*21/2)</f>
        <v>3.1949523809523801</v>
      </c>
      <c r="J1132" s="2">
        <f t="shared" si="138"/>
        <v>3.2155740131344843</v>
      </c>
      <c r="K1132" s="2">
        <f t="shared" si="132"/>
        <v>3.5133611107098202</v>
      </c>
    </row>
    <row r="1133" spans="1:11" ht="13.5" x14ac:dyDescent="0.25">
      <c r="A1133" s="3">
        <f>TITRES_STAT!B1136</f>
        <v>43962</v>
      </c>
      <c r="B1133" s="6">
        <f>TITRES_STAT!D1136</f>
        <v>3.32</v>
      </c>
      <c r="C1133" s="2">
        <f t="shared" si="133"/>
        <v>8.9999999999999858E-2</v>
      </c>
      <c r="D1133" s="2">
        <f t="shared" si="134"/>
        <v>3.1420000000000003</v>
      </c>
      <c r="E1133" s="2">
        <f t="shared" si="136"/>
        <v>3.0710000000000002</v>
      </c>
      <c r="F1133" s="2">
        <f t="shared" si="137"/>
        <v>3.2059999999999995</v>
      </c>
      <c r="G1133" s="2">
        <f t="shared" si="131"/>
        <v>3.6389999999999985</v>
      </c>
      <c r="H1133" s="2">
        <f t="shared" si="135"/>
        <v>3.2768999999999999</v>
      </c>
      <c r="I1133" s="2">
        <f t="array" ref="I1133">SUMPRODUCT(B1117:B1136, (ROW(B1117:B1136)-ROW(B1117)+1)) / (20*21/2)</f>
        <v>3.2327619047619054</v>
      </c>
      <c r="J1133" s="2">
        <f t="shared" si="138"/>
        <v>3.2255193452169144</v>
      </c>
      <c r="K1133" s="2">
        <f t="shared" si="132"/>
        <v>3.5057783220545335</v>
      </c>
    </row>
    <row r="1134" spans="1:11" ht="13.5" x14ac:dyDescent="0.25">
      <c r="A1134" s="3">
        <f>TITRES_STAT!B1137</f>
        <v>43963</v>
      </c>
      <c r="B1134" s="6">
        <f>TITRES_STAT!D1137</f>
        <v>3.41</v>
      </c>
      <c r="C1134" s="2">
        <f t="shared" si="133"/>
        <v>9.0000000000000302E-2</v>
      </c>
      <c r="D1134" s="2">
        <f t="shared" si="134"/>
        <v>3.2299999999999995</v>
      </c>
      <c r="E1134" s="2">
        <f t="shared" si="136"/>
        <v>3.1020000000000003</v>
      </c>
      <c r="F1134" s="2">
        <f t="shared" si="137"/>
        <v>3.2044999999999995</v>
      </c>
      <c r="G1134" s="2">
        <f t="shared" si="131"/>
        <v>3.6123999999999992</v>
      </c>
      <c r="H1134" s="2">
        <f t="shared" si="135"/>
        <v>3.2829999999999995</v>
      </c>
      <c r="I1134" s="2">
        <f t="array" ref="I1134">SUMPRODUCT(B1118:B1137, (ROW(B1118:B1137)-ROW(B1118)+1)) / (20*21/2)</f>
        <v>3.2788095238095236</v>
      </c>
      <c r="J1134" s="2">
        <f t="shared" si="138"/>
        <v>3.2430889313867319</v>
      </c>
      <c r="K1134" s="2">
        <f t="shared" si="132"/>
        <v>3.5020223094249441</v>
      </c>
    </row>
    <row r="1135" spans="1:11" ht="13.5" x14ac:dyDescent="0.25">
      <c r="A1135" s="3">
        <f>TITRES_STAT!B1138</f>
        <v>43964</v>
      </c>
      <c r="B1135" s="6">
        <f>TITRES_STAT!D1138</f>
        <v>3.51</v>
      </c>
      <c r="C1135" s="2">
        <f t="shared" si="133"/>
        <v>9.9999999999999645E-2</v>
      </c>
      <c r="D1135" s="2">
        <f t="shared" si="134"/>
        <v>3.3220000000000001</v>
      </c>
      <c r="E1135" s="2">
        <f t="shared" si="136"/>
        <v>3.1520000000000001</v>
      </c>
      <c r="F1135" s="2">
        <f t="shared" si="137"/>
        <v>3.2130000000000001</v>
      </c>
      <c r="G1135" s="2">
        <f t="shared" si="131"/>
        <v>3.5867999999999989</v>
      </c>
      <c r="H1135" s="2">
        <f t="shared" si="135"/>
        <v>3.2895999999999996</v>
      </c>
      <c r="I1135" s="2">
        <f t="array" ref="I1135">SUMPRODUCT(B1119:B1138, (ROW(B1119:B1138)-ROW(B1119)+1)) / (20*21/2)</f>
        <v>3.3309523809523811</v>
      </c>
      <c r="J1135" s="2">
        <f t="shared" si="138"/>
        <v>3.268509033159424</v>
      </c>
      <c r="K1135" s="2">
        <f t="shared" si="132"/>
        <v>3.5023351600357309</v>
      </c>
    </row>
    <row r="1136" spans="1:11" ht="13.5" x14ac:dyDescent="0.25">
      <c r="A1136" s="3">
        <f>TITRES_STAT!B1139</f>
        <v>43965</v>
      </c>
      <c r="B1136" s="6">
        <f>TITRES_STAT!D1139</f>
        <v>3.61</v>
      </c>
      <c r="C1136" s="2">
        <f t="shared" si="133"/>
        <v>0.10000000000000009</v>
      </c>
      <c r="D1136" s="2">
        <f t="shared" si="134"/>
        <v>3.4160000000000004</v>
      </c>
      <c r="E1136" s="2">
        <f t="shared" si="136"/>
        <v>3.2090000000000005</v>
      </c>
      <c r="F1136" s="2">
        <f t="shared" si="137"/>
        <v>3.2265000000000001</v>
      </c>
      <c r="G1136" s="2">
        <f t="shared" si="131"/>
        <v>3.5633999999999992</v>
      </c>
      <c r="H1136" s="2">
        <f t="shared" si="135"/>
        <v>3.2966999999999995</v>
      </c>
      <c r="I1136" s="2">
        <f t="array" ref="I1136">SUMPRODUCT(B1120:B1139, (ROW(B1120:B1139)-ROW(B1120)+1)) / (20*21/2)</f>
        <v>3.3702380952380953</v>
      </c>
      <c r="J1136" s="2">
        <f t="shared" si="138"/>
        <v>3.3010319823823364</v>
      </c>
      <c r="K1136" s="2">
        <f t="shared" si="132"/>
        <v>3.5065573106225649</v>
      </c>
    </row>
    <row r="1137" spans="1:11" ht="13.5" x14ac:dyDescent="0.25">
      <c r="A1137" s="3">
        <f>TITRES_STAT!B1140</f>
        <v>43966</v>
      </c>
      <c r="B1137" s="6">
        <f>TITRES_STAT!D1140</f>
        <v>3.71</v>
      </c>
      <c r="C1137" s="2">
        <f t="shared" si="133"/>
        <v>0.10000000000000009</v>
      </c>
      <c r="D1137" s="2">
        <f t="shared" si="134"/>
        <v>3.5119999999999996</v>
      </c>
      <c r="E1137" s="2">
        <f t="shared" si="136"/>
        <v>3.2850000000000001</v>
      </c>
      <c r="F1137" s="2">
        <f t="shared" si="137"/>
        <v>3.2424999999999997</v>
      </c>
      <c r="G1137" s="2">
        <f t="shared" si="131"/>
        <v>3.5417999999999989</v>
      </c>
      <c r="H1137" s="2">
        <f t="shared" si="135"/>
        <v>3.3042500000000001</v>
      </c>
      <c r="I1137" s="2">
        <f t="array" ref="I1137">SUMPRODUCT(B1121:B1140, (ROW(B1121:B1140)-ROW(B1121)+1)) / (20*21/2)</f>
        <v>3.4128571428571424</v>
      </c>
      <c r="J1137" s="2">
        <f t="shared" si="138"/>
        <v>3.3399813173935429</v>
      </c>
      <c r="K1137" s="2">
        <f t="shared" si="132"/>
        <v>3.5145354553040331</v>
      </c>
    </row>
    <row r="1138" spans="1:11" ht="13.5" x14ac:dyDescent="0.25">
      <c r="A1138" s="3">
        <f>TITRES_STAT!B1141</f>
        <v>43969</v>
      </c>
      <c r="B1138" s="6">
        <f>TITRES_STAT!D1141</f>
        <v>3.79</v>
      </c>
      <c r="C1138" s="2">
        <f t="shared" si="133"/>
        <v>8.0000000000000071E-2</v>
      </c>
      <c r="D1138" s="2">
        <f t="shared" si="134"/>
        <v>3.6059999999999994</v>
      </c>
      <c r="E1138" s="2">
        <f t="shared" si="136"/>
        <v>3.3740000000000001</v>
      </c>
      <c r="F1138" s="2">
        <f t="shared" si="137"/>
        <v>3.2674999999999996</v>
      </c>
      <c r="G1138" s="2">
        <f t="shared" ref="G1138:G1201" si="139">AVERAGE(B1089:B1138)</f>
        <v>3.5235999999999992</v>
      </c>
      <c r="H1138" s="2">
        <f t="shared" si="135"/>
        <v>3.3122000000000003</v>
      </c>
      <c r="I1138" s="2">
        <f t="array" ref="I1138">SUMPRODUCT(B1122:B1141, (ROW(B1122:B1141)-ROW(B1122)+1)) / (20*21/2)</f>
        <v>3.4557142857142855</v>
      </c>
      <c r="J1138" s="2">
        <f t="shared" si="138"/>
        <v>3.3828402395465389</v>
      </c>
      <c r="K1138" s="2">
        <f t="shared" si="132"/>
        <v>3.5253379864685805</v>
      </c>
    </row>
    <row r="1139" spans="1:11" ht="13.5" x14ac:dyDescent="0.25">
      <c r="A1139" s="3">
        <f>TITRES_STAT!B1142</f>
        <v>43970</v>
      </c>
      <c r="B1139" s="6">
        <f>TITRES_STAT!D1142</f>
        <v>3.68</v>
      </c>
      <c r="C1139" s="2">
        <f t="shared" si="133"/>
        <v>-0.10999999999999988</v>
      </c>
      <c r="D1139" s="2">
        <f t="shared" si="134"/>
        <v>3.6599999999999993</v>
      </c>
      <c r="E1139" s="2">
        <f t="shared" si="136"/>
        <v>3.4449999999999994</v>
      </c>
      <c r="F1139" s="2">
        <f t="shared" si="137"/>
        <v>3.2824999999999998</v>
      </c>
      <c r="G1139" s="2">
        <f t="shared" si="139"/>
        <v>3.5059999999999989</v>
      </c>
      <c r="H1139" s="2">
        <f t="shared" si="135"/>
        <v>3.3195999999999999</v>
      </c>
      <c r="I1139" s="2">
        <f t="array" ref="I1139">SUMPRODUCT(B1123:B1142, (ROW(B1123:B1142)-ROW(B1123)+1)) / (20*21/2)</f>
        <v>3.50347619047619</v>
      </c>
      <c r="J1139" s="2">
        <f t="shared" si="138"/>
        <v>3.4111411691135349</v>
      </c>
      <c r="K1139" s="2">
        <f t="shared" ref="K1139:K1202" si="140">$K$4*B1139+(1-$K$4)*K1138</f>
        <v>3.5314031634698129</v>
      </c>
    </row>
    <row r="1140" spans="1:11" ht="13.5" x14ac:dyDescent="0.25">
      <c r="A1140" s="3">
        <f>TITRES_STAT!B1143</f>
        <v>43971</v>
      </c>
      <c r="B1140" s="6">
        <f>TITRES_STAT!D1143</f>
        <v>3.73</v>
      </c>
      <c r="C1140" s="2">
        <f t="shared" si="133"/>
        <v>4.9999999999999822E-2</v>
      </c>
      <c r="D1140" s="2">
        <f t="shared" si="134"/>
        <v>3.7039999999999997</v>
      </c>
      <c r="E1140" s="2">
        <f t="shared" si="136"/>
        <v>3.5129999999999995</v>
      </c>
      <c r="F1140" s="2">
        <f t="shared" si="137"/>
        <v>3.3</v>
      </c>
      <c r="G1140" s="2">
        <f t="shared" si="139"/>
        <v>3.4915999999999996</v>
      </c>
      <c r="H1140" s="2">
        <f t="shared" si="135"/>
        <v>3.3273499999999996</v>
      </c>
      <c r="I1140" s="2">
        <f t="array" ref="I1140">SUMPRODUCT(B1124:B1143, (ROW(B1124:B1143)-ROW(B1124)+1)) / (20*21/2)</f>
        <v>3.546761904761905</v>
      </c>
      <c r="J1140" s="2">
        <f t="shared" si="138"/>
        <v>3.4415086768170076</v>
      </c>
      <c r="K1140" s="2">
        <f t="shared" si="140"/>
        <v>3.5391912747062912</v>
      </c>
    </row>
    <row r="1141" spans="1:11" ht="13.5" x14ac:dyDescent="0.25">
      <c r="A1141" s="3">
        <f>TITRES_STAT!B1144</f>
        <v>43972</v>
      </c>
      <c r="B1141" s="6">
        <f>TITRES_STAT!D1144</f>
        <v>3.75</v>
      </c>
      <c r="C1141" s="2">
        <f t="shared" si="133"/>
        <v>2.0000000000000018E-2</v>
      </c>
      <c r="D1141" s="2">
        <f t="shared" si="134"/>
        <v>3.7320000000000002</v>
      </c>
      <c r="E1141" s="2">
        <f t="shared" si="136"/>
        <v>3.5740000000000003</v>
      </c>
      <c r="F1141" s="2">
        <f t="shared" si="137"/>
        <v>3.3185000000000002</v>
      </c>
      <c r="G1141" s="2">
        <f t="shared" si="139"/>
        <v>3.4802</v>
      </c>
      <c r="H1141" s="2">
        <f t="shared" si="135"/>
        <v>3.3351999999999999</v>
      </c>
      <c r="I1141" s="2">
        <f t="array" ref="I1141">SUMPRODUCT(B1125:B1144, (ROW(B1125:B1144)-ROW(B1125)+1)) / (20*21/2)</f>
        <v>3.5861904761904762</v>
      </c>
      <c r="J1141" s="2">
        <f t="shared" si="138"/>
        <v>3.4708888028344353</v>
      </c>
      <c r="K1141" s="2">
        <f t="shared" si="140"/>
        <v>3.5474582835413386</v>
      </c>
    </row>
    <row r="1142" spans="1:11" ht="13.5" x14ac:dyDescent="0.25">
      <c r="A1142" s="3">
        <f>TITRES_STAT!B1145</f>
        <v>43973</v>
      </c>
      <c r="B1142" s="6">
        <f>TITRES_STAT!D1145</f>
        <v>3.82</v>
      </c>
      <c r="C1142" s="2">
        <f t="shared" si="133"/>
        <v>6.999999999999984E-2</v>
      </c>
      <c r="D1142" s="2">
        <f t="shared" si="134"/>
        <v>3.754</v>
      </c>
      <c r="E1142" s="2">
        <f t="shared" si="136"/>
        <v>3.633</v>
      </c>
      <c r="F1142" s="2">
        <f t="shared" si="137"/>
        <v>3.3454999999999999</v>
      </c>
      <c r="G1142" s="2">
        <f t="shared" si="139"/>
        <v>3.4725999999999999</v>
      </c>
      <c r="H1142" s="2">
        <f t="shared" si="135"/>
        <v>3.3433999999999999</v>
      </c>
      <c r="I1142" s="2">
        <f t="array" ref="I1142">SUMPRODUCT(B1126:B1145, (ROW(B1126:B1145)-ROW(B1126)+1)) / (20*21/2)</f>
        <v>3.6118571428571431</v>
      </c>
      <c r="J1142" s="2">
        <f t="shared" si="138"/>
        <v>3.5041374882787748</v>
      </c>
      <c r="K1142" s="2">
        <f t="shared" si="140"/>
        <v>3.558146193990698</v>
      </c>
    </row>
    <row r="1143" spans="1:11" ht="13.5" x14ac:dyDescent="0.25">
      <c r="A1143" s="3">
        <f>TITRES_STAT!B1146</f>
        <v>43977</v>
      </c>
      <c r="B1143" s="6">
        <f>TITRES_STAT!D1146</f>
        <v>3.8</v>
      </c>
      <c r="C1143" s="2">
        <f t="shared" si="133"/>
        <v>-2.0000000000000018E-2</v>
      </c>
      <c r="D1143" s="2">
        <f t="shared" si="134"/>
        <v>3.7560000000000002</v>
      </c>
      <c r="E1143" s="2">
        <f t="shared" si="136"/>
        <v>3.6809999999999996</v>
      </c>
      <c r="F1143" s="2">
        <f t="shared" si="137"/>
        <v>3.3759999999999999</v>
      </c>
      <c r="G1143" s="2">
        <f t="shared" si="139"/>
        <v>3.4677999999999995</v>
      </c>
      <c r="H1143" s="2">
        <f t="shared" si="135"/>
        <v>3.3514999999999993</v>
      </c>
      <c r="I1143" s="2">
        <f t="array" ref="I1143">SUMPRODUCT(B1127:B1146, (ROW(B1127:B1146)-ROW(B1127)+1)) / (20*21/2)</f>
        <v>3.6238571428571427</v>
      </c>
      <c r="J1143" s="2">
        <f t="shared" si="138"/>
        <v>3.5323148703474629</v>
      </c>
      <c r="K1143" s="2">
        <f t="shared" si="140"/>
        <v>3.5676306569714549</v>
      </c>
    </row>
    <row r="1144" spans="1:11" ht="13.5" x14ac:dyDescent="0.25">
      <c r="A1144" s="3">
        <f>TITRES_STAT!B1147</f>
        <v>43978</v>
      </c>
      <c r="B1144" s="6">
        <f>TITRES_STAT!D1147</f>
        <v>3.79</v>
      </c>
      <c r="C1144" s="2">
        <f t="shared" si="133"/>
        <v>-9.9999999999997868E-3</v>
      </c>
      <c r="D1144" s="2">
        <f t="shared" si="134"/>
        <v>3.778</v>
      </c>
      <c r="E1144" s="2">
        <f t="shared" si="136"/>
        <v>3.7189999999999999</v>
      </c>
      <c r="F1144" s="2">
        <f t="shared" si="137"/>
        <v>3.4105000000000003</v>
      </c>
      <c r="G1144" s="2">
        <f t="shared" si="139"/>
        <v>3.4579999999999997</v>
      </c>
      <c r="H1144" s="2">
        <f t="shared" si="135"/>
        <v>3.3595499999999991</v>
      </c>
      <c r="I1144" s="2">
        <f t="array" ref="I1144">SUMPRODUCT(B1128:B1147, (ROW(B1128:B1147)-ROW(B1128)+1)) / (20*21/2)</f>
        <v>3.6238095238095238</v>
      </c>
      <c r="J1144" s="2">
        <f t="shared" si="138"/>
        <v>3.5568563112667522</v>
      </c>
      <c r="K1144" s="2">
        <f t="shared" si="140"/>
        <v>3.5763510233647309</v>
      </c>
    </row>
    <row r="1145" spans="1:11" ht="13.5" x14ac:dyDescent="0.25">
      <c r="A1145" s="3">
        <f>TITRES_STAT!B1148</f>
        <v>43979</v>
      </c>
      <c r="B1145" s="6">
        <f>TITRES_STAT!D1148</f>
        <v>3.68</v>
      </c>
      <c r="C1145" s="2">
        <f t="shared" si="133"/>
        <v>-0.10999999999999988</v>
      </c>
      <c r="D1145" s="2">
        <f t="shared" si="134"/>
        <v>3.7679999999999998</v>
      </c>
      <c r="E1145" s="2">
        <f t="shared" si="136"/>
        <v>3.7359999999999998</v>
      </c>
      <c r="F1145" s="2">
        <f t="shared" si="137"/>
        <v>3.4440000000000004</v>
      </c>
      <c r="G1145" s="2">
        <f t="shared" si="139"/>
        <v>3.4463999999999997</v>
      </c>
      <c r="H1145" s="2">
        <f t="shared" si="135"/>
        <v>3.3670499999999985</v>
      </c>
      <c r="I1145" s="2">
        <f t="array" ref="I1145">SUMPRODUCT(B1129:B1148, (ROW(B1129:B1148)-ROW(B1129)+1)) / (20*21/2)</f>
        <v>3.6241428571428567</v>
      </c>
      <c r="J1145" s="2">
        <f t="shared" si="138"/>
        <v>3.5685842816222997</v>
      </c>
      <c r="K1145" s="2">
        <f t="shared" si="140"/>
        <v>3.5804156891151337</v>
      </c>
    </row>
    <row r="1146" spans="1:11" ht="13.5" x14ac:dyDescent="0.25">
      <c r="A1146" s="3">
        <f>TITRES_STAT!B1149</f>
        <v>43980</v>
      </c>
      <c r="B1146" s="6">
        <f>TITRES_STAT!D1149</f>
        <v>3.57</v>
      </c>
      <c r="C1146" s="2">
        <f t="shared" si="133"/>
        <v>-0.11000000000000032</v>
      </c>
      <c r="D1146" s="2">
        <f t="shared" si="134"/>
        <v>3.7320000000000002</v>
      </c>
      <c r="E1146" s="2">
        <f t="shared" si="136"/>
        <v>3.7320000000000002</v>
      </c>
      <c r="F1146" s="2">
        <f t="shared" si="137"/>
        <v>3.4704999999999999</v>
      </c>
      <c r="G1146" s="2">
        <f t="shared" si="139"/>
        <v>3.4363999999999999</v>
      </c>
      <c r="H1146" s="2">
        <f t="shared" si="135"/>
        <v>3.3739999999999992</v>
      </c>
      <c r="I1146" s="2">
        <f t="array" ref="I1146">SUMPRODUCT(B1130:B1149, (ROW(B1130:B1149)-ROW(B1130)+1)) / (20*21/2)</f>
        <v>3.6292380952380952</v>
      </c>
      <c r="J1146" s="2">
        <f t="shared" si="138"/>
        <v>3.5687191119439854</v>
      </c>
      <c r="K1146" s="2">
        <f t="shared" si="140"/>
        <v>3.5800072307184623</v>
      </c>
    </row>
    <row r="1147" spans="1:11" ht="13.5" x14ac:dyDescent="0.25">
      <c r="A1147" s="3">
        <f>TITRES_STAT!B1150</f>
        <v>43983</v>
      </c>
      <c r="B1147" s="6">
        <f>TITRES_STAT!D1150</f>
        <v>3.47</v>
      </c>
      <c r="C1147" s="2">
        <f t="shared" si="133"/>
        <v>-9.9999999999999645E-2</v>
      </c>
      <c r="D1147" s="2">
        <f t="shared" si="134"/>
        <v>3.6619999999999999</v>
      </c>
      <c r="E1147" s="2">
        <f t="shared" si="136"/>
        <v>3.7079999999999997</v>
      </c>
      <c r="F1147" s="2">
        <f t="shared" si="137"/>
        <v>3.4964999999999997</v>
      </c>
      <c r="G1147" s="2">
        <f t="shared" si="139"/>
        <v>3.4268000000000001</v>
      </c>
      <c r="H1147" s="2">
        <f t="shared" si="135"/>
        <v>3.3804499999999997</v>
      </c>
      <c r="I1147" s="2">
        <f t="array" ref="I1147">SUMPRODUCT(B1131:B1150, (ROW(B1131:B1150)-ROW(B1131)+1)) / (20*21/2)</f>
        <v>3.6314285714285708</v>
      </c>
      <c r="J1147" s="2">
        <f t="shared" si="138"/>
        <v>3.5593172917588438</v>
      </c>
      <c r="K1147" s="2">
        <f t="shared" si="140"/>
        <v>3.5756932216706798</v>
      </c>
    </row>
    <row r="1148" spans="1:11" ht="13.5" x14ac:dyDescent="0.25">
      <c r="A1148" s="3">
        <f>TITRES_STAT!B1151</f>
        <v>43984</v>
      </c>
      <c r="B1148" s="6">
        <f>TITRES_STAT!D1151</f>
        <v>3.5</v>
      </c>
      <c r="C1148" s="2">
        <f t="shared" si="133"/>
        <v>2.9999999999999805E-2</v>
      </c>
      <c r="D1148" s="2">
        <f t="shared" si="134"/>
        <v>3.6020000000000003</v>
      </c>
      <c r="E1148" s="2">
        <f t="shared" si="136"/>
        <v>3.6789999999999998</v>
      </c>
      <c r="F1148" s="2">
        <f t="shared" si="137"/>
        <v>3.5265</v>
      </c>
      <c r="G1148" s="2">
        <f t="shared" si="139"/>
        <v>3.4211999999999994</v>
      </c>
      <c r="H1148" s="2">
        <f t="shared" si="135"/>
        <v>3.3870999999999993</v>
      </c>
      <c r="I1148" s="2">
        <f t="array" ref="I1148">SUMPRODUCT(B1132:B1151, (ROW(B1132:B1151)-ROW(B1132)+1)) / (20*21/2)</f>
        <v>3.6310952380952384</v>
      </c>
      <c r="J1148" s="2">
        <f t="shared" si="138"/>
        <v>3.5536680258770494</v>
      </c>
      <c r="K1148" s="2">
        <f t="shared" si="140"/>
        <v>3.5727248600365358</v>
      </c>
    </row>
    <row r="1149" spans="1:11" ht="13.5" x14ac:dyDescent="0.25">
      <c r="A1149" s="3">
        <f>TITRES_STAT!B1152</f>
        <v>43985</v>
      </c>
      <c r="B1149" s="6">
        <f>TITRES_STAT!D1152</f>
        <v>3.58</v>
      </c>
      <c r="C1149" s="2">
        <f t="shared" si="133"/>
        <v>8.0000000000000071E-2</v>
      </c>
      <c r="D1149" s="2">
        <f t="shared" si="134"/>
        <v>3.56</v>
      </c>
      <c r="E1149" s="2">
        <f t="shared" si="136"/>
        <v>3.6689999999999996</v>
      </c>
      <c r="F1149" s="2">
        <f t="shared" si="137"/>
        <v>3.5569999999999995</v>
      </c>
      <c r="G1149" s="2">
        <f t="shared" si="139"/>
        <v>3.4194</v>
      </c>
      <c r="H1149" s="2">
        <f t="shared" si="135"/>
        <v>3.3941499999999998</v>
      </c>
      <c r="I1149" s="2">
        <f t="array" ref="I1149">SUMPRODUCT(B1133:B1152, (ROW(B1133:B1152)-ROW(B1133)+1)) / (20*21/2)</f>
        <v>3.6191428571428577</v>
      </c>
      <c r="J1149" s="2">
        <f t="shared" si="138"/>
        <v>3.5561758329363782</v>
      </c>
      <c r="K1149" s="2">
        <f t="shared" si="140"/>
        <v>3.573010159642946</v>
      </c>
    </row>
    <row r="1150" spans="1:11" ht="13.5" x14ac:dyDescent="0.25">
      <c r="A1150" s="3">
        <f>TITRES_STAT!B1153</f>
        <v>43986</v>
      </c>
      <c r="B1150" s="6">
        <f>TITRES_STAT!D1153</f>
        <v>3.58</v>
      </c>
      <c r="C1150" s="2">
        <f t="shared" si="133"/>
        <v>0</v>
      </c>
      <c r="D1150" s="2">
        <f t="shared" si="134"/>
        <v>3.54</v>
      </c>
      <c r="E1150" s="2">
        <f t="shared" si="136"/>
        <v>3.6539999999999999</v>
      </c>
      <c r="F1150" s="2">
        <f t="shared" si="137"/>
        <v>3.5834999999999995</v>
      </c>
      <c r="G1150" s="2">
        <f t="shared" si="139"/>
        <v>3.4164000000000003</v>
      </c>
      <c r="H1150" s="2">
        <f t="shared" si="135"/>
        <v>3.4012000000000002</v>
      </c>
      <c r="I1150" s="2">
        <f t="array" ref="I1150">SUMPRODUCT(B1134:B1153, (ROW(B1134:B1153)-ROW(B1134)+1)) / (20*21/2)</f>
        <v>3.6145714285714283</v>
      </c>
      <c r="J1150" s="2">
        <f t="shared" si="138"/>
        <v>3.5584448012281515</v>
      </c>
      <c r="K1150" s="2">
        <f t="shared" si="140"/>
        <v>3.5732842710294976</v>
      </c>
    </row>
    <row r="1151" spans="1:11" ht="13.5" x14ac:dyDescent="0.25">
      <c r="A1151" s="3">
        <f>TITRES_STAT!B1154</f>
        <v>43987</v>
      </c>
      <c r="B1151" s="6">
        <f>TITRES_STAT!D1154</f>
        <v>3.58</v>
      </c>
      <c r="C1151" s="2">
        <f t="shared" si="133"/>
        <v>0</v>
      </c>
      <c r="D1151" s="2">
        <f t="shared" si="134"/>
        <v>3.5420000000000003</v>
      </c>
      <c r="E1151" s="2">
        <f t="shared" si="136"/>
        <v>3.6369999999999996</v>
      </c>
      <c r="F1151" s="2">
        <f t="shared" si="137"/>
        <v>3.6055000000000001</v>
      </c>
      <c r="G1151" s="2">
        <f t="shared" si="139"/>
        <v>3.4156000000000004</v>
      </c>
      <c r="H1151" s="2">
        <f t="shared" si="135"/>
        <v>3.4082500000000007</v>
      </c>
      <c r="I1151" s="2">
        <f t="array" ref="I1151">SUMPRODUCT(B1135:B1154, (ROW(B1135:B1154)-ROW(B1135)+1)) / (20*21/2)</f>
        <v>3.6050000000000004</v>
      </c>
      <c r="J1151" s="2">
        <f t="shared" si="138"/>
        <v>3.5604976773016608</v>
      </c>
      <c r="K1151" s="2">
        <f t="shared" si="140"/>
        <v>3.5735476329499098</v>
      </c>
    </row>
    <row r="1152" spans="1:11" ht="13.5" x14ac:dyDescent="0.25">
      <c r="A1152" s="3">
        <f>TITRES_STAT!B1155</f>
        <v>43990</v>
      </c>
      <c r="B1152" s="6">
        <f>TITRES_STAT!D1155</f>
        <v>3.48</v>
      </c>
      <c r="C1152" s="2">
        <f t="shared" si="133"/>
        <v>-0.10000000000000009</v>
      </c>
      <c r="D1152" s="2">
        <f t="shared" si="134"/>
        <v>3.5439999999999996</v>
      </c>
      <c r="E1152" s="2">
        <f t="shared" si="136"/>
        <v>3.6029999999999993</v>
      </c>
      <c r="F1152" s="2">
        <f t="shared" si="137"/>
        <v>3.6179999999999999</v>
      </c>
      <c r="G1152" s="2">
        <f t="shared" si="139"/>
        <v>3.4148000000000014</v>
      </c>
      <c r="H1152" s="2">
        <f t="shared" si="135"/>
        <v>3.4148000000000009</v>
      </c>
      <c r="I1152" s="2">
        <f t="array" ref="I1152">SUMPRODUCT(B1136:B1155, (ROW(B1136:B1155)-ROW(B1136)+1)) / (20*21/2)</f>
        <v>3.5948571428571428</v>
      </c>
      <c r="J1152" s="2">
        <f t="shared" si="138"/>
        <v>3.5528312318443596</v>
      </c>
      <c r="K1152" s="2">
        <f t="shared" si="140"/>
        <v>3.5698790983244235</v>
      </c>
    </row>
    <row r="1153" spans="1:11" ht="13.5" x14ac:dyDescent="0.25">
      <c r="A1153" s="3">
        <f>TITRES_STAT!B1156</f>
        <v>43991</v>
      </c>
      <c r="B1153" s="6">
        <f>TITRES_STAT!D1156</f>
        <v>3.57</v>
      </c>
      <c r="C1153" s="2">
        <f t="shared" si="133"/>
        <v>8.9999999999999858E-2</v>
      </c>
      <c r="D1153" s="2">
        <f t="shared" si="134"/>
        <v>3.5579999999999998</v>
      </c>
      <c r="E1153" s="2">
        <f t="shared" si="136"/>
        <v>3.5799999999999996</v>
      </c>
      <c r="F1153" s="2">
        <f t="shared" si="137"/>
        <v>3.6304999999999992</v>
      </c>
      <c r="G1153" s="2">
        <f t="shared" si="139"/>
        <v>3.4178000000000011</v>
      </c>
      <c r="H1153" s="2">
        <f t="shared" si="135"/>
        <v>3.4218000000000006</v>
      </c>
      <c r="I1153" s="2">
        <f t="array" ref="I1153">SUMPRODUCT(B1137:B1156, (ROW(B1137:B1156)-ROW(B1137)+1)) / (20*21/2)</f>
        <v>3.5884285714285706</v>
      </c>
      <c r="J1153" s="2">
        <f t="shared" si="138"/>
        <v>3.5544663526210871</v>
      </c>
      <c r="K1153" s="2">
        <f t="shared" si="140"/>
        <v>3.5698838395666033</v>
      </c>
    </row>
    <row r="1154" spans="1:11" ht="13.5" x14ac:dyDescent="0.25">
      <c r="A1154" s="3">
        <f>TITRES_STAT!B1157</f>
        <v>43992</v>
      </c>
      <c r="B1154" s="6">
        <f>TITRES_STAT!D1157</f>
        <v>3.53</v>
      </c>
      <c r="C1154" s="2">
        <f t="shared" si="133"/>
        <v>-4.0000000000000036E-2</v>
      </c>
      <c r="D1154" s="2">
        <f t="shared" si="134"/>
        <v>3.5480000000000005</v>
      </c>
      <c r="E1154" s="2">
        <f t="shared" si="136"/>
        <v>3.5539999999999998</v>
      </c>
      <c r="F1154" s="2">
        <f t="shared" si="137"/>
        <v>3.6364999999999994</v>
      </c>
      <c r="G1154" s="2">
        <f t="shared" si="139"/>
        <v>3.422000000000001</v>
      </c>
      <c r="H1154" s="2">
        <f t="shared" si="135"/>
        <v>3.4286000000000008</v>
      </c>
      <c r="I1154" s="2">
        <f t="array" ref="I1154">SUMPRODUCT(B1138:B1157, (ROW(B1138:B1157)-ROW(B1138)+1)) / (20*21/2)</f>
        <v>3.5821904761904761</v>
      </c>
      <c r="J1154" s="2">
        <f t="shared" si="138"/>
        <v>3.5521362238000314</v>
      </c>
      <c r="K1154" s="2">
        <f t="shared" si="140"/>
        <v>3.5683197674267362</v>
      </c>
    </row>
    <row r="1155" spans="1:11" ht="13.5" x14ac:dyDescent="0.25">
      <c r="A1155" s="3">
        <f>TITRES_STAT!B1158</f>
        <v>43993</v>
      </c>
      <c r="B1155" s="6">
        <f>TITRES_STAT!D1158</f>
        <v>3.53</v>
      </c>
      <c r="C1155" s="2">
        <f t="shared" si="133"/>
        <v>0</v>
      </c>
      <c r="D1155" s="2">
        <f t="shared" si="134"/>
        <v>3.5380000000000003</v>
      </c>
      <c r="E1155" s="2">
        <f t="shared" si="136"/>
        <v>3.5390000000000001</v>
      </c>
      <c r="F1155" s="2">
        <f t="shared" si="137"/>
        <v>3.6374999999999993</v>
      </c>
      <c r="G1155" s="2">
        <f t="shared" si="139"/>
        <v>3.4280000000000008</v>
      </c>
      <c r="H1155" s="2">
        <f t="shared" si="135"/>
        <v>3.4354</v>
      </c>
      <c r="I1155" s="2">
        <f t="array" ref="I1155">SUMPRODUCT(B1139:B1158, (ROW(B1139:B1158)-ROW(B1139)+1)) / (20*21/2)</f>
        <v>3.5766190476190478</v>
      </c>
      <c r="J1155" s="2">
        <f t="shared" si="138"/>
        <v>3.5500280120095522</v>
      </c>
      <c r="K1155" s="2">
        <f t="shared" si="140"/>
        <v>3.5668170314492169</v>
      </c>
    </row>
    <row r="1156" spans="1:11" ht="13.5" x14ac:dyDescent="0.25">
      <c r="A1156" s="3">
        <f>TITRES_STAT!B1159</f>
        <v>43994</v>
      </c>
      <c r="B1156" s="6">
        <f>TITRES_STAT!D1159</f>
        <v>3.57</v>
      </c>
      <c r="C1156" s="2">
        <f t="shared" ref="C1156:C1219" si="141">B1156-B1155</f>
        <v>4.0000000000000036E-2</v>
      </c>
      <c r="D1156" s="2">
        <f t="shared" si="134"/>
        <v>3.536</v>
      </c>
      <c r="E1156" s="2">
        <f t="shared" si="136"/>
        <v>3.5390000000000001</v>
      </c>
      <c r="F1156" s="2">
        <f t="shared" si="137"/>
        <v>3.6354999999999991</v>
      </c>
      <c r="G1156" s="2">
        <f t="shared" si="139"/>
        <v>3.4330000000000007</v>
      </c>
      <c r="H1156" s="2">
        <f t="shared" si="135"/>
        <v>3.4424000000000001</v>
      </c>
      <c r="I1156" s="2">
        <f t="array" ref="I1156">SUMPRODUCT(B1140:B1159, (ROW(B1140:B1159)-ROW(B1140)+1)) / (20*21/2)</f>
        <v>3.5540000000000003</v>
      </c>
      <c r="J1156" s="2">
        <f t="shared" si="138"/>
        <v>3.5519301061038804</v>
      </c>
      <c r="K1156" s="2">
        <f t="shared" si="140"/>
        <v>3.5669418537453264</v>
      </c>
    </row>
    <row r="1157" spans="1:11" ht="13.5" x14ac:dyDescent="0.25">
      <c r="A1157" s="3">
        <f>TITRES_STAT!B1160</f>
        <v>43997</v>
      </c>
      <c r="B1157" s="6">
        <f>TITRES_STAT!D1160</f>
        <v>3.57</v>
      </c>
      <c r="C1157" s="2">
        <f t="shared" si="141"/>
        <v>0</v>
      </c>
      <c r="D1157" s="2">
        <f t="shared" si="134"/>
        <v>3.5539999999999998</v>
      </c>
      <c r="E1157" s="2">
        <f t="shared" si="136"/>
        <v>3.5490000000000004</v>
      </c>
      <c r="F1157" s="2">
        <f t="shared" si="137"/>
        <v>3.6284999999999989</v>
      </c>
      <c r="G1157" s="2">
        <f t="shared" si="139"/>
        <v>3.4361999999999999</v>
      </c>
      <c r="H1157" s="2">
        <f t="shared" si="135"/>
        <v>3.4494000000000007</v>
      </c>
      <c r="I1157" s="2">
        <f t="array" ref="I1157">SUMPRODUCT(B1141:B1160, (ROW(B1141:B1160)-ROW(B1141)+1)) / (20*21/2)</f>
        <v>3.5318571428571426</v>
      </c>
      <c r="J1157" s="2">
        <f t="shared" si="138"/>
        <v>3.553651048379701</v>
      </c>
      <c r="K1157" s="2">
        <f t="shared" si="140"/>
        <v>3.5670617810494316</v>
      </c>
    </row>
    <row r="1158" spans="1:11" ht="13.5" x14ac:dyDescent="0.25">
      <c r="A1158" s="3">
        <f>TITRES_STAT!B1161</f>
        <v>43998</v>
      </c>
      <c r="B1158" s="6">
        <f>TITRES_STAT!D1161</f>
        <v>3.57</v>
      </c>
      <c r="C1158" s="2">
        <f t="shared" si="141"/>
        <v>0</v>
      </c>
      <c r="D1158" s="2">
        <f t="shared" ref="D1158:D1221" si="142">AVERAGE(B1154:B1158)</f>
        <v>3.5539999999999998</v>
      </c>
      <c r="E1158" s="2">
        <f t="shared" si="136"/>
        <v>3.556</v>
      </c>
      <c r="F1158" s="2">
        <f t="shared" si="137"/>
        <v>3.6174999999999988</v>
      </c>
      <c r="G1158" s="2">
        <f t="shared" si="139"/>
        <v>3.4374000000000007</v>
      </c>
      <c r="H1158" s="2">
        <f t="shared" si="135"/>
        <v>3.4564000000000008</v>
      </c>
      <c r="I1158" s="2">
        <f t="array" ref="I1158">SUMPRODUCT(B1142:B1161, (ROW(B1142:B1161)-ROW(B1142)+1)) / (20*21/2)</f>
        <v>3.52</v>
      </c>
      <c r="J1158" s="2">
        <f t="shared" si="138"/>
        <v>3.5552080913911581</v>
      </c>
      <c r="K1158" s="2">
        <f t="shared" si="140"/>
        <v>3.5671770053220033</v>
      </c>
    </row>
    <row r="1159" spans="1:11" ht="13.5" x14ac:dyDescent="0.25">
      <c r="A1159" s="3">
        <f>TITRES_STAT!B1162</f>
        <v>43999</v>
      </c>
      <c r="B1159" s="6">
        <f>TITRES_STAT!D1162</f>
        <v>3.38</v>
      </c>
      <c r="C1159" s="2">
        <f t="shared" si="141"/>
        <v>-0.18999999999999995</v>
      </c>
      <c r="D1159" s="2">
        <f t="shared" si="142"/>
        <v>3.524</v>
      </c>
      <c r="E1159" s="2">
        <f t="shared" si="136"/>
        <v>3.5360000000000005</v>
      </c>
      <c r="F1159" s="2">
        <f t="shared" si="137"/>
        <v>3.6024999999999991</v>
      </c>
      <c r="G1159" s="2">
        <f t="shared" si="139"/>
        <v>3.4367999999999999</v>
      </c>
      <c r="H1159" s="2">
        <f t="shared" si="135"/>
        <v>3.4625500000000011</v>
      </c>
      <c r="I1159" s="2">
        <f t="array" ref="I1159">SUMPRODUCT(B1143:B1162, (ROW(B1143:B1162)-ROW(B1143)+1)) / (20*21/2)</f>
        <v>3.5019047619047616</v>
      </c>
      <c r="J1159" s="2">
        <f t="shared" si="138"/>
        <v>3.538521606496762</v>
      </c>
      <c r="K1159" s="2">
        <f t="shared" si="140"/>
        <v>3.5598367306034935</v>
      </c>
    </row>
    <row r="1160" spans="1:11" ht="13.5" x14ac:dyDescent="0.25">
      <c r="A1160" s="3">
        <f>TITRES_STAT!B1163</f>
        <v>44000</v>
      </c>
      <c r="B1160" s="6">
        <f>TITRES_STAT!D1163</f>
        <v>3.37</v>
      </c>
      <c r="C1160" s="2">
        <f t="shared" si="141"/>
        <v>-9.9999999999997868E-3</v>
      </c>
      <c r="D1160" s="2">
        <f t="shared" si="142"/>
        <v>3.492</v>
      </c>
      <c r="E1160" s="2">
        <f t="shared" si="136"/>
        <v>3.5149999999999997</v>
      </c>
      <c r="F1160" s="2">
        <f t="shared" si="137"/>
        <v>3.5844999999999998</v>
      </c>
      <c r="G1160" s="2">
        <f t="shared" si="139"/>
        <v>3.4346000000000005</v>
      </c>
      <c r="H1160" s="2">
        <f t="shared" si="135"/>
        <v>3.4686500000000011</v>
      </c>
      <c r="I1160" s="2">
        <f t="array" ref="I1160">SUMPRODUCT(B1144:B1163, (ROW(B1144:B1163)-ROW(B1144)+1)) / (20*21/2)</f>
        <v>3.5049523809523806</v>
      </c>
      <c r="J1160" s="2">
        <f t="shared" si="138"/>
        <v>3.5224719296875464</v>
      </c>
      <c r="K1160" s="2">
        <f t="shared" si="140"/>
        <v>3.5523921529327684</v>
      </c>
    </row>
    <row r="1161" spans="1:11" ht="13.5" x14ac:dyDescent="0.25">
      <c r="A1161" s="3">
        <f>TITRES_STAT!B1164</f>
        <v>44001</v>
      </c>
      <c r="B1161" s="6">
        <f>TITRES_STAT!D1164</f>
        <v>3.46</v>
      </c>
      <c r="C1161" s="2">
        <f t="shared" si="141"/>
        <v>8.9999999999999858E-2</v>
      </c>
      <c r="D1161" s="2">
        <f t="shared" si="142"/>
        <v>3.47</v>
      </c>
      <c r="E1161" s="2">
        <f t="shared" si="136"/>
        <v>3.5030000000000001</v>
      </c>
      <c r="F1161" s="2">
        <f t="shared" si="137"/>
        <v>3.5699999999999994</v>
      </c>
      <c r="G1161" s="2">
        <f t="shared" si="139"/>
        <v>3.4337999999999997</v>
      </c>
      <c r="H1161" s="2">
        <f t="shared" si="135"/>
        <v>3.4752000000000014</v>
      </c>
      <c r="I1161" s="2">
        <f t="array" ref="I1161">SUMPRODUCT(B1145:B1164, (ROW(B1145:B1164)-ROW(B1145)+1)) / (20*21/2)</f>
        <v>3.5290476190476192</v>
      </c>
      <c r="J1161" s="2">
        <f t="shared" si="138"/>
        <v>3.5165222220982559</v>
      </c>
      <c r="K1161" s="2">
        <f t="shared" si="140"/>
        <v>3.5487689312491306</v>
      </c>
    </row>
    <row r="1162" spans="1:11" ht="13.5" x14ac:dyDescent="0.25">
      <c r="A1162" s="3">
        <f>TITRES_STAT!B1165</f>
        <v>44004</v>
      </c>
      <c r="B1162" s="6">
        <f>TITRES_STAT!D1165</f>
        <v>3.38</v>
      </c>
      <c r="C1162" s="2">
        <f t="shared" si="141"/>
        <v>-8.0000000000000071E-2</v>
      </c>
      <c r="D1162" s="2">
        <f t="shared" si="142"/>
        <v>3.4319999999999999</v>
      </c>
      <c r="E1162" s="2">
        <f t="shared" si="136"/>
        <v>3.4929999999999999</v>
      </c>
      <c r="F1162" s="2">
        <f t="shared" si="137"/>
        <v>3.5479999999999996</v>
      </c>
      <c r="G1162" s="2">
        <f t="shared" si="139"/>
        <v>3.4305999999999996</v>
      </c>
      <c r="H1162" s="2">
        <f t="shared" ref="H1162:H1225" si="143">AVERAGE(B963:B1162)</f>
        <v>3.4814000000000012</v>
      </c>
      <c r="I1162" s="2">
        <f t="array" ref="I1162">SUMPRODUCT(B1146:B1165, (ROW(B1146:B1165)-ROW(B1146)+1)) / (20*21/2)</f>
        <v>3.5750476190476186</v>
      </c>
      <c r="J1162" s="2">
        <f t="shared" si="138"/>
        <v>3.5035201057079459</v>
      </c>
      <c r="K1162" s="2">
        <f t="shared" si="140"/>
        <v>3.5421505417883803</v>
      </c>
    </row>
    <row r="1163" spans="1:11" ht="13.5" x14ac:dyDescent="0.25">
      <c r="A1163" s="3">
        <f>TITRES_STAT!B1166</f>
        <v>44005</v>
      </c>
      <c r="B1163" s="6">
        <f>TITRES_STAT!D1166</f>
        <v>3.58</v>
      </c>
      <c r="C1163" s="2">
        <f t="shared" si="141"/>
        <v>0.20000000000000018</v>
      </c>
      <c r="D1163" s="2">
        <f t="shared" si="142"/>
        <v>3.4340000000000002</v>
      </c>
      <c r="E1163" s="2">
        <f t="shared" si="136"/>
        <v>3.4939999999999998</v>
      </c>
      <c r="F1163" s="2">
        <f t="shared" si="137"/>
        <v>3.5369999999999999</v>
      </c>
      <c r="G1163" s="2">
        <f t="shared" si="139"/>
        <v>3.4333999999999998</v>
      </c>
      <c r="H1163" s="2">
        <f t="shared" si="143"/>
        <v>3.4886000000000013</v>
      </c>
      <c r="I1163" s="2">
        <f t="array" ref="I1163">SUMPRODUCT(B1147:B1166, (ROW(B1147:B1166)-ROW(B1147)+1)) / (20*21/2)</f>
        <v>3.6413333333333333</v>
      </c>
      <c r="J1163" s="2">
        <f t="shared" si="138"/>
        <v>3.5108039051643321</v>
      </c>
      <c r="K1163" s="2">
        <f t="shared" si="140"/>
        <v>3.5436348342672677</v>
      </c>
    </row>
    <row r="1164" spans="1:11" ht="13.5" x14ac:dyDescent="0.25">
      <c r="A1164" s="3">
        <f>TITRES_STAT!B1167</f>
        <v>44006</v>
      </c>
      <c r="B1164" s="6">
        <f>TITRES_STAT!D1167</f>
        <v>3.79</v>
      </c>
      <c r="C1164" s="2">
        <f t="shared" si="141"/>
        <v>0.20999999999999996</v>
      </c>
      <c r="D1164" s="2">
        <f t="shared" si="142"/>
        <v>3.5160000000000005</v>
      </c>
      <c r="E1164" s="2">
        <f t="shared" ref="E1164:E1227" si="144">AVERAGE(B1155:B1164)</f>
        <v>3.5200000000000005</v>
      </c>
      <c r="F1164" s="2">
        <f t="shared" si="137"/>
        <v>3.5370000000000004</v>
      </c>
      <c r="G1164" s="2">
        <f t="shared" si="139"/>
        <v>3.4403999999999995</v>
      </c>
      <c r="H1164" s="2">
        <f t="shared" si="143"/>
        <v>3.4968500000000011</v>
      </c>
      <c r="I1164" s="2">
        <f t="array" ref="I1164">SUMPRODUCT(B1148:B1167, (ROW(B1148:B1167)-ROW(B1148)+1)) / (20*21/2)</f>
        <v>3.7091428571428571</v>
      </c>
      <c r="J1164" s="2">
        <f t="shared" si="138"/>
        <v>3.5373940094343959</v>
      </c>
      <c r="K1164" s="2">
        <f t="shared" si="140"/>
        <v>3.5532962133156101</v>
      </c>
    </row>
    <row r="1165" spans="1:11" ht="13.5" x14ac:dyDescent="0.25">
      <c r="A1165" s="3">
        <f>TITRES_STAT!B1168</f>
        <v>44007</v>
      </c>
      <c r="B1165" s="6">
        <f>TITRES_STAT!D1168</f>
        <v>4.0199999999999996</v>
      </c>
      <c r="C1165" s="2">
        <f t="shared" si="141"/>
        <v>0.22999999999999954</v>
      </c>
      <c r="D1165" s="2">
        <f t="shared" si="142"/>
        <v>3.6459999999999999</v>
      </c>
      <c r="E1165" s="2">
        <f t="shared" si="144"/>
        <v>3.569</v>
      </c>
      <c r="F1165" s="2">
        <f t="shared" si="137"/>
        <v>3.5539999999999998</v>
      </c>
      <c r="G1165" s="2">
        <f t="shared" si="139"/>
        <v>3.4540000000000002</v>
      </c>
      <c r="H1165" s="2">
        <f t="shared" si="143"/>
        <v>3.5065500000000016</v>
      </c>
      <c r="I1165" s="2">
        <f t="array" ref="I1165">SUMPRODUCT(B1149:B1168, (ROW(B1149:B1168)-ROW(B1149)+1)) / (20*21/2)</f>
        <v>3.7977619047619045</v>
      </c>
      <c r="J1165" s="2">
        <f t="shared" si="138"/>
        <v>3.5833564847263579</v>
      </c>
      <c r="K1165" s="2">
        <f t="shared" si="140"/>
        <v>3.5715983225973509</v>
      </c>
    </row>
    <row r="1166" spans="1:11" ht="13.5" x14ac:dyDescent="0.25">
      <c r="A1166" s="3">
        <f>TITRES_STAT!B1169</f>
        <v>44008</v>
      </c>
      <c r="B1166" s="6">
        <f>TITRES_STAT!D1169</f>
        <v>4.25</v>
      </c>
      <c r="C1166" s="2">
        <f t="shared" si="141"/>
        <v>0.23000000000000043</v>
      </c>
      <c r="D1166" s="2">
        <f t="shared" si="142"/>
        <v>3.8039999999999998</v>
      </c>
      <c r="E1166" s="2">
        <f t="shared" si="144"/>
        <v>3.6370000000000005</v>
      </c>
      <c r="F1166" s="2">
        <f t="shared" si="137"/>
        <v>3.5880000000000001</v>
      </c>
      <c r="G1166" s="2">
        <f t="shared" si="139"/>
        <v>3.4721999999999995</v>
      </c>
      <c r="H1166" s="2">
        <f t="shared" si="143"/>
        <v>3.5173500000000018</v>
      </c>
      <c r="I1166" s="2">
        <f t="array" ref="I1166">SUMPRODUCT(B1150:B1169, (ROW(B1150:B1169)-ROW(B1150)+1)) / (20*21/2)</f>
        <v>3.8946666666666663</v>
      </c>
      <c r="J1166" s="2">
        <f t="shared" si="138"/>
        <v>3.6468463433238476</v>
      </c>
      <c r="K1166" s="2">
        <f t="shared" si="140"/>
        <v>3.5982023099464744</v>
      </c>
    </row>
    <row r="1167" spans="1:11" ht="13.5" x14ac:dyDescent="0.25">
      <c r="A1167" s="3">
        <f>TITRES_STAT!B1170</f>
        <v>44011</v>
      </c>
      <c r="B1167" s="6">
        <f>TITRES_STAT!D1170</f>
        <v>4.3</v>
      </c>
      <c r="C1167" s="2">
        <f t="shared" si="141"/>
        <v>4.9999999999999822E-2</v>
      </c>
      <c r="D1167" s="2">
        <f t="shared" si="142"/>
        <v>3.9880000000000004</v>
      </c>
      <c r="E1167" s="2">
        <f t="shared" si="144"/>
        <v>3.7099999999999995</v>
      </c>
      <c r="F1167" s="2">
        <f t="shared" si="137"/>
        <v>3.6295000000000002</v>
      </c>
      <c r="G1167" s="2">
        <f t="shared" si="139"/>
        <v>3.4904000000000002</v>
      </c>
      <c r="H1167" s="2">
        <f t="shared" si="143"/>
        <v>3.5283000000000015</v>
      </c>
      <c r="I1167" s="2">
        <f t="array" ref="I1167">SUMPRODUCT(B1151:B1170, (ROW(B1151:B1170)-ROW(B1151)+1)) / (20*21/2)</f>
        <v>3.9967142857142854</v>
      </c>
      <c r="J1167" s="2">
        <f t="shared" si="138"/>
        <v>3.7090514534834811</v>
      </c>
      <c r="K1167" s="2">
        <f t="shared" si="140"/>
        <v>3.625723787987789</v>
      </c>
    </row>
    <row r="1168" spans="1:11" ht="13.5" x14ac:dyDescent="0.25">
      <c r="A1168" s="3">
        <f>TITRES_STAT!B1171</f>
        <v>44012</v>
      </c>
      <c r="B1168" s="6">
        <f>TITRES_STAT!D1171</f>
        <v>4.5599999999999996</v>
      </c>
      <c r="C1168" s="2">
        <f t="shared" si="141"/>
        <v>0.25999999999999979</v>
      </c>
      <c r="D1168" s="2">
        <f t="shared" si="142"/>
        <v>4.1839999999999993</v>
      </c>
      <c r="E1168" s="2">
        <f t="shared" si="144"/>
        <v>3.8090000000000002</v>
      </c>
      <c r="F1168" s="2">
        <f t="shared" si="137"/>
        <v>3.6825000000000001</v>
      </c>
      <c r="G1168" s="2">
        <f t="shared" si="139"/>
        <v>3.5158000000000005</v>
      </c>
      <c r="H1168" s="2">
        <f t="shared" si="143"/>
        <v>3.5402500000000017</v>
      </c>
      <c r="I1168" s="2">
        <f t="array" ref="I1168">SUMPRODUCT(B1152:B1171, (ROW(B1152:B1171)-ROW(B1152)+1)) / (20*21/2)</f>
        <v>4.1005238095238088</v>
      </c>
      <c r="J1168" s="2">
        <f t="shared" si="138"/>
        <v>3.79009417219934</v>
      </c>
      <c r="K1168" s="2">
        <f t="shared" si="140"/>
        <v>3.6623620708117972</v>
      </c>
    </row>
    <row r="1169" spans="1:11" ht="13.5" x14ac:dyDescent="0.25">
      <c r="A1169" s="3">
        <f>TITRES_STAT!B1172</f>
        <v>44013</v>
      </c>
      <c r="B1169" s="6">
        <f>TITRES_STAT!D1172</f>
        <v>4.7</v>
      </c>
      <c r="C1169" s="2">
        <f t="shared" si="141"/>
        <v>0.14000000000000057</v>
      </c>
      <c r="D1169" s="2">
        <f t="shared" si="142"/>
        <v>4.3659999999999997</v>
      </c>
      <c r="E1169" s="2">
        <f t="shared" si="144"/>
        <v>3.9410000000000003</v>
      </c>
      <c r="F1169" s="2">
        <f t="shared" si="137"/>
        <v>3.7385000000000006</v>
      </c>
      <c r="G1169" s="2">
        <f t="shared" si="139"/>
        <v>3.5421999999999998</v>
      </c>
      <c r="H1169" s="2">
        <f t="shared" si="143"/>
        <v>3.5526000000000018</v>
      </c>
      <c r="I1169" s="2">
        <f t="array" ref="I1169">SUMPRODUCT(B1153:B1172, (ROW(B1153:B1172)-ROW(B1153)+1)) / (20*21/2)</f>
        <v>4.1876190476190471</v>
      </c>
      <c r="J1169" s="2">
        <f t="shared" si="138"/>
        <v>3.8767518700851173</v>
      </c>
      <c r="K1169" s="2">
        <f t="shared" si="140"/>
        <v>3.7030537543093738</v>
      </c>
    </row>
    <row r="1170" spans="1:11" ht="13.5" x14ac:dyDescent="0.25">
      <c r="A1170" s="3">
        <f>TITRES_STAT!B1173</f>
        <v>44014</v>
      </c>
      <c r="B1170" s="6">
        <f>TITRES_STAT!D1173</f>
        <v>4.8099999999999996</v>
      </c>
      <c r="C1170" s="2">
        <f t="shared" si="141"/>
        <v>0.10999999999999943</v>
      </c>
      <c r="D1170" s="2">
        <f t="shared" si="142"/>
        <v>4.5239999999999991</v>
      </c>
      <c r="E1170" s="2">
        <f t="shared" si="144"/>
        <v>4.085</v>
      </c>
      <c r="F1170" s="2">
        <f t="shared" si="137"/>
        <v>3.8</v>
      </c>
      <c r="G1170" s="2">
        <f t="shared" si="139"/>
        <v>3.5707999999999998</v>
      </c>
      <c r="H1170" s="2">
        <f t="shared" si="143"/>
        <v>3.5656000000000012</v>
      </c>
      <c r="I1170" s="2">
        <f t="array" ref="I1170">SUMPRODUCT(B1154:B1173, (ROW(B1154:B1173)-ROW(B1154)+1)) / (20*21/2)</f>
        <v>4.2751904761904758</v>
      </c>
      <c r="J1170" s="2">
        <f t="shared" si="138"/>
        <v>3.9656326443627252</v>
      </c>
      <c r="K1170" s="2">
        <f t="shared" si="140"/>
        <v>3.7464634110031239</v>
      </c>
    </row>
    <row r="1171" spans="1:11" ht="13.5" x14ac:dyDescent="0.25">
      <c r="A1171" s="3">
        <f>TITRES_STAT!B1174</f>
        <v>44015</v>
      </c>
      <c r="B1171" s="6">
        <f>TITRES_STAT!D1174</f>
        <v>4.8899999999999997</v>
      </c>
      <c r="C1171" s="2">
        <f t="shared" si="141"/>
        <v>8.0000000000000071E-2</v>
      </c>
      <c r="D1171" s="2">
        <f t="shared" si="142"/>
        <v>4.6519999999999992</v>
      </c>
      <c r="E1171" s="2">
        <f t="shared" si="144"/>
        <v>4.2279999999999998</v>
      </c>
      <c r="F1171" s="2">
        <f t="shared" si="137"/>
        <v>3.8654999999999999</v>
      </c>
      <c r="G1171" s="2">
        <f t="shared" si="139"/>
        <v>3.6009999999999995</v>
      </c>
      <c r="H1171" s="2">
        <f t="shared" si="143"/>
        <v>3.5790000000000011</v>
      </c>
      <c r="I1171" s="2">
        <f t="array" ref="I1171">SUMPRODUCT(B1155:B1174, (ROW(B1155:B1174)-ROW(B1155)+1)) / (20*21/2)</f>
        <v>4.3699999999999992</v>
      </c>
      <c r="J1171" s="2">
        <f t="shared" si="138"/>
        <v>4.0536676306138943</v>
      </c>
      <c r="K1171" s="2">
        <f t="shared" si="140"/>
        <v>3.7913079831206487</v>
      </c>
    </row>
    <row r="1172" spans="1:11" ht="13.5" x14ac:dyDescent="0.25">
      <c r="A1172" s="3">
        <f>TITRES_STAT!B1175</f>
        <v>44018</v>
      </c>
      <c r="B1172" s="6">
        <f>TITRES_STAT!D1175</f>
        <v>4.78</v>
      </c>
      <c r="C1172" s="2">
        <f t="shared" si="141"/>
        <v>-0.10999999999999943</v>
      </c>
      <c r="D1172" s="2">
        <f t="shared" si="142"/>
        <v>4.7480000000000002</v>
      </c>
      <c r="E1172" s="2">
        <f t="shared" si="144"/>
        <v>4.3680000000000003</v>
      </c>
      <c r="F1172" s="2">
        <f t="shared" ref="F1172:F1235" si="145">AVERAGE(B1153:B1172)</f>
        <v>3.9304999999999999</v>
      </c>
      <c r="G1172" s="2">
        <f t="shared" si="139"/>
        <v>3.6309999999999998</v>
      </c>
      <c r="H1172" s="2">
        <f t="shared" si="143"/>
        <v>3.5918500000000013</v>
      </c>
      <c r="I1172" s="2">
        <f t="array" ref="I1172">SUMPRODUCT(B1156:B1175, (ROW(B1156:B1175)-ROW(B1156)+1)) / (20*21/2)</f>
        <v>4.4702380952380949</v>
      </c>
      <c r="J1172" s="2">
        <f t="shared" si="138"/>
        <v>4.122842141984</v>
      </c>
      <c r="K1172" s="2">
        <f t="shared" si="140"/>
        <v>3.8300802190767018</v>
      </c>
    </row>
    <row r="1173" spans="1:11" ht="13.5" x14ac:dyDescent="0.25">
      <c r="A1173" s="3">
        <f>TITRES_STAT!B1176</f>
        <v>44019</v>
      </c>
      <c r="B1173" s="6">
        <f>TITRES_STAT!D1176</f>
        <v>4.8499999999999996</v>
      </c>
      <c r="C1173" s="2">
        <f t="shared" si="141"/>
        <v>6.9999999999999396E-2</v>
      </c>
      <c r="D1173" s="2">
        <f t="shared" si="142"/>
        <v>4.806</v>
      </c>
      <c r="E1173" s="2">
        <f t="shared" si="144"/>
        <v>4.4949999999999992</v>
      </c>
      <c r="F1173" s="2">
        <f t="shared" si="145"/>
        <v>3.9944999999999999</v>
      </c>
      <c r="G1173" s="2">
        <f t="shared" si="139"/>
        <v>3.6641999999999997</v>
      </c>
      <c r="H1173" s="2">
        <f t="shared" si="143"/>
        <v>3.6050500000000012</v>
      </c>
      <c r="I1173" s="2">
        <f t="array" ref="I1173">SUMPRODUCT(B1157:B1176, (ROW(B1157:B1176)-ROW(B1157)+1)) / (20*21/2)</f>
        <v>4.5600476190476193</v>
      </c>
      <c r="J1173" s="2">
        <f t="shared" ref="J1173:J1236" si="146">$J$4*B1173+J1172*(1-$J$4)</f>
        <v>4.1920952713188573</v>
      </c>
      <c r="K1173" s="2">
        <f t="shared" si="140"/>
        <v>3.8700770732305569</v>
      </c>
    </row>
    <row r="1174" spans="1:11" ht="13.5" x14ac:dyDescent="0.25">
      <c r="A1174" s="3">
        <f>TITRES_STAT!B1177</f>
        <v>44020</v>
      </c>
      <c r="B1174" s="6">
        <f>TITRES_STAT!D1177</f>
        <v>4.99</v>
      </c>
      <c r="C1174" s="2">
        <f t="shared" si="141"/>
        <v>0.14000000000000057</v>
      </c>
      <c r="D1174" s="2">
        <f t="shared" si="142"/>
        <v>4.8639999999999999</v>
      </c>
      <c r="E1174" s="2">
        <f t="shared" si="144"/>
        <v>4.6150000000000002</v>
      </c>
      <c r="F1174" s="2">
        <f t="shared" si="145"/>
        <v>4.0674999999999999</v>
      </c>
      <c r="G1174" s="2">
        <f t="shared" si="139"/>
        <v>3.702</v>
      </c>
      <c r="H1174" s="2">
        <f t="shared" si="143"/>
        <v>3.6186500000000006</v>
      </c>
      <c r="I1174" s="2">
        <f t="array" ref="I1174">SUMPRODUCT(B1158:B1177, (ROW(B1158:B1177)-ROW(B1158)+1)) / (20*21/2)</f>
        <v>4.6283333333333339</v>
      </c>
      <c r="J1174" s="2">
        <f t="shared" si="146"/>
        <v>4.2680861978599189</v>
      </c>
      <c r="K1174" s="2">
        <f t="shared" si="140"/>
        <v>3.9139956193783783</v>
      </c>
    </row>
    <row r="1175" spans="1:11" ht="13.5" x14ac:dyDescent="0.25">
      <c r="A1175" s="3">
        <f>TITRES_STAT!B1178</f>
        <v>44021</v>
      </c>
      <c r="B1175" s="6">
        <f>TITRES_STAT!D1178</f>
        <v>5.12</v>
      </c>
      <c r="C1175" s="2">
        <f t="shared" si="141"/>
        <v>0.12999999999999989</v>
      </c>
      <c r="D1175" s="2">
        <f t="shared" si="142"/>
        <v>4.9260000000000002</v>
      </c>
      <c r="E1175" s="2">
        <f t="shared" si="144"/>
        <v>4.7249999999999996</v>
      </c>
      <c r="F1175" s="2">
        <f t="shared" si="145"/>
        <v>4.1470000000000002</v>
      </c>
      <c r="G1175" s="2">
        <f t="shared" si="139"/>
        <v>3.7441999999999998</v>
      </c>
      <c r="H1175" s="2">
        <f t="shared" si="143"/>
        <v>3.6326500000000008</v>
      </c>
      <c r="I1175" s="2">
        <f t="array" ref="I1175">SUMPRODUCT(B1159:B1178, (ROW(B1159:B1178)-ROW(B1159)+1)) / (20*21/2)</f>
        <v>4.6948571428571428</v>
      </c>
      <c r="J1175" s="2">
        <f t="shared" si="146"/>
        <v>4.3492208456827841</v>
      </c>
      <c r="K1175" s="2">
        <f t="shared" si="140"/>
        <v>3.9612899088145204</v>
      </c>
    </row>
    <row r="1176" spans="1:11" ht="13.5" x14ac:dyDescent="0.25">
      <c r="A1176" s="3">
        <f>TITRES_STAT!B1179</f>
        <v>44022</v>
      </c>
      <c r="B1176" s="6">
        <f>TITRES_STAT!D1179</f>
        <v>5.09</v>
      </c>
      <c r="C1176" s="2">
        <f t="shared" si="141"/>
        <v>-3.0000000000000249E-2</v>
      </c>
      <c r="D1176" s="2">
        <f t="shared" si="142"/>
        <v>4.9659999999999993</v>
      </c>
      <c r="E1176" s="2">
        <f t="shared" si="144"/>
        <v>4.8090000000000002</v>
      </c>
      <c r="F1176" s="2">
        <f t="shared" si="145"/>
        <v>4.2230000000000008</v>
      </c>
      <c r="G1176" s="2">
        <f t="shared" si="139"/>
        <v>3.7851999999999992</v>
      </c>
      <c r="H1176" s="2">
        <f t="shared" si="143"/>
        <v>3.646500000000001</v>
      </c>
      <c r="I1176" s="2">
        <f t="array" ref="I1176">SUMPRODUCT(B1160:B1179, (ROW(B1160:B1179)-ROW(B1160)+1)) / (20*21/2)</f>
        <v>4.7412857142857137</v>
      </c>
      <c r="J1176" s="2">
        <f t="shared" si="146"/>
        <v>4.4197712413320431</v>
      </c>
      <c r="K1176" s="2">
        <f t="shared" si="140"/>
        <v>4.0055530496453233</v>
      </c>
    </row>
    <row r="1177" spans="1:11" ht="13.5" x14ac:dyDescent="0.25">
      <c r="A1177" s="3">
        <f>TITRES_STAT!B1180</f>
        <v>44025</v>
      </c>
      <c r="B1177" s="6">
        <f>TITRES_STAT!D1180</f>
        <v>4.9400000000000004</v>
      </c>
      <c r="C1177" s="2">
        <f t="shared" si="141"/>
        <v>-0.14999999999999947</v>
      </c>
      <c r="D1177" s="2">
        <f t="shared" si="142"/>
        <v>4.9980000000000002</v>
      </c>
      <c r="E1177" s="2">
        <f t="shared" si="144"/>
        <v>4.8730000000000002</v>
      </c>
      <c r="F1177" s="2">
        <f t="shared" si="145"/>
        <v>4.2915000000000001</v>
      </c>
      <c r="G1177" s="2">
        <f t="shared" si="139"/>
        <v>3.8249999999999993</v>
      </c>
      <c r="H1177" s="2">
        <f t="shared" si="143"/>
        <v>3.6599000000000013</v>
      </c>
      <c r="I1177" s="2">
        <f t="array" ref="I1177">SUMPRODUCT(B1161:B1180, (ROW(B1161:B1180)-ROW(B1161)+1)) / (20*21/2)</f>
        <v>4.7759523809523809</v>
      </c>
      <c r="J1177" s="2">
        <f t="shared" si="146"/>
        <v>4.4693168373956578</v>
      </c>
      <c r="K1177" s="2">
        <f t="shared" si="140"/>
        <v>4.0421980280906045</v>
      </c>
    </row>
    <row r="1178" spans="1:11" ht="13.5" x14ac:dyDescent="0.25">
      <c r="A1178" s="3">
        <f>TITRES_STAT!B1181</f>
        <v>44026</v>
      </c>
      <c r="B1178" s="6">
        <f>TITRES_STAT!D1181</f>
        <v>4.99</v>
      </c>
      <c r="C1178" s="2">
        <f t="shared" si="141"/>
        <v>4.9999999999999822E-2</v>
      </c>
      <c r="D1178" s="2">
        <f t="shared" si="142"/>
        <v>5.0260000000000007</v>
      </c>
      <c r="E1178" s="2">
        <f t="shared" si="144"/>
        <v>4.9160000000000004</v>
      </c>
      <c r="F1178" s="2">
        <f t="shared" si="145"/>
        <v>4.3625000000000007</v>
      </c>
      <c r="G1178" s="2">
        <f t="shared" si="139"/>
        <v>3.8667999999999996</v>
      </c>
      <c r="H1178" s="2">
        <f t="shared" si="143"/>
        <v>3.6733500000000014</v>
      </c>
      <c r="I1178" s="2">
        <f t="array" ref="I1178">SUMPRODUCT(B1162:B1181, (ROW(B1162:B1181)-ROW(B1162)+1)) / (20*21/2)</f>
        <v>4.803809523809524</v>
      </c>
      <c r="J1178" s="2">
        <f t="shared" si="146"/>
        <v>4.5189057100246419</v>
      </c>
      <c r="K1178" s="2">
        <f t="shared" si="140"/>
        <v>4.0793667328713648</v>
      </c>
    </row>
    <row r="1179" spans="1:11" ht="13.5" x14ac:dyDescent="0.25">
      <c r="A1179" s="3">
        <f>TITRES_STAT!B1182</f>
        <v>44027</v>
      </c>
      <c r="B1179" s="6">
        <f>TITRES_STAT!D1182</f>
        <v>4.8499999999999996</v>
      </c>
      <c r="C1179" s="2">
        <f t="shared" si="141"/>
        <v>-0.14000000000000057</v>
      </c>
      <c r="D1179" s="2">
        <f t="shared" si="142"/>
        <v>4.9980000000000002</v>
      </c>
      <c r="E1179" s="2">
        <f t="shared" si="144"/>
        <v>4.931</v>
      </c>
      <c r="F1179" s="2">
        <f t="shared" si="145"/>
        <v>4.4359999999999999</v>
      </c>
      <c r="G1179" s="2">
        <f t="shared" si="139"/>
        <v>3.9043999999999994</v>
      </c>
      <c r="H1179" s="2">
        <f t="shared" si="143"/>
        <v>3.6861000000000019</v>
      </c>
      <c r="I1179" s="2">
        <f t="array" ref="I1179">SUMPRODUCT(B1163:B1182, (ROW(B1163:B1182)-ROW(B1163)+1)) / (20*21/2)</f>
        <v>4.8205238095238094</v>
      </c>
      <c r="J1179" s="2">
        <f t="shared" si="146"/>
        <v>4.5504384995461047</v>
      </c>
      <c r="K1179" s="2">
        <f t="shared" si="140"/>
        <v>4.1095876453077818</v>
      </c>
    </row>
    <row r="1180" spans="1:11" ht="13.5" x14ac:dyDescent="0.25">
      <c r="A1180" s="3">
        <f>TITRES_STAT!B1183</f>
        <v>44028</v>
      </c>
      <c r="B1180" s="6">
        <f>TITRES_STAT!D1183</f>
        <v>4.8</v>
      </c>
      <c r="C1180" s="2">
        <f t="shared" si="141"/>
        <v>-4.9999999999999822E-2</v>
      </c>
      <c r="D1180" s="2">
        <f t="shared" si="142"/>
        <v>4.9340000000000002</v>
      </c>
      <c r="E1180" s="2">
        <f t="shared" si="144"/>
        <v>4.93</v>
      </c>
      <c r="F1180" s="2">
        <f t="shared" si="145"/>
        <v>4.5074999999999994</v>
      </c>
      <c r="G1180" s="2">
        <f t="shared" si="139"/>
        <v>3.9393999999999996</v>
      </c>
      <c r="H1180" s="2">
        <f t="shared" si="143"/>
        <v>3.698700000000001</v>
      </c>
      <c r="I1180" s="2">
        <f t="array" ref="I1180">SUMPRODUCT(B1164:B1183, (ROW(B1164:B1183)-ROW(B1164)+1)) / (20*21/2)</f>
        <v>4.8307142857142855</v>
      </c>
      <c r="J1180" s="2">
        <f t="shared" si="146"/>
        <v>4.574206261494095</v>
      </c>
      <c r="K1180" s="2">
        <f t="shared" si="140"/>
        <v>4.1366626396094377</v>
      </c>
    </row>
    <row r="1181" spans="1:11" ht="13.5" x14ac:dyDescent="0.25">
      <c r="A1181" s="3">
        <f>TITRES_STAT!B1184</f>
        <v>44029</v>
      </c>
      <c r="B1181" s="6">
        <f>TITRES_STAT!D1184</f>
        <v>4.8</v>
      </c>
      <c r="C1181" s="2">
        <f t="shared" si="141"/>
        <v>0</v>
      </c>
      <c r="D1181" s="2">
        <f t="shared" si="142"/>
        <v>4.8759999999999994</v>
      </c>
      <c r="E1181" s="2">
        <f t="shared" si="144"/>
        <v>4.9209999999999994</v>
      </c>
      <c r="F1181" s="2">
        <f t="shared" si="145"/>
        <v>4.5744999999999987</v>
      </c>
      <c r="G1181" s="2">
        <f t="shared" si="139"/>
        <v>3.9725999999999999</v>
      </c>
      <c r="H1181" s="2">
        <f t="shared" si="143"/>
        <v>3.7113000000000009</v>
      </c>
      <c r="I1181" s="2">
        <f t="array" ref="I1181">SUMPRODUCT(B1165:B1184, (ROW(B1165:B1184)-ROW(B1165)+1)) / (20*21/2)</f>
        <v>4.8439047619047617</v>
      </c>
      <c r="J1181" s="2">
        <f t="shared" si="146"/>
        <v>4.595710427066086</v>
      </c>
      <c r="K1181" s="2">
        <f t="shared" si="140"/>
        <v>4.1626758694286758</v>
      </c>
    </row>
    <row r="1182" spans="1:11" ht="13.5" x14ac:dyDescent="0.25">
      <c r="A1182" s="3">
        <f>TITRES_STAT!B1185</f>
        <v>44032</v>
      </c>
      <c r="B1182" s="6">
        <f>TITRES_STAT!D1185</f>
        <v>4.75</v>
      </c>
      <c r="C1182" s="2">
        <f t="shared" si="141"/>
        <v>-4.9999999999999822E-2</v>
      </c>
      <c r="D1182" s="2">
        <f t="shared" si="142"/>
        <v>4.8380000000000001</v>
      </c>
      <c r="E1182" s="2">
        <f t="shared" si="144"/>
        <v>4.9180000000000001</v>
      </c>
      <c r="F1182" s="2">
        <f t="shared" si="145"/>
        <v>4.6429999999999989</v>
      </c>
      <c r="G1182" s="2">
        <f t="shared" si="139"/>
        <v>4.0029999999999992</v>
      </c>
      <c r="H1182" s="2">
        <f t="shared" si="143"/>
        <v>3.7239500000000008</v>
      </c>
      <c r="I1182" s="2">
        <f t="array" ref="I1182">SUMPRODUCT(B1166:B1185, (ROW(B1166:B1185)-ROW(B1166)+1)) / (20*21/2)</f>
        <v>4.8663809523809523</v>
      </c>
      <c r="J1182" s="2">
        <f t="shared" si="146"/>
        <v>4.6104046721074115</v>
      </c>
      <c r="K1182" s="2">
        <f t="shared" si="140"/>
        <v>4.1857081882746101</v>
      </c>
    </row>
    <row r="1183" spans="1:11" ht="13.5" x14ac:dyDescent="0.25">
      <c r="A1183" s="3">
        <f>TITRES_STAT!B1186</f>
        <v>44033</v>
      </c>
      <c r="B1183" s="6">
        <f>TITRES_STAT!D1186</f>
        <v>4.75</v>
      </c>
      <c r="C1183" s="2">
        <f t="shared" si="141"/>
        <v>0</v>
      </c>
      <c r="D1183" s="2">
        <f t="shared" si="142"/>
        <v>4.79</v>
      </c>
      <c r="E1183" s="2">
        <f t="shared" si="144"/>
        <v>4.9079999999999995</v>
      </c>
      <c r="F1183" s="2">
        <f t="shared" si="145"/>
        <v>4.7014999999999985</v>
      </c>
      <c r="G1183" s="2">
        <f t="shared" si="139"/>
        <v>4.0315999999999992</v>
      </c>
      <c r="H1183" s="2">
        <f t="shared" si="143"/>
        <v>3.736600000000001</v>
      </c>
      <c r="I1183" s="2">
        <f t="array" ref="I1183">SUMPRODUCT(B1167:B1186, (ROW(B1167:B1186)-ROW(B1167)+1)) / (20*21/2)</f>
        <v>4.8937619047619041</v>
      </c>
      <c r="J1183" s="2">
        <f t="shared" si="146"/>
        <v>4.6236994652400387</v>
      </c>
      <c r="K1183" s="2">
        <f t="shared" si="140"/>
        <v>4.2078372789305085</v>
      </c>
    </row>
    <row r="1184" spans="1:11" ht="13.5" x14ac:dyDescent="0.25">
      <c r="A1184" s="3">
        <f>TITRES_STAT!B1187</f>
        <v>44034</v>
      </c>
      <c r="B1184" s="6">
        <f>TITRES_STAT!D1187</f>
        <v>4.84</v>
      </c>
      <c r="C1184" s="2">
        <f t="shared" si="141"/>
        <v>8.9999999999999858E-2</v>
      </c>
      <c r="D1184" s="2">
        <f t="shared" si="142"/>
        <v>4.7880000000000003</v>
      </c>
      <c r="E1184" s="2">
        <f t="shared" si="144"/>
        <v>4.8930000000000007</v>
      </c>
      <c r="F1184" s="2">
        <f t="shared" si="145"/>
        <v>4.7539999999999996</v>
      </c>
      <c r="G1184" s="2">
        <f t="shared" si="139"/>
        <v>4.0602</v>
      </c>
      <c r="H1184" s="2">
        <f t="shared" si="143"/>
        <v>3.749400000000001</v>
      </c>
      <c r="I1184" s="2">
        <f t="array" ref="I1184">SUMPRODUCT(B1168:B1187, (ROW(B1168:B1187)-ROW(B1168)+1)) / (20*21/2)</f>
        <v>4.9180952380952387</v>
      </c>
      <c r="J1184" s="2">
        <f t="shared" si="146"/>
        <v>4.6442995161695588</v>
      </c>
      <c r="K1184" s="2">
        <f t="shared" si="140"/>
        <v>4.2326279738744104</v>
      </c>
    </row>
    <row r="1185" spans="1:11" ht="13.5" x14ac:dyDescent="0.25">
      <c r="A1185" s="3">
        <f>TITRES_STAT!B1188</f>
        <v>44035</v>
      </c>
      <c r="B1185" s="6">
        <f>TITRES_STAT!D1188</f>
        <v>4.99</v>
      </c>
      <c r="C1185" s="2">
        <f t="shared" si="141"/>
        <v>0.15000000000000036</v>
      </c>
      <c r="D1185" s="2">
        <f t="shared" si="142"/>
        <v>4.8260000000000005</v>
      </c>
      <c r="E1185" s="2">
        <f t="shared" si="144"/>
        <v>4.8800000000000008</v>
      </c>
      <c r="F1185" s="2">
        <f t="shared" si="145"/>
        <v>4.8025000000000002</v>
      </c>
      <c r="G1185" s="2">
        <f t="shared" si="139"/>
        <v>4.0897999999999994</v>
      </c>
      <c r="H1185" s="2">
        <f t="shared" si="143"/>
        <v>3.7626500000000003</v>
      </c>
      <c r="I1185" s="2">
        <f t="array" ref="I1185">SUMPRODUCT(B1169:B1188, (ROW(B1169:B1188)-ROW(B1169)+1)) / (20*21/2)</f>
        <v>4.9471904761904764</v>
      </c>
      <c r="J1185" s="2">
        <f t="shared" si="146"/>
        <v>4.6772233717724578</v>
      </c>
      <c r="K1185" s="2">
        <f t="shared" si="140"/>
        <v>4.2623288376440414</v>
      </c>
    </row>
    <row r="1186" spans="1:11" ht="13.5" x14ac:dyDescent="0.25">
      <c r="A1186" s="3">
        <f>TITRES_STAT!B1189</f>
        <v>44036</v>
      </c>
      <c r="B1186" s="6">
        <f>TITRES_STAT!D1189</f>
        <v>5.09</v>
      </c>
      <c r="C1186" s="2">
        <f t="shared" si="141"/>
        <v>9.9999999999999645E-2</v>
      </c>
      <c r="D1186" s="2">
        <f t="shared" si="142"/>
        <v>4.8839999999999995</v>
      </c>
      <c r="E1186" s="2">
        <f t="shared" si="144"/>
        <v>4.88</v>
      </c>
      <c r="F1186" s="2">
        <f t="shared" si="145"/>
        <v>4.8445</v>
      </c>
      <c r="G1186" s="2">
        <f t="shared" si="139"/>
        <v>4.1193999999999997</v>
      </c>
      <c r="H1186" s="2">
        <f t="shared" si="143"/>
        <v>3.7757000000000009</v>
      </c>
      <c r="I1186" s="2">
        <f t="array" ref="I1186">SUMPRODUCT(B1170:B1189, (ROW(B1170:B1189)-ROW(B1170)+1)) / (20*21/2)</f>
        <v>4.9609047619047617</v>
      </c>
      <c r="J1186" s="2">
        <f t="shared" si="146"/>
        <v>4.7165354316036527</v>
      </c>
      <c r="K1186" s="2">
        <f t="shared" si="140"/>
        <v>4.2947865302854513</v>
      </c>
    </row>
    <row r="1187" spans="1:11" ht="13.5" x14ac:dyDescent="0.25">
      <c r="A1187" s="3">
        <f>TITRES_STAT!B1190</f>
        <v>44039</v>
      </c>
      <c r="B1187" s="6">
        <f>TITRES_STAT!D1190</f>
        <v>5.0999999999999996</v>
      </c>
      <c r="C1187" s="2">
        <f t="shared" si="141"/>
        <v>9.9999999999997868E-3</v>
      </c>
      <c r="D1187" s="2">
        <f t="shared" si="142"/>
        <v>4.9540000000000006</v>
      </c>
      <c r="E1187" s="2">
        <f t="shared" si="144"/>
        <v>4.8959999999999999</v>
      </c>
      <c r="F1187" s="2">
        <f t="shared" si="145"/>
        <v>4.8845000000000001</v>
      </c>
      <c r="G1187" s="2">
        <f t="shared" si="139"/>
        <v>4.1472000000000007</v>
      </c>
      <c r="H1187" s="2">
        <f t="shared" si="143"/>
        <v>3.7888000000000011</v>
      </c>
      <c r="I1187" s="2">
        <f t="array" ref="I1187">SUMPRODUCT(B1171:B1190, (ROW(B1171:B1190)-ROW(B1171)+1)) / (20*21/2)</f>
        <v>4.9700476190476177</v>
      </c>
      <c r="J1187" s="2">
        <f t="shared" si="146"/>
        <v>4.753055866689019</v>
      </c>
      <c r="K1187" s="2">
        <f t="shared" si="140"/>
        <v>4.3263635290977867</v>
      </c>
    </row>
    <row r="1188" spans="1:11" ht="13.5" x14ac:dyDescent="0.25">
      <c r="A1188" s="3">
        <f>TITRES_STAT!B1191</f>
        <v>44040</v>
      </c>
      <c r="B1188" s="6">
        <f>TITRES_STAT!D1191</f>
        <v>5.19</v>
      </c>
      <c r="C1188" s="2">
        <f t="shared" si="141"/>
        <v>9.0000000000000746E-2</v>
      </c>
      <c r="D1188" s="2">
        <f t="shared" si="142"/>
        <v>5.0419999999999998</v>
      </c>
      <c r="E1188" s="2">
        <f t="shared" si="144"/>
        <v>4.9160000000000004</v>
      </c>
      <c r="F1188" s="2">
        <f t="shared" si="145"/>
        <v>4.9159999999999995</v>
      </c>
      <c r="G1188" s="2">
        <f t="shared" si="139"/>
        <v>4.1752000000000002</v>
      </c>
      <c r="H1188" s="2">
        <f t="shared" si="143"/>
        <v>3.8023500000000015</v>
      </c>
      <c r="I1188" s="2">
        <f t="array" ref="I1188">SUMPRODUCT(B1172:B1191, (ROW(B1172:B1191)-ROW(B1172)+1)) / (20*21/2)</f>
        <v>4.9743333333333339</v>
      </c>
      <c r="J1188" s="2">
        <f t="shared" si="146"/>
        <v>4.794669593671018</v>
      </c>
      <c r="K1188" s="2">
        <f t="shared" si="140"/>
        <v>4.3602316259959126</v>
      </c>
    </row>
    <row r="1189" spans="1:11" ht="13.5" x14ac:dyDescent="0.25">
      <c r="A1189" s="3">
        <f>TITRES_STAT!B1192</f>
        <v>44041</v>
      </c>
      <c r="B1189" s="6">
        <f>TITRES_STAT!D1192</f>
        <v>5.0599999999999996</v>
      </c>
      <c r="C1189" s="2">
        <f t="shared" si="141"/>
        <v>-0.13000000000000078</v>
      </c>
      <c r="D1189" s="2">
        <f t="shared" si="142"/>
        <v>5.0860000000000003</v>
      </c>
      <c r="E1189" s="2">
        <f t="shared" si="144"/>
        <v>4.9369999999999994</v>
      </c>
      <c r="F1189" s="2">
        <f t="shared" si="145"/>
        <v>4.9339999999999993</v>
      </c>
      <c r="G1189" s="2">
        <f t="shared" si="139"/>
        <v>4.2028000000000008</v>
      </c>
      <c r="H1189" s="2">
        <f t="shared" si="143"/>
        <v>3.8151500000000009</v>
      </c>
      <c r="I1189" s="2">
        <f t="array" ref="I1189">SUMPRODUCT(B1173:B1192, (ROW(B1173:B1192)-ROW(B1173)+1)) / (20*21/2)</f>
        <v>4.9857619047619046</v>
      </c>
      <c r="J1189" s="2">
        <f t="shared" si="146"/>
        <v>4.8199391561785401</v>
      </c>
      <c r="K1189" s="2">
        <f t="shared" si="140"/>
        <v>4.3876735230156809</v>
      </c>
    </row>
    <row r="1190" spans="1:11" ht="13.5" x14ac:dyDescent="0.25">
      <c r="A1190" s="3">
        <f>TITRES_STAT!B1193</f>
        <v>44042</v>
      </c>
      <c r="B1190" s="6">
        <f>TITRES_STAT!D1193</f>
        <v>5.03</v>
      </c>
      <c r="C1190" s="2">
        <f t="shared" si="141"/>
        <v>-2.9999999999999361E-2</v>
      </c>
      <c r="D1190" s="2">
        <f t="shared" si="142"/>
        <v>5.0939999999999994</v>
      </c>
      <c r="E1190" s="2">
        <f t="shared" si="144"/>
        <v>4.96</v>
      </c>
      <c r="F1190" s="2">
        <f t="shared" si="145"/>
        <v>4.9449999999999994</v>
      </c>
      <c r="G1190" s="2">
        <f t="shared" si="139"/>
        <v>4.2288000000000006</v>
      </c>
      <c r="H1190" s="2">
        <f t="shared" si="143"/>
        <v>3.827700000000001</v>
      </c>
      <c r="I1190" s="2">
        <f t="array" ref="I1190">SUMPRODUCT(B1174:B1193, (ROW(B1174:B1193)-ROW(B1174)+1)) / (20*21/2)</f>
        <v>4.9958095238095241</v>
      </c>
      <c r="J1190" s="2">
        <f t="shared" si="146"/>
        <v>4.8399449508282029</v>
      </c>
      <c r="K1190" s="2">
        <f t="shared" si="140"/>
        <v>4.4128627966229095</v>
      </c>
    </row>
    <row r="1191" spans="1:11" ht="13.5" x14ac:dyDescent="0.25">
      <c r="A1191" s="3">
        <f>TITRES_STAT!B1194</f>
        <v>44046</v>
      </c>
      <c r="B1191" s="6">
        <f>TITRES_STAT!D1194</f>
        <v>4.99</v>
      </c>
      <c r="C1191" s="2">
        <f t="shared" si="141"/>
        <v>-4.0000000000000036E-2</v>
      </c>
      <c r="D1191" s="2">
        <f t="shared" si="142"/>
        <v>5.0739999999999998</v>
      </c>
      <c r="E1191" s="2">
        <f t="shared" si="144"/>
        <v>4.9790000000000001</v>
      </c>
      <c r="F1191" s="2">
        <f t="shared" si="145"/>
        <v>4.9499999999999993</v>
      </c>
      <c r="G1191" s="2">
        <f t="shared" si="139"/>
        <v>4.2536000000000005</v>
      </c>
      <c r="H1191" s="2">
        <f t="shared" si="143"/>
        <v>3.8400500000000006</v>
      </c>
      <c r="I1191" s="2">
        <f t="array" ref="I1191">SUMPRODUCT(B1175:B1194, (ROW(B1175:B1194)-ROW(B1175)+1)) / (20*21/2)</f>
        <v>5.0000476190476189</v>
      </c>
      <c r="J1191" s="2">
        <f t="shared" si="146"/>
        <v>4.8542359078921837</v>
      </c>
      <c r="K1191" s="2">
        <f t="shared" si="140"/>
        <v>4.4354956281278932</v>
      </c>
    </row>
    <row r="1192" spans="1:11" ht="13.5" x14ac:dyDescent="0.25">
      <c r="A1192" s="3">
        <f>TITRES_STAT!B1195</f>
        <v>44047</v>
      </c>
      <c r="B1192" s="6">
        <f>TITRES_STAT!D1195</f>
        <v>5.07</v>
      </c>
      <c r="C1192" s="2">
        <f t="shared" si="141"/>
        <v>8.0000000000000071E-2</v>
      </c>
      <c r="D1192" s="2">
        <f t="shared" si="142"/>
        <v>5.0680000000000005</v>
      </c>
      <c r="E1192" s="2">
        <f t="shared" si="144"/>
        <v>5.011000000000001</v>
      </c>
      <c r="F1192" s="2">
        <f t="shared" si="145"/>
        <v>4.9644999999999992</v>
      </c>
      <c r="G1192" s="2">
        <f t="shared" si="139"/>
        <v>4.2786000000000008</v>
      </c>
      <c r="H1192" s="2">
        <f t="shared" si="143"/>
        <v>3.8527000000000009</v>
      </c>
      <c r="I1192" s="2">
        <f t="array" ref="I1192">SUMPRODUCT(B1176:B1195, (ROW(B1176:B1195)-ROW(B1176)+1)) / (20*21/2)</f>
        <v>5.0003333333333337</v>
      </c>
      <c r="J1192" s="2">
        <f t="shared" si="146"/>
        <v>4.8747848690453095</v>
      </c>
      <c r="K1192" s="2">
        <f t="shared" si="140"/>
        <v>4.4603781525150348</v>
      </c>
    </row>
    <row r="1193" spans="1:11" ht="13.5" x14ac:dyDescent="0.25">
      <c r="A1193" s="3">
        <f>TITRES_STAT!B1196</f>
        <v>44048</v>
      </c>
      <c r="B1193" s="6">
        <f>TITRES_STAT!D1196</f>
        <v>5.07</v>
      </c>
      <c r="C1193" s="2">
        <f t="shared" si="141"/>
        <v>0</v>
      </c>
      <c r="D1193" s="2">
        <f t="shared" si="142"/>
        <v>5.0439999999999996</v>
      </c>
      <c r="E1193" s="2">
        <f t="shared" si="144"/>
        <v>5.0430000000000001</v>
      </c>
      <c r="F1193" s="2">
        <f t="shared" si="145"/>
        <v>4.9754999999999994</v>
      </c>
      <c r="G1193" s="2">
        <f t="shared" si="139"/>
        <v>4.3040000000000003</v>
      </c>
      <c r="H1193" s="2">
        <f t="shared" si="143"/>
        <v>3.8654500000000018</v>
      </c>
      <c r="I1193" s="2">
        <f t="array" ref="I1193">SUMPRODUCT(B1177:B1196, (ROW(B1177:B1196)-ROW(B1177)+1)) / (20*21/2)</f>
        <v>4.9927142857142846</v>
      </c>
      <c r="J1193" s="2">
        <f t="shared" si="146"/>
        <v>4.8933767862790898</v>
      </c>
      <c r="K1193" s="2">
        <f t="shared" si="140"/>
        <v>4.4842848916320923</v>
      </c>
    </row>
    <row r="1194" spans="1:11" ht="13.5" x14ac:dyDescent="0.25">
      <c r="A1194" s="3">
        <f>TITRES_STAT!B1197</f>
        <v>44049</v>
      </c>
      <c r="B1194" s="6">
        <f>TITRES_STAT!D1197</f>
        <v>5.0199999999999996</v>
      </c>
      <c r="C1194" s="2">
        <f t="shared" si="141"/>
        <v>-5.0000000000000711E-2</v>
      </c>
      <c r="D1194" s="2">
        <f t="shared" si="142"/>
        <v>5.0359999999999996</v>
      </c>
      <c r="E1194" s="2">
        <f t="shared" si="144"/>
        <v>5.0609999999999999</v>
      </c>
      <c r="F1194" s="2">
        <f t="shared" si="145"/>
        <v>4.9769999999999985</v>
      </c>
      <c r="G1194" s="2">
        <f t="shared" si="139"/>
        <v>4.3286000000000016</v>
      </c>
      <c r="H1194" s="2">
        <f t="shared" si="143"/>
        <v>3.8777000000000017</v>
      </c>
      <c r="I1194" s="2">
        <f t="array" ref="I1194">SUMPRODUCT(B1178:B1197, (ROW(B1178:B1197)-ROW(B1178)+1)) / (20*21/2)</f>
        <v>4.9860476190476186</v>
      </c>
      <c r="J1194" s="2">
        <f t="shared" si="146"/>
        <v>4.9054361399667954</v>
      </c>
      <c r="K1194" s="2">
        <f t="shared" si="140"/>
        <v>4.505293327254364</v>
      </c>
    </row>
    <row r="1195" spans="1:11" ht="13.5" x14ac:dyDescent="0.25">
      <c r="A1195" s="3">
        <f>TITRES_STAT!B1198</f>
        <v>44050</v>
      </c>
      <c r="B1195" s="6">
        <f>TITRES_STAT!D1198</f>
        <v>4.9800000000000004</v>
      </c>
      <c r="C1195" s="2">
        <f t="shared" si="141"/>
        <v>-3.9999999999999147E-2</v>
      </c>
      <c r="D1195" s="2">
        <f t="shared" si="142"/>
        <v>5.0259999999999998</v>
      </c>
      <c r="E1195" s="2">
        <f t="shared" si="144"/>
        <v>5.0600000000000005</v>
      </c>
      <c r="F1195" s="2">
        <f t="shared" si="145"/>
        <v>4.9700000000000006</v>
      </c>
      <c r="G1195" s="2">
        <f t="shared" si="139"/>
        <v>4.3546000000000014</v>
      </c>
      <c r="H1195" s="2">
        <f t="shared" si="143"/>
        <v>3.889200000000002</v>
      </c>
      <c r="I1195" s="2">
        <f t="array" ref="I1195">SUMPRODUCT(B1179:B1198, (ROW(B1179:B1198)-ROW(B1179)+1)) / (20*21/2)</f>
        <v>4.9777142857142858</v>
      </c>
      <c r="J1195" s="2">
        <f t="shared" si="146"/>
        <v>4.9125374599699576</v>
      </c>
      <c r="K1195" s="2">
        <f t="shared" si="140"/>
        <v>4.5239092752051731</v>
      </c>
    </row>
    <row r="1196" spans="1:11" ht="13.5" x14ac:dyDescent="0.25">
      <c r="A1196" s="3">
        <f>TITRES_STAT!B1199</f>
        <v>44053</v>
      </c>
      <c r="B1196" s="6">
        <f>TITRES_STAT!D1199</f>
        <v>4.8899999999999997</v>
      </c>
      <c r="C1196" s="2">
        <f t="shared" si="141"/>
        <v>-9.0000000000000746E-2</v>
      </c>
      <c r="D1196" s="2">
        <f t="shared" si="142"/>
        <v>5.0060000000000002</v>
      </c>
      <c r="E1196" s="2">
        <f t="shared" si="144"/>
        <v>5.0400000000000009</v>
      </c>
      <c r="F1196" s="2">
        <f t="shared" si="145"/>
        <v>4.9599999999999991</v>
      </c>
      <c r="G1196" s="2">
        <f t="shared" si="139"/>
        <v>4.3810000000000002</v>
      </c>
      <c r="H1196" s="2">
        <f t="shared" si="143"/>
        <v>3.8994500000000016</v>
      </c>
      <c r="I1196" s="2">
        <f t="array" ref="I1196">SUMPRODUCT(B1180:B1199, (ROW(B1180:B1199)-ROW(B1180)+1)) / (20*21/2)</f>
        <v>4.9775714285714283</v>
      </c>
      <c r="J1196" s="2">
        <f t="shared" si="146"/>
        <v>4.9103910352109139</v>
      </c>
      <c r="K1196" s="2">
        <f t="shared" si="140"/>
        <v>4.5382657742167343</v>
      </c>
    </row>
    <row r="1197" spans="1:11" ht="13.5" x14ac:dyDescent="0.25">
      <c r="A1197" s="3">
        <f>TITRES_STAT!B1200</f>
        <v>44054</v>
      </c>
      <c r="B1197" s="6">
        <f>TITRES_STAT!D1200</f>
        <v>4.8899999999999997</v>
      </c>
      <c r="C1197" s="2">
        <f t="shared" si="141"/>
        <v>0</v>
      </c>
      <c r="D1197" s="2">
        <f t="shared" si="142"/>
        <v>4.9700000000000006</v>
      </c>
      <c r="E1197" s="2">
        <f t="shared" si="144"/>
        <v>5.019000000000001</v>
      </c>
      <c r="F1197" s="2">
        <f t="shared" si="145"/>
        <v>4.9574999999999987</v>
      </c>
      <c r="G1197" s="2">
        <f t="shared" si="139"/>
        <v>4.4093999999999998</v>
      </c>
      <c r="H1197" s="2">
        <f t="shared" si="143"/>
        <v>3.9091000000000014</v>
      </c>
      <c r="I1197" s="2">
        <f t="array" ref="I1197">SUMPRODUCT(B1181:B1200, (ROW(B1181:B1200)-ROW(B1181)+1)) / (20*21/2)</f>
        <v>4.9664761904761896</v>
      </c>
      <c r="J1197" s="2">
        <f t="shared" si="146"/>
        <v>4.9084490318574936</v>
      </c>
      <c r="K1197" s="2">
        <f t="shared" si="140"/>
        <v>4.5520592732670586</v>
      </c>
    </row>
    <row r="1198" spans="1:11" ht="13.5" x14ac:dyDescent="0.25">
      <c r="A1198" s="3">
        <f>TITRES_STAT!B1201</f>
        <v>44055</v>
      </c>
      <c r="B1198" s="6">
        <f>TITRES_STAT!D1201</f>
        <v>4.87</v>
      </c>
      <c r="C1198" s="2">
        <f t="shared" si="141"/>
        <v>-1.9999999999999574E-2</v>
      </c>
      <c r="D1198" s="2">
        <f t="shared" si="142"/>
        <v>4.9300000000000006</v>
      </c>
      <c r="E1198" s="2">
        <f t="shared" si="144"/>
        <v>4.9870000000000001</v>
      </c>
      <c r="F1198" s="2">
        <f t="shared" si="145"/>
        <v>4.9515000000000002</v>
      </c>
      <c r="G1198" s="2">
        <f t="shared" si="139"/>
        <v>4.4367999999999999</v>
      </c>
      <c r="H1198" s="2">
        <f t="shared" si="143"/>
        <v>3.9177500000000021</v>
      </c>
      <c r="I1198" s="2">
        <f t="array" ref="I1198">SUMPRODUCT(B1182:B1201, (ROW(B1182:B1201)-ROW(B1182)+1)) / (20*21/2)</f>
        <v>4.9647142857142867</v>
      </c>
      <c r="J1198" s="2">
        <f t="shared" si="146"/>
        <v>4.9047872192996378</v>
      </c>
      <c r="K1198" s="2">
        <f t="shared" si="140"/>
        <v>4.5645275370605081</v>
      </c>
    </row>
    <row r="1199" spans="1:11" ht="13.5" x14ac:dyDescent="0.25">
      <c r="A1199" s="3">
        <f>TITRES_STAT!B1202</f>
        <v>44057</v>
      </c>
      <c r="B1199" s="6">
        <f>TITRES_STAT!D1202</f>
        <v>4.95</v>
      </c>
      <c r="C1199" s="2">
        <f t="shared" si="141"/>
        <v>8.0000000000000071E-2</v>
      </c>
      <c r="D1199" s="2">
        <f t="shared" si="142"/>
        <v>4.9160000000000004</v>
      </c>
      <c r="E1199" s="2">
        <f t="shared" si="144"/>
        <v>4.976</v>
      </c>
      <c r="F1199" s="2">
        <f t="shared" si="145"/>
        <v>4.9565000000000001</v>
      </c>
      <c r="G1199" s="2">
        <f t="shared" si="139"/>
        <v>4.4641999999999999</v>
      </c>
      <c r="H1199" s="2">
        <f t="shared" si="143"/>
        <v>3.9272500000000021</v>
      </c>
      <c r="I1199" s="2">
        <f t="array" ref="I1199">SUMPRODUCT(B1183:B1202, (ROW(B1183:B1202)-ROW(B1183)+1)) / (20*21/2)</f>
        <v>4.9518095238095237</v>
      </c>
      <c r="J1199" s="2">
        <f t="shared" si="146"/>
        <v>4.9090931984139585</v>
      </c>
      <c r="K1199" s="2">
        <f t="shared" si="140"/>
        <v>4.5796441042346059</v>
      </c>
    </row>
    <row r="1200" spans="1:11" ht="13.5" x14ac:dyDescent="0.25">
      <c r="A1200" s="3">
        <f>TITRES_STAT!B1203</f>
        <v>44060</v>
      </c>
      <c r="B1200" s="6">
        <f>TITRES_STAT!D1203</f>
        <v>4.84</v>
      </c>
      <c r="C1200" s="2">
        <f t="shared" si="141"/>
        <v>-0.11000000000000032</v>
      </c>
      <c r="D1200" s="2">
        <f t="shared" si="142"/>
        <v>4.8879999999999999</v>
      </c>
      <c r="E1200" s="2">
        <f t="shared" si="144"/>
        <v>4.956999999999999</v>
      </c>
      <c r="F1200" s="2">
        <f t="shared" si="145"/>
        <v>4.9585000000000008</v>
      </c>
      <c r="G1200" s="2">
        <f t="shared" si="139"/>
        <v>4.4893999999999998</v>
      </c>
      <c r="H1200" s="2">
        <f t="shared" si="143"/>
        <v>3.9354500000000026</v>
      </c>
      <c r="I1200" s="2">
        <f t="array" ref="I1200">SUMPRODUCT(B1184:B1203, (ROW(B1184:B1203)-ROW(B1184)+1)) / (20*21/2)</f>
        <v>4.9261428571428558</v>
      </c>
      <c r="J1200" s="2">
        <f t="shared" si="146"/>
        <v>4.9025128938031051</v>
      </c>
      <c r="K1200" s="2">
        <f t="shared" si="140"/>
        <v>4.58985413936266</v>
      </c>
    </row>
    <row r="1201" spans="1:11" ht="13.5" x14ac:dyDescent="0.25">
      <c r="A1201" s="3">
        <f>TITRES_STAT!B1204</f>
        <v>44061</v>
      </c>
      <c r="B1201" s="6">
        <f>TITRES_STAT!D1204</f>
        <v>4.9400000000000004</v>
      </c>
      <c r="C1201" s="2">
        <f t="shared" si="141"/>
        <v>0.10000000000000053</v>
      </c>
      <c r="D1201" s="2">
        <f t="shared" si="142"/>
        <v>4.8980000000000006</v>
      </c>
      <c r="E1201" s="2">
        <f t="shared" si="144"/>
        <v>4.952</v>
      </c>
      <c r="F1201" s="2">
        <f t="shared" si="145"/>
        <v>4.9655000000000005</v>
      </c>
      <c r="G1201" s="2">
        <f t="shared" si="139"/>
        <v>4.5165999999999995</v>
      </c>
      <c r="H1201" s="2">
        <f t="shared" si="143"/>
        <v>3.9446000000000025</v>
      </c>
      <c r="I1201" s="2">
        <f t="array" ref="I1201">SUMPRODUCT(B1185:B1204, (ROW(B1185:B1204)-ROW(B1185)+1)) / (20*21/2)</f>
        <v>4.9026190476190488</v>
      </c>
      <c r="J1201" s="2">
        <f t="shared" si="146"/>
        <v>4.9060830943932849</v>
      </c>
      <c r="K1201" s="2">
        <f t="shared" si="140"/>
        <v>4.6035853495837316</v>
      </c>
    </row>
    <row r="1202" spans="1:11" ht="13.5" x14ac:dyDescent="0.25">
      <c r="A1202" s="3">
        <f>TITRES_STAT!B1205</f>
        <v>44062</v>
      </c>
      <c r="B1202" s="6">
        <f>TITRES_STAT!D1205</f>
        <v>4.83</v>
      </c>
      <c r="C1202" s="2">
        <f t="shared" si="141"/>
        <v>-0.11000000000000032</v>
      </c>
      <c r="D1202" s="2">
        <f t="shared" si="142"/>
        <v>4.8860000000000001</v>
      </c>
      <c r="E1202" s="2">
        <f t="shared" si="144"/>
        <v>4.9279999999999999</v>
      </c>
      <c r="F1202" s="2">
        <f t="shared" si="145"/>
        <v>4.9695000000000009</v>
      </c>
      <c r="G1202" s="2">
        <f t="shared" ref="G1202:G1265" si="147">AVERAGE(B1153:B1202)</f>
        <v>4.5435999999999988</v>
      </c>
      <c r="H1202" s="2">
        <f t="shared" si="143"/>
        <v>3.9532000000000029</v>
      </c>
      <c r="I1202" s="2">
        <f t="array" ref="I1202">SUMPRODUCT(B1186:B1205, (ROW(B1186:B1205)-ROW(B1186)+1)) / (20*21/2)</f>
        <v>4.9063333333333325</v>
      </c>
      <c r="J1202" s="2">
        <f t="shared" si="146"/>
        <v>4.8988370854034482</v>
      </c>
      <c r="K1202" s="2">
        <f t="shared" si="140"/>
        <v>4.612464355482409</v>
      </c>
    </row>
    <row r="1203" spans="1:11" ht="13.5" x14ac:dyDescent="0.25">
      <c r="A1203" s="3">
        <f>TITRES_STAT!B1206</f>
        <v>44064</v>
      </c>
      <c r="B1203" s="6">
        <f>TITRES_STAT!D1206</f>
        <v>4.7</v>
      </c>
      <c r="C1203" s="2">
        <f t="shared" si="141"/>
        <v>-0.12999999999999989</v>
      </c>
      <c r="D1203" s="2">
        <f t="shared" si="142"/>
        <v>4.8520000000000003</v>
      </c>
      <c r="E1203" s="2">
        <f t="shared" si="144"/>
        <v>4.891</v>
      </c>
      <c r="F1203" s="2">
        <f t="shared" si="145"/>
        <v>4.9670000000000005</v>
      </c>
      <c r="G1203" s="2">
        <f t="shared" si="147"/>
        <v>4.5661999999999985</v>
      </c>
      <c r="H1203" s="2">
        <f t="shared" si="143"/>
        <v>3.9618000000000033</v>
      </c>
      <c r="I1203" s="2">
        <f t="array" ref="I1203">SUMPRODUCT(B1187:B1206, (ROW(B1187:B1206)-ROW(B1187)+1)) / (20*21/2)</f>
        <v>4.9385714285714277</v>
      </c>
      <c r="J1203" s="2">
        <f t="shared" si="146"/>
        <v>4.8799002201269293</v>
      </c>
      <c r="K1203" s="2">
        <f t="shared" ref="K1203:K1266" si="148">$K$4*B1203+(1-$K$4)*K1202</f>
        <v>4.615897125855648</v>
      </c>
    </row>
    <row r="1204" spans="1:11" ht="13.5" x14ac:dyDescent="0.25">
      <c r="A1204" s="3">
        <f>TITRES_STAT!B1207</f>
        <v>44067</v>
      </c>
      <c r="B1204" s="6">
        <f>TITRES_STAT!D1207</f>
        <v>4.72</v>
      </c>
      <c r="C1204" s="2">
        <f t="shared" si="141"/>
        <v>1.9999999999999574E-2</v>
      </c>
      <c r="D1204" s="2">
        <f t="shared" si="142"/>
        <v>4.806</v>
      </c>
      <c r="E1204" s="2">
        <f t="shared" si="144"/>
        <v>4.8609999999999998</v>
      </c>
      <c r="F1204" s="2">
        <f t="shared" si="145"/>
        <v>4.9610000000000003</v>
      </c>
      <c r="G1204" s="2">
        <f t="shared" si="147"/>
        <v>4.589999999999999</v>
      </c>
      <c r="H1204" s="2">
        <f t="shared" si="143"/>
        <v>3.9709000000000039</v>
      </c>
      <c r="I1204" s="2">
        <f t="array" ref="I1204">SUMPRODUCT(B1188:B1207, (ROW(B1188:B1207)-ROW(B1188)+1)) / (20*21/2)</f>
        <v>4.9698095238095252</v>
      </c>
      <c r="J1204" s="2">
        <f t="shared" si="146"/>
        <v>4.8646716277338884</v>
      </c>
      <c r="K1204" s="2">
        <f t="shared" si="148"/>
        <v>4.6199795915083683</v>
      </c>
    </row>
    <row r="1205" spans="1:11" ht="13.5" x14ac:dyDescent="0.25">
      <c r="A1205" s="3">
        <f>TITRES_STAT!B1208</f>
        <v>44068</v>
      </c>
      <c r="B1205" s="6">
        <f>TITRES_STAT!D1208</f>
        <v>5</v>
      </c>
      <c r="C1205" s="2">
        <f t="shared" si="141"/>
        <v>0.28000000000000025</v>
      </c>
      <c r="D1205" s="2">
        <f t="shared" si="142"/>
        <v>4.8379999999999992</v>
      </c>
      <c r="E1205" s="2">
        <f t="shared" si="144"/>
        <v>4.8630000000000004</v>
      </c>
      <c r="F1205" s="2">
        <f t="shared" si="145"/>
        <v>4.9615000000000009</v>
      </c>
      <c r="G1205" s="2">
        <f t="shared" si="147"/>
        <v>4.6193999999999988</v>
      </c>
      <c r="H1205" s="2">
        <f t="shared" si="143"/>
        <v>3.9818000000000033</v>
      </c>
      <c r="I1205" s="2">
        <f t="array" ref="I1205">SUMPRODUCT(B1189:B1208, (ROW(B1189:B1208)-ROW(B1189)+1)) / (20*21/2)</f>
        <v>4.9877142857142864</v>
      </c>
      <c r="J1205" s="2">
        <f t="shared" si="146"/>
        <v>4.8775600441401847</v>
      </c>
      <c r="K1205" s="2">
        <f t="shared" si="148"/>
        <v>4.6348823526256879</v>
      </c>
    </row>
    <row r="1206" spans="1:11" ht="13.5" x14ac:dyDescent="0.25">
      <c r="A1206" s="3">
        <f>TITRES_STAT!B1209</f>
        <v>44069</v>
      </c>
      <c r="B1206" s="6">
        <f>TITRES_STAT!D1209</f>
        <v>5.3</v>
      </c>
      <c r="C1206" s="2">
        <f t="shared" si="141"/>
        <v>0.29999999999999982</v>
      </c>
      <c r="D1206" s="2">
        <f t="shared" si="142"/>
        <v>4.91</v>
      </c>
      <c r="E1206" s="2">
        <f t="shared" si="144"/>
        <v>4.9039999999999999</v>
      </c>
      <c r="F1206" s="2">
        <f t="shared" si="145"/>
        <v>4.9719999999999995</v>
      </c>
      <c r="G1206" s="2">
        <f t="shared" si="147"/>
        <v>4.653999999999999</v>
      </c>
      <c r="H1206" s="2">
        <f t="shared" si="143"/>
        <v>3.9946000000000033</v>
      </c>
      <c r="I1206" s="2">
        <f t="array" ref="I1206">SUMPRODUCT(B1190:B1209, (ROW(B1190:B1209)-ROW(B1190)+1)) / (20*21/2)</f>
        <v>4.987619047619047</v>
      </c>
      <c r="J1206" s="2">
        <f t="shared" si="146"/>
        <v>4.9177924208887385</v>
      </c>
      <c r="K1206" s="2">
        <f t="shared" si="148"/>
        <v>4.6609653976207595</v>
      </c>
    </row>
    <row r="1207" spans="1:11" ht="13.5" x14ac:dyDescent="0.25">
      <c r="A1207" s="3">
        <f>TITRES_STAT!B1210</f>
        <v>44070</v>
      </c>
      <c r="B1207" s="6">
        <f>TITRES_STAT!D1210</f>
        <v>5.3</v>
      </c>
      <c r="C1207" s="2">
        <f t="shared" si="141"/>
        <v>0</v>
      </c>
      <c r="D1207" s="2">
        <f t="shared" si="142"/>
        <v>5.0039999999999996</v>
      </c>
      <c r="E1207" s="2">
        <f t="shared" si="144"/>
        <v>4.9449999999999994</v>
      </c>
      <c r="F1207" s="2">
        <f t="shared" si="145"/>
        <v>4.9820000000000002</v>
      </c>
      <c r="G1207" s="2">
        <f t="shared" si="147"/>
        <v>4.6885999999999992</v>
      </c>
      <c r="H1207" s="2">
        <f t="shared" si="143"/>
        <v>4.0066000000000033</v>
      </c>
      <c r="I1207" s="2">
        <f t="array" ref="I1207">SUMPRODUCT(B1191:B1210, (ROW(B1191:B1210)-ROW(B1191)+1)) / (20*21/2)</f>
        <v>4.9974285714285713</v>
      </c>
      <c r="J1207" s="2">
        <f t="shared" si="146"/>
        <v>4.954193142708859</v>
      </c>
      <c r="K1207" s="2">
        <f t="shared" si="148"/>
        <v>4.6860255781062206</v>
      </c>
    </row>
    <row r="1208" spans="1:11" ht="13.5" x14ac:dyDescent="0.25">
      <c r="A1208" s="3">
        <f>TITRES_STAT!B1211</f>
        <v>44071</v>
      </c>
      <c r="B1208" s="6">
        <f>TITRES_STAT!D1211</f>
        <v>5.17</v>
      </c>
      <c r="C1208" s="2">
        <f t="shared" si="141"/>
        <v>-0.12999999999999989</v>
      </c>
      <c r="D1208" s="2">
        <f t="shared" si="142"/>
        <v>5.0980000000000008</v>
      </c>
      <c r="E1208" s="2">
        <f t="shared" si="144"/>
        <v>4.9749999999999996</v>
      </c>
      <c r="F1208" s="2">
        <f t="shared" si="145"/>
        <v>4.9809999999999999</v>
      </c>
      <c r="G1208" s="2">
        <f t="shared" si="147"/>
        <v>4.7205999999999992</v>
      </c>
      <c r="H1208" s="2">
        <f t="shared" si="143"/>
        <v>4.0171500000000036</v>
      </c>
      <c r="I1208" s="2">
        <f t="array" ref="I1208">SUMPRODUCT(B1192:B1211, (ROW(B1192:B1211)-ROW(B1192)+1)) / (20*21/2)</f>
        <v>5.0069999999999988</v>
      </c>
      <c r="J1208" s="2">
        <f t="shared" si="146"/>
        <v>4.9747461767365868</v>
      </c>
      <c r="K1208" s="2">
        <f t="shared" si="148"/>
        <v>4.7050049672000949</v>
      </c>
    </row>
    <row r="1209" spans="1:11" ht="13.5" x14ac:dyDescent="0.25">
      <c r="A1209" s="3">
        <f>TITRES_STAT!B1212</f>
        <v>44074</v>
      </c>
      <c r="B1209" s="6">
        <f>TITRES_STAT!D1212</f>
        <v>4.9800000000000004</v>
      </c>
      <c r="C1209" s="2">
        <f t="shared" si="141"/>
        <v>-0.1899999999999995</v>
      </c>
      <c r="D1209" s="2">
        <f t="shared" si="142"/>
        <v>5.15</v>
      </c>
      <c r="E1209" s="2">
        <f t="shared" si="144"/>
        <v>4.9779999999999998</v>
      </c>
      <c r="F1209" s="2">
        <f t="shared" si="145"/>
        <v>4.9769999999999994</v>
      </c>
      <c r="G1209" s="2">
        <f t="shared" si="147"/>
        <v>4.7525999999999993</v>
      </c>
      <c r="H1209" s="2">
        <f t="shared" si="143"/>
        <v>4.0262500000000037</v>
      </c>
      <c r="I1209" s="2">
        <f t="array" ref="I1209">SUMPRODUCT(B1193:B1212, (ROW(B1193:B1212)-ROW(B1193)+1)) / (20*21/2)</f>
        <v>5.0142380952380954</v>
      </c>
      <c r="J1209" s="2">
        <f t="shared" si="146"/>
        <v>4.9752465408569115</v>
      </c>
      <c r="K1209" s="2">
        <f t="shared" si="148"/>
        <v>4.7157890861334248</v>
      </c>
    </row>
    <row r="1210" spans="1:11" ht="13.5" x14ac:dyDescent="0.25">
      <c r="A1210" s="3">
        <f>TITRES_STAT!B1213</f>
        <v>44075</v>
      </c>
      <c r="B1210" s="6">
        <f>TITRES_STAT!D1213</f>
        <v>5.08</v>
      </c>
      <c r="C1210" s="2">
        <f t="shared" si="141"/>
        <v>9.9999999999999645E-2</v>
      </c>
      <c r="D1210" s="2">
        <f t="shared" si="142"/>
        <v>5.1659999999999995</v>
      </c>
      <c r="E1210" s="2">
        <f t="shared" si="144"/>
        <v>5.0019999999999998</v>
      </c>
      <c r="F1210" s="2">
        <f t="shared" si="145"/>
        <v>4.9794999999999998</v>
      </c>
      <c r="G1210" s="2">
        <f t="shared" si="147"/>
        <v>4.7867999999999995</v>
      </c>
      <c r="H1210" s="2">
        <f t="shared" si="143"/>
        <v>4.0349000000000039</v>
      </c>
      <c r="I1210" s="2">
        <f t="array" ref="I1210">SUMPRODUCT(B1194:B1213, (ROW(B1194:B1213)-ROW(B1194)+1)) / (20*21/2)</f>
        <v>5.0272380952380944</v>
      </c>
      <c r="J1210" s="2">
        <f t="shared" si="146"/>
        <v>4.9852230607753008</v>
      </c>
      <c r="K1210" s="2">
        <f t="shared" si="148"/>
        <v>4.7300718670693689</v>
      </c>
    </row>
    <row r="1211" spans="1:11" ht="13.5" x14ac:dyDescent="0.25">
      <c r="A1211" s="3">
        <f>TITRES_STAT!B1214</f>
        <v>44076</v>
      </c>
      <c r="B1211" s="6">
        <f>TITRES_STAT!D1214</f>
        <v>5.08</v>
      </c>
      <c r="C1211" s="2">
        <f t="shared" si="141"/>
        <v>0</v>
      </c>
      <c r="D1211" s="2">
        <f t="shared" si="142"/>
        <v>5.1219999999999999</v>
      </c>
      <c r="E1211" s="2">
        <f t="shared" si="144"/>
        <v>5.016</v>
      </c>
      <c r="F1211" s="2">
        <f t="shared" si="145"/>
        <v>4.984</v>
      </c>
      <c r="G1211" s="2">
        <f t="shared" si="147"/>
        <v>4.8191999999999986</v>
      </c>
      <c r="H1211" s="2">
        <f t="shared" si="143"/>
        <v>4.0425500000000039</v>
      </c>
      <c r="I1211" s="2">
        <f t="array" ref="I1211">SUMPRODUCT(B1195:B1214, (ROW(B1195:B1214)-ROW(B1195)+1)) / (20*21/2)</f>
        <v>5.0438095238095242</v>
      </c>
      <c r="J1211" s="2">
        <f t="shared" si="146"/>
        <v>4.9942494359395582</v>
      </c>
      <c r="K1211" s="2">
        <f t="shared" si="148"/>
        <v>4.7437945389490013</v>
      </c>
    </row>
    <row r="1212" spans="1:11" ht="13.5" x14ac:dyDescent="0.25">
      <c r="A1212" s="3">
        <f>TITRES_STAT!B1215</f>
        <v>44077</v>
      </c>
      <c r="B1212" s="6">
        <f>TITRES_STAT!D1215</f>
        <v>5.0599999999999996</v>
      </c>
      <c r="C1212" s="2">
        <f t="shared" si="141"/>
        <v>-2.0000000000000462E-2</v>
      </c>
      <c r="D1212" s="2">
        <f t="shared" si="142"/>
        <v>5.0739999999999998</v>
      </c>
      <c r="E1212" s="2">
        <f t="shared" si="144"/>
        <v>5.0389999999999997</v>
      </c>
      <c r="F1212" s="2">
        <f t="shared" si="145"/>
        <v>4.9835000000000003</v>
      </c>
      <c r="G1212" s="2">
        <f t="shared" si="147"/>
        <v>4.8527999999999993</v>
      </c>
      <c r="H1212" s="2">
        <f t="shared" si="143"/>
        <v>4.0508500000000032</v>
      </c>
      <c r="I1212" s="2">
        <f t="array" ref="I1212">SUMPRODUCT(B1196:B1215, (ROW(B1196:B1215)-ROW(B1196)+1)) / (20*21/2)</f>
        <v>5.0492380952380946</v>
      </c>
      <c r="J1212" s="2">
        <f t="shared" si="146"/>
        <v>5.0005113944215047</v>
      </c>
      <c r="K1212" s="2">
        <f t="shared" si="148"/>
        <v>4.7561947531078639</v>
      </c>
    </row>
    <row r="1213" spans="1:11" ht="13.5" x14ac:dyDescent="0.25">
      <c r="A1213" s="3">
        <f>TITRES_STAT!B1216</f>
        <v>44078</v>
      </c>
      <c r="B1213" s="6">
        <f>TITRES_STAT!D1216</f>
        <v>5.12</v>
      </c>
      <c r="C1213" s="2">
        <f t="shared" si="141"/>
        <v>6.0000000000000497E-2</v>
      </c>
      <c r="D1213" s="2">
        <f t="shared" si="142"/>
        <v>5.0640000000000001</v>
      </c>
      <c r="E1213" s="2">
        <f t="shared" si="144"/>
        <v>5.0810000000000004</v>
      </c>
      <c r="F1213" s="2">
        <f t="shared" si="145"/>
        <v>4.9859999999999998</v>
      </c>
      <c r="G1213" s="2">
        <f t="shared" si="147"/>
        <v>4.8835999999999986</v>
      </c>
      <c r="H1213" s="2">
        <f t="shared" si="143"/>
        <v>4.0589500000000029</v>
      </c>
      <c r="I1213" s="2">
        <f t="array" ref="I1213">SUMPRODUCT(B1197:B1216, (ROW(B1197:B1216)-ROW(B1197)+1)) / (20*21/2)</f>
        <v>5.0610000000000008</v>
      </c>
      <c r="J1213" s="2">
        <f t="shared" si="146"/>
        <v>5.0118912616194571</v>
      </c>
      <c r="K1213" s="2">
        <f t="shared" si="148"/>
        <v>4.770461625535007</v>
      </c>
    </row>
    <row r="1214" spans="1:11" ht="13.5" x14ac:dyDescent="0.25">
      <c r="A1214" s="3">
        <f>TITRES_STAT!B1217</f>
        <v>44081</v>
      </c>
      <c r="B1214" s="6">
        <f>TITRES_STAT!D1217</f>
        <v>5.16</v>
      </c>
      <c r="C1214" s="2">
        <f t="shared" si="141"/>
        <v>4.0000000000000036E-2</v>
      </c>
      <c r="D1214" s="2">
        <f t="shared" si="142"/>
        <v>5.0999999999999996</v>
      </c>
      <c r="E1214" s="2">
        <f t="shared" si="144"/>
        <v>5.125</v>
      </c>
      <c r="F1214" s="2">
        <f t="shared" si="145"/>
        <v>4.9930000000000003</v>
      </c>
      <c r="G1214" s="2">
        <f t="shared" si="147"/>
        <v>4.9109999999999987</v>
      </c>
      <c r="H1214" s="2">
        <f t="shared" si="143"/>
        <v>4.0677500000000029</v>
      </c>
      <c r="I1214" s="2">
        <f t="array" ref="I1214">SUMPRODUCT(B1198:B1217, (ROW(B1198:B1217)-ROW(B1198)+1)) / (20*21/2)</f>
        <v>5.0688095238095237</v>
      </c>
      <c r="J1214" s="2">
        <f t="shared" si="146"/>
        <v>5.0259968557509369</v>
      </c>
      <c r="K1214" s="2">
        <f t="shared" si="148"/>
        <v>4.7857376402199083</v>
      </c>
    </row>
    <row r="1215" spans="1:11" ht="13.5" x14ac:dyDescent="0.25">
      <c r="A1215" s="3">
        <f>TITRES_STAT!B1218</f>
        <v>44082</v>
      </c>
      <c r="B1215" s="6">
        <f>TITRES_STAT!D1218</f>
        <v>5.05</v>
      </c>
      <c r="C1215" s="2">
        <f t="shared" si="141"/>
        <v>-0.11000000000000032</v>
      </c>
      <c r="D1215" s="2">
        <f t="shared" si="142"/>
        <v>5.0940000000000003</v>
      </c>
      <c r="E1215" s="2">
        <f t="shared" si="144"/>
        <v>5.13</v>
      </c>
      <c r="F1215" s="2">
        <f t="shared" si="145"/>
        <v>4.9964999999999993</v>
      </c>
      <c r="G1215" s="2">
        <f t="shared" si="147"/>
        <v>4.9315999999999995</v>
      </c>
      <c r="H1215" s="2">
        <f t="shared" si="143"/>
        <v>4.0760000000000023</v>
      </c>
      <c r="I1215" s="2">
        <f t="array" ref="I1215">SUMPRODUCT(B1199:B1218, (ROW(B1199:B1218)-ROW(B1199)+1)) / (20*21/2)</f>
        <v>5.0604285714285702</v>
      </c>
      <c r="J1215" s="2">
        <f t="shared" si="146"/>
        <v>5.028282869488943</v>
      </c>
      <c r="K1215" s="2">
        <f t="shared" si="148"/>
        <v>4.7961008700152066</v>
      </c>
    </row>
    <row r="1216" spans="1:11" ht="13.5" x14ac:dyDescent="0.25">
      <c r="A1216" s="3">
        <f>TITRES_STAT!B1219</f>
        <v>44083</v>
      </c>
      <c r="B1216" s="6">
        <f>TITRES_STAT!D1219</f>
        <v>5.12</v>
      </c>
      <c r="C1216" s="2">
        <f t="shared" si="141"/>
        <v>7.0000000000000284E-2</v>
      </c>
      <c r="D1216" s="2">
        <f t="shared" si="142"/>
        <v>5.1020000000000003</v>
      </c>
      <c r="E1216" s="2">
        <f t="shared" si="144"/>
        <v>5.1120000000000001</v>
      </c>
      <c r="F1216" s="2">
        <f t="shared" si="145"/>
        <v>5.008</v>
      </c>
      <c r="G1216" s="2">
        <f t="shared" si="147"/>
        <v>4.9489999999999998</v>
      </c>
      <c r="H1216" s="2">
        <f t="shared" si="143"/>
        <v>4.0842000000000027</v>
      </c>
      <c r="I1216" s="2">
        <f t="array" ref="I1216">SUMPRODUCT(B1200:B1219, (ROW(B1200:B1219)-ROW(B1200)+1)) / (20*21/2)</f>
        <v>5.0793809523809514</v>
      </c>
      <c r="J1216" s="2">
        <f t="shared" si="146"/>
        <v>5.0370178342995198</v>
      </c>
      <c r="K1216" s="2">
        <f t="shared" si="148"/>
        <v>4.8088027966812774</v>
      </c>
    </row>
    <row r="1217" spans="1:11" ht="13.5" x14ac:dyDescent="0.25">
      <c r="A1217" s="3">
        <f>TITRES_STAT!B1220</f>
        <v>44084</v>
      </c>
      <c r="B1217" s="6">
        <f>TITRES_STAT!D1220</f>
        <v>5.09</v>
      </c>
      <c r="C1217" s="2">
        <f t="shared" si="141"/>
        <v>-3.0000000000000249E-2</v>
      </c>
      <c r="D1217" s="2">
        <f t="shared" si="142"/>
        <v>5.1080000000000005</v>
      </c>
      <c r="E1217" s="2">
        <f t="shared" si="144"/>
        <v>5.0909999999999993</v>
      </c>
      <c r="F1217" s="2">
        <f t="shared" si="145"/>
        <v>5.0179999999999998</v>
      </c>
      <c r="G1217" s="2">
        <f t="shared" si="147"/>
        <v>4.9648000000000003</v>
      </c>
      <c r="H1217" s="2">
        <f t="shared" si="143"/>
        <v>4.0923000000000016</v>
      </c>
      <c r="I1217" s="2">
        <f t="array" ref="I1217">SUMPRODUCT(B1201:B1220, (ROW(B1201:B1220)-ROW(B1201)+1)) / (20*21/2)</f>
        <v>5.1046666666666658</v>
      </c>
      <c r="J1217" s="2">
        <f t="shared" si="146"/>
        <v>5.0420637548424221</v>
      </c>
      <c r="K1217" s="2">
        <f t="shared" si="148"/>
        <v>4.8198301379878936</v>
      </c>
    </row>
    <row r="1218" spans="1:11" ht="13.5" x14ac:dyDescent="0.25">
      <c r="A1218" s="3">
        <f>TITRES_STAT!B1221</f>
        <v>44085</v>
      </c>
      <c r="B1218" s="6">
        <f>TITRES_STAT!D1221</f>
        <v>4.93</v>
      </c>
      <c r="C1218" s="2">
        <f t="shared" si="141"/>
        <v>-0.16000000000000014</v>
      </c>
      <c r="D1218" s="2">
        <f t="shared" si="142"/>
        <v>5.07</v>
      </c>
      <c r="E1218" s="2">
        <f t="shared" si="144"/>
        <v>5.0669999999999993</v>
      </c>
      <c r="F1218" s="2">
        <f t="shared" si="145"/>
        <v>5.0210000000000008</v>
      </c>
      <c r="G1218" s="2">
        <f t="shared" si="147"/>
        <v>4.9722</v>
      </c>
      <c r="H1218" s="2">
        <f t="shared" si="143"/>
        <v>4.0999500000000015</v>
      </c>
      <c r="I1218" s="2">
        <f t="array" ref="I1218">SUMPRODUCT(B1202:B1221, (ROW(B1202:B1221)-ROW(B1202)+1)) / (20*21/2)</f>
        <v>5.1372857142857136</v>
      </c>
      <c r="J1218" s="2">
        <f t="shared" si="146"/>
        <v>5.0313910162860012</v>
      </c>
      <c r="K1218" s="2">
        <f t="shared" si="148"/>
        <v>4.8241505247334668</v>
      </c>
    </row>
    <row r="1219" spans="1:11" ht="13.5" x14ac:dyDescent="0.25">
      <c r="A1219" s="3">
        <f>TITRES_STAT!B1222</f>
        <v>44088</v>
      </c>
      <c r="B1219" s="6">
        <f>TITRES_STAT!D1222</f>
        <v>5.22</v>
      </c>
      <c r="C1219" s="2">
        <f t="shared" si="141"/>
        <v>0.29000000000000004</v>
      </c>
      <c r="D1219" s="2">
        <f t="shared" si="142"/>
        <v>5.081999999999999</v>
      </c>
      <c r="E1219" s="2">
        <f t="shared" si="144"/>
        <v>5.0910000000000002</v>
      </c>
      <c r="F1219" s="2">
        <f t="shared" si="145"/>
        <v>5.0344999999999995</v>
      </c>
      <c r="G1219" s="2">
        <f t="shared" si="147"/>
        <v>4.9825999999999997</v>
      </c>
      <c r="H1219" s="2">
        <f t="shared" si="143"/>
        <v>4.109300000000002</v>
      </c>
      <c r="I1219" s="2">
        <f t="array" ref="I1219">SUMPRODUCT(B1203:B1222, (ROW(B1203:B1222)-ROW(B1203)+1)) / (20*21/2)</f>
        <v>5.1524761904761904</v>
      </c>
      <c r="J1219" s="2">
        <f t="shared" si="146"/>
        <v>5.0493537766397152</v>
      </c>
      <c r="K1219" s="2">
        <f t="shared" si="148"/>
        <v>4.8396740335674489</v>
      </c>
    </row>
    <row r="1220" spans="1:11" ht="13.5" x14ac:dyDescent="0.25">
      <c r="A1220" s="3">
        <f>TITRES_STAT!B1223</f>
        <v>44089</v>
      </c>
      <c r="B1220" s="6">
        <f>TITRES_STAT!D1223</f>
        <v>5.3</v>
      </c>
      <c r="C1220" s="2">
        <f t="shared" ref="C1220:C1283" si="149">B1220-B1219</f>
        <v>8.0000000000000071E-2</v>
      </c>
      <c r="D1220" s="2">
        <f t="shared" si="142"/>
        <v>5.1319999999999997</v>
      </c>
      <c r="E1220" s="2">
        <f t="shared" si="144"/>
        <v>5.1130000000000004</v>
      </c>
      <c r="F1220" s="2">
        <f t="shared" si="145"/>
        <v>5.0574999999999992</v>
      </c>
      <c r="G1220" s="2">
        <f t="shared" si="147"/>
        <v>4.9923999999999999</v>
      </c>
      <c r="H1220" s="2">
        <f t="shared" si="143"/>
        <v>4.1183500000000022</v>
      </c>
      <c r="I1220" s="2">
        <f t="array" ref="I1220">SUMPRODUCT(B1204:B1223, (ROW(B1204:B1223)-ROW(B1204)+1)) / (20*21/2)</f>
        <v>5.1695238095238105</v>
      </c>
      <c r="J1220" s="2">
        <f t="shared" si="146"/>
        <v>5.073224845531171</v>
      </c>
      <c r="K1220" s="2">
        <f t="shared" si="148"/>
        <v>4.8577260322510787</v>
      </c>
    </row>
    <row r="1221" spans="1:11" ht="13.5" x14ac:dyDescent="0.25">
      <c r="A1221" s="3">
        <f>TITRES_STAT!B1224</f>
        <v>44090</v>
      </c>
      <c r="B1221" s="6">
        <f>TITRES_STAT!D1224</f>
        <v>5.4</v>
      </c>
      <c r="C1221" s="2">
        <f t="shared" si="149"/>
        <v>0.10000000000000053</v>
      </c>
      <c r="D1221" s="2">
        <f t="shared" si="142"/>
        <v>5.1879999999999997</v>
      </c>
      <c r="E1221" s="2">
        <f t="shared" si="144"/>
        <v>5.1449999999999996</v>
      </c>
      <c r="F1221" s="2">
        <f t="shared" si="145"/>
        <v>5.0804999999999998</v>
      </c>
      <c r="G1221" s="2">
        <f t="shared" si="147"/>
        <v>5.002600000000001</v>
      </c>
      <c r="H1221" s="2">
        <f t="shared" si="143"/>
        <v>4.1271000000000022</v>
      </c>
      <c r="I1221" s="2">
        <f t="array" ref="I1221">SUMPRODUCT(B1205:B1224, (ROW(B1205:B1224)-ROW(B1205)+1)) / (20*21/2)</f>
        <v>5.1790476190476182</v>
      </c>
      <c r="J1221" s="2">
        <f t="shared" si="146"/>
        <v>5.1043462888139164</v>
      </c>
      <c r="K1221" s="2">
        <f t="shared" si="148"/>
        <v>4.8789916780451543</v>
      </c>
    </row>
    <row r="1222" spans="1:11" ht="13.5" x14ac:dyDescent="0.25">
      <c r="A1222" s="3">
        <f>TITRES_STAT!B1225</f>
        <v>44091</v>
      </c>
      <c r="B1222" s="6">
        <f>TITRES_STAT!D1225</f>
        <v>5.24</v>
      </c>
      <c r="C1222" s="2">
        <f t="shared" si="149"/>
        <v>-0.16000000000000014</v>
      </c>
      <c r="D1222" s="2">
        <f t="shared" ref="D1222:D1285" si="150">AVERAGE(B1218:B1222)</f>
        <v>5.2180000000000009</v>
      </c>
      <c r="E1222" s="2">
        <f t="shared" si="144"/>
        <v>5.1630000000000003</v>
      </c>
      <c r="F1222" s="2">
        <f t="shared" si="145"/>
        <v>5.1010000000000009</v>
      </c>
      <c r="G1222" s="2">
        <f t="shared" si="147"/>
        <v>5.0118000000000009</v>
      </c>
      <c r="H1222" s="2">
        <f t="shared" si="143"/>
        <v>4.1343000000000014</v>
      </c>
      <c r="I1222" s="2">
        <f t="array" ref="I1222">SUMPRODUCT(B1206:B1225, (ROW(B1206:B1225)-ROW(B1206)+1)) / (20*21/2)</f>
        <v>5.1851904761904768</v>
      </c>
      <c r="J1222" s="2">
        <f t="shared" si="146"/>
        <v>5.1172656898792583</v>
      </c>
      <c r="K1222" s="2">
        <f t="shared" si="148"/>
        <v>4.8931488671414227</v>
      </c>
    </row>
    <row r="1223" spans="1:11" ht="13.5" x14ac:dyDescent="0.25">
      <c r="A1223" s="3">
        <f>TITRES_STAT!B1226</f>
        <v>44092</v>
      </c>
      <c r="B1223" s="6">
        <f>TITRES_STAT!D1226</f>
        <v>5.28</v>
      </c>
      <c r="C1223" s="2">
        <f t="shared" si="149"/>
        <v>4.0000000000000036E-2</v>
      </c>
      <c r="D1223" s="2">
        <f t="shared" si="150"/>
        <v>5.2880000000000003</v>
      </c>
      <c r="E1223" s="2">
        <f t="shared" si="144"/>
        <v>5.1790000000000003</v>
      </c>
      <c r="F1223" s="2">
        <f t="shared" si="145"/>
        <v>5.13</v>
      </c>
      <c r="G1223" s="2">
        <f t="shared" si="147"/>
        <v>5.0204000000000013</v>
      </c>
      <c r="H1223" s="2">
        <f t="shared" si="143"/>
        <v>4.1420000000000012</v>
      </c>
      <c r="I1223" s="2">
        <f t="array" ref="I1223">SUMPRODUCT(B1207:B1226, (ROW(B1207:B1226)-ROW(B1207)+1)) / (20*21/2)</f>
        <v>5.1788571428571428</v>
      </c>
      <c r="J1223" s="2">
        <f t="shared" si="146"/>
        <v>5.1327641956050432</v>
      </c>
      <c r="K1223" s="2">
        <f t="shared" si="148"/>
        <v>4.9083194998025439</v>
      </c>
    </row>
    <row r="1224" spans="1:11" ht="13.5" x14ac:dyDescent="0.25">
      <c r="A1224" s="3">
        <f>TITRES_STAT!B1227</f>
        <v>44095</v>
      </c>
      <c r="B1224" s="6">
        <f>TITRES_STAT!D1227</f>
        <v>5.23</v>
      </c>
      <c r="C1224" s="2">
        <f t="shared" si="149"/>
        <v>-4.9999999999999822E-2</v>
      </c>
      <c r="D1224" s="2">
        <f t="shared" si="150"/>
        <v>5.29</v>
      </c>
      <c r="E1224" s="2">
        <f t="shared" si="144"/>
        <v>5.1859999999999999</v>
      </c>
      <c r="F1224" s="2">
        <f t="shared" si="145"/>
        <v>5.1555</v>
      </c>
      <c r="G1224" s="2">
        <f t="shared" si="147"/>
        <v>5.0252000000000008</v>
      </c>
      <c r="H1224" s="2">
        <f t="shared" si="143"/>
        <v>4.1494000000000009</v>
      </c>
      <c r="I1224" s="2">
        <f t="array" ref="I1224">SUMPRODUCT(B1208:B1227, (ROW(B1208:B1227)-ROW(B1208)+1)) / (20*21/2)</f>
        <v>5.1963333333333335</v>
      </c>
      <c r="J1224" s="2">
        <f t="shared" si="146"/>
        <v>5.1420247484045625</v>
      </c>
      <c r="K1224" s="2">
        <f t="shared" si="148"/>
        <v>4.9209344213789148</v>
      </c>
    </row>
    <row r="1225" spans="1:11" ht="13.5" x14ac:dyDescent="0.25">
      <c r="A1225" s="3">
        <f>TITRES_STAT!B1228</f>
        <v>44096</v>
      </c>
      <c r="B1225" s="6">
        <f>TITRES_STAT!D1228</f>
        <v>5.22</v>
      </c>
      <c r="C1225" s="2">
        <f t="shared" si="149"/>
        <v>-1.0000000000000675E-2</v>
      </c>
      <c r="D1225" s="2">
        <f t="shared" si="150"/>
        <v>5.274</v>
      </c>
      <c r="E1225" s="2">
        <f t="shared" si="144"/>
        <v>5.2030000000000003</v>
      </c>
      <c r="F1225" s="2">
        <f t="shared" si="145"/>
        <v>5.1665000000000001</v>
      </c>
      <c r="G1225" s="2">
        <f t="shared" si="147"/>
        <v>5.0272000000000023</v>
      </c>
      <c r="H1225" s="2">
        <f t="shared" si="143"/>
        <v>4.1571000000000007</v>
      </c>
      <c r="I1225" s="2">
        <f t="array" ref="I1225">SUMPRODUCT(B1209:B1228, (ROW(B1209:B1228)-ROW(B1209)+1)) / (20*21/2)</f>
        <v>5.2136190476190469</v>
      </c>
      <c r="J1225" s="2">
        <f t="shared" si="146"/>
        <v>5.1494509628422236</v>
      </c>
      <c r="K1225" s="2">
        <f t="shared" si="148"/>
        <v>4.9326624832856245</v>
      </c>
    </row>
    <row r="1226" spans="1:11" ht="13.5" x14ac:dyDescent="0.25">
      <c r="A1226" s="3">
        <f>TITRES_STAT!B1229</f>
        <v>44097</v>
      </c>
      <c r="B1226" s="6">
        <f>TITRES_STAT!D1229</f>
        <v>5.0999999999999996</v>
      </c>
      <c r="C1226" s="2">
        <f t="shared" si="149"/>
        <v>-0.12000000000000011</v>
      </c>
      <c r="D1226" s="2">
        <f t="shared" si="150"/>
        <v>5.2140000000000004</v>
      </c>
      <c r="E1226" s="2">
        <f t="shared" si="144"/>
        <v>5.2009999999999996</v>
      </c>
      <c r="F1226" s="2">
        <f t="shared" si="145"/>
        <v>5.1564999999999994</v>
      </c>
      <c r="G1226" s="2">
        <f t="shared" si="147"/>
        <v>5.027400000000001</v>
      </c>
      <c r="H1226" s="2">
        <f t="shared" ref="H1226:H1289" si="151">AVERAGE(B1027:B1226)</f>
        <v>4.1650000000000009</v>
      </c>
      <c r="I1226" s="2">
        <f t="array" ref="I1226">SUMPRODUCT(B1210:B1229, (ROW(B1210:B1229)-ROW(B1210)+1)) / (20*21/2)</f>
        <v>5.230095238095239</v>
      </c>
      <c r="J1226" s="2">
        <f t="shared" si="146"/>
        <v>5.1447413473334409</v>
      </c>
      <c r="K1226" s="2">
        <f t="shared" si="148"/>
        <v>4.939224738843051</v>
      </c>
    </row>
    <row r="1227" spans="1:11" ht="13.5" x14ac:dyDescent="0.25">
      <c r="A1227" s="3">
        <f>TITRES_STAT!B1230</f>
        <v>44098</v>
      </c>
      <c r="B1227" s="6">
        <f>TITRES_STAT!D1230</f>
        <v>5.34</v>
      </c>
      <c r="C1227" s="2">
        <f t="shared" si="149"/>
        <v>0.24000000000000021</v>
      </c>
      <c r="D1227" s="2">
        <f t="shared" si="150"/>
        <v>5.234</v>
      </c>
      <c r="E1227" s="2">
        <f t="shared" si="144"/>
        <v>5.2260000000000009</v>
      </c>
      <c r="F1227" s="2">
        <f t="shared" si="145"/>
        <v>5.1585000000000001</v>
      </c>
      <c r="G1227" s="2">
        <f t="shared" si="147"/>
        <v>5.035400000000001</v>
      </c>
      <c r="H1227" s="2">
        <f t="shared" si="151"/>
        <v>4.1740500000000011</v>
      </c>
      <c r="I1227" s="2">
        <f t="array" ref="I1227">SUMPRODUCT(B1211:B1230, (ROW(B1211:B1230)-ROW(B1211)+1)) / (20*21/2)</f>
        <v>5.2410476190476185</v>
      </c>
      <c r="J1227" s="2">
        <f t="shared" si="146"/>
        <v>5.1633374094921614</v>
      </c>
      <c r="K1227" s="2">
        <f t="shared" si="148"/>
        <v>4.9549414157511666</v>
      </c>
    </row>
    <row r="1228" spans="1:11" ht="13.5" x14ac:dyDescent="0.25">
      <c r="A1228" s="3">
        <f>TITRES_STAT!B1231</f>
        <v>44099</v>
      </c>
      <c r="B1228" s="6">
        <f>TITRES_STAT!D1231</f>
        <v>5.34</v>
      </c>
      <c r="C1228" s="2">
        <f t="shared" si="149"/>
        <v>0</v>
      </c>
      <c r="D1228" s="2">
        <f t="shared" si="150"/>
        <v>5.2460000000000004</v>
      </c>
      <c r="E1228" s="2">
        <f t="shared" ref="E1228:E1291" si="152">AVERAGE(B1219:B1228)</f>
        <v>5.2670000000000003</v>
      </c>
      <c r="F1228" s="2">
        <f t="shared" si="145"/>
        <v>5.1669999999999998</v>
      </c>
      <c r="G1228" s="2">
        <f t="shared" si="147"/>
        <v>5.0424000000000015</v>
      </c>
      <c r="H1228" s="2">
        <f t="shared" si="151"/>
        <v>4.1827000000000014</v>
      </c>
      <c r="I1228" s="2">
        <f t="array" ref="I1228">SUMPRODUCT(B1212:B1231, (ROW(B1212:B1231)-ROW(B1212)+1)) / (20*21/2)</f>
        <v>5.2576190476190474</v>
      </c>
      <c r="J1228" s="2">
        <f t="shared" si="146"/>
        <v>5.1801624181119559</v>
      </c>
      <c r="K1228" s="2">
        <f t="shared" si="148"/>
        <v>4.9700417523883758</v>
      </c>
    </row>
    <row r="1229" spans="1:11" ht="13.5" x14ac:dyDescent="0.25">
      <c r="A1229" s="3">
        <f>TITRES_STAT!B1232</f>
        <v>44102</v>
      </c>
      <c r="B1229" s="6">
        <f>TITRES_STAT!D1232</f>
        <v>5.34</v>
      </c>
      <c r="C1229" s="2">
        <f t="shared" si="149"/>
        <v>0</v>
      </c>
      <c r="D1229" s="2">
        <f t="shared" si="150"/>
        <v>5.2679999999999998</v>
      </c>
      <c r="E1229" s="2">
        <f t="shared" si="152"/>
        <v>5.2790000000000008</v>
      </c>
      <c r="F1229" s="2">
        <f t="shared" si="145"/>
        <v>5.1850000000000005</v>
      </c>
      <c r="G1229" s="2">
        <f t="shared" si="147"/>
        <v>5.0522000000000018</v>
      </c>
      <c r="H1229" s="2">
        <f t="shared" si="151"/>
        <v>4.1913000000000018</v>
      </c>
      <c r="I1229" s="2">
        <f t="array" ref="I1229">SUMPRODUCT(B1213:B1232, (ROW(B1213:B1232)-ROW(B1213)+1)) / (20*21/2)</f>
        <v>5.2566190476190471</v>
      </c>
      <c r="J1229" s="2">
        <f t="shared" si="146"/>
        <v>5.1953850449584369</v>
      </c>
      <c r="K1229" s="2">
        <f t="shared" si="148"/>
        <v>4.9845499189613802</v>
      </c>
    </row>
    <row r="1230" spans="1:11" ht="13.5" x14ac:dyDescent="0.25">
      <c r="A1230" s="3">
        <f>TITRES_STAT!B1233</f>
        <v>44103</v>
      </c>
      <c r="B1230" s="6">
        <f>TITRES_STAT!D1233</f>
        <v>5.3</v>
      </c>
      <c r="C1230" s="2">
        <f t="shared" si="149"/>
        <v>-4.0000000000000036E-2</v>
      </c>
      <c r="D1230" s="2">
        <f t="shared" si="150"/>
        <v>5.2839999999999998</v>
      </c>
      <c r="E1230" s="2">
        <f t="shared" si="152"/>
        <v>5.2790000000000008</v>
      </c>
      <c r="F1230" s="2">
        <f t="shared" si="145"/>
        <v>5.1959999999999997</v>
      </c>
      <c r="G1230" s="2">
        <f t="shared" si="147"/>
        <v>5.0622000000000016</v>
      </c>
      <c r="H1230" s="2">
        <f t="shared" si="151"/>
        <v>4.2001500000000016</v>
      </c>
      <c r="I1230" s="2">
        <f t="array" ref="I1230">SUMPRODUCT(B1214:B1233, (ROW(B1214:B1233)-ROW(B1214)+1)) / (20*21/2)</f>
        <v>5.2454285714285716</v>
      </c>
      <c r="J1230" s="2">
        <f t="shared" si="146"/>
        <v>5.2053483740100139</v>
      </c>
      <c r="K1230" s="2">
        <f t="shared" si="148"/>
        <v>4.9969205103746601</v>
      </c>
    </row>
    <row r="1231" spans="1:11" ht="13.5" x14ac:dyDescent="0.25">
      <c r="A1231" s="3">
        <f>TITRES_STAT!B1234</f>
        <v>44104</v>
      </c>
      <c r="B1231" s="6">
        <f>TITRES_STAT!D1234</f>
        <v>5.37</v>
      </c>
      <c r="C1231" s="2">
        <f t="shared" si="149"/>
        <v>7.0000000000000284E-2</v>
      </c>
      <c r="D1231" s="2">
        <f t="shared" si="150"/>
        <v>5.3380000000000001</v>
      </c>
      <c r="E1231" s="2">
        <f t="shared" si="152"/>
        <v>5.2759999999999998</v>
      </c>
      <c r="F1231" s="2">
        <f t="shared" si="145"/>
        <v>5.2105000000000006</v>
      </c>
      <c r="G1231" s="2">
        <f t="shared" si="147"/>
        <v>5.0736000000000017</v>
      </c>
      <c r="H1231" s="2">
        <f t="shared" si="151"/>
        <v>4.2083000000000013</v>
      </c>
      <c r="I1231" s="2">
        <f t="array" ref="I1231">SUMPRODUCT(B1215:B1234, (ROW(B1215:B1234)-ROW(B1215)+1)) / (20*21/2)</f>
        <v>5.2409999999999997</v>
      </c>
      <c r="J1231" s="2">
        <f t="shared" si="146"/>
        <v>5.2210294812471556</v>
      </c>
      <c r="K1231" s="2">
        <f t="shared" si="148"/>
        <v>5.0115510785952617</v>
      </c>
    </row>
    <row r="1232" spans="1:11" ht="13.5" x14ac:dyDescent="0.25">
      <c r="A1232" s="3">
        <f>TITRES_STAT!B1235</f>
        <v>44105</v>
      </c>
      <c r="B1232" s="6">
        <f>TITRES_STAT!D1235</f>
        <v>5.2</v>
      </c>
      <c r="C1232" s="2">
        <f t="shared" si="149"/>
        <v>-0.16999999999999993</v>
      </c>
      <c r="D1232" s="2">
        <f t="shared" si="150"/>
        <v>5.3100000000000005</v>
      </c>
      <c r="E1232" s="2">
        <f t="shared" si="152"/>
        <v>5.2719999999999994</v>
      </c>
      <c r="F1232" s="2">
        <f t="shared" si="145"/>
        <v>5.2175000000000002</v>
      </c>
      <c r="G1232" s="2">
        <f t="shared" si="147"/>
        <v>5.082600000000002</v>
      </c>
      <c r="H1232" s="2">
        <f t="shared" si="151"/>
        <v>4.2156000000000011</v>
      </c>
      <c r="I1232" s="2">
        <f t="array" ref="I1232">SUMPRODUCT(B1216:B1235, (ROW(B1216:B1235)-ROW(B1216)+1)) / (20*21/2)</f>
        <v>5.2584285714285715</v>
      </c>
      <c r="J1232" s="2">
        <f t="shared" si="146"/>
        <v>5.2190266735093314</v>
      </c>
      <c r="K1232" s="2">
        <f t="shared" si="148"/>
        <v>5.0189412323758402</v>
      </c>
    </row>
    <row r="1233" spans="1:11" ht="13.5" x14ac:dyDescent="0.25">
      <c r="A1233" s="3">
        <f>TITRES_STAT!B1236</f>
        <v>44106</v>
      </c>
      <c r="B1233" s="6">
        <f>TITRES_STAT!D1236</f>
        <v>5.0999999999999996</v>
      </c>
      <c r="C1233" s="2">
        <f t="shared" si="149"/>
        <v>-0.10000000000000053</v>
      </c>
      <c r="D1233" s="2">
        <f t="shared" si="150"/>
        <v>5.2620000000000005</v>
      </c>
      <c r="E1233" s="2">
        <f t="shared" si="152"/>
        <v>5.2539999999999996</v>
      </c>
      <c r="F1233" s="2">
        <f t="shared" si="145"/>
        <v>5.2164999999999999</v>
      </c>
      <c r="G1233" s="2">
        <f t="shared" si="147"/>
        <v>5.0896000000000017</v>
      </c>
      <c r="H1233" s="2">
        <f t="shared" si="151"/>
        <v>4.2214500000000017</v>
      </c>
      <c r="I1233" s="2">
        <f t="array" ref="I1233">SUMPRODUCT(B1217:B1236, (ROW(B1217:B1236)-ROW(B1217)+1)) / (20*21/2)</f>
        <v>5.2741904761904754</v>
      </c>
      <c r="J1233" s="2">
        <f t="shared" si="146"/>
        <v>5.2076907998417763</v>
      </c>
      <c r="K1233" s="2">
        <f t="shared" si="148"/>
        <v>5.0221200075767882</v>
      </c>
    </row>
    <row r="1234" spans="1:11" ht="13.5" x14ac:dyDescent="0.25">
      <c r="A1234" s="3">
        <f>TITRES_STAT!B1237</f>
        <v>44109</v>
      </c>
      <c r="B1234" s="6">
        <f>TITRES_STAT!D1237</f>
        <v>5.17</v>
      </c>
      <c r="C1234" s="2">
        <f t="shared" si="149"/>
        <v>7.0000000000000284E-2</v>
      </c>
      <c r="D1234" s="2">
        <f t="shared" si="150"/>
        <v>5.2279999999999998</v>
      </c>
      <c r="E1234" s="2">
        <f t="shared" si="152"/>
        <v>5.2480000000000002</v>
      </c>
      <c r="F1234" s="2">
        <f t="shared" si="145"/>
        <v>5.2170000000000005</v>
      </c>
      <c r="G1234" s="2">
        <f t="shared" si="147"/>
        <v>5.0962000000000014</v>
      </c>
      <c r="H1234" s="2">
        <f t="shared" si="151"/>
        <v>4.228200000000002</v>
      </c>
      <c r="I1234" s="2">
        <f t="array" ref="I1234">SUMPRODUCT(B1218:B1237, (ROW(B1218:B1237)-ROW(B1218)+1)) / (20*21/2)</f>
        <v>5.288619047619048</v>
      </c>
      <c r="J1234" s="2">
        <f t="shared" si="146"/>
        <v>5.2041011998568454</v>
      </c>
      <c r="K1234" s="2">
        <f t="shared" si="148"/>
        <v>5.0279192229659344</v>
      </c>
    </row>
    <row r="1235" spans="1:11" ht="13.5" x14ac:dyDescent="0.25">
      <c r="A1235" s="3">
        <f>TITRES_STAT!B1238</f>
        <v>44110</v>
      </c>
      <c r="B1235" s="6">
        <f>TITRES_STAT!D1238</f>
        <v>5.4</v>
      </c>
      <c r="C1235" s="2">
        <f t="shared" si="149"/>
        <v>0.23000000000000043</v>
      </c>
      <c r="D1235" s="2">
        <f t="shared" si="150"/>
        <v>5.2480000000000002</v>
      </c>
      <c r="E1235" s="2">
        <f t="shared" si="152"/>
        <v>5.266</v>
      </c>
      <c r="F1235" s="2">
        <f t="shared" si="145"/>
        <v>5.2345000000000006</v>
      </c>
      <c r="G1235" s="2">
        <f t="shared" si="147"/>
        <v>5.1044000000000009</v>
      </c>
      <c r="H1235" s="2">
        <f t="shared" si="151"/>
        <v>4.2372000000000014</v>
      </c>
      <c r="I1235" s="2">
        <f t="array" ref="I1235">SUMPRODUCT(B1219:B1238, (ROW(B1219:B1238)-ROW(B1219)+1)) / (20*21/2)</f>
        <v>5.3006190476190485</v>
      </c>
      <c r="J1235" s="2">
        <f t="shared" si="146"/>
        <v>5.2227582284419078</v>
      </c>
      <c r="K1235" s="2">
        <f t="shared" si="148"/>
        <v>5.0425106259868784</v>
      </c>
    </row>
    <row r="1236" spans="1:11" ht="13.5" x14ac:dyDescent="0.25">
      <c r="A1236" s="3">
        <f>TITRES_STAT!B1239</f>
        <v>44111</v>
      </c>
      <c r="B1236" s="6">
        <f>TITRES_STAT!D1239</f>
        <v>5.4</v>
      </c>
      <c r="C1236" s="2">
        <f t="shared" si="149"/>
        <v>0</v>
      </c>
      <c r="D1236" s="2">
        <f t="shared" si="150"/>
        <v>5.2540000000000004</v>
      </c>
      <c r="E1236" s="2">
        <f t="shared" si="152"/>
        <v>5.2960000000000003</v>
      </c>
      <c r="F1236" s="2">
        <f t="shared" ref="F1236:F1299" si="153">AVERAGE(B1217:B1236)</f>
        <v>5.2485000000000008</v>
      </c>
      <c r="G1236" s="2">
        <f t="shared" si="147"/>
        <v>5.1106000000000007</v>
      </c>
      <c r="H1236" s="2">
        <f t="shared" si="151"/>
        <v>4.2463500000000014</v>
      </c>
      <c r="I1236" s="2">
        <f t="array" ref="I1236">SUMPRODUCT(B1220:B1239, (ROW(B1220:B1239)-ROW(B1220)+1)) / (20*21/2)</f>
        <v>5.3018571428571422</v>
      </c>
      <c r="J1236" s="2">
        <f t="shared" si="146"/>
        <v>5.239638397161726</v>
      </c>
      <c r="K1236" s="2">
        <f t="shared" si="148"/>
        <v>5.0565298171246482</v>
      </c>
    </row>
    <row r="1237" spans="1:11" ht="13.5" x14ac:dyDescent="0.25">
      <c r="A1237" s="3">
        <f>TITRES_STAT!B1240</f>
        <v>44112</v>
      </c>
      <c r="B1237" s="6">
        <f>TITRES_STAT!D1240</f>
        <v>5.4</v>
      </c>
      <c r="C1237" s="2">
        <f t="shared" si="149"/>
        <v>0</v>
      </c>
      <c r="D1237" s="2">
        <f t="shared" si="150"/>
        <v>5.2939999999999996</v>
      </c>
      <c r="E1237" s="2">
        <f t="shared" si="152"/>
        <v>5.3019999999999996</v>
      </c>
      <c r="F1237" s="2">
        <f t="shared" si="153"/>
        <v>5.2640000000000011</v>
      </c>
      <c r="G1237" s="2">
        <f t="shared" si="147"/>
        <v>5.1166000000000009</v>
      </c>
      <c r="H1237" s="2">
        <f t="shared" si="151"/>
        <v>4.2544500000000021</v>
      </c>
      <c r="I1237" s="2">
        <f t="array" ref="I1237">SUMPRODUCT(B1221:B1240, (ROW(B1221:B1240)-ROW(B1221)+1)) / (20*21/2)</f>
        <v>5.3017619047619053</v>
      </c>
      <c r="J1237" s="2">
        <f t="shared" ref="J1237:J1300" si="154">$J$4*B1237+J1236*(1-$J$4)</f>
        <v>5.2549109307653712</v>
      </c>
      <c r="K1237" s="2">
        <f t="shared" si="148"/>
        <v>5.0699992360609372</v>
      </c>
    </row>
    <row r="1238" spans="1:11" ht="13.5" x14ac:dyDescent="0.25">
      <c r="A1238" s="3">
        <f>TITRES_STAT!B1241</f>
        <v>44113</v>
      </c>
      <c r="B1238" s="6">
        <f>TITRES_STAT!D1241</f>
        <v>5.39</v>
      </c>
      <c r="C1238" s="2">
        <f t="shared" si="149"/>
        <v>-1.0000000000000675E-2</v>
      </c>
      <c r="D1238" s="2">
        <f t="shared" si="150"/>
        <v>5.3520000000000003</v>
      </c>
      <c r="E1238" s="2">
        <f t="shared" si="152"/>
        <v>5.3070000000000004</v>
      </c>
      <c r="F1238" s="2">
        <f t="shared" si="153"/>
        <v>5.2870000000000008</v>
      </c>
      <c r="G1238" s="2">
        <f t="shared" si="147"/>
        <v>5.1206000000000005</v>
      </c>
      <c r="H1238" s="2">
        <f t="shared" si="151"/>
        <v>4.2627000000000015</v>
      </c>
      <c r="I1238" s="2">
        <f t="array" ref="I1238">SUMPRODUCT(B1222:B1241, (ROW(B1222:B1241)-ROW(B1222)+1)) / (20*21/2)</f>
        <v>5.2979047619047615</v>
      </c>
      <c r="J1238" s="2">
        <f t="shared" si="154"/>
        <v>5.2677765564067647</v>
      </c>
      <c r="K1238" s="2">
        <f t="shared" si="148"/>
        <v>5.0825482856271744</v>
      </c>
    </row>
    <row r="1239" spans="1:11" ht="13.5" x14ac:dyDescent="0.25">
      <c r="A1239" s="3">
        <f>TITRES_STAT!B1242</f>
        <v>44116</v>
      </c>
      <c r="B1239" s="6">
        <f>TITRES_STAT!D1242</f>
        <v>5.3</v>
      </c>
      <c r="C1239" s="2">
        <f t="shared" si="149"/>
        <v>-8.9999999999999858E-2</v>
      </c>
      <c r="D1239" s="2">
        <f t="shared" si="150"/>
        <v>5.378000000000001</v>
      </c>
      <c r="E1239" s="2">
        <f t="shared" si="152"/>
        <v>5.302999999999999</v>
      </c>
      <c r="F1239" s="2">
        <f t="shared" si="153"/>
        <v>5.2910000000000004</v>
      </c>
      <c r="G1239" s="2">
        <f t="shared" si="147"/>
        <v>5.1254000000000008</v>
      </c>
      <c r="H1239" s="2">
        <f t="shared" si="151"/>
        <v>4.2700000000000014</v>
      </c>
      <c r="I1239" s="2">
        <f t="array" ref="I1239">SUMPRODUCT(B1223:B1242, (ROW(B1223:B1242)-ROW(B1223)+1)) / (20*21/2)</f>
        <v>5.2928571428571427</v>
      </c>
      <c r="J1239" s="2">
        <f t="shared" si="154"/>
        <v>5.2708454557965965</v>
      </c>
      <c r="K1239" s="2">
        <f t="shared" si="148"/>
        <v>5.0910758038378736</v>
      </c>
    </row>
    <row r="1240" spans="1:11" ht="13.5" x14ac:dyDescent="0.25">
      <c r="A1240" s="3">
        <f>TITRES_STAT!B1243</f>
        <v>44117</v>
      </c>
      <c r="B1240" s="6">
        <f>TITRES_STAT!D1243</f>
        <v>5.29</v>
      </c>
      <c r="C1240" s="2">
        <f t="shared" si="149"/>
        <v>-9.9999999999997868E-3</v>
      </c>
      <c r="D1240" s="2">
        <f t="shared" si="150"/>
        <v>5.3559999999999999</v>
      </c>
      <c r="E1240" s="2">
        <f t="shared" si="152"/>
        <v>5.3019999999999996</v>
      </c>
      <c r="F1240" s="2">
        <f t="shared" si="153"/>
        <v>5.2905000000000015</v>
      </c>
      <c r="G1240" s="2">
        <f t="shared" si="147"/>
        <v>5.1306000000000003</v>
      </c>
      <c r="H1240" s="2">
        <f t="shared" si="151"/>
        <v>4.2774500000000009</v>
      </c>
      <c r="I1240" s="2">
        <f t="array" ref="I1240">SUMPRODUCT(B1224:B1243, (ROW(B1224:B1243)-ROW(B1224)+1)) / (20*21/2)</f>
        <v>5.2849999999999993</v>
      </c>
      <c r="J1240" s="2">
        <f t="shared" si="154"/>
        <v>5.2726696981016827</v>
      </c>
      <c r="K1240" s="2">
        <f t="shared" si="148"/>
        <v>5.0988767527069765</v>
      </c>
    </row>
    <row r="1241" spans="1:11" ht="13.5" x14ac:dyDescent="0.25">
      <c r="A1241" s="3">
        <f>TITRES_STAT!B1244</f>
        <v>44118</v>
      </c>
      <c r="B1241" s="6">
        <f>TITRES_STAT!D1244</f>
        <v>5.25</v>
      </c>
      <c r="C1241" s="2">
        <f t="shared" si="149"/>
        <v>-4.0000000000000036E-2</v>
      </c>
      <c r="D1241" s="2">
        <f t="shared" si="150"/>
        <v>5.3259999999999996</v>
      </c>
      <c r="E1241" s="2">
        <f t="shared" si="152"/>
        <v>5.29</v>
      </c>
      <c r="F1241" s="2">
        <f t="shared" si="153"/>
        <v>5.2830000000000013</v>
      </c>
      <c r="G1241" s="2">
        <f t="shared" si="147"/>
        <v>5.1358000000000006</v>
      </c>
      <c r="H1241" s="2">
        <f t="shared" si="151"/>
        <v>4.2844500000000005</v>
      </c>
      <c r="I1241" s="2">
        <f t="array" ref="I1241">SUMPRODUCT(B1225:B1244, (ROW(B1225:B1244)-ROW(B1225)+1)) / (20*21/2)</f>
        <v>5.2794285714285714</v>
      </c>
      <c r="J1241" s="2">
        <f t="shared" si="154"/>
        <v>5.2705106792348557</v>
      </c>
      <c r="K1241" s="2">
        <f t="shared" si="148"/>
        <v>5.1048031545616048</v>
      </c>
    </row>
    <row r="1242" spans="1:11" ht="13.5" x14ac:dyDescent="0.25">
      <c r="A1242" s="3">
        <f>TITRES_STAT!B1245</f>
        <v>44120</v>
      </c>
      <c r="B1242" s="6">
        <f>TITRES_STAT!D1245</f>
        <v>5.23</v>
      </c>
      <c r="C1242" s="2">
        <f t="shared" si="149"/>
        <v>-1.9999999999999574E-2</v>
      </c>
      <c r="D1242" s="2">
        <f t="shared" si="150"/>
        <v>5.2919999999999998</v>
      </c>
      <c r="E1242" s="2">
        <f t="shared" si="152"/>
        <v>5.2929999999999993</v>
      </c>
      <c r="F1242" s="2">
        <f t="shared" si="153"/>
        <v>5.2825000000000006</v>
      </c>
      <c r="G1242" s="2">
        <f t="shared" si="147"/>
        <v>5.1390000000000011</v>
      </c>
      <c r="H1242" s="2">
        <f t="shared" si="151"/>
        <v>4.2914500000000002</v>
      </c>
      <c r="I1242" s="2">
        <f t="array" ref="I1242">SUMPRODUCT(B1226:B1245, (ROW(B1226:B1245)-ROW(B1226)+1)) / (20*21/2)</f>
        <v>5.2634285714285713</v>
      </c>
      <c r="J1242" s="2">
        <f t="shared" si="154"/>
        <v>5.2666525193077263</v>
      </c>
      <c r="K1242" s="2">
        <f t="shared" si="148"/>
        <v>5.109712834774875</v>
      </c>
    </row>
    <row r="1243" spans="1:11" ht="13.5" x14ac:dyDescent="0.25">
      <c r="A1243" s="3">
        <f>TITRES_STAT!B1246</f>
        <v>44123</v>
      </c>
      <c r="B1243" s="6">
        <f>TITRES_STAT!D1246</f>
        <v>5.2</v>
      </c>
      <c r="C1243" s="2">
        <f t="shared" si="149"/>
        <v>-3.0000000000000249E-2</v>
      </c>
      <c r="D1243" s="2">
        <f t="shared" si="150"/>
        <v>5.2539999999999996</v>
      </c>
      <c r="E1243" s="2">
        <f t="shared" si="152"/>
        <v>5.3029999999999999</v>
      </c>
      <c r="F1243" s="2">
        <f t="shared" si="153"/>
        <v>5.2785000000000011</v>
      </c>
      <c r="G1243" s="2">
        <f t="shared" si="147"/>
        <v>5.1415999999999995</v>
      </c>
      <c r="H1243" s="2">
        <f t="shared" si="151"/>
        <v>4.2988000000000008</v>
      </c>
      <c r="I1243" s="2">
        <f t="array" ref="I1243">SUMPRODUCT(B1227:B1246, (ROW(B1227:B1246)-ROW(B1227)+1)) / (20*21/2)</f>
        <v>5.2527142857142861</v>
      </c>
      <c r="J1243" s="2">
        <f t="shared" si="154"/>
        <v>5.2603046603260379</v>
      </c>
      <c r="K1243" s="2">
        <f t="shared" si="148"/>
        <v>5.1132535079209589</v>
      </c>
    </row>
    <row r="1244" spans="1:11" ht="13.5" x14ac:dyDescent="0.25">
      <c r="A1244" s="3">
        <f>TITRES_STAT!B1247</f>
        <v>44124</v>
      </c>
      <c r="B1244" s="6">
        <f>TITRES_STAT!D1247</f>
        <v>5.22</v>
      </c>
      <c r="C1244" s="2">
        <f t="shared" si="149"/>
        <v>1.9999999999999574E-2</v>
      </c>
      <c r="D1244" s="2">
        <f t="shared" si="150"/>
        <v>5.2379999999999995</v>
      </c>
      <c r="E1244" s="2">
        <f t="shared" si="152"/>
        <v>5.3080000000000016</v>
      </c>
      <c r="F1244" s="2">
        <f t="shared" si="153"/>
        <v>5.2780000000000005</v>
      </c>
      <c r="G1244" s="2">
        <f t="shared" si="147"/>
        <v>5.1456000000000008</v>
      </c>
      <c r="H1244" s="2">
        <f t="shared" si="151"/>
        <v>4.3060500000000008</v>
      </c>
      <c r="I1244" s="2">
        <f t="array" ref="I1244">SUMPRODUCT(B1228:B1247, (ROW(B1228:B1247)-ROW(B1228)+1)) / (20*21/2)</f>
        <v>5.2331428571428571</v>
      </c>
      <c r="J1244" s="2">
        <f t="shared" si="154"/>
        <v>5.2564661212473682</v>
      </c>
      <c r="K1244" s="2">
        <f t="shared" si="148"/>
        <v>5.1174396448652351</v>
      </c>
    </row>
    <row r="1245" spans="1:11" ht="13.5" x14ac:dyDescent="0.25">
      <c r="A1245" s="3">
        <f>TITRES_STAT!B1248</f>
        <v>44125</v>
      </c>
      <c r="B1245" s="6">
        <f>TITRES_STAT!D1248</f>
        <v>5.1100000000000003</v>
      </c>
      <c r="C1245" s="2">
        <f t="shared" si="149"/>
        <v>-0.10999999999999943</v>
      </c>
      <c r="D1245" s="2">
        <f t="shared" si="150"/>
        <v>5.202</v>
      </c>
      <c r="E1245" s="2">
        <f t="shared" si="152"/>
        <v>5.2790000000000008</v>
      </c>
      <c r="F1245" s="2">
        <f t="shared" si="153"/>
        <v>5.2725</v>
      </c>
      <c r="G1245" s="2">
        <f t="shared" si="147"/>
        <v>5.1481999999999992</v>
      </c>
      <c r="H1245" s="2">
        <f t="shared" si="151"/>
        <v>4.3130500000000005</v>
      </c>
      <c r="I1245" s="2">
        <f t="array" ref="I1245">SUMPRODUCT(B1229:B1248, (ROW(B1229:B1248)-ROW(B1229)+1)) / (20*21/2)</f>
        <v>5.2224761904761907</v>
      </c>
      <c r="J1245" s="2">
        <f t="shared" si="154"/>
        <v>5.2425169668428566</v>
      </c>
      <c r="K1245" s="2">
        <f t="shared" si="148"/>
        <v>5.1171478940862061</v>
      </c>
    </row>
    <row r="1246" spans="1:11" ht="13.5" x14ac:dyDescent="0.25">
      <c r="A1246" s="3">
        <f>TITRES_STAT!B1249</f>
        <v>44126</v>
      </c>
      <c r="B1246" s="6">
        <f>TITRES_STAT!D1249</f>
        <v>5.16</v>
      </c>
      <c r="C1246" s="2">
        <f t="shared" si="149"/>
        <v>4.9999999999999822E-2</v>
      </c>
      <c r="D1246" s="2">
        <f t="shared" si="150"/>
        <v>5.1839999999999993</v>
      </c>
      <c r="E1246" s="2">
        <f t="shared" si="152"/>
        <v>5.2549999999999999</v>
      </c>
      <c r="F1246" s="2">
        <f t="shared" si="153"/>
        <v>5.2755000000000001</v>
      </c>
      <c r="G1246" s="2">
        <f t="shared" si="147"/>
        <v>5.1536</v>
      </c>
      <c r="H1246" s="2">
        <f t="shared" si="151"/>
        <v>4.3194999999999997</v>
      </c>
      <c r="I1246" s="2">
        <f t="array" ref="I1246">SUMPRODUCT(B1230:B1249, (ROW(B1230:B1249)-ROW(B1230)+1)) / (20*21/2)</f>
        <v>5.2117619047619046</v>
      </c>
      <c r="J1246" s="2">
        <f t="shared" si="154"/>
        <v>5.2346582080959179</v>
      </c>
      <c r="K1246" s="2">
        <f t="shared" si="148"/>
        <v>5.1188283688279235</v>
      </c>
    </row>
    <row r="1247" spans="1:11" ht="13.5" x14ac:dyDescent="0.25">
      <c r="A1247" s="3">
        <f>TITRES_STAT!B1250</f>
        <v>44127</v>
      </c>
      <c r="B1247" s="6">
        <f>TITRES_STAT!D1250</f>
        <v>5.07</v>
      </c>
      <c r="C1247" s="2">
        <f t="shared" si="149"/>
        <v>-8.9999999999999858E-2</v>
      </c>
      <c r="D1247" s="2">
        <f t="shared" si="150"/>
        <v>5.1520000000000001</v>
      </c>
      <c r="E1247" s="2">
        <f t="shared" si="152"/>
        <v>5.2220000000000004</v>
      </c>
      <c r="F1247" s="2">
        <f t="shared" si="153"/>
        <v>5.2620000000000005</v>
      </c>
      <c r="G1247" s="2">
        <f t="shared" si="147"/>
        <v>5.1571999999999996</v>
      </c>
      <c r="H1247" s="2">
        <f t="shared" si="151"/>
        <v>4.3255499999999998</v>
      </c>
      <c r="I1247" s="2">
        <f t="array" ref="I1247">SUMPRODUCT(B1231:B1250, (ROW(B1231:B1250)-ROW(B1231)+1)) / (20*21/2)</f>
        <v>5.1924761904761905</v>
      </c>
      <c r="J1247" s="2">
        <f t="shared" si="154"/>
        <v>5.2189764739915452</v>
      </c>
      <c r="K1247" s="2">
        <f t="shared" si="148"/>
        <v>5.1169135308346725</v>
      </c>
    </row>
    <row r="1248" spans="1:11" ht="13.5" x14ac:dyDescent="0.25">
      <c r="A1248" s="3">
        <f>TITRES_STAT!B1251</f>
        <v>44130</v>
      </c>
      <c r="B1248" s="6">
        <f>TITRES_STAT!D1251</f>
        <v>5.15</v>
      </c>
      <c r="C1248" s="2">
        <f t="shared" si="149"/>
        <v>8.0000000000000071E-2</v>
      </c>
      <c r="D1248" s="2">
        <f t="shared" si="150"/>
        <v>5.1420000000000003</v>
      </c>
      <c r="E1248" s="2">
        <f t="shared" si="152"/>
        <v>5.1980000000000004</v>
      </c>
      <c r="F1248" s="2">
        <f t="shared" si="153"/>
        <v>5.2525000000000004</v>
      </c>
      <c r="G1248" s="2">
        <f t="shared" si="147"/>
        <v>5.1627999999999998</v>
      </c>
      <c r="H1248" s="2">
        <f t="shared" si="151"/>
        <v>4.3323</v>
      </c>
      <c r="I1248" s="2">
        <f t="array" ref="I1248">SUMPRODUCT(B1232:B1251, (ROW(B1232:B1251)-ROW(B1232)+1)) / (20*21/2)</f>
        <v>5.1630000000000003</v>
      </c>
      <c r="J1248" s="2">
        <f t="shared" si="154"/>
        <v>5.2124072859923505</v>
      </c>
      <c r="K1248" s="2">
        <f t="shared" si="148"/>
        <v>5.1182110394293918</v>
      </c>
    </row>
    <row r="1249" spans="1:11" ht="13.5" x14ac:dyDescent="0.25">
      <c r="A1249" s="3">
        <f>TITRES_STAT!B1252</f>
        <v>44131</v>
      </c>
      <c r="B1249" s="6">
        <f>TITRES_STAT!D1252</f>
        <v>5.14</v>
      </c>
      <c r="C1249" s="2">
        <f t="shared" si="149"/>
        <v>-1.0000000000000675E-2</v>
      </c>
      <c r="D1249" s="2">
        <f t="shared" si="150"/>
        <v>5.1260000000000003</v>
      </c>
      <c r="E1249" s="2">
        <f t="shared" si="152"/>
        <v>5.1819999999999995</v>
      </c>
      <c r="F1249" s="2">
        <f t="shared" si="153"/>
        <v>5.2425000000000006</v>
      </c>
      <c r="G1249" s="2">
        <f t="shared" si="147"/>
        <v>5.1665999999999999</v>
      </c>
      <c r="H1249" s="2">
        <f t="shared" si="151"/>
        <v>4.3388</v>
      </c>
      <c r="I1249" s="2">
        <f t="array" ref="I1249">SUMPRODUCT(B1233:B1252, (ROW(B1233:B1252)-ROW(B1233)+1)) / (20*21/2)</f>
        <v>5.1442380952380953</v>
      </c>
      <c r="J1249" s="2">
        <f t="shared" si="154"/>
        <v>5.2055113539930797</v>
      </c>
      <c r="K1249" s="2">
        <f t="shared" si="148"/>
        <v>5.1190655084713761</v>
      </c>
    </row>
    <row r="1250" spans="1:11" ht="13.5" x14ac:dyDescent="0.25">
      <c r="A1250" s="3">
        <f>TITRES_STAT!B1253</f>
        <v>44132</v>
      </c>
      <c r="B1250" s="6">
        <f>TITRES_STAT!D1253</f>
        <v>5.04</v>
      </c>
      <c r="C1250" s="2">
        <f t="shared" si="149"/>
        <v>-9.9999999999999645E-2</v>
      </c>
      <c r="D1250" s="2">
        <f t="shared" si="150"/>
        <v>5.1120000000000001</v>
      </c>
      <c r="E1250" s="2">
        <f t="shared" si="152"/>
        <v>5.1569999999999991</v>
      </c>
      <c r="F1250" s="2">
        <f t="shared" si="153"/>
        <v>5.2294999999999998</v>
      </c>
      <c r="G1250" s="2">
        <f t="shared" si="147"/>
        <v>5.1705999999999994</v>
      </c>
      <c r="H1250" s="2">
        <f t="shared" si="151"/>
        <v>4.3451500000000003</v>
      </c>
      <c r="I1250" s="2">
        <f t="array" ref="I1250">SUMPRODUCT(B1234:B1253, (ROW(B1234:B1253)-ROW(B1234)+1)) / (20*21/2)</f>
        <v>5.136857142857143</v>
      </c>
      <c r="J1250" s="2">
        <f t="shared" si="154"/>
        <v>5.1897483678985008</v>
      </c>
      <c r="K1250" s="2">
        <f t="shared" si="148"/>
        <v>5.1159649002960279</v>
      </c>
    </row>
    <row r="1251" spans="1:11" ht="13.5" x14ac:dyDescent="0.25">
      <c r="A1251" s="3">
        <f>TITRES_STAT!B1254</f>
        <v>44134</v>
      </c>
      <c r="B1251" s="6">
        <f>TITRES_STAT!D1254</f>
        <v>4.92</v>
      </c>
      <c r="C1251" s="2">
        <f t="shared" si="149"/>
        <v>-0.12000000000000011</v>
      </c>
      <c r="D1251" s="2">
        <f t="shared" si="150"/>
        <v>5.0640000000000001</v>
      </c>
      <c r="E1251" s="2">
        <f t="shared" si="152"/>
        <v>5.1240000000000006</v>
      </c>
      <c r="F1251" s="2">
        <f t="shared" si="153"/>
        <v>5.2069999999999999</v>
      </c>
      <c r="G1251" s="2">
        <f t="shared" si="147"/>
        <v>5.1701999999999986</v>
      </c>
      <c r="H1251" s="2">
        <f t="shared" si="151"/>
        <v>4.35025</v>
      </c>
      <c r="I1251" s="2">
        <f t="array" ref="I1251">SUMPRODUCT(B1235:B1254, (ROW(B1235:B1254)-ROW(B1235)+1)) / (20*21/2)</f>
        <v>5.1246190476190483</v>
      </c>
      <c r="J1251" s="2">
        <f t="shared" si="154"/>
        <v>5.1640580471462627</v>
      </c>
      <c r="K1251" s="2">
        <f t="shared" si="148"/>
        <v>5.1082800022452037</v>
      </c>
    </row>
    <row r="1252" spans="1:11" ht="13.5" x14ac:dyDescent="0.25">
      <c r="A1252" s="3">
        <f>TITRES_STAT!B1255</f>
        <v>44137</v>
      </c>
      <c r="B1252" s="6">
        <f>TITRES_STAT!D1255</f>
        <v>5.01</v>
      </c>
      <c r="C1252" s="2">
        <f t="shared" si="149"/>
        <v>8.9999999999999858E-2</v>
      </c>
      <c r="D1252" s="2">
        <f t="shared" si="150"/>
        <v>5.0519999999999996</v>
      </c>
      <c r="E1252" s="2">
        <f t="shared" si="152"/>
        <v>5.1020000000000003</v>
      </c>
      <c r="F1252" s="2">
        <f t="shared" si="153"/>
        <v>5.1975000000000007</v>
      </c>
      <c r="G1252" s="2">
        <f t="shared" si="147"/>
        <v>5.1737999999999991</v>
      </c>
      <c r="H1252" s="2">
        <f t="shared" si="151"/>
        <v>4.3556499999999998</v>
      </c>
      <c r="I1252" s="2">
        <f t="array" ref="I1252">SUMPRODUCT(B1236:B1255, (ROW(B1236:B1255)-ROW(B1236)+1)) / (20*21/2)</f>
        <v>5.1414285714285715</v>
      </c>
      <c r="J1252" s="2">
        <f t="shared" si="154"/>
        <v>5.149385852179952</v>
      </c>
      <c r="K1252" s="2">
        <f t="shared" si="148"/>
        <v>5.104425884510098</v>
      </c>
    </row>
    <row r="1253" spans="1:11" ht="13.5" x14ac:dyDescent="0.25">
      <c r="A1253" s="3">
        <f>TITRES_STAT!B1256</f>
        <v>44138</v>
      </c>
      <c r="B1253" s="6">
        <f>TITRES_STAT!D1256</f>
        <v>5.12</v>
      </c>
      <c r="C1253" s="2">
        <f t="shared" si="149"/>
        <v>0.11000000000000032</v>
      </c>
      <c r="D1253" s="2">
        <f t="shared" si="150"/>
        <v>5.0460000000000003</v>
      </c>
      <c r="E1253" s="2">
        <f t="shared" si="152"/>
        <v>5.0939999999999994</v>
      </c>
      <c r="F1253" s="2">
        <f t="shared" si="153"/>
        <v>5.198500000000001</v>
      </c>
      <c r="G1253" s="2">
        <f t="shared" si="147"/>
        <v>5.1821999999999981</v>
      </c>
      <c r="H1253" s="2">
        <f t="shared" si="151"/>
        <v>4.3617499999999998</v>
      </c>
      <c r="I1253" s="2">
        <f t="array" ref="I1253">SUMPRODUCT(B1237:B1256, (ROW(B1237:B1256)-ROW(B1237)+1)) / (20*21/2)</f>
        <v>5.1612380952380938</v>
      </c>
      <c r="J1253" s="2">
        <f t="shared" si="154"/>
        <v>5.1465871995913854</v>
      </c>
      <c r="K1253" s="2">
        <f t="shared" si="148"/>
        <v>5.1050366341371536</v>
      </c>
    </row>
    <row r="1254" spans="1:11" ht="13.5" x14ac:dyDescent="0.25">
      <c r="A1254" s="3">
        <f>TITRES_STAT!B1257</f>
        <v>44139</v>
      </c>
      <c r="B1254" s="6">
        <f>TITRES_STAT!D1257</f>
        <v>5.07</v>
      </c>
      <c r="C1254" s="2">
        <f t="shared" si="149"/>
        <v>-4.9999999999999822E-2</v>
      </c>
      <c r="D1254" s="2">
        <f t="shared" si="150"/>
        <v>5.032</v>
      </c>
      <c r="E1254" s="2">
        <f t="shared" si="152"/>
        <v>5.0789999999999997</v>
      </c>
      <c r="F1254" s="2">
        <f t="shared" si="153"/>
        <v>5.193500000000002</v>
      </c>
      <c r="G1254" s="2">
        <f t="shared" si="147"/>
        <v>5.1891999999999987</v>
      </c>
      <c r="H1254" s="2">
        <f t="shared" si="151"/>
        <v>4.3675999999999995</v>
      </c>
      <c r="I1254" s="2">
        <f t="array" ref="I1254">SUMPRODUCT(B1238:B1257, (ROW(B1238:B1257)-ROW(B1238)+1)) / (20*21/2)</f>
        <v>5.1886666666666663</v>
      </c>
      <c r="J1254" s="2">
        <f t="shared" si="154"/>
        <v>5.1392931805826825</v>
      </c>
      <c r="K1254" s="2">
        <f t="shared" si="148"/>
        <v>5.1036626484847165</v>
      </c>
    </row>
    <row r="1255" spans="1:11" ht="13.5" x14ac:dyDescent="0.25">
      <c r="A1255" s="3">
        <f>TITRES_STAT!B1258</f>
        <v>44140</v>
      </c>
      <c r="B1255" s="6">
        <f>TITRES_STAT!D1258</f>
        <v>5.37</v>
      </c>
      <c r="C1255" s="2">
        <f t="shared" si="149"/>
        <v>0.29999999999999982</v>
      </c>
      <c r="D1255" s="2">
        <f t="shared" si="150"/>
        <v>5.0980000000000008</v>
      </c>
      <c r="E1255" s="2">
        <f t="shared" si="152"/>
        <v>5.1049999999999986</v>
      </c>
      <c r="F1255" s="2">
        <f t="shared" si="153"/>
        <v>5.1920000000000019</v>
      </c>
      <c r="G1255" s="2">
        <f t="shared" si="147"/>
        <v>5.1965999999999983</v>
      </c>
      <c r="H1255" s="2">
        <f t="shared" si="151"/>
        <v>4.3750999999999998</v>
      </c>
      <c r="I1255" s="2">
        <f t="array" ref="I1255">SUMPRODUCT(B1239:B1258, (ROW(B1239:B1258)-ROW(B1239)+1)) / (20*21/2)</f>
        <v>5.2080952380952379</v>
      </c>
      <c r="J1255" s="2">
        <f t="shared" si="154"/>
        <v>5.1612652586224268</v>
      </c>
      <c r="K1255" s="2">
        <f t="shared" si="148"/>
        <v>5.1141072505049241</v>
      </c>
    </row>
    <row r="1256" spans="1:11" ht="13.5" x14ac:dyDescent="0.25">
      <c r="A1256" s="3">
        <f>TITRES_STAT!B1259</f>
        <v>44141</v>
      </c>
      <c r="B1256" s="6">
        <f>TITRES_STAT!D1259</f>
        <v>5.4</v>
      </c>
      <c r="C1256" s="2">
        <f t="shared" si="149"/>
        <v>3.0000000000000249E-2</v>
      </c>
      <c r="D1256" s="2">
        <f t="shared" si="150"/>
        <v>5.194</v>
      </c>
      <c r="E1256" s="2">
        <f t="shared" si="152"/>
        <v>5.1289999999999996</v>
      </c>
      <c r="F1256" s="2">
        <f t="shared" si="153"/>
        <v>5.1920000000000019</v>
      </c>
      <c r="G1256" s="2">
        <f t="shared" si="147"/>
        <v>5.1985999999999981</v>
      </c>
      <c r="H1256" s="2">
        <f t="shared" si="151"/>
        <v>4.382649999999999</v>
      </c>
      <c r="I1256" s="2">
        <f t="array" ref="I1256">SUMPRODUCT(B1240:B1259, (ROW(B1240:B1259)-ROW(B1240)+1)) / (20*21/2)</f>
        <v>5.2179523809523811</v>
      </c>
      <c r="J1256" s="2">
        <f t="shared" si="154"/>
        <v>5.1840019006583864</v>
      </c>
      <c r="K1256" s="2">
        <f t="shared" si="148"/>
        <v>5.1253187308772805</v>
      </c>
    </row>
    <row r="1257" spans="1:11" ht="13.5" x14ac:dyDescent="0.25">
      <c r="A1257" s="3">
        <f>TITRES_STAT!B1260</f>
        <v>44144</v>
      </c>
      <c r="B1257" s="6">
        <f>TITRES_STAT!D1260</f>
        <v>5.48</v>
      </c>
      <c r="C1257" s="2">
        <f t="shared" si="149"/>
        <v>8.0000000000000071E-2</v>
      </c>
      <c r="D1257" s="2">
        <f t="shared" si="150"/>
        <v>5.2880000000000003</v>
      </c>
      <c r="E1257" s="2">
        <f t="shared" si="152"/>
        <v>5.17</v>
      </c>
      <c r="F1257" s="2">
        <f t="shared" si="153"/>
        <v>5.1960000000000015</v>
      </c>
      <c r="G1257" s="2">
        <f t="shared" si="147"/>
        <v>5.2021999999999995</v>
      </c>
      <c r="H1257" s="2">
        <f t="shared" si="151"/>
        <v>4.3905999999999992</v>
      </c>
      <c r="I1257" s="2">
        <f t="array" ref="I1257">SUMPRODUCT(B1241:B1260, (ROW(B1241:B1260)-ROW(B1241)+1)) / (20*21/2)</f>
        <v>5.2325714285714282</v>
      </c>
      <c r="J1257" s="2">
        <f t="shared" si="154"/>
        <v>5.2121921958337776</v>
      </c>
      <c r="K1257" s="2">
        <f t="shared" si="148"/>
        <v>5.1392278002546421</v>
      </c>
    </row>
    <row r="1258" spans="1:11" ht="13.5" x14ac:dyDescent="0.25">
      <c r="A1258" s="3">
        <f>TITRES_STAT!B1261</f>
        <v>44145</v>
      </c>
      <c r="B1258" s="6">
        <f>TITRES_STAT!D1261</f>
        <v>5.4</v>
      </c>
      <c r="C1258" s="2">
        <f t="shared" si="149"/>
        <v>-8.0000000000000071E-2</v>
      </c>
      <c r="D1258" s="2">
        <f t="shared" si="150"/>
        <v>5.3439999999999994</v>
      </c>
      <c r="E1258" s="2">
        <f t="shared" si="152"/>
        <v>5.1949999999999994</v>
      </c>
      <c r="F1258" s="2">
        <f t="shared" si="153"/>
        <v>5.1965000000000012</v>
      </c>
      <c r="G1258" s="2">
        <f t="shared" si="147"/>
        <v>5.2067999999999985</v>
      </c>
      <c r="H1258" s="2">
        <f t="shared" si="151"/>
        <v>4.3980999999999995</v>
      </c>
      <c r="I1258" s="2">
        <f t="array" ref="I1258">SUMPRODUCT(B1242:B1261, (ROW(B1242:B1261)-ROW(B1242)+1)) / (20*21/2)</f>
        <v>5.2459523809523807</v>
      </c>
      <c r="J1258" s="2">
        <f t="shared" si="154"/>
        <v>5.2300786533734174</v>
      </c>
      <c r="K1258" s="2">
        <f t="shared" si="148"/>
        <v>5.1494541610289701</v>
      </c>
    </row>
    <row r="1259" spans="1:11" ht="13.5" x14ac:dyDescent="0.25">
      <c r="A1259" s="3">
        <f>TITRES_STAT!B1262</f>
        <v>44146</v>
      </c>
      <c r="B1259" s="6">
        <f>TITRES_STAT!D1262</f>
        <v>5.3</v>
      </c>
      <c r="C1259" s="2">
        <f t="shared" si="149"/>
        <v>-0.10000000000000053</v>
      </c>
      <c r="D1259" s="2">
        <f t="shared" si="150"/>
        <v>5.39</v>
      </c>
      <c r="E1259" s="2">
        <f t="shared" si="152"/>
        <v>5.2109999999999994</v>
      </c>
      <c r="F1259" s="2">
        <f t="shared" si="153"/>
        <v>5.1965000000000003</v>
      </c>
      <c r="G1259" s="2">
        <f t="shared" si="147"/>
        <v>5.2131999999999996</v>
      </c>
      <c r="H1259" s="2">
        <f t="shared" si="151"/>
        <v>4.4055499999999999</v>
      </c>
      <c r="I1259" s="2">
        <f t="array" ref="I1259">SUMPRODUCT(B1243:B1262, (ROW(B1243:B1262)-ROW(B1243)+1)) / (20*21/2)</f>
        <v>5.2646190476190471</v>
      </c>
      <c r="J1259" s="2">
        <f t="shared" si="154"/>
        <v>5.2367378292426157</v>
      </c>
      <c r="K1259" s="2">
        <f t="shared" si="148"/>
        <v>5.1553579194199912</v>
      </c>
    </row>
    <row r="1260" spans="1:11" ht="13.5" x14ac:dyDescent="0.25">
      <c r="A1260" s="3">
        <f>TITRES_STAT!B1263</f>
        <v>44147</v>
      </c>
      <c r="B1260" s="6">
        <f>TITRES_STAT!D1263</f>
        <v>5.35</v>
      </c>
      <c r="C1260" s="2">
        <f t="shared" si="149"/>
        <v>4.9999999999999822E-2</v>
      </c>
      <c r="D1260" s="2">
        <f t="shared" si="150"/>
        <v>5.3860000000000001</v>
      </c>
      <c r="E1260" s="2">
        <f t="shared" si="152"/>
        <v>5.242</v>
      </c>
      <c r="F1260" s="2">
        <f t="shared" si="153"/>
        <v>5.1995000000000005</v>
      </c>
      <c r="G1260" s="2">
        <f t="shared" si="147"/>
        <v>5.2185999999999986</v>
      </c>
      <c r="H1260" s="2">
        <f t="shared" si="151"/>
        <v>4.4126999999999992</v>
      </c>
      <c r="I1260" s="2">
        <f t="array" ref="I1260">SUMPRODUCT(B1244:B1263, (ROW(B1244:B1263)-ROW(B1244)+1)) / (20*21/2)</f>
        <v>5.2786666666666662</v>
      </c>
      <c r="J1260" s="2">
        <f t="shared" si="154"/>
        <v>5.2475247026480805</v>
      </c>
      <c r="K1260" s="2">
        <f t="shared" si="148"/>
        <v>5.1629909421878351</v>
      </c>
    </row>
    <row r="1261" spans="1:11" ht="13.5" x14ac:dyDescent="0.25">
      <c r="A1261" s="3">
        <f>TITRES_STAT!B1264</f>
        <v>44148</v>
      </c>
      <c r="B1261" s="6">
        <f>TITRES_STAT!D1264</f>
        <v>5.34</v>
      </c>
      <c r="C1261" s="2">
        <f t="shared" si="149"/>
        <v>-9.9999999999997868E-3</v>
      </c>
      <c r="D1261" s="2">
        <f t="shared" si="150"/>
        <v>5.3740000000000006</v>
      </c>
      <c r="E1261" s="2">
        <f t="shared" si="152"/>
        <v>5.2840000000000007</v>
      </c>
      <c r="F1261" s="2">
        <f t="shared" si="153"/>
        <v>5.2040000000000006</v>
      </c>
      <c r="G1261" s="2">
        <f t="shared" si="147"/>
        <v>5.2237999999999989</v>
      </c>
      <c r="H1261" s="2">
        <f t="shared" si="151"/>
        <v>4.4197999999999995</v>
      </c>
      <c r="I1261" s="2">
        <f t="array" ref="I1261">SUMPRODUCT(B1245:B1264, (ROW(B1245:B1264)-ROW(B1245)+1)) / (20*21/2)</f>
        <v>5.2795714285714288</v>
      </c>
      <c r="J1261" s="2">
        <f t="shared" si="154"/>
        <v>5.256331873824454</v>
      </c>
      <c r="K1261" s="2">
        <f t="shared" si="148"/>
        <v>5.1699324738667434</v>
      </c>
    </row>
    <row r="1262" spans="1:11" ht="13.5" x14ac:dyDescent="0.25">
      <c r="A1262" s="3">
        <f>TITRES_STAT!B1265</f>
        <v>44151</v>
      </c>
      <c r="B1262" s="6">
        <f>TITRES_STAT!D1265</f>
        <v>5.4</v>
      </c>
      <c r="C1262" s="2">
        <f t="shared" si="149"/>
        <v>6.0000000000000497E-2</v>
      </c>
      <c r="D1262" s="2">
        <f t="shared" si="150"/>
        <v>5.3579999999999997</v>
      </c>
      <c r="E1262" s="2">
        <f t="shared" si="152"/>
        <v>5.3229999999999995</v>
      </c>
      <c r="F1262" s="2">
        <f t="shared" si="153"/>
        <v>5.2125000000000004</v>
      </c>
      <c r="G1262" s="2">
        <f t="shared" si="147"/>
        <v>5.2305999999999981</v>
      </c>
      <c r="H1262" s="2">
        <f t="shared" si="151"/>
        <v>4.4272999999999998</v>
      </c>
      <c r="I1262" s="2">
        <f t="array" ref="I1262">SUMPRODUCT(B1246:B1265, (ROW(B1246:B1265)-ROW(B1246)+1)) / (20*21/2)</f>
        <v>5.2794761904761893</v>
      </c>
      <c r="J1262" s="2">
        <f t="shared" si="154"/>
        <v>5.2700145525078392</v>
      </c>
      <c r="K1262" s="2">
        <f t="shared" si="148"/>
        <v>5.1789547297935377</v>
      </c>
    </row>
    <row r="1263" spans="1:11" ht="13.5" x14ac:dyDescent="0.25">
      <c r="A1263" s="3">
        <f>TITRES_STAT!B1266</f>
        <v>44152</v>
      </c>
      <c r="B1263" s="6">
        <f>TITRES_STAT!D1266</f>
        <v>5.36</v>
      </c>
      <c r="C1263" s="2">
        <f t="shared" si="149"/>
        <v>-4.0000000000000036E-2</v>
      </c>
      <c r="D1263" s="2">
        <f t="shared" si="150"/>
        <v>5.35</v>
      </c>
      <c r="E1263" s="2">
        <f t="shared" si="152"/>
        <v>5.3469999999999995</v>
      </c>
      <c r="F1263" s="2">
        <f t="shared" si="153"/>
        <v>5.2205000000000004</v>
      </c>
      <c r="G1263" s="2">
        <f t="shared" si="147"/>
        <v>5.2353999999999994</v>
      </c>
      <c r="H1263" s="2">
        <f t="shared" si="151"/>
        <v>4.43485</v>
      </c>
      <c r="I1263" s="2">
        <f t="array" ref="I1263">SUMPRODUCT(B1247:B1266, (ROW(B1247:B1266)-ROW(B1247)+1)) / (20*21/2)</f>
        <v>5.2769523809523804</v>
      </c>
      <c r="J1263" s="2">
        <f t="shared" si="154"/>
        <v>5.2785845951261408</v>
      </c>
      <c r="K1263" s="2">
        <f t="shared" si="148"/>
        <v>5.1860545443114381</v>
      </c>
    </row>
    <row r="1264" spans="1:11" ht="13.5" x14ac:dyDescent="0.25">
      <c r="A1264" s="3">
        <f>TITRES_STAT!B1267</f>
        <v>44153</v>
      </c>
      <c r="B1264" s="6">
        <f>TITRES_STAT!D1267</f>
        <v>5.23</v>
      </c>
      <c r="C1264" s="2">
        <f t="shared" si="149"/>
        <v>-0.12999999999999989</v>
      </c>
      <c r="D1264" s="2">
        <f t="shared" si="150"/>
        <v>5.3360000000000003</v>
      </c>
      <c r="E1264" s="2">
        <f t="shared" si="152"/>
        <v>5.3629999999999995</v>
      </c>
      <c r="F1264" s="2">
        <f t="shared" si="153"/>
        <v>5.2210000000000001</v>
      </c>
      <c r="G1264" s="2">
        <f t="shared" si="147"/>
        <v>5.2367999999999997</v>
      </c>
      <c r="H1264" s="2">
        <f t="shared" si="151"/>
        <v>4.4418499999999996</v>
      </c>
      <c r="I1264" s="2">
        <f t="array" ref="I1264">SUMPRODUCT(B1248:B1267, (ROW(B1248:B1267)-ROW(B1248)+1)) / (20*21/2)</f>
        <v>5.2647142857142866</v>
      </c>
      <c r="J1264" s="2">
        <f t="shared" si="154"/>
        <v>5.2739574908284128</v>
      </c>
      <c r="K1264" s="2">
        <f t="shared" si="148"/>
        <v>5.1877778955149116</v>
      </c>
    </row>
    <row r="1265" spans="1:11" ht="13.5" x14ac:dyDescent="0.25">
      <c r="A1265" s="3">
        <f>TITRES_STAT!B1268</f>
        <v>44154</v>
      </c>
      <c r="B1265" s="6">
        <f>TITRES_STAT!D1268</f>
        <v>5.22</v>
      </c>
      <c r="C1265" s="2">
        <f t="shared" si="149"/>
        <v>-1.0000000000000675E-2</v>
      </c>
      <c r="D1265" s="2">
        <f t="shared" si="150"/>
        <v>5.3100000000000005</v>
      </c>
      <c r="E1265" s="2">
        <f t="shared" si="152"/>
        <v>5.347999999999999</v>
      </c>
      <c r="F1265" s="2">
        <f t="shared" si="153"/>
        <v>5.2264999999999997</v>
      </c>
      <c r="G1265" s="2">
        <f t="shared" si="147"/>
        <v>5.2402000000000006</v>
      </c>
      <c r="H1265" s="2">
        <f t="shared" si="151"/>
        <v>4.4485999999999999</v>
      </c>
      <c r="I1265" s="2">
        <f t="array" ref="I1265">SUMPRODUCT(B1249:B1268, (ROW(B1249:B1268)-ROW(B1249)+1)) / (20*21/2)</f>
        <v>5.2542380952380956</v>
      </c>
      <c r="J1265" s="2">
        <f t="shared" si="154"/>
        <v>5.2688186821780878</v>
      </c>
      <c r="K1265" s="2">
        <f t="shared" si="148"/>
        <v>5.1890415074555039</v>
      </c>
    </row>
    <row r="1266" spans="1:11" ht="13.5" x14ac:dyDescent="0.25">
      <c r="A1266" s="3">
        <f>TITRES_STAT!B1269</f>
        <v>44155</v>
      </c>
      <c r="B1266" s="6">
        <f>TITRES_STAT!D1269</f>
        <v>5.2</v>
      </c>
      <c r="C1266" s="2">
        <f t="shared" si="149"/>
        <v>-1.9999999999999574E-2</v>
      </c>
      <c r="D1266" s="2">
        <f t="shared" si="150"/>
        <v>5.282</v>
      </c>
      <c r="E1266" s="2">
        <f t="shared" si="152"/>
        <v>5.3280000000000003</v>
      </c>
      <c r="F1266" s="2">
        <f t="shared" si="153"/>
        <v>5.2285000000000004</v>
      </c>
      <c r="G1266" s="2">
        <f t="shared" ref="G1266:G1329" si="155">AVERAGE(B1217:B1266)</f>
        <v>5.2417999999999996</v>
      </c>
      <c r="H1266" s="2">
        <f t="shared" si="151"/>
        <v>4.4557499999999992</v>
      </c>
      <c r="I1266" s="2">
        <f t="array" ref="I1266">SUMPRODUCT(B1250:B1269, (ROW(B1250:B1269)-ROW(B1250)+1)) / (20*21/2)</f>
        <v>5.2458095238095233</v>
      </c>
      <c r="J1266" s="2">
        <f t="shared" si="154"/>
        <v>5.2622645219706508</v>
      </c>
      <c r="K1266" s="2">
        <f t="shared" si="148"/>
        <v>5.1894712522611703</v>
      </c>
    </row>
    <row r="1267" spans="1:11" ht="13.5" x14ac:dyDescent="0.25">
      <c r="A1267" s="3">
        <f>TITRES_STAT!B1270</f>
        <v>44158</v>
      </c>
      <c r="B1267" s="6">
        <f>TITRES_STAT!D1270</f>
        <v>5.0999999999999996</v>
      </c>
      <c r="C1267" s="2">
        <f t="shared" si="149"/>
        <v>-0.10000000000000053</v>
      </c>
      <c r="D1267" s="2">
        <f t="shared" si="150"/>
        <v>5.2219999999999995</v>
      </c>
      <c r="E1267" s="2">
        <f t="shared" si="152"/>
        <v>5.29</v>
      </c>
      <c r="F1267" s="2">
        <f t="shared" si="153"/>
        <v>5.23</v>
      </c>
      <c r="G1267" s="2">
        <f t="shared" si="155"/>
        <v>5.2420000000000009</v>
      </c>
      <c r="H1267" s="2">
        <f t="shared" si="151"/>
        <v>4.4621499999999994</v>
      </c>
      <c r="I1267" s="2">
        <f t="array" ref="I1267">SUMPRODUCT(B1251:B1270, (ROW(B1251:B1270)-ROW(B1251)+1)) / (20*21/2)</f>
        <v>5.2335714285714285</v>
      </c>
      <c r="J1267" s="2">
        <f t="shared" si="154"/>
        <v>5.2468107579734458</v>
      </c>
      <c r="K1267" s="2">
        <f t="shared" ref="K1267:K1330" si="156">$K$4*B1267+(1-$K$4)*K1266</f>
        <v>5.1859625757019092</v>
      </c>
    </row>
    <row r="1268" spans="1:11" ht="13.5" x14ac:dyDescent="0.25">
      <c r="A1268" s="3">
        <f>TITRES_STAT!B1271</f>
        <v>44159</v>
      </c>
      <c r="B1268" s="6">
        <f>TITRES_STAT!D1271</f>
        <v>5.12</v>
      </c>
      <c r="C1268" s="2">
        <f t="shared" si="149"/>
        <v>2.0000000000000462E-2</v>
      </c>
      <c r="D1268" s="2">
        <f t="shared" si="150"/>
        <v>5.1740000000000004</v>
      </c>
      <c r="E1268" s="2">
        <f t="shared" si="152"/>
        <v>5.2620000000000005</v>
      </c>
      <c r="F1268" s="2">
        <f t="shared" si="153"/>
        <v>5.2285000000000004</v>
      </c>
      <c r="G1268" s="2">
        <f t="shared" si="155"/>
        <v>5.2458</v>
      </c>
      <c r="H1268" s="2">
        <f t="shared" si="151"/>
        <v>4.4675999999999991</v>
      </c>
      <c r="I1268" s="2">
        <f t="array" ref="I1268">SUMPRODUCT(B1252:B1271, (ROW(B1252:B1271)-ROW(B1252)+1)) / (20*21/2)</f>
        <v>5.2210476190476198</v>
      </c>
      <c r="J1268" s="2">
        <f t="shared" si="154"/>
        <v>5.2347335429283559</v>
      </c>
      <c r="K1268" s="2">
        <f t="shared" si="156"/>
        <v>5.1833758080273249</v>
      </c>
    </row>
    <row r="1269" spans="1:11" ht="13.5" x14ac:dyDescent="0.25">
      <c r="A1269" s="3">
        <f>TITRES_STAT!B1272</f>
        <v>44160</v>
      </c>
      <c r="B1269" s="6">
        <f>TITRES_STAT!D1272</f>
        <v>5.14</v>
      </c>
      <c r="C1269" s="2">
        <f t="shared" si="149"/>
        <v>1.9999999999999574E-2</v>
      </c>
      <c r="D1269" s="2">
        <f t="shared" si="150"/>
        <v>5.1560000000000006</v>
      </c>
      <c r="E1269" s="2">
        <f t="shared" si="152"/>
        <v>5.2460000000000004</v>
      </c>
      <c r="F1269" s="2">
        <f t="shared" si="153"/>
        <v>5.2285000000000004</v>
      </c>
      <c r="G1269" s="2">
        <f t="shared" si="155"/>
        <v>5.2441999999999993</v>
      </c>
      <c r="H1269" s="2">
        <f t="shared" si="151"/>
        <v>4.4719499999999996</v>
      </c>
      <c r="I1269" s="2">
        <f t="array" ref="I1269">SUMPRODUCT(B1253:B1272, (ROW(B1253:B1272)-ROW(B1253)+1)) / (20*21/2)</f>
        <v>5.2124285714285712</v>
      </c>
      <c r="J1269" s="2">
        <f t="shared" si="154"/>
        <v>5.2257113007447025</v>
      </c>
      <c r="K1269" s="2">
        <f t="shared" si="156"/>
        <v>5.1816747959478215</v>
      </c>
    </row>
    <row r="1270" spans="1:11" ht="13.5" x14ac:dyDescent="0.25">
      <c r="A1270" s="3">
        <f>TITRES_STAT!B1273</f>
        <v>44161</v>
      </c>
      <c r="B1270" s="6">
        <f>TITRES_STAT!D1273</f>
        <v>5.0999999999999996</v>
      </c>
      <c r="C1270" s="2">
        <f t="shared" si="149"/>
        <v>-4.0000000000000036E-2</v>
      </c>
      <c r="D1270" s="2">
        <f t="shared" si="150"/>
        <v>5.1320000000000006</v>
      </c>
      <c r="E1270" s="2">
        <f t="shared" si="152"/>
        <v>5.2210000000000001</v>
      </c>
      <c r="F1270" s="2">
        <f t="shared" si="153"/>
        <v>5.2315000000000005</v>
      </c>
      <c r="G1270" s="2">
        <f t="shared" si="155"/>
        <v>5.2402000000000006</v>
      </c>
      <c r="H1270" s="2">
        <f t="shared" si="151"/>
        <v>4.4747999999999992</v>
      </c>
      <c r="I1270" s="2">
        <f t="array" ref="I1270">SUMPRODUCT(B1254:B1273, (ROW(B1254:B1273)-ROW(B1254)+1)) / (20*21/2)</f>
        <v>5.1888571428571417</v>
      </c>
      <c r="J1270" s="2">
        <f t="shared" si="154"/>
        <v>5.2137387959118735</v>
      </c>
      <c r="K1270" s="2">
        <f t="shared" si="156"/>
        <v>5.1784718627733977</v>
      </c>
    </row>
    <row r="1271" spans="1:11" ht="13.5" x14ac:dyDescent="0.25">
      <c r="A1271" s="3">
        <f>TITRES_STAT!B1274</f>
        <v>44162</v>
      </c>
      <c r="B1271" s="6">
        <f>TITRES_STAT!D1274</f>
        <v>5.0999999999999996</v>
      </c>
      <c r="C1271" s="2">
        <f t="shared" si="149"/>
        <v>0</v>
      </c>
      <c r="D1271" s="2">
        <f t="shared" si="150"/>
        <v>5.1120000000000001</v>
      </c>
      <c r="E1271" s="2">
        <f t="shared" si="152"/>
        <v>5.1970000000000001</v>
      </c>
      <c r="F1271" s="2">
        <f t="shared" si="153"/>
        <v>5.240499999999999</v>
      </c>
      <c r="G1271" s="2">
        <f t="shared" si="155"/>
        <v>5.2342000000000004</v>
      </c>
      <c r="H1271" s="2">
        <f t="shared" si="151"/>
        <v>4.4763000000000002</v>
      </c>
      <c r="I1271" s="2">
        <f t="array" ref="I1271">SUMPRODUCT(B1255:B1274, (ROW(B1255:B1274)-ROW(B1255)+1)) / (20*21/2)</f>
        <v>5.1753809523809533</v>
      </c>
      <c r="J1271" s="2">
        <f t="shared" si="154"/>
        <v>5.2029065296345527</v>
      </c>
      <c r="K1271" s="2">
        <f t="shared" si="156"/>
        <v>5.1753945348214998</v>
      </c>
    </row>
    <row r="1272" spans="1:11" ht="13.5" x14ac:dyDescent="0.25">
      <c r="A1272" s="3">
        <f>TITRES_STAT!B1275</f>
        <v>44165</v>
      </c>
      <c r="B1272" s="6">
        <f>TITRES_STAT!D1275</f>
        <v>5.15</v>
      </c>
      <c r="C1272" s="2">
        <f t="shared" si="149"/>
        <v>5.0000000000000711E-2</v>
      </c>
      <c r="D1272" s="2">
        <f t="shared" si="150"/>
        <v>5.1219999999999999</v>
      </c>
      <c r="E1272" s="2">
        <f t="shared" si="152"/>
        <v>5.1719999999999997</v>
      </c>
      <c r="F1272" s="2">
        <f t="shared" si="153"/>
        <v>5.2474999999999996</v>
      </c>
      <c r="G1272" s="2">
        <f t="shared" si="155"/>
        <v>5.2323999999999993</v>
      </c>
      <c r="H1272" s="2">
        <f t="shared" si="151"/>
        <v>4.4765999999999995</v>
      </c>
      <c r="I1272" s="2">
        <f t="array" ref="I1272">SUMPRODUCT(B1256:B1275, (ROW(B1256:B1275)-ROW(B1256)+1)) / (20*21/2)</f>
        <v>5.1608095238095233</v>
      </c>
      <c r="J1272" s="2">
        <f t="shared" si="154"/>
        <v>5.1978678125264999</v>
      </c>
      <c r="K1272" s="2">
        <f t="shared" si="156"/>
        <v>5.1743986707108531</v>
      </c>
    </row>
    <row r="1273" spans="1:11" ht="13.5" x14ac:dyDescent="0.25">
      <c r="A1273" s="3">
        <f>TITRES_STAT!B1276</f>
        <v>44166</v>
      </c>
      <c r="B1273" s="6">
        <f>TITRES_STAT!D1276</f>
        <v>5</v>
      </c>
      <c r="C1273" s="2">
        <f t="shared" si="149"/>
        <v>-0.15000000000000036</v>
      </c>
      <c r="D1273" s="2">
        <f t="shared" si="150"/>
        <v>5.0979999999999999</v>
      </c>
      <c r="E1273" s="2">
        <f t="shared" si="152"/>
        <v>5.1360000000000001</v>
      </c>
      <c r="F1273" s="2">
        <f t="shared" si="153"/>
        <v>5.2414999999999994</v>
      </c>
      <c r="G1273" s="2">
        <f t="shared" si="155"/>
        <v>5.2267999999999999</v>
      </c>
      <c r="H1273" s="2">
        <f t="shared" si="151"/>
        <v>4.4761499999999987</v>
      </c>
      <c r="I1273" s="2">
        <f t="array" ref="I1273">SUMPRODUCT(B1257:B1276, (ROW(B1257:B1276)-ROW(B1257)+1)) / (20*21/2)</f>
        <v>5.1390000000000002</v>
      </c>
      <c r="J1273" s="2">
        <f t="shared" si="154"/>
        <v>5.1790232589525473</v>
      </c>
      <c r="K1273" s="2">
        <f t="shared" si="156"/>
        <v>5.1675595071535652</v>
      </c>
    </row>
    <row r="1274" spans="1:11" ht="13.5" x14ac:dyDescent="0.25">
      <c r="A1274" s="3">
        <f>TITRES_STAT!B1277</f>
        <v>44167</v>
      </c>
      <c r="B1274" s="6">
        <f>TITRES_STAT!D1277</f>
        <v>5.0999999999999996</v>
      </c>
      <c r="C1274" s="2">
        <f t="shared" si="149"/>
        <v>9.9999999999999645E-2</v>
      </c>
      <c r="D1274" s="2">
        <f t="shared" si="150"/>
        <v>5.0900000000000007</v>
      </c>
      <c r="E1274" s="2">
        <f t="shared" si="152"/>
        <v>5.1230000000000002</v>
      </c>
      <c r="F1274" s="2">
        <f t="shared" si="153"/>
        <v>5.2429999999999994</v>
      </c>
      <c r="G1274" s="2">
        <f t="shared" si="155"/>
        <v>5.2241999999999997</v>
      </c>
      <c r="H1274" s="2">
        <f t="shared" si="151"/>
        <v>4.4762999999999993</v>
      </c>
      <c r="I1274" s="2">
        <f t="array" ref="I1274">SUMPRODUCT(B1258:B1277, (ROW(B1258:B1277)-ROW(B1258)+1)) / (20*21/2)</f>
        <v>5.1276666666666673</v>
      </c>
      <c r="J1274" s="2">
        <f t="shared" si="154"/>
        <v>5.1714972342904</v>
      </c>
      <c r="K1274" s="2">
        <f t="shared" si="156"/>
        <v>5.1649101147161707</v>
      </c>
    </row>
    <row r="1275" spans="1:11" ht="13.5" x14ac:dyDescent="0.25">
      <c r="A1275" s="3">
        <f>TITRES_STAT!B1278</f>
        <v>44168</v>
      </c>
      <c r="B1275" s="6">
        <f>TITRES_STAT!D1278</f>
        <v>5.09</v>
      </c>
      <c r="C1275" s="2">
        <f t="shared" si="149"/>
        <v>-9.9999999999997868E-3</v>
      </c>
      <c r="D1275" s="2">
        <f t="shared" si="150"/>
        <v>5.0880000000000001</v>
      </c>
      <c r="E1275" s="2">
        <f t="shared" si="152"/>
        <v>5.1100000000000012</v>
      </c>
      <c r="F1275" s="2">
        <f t="shared" si="153"/>
        <v>5.2289999999999992</v>
      </c>
      <c r="G1275" s="2">
        <f t="shared" si="155"/>
        <v>5.2215999999999996</v>
      </c>
      <c r="H1275" s="2">
        <f t="shared" si="151"/>
        <v>4.4772999999999987</v>
      </c>
      <c r="I1275" s="2">
        <f t="array" ref="I1275">SUMPRODUCT(B1259:B1278, (ROW(B1259:B1278)-ROW(B1259)+1)) / (20*21/2)</f>
        <v>5.1096190476190477</v>
      </c>
      <c r="J1275" s="2">
        <f t="shared" si="154"/>
        <v>5.1637355929294095</v>
      </c>
      <c r="K1275" s="2">
        <f t="shared" si="156"/>
        <v>5.1619724631586736</v>
      </c>
    </row>
    <row r="1276" spans="1:11" ht="13.5" x14ac:dyDescent="0.25">
      <c r="A1276" s="3">
        <f>TITRES_STAT!B1279</f>
        <v>44169</v>
      </c>
      <c r="B1276" s="6">
        <f>TITRES_STAT!D1279</f>
        <v>5</v>
      </c>
      <c r="C1276" s="2">
        <f t="shared" si="149"/>
        <v>-8.9999999999999858E-2</v>
      </c>
      <c r="D1276" s="2">
        <f t="shared" si="150"/>
        <v>5.0679999999999996</v>
      </c>
      <c r="E1276" s="2">
        <f t="shared" si="152"/>
        <v>5.0900000000000007</v>
      </c>
      <c r="F1276" s="2">
        <f t="shared" si="153"/>
        <v>5.2089999999999996</v>
      </c>
      <c r="G1276" s="2">
        <f t="shared" si="155"/>
        <v>5.2196000000000007</v>
      </c>
      <c r="H1276" s="2">
        <f t="shared" si="151"/>
        <v>4.4780999999999986</v>
      </c>
      <c r="I1276" s="2">
        <f t="array" ref="I1276">SUMPRODUCT(B1260:B1279, (ROW(B1260:B1279)-ROW(B1260)+1)) / (20*21/2)</f>
        <v>5.1115714285714287</v>
      </c>
      <c r="J1276" s="2">
        <f t="shared" si="154"/>
        <v>5.1481417269361325</v>
      </c>
      <c r="K1276" s="2">
        <f t="shared" si="156"/>
        <v>5.1556206018583337</v>
      </c>
    </row>
    <row r="1277" spans="1:11" ht="13.5" x14ac:dyDescent="0.25">
      <c r="A1277" s="3">
        <f>TITRES_STAT!B1280</f>
        <v>44172</v>
      </c>
      <c r="B1277" s="6">
        <f>TITRES_STAT!D1280</f>
        <v>5.09</v>
      </c>
      <c r="C1277" s="2">
        <f t="shared" si="149"/>
        <v>8.9999999999999858E-2</v>
      </c>
      <c r="D1277" s="2">
        <f t="shared" si="150"/>
        <v>5.0559999999999992</v>
      </c>
      <c r="E1277" s="2">
        <f t="shared" si="152"/>
        <v>5.0890000000000004</v>
      </c>
      <c r="F1277" s="2">
        <f t="shared" si="153"/>
        <v>5.1894999999999998</v>
      </c>
      <c r="G1277" s="2">
        <f t="shared" si="155"/>
        <v>5.2146000000000008</v>
      </c>
      <c r="H1277" s="2">
        <f t="shared" si="151"/>
        <v>4.4793999999999983</v>
      </c>
      <c r="I1277" s="2">
        <f t="array" ref="I1277">SUMPRODUCT(B1261:B1280, (ROW(B1261:B1280)-ROW(B1261)+1)) / (20*21/2)</f>
        <v>5.0997619047619054</v>
      </c>
      <c r="J1277" s="2">
        <f t="shared" si="154"/>
        <v>5.1426044196088814</v>
      </c>
      <c r="K1277" s="2">
        <f t="shared" si="156"/>
        <v>5.1530472449227123</v>
      </c>
    </row>
    <row r="1278" spans="1:11" ht="13.5" x14ac:dyDescent="0.25">
      <c r="A1278" s="3">
        <f>TITRES_STAT!B1281</f>
        <v>44173</v>
      </c>
      <c r="B1278" s="6">
        <f>TITRES_STAT!D1281</f>
        <v>5</v>
      </c>
      <c r="C1278" s="2">
        <f t="shared" si="149"/>
        <v>-8.9999999999999858E-2</v>
      </c>
      <c r="D1278" s="2">
        <f t="shared" si="150"/>
        <v>5.056</v>
      </c>
      <c r="E1278" s="2">
        <f t="shared" si="152"/>
        <v>5.077</v>
      </c>
      <c r="F1278" s="2">
        <f t="shared" si="153"/>
        <v>5.1695000000000011</v>
      </c>
      <c r="G1278" s="2">
        <f t="shared" si="155"/>
        <v>5.2077999999999998</v>
      </c>
      <c r="H1278" s="2">
        <f t="shared" si="151"/>
        <v>4.4800999999999984</v>
      </c>
      <c r="I1278" s="2">
        <f t="array" ref="I1278">SUMPRODUCT(B1262:B1281, (ROW(B1262:B1281)-ROW(B1262)+1)) / (20*21/2)</f>
        <v>5.0684761904761899</v>
      </c>
      <c r="J1278" s="2">
        <f t="shared" si="154"/>
        <v>5.1290230463127973</v>
      </c>
      <c r="K1278" s="2">
        <f t="shared" si="156"/>
        <v>5.1470453921806456</v>
      </c>
    </row>
    <row r="1279" spans="1:11" ht="13.5" x14ac:dyDescent="0.25">
      <c r="A1279" s="3">
        <f>TITRES_STAT!B1282</f>
        <v>44174</v>
      </c>
      <c r="B1279" s="6">
        <f>TITRES_STAT!D1282</f>
        <v>5.19</v>
      </c>
      <c r="C1279" s="2">
        <f t="shared" si="149"/>
        <v>0.19000000000000039</v>
      </c>
      <c r="D1279" s="2">
        <f t="shared" si="150"/>
        <v>5.0739999999999998</v>
      </c>
      <c r="E1279" s="2">
        <f t="shared" si="152"/>
        <v>5.0820000000000007</v>
      </c>
      <c r="F1279" s="2">
        <f t="shared" si="153"/>
        <v>5.1639999999999997</v>
      </c>
      <c r="G1279" s="2">
        <f t="shared" si="155"/>
        <v>5.2048000000000005</v>
      </c>
      <c r="H1279" s="2">
        <f t="shared" si="151"/>
        <v>4.4817999999999989</v>
      </c>
      <c r="I1279" s="2">
        <f t="array" ref="I1279">SUMPRODUCT(B1263:B1282, (ROW(B1263:B1282)-ROW(B1263)+1)) / (20*21/2)</f>
        <v>5.0396666666666672</v>
      </c>
      <c r="J1279" s="2">
        <f t="shared" si="154"/>
        <v>5.1348303752353885</v>
      </c>
      <c r="K1279" s="2">
        <f t="shared" si="156"/>
        <v>5.1487298866049338</v>
      </c>
    </row>
    <row r="1280" spans="1:11" ht="13.5" x14ac:dyDescent="0.25">
      <c r="A1280" s="3">
        <f>TITRES_STAT!B1283</f>
        <v>44175</v>
      </c>
      <c r="B1280" s="6">
        <f>TITRES_STAT!D1283</f>
        <v>5.04</v>
      </c>
      <c r="C1280" s="2">
        <f t="shared" si="149"/>
        <v>-0.15000000000000036</v>
      </c>
      <c r="D1280" s="2">
        <f t="shared" si="150"/>
        <v>5.0640000000000001</v>
      </c>
      <c r="E1280" s="2">
        <f t="shared" si="152"/>
        <v>5.0759999999999996</v>
      </c>
      <c r="F1280" s="2">
        <f t="shared" si="153"/>
        <v>5.1485000000000003</v>
      </c>
      <c r="G1280" s="2">
        <f t="shared" si="155"/>
        <v>5.1996000000000002</v>
      </c>
      <c r="H1280" s="2">
        <f t="shared" si="151"/>
        <v>4.4829999999999988</v>
      </c>
      <c r="I1280" s="2">
        <f t="array" ref="I1280">SUMPRODUCT(B1264:B1283, (ROW(B1264:B1283)-ROW(B1264)+1)) / (20*21/2)</f>
        <v>5.0164761904761903</v>
      </c>
      <c r="J1280" s="2">
        <f t="shared" si="154"/>
        <v>5.1257989109272568</v>
      </c>
      <c r="K1280" s="2">
        <f t="shared" si="156"/>
        <v>5.1444659694831714</v>
      </c>
    </row>
    <row r="1281" spans="1:11" ht="13.5" x14ac:dyDescent="0.25">
      <c r="A1281" s="3">
        <f>TITRES_STAT!B1284</f>
        <v>44176</v>
      </c>
      <c r="B1281" s="6">
        <f>TITRES_STAT!D1284</f>
        <v>4.82</v>
      </c>
      <c r="C1281" s="2">
        <f t="shared" si="149"/>
        <v>-0.21999999999999975</v>
      </c>
      <c r="D1281" s="2">
        <f t="shared" si="150"/>
        <v>5.0280000000000005</v>
      </c>
      <c r="E1281" s="2">
        <f t="shared" si="152"/>
        <v>5.048</v>
      </c>
      <c r="F1281" s="2">
        <f t="shared" si="153"/>
        <v>5.1225000000000005</v>
      </c>
      <c r="G1281" s="2">
        <f t="shared" si="155"/>
        <v>5.1886000000000001</v>
      </c>
      <c r="H1281" s="2">
        <f t="shared" si="151"/>
        <v>4.4833999999999996</v>
      </c>
      <c r="I1281" s="2">
        <f t="array" ref="I1281">SUMPRODUCT(B1265:B1284, (ROW(B1265:B1284)-ROW(B1265)+1)) / (20*21/2)</f>
        <v>5.0080952380952386</v>
      </c>
      <c r="J1281" s="2">
        <f t="shared" si="154"/>
        <v>5.0966752051246615</v>
      </c>
      <c r="K1281" s="2">
        <f t="shared" si="156"/>
        <v>5.1317418138171655</v>
      </c>
    </row>
    <row r="1282" spans="1:11" ht="13.5" x14ac:dyDescent="0.25">
      <c r="A1282" s="3">
        <f>TITRES_STAT!B1285</f>
        <v>44179</v>
      </c>
      <c r="B1282" s="6">
        <f>TITRES_STAT!D1285</f>
        <v>4.82</v>
      </c>
      <c r="C1282" s="2">
        <f t="shared" si="149"/>
        <v>0</v>
      </c>
      <c r="D1282" s="2">
        <f t="shared" si="150"/>
        <v>4.9740000000000002</v>
      </c>
      <c r="E1282" s="2">
        <f t="shared" si="152"/>
        <v>5.0149999999999997</v>
      </c>
      <c r="F1282" s="2">
        <f t="shared" si="153"/>
        <v>5.0935000000000006</v>
      </c>
      <c r="G1282" s="2">
        <f t="shared" si="155"/>
        <v>5.181</v>
      </c>
      <c r="H1282" s="2">
        <f t="shared" si="151"/>
        <v>4.4835000000000003</v>
      </c>
      <c r="I1282" s="2">
        <f t="array" ref="I1282">SUMPRODUCT(B1266:B1285, (ROW(B1266:B1285)-ROW(B1266)+1)) / (20*21/2)</f>
        <v>5.0009047619047617</v>
      </c>
      <c r="J1282" s="2">
        <f t="shared" si="154"/>
        <v>5.0703251855889802</v>
      </c>
      <c r="K1282" s="2">
        <f t="shared" si="156"/>
        <v>5.1195166446478657</v>
      </c>
    </row>
    <row r="1283" spans="1:11" ht="13.5" x14ac:dyDescent="0.25">
      <c r="A1283" s="3">
        <f>TITRES_STAT!B1286</f>
        <v>44180</v>
      </c>
      <c r="B1283" s="6">
        <f>TITRES_STAT!D1286</f>
        <v>4.8499999999999996</v>
      </c>
      <c r="C1283" s="2">
        <f t="shared" si="149"/>
        <v>2.9999999999999361E-2</v>
      </c>
      <c r="D1283" s="2">
        <f t="shared" si="150"/>
        <v>4.944</v>
      </c>
      <c r="E1283" s="2">
        <f t="shared" si="152"/>
        <v>5.0000000000000009</v>
      </c>
      <c r="F1283" s="2">
        <f t="shared" si="153"/>
        <v>5.0679999999999996</v>
      </c>
      <c r="G1283" s="2">
        <f t="shared" si="155"/>
        <v>5.1760000000000002</v>
      </c>
      <c r="H1283" s="2">
        <f t="shared" si="151"/>
        <v>4.4840499999999999</v>
      </c>
      <c r="I1283" s="2">
        <f t="array" ref="I1283">SUMPRODUCT(B1267:B1286, (ROW(B1267:B1286)-ROW(B1267)+1)) / (20*21/2)</f>
        <v>4.981523809523809</v>
      </c>
      <c r="J1283" s="2">
        <f t="shared" si="154"/>
        <v>5.0493418345805061</v>
      </c>
      <c r="K1283" s="2">
        <f t="shared" si="156"/>
        <v>5.1089473644655969</v>
      </c>
    </row>
    <row r="1284" spans="1:11" ht="13.5" x14ac:dyDescent="0.25">
      <c r="A1284" s="3">
        <f>TITRES_STAT!B1287</f>
        <v>44181</v>
      </c>
      <c r="B1284" s="6">
        <f>TITRES_STAT!D1287</f>
        <v>4.9800000000000004</v>
      </c>
      <c r="C1284" s="2">
        <f t="shared" ref="C1284:C1347" si="157">B1284-B1283</f>
        <v>0.13000000000000078</v>
      </c>
      <c r="D1284" s="2">
        <f t="shared" si="150"/>
        <v>4.9020000000000001</v>
      </c>
      <c r="E1284" s="2">
        <f t="shared" si="152"/>
        <v>4.9880000000000013</v>
      </c>
      <c r="F1284" s="2">
        <f t="shared" si="153"/>
        <v>5.0555000000000003</v>
      </c>
      <c r="G1284" s="2">
        <f t="shared" si="155"/>
        <v>5.1722000000000001</v>
      </c>
      <c r="H1284" s="2">
        <f t="shared" si="151"/>
        <v>4.4852500000000006</v>
      </c>
      <c r="I1284" s="2">
        <f t="array" ref="I1284">SUMPRODUCT(B1268:B1287, (ROW(B1268:B1287)-ROW(B1268)+1)) / (20*21/2)</f>
        <v>4.9600476190476197</v>
      </c>
      <c r="J1284" s="2">
        <f t="shared" si="154"/>
        <v>5.0427378503347438</v>
      </c>
      <c r="K1284" s="2">
        <f t="shared" si="156"/>
        <v>5.1038906050747892</v>
      </c>
    </row>
    <row r="1285" spans="1:11" ht="13.5" x14ac:dyDescent="0.25">
      <c r="A1285" s="3">
        <f>TITRES_STAT!B1288</f>
        <v>44182</v>
      </c>
      <c r="B1285" s="6">
        <f>TITRES_STAT!D1288</f>
        <v>4.9800000000000004</v>
      </c>
      <c r="C1285" s="2">
        <f t="shared" si="157"/>
        <v>0</v>
      </c>
      <c r="D1285" s="2">
        <f t="shared" si="150"/>
        <v>4.8899999999999997</v>
      </c>
      <c r="E1285" s="2">
        <f t="shared" si="152"/>
        <v>4.9770000000000012</v>
      </c>
      <c r="F1285" s="2">
        <f t="shared" si="153"/>
        <v>5.0434999999999999</v>
      </c>
      <c r="G1285" s="2">
        <f t="shared" si="155"/>
        <v>5.1638000000000002</v>
      </c>
      <c r="H1285" s="2">
        <f t="shared" si="151"/>
        <v>4.4862000000000002</v>
      </c>
      <c r="I1285" s="2">
        <f t="array" ref="I1285">SUMPRODUCT(B1269:B1288, (ROW(B1269:B1288)-ROW(B1269)+1)) / (20*21/2)</f>
        <v>4.9371428571428577</v>
      </c>
      <c r="J1285" s="2">
        <f t="shared" si="154"/>
        <v>5.0367628169695298</v>
      </c>
      <c r="K1285" s="2">
        <f t="shared" si="156"/>
        <v>5.0990321499738176</v>
      </c>
    </row>
    <row r="1286" spans="1:11" ht="13.5" x14ac:dyDescent="0.25">
      <c r="A1286" s="3">
        <f>TITRES_STAT!B1289</f>
        <v>44183</v>
      </c>
      <c r="B1286" s="6">
        <f>TITRES_STAT!D1289</f>
        <v>4.84</v>
      </c>
      <c r="C1286" s="2">
        <f t="shared" si="157"/>
        <v>-0.14000000000000057</v>
      </c>
      <c r="D1286" s="2">
        <f t="shared" ref="D1286:D1349" si="158">AVERAGE(B1282:B1286)</f>
        <v>4.8940000000000001</v>
      </c>
      <c r="E1286" s="2">
        <f t="shared" si="152"/>
        <v>4.9610000000000012</v>
      </c>
      <c r="F1286" s="2">
        <f t="shared" si="153"/>
        <v>5.025500000000001</v>
      </c>
      <c r="G1286" s="2">
        <f t="shared" si="155"/>
        <v>5.1525999999999987</v>
      </c>
      <c r="H1286" s="2">
        <f t="shared" si="151"/>
        <v>4.4865000000000013</v>
      </c>
      <c r="I1286" s="2">
        <f t="array" ref="I1286">SUMPRODUCT(B1270:B1289, (ROW(B1270:B1289)-ROW(B1270)+1)) / (20*21/2)</f>
        <v>4.9187619047619053</v>
      </c>
      <c r="J1286" s="2">
        <f t="shared" si="154"/>
        <v>5.0180235010676695</v>
      </c>
      <c r="K1286" s="2">
        <f t="shared" si="156"/>
        <v>5.0888740264454322</v>
      </c>
    </row>
    <row r="1287" spans="1:11" ht="13.5" x14ac:dyDescent="0.25">
      <c r="A1287" s="3">
        <f>TITRES_STAT!B1290</f>
        <v>44186</v>
      </c>
      <c r="B1287" s="6">
        <f>TITRES_STAT!D1290</f>
        <v>4.8</v>
      </c>
      <c r="C1287" s="2">
        <f t="shared" si="157"/>
        <v>-4.0000000000000036E-2</v>
      </c>
      <c r="D1287" s="2">
        <f t="shared" si="158"/>
        <v>4.8899999999999997</v>
      </c>
      <c r="E1287" s="2">
        <f t="shared" si="152"/>
        <v>4.9320000000000004</v>
      </c>
      <c r="F1287" s="2">
        <f t="shared" si="153"/>
        <v>5.0104999999999995</v>
      </c>
      <c r="G1287" s="2">
        <f t="shared" si="155"/>
        <v>5.1405999999999992</v>
      </c>
      <c r="H1287" s="2">
        <f t="shared" si="151"/>
        <v>4.4865500000000003</v>
      </c>
      <c r="I1287" s="2">
        <f t="array" ref="I1287">SUMPRODUCT(B1271:B1290, (ROW(B1271:B1290)-ROW(B1271)+1)) / (20*21/2)</f>
        <v>4.9020000000000001</v>
      </c>
      <c r="J1287" s="2">
        <f t="shared" si="154"/>
        <v>4.9972593581088436</v>
      </c>
      <c r="K1287" s="2">
        <f t="shared" si="156"/>
        <v>5.0775456332514937</v>
      </c>
    </row>
    <row r="1288" spans="1:11" ht="13.5" x14ac:dyDescent="0.25">
      <c r="A1288" s="3">
        <f>TITRES_STAT!B1291</f>
        <v>44187</v>
      </c>
      <c r="B1288" s="6">
        <f>TITRES_STAT!D1291</f>
        <v>4.7699999999999996</v>
      </c>
      <c r="C1288" s="2">
        <f t="shared" si="157"/>
        <v>-3.0000000000000249E-2</v>
      </c>
      <c r="D1288" s="2">
        <f t="shared" si="158"/>
        <v>4.8740000000000006</v>
      </c>
      <c r="E1288" s="2">
        <f t="shared" si="152"/>
        <v>4.9089999999999989</v>
      </c>
      <c r="F1288" s="2">
        <f t="shared" si="153"/>
        <v>4.9929999999999994</v>
      </c>
      <c r="G1288" s="2">
        <f t="shared" si="155"/>
        <v>5.1281999999999996</v>
      </c>
      <c r="H1288" s="2">
        <f t="shared" si="151"/>
        <v>4.4869000000000003</v>
      </c>
      <c r="I1288" s="2">
        <f t="array" ref="I1288">SUMPRODUCT(B1272:B1291, (ROW(B1272:B1291)-ROW(B1272)+1)) / (20*21/2)</f>
        <v>4.8847619047619046</v>
      </c>
      <c r="J1288" s="2">
        <f t="shared" si="154"/>
        <v>4.9756156097175257</v>
      </c>
      <c r="K1288" s="2">
        <f t="shared" si="156"/>
        <v>5.0654850201828081</v>
      </c>
    </row>
    <row r="1289" spans="1:11" ht="13.5" x14ac:dyDescent="0.25">
      <c r="A1289" s="3">
        <f>TITRES_STAT!B1292</f>
        <v>44188</v>
      </c>
      <c r="B1289" s="6">
        <f>TITRES_STAT!D1292</f>
        <v>4.8</v>
      </c>
      <c r="C1289" s="2">
        <f t="shared" si="157"/>
        <v>3.0000000000000249E-2</v>
      </c>
      <c r="D1289" s="2">
        <f t="shared" si="158"/>
        <v>4.8380000000000001</v>
      </c>
      <c r="E1289" s="2">
        <f t="shared" si="152"/>
        <v>4.8699999999999992</v>
      </c>
      <c r="F1289" s="2">
        <f t="shared" si="153"/>
        <v>4.976</v>
      </c>
      <c r="G1289" s="2">
        <f t="shared" si="155"/>
        <v>5.118199999999999</v>
      </c>
      <c r="H1289" s="2">
        <f t="shared" si="151"/>
        <v>4.4881000000000002</v>
      </c>
      <c r="I1289" s="2">
        <f t="array" ref="I1289">SUMPRODUCT(B1273:B1292, (ROW(B1273:B1292)-ROW(B1273)+1)) / (20*21/2)</f>
        <v>4.87</v>
      </c>
      <c r="J1289" s="2">
        <f t="shared" si="154"/>
        <v>4.9588903135539519</v>
      </c>
      <c r="K1289" s="2">
        <f t="shared" si="156"/>
        <v>5.0550738429207378</v>
      </c>
    </row>
    <row r="1290" spans="1:11" ht="13.5" x14ac:dyDescent="0.25">
      <c r="A1290" s="3">
        <f>TITRES_STAT!B1293</f>
        <v>44189</v>
      </c>
      <c r="B1290" s="6">
        <f>TITRES_STAT!D1293</f>
        <v>4.8</v>
      </c>
      <c r="C1290" s="2">
        <f t="shared" si="157"/>
        <v>0</v>
      </c>
      <c r="D1290" s="2">
        <f t="shared" si="158"/>
        <v>4.8020000000000005</v>
      </c>
      <c r="E1290" s="2">
        <f t="shared" si="152"/>
        <v>4.8459999999999992</v>
      </c>
      <c r="F1290" s="2">
        <f t="shared" si="153"/>
        <v>4.9610000000000003</v>
      </c>
      <c r="G1290" s="2">
        <f t="shared" si="155"/>
        <v>5.1083999999999996</v>
      </c>
      <c r="H1290" s="2">
        <f t="shared" ref="H1290:H1353" si="159">AVERAGE(B1091:B1290)</f>
        <v>4.4898500000000006</v>
      </c>
      <c r="I1290" s="2">
        <f t="array" ref="I1290">SUMPRODUCT(B1274:B1293, (ROW(B1274:B1293)-ROW(B1274)+1)) / (20*21/2)</f>
        <v>4.8436190476190468</v>
      </c>
      <c r="J1290" s="2">
        <f t="shared" si="154"/>
        <v>4.9437579027392902</v>
      </c>
      <c r="K1290" s="2">
        <f t="shared" si="156"/>
        <v>5.0450709471199247</v>
      </c>
    </row>
    <row r="1291" spans="1:11" ht="13.5" x14ac:dyDescent="0.25">
      <c r="A1291" s="3">
        <f>TITRES_STAT!B1294</f>
        <v>44190</v>
      </c>
      <c r="B1291" s="6">
        <f>TITRES_STAT!D1294</f>
        <v>4.78</v>
      </c>
      <c r="C1291" s="2">
        <f t="shared" si="157"/>
        <v>-1.9999999999999574E-2</v>
      </c>
      <c r="D1291" s="2">
        <f t="shared" si="158"/>
        <v>4.7900000000000009</v>
      </c>
      <c r="E1291" s="2">
        <f t="shared" si="152"/>
        <v>4.8420000000000005</v>
      </c>
      <c r="F1291" s="2">
        <f t="shared" si="153"/>
        <v>4.9449999999999994</v>
      </c>
      <c r="G1291" s="2">
        <f t="shared" si="155"/>
        <v>5.0990000000000002</v>
      </c>
      <c r="H1291" s="2">
        <f t="shared" si="159"/>
        <v>4.4921500000000005</v>
      </c>
      <c r="I1291" s="2">
        <f t="array" ref="I1291">SUMPRODUCT(B1275:B1294, (ROW(B1275:B1294)-ROW(B1275)+1)) / (20*21/2)</f>
        <v>4.8408095238095239</v>
      </c>
      <c r="J1291" s="2">
        <f t="shared" si="154"/>
        <v>4.9281619120022153</v>
      </c>
      <c r="K1291" s="2">
        <f t="shared" si="156"/>
        <v>5.0346760080171826</v>
      </c>
    </row>
    <row r="1292" spans="1:11" ht="13.5" x14ac:dyDescent="0.25">
      <c r="A1292" s="3">
        <f>TITRES_STAT!B1295</f>
        <v>44193</v>
      </c>
      <c r="B1292" s="6">
        <f>TITRES_STAT!D1295</f>
        <v>4.79</v>
      </c>
      <c r="C1292" s="2">
        <f t="shared" si="157"/>
        <v>9.9999999999997868E-3</v>
      </c>
      <c r="D1292" s="2">
        <f t="shared" si="158"/>
        <v>4.7880000000000003</v>
      </c>
      <c r="E1292" s="2">
        <f t="shared" ref="E1292:E1355" si="160">AVERAGE(B1283:B1292)</f>
        <v>4.8389999999999995</v>
      </c>
      <c r="F1292" s="2">
        <f t="shared" si="153"/>
        <v>4.9270000000000005</v>
      </c>
      <c r="G1292" s="2">
        <f t="shared" si="155"/>
        <v>5.0901999999999994</v>
      </c>
      <c r="H1292" s="2">
        <f t="shared" si="159"/>
        <v>4.4951000000000008</v>
      </c>
      <c r="I1292" s="2">
        <f t="array" ref="I1292">SUMPRODUCT(B1276:B1295, (ROW(B1276:B1295)-ROW(B1276)+1)) / (20*21/2)</f>
        <v>4.8476190476190482</v>
      </c>
      <c r="J1292" s="2">
        <f t="shared" si="154"/>
        <v>4.915003634668671</v>
      </c>
      <c r="K1292" s="2">
        <f t="shared" si="156"/>
        <v>5.0250808704478809</v>
      </c>
    </row>
    <row r="1293" spans="1:11" ht="13.5" x14ac:dyDescent="0.25">
      <c r="A1293" s="3">
        <f>TITRES_STAT!B1296</f>
        <v>44194</v>
      </c>
      <c r="B1293" s="6">
        <f>TITRES_STAT!D1296</f>
        <v>4.6500000000000004</v>
      </c>
      <c r="C1293" s="2">
        <f t="shared" si="157"/>
        <v>-0.13999999999999968</v>
      </c>
      <c r="D1293" s="2">
        <f t="shared" si="158"/>
        <v>4.7640000000000002</v>
      </c>
      <c r="E1293" s="2">
        <f t="shared" si="160"/>
        <v>4.819</v>
      </c>
      <c r="F1293" s="2">
        <f t="shared" si="153"/>
        <v>4.9095000000000004</v>
      </c>
      <c r="G1293" s="2">
        <f t="shared" si="155"/>
        <v>5.0791999999999993</v>
      </c>
      <c r="H1293" s="2">
        <f t="shared" si="159"/>
        <v>4.4981500000000008</v>
      </c>
      <c r="I1293" s="2">
        <f t="array" ref="I1293">SUMPRODUCT(B1277:B1296, (ROW(B1277:B1296)-ROW(B1277)+1)) / (20*21/2)</f>
        <v>4.8530952380952375</v>
      </c>
      <c r="J1293" s="2">
        <f t="shared" si="154"/>
        <v>4.8897651932716553</v>
      </c>
      <c r="K1293" s="2">
        <f t="shared" si="156"/>
        <v>5.0103718167048275</v>
      </c>
    </row>
    <row r="1294" spans="1:11" ht="13.5" x14ac:dyDescent="0.25">
      <c r="A1294" s="3">
        <f>TITRES_STAT!B1297</f>
        <v>44195</v>
      </c>
      <c r="B1294" s="6">
        <f>TITRES_STAT!D1297</f>
        <v>4.88</v>
      </c>
      <c r="C1294" s="2">
        <f t="shared" si="157"/>
        <v>0.22999999999999954</v>
      </c>
      <c r="D1294" s="2">
        <f t="shared" si="158"/>
        <v>4.78</v>
      </c>
      <c r="E1294" s="2">
        <f t="shared" si="160"/>
        <v>4.8090000000000002</v>
      </c>
      <c r="F1294" s="2">
        <f t="shared" si="153"/>
        <v>4.8985000000000003</v>
      </c>
      <c r="G1294" s="2">
        <f t="shared" si="155"/>
        <v>5.0723999999999991</v>
      </c>
      <c r="H1294" s="2">
        <f t="shared" si="159"/>
        <v>4.50115</v>
      </c>
      <c r="I1294" s="2">
        <f t="array" ref="I1294">SUMPRODUCT(B1278:B1297, (ROW(B1278:B1297)-ROW(B1278)+1)) / (20*21/2)</f>
        <v>4.8588095238095237</v>
      </c>
      <c r="J1294" s="2">
        <f t="shared" si="154"/>
        <v>4.8888351748648313</v>
      </c>
      <c r="K1294" s="2">
        <f t="shared" si="156"/>
        <v>5.0052591964418935</v>
      </c>
    </row>
    <row r="1295" spans="1:11" ht="13.5" x14ac:dyDescent="0.25">
      <c r="A1295" s="3">
        <f>TITRES_STAT!B1298</f>
        <v>44196</v>
      </c>
      <c r="B1295" s="6">
        <f>TITRES_STAT!D1298</f>
        <v>4.97</v>
      </c>
      <c r="C1295" s="2">
        <f t="shared" si="157"/>
        <v>8.9999999999999858E-2</v>
      </c>
      <c r="D1295" s="2">
        <f t="shared" si="158"/>
        <v>4.8140000000000001</v>
      </c>
      <c r="E1295" s="2">
        <f t="shared" si="160"/>
        <v>4.8080000000000007</v>
      </c>
      <c r="F1295" s="2">
        <f t="shared" si="153"/>
        <v>4.8925000000000001</v>
      </c>
      <c r="G1295" s="2">
        <f t="shared" si="155"/>
        <v>5.0695999999999994</v>
      </c>
      <c r="H1295" s="2">
        <f t="shared" si="159"/>
        <v>4.5047000000000006</v>
      </c>
      <c r="I1295" s="2">
        <f t="array" ref="I1295">SUMPRODUCT(B1279:B1298, (ROW(B1279:B1298)-ROW(B1279)+1)) / (20*21/2)</f>
        <v>4.8442380952380955</v>
      </c>
      <c r="J1295" s="2">
        <f t="shared" si="154"/>
        <v>4.8965651582110379</v>
      </c>
      <c r="K1295" s="2">
        <f t="shared" si="156"/>
        <v>5.0038764828559374</v>
      </c>
    </row>
    <row r="1296" spans="1:11" ht="13.5" x14ac:dyDescent="0.25">
      <c r="A1296" s="3">
        <f>TITRES_STAT!B1299</f>
        <v>44200</v>
      </c>
      <c r="B1296" s="6">
        <f>TITRES_STAT!D1299</f>
        <v>4.95</v>
      </c>
      <c r="C1296" s="2">
        <f t="shared" si="157"/>
        <v>-1.9999999999999574E-2</v>
      </c>
      <c r="D1296" s="2">
        <f t="shared" si="158"/>
        <v>4.8479999999999999</v>
      </c>
      <c r="E1296" s="2">
        <f t="shared" si="160"/>
        <v>4.8190000000000008</v>
      </c>
      <c r="F1296" s="2">
        <f t="shared" si="153"/>
        <v>4.8900000000000006</v>
      </c>
      <c r="G1296" s="2">
        <f t="shared" si="155"/>
        <v>5.0653999999999995</v>
      </c>
      <c r="H1296" s="2">
        <f t="shared" si="159"/>
        <v>4.509100000000001</v>
      </c>
      <c r="I1296" s="2">
        <f t="array" ref="I1296">SUMPRODUCT(B1280:B1299, (ROW(B1280:B1299)-ROW(B1280)+1)) / (20*21/2)</f>
        <v>4.809047619047619</v>
      </c>
      <c r="J1296" s="2">
        <f t="shared" si="154"/>
        <v>4.9016541907623674</v>
      </c>
      <c r="K1296" s="2">
        <f t="shared" si="156"/>
        <v>5.0017636796066851</v>
      </c>
    </row>
    <row r="1297" spans="1:11" ht="13.5" x14ac:dyDescent="0.25">
      <c r="A1297" s="3">
        <f>TITRES_STAT!B1300</f>
        <v>44201</v>
      </c>
      <c r="B1297" s="6">
        <f>TITRES_STAT!D1300</f>
        <v>4.95</v>
      </c>
      <c r="C1297" s="2">
        <f t="shared" si="157"/>
        <v>0</v>
      </c>
      <c r="D1297" s="2">
        <f t="shared" si="158"/>
        <v>4.88</v>
      </c>
      <c r="E1297" s="2">
        <f t="shared" si="160"/>
        <v>4.8340000000000014</v>
      </c>
      <c r="F1297" s="2">
        <f t="shared" si="153"/>
        <v>4.8830000000000009</v>
      </c>
      <c r="G1297" s="2">
        <f t="shared" si="155"/>
        <v>5.0629999999999997</v>
      </c>
      <c r="H1297" s="2">
        <f t="shared" si="159"/>
        <v>4.5141000000000018</v>
      </c>
      <c r="I1297" s="2">
        <f t="array" ref="I1297">SUMPRODUCT(B1281:B1300, (ROW(B1281:B1300)-ROW(B1281)+1)) / (20*21/2)</f>
        <v>4.7895238095238097</v>
      </c>
      <c r="J1297" s="2">
        <f t="shared" si="154"/>
        <v>4.9062585535469037</v>
      </c>
      <c r="K1297" s="2">
        <f t="shared" si="156"/>
        <v>4.9997337313868151</v>
      </c>
    </row>
    <row r="1298" spans="1:11" ht="13.5" x14ac:dyDescent="0.25">
      <c r="A1298" s="3">
        <f>TITRES_STAT!B1301</f>
        <v>44202</v>
      </c>
      <c r="B1298" s="6">
        <f>TITRES_STAT!D1301</f>
        <v>4.7300000000000004</v>
      </c>
      <c r="C1298" s="2">
        <f t="shared" si="157"/>
        <v>-0.21999999999999975</v>
      </c>
      <c r="D1298" s="2">
        <f t="shared" si="158"/>
        <v>4.8959999999999999</v>
      </c>
      <c r="E1298" s="2">
        <f t="shared" si="160"/>
        <v>4.830000000000001</v>
      </c>
      <c r="F1298" s="2">
        <f t="shared" si="153"/>
        <v>4.8695000000000004</v>
      </c>
      <c r="G1298" s="2">
        <f t="shared" si="155"/>
        <v>5.0545999999999989</v>
      </c>
      <c r="H1298" s="2">
        <f t="shared" si="159"/>
        <v>4.5188500000000014</v>
      </c>
      <c r="I1298" s="2">
        <f t="array" ref="I1298">SUMPRODUCT(B1282:B1301, (ROW(B1282:B1301)-ROW(B1282)+1)) / (20*21/2)</f>
        <v>4.7986190476190478</v>
      </c>
      <c r="J1298" s="2">
        <f t="shared" si="154"/>
        <v>4.8894720246376746</v>
      </c>
      <c r="K1298" s="2">
        <f t="shared" si="156"/>
        <v>4.9891559379990973</v>
      </c>
    </row>
    <row r="1299" spans="1:11" ht="13.5" x14ac:dyDescent="0.25">
      <c r="A1299" s="3">
        <f>TITRES_STAT!B1302</f>
        <v>44203</v>
      </c>
      <c r="B1299" s="6">
        <f>TITRES_STAT!D1302</f>
        <v>4.5</v>
      </c>
      <c r="C1299" s="2">
        <f t="shared" si="157"/>
        <v>-0.23000000000000043</v>
      </c>
      <c r="D1299" s="2">
        <f t="shared" si="158"/>
        <v>4.82</v>
      </c>
      <c r="E1299" s="2">
        <f t="shared" si="160"/>
        <v>4.8</v>
      </c>
      <c r="F1299" s="2">
        <f t="shared" si="153"/>
        <v>4.8349999999999991</v>
      </c>
      <c r="G1299" s="2">
        <f t="shared" si="155"/>
        <v>5.0417999999999994</v>
      </c>
      <c r="H1299" s="2">
        <f t="shared" si="159"/>
        <v>4.5230000000000015</v>
      </c>
      <c r="I1299" s="2">
        <f t="array" ref="I1299">SUMPRODUCT(B1283:B1302, (ROW(B1283:B1302)-ROW(B1283)+1)) / (20*21/2)</f>
        <v>4.8244285714285713</v>
      </c>
      <c r="J1299" s="2">
        <f t="shared" si="154"/>
        <v>4.8523794508626583</v>
      </c>
      <c r="K1299" s="2">
        <f t="shared" si="156"/>
        <v>4.9699733521952112</v>
      </c>
    </row>
    <row r="1300" spans="1:11" ht="13.5" x14ac:dyDescent="0.25">
      <c r="A1300" s="3">
        <f>TITRES_STAT!B1303</f>
        <v>44204</v>
      </c>
      <c r="B1300" s="6">
        <f>TITRES_STAT!D1303</f>
        <v>4.63</v>
      </c>
      <c r="C1300" s="2">
        <f t="shared" si="157"/>
        <v>0.12999999999999989</v>
      </c>
      <c r="D1300" s="2">
        <f t="shared" si="158"/>
        <v>4.7520000000000007</v>
      </c>
      <c r="E1300" s="2">
        <f t="shared" si="160"/>
        <v>4.7830000000000004</v>
      </c>
      <c r="F1300" s="2">
        <f t="shared" ref="F1300:F1363" si="161">AVERAGE(B1281:B1300)</f>
        <v>4.8144999999999998</v>
      </c>
      <c r="G1300" s="2">
        <f t="shared" si="155"/>
        <v>5.033599999999999</v>
      </c>
      <c r="H1300" s="2">
        <f t="shared" si="159"/>
        <v>4.5275000000000016</v>
      </c>
      <c r="I1300" s="2">
        <f t="array" ref="I1300">SUMPRODUCT(B1284:B1303, (ROW(B1284:B1303)-ROW(B1284)+1)) / (20*21/2)</f>
        <v>4.8422857142857145</v>
      </c>
      <c r="J1300" s="2">
        <f t="shared" si="154"/>
        <v>4.8312004555424055</v>
      </c>
      <c r="K1300" s="2">
        <f t="shared" si="156"/>
        <v>4.956641063873831</v>
      </c>
    </row>
    <row r="1301" spans="1:11" ht="13.5" x14ac:dyDescent="0.25">
      <c r="A1301" s="3">
        <f>TITRES_STAT!B1304</f>
        <v>44207</v>
      </c>
      <c r="B1301" s="6">
        <f>TITRES_STAT!D1304</f>
        <v>4.91</v>
      </c>
      <c r="C1301" s="2">
        <f t="shared" si="157"/>
        <v>0.28000000000000025</v>
      </c>
      <c r="D1301" s="2">
        <f t="shared" si="158"/>
        <v>4.7439999999999998</v>
      </c>
      <c r="E1301" s="2">
        <f t="shared" si="160"/>
        <v>4.7960000000000012</v>
      </c>
      <c r="F1301" s="2">
        <f t="shared" si="161"/>
        <v>4.8190000000000008</v>
      </c>
      <c r="G1301" s="2">
        <f t="shared" si="155"/>
        <v>5.0333999999999985</v>
      </c>
      <c r="H1301" s="2">
        <f t="shared" si="159"/>
        <v>4.5339500000000017</v>
      </c>
      <c r="I1301" s="2">
        <f t="array" ref="I1301">SUMPRODUCT(B1285:B1304, (ROW(B1285:B1304)-ROW(B1285)+1)) / (20*21/2)</f>
        <v>4.8688571428571432</v>
      </c>
      <c r="J1301" s="2">
        <f t="shared" ref="J1301:J1364" si="162">$J$4*B1301+J1300*(1-$J$4)</f>
        <v>4.8387051740621763</v>
      </c>
      <c r="K1301" s="2">
        <f t="shared" si="156"/>
        <v>4.9548120025454452</v>
      </c>
    </row>
    <row r="1302" spans="1:11" ht="13.5" x14ac:dyDescent="0.25">
      <c r="A1302" s="3">
        <f>TITRES_STAT!B1305</f>
        <v>44208</v>
      </c>
      <c r="B1302" s="6">
        <f>TITRES_STAT!D1305</f>
        <v>5.09</v>
      </c>
      <c r="C1302" s="2">
        <f t="shared" si="157"/>
        <v>0.17999999999999972</v>
      </c>
      <c r="D1302" s="2">
        <f t="shared" si="158"/>
        <v>4.7720000000000002</v>
      </c>
      <c r="E1302" s="2">
        <f t="shared" si="160"/>
        <v>4.8260000000000005</v>
      </c>
      <c r="F1302" s="2">
        <f t="shared" si="161"/>
        <v>4.8324999999999996</v>
      </c>
      <c r="G1302" s="2">
        <f t="shared" si="155"/>
        <v>5.0349999999999993</v>
      </c>
      <c r="H1302" s="2">
        <f t="shared" si="159"/>
        <v>4.5418000000000021</v>
      </c>
      <c r="I1302" s="2">
        <f t="array" ref="I1302">SUMPRODUCT(B1286:B1305, (ROW(B1286:B1305)-ROW(B1286)+1)) / (20*21/2)</f>
        <v>4.8909523809523812</v>
      </c>
      <c r="J1302" s="2">
        <f t="shared" si="162"/>
        <v>4.8626380146276826</v>
      </c>
      <c r="K1302" s="2">
        <f t="shared" si="156"/>
        <v>4.9601134926417023</v>
      </c>
    </row>
    <row r="1303" spans="1:11" ht="13.5" x14ac:dyDescent="0.25">
      <c r="A1303" s="3">
        <f>TITRES_STAT!B1306</f>
        <v>44209</v>
      </c>
      <c r="B1303" s="6">
        <f>TITRES_STAT!D1306</f>
        <v>5.0199999999999996</v>
      </c>
      <c r="C1303" s="2">
        <f t="shared" si="157"/>
        <v>-7.0000000000000284E-2</v>
      </c>
      <c r="D1303" s="2">
        <f t="shared" si="158"/>
        <v>4.83</v>
      </c>
      <c r="E1303" s="2">
        <f t="shared" si="160"/>
        <v>4.8629999999999995</v>
      </c>
      <c r="F1303" s="2">
        <f t="shared" si="161"/>
        <v>4.8409999999999993</v>
      </c>
      <c r="G1303" s="2">
        <f t="shared" si="155"/>
        <v>5.0329999999999986</v>
      </c>
      <c r="H1303" s="2">
        <f t="shared" si="159"/>
        <v>4.5498000000000012</v>
      </c>
      <c r="I1303" s="2">
        <f t="array" ref="I1303">SUMPRODUCT(B1287:B1306, (ROW(B1287:B1306)-ROW(B1287)+1)) / (20*21/2)</f>
        <v>4.9211428571428577</v>
      </c>
      <c r="J1303" s="2">
        <f t="shared" si="162"/>
        <v>4.8776248703774279</v>
      </c>
      <c r="K1303" s="2">
        <f t="shared" si="156"/>
        <v>4.9624619831263423</v>
      </c>
    </row>
    <row r="1304" spans="1:11" ht="13.5" x14ac:dyDescent="0.25">
      <c r="A1304" s="3">
        <f>TITRES_STAT!B1307</f>
        <v>44211</v>
      </c>
      <c r="B1304" s="6">
        <f>TITRES_STAT!D1307</f>
        <v>5.12</v>
      </c>
      <c r="C1304" s="2">
        <f t="shared" si="157"/>
        <v>0.10000000000000053</v>
      </c>
      <c r="D1304" s="2">
        <f t="shared" si="158"/>
        <v>4.9539999999999997</v>
      </c>
      <c r="E1304" s="2">
        <f t="shared" si="160"/>
        <v>4.8869999999999996</v>
      </c>
      <c r="F1304" s="2">
        <f t="shared" si="161"/>
        <v>4.8480000000000008</v>
      </c>
      <c r="G1304" s="2">
        <f t="shared" si="155"/>
        <v>5.0339999999999989</v>
      </c>
      <c r="H1304" s="2">
        <f t="shared" si="159"/>
        <v>4.5588000000000015</v>
      </c>
      <c r="I1304" s="2">
        <f t="array" ref="I1304">SUMPRODUCT(B1288:B1307, (ROW(B1288:B1307)-ROW(B1288)+1)) / (20*21/2)</f>
        <v>4.949761904761905</v>
      </c>
      <c r="J1304" s="2">
        <f t="shared" si="162"/>
        <v>4.9007082160557687</v>
      </c>
      <c r="K1304" s="2">
        <f t="shared" si="156"/>
        <v>4.9686399445723683</v>
      </c>
    </row>
    <row r="1305" spans="1:11" ht="13.5" x14ac:dyDescent="0.25">
      <c r="A1305" s="3">
        <f>TITRES_STAT!B1308</f>
        <v>44214</v>
      </c>
      <c r="B1305" s="6">
        <f>TITRES_STAT!D1308</f>
        <v>5.08</v>
      </c>
      <c r="C1305" s="2">
        <f t="shared" si="157"/>
        <v>-4.0000000000000036E-2</v>
      </c>
      <c r="D1305" s="2">
        <f t="shared" si="158"/>
        <v>5.0439999999999996</v>
      </c>
      <c r="E1305" s="2">
        <f t="shared" si="160"/>
        <v>4.8979999999999997</v>
      </c>
      <c r="F1305" s="2">
        <f t="shared" si="161"/>
        <v>4.8529999999999998</v>
      </c>
      <c r="G1305" s="2">
        <f t="shared" si="155"/>
        <v>5.0281999999999991</v>
      </c>
      <c r="H1305" s="2">
        <f t="shared" si="159"/>
        <v>4.5680500000000022</v>
      </c>
      <c r="I1305" s="2">
        <f t="array" ref="I1305">SUMPRODUCT(B1289:B1308, (ROW(B1289:B1308)-ROW(B1289)+1)) / (20*21/2)</f>
        <v>4.9794761904761904</v>
      </c>
      <c r="J1305" s="2">
        <f t="shared" si="162"/>
        <v>4.9177836240504575</v>
      </c>
      <c r="K1305" s="2">
        <f t="shared" si="156"/>
        <v>4.9730070055695306</v>
      </c>
    </row>
    <row r="1306" spans="1:11" ht="13.5" x14ac:dyDescent="0.25">
      <c r="A1306" s="3">
        <f>TITRES_STAT!B1309</f>
        <v>44215</v>
      </c>
      <c r="B1306" s="6">
        <f>TITRES_STAT!D1309</f>
        <v>5.17</v>
      </c>
      <c r="C1306" s="2">
        <f t="shared" si="157"/>
        <v>8.9999999999999858E-2</v>
      </c>
      <c r="D1306" s="2">
        <f t="shared" si="158"/>
        <v>5.096000000000001</v>
      </c>
      <c r="E1306" s="2">
        <f t="shared" si="160"/>
        <v>4.92</v>
      </c>
      <c r="F1306" s="2">
        <f t="shared" si="161"/>
        <v>4.8695000000000004</v>
      </c>
      <c r="G1306" s="2">
        <f t="shared" si="155"/>
        <v>5.0235999999999992</v>
      </c>
      <c r="H1306" s="2">
        <f t="shared" si="159"/>
        <v>4.577300000000001</v>
      </c>
      <c r="I1306" s="2">
        <f t="array" ref="I1306">SUMPRODUCT(B1290:B1309, (ROW(B1290:B1309)-ROW(B1290)+1)) / (20*21/2)</f>
        <v>5.0204761904761899</v>
      </c>
      <c r="J1306" s="2">
        <f t="shared" si="162"/>
        <v>4.9418042312837471</v>
      </c>
      <c r="K1306" s="2">
        <f t="shared" si="156"/>
        <v>4.9807322210373925</v>
      </c>
    </row>
    <row r="1307" spans="1:11" ht="13.5" x14ac:dyDescent="0.25">
      <c r="A1307" s="3">
        <f>TITRES_STAT!B1310</f>
        <v>44216</v>
      </c>
      <c r="B1307" s="6">
        <f>TITRES_STAT!D1310</f>
        <v>5.17</v>
      </c>
      <c r="C1307" s="2">
        <f t="shared" si="157"/>
        <v>0</v>
      </c>
      <c r="D1307" s="2">
        <f t="shared" si="158"/>
        <v>5.1120000000000001</v>
      </c>
      <c r="E1307" s="2">
        <f t="shared" si="160"/>
        <v>4.9420000000000002</v>
      </c>
      <c r="F1307" s="2">
        <f t="shared" si="161"/>
        <v>4.8880000000000008</v>
      </c>
      <c r="G1307" s="2">
        <f t="shared" si="155"/>
        <v>5.0173999999999994</v>
      </c>
      <c r="H1307" s="2">
        <f t="shared" si="159"/>
        <v>4.586100000000001</v>
      </c>
      <c r="I1307" s="2">
        <f t="array" ref="I1307">SUMPRODUCT(B1291:B1310, (ROW(B1291:B1310)-ROW(B1291)+1)) / (20*21/2)</f>
        <v>5.0503333333333345</v>
      </c>
      <c r="J1307" s="2">
        <f t="shared" si="162"/>
        <v>4.9635371616376762</v>
      </c>
      <c r="K1307" s="2">
        <f t="shared" si="156"/>
        <v>4.9881544868790639</v>
      </c>
    </row>
    <row r="1308" spans="1:11" ht="13.5" x14ac:dyDescent="0.25">
      <c r="A1308" s="3">
        <f>TITRES_STAT!B1311</f>
        <v>44217</v>
      </c>
      <c r="B1308" s="6">
        <f>TITRES_STAT!D1311</f>
        <v>5.2</v>
      </c>
      <c r="C1308" s="2">
        <f t="shared" si="157"/>
        <v>3.0000000000000249E-2</v>
      </c>
      <c r="D1308" s="2">
        <f t="shared" si="158"/>
        <v>5.1479999999999997</v>
      </c>
      <c r="E1308" s="2">
        <f t="shared" si="160"/>
        <v>4.9890000000000008</v>
      </c>
      <c r="F1308" s="2">
        <f t="shared" si="161"/>
        <v>4.9095000000000013</v>
      </c>
      <c r="G1308" s="2">
        <f t="shared" si="155"/>
        <v>5.0133999999999999</v>
      </c>
      <c r="H1308" s="2">
        <f t="shared" si="159"/>
        <v>4.5945500000000008</v>
      </c>
      <c r="I1308" s="2">
        <f t="array" ref="I1308">SUMPRODUCT(B1292:B1311, (ROW(B1292:B1311)-ROW(B1292)+1)) / (20*21/2)</f>
        <v>5.0780476190476191</v>
      </c>
      <c r="J1308" s="2">
        <f t="shared" si="162"/>
        <v>4.9860574319578976</v>
      </c>
      <c r="K1308" s="2">
        <f t="shared" si="156"/>
        <v>4.9964621540602776</v>
      </c>
    </row>
    <row r="1309" spans="1:11" ht="13.5" x14ac:dyDescent="0.25">
      <c r="A1309" s="3">
        <f>TITRES_STAT!B1312</f>
        <v>44218</v>
      </c>
      <c r="B1309" s="6">
        <f>TITRES_STAT!D1312</f>
        <v>5.34</v>
      </c>
      <c r="C1309" s="2">
        <f t="shared" si="157"/>
        <v>0.13999999999999968</v>
      </c>
      <c r="D1309" s="2">
        <f t="shared" si="158"/>
        <v>5.1920000000000002</v>
      </c>
      <c r="E1309" s="2">
        <f t="shared" si="160"/>
        <v>5.0730000000000004</v>
      </c>
      <c r="F1309" s="2">
        <f t="shared" si="161"/>
        <v>4.9365000000000006</v>
      </c>
      <c r="G1309" s="2">
        <f t="shared" si="155"/>
        <v>5.0141999999999998</v>
      </c>
      <c r="H1309" s="2">
        <f t="shared" si="159"/>
        <v>4.6042000000000014</v>
      </c>
      <c r="I1309" s="2">
        <f t="array" ref="I1309">SUMPRODUCT(B1293:B1312, (ROW(B1293:B1312)-ROW(B1293)+1)) / (20*21/2)</f>
        <v>5.0816190476190481</v>
      </c>
      <c r="J1309" s="2">
        <f t="shared" si="162"/>
        <v>5.0197662479619076</v>
      </c>
      <c r="K1309" s="2">
        <f t="shared" si="156"/>
        <v>5.0099342264500706</v>
      </c>
    </row>
    <row r="1310" spans="1:11" ht="13.5" x14ac:dyDescent="0.25">
      <c r="A1310" s="3">
        <f>TITRES_STAT!B1313</f>
        <v>44221</v>
      </c>
      <c r="B1310" s="6">
        <f>TITRES_STAT!D1313</f>
        <v>5.25</v>
      </c>
      <c r="C1310" s="2">
        <f t="shared" si="157"/>
        <v>-8.9999999999999858E-2</v>
      </c>
      <c r="D1310" s="2">
        <f t="shared" si="158"/>
        <v>5.226</v>
      </c>
      <c r="E1310" s="2">
        <f t="shared" si="160"/>
        <v>5.1350000000000007</v>
      </c>
      <c r="F1310" s="2">
        <f t="shared" si="161"/>
        <v>4.9590000000000014</v>
      </c>
      <c r="G1310" s="2">
        <f t="shared" si="155"/>
        <v>5.0122</v>
      </c>
      <c r="H1310" s="2">
        <f t="shared" si="159"/>
        <v>4.6130500000000012</v>
      </c>
      <c r="I1310" s="2">
        <f t="array" ref="I1310">SUMPRODUCT(B1294:B1313, (ROW(B1294:B1313)-ROW(B1294)+1)) / (20*21/2)</f>
        <v>5.0840952380952373</v>
      </c>
      <c r="J1310" s="2">
        <f t="shared" si="162"/>
        <v>5.0416932719655358</v>
      </c>
      <c r="K1310" s="2">
        <f t="shared" si="156"/>
        <v>5.0193485705108527</v>
      </c>
    </row>
    <row r="1311" spans="1:11" ht="13.5" x14ac:dyDescent="0.25">
      <c r="A1311" s="3">
        <f>TITRES_STAT!B1314</f>
        <v>44222</v>
      </c>
      <c r="B1311" s="6">
        <f>TITRES_STAT!D1314</f>
        <v>5.25</v>
      </c>
      <c r="C1311" s="2">
        <f t="shared" si="157"/>
        <v>0</v>
      </c>
      <c r="D1311" s="2">
        <f t="shared" si="158"/>
        <v>5.242</v>
      </c>
      <c r="E1311" s="2">
        <f t="shared" si="160"/>
        <v>5.1690000000000014</v>
      </c>
      <c r="F1311" s="2">
        <f t="shared" si="161"/>
        <v>4.9825000000000008</v>
      </c>
      <c r="G1311" s="2">
        <f t="shared" si="155"/>
        <v>5.0104000000000006</v>
      </c>
      <c r="H1311" s="2">
        <f t="shared" si="159"/>
        <v>4.6218000000000004</v>
      </c>
      <c r="I1311" s="2">
        <f t="array" ref="I1311">SUMPRODUCT(B1295:B1314, (ROW(B1295:B1314)-ROW(B1295)+1)) / (20*21/2)</f>
        <v>5.0829047619047616</v>
      </c>
      <c r="J1311" s="2">
        <f t="shared" si="162"/>
        <v>5.0615320079688182</v>
      </c>
      <c r="K1311" s="2">
        <f t="shared" si="156"/>
        <v>5.0283937246084669</v>
      </c>
    </row>
    <row r="1312" spans="1:11" ht="13.5" x14ac:dyDescent="0.25">
      <c r="A1312" s="3">
        <f>TITRES_STAT!B1315</f>
        <v>44223</v>
      </c>
      <c r="B1312" s="6">
        <f>TITRES_STAT!D1315</f>
        <v>5.0199999999999996</v>
      </c>
      <c r="C1312" s="2">
        <f t="shared" si="157"/>
        <v>-0.23000000000000043</v>
      </c>
      <c r="D1312" s="2">
        <f t="shared" si="158"/>
        <v>5.2119999999999997</v>
      </c>
      <c r="E1312" s="2">
        <f t="shared" si="160"/>
        <v>5.1620000000000008</v>
      </c>
      <c r="F1312" s="2">
        <f t="shared" si="161"/>
        <v>4.9939999999999998</v>
      </c>
      <c r="G1312" s="2">
        <f t="shared" si="155"/>
        <v>5.0027999999999997</v>
      </c>
      <c r="H1312" s="2">
        <f t="shared" si="159"/>
        <v>4.6292000000000009</v>
      </c>
      <c r="I1312" s="2">
        <f t="array" ref="I1312">SUMPRODUCT(B1296:B1315, (ROW(B1296:B1315)-ROW(B1296)+1)) / (20*21/2)</f>
        <v>5.0801904761904773</v>
      </c>
      <c r="J1312" s="2">
        <f t="shared" si="162"/>
        <v>5.0575765786384546</v>
      </c>
      <c r="K1312" s="2">
        <f t="shared" si="156"/>
        <v>5.0280645589375474</v>
      </c>
    </row>
    <row r="1313" spans="1:11" ht="13.5" x14ac:dyDescent="0.25">
      <c r="A1313" s="3">
        <f>TITRES_STAT!B1316</f>
        <v>44224</v>
      </c>
      <c r="B1313" s="6">
        <f>TITRES_STAT!D1316</f>
        <v>5.0199999999999996</v>
      </c>
      <c r="C1313" s="2">
        <f t="shared" si="157"/>
        <v>0</v>
      </c>
      <c r="D1313" s="2">
        <f t="shared" si="158"/>
        <v>5.1760000000000002</v>
      </c>
      <c r="E1313" s="2">
        <f t="shared" si="160"/>
        <v>5.161999999999999</v>
      </c>
      <c r="F1313" s="2">
        <f t="shared" si="161"/>
        <v>5.0124999999999993</v>
      </c>
      <c r="G1313" s="2">
        <f t="shared" si="155"/>
        <v>4.9959999999999996</v>
      </c>
      <c r="H1313" s="2">
        <f t="shared" si="159"/>
        <v>4.6371000000000002</v>
      </c>
      <c r="I1313" s="2">
        <f t="array" ref="I1313">SUMPRODUCT(B1297:B1316, (ROW(B1297:B1316)-ROW(B1297)+1)) / (20*21/2)</f>
        <v>5.0726190476190478</v>
      </c>
      <c r="J1313" s="2">
        <f t="shared" si="162"/>
        <v>5.0539978568633641</v>
      </c>
      <c r="K1313" s="2">
        <f t="shared" si="156"/>
        <v>5.0277483017243112</v>
      </c>
    </row>
    <row r="1314" spans="1:11" ht="13.5" x14ac:dyDescent="0.25">
      <c r="A1314" s="3">
        <f>TITRES_STAT!B1317</f>
        <v>44225</v>
      </c>
      <c r="B1314" s="6">
        <f>TITRES_STAT!D1317</f>
        <v>5</v>
      </c>
      <c r="C1314" s="2">
        <f t="shared" si="157"/>
        <v>-1.9999999999999574E-2</v>
      </c>
      <c r="D1314" s="2">
        <f t="shared" si="158"/>
        <v>5.1079999999999997</v>
      </c>
      <c r="E1314" s="2">
        <f t="shared" si="160"/>
        <v>5.15</v>
      </c>
      <c r="F1314" s="2">
        <f t="shared" si="161"/>
        <v>5.0184999999999995</v>
      </c>
      <c r="G1314" s="2">
        <f t="shared" si="155"/>
        <v>4.9913999999999996</v>
      </c>
      <c r="H1314" s="2">
        <f t="shared" si="159"/>
        <v>4.6448999999999998</v>
      </c>
      <c r="I1314" s="2">
        <f t="array" ref="I1314">SUMPRODUCT(B1298:B1317, (ROW(B1298:B1317)-ROW(B1298)+1)) / (20*21/2)</f>
        <v>5.0612857142857139</v>
      </c>
      <c r="J1314" s="2">
        <f t="shared" si="162"/>
        <v>5.048855203828758</v>
      </c>
      <c r="K1314" s="2">
        <f t="shared" si="156"/>
        <v>5.0266601330292406</v>
      </c>
    </row>
    <row r="1315" spans="1:11" ht="13.5" x14ac:dyDescent="0.25">
      <c r="A1315" s="3">
        <f>TITRES_STAT!B1318</f>
        <v>44228</v>
      </c>
      <c r="B1315" s="6">
        <f>TITRES_STAT!D1318</f>
        <v>4.99</v>
      </c>
      <c r="C1315" s="2">
        <f t="shared" si="157"/>
        <v>-9.9999999999997868E-3</v>
      </c>
      <c r="D1315" s="2">
        <f t="shared" si="158"/>
        <v>5.056</v>
      </c>
      <c r="E1315" s="2">
        <f t="shared" si="160"/>
        <v>5.141</v>
      </c>
      <c r="F1315" s="2">
        <f t="shared" si="161"/>
        <v>5.019499999999999</v>
      </c>
      <c r="G1315" s="2">
        <f t="shared" si="155"/>
        <v>4.9867999999999997</v>
      </c>
      <c r="H1315" s="2">
        <f t="shared" si="159"/>
        <v>4.6531500000000001</v>
      </c>
      <c r="I1315" s="2">
        <f t="array" ref="I1315">SUMPRODUCT(B1299:B1318, (ROW(B1299:B1318)-ROW(B1299)+1)) / (20*21/2)</f>
        <v>5.0539999999999994</v>
      </c>
      <c r="J1315" s="2">
        <f t="shared" si="162"/>
        <v>5.0432499463212572</v>
      </c>
      <c r="K1315" s="2">
        <f t="shared" si="156"/>
        <v>5.0252224807535839</v>
      </c>
    </row>
    <row r="1316" spans="1:11" ht="13.5" x14ac:dyDescent="0.25">
      <c r="A1316" s="3">
        <f>TITRES_STAT!B1319</f>
        <v>44229</v>
      </c>
      <c r="B1316" s="6">
        <f>TITRES_STAT!D1319</f>
        <v>4.9400000000000004</v>
      </c>
      <c r="C1316" s="2">
        <f t="shared" si="157"/>
        <v>-4.9999999999999822E-2</v>
      </c>
      <c r="D1316" s="2">
        <f t="shared" si="158"/>
        <v>4.9940000000000007</v>
      </c>
      <c r="E1316" s="2">
        <f t="shared" si="160"/>
        <v>5.1180000000000003</v>
      </c>
      <c r="F1316" s="2">
        <f t="shared" si="161"/>
        <v>5.0189999999999992</v>
      </c>
      <c r="G1316" s="2">
        <f t="shared" si="155"/>
        <v>4.9815999999999994</v>
      </c>
      <c r="H1316" s="2">
        <f t="shared" si="159"/>
        <v>4.661150000000001</v>
      </c>
      <c r="I1316" s="2">
        <f t="array" ref="I1316">SUMPRODUCT(B1300:B1319, (ROW(B1300:B1319)-ROW(B1300)+1)) / (20*21/2)</f>
        <v>5.0457142857142863</v>
      </c>
      <c r="J1316" s="2">
        <f t="shared" si="162"/>
        <v>5.0334166181001851</v>
      </c>
      <c r="K1316" s="2">
        <f t="shared" si="156"/>
        <v>5.0218804226848155</v>
      </c>
    </row>
    <row r="1317" spans="1:11" ht="13.5" x14ac:dyDescent="0.25">
      <c r="A1317" s="3">
        <f>TITRES_STAT!B1320</f>
        <v>44230</v>
      </c>
      <c r="B1317" s="6">
        <f>TITRES_STAT!D1320</f>
        <v>4.9000000000000004</v>
      </c>
      <c r="C1317" s="2">
        <f t="shared" si="157"/>
        <v>-4.0000000000000036E-2</v>
      </c>
      <c r="D1317" s="2">
        <f t="shared" si="158"/>
        <v>4.9700000000000006</v>
      </c>
      <c r="E1317" s="2">
        <f t="shared" si="160"/>
        <v>5.0909999999999993</v>
      </c>
      <c r="F1317" s="2">
        <f t="shared" si="161"/>
        <v>5.0164999999999997</v>
      </c>
      <c r="G1317" s="2">
        <f t="shared" si="155"/>
        <v>4.9775999999999989</v>
      </c>
      <c r="H1317" s="2">
        <f t="shared" si="159"/>
        <v>4.6687000000000012</v>
      </c>
      <c r="I1317" s="2">
        <f t="array" ref="I1317">SUMPRODUCT(B1301:B1320, (ROW(B1301:B1320)-ROW(B1301)+1)) / (20*21/2)</f>
        <v>5.035333333333333</v>
      </c>
      <c r="J1317" s="2">
        <f t="shared" si="162"/>
        <v>5.0207102735192155</v>
      </c>
      <c r="K1317" s="2">
        <f t="shared" si="156"/>
        <v>5.0171007982658038</v>
      </c>
    </row>
    <row r="1318" spans="1:11" ht="13.5" x14ac:dyDescent="0.25">
      <c r="A1318" s="3">
        <f>TITRES_STAT!B1321</f>
        <v>44231</v>
      </c>
      <c r="B1318" s="6">
        <f>TITRES_STAT!D1321</f>
        <v>4.9400000000000004</v>
      </c>
      <c r="C1318" s="2">
        <f t="shared" si="157"/>
        <v>4.0000000000000036E-2</v>
      </c>
      <c r="D1318" s="2">
        <f t="shared" si="158"/>
        <v>4.9539999999999997</v>
      </c>
      <c r="E1318" s="2">
        <f t="shared" si="160"/>
        <v>5.0649999999999995</v>
      </c>
      <c r="F1318" s="2">
        <f t="shared" si="161"/>
        <v>5.0269999999999992</v>
      </c>
      <c r="G1318" s="2">
        <f t="shared" si="155"/>
        <v>4.9740000000000002</v>
      </c>
      <c r="H1318" s="2">
        <f t="shared" si="159"/>
        <v>4.6769500000000015</v>
      </c>
      <c r="I1318" s="2">
        <f t="array" ref="I1318">SUMPRODUCT(B1302:B1321, (ROW(B1302:B1321)-ROW(B1302)+1)) / (20*21/2)</f>
        <v>5.0215714285714288</v>
      </c>
      <c r="J1318" s="2">
        <f t="shared" si="162"/>
        <v>5.0130235808031003</v>
      </c>
      <c r="K1318" s="2">
        <f t="shared" si="156"/>
        <v>5.0140772375494977</v>
      </c>
    </row>
    <row r="1319" spans="1:11" ht="13.5" x14ac:dyDescent="0.25">
      <c r="A1319" s="3">
        <f>TITRES_STAT!B1322</f>
        <v>44232</v>
      </c>
      <c r="B1319" s="6">
        <f>TITRES_STAT!D1322</f>
        <v>4.9400000000000004</v>
      </c>
      <c r="C1319" s="2">
        <f t="shared" si="157"/>
        <v>0</v>
      </c>
      <c r="D1319" s="2">
        <f t="shared" si="158"/>
        <v>4.9420000000000002</v>
      </c>
      <c r="E1319" s="2">
        <f t="shared" si="160"/>
        <v>5.0249999999999995</v>
      </c>
      <c r="F1319" s="2">
        <f t="shared" si="161"/>
        <v>5.0489999999999995</v>
      </c>
      <c r="G1319" s="2">
        <f t="shared" si="155"/>
        <v>4.97</v>
      </c>
      <c r="H1319" s="2">
        <f t="shared" si="159"/>
        <v>4.684750000000002</v>
      </c>
      <c r="I1319" s="2">
        <f t="array" ref="I1319">SUMPRODUCT(B1303:B1322, (ROW(B1303:B1322)-ROW(B1303)+1)) / (20*21/2)</f>
        <v>5.007761904761904</v>
      </c>
      <c r="J1319" s="2">
        <f t="shared" si="162"/>
        <v>5.0060689540599483</v>
      </c>
      <c r="K1319" s="2">
        <f t="shared" si="156"/>
        <v>5.0111722478416745</v>
      </c>
    </row>
    <row r="1320" spans="1:11" ht="13.5" x14ac:dyDescent="0.25">
      <c r="A1320" s="3">
        <f>TITRES_STAT!B1323</f>
        <v>44235</v>
      </c>
      <c r="B1320" s="6">
        <f>TITRES_STAT!D1323</f>
        <v>4.9400000000000004</v>
      </c>
      <c r="C1320" s="2">
        <f t="shared" si="157"/>
        <v>0</v>
      </c>
      <c r="D1320" s="2">
        <f t="shared" si="158"/>
        <v>4.9320000000000004</v>
      </c>
      <c r="E1320" s="2">
        <f t="shared" si="160"/>
        <v>4.9939999999999998</v>
      </c>
      <c r="F1320" s="2">
        <f t="shared" si="161"/>
        <v>5.0644999999999998</v>
      </c>
      <c r="G1320" s="2">
        <f t="shared" si="155"/>
        <v>4.9668000000000001</v>
      </c>
      <c r="H1320" s="2">
        <f t="shared" si="159"/>
        <v>4.6925500000000024</v>
      </c>
      <c r="I1320" s="2">
        <f t="array" ref="I1320">SUMPRODUCT(B1304:B1323, (ROW(B1304:B1323)-ROW(B1304)+1)) / (20*21/2)</f>
        <v>4.99</v>
      </c>
      <c r="J1320" s="2">
        <f t="shared" si="162"/>
        <v>4.9997766727209054</v>
      </c>
      <c r="K1320" s="2">
        <f t="shared" si="156"/>
        <v>5.0083811792988637</v>
      </c>
    </row>
    <row r="1321" spans="1:11" ht="13.5" x14ac:dyDescent="0.25">
      <c r="A1321" s="3">
        <f>TITRES_STAT!B1324</f>
        <v>44236</v>
      </c>
      <c r="B1321" s="6">
        <f>TITRES_STAT!D1324</f>
        <v>4.92</v>
      </c>
      <c r="C1321" s="2">
        <f t="shared" si="157"/>
        <v>-2.0000000000000462E-2</v>
      </c>
      <c r="D1321" s="2">
        <f t="shared" si="158"/>
        <v>4.9279999999999999</v>
      </c>
      <c r="E1321" s="2">
        <f t="shared" si="160"/>
        <v>4.9610000000000003</v>
      </c>
      <c r="F1321" s="2">
        <f t="shared" si="161"/>
        <v>5.0649999999999995</v>
      </c>
      <c r="G1321" s="2">
        <f t="shared" si="155"/>
        <v>4.9631999999999996</v>
      </c>
      <c r="H1321" s="2">
        <f t="shared" si="159"/>
        <v>4.7002500000000023</v>
      </c>
      <c r="I1321" s="2">
        <f t="array" ref="I1321">SUMPRODUCT(B1305:B1324, (ROW(B1305:B1324)-ROW(B1305)+1)) / (20*21/2)</f>
        <v>4.9662857142857133</v>
      </c>
      <c r="J1321" s="2">
        <f t="shared" si="162"/>
        <v>4.9921788943665337</v>
      </c>
      <c r="K1321" s="2">
        <f t="shared" si="156"/>
        <v>5.0049152506989092</v>
      </c>
    </row>
    <row r="1322" spans="1:11" ht="13.5" x14ac:dyDescent="0.25">
      <c r="A1322" s="3">
        <f>TITRES_STAT!B1325</f>
        <v>44237</v>
      </c>
      <c r="B1322" s="6">
        <f>TITRES_STAT!D1325</f>
        <v>4.92</v>
      </c>
      <c r="C1322" s="2">
        <f t="shared" si="157"/>
        <v>0</v>
      </c>
      <c r="D1322" s="2">
        <f t="shared" si="158"/>
        <v>4.9320000000000004</v>
      </c>
      <c r="E1322" s="2">
        <f t="shared" si="160"/>
        <v>4.9510000000000005</v>
      </c>
      <c r="F1322" s="2">
        <f t="shared" si="161"/>
        <v>5.0564999999999998</v>
      </c>
      <c r="G1322" s="2">
        <f t="shared" si="155"/>
        <v>4.9586000000000006</v>
      </c>
      <c r="H1322" s="2">
        <f t="shared" si="159"/>
        <v>4.7084500000000018</v>
      </c>
      <c r="I1322" s="2">
        <f t="array" ref="I1322">SUMPRODUCT(B1306:B1325, (ROW(B1306:B1325)-ROW(B1306)+1)) / (20*21/2)</f>
        <v>4.9517142857142851</v>
      </c>
      <c r="J1322" s="2">
        <f t="shared" si="162"/>
        <v>4.9853047139506739</v>
      </c>
      <c r="K1322" s="2">
        <f t="shared" si="156"/>
        <v>5.0015852408675796</v>
      </c>
    </row>
    <row r="1323" spans="1:11" ht="13.5" x14ac:dyDescent="0.25">
      <c r="A1323" s="3">
        <f>TITRES_STAT!B1326</f>
        <v>44238</v>
      </c>
      <c r="B1323" s="6">
        <f>TITRES_STAT!D1326</f>
        <v>4.87</v>
      </c>
      <c r="C1323" s="2">
        <f t="shared" si="157"/>
        <v>-4.9999999999999822E-2</v>
      </c>
      <c r="D1323" s="2">
        <f t="shared" si="158"/>
        <v>4.9180000000000001</v>
      </c>
      <c r="E1323" s="2">
        <f t="shared" si="160"/>
        <v>4.9359999999999999</v>
      </c>
      <c r="F1323" s="2">
        <f t="shared" si="161"/>
        <v>5.0490000000000004</v>
      </c>
      <c r="G1323" s="2">
        <f t="shared" si="155"/>
        <v>4.9560000000000004</v>
      </c>
      <c r="H1323" s="2">
        <f t="shared" si="159"/>
        <v>4.7168500000000018</v>
      </c>
      <c r="I1323" s="2">
        <f t="array" ref="I1323">SUMPRODUCT(B1307:B1326, (ROW(B1307:B1326)-ROW(B1307)+1)) / (20*21/2)</f>
        <v>4.9247619047619047</v>
      </c>
      <c r="J1323" s="2">
        <f t="shared" si="162"/>
        <v>4.9743233126220385</v>
      </c>
      <c r="K1323" s="2">
        <f t="shared" si="156"/>
        <v>4.9964250353433615</v>
      </c>
    </row>
    <row r="1324" spans="1:11" ht="13.5" x14ac:dyDescent="0.25">
      <c r="A1324" s="3">
        <f>TITRES_STAT!B1327</f>
        <v>44239</v>
      </c>
      <c r="B1324" s="6">
        <f>TITRES_STAT!D1327</f>
        <v>4.8</v>
      </c>
      <c r="C1324" s="2">
        <f t="shared" si="157"/>
        <v>-7.0000000000000284E-2</v>
      </c>
      <c r="D1324" s="2">
        <f t="shared" si="158"/>
        <v>4.8899999999999997</v>
      </c>
      <c r="E1324" s="2">
        <f t="shared" si="160"/>
        <v>4.9159999999999995</v>
      </c>
      <c r="F1324" s="2">
        <f t="shared" si="161"/>
        <v>5.0329999999999995</v>
      </c>
      <c r="G1324" s="2">
        <f t="shared" si="155"/>
        <v>4.95</v>
      </c>
      <c r="H1324" s="2">
        <f t="shared" si="159"/>
        <v>4.7253500000000015</v>
      </c>
      <c r="I1324" s="2">
        <f t="array" ref="I1324">SUMPRODUCT(B1308:B1327, (ROW(B1308:B1327)-ROW(B1308)+1)) / (20*21/2)</f>
        <v>4.8979523809523817</v>
      </c>
      <c r="J1324" s="2">
        <f t="shared" si="162"/>
        <v>4.9577210923723207</v>
      </c>
      <c r="K1324" s="2">
        <f t="shared" si="156"/>
        <v>4.9887220927808773</v>
      </c>
    </row>
    <row r="1325" spans="1:11" ht="13.5" x14ac:dyDescent="0.25">
      <c r="A1325" s="3">
        <f>TITRES_STAT!B1328</f>
        <v>44242</v>
      </c>
      <c r="B1325" s="6">
        <f>TITRES_STAT!D1328</f>
        <v>4.88</v>
      </c>
      <c r="C1325" s="2">
        <f t="shared" si="157"/>
        <v>8.0000000000000071E-2</v>
      </c>
      <c r="D1325" s="2">
        <f t="shared" si="158"/>
        <v>4.8780000000000001</v>
      </c>
      <c r="E1325" s="2">
        <f t="shared" si="160"/>
        <v>4.9050000000000002</v>
      </c>
      <c r="F1325" s="2">
        <f t="shared" si="161"/>
        <v>5.0229999999999997</v>
      </c>
      <c r="G1325" s="2">
        <f t="shared" si="155"/>
        <v>4.9458000000000002</v>
      </c>
      <c r="H1325" s="2">
        <f t="shared" si="159"/>
        <v>4.734700000000001</v>
      </c>
      <c r="I1325" s="2">
        <f t="array" ref="I1325">SUMPRODUCT(B1309:B1328, (ROW(B1309:B1328)-ROW(B1309)+1)) / (20*21/2)</f>
        <v>4.879952380952381</v>
      </c>
      <c r="J1325" s="2">
        <f t="shared" si="162"/>
        <v>4.9503190835749571</v>
      </c>
      <c r="K1325" s="2">
        <f t="shared" si="156"/>
        <v>4.9844584812992743</v>
      </c>
    </row>
    <row r="1326" spans="1:11" ht="13.5" x14ac:dyDescent="0.25">
      <c r="A1326" s="3">
        <f>TITRES_STAT!B1329</f>
        <v>44243</v>
      </c>
      <c r="B1326" s="6">
        <f>TITRES_STAT!D1329</f>
        <v>4.74</v>
      </c>
      <c r="C1326" s="2">
        <f t="shared" si="157"/>
        <v>-0.13999999999999968</v>
      </c>
      <c r="D1326" s="2">
        <f t="shared" si="158"/>
        <v>4.8420000000000005</v>
      </c>
      <c r="E1326" s="2">
        <f t="shared" si="160"/>
        <v>4.8849999999999998</v>
      </c>
      <c r="F1326" s="2">
        <f t="shared" si="161"/>
        <v>5.0014999999999992</v>
      </c>
      <c r="G1326" s="2">
        <f t="shared" si="155"/>
        <v>4.9406000000000008</v>
      </c>
      <c r="H1326" s="2">
        <f t="shared" si="159"/>
        <v>4.7432000000000016</v>
      </c>
      <c r="I1326" s="2">
        <f t="array" ref="I1326">SUMPRODUCT(B1310:B1329, (ROW(B1310:B1329)-ROW(B1310)+1)) / (20*21/2)</f>
        <v>4.8505714285714294</v>
      </c>
      <c r="J1326" s="2">
        <f t="shared" si="162"/>
        <v>4.930288694663056</v>
      </c>
      <c r="K1326" s="2">
        <f t="shared" si="156"/>
        <v>4.9748718741894988</v>
      </c>
    </row>
    <row r="1327" spans="1:11" ht="13.5" x14ac:dyDescent="0.25">
      <c r="A1327" s="3">
        <f>TITRES_STAT!B1330</f>
        <v>44244</v>
      </c>
      <c r="B1327" s="6">
        <f>TITRES_STAT!D1330</f>
        <v>4.72</v>
      </c>
      <c r="C1327" s="2">
        <f t="shared" si="157"/>
        <v>-2.0000000000000462E-2</v>
      </c>
      <c r="D1327" s="2">
        <f t="shared" si="158"/>
        <v>4.8019999999999996</v>
      </c>
      <c r="E1327" s="2">
        <f t="shared" si="160"/>
        <v>4.8670000000000009</v>
      </c>
      <c r="F1327" s="2">
        <f t="shared" si="161"/>
        <v>4.9789999999999992</v>
      </c>
      <c r="G1327" s="2">
        <f t="shared" si="155"/>
        <v>4.9332000000000003</v>
      </c>
      <c r="H1327" s="2">
        <f t="shared" si="159"/>
        <v>4.7520500000000023</v>
      </c>
      <c r="I1327" s="2">
        <f t="array" ref="I1327">SUMPRODUCT(B1311:B1330, (ROW(B1311:B1330)-ROW(B1311)+1)) / (20*21/2)</f>
        <v>4.8368571428571441</v>
      </c>
      <c r="J1327" s="2">
        <f t="shared" si="162"/>
        <v>4.9102611999332417</v>
      </c>
      <c r="K1327" s="2">
        <f t="shared" si="156"/>
        <v>4.9648768987310881</v>
      </c>
    </row>
    <row r="1328" spans="1:11" ht="13.5" x14ac:dyDescent="0.25">
      <c r="A1328" s="3">
        <f>TITRES_STAT!B1331</f>
        <v>44245</v>
      </c>
      <c r="B1328" s="6">
        <f>TITRES_STAT!D1331</f>
        <v>4.79</v>
      </c>
      <c r="C1328" s="2">
        <f t="shared" si="157"/>
        <v>7.0000000000000284E-2</v>
      </c>
      <c r="D1328" s="2">
        <f t="shared" si="158"/>
        <v>4.7859999999999996</v>
      </c>
      <c r="E1328" s="2">
        <f t="shared" si="160"/>
        <v>4.8520000000000003</v>
      </c>
      <c r="F1328" s="2">
        <f t="shared" si="161"/>
        <v>4.958499999999999</v>
      </c>
      <c r="G1328" s="2">
        <f t="shared" si="155"/>
        <v>4.9289999999999994</v>
      </c>
      <c r="H1328" s="2">
        <f t="shared" si="159"/>
        <v>4.7615000000000016</v>
      </c>
      <c r="I1328" s="2">
        <f t="array" ref="I1328">SUMPRODUCT(B1312:B1331, (ROW(B1312:B1331)-ROW(B1312)+1)) / (20*21/2)</f>
        <v>4.8272857142857148</v>
      </c>
      <c r="J1328" s="2">
        <f t="shared" si="162"/>
        <v>4.8988077523205513</v>
      </c>
      <c r="K1328" s="2">
        <f t="shared" si="156"/>
        <v>4.9580189811337902</v>
      </c>
    </row>
    <row r="1329" spans="1:11" ht="13.5" x14ac:dyDescent="0.25">
      <c r="A1329" s="3">
        <f>TITRES_STAT!B1332</f>
        <v>44246</v>
      </c>
      <c r="B1329" s="6">
        <f>TITRES_STAT!D1332</f>
        <v>4.6500000000000004</v>
      </c>
      <c r="C1329" s="2">
        <f t="shared" si="157"/>
        <v>-0.13999999999999968</v>
      </c>
      <c r="D1329" s="2">
        <f t="shared" si="158"/>
        <v>4.7560000000000002</v>
      </c>
      <c r="E1329" s="2">
        <f t="shared" si="160"/>
        <v>4.8229999999999995</v>
      </c>
      <c r="F1329" s="2">
        <f t="shared" si="161"/>
        <v>4.9239999999999995</v>
      </c>
      <c r="G1329" s="2">
        <f t="shared" si="155"/>
        <v>4.9181999999999997</v>
      </c>
      <c r="H1329" s="2">
        <f t="shared" si="159"/>
        <v>4.7699000000000016</v>
      </c>
      <c r="I1329" s="2">
        <f t="array" ref="I1329">SUMPRODUCT(B1313:B1332, (ROW(B1313:B1332)-ROW(B1313)+1)) / (20*21/2)</f>
        <v>4.8179523809523808</v>
      </c>
      <c r="J1329" s="2">
        <f t="shared" si="162"/>
        <v>4.8751117759090707</v>
      </c>
      <c r="K1329" s="2">
        <f t="shared" si="156"/>
        <v>4.9459398054030537</v>
      </c>
    </row>
    <row r="1330" spans="1:11" ht="13.5" x14ac:dyDescent="0.25">
      <c r="A1330" s="3">
        <f>TITRES_STAT!B1333</f>
        <v>44249</v>
      </c>
      <c r="B1330" s="6">
        <f>TITRES_STAT!D1333</f>
        <v>4.78</v>
      </c>
      <c r="C1330" s="2">
        <f t="shared" si="157"/>
        <v>0.12999999999999989</v>
      </c>
      <c r="D1330" s="2">
        <f t="shared" si="158"/>
        <v>4.7359999999999998</v>
      </c>
      <c r="E1330" s="2">
        <f t="shared" si="160"/>
        <v>4.8070000000000004</v>
      </c>
      <c r="F1330" s="2">
        <f t="shared" si="161"/>
        <v>4.9005000000000001</v>
      </c>
      <c r="G1330" s="2">
        <f t="shared" ref="G1330:G1393" si="163">AVERAGE(B1281:B1330)</f>
        <v>4.9130000000000003</v>
      </c>
      <c r="H1330" s="2">
        <f t="shared" si="159"/>
        <v>4.778550000000001</v>
      </c>
      <c r="I1330" s="2">
        <f t="array" ref="I1330">SUMPRODUCT(B1314:B1333, (ROW(B1314:B1333)-ROW(B1314)+1)) / (20*21/2)</f>
        <v>4.8097619047619053</v>
      </c>
      <c r="J1330" s="2">
        <f t="shared" si="162"/>
        <v>4.8660535115367782</v>
      </c>
      <c r="K1330" s="2">
        <f t="shared" si="156"/>
        <v>4.9394323620539149</v>
      </c>
    </row>
    <row r="1331" spans="1:11" ht="13.5" x14ac:dyDescent="0.25">
      <c r="A1331" s="3">
        <f>TITRES_STAT!B1334</f>
        <v>44250</v>
      </c>
      <c r="B1331" s="6">
        <f>TITRES_STAT!D1334</f>
        <v>4.8</v>
      </c>
      <c r="C1331" s="2">
        <f t="shared" si="157"/>
        <v>1.9999999999999574E-2</v>
      </c>
      <c r="D1331" s="2">
        <f t="shared" si="158"/>
        <v>4.7480000000000002</v>
      </c>
      <c r="E1331" s="2">
        <f t="shared" si="160"/>
        <v>4.7949999999999999</v>
      </c>
      <c r="F1331" s="2">
        <f t="shared" si="161"/>
        <v>4.8780000000000001</v>
      </c>
      <c r="G1331" s="2">
        <f t="shared" si="163"/>
        <v>4.9126000000000012</v>
      </c>
      <c r="H1331" s="2">
        <f t="shared" si="159"/>
        <v>4.7868500000000012</v>
      </c>
      <c r="I1331" s="2">
        <f t="array" ref="I1331">SUMPRODUCT(B1315:B1334, (ROW(B1315:B1334)-ROW(B1315)+1)) / (20*21/2)</f>
        <v>4.8017619047619045</v>
      </c>
      <c r="J1331" s="2">
        <f t="shared" si="162"/>
        <v>4.8597627009142279</v>
      </c>
      <c r="K1331" s="2">
        <f t="shared" ref="K1331:K1394" si="164">$K$4*B1331+(1-$K$4)*K1330</f>
        <v>4.933964426287095</v>
      </c>
    </row>
    <row r="1332" spans="1:11" ht="13.5" x14ac:dyDescent="0.25">
      <c r="A1332" s="3">
        <f>TITRES_STAT!B1335</f>
        <v>44251</v>
      </c>
      <c r="B1332" s="6">
        <f>TITRES_STAT!D1335</f>
        <v>4.78</v>
      </c>
      <c r="C1332" s="2">
        <f t="shared" si="157"/>
        <v>-1.9999999999999574E-2</v>
      </c>
      <c r="D1332" s="2">
        <f t="shared" si="158"/>
        <v>4.7600000000000007</v>
      </c>
      <c r="E1332" s="2">
        <f t="shared" si="160"/>
        <v>4.7809999999999997</v>
      </c>
      <c r="F1332" s="2">
        <f t="shared" si="161"/>
        <v>4.8660000000000005</v>
      </c>
      <c r="G1332" s="2">
        <f t="shared" si="163"/>
        <v>4.9118000000000004</v>
      </c>
      <c r="H1332" s="2">
        <f t="shared" si="159"/>
        <v>4.7946000000000009</v>
      </c>
      <c r="I1332" s="2">
        <f t="array" ref="I1332">SUMPRODUCT(B1316:B1335, (ROW(B1316:B1335)-ROW(B1316)+1)) / (20*21/2)</f>
        <v>4.793904761904761</v>
      </c>
      <c r="J1332" s="2">
        <f t="shared" si="162"/>
        <v>4.8521662532081109</v>
      </c>
      <c r="K1332" s="2">
        <f t="shared" si="164"/>
        <v>4.9279266056483859</v>
      </c>
    </row>
    <row r="1333" spans="1:11" ht="13.5" x14ac:dyDescent="0.25">
      <c r="A1333" s="3">
        <f>TITRES_STAT!B1336</f>
        <v>44252</v>
      </c>
      <c r="B1333" s="6">
        <f>TITRES_STAT!D1336</f>
        <v>4.78</v>
      </c>
      <c r="C1333" s="2">
        <f t="shared" si="157"/>
        <v>0</v>
      </c>
      <c r="D1333" s="2">
        <f t="shared" si="158"/>
        <v>4.7580000000000009</v>
      </c>
      <c r="E1333" s="2">
        <f t="shared" si="160"/>
        <v>4.7720000000000002</v>
      </c>
      <c r="F1333" s="2">
        <f t="shared" si="161"/>
        <v>4.854000000000001</v>
      </c>
      <c r="G1333" s="2">
        <f t="shared" si="163"/>
        <v>4.910400000000001</v>
      </c>
      <c r="H1333" s="2">
        <f t="shared" si="159"/>
        <v>4.8019000000000007</v>
      </c>
      <c r="I1333" s="2">
        <f t="array" ref="I1333">SUMPRODUCT(B1317:B1336, (ROW(B1317:B1336)-ROW(B1317)+1)) / (20*21/2)</f>
        <v>4.7814285714285711</v>
      </c>
      <c r="J1333" s="2">
        <f t="shared" si="162"/>
        <v>4.8452932767121002</v>
      </c>
      <c r="K1333" s="2">
        <f t="shared" si="164"/>
        <v>4.9221255622896258</v>
      </c>
    </row>
    <row r="1334" spans="1:11" ht="13.5" x14ac:dyDescent="0.25">
      <c r="A1334" s="3">
        <f>TITRES_STAT!B1337</f>
        <v>44253</v>
      </c>
      <c r="B1334" s="6">
        <f>TITRES_STAT!D1337</f>
        <v>4.7699999999999996</v>
      </c>
      <c r="C1334" s="2">
        <f t="shared" si="157"/>
        <v>-1.0000000000000675E-2</v>
      </c>
      <c r="D1334" s="2">
        <f t="shared" si="158"/>
        <v>4.782</v>
      </c>
      <c r="E1334" s="2">
        <f t="shared" si="160"/>
        <v>4.7690000000000001</v>
      </c>
      <c r="F1334" s="2">
        <f t="shared" si="161"/>
        <v>4.8425000000000002</v>
      </c>
      <c r="G1334" s="2">
        <f t="shared" si="163"/>
        <v>4.906200000000001</v>
      </c>
      <c r="H1334" s="2">
        <f t="shared" si="159"/>
        <v>4.8087000000000009</v>
      </c>
      <c r="I1334" s="2">
        <f t="array" ref="I1334">SUMPRODUCT(B1318:B1337, (ROW(B1318:B1337)-ROW(B1318)+1)) / (20*21/2)</f>
        <v>4.7681904761904761</v>
      </c>
      <c r="J1334" s="2">
        <f t="shared" si="162"/>
        <v>4.8381224884538057</v>
      </c>
      <c r="K1334" s="2">
        <f t="shared" si="164"/>
        <v>4.916159853964543</v>
      </c>
    </row>
    <row r="1335" spans="1:11" ht="13.5" x14ac:dyDescent="0.25">
      <c r="A1335" s="3">
        <f>TITRES_STAT!B1338</f>
        <v>44256</v>
      </c>
      <c r="B1335" s="6">
        <f>TITRES_STAT!D1338</f>
        <v>4.76</v>
      </c>
      <c r="C1335" s="2">
        <f t="shared" si="157"/>
        <v>-9.9999999999997868E-3</v>
      </c>
      <c r="D1335" s="2">
        <f t="shared" si="158"/>
        <v>4.7780000000000005</v>
      </c>
      <c r="E1335" s="2">
        <f t="shared" si="160"/>
        <v>4.7569999999999997</v>
      </c>
      <c r="F1335" s="2">
        <f t="shared" si="161"/>
        <v>4.8310000000000004</v>
      </c>
      <c r="G1335" s="2">
        <f t="shared" si="163"/>
        <v>4.9018000000000006</v>
      </c>
      <c r="H1335" s="2">
        <f t="shared" si="159"/>
        <v>4.8149500000000005</v>
      </c>
      <c r="I1335" s="2">
        <f t="array" ref="I1335">SUMPRODUCT(B1319:B1338, (ROW(B1319:B1338)-ROW(B1319)+1)) / (20*21/2)</f>
        <v>4.7560000000000002</v>
      </c>
      <c r="J1335" s="2">
        <f t="shared" si="162"/>
        <v>4.8306822514582048</v>
      </c>
      <c r="K1335" s="2">
        <f t="shared" si="164"/>
        <v>4.910035938122796</v>
      </c>
    </row>
    <row r="1336" spans="1:11" ht="13.5" x14ac:dyDescent="0.25">
      <c r="A1336" s="3">
        <f>TITRES_STAT!B1339</f>
        <v>44257</v>
      </c>
      <c r="B1336" s="6">
        <f>TITRES_STAT!D1339</f>
        <v>4.7</v>
      </c>
      <c r="C1336" s="2">
        <f t="shared" si="157"/>
        <v>-5.9999999999999609E-2</v>
      </c>
      <c r="D1336" s="2">
        <f t="shared" si="158"/>
        <v>4.758</v>
      </c>
      <c r="E1336" s="2">
        <f t="shared" si="160"/>
        <v>4.753000000000001</v>
      </c>
      <c r="F1336" s="2">
        <f t="shared" si="161"/>
        <v>4.819</v>
      </c>
      <c r="G1336" s="2">
        <f t="shared" si="163"/>
        <v>4.899</v>
      </c>
      <c r="H1336" s="2">
        <f t="shared" si="159"/>
        <v>4.8204000000000011</v>
      </c>
      <c r="I1336" s="2">
        <f t="array" ref="I1336">SUMPRODUCT(B1320:B1339, (ROW(B1320:B1339)-ROW(B1320)+1)) / (20*21/2)</f>
        <v>4.7459999999999996</v>
      </c>
      <c r="J1336" s="2">
        <f t="shared" si="162"/>
        <v>4.8182363227479001</v>
      </c>
      <c r="K1336" s="2">
        <f t="shared" si="164"/>
        <v>4.9017992346670001</v>
      </c>
    </row>
    <row r="1337" spans="1:11" ht="13.5" x14ac:dyDescent="0.25">
      <c r="A1337" s="3">
        <f>TITRES_STAT!B1340</f>
        <v>44258</v>
      </c>
      <c r="B1337" s="6">
        <f>TITRES_STAT!D1340</f>
        <v>4.68</v>
      </c>
      <c r="C1337" s="2">
        <f t="shared" si="157"/>
        <v>-2.0000000000000462E-2</v>
      </c>
      <c r="D1337" s="2">
        <f t="shared" si="158"/>
        <v>4.7380000000000004</v>
      </c>
      <c r="E1337" s="2">
        <f t="shared" si="160"/>
        <v>4.7490000000000006</v>
      </c>
      <c r="F1337" s="2">
        <f t="shared" si="161"/>
        <v>4.8080000000000016</v>
      </c>
      <c r="G1337" s="2">
        <f t="shared" si="163"/>
        <v>4.8966000000000012</v>
      </c>
      <c r="H1337" s="2">
        <f t="shared" si="159"/>
        <v>4.8252500000000005</v>
      </c>
      <c r="I1337" s="2">
        <f t="array" ref="I1337">SUMPRODUCT(B1321:B1340, (ROW(B1321:B1340)-ROW(B1321)+1)) / (20*21/2)</f>
        <v>4.7381428571428579</v>
      </c>
      <c r="J1337" s="2">
        <f t="shared" si="162"/>
        <v>4.805070958676672</v>
      </c>
      <c r="K1337" s="2">
        <f t="shared" si="164"/>
        <v>4.8931012254643731</v>
      </c>
    </row>
    <row r="1338" spans="1:11" ht="13.5" x14ac:dyDescent="0.25">
      <c r="A1338" s="3">
        <f>TITRES_STAT!B1341</f>
        <v>44259</v>
      </c>
      <c r="B1338" s="6">
        <f>TITRES_STAT!D1341</f>
        <v>4.68</v>
      </c>
      <c r="C1338" s="2">
        <f t="shared" si="157"/>
        <v>0</v>
      </c>
      <c r="D1338" s="2">
        <f t="shared" si="158"/>
        <v>4.718</v>
      </c>
      <c r="E1338" s="2">
        <f t="shared" si="160"/>
        <v>4.7380000000000004</v>
      </c>
      <c r="F1338" s="2">
        <f t="shared" si="161"/>
        <v>4.7949999999999999</v>
      </c>
      <c r="G1338" s="2">
        <f t="shared" si="163"/>
        <v>4.8948000000000009</v>
      </c>
      <c r="H1338" s="2">
        <f t="shared" si="159"/>
        <v>4.8297000000000008</v>
      </c>
      <c r="I1338" s="2">
        <f t="array" ref="I1338">SUMPRODUCT(B1322:B1341, (ROW(B1322:B1341)-ROW(B1322)+1)) / (20*21/2)</f>
        <v>4.7314285714285713</v>
      </c>
      <c r="J1338" s="2">
        <f t="shared" si="162"/>
        <v>4.7931594388027037</v>
      </c>
      <c r="K1338" s="2">
        <f t="shared" si="164"/>
        <v>4.884744314661849</v>
      </c>
    </row>
    <row r="1339" spans="1:11" ht="13.5" x14ac:dyDescent="0.25">
      <c r="A1339" s="3">
        <f>TITRES_STAT!B1342</f>
        <v>44260</v>
      </c>
      <c r="B1339" s="6">
        <f>TITRES_STAT!D1342</f>
        <v>4.6900000000000004</v>
      </c>
      <c r="C1339" s="2">
        <f t="shared" si="157"/>
        <v>1.0000000000000675E-2</v>
      </c>
      <c r="D1339" s="2">
        <f t="shared" si="158"/>
        <v>4.702</v>
      </c>
      <c r="E1339" s="2">
        <f t="shared" si="160"/>
        <v>4.742</v>
      </c>
      <c r="F1339" s="2">
        <f t="shared" si="161"/>
        <v>4.7825000000000006</v>
      </c>
      <c r="G1339" s="2">
        <f t="shared" si="163"/>
        <v>4.8926000000000007</v>
      </c>
      <c r="H1339" s="2">
        <f t="shared" si="159"/>
        <v>4.8347500000000014</v>
      </c>
      <c r="I1339" s="2">
        <f t="array" ref="I1339">SUMPRODUCT(B1323:B1342, (ROW(B1323:B1342)-ROW(B1323)+1)) / (20*21/2)</f>
        <v>4.7257619047619048</v>
      </c>
      <c r="J1339" s="2">
        <f t="shared" si="162"/>
        <v>4.7833347303453033</v>
      </c>
      <c r="K1339" s="2">
        <f t="shared" si="164"/>
        <v>4.8771072827143254</v>
      </c>
    </row>
    <row r="1340" spans="1:11" ht="13.5" x14ac:dyDescent="0.25">
      <c r="A1340" s="3">
        <f>TITRES_STAT!B1343</f>
        <v>44263</v>
      </c>
      <c r="B1340" s="6">
        <f>TITRES_STAT!D1343</f>
        <v>4.7</v>
      </c>
      <c r="C1340" s="2">
        <f t="shared" si="157"/>
        <v>9.9999999999997868E-3</v>
      </c>
      <c r="D1340" s="2">
        <f t="shared" si="158"/>
        <v>4.6899999999999995</v>
      </c>
      <c r="E1340" s="2">
        <f t="shared" si="160"/>
        <v>4.734</v>
      </c>
      <c r="F1340" s="2">
        <f t="shared" si="161"/>
        <v>4.7705000000000002</v>
      </c>
      <c r="G1340" s="2">
        <f t="shared" si="163"/>
        <v>4.8906000000000001</v>
      </c>
      <c r="H1340" s="2">
        <f t="shared" si="159"/>
        <v>4.8396000000000017</v>
      </c>
      <c r="I1340" s="2">
        <f t="array" ref="I1340">SUMPRODUCT(B1324:B1343, (ROW(B1324:B1343)-ROW(B1324)+1)) / (20*21/2)</f>
        <v>4.7011428571428562</v>
      </c>
      <c r="J1340" s="2">
        <f t="shared" si="162"/>
        <v>4.7753980893600367</v>
      </c>
      <c r="K1340" s="2">
        <f t="shared" si="164"/>
        <v>4.8701618990784699</v>
      </c>
    </row>
    <row r="1341" spans="1:11" ht="13.5" x14ac:dyDescent="0.25">
      <c r="A1341" s="3">
        <f>TITRES_STAT!B1344</f>
        <v>44264</v>
      </c>
      <c r="B1341" s="6">
        <f>TITRES_STAT!D1344</f>
        <v>4.7</v>
      </c>
      <c r="C1341" s="2">
        <f t="shared" si="157"/>
        <v>0</v>
      </c>
      <c r="D1341" s="2">
        <f t="shared" si="158"/>
        <v>4.6899999999999995</v>
      </c>
      <c r="E1341" s="2">
        <f t="shared" si="160"/>
        <v>4.7240000000000002</v>
      </c>
      <c r="F1341" s="2">
        <f t="shared" si="161"/>
        <v>4.759500000000001</v>
      </c>
      <c r="G1341" s="2">
        <f t="shared" si="163"/>
        <v>4.8889999999999993</v>
      </c>
      <c r="H1341" s="2">
        <f t="shared" si="159"/>
        <v>4.8443500000000022</v>
      </c>
      <c r="I1341" s="2">
        <f t="array" ref="I1341">SUMPRODUCT(B1325:B1344, (ROW(B1325:B1344)-ROW(B1325)+1)) / (20*21/2)</f>
        <v>4.6973809523809527</v>
      </c>
      <c r="J1341" s="2">
        <f t="shared" si="162"/>
        <v>4.7682173189447949</v>
      </c>
      <c r="K1341" s="2">
        <f t="shared" si="164"/>
        <v>4.8634888834283343</v>
      </c>
    </row>
    <row r="1342" spans="1:11" ht="13.5" x14ac:dyDescent="0.25">
      <c r="A1342" s="3">
        <f>TITRES_STAT!B1345</f>
        <v>44265</v>
      </c>
      <c r="B1342" s="6">
        <f>TITRES_STAT!D1345</f>
        <v>4.7</v>
      </c>
      <c r="C1342" s="2">
        <f t="shared" si="157"/>
        <v>0</v>
      </c>
      <c r="D1342" s="2">
        <f t="shared" si="158"/>
        <v>4.694</v>
      </c>
      <c r="E1342" s="2">
        <f t="shared" si="160"/>
        <v>4.7160000000000011</v>
      </c>
      <c r="F1342" s="2">
        <f t="shared" si="161"/>
        <v>4.7485000000000008</v>
      </c>
      <c r="G1342" s="2">
        <f t="shared" si="163"/>
        <v>4.8871999999999991</v>
      </c>
      <c r="H1342" s="2">
        <f t="shared" si="159"/>
        <v>4.8487500000000026</v>
      </c>
      <c r="I1342" s="2">
        <f t="array" ref="I1342">SUMPRODUCT(B1326:B1345, (ROW(B1326:B1345)-ROW(B1326)+1)) / (20*21/2)</f>
        <v>4.6893809523809526</v>
      </c>
      <c r="J1342" s="2">
        <f t="shared" si="162"/>
        <v>4.7617204314262436</v>
      </c>
      <c r="K1342" s="2">
        <f t="shared" si="164"/>
        <v>4.8570775546664393</v>
      </c>
    </row>
    <row r="1343" spans="1:11" ht="13.5" x14ac:dyDescent="0.25">
      <c r="A1343" s="3">
        <f>TITRES_STAT!B1346</f>
        <v>44266</v>
      </c>
      <c r="B1343" s="6">
        <f>TITRES_STAT!D1346</f>
        <v>4.49</v>
      </c>
      <c r="C1343" s="2">
        <f t="shared" si="157"/>
        <v>-0.20999999999999996</v>
      </c>
      <c r="D1343" s="2">
        <f t="shared" si="158"/>
        <v>4.6560000000000006</v>
      </c>
      <c r="E1343" s="2">
        <f t="shared" si="160"/>
        <v>4.6870000000000012</v>
      </c>
      <c r="F1343" s="2">
        <f t="shared" si="161"/>
        <v>4.7294999999999998</v>
      </c>
      <c r="G1343" s="2">
        <f t="shared" si="163"/>
        <v>4.8839999999999995</v>
      </c>
      <c r="H1343" s="2">
        <f t="shared" si="159"/>
        <v>4.8522000000000016</v>
      </c>
      <c r="I1343" s="2">
        <f t="array" ref="I1343">SUMPRODUCT(B1327:B1346, (ROW(B1327:B1346)-ROW(B1327)+1)) / (20*21/2)</f>
        <v>4.6701428571428574</v>
      </c>
      <c r="J1343" s="2">
        <f t="shared" si="162"/>
        <v>4.7358422950999346</v>
      </c>
      <c r="K1343" s="2">
        <f t="shared" si="164"/>
        <v>4.8426823564442261</v>
      </c>
    </row>
    <row r="1344" spans="1:11" ht="13.5" x14ac:dyDescent="0.25">
      <c r="A1344" s="3">
        <f>TITRES_STAT!B1347</f>
        <v>44267</v>
      </c>
      <c r="B1344" s="6">
        <f>TITRES_STAT!D1347</f>
        <v>4.6900000000000004</v>
      </c>
      <c r="C1344" s="2">
        <f t="shared" si="157"/>
        <v>0.20000000000000018</v>
      </c>
      <c r="D1344" s="2">
        <f t="shared" si="158"/>
        <v>4.6560000000000006</v>
      </c>
      <c r="E1344" s="2">
        <f t="shared" si="160"/>
        <v>4.6790000000000003</v>
      </c>
      <c r="F1344" s="2">
        <f t="shared" si="161"/>
        <v>4.7239999999999993</v>
      </c>
      <c r="G1344" s="2">
        <f t="shared" si="163"/>
        <v>4.8801999999999994</v>
      </c>
      <c r="H1344" s="2">
        <f t="shared" si="159"/>
        <v>4.8567000000000027</v>
      </c>
      <c r="I1344" s="2">
        <f t="array" ref="I1344">SUMPRODUCT(B1328:B1347, (ROW(B1328:B1347)-ROW(B1328)+1)) / (20*21/2)</f>
        <v>4.660571428571429</v>
      </c>
      <c r="J1344" s="2">
        <f t="shared" si="162"/>
        <v>4.7314763622332743</v>
      </c>
      <c r="K1344" s="2">
        <f t="shared" si="164"/>
        <v>4.8366948130542564</v>
      </c>
    </row>
    <row r="1345" spans="1:11" ht="13.5" x14ac:dyDescent="0.25">
      <c r="A1345" s="3">
        <f>TITRES_STAT!B1348</f>
        <v>44270</v>
      </c>
      <c r="B1345" s="6">
        <f>TITRES_STAT!D1348</f>
        <v>4.6399999999999997</v>
      </c>
      <c r="C1345" s="2">
        <f t="shared" si="157"/>
        <v>-5.0000000000000711E-2</v>
      </c>
      <c r="D1345" s="2">
        <f t="shared" si="158"/>
        <v>4.6440000000000001</v>
      </c>
      <c r="E1345" s="2">
        <f t="shared" si="160"/>
        <v>4.6669999999999998</v>
      </c>
      <c r="F1345" s="2">
        <f t="shared" si="161"/>
        <v>4.7120000000000006</v>
      </c>
      <c r="G1345" s="2">
        <f t="shared" si="163"/>
        <v>4.8735999999999988</v>
      </c>
      <c r="H1345" s="2">
        <f t="shared" si="159"/>
        <v>4.861500000000003</v>
      </c>
      <c r="I1345" s="2">
        <f t="array" ref="I1345">SUMPRODUCT(B1329:B1348, (ROW(B1329:B1348)-ROW(B1329)+1)) / (20*21/2)</f>
        <v>4.6515714285714278</v>
      </c>
      <c r="J1345" s="2">
        <f t="shared" si="162"/>
        <v>4.7227643277348665</v>
      </c>
      <c r="K1345" s="2">
        <f t="shared" si="164"/>
        <v>4.8289812909736973</v>
      </c>
    </row>
    <row r="1346" spans="1:11" ht="13.5" x14ac:dyDescent="0.25">
      <c r="A1346" s="3">
        <f>TITRES_STAT!B1349</f>
        <v>44271</v>
      </c>
      <c r="B1346" s="6">
        <f>TITRES_STAT!D1349</f>
        <v>4.51</v>
      </c>
      <c r="C1346" s="2">
        <f t="shared" si="157"/>
        <v>-0.12999999999999989</v>
      </c>
      <c r="D1346" s="2">
        <f t="shared" si="158"/>
        <v>4.6059999999999999</v>
      </c>
      <c r="E1346" s="2">
        <f t="shared" si="160"/>
        <v>4.6479999999999997</v>
      </c>
      <c r="F1346" s="2">
        <f t="shared" si="161"/>
        <v>4.7004999999999999</v>
      </c>
      <c r="G1346" s="2">
        <f t="shared" si="163"/>
        <v>4.8647999999999989</v>
      </c>
      <c r="H1346" s="2">
        <f t="shared" si="159"/>
        <v>4.8662000000000027</v>
      </c>
      <c r="I1346" s="2">
        <f t="array" ref="I1346">SUMPRODUCT(B1330:B1349, (ROW(B1330:B1349)-ROW(B1330)+1)) / (20*21/2)</f>
        <v>4.6310952380952379</v>
      </c>
      <c r="J1346" s="2">
        <f t="shared" si="162"/>
        <v>4.7025010584267841</v>
      </c>
      <c r="K1346" s="2">
        <f t="shared" si="164"/>
        <v>4.8164722207394348</v>
      </c>
    </row>
    <row r="1347" spans="1:11" ht="13.5" x14ac:dyDescent="0.25">
      <c r="A1347" s="3">
        <f>TITRES_STAT!B1350</f>
        <v>44272</v>
      </c>
      <c r="B1347" s="6">
        <f>TITRES_STAT!D1350</f>
        <v>4.5999999999999996</v>
      </c>
      <c r="C1347" s="2">
        <f t="shared" si="157"/>
        <v>8.9999999999999858E-2</v>
      </c>
      <c r="D1347" s="2">
        <f t="shared" si="158"/>
        <v>4.5860000000000003</v>
      </c>
      <c r="E1347" s="2">
        <f t="shared" si="160"/>
        <v>4.6399999999999997</v>
      </c>
      <c r="F1347" s="2">
        <f t="shared" si="161"/>
        <v>4.6944999999999997</v>
      </c>
      <c r="G1347" s="2">
        <f t="shared" si="163"/>
        <v>4.8577999999999992</v>
      </c>
      <c r="H1347" s="2">
        <f t="shared" si="159"/>
        <v>4.871850000000002</v>
      </c>
      <c r="I1347" s="2">
        <f t="array" ref="I1347">SUMPRODUCT(B1331:B1350, (ROW(B1331:B1350)-ROW(B1331)+1)) / (20*21/2)</f>
        <v>4.6238571428571422</v>
      </c>
      <c r="J1347" s="2">
        <f t="shared" si="162"/>
        <v>4.6927390528623292</v>
      </c>
      <c r="K1347" s="2">
        <f t="shared" si="164"/>
        <v>4.807983114043771</v>
      </c>
    </row>
    <row r="1348" spans="1:11" ht="13.5" x14ac:dyDescent="0.25">
      <c r="A1348" s="3">
        <f>TITRES_STAT!B1351</f>
        <v>44273</v>
      </c>
      <c r="B1348" s="6">
        <f>TITRES_STAT!D1351</f>
        <v>4.5999999999999996</v>
      </c>
      <c r="C1348" s="2">
        <f t="shared" ref="C1348:C1411" si="165">B1348-B1347</f>
        <v>0</v>
      </c>
      <c r="D1348" s="2">
        <f t="shared" si="158"/>
        <v>4.6079999999999997</v>
      </c>
      <c r="E1348" s="2">
        <f t="shared" si="160"/>
        <v>4.6319999999999997</v>
      </c>
      <c r="F1348" s="2">
        <f t="shared" si="161"/>
        <v>4.6849999999999996</v>
      </c>
      <c r="G1348" s="2">
        <f t="shared" si="163"/>
        <v>4.8551999999999991</v>
      </c>
      <c r="H1348" s="2">
        <f t="shared" si="159"/>
        <v>4.8773500000000025</v>
      </c>
      <c r="I1348" s="2">
        <f t="array" ref="I1348">SUMPRODUCT(B1332:B1351, (ROW(B1332:B1351)-ROW(B1332)+1)) / (20*21/2)</f>
        <v>4.6174761904761903</v>
      </c>
      <c r="J1348" s="2">
        <f t="shared" si="162"/>
        <v>4.6839067621135362</v>
      </c>
      <c r="K1348" s="2">
        <f t="shared" si="164"/>
        <v>4.7998269134930354</v>
      </c>
    </row>
    <row r="1349" spans="1:11" ht="13.5" x14ac:dyDescent="0.25">
      <c r="A1349" s="3">
        <f>TITRES_STAT!B1352</f>
        <v>44274</v>
      </c>
      <c r="B1349" s="6">
        <f>TITRES_STAT!D1352</f>
        <v>4.47</v>
      </c>
      <c r="C1349" s="2">
        <f t="shared" si="165"/>
        <v>-0.12999999999999989</v>
      </c>
      <c r="D1349" s="2">
        <f t="shared" si="158"/>
        <v>4.5639999999999992</v>
      </c>
      <c r="E1349" s="2">
        <f t="shared" si="160"/>
        <v>4.6100000000000012</v>
      </c>
      <c r="F1349" s="2">
        <f t="shared" si="161"/>
        <v>4.6760000000000002</v>
      </c>
      <c r="G1349" s="2">
        <f t="shared" si="163"/>
        <v>4.8545999999999996</v>
      </c>
      <c r="H1349" s="2">
        <f t="shared" si="159"/>
        <v>4.8818000000000019</v>
      </c>
      <c r="I1349" s="2">
        <f t="array" ref="I1349">SUMPRODUCT(B1333:B1352, (ROW(B1333:B1352)-ROW(B1333)+1)) / (20*21/2)</f>
        <v>4.612047619047619</v>
      </c>
      <c r="J1349" s="2">
        <f t="shared" si="162"/>
        <v>4.6635346895312946</v>
      </c>
      <c r="K1349" s="2">
        <f t="shared" si="164"/>
        <v>4.7868925247286036</v>
      </c>
    </row>
    <row r="1350" spans="1:11" ht="13.5" x14ac:dyDescent="0.25">
      <c r="A1350" s="3">
        <f>TITRES_STAT!B1353</f>
        <v>44277</v>
      </c>
      <c r="B1350" s="6">
        <f>TITRES_STAT!D1353</f>
        <v>4.5999999999999996</v>
      </c>
      <c r="C1350" s="2">
        <f t="shared" si="165"/>
        <v>0.12999999999999989</v>
      </c>
      <c r="D1350" s="2">
        <f t="shared" ref="D1350:D1413" si="166">AVERAGE(B1346:B1350)</f>
        <v>4.556</v>
      </c>
      <c r="E1350" s="2">
        <f t="shared" si="160"/>
        <v>4.6000000000000005</v>
      </c>
      <c r="F1350" s="2">
        <f t="shared" si="161"/>
        <v>4.6669999999999998</v>
      </c>
      <c r="G1350" s="2">
        <f t="shared" si="163"/>
        <v>4.8539999999999983</v>
      </c>
      <c r="H1350" s="2">
        <f t="shared" si="159"/>
        <v>4.8869000000000025</v>
      </c>
      <c r="I1350" s="2">
        <f t="array" ref="I1350">SUMPRODUCT(B1334:B1353, (ROW(B1334:B1353)-ROW(B1334)+1)) / (20*21/2)</f>
        <v>4.6312857142857142</v>
      </c>
      <c r="J1350" s="2">
        <f t="shared" si="162"/>
        <v>4.6574837667187907</v>
      </c>
      <c r="K1350" s="2">
        <f t="shared" si="164"/>
        <v>4.7795634061117962</v>
      </c>
    </row>
    <row r="1351" spans="1:11" ht="13.5" x14ac:dyDescent="0.25">
      <c r="A1351" s="3">
        <f>TITRES_STAT!B1354</f>
        <v>44278</v>
      </c>
      <c r="B1351" s="6">
        <f>TITRES_STAT!D1354</f>
        <v>4.5999999999999996</v>
      </c>
      <c r="C1351" s="2">
        <f t="shared" si="165"/>
        <v>0</v>
      </c>
      <c r="D1351" s="2">
        <f t="shared" si="166"/>
        <v>4.5739999999999998</v>
      </c>
      <c r="E1351" s="2">
        <f t="shared" si="160"/>
        <v>4.5900000000000007</v>
      </c>
      <c r="F1351" s="2">
        <f t="shared" si="161"/>
        <v>4.6569999999999991</v>
      </c>
      <c r="G1351" s="2">
        <f t="shared" si="163"/>
        <v>4.8477999999999986</v>
      </c>
      <c r="H1351" s="2">
        <f t="shared" si="159"/>
        <v>4.8920000000000021</v>
      </c>
      <c r="I1351" s="2">
        <f t="array" ref="I1351">SUMPRODUCT(B1335:B1354, (ROW(B1335:B1354)-ROW(B1335)+1)) / (20*21/2)</f>
        <v>4.6549523809523805</v>
      </c>
      <c r="J1351" s="2">
        <f t="shared" si="162"/>
        <v>4.6520091222693827</v>
      </c>
      <c r="K1351" s="2">
        <f t="shared" si="164"/>
        <v>4.7725217039113339</v>
      </c>
    </row>
    <row r="1352" spans="1:11" ht="13.5" x14ac:dyDescent="0.25">
      <c r="A1352" s="3">
        <f>TITRES_STAT!B1355</f>
        <v>44279</v>
      </c>
      <c r="B1352" s="6">
        <f>TITRES_STAT!D1355</f>
        <v>4.5999999999999996</v>
      </c>
      <c r="C1352" s="2">
        <f t="shared" si="165"/>
        <v>0</v>
      </c>
      <c r="D1352" s="2">
        <f t="shared" si="166"/>
        <v>4.5739999999999998</v>
      </c>
      <c r="E1352" s="2">
        <f t="shared" si="160"/>
        <v>4.58</v>
      </c>
      <c r="F1352" s="2">
        <f t="shared" si="161"/>
        <v>4.6479999999999988</v>
      </c>
      <c r="G1352" s="2">
        <f t="shared" si="163"/>
        <v>4.8379999999999983</v>
      </c>
      <c r="H1352" s="2">
        <f t="shared" si="159"/>
        <v>4.8976000000000024</v>
      </c>
      <c r="I1352" s="2">
        <f t="array" ref="I1352">SUMPRODUCT(B1336:B1355, (ROW(B1336:B1355)-ROW(B1336)+1)) / (20*21/2)</f>
        <v>4.6818095238095241</v>
      </c>
      <c r="J1352" s="2">
        <f t="shared" si="162"/>
        <v>4.6470558725294415</v>
      </c>
      <c r="K1352" s="2">
        <f t="shared" si="164"/>
        <v>4.7657561468952032</v>
      </c>
    </row>
    <row r="1353" spans="1:11" ht="13.5" x14ac:dyDescent="0.25">
      <c r="A1353" s="3">
        <f>TITRES_STAT!B1356</f>
        <v>44280</v>
      </c>
      <c r="B1353" s="6">
        <f>TITRES_STAT!D1356</f>
        <v>4.8499999999999996</v>
      </c>
      <c r="C1353" s="2">
        <f t="shared" si="165"/>
        <v>0.25</v>
      </c>
      <c r="D1353" s="2">
        <f t="shared" si="166"/>
        <v>4.6239999999999997</v>
      </c>
      <c r="E1353" s="2">
        <f t="shared" si="160"/>
        <v>4.6160000000000005</v>
      </c>
      <c r="F1353" s="2">
        <f t="shared" si="161"/>
        <v>4.6514999999999986</v>
      </c>
      <c r="G1353" s="2">
        <f t="shared" si="163"/>
        <v>4.8345999999999982</v>
      </c>
      <c r="H1353" s="2">
        <f t="shared" si="159"/>
        <v>4.9040000000000026</v>
      </c>
      <c r="I1353" s="2">
        <f t="array" ref="I1353">SUMPRODUCT(B1337:B1356, (ROW(B1337:B1356)-ROW(B1337)+1)) / (20*21/2)</f>
        <v>4.7039999999999997</v>
      </c>
      <c r="J1353" s="2">
        <f t="shared" si="162"/>
        <v>4.6663838846694947</v>
      </c>
      <c r="K1353" s="2">
        <f t="shared" si="164"/>
        <v>4.7690598274091176</v>
      </c>
    </row>
    <row r="1354" spans="1:11" ht="13.5" x14ac:dyDescent="0.25">
      <c r="A1354" s="3">
        <f>TITRES_STAT!B1357</f>
        <v>44281</v>
      </c>
      <c r="B1354" s="6">
        <f>TITRES_STAT!D1357</f>
        <v>4.9000000000000004</v>
      </c>
      <c r="C1354" s="2">
        <f t="shared" si="165"/>
        <v>5.0000000000000711E-2</v>
      </c>
      <c r="D1354" s="2">
        <f t="shared" si="166"/>
        <v>4.7099999999999991</v>
      </c>
      <c r="E1354" s="2">
        <f t="shared" si="160"/>
        <v>4.6369999999999996</v>
      </c>
      <c r="F1354" s="2">
        <f t="shared" si="161"/>
        <v>4.6579999999999995</v>
      </c>
      <c r="G1354" s="2">
        <f t="shared" si="163"/>
        <v>4.8301999999999987</v>
      </c>
      <c r="H1354" s="2">
        <f t="shared" ref="H1354:H1417" si="167">AVERAGE(B1155:B1354)</f>
        <v>4.9108500000000026</v>
      </c>
      <c r="I1354" s="2">
        <f t="array" ref="I1354">SUMPRODUCT(B1338:B1357, (ROW(B1338:B1357)-ROW(B1338)+1)) / (20*21/2)</f>
        <v>4.7252380952380948</v>
      </c>
      <c r="J1354" s="2">
        <f t="shared" si="162"/>
        <v>4.6886330385104955</v>
      </c>
      <c r="K1354" s="2">
        <f t="shared" si="164"/>
        <v>4.7741947361381722</v>
      </c>
    </row>
    <row r="1355" spans="1:11" ht="13.5" x14ac:dyDescent="0.25">
      <c r="A1355" s="3">
        <f>TITRES_STAT!B1358</f>
        <v>44284</v>
      </c>
      <c r="B1355" s="6">
        <f>TITRES_STAT!D1358</f>
        <v>4.9400000000000004</v>
      </c>
      <c r="C1355" s="2">
        <f t="shared" si="165"/>
        <v>4.0000000000000036E-2</v>
      </c>
      <c r="D1355" s="2">
        <f t="shared" si="166"/>
        <v>4.7780000000000005</v>
      </c>
      <c r="E1355" s="2">
        <f t="shared" si="160"/>
        <v>4.6669999999999998</v>
      </c>
      <c r="F1355" s="2">
        <f t="shared" si="161"/>
        <v>4.6669999999999998</v>
      </c>
      <c r="G1355" s="2">
        <f t="shared" si="163"/>
        <v>4.8273999999999981</v>
      </c>
      <c r="H1355" s="2">
        <f t="shared" si="167"/>
        <v>4.917900000000003</v>
      </c>
      <c r="I1355" s="2">
        <f t="array" ref="I1355">SUMPRODUCT(B1339:B1358, (ROW(B1339:B1358)-ROW(B1339)+1)) / (20*21/2)</f>
        <v>4.7454285714285716</v>
      </c>
      <c r="J1355" s="2">
        <f t="shared" si="162"/>
        <v>4.7125727491285438</v>
      </c>
      <c r="K1355" s="2">
        <f t="shared" si="164"/>
        <v>4.7806969033484394</v>
      </c>
    </row>
    <row r="1356" spans="1:11" ht="13.5" x14ac:dyDescent="0.25">
      <c r="A1356" s="3">
        <f>TITRES_STAT!B1359</f>
        <v>44285</v>
      </c>
      <c r="B1356" s="6">
        <f>TITRES_STAT!D1359</f>
        <v>4.9000000000000004</v>
      </c>
      <c r="C1356" s="2">
        <f t="shared" si="165"/>
        <v>-4.0000000000000036E-2</v>
      </c>
      <c r="D1356" s="2">
        <f t="shared" si="166"/>
        <v>4.8379999999999992</v>
      </c>
      <c r="E1356" s="2">
        <f t="shared" ref="E1356:E1419" si="168">AVERAGE(B1347:B1356)</f>
        <v>4.7059999999999995</v>
      </c>
      <c r="F1356" s="2">
        <f t="shared" si="161"/>
        <v>4.6769999999999996</v>
      </c>
      <c r="G1356" s="2">
        <f t="shared" si="163"/>
        <v>4.8219999999999983</v>
      </c>
      <c r="H1356" s="2">
        <f t="shared" si="167"/>
        <v>4.9245500000000026</v>
      </c>
      <c r="I1356" s="2">
        <f t="array" ref="I1356">SUMPRODUCT(B1340:B1359, (ROW(B1340:B1359)-ROW(B1340)+1)) / (20*21/2)</f>
        <v>4.7645714285714291</v>
      </c>
      <c r="J1356" s="2">
        <f t="shared" si="162"/>
        <v>4.7304229634972543</v>
      </c>
      <c r="K1356" s="2">
        <f t="shared" si="164"/>
        <v>4.7853754561583051</v>
      </c>
    </row>
    <row r="1357" spans="1:11" ht="13.5" x14ac:dyDescent="0.25">
      <c r="A1357" s="3">
        <f>TITRES_STAT!B1360</f>
        <v>44286</v>
      </c>
      <c r="B1357" s="6">
        <f>TITRES_STAT!D1360</f>
        <v>4.9000000000000004</v>
      </c>
      <c r="C1357" s="2">
        <f t="shared" si="165"/>
        <v>0</v>
      </c>
      <c r="D1357" s="2">
        <f t="shared" si="166"/>
        <v>4.8980000000000006</v>
      </c>
      <c r="E1357" s="2">
        <f t="shared" si="168"/>
        <v>4.7359999999999989</v>
      </c>
      <c r="F1357" s="2">
        <f t="shared" si="161"/>
        <v>4.6880000000000006</v>
      </c>
      <c r="G1357" s="2">
        <f t="shared" si="163"/>
        <v>4.8165999999999984</v>
      </c>
      <c r="H1357" s="2">
        <f t="shared" si="167"/>
        <v>4.9312000000000031</v>
      </c>
      <c r="I1357" s="2">
        <f t="array" ref="I1357">SUMPRODUCT(B1341:B1360, (ROW(B1341:B1360)-ROW(B1341)+1)) / (20*21/2)</f>
        <v>4.7874761904761902</v>
      </c>
      <c r="J1357" s="2">
        <f t="shared" si="162"/>
        <v>4.7465731574498973</v>
      </c>
      <c r="K1357" s="2">
        <f t="shared" si="164"/>
        <v>4.7898705363089604</v>
      </c>
    </row>
    <row r="1358" spans="1:11" ht="13.5" x14ac:dyDescent="0.25">
      <c r="A1358" s="3">
        <f>TITRES_STAT!B1361</f>
        <v>44287</v>
      </c>
      <c r="B1358" s="6">
        <f>TITRES_STAT!D1361</f>
        <v>4.9000000000000004</v>
      </c>
      <c r="C1358" s="2">
        <f t="shared" si="165"/>
        <v>0</v>
      </c>
      <c r="D1358" s="2">
        <f t="shared" si="166"/>
        <v>4.9079999999999995</v>
      </c>
      <c r="E1358" s="2">
        <f t="shared" si="168"/>
        <v>4.7659999999999991</v>
      </c>
      <c r="F1358" s="2">
        <f t="shared" si="161"/>
        <v>4.6990000000000007</v>
      </c>
      <c r="G1358" s="2">
        <f t="shared" si="163"/>
        <v>4.8105999999999982</v>
      </c>
      <c r="H1358" s="2">
        <f t="shared" si="167"/>
        <v>4.9378500000000027</v>
      </c>
      <c r="I1358" s="2">
        <f t="array" ref="I1358">SUMPRODUCT(B1342:B1361, (ROW(B1342:B1361)-ROW(B1342)+1)) / (20*21/2)</f>
        <v>4.8044285714285717</v>
      </c>
      <c r="J1358" s="2">
        <f t="shared" si="162"/>
        <v>4.7611852376927644</v>
      </c>
      <c r="K1358" s="2">
        <f t="shared" si="164"/>
        <v>4.7941893388066488</v>
      </c>
    </row>
    <row r="1359" spans="1:11" ht="13.5" x14ac:dyDescent="0.25">
      <c r="A1359" s="3">
        <f>TITRES_STAT!B1362</f>
        <v>44288</v>
      </c>
      <c r="B1359" s="6">
        <f>TITRES_STAT!D1362</f>
        <v>4.9000000000000004</v>
      </c>
      <c r="C1359" s="2">
        <f t="shared" si="165"/>
        <v>0</v>
      </c>
      <c r="D1359" s="2">
        <f t="shared" si="166"/>
        <v>4.9079999999999995</v>
      </c>
      <c r="E1359" s="2">
        <f t="shared" si="168"/>
        <v>4.8089999999999993</v>
      </c>
      <c r="F1359" s="2">
        <f t="shared" si="161"/>
        <v>4.709500000000002</v>
      </c>
      <c r="G1359" s="2">
        <f t="shared" si="163"/>
        <v>4.8017999999999992</v>
      </c>
      <c r="H1359" s="2">
        <f t="shared" si="167"/>
        <v>4.9454500000000028</v>
      </c>
      <c r="I1359" s="2">
        <f t="array" ref="I1359">SUMPRODUCT(B1343:B1362, (ROW(B1343:B1362)-ROW(B1343)+1)) / (20*21/2)</f>
        <v>4.8232857142857144</v>
      </c>
      <c r="J1359" s="2">
        <f t="shared" si="162"/>
        <v>4.7744056912458346</v>
      </c>
      <c r="K1359" s="2">
        <f t="shared" si="164"/>
        <v>4.7983387765005059</v>
      </c>
    </row>
    <row r="1360" spans="1:11" ht="13.5" x14ac:dyDescent="0.25">
      <c r="A1360" s="3">
        <f>TITRES_STAT!B1363</f>
        <v>44291</v>
      </c>
      <c r="B1360" s="6">
        <f>TITRES_STAT!D1363</f>
        <v>4.95</v>
      </c>
      <c r="C1360" s="2">
        <f t="shared" si="165"/>
        <v>4.9999999999999822E-2</v>
      </c>
      <c r="D1360" s="2">
        <f t="shared" si="166"/>
        <v>4.91</v>
      </c>
      <c r="E1360" s="2">
        <f t="shared" si="168"/>
        <v>4.8439999999999994</v>
      </c>
      <c r="F1360" s="2">
        <f t="shared" si="161"/>
        <v>4.7220000000000022</v>
      </c>
      <c r="G1360" s="2">
        <f t="shared" si="163"/>
        <v>4.795799999999999</v>
      </c>
      <c r="H1360" s="2">
        <f t="shared" si="167"/>
        <v>4.953350000000003</v>
      </c>
      <c r="I1360" s="2">
        <f t="array" ref="I1360">SUMPRODUCT(B1344:B1363, (ROW(B1344:B1363)-ROW(B1344)+1)) / (20*21/2)</f>
        <v>4.8410476190476182</v>
      </c>
      <c r="J1360" s="2">
        <f t="shared" si="162"/>
        <v>4.7911289587462313</v>
      </c>
      <c r="K1360" s="2">
        <f t="shared" si="164"/>
        <v>4.804286275461271</v>
      </c>
    </row>
    <row r="1361" spans="1:11" ht="13.5" x14ac:dyDescent="0.25">
      <c r="A1361" s="3">
        <f>TITRES_STAT!B1364</f>
        <v>44292</v>
      </c>
      <c r="B1361" s="6">
        <f>TITRES_STAT!D1364</f>
        <v>4.9000000000000004</v>
      </c>
      <c r="C1361" s="2">
        <f t="shared" si="165"/>
        <v>-4.9999999999999822E-2</v>
      </c>
      <c r="D1361" s="2">
        <f t="shared" si="166"/>
        <v>4.910000000000001</v>
      </c>
      <c r="E1361" s="2">
        <f t="shared" si="168"/>
        <v>4.8739999999999997</v>
      </c>
      <c r="F1361" s="2">
        <f t="shared" si="161"/>
        <v>4.732000000000002</v>
      </c>
      <c r="G1361" s="2">
        <f t="shared" si="163"/>
        <v>4.7887999999999984</v>
      </c>
      <c r="H1361" s="2">
        <f t="shared" si="167"/>
        <v>4.9605500000000022</v>
      </c>
      <c r="I1361" s="2">
        <f t="array" ref="I1361">SUMPRODUCT(B1345:B1364, (ROW(B1345:B1364)-ROW(B1345)+1)) / (20*21/2)</f>
        <v>4.8567142857142862</v>
      </c>
      <c r="J1361" s="2">
        <f t="shared" si="162"/>
        <v>4.8014976293418288</v>
      </c>
      <c r="K1361" s="2">
        <f t="shared" si="164"/>
        <v>4.8080397548549474</v>
      </c>
    </row>
    <row r="1362" spans="1:11" ht="13.5" x14ac:dyDescent="0.25">
      <c r="A1362" s="3">
        <f>TITRES_STAT!B1365</f>
        <v>44293</v>
      </c>
      <c r="B1362" s="6">
        <f>TITRES_STAT!D1365</f>
        <v>4.93</v>
      </c>
      <c r="C1362" s="2">
        <f t="shared" si="165"/>
        <v>2.9999999999999361E-2</v>
      </c>
      <c r="D1362" s="2">
        <f t="shared" si="166"/>
        <v>4.9159999999999995</v>
      </c>
      <c r="E1362" s="2">
        <f t="shared" si="168"/>
        <v>4.907</v>
      </c>
      <c r="F1362" s="2">
        <f t="shared" si="161"/>
        <v>4.7435000000000018</v>
      </c>
      <c r="G1362" s="2">
        <f t="shared" si="163"/>
        <v>4.786999999999999</v>
      </c>
      <c r="H1362" s="2">
        <f t="shared" si="167"/>
        <v>4.9683000000000019</v>
      </c>
      <c r="I1362" s="2">
        <f t="array" ref="I1362">SUMPRODUCT(B1346:B1365, (ROW(B1346:B1365)-ROW(B1346)+1)) / (20*21/2)</f>
        <v>4.868380952380952</v>
      </c>
      <c r="J1362" s="2">
        <f t="shared" si="162"/>
        <v>4.8137359503568931</v>
      </c>
      <c r="K1362" s="2">
        <f t="shared" si="164"/>
        <v>4.8128225095665185</v>
      </c>
    </row>
    <row r="1363" spans="1:11" ht="13.5" x14ac:dyDescent="0.25">
      <c r="A1363" s="3">
        <f>TITRES_STAT!B1366</f>
        <v>44294</v>
      </c>
      <c r="B1363" s="6">
        <f>TITRES_STAT!D1366</f>
        <v>4.93</v>
      </c>
      <c r="C1363" s="2">
        <f t="shared" si="165"/>
        <v>0</v>
      </c>
      <c r="D1363" s="2">
        <f t="shared" si="166"/>
        <v>4.9219999999999997</v>
      </c>
      <c r="E1363" s="2">
        <f t="shared" si="168"/>
        <v>4.915</v>
      </c>
      <c r="F1363" s="2">
        <f t="shared" si="161"/>
        <v>4.7655000000000012</v>
      </c>
      <c r="G1363" s="2">
        <f t="shared" si="163"/>
        <v>4.7851999999999997</v>
      </c>
      <c r="H1363" s="2">
        <f t="shared" si="167"/>
        <v>4.9750500000000013</v>
      </c>
      <c r="I1363" s="2">
        <f t="array" ref="I1363">SUMPRODUCT(B1347:B1366, (ROW(B1347:B1366)-ROW(B1347)+1)) / (20*21/2)</f>
        <v>4.878809523809525</v>
      </c>
      <c r="J1363" s="2">
        <f t="shared" si="162"/>
        <v>4.8248087169895699</v>
      </c>
      <c r="K1363" s="2">
        <f t="shared" si="164"/>
        <v>4.8174177052697926</v>
      </c>
    </row>
    <row r="1364" spans="1:11" ht="13.5" x14ac:dyDescent="0.25">
      <c r="A1364" s="3">
        <f>TITRES_STAT!B1367</f>
        <v>44298</v>
      </c>
      <c r="B1364" s="6">
        <f>TITRES_STAT!D1367</f>
        <v>4.93</v>
      </c>
      <c r="C1364" s="2">
        <f t="shared" si="165"/>
        <v>0</v>
      </c>
      <c r="D1364" s="2">
        <f t="shared" si="166"/>
        <v>4.9279999999999999</v>
      </c>
      <c r="E1364" s="2">
        <f t="shared" si="168"/>
        <v>4.9180000000000001</v>
      </c>
      <c r="F1364" s="2">
        <f t="shared" ref="F1364:F1427" si="169">AVERAGE(B1345:B1364)</f>
        <v>4.7775000000000007</v>
      </c>
      <c r="G1364" s="2">
        <f t="shared" si="163"/>
        <v>4.7838000000000003</v>
      </c>
      <c r="H1364" s="2">
        <f t="shared" si="167"/>
        <v>4.9807500000000013</v>
      </c>
      <c r="I1364" s="2">
        <f t="array" ref="I1364">SUMPRODUCT(B1348:B1367, (ROW(B1348:B1367)-ROW(B1348)+1)) / (20*21/2)</f>
        <v>4.8864285714285716</v>
      </c>
      <c r="J1364" s="2">
        <f t="shared" si="162"/>
        <v>4.8348269344191346</v>
      </c>
      <c r="K1364" s="2">
        <f t="shared" si="164"/>
        <v>4.821832697219997</v>
      </c>
    </row>
    <row r="1365" spans="1:11" ht="13.5" x14ac:dyDescent="0.25">
      <c r="A1365" s="3">
        <f>TITRES_STAT!B1368</f>
        <v>44299</v>
      </c>
      <c r="B1365" s="6">
        <f>TITRES_STAT!D1368</f>
        <v>4.9000000000000004</v>
      </c>
      <c r="C1365" s="2">
        <f t="shared" si="165"/>
        <v>-2.9999999999999361E-2</v>
      </c>
      <c r="D1365" s="2">
        <f t="shared" si="166"/>
        <v>4.9179999999999993</v>
      </c>
      <c r="E1365" s="2">
        <f t="shared" si="168"/>
        <v>4.9139999999999997</v>
      </c>
      <c r="F1365" s="2">
        <f t="shared" si="169"/>
        <v>4.7905000000000015</v>
      </c>
      <c r="G1365" s="2">
        <f t="shared" si="163"/>
        <v>4.782</v>
      </c>
      <c r="H1365" s="2">
        <f t="shared" si="167"/>
        <v>4.9851500000000017</v>
      </c>
      <c r="I1365" s="2">
        <f t="array" ref="I1365">SUMPRODUCT(B1349:B1368, (ROW(B1349:B1368)-ROW(B1349)+1)) / (20*21/2)</f>
        <v>4.8926666666666669</v>
      </c>
      <c r="J1365" s="2">
        <f t="shared" ref="J1365:J1428" si="170">$J$4*B1365+J1364*(1-$J$4)</f>
        <v>4.8410338930458838</v>
      </c>
      <c r="K1365" s="2">
        <f t="shared" si="164"/>
        <v>4.8248980816427425</v>
      </c>
    </row>
    <row r="1366" spans="1:11" ht="13.5" x14ac:dyDescent="0.25">
      <c r="A1366" s="3">
        <f>TITRES_STAT!B1369</f>
        <v>44300</v>
      </c>
      <c r="B1366" s="6">
        <f>TITRES_STAT!D1369</f>
        <v>4.9000000000000004</v>
      </c>
      <c r="C1366" s="2">
        <f t="shared" si="165"/>
        <v>0</v>
      </c>
      <c r="D1366" s="2">
        <f t="shared" si="166"/>
        <v>4.9179999999999993</v>
      </c>
      <c r="E1366" s="2">
        <f t="shared" si="168"/>
        <v>4.9139999999999997</v>
      </c>
      <c r="F1366" s="2">
        <f t="shared" si="169"/>
        <v>4.8100000000000005</v>
      </c>
      <c r="G1366" s="2">
        <f t="shared" si="163"/>
        <v>4.7812000000000001</v>
      </c>
      <c r="H1366" s="2">
        <f t="shared" si="167"/>
        <v>4.9884000000000013</v>
      </c>
      <c r="I1366" s="2">
        <f t="array" ref="I1366">SUMPRODUCT(B1350:B1369, (ROW(B1350:B1369)-ROW(B1350)+1)) / (20*21/2)</f>
        <v>4.8975238095238094</v>
      </c>
      <c r="J1366" s="2">
        <f t="shared" si="170"/>
        <v>4.8466497127557995</v>
      </c>
      <c r="K1366" s="2">
        <f t="shared" si="164"/>
        <v>4.827843254911655</v>
      </c>
    </row>
    <row r="1367" spans="1:11" ht="13.5" x14ac:dyDescent="0.25">
      <c r="A1367" s="3">
        <f>TITRES_STAT!B1370</f>
        <v>44301</v>
      </c>
      <c r="B1367" s="6">
        <f>TITRES_STAT!D1370</f>
        <v>4.8899999999999997</v>
      </c>
      <c r="C1367" s="2">
        <f t="shared" si="165"/>
        <v>-1.0000000000000675E-2</v>
      </c>
      <c r="D1367" s="2">
        <f t="shared" si="166"/>
        <v>4.91</v>
      </c>
      <c r="E1367" s="2">
        <f t="shared" si="168"/>
        <v>4.9129999999999994</v>
      </c>
      <c r="F1367" s="2">
        <f t="shared" si="169"/>
        <v>4.8245000000000013</v>
      </c>
      <c r="G1367" s="2">
        <f t="shared" si="163"/>
        <v>4.7810000000000006</v>
      </c>
      <c r="H1367" s="2">
        <f t="shared" si="167"/>
        <v>4.9913500000000006</v>
      </c>
      <c r="I1367" s="2">
        <f t="array" ref="I1367">SUMPRODUCT(B1351:B1370, (ROW(B1351:B1370)-ROW(B1351)+1)) / (20*21/2)</f>
        <v>4.9060952380952365</v>
      </c>
      <c r="J1367" s="2">
        <f t="shared" si="170"/>
        <v>4.8507783115409611</v>
      </c>
      <c r="K1367" s="2">
        <f t="shared" si="164"/>
        <v>4.8302807743268836</v>
      </c>
    </row>
    <row r="1368" spans="1:11" ht="13.5" x14ac:dyDescent="0.25">
      <c r="A1368" s="3">
        <f>TITRES_STAT!B1371</f>
        <v>44302</v>
      </c>
      <c r="B1368" s="6">
        <f>TITRES_STAT!D1371</f>
        <v>4.8899999999999997</v>
      </c>
      <c r="C1368" s="2">
        <f t="shared" si="165"/>
        <v>0</v>
      </c>
      <c r="D1368" s="2">
        <f t="shared" si="166"/>
        <v>4.9020000000000001</v>
      </c>
      <c r="E1368" s="2">
        <f t="shared" si="168"/>
        <v>4.9119999999999999</v>
      </c>
      <c r="F1368" s="2">
        <f t="shared" si="169"/>
        <v>4.8390000000000004</v>
      </c>
      <c r="G1368" s="2">
        <f t="shared" si="163"/>
        <v>4.7799999999999994</v>
      </c>
      <c r="H1368" s="2">
        <f t="shared" si="167"/>
        <v>4.9930000000000012</v>
      </c>
      <c r="I1368" s="2">
        <f t="array" ref="I1368">SUMPRODUCT(B1352:B1371, (ROW(B1352:B1371)-ROW(B1352)+1)) / (20*21/2)</f>
        <v>4.9406190476190472</v>
      </c>
      <c r="J1368" s="2">
        <f t="shared" si="170"/>
        <v>4.8545137104418217</v>
      </c>
      <c r="K1368" s="2">
        <f t="shared" si="164"/>
        <v>4.8326227047454369</v>
      </c>
    </row>
    <row r="1369" spans="1:11" ht="13.5" x14ac:dyDescent="0.25">
      <c r="A1369" s="3">
        <f>TITRES_STAT!B1372</f>
        <v>44305</v>
      </c>
      <c r="B1369" s="6">
        <f>TITRES_STAT!D1372</f>
        <v>4.8899999999999997</v>
      </c>
      <c r="C1369" s="2">
        <f t="shared" si="165"/>
        <v>0</v>
      </c>
      <c r="D1369" s="2">
        <f t="shared" si="166"/>
        <v>4.8940000000000001</v>
      </c>
      <c r="E1369" s="2">
        <f t="shared" si="168"/>
        <v>4.9109999999999996</v>
      </c>
      <c r="F1369" s="2">
        <f t="shared" si="169"/>
        <v>4.8600000000000003</v>
      </c>
      <c r="G1369" s="2">
        <f t="shared" si="163"/>
        <v>4.7789999999999999</v>
      </c>
      <c r="H1369" s="2">
        <f t="shared" si="167"/>
        <v>4.9939500000000008</v>
      </c>
      <c r="I1369" s="2">
        <f t="array" ref="I1369">SUMPRODUCT(B1353:B1372, (ROW(B1353:B1372)-ROW(B1353)+1)) / (20*21/2)</f>
        <v>4.9654285714285713</v>
      </c>
      <c r="J1369" s="2">
        <f t="shared" si="170"/>
        <v>4.85789335706641</v>
      </c>
      <c r="K1369" s="2">
        <f t="shared" si="164"/>
        <v>4.8348727947554195</v>
      </c>
    </row>
    <row r="1370" spans="1:11" ht="13.5" x14ac:dyDescent="0.25">
      <c r="A1370" s="3">
        <f>TITRES_STAT!B1373</f>
        <v>44306</v>
      </c>
      <c r="B1370" s="6">
        <f>TITRES_STAT!D1373</f>
        <v>4.95</v>
      </c>
      <c r="C1370" s="2">
        <f t="shared" si="165"/>
        <v>6.0000000000000497E-2</v>
      </c>
      <c r="D1370" s="2">
        <f t="shared" si="166"/>
        <v>4.9039999999999999</v>
      </c>
      <c r="E1370" s="2">
        <f t="shared" si="168"/>
        <v>4.9109999999999996</v>
      </c>
      <c r="F1370" s="2">
        <f t="shared" si="169"/>
        <v>4.8775000000000004</v>
      </c>
      <c r="G1370" s="2">
        <f t="shared" si="163"/>
        <v>4.7791999999999994</v>
      </c>
      <c r="H1370" s="2">
        <f t="shared" si="167"/>
        <v>4.9946500000000009</v>
      </c>
      <c r="I1370" s="2">
        <f t="array" ref="I1370">SUMPRODUCT(B1354:B1373, (ROW(B1354:B1373)-ROW(B1354)+1)) / (20*21/2)</f>
        <v>4.9884761904761916</v>
      </c>
      <c r="J1370" s="2">
        <f t="shared" si="170"/>
        <v>4.8666654182981803</v>
      </c>
      <c r="K1370" s="2">
        <f t="shared" si="164"/>
        <v>4.8393875871179528</v>
      </c>
    </row>
    <row r="1371" spans="1:11" ht="13.5" x14ac:dyDescent="0.25">
      <c r="A1371" s="3">
        <f>TITRES_STAT!B1374</f>
        <v>44307</v>
      </c>
      <c r="B1371" s="6">
        <f>TITRES_STAT!D1374</f>
        <v>5.24</v>
      </c>
      <c r="C1371" s="2">
        <f t="shared" si="165"/>
        <v>0.29000000000000004</v>
      </c>
      <c r="D1371" s="2">
        <f t="shared" si="166"/>
        <v>4.9719999999999995</v>
      </c>
      <c r="E1371" s="2">
        <f t="shared" si="168"/>
        <v>4.9450000000000003</v>
      </c>
      <c r="F1371" s="2">
        <f t="shared" si="169"/>
        <v>4.9094999999999995</v>
      </c>
      <c r="G1371" s="2">
        <f t="shared" si="163"/>
        <v>4.7855999999999996</v>
      </c>
      <c r="H1371" s="2">
        <f t="shared" si="167"/>
        <v>4.9964000000000013</v>
      </c>
      <c r="I1371" s="2">
        <f t="array" ref="I1371">SUMPRODUCT(B1355:B1374, (ROW(B1355:B1374)-ROW(B1355)+1)) / (20*21/2)</f>
        <v>5.0118571428571439</v>
      </c>
      <c r="J1371" s="2">
        <f t="shared" si="170"/>
        <v>4.9022210927459735</v>
      </c>
      <c r="K1371" s="2">
        <f t="shared" si="164"/>
        <v>4.8550978778192091</v>
      </c>
    </row>
    <row r="1372" spans="1:11" ht="13.5" x14ac:dyDescent="0.25">
      <c r="A1372" s="3">
        <f>TITRES_STAT!B1375</f>
        <v>44308</v>
      </c>
      <c r="B1372" s="6">
        <f>TITRES_STAT!D1375</f>
        <v>5.17</v>
      </c>
      <c r="C1372" s="2">
        <f t="shared" si="165"/>
        <v>-7.0000000000000284E-2</v>
      </c>
      <c r="D1372" s="2">
        <f t="shared" si="166"/>
        <v>5.0280000000000005</v>
      </c>
      <c r="E1372" s="2">
        <f t="shared" si="168"/>
        <v>4.9690000000000003</v>
      </c>
      <c r="F1372" s="2">
        <f t="shared" si="169"/>
        <v>4.9380000000000006</v>
      </c>
      <c r="G1372" s="2">
        <f t="shared" si="163"/>
        <v>4.7905999999999995</v>
      </c>
      <c r="H1372" s="2">
        <f t="shared" si="167"/>
        <v>4.9983500000000012</v>
      </c>
      <c r="I1372" s="2">
        <f t="array" ref="I1372">SUMPRODUCT(B1356:B1375, (ROW(B1356:B1375)-ROW(B1356)+1)) / (20*21/2)</f>
        <v>5.0290476190476188</v>
      </c>
      <c r="J1372" s="2">
        <f t="shared" si="170"/>
        <v>4.9277238458177859</v>
      </c>
      <c r="K1372" s="2">
        <f t="shared" si="164"/>
        <v>4.8674469806498291</v>
      </c>
    </row>
    <row r="1373" spans="1:11" ht="13.5" x14ac:dyDescent="0.25">
      <c r="A1373" s="3">
        <f>TITRES_STAT!B1376</f>
        <v>44309</v>
      </c>
      <c r="B1373" s="6">
        <f>TITRES_STAT!D1376</f>
        <v>5.18</v>
      </c>
      <c r="C1373" s="2">
        <f t="shared" si="165"/>
        <v>9.9999999999997868E-3</v>
      </c>
      <c r="D1373" s="2">
        <f t="shared" si="166"/>
        <v>5.0860000000000003</v>
      </c>
      <c r="E1373" s="2">
        <f t="shared" si="168"/>
        <v>4.9940000000000007</v>
      </c>
      <c r="F1373" s="2">
        <f t="shared" si="169"/>
        <v>4.9545000000000003</v>
      </c>
      <c r="G1373" s="2">
        <f t="shared" si="163"/>
        <v>4.7967999999999993</v>
      </c>
      <c r="H1373" s="2">
        <f t="shared" si="167"/>
        <v>5.0000000000000009</v>
      </c>
      <c r="I1373" s="2">
        <f t="array" ref="I1373">SUMPRODUCT(B1357:B1376, (ROW(B1357:B1376)-ROW(B1357)+1)) / (20*21/2)</f>
        <v>5.0452380952380951</v>
      </c>
      <c r="J1373" s="2">
        <f t="shared" si="170"/>
        <v>4.9517501462160922</v>
      </c>
      <c r="K1373" s="2">
        <f t="shared" si="164"/>
        <v>4.879703961800816</v>
      </c>
    </row>
    <row r="1374" spans="1:11" ht="13.5" x14ac:dyDescent="0.25">
      <c r="A1374" s="3">
        <f>TITRES_STAT!B1377</f>
        <v>44312</v>
      </c>
      <c r="B1374" s="6">
        <f>TITRES_STAT!D1377</f>
        <v>5.2</v>
      </c>
      <c r="C1374" s="2">
        <f t="shared" si="165"/>
        <v>2.0000000000000462E-2</v>
      </c>
      <c r="D1374" s="2">
        <f t="shared" si="166"/>
        <v>5.1479999999999997</v>
      </c>
      <c r="E1374" s="2">
        <f t="shared" si="168"/>
        <v>5.0210000000000008</v>
      </c>
      <c r="F1374" s="2">
        <f t="shared" si="169"/>
        <v>4.9695</v>
      </c>
      <c r="G1374" s="2">
        <f t="shared" si="163"/>
        <v>4.8047999999999993</v>
      </c>
      <c r="H1374" s="2">
        <f t="shared" si="167"/>
        <v>5.0010500000000011</v>
      </c>
      <c r="I1374" s="2">
        <f t="array" ref="I1374">SUMPRODUCT(B1358:B1377, (ROW(B1358:B1377)-ROW(B1358)+1)) / (20*21/2)</f>
        <v>5.0602380952380956</v>
      </c>
      <c r="J1374" s="2">
        <f t="shared" si="170"/>
        <v>4.9753929894336073</v>
      </c>
      <c r="K1374" s="2">
        <f t="shared" si="164"/>
        <v>4.8922645907498037</v>
      </c>
    </row>
    <row r="1375" spans="1:11" ht="13.5" x14ac:dyDescent="0.25">
      <c r="A1375" s="3">
        <f>TITRES_STAT!B1378</f>
        <v>44313</v>
      </c>
      <c r="B1375" s="6">
        <f>TITRES_STAT!D1378</f>
        <v>5.15</v>
      </c>
      <c r="C1375" s="2">
        <f t="shared" si="165"/>
        <v>-4.9999999999999822E-2</v>
      </c>
      <c r="D1375" s="2">
        <f t="shared" si="166"/>
        <v>5.1879999999999997</v>
      </c>
      <c r="E1375" s="2">
        <f t="shared" si="168"/>
        <v>5.0460000000000003</v>
      </c>
      <c r="F1375" s="2">
        <f t="shared" si="169"/>
        <v>4.9800000000000004</v>
      </c>
      <c r="G1375" s="2">
        <f t="shared" si="163"/>
        <v>4.8102</v>
      </c>
      <c r="H1375" s="2">
        <f t="shared" si="167"/>
        <v>5.0012000000000008</v>
      </c>
      <c r="I1375" s="2">
        <f t="array" ref="I1375">SUMPRODUCT(B1359:B1378, (ROW(B1359:B1378)-ROW(B1359)+1)) / (20*21/2)</f>
        <v>5.0740476190476196</v>
      </c>
      <c r="J1375" s="2">
        <f t="shared" si="170"/>
        <v>4.992022228535169</v>
      </c>
      <c r="K1375" s="2">
        <f t="shared" si="164"/>
        <v>4.9023718617007921</v>
      </c>
    </row>
    <row r="1376" spans="1:11" ht="13.5" x14ac:dyDescent="0.25">
      <c r="A1376" s="3">
        <f>TITRES_STAT!B1379</f>
        <v>44314</v>
      </c>
      <c r="B1376" s="6">
        <f>TITRES_STAT!D1379</f>
        <v>5.15</v>
      </c>
      <c r="C1376" s="2">
        <f t="shared" si="165"/>
        <v>0</v>
      </c>
      <c r="D1376" s="2">
        <f t="shared" si="166"/>
        <v>5.17</v>
      </c>
      <c r="E1376" s="2">
        <f t="shared" si="168"/>
        <v>5.0709999999999997</v>
      </c>
      <c r="F1376" s="2">
        <f t="shared" si="169"/>
        <v>4.9925000000000006</v>
      </c>
      <c r="G1376" s="2">
        <f t="shared" si="163"/>
        <v>4.8183999999999996</v>
      </c>
      <c r="H1376" s="2">
        <f t="shared" si="167"/>
        <v>5.0015000000000009</v>
      </c>
      <c r="I1376" s="2">
        <f t="array" ref="I1376">SUMPRODUCT(B1360:B1379, (ROW(B1360:B1379)-ROW(B1360)+1)) / (20*21/2)</f>
        <v>5.0723809523809518</v>
      </c>
      <c r="J1376" s="2">
        <f t="shared" si="170"/>
        <v>5.0070677305794389</v>
      </c>
      <c r="K1376" s="2">
        <f t="shared" si="164"/>
        <v>4.9120827690850755</v>
      </c>
    </row>
    <row r="1377" spans="1:11" ht="13.5" x14ac:dyDescent="0.25">
      <c r="A1377" s="3">
        <f>TITRES_STAT!B1380</f>
        <v>44315</v>
      </c>
      <c r="B1377" s="6">
        <f>TITRES_STAT!D1380</f>
        <v>5.15</v>
      </c>
      <c r="C1377" s="2">
        <f t="shared" si="165"/>
        <v>0</v>
      </c>
      <c r="D1377" s="2">
        <f t="shared" si="166"/>
        <v>5.1659999999999995</v>
      </c>
      <c r="E1377" s="2">
        <f t="shared" si="168"/>
        <v>5.0969999999999995</v>
      </c>
      <c r="F1377" s="2">
        <f t="shared" si="169"/>
        <v>5.0050000000000008</v>
      </c>
      <c r="G1377" s="2">
        <f t="shared" si="163"/>
        <v>4.827</v>
      </c>
      <c r="H1377" s="2">
        <f t="shared" si="167"/>
        <v>5.0025500000000003</v>
      </c>
      <c r="I1377" s="2">
        <f t="array" ref="I1377">SUMPRODUCT(B1361:B1380, (ROW(B1361:B1380)-ROW(B1361)+1)) / (20*21/2)</f>
        <v>5.0702380952380954</v>
      </c>
      <c r="J1377" s="2">
        <f t="shared" si="170"/>
        <v>5.0206803276671117</v>
      </c>
      <c r="K1377" s="2">
        <f t="shared" si="164"/>
        <v>4.9214128565719353</v>
      </c>
    </row>
    <row r="1378" spans="1:11" ht="13.5" x14ac:dyDescent="0.25">
      <c r="A1378" s="3">
        <f>TITRES_STAT!B1381</f>
        <v>44316</v>
      </c>
      <c r="B1378" s="6">
        <f>TITRES_STAT!D1381</f>
        <v>5.15</v>
      </c>
      <c r="C1378" s="2">
        <f t="shared" si="165"/>
        <v>0</v>
      </c>
      <c r="D1378" s="2">
        <f t="shared" si="166"/>
        <v>5.160000000000001</v>
      </c>
      <c r="E1378" s="2">
        <f t="shared" si="168"/>
        <v>5.1229999999999993</v>
      </c>
      <c r="F1378" s="2">
        <f t="shared" si="169"/>
        <v>5.0175000000000018</v>
      </c>
      <c r="G1378" s="2">
        <f t="shared" si="163"/>
        <v>4.8341999999999992</v>
      </c>
      <c r="H1378" s="2">
        <f t="shared" si="167"/>
        <v>5.0033500000000011</v>
      </c>
      <c r="I1378" s="2">
        <f t="array" ref="I1378">SUMPRODUCT(B1362:B1381, (ROW(B1362:B1381)-ROW(B1362)+1)) / (20*21/2)</f>
        <v>5.0678571428571431</v>
      </c>
      <c r="J1378" s="2">
        <f t="shared" si="170"/>
        <v>5.032996486936911</v>
      </c>
      <c r="K1378" s="2">
        <f t="shared" si="164"/>
        <v>4.9303770582749973</v>
      </c>
    </row>
    <row r="1379" spans="1:11" ht="13.5" x14ac:dyDescent="0.25">
      <c r="A1379" s="3">
        <f>TITRES_STAT!B1382</f>
        <v>44319</v>
      </c>
      <c r="B1379" s="6">
        <f>TITRES_STAT!D1382</f>
        <v>5</v>
      </c>
      <c r="C1379" s="2">
        <f t="shared" si="165"/>
        <v>-0.15000000000000036</v>
      </c>
      <c r="D1379" s="2">
        <f t="shared" si="166"/>
        <v>5.12</v>
      </c>
      <c r="E1379" s="2">
        <f t="shared" si="168"/>
        <v>5.1339999999999995</v>
      </c>
      <c r="F1379" s="2">
        <f t="shared" si="169"/>
        <v>5.0225000000000017</v>
      </c>
      <c r="G1379" s="2">
        <f t="shared" si="163"/>
        <v>4.8411999999999997</v>
      </c>
      <c r="H1379" s="2">
        <f t="shared" si="167"/>
        <v>5.0041000000000002</v>
      </c>
      <c r="I1379" s="2">
        <f t="array" ref="I1379">SUMPRODUCT(B1363:B1382, (ROW(B1363:B1382)-ROW(B1363)+1)) / (20*21/2)</f>
        <v>5.0630952380952383</v>
      </c>
      <c r="J1379" s="2">
        <f t="shared" si="170"/>
        <v>5.0298539643714912</v>
      </c>
      <c r="K1379" s="2">
        <f t="shared" si="164"/>
        <v>4.9331073697151941</v>
      </c>
    </row>
    <row r="1380" spans="1:11" ht="13.5" x14ac:dyDescent="0.25">
      <c r="A1380" s="3">
        <f>TITRES_STAT!B1383</f>
        <v>44320</v>
      </c>
      <c r="B1380" s="6">
        <f>TITRES_STAT!D1383</f>
        <v>5</v>
      </c>
      <c r="C1380" s="2">
        <f t="shared" si="165"/>
        <v>0</v>
      </c>
      <c r="D1380" s="2">
        <f t="shared" si="166"/>
        <v>5.0900000000000007</v>
      </c>
      <c r="E1380" s="2">
        <f t="shared" si="168"/>
        <v>5.1389999999999993</v>
      </c>
      <c r="F1380" s="2">
        <f t="shared" si="169"/>
        <v>5.0250000000000012</v>
      </c>
      <c r="G1380" s="2">
        <f t="shared" si="163"/>
        <v>4.8455999999999992</v>
      </c>
      <c r="H1380" s="2">
        <f t="shared" si="167"/>
        <v>5.0051000000000005</v>
      </c>
      <c r="I1380" s="2">
        <f t="array" ref="I1380">SUMPRODUCT(B1364:B1383, (ROW(B1364:B1383)-ROW(B1364)+1)) / (20*21/2)</f>
        <v>5.0571428571428569</v>
      </c>
      <c r="J1380" s="2">
        <f t="shared" si="170"/>
        <v>5.0270107296694446</v>
      </c>
      <c r="K1380" s="2">
        <f t="shared" si="164"/>
        <v>4.9357306101185205</v>
      </c>
    </row>
    <row r="1381" spans="1:11" ht="13.5" x14ac:dyDescent="0.25">
      <c r="A1381" s="3">
        <f>TITRES_STAT!B1384</f>
        <v>44321</v>
      </c>
      <c r="B1381" s="6">
        <f>TITRES_STAT!D1384</f>
        <v>5</v>
      </c>
      <c r="C1381" s="2">
        <f t="shared" si="165"/>
        <v>0</v>
      </c>
      <c r="D1381" s="2">
        <f t="shared" si="166"/>
        <v>5.0600000000000005</v>
      </c>
      <c r="E1381" s="2">
        <f t="shared" si="168"/>
        <v>5.1150000000000002</v>
      </c>
      <c r="F1381" s="2">
        <f t="shared" si="169"/>
        <v>5.0300000000000011</v>
      </c>
      <c r="G1381" s="2">
        <f t="shared" si="163"/>
        <v>4.8495999999999997</v>
      </c>
      <c r="H1381" s="2">
        <f t="shared" si="167"/>
        <v>5.0061000000000009</v>
      </c>
      <c r="I1381" s="2">
        <f t="array" ref="I1381">SUMPRODUCT(B1365:B1384, (ROW(B1365:B1384)-ROW(B1365)+1)) / (20*21/2)</f>
        <v>5.0481428571428566</v>
      </c>
      <c r="J1381" s="2">
        <f t="shared" si="170"/>
        <v>5.0244382792247357</v>
      </c>
      <c r="K1381" s="2">
        <f t="shared" si="164"/>
        <v>4.938250978349167</v>
      </c>
    </row>
    <row r="1382" spans="1:11" ht="13.5" x14ac:dyDescent="0.25">
      <c r="A1382" s="3">
        <f>TITRES_STAT!B1385</f>
        <v>44322</v>
      </c>
      <c r="B1382" s="6">
        <f>TITRES_STAT!D1385</f>
        <v>4.9800000000000004</v>
      </c>
      <c r="C1382" s="2">
        <f t="shared" si="165"/>
        <v>-1.9999999999999574E-2</v>
      </c>
      <c r="D1382" s="2">
        <f t="shared" si="166"/>
        <v>5.0259999999999998</v>
      </c>
      <c r="E1382" s="2">
        <f t="shared" si="168"/>
        <v>5.0959999999999992</v>
      </c>
      <c r="F1382" s="2">
        <f t="shared" si="169"/>
        <v>5.0325000000000015</v>
      </c>
      <c r="G1382" s="2">
        <f t="shared" si="163"/>
        <v>4.8535999999999992</v>
      </c>
      <c r="H1382" s="2">
        <f t="shared" si="167"/>
        <v>5.00725</v>
      </c>
      <c r="I1382" s="2">
        <f t="array" ref="I1382">SUMPRODUCT(B1366:B1385, (ROW(B1366:B1385)-ROW(B1366)+1)) / (20*21/2)</f>
        <v>5.0257619047619038</v>
      </c>
      <c r="J1382" s="2">
        <f t="shared" si="170"/>
        <v>5.0202060621557134</v>
      </c>
      <c r="K1382" s="2">
        <f t="shared" si="164"/>
        <v>4.9398881948844942</v>
      </c>
    </row>
    <row r="1383" spans="1:11" ht="13.5" x14ac:dyDescent="0.25">
      <c r="A1383" s="3">
        <f>TITRES_STAT!B1386</f>
        <v>44323</v>
      </c>
      <c r="B1383" s="6">
        <f>TITRES_STAT!D1386</f>
        <v>4.97</v>
      </c>
      <c r="C1383" s="2">
        <f t="shared" si="165"/>
        <v>-1.0000000000000675E-2</v>
      </c>
      <c r="D1383" s="2">
        <f t="shared" si="166"/>
        <v>4.99</v>
      </c>
      <c r="E1383" s="2">
        <f t="shared" si="168"/>
        <v>5.0750000000000002</v>
      </c>
      <c r="F1383" s="2">
        <f t="shared" si="169"/>
        <v>5.0345000000000013</v>
      </c>
      <c r="G1383" s="2">
        <f t="shared" si="163"/>
        <v>4.8573999999999993</v>
      </c>
      <c r="H1383" s="2">
        <f t="shared" si="167"/>
        <v>5.0083500000000001</v>
      </c>
      <c r="I1383" s="2">
        <f t="array" ref="I1383">SUMPRODUCT(B1367:B1386, (ROW(B1367:B1386)-ROW(B1367)+1)) / (20*21/2)</f>
        <v>5.0029047619047624</v>
      </c>
      <c r="J1383" s="2">
        <f t="shared" si="170"/>
        <v>5.0154245324265982</v>
      </c>
      <c r="K1383" s="2">
        <f t="shared" si="164"/>
        <v>4.9410690499870631</v>
      </c>
    </row>
    <row r="1384" spans="1:11" ht="13.5" x14ac:dyDescent="0.25">
      <c r="A1384" s="3">
        <f>TITRES_STAT!B1387</f>
        <v>44326</v>
      </c>
      <c r="B1384" s="6">
        <f>TITRES_STAT!D1387</f>
        <v>4.9400000000000004</v>
      </c>
      <c r="C1384" s="2">
        <f t="shared" si="165"/>
        <v>-2.9999999999999361E-2</v>
      </c>
      <c r="D1384" s="2">
        <f t="shared" si="166"/>
        <v>4.9779999999999998</v>
      </c>
      <c r="E1384" s="2">
        <f t="shared" si="168"/>
        <v>5.0489999999999995</v>
      </c>
      <c r="F1384" s="2">
        <f t="shared" si="169"/>
        <v>5.035000000000001</v>
      </c>
      <c r="G1384" s="2">
        <f t="shared" si="163"/>
        <v>4.8608000000000002</v>
      </c>
      <c r="H1384" s="2">
        <f t="shared" si="167"/>
        <v>5.0088499999999998</v>
      </c>
      <c r="I1384" s="2">
        <f t="array" ref="I1384">SUMPRODUCT(B1368:B1387, (ROW(B1368:B1387)-ROW(B1368)+1)) / (20*21/2)</f>
        <v>4.9796190476190478</v>
      </c>
      <c r="J1384" s="2">
        <f t="shared" si="170"/>
        <v>5.0082412436240649</v>
      </c>
      <c r="K1384" s="2">
        <f t="shared" si="164"/>
        <v>4.9410271264581587</v>
      </c>
    </row>
    <row r="1385" spans="1:11" ht="13.5" x14ac:dyDescent="0.25">
      <c r="A1385" s="3">
        <f>TITRES_STAT!B1388</f>
        <v>44327</v>
      </c>
      <c r="B1385" s="6">
        <f>TITRES_STAT!D1388</f>
        <v>4.8</v>
      </c>
      <c r="C1385" s="2">
        <f t="shared" si="165"/>
        <v>-0.14000000000000057</v>
      </c>
      <c r="D1385" s="2">
        <f t="shared" si="166"/>
        <v>4.9380000000000006</v>
      </c>
      <c r="E1385" s="2">
        <f t="shared" si="168"/>
        <v>5.0140000000000002</v>
      </c>
      <c r="F1385" s="2">
        <f t="shared" si="169"/>
        <v>5.0299999999999994</v>
      </c>
      <c r="G1385" s="2">
        <f t="shared" si="163"/>
        <v>4.8616000000000001</v>
      </c>
      <c r="H1385" s="2">
        <f t="shared" si="167"/>
        <v>5.0079000000000002</v>
      </c>
      <c r="I1385" s="2">
        <f t="array" ref="I1385">SUMPRODUCT(B1369:B1388, (ROW(B1369:B1388)-ROW(B1369)+1)) / (20*21/2)</f>
        <v>4.9625714285714286</v>
      </c>
      <c r="J1385" s="2">
        <f t="shared" si="170"/>
        <v>4.9884087442312968</v>
      </c>
      <c r="K1385" s="2">
        <f t="shared" si="164"/>
        <v>4.93549665091078</v>
      </c>
    </row>
    <row r="1386" spans="1:11" ht="13.5" x14ac:dyDescent="0.25">
      <c r="A1386" s="3">
        <f>TITRES_STAT!B1389</f>
        <v>44333</v>
      </c>
      <c r="B1386" s="6">
        <f>TITRES_STAT!D1389</f>
        <v>4.79</v>
      </c>
      <c r="C1386" s="2">
        <f t="shared" si="165"/>
        <v>-9.9999999999997868E-3</v>
      </c>
      <c r="D1386" s="2">
        <f t="shared" si="166"/>
        <v>4.8959999999999999</v>
      </c>
      <c r="E1386" s="2">
        <f t="shared" si="168"/>
        <v>4.9779999999999998</v>
      </c>
      <c r="F1386" s="2">
        <f t="shared" si="169"/>
        <v>5.0244999999999997</v>
      </c>
      <c r="G1386" s="2">
        <f t="shared" si="163"/>
        <v>4.8633999999999995</v>
      </c>
      <c r="H1386" s="2">
        <f t="shared" si="167"/>
        <v>5.0064000000000002</v>
      </c>
      <c r="I1386" s="2">
        <f t="array" ref="I1386">SUMPRODUCT(B1370:B1389, (ROW(B1370:B1389)-ROW(B1370)+1)) / (20*21/2)</f>
        <v>4.9457619047619046</v>
      </c>
      <c r="J1386" s="2">
        <f t="shared" si="170"/>
        <v>4.9695126733521251</v>
      </c>
      <c r="K1386" s="2">
        <f t="shared" si="164"/>
        <v>4.9297908998946705</v>
      </c>
    </row>
    <row r="1387" spans="1:11" ht="13.5" x14ac:dyDescent="0.25">
      <c r="A1387" s="3">
        <f>TITRES_STAT!B1390</f>
        <v>44334</v>
      </c>
      <c r="B1387" s="6">
        <f>TITRES_STAT!D1390</f>
        <v>4.78</v>
      </c>
      <c r="C1387" s="2">
        <f t="shared" si="165"/>
        <v>-9.9999999999997868E-3</v>
      </c>
      <c r="D1387" s="2">
        <f t="shared" si="166"/>
        <v>4.8559999999999999</v>
      </c>
      <c r="E1387" s="2">
        <f t="shared" si="168"/>
        <v>4.9409999999999998</v>
      </c>
      <c r="F1387" s="2">
        <f t="shared" si="169"/>
        <v>5.0190000000000001</v>
      </c>
      <c r="G1387" s="2">
        <f t="shared" si="163"/>
        <v>4.8654000000000002</v>
      </c>
      <c r="H1387" s="2">
        <f t="shared" si="167"/>
        <v>5.0047999999999995</v>
      </c>
      <c r="I1387" s="2">
        <f t="array" ref="I1387">SUMPRODUCT(B1371:B1390, (ROW(B1371:B1390)-ROW(B1371)+1)) / (20*21/2)</f>
        <v>4.9301428571428572</v>
      </c>
      <c r="J1387" s="2">
        <f t="shared" si="170"/>
        <v>4.951463847318589</v>
      </c>
      <c r="K1387" s="2">
        <f t="shared" si="164"/>
        <v>4.9239167469576248</v>
      </c>
    </row>
    <row r="1388" spans="1:11" ht="13.5" x14ac:dyDescent="0.25">
      <c r="A1388" s="3">
        <f>TITRES_STAT!B1391</f>
        <v>44335</v>
      </c>
      <c r="B1388" s="6">
        <f>TITRES_STAT!D1391</f>
        <v>4.84</v>
      </c>
      <c r="C1388" s="2">
        <f t="shared" si="165"/>
        <v>5.9999999999999609E-2</v>
      </c>
      <c r="D1388" s="2">
        <f t="shared" si="166"/>
        <v>4.83</v>
      </c>
      <c r="E1388" s="2">
        <f t="shared" si="168"/>
        <v>4.9099999999999993</v>
      </c>
      <c r="F1388" s="2">
        <f t="shared" si="169"/>
        <v>5.0164999999999997</v>
      </c>
      <c r="G1388" s="2">
        <f t="shared" si="163"/>
        <v>4.8685999999999998</v>
      </c>
      <c r="H1388" s="2">
        <f t="shared" si="167"/>
        <v>5.00305</v>
      </c>
      <c r="I1388" s="2">
        <f t="array" ref="I1388">SUMPRODUCT(B1372:B1391, (ROW(B1372:B1391)-ROW(B1372)+1)) / (20*21/2)</f>
        <v>4.915</v>
      </c>
      <c r="J1388" s="2">
        <f t="shared" si="170"/>
        <v>4.9408482428120566</v>
      </c>
      <c r="K1388" s="2">
        <f t="shared" si="164"/>
        <v>4.9206258941357568</v>
      </c>
    </row>
    <row r="1389" spans="1:11" ht="13.5" x14ac:dyDescent="0.25">
      <c r="A1389" s="3">
        <f>TITRES_STAT!B1392</f>
        <v>44336</v>
      </c>
      <c r="B1389" s="6">
        <f>TITRES_STAT!D1392</f>
        <v>4.84</v>
      </c>
      <c r="C1389" s="2">
        <f t="shared" si="165"/>
        <v>0</v>
      </c>
      <c r="D1389" s="2">
        <f t="shared" si="166"/>
        <v>4.8100000000000005</v>
      </c>
      <c r="E1389" s="2">
        <f t="shared" si="168"/>
        <v>4.894000000000001</v>
      </c>
      <c r="F1389" s="2">
        <f t="shared" si="169"/>
        <v>5.0140000000000002</v>
      </c>
      <c r="G1389" s="2">
        <f t="shared" si="163"/>
        <v>4.8716000000000008</v>
      </c>
      <c r="H1389" s="2">
        <f t="shared" si="167"/>
        <v>5.0019500000000008</v>
      </c>
      <c r="I1389" s="2">
        <f t="array" ref="I1389">SUMPRODUCT(B1373:B1392, (ROW(B1373:B1392)-ROW(B1373)+1)) / (20*21/2)</f>
        <v>4.8969523809523814</v>
      </c>
      <c r="J1389" s="2">
        <f t="shared" si="170"/>
        <v>4.9312436482585271</v>
      </c>
      <c r="K1389" s="2">
        <f t="shared" si="164"/>
        <v>4.9174640943657266</v>
      </c>
    </row>
    <row r="1390" spans="1:11" ht="13.5" x14ac:dyDescent="0.25">
      <c r="A1390" s="3">
        <f>TITRES_STAT!B1393</f>
        <v>44337</v>
      </c>
      <c r="B1390" s="6">
        <f>TITRES_STAT!D1393</f>
        <v>4.8499999999999996</v>
      </c>
      <c r="C1390" s="2">
        <f t="shared" si="165"/>
        <v>9.9999999999997868E-3</v>
      </c>
      <c r="D1390" s="2">
        <f t="shared" si="166"/>
        <v>4.82</v>
      </c>
      <c r="E1390" s="2">
        <f t="shared" si="168"/>
        <v>4.8789999999999996</v>
      </c>
      <c r="F1390" s="2">
        <f t="shared" si="169"/>
        <v>5.0089999999999995</v>
      </c>
      <c r="G1390" s="2">
        <f t="shared" si="163"/>
        <v>4.8746</v>
      </c>
      <c r="H1390" s="2">
        <f t="shared" si="167"/>
        <v>5.0010500000000011</v>
      </c>
      <c r="I1390" s="2">
        <f t="array" ref="I1390">SUMPRODUCT(B1374:B1393, (ROW(B1374:B1393)-ROW(B1374)+1)) / (20*21/2)</f>
        <v>4.8787619047619044</v>
      </c>
      <c r="J1390" s="2">
        <f t="shared" si="170"/>
        <v>4.9235061579481911</v>
      </c>
      <c r="K1390" s="2">
        <f t="shared" si="164"/>
        <v>4.9148184436062863</v>
      </c>
    </row>
    <row r="1391" spans="1:11" ht="13.5" x14ac:dyDescent="0.25">
      <c r="A1391" s="3">
        <f>TITRES_STAT!B1394</f>
        <v>44340</v>
      </c>
      <c r="B1391" s="6">
        <f>TITRES_STAT!D1394</f>
        <v>4.8499999999999996</v>
      </c>
      <c r="C1391" s="2">
        <f t="shared" si="165"/>
        <v>0</v>
      </c>
      <c r="D1391" s="2">
        <f t="shared" si="166"/>
        <v>4.8320000000000007</v>
      </c>
      <c r="E1391" s="2">
        <f t="shared" si="168"/>
        <v>4.8639999999999999</v>
      </c>
      <c r="F1391" s="2">
        <f t="shared" si="169"/>
        <v>4.9894999999999996</v>
      </c>
      <c r="G1391" s="2">
        <f t="shared" si="163"/>
        <v>4.877600000000001</v>
      </c>
      <c r="H1391" s="2">
        <f t="shared" si="167"/>
        <v>5.000350000000001</v>
      </c>
      <c r="I1391" s="2">
        <f t="array" ref="I1391">SUMPRODUCT(B1375:B1394, (ROW(B1375:B1394)-ROW(B1375)+1)) / (20*21/2)</f>
        <v>4.8624761904761913</v>
      </c>
      <c r="J1391" s="2">
        <f t="shared" si="170"/>
        <v>4.916505571476935</v>
      </c>
      <c r="K1391" s="2">
        <f t="shared" si="164"/>
        <v>4.9122765438570202</v>
      </c>
    </row>
    <row r="1392" spans="1:11" ht="13.5" x14ac:dyDescent="0.25">
      <c r="A1392" s="3">
        <f>TITRES_STAT!B1395</f>
        <v>44341</v>
      </c>
      <c r="B1392" s="6">
        <f>TITRES_STAT!D1395</f>
        <v>4.8</v>
      </c>
      <c r="C1392" s="2">
        <f t="shared" si="165"/>
        <v>-4.9999999999999822E-2</v>
      </c>
      <c r="D1392" s="2">
        <f t="shared" si="166"/>
        <v>4.8360000000000003</v>
      </c>
      <c r="E1392" s="2">
        <f t="shared" si="168"/>
        <v>4.8460000000000001</v>
      </c>
      <c r="F1392" s="2">
        <f t="shared" si="169"/>
        <v>4.9709999999999992</v>
      </c>
      <c r="G1392" s="2">
        <f t="shared" si="163"/>
        <v>4.8796000000000008</v>
      </c>
      <c r="H1392" s="2">
        <f t="shared" si="167"/>
        <v>4.9990000000000006</v>
      </c>
      <c r="I1392" s="2">
        <f t="array" ref="I1392">SUMPRODUCT(B1376:B1395, (ROW(B1376:B1395)-ROW(B1376)+1)) / (20*21/2)</f>
        <v>4.8491428571428576</v>
      </c>
      <c r="J1392" s="2">
        <f t="shared" si="170"/>
        <v>4.9054098027648463</v>
      </c>
      <c r="K1392" s="2">
        <f t="shared" si="164"/>
        <v>4.9078735421371373</v>
      </c>
    </row>
    <row r="1393" spans="1:11" ht="13.5" x14ac:dyDescent="0.25">
      <c r="A1393" s="3">
        <f>TITRES_STAT!B1396</f>
        <v>44342</v>
      </c>
      <c r="B1393" s="6">
        <f>TITRES_STAT!D1396</f>
        <v>4.78</v>
      </c>
      <c r="C1393" s="2">
        <f t="shared" si="165"/>
        <v>-1.9999999999999574E-2</v>
      </c>
      <c r="D1393" s="2">
        <f t="shared" si="166"/>
        <v>4.8239999999999998</v>
      </c>
      <c r="E1393" s="2">
        <f t="shared" si="168"/>
        <v>4.827</v>
      </c>
      <c r="F1393" s="2">
        <f t="shared" si="169"/>
        <v>4.9509999999999996</v>
      </c>
      <c r="G1393" s="2">
        <f t="shared" si="163"/>
        <v>4.8854000000000015</v>
      </c>
      <c r="H1393" s="2">
        <f t="shared" si="167"/>
        <v>4.9975500000000004</v>
      </c>
      <c r="I1393" s="2">
        <f t="array" ref="I1393">SUMPRODUCT(B1377:B1396, (ROW(B1377:B1396)-ROW(B1377)+1)) / (20*21/2)</f>
        <v>4.8441904761904757</v>
      </c>
      <c r="J1393" s="2">
        <f t="shared" si="170"/>
        <v>4.8934660120253373</v>
      </c>
      <c r="K1393" s="2">
        <f t="shared" si="164"/>
        <v>4.9028588934258774</v>
      </c>
    </row>
    <row r="1394" spans="1:11" ht="13.5" x14ac:dyDescent="0.25">
      <c r="A1394" s="3">
        <f>TITRES_STAT!B1397</f>
        <v>44343</v>
      </c>
      <c r="B1394" s="6">
        <f>TITRES_STAT!D1397</f>
        <v>4.78</v>
      </c>
      <c r="C1394" s="2">
        <f t="shared" si="165"/>
        <v>0</v>
      </c>
      <c r="D1394" s="2">
        <f t="shared" si="166"/>
        <v>4.8120000000000003</v>
      </c>
      <c r="E1394" s="2">
        <f t="shared" si="168"/>
        <v>4.8109999999999999</v>
      </c>
      <c r="F1394" s="2">
        <f t="shared" si="169"/>
        <v>4.9299999999999988</v>
      </c>
      <c r="G1394" s="2">
        <f t="shared" ref="G1394:G1457" si="171">AVERAGE(B1345:B1394)</f>
        <v>4.8872000000000009</v>
      </c>
      <c r="H1394" s="2">
        <f t="shared" si="167"/>
        <v>4.9963500000000005</v>
      </c>
      <c r="I1394" s="2">
        <f t="array" ref="I1394">SUMPRODUCT(B1378:B1397, (ROW(B1378:B1397)-ROW(B1378)+1)) / (20*21/2)</f>
        <v>4.8406190476190476</v>
      </c>
      <c r="J1394" s="2">
        <f t="shared" si="170"/>
        <v>4.8826597251657811</v>
      </c>
      <c r="K1394" s="2">
        <f t="shared" si="164"/>
        <v>4.898040897605255</v>
      </c>
    </row>
    <row r="1395" spans="1:11" ht="13.5" x14ac:dyDescent="0.25">
      <c r="A1395" s="3">
        <f>TITRES_STAT!B1398</f>
        <v>44344</v>
      </c>
      <c r="B1395" s="6">
        <f>TITRES_STAT!D1398</f>
        <v>4.79</v>
      </c>
      <c r="C1395" s="2">
        <f t="shared" si="165"/>
        <v>9.9999999999997868E-3</v>
      </c>
      <c r="D1395" s="2">
        <f t="shared" si="166"/>
        <v>4.8</v>
      </c>
      <c r="E1395" s="2">
        <f t="shared" si="168"/>
        <v>4.8100000000000005</v>
      </c>
      <c r="F1395" s="2">
        <f t="shared" si="169"/>
        <v>4.9119999999999999</v>
      </c>
      <c r="G1395" s="2">
        <f t="shared" si="171"/>
        <v>4.890200000000001</v>
      </c>
      <c r="H1395" s="2">
        <f t="shared" si="167"/>
        <v>4.9954000000000001</v>
      </c>
      <c r="I1395" s="2">
        <f t="array" ref="I1395">SUMPRODUCT(B1379:B1398, (ROW(B1379:B1398)-ROW(B1379)+1)) / (20*21/2)</f>
        <v>4.8384285714285715</v>
      </c>
      <c r="J1395" s="2">
        <f t="shared" si="170"/>
        <v>4.8738349894357063</v>
      </c>
      <c r="K1395" s="2">
        <f t="shared" ref="K1395:K1458" si="172">$K$4*B1395+(1-$K$4)*K1394</f>
        <v>4.8938039996599505</v>
      </c>
    </row>
    <row r="1396" spans="1:11" ht="13.5" x14ac:dyDescent="0.25">
      <c r="A1396" s="3">
        <f>TITRES_STAT!B1399</f>
        <v>44347</v>
      </c>
      <c r="B1396" s="6">
        <f>TITRES_STAT!D1399</f>
        <v>4.8600000000000003</v>
      </c>
      <c r="C1396" s="2">
        <f t="shared" si="165"/>
        <v>7.0000000000000284E-2</v>
      </c>
      <c r="D1396" s="2">
        <f t="shared" si="166"/>
        <v>4.8019999999999996</v>
      </c>
      <c r="E1396" s="2">
        <f t="shared" si="168"/>
        <v>4.8170000000000002</v>
      </c>
      <c r="F1396" s="2">
        <f t="shared" si="169"/>
        <v>4.8974999999999991</v>
      </c>
      <c r="G1396" s="2">
        <f t="shared" si="171"/>
        <v>4.8972000000000007</v>
      </c>
      <c r="H1396" s="2">
        <f t="shared" si="167"/>
        <v>4.9952499999999995</v>
      </c>
      <c r="I1396" s="2">
        <f t="array" ref="I1396">SUMPRODUCT(B1380:B1399, (ROW(B1380:B1399)-ROW(B1380)+1)) / (20*21/2)</f>
        <v>4.8242857142857147</v>
      </c>
      <c r="J1396" s="2">
        <f t="shared" si="170"/>
        <v>4.8725173713942098</v>
      </c>
      <c r="K1396" s="2">
        <f t="shared" si="172"/>
        <v>4.8924783526144626</v>
      </c>
    </row>
    <row r="1397" spans="1:11" ht="13.5" x14ac:dyDescent="0.25">
      <c r="A1397" s="3">
        <f>TITRES_STAT!B1400</f>
        <v>44348</v>
      </c>
      <c r="B1397" s="6">
        <f>TITRES_STAT!D1400</f>
        <v>4.8600000000000003</v>
      </c>
      <c r="C1397" s="2">
        <f t="shared" si="165"/>
        <v>0</v>
      </c>
      <c r="D1397" s="2">
        <f t="shared" si="166"/>
        <v>4.8140000000000001</v>
      </c>
      <c r="E1397" s="2">
        <f t="shared" si="168"/>
        <v>4.8250000000000002</v>
      </c>
      <c r="F1397" s="2">
        <f t="shared" si="169"/>
        <v>4.8830000000000009</v>
      </c>
      <c r="G1397" s="2">
        <f t="shared" si="171"/>
        <v>4.902400000000001</v>
      </c>
      <c r="H1397" s="2">
        <f t="shared" si="167"/>
        <v>4.995099999999999</v>
      </c>
      <c r="I1397" s="2">
        <f t="array" ref="I1397">SUMPRODUCT(B1381:B1400, (ROW(B1381:B1400)-ROW(B1381)+1)) / (20*21/2)</f>
        <v>4.8190952380952377</v>
      </c>
      <c r="J1397" s="2">
        <f t="shared" si="170"/>
        <v>4.8713252407852377</v>
      </c>
      <c r="K1397" s="2">
        <f t="shared" si="172"/>
        <v>4.8912046917276211</v>
      </c>
    </row>
    <row r="1398" spans="1:11" ht="13.5" x14ac:dyDescent="0.25">
      <c r="A1398" s="3">
        <f>TITRES_STAT!B1401</f>
        <v>44349</v>
      </c>
      <c r="B1398" s="6">
        <f>TITRES_STAT!D1401</f>
        <v>4.8600000000000003</v>
      </c>
      <c r="C1398" s="2">
        <f t="shared" si="165"/>
        <v>0</v>
      </c>
      <c r="D1398" s="2">
        <f t="shared" si="166"/>
        <v>4.83</v>
      </c>
      <c r="E1398" s="2">
        <f t="shared" si="168"/>
        <v>4.827</v>
      </c>
      <c r="F1398" s="2">
        <f t="shared" si="169"/>
        <v>4.8685</v>
      </c>
      <c r="G1398" s="2">
        <f t="shared" si="171"/>
        <v>4.9076000000000013</v>
      </c>
      <c r="H1398" s="2">
        <f t="shared" si="167"/>
        <v>4.99505</v>
      </c>
      <c r="I1398" s="2">
        <f t="array" ref="I1398">SUMPRODUCT(B1382:B1401, (ROW(B1382:B1401)-ROW(B1382)+1)) / (20*21/2)</f>
        <v>4.8148571428571438</v>
      </c>
      <c r="J1398" s="2">
        <f t="shared" si="170"/>
        <v>4.8702466464247385</v>
      </c>
      <c r="K1398" s="2">
        <f t="shared" si="172"/>
        <v>4.8899809783265376</v>
      </c>
    </row>
    <row r="1399" spans="1:11" ht="13.5" x14ac:dyDescent="0.25">
      <c r="A1399" s="3">
        <f>TITRES_STAT!B1402</f>
        <v>44350</v>
      </c>
      <c r="B1399" s="6">
        <f>TITRES_STAT!D1402</f>
        <v>4.72</v>
      </c>
      <c r="C1399" s="2">
        <f t="shared" si="165"/>
        <v>-0.14000000000000057</v>
      </c>
      <c r="D1399" s="2">
        <f t="shared" si="166"/>
        <v>4.8179999999999996</v>
      </c>
      <c r="E1399" s="2">
        <f t="shared" si="168"/>
        <v>4.8149999999999995</v>
      </c>
      <c r="F1399" s="2">
        <f t="shared" si="169"/>
        <v>4.8545000000000007</v>
      </c>
      <c r="G1399" s="2">
        <f t="shared" si="171"/>
        <v>4.9126000000000012</v>
      </c>
      <c r="H1399" s="2">
        <f t="shared" si="167"/>
        <v>4.9939</v>
      </c>
      <c r="I1399" s="2">
        <f t="array" ref="I1399">SUMPRODUCT(B1383:B1402, (ROW(B1383:B1402)-ROW(B1383)+1)) / (20*21/2)</f>
        <v>4.7982380952380952</v>
      </c>
      <c r="J1399" s="2">
        <f t="shared" si="170"/>
        <v>4.8559374420033352</v>
      </c>
      <c r="K1399" s="2">
        <f t="shared" si="172"/>
        <v>4.8833150576078506</v>
      </c>
    </row>
    <row r="1400" spans="1:11" ht="13.5" x14ac:dyDescent="0.25">
      <c r="A1400" s="3">
        <f>TITRES_STAT!B1403</f>
        <v>44351</v>
      </c>
      <c r="B1400" s="6">
        <f>TITRES_STAT!D1403</f>
        <v>4.8</v>
      </c>
      <c r="C1400" s="2">
        <f t="shared" si="165"/>
        <v>8.0000000000000071E-2</v>
      </c>
      <c r="D1400" s="2">
        <f t="shared" si="166"/>
        <v>4.82</v>
      </c>
      <c r="E1400" s="2">
        <f t="shared" si="168"/>
        <v>4.8099999999999996</v>
      </c>
      <c r="F1400" s="2">
        <f t="shared" si="169"/>
        <v>4.8445</v>
      </c>
      <c r="G1400" s="2">
        <f t="shared" si="171"/>
        <v>4.9166000000000016</v>
      </c>
      <c r="H1400" s="2">
        <f t="shared" si="167"/>
        <v>4.9936999999999996</v>
      </c>
      <c r="I1400" s="2">
        <f t="array" ref="I1400">SUMPRODUCT(B1384:B1403, (ROW(B1384:B1403)-ROW(B1384)+1)) / (20*21/2)</f>
        <v>4.7831428571428569</v>
      </c>
      <c r="J1400" s="2">
        <f t="shared" si="170"/>
        <v>4.850610066574446</v>
      </c>
      <c r="K1400" s="2">
        <f t="shared" si="172"/>
        <v>4.8800478004467589</v>
      </c>
    </row>
    <row r="1401" spans="1:11" ht="13.5" x14ac:dyDescent="0.25">
      <c r="A1401" s="3">
        <f>TITRES_STAT!B1404</f>
        <v>44354</v>
      </c>
      <c r="B1401" s="6">
        <f>TITRES_STAT!D1404</f>
        <v>4.8</v>
      </c>
      <c r="C1401" s="2">
        <f t="shared" si="165"/>
        <v>0</v>
      </c>
      <c r="D1401" s="2">
        <f t="shared" si="166"/>
        <v>4.8080000000000007</v>
      </c>
      <c r="E1401" s="2">
        <f t="shared" si="168"/>
        <v>4.8049999999999988</v>
      </c>
      <c r="F1401" s="2">
        <f t="shared" si="169"/>
        <v>4.8345000000000002</v>
      </c>
      <c r="G1401" s="2">
        <f t="shared" si="171"/>
        <v>4.9206000000000012</v>
      </c>
      <c r="H1401" s="2">
        <f t="shared" si="167"/>
        <v>4.9929999999999986</v>
      </c>
      <c r="I1401" s="2">
        <f t="array" ref="I1401">SUMPRODUCT(B1385:B1404, (ROW(B1385:B1404)-ROW(B1385)+1)) / (20*21/2)</f>
        <v>4.7695238095238093</v>
      </c>
      <c r="J1401" s="2">
        <f t="shared" si="170"/>
        <v>4.8457900602340231</v>
      </c>
      <c r="K1401" s="2">
        <f t="shared" si="172"/>
        <v>4.8769086710174747</v>
      </c>
    </row>
    <row r="1402" spans="1:11" ht="13.5" x14ac:dyDescent="0.25">
      <c r="A1402" s="3">
        <f>TITRES_STAT!B1405</f>
        <v>44355</v>
      </c>
      <c r="B1402" s="6">
        <f>TITRES_STAT!D1405</f>
        <v>4.66</v>
      </c>
      <c r="C1402" s="2">
        <f t="shared" si="165"/>
        <v>-0.13999999999999968</v>
      </c>
      <c r="D1402" s="2">
        <f t="shared" si="166"/>
        <v>4.7679999999999998</v>
      </c>
      <c r="E1402" s="2">
        <f t="shared" si="168"/>
        <v>4.7909999999999995</v>
      </c>
      <c r="F1402" s="2">
        <f t="shared" si="169"/>
        <v>4.8184999999999993</v>
      </c>
      <c r="G1402" s="2">
        <f t="shared" si="171"/>
        <v>4.9218000000000011</v>
      </c>
      <c r="H1402" s="2">
        <f t="shared" si="167"/>
        <v>4.9921499999999988</v>
      </c>
      <c r="I1402" s="2">
        <f t="array" ref="I1402">SUMPRODUCT(B1386:B1405, (ROW(B1386:B1405)-ROW(B1386)+1)) / (20*21/2)</f>
        <v>4.769619047619047</v>
      </c>
      <c r="J1402" s="2">
        <f t="shared" si="170"/>
        <v>4.8280957687831636</v>
      </c>
      <c r="K1402" s="2">
        <f t="shared" si="172"/>
        <v>4.8684024486246322</v>
      </c>
    </row>
    <row r="1403" spans="1:11" ht="13.5" x14ac:dyDescent="0.25">
      <c r="A1403" s="3">
        <f>TITRES_STAT!B1406</f>
        <v>44356</v>
      </c>
      <c r="B1403" s="6">
        <f>TITRES_STAT!D1406</f>
        <v>4.66</v>
      </c>
      <c r="C1403" s="2">
        <f t="shared" si="165"/>
        <v>0</v>
      </c>
      <c r="D1403" s="2">
        <f t="shared" si="166"/>
        <v>4.7279999999999998</v>
      </c>
      <c r="E1403" s="2">
        <f t="shared" si="168"/>
        <v>4.778999999999999</v>
      </c>
      <c r="F1403" s="2">
        <f t="shared" si="169"/>
        <v>4.802999999999999</v>
      </c>
      <c r="G1403" s="2">
        <f t="shared" si="171"/>
        <v>4.9180000000000019</v>
      </c>
      <c r="H1403" s="2">
        <f t="shared" si="167"/>
        <v>4.9919499999999983</v>
      </c>
      <c r="I1403" s="2">
        <f t="array" ref="I1403">SUMPRODUCT(B1387:B1406, (ROW(B1387:B1406)-ROW(B1387)+1)) / (20*21/2)</f>
        <v>4.7697619047619044</v>
      </c>
      <c r="J1403" s="2">
        <f t="shared" si="170"/>
        <v>4.8120866479466713</v>
      </c>
      <c r="K1403" s="2">
        <f t="shared" si="172"/>
        <v>4.8602298035805287</v>
      </c>
    </row>
    <row r="1404" spans="1:11" ht="13.5" x14ac:dyDescent="0.25">
      <c r="A1404" s="3">
        <f>TITRES_STAT!B1407</f>
        <v>44357</v>
      </c>
      <c r="B1404" s="6">
        <f>TITRES_STAT!D1407</f>
        <v>4.66</v>
      </c>
      <c r="C1404" s="2">
        <f t="shared" si="165"/>
        <v>0</v>
      </c>
      <c r="D1404" s="2">
        <f t="shared" si="166"/>
        <v>4.7160000000000002</v>
      </c>
      <c r="E1404" s="2">
        <f t="shared" si="168"/>
        <v>4.7669999999999986</v>
      </c>
      <c r="F1404" s="2">
        <f t="shared" si="169"/>
        <v>4.7889999999999997</v>
      </c>
      <c r="G1404" s="2">
        <f t="shared" si="171"/>
        <v>4.9132000000000007</v>
      </c>
      <c r="H1404" s="2">
        <f t="shared" si="167"/>
        <v>4.9916499999999981</v>
      </c>
      <c r="I1404" s="2">
        <f t="array" ref="I1404">SUMPRODUCT(B1388:B1407, (ROW(B1388:B1407)-ROW(B1388)+1)) / (20*21/2)</f>
        <v>4.7699047619047619</v>
      </c>
      <c r="J1404" s="2">
        <f t="shared" si="170"/>
        <v>4.7976022052850835</v>
      </c>
      <c r="K1404" s="2">
        <f t="shared" si="172"/>
        <v>4.8523776544205077</v>
      </c>
    </row>
    <row r="1405" spans="1:11" ht="13.5" x14ac:dyDescent="0.25">
      <c r="A1405" s="3">
        <f>TITRES_STAT!B1408</f>
        <v>44358</v>
      </c>
      <c r="B1405" s="6">
        <f>TITRES_STAT!D1408</f>
        <v>4.79</v>
      </c>
      <c r="C1405" s="2">
        <f t="shared" si="165"/>
        <v>0.12999999999999989</v>
      </c>
      <c r="D1405" s="2">
        <f t="shared" si="166"/>
        <v>4.7140000000000004</v>
      </c>
      <c r="E1405" s="2">
        <f t="shared" si="168"/>
        <v>4.7669999999999995</v>
      </c>
      <c r="F1405" s="2">
        <f t="shared" si="169"/>
        <v>4.7885</v>
      </c>
      <c r="G1405" s="2">
        <f t="shared" si="171"/>
        <v>4.9102000000000006</v>
      </c>
      <c r="H1405" s="2">
        <f t="shared" si="167"/>
        <v>4.9905999999999979</v>
      </c>
      <c r="I1405" s="2">
        <f t="array" ref="I1405">SUMPRODUCT(B1389:B1408, (ROW(B1389:B1408)-ROW(B1389)+1)) / (20*21/2)</f>
        <v>4.7700000000000005</v>
      </c>
      <c r="J1405" s="2">
        <f t="shared" si="170"/>
        <v>4.7968781857341227</v>
      </c>
      <c r="K1405" s="2">
        <f t="shared" si="172"/>
        <v>4.8499314718942133</v>
      </c>
    </row>
    <row r="1406" spans="1:11" ht="13.5" x14ac:dyDescent="0.25">
      <c r="A1406" s="3">
        <f>TITRES_STAT!B1409</f>
        <v>44361</v>
      </c>
      <c r="B1406" s="6">
        <f>TITRES_STAT!D1409</f>
        <v>4.79</v>
      </c>
      <c r="C1406" s="2">
        <f t="shared" si="165"/>
        <v>0</v>
      </c>
      <c r="D1406" s="2">
        <f t="shared" si="166"/>
        <v>4.7119999999999997</v>
      </c>
      <c r="E1406" s="2">
        <f t="shared" si="168"/>
        <v>4.76</v>
      </c>
      <c r="F1406" s="2">
        <f t="shared" si="169"/>
        <v>4.7885</v>
      </c>
      <c r="G1406" s="2">
        <f t="shared" si="171"/>
        <v>4.9080000000000013</v>
      </c>
      <c r="H1406" s="2">
        <f t="shared" si="167"/>
        <v>4.9880499999999985</v>
      </c>
      <c r="I1406" s="2">
        <f t="array" ref="I1406">SUMPRODUCT(B1390:B1409, (ROW(B1390:B1409)-ROW(B1390)+1)) / (20*21/2)</f>
        <v>4.7693809523809527</v>
      </c>
      <c r="J1406" s="2">
        <f t="shared" si="170"/>
        <v>4.7962231204261103</v>
      </c>
      <c r="K1406" s="2">
        <f t="shared" si="172"/>
        <v>4.8475812180944402</v>
      </c>
    </row>
    <row r="1407" spans="1:11" ht="13.5" x14ac:dyDescent="0.25">
      <c r="A1407" s="3">
        <f>TITRES_STAT!B1410</f>
        <v>44362</v>
      </c>
      <c r="B1407" s="6">
        <f>TITRES_STAT!D1410</f>
        <v>4.79</v>
      </c>
      <c r="C1407" s="2">
        <f t="shared" si="165"/>
        <v>0</v>
      </c>
      <c r="D1407" s="2">
        <f t="shared" si="166"/>
        <v>4.7379999999999995</v>
      </c>
      <c r="E1407" s="2">
        <f t="shared" si="168"/>
        <v>4.7529999999999992</v>
      </c>
      <c r="F1407" s="2">
        <f t="shared" si="169"/>
        <v>4.7889999999999997</v>
      </c>
      <c r="G1407" s="2">
        <f t="shared" si="171"/>
        <v>4.905800000000001</v>
      </c>
      <c r="H1407" s="2">
        <f t="shared" si="167"/>
        <v>4.9854999999999983</v>
      </c>
      <c r="I1407" s="2">
        <f t="array" ref="I1407">SUMPRODUCT(B1391:B1410, (ROW(B1391:B1410)-ROW(B1391)+1)) / (20*21/2)</f>
        <v>4.769047619047619</v>
      </c>
      <c r="J1407" s="2">
        <f t="shared" si="170"/>
        <v>4.7956304422902898</v>
      </c>
      <c r="K1407" s="2">
        <f t="shared" si="172"/>
        <v>4.8453231311103444</v>
      </c>
    </row>
    <row r="1408" spans="1:11" ht="13.5" x14ac:dyDescent="0.25">
      <c r="A1408" s="3">
        <f>TITRES_STAT!B1411</f>
        <v>44363</v>
      </c>
      <c r="B1408" s="6">
        <f>TITRES_STAT!D1411</f>
        <v>4.79</v>
      </c>
      <c r="C1408" s="2">
        <f t="shared" si="165"/>
        <v>0</v>
      </c>
      <c r="D1408" s="2">
        <f t="shared" si="166"/>
        <v>4.7639999999999993</v>
      </c>
      <c r="E1408" s="2">
        <f t="shared" si="168"/>
        <v>4.7460000000000004</v>
      </c>
      <c r="F1408" s="2">
        <f t="shared" si="169"/>
        <v>4.7865000000000011</v>
      </c>
      <c r="G1408" s="2">
        <f t="shared" si="171"/>
        <v>4.9036000000000008</v>
      </c>
      <c r="H1408" s="2">
        <f t="shared" si="167"/>
        <v>4.9835999999999983</v>
      </c>
      <c r="I1408" s="2">
        <f t="array" ref="I1408">SUMPRODUCT(B1392:B1411, (ROW(B1392:B1411)-ROW(B1392)+1)) / (20*21/2)</f>
        <v>4.769047619047619</v>
      </c>
      <c r="J1408" s="2">
        <f t="shared" si="170"/>
        <v>4.7950942096912144</v>
      </c>
      <c r="K1408" s="2">
        <f t="shared" si="172"/>
        <v>4.8431535965569976</v>
      </c>
    </row>
    <row r="1409" spans="1:11" ht="13.5" x14ac:dyDescent="0.25">
      <c r="A1409" s="3">
        <f>TITRES_STAT!B1412</f>
        <v>44364</v>
      </c>
      <c r="B1409" s="6">
        <f>TITRES_STAT!D1412</f>
        <v>4.78</v>
      </c>
      <c r="C1409" s="2">
        <f t="shared" si="165"/>
        <v>-9.9999999999997868E-3</v>
      </c>
      <c r="D1409" s="2">
        <f t="shared" si="166"/>
        <v>4.7880000000000003</v>
      </c>
      <c r="E1409" s="2">
        <f t="shared" si="168"/>
        <v>4.7520000000000007</v>
      </c>
      <c r="F1409" s="2">
        <f t="shared" si="169"/>
        <v>4.783500000000001</v>
      </c>
      <c r="G1409" s="2">
        <f t="shared" si="171"/>
        <v>4.9012000000000011</v>
      </c>
      <c r="H1409" s="2">
        <f t="shared" si="167"/>
        <v>4.9825999999999979</v>
      </c>
      <c r="I1409" s="2">
        <f t="array" ref="I1409">SUMPRODUCT(B1393:B1412, (ROW(B1393:B1412)-ROW(B1393)+1)) / (20*21/2)</f>
        <v>4.7693809523809527</v>
      </c>
      <c r="J1409" s="2">
        <f t="shared" si="170"/>
        <v>4.7936566659110991</v>
      </c>
      <c r="K1409" s="2">
        <f t="shared" si="172"/>
        <v>4.8406769849273115</v>
      </c>
    </row>
    <row r="1410" spans="1:11" ht="13.5" x14ac:dyDescent="0.25">
      <c r="A1410" s="3">
        <f>TITRES_STAT!B1413</f>
        <v>44365</v>
      </c>
      <c r="B1410" s="6">
        <f>TITRES_STAT!D1413</f>
        <v>4.78</v>
      </c>
      <c r="C1410" s="2">
        <f t="shared" si="165"/>
        <v>0</v>
      </c>
      <c r="D1410" s="2">
        <f t="shared" si="166"/>
        <v>4.7860000000000005</v>
      </c>
      <c r="E1410" s="2">
        <f t="shared" si="168"/>
        <v>4.75</v>
      </c>
      <c r="F1410" s="2">
        <f t="shared" si="169"/>
        <v>4.78</v>
      </c>
      <c r="G1410" s="2">
        <f t="shared" si="171"/>
        <v>4.897800000000001</v>
      </c>
      <c r="H1410" s="2">
        <f t="shared" si="167"/>
        <v>4.981099999999997</v>
      </c>
      <c r="I1410" s="2">
        <f t="array" ref="I1410">SUMPRODUCT(B1394:B1413, (ROW(B1394:B1413)-ROW(B1394)+1)) / (20*21/2)</f>
        <v>4.7698095238095242</v>
      </c>
      <c r="J1410" s="2">
        <f t="shared" si="170"/>
        <v>4.7923560310624227</v>
      </c>
      <c r="K1410" s="2">
        <f t="shared" si="172"/>
        <v>4.838297495322319</v>
      </c>
    </row>
    <row r="1411" spans="1:11" ht="13.5" x14ac:dyDescent="0.25">
      <c r="A1411" s="3">
        <f>TITRES_STAT!B1414</f>
        <v>44368</v>
      </c>
      <c r="B1411" s="6">
        <f>TITRES_STAT!D1414</f>
        <v>4.78</v>
      </c>
      <c r="C1411" s="2">
        <f t="shared" si="165"/>
        <v>0</v>
      </c>
      <c r="D1411" s="2">
        <f t="shared" si="166"/>
        <v>4.7840000000000007</v>
      </c>
      <c r="E1411" s="2">
        <f t="shared" si="168"/>
        <v>4.7480000000000002</v>
      </c>
      <c r="F1411" s="2">
        <f t="shared" si="169"/>
        <v>4.7765000000000004</v>
      </c>
      <c r="G1411" s="2">
        <f t="shared" si="171"/>
        <v>4.8954000000000004</v>
      </c>
      <c r="H1411" s="2">
        <f t="shared" si="167"/>
        <v>4.9795999999999978</v>
      </c>
      <c r="I1411" s="2">
        <f t="array" ref="I1411">SUMPRODUCT(B1395:B1414, (ROW(B1395:B1414)-ROW(B1395)+1)) / (20*21/2)</f>
        <v>4.7702380952380956</v>
      </c>
      <c r="J1411" s="2">
        <f t="shared" si="170"/>
        <v>4.7911792661993351</v>
      </c>
      <c r="K1411" s="2">
        <f t="shared" si="172"/>
        <v>4.836011319035169</v>
      </c>
    </row>
    <row r="1412" spans="1:11" ht="13.5" x14ac:dyDescent="0.25">
      <c r="A1412" s="3">
        <f>TITRES_STAT!B1415</f>
        <v>44369</v>
      </c>
      <c r="B1412" s="6">
        <f>TITRES_STAT!D1415</f>
        <v>4.78</v>
      </c>
      <c r="C1412" s="2">
        <f t="shared" ref="C1412:C1475" si="173">B1412-B1411</f>
        <v>0</v>
      </c>
      <c r="D1412" s="2">
        <f t="shared" si="166"/>
        <v>4.7820000000000009</v>
      </c>
      <c r="E1412" s="2">
        <f t="shared" si="168"/>
        <v>4.76</v>
      </c>
      <c r="F1412" s="2">
        <f t="shared" si="169"/>
        <v>4.7755000000000001</v>
      </c>
      <c r="G1412" s="2">
        <f t="shared" si="171"/>
        <v>4.8924000000000012</v>
      </c>
      <c r="H1412" s="2">
        <f t="shared" si="167"/>
        <v>4.9781999999999975</v>
      </c>
      <c r="I1412" s="2">
        <f t="array" ref="I1412">SUMPRODUCT(B1396:B1415, (ROW(B1396:B1415)-ROW(B1396)+1)) / (20*21/2)</f>
        <v>4.7697142857142856</v>
      </c>
      <c r="J1412" s="2">
        <f t="shared" si="170"/>
        <v>4.7901145741803512</v>
      </c>
      <c r="K1412" s="2">
        <f t="shared" si="172"/>
        <v>4.8338147967200644</v>
      </c>
    </row>
    <row r="1413" spans="1:11" ht="13.5" x14ac:dyDescent="0.25">
      <c r="A1413" s="3">
        <f>TITRES_STAT!B1416</f>
        <v>44370</v>
      </c>
      <c r="B1413" s="6">
        <f>TITRES_STAT!D1416</f>
        <v>4.78</v>
      </c>
      <c r="C1413" s="2">
        <f t="shared" si="173"/>
        <v>0</v>
      </c>
      <c r="D1413" s="2">
        <f t="shared" si="166"/>
        <v>4.78</v>
      </c>
      <c r="E1413" s="2">
        <f t="shared" si="168"/>
        <v>4.7720000000000002</v>
      </c>
      <c r="F1413" s="2">
        <f t="shared" si="169"/>
        <v>4.7755000000000001</v>
      </c>
      <c r="G1413" s="2">
        <f t="shared" si="171"/>
        <v>4.8894000000000011</v>
      </c>
      <c r="H1413" s="2">
        <f t="shared" si="167"/>
        <v>4.976499999999997</v>
      </c>
      <c r="I1413" s="2">
        <f t="array" ref="I1413">SUMPRODUCT(B1397:B1416, (ROW(B1397:B1416)-ROW(B1397)+1)) / (20*21/2)</f>
        <v>4.7692857142857141</v>
      </c>
      <c r="J1413" s="2">
        <f t="shared" si="170"/>
        <v>4.7891512814012698</v>
      </c>
      <c r="K1413" s="2">
        <f t="shared" si="172"/>
        <v>4.8317044125349637</v>
      </c>
    </row>
    <row r="1414" spans="1:11" ht="13.5" x14ac:dyDescent="0.25">
      <c r="A1414" s="3">
        <f>TITRES_STAT!B1417</f>
        <v>44371</v>
      </c>
      <c r="B1414" s="6">
        <f>TITRES_STAT!D1417</f>
        <v>4.78</v>
      </c>
      <c r="C1414" s="2">
        <f t="shared" si="173"/>
        <v>0</v>
      </c>
      <c r="D1414" s="2">
        <f t="shared" ref="D1414:D1477" si="174">AVERAGE(B1410:B1414)</f>
        <v>4.78</v>
      </c>
      <c r="E1414" s="2">
        <f t="shared" si="168"/>
        <v>4.7840000000000007</v>
      </c>
      <c r="F1414" s="2">
        <f t="shared" si="169"/>
        <v>4.7754999999999992</v>
      </c>
      <c r="G1414" s="2">
        <f t="shared" si="171"/>
        <v>4.886400000000001</v>
      </c>
      <c r="H1414" s="2">
        <f t="shared" si="167"/>
        <v>4.974599999999997</v>
      </c>
      <c r="I1414" s="2">
        <f t="array" ref="I1414">SUMPRODUCT(B1398:B1417, (ROW(B1398:B1417)-ROW(B1398)+1)) / (20*21/2)</f>
        <v>4.7626190476190473</v>
      </c>
      <c r="J1414" s="2">
        <f t="shared" si="170"/>
        <v>4.7882797307916247</v>
      </c>
      <c r="K1414" s="2">
        <f t="shared" si="172"/>
        <v>4.8296767885139849</v>
      </c>
    </row>
    <row r="1415" spans="1:11" ht="13.5" x14ac:dyDescent="0.25">
      <c r="A1415" s="3">
        <f>TITRES_STAT!B1418</f>
        <v>44372</v>
      </c>
      <c r="B1415" s="6">
        <f>TITRES_STAT!D1418</f>
        <v>4.7699999999999996</v>
      </c>
      <c r="C1415" s="2">
        <f t="shared" si="173"/>
        <v>-1.0000000000000675E-2</v>
      </c>
      <c r="D1415" s="2">
        <f t="shared" si="174"/>
        <v>4.7780000000000005</v>
      </c>
      <c r="E1415" s="2">
        <f t="shared" si="168"/>
        <v>4.7820000000000009</v>
      </c>
      <c r="F1415" s="2">
        <f t="shared" si="169"/>
        <v>4.7744999999999997</v>
      </c>
      <c r="G1415" s="2">
        <f t="shared" si="171"/>
        <v>4.8838000000000008</v>
      </c>
      <c r="H1415" s="2">
        <f t="shared" si="167"/>
        <v>4.9731999999999967</v>
      </c>
      <c r="I1415" s="2">
        <f t="array" ref="I1415">SUMPRODUCT(B1399:B1418, (ROW(B1399:B1418)-ROW(B1399)+1)) / (20*21/2)</f>
        <v>4.7567142857142857</v>
      </c>
      <c r="J1415" s="2">
        <f t="shared" si="170"/>
        <v>4.7865388040495658</v>
      </c>
      <c r="K1415" s="2">
        <f t="shared" si="172"/>
        <v>4.8273365222977507</v>
      </c>
    </row>
    <row r="1416" spans="1:11" ht="13.5" x14ac:dyDescent="0.25">
      <c r="A1416" s="3">
        <f>TITRES_STAT!B1419</f>
        <v>44375</v>
      </c>
      <c r="B1416" s="6">
        <f>TITRES_STAT!D1419</f>
        <v>4.7699999999999996</v>
      </c>
      <c r="C1416" s="2">
        <f t="shared" si="173"/>
        <v>0</v>
      </c>
      <c r="D1416" s="2">
        <f t="shared" si="174"/>
        <v>4.7759999999999998</v>
      </c>
      <c r="E1416" s="2">
        <f t="shared" si="168"/>
        <v>4.7799999999999994</v>
      </c>
      <c r="F1416" s="2">
        <f t="shared" si="169"/>
        <v>4.7699999999999996</v>
      </c>
      <c r="G1416" s="2">
        <f t="shared" si="171"/>
        <v>4.8812000000000006</v>
      </c>
      <c r="H1416" s="2">
        <f t="shared" si="167"/>
        <v>4.9714499999999964</v>
      </c>
      <c r="I1416" s="2">
        <f t="array" ref="I1416">SUMPRODUCT(B1400:B1419, (ROW(B1400:B1419)-ROW(B1400)+1)) / (20*21/2)</f>
        <v>4.7515714285714283</v>
      </c>
      <c r="J1416" s="2">
        <f t="shared" si="170"/>
        <v>4.7849636798543695</v>
      </c>
      <c r="K1416" s="2">
        <f t="shared" si="172"/>
        <v>4.8250880312272511</v>
      </c>
    </row>
    <row r="1417" spans="1:11" ht="13.5" x14ac:dyDescent="0.25">
      <c r="A1417" s="3">
        <f>TITRES_STAT!B1420</f>
        <v>44376</v>
      </c>
      <c r="B1417" s="6">
        <f>TITRES_STAT!D1420</f>
        <v>4.7</v>
      </c>
      <c r="C1417" s="2">
        <f t="shared" si="173"/>
        <v>-6.9999999999999396E-2</v>
      </c>
      <c r="D1417" s="2">
        <f t="shared" si="174"/>
        <v>4.76</v>
      </c>
      <c r="E1417" s="2">
        <f t="shared" si="168"/>
        <v>4.7710000000000008</v>
      </c>
      <c r="F1417" s="2">
        <f t="shared" si="169"/>
        <v>4.7619999999999996</v>
      </c>
      <c r="G1417" s="2">
        <f t="shared" si="171"/>
        <v>4.8774000000000006</v>
      </c>
      <c r="H1417" s="2">
        <f t="shared" si="167"/>
        <v>4.9694999999999965</v>
      </c>
      <c r="I1417" s="2">
        <f t="array" ref="I1417">SUMPRODUCT(B1401:B1420, (ROW(B1401:B1420)-ROW(B1401)+1)) / (20*21/2)</f>
        <v>4.7465238095238096</v>
      </c>
      <c r="J1417" s="2">
        <f t="shared" si="170"/>
        <v>4.7768719008206206</v>
      </c>
      <c r="K1417" s="2">
        <f t="shared" si="172"/>
        <v>4.820182618237947</v>
      </c>
    </row>
    <row r="1418" spans="1:11" ht="13.5" x14ac:dyDescent="0.25">
      <c r="A1418" s="3">
        <f>TITRES_STAT!B1421</f>
        <v>44377</v>
      </c>
      <c r="B1418" s="6">
        <f>TITRES_STAT!D1421</f>
        <v>4.7</v>
      </c>
      <c r="C1418" s="2">
        <f t="shared" si="173"/>
        <v>0</v>
      </c>
      <c r="D1418" s="2">
        <f t="shared" si="174"/>
        <v>4.7439999999999998</v>
      </c>
      <c r="E1418" s="2">
        <f t="shared" si="168"/>
        <v>4.7620000000000005</v>
      </c>
      <c r="F1418" s="2">
        <f t="shared" si="169"/>
        <v>4.7539999999999996</v>
      </c>
      <c r="G1418" s="2">
        <f t="shared" si="171"/>
        <v>4.8735999999999997</v>
      </c>
      <c r="H1418" s="2">
        <f t="shared" ref="H1418:H1481" si="175">AVERAGE(B1219:B1418)</f>
        <v>4.9683499999999965</v>
      </c>
      <c r="I1418" s="2">
        <f t="array" ref="I1418">SUMPRODUCT(B1402:B1421, (ROW(B1402:B1421)-ROW(B1402)+1)) / (20*21/2)</f>
        <v>4.7324285714285708</v>
      </c>
      <c r="J1418" s="2">
        <f t="shared" si="170"/>
        <v>4.7695507674091333</v>
      </c>
      <c r="K1418" s="2">
        <f t="shared" si="172"/>
        <v>4.815469574385479</v>
      </c>
    </row>
    <row r="1419" spans="1:11" ht="13.5" x14ac:dyDescent="0.25">
      <c r="A1419" s="3">
        <f>TITRES_STAT!B1422</f>
        <v>44378</v>
      </c>
      <c r="B1419" s="6">
        <f>TITRES_STAT!D1422</f>
        <v>4.7</v>
      </c>
      <c r="C1419" s="2">
        <f t="shared" si="173"/>
        <v>0</v>
      </c>
      <c r="D1419" s="2">
        <f t="shared" si="174"/>
        <v>4.7279999999999998</v>
      </c>
      <c r="E1419" s="2">
        <f t="shared" si="168"/>
        <v>4.7540000000000004</v>
      </c>
      <c r="F1419" s="2">
        <f t="shared" si="169"/>
        <v>4.7530000000000001</v>
      </c>
      <c r="G1419" s="2">
        <f t="shared" si="171"/>
        <v>4.8698000000000006</v>
      </c>
      <c r="H1419" s="2">
        <f t="shared" si="175"/>
        <v>4.9657499999999963</v>
      </c>
      <c r="I1419" s="2">
        <f t="array" ref="I1419">SUMPRODUCT(B1403:B1422, (ROW(B1403:B1422)-ROW(B1403)+1)) / (20*21/2)</f>
        <v>4.7316666666666674</v>
      </c>
      <c r="J1419" s="2">
        <f t="shared" si="170"/>
        <v>4.7629268847987403</v>
      </c>
      <c r="K1419" s="2">
        <f t="shared" si="172"/>
        <v>4.810941355782127</v>
      </c>
    </row>
    <row r="1420" spans="1:11" ht="13.5" x14ac:dyDescent="0.25">
      <c r="A1420" s="3">
        <f>TITRES_STAT!B1423</f>
        <v>44379</v>
      </c>
      <c r="B1420" s="6">
        <f>TITRES_STAT!D1423</f>
        <v>4.7</v>
      </c>
      <c r="C1420" s="2">
        <f t="shared" si="173"/>
        <v>0</v>
      </c>
      <c r="D1420" s="2">
        <f t="shared" si="174"/>
        <v>4.7139999999999995</v>
      </c>
      <c r="E1420" s="2">
        <f t="shared" ref="E1420:E1483" si="176">AVERAGE(B1411:B1420)</f>
        <v>4.7460000000000004</v>
      </c>
      <c r="F1420" s="2">
        <f t="shared" si="169"/>
        <v>4.7480000000000002</v>
      </c>
      <c r="G1420" s="2">
        <f t="shared" si="171"/>
        <v>4.8647999999999998</v>
      </c>
      <c r="H1420" s="2">
        <f t="shared" si="175"/>
        <v>4.9627499999999971</v>
      </c>
      <c r="I1420" s="2">
        <f t="array" ref="I1420">SUMPRODUCT(B1404:B1423, (ROW(B1404:B1423)-ROW(B1404)+1)) / (20*21/2)</f>
        <v>4.742</v>
      </c>
      <c r="J1420" s="2">
        <f t="shared" si="170"/>
        <v>4.7569338481512418</v>
      </c>
      <c r="K1420" s="2">
        <f t="shared" si="172"/>
        <v>4.8065907143789071</v>
      </c>
    </row>
    <row r="1421" spans="1:11" ht="13.5" x14ac:dyDescent="0.25">
      <c r="A1421" s="3">
        <f>TITRES_STAT!B1424</f>
        <v>44382</v>
      </c>
      <c r="B1421" s="6">
        <f>TITRES_STAT!D1424</f>
        <v>4.5999999999999996</v>
      </c>
      <c r="C1421" s="2">
        <f t="shared" si="173"/>
        <v>-0.10000000000000053</v>
      </c>
      <c r="D1421" s="2">
        <f t="shared" si="174"/>
        <v>4.68</v>
      </c>
      <c r="E1421" s="2">
        <f t="shared" si="176"/>
        <v>4.7280000000000006</v>
      </c>
      <c r="F1421" s="2">
        <f t="shared" si="169"/>
        <v>4.7380000000000004</v>
      </c>
      <c r="G1421" s="2">
        <f t="shared" si="171"/>
        <v>4.8519999999999994</v>
      </c>
      <c r="H1421" s="2">
        <f t="shared" si="175"/>
        <v>4.9587499999999975</v>
      </c>
      <c r="I1421" s="2">
        <f t="array" ref="I1421">SUMPRODUCT(B1405:B1424, (ROW(B1405:B1424)-ROW(B1405)+1)) / (20*21/2)</f>
        <v>4.7514285714285727</v>
      </c>
      <c r="J1421" s="2">
        <f t="shared" si="170"/>
        <v>4.7419877673749333</v>
      </c>
      <c r="K1421" s="2">
        <f t="shared" si="172"/>
        <v>4.7984891177365974</v>
      </c>
    </row>
    <row r="1422" spans="1:11" ht="13.5" x14ac:dyDescent="0.25">
      <c r="A1422" s="3">
        <f>TITRES_STAT!B1425</f>
        <v>44383</v>
      </c>
      <c r="B1422" s="6">
        <f>TITRES_STAT!D1425</f>
        <v>4.7300000000000004</v>
      </c>
      <c r="C1422" s="2">
        <f t="shared" si="173"/>
        <v>0.13000000000000078</v>
      </c>
      <c r="D1422" s="2">
        <f t="shared" si="174"/>
        <v>4.6860000000000008</v>
      </c>
      <c r="E1422" s="2">
        <f t="shared" si="176"/>
        <v>4.7230000000000008</v>
      </c>
      <c r="F1422" s="2">
        <f t="shared" si="169"/>
        <v>4.7415000000000003</v>
      </c>
      <c r="G1422" s="2">
        <f t="shared" si="171"/>
        <v>4.8431999999999986</v>
      </c>
      <c r="H1422" s="2">
        <f t="shared" si="175"/>
        <v>4.9561999999999964</v>
      </c>
      <c r="I1422" s="2">
        <f t="array" ref="I1422">SUMPRODUCT(B1406:B1425, (ROW(B1406:B1425)-ROW(B1406)+1)) / (20*21/2)</f>
        <v>4.7599523809523809</v>
      </c>
      <c r="J1422" s="2">
        <f t="shared" si="170"/>
        <v>4.7408460752439874</v>
      </c>
      <c r="K1422" s="2">
        <f t="shared" si="172"/>
        <v>4.7958032699822208</v>
      </c>
    </row>
    <row r="1423" spans="1:11" ht="13.5" x14ac:dyDescent="0.25">
      <c r="A1423" s="3">
        <f>TITRES_STAT!B1426</f>
        <v>44384</v>
      </c>
      <c r="B1423" s="6">
        <f>TITRES_STAT!D1426</f>
        <v>4.8499999999999996</v>
      </c>
      <c r="C1423" s="2">
        <f t="shared" si="173"/>
        <v>0.11999999999999922</v>
      </c>
      <c r="D1423" s="2">
        <f t="shared" si="174"/>
        <v>4.7159999999999993</v>
      </c>
      <c r="E1423" s="2">
        <f t="shared" si="176"/>
        <v>4.7300000000000004</v>
      </c>
      <c r="F1423" s="2">
        <f t="shared" si="169"/>
        <v>4.7509999999999994</v>
      </c>
      <c r="G1423" s="2">
        <f t="shared" si="171"/>
        <v>4.8365999999999989</v>
      </c>
      <c r="H1423" s="2">
        <f t="shared" si="175"/>
        <v>4.9540499999999978</v>
      </c>
      <c r="I1423" s="2">
        <f t="array" ref="I1423">SUMPRODUCT(B1407:B1426, (ROW(B1407:B1426)-ROW(B1407)+1)) / (20*21/2)</f>
        <v>4.7653333333333334</v>
      </c>
      <c r="J1423" s="2">
        <f t="shared" si="170"/>
        <v>4.7512416871255123</v>
      </c>
      <c r="K1423" s="2">
        <f t="shared" si="172"/>
        <v>4.7979286319437024</v>
      </c>
    </row>
    <row r="1424" spans="1:11" ht="13.5" x14ac:dyDescent="0.25">
      <c r="A1424" s="3">
        <f>TITRES_STAT!B1427</f>
        <v>44385</v>
      </c>
      <c r="B1424" s="6">
        <f>TITRES_STAT!D1427</f>
        <v>4.8499999999999996</v>
      </c>
      <c r="C1424" s="2">
        <f t="shared" si="173"/>
        <v>0</v>
      </c>
      <c r="D1424" s="2">
        <f t="shared" si="174"/>
        <v>4.7460000000000004</v>
      </c>
      <c r="E1424" s="2">
        <f t="shared" si="176"/>
        <v>4.7370000000000001</v>
      </c>
      <c r="F1424" s="2">
        <f t="shared" si="169"/>
        <v>4.7604999999999995</v>
      </c>
      <c r="G1424" s="2">
        <f t="shared" si="171"/>
        <v>4.8295999999999983</v>
      </c>
      <c r="H1424" s="2">
        <f t="shared" si="175"/>
        <v>4.9521499999999978</v>
      </c>
      <c r="I1424" s="2">
        <f t="array" ref="I1424">SUMPRODUCT(B1408:B1427, (ROW(B1408:B1427)-ROW(B1408)+1)) / (20*21/2)</f>
        <v>4.7705714285714285</v>
      </c>
      <c r="J1424" s="2">
        <f t="shared" si="170"/>
        <v>4.7606472407326068</v>
      </c>
      <c r="K1424" s="2">
        <f t="shared" si="172"/>
        <v>4.7999706463772833</v>
      </c>
    </row>
    <row r="1425" spans="1:11" ht="13.5" x14ac:dyDescent="0.25">
      <c r="A1425" s="3">
        <f>TITRES_STAT!B1428</f>
        <v>44386</v>
      </c>
      <c r="B1425" s="6">
        <f>TITRES_STAT!D1428</f>
        <v>4.8499999999999996</v>
      </c>
      <c r="C1425" s="2">
        <f t="shared" si="173"/>
        <v>0</v>
      </c>
      <c r="D1425" s="2">
        <f t="shared" si="174"/>
        <v>4.7760000000000007</v>
      </c>
      <c r="E1425" s="2">
        <f t="shared" si="176"/>
        <v>4.7449999999999992</v>
      </c>
      <c r="F1425" s="2">
        <f t="shared" si="169"/>
        <v>4.7634999999999996</v>
      </c>
      <c r="G1425" s="2">
        <f t="shared" si="171"/>
        <v>4.8235999999999981</v>
      </c>
      <c r="H1425" s="2">
        <f t="shared" si="175"/>
        <v>4.9502999999999977</v>
      </c>
      <c r="I1425" s="2">
        <f t="array" ref="I1425">SUMPRODUCT(B1409:B1428, (ROW(B1409:B1428)-ROW(B1409)+1)) / (20*21/2)</f>
        <v>4.7756666666666669</v>
      </c>
      <c r="J1425" s="2">
        <f t="shared" si="170"/>
        <v>4.7691570273295012</v>
      </c>
      <c r="K1425" s="2">
        <f t="shared" si="172"/>
        <v>4.8019325818134684</v>
      </c>
    </row>
    <row r="1426" spans="1:11" ht="13.5" x14ac:dyDescent="0.25">
      <c r="A1426" s="3">
        <f>TITRES_STAT!B1429</f>
        <v>44389</v>
      </c>
      <c r="B1426" s="6">
        <f>TITRES_STAT!D1429</f>
        <v>4.82</v>
      </c>
      <c r="C1426" s="2">
        <f t="shared" si="173"/>
        <v>-2.9999999999999361E-2</v>
      </c>
      <c r="D1426" s="2">
        <f t="shared" si="174"/>
        <v>4.82</v>
      </c>
      <c r="E1426" s="2">
        <f t="shared" si="176"/>
        <v>4.75</v>
      </c>
      <c r="F1426" s="2">
        <f t="shared" si="169"/>
        <v>4.7649999999999988</v>
      </c>
      <c r="G1426" s="2">
        <f t="shared" si="171"/>
        <v>4.8169999999999975</v>
      </c>
      <c r="H1426" s="2">
        <f t="shared" si="175"/>
        <v>4.9488999999999983</v>
      </c>
      <c r="I1426" s="2">
        <f t="array" ref="I1426">SUMPRODUCT(B1410:B1429, (ROW(B1410:B1429)-ROW(B1410)+1)) / (20*21/2)</f>
        <v>4.7787142857142859</v>
      </c>
      <c r="J1426" s="2">
        <f t="shared" si="170"/>
        <v>4.7739992152028821</v>
      </c>
      <c r="K1426" s="2">
        <f t="shared" si="172"/>
        <v>4.8026411080168625</v>
      </c>
    </row>
    <row r="1427" spans="1:11" ht="13.5" x14ac:dyDescent="0.25">
      <c r="A1427" s="3">
        <f>TITRES_STAT!B1430</f>
        <v>44390</v>
      </c>
      <c r="B1427" s="6">
        <f>TITRES_STAT!D1430</f>
        <v>4.82</v>
      </c>
      <c r="C1427" s="2">
        <f t="shared" si="173"/>
        <v>0</v>
      </c>
      <c r="D1427" s="2">
        <f t="shared" si="174"/>
        <v>4.8379999999999992</v>
      </c>
      <c r="E1427" s="2">
        <f t="shared" si="176"/>
        <v>4.7620000000000005</v>
      </c>
      <c r="F1427" s="2">
        <f t="shared" si="169"/>
        <v>4.7664999999999988</v>
      </c>
      <c r="G1427" s="2">
        <f t="shared" si="171"/>
        <v>4.8103999999999978</v>
      </c>
      <c r="H1427" s="2">
        <f t="shared" si="175"/>
        <v>4.946299999999999</v>
      </c>
      <c r="I1427" s="2">
        <f t="array" ref="I1427">SUMPRODUCT(B1411:B1430, (ROW(B1411:B1430)-ROW(B1411)+1)) / (20*21/2)</f>
        <v>4.774047619047618</v>
      </c>
      <c r="J1427" s="2">
        <f t="shared" si="170"/>
        <v>4.7783802423264179</v>
      </c>
      <c r="K1427" s="2">
        <f t="shared" si="172"/>
        <v>4.8033218488789471</v>
      </c>
    </row>
    <row r="1428" spans="1:11" ht="13.5" x14ac:dyDescent="0.25">
      <c r="A1428" s="3">
        <f>TITRES_STAT!B1431</f>
        <v>44391</v>
      </c>
      <c r="B1428" s="6">
        <f>TITRES_STAT!D1431</f>
        <v>4.82</v>
      </c>
      <c r="C1428" s="2">
        <f t="shared" si="173"/>
        <v>0</v>
      </c>
      <c r="D1428" s="2">
        <f t="shared" si="174"/>
        <v>4.8319999999999999</v>
      </c>
      <c r="E1428" s="2">
        <f t="shared" si="176"/>
        <v>4.774</v>
      </c>
      <c r="F1428" s="2">
        <f t="shared" ref="F1428:F1491" si="177">AVERAGE(B1409:B1428)</f>
        <v>4.7679999999999989</v>
      </c>
      <c r="G1428" s="2">
        <f t="shared" si="171"/>
        <v>4.8037999999999981</v>
      </c>
      <c r="H1428" s="2">
        <f t="shared" si="175"/>
        <v>4.9436999999999989</v>
      </c>
      <c r="I1428" s="2">
        <f t="array" ref="I1428">SUMPRODUCT(B1412:B1431, (ROW(B1412:B1431)-ROW(B1412)+1)) / (20*21/2)</f>
        <v>4.7772857142857132</v>
      </c>
      <c r="J1428" s="2">
        <f t="shared" si="170"/>
        <v>4.7823440287715213</v>
      </c>
      <c r="K1428" s="2">
        <f t="shared" si="172"/>
        <v>4.80397589402095</v>
      </c>
    </row>
    <row r="1429" spans="1:11" ht="13.5" x14ac:dyDescent="0.25">
      <c r="A1429" s="3">
        <f>TITRES_STAT!B1432</f>
        <v>44392</v>
      </c>
      <c r="B1429" s="6">
        <f>TITRES_STAT!D1432</f>
        <v>4.8</v>
      </c>
      <c r="C1429" s="2">
        <f t="shared" si="173"/>
        <v>-2.0000000000000462E-2</v>
      </c>
      <c r="D1429" s="2">
        <f t="shared" si="174"/>
        <v>4.822000000000001</v>
      </c>
      <c r="E1429" s="2">
        <f t="shared" si="176"/>
        <v>4.7840000000000007</v>
      </c>
      <c r="F1429" s="2">
        <f t="shared" si="177"/>
        <v>4.7689999999999992</v>
      </c>
      <c r="G1429" s="2">
        <f t="shared" si="171"/>
        <v>4.7997999999999985</v>
      </c>
      <c r="H1429" s="2">
        <f t="shared" si="175"/>
        <v>4.9409999999999989</v>
      </c>
      <c r="I1429" s="2">
        <f t="array" ref="I1429">SUMPRODUCT(B1413:B1432, (ROW(B1413:B1432)-ROW(B1413)+1)) / (20*21/2)</f>
        <v>4.7804285714285717</v>
      </c>
      <c r="J1429" s="2">
        <f t="shared" ref="J1429:J1492" si="178">$J$4*B1429+J1428*(1-$J$4)</f>
        <v>4.7840255498409006</v>
      </c>
      <c r="K1429" s="2">
        <f t="shared" si="172"/>
        <v>4.8038199766083638</v>
      </c>
    </row>
    <row r="1430" spans="1:11" ht="13.5" x14ac:dyDescent="0.25">
      <c r="A1430" s="3">
        <f>TITRES_STAT!B1433</f>
        <v>44393</v>
      </c>
      <c r="B1430" s="6">
        <f>TITRES_STAT!D1433</f>
        <v>4.72</v>
      </c>
      <c r="C1430" s="2">
        <f t="shared" si="173"/>
        <v>-8.0000000000000071E-2</v>
      </c>
      <c r="D1430" s="2">
        <f t="shared" si="174"/>
        <v>4.7960000000000003</v>
      </c>
      <c r="E1430" s="2">
        <f t="shared" si="176"/>
        <v>4.7859999999999996</v>
      </c>
      <c r="F1430" s="2">
        <f t="shared" si="177"/>
        <v>4.7659999999999991</v>
      </c>
      <c r="G1430" s="2">
        <f t="shared" si="171"/>
        <v>4.7941999999999982</v>
      </c>
      <c r="H1430" s="2">
        <f t="shared" si="175"/>
        <v>4.9380999999999995</v>
      </c>
      <c r="I1430" s="2">
        <f t="array" ref="I1430">SUMPRODUCT(B1414:B1433, (ROW(B1414:B1433)-ROW(B1414)+1)) / (20*21/2)</f>
        <v>4.7834761904761907</v>
      </c>
      <c r="J1430" s="2">
        <f t="shared" si="178"/>
        <v>4.7779278784274819</v>
      </c>
      <c r="K1430" s="2">
        <f t="shared" si="172"/>
        <v>4.8005329187021539</v>
      </c>
    </row>
    <row r="1431" spans="1:11" ht="13.5" x14ac:dyDescent="0.25">
      <c r="A1431" s="3">
        <f>TITRES_STAT!B1434</f>
        <v>44396</v>
      </c>
      <c r="B1431" s="6">
        <f>TITRES_STAT!D1434</f>
        <v>4.8</v>
      </c>
      <c r="C1431" s="2">
        <f t="shared" si="173"/>
        <v>8.0000000000000071E-2</v>
      </c>
      <c r="D1431" s="2">
        <f t="shared" si="174"/>
        <v>4.7919999999999998</v>
      </c>
      <c r="E1431" s="2">
        <f t="shared" si="176"/>
        <v>4.8059999999999992</v>
      </c>
      <c r="F1431" s="2">
        <f t="shared" si="177"/>
        <v>4.7669999999999986</v>
      </c>
      <c r="G1431" s="2">
        <f t="shared" si="171"/>
        <v>4.7901999999999996</v>
      </c>
      <c r="H1431" s="2">
        <f t="shared" si="175"/>
        <v>4.935249999999999</v>
      </c>
      <c r="I1431" s="2">
        <f t="array" ref="I1431">SUMPRODUCT(B1415:B1434, (ROW(B1415:B1434)-ROW(B1415)+1)) / (20*21/2)</f>
        <v>4.7854761904761904</v>
      </c>
      <c r="J1431" s="2">
        <f t="shared" si="178"/>
        <v>4.7800299852439121</v>
      </c>
      <c r="K1431" s="2">
        <f t="shared" si="172"/>
        <v>4.8005120199295206</v>
      </c>
    </row>
    <row r="1432" spans="1:11" ht="13.5" x14ac:dyDescent="0.25">
      <c r="A1432" s="3">
        <f>TITRES_STAT!B1435</f>
        <v>44399</v>
      </c>
      <c r="B1432" s="6">
        <f>TITRES_STAT!D1435</f>
        <v>4.8</v>
      </c>
      <c r="C1432" s="2">
        <f t="shared" si="173"/>
        <v>0</v>
      </c>
      <c r="D1432" s="2">
        <f t="shared" si="174"/>
        <v>4.7880000000000003</v>
      </c>
      <c r="E1432" s="2">
        <f t="shared" si="176"/>
        <v>4.8129999999999988</v>
      </c>
      <c r="F1432" s="2">
        <f t="shared" si="177"/>
        <v>4.7679999999999998</v>
      </c>
      <c r="G1432" s="2">
        <f t="shared" si="171"/>
        <v>4.7865999999999991</v>
      </c>
      <c r="H1432" s="2">
        <f t="shared" si="175"/>
        <v>4.9332499999999984</v>
      </c>
      <c r="I1432" s="2">
        <f t="array" ref="I1432">SUMPRODUCT(B1416:B1435, (ROW(B1416:B1435)-ROW(B1416)+1)) / (20*21/2)</f>
        <v>4.790285714285714</v>
      </c>
      <c r="J1432" s="2">
        <f t="shared" si="178"/>
        <v>4.7819318914111584</v>
      </c>
      <c r="K1432" s="2">
        <f t="shared" si="172"/>
        <v>4.8004919407165989</v>
      </c>
    </row>
    <row r="1433" spans="1:11" ht="13.5" x14ac:dyDescent="0.25">
      <c r="A1433" s="3">
        <f>TITRES_STAT!B1436</f>
        <v>44400</v>
      </c>
      <c r="B1433" s="6">
        <f>TITRES_STAT!D1436</f>
        <v>4.8</v>
      </c>
      <c r="C1433" s="2">
        <f t="shared" si="173"/>
        <v>0</v>
      </c>
      <c r="D1433" s="2">
        <f t="shared" si="174"/>
        <v>4.7840000000000007</v>
      </c>
      <c r="E1433" s="2">
        <f t="shared" si="176"/>
        <v>4.8079999999999989</v>
      </c>
      <c r="F1433" s="2">
        <f t="shared" si="177"/>
        <v>4.7690000000000001</v>
      </c>
      <c r="G1433" s="2">
        <f t="shared" si="171"/>
        <v>4.783199999999999</v>
      </c>
      <c r="H1433" s="2">
        <f t="shared" si="175"/>
        <v>4.9317499999999983</v>
      </c>
      <c r="I1433" s="2">
        <f t="array" ref="I1433">SUMPRODUCT(B1417:B1436, (ROW(B1417:B1436)-ROW(B1417)+1)) / (20*21/2)</f>
        <v>4.7948571428571425</v>
      </c>
      <c r="J1433" s="2">
        <f t="shared" si="178"/>
        <v>4.7836526636577146</v>
      </c>
      <c r="K1433" s="2">
        <f t="shared" si="172"/>
        <v>4.8004726489237912</v>
      </c>
    </row>
    <row r="1434" spans="1:11" ht="13.5" x14ac:dyDescent="0.25">
      <c r="A1434" s="3">
        <f>TITRES_STAT!B1437</f>
        <v>44403</v>
      </c>
      <c r="B1434" s="6">
        <f>TITRES_STAT!D1437</f>
        <v>4.79</v>
      </c>
      <c r="C1434" s="2">
        <f t="shared" si="173"/>
        <v>-9.9999999999997868E-3</v>
      </c>
      <c r="D1434" s="2">
        <f t="shared" si="174"/>
        <v>4.782</v>
      </c>
      <c r="E1434" s="2">
        <f t="shared" si="176"/>
        <v>4.8019999999999996</v>
      </c>
      <c r="F1434" s="2">
        <f t="shared" si="177"/>
        <v>4.7694999999999999</v>
      </c>
      <c r="G1434" s="2">
        <f t="shared" si="171"/>
        <v>4.7801999999999989</v>
      </c>
      <c r="H1434" s="2">
        <f t="shared" si="175"/>
        <v>4.9298499999999983</v>
      </c>
      <c r="I1434" s="2">
        <f t="array" ref="I1434">SUMPRODUCT(B1418:B1437, (ROW(B1418:B1437)-ROW(B1418)+1)) / (20*21/2)</f>
        <v>4.8010952380952379</v>
      </c>
      <c r="J1434" s="2">
        <f t="shared" si="178"/>
        <v>4.7842571718807889</v>
      </c>
      <c r="K1434" s="2">
        <f t="shared" si="172"/>
        <v>4.8000619568091327</v>
      </c>
    </row>
    <row r="1435" spans="1:11" ht="13.5" x14ac:dyDescent="0.25">
      <c r="A1435" s="3">
        <f>TITRES_STAT!B1438</f>
        <v>44404</v>
      </c>
      <c r="B1435" s="6">
        <f>TITRES_STAT!D1438</f>
        <v>4.82</v>
      </c>
      <c r="C1435" s="2">
        <f t="shared" si="173"/>
        <v>3.0000000000000249E-2</v>
      </c>
      <c r="D1435" s="2">
        <f t="shared" si="174"/>
        <v>4.8019999999999996</v>
      </c>
      <c r="E1435" s="2">
        <f t="shared" si="176"/>
        <v>4.7989999999999995</v>
      </c>
      <c r="F1435" s="2">
        <f t="shared" si="177"/>
        <v>4.7720000000000002</v>
      </c>
      <c r="G1435" s="2">
        <f t="shared" si="171"/>
        <v>4.7805999999999997</v>
      </c>
      <c r="H1435" s="2">
        <f t="shared" si="175"/>
        <v>4.9269499999999979</v>
      </c>
      <c r="I1435" s="2">
        <f t="array" ref="I1435">SUMPRODUCT(B1419:B1438, (ROW(B1419:B1438)-ROW(B1419)+1)) / (20*21/2)</f>
        <v>4.8066666666666658</v>
      </c>
      <c r="J1435" s="2">
        <f t="shared" si="178"/>
        <v>4.7876612507492853</v>
      </c>
      <c r="K1435" s="2">
        <f t="shared" si="172"/>
        <v>4.8008438408558343</v>
      </c>
    </row>
    <row r="1436" spans="1:11" ht="13.5" x14ac:dyDescent="0.25">
      <c r="A1436" s="3">
        <f>TITRES_STAT!B1439</f>
        <v>44405</v>
      </c>
      <c r="B1436" s="6">
        <f>TITRES_STAT!D1439</f>
        <v>4.82</v>
      </c>
      <c r="C1436" s="2">
        <f t="shared" si="173"/>
        <v>0</v>
      </c>
      <c r="D1436" s="2">
        <f t="shared" si="174"/>
        <v>4.806</v>
      </c>
      <c r="E1436" s="2">
        <f t="shared" si="176"/>
        <v>4.7990000000000004</v>
      </c>
      <c r="F1436" s="2">
        <f t="shared" si="177"/>
        <v>4.7744999999999989</v>
      </c>
      <c r="G1436" s="2">
        <f t="shared" si="171"/>
        <v>4.7811999999999992</v>
      </c>
      <c r="H1436" s="2">
        <f t="shared" si="175"/>
        <v>4.9240499999999985</v>
      </c>
      <c r="I1436" s="2">
        <f t="array" ref="I1436">SUMPRODUCT(B1420:B1439, (ROW(B1420:B1439)-ROW(B1420)+1)) / (20*21/2)</f>
        <v>4.8115714285714279</v>
      </c>
      <c r="J1436" s="2">
        <f t="shared" si="178"/>
        <v>4.7907411316303063</v>
      </c>
      <c r="K1436" s="2">
        <f t="shared" si="172"/>
        <v>4.8015950627830568</v>
      </c>
    </row>
    <row r="1437" spans="1:11" ht="13.5" x14ac:dyDescent="0.25">
      <c r="A1437" s="3">
        <f>TITRES_STAT!B1440</f>
        <v>44406</v>
      </c>
      <c r="B1437" s="6">
        <f>TITRES_STAT!D1440</f>
        <v>4.84</v>
      </c>
      <c r="C1437" s="2">
        <f t="shared" si="173"/>
        <v>1.9999999999999574E-2</v>
      </c>
      <c r="D1437" s="2">
        <f t="shared" si="174"/>
        <v>4.8140000000000001</v>
      </c>
      <c r="E1437" s="2">
        <f t="shared" si="176"/>
        <v>4.8010000000000002</v>
      </c>
      <c r="F1437" s="2">
        <f t="shared" si="177"/>
        <v>4.7814999999999994</v>
      </c>
      <c r="G1437" s="2">
        <f t="shared" si="171"/>
        <v>4.7823999999999991</v>
      </c>
      <c r="H1437" s="2">
        <f t="shared" si="175"/>
        <v>4.9212499999999979</v>
      </c>
      <c r="I1437" s="2">
        <f t="array" ref="I1437">SUMPRODUCT(B1421:B1440, (ROW(B1421:B1440)-ROW(B1421)+1)) / (20*21/2)</f>
        <v>4.8120000000000003</v>
      </c>
      <c r="J1437" s="2">
        <f t="shared" si="178"/>
        <v>4.7954324524274199</v>
      </c>
      <c r="K1437" s="2">
        <f t="shared" si="172"/>
        <v>4.8031011387523481</v>
      </c>
    </row>
    <row r="1438" spans="1:11" ht="13.5" x14ac:dyDescent="0.25">
      <c r="A1438" s="3">
        <f>TITRES_STAT!B1441</f>
        <v>44407</v>
      </c>
      <c r="B1438" s="6">
        <f>TITRES_STAT!D1441</f>
        <v>4.84</v>
      </c>
      <c r="C1438" s="2">
        <f t="shared" si="173"/>
        <v>0</v>
      </c>
      <c r="D1438" s="2">
        <f t="shared" si="174"/>
        <v>4.8220000000000001</v>
      </c>
      <c r="E1438" s="2">
        <f t="shared" si="176"/>
        <v>4.8029999999999999</v>
      </c>
      <c r="F1438" s="2">
        <f t="shared" si="177"/>
        <v>4.7885000000000009</v>
      </c>
      <c r="G1438" s="2">
        <f t="shared" si="171"/>
        <v>4.7823999999999991</v>
      </c>
      <c r="H1438" s="2">
        <f t="shared" si="175"/>
        <v>4.9184999999999981</v>
      </c>
      <c r="I1438" s="2">
        <f t="array" ref="I1438">SUMPRODUCT(B1422:B1441, (ROW(B1422:B1441)-ROW(B1422)+1)) / (20*21/2)</f>
        <v>4.8119523809523814</v>
      </c>
      <c r="J1438" s="2">
        <f t="shared" si="178"/>
        <v>4.7996769807676651</v>
      </c>
      <c r="K1438" s="2">
        <f t="shared" si="172"/>
        <v>4.8045481529189225</v>
      </c>
    </row>
    <row r="1439" spans="1:11" ht="13.5" x14ac:dyDescent="0.25">
      <c r="A1439" s="3">
        <f>TITRES_STAT!B1442</f>
        <v>44410</v>
      </c>
      <c r="B1439" s="6">
        <f>TITRES_STAT!D1442</f>
        <v>4.84</v>
      </c>
      <c r="C1439" s="2">
        <f t="shared" si="173"/>
        <v>0</v>
      </c>
      <c r="D1439" s="2">
        <f t="shared" si="174"/>
        <v>4.8319999999999999</v>
      </c>
      <c r="E1439" s="2">
        <f t="shared" si="176"/>
        <v>4.8070000000000004</v>
      </c>
      <c r="F1439" s="2">
        <f t="shared" si="177"/>
        <v>4.7954999999999997</v>
      </c>
      <c r="G1439" s="2">
        <f t="shared" si="171"/>
        <v>4.7823999999999991</v>
      </c>
      <c r="H1439" s="2">
        <f t="shared" si="175"/>
        <v>4.9161999999999981</v>
      </c>
      <c r="I1439" s="2">
        <f t="array" ref="I1439">SUMPRODUCT(B1423:B1442, (ROW(B1423:B1442)-ROW(B1423)+1)) / (20*21/2)</f>
        <v>4.8109523809523811</v>
      </c>
      <c r="J1439" s="2">
        <f t="shared" si="178"/>
        <v>4.8035172683136018</v>
      </c>
      <c r="K1439" s="2">
        <f t="shared" si="172"/>
        <v>4.8059384214319056</v>
      </c>
    </row>
    <row r="1440" spans="1:11" ht="13.5" x14ac:dyDescent="0.25">
      <c r="A1440" s="3">
        <f>TITRES_STAT!B1443</f>
        <v>44411</v>
      </c>
      <c r="B1440" s="6">
        <f>TITRES_STAT!D1443</f>
        <v>4.8</v>
      </c>
      <c r="C1440" s="2">
        <f t="shared" si="173"/>
        <v>-4.0000000000000036E-2</v>
      </c>
      <c r="D1440" s="2">
        <f t="shared" si="174"/>
        <v>4.8280000000000003</v>
      </c>
      <c r="E1440" s="2">
        <f t="shared" si="176"/>
        <v>4.8150000000000004</v>
      </c>
      <c r="F1440" s="2">
        <f t="shared" si="177"/>
        <v>4.8005000000000004</v>
      </c>
      <c r="G1440" s="2">
        <f t="shared" si="171"/>
        <v>4.7813999999999997</v>
      </c>
      <c r="H1440" s="2">
        <f t="shared" si="175"/>
        <v>4.9137499999999976</v>
      </c>
      <c r="I1440" s="2">
        <f t="array" ref="I1440">SUMPRODUCT(B1424:B1443, (ROW(B1424:B1443)-ROW(B1424)+1)) / (20*21/2)</f>
        <v>4.8096190476190479</v>
      </c>
      <c r="J1440" s="2">
        <f t="shared" si="178"/>
        <v>4.8031822903789729</v>
      </c>
      <c r="K1440" s="2">
        <f t="shared" si="172"/>
        <v>4.8057055421600667</v>
      </c>
    </row>
    <row r="1441" spans="1:11" ht="13.5" x14ac:dyDescent="0.25">
      <c r="A1441" s="3">
        <f>TITRES_STAT!B1444</f>
        <v>44412</v>
      </c>
      <c r="B1441" s="6">
        <f>TITRES_STAT!D1444</f>
        <v>4.8</v>
      </c>
      <c r="C1441" s="2">
        <f t="shared" si="173"/>
        <v>0</v>
      </c>
      <c r="D1441" s="2">
        <f t="shared" si="174"/>
        <v>4.8239999999999998</v>
      </c>
      <c r="E1441" s="2">
        <f t="shared" si="176"/>
        <v>4.8149999999999995</v>
      </c>
      <c r="F1441" s="2">
        <f t="shared" si="177"/>
        <v>4.8104999999999993</v>
      </c>
      <c r="G1441" s="2">
        <f t="shared" si="171"/>
        <v>4.7803999999999993</v>
      </c>
      <c r="H1441" s="2">
        <f t="shared" si="175"/>
        <v>4.9114999999999975</v>
      </c>
      <c r="I1441" s="2">
        <f t="array" ref="I1441">SUMPRODUCT(B1425:B1444, (ROW(B1425:B1444)-ROW(B1425)+1)) / (20*21/2)</f>
        <v>4.808523809523809</v>
      </c>
      <c r="J1441" s="2">
        <f t="shared" si="178"/>
        <v>4.8028792151047854</v>
      </c>
      <c r="K1441" s="2">
        <f t="shared" si="172"/>
        <v>4.8054817954086921</v>
      </c>
    </row>
    <row r="1442" spans="1:11" ht="13.5" x14ac:dyDescent="0.25">
      <c r="A1442" s="3">
        <f>TITRES_STAT!B1445</f>
        <v>44413</v>
      </c>
      <c r="B1442" s="6">
        <f>TITRES_STAT!D1445</f>
        <v>4.8</v>
      </c>
      <c r="C1442" s="2">
        <f t="shared" si="173"/>
        <v>0</v>
      </c>
      <c r="D1442" s="2">
        <f t="shared" si="174"/>
        <v>4.8160000000000007</v>
      </c>
      <c r="E1442" s="2">
        <f t="shared" si="176"/>
        <v>4.8149999999999995</v>
      </c>
      <c r="F1442" s="2">
        <f t="shared" si="177"/>
        <v>4.8139999999999992</v>
      </c>
      <c r="G1442" s="2">
        <f t="shared" si="171"/>
        <v>4.7804000000000002</v>
      </c>
      <c r="H1442" s="2">
        <f t="shared" si="175"/>
        <v>4.9093499999999972</v>
      </c>
      <c r="I1442" s="2">
        <f t="array" ref="I1442">SUMPRODUCT(B1426:B1445, (ROW(B1426:B1445)-ROW(B1426)+1)) / (20*21/2)</f>
        <v>4.8076666666666661</v>
      </c>
      <c r="J1442" s="2">
        <f t="shared" si="178"/>
        <v>4.8026050041424249</v>
      </c>
      <c r="K1442" s="2">
        <f t="shared" si="172"/>
        <v>4.805266823039724</v>
      </c>
    </row>
    <row r="1443" spans="1:11" ht="13.5" x14ac:dyDescent="0.25">
      <c r="A1443" s="3">
        <f>TITRES_STAT!B1446</f>
        <v>44414</v>
      </c>
      <c r="B1443" s="6">
        <f>TITRES_STAT!D1446</f>
        <v>4.8</v>
      </c>
      <c r="C1443" s="2">
        <f t="shared" si="173"/>
        <v>0</v>
      </c>
      <c r="D1443" s="2">
        <f t="shared" si="174"/>
        <v>4.8080000000000007</v>
      </c>
      <c r="E1443" s="2">
        <f t="shared" si="176"/>
        <v>4.8149999999999995</v>
      </c>
      <c r="F1443" s="2">
        <f t="shared" si="177"/>
        <v>4.8114999999999997</v>
      </c>
      <c r="G1443" s="2">
        <f t="shared" si="171"/>
        <v>4.7808000000000002</v>
      </c>
      <c r="H1443" s="2">
        <f t="shared" si="175"/>
        <v>4.9073499999999965</v>
      </c>
      <c r="I1443" s="2">
        <f t="array" ref="I1443">SUMPRODUCT(B1427:B1446, (ROW(B1427:B1446)-ROW(B1427)+1)) / (20*21/2)</f>
        <v>4.8022857142857145</v>
      </c>
      <c r="J1443" s="2">
        <f t="shared" si="178"/>
        <v>4.8023569085098128</v>
      </c>
      <c r="K1443" s="2">
        <f t="shared" si="172"/>
        <v>4.8050602809597356</v>
      </c>
    </row>
    <row r="1444" spans="1:11" ht="13.5" x14ac:dyDescent="0.25">
      <c r="A1444" s="3">
        <f>TITRES_STAT!B1447</f>
        <v>44417</v>
      </c>
      <c r="B1444" s="6">
        <f>TITRES_STAT!D1447</f>
        <v>4.8</v>
      </c>
      <c r="C1444" s="2">
        <f t="shared" si="173"/>
        <v>0</v>
      </c>
      <c r="D1444" s="2">
        <f t="shared" si="174"/>
        <v>4.8</v>
      </c>
      <c r="E1444" s="2">
        <f t="shared" si="176"/>
        <v>4.8159999999999989</v>
      </c>
      <c r="F1444" s="2">
        <f t="shared" si="177"/>
        <v>4.8089999999999993</v>
      </c>
      <c r="G1444" s="2">
        <f t="shared" si="171"/>
        <v>4.781200000000001</v>
      </c>
      <c r="H1444" s="2">
        <f t="shared" si="175"/>
        <v>4.9052499999999961</v>
      </c>
      <c r="I1444" s="2">
        <f t="array" ref="I1444">SUMPRODUCT(B1428:B1447, (ROW(B1428:B1447)-ROW(B1428)+1)) / (20*21/2)</f>
        <v>4.7972380952380949</v>
      </c>
      <c r="J1444" s="2">
        <f t="shared" si="178"/>
        <v>4.802132441032688</v>
      </c>
      <c r="K1444" s="2">
        <f t="shared" si="172"/>
        <v>4.8048618385691579</v>
      </c>
    </row>
    <row r="1445" spans="1:11" ht="13.5" x14ac:dyDescent="0.25">
      <c r="A1445" s="3">
        <f>TITRES_STAT!B1448</f>
        <v>44419</v>
      </c>
      <c r="B1445" s="6">
        <f>TITRES_STAT!D1448</f>
        <v>4.8</v>
      </c>
      <c r="C1445" s="2">
        <f t="shared" si="173"/>
        <v>0</v>
      </c>
      <c r="D1445" s="2">
        <f t="shared" si="174"/>
        <v>4.8</v>
      </c>
      <c r="E1445" s="2">
        <f t="shared" si="176"/>
        <v>4.8139999999999992</v>
      </c>
      <c r="F1445" s="2">
        <f t="shared" si="177"/>
        <v>4.8064999999999989</v>
      </c>
      <c r="G1445" s="2">
        <f t="shared" si="171"/>
        <v>4.7814000000000014</v>
      </c>
      <c r="H1445" s="2">
        <f t="shared" si="175"/>
        <v>4.9036999999999971</v>
      </c>
      <c r="I1445" s="2">
        <f t="array" ref="I1445">SUMPRODUCT(B1429:B1448, (ROW(B1429:B1448)-ROW(B1429)+1)) / (20*21/2)</f>
        <v>4.792523809523809</v>
      </c>
      <c r="J1445" s="2">
        <f t="shared" si="178"/>
        <v>4.8019293514105277</v>
      </c>
      <c r="K1445" s="2">
        <f t="shared" si="172"/>
        <v>4.8046711782331126</v>
      </c>
    </row>
    <row r="1446" spans="1:11" ht="13.5" x14ac:dyDescent="0.25">
      <c r="A1446" s="3">
        <f>TITRES_STAT!B1449</f>
        <v>44420</v>
      </c>
      <c r="B1446" s="6">
        <f>TITRES_STAT!D1449</f>
        <v>4.75</v>
      </c>
      <c r="C1446" s="2">
        <f t="shared" si="173"/>
        <v>-4.9999999999999822E-2</v>
      </c>
      <c r="D1446" s="2">
        <f t="shared" si="174"/>
        <v>4.79</v>
      </c>
      <c r="E1446" s="2">
        <f t="shared" si="176"/>
        <v>4.8069999999999995</v>
      </c>
      <c r="F1446" s="2">
        <f t="shared" si="177"/>
        <v>4.802999999999999</v>
      </c>
      <c r="G1446" s="2">
        <f t="shared" si="171"/>
        <v>4.7792000000000012</v>
      </c>
      <c r="H1446" s="2">
        <f t="shared" si="175"/>
        <v>4.9016499999999965</v>
      </c>
      <c r="I1446" s="2">
        <f t="array" ref="I1446">SUMPRODUCT(B1430:B1449, (ROW(B1430:B1449)-ROW(B1430)+1)) / (20*21/2)</f>
        <v>4.7881428571428568</v>
      </c>
      <c r="J1446" s="2">
        <f t="shared" si="178"/>
        <v>4.7969836988952395</v>
      </c>
      <c r="K1446" s="2">
        <f t="shared" si="172"/>
        <v>4.8025272104592656</v>
      </c>
    </row>
    <row r="1447" spans="1:11" ht="13.5" x14ac:dyDescent="0.25">
      <c r="A1447" s="3">
        <f>TITRES_STAT!B1450</f>
        <v>44424</v>
      </c>
      <c r="B1447" s="6">
        <f>TITRES_STAT!D1450</f>
        <v>4.75</v>
      </c>
      <c r="C1447" s="2">
        <f t="shared" si="173"/>
        <v>0</v>
      </c>
      <c r="D1447" s="2">
        <f t="shared" si="174"/>
        <v>4.7799999999999994</v>
      </c>
      <c r="E1447" s="2">
        <f t="shared" si="176"/>
        <v>4.798</v>
      </c>
      <c r="F1447" s="2">
        <f t="shared" si="177"/>
        <v>4.7995000000000001</v>
      </c>
      <c r="G1447" s="2">
        <f t="shared" si="171"/>
        <v>4.7770000000000019</v>
      </c>
      <c r="H1447" s="2">
        <f t="shared" si="175"/>
        <v>4.9000499999999967</v>
      </c>
      <c r="I1447" s="2">
        <f t="array" ref="I1447">SUMPRODUCT(B1431:B1450, (ROW(B1431:B1450)-ROW(B1431)+1)) / (20*21/2)</f>
        <v>4.7839999999999998</v>
      </c>
      <c r="J1447" s="2">
        <f t="shared" si="178"/>
        <v>4.7925090609052168</v>
      </c>
      <c r="K1447" s="2">
        <f t="shared" si="172"/>
        <v>4.8004673198530199</v>
      </c>
    </row>
    <row r="1448" spans="1:11" ht="13.5" x14ac:dyDescent="0.25">
      <c r="A1448" s="3">
        <f>TITRES_STAT!B1451</f>
        <v>44425</v>
      </c>
      <c r="B1448" s="6">
        <f>TITRES_STAT!D1451</f>
        <v>4.75</v>
      </c>
      <c r="C1448" s="2">
        <f t="shared" si="173"/>
        <v>0</v>
      </c>
      <c r="D1448" s="2">
        <f t="shared" si="174"/>
        <v>4.7700000000000005</v>
      </c>
      <c r="E1448" s="2">
        <f t="shared" si="176"/>
        <v>4.7889999999999997</v>
      </c>
      <c r="F1448" s="2">
        <f t="shared" si="177"/>
        <v>4.7959999999999994</v>
      </c>
      <c r="G1448" s="2">
        <f t="shared" si="171"/>
        <v>4.7748000000000017</v>
      </c>
      <c r="H1448" s="2">
        <f t="shared" si="175"/>
        <v>4.898049999999996</v>
      </c>
      <c r="I1448" s="2">
        <f t="array" ref="I1448">SUMPRODUCT(B1432:B1451, (ROW(B1432:B1451)-ROW(B1432)+1)) / (20*21/2)</f>
        <v>4.7797142857142854</v>
      </c>
      <c r="J1448" s="2">
        <f t="shared" si="178"/>
        <v>4.7884605789142443</v>
      </c>
      <c r="K1448" s="2">
        <f t="shared" si="172"/>
        <v>4.7984882092705492</v>
      </c>
    </row>
    <row r="1449" spans="1:11" ht="13.5" x14ac:dyDescent="0.25">
      <c r="A1449" s="3">
        <f>TITRES_STAT!B1452</f>
        <v>44426</v>
      </c>
      <c r="B1449" s="6">
        <f>TITRES_STAT!D1452</f>
        <v>4.75</v>
      </c>
      <c r="C1449" s="2">
        <f t="shared" si="173"/>
        <v>0</v>
      </c>
      <c r="D1449" s="2">
        <f t="shared" si="174"/>
        <v>4.76</v>
      </c>
      <c r="E1449" s="2">
        <f t="shared" si="176"/>
        <v>4.7799999999999994</v>
      </c>
      <c r="F1449" s="2">
        <f t="shared" si="177"/>
        <v>4.7934999999999999</v>
      </c>
      <c r="G1449" s="2">
        <f t="shared" si="171"/>
        <v>4.7754000000000012</v>
      </c>
      <c r="H1449" s="2">
        <f t="shared" si="175"/>
        <v>4.8960999999999961</v>
      </c>
      <c r="I1449" s="2">
        <f t="array" ref="I1449">SUMPRODUCT(B1433:B1452, (ROW(B1433:B1452)-ROW(B1433)+1)) / (20*21/2)</f>
        <v>4.7756666666666669</v>
      </c>
      <c r="J1449" s="2">
        <f t="shared" si="178"/>
        <v>4.7847976666366971</v>
      </c>
      <c r="K1449" s="2">
        <f t="shared" si="172"/>
        <v>4.7965867108677829</v>
      </c>
    </row>
    <row r="1450" spans="1:11" ht="13.5" x14ac:dyDescent="0.25">
      <c r="A1450" s="3">
        <f>TITRES_STAT!B1453</f>
        <v>44427</v>
      </c>
      <c r="B1450" s="6">
        <f>TITRES_STAT!D1453</f>
        <v>4.75</v>
      </c>
      <c r="C1450" s="2">
        <f t="shared" si="173"/>
        <v>0</v>
      </c>
      <c r="D1450" s="2">
        <f t="shared" si="174"/>
        <v>4.75</v>
      </c>
      <c r="E1450" s="2">
        <f t="shared" si="176"/>
        <v>4.7750000000000004</v>
      </c>
      <c r="F1450" s="2">
        <f t="shared" si="177"/>
        <v>4.7949999999999999</v>
      </c>
      <c r="G1450" s="2">
        <f t="shared" si="171"/>
        <v>4.7744000000000018</v>
      </c>
      <c r="H1450" s="2">
        <f t="shared" si="175"/>
        <v>4.8946499999999959</v>
      </c>
      <c r="I1450" s="2">
        <f t="array" ref="I1450">SUMPRODUCT(B1434:B1453, (ROW(B1434:B1453)-ROW(B1434)+1)) / (20*21/2)</f>
        <v>4.7718571428571428</v>
      </c>
      <c r="J1450" s="2">
        <f t="shared" si="178"/>
        <v>4.7814836031474881</v>
      </c>
      <c r="K1450" s="2">
        <f t="shared" si="172"/>
        <v>4.794759781029831</v>
      </c>
    </row>
    <row r="1451" spans="1:11" ht="13.5" x14ac:dyDescent="0.25">
      <c r="A1451" s="3">
        <f>TITRES_STAT!B1454</f>
        <v>44428</v>
      </c>
      <c r="B1451" s="6">
        <f>TITRES_STAT!D1454</f>
        <v>4.75</v>
      </c>
      <c r="C1451" s="2">
        <f t="shared" si="173"/>
        <v>0</v>
      </c>
      <c r="D1451" s="2">
        <f t="shared" si="174"/>
        <v>4.75</v>
      </c>
      <c r="E1451" s="2">
        <f t="shared" si="176"/>
        <v>4.7700000000000005</v>
      </c>
      <c r="F1451" s="2">
        <f t="shared" si="177"/>
        <v>4.7924999999999986</v>
      </c>
      <c r="G1451" s="2">
        <f t="shared" si="171"/>
        <v>4.7734000000000014</v>
      </c>
      <c r="H1451" s="2">
        <f t="shared" si="175"/>
        <v>4.8937999999999962</v>
      </c>
      <c r="I1451" s="2">
        <f t="array" ref="I1451">SUMPRODUCT(B1435:B1454, (ROW(B1435:B1454)-ROW(B1435)+1)) / (20*21/2)</f>
        <v>4.7682857142857138</v>
      </c>
      <c r="J1451" s="2">
        <f t="shared" si="178"/>
        <v>4.7784851647524897</v>
      </c>
      <c r="K1451" s="2">
        <f t="shared" si="172"/>
        <v>4.7930044954992495</v>
      </c>
    </row>
    <row r="1452" spans="1:11" ht="13.5" x14ac:dyDescent="0.25">
      <c r="A1452" s="3">
        <f>TITRES_STAT!B1455</f>
        <v>44431</v>
      </c>
      <c r="B1452" s="6">
        <f>TITRES_STAT!D1455</f>
        <v>4.75</v>
      </c>
      <c r="C1452" s="2">
        <f t="shared" si="173"/>
        <v>0</v>
      </c>
      <c r="D1452" s="2">
        <f t="shared" si="174"/>
        <v>4.75</v>
      </c>
      <c r="E1452" s="2">
        <f t="shared" si="176"/>
        <v>4.7649999999999997</v>
      </c>
      <c r="F1452" s="2">
        <f t="shared" si="177"/>
        <v>4.7899999999999991</v>
      </c>
      <c r="G1452" s="2">
        <f t="shared" si="171"/>
        <v>4.7752000000000017</v>
      </c>
      <c r="H1452" s="2">
        <f t="shared" si="175"/>
        <v>4.8924999999999956</v>
      </c>
      <c r="I1452" s="2">
        <f t="array" ref="I1452">SUMPRODUCT(B1436:B1455, (ROW(B1436:B1455)-ROW(B1436)+1)) / (20*21/2)</f>
        <v>4.764904761904762</v>
      </c>
      <c r="J1452" s="2">
        <f t="shared" si="178"/>
        <v>4.7757722919189192</v>
      </c>
      <c r="K1452" s="2">
        <f t="shared" si="172"/>
        <v>4.791318044695358</v>
      </c>
    </row>
    <row r="1453" spans="1:11" ht="13.5" x14ac:dyDescent="0.25">
      <c r="A1453" s="3">
        <f>TITRES_STAT!B1456</f>
        <v>44432</v>
      </c>
      <c r="B1453" s="6">
        <f>TITRES_STAT!D1456</f>
        <v>4.75</v>
      </c>
      <c r="C1453" s="2">
        <f t="shared" si="173"/>
        <v>0</v>
      </c>
      <c r="D1453" s="2">
        <f t="shared" si="174"/>
        <v>4.75</v>
      </c>
      <c r="E1453" s="2">
        <f t="shared" si="176"/>
        <v>4.76</v>
      </c>
      <c r="F1453" s="2">
        <f t="shared" si="177"/>
        <v>4.7874999999999996</v>
      </c>
      <c r="G1453" s="2">
        <f t="shared" si="171"/>
        <v>4.7770000000000019</v>
      </c>
      <c r="H1453" s="2">
        <f t="shared" si="175"/>
        <v>4.8906499999999964</v>
      </c>
      <c r="I1453" s="2">
        <f t="array" ref="I1453">SUMPRODUCT(B1437:B1456, (ROW(B1437:B1456)-ROW(B1437)+1)) / (20*21/2)</f>
        <v>4.7485238095238094</v>
      </c>
      <c r="J1453" s="2">
        <f t="shared" si="178"/>
        <v>4.7733177879266417</v>
      </c>
      <c r="K1453" s="2">
        <f t="shared" si="172"/>
        <v>4.7896977292171092</v>
      </c>
    </row>
    <row r="1454" spans="1:11" ht="13.5" x14ac:dyDescent="0.25">
      <c r="A1454" s="3">
        <f>TITRES_STAT!B1457</f>
        <v>44433</v>
      </c>
      <c r="B1454" s="6">
        <f>TITRES_STAT!D1457</f>
        <v>4.75</v>
      </c>
      <c r="C1454" s="2">
        <f t="shared" si="173"/>
        <v>0</v>
      </c>
      <c r="D1454" s="2">
        <f t="shared" si="174"/>
        <v>4.75</v>
      </c>
      <c r="E1454" s="2">
        <f t="shared" si="176"/>
        <v>4.7549999999999999</v>
      </c>
      <c r="F1454" s="2">
        <f t="shared" si="177"/>
        <v>4.785499999999999</v>
      </c>
      <c r="G1454" s="2">
        <f t="shared" si="171"/>
        <v>4.7788000000000013</v>
      </c>
      <c r="H1454" s="2">
        <f t="shared" si="175"/>
        <v>4.8890499999999966</v>
      </c>
      <c r="I1454" s="2">
        <f t="array" ref="I1454">SUMPRODUCT(B1438:B1457, (ROW(B1438:B1457)-ROW(B1438)+1)) / (20*21/2)</f>
        <v>4.733142857142858</v>
      </c>
      <c r="J1454" s="2">
        <f t="shared" si="178"/>
        <v>4.7710970462193432</v>
      </c>
      <c r="K1454" s="2">
        <f t="shared" si="172"/>
        <v>4.7881409555223211</v>
      </c>
    </row>
    <row r="1455" spans="1:11" ht="13.5" x14ac:dyDescent="0.25">
      <c r="A1455" s="3">
        <f>TITRES_STAT!B1458</f>
        <v>44434</v>
      </c>
      <c r="B1455" s="6">
        <f>TITRES_STAT!D1458</f>
        <v>4.75</v>
      </c>
      <c r="C1455" s="2">
        <f t="shared" si="173"/>
        <v>0</v>
      </c>
      <c r="D1455" s="2">
        <f t="shared" si="174"/>
        <v>4.75</v>
      </c>
      <c r="E1455" s="2">
        <f t="shared" si="176"/>
        <v>4.75</v>
      </c>
      <c r="F1455" s="2">
        <f t="shared" si="177"/>
        <v>4.7819999999999991</v>
      </c>
      <c r="G1455" s="2">
        <f t="shared" si="171"/>
        <v>4.7780000000000014</v>
      </c>
      <c r="H1455" s="2">
        <f t="shared" si="175"/>
        <v>4.8859499999999967</v>
      </c>
      <c r="I1455" s="2">
        <f t="array" ref="I1455">SUMPRODUCT(B1439:B1458, (ROW(B1439:B1458)-ROW(B1439)+1)) / (20*21/2)</f>
        <v>4.7379047619047618</v>
      </c>
      <c r="J1455" s="2">
        <f t="shared" si="178"/>
        <v>4.7690878037222628</v>
      </c>
      <c r="K1455" s="2">
        <f t="shared" si="172"/>
        <v>4.7866452317763484</v>
      </c>
    </row>
    <row r="1456" spans="1:11" ht="13.5" x14ac:dyDescent="0.25">
      <c r="A1456" s="3">
        <f>TITRES_STAT!B1459</f>
        <v>44435</v>
      </c>
      <c r="B1456" s="6">
        <f>TITRES_STAT!D1459</f>
        <v>4.6100000000000003</v>
      </c>
      <c r="C1456" s="2">
        <f t="shared" si="173"/>
        <v>-0.13999999999999968</v>
      </c>
      <c r="D1456" s="2">
        <f t="shared" si="174"/>
        <v>4.7219999999999995</v>
      </c>
      <c r="E1456" s="2">
        <f t="shared" si="176"/>
        <v>4.7359999999999998</v>
      </c>
      <c r="F1456" s="2">
        <f t="shared" si="177"/>
        <v>4.7714999999999996</v>
      </c>
      <c r="G1456" s="2">
        <f t="shared" si="171"/>
        <v>4.7744000000000009</v>
      </c>
      <c r="H1456" s="2">
        <f t="shared" si="175"/>
        <v>4.8819999999999961</v>
      </c>
      <c r="I1456" s="2">
        <f t="array" ref="I1456">SUMPRODUCT(B1440:B1459, (ROW(B1440:B1459)-ROW(B1440)+1)) / (20*21/2)</f>
        <v>4.742809523809524</v>
      </c>
      <c r="J1456" s="2">
        <f t="shared" si="178"/>
        <v>4.7539365843201429</v>
      </c>
      <c r="K1456" s="2">
        <f t="shared" si="172"/>
        <v>4.7797179677851194</v>
      </c>
    </row>
    <row r="1457" spans="1:11" ht="13.5" x14ac:dyDescent="0.25">
      <c r="A1457" s="3">
        <f>TITRES_STAT!B1460</f>
        <v>44438</v>
      </c>
      <c r="B1457" s="6">
        <f>TITRES_STAT!D1460</f>
        <v>4.6100000000000003</v>
      </c>
      <c r="C1457" s="2">
        <f t="shared" si="173"/>
        <v>0</v>
      </c>
      <c r="D1457" s="2">
        <f t="shared" si="174"/>
        <v>4.694</v>
      </c>
      <c r="E1457" s="2">
        <f t="shared" si="176"/>
        <v>4.7219999999999995</v>
      </c>
      <c r="F1457" s="2">
        <f t="shared" si="177"/>
        <v>4.76</v>
      </c>
      <c r="G1457" s="2">
        <f t="shared" si="171"/>
        <v>4.7708000000000013</v>
      </c>
      <c r="H1457" s="2">
        <f t="shared" si="175"/>
        <v>4.8776499999999965</v>
      </c>
      <c r="I1457" s="2">
        <f t="array" ref="I1457">SUMPRODUCT(B1441:B1460, (ROW(B1441:B1460)-ROW(B1441)+1)) / (20*21/2)</f>
        <v>4.7459523809523807</v>
      </c>
      <c r="J1457" s="2">
        <f t="shared" si="178"/>
        <v>4.7402283381944148</v>
      </c>
      <c r="K1457" s="2">
        <f t="shared" si="172"/>
        <v>4.7730623612053105</v>
      </c>
    </row>
    <row r="1458" spans="1:11" ht="13.5" x14ac:dyDescent="0.25">
      <c r="A1458" s="3">
        <f>TITRES_STAT!B1461</f>
        <v>44439</v>
      </c>
      <c r="B1458" s="6">
        <f>TITRES_STAT!D1461</f>
        <v>4.8099999999999996</v>
      </c>
      <c r="C1458" s="2">
        <f t="shared" si="173"/>
        <v>0.19999999999999929</v>
      </c>
      <c r="D1458" s="2">
        <f t="shared" si="174"/>
        <v>4.7059999999999995</v>
      </c>
      <c r="E1458" s="2">
        <f t="shared" si="176"/>
        <v>4.7279999999999998</v>
      </c>
      <c r="F1458" s="2">
        <f t="shared" si="177"/>
        <v>4.7584999999999997</v>
      </c>
      <c r="G1458" s="2">
        <f t="shared" ref="G1458:G1521" si="179">AVERAGE(B1409:B1458)</f>
        <v>4.7712000000000021</v>
      </c>
      <c r="H1458" s="2">
        <f t="shared" si="175"/>
        <v>4.8746999999999963</v>
      </c>
      <c r="I1458" s="2">
        <f t="array" ref="I1458">SUMPRODUCT(B1442:B1461, (ROW(B1442:B1461)-ROW(B1442)+1)) / (20*21/2)</f>
        <v>4.7491428571428571</v>
      </c>
      <c r="J1458" s="2">
        <f t="shared" si="178"/>
        <v>4.7468732583663753</v>
      </c>
      <c r="K1458" s="2">
        <f t="shared" si="172"/>
        <v>4.7745108960600042</v>
      </c>
    </row>
    <row r="1459" spans="1:11" ht="13.5" x14ac:dyDescent="0.25">
      <c r="A1459" s="3">
        <f>TITRES_STAT!B1462</f>
        <v>44440</v>
      </c>
      <c r="B1459" s="6">
        <f>TITRES_STAT!D1462</f>
        <v>4.8099999999999996</v>
      </c>
      <c r="C1459" s="2">
        <f t="shared" si="173"/>
        <v>0</v>
      </c>
      <c r="D1459" s="2">
        <f t="shared" si="174"/>
        <v>4.7179999999999991</v>
      </c>
      <c r="E1459" s="2">
        <f t="shared" si="176"/>
        <v>4.734</v>
      </c>
      <c r="F1459" s="2">
        <f t="shared" si="177"/>
        <v>4.7569999999999997</v>
      </c>
      <c r="G1459" s="2">
        <f t="shared" si="179"/>
        <v>4.7718000000000016</v>
      </c>
      <c r="H1459" s="2">
        <f t="shared" si="175"/>
        <v>4.8722499999999966</v>
      </c>
      <c r="I1459" s="2">
        <f t="array" ref="I1459">SUMPRODUCT(B1443:B1462, (ROW(B1443:B1462)-ROW(B1443)+1)) / (20*21/2)</f>
        <v>4.7523809523809524</v>
      </c>
      <c r="J1459" s="2">
        <f t="shared" si="178"/>
        <v>4.7528853289981488</v>
      </c>
      <c r="K1459" s="2">
        <f t="shared" ref="K1459:K1522" si="180">$K$4*B1459+(1-$K$4)*K1458</f>
        <v>4.7759026256262782</v>
      </c>
    </row>
    <row r="1460" spans="1:11" ht="13.5" x14ac:dyDescent="0.25">
      <c r="A1460" s="3">
        <f>TITRES_STAT!B1463</f>
        <v>44441</v>
      </c>
      <c r="B1460" s="6">
        <f>TITRES_STAT!D1463</f>
        <v>4.79</v>
      </c>
      <c r="C1460" s="2">
        <f t="shared" si="173"/>
        <v>-1.9999999999999574E-2</v>
      </c>
      <c r="D1460" s="2">
        <f t="shared" si="174"/>
        <v>4.726</v>
      </c>
      <c r="E1460" s="2">
        <f t="shared" si="176"/>
        <v>4.7380000000000004</v>
      </c>
      <c r="F1460" s="2">
        <f t="shared" si="177"/>
        <v>4.7565000000000008</v>
      </c>
      <c r="G1460" s="2">
        <f t="shared" si="179"/>
        <v>4.772000000000002</v>
      </c>
      <c r="H1460" s="2">
        <f t="shared" si="175"/>
        <v>4.8694499999999969</v>
      </c>
      <c r="I1460" s="2">
        <f t="array" ref="I1460">SUMPRODUCT(B1444:B1463, (ROW(B1444:B1463)-ROW(B1444)+1)) / (20*21/2)</f>
        <v>4.7556666666666665</v>
      </c>
      <c r="J1460" s="2">
        <f t="shared" si="178"/>
        <v>4.756420059569753</v>
      </c>
      <c r="K1460" s="2">
        <f t="shared" si="180"/>
        <v>4.7764554638370118</v>
      </c>
    </row>
    <row r="1461" spans="1:11" ht="13.5" x14ac:dyDescent="0.25">
      <c r="A1461" s="3">
        <f>TITRES_STAT!B1464</f>
        <v>44442</v>
      </c>
      <c r="B1461" s="6">
        <f>TITRES_STAT!D1464</f>
        <v>4.79</v>
      </c>
      <c r="C1461" s="2">
        <f t="shared" si="173"/>
        <v>0</v>
      </c>
      <c r="D1461" s="2">
        <f t="shared" si="174"/>
        <v>4.7619999999999996</v>
      </c>
      <c r="E1461" s="2">
        <f t="shared" si="176"/>
        <v>4.742</v>
      </c>
      <c r="F1461" s="2">
        <f t="shared" si="177"/>
        <v>4.7560000000000011</v>
      </c>
      <c r="G1461" s="2">
        <f t="shared" si="179"/>
        <v>4.7722000000000016</v>
      </c>
      <c r="H1461" s="2">
        <f t="shared" si="175"/>
        <v>4.8666999999999971</v>
      </c>
      <c r="I1461" s="2">
        <f t="array" ref="I1461">SUMPRODUCT(B1445:B1464, (ROW(B1445:B1464)-ROW(B1445)+1)) / (20*21/2)</f>
        <v>4.7589999999999995</v>
      </c>
      <c r="J1461" s="2">
        <f t="shared" si="178"/>
        <v>4.7596181491345382</v>
      </c>
      <c r="K1461" s="2">
        <f t="shared" si="180"/>
        <v>4.7769866221179127</v>
      </c>
    </row>
    <row r="1462" spans="1:11" ht="13.5" x14ac:dyDescent="0.25">
      <c r="A1462" s="3">
        <f>TITRES_STAT!B1465</f>
        <v>44445</v>
      </c>
      <c r="B1462" s="6">
        <f>TITRES_STAT!D1465</f>
        <v>4.79</v>
      </c>
      <c r="C1462" s="2">
        <f t="shared" si="173"/>
        <v>0</v>
      </c>
      <c r="D1462" s="2">
        <f t="shared" si="174"/>
        <v>4.798</v>
      </c>
      <c r="E1462" s="2">
        <f t="shared" si="176"/>
        <v>4.7459999999999996</v>
      </c>
      <c r="F1462" s="2">
        <f t="shared" si="177"/>
        <v>4.7555000000000014</v>
      </c>
      <c r="G1462" s="2">
        <f t="shared" si="179"/>
        <v>4.772400000000002</v>
      </c>
      <c r="H1462" s="2">
        <f t="shared" si="175"/>
        <v>4.8636499999999963</v>
      </c>
      <c r="I1462" s="2">
        <f t="array" ref="I1462">SUMPRODUCT(B1446:B1465, (ROW(B1446:B1465)-ROW(B1446)+1)) / (20*21/2)</f>
        <v>4.7623809523809522</v>
      </c>
      <c r="J1462" s="2">
        <f t="shared" si="178"/>
        <v>4.7625116587407721</v>
      </c>
      <c r="K1462" s="2">
        <f t="shared" si="180"/>
        <v>4.7774969506623082</v>
      </c>
    </row>
    <row r="1463" spans="1:11" ht="13.5" x14ac:dyDescent="0.25">
      <c r="A1463" s="3">
        <f>TITRES_STAT!B1466</f>
        <v>44446</v>
      </c>
      <c r="B1463" s="6">
        <f>TITRES_STAT!D1466</f>
        <v>4.79</v>
      </c>
      <c r="C1463" s="2">
        <f t="shared" si="173"/>
        <v>0</v>
      </c>
      <c r="D1463" s="2">
        <f t="shared" si="174"/>
        <v>4.7939999999999996</v>
      </c>
      <c r="E1463" s="2">
        <f t="shared" si="176"/>
        <v>4.7499999999999991</v>
      </c>
      <c r="F1463" s="2">
        <f t="shared" si="177"/>
        <v>4.7550000000000017</v>
      </c>
      <c r="G1463" s="2">
        <f t="shared" si="179"/>
        <v>4.7726000000000015</v>
      </c>
      <c r="H1463" s="2">
        <f t="shared" si="175"/>
        <v>4.8607999999999958</v>
      </c>
      <c r="I1463" s="2">
        <f t="array" ref="I1463">SUMPRODUCT(B1447:B1466, (ROW(B1447:B1466)-ROW(B1447)+1)) / (20*21/2)</f>
        <v>4.7658095238095237</v>
      </c>
      <c r="J1463" s="2">
        <f t="shared" si="178"/>
        <v>4.7651295960035558</v>
      </c>
      <c r="K1463" s="2">
        <f t="shared" si="180"/>
        <v>4.7779872663226097</v>
      </c>
    </row>
    <row r="1464" spans="1:11" ht="13.5" x14ac:dyDescent="0.25">
      <c r="A1464" s="3">
        <f>TITRES_STAT!B1467</f>
        <v>44447</v>
      </c>
      <c r="B1464" s="6">
        <f>TITRES_STAT!D1467</f>
        <v>4.79</v>
      </c>
      <c r="C1464" s="2">
        <f t="shared" si="173"/>
        <v>0</v>
      </c>
      <c r="D1464" s="2">
        <f t="shared" si="174"/>
        <v>4.79</v>
      </c>
      <c r="E1464" s="2">
        <f t="shared" si="176"/>
        <v>4.7539999999999996</v>
      </c>
      <c r="F1464" s="2">
        <f t="shared" si="177"/>
        <v>4.7545000000000019</v>
      </c>
      <c r="G1464" s="2">
        <f t="shared" si="179"/>
        <v>4.772800000000001</v>
      </c>
      <c r="H1464" s="2">
        <f t="shared" si="175"/>
        <v>4.8585999999999965</v>
      </c>
      <c r="I1464" s="2">
        <f t="array" ref="I1464">SUMPRODUCT(B1448:B1467, (ROW(B1448:B1467)-ROW(B1448)+1)) / (20*21/2)</f>
        <v>4.769047619047619</v>
      </c>
      <c r="J1464" s="2">
        <f t="shared" si="178"/>
        <v>4.7674982059079785</v>
      </c>
      <c r="K1464" s="2">
        <f t="shared" si="180"/>
        <v>4.7784583539178014</v>
      </c>
    </row>
    <row r="1465" spans="1:11" ht="13.5" x14ac:dyDescent="0.25">
      <c r="A1465" s="3">
        <f>TITRES_STAT!B1468</f>
        <v>44448</v>
      </c>
      <c r="B1465" s="6">
        <f>TITRES_STAT!D1468</f>
        <v>4.79</v>
      </c>
      <c r="C1465" s="2">
        <f t="shared" si="173"/>
        <v>0</v>
      </c>
      <c r="D1465" s="2">
        <f t="shared" si="174"/>
        <v>4.79</v>
      </c>
      <c r="E1465" s="2">
        <f t="shared" si="176"/>
        <v>4.758</v>
      </c>
      <c r="F1465" s="2">
        <f t="shared" si="177"/>
        <v>4.7540000000000022</v>
      </c>
      <c r="G1465" s="2">
        <f t="shared" si="179"/>
        <v>4.7732000000000001</v>
      </c>
      <c r="H1465" s="2">
        <f t="shared" si="175"/>
        <v>4.8564499999999953</v>
      </c>
      <c r="I1465" s="2">
        <f t="array" ref="I1465">SUMPRODUCT(B1449:B1468, (ROW(B1449:B1468)-ROW(B1449)+1)) / (20*21/2)</f>
        <v>4.7720952380952371</v>
      </c>
      <c r="J1465" s="2">
        <f t="shared" si="178"/>
        <v>4.769641233916742</v>
      </c>
      <c r="K1465" s="2">
        <f t="shared" si="180"/>
        <v>4.7789109674896517</v>
      </c>
    </row>
    <row r="1466" spans="1:11" ht="13.5" x14ac:dyDescent="0.25">
      <c r="A1466" s="3">
        <f>TITRES_STAT!B1469</f>
        <v>44449</v>
      </c>
      <c r="B1466" s="6">
        <f>TITRES_STAT!D1469</f>
        <v>4.79</v>
      </c>
      <c r="C1466" s="2">
        <f t="shared" si="173"/>
        <v>0</v>
      </c>
      <c r="D1466" s="2">
        <f t="shared" si="174"/>
        <v>4.79</v>
      </c>
      <c r="E1466" s="2">
        <f t="shared" si="176"/>
        <v>4.7759999999999998</v>
      </c>
      <c r="F1466" s="2">
        <f t="shared" si="177"/>
        <v>4.756000000000002</v>
      </c>
      <c r="G1466" s="2">
        <f t="shared" si="179"/>
        <v>4.7735999999999992</v>
      </c>
      <c r="H1466" s="2">
        <f t="shared" si="175"/>
        <v>4.8543999999999956</v>
      </c>
      <c r="I1466" s="2">
        <f t="array" ref="I1466">SUMPRODUCT(B1450:B1469, (ROW(B1450:B1469)-ROW(B1450)+1)) / (20*21/2)</f>
        <v>4.7749523809523806</v>
      </c>
      <c r="J1466" s="2">
        <f t="shared" si="178"/>
        <v>4.7715801640199089</v>
      </c>
      <c r="K1466" s="2">
        <f t="shared" si="180"/>
        <v>4.7793458315096649</v>
      </c>
    </row>
    <row r="1467" spans="1:11" ht="13.5" x14ac:dyDescent="0.25">
      <c r="A1467" s="3">
        <f>TITRES_STAT!B1470</f>
        <v>44452</v>
      </c>
      <c r="B1467" s="6">
        <f>TITRES_STAT!D1470</f>
        <v>4.79</v>
      </c>
      <c r="C1467" s="2">
        <f t="shared" si="173"/>
        <v>0</v>
      </c>
      <c r="D1467" s="2">
        <f t="shared" si="174"/>
        <v>4.79</v>
      </c>
      <c r="E1467" s="2">
        <f t="shared" si="176"/>
        <v>4.7939999999999996</v>
      </c>
      <c r="F1467" s="2">
        <f t="shared" si="177"/>
        <v>4.7580000000000018</v>
      </c>
      <c r="G1467" s="2">
        <f t="shared" si="179"/>
        <v>4.7753999999999994</v>
      </c>
      <c r="H1467" s="2">
        <f t="shared" si="175"/>
        <v>4.8528499999999948</v>
      </c>
      <c r="I1467" s="2">
        <f t="array" ref="I1467">SUMPRODUCT(B1451:B1470, (ROW(B1451:B1470)-ROW(B1451)+1)) / (20*21/2)</f>
        <v>4.777619047619047</v>
      </c>
      <c r="J1467" s="2">
        <f t="shared" si="178"/>
        <v>4.7733344341132504</v>
      </c>
      <c r="K1467" s="2">
        <f t="shared" si="180"/>
        <v>4.7797636420386977</v>
      </c>
    </row>
    <row r="1468" spans="1:11" ht="13.5" x14ac:dyDescent="0.25">
      <c r="A1468" s="3">
        <f>TITRES_STAT!B1471</f>
        <v>44453</v>
      </c>
      <c r="B1468" s="6">
        <f>TITRES_STAT!D1471</f>
        <v>4.79</v>
      </c>
      <c r="C1468" s="2">
        <f t="shared" si="173"/>
        <v>0</v>
      </c>
      <c r="D1468" s="2">
        <f t="shared" si="174"/>
        <v>4.79</v>
      </c>
      <c r="E1468" s="2">
        <f t="shared" si="176"/>
        <v>4.7919999999999998</v>
      </c>
      <c r="F1468" s="2">
        <f t="shared" si="177"/>
        <v>4.7600000000000025</v>
      </c>
      <c r="G1468" s="2">
        <f t="shared" si="179"/>
        <v>4.7771999999999988</v>
      </c>
      <c r="H1468" s="2">
        <f t="shared" si="175"/>
        <v>4.8511999999999951</v>
      </c>
      <c r="I1468" s="2">
        <f t="array" ref="I1468">SUMPRODUCT(B1452:B1471, (ROW(B1452:B1471)-ROW(B1452)+1)) / (20*21/2)</f>
        <v>4.7619999999999996</v>
      </c>
      <c r="J1468" s="2">
        <f t="shared" si="178"/>
        <v>4.7749216308643687</v>
      </c>
      <c r="K1468" s="2">
        <f t="shared" si="180"/>
        <v>4.7801650678411018</v>
      </c>
    </row>
    <row r="1469" spans="1:11" ht="13.5" x14ac:dyDescent="0.25">
      <c r="A1469" s="3">
        <f>TITRES_STAT!B1472</f>
        <v>44454</v>
      </c>
      <c r="B1469" s="6">
        <f>TITRES_STAT!D1472</f>
        <v>4.79</v>
      </c>
      <c r="C1469" s="2">
        <f t="shared" si="173"/>
        <v>0</v>
      </c>
      <c r="D1469" s="2">
        <f t="shared" si="174"/>
        <v>4.79</v>
      </c>
      <c r="E1469" s="2">
        <f t="shared" si="176"/>
        <v>4.79</v>
      </c>
      <c r="F1469" s="2">
        <f t="shared" si="177"/>
        <v>4.7620000000000022</v>
      </c>
      <c r="G1469" s="2">
        <f t="shared" si="179"/>
        <v>4.778999999999999</v>
      </c>
      <c r="H1469" s="2">
        <f t="shared" si="175"/>
        <v>4.8494499999999956</v>
      </c>
      <c r="I1469" s="2">
        <f t="array" ref="I1469">SUMPRODUCT(B1453:B1472, (ROW(B1453:B1472)-ROW(B1453)+1)) / (20*21/2)</f>
        <v>4.7661428571428575</v>
      </c>
      <c r="J1469" s="2">
        <f t="shared" si="178"/>
        <v>4.776357666020143</v>
      </c>
      <c r="K1469" s="2">
        <f t="shared" si="180"/>
        <v>4.7805507514551762</v>
      </c>
    </row>
    <row r="1470" spans="1:11" ht="13.5" x14ac:dyDescent="0.25">
      <c r="A1470" s="3">
        <f>TITRES_STAT!B1473</f>
        <v>44455</v>
      </c>
      <c r="B1470" s="6">
        <f>TITRES_STAT!D1473</f>
        <v>4.79</v>
      </c>
      <c r="C1470" s="2">
        <f t="shared" si="173"/>
        <v>0</v>
      </c>
      <c r="D1470" s="2">
        <f t="shared" si="174"/>
        <v>4.79</v>
      </c>
      <c r="E1470" s="2">
        <f t="shared" si="176"/>
        <v>4.79</v>
      </c>
      <c r="F1470" s="2">
        <f t="shared" si="177"/>
        <v>4.764000000000002</v>
      </c>
      <c r="G1470" s="2">
        <f t="shared" si="179"/>
        <v>4.7807999999999984</v>
      </c>
      <c r="H1470" s="2">
        <f t="shared" si="175"/>
        <v>4.8478999999999948</v>
      </c>
      <c r="I1470" s="2">
        <f t="array" ref="I1470">SUMPRODUCT(B1454:B1473, (ROW(B1454:B1473)-ROW(B1454)+1)) / (20*21/2)</f>
        <v>4.7700476190476193</v>
      </c>
      <c r="J1470" s="2">
        <f t="shared" si="178"/>
        <v>4.7776569359229866</v>
      </c>
      <c r="K1470" s="2">
        <f t="shared" si="180"/>
        <v>4.7809213102216397</v>
      </c>
    </row>
    <row r="1471" spans="1:11" ht="13.5" x14ac:dyDescent="0.25">
      <c r="A1471" s="3">
        <f>TITRES_STAT!B1474</f>
        <v>44456</v>
      </c>
      <c r="B1471" s="6">
        <f>TITRES_STAT!D1474</f>
        <v>4.5999999999999996</v>
      </c>
      <c r="C1471" s="2">
        <f t="shared" si="173"/>
        <v>-0.19000000000000039</v>
      </c>
      <c r="D1471" s="2">
        <f t="shared" si="174"/>
        <v>4.7519999999999998</v>
      </c>
      <c r="E1471" s="2">
        <f t="shared" si="176"/>
        <v>4.7709999999999999</v>
      </c>
      <c r="F1471" s="2">
        <f t="shared" si="177"/>
        <v>4.7565000000000008</v>
      </c>
      <c r="G1471" s="2">
        <f t="shared" si="179"/>
        <v>4.7807999999999984</v>
      </c>
      <c r="H1471" s="2">
        <f t="shared" si="175"/>
        <v>4.8453999999999953</v>
      </c>
      <c r="I1471" s="2">
        <f t="array" ref="I1471">SUMPRODUCT(B1455:B1474, (ROW(B1455:B1474)-ROW(B1455)+1)) / (20*21/2)</f>
        <v>4.7727619047619037</v>
      </c>
      <c r="J1471" s="2">
        <f t="shared" si="178"/>
        <v>4.7607372277398454</v>
      </c>
      <c r="K1471" s="2">
        <f t="shared" si="180"/>
        <v>4.7738263568796153</v>
      </c>
    </row>
    <row r="1472" spans="1:11" ht="13.5" x14ac:dyDescent="0.25">
      <c r="A1472" s="3">
        <f>TITRES_STAT!B1475</f>
        <v>44459</v>
      </c>
      <c r="B1472" s="6">
        <f>TITRES_STAT!D1475</f>
        <v>4.8</v>
      </c>
      <c r="C1472" s="2">
        <f t="shared" si="173"/>
        <v>0.20000000000000018</v>
      </c>
      <c r="D1472" s="2">
        <f t="shared" si="174"/>
        <v>4.7539999999999996</v>
      </c>
      <c r="E1472" s="2">
        <f t="shared" si="176"/>
        <v>4.7720000000000002</v>
      </c>
      <c r="F1472" s="2">
        <f t="shared" si="177"/>
        <v>4.7590000000000003</v>
      </c>
      <c r="G1472" s="2">
        <f t="shared" si="179"/>
        <v>4.7821999999999987</v>
      </c>
      <c r="H1472" s="2">
        <f t="shared" si="175"/>
        <v>4.8436499999999949</v>
      </c>
      <c r="I1472" s="2">
        <f t="array" ref="I1472">SUMPRODUCT(B1456:B1475, (ROW(B1456:B1475)-ROW(B1456)+1)) / (20*21/2)</f>
        <v>4.7733809523809523</v>
      </c>
      <c r="J1472" s="2">
        <f t="shared" si="178"/>
        <v>4.7644765393836694</v>
      </c>
      <c r="K1472" s="2">
        <f t="shared" si="180"/>
        <v>4.7748527742568854</v>
      </c>
    </row>
    <row r="1473" spans="1:11" ht="13.5" x14ac:dyDescent="0.25">
      <c r="A1473" s="3">
        <f>TITRES_STAT!B1476</f>
        <v>44460</v>
      </c>
      <c r="B1473" s="6">
        <f>TITRES_STAT!D1476</f>
        <v>4.8</v>
      </c>
      <c r="C1473" s="2">
        <f t="shared" si="173"/>
        <v>0</v>
      </c>
      <c r="D1473" s="2">
        <f t="shared" si="174"/>
        <v>4.7560000000000002</v>
      </c>
      <c r="E1473" s="2">
        <f t="shared" si="176"/>
        <v>4.7729999999999997</v>
      </c>
      <c r="F1473" s="2">
        <f t="shared" si="177"/>
        <v>4.7614999999999998</v>
      </c>
      <c r="G1473" s="2">
        <f t="shared" si="179"/>
        <v>4.7811999999999992</v>
      </c>
      <c r="H1473" s="2">
        <f t="shared" si="175"/>
        <v>4.8426499999999946</v>
      </c>
      <c r="I1473" s="2">
        <f t="array" ref="I1473">SUMPRODUCT(B1457:B1476, (ROW(B1457:B1476)-ROW(B1457)+1)) / (20*21/2)</f>
        <v>4.7719999999999994</v>
      </c>
      <c r="J1473" s="2">
        <f t="shared" si="178"/>
        <v>4.7678597261090347</v>
      </c>
      <c r="K1473" s="2">
        <f t="shared" si="180"/>
        <v>4.775838939972302</v>
      </c>
    </row>
    <row r="1474" spans="1:11" ht="13.5" x14ac:dyDescent="0.25">
      <c r="A1474" s="3">
        <f>TITRES_STAT!B1477</f>
        <v>44461</v>
      </c>
      <c r="B1474" s="6">
        <f>TITRES_STAT!D1477</f>
        <v>4.79</v>
      </c>
      <c r="C1474" s="2">
        <f t="shared" si="173"/>
        <v>-9.9999999999997868E-3</v>
      </c>
      <c r="D1474" s="2">
        <f t="shared" si="174"/>
        <v>4.7560000000000002</v>
      </c>
      <c r="E1474" s="2">
        <f t="shared" si="176"/>
        <v>4.7729999999999988</v>
      </c>
      <c r="F1474" s="2">
        <f t="shared" si="177"/>
        <v>4.7634999999999996</v>
      </c>
      <c r="G1474" s="2">
        <f t="shared" si="179"/>
        <v>4.7799999999999985</v>
      </c>
      <c r="H1474" s="2">
        <f t="shared" si="175"/>
        <v>4.8410999999999937</v>
      </c>
      <c r="I1474" s="2">
        <f t="array" ref="I1474">SUMPRODUCT(B1458:B1477, (ROW(B1458:B1477)-ROW(B1458)+1)) / (20*21/2)</f>
        <v>4.7699523809523807</v>
      </c>
      <c r="J1474" s="2">
        <f t="shared" si="178"/>
        <v>4.7699683236224599</v>
      </c>
      <c r="K1474" s="2">
        <f t="shared" si="180"/>
        <v>4.7763942756596629</v>
      </c>
    </row>
    <row r="1475" spans="1:11" ht="13.5" x14ac:dyDescent="0.25">
      <c r="A1475" s="3">
        <f>TITRES_STAT!B1478</f>
        <v>44462</v>
      </c>
      <c r="B1475" s="6">
        <f>TITRES_STAT!D1478</f>
        <v>4.7699999999999996</v>
      </c>
      <c r="C1475" s="2">
        <f t="shared" si="173"/>
        <v>-2.0000000000000462E-2</v>
      </c>
      <c r="D1475" s="2">
        <f t="shared" si="174"/>
        <v>4.7519999999999998</v>
      </c>
      <c r="E1475" s="2">
        <f t="shared" si="176"/>
        <v>4.770999999999999</v>
      </c>
      <c r="F1475" s="2">
        <f t="shared" si="177"/>
        <v>4.7645</v>
      </c>
      <c r="G1475" s="2">
        <f t="shared" si="179"/>
        <v>4.7783999999999995</v>
      </c>
      <c r="H1475" s="2">
        <f t="shared" si="175"/>
        <v>4.8394999999999939</v>
      </c>
      <c r="I1475" s="2">
        <f t="array" ref="I1475">SUMPRODUCT(B1459:B1478, (ROW(B1459:B1478)-ROW(B1459)+1)) / (20*21/2)</f>
        <v>4.7672380952380955</v>
      </c>
      <c r="J1475" s="2">
        <f t="shared" si="178"/>
        <v>4.7699713404203212</v>
      </c>
      <c r="K1475" s="2">
        <f t="shared" si="180"/>
        <v>4.7761435197514412</v>
      </c>
    </row>
    <row r="1476" spans="1:11" ht="13.5" x14ac:dyDescent="0.25">
      <c r="A1476" s="3">
        <f>TITRES_STAT!B1479</f>
        <v>44463</v>
      </c>
      <c r="B1476" s="6">
        <f>TITRES_STAT!D1479</f>
        <v>4.75</v>
      </c>
      <c r="C1476" s="2">
        <f t="shared" ref="C1476:C1539" si="181">B1476-B1475</f>
        <v>-1.9999999999999574E-2</v>
      </c>
      <c r="D1476" s="2">
        <f t="shared" si="174"/>
        <v>4.782</v>
      </c>
      <c r="E1476" s="2">
        <f t="shared" si="176"/>
        <v>4.7670000000000003</v>
      </c>
      <c r="F1476" s="2">
        <f t="shared" si="177"/>
        <v>4.7714999999999996</v>
      </c>
      <c r="G1476" s="2">
        <f t="shared" si="179"/>
        <v>4.7769999999999992</v>
      </c>
      <c r="H1476" s="2">
        <f t="shared" si="175"/>
        <v>4.8382499999999942</v>
      </c>
      <c r="I1476" s="2">
        <f t="array" ref="I1476">SUMPRODUCT(B1460:B1479, (ROW(B1460:B1479)-ROW(B1460)+1)) / (20*21/2)</f>
        <v>4.7648095238095234</v>
      </c>
      <c r="J1476" s="2">
        <f t="shared" si="178"/>
        <v>4.7680693079993386</v>
      </c>
      <c r="K1476" s="2">
        <f t="shared" si="180"/>
        <v>4.7751182836827573</v>
      </c>
    </row>
    <row r="1477" spans="1:11" ht="13.5" x14ac:dyDescent="0.25">
      <c r="A1477" s="3">
        <f>TITRES_STAT!B1480</f>
        <v>44466</v>
      </c>
      <c r="B1477" s="6">
        <f>TITRES_STAT!D1480</f>
        <v>4.75</v>
      </c>
      <c r="C1477" s="2">
        <f t="shared" si="181"/>
        <v>0</v>
      </c>
      <c r="D1477" s="2">
        <f t="shared" si="174"/>
        <v>4.7720000000000002</v>
      </c>
      <c r="E1477" s="2">
        <f t="shared" si="176"/>
        <v>4.7629999999999999</v>
      </c>
      <c r="F1477" s="2">
        <f t="shared" si="177"/>
        <v>4.7784999999999993</v>
      </c>
      <c r="G1477" s="2">
        <f t="shared" si="179"/>
        <v>4.7755999999999998</v>
      </c>
      <c r="H1477" s="2">
        <f t="shared" si="175"/>
        <v>4.8365499999999937</v>
      </c>
      <c r="I1477" s="2">
        <f t="array" ref="I1477">SUMPRODUCT(B1461:B1480, (ROW(B1461:B1480)-ROW(B1461)+1)) / (20*21/2)</f>
        <v>4.7626666666666662</v>
      </c>
      <c r="J1477" s="2">
        <f t="shared" si="178"/>
        <v>4.7663484215232117</v>
      </c>
      <c r="K1477" s="2">
        <f t="shared" si="180"/>
        <v>4.7741332529501008</v>
      </c>
    </row>
    <row r="1478" spans="1:11" ht="13.5" x14ac:dyDescent="0.25">
      <c r="A1478" s="3">
        <f>TITRES_STAT!B1481</f>
        <v>44467</v>
      </c>
      <c r="B1478" s="6">
        <f>TITRES_STAT!D1481</f>
        <v>4.75</v>
      </c>
      <c r="C1478" s="2">
        <f t="shared" si="181"/>
        <v>0</v>
      </c>
      <c r="D1478" s="2">
        <f t="shared" ref="D1478:D1541" si="182">AVERAGE(B1474:B1478)</f>
        <v>4.7619999999999996</v>
      </c>
      <c r="E1478" s="2">
        <f t="shared" si="176"/>
        <v>4.7590000000000003</v>
      </c>
      <c r="F1478" s="2">
        <f t="shared" si="177"/>
        <v>4.7754999999999992</v>
      </c>
      <c r="G1478" s="2">
        <f t="shared" si="179"/>
        <v>4.7741999999999987</v>
      </c>
      <c r="H1478" s="2">
        <f t="shared" si="175"/>
        <v>4.8352999999999939</v>
      </c>
      <c r="I1478" s="2">
        <f t="array" ref="I1478">SUMPRODUCT(B1462:B1481, (ROW(B1462:B1481)-ROW(B1462)+1)) / (20*21/2)</f>
        <v>4.758809523809524</v>
      </c>
      <c r="J1478" s="2">
        <f t="shared" si="178"/>
        <v>4.7647914289971913</v>
      </c>
      <c r="K1478" s="2">
        <f t="shared" si="180"/>
        <v>4.7731868508736266</v>
      </c>
    </row>
    <row r="1479" spans="1:11" ht="13.5" x14ac:dyDescent="0.25">
      <c r="A1479" s="3">
        <f>TITRES_STAT!B1482</f>
        <v>44468</v>
      </c>
      <c r="B1479" s="6">
        <f>TITRES_STAT!D1482</f>
        <v>4.75</v>
      </c>
      <c r="C1479" s="2">
        <f t="shared" si="181"/>
        <v>0</v>
      </c>
      <c r="D1479" s="2">
        <f t="shared" si="182"/>
        <v>4.7539999999999996</v>
      </c>
      <c r="E1479" s="2">
        <f t="shared" si="176"/>
        <v>4.7549999999999999</v>
      </c>
      <c r="F1479" s="2">
        <f t="shared" si="177"/>
        <v>4.7725</v>
      </c>
      <c r="G1479" s="2">
        <f t="shared" si="179"/>
        <v>4.7731999999999992</v>
      </c>
      <c r="H1479" s="2">
        <f t="shared" si="175"/>
        <v>4.8330999999999937</v>
      </c>
      <c r="I1479" s="2">
        <f t="array" ref="I1479">SUMPRODUCT(B1463:B1482, (ROW(B1463:B1482)-ROW(B1463)+1)) / (20*21/2)</f>
        <v>4.7523809523809533</v>
      </c>
      <c r="J1479" s="2">
        <f t="shared" si="178"/>
        <v>4.7633827214736497</v>
      </c>
      <c r="K1479" s="2">
        <f t="shared" si="180"/>
        <v>4.7722775626040725</v>
      </c>
    </row>
    <row r="1480" spans="1:11" ht="13.5" x14ac:dyDescent="0.25">
      <c r="A1480" s="3">
        <f>TITRES_STAT!B1483</f>
        <v>44469</v>
      </c>
      <c r="B1480" s="6">
        <f>TITRES_STAT!D1483</f>
        <v>4.75</v>
      </c>
      <c r="C1480" s="2">
        <f t="shared" si="181"/>
        <v>0</v>
      </c>
      <c r="D1480" s="2">
        <f t="shared" si="182"/>
        <v>4.75</v>
      </c>
      <c r="E1480" s="2">
        <f t="shared" si="176"/>
        <v>4.7509999999999994</v>
      </c>
      <c r="F1480" s="2">
        <f t="shared" si="177"/>
        <v>4.7705000000000002</v>
      </c>
      <c r="G1480" s="2">
        <f t="shared" si="179"/>
        <v>4.7737999999999987</v>
      </c>
      <c r="H1480" s="2">
        <f t="shared" si="175"/>
        <v>4.8316499999999936</v>
      </c>
      <c r="I1480" s="2">
        <f t="array" ref="I1480">SUMPRODUCT(B1464:B1483, (ROW(B1464:B1483)-ROW(B1464)+1)) / (20*21/2)</f>
        <v>4.7463809523809521</v>
      </c>
      <c r="J1480" s="2">
        <f t="shared" si="178"/>
        <v>4.762108176571398</v>
      </c>
      <c r="K1480" s="2">
        <f t="shared" si="180"/>
        <v>4.7714039326980311</v>
      </c>
    </row>
    <row r="1481" spans="1:11" ht="13.5" x14ac:dyDescent="0.25">
      <c r="A1481" s="3">
        <f>TITRES_STAT!B1484</f>
        <v>44470</v>
      </c>
      <c r="B1481" s="6">
        <f>TITRES_STAT!D1484</f>
        <v>4.7300000000000004</v>
      </c>
      <c r="C1481" s="2">
        <f t="shared" si="181"/>
        <v>-1.9999999999999574E-2</v>
      </c>
      <c r="D1481" s="2">
        <f t="shared" si="182"/>
        <v>4.7460000000000004</v>
      </c>
      <c r="E1481" s="2">
        <f t="shared" si="176"/>
        <v>4.7640000000000002</v>
      </c>
      <c r="F1481" s="2">
        <f t="shared" si="177"/>
        <v>4.7675000000000001</v>
      </c>
      <c r="G1481" s="2">
        <f t="shared" si="179"/>
        <v>4.7723999999999975</v>
      </c>
      <c r="H1481" s="2">
        <f t="shared" si="175"/>
        <v>4.8311999999999946</v>
      </c>
      <c r="I1481" s="2">
        <f t="array" ref="I1481">SUMPRODUCT(B1465:B1484, (ROW(B1465:B1484)-ROW(B1465)+1)) / (20*21/2)</f>
        <v>4.7408095238095234</v>
      </c>
      <c r="J1481" s="2">
        <f t="shared" si="178"/>
        <v>4.7590502549931699</v>
      </c>
      <c r="K1481" s="2">
        <f t="shared" si="180"/>
        <v>4.7697802490628147</v>
      </c>
    </row>
    <row r="1482" spans="1:11" ht="13.5" x14ac:dyDescent="0.25">
      <c r="A1482" s="3">
        <f>TITRES_STAT!B1485</f>
        <v>44473</v>
      </c>
      <c r="B1482" s="6">
        <f>TITRES_STAT!D1485</f>
        <v>4.7</v>
      </c>
      <c r="C1482" s="2">
        <f t="shared" si="181"/>
        <v>-3.0000000000000249E-2</v>
      </c>
      <c r="D1482" s="2">
        <f t="shared" si="182"/>
        <v>4.7359999999999998</v>
      </c>
      <c r="E1482" s="2">
        <f t="shared" si="176"/>
        <v>4.7540000000000004</v>
      </c>
      <c r="F1482" s="2">
        <f t="shared" si="177"/>
        <v>4.7629999999999999</v>
      </c>
      <c r="G1482" s="2">
        <f t="shared" si="179"/>
        <v>4.7703999999999978</v>
      </c>
      <c r="H1482" s="2">
        <f t="shared" ref="H1482:H1545" si="183">AVERAGE(B1283:B1482)</f>
        <v>4.8305999999999951</v>
      </c>
      <c r="I1482" s="2">
        <f t="array" ref="I1482">SUMPRODUCT(B1466:B1485, (ROW(B1466:B1485)-ROW(B1466)+1)) / (20*21/2)</f>
        <v>4.7394761904761902</v>
      </c>
      <c r="J1482" s="2">
        <f t="shared" si="178"/>
        <v>4.7534264211842965</v>
      </c>
      <c r="K1482" s="2">
        <f t="shared" si="180"/>
        <v>4.7670437687074108</v>
      </c>
    </row>
    <row r="1483" spans="1:11" ht="13.5" x14ac:dyDescent="0.25">
      <c r="A1483" s="3">
        <f>TITRES_STAT!B1486</f>
        <v>44474</v>
      </c>
      <c r="B1483" s="6">
        <f>TITRES_STAT!D1486</f>
        <v>4.7</v>
      </c>
      <c r="C1483" s="2">
        <f t="shared" si="181"/>
        <v>0</v>
      </c>
      <c r="D1483" s="2">
        <f t="shared" si="182"/>
        <v>4.726</v>
      </c>
      <c r="E1483" s="2">
        <f t="shared" si="176"/>
        <v>4.7440000000000015</v>
      </c>
      <c r="F1483" s="2">
        <f t="shared" si="177"/>
        <v>4.7584999999999997</v>
      </c>
      <c r="G1483" s="2">
        <f t="shared" si="179"/>
        <v>4.768399999999998</v>
      </c>
      <c r="H1483" s="2">
        <f t="shared" si="183"/>
        <v>4.829849999999996</v>
      </c>
      <c r="I1483" s="2">
        <f t="array" ref="I1483">SUMPRODUCT(B1467:B1486, (ROW(B1467:B1486)-ROW(B1467)+1)) / (20*21/2)</f>
        <v>4.7355238095238095</v>
      </c>
      <c r="J1483" s="2">
        <f t="shared" si="178"/>
        <v>4.7483381905953159</v>
      </c>
      <c r="K1483" s="2">
        <f t="shared" si="180"/>
        <v>4.7644146013071209</v>
      </c>
    </row>
    <row r="1484" spans="1:11" ht="13.5" x14ac:dyDescent="0.25">
      <c r="A1484" s="3">
        <f>TITRES_STAT!B1487</f>
        <v>44475</v>
      </c>
      <c r="B1484" s="6">
        <f>TITRES_STAT!D1487</f>
        <v>4.7</v>
      </c>
      <c r="C1484" s="2">
        <f t="shared" si="181"/>
        <v>0</v>
      </c>
      <c r="D1484" s="2">
        <f t="shared" si="182"/>
        <v>4.7159999999999993</v>
      </c>
      <c r="E1484" s="2">
        <f t="shared" ref="E1484:E1547" si="184">AVERAGE(B1475:B1484)</f>
        <v>4.7350000000000012</v>
      </c>
      <c r="F1484" s="2">
        <f t="shared" si="177"/>
        <v>4.7539999999999996</v>
      </c>
      <c r="G1484" s="2">
        <f t="shared" si="179"/>
        <v>4.7665999999999977</v>
      </c>
      <c r="H1484" s="2">
        <f t="shared" si="183"/>
        <v>4.8284499999999948</v>
      </c>
      <c r="I1484" s="2">
        <f t="array" ref="I1484">SUMPRODUCT(B1468:B1487, (ROW(B1468:B1487)-ROW(B1468)+1)) / (20*21/2)</f>
        <v>4.7310000000000008</v>
      </c>
      <c r="J1484" s="2">
        <f t="shared" si="178"/>
        <v>4.743734553395762</v>
      </c>
      <c r="K1484" s="2">
        <f t="shared" si="180"/>
        <v>4.7618885385107639</v>
      </c>
    </row>
    <row r="1485" spans="1:11" ht="13.5" x14ac:dyDescent="0.25">
      <c r="A1485" s="3">
        <f>TITRES_STAT!B1488</f>
        <v>44476</v>
      </c>
      <c r="B1485" s="6">
        <f>TITRES_STAT!D1488</f>
        <v>4.74</v>
      </c>
      <c r="C1485" s="2">
        <f t="shared" si="181"/>
        <v>4.0000000000000036E-2</v>
      </c>
      <c r="D1485" s="2">
        <f t="shared" si="182"/>
        <v>4.7140000000000004</v>
      </c>
      <c r="E1485" s="2">
        <f t="shared" si="184"/>
        <v>4.7320000000000011</v>
      </c>
      <c r="F1485" s="2">
        <f t="shared" si="177"/>
        <v>4.7515000000000001</v>
      </c>
      <c r="G1485" s="2">
        <f t="shared" si="179"/>
        <v>4.7649999999999979</v>
      </c>
      <c r="H1485" s="2">
        <f t="shared" si="183"/>
        <v>4.8272499999999949</v>
      </c>
      <c r="I1485" s="2">
        <f t="array" ref="I1485">SUMPRODUCT(B1469:B1488, (ROW(B1469:B1488)-ROW(B1469)+1)) / (20*21/2)</f>
        <v>4.7269047619047617</v>
      </c>
      <c r="J1485" s="2">
        <f t="shared" si="178"/>
        <v>4.7433788816437845</v>
      </c>
      <c r="K1485" s="2">
        <f t="shared" si="180"/>
        <v>4.7610301644515181</v>
      </c>
    </row>
    <row r="1486" spans="1:11" ht="13.5" x14ac:dyDescent="0.25">
      <c r="A1486" s="3">
        <f>TITRES_STAT!B1489</f>
        <v>44477</v>
      </c>
      <c r="B1486" s="6">
        <f>TITRES_STAT!D1489</f>
        <v>4.71</v>
      </c>
      <c r="C1486" s="2">
        <f t="shared" si="181"/>
        <v>-3.0000000000000249E-2</v>
      </c>
      <c r="D1486" s="2">
        <f t="shared" si="182"/>
        <v>4.7100000000000009</v>
      </c>
      <c r="E1486" s="2">
        <f t="shared" si="184"/>
        <v>4.7280000000000006</v>
      </c>
      <c r="F1486" s="2">
        <f t="shared" si="177"/>
        <v>4.7475000000000005</v>
      </c>
      <c r="G1486" s="2">
        <f t="shared" si="179"/>
        <v>4.7627999999999995</v>
      </c>
      <c r="H1486" s="2">
        <f t="shared" si="183"/>
        <v>4.8265999999999956</v>
      </c>
      <c r="I1486" s="2">
        <f t="array" ref="I1486">SUMPRODUCT(B1470:B1489, (ROW(B1470:B1489)-ROW(B1470)+1)) / (20*21/2)</f>
        <v>4.723238095238095</v>
      </c>
      <c r="J1486" s="2">
        <f t="shared" si="178"/>
        <v>4.7401999405348523</v>
      </c>
      <c r="K1486" s="2">
        <f t="shared" si="180"/>
        <v>4.7590289815318503</v>
      </c>
    </row>
    <row r="1487" spans="1:11" ht="13.5" x14ac:dyDescent="0.25">
      <c r="A1487" s="3">
        <f>TITRES_STAT!B1490</f>
        <v>44480</v>
      </c>
      <c r="B1487" s="6">
        <f>TITRES_STAT!D1490</f>
        <v>4.7</v>
      </c>
      <c r="C1487" s="2">
        <f t="shared" si="181"/>
        <v>-9.9999999999997868E-3</v>
      </c>
      <c r="D1487" s="2">
        <f t="shared" si="182"/>
        <v>4.71</v>
      </c>
      <c r="E1487" s="2">
        <f t="shared" si="184"/>
        <v>4.7230000000000008</v>
      </c>
      <c r="F1487" s="2">
        <f t="shared" si="177"/>
        <v>4.7430000000000003</v>
      </c>
      <c r="G1487" s="2">
        <f t="shared" si="179"/>
        <v>4.7599999999999989</v>
      </c>
      <c r="H1487" s="2">
        <f t="shared" si="183"/>
        <v>4.8260999999999958</v>
      </c>
      <c r="I1487" s="2">
        <f t="array" ref="I1487">SUMPRODUCT(B1471:B1490, (ROW(B1471:B1490)-ROW(B1471)+1)) / (20*21/2)</f>
        <v>4.7247619047619045</v>
      </c>
      <c r="J1487" s="2">
        <f t="shared" si="178"/>
        <v>4.7363713747696288</v>
      </c>
      <c r="K1487" s="2">
        <f t="shared" si="180"/>
        <v>4.7567141195109937</v>
      </c>
    </row>
    <row r="1488" spans="1:11" ht="13.5" x14ac:dyDescent="0.25">
      <c r="A1488" s="3">
        <f>TITRES_STAT!B1491</f>
        <v>44481</v>
      </c>
      <c r="B1488" s="6">
        <f>TITRES_STAT!D1491</f>
        <v>4.7</v>
      </c>
      <c r="C1488" s="2">
        <f t="shared" si="181"/>
        <v>0</v>
      </c>
      <c r="D1488" s="2">
        <f t="shared" si="182"/>
        <v>4.71</v>
      </c>
      <c r="E1488" s="2">
        <f t="shared" si="184"/>
        <v>4.7180000000000009</v>
      </c>
      <c r="F1488" s="2">
        <f t="shared" si="177"/>
        <v>4.7385000000000002</v>
      </c>
      <c r="G1488" s="2">
        <f t="shared" si="179"/>
        <v>4.7571999999999992</v>
      </c>
      <c r="H1488" s="2">
        <f t="shared" si="183"/>
        <v>4.8257499999999967</v>
      </c>
      <c r="I1488" s="2">
        <f t="array" ref="I1488">SUMPRODUCT(B1472:B1491, (ROW(B1472:B1491)-ROW(B1472)+1)) / (20*21/2)</f>
        <v>4.7264761904761912</v>
      </c>
      <c r="J1488" s="2">
        <f t="shared" si="178"/>
        <v>4.7329074343153783</v>
      </c>
      <c r="K1488" s="2">
        <f t="shared" si="180"/>
        <v>4.7544900363929159</v>
      </c>
    </row>
    <row r="1489" spans="1:11" ht="13.5" x14ac:dyDescent="0.25">
      <c r="A1489" s="3">
        <f>TITRES_STAT!B1492</f>
        <v>44482</v>
      </c>
      <c r="B1489" s="6">
        <f>TITRES_STAT!D1492</f>
        <v>4.7</v>
      </c>
      <c r="C1489" s="2">
        <f t="shared" si="181"/>
        <v>0</v>
      </c>
      <c r="D1489" s="2">
        <f t="shared" si="182"/>
        <v>4.7099999999999991</v>
      </c>
      <c r="E1489" s="2">
        <f t="shared" si="184"/>
        <v>4.713000000000001</v>
      </c>
      <c r="F1489" s="2">
        <f t="shared" si="177"/>
        <v>4.734</v>
      </c>
      <c r="G1489" s="2">
        <f t="shared" si="179"/>
        <v>4.7543999999999995</v>
      </c>
      <c r="H1489" s="2">
        <f t="shared" si="183"/>
        <v>4.825249999999996</v>
      </c>
      <c r="I1489" s="2">
        <f t="array" ref="I1489">SUMPRODUCT(B1473:B1492, (ROW(B1473:B1492)-ROW(B1473)+1)) / (20*21/2)</f>
        <v>4.7274761904761906</v>
      </c>
      <c r="J1489" s="2">
        <f t="shared" si="178"/>
        <v>4.7297733929520094</v>
      </c>
      <c r="K1489" s="2">
        <f t="shared" si="180"/>
        <v>4.7523531722206451</v>
      </c>
    </row>
    <row r="1490" spans="1:11" ht="13.5" x14ac:dyDescent="0.25">
      <c r="A1490" s="3">
        <f>TITRES_STAT!B1493</f>
        <v>44483</v>
      </c>
      <c r="B1490" s="6">
        <f>TITRES_STAT!D1493</f>
        <v>4.75</v>
      </c>
      <c r="C1490" s="2">
        <f t="shared" si="181"/>
        <v>4.9999999999999822E-2</v>
      </c>
      <c r="D1490" s="2">
        <f t="shared" si="182"/>
        <v>4.7119999999999997</v>
      </c>
      <c r="E1490" s="2">
        <f t="shared" si="184"/>
        <v>4.713000000000001</v>
      </c>
      <c r="F1490" s="2">
        <f t="shared" si="177"/>
        <v>4.7320000000000002</v>
      </c>
      <c r="G1490" s="2">
        <f t="shared" si="179"/>
        <v>4.7534000000000001</v>
      </c>
      <c r="H1490" s="2">
        <f t="shared" si="183"/>
        <v>4.8249999999999957</v>
      </c>
      <c r="I1490" s="2">
        <f t="array" ref="I1490">SUMPRODUCT(B1474:B1493, (ROW(B1474:B1493)-ROW(B1474)+1)) / (20*21/2)</f>
        <v>4.7315714285714288</v>
      </c>
      <c r="J1490" s="2">
        <f t="shared" si="178"/>
        <v>4.7316997364803894</v>
      </c>
      <c r="K1490" s="2">
        <f t="shared" si="180"/>
        <v>4.7522608909570909</v>
      </c>
    </row>
    <row r="1491" spans="1:11" ht="13.5" x14ac:dyDescent="0.25">
      <c r="A1491" s="3">
        <f>TITRES_STAT!B1494</f>
        <v>44488</v>
      </c>
      <c r="B1491" s="6">
        <f>TITRES_STAT!D1494</f>
        <v>4.75</v>
      </c>
      <c r="C1491" s="2">
        <f t="shared" si="181"/>
        <v>0</v>
      </c>
      <c r="D1491" s="2">
        <f t="shared" si="182"/>
        <v>4.7200000000000006</v>
      </c>
      <c r="E1491" s="2">
        <f t="shared" si="184"/>
        <v>4.7150000000000007</v>
      </c>
      <c r="F1491" s="2">
        <f t="shared" si="177"/>
        <v>4.7395000000000005</v>
      </c>
      <c r="G1491" s="2">
        <f t="shared" si="179"/>
        <v>4.7523999999999997</v>
      </c>
      <c r="H1491" s="2">
        <f t="shared" si="183"/>
        <v>4.8248499999999961</v>
      </c>
      <c r="I1491" s="2">
        <f t="array" ref="I1491">SUMPRODUCT(B1475:B1494, (ROW(B1475:B1494)-ROW(B1475)+1)) / (20*21/2)</f>
        <v>4.7357619047619046</v>
      </c>
      <c r="J1491" s="2">
        <f t="shared" si="178"/>
        <v>4.7334426187203524</v>
      </c>
      <c r="K1491" s="2">
        <f t="shared" si="180"/>
        <v>4.752172228566617</v>
      </c>
    </row>
    <row r="1492" spans="1:11" ht="13.5" x14ac:dyDescent="0.25">
      <c r="A1492" s="3">
        <f>TITRES_STAT!B1495</f>
        <v>44489</v>
      </c>
      <c r="B1492" s="6">
        <f>TITRES_STAT!D1495</f>
        <v>4.75</v>
      </c>
      <c r="C1492" s="2">
        <f t="shared" si="181"/>
        <v>0</v>
      </c>
      <c r="D1492" s="2">
        <f t="shared" si="182"/>
        <v>4.7299999999999995</v>
      </c>
      <c r="E1492" s="2">
        <f t="shared" si="184"/>
        <v>4.7200000000000006</v>
      </c>
      <c r="F1492" s="2">
        <f t="shared" ref="F1492:F1555" si="185">AVERAGE(B1473:B1492)</f>
        <v>4.737000000000001</v>
      </c>
      <c r="G1492" s="2">
        <f t="shared" si="179"/>
        <v>4.7514000000000003</v>
      </c>
      <c r="H1492" s="2">
        <f t="shared" si="183"/>
        <v>4.8246499999999966</v>
      </c>
      <c r="I1492" s="2">
        <f t="array" ref="I1492">SUMPRODUCT(B1476:B1495, (ROW(B1476:B1495)-ROW(B1476)+1)) / (20*21/2)</f>
        <v>4.7438095238095244</v>
      </c>
      <c r="J1492" s="2">
        <f t="shared" si="178"/>
        <v>4.7350195121755574</v>
      </c>
      <c r="K1492" s="2">
        <f t="shared" si="180"/>
        <v>4.7520870431326321</v>
      </c>
    </row>
    <row r="1493" spans="1:11" ht="13.5" x14ac:dyDescent="0.25">
      <c r="A1493" s="3">
        <f>TITRES_STAT!B1496</f>
        <v>44490</v>
      </c>
      <c r="B1493" s="6">
        <f>TITRES_STAT!D1496</f>
        <v>4.78</v>
      </c>
      <c r="C1493" s="2">
        <f t="shared" si="181"/>
        <v>3.0000000000000249E-2</v>
      </c>
      <c r="D1493" s="2">
        <f t="shared" si="182"/>
        <v>4.7460000000000004</v>
      </c>
      <c r="E1493" s="2">
        <f t="shared" si="184"/>
        <v>4.7279999999999998</v>
      </c>
      <c r="F1493" s="2">
        <f t="shared" si="185"/>
        <v>4.7360000000000015</v>
      </c>
      <c r="G1493" s="2">
        <f t="shared" si="179"/>
        <v>4.7510000000000012</v>
      </c>
      <c r="H1493" s="2">
        <f t="shared" si="183"/>
        <v>4.8252999999999959</v>
      </c>
      <c r="I1493" s="2">
        <f t="array" ref="I1493">SUMPRODUCT(B1477:B1496, (ROW(B1477:B1496)-ROW(B1477)+1)) / (20*21/2)</f>
        <v>4.749714285714286</v>
      </c>
      <c r="J1493" s="2">
        <f t="shared" ref="J1493:J1556" si="186">$J$4*B1493+J1492*(1-$J$4)</f>
        <v>4.7393033681588372</v>
      </c>
      <c r="K1493" s="2">
        <f t="shared" si="180"/>
        <v>4.7531816688921369</v>
      </c>
    </row>
    <row r="1494" spans="1:11" ht="13.5" x14ac:dyDescent="0.25">
      <c r="A1494" s="3">
        <f>TITRES_STAT!B1497</f>
        <v>44491</v>
      </c>
      <c r="B1494" s="6">
        <f>TITRES_STAT!D1497</f>
        <v>4.78</v>
      </c>
      <c r="C1494" s="2">
        <f t="shared" si="181"/>
        <v>0</v>
      </c>
      <c r="D1494" s="2">
        <f t="shared" si="182"/>
        <v>4.7620000000000005</v>
      </c>
      <c r="E1494" s="2">
        <f t="shared" si="184"/>
        <v>4.7359999999999998</v>
      </c>
      <c r="F1494" s="2">
        <f t="shared" si="185"/>
        <v>4.7355000000000009</v>
      </c>
      <c r="G1494" s="2">
        <f t="shared" si="179"/>
        <v>4.7506000000000004</v>
      </c>
      <c r="H1494" s="2">
        <f t="shared" si="183"/>
        <v>4.8247999999999953</v>
      </c>
      <c r="I1494" s="2">
        <f t="array" ref="I1494">SUMPRODUCT(B1478:B1497, (ROW(B1478:B1497)-ROW(B1478)+1)) / (20*21/2)</f>
        <v>4.7572857142857146</v>
      </c>
      <c r="J1494" s="2">
        <f t="shared" si="186"/>
        <v>4.743179237857996</v>
      </c>
      <c r="K1494" s="2">
        <f t="shared" si="180"/>
        <v>4.7542333681512687</v>
      </c>
    </row>
    <row r="1495" spans="1:11" ht="13.5" x14ac:dyDescent="0.25">
      <c r="A1495" s="3">
        <f>TITRES_STAT!B1498</f>
        <v>44494</v>
      </c>
      <c r="B1495" s="6">
        <f>TITRES_STAT!D1498</f>
        <v>4.82</v>
      </c>
      <c r="C1495" s="2">
        <f t="shared" si="181"/>
        <v>4.0000000000000036E-2</v>
      </c>
      <c r="D1495" s="2">
        <f t="shared" si="182"/>
        <v>4.7760000000000007</v>
      </c>
      <c r="E1495" s="2">
        <f t="shared" si="184"/>
        <v>4.7440000000000007</v>
      </c>
      <c r="F1495" s="2">
        <f t="shared" si="185"/>
        <v>4.7380000000000013</v>
      </c>
      <c r="G1495" s="2">
        <f t="shared" si="179"/>
        <v>4.7510000000000003</v>
      </c>
      <c r="H1495" s="2">
        <f t="shared" si="183"/>
        <v>4.8240499999999962</v>
      </c>
      <c r="I1495" s="2">
        <f t="array" ref="I1495">SUMPRODUCT(B1479:B1498, (ROW(B1479:B1498)-ROW(B1479)+1)) / (20*21/2)</f>
        <v>4.7616666666666667</v>
      </c>
      <c r="J1495" s="2">
        <f t="shared" si="186"/>
        <v>4.7504955009191399</v>
      </c>
      <c r="K1495" s="2">
        <f t="shared" si="180"/>
        <v>4.7568124517531807</v>
      </c>
    </row>
    <row r="1496" spans="1:11" ht="13.5" x14ac:dyDescent="0.25">
      <c r="A1496" s="3">
        <f>TITRES_STAT!B1499</f>
        <v>44495</v>
      </c>
      <c r="B1496" s="6">
        <f>TITRES_STAT!D1499</f>
        <v>4.8</v>
      </c>
      <c r="C1496" s="2">
        <f t="shared" si="181"/>
        <v>-2.0000000000000462E-2</v>
      </c>
      <c r="D1496" s="2">
        <f t="shared" si="182"/>
        <v>4.7860000000000005</v>
      </c>
      <c r="E1496" s="2">
        <f t="shared" si="184"/>
        <v>4.7530000000000001</v>
      </c>
      <c r="F1496" s="2">
        <f t="shared" si="185"/>
        <v>4.7405000000000008</v>
      </c>
      <c r="G1496" s="2">
        <f t="shared" si="179"/>
        <v>4.7520000000000007</v>
      </c>
      <c r="H1496" s="2">
        <f t="shared" si="183"/>
        <v>4.8232999999999961</v>
      </c>
      <c r="I1496" s="2">
        <f t="array" ref="I1496">SUMPRODUCT(B1480:B1499, (ROW(B1480:B1499)-ROW(B1480)+1)) / (20*21/2)</f>
        <v>4.745857142857143</v>
      </c>
      <c r="J1496" s="2">
        <f t="shared" si="186"/>
        <v>4.7552102151173168</v>
      </c>
      <c r="K1496" s="2">
        <f t="shared" si="180"/>
        <v>4.7585060810961934</v>
      </c>
    </row>
    <row r="1497" spans="1:11" ht="13.5" x14ac:dyDescent="0.25">
      <c r="A1497" s="3">
        <f>TITRES_STAT!B1500</f>
        <v>44496</v>
      </c>
      <c r="B1497" s="6">
        <f>TITRES_STAT!D1500</f>
        <v>4.82</v>
      </c>
      <c r="C1497" s="2">
        <f t="shared" si="181"/>
        <v>2.0000000000000462E-2</v>
      </c>
      <c r="D1497" s="2">
        <f t="shared" si="182"/>
        <v>4.8</v>
      </c>
      <c r="E1497" s="2">
        <f t="shared" si="184"/>
        <v>4.7649999999999997</v>
      </c>
      <c r="F1497" s="2">
        <f t="shared" si="185"/>
        <v>4.7440000000000015</v>
      </c>
      <c r="G1497" s="2">
        <f t="shared" si="179"/>
        <v>4.7534000000000001</v>
      </c>
      <c r="H1497" s="2">
        <f t="shared" si="183"/>
        <v>4.8226499999999968</v>
      </c>
      <c r="I1497" s="2">
        <f t="array" ref="I1497">SUMPRODUCT(B1481:B1500, (ROW(B1481:B1500)-ROW(B1481)+1)) / (20*21/2)</f>
        <v>4.7499047619047623</v>
      </c>
      <c r="J1497" s="2">
        <f t="shared" si="186"/>
        <v>4.7613806708204303</v>
      </c>
      <c r="K1497" s="2">
        <f t="shared" si="180"/>
        <v>4.7609176073277162</v>
      </c>
    </row>
    <row r="1498" spans="1:11" ht="13.5" x14ac:dyDescent="0.25">
      <c r="A1498" s="3">
        <f>TITRES_STAT!B1501</f>
        <v>44497</v>
      </c>
      <c r="B1498" s="6">
        <f>TITRES_STAT!D1501</f>
        <v>4.79</v>
      </c>
      <c r="C1498" s="2">
        <f t="shared" si="181"/>
        <v>-3.0000000000000249E-2</v>
      </c>
      <c r="D1498" s="2">
        <f t="shared" si="182"/>
        <v>4.8020000000000005</v>
      </c>
      <c r="E1498" s="2">
        <f t="shared" si="184"/>
        <v>4.7739999999999991</v>
      </c>
      <c r="F1498" s="2">
        <f t="shared" si="185"/>
        <v>4.7460000000000013</v>
      </c>
      <c r="G1498" s="2">
        <f t="shared" si="179"/>
        <v>4.7542</v>
      </c>
      <c r="H1498" s="2">
        <f t="shared" si="183"/>
        <v>4.822949999999997</v>
      </c>
      <c r="I1498" s="2">
        <f t="array" ref="I1498">SUMPRODUCT(B1482:B1501, (ROW(B1482:B1501)-ROW(B1482)+1)) / (20*21/2)</f>
        <v>4.7557142857142862</v>
      </c>
      <c r="J1498" s="2">
        <f t="shared" si="186"/>
        <v>4.7641063212184838</v>
      </c>
      <c r="K1498" s="2">
        <f t="shared" si="180"/>
        <v>4.762058093314864</v>
      </c>
    </row>
    <row r="1499" spans="1:11" ht="13.5" x14ac:dyDescent="0.25">
      <c r="A1499" s="3">
        <f>TITRES_STAT!B1502</f>
        <v>44498</v>
      </c>
      <c r="B1499" s="6">
        <f>TITRES_STAT!D1502</f>
        <v>4.58</v>
      </c>
      <c r="C1499" s="2">
        <f t="shared" si="181"/>
        <v>-0.20999999999999996</v>
      </c>
      <c r="D1499" s="2">
        <f t="shared" si="182"/>
        <v>4.7620000000000005</v>
      </c>
      <c r="E1499" s="2">
        <f t="shared" si="184"/>
        <v>4.7619999999999996</v>
      </c>
      <c r="F1499" s="2">
        <f t="shared" si="185"/>
        <v>4.7375000000000016</v>
      </c>
      <c r="G1499" s="2">
        <f t="shared" si="179"/>
        <v>4.750799999999999</v>
      </c>
      <c r="H1499" s="2">
        <f t="shared" si="183"/>
        <v>4.8233499999999978</v>
      </c>
      <c r="I1499" s="2">
        <f t="array" ref="I1499">SUMPRODUCT(B1483:B1502, (ROW(B1483:B1502)-ROW(B1483)+1)) / (20*21/2)</f>
        <v>4.7611904761904764</v>
      </c>
      <c r="J1499" s="2">
        <f t="shared" si="186"/>
        <v>4.7465723858643427</v>
      </c>
      <c r="K1499" s="2">
        <f t="shared" si="180"/>
        <v>4.7549185602436932</v>
      </c>
    </row>
    <row r="1500" spans="1:11" ht="13.5" x14ac:dyDescent="0.25">
      <c r="A1500" s="3">
        <f>TITRES_STAT!B1503</f>
        <v>44501</v>
      </c>
      <c r="B1500" s="6">
        <f>TITRES_STAT!D1503</f>
        <v>4.78</v>
      </c>
      <c r="C1500" s="2">
        <f t="shared" si="181"/>
        <v>0.20000000000000018</v>
      </c>
      <c r="D1500" s="2">
        <f t="shared" si="182"/>
        <v>4.7540000000000004</v>
      </c>
      <c r="E1500" s="2">
        <f t="shared" si="184"/>
        <v>4.7649999999999997</v>
      </c>
      <c r="F1500" s="2">
        <f t="shared" si="185"/>
        <v>4.7390000000000017</v>
      </c>
      <c r="G1500" s="2">
        <f t="shared" si="179"/>
        <v>4.7513999999999994</v>
      </c>
      <c r="H1500" s="2">
        <f t="shared" si="183"/>
        <v>4.8240999999999969</v>
      </c>
      <c r="I1500" s="2">
        <f t="array" ref="I1500">SUMPRODUCT(B1484:B1503, (ROW(B1484:B1503)-ROW(B1484)+1)) / (20*21/2)</f>
        <v>4.7661904761904763</v>
      </c>
      <c r="J1500" s="2">
        <f t="shared" si="186"/>
        <v>4.7497559681629768</v>
      </c>
      <c r="K1500" s="2">
        <f t="shared" si="180"/>
        <v>4.7559021461164894</v>
      </c>
    </row>
    <row r="1501" spans="1:11" ht="13.5" x14ac:dyDescent="0.25">
      <c r="A1501" s="3">
        <f>TITRES_STAT!B1504</f>
        <v>44502</v>
      </c>
      <c r="B1501" s="6">
        <f>TITRES_STAT!D1504</f>
        <v>4.8</v>
      </c>
      <c r="C1501" s="2">
        <f t="shared" si="181"/>
        <v>1.9999999999999574E-2</v>
      </c>
      <c r="D1501" s="2">
        <f t="shared" si="182"/>
        <v>4.7539999999999996</v>
      </c>
      <c r="E1501" s="2">
        <f t="shared" si="184"/>
        <v>4.7700000000000005</v>
      </c>
      <c r="F1501" s="2">
        <f t="shared" si="185"/>
        <v>4.7425000000000006</v>
      </c>
      <c r="G1501" s="2">
        <f t="shared" si="179"/>
        <v>4.7523999999999997</v>
      </c>
      <c r="H1501" s="2">
        <f t="shared" si="183"/>
        <v>4.8235499999999973</v>
      </c>
      <c r="I1501" s="2">
        <f t="array" ref="I1501">SUMPRODUCT(B1485:B1504, (ROW(B1485:B1504)-ROW(B1485)+1)) / (20*21/2)</f>
        <v>4.7707142857142868</v>
      </c>
      <c r="J1501" s="2">
        <f t="shared" si="186"/>
        <v>4.7545411140522171</v>
      </c>
      <c r="K1501" s="2">
        <f t="shared" si="180"/>
        <v>4.7576314737197647</v>
      </c>
    </row>
    <row r="1502" spans="1:11" ht="13.5" x14ac:dyDescent="0.25">
      <c r="A1502" s="3">
        <f>TITRES_STAT!B1505</f>
        <v>44503</v>
      </c>
      <c r="B1502" s="6">
        <f>TITRES_STAT!D1505</f>
        <v>4.8</v>
      </c>
      <c r="C1502" s="2">
        <f t="shared" si="181"/>
        <v>0</v>
      </c>
      <c r="D1502" s="2">
        <f t="shared" si="182"/>
        <v>4.7500000000000009</v>
      </c>
      <c r="E1502" s="2">
        <f t="shared" si="184"/>
        <v>4.7749999999999995</v>
      </c>
      <c r="F1502" s="2">
        <f t="shared" si="185"/>
        <v>4.7475000000000005</v>
      </c>
      <c r="G1502" s="2">
        <f t="shared" si="179"/>
        <v>4.7534000000000001</v>
      </c>
      <c r="H1502" s="2">
        <f t="shared" si="183"/>
        <v>4.8220999999999972</v>
      </c>
      <c r="I1502" s="2">
        <f t="array" ref="I1502">SUMPRODUCT(B1486:B1505, (ROW(B1486:B1505)-ROW(B1486)+1)) / (20*21/2)</f>
        <v>4.7747619047619052</v>
      </c>
      <c r="J1502" s="2">
        <f t="shared" si="186"/>
        <v>4.7588705317615299</v>
      </c>
      <c r="K1502" s="2">
        <f t="shared" si="180"/>
        <v>4.7592929845542837</v>
      </c>
    </row>
    <row r="1503" spans="1:11" ht="13.5" x14ac:dyDescent="0.25">
      <c r="A1503" s="3">
        <f>TITRES_STAT!B1506</f>
        <v>44504</v>
      </c>
      <c r="B1503" s="6">
        <f>TITRES_STAT!D1506</f>
        <v>4.8</v>
      </c>
      <c r="C1503" s="2">
        <f t="shared" si="181"/>
        <v>0</v>
      </c>
      <c r="D1503" s="2">
        <f t="shared" si="182"/>
        <v>4.7520000000000007</v>
      </c>
      <c r="E1503" s="2">
        <f t="shared" si="184"/>
        <v>4.7769999999999992</v>
      </c>
      <c r="F1503" s="2">
        <f t="shared" si="185"/>
        <v>4.7524999999999995</v>
      </c>
      <c r="G1503" s="2">
        <f t="shared" si="179"/>
        <v>4.7544000000000004</v>
      </c>
      <c r="H1503" s="2">
        <f t="shared" si="183"/>
        <v>4.8209999999999971</v>
      </c>
      <c r="I1503" s="2">
        <f t="array" ref="I1503">SUMPRODUCT(B1487:B1506, (ROW(B1487:B1506)-ROW(B1487)+1)) / (20*21/2)</f>
        <v>4.7785238095238096</v>
      </c>
      <c r="J1503" s="2">
        <f t="shared" si="186"/>
        <v>4.7627876239747176</v>
      </c>
      <c r="K1503" s="2">
        <f t="shared" si="180"/>
        <v>4.7608893381011752</v>
      </c>
    </row>
    <row r="1504" spans="1:11" ht="13.5" x14ac:dyDescent="0.25">
      <c r="A1504" s="3">
        <f>TITRES_STAT!B1507</f>
        <v>44505</v>
      </c>
      <c r="B1504" s="6">
        <f>TITRES_STAT!D1507</f>
        <v>4.8</v>
      </c>
      <c r="C1504" s="2">
        <f t="shared" si="181"/>
        <v>0</v>
      </c>
      <c r="D1504" s="2">
        <f t="shared" si="182"/>
        <v>4.7960000000000003</v>
      </c>
      <c r="E1504" s="2">
        <f t="shared" si="184"/>
        <v>4.778999999999999</v>
      </c>
      <c r="F1504" s="2">
        <f t="shared" si="185"/>
        <v>4.7574999999999994</v>
      </c>
      <c r="G1504" s="2">
        <f t="shared" si="179"/>
        <v>4.7553999999999998</v>
      </c>
      <c r="H1504" s="2">
        <f t="shared" si="183"/>
        <v>4.8193999999999981</v>
      </c>
      <c r="I1504" s="2">
        <f t="array" ref="I1504">SUMPRODUCT(B1488:B1507, (ROW(B1488:B1507)-ROW(B1488)+1)) / (20*21/2)</f>
        <v>4.7818571428571426</v>
      </c>
      <c r="J1504" s="2">
        <f t="shared" si="186"/>
        <v>4.7663316597866494</v>
      </c>
      <c r="K1504" s="2">
        <f t="shared" si="180"/>
        <v>4.7624230895481885</v>
      </c>
    </row>
    <row r="1505" spans="1:11" ht="13.5" x14ac:dyDescent="0.25">
      <c r="A1505" s="3">
        <f>TITRES_STAT!B1508</f>
        <v>44508</v>
      </c>
      <c r="B1505" s="6">
        <f>TITRES_STAT!D1508</f>
        <v>4.8</v>
      </c>
      <c r="C1505" s="2">
        <f t="shared" si="181"/>
        <v>0</v>
      </c>
      <c r="D1505" s="2">
        <f t="shared" si="182"/>
        <v>4.8</v>
      </c>
      <c r="E1505" s="2">
        <f t="shared" si="184"/>
        <v>4.7769999999999992</v>
      </c>
      <c r="F1505" s="2">
        <f t="shared" si="185"/>
        <v>4.7604999999999995</v>
      </c>
      <c r="G1505" s="2">
        <f t="shared" si="179"/>
        <v>4.7564000000000002</v>
      </c>
      <c r="H1505" s="2">
        <f t="shared" si="183"/>
        <v>4.817999999999997</v>
      </c>
      <c r="I1505" s="2">
        <f t="array" ref="I1505">SUMPRODUCT(B1489:B1508, (ROW(B1489:B1508)-ROW(B1489)+1)) / (20*21/2)</f>
        <v>4.7847142857142853</v>
      </c>
      <c r="J1505" s="2">
        <f t="shared" si="186"/>
        <v>4.7695381683783973</v>
      </c>
      <c r="K1505" s="2">
        <f t="shared" si="180"/>
        <v>4.7638966938796328</v>
      </c>
    </row>
    <row r="1506" spans="1:11" ht="13.5" x14ac:dyDescent="0.25">
      <c r="A1506" s="3">
        <f>TITRES_STAT!B1509</f>
        <v>44509</v>
      </c>
      <c r="B1506" s="6">
        <f>TITRES_STAT!D1509</f>
        <v>4.8</v>
      </c>
      <c r="C1506" s="2">
        <f t="shared" si="181"/>
        <v>0</v>
      </c>
      <c r="D1506" s="2">
        <f t="shared" si="182"/>
        <v>4.8</v>
      </c>
      <c r="E1506" s="2">
        <f t="shared" si="184"/>
        <v>4.7769999999999992</v>
      </c>
      <c r="F1506" s="2">
        <f t="shared" si="185"/>
        <v>4.7649999999999988</v>
      </c>
      <c r="G1506" s="2">
        <f t="shared" si="179"/>
        <v>4.7602000000000011</v>
      </c>
      <c r="H1506" s="2">
        <f t="shared" si="183"/>
        <v>4.8161499999999968</v>
      </c>
      <c r="I1506" s="2">
        <f t="array" ref="I1506">SUMPRODUCT(B1490:B1509, (ROW(B1490:B1509)-ROW(B1490)+1)) / (20*21/2)</f>
        <v>4.7680476190476186</v>
      </c>
      <c r="J1506" s="2">
        <f t="shared" si="186"/>
        <v>4.7724392951995025</v>
      </c>
      <c r="K1506" s="2">
        <f t="shared" si="180"/>
        <v>4.7653125098059217</v>
      </c>
    </row>
    <row r="1507" spans="1:11" ht="13.5" x14ac:dyDescent="0.25">
      <c r="A1507" s="3">
        <f>TITRES_STAT!B1510</f>
        <v>44510</v>
      </c>
      <c r="B1507" s="6">
        <f>TITRES_STAT!D1510</f>
        <v>4.8</v>
      </c>
      <c r="C1507" s="2">
        <f t="shared" si="181"/>
        <v>0</v>
      </c>
      <c r="D1507" s="2">
        <f t="shared" si="182"/>
        <v>4.8</v>
      </c>
      <c r="E1507" s="2">
        <f t="shared" si="184"/>
        <v>4.7749999999999995</v>
      </c>
      <c r="F1507" s="2">
        <f t="shared" si="185"/>
        <v>4.7699999999999987</v>
      </c>
      <c r="G1507" s="2">
        <f t="shared" si="179"/>
        <v>4.7640000000000011</v>
      </c>
      <c r="H1507" s="2">
        <f t="shared" si="183"/>
        <v>4.8142999999999976</v>
      </c>
      <c r="I1507" s="2">
        <f t="array" ref="I1507">SUMPRODUCT(B1491:B1510, (ROW(B1491:B1510)-ROW(B1491)+1)) / (20*21/2)</f>
        <v>4.7709047619047622</v>
      </c>
      <c r="J1507" s="2">
        <f t="shared" si="186"/>
        <v>4.7750641242281215</v>
      </c>
      <c r="K1507" s="2">
        <f t="shared" si="180"/>
        <v>4.7666728035390236</v>
      </c>
    </row>
    <row r="1508" spans="1:11" ht="13.5" x14ac:dyDescent="0.25">
      <c r="A1508" s="3">
        <f>TITRES_STAT!B1511</f>
        <v>44511</v>
      </c>
      <c r="B1508" s="6">
        <f>TITRES_STAT!D1511</f>
        <v>4.8</v>
      </c>
      <c r="C1508" s="2">
        <f t="shared" si="181"/>
        <v>0</v>
      </c>
      <c r="D1508" s="2">
        <f t="shared" si="182"/>
        <v>4.8</v>
      </c>
      <c r="E1508" s="2">
        <f t="shared" si="184"/>
        <v>4.7759999999999989</v>
      </c>
      <c r="F1508" s="2">
        <f t="shared" si="185"/>
        <v>4.7749999999999986</v>
      </c>
      <c r="G1508" s="2">
        <f t="shared" si="179"/>
        <v>4.7638000000000016</v>
      </c>
      <c r="H1508" s="2">
        <f t="shared" si="183"/>
        <v>4.8122999999999969</v>
      </c>
      <c r="I1508" s="2">
        <f t="array" ref="I1508">SUMPRODUCT(B1492:B1511, (ROW(B1492:B1511)-ROW(B1492)+1)) / (20*21/2)</f>
        <v>4.7735238095238088</v>
      </c>
      <c r="J1508" s="2">
        <f t="shared" si="186"/>
        <v>4.7774389695397295</v>
      </c>
      <c r="K1508" s="2">
        <f t="shared" si="180"/>
        <v>4.7679797524198468</v>
      </c>
    </row>
    <row r="1509" spans="1:11" ht="13.5" x14ac:dyDescent="0.25">
      <c r="A1509" s="3">
        <f>TITRES_STAT!B1512</f>
        <v>44512</v>
      </c>
      <c r="B1509" s="6">
        <f>TITRES_STAT!D1512</f>
        <v>4.5999999999999996</v>
      </c>
      <c r="C1509" s="2">
        <f t="shared" si="181"/>
        <v>-0.20000000000000018</v>
      </c>
      <c r="D1509" s="2">
        <f t="shared" si="182"/>
        <v>4.76</v>
      </c>
      <c r="E1509" s="2">
        <f t="shared" si="184"/>
        <v>4.7779999999999996</v>
      </c>
      <c r="F1509" s="2">
        <f t="shared" si="185"/>
        <v>4.7699999999999987</v>
      </c>
      <c r="G1509" s="2">
        <f t="shared" si="179"/>
        <v>4.7596000000000016</v>
      </c>
      <c r="H1509" s="2">
        <f t="shared" si="183"/>
        <v>4.8085999999999975</v>
      </c>
      <c r="I1509" s="2">
        <f t="array" ref="I1509">SUMPRODUCT(B1493:B1512, (ROW(B1493:B1512)-ROW(B1493)+1)) / (20*21/2)</f>
        <v>4.7568571428571422</v>
      </c>
      <c r="J1509" s="2">
        <f t="shared" si="186"/>
        <v>4.7605400200597554</v>
      </c>
      <c r="K1509" s="2">
        <f t="shared" si="180"/>
        <v>4.761392311148481</v>
      </c>
    </row>
    <row r="1510" spans="1:11" ht="13.5" x14ac:dyDescent="0.25">
      <c r="A1510" s="3">
        <f>TITRES_STAT!B1513</f>
        <v>44515</v>
      </c>
      <c r="B1510" s="6">
        <f>TITRES_STAT!D1513</f>
        <v>4.8</v>
      </c>
      <c r="C1510" s="2">
        <f t="shared" si="181"/>
        <v>0.20000000000000018</v>
      </c>
      <c r="D1510" s="2">
        <f t="shared" si="182"/>
        <v>4.76</v>
      </c>
      <c r="E1510" s="2">
        <f t="shared" si="184"/>
        <v>4.7799999999999994</v>
      </c>
      <c r="F1510" s="2">
        <f t="shared" si="185"/>
        <v>4.7724999999999991</v>
      </c>
      <c r="G1510" s="2">
        <f t="shared" si="179"/>
        <v>4.7598000000000011</v>
      </c>
      <c r="H1510" s="2">
        <f t="shared" si="183"/>
        <v>4.8063499999999975</v>
      </c>
      <c r="I1510" s="2">
        <f t="array" ref="I1510">SUMPRODUCT(B1494:B1513, (ROW(B1494:B1513)-ROW(B1494)+1)) / (20*21/2)</f>
        <v>4.7589999999999995</v>
      </c>
      <c r="J1510" s="2">
        <f t="shared" si="186"/>
        <v>4.7642981133873983</v>
      </c>
      <c r="K1510" s="2">
        <f t="shared" si="180"/>
        <v>4.7629063381622663</v>
      </c>
    </row>
    <row r="1511" spans="1:11" ht="13.5" x14ac:dyDescent="0.25">
      <c r="A1511" s="3">
        <f>TITRES_STAT!B1514</f>
        <v>44516</v>
      </c>
      <c r="B1511" s="6">
        <f>TITRES_STAT!D1514</f>
        <v>4.8</v>
      </c>
      <c r="C1511" s="2">
        <f t="shared" si="181"/>
        <v>0</v>
      </c>
      <c r="D1511" s="2">
        <f t="shared" si="182"/>
        <v>4.76</v>
      </c>
      <c r="E1511" s="2">
        <f t="shared" si="184"/>
        <v>4.7799999999999994</v>
      </c>
      <c r="F1511" s="2">
        <f t="shared" si="185"/>
        <v>4.7749999999999986</v>
      </c>
      <c r="G1511" s="2">
        <f t="shared" si="179"/>
        <v>4.7600000000000016</v>
      </c>
      <c r="H1511" s="2">
        <f t="shared" si="183"/>
        <v>4.8040999999999965</v>
      </c>
      <c r="I1511" s="2">
        <f t="array" ref="I1511">SUMPRODUCT(B1495:B1514, (ROW(B1495:B1514)-ROW(B1495)+1)) / (20*21/2)</f>
        <v>4.7610952380952369</v>
      </c>
      <c r="J1511" s="2">
        <f t="shared" si="186"/>
        <v>4.7676982930647895</v>
      </c>
      <c r="K1511" s="2">
        <f t="shared" si="180"/>
        <v>4.7643609915676679</v>
      </c>
    </row>
    <row r="1512" spans="1:11" ht="13.5" x14ac:dyDescent="0.25">
      <c r="A1512" s="3">
        <f>TITRES_STAT!B1515</f>
        <v>44517</v>
      </c>
      <c r="B1512" s="6">
        <f>TITRES_STAT!D1515</f>
        <v>4.5999999999999996</v>
      </c>
      <c r="C1512" s="2">
        <f t="shared" si="181"/>
        <v>-0.20000000000000018</v>
      </c>
      <c r="D1512" s="2">
        <f t="shared" si="182"/>
        <v>4.7200000000000006</v>
      </c>
      <c r="E1512" s="2">
        <f t="shared" si="184"/>
        <v>4.76</v>
      </c>
      <c r="F1512" s="2">
        <f t="shared" si="185"/>
        <v>4.7674999999999983</v>
      </c>
      <c r="G1512" s="2">
        <f t="shared" si="179"/>
        <v>4.7562000000000024</v>
      </c>
      <c r="H1512" s="2">
        <f t="shared" si="183"/>
        <v>4.801999999999996</v>
      </c>
      <c r="I1512" s="2">
        <f t="array" ref="I1512">SUMPRODUCT(B1496:B1515, (ROW(B1496:B1515)-ROW(B1496)+1)) / (20*21/2)</f>
        <v>4.7631428571428565</v>
      </c>
      <c r="J1512" s="2">
        <f t="shared" si="186"/>
        <v>4.7517270270586192</v>
      </c>
      <c r="K1512" s="2">
        <f t="shared" si="180"/>
        <v>4.7579154624865829</v>
      </c>
    </row>
    <row r="1513" spans="1:11" ht="13.5" x14ac:dyDescent="0.25">
      <c r="A1513" s="3">
        <f>TITRES_STAT!B1516</f>
        <v>44518</v>
      </c>
      <c r="B1513" s="6">
        <f>TITRES_STAT!D1516</f>
        <v>4.79</v>
      </c>
      <c r="C1513" s="2">
        <f t="shared" si="181"/>
        <v>0.19000000000000039</v>
      </c>
      <c r="D1513" s="2">
        <f t="shared" si="182"/>
        <v>4.7179999999999991</v>
      </c>
      <c r="E1513" s="2">
        <f t="shared" si="184"/>
        <v>4.7589999999999995</v>
      </c>
      <c r="F1513" s="2">
        <f t="shared" si="185"/>
        <v>4.7679999999999989</v>
      </c>
      <c r="G1513" s="2">
        <f t="shared" si="179"/>
        <v>4.7562000000000024</v>
      </c>
      <c r="H1513" s="2">
        <f t="shared" si="183"/>
        <v>4.8008499999999961</v>
      </c>
      <c r="I1513" s="2">
        <f t="array" ref="I1513">SUMPRODUCT(B1497:B1516, (ROW(B1497:B1516)-ROW(B1497)+1)) / (20*21/2)</f>
        <v>4.7653333333333334</v>
      </c>
      <c r="J1513" s="2">
        <f t="shared" si="186"/>
        <v>4.7553720721006547</v>
      </c>
      <c r="K1513" s="2">
        <f t="shared" si="180"/>
        <v>4.7591736796439719</v>
      </c>
    </row>
    <row r="1514" spans="1:11" ht="13.5" x14ac:dyDescent="0.25">
      <c r="A1514" s="3">
        <f>TITRES_STAT!B1517</f>
        <v>44519</v>
      </c>
      <c r="B1514" s="6">
        <f>TITRES_STAT!D1517</f>
        <v>4.79</v>
      </c>
      <c r="C1514" s="2">
        <f t="shared" si="181"/>
        <v>0</v>
      </c>
      <c r="D1514" s="2">
        <f t="shared" si="182"/>
        <v>4.7559999999999993</v>
      </c>
      <c r="E1514" s="2">
        <f t="shared" si="184"/>
        <v>4.758</v>
      </c>
      <c r="F1514" s="2">
        <f t="shared" si="185"/>
        <v>4.7684999999999986</v>
      </c>
      <c r="G1514" s="2">
        <f t="shared" si="179"/>
        <v>4.7562000000000015</v>
      </c>
      <c r="H1514" s="2">
        <f t="shared" si="183"/>
        <v>4.7997999999999958</v>
      </c>
      <c r="I1514" s="2">
        <f t="array" ref="I1514">SUMPRODUCT(B1498:B1517, (ROW(B1498:B1517)-ROW(B1498)+1)) / (20*21/2)</f>
        <v>4.7675714285714275</v>
      </c>
      <c r="J1514" s="2">
        <f t="shared" si="186"/>
        <v>4.7586699699958297</v>
      </c>
      <c r="K1514" s="2">
        <f t="shared" si="180"/>
        <v>4.7603825549520513</v>
      </c>
    </row>
    <row r="1515" spans="1:11" ht="13.5" x14ac:dyDescent="0.25">
      <c r="A1515" s="3">
        <f>TITRES_STAT!B1518</f>
        <v>44522</v>
      </c>
      <c r="B1515" s="6">
        <f>TITRES_STAT!D1518</f>
        <v>4.79</v>
      </c>
      <c r="C1515" s="2">
        <f t="shared" si="181"/>
        <v>0</v>
      </c>
      <c r="D1515" s="2">
        <f t="shared" si="182"/>
        <v>4.7539999999999996</v>
      </c>
      <c r="E1515" s="2">
        <f t="shared" si="184"/>
        <v>4.7569999999999997</v>
      </c>
      <c r="F1515" s="2">
        <f t="shared" si="185"/>
        <v>4.7669999999999995</v>
      </c>
      <c r="G1515" s="2">
        <f t="shared" si="179"/>
        <v>4.7562000000000015</v>
      </c>
      <c r="H1515" s="2">
        <f t="shared" si="183"/>
        <v>4.7987999999999955</v>
      </c>
      <c r="I1515" s="2">
        <f t="array" ref="I1515">SUMPRODUCT(B1499:B1518, (ROW(B1499:B1518)-ROW(B1499)+1)) / (20*21/2)</f>
        <v>4.769000000000001</v>
      </c>
      <c r="J1515" s="2">
        <f t="shared" si="186"/>
        <v>4.761653782377179</v>
      </c>
      <c r="K1515" s="2">
        <f t="shared" si="180"/>
        <v>4.7615440233853041</v>
      </c>
    </row>
    <row r="1516" spans="1:11" ht="13.5" x14ac:dyDescent="0.25">
      <c r="A1516" s="3">
        <f>TITRES_STAT!B1519</f>
        <v>44523</v>
      </c>
      <c r="B1516" s="6">
        <f>TITRES_STAT!D1519</f>
        <v>4.79</v>
      </c>
      <c r="C1516" s="2">
        <f t="shared" si="181"/>
        <v>0</v>
      </c>
      <c r="D1516" s="2">
        <f t="shared" si="182"/>
        <v>4.7519999999999998</v>
      </c>
      <c r="E1516" s="2">
        <f t="shared" si="184"/>
        <v>4.7559999999999993</v>
      </c>
      <c r="F1516" s="2">
        <f t="shared" si="185"/>
        <v>4.7664999999999997</v>
      </c>
      <c r="G1516" s="2">
        <f t="shared" si="179"/>
        <v>4.7562000000000015</v>
      </c>
      <c r="H1516" s="2">
        <f t="shared" si="183"/>
        <v>4.7980499999999946</v>
      </c>
      <c r="I1516" s="2">
        <f t="array" ref="I1516">SUMPRODUCT(B1500:B1519, (ROW(B1500:B1519)-ROW(B1500)+1)) / (20*21/2)</f>
        <v>4.7714285714285722</v>
      </c>
      <c r="J1516" s="2">
        <f t="shared" si="186"/>
        <v>4.7643534221507808</v>
      </c>
      <c r="K1516" s="2">
        <f t="shared" si="180"/>
        <v>4.7626599440368604</v>
      </c>
    </row>
    <row r="1517" spans="1:11" ht="13.5" x14ac:dyDescent="0.25">
      <c r="A1517" s="3">
        <f>TITRES_STAT!B1520</f>
        <v>44524</v>
      </c>
      <c r="B1517" s="6">
        <f>TITRES_STAT!D1520</f>
        <v>4.79</v>
      </c>
      <c r="C1517" s="2">
        <f t="shared" si="181"/>
        <v>0</v>
      </c>
      <c r="D1517" s="2">
        <f t="shared" si="182"/>
        <v>4.79</v>
      </c>
      <c r="E1517" s="2">
        <f t="shared" si="184"/>
        <v>4.7549999999999999</v>
      </c>
      <c r="F1517" s="2">
        <f t="shared" si="185"/>
        <v>4.7650000000000006</v>
      </c>
      <c r="G1517" s="2">
        <f t="shared" si="179"/>
        <v>4.7562000000000015</v>
      </c>
      <c r="H1517" s="2">
        <f t="shared" si="183"/>
        <v>4.797499999999995</v>
      </c>
      <c r="I1517" s="2">
        <f t="array" ref="I1517">SUMPRODUCT(B1501:B1520, (ROW(B1501:B1520)-ROW(B1501)+1)) / (20*21/2)</f>
        <v>4.7528571428571427</v>
      </c>
      <c r="J1517" s="2">
        <f t="shared" si="186"/>
        <v>4.7667959533745154</v>
      </c>
      <c r="K1517" s="2">
        <f t="shared" si="180"/>
        <v>4.7637321030942381</v>
      </c>
    </row>
    <row r="1518" spans="1:11" ht="13.5" x14ac:dyDescent="0.25">
      <c r="A1518" s="3">
        <f>TITRES_STAT!B1521</f>
        <v>44525</v>
      </c>
      <c r="B1518" s="6">
        <f>TITRES_STAT!D1521</f>
        <v>4.78</v>
      </c>
      <c r="C1518" s="2">
        <f t="shared" si="181"/>
        <v>-9.9999999999997868E-3</v>
      </c>
      <c r="D1518" s="2">
        <f t="shared" si="182"/>
        <v>4.7880000000000003</v>
      </c>
      <c r="E1518" s="2">
        <f t="shared" si="184"/>
        <v>4.7529999999999992</v>
      </c>
      <c r="F1518" s="2">
        <f t="shared" si="185"/>
        <v>4.7645000000000008</v>
      </c>
      <c r="G1518" s="2">
        <f t="shared" si="179"/>
        <v>4.756000000000002</v>
      </c>
      <c r="H1518" s="2">
        <f t="shared" si="183"/>
        <v>4.7966999999999942</v>
      </c>
      <c r="I1518" s="2">
        <f t="array" ref="I1518">SUMPRODUCT(B1502:B1521, (ROW(B1502:B1521)-ROW(B1502)+1)) / (20*21/2)</f>
        <v>4.7542857142857144</v>
      </c>
      <c r="J1518" s="2">
        <f t="shared" si="186"/>
        <v>4.7680534816245617</v>
      </c>
      <c r="K1518" s="2">
        <f t="shared" si="180"/>
        <v>4.7643700598356409</v>
      </c>
    </row>
    <row r="1519" spans="1:11" ht="13.5" x14ac:dyDescent="0.25">
      <c r="A1519" s="3">
        <f>TITRES_STAT!B1522</f>
        <v>44526</v>
      </c>
      <c r="B1519" s="6">
        <f>TITRES_STAT!D1522</f>
        <v>4.79</v>
      </c>
      <c r="C1519" s="2">
        <f t="shared" si="181"/>
        <v>9.9999999999997868E-3</v>
      </c>
      <c r="D1519" s="2">
        <f t="shared" si="182"/>
        <v>4.7880000000000003</v>
      </c>
      <c r="E1519" s="2">
        <f t="shared" si="184"/>
        <v>4.7720000000000002</v>
      </c>
      <c r="F1519" s="2">
        <f t="shared" si="185"/>
        <v>4.7750000000000012</v>
      </c>
      <c r="G1519" s="2">
        <f t="shared" si="179"/>
        <v>4.7560000000000011</v>
      </c>
      <c r="H1519" s="2">
        <f t="shared" si="183"/>
        <v>4.7959499999999942</v>
      </c>
      <c r="I1519" s="2">
        <f t="array" ref="I1519">SUMPRODUCT(B1503:B1522, (ROW(B1503:B1522)-ROW(B1503)+1)) / (20*21/2)</f>
        <v>4.7558095238095248</v>
      </c>
      <c r="J1519" s="2">
        <f t="shared" si="186"/>
        <v>4.7701436262317456</v>
      </c>
      <c r="K1519" s="2">
        <f t="shared" si="180"/>
        <v>4.7653751555283606</v>
      </c>
    </row>
    <row r="1520" spans="1:11" ht="13.5" x14ac:dyDescent="0.25">
      <c r="A1520" s="3">
        <f>TITRES_STAT!B1523</f>
        <v>44529</v>
      </c>
      <c r="B1520" s="6">
        <f>TITRES_STAT!D1523</f>
        <v>4.58</v>
      </c>
      <c r="C1520" s="2">
        <f t="shared" si="181"/>
        <v>-0.20999999999999996</v>
      </c>
      <c r="D1520" s="2">
        <f t="shared" si="182"/>
        <v>4.7459999999999996</v>
      </c>
      <c r="E1520" s="2">
        <f t="shared" si="184"/>
        <v>4.7499999999999991</v>
      </c>
      <c r="F1520" s="2">
        <f t="shared" si="185"/>
        <v>4.7650000000000015</v>
      </c>
      <c r="G1520" s="2">
        <f t="shared" si="179"/>
        <v>4.751800000000002</v>
      </c>
      <c r="H1520" s="2">
        <f t="shared" si="183"/>
        <v>4.7941499999999948</v>
      </c>
      <c r="I1520" s="2">
        <f t="array" ref="I1520">SUMPRODUCT(B1504:B1523, (ROW(B1504:B1523)-ROW(B1504)+1)) / (20*21/2)</f>
        <v>4.757428571428572</v>
      </c>
      <c r="J1520" s="2">
        <f t="shared" si="186"/>
        <v>4.75203470944777</v>
      </c>
      <c r="K1520" s="2">
        <f t="shared" si="180"/>
        <v>4.7581055415860725</v>
      </c>
    </row>
    <row r="1521" spans="1:11" ht="13.5" x14ac:dyDescent="0.25">
      <c r="A1521" s="3">
        <f>TITRES_STAT!B1524</f>
        <v>44530</v>
      </c>
      <c r="B1521" s="6">
        <f>TITRES_STAT!D1524</f>
        <v>4.78</v>
      </c>
      <c r="C1521" s="2">
        <f t="shared" si="181"/>
        <v>0.20000000000000018</v>
      </c>
      <c r="D1521" s="2">
        <f t="shared" si="182"/>
        <v>4.7439999999999998</v>
      </c>
      <c r="E1521" s="2">
        <f t="shared" si="184"/>
        <v>4.7479999999999993</v>
      </c>
      <c r="F1521" s="2">
        <f t="shared" si="185"/>
        <v>4.7640000000000011</v>
      </c>
      <c r="G1521" s="2">
        <f t="shared" si="179"/>
        <v>4.7554000000000016</v>
      </c>
      <c r="H1521" s="2">
        <f t="shared" si="183"/>
        <v>4.7934499999999938</v>
      </c>
      <c r="I1521" s="2">
        <f t="array" ref="I1521">SUMPRODUCT(B1505:B1524, (ROW(B1505:B1524)-ROW(B1505)+1)) / (20*21/2)</f>
        <v>4.7591428571428569</v>
      </c>
      <c r="J1521" s="2">
        <f t="shared" si="186"/>
        <v>4.7546980704527444</v>
      </c>
      <c r="K1521" s="2">
        <f t="shared" si="180"/>
        <v>4.7589641477983839</v>
      </c>
    </row>
    <row r="1522" spans="1:11" ht="13.5" x14ac:dyDescent="0.25">
      <c r="A1522" s="3">
        <f>TITRES_STAT!B1525</f>
        <v>44531</v>
      </c>
      <c r="B1522" s="6">
        <f>TITRES_STAT!D1525</f>
        <v>4.78</v>
      </c>
      <c r="C1522" s="2">
        <f t="shared" si="181"/>
        <v>0</v>
      </c>
      <c r="D1522" s="2">
        <f t="shared" si="182"/>
        <v>4.742</v>
      </c>
      <c r="E1522" s="2">
        <f t="shared" si="184"/>
        <v>4.766</v>
      </c>
      <c r="F1522" s="2">
        <f t="shared" si="185"/>
        <v>4.7629999999999999</v>
      </c>
      <c r="G1522" s="2">
        <f t="shared" ref="G1522:G1585" si="187">AVERAGE(B1473:B1522)</f>
        <v>4.7550000000000026</v>
      </c>
      <c r="H1522" s="2">
        <f t="shared" si="183"/>
        <v>4.7927499999999945</v>
      </c>
      <c r="I1522" s="2">
        <f t="array" ref="I1522">SUMPRODUCT(B1506:B1525, (ROW(B1506:B1525)-ROW(B1506)+1)) / (20*21/2)</f>
        <v>4.7609523809523813</v>
      </c>
      <c r="J1522" s="2">
        <f t="shared" si="186"/>
        <v>4.7571077780286739</v>
      </c>
      <c r="K1522" s="2">
        <f t="shared" si="180"/>
        <v>4.7597890831788394</v>
      </c>
    </row>
    <row r="1523" spans="1:11" ht="13.5" x14ac:dyDescent="0.25">
      <c r="A1523" s="3">
        <f>TITRES_STAT!B1526</f>
        <v>44532</v>
      </c>
      <c r="B1523" s="6">
        <f>TITRES_STAT!D1526</f>
        <v>4.78</v>
      </c>
      <c r="C1523" s="2">
        <f t="shared" si="181"/>
        <v>0</v>
      </c>
      <c r="D1523" s="2">
        <f t="shared" si="182"/>
        <v>4.7420000000000009</v>
      </c>
      <c r="E1523" s="2">
        <f t="shared" si="184"/>
        <v>4.7650000000000006</v>
      </c>
      <c r="F1523" s="2">
        <f t="shared" si="185"/>
        <v>4.7620000000000005</v>
      </c>
      <c r="G1523" s="2">
        <f t="shared" si="187"/>
        <v>4.7546000000000017</v>
      </c>
      <c r="H1523" s="2">
        <f t="shared" si="183"/>
        <v>4.7922999999999938</v>
      </c>
      <c r="I1523" s="2">
        <f t="array" ref="I1523">SUMPRODUCT(B1507:B1526, (ROW(B1507:B1526)-ROW(B1507)+1)) / (20*21/2)</f>
        <v>4.7628571428571433</v>
      </c>
      <c r="J1523" s="2">
        <f t="shared" si="186"/>
        <v>4.7592879896449904</v>
      </c>
      <c r="K1523" s="2">
        <f t="shared" ref="K1523:K1586" si="188">$K$4*B1523+(1-$K$4)*K1522</f>
        <v>4.7605816681522182</v>
      </c>
    </row>
    <row r="1524" spans="1:11" ht="13.5" x14ac:dyDescent="0.25">
      <c r="A1524" s="3">
        <f>TITRES_STAT!B1527</f>
        <v>44533</v>
      </c>
      <c r="B1524" s="6">
        <f>TITRES_STAT!D1527</f>
        <v>4.78</v>
      </c>
      <c r="C1524" s="2">
        <f t="shared" si="181"/>
        <v>0</v>
      </c>
      <c r="D1524" s="2">
        <f t="shared" si="182"/>
        <v>4.74</v>
      </c>
      <c r="E1524" s="2">
        <f t="shared" si="184"/>
        <v>4.7640000000000011</v>
      </c>
      <c r="F1524" s="2">
        <f t="shared" si="185"/>
        <v>4.7610000000000001</v>
      </c>
      <c r="G1524" s="2">
        <f t="shared" si="187"/>
        <v>4.7544000000000022</v>
      </c>
      <c r="H1524" s="2">
        <f t="shared" si="183"/>
        <v>4.7921999999999949</v>
      </c>
      <c r="I1524" s="2">
        <f t="array" ref="I1524">SUMPRODUCT(B1508:B1527, (ROW(B1508:B1527)-ROW(B1508)+1)) / (20*21/2)</f>
        <v>4.7648571428571431</v>
      </c>
      <c r="J1524" s="2">
        <f t="shared" si="186"/>
        <v>4.7612605620597535</v>
      </c>
      <c r="K1524" s="2">
        <f t="shared" si="188"/>
        <v>4.7613431713619354</v>
      </c>
    </row>
    <row r="1525" spans="1:11" ht="13.5" x14ac:dyDescent="0.25">
      <c r="A1525" s="3">
        <f>TITRES_STAT!B1528</f>
        <v>44536</v>
      </c>
      <c r="B1525" s="6">
        <f>TITRES_STAT!D1528</f>
        <v>4.78</v>
      </c>
      <c r="C1525" s="2">
        <f t="shared" si="181"/>
        <v>0</v>
      </c>
      <c r="D1525" s="2">
        <f t="shared" si="182"/>
        <v>4.78</v>
      </c>
      <c r="E1525" s="2">
        <f t="shared" si="184"/>
        <v>4.7629999999999999</v>
      </c>
      <c r="F1525" s="2">
        <f t="shared" si="185"/>
        <v>4.76</v>
      </c>
      <c r="G1525" s="2">
        <f t="shared" si="187"/>
        <v>4.7546000000000017</v>
      </c>
      <c r="H1525" s="2">
        <f t="shared" si="183"/>
        <v>4.7916999999999952</v>
      </c>
      <c r="I1525" s="2">
        <f t="array" ref="I1525">SUMPRODUCT(B1509:B1528, (ROW(B1509:B1528)-ROW(B1509)+1)) / (20*21/2)</f>
        <v>4.746952380952381</v>
      </c>
      <c r="J1525" s="2">
        <f t="shared" si="186"/>
        <v>4.7630452704350148</v>
      </c>
      <c r="K1525" s="2">
        <f t="shared" si="188"/>
        <v>4.7620748117006828</v>
      </c>
    </row>
    <row r="1526" spans="1:11" ht="13.5" x14ac:dyDescent="0.25">
      <c r="A1526" s="3">
        <f>TITRES_STAT!B1529</f>
        <v>44537</v>
      </c>
      <c r="B1526" s="6">
        <f>TITRES_STAT!D1529</f>
        <v>4.78</v>
      </c>
      <c r="C1526" s="2">
        <f t="shared" si="181"/>
        <v>0</v>
      </c>
      <c r="D1526" s="2">
        <f t="shared" si="182"/>
        <v>4.78</v>
      </c>
      <c r="E1526" s="2">
        <f t="shared" si="184"/>
        <v>4.7620000000000005</v>
      </c>
      <c r="F1526" s="2">
        <f t="shared" si="185"/>
        <v>4.7590000000000003</v>
      </c>
      <c r="G1526" s="2">
        <f t="shared" si="187"/>
        <v>4.7552000000000012</v>
      </c>
      <c r="H1526" s="2">
        <f t="shared" si="183"/>
        <v>4.7918999999999947</v>
      </c>
      <c r="I1526" s="2">
        <f t="array" ref="I1526">SUMPRODUCT(B1510:B1529, (ROW(B1510:B1529)-ROW(B1510)+1)) / (20*21/2)</f>
        <v>4.749190476190476</v>
      </c>
      <c r="J1526" s="2">
        <f t="shared" si="186"/>
        <v>4.7646600065840614</v>
      </c>
      <c r="K1526" s="2">
        <f t="shared" si="188"/>
        <v>4.7627777602614403</v>
      </c>
    </row>
    <row r="1527" spans="1:11" ht="13.5" x14ac:dyDescent="0.25">
      <c r="A1527" s="3">
        <f>TITRES_STAT!B1530</f>
        <v>44538</v>
      </c>
      <c r="B1527" s="6">
        <f>TITRES_STAT!D1530</f>
        <v>4.78</v>
      </c>
      <c r="C1527" s="2">
        <f t="shared" si="181"/>
        <v>0</v>
      </c>
      <c r="D1527" s="2">
        <f t="shared" si="182"/>
        <v>4.78</v>
      </c>
      <c r="E1527" s="2">
        <f t="shared" si="184"/>
        <v>4.761000000000001</v>
      </c>
      <c r="F1527" s="2">
        <f t="shared" si="185"/>
        <v>4.758</v>
      </c>
      <c r="G1527" s="2">
        <f t="shared" si="187"/>
        <v>4.7558000000000007</v>
      </c>
      <c r="H1527" s="2">
        <f t="shared" si="183"/>
        <v>4.7921999999999949</v>
      </c>
      <c r="I1527" s="2">
        <f t="array" ref="I1527">SUMPRODUCT(B1511:B1530, (ROW(B1511:B1530)-ROW(B1511)+1)) / (20*21/2)</f>
        <v>4.7439523809523809</v>
      </c>
      <c r="J1527" s="2">
        <f t="shared" si="186"/>
        <v>4.76612095833796</v>
      </c>
      <c r="K1527" s="2">
        <f t="shared" si="188"/>
        <v>4.7634531422119721</v>
      </c>
    </row>
    <row r="1528" spans="1:11" ht="13.5" x14ac:dyDescent="0.25">
      <c r="A1528" s="3">
        <f>TITRES_STAT!B1531</f>
        <v>44539</v>
      </c>
      <c r="B1528" s="6">
        <f>TITRES_STAT!D1531</f>
        <v>4.57</v>
      </c>
      <c r="C1528" s="2">
        <f t="shared" si="181"/>
        <v>-0.20999999999999996</v>
      </c>
      <c r="D1528" s="2">
        <f t="shared" si="182"/>
        <v>4.7380000000000004</v>
      </c>
      <c r="E1528" s="2">
        <f t="shared" si="184"/>
        <v>4.74</v>
      </c>
      <c r="F1528" s="2">
        <f t="shared" si="185"/>
        <v>4.7465000000000002</v>
      </c>
      <c r="G1528" s="2">
        <f t="shared" si="187"/>
        <v>4.7522000000000011</v>
      </c>
      <c r="H1528" s="2">
        <f t="shared" si="183"/>
        <v>4.7910999999999948</v>
      </c>
      <c r="I1528" s="2">
        <f t="array" ref="I1528">SUMPRODUCT(B1512:B1531, (ROW(B1512:B1531)-ROW(B1512)+1)) / (20*21/2)</f>
        <v>4.7468095238095236</v>
      </c>
      <c r="J1528" s="2">
        <f t="shared" si="186"/>
        <v>4.7474427718295837</v>
      </c>
      <c r="K1528" s="2">
        <f t="shared" si="188"/>
        <v>4.7558667444781699</v>
      </c>
    </row>
    <row r="1529" spans="1:11" ht="13.5" x14ac:dyDescent="0.25">
      <c r="A1529" s="3">
        <f>TITRES_STAT!B1532</f>
        <v>44540</v>
      </c>
      <c r="B1529" s="6">
        <f>TITRES_STAT!D1532</f>
        <v>4.7699999999999996</v>
      </c>
      <c r="C1529" s="2">
        <f t="shared" si="181"/>
        <v>0.19999999999999929</v>
      </c>
      <c r="D1529" s="2">
        <f t="shared" si="182"/>
        <v>4.7359999999999998</v>
      </c>
      <c r="E1529" s="2">
        <f t="shared" si="184"/>
        <v>4.7380000000000013</v>
      </c>
      <c r="F1529" s="2">
        <f t="shared" si="185"/>
        <v>4.7550000000000008</v>
      </c>
      <c r="G1529" s="2">
        <f t="shared" si="187"/>
        <v>4.7526000000000002</v>
      </c>
      <c r="H1529" s="2">
        <f t="shared" si="183"/>
        <v>4.7916999999999943</v>
      </c>
      <c r="I1529" s="2">
        <f t="array" ref="I1529">SUMPRODUCT(B1513:B1532, (ROW(B1513:B1532)-ROW(B1513)+1)) / (20*21/2)</f>
        <v>4.7297619047619053</v>
      </c>
      <c r="J1529" s="2">
        <f t="shared" si="186"/>
        <v>4.7495910792743858</v>
      </c>
      <c r="K1529" s="2">
        <f t="shared" si="188"/>
        <v>4.7564209897927521</v>
      </c>
    </row>
    <row r="1530" spans="1:11" ht="13.5" x14ac:dyDescent="0.25">
      <c r="A1530" s="3">
        <f>TITRES_STAT!B1533</f>
        <v>44543</v>
      </c>
      <c r="B1530" s="6">
        <f>TITRES_STAT!D1533</f>
        <v>4.7</v>
      </c>
      <c r="C1530" s="2">
        <f t="shared" si="181"/>
        <v>-6.9999999999999396E-2</v>
      </c>
      <c r="D1530" s="2">
        <f t="shared" si="182"/>
        <v>4.72</v>
      </c>
      <c r="E1530" s="2">
        <f t="shared" si="184"/>
        <v>4.75</v>
      </c>
      <c r="F1530" s="2">
        <f t="shared" si="185"/>
        <v>4.75</v>
      </c>
      <c r="G1530" s="2">
        <f t="shared" si="187"/>
        <v>4.7515999999999998</v>
      </c>
      <c r="H1530" s="2">
        <f t="shared" si="183"/>
        <v>4.7912999999999943</v>
      </c>
      <c r="I1530" s="2">
        <f t="array" ref="I1530">SUMPRODUCT(B1514:B1533, (ROW(B1514:B1533)-ROW(B1514)+1)) / (20*21/2)</f>
        <v>4.7319047619047616</v>
      </c>
      <c r="J1530" s="2">
        <f t="shared" si="186"/>
        <v>4.7448681193434918</v>
      </c>
      <c r="K1530" s="2">
        <f t="shared" si="188"/>
        <v>4.7542084019577429</v>
      </c>
    </row>
    <row r="1531" spans="1:11" ht="13.5" x14ac:dyDescent="0.25">
      <c r="A1531" s="3">
        <f>TITRES_STAT!B1534</f>
        <v>44544</v>
      </c>
      <c r="B1531" s="6">
        <f>TITRES_STAT!D1534</f>
        <v>4.78</v>
      </c>
      <c r="C1531" s="2">
        <f t="shared" si="181"/>
        <v>8.0000000000000071E-2</v>
      </c>
      <c r="D1531" s="2">
        <f t="shared" si="182"/>
        <v>4.7200000000000006</v>
      </c>
      <c r="E1531" s="2">
        <f t="shared" si="184"/>
        <v>4.75</v>
      </c>
      <c r="F1531" s="2">
        <f t="shared" si="185"/>
        <v>4.7489999999999997</v>
      </c>
      <c r="G1531" s="2">
        <f t="shared" si="187"/>
        <v>4.7525999999999993</v>
      </c>
      <c r="H1531" s="2">
        <f t="shared" si="183"/>
        <v>4.7911999999999946</v>
      </c>
      <c r="I1531" s="2">
        <f t="array" ref="I1531">SUMPRODUCT(B1515:B1534, (ROW(B1515:B1534)-ROW(B1515)+1)) / (20*21/2)</f>
        <v>4.7341428571428565</v>
      </c>
      <c r="J1531" s="2">
        <f t="shared" si="186"/>
        <v>4.74821401273935</v>
      </c>
      <c r="K1531" s="2">
        <f t="shared" si="188"/>
        <v>4.7552198371750869</v>
      </c>
    </row>
    <row r="1532" spans="1:11" ht="13.5" x14ac:dyDescent="0.25">
      <c r="A1532" s="3">
        <f>TITRES_STAT!B1535</f>
        <v>44545</v>
      </c>
      <c r="B1532" s="6">
        <f>TITRES_STAT!D1535</f>
        <v>4.57</v>
      </c>
      <c r="C1532" s="2">
        <f t="shared" si="181"/>
        <v>-0.20999999999999996</v>
      </c>
      <c r="D1532" s="2">
        <f t="shared" si="182"/>
        <v>4.6779999999999999</v>
      </c>
      <c r="E1532" s="2">
        <f t="shared" si="184"/>
        <v>4.729000000000001</v>
      </c>
      <c r="F1532" s="2">
        <f t="shared" si="185"/>
        <v>4.7474999999999996</v>
      </c>
      <c r="G1532" s="2">
        <f t="shared" si="187"/>
        <v>4.7499999999999991</v>
      </c>
      <c r="H1532" s="2">
        <f t="shared" si="183"/>
        <v>4.7901499999999944</v>
      </c>
      <c r="I1532" s="2">
        <f t="array" ref="I1532">SUMPRODUCT(B1516:B1535, (ROW(B1516:B1535)-ROW(B1516)+1)) / (20*21/2)</f>
        <v>4.7364761904761901</v>
      </c>
      <c r="J1532" s="2">
        <f t="shared" si="186"/>
        <v>4.7312412496213172</v>
      </c>
      <c r="K1532" s="2">
        <f t="shared" si="188"/>
        <v>4.7479563141486132</v>
      </c>
    </row>
    <row r="1533" spans="1:11" ht="13.5" x14ac:dyDescent="0.25">
      <c r="A1533" s="3">
        <f>TITRES_STAT!B1536</f>
        <v>44546</v>
      </c>
      <c r="B1533" s="6">
        <f>TITRES_STAT!D1536</f>
        <v>4.7699999999999996</v>
      </c>
      <c r="C1533" s="2">
        <f t="shared" si="181"/>
        <v>0.19999999999999929</v>
      </c>
      <c r="D1533" s="2">
        <f t="shared" si="182"/>
        <v>4.718</v>
      </c>
      <c r="E1533" s="2">
        <f t="shared" si="184"/>
        <v>4.7279999999999998</v>
      </c>
      <c r="F1533" s="2">
        <f t="shared" si="185"/>
        <v>4.7464999999999993</v>
      </c>
      <c r="G1533" s="2">
        <f t="shared" si="187"/>
        <v>4.7513999999999994</v>
      </c>
      <c r="H1533" s="2">
        <f t="shared" si="183"/>
        <v>4.7900999999999936</v>
      </c>
      <c r="I1533" s="2">
        <f t="array" ref="I1533">SUMPRODUCT(B1517:B1536, (ROW(B1517:B1536)-ROW(B1517)+1)) / (20*21/2)</f>
        <v>4.7389047619047622</v>
      </c>
      <c r="J1533" s="2">
        <f t="shared" si="186"/>
        <v>4.7349325591811917</v>
      </c>
      <c r="K1533" s="2">
        <f t="shared" si="188"/>
        <v>4.7488207724172957</v>
      </c>
    </row>
    <row r="1534" spans="1:11" ht="13.5" x14ac:dyDescent="0.25">
      <c r="A1534" s="3">
        <f>TITRES_STAT!B1537</f>
        <v>44550</v>
      </c>
      <c r="B1534" s="6">
        <f>TITRES_STAT!D1537</f>
        <v>4.7699999999999996</v>
      </c>
      <c r="C1534" s="2">
        <f t="shared" si="181"/>
        <v>0</v>
      </c>
      <c r="D1534" s="2">
        <f t="shared" si="182"/>
        <v>4.718</v>
      </c>
      <c r="E1534" s="2">
        <f t="shared" si="184"/>
        <v>4.7269999999999994</v>
      </c>
      <c r="F1534" s="2">
        <f t="shared" si="185"/>
        <v>4.7454999999999998</v>
      </c>
      <c r="G1534" s="2">
        <f t="shared" si="187"/>
        <v>4.7527999999999988</v>
      </c>
      <c r="H1534" s="2">
        <f t="shared" si="183"/>
        <v>4.7900999999999945</v>
      </c>
      <c r="I1534" s="2">
        <f t="array" ref="I1534">SUMPRODUCT(B1518:B1537, (ROW(B1518:B1537)-ROW(B1518)+1)) / (20*21/2)</f>
        <v>4.741428571428572</v>
      </c>
      <c r="J1534" s="2">
        <f t="shared" si="186"/>
        <v>4.7382723154496498</v>
      </c>
      <c r="K1534" s="2">
        <f t="shared" si="188"/>
        <v>4.7496513303617158</v>
      </c>
    </row>
    <row r="1535" spans="1:11" ht="13.5" x14ac:dyDescent="0.25">
      <c r="A1535" s="3">
        <f>TITRES_STAT!B1538</f>
        <v>44551</v>
      </c>
      <c r="B1535" s="6">
        <f>TITRES_STAT!D1538</f>
        <v>4.7699999999999996</v>
      </c>
      <c r="C1535" s="2">
        <f t="shared" si="181"/>
        <v>0</v>
      </c>
      <c r="D1535" s="2">
        <f t="shared" si="182"/>
        <v>4.7320000000000002</v>
      </c>
      <c r="E1535" s="2">
        <f t="shared" si="184"/>
        <v>4.7259999999999991</v>
      </c>
      <c r="F1535" s="2">
        <f t="shared" si="185"/>
        <v>4.7445000000000004</v>
      </c>
      <c r="G1535" s="2">
        <f t="shared" si="187"/>
        <v>4.7533999999999992</v>
      </c>
      <c r="H1535" s="2">
        <f t="shared" si="183"/>
        <v>4.7901499999999944</v>
      </c>
      <c r="I1535" s="2">
        <f t="array" ref="I1535">SUMPRODUCT(B1519:B1538, (ROW(B1519:B1538)-ROW(B1519)+1)) / (20*21/2)</f>
        <v>4.7440476190476186</v>
      </c>
      <c r="J1535" s="2">
        <f t="shared" si="186"/>
        <v>4.741293999692541</v>
      </c>
      <c r="K1535" s="2">
        <f t="shared" si="188"/>
        <v>4.7504493174063551</v>
      </c>
    </row>
    <row r="1536" spans="1:11" ht="13.5" x14ac:dyDescent="0.25">
      <c r="A1536" s="3">
        <f>TITRES_STAT!B1539</f>
        <v>44552</v>
      </c>
      <c r="B1536" s="6">
        <f>TITRES_STAT!D1539</f>
        <v>4.7699999999999996</v>
      </c>
      <c r="C1536" s="2">
        <f t="shared" si="181"/>
        <v>0</v>
      </c>
      <c r="D1536" s="2">
        <f t="shared" si="182"/>
        <v>4.7299999999999995</v>
      </c>
      <c r="E1536" s="2">
        <f t="shared" si="184"/>
        <v>4.7249999999999988</v>
      </c>
      <c r="F1536" s="2">
        <f t="shared" si="185"/>
        <v>4.7435</v>
      </c>
      <c r="G1536" s="2">
        <f t="shared" si="187"/>
        <v>4.754599999999999</v>
      </c>
      <c r="H1536" s="2">
        <f t="shared" si="183"/>
        <v>4.7904999999999953</v>
      </c>
      <c r="I1536" s="2">
        <f t="array" ref="I1536">SUMPRODUCT(B1520:B1539, (ROW(B1520:B1539)-ROW(B1520)+1)) / (20*21/2)</f>
        <v>4.7467142857142859</v>
      </c>
      <c r="J1536" s="2">
        <f t="shared" si="186"/>
        <v>4.7440279044837279</v>
      </c>
      <c r="K1536" s="2">
        <f t="shared" si="188"/>
        <v>4.751216010841401</v>
      </c>
    </row>
    <row r="1537" spans="1:11" ht="13.5" x14ac:dyDescent="0.25">
      <c r="A1537" s="3">
        <f>TITRES_STAT!B1540</f>
        <v>44553</v>
      </c>
      <c r="B1537" s="6">
        <f>TITRES_STAT!D1540</f>
        <v>4.7699999999999996</v>
      </c>
      <c r="C1537" s="2">
        <f t="shared" si="181"/>
        <v>0</v>
      </c>
      <c r="D1537" s="2">
        <f t="shared" si="182"/>
        <v>4.7699999999999996</v>
      </c>
      <c r="E1537" s="2">
        <f t="shared" si="184"/>
        <v>4.7239999999999993</v>
      </c>
      <c r="F1537" s="2">
        <f t="shared" si="185"/>
        <v>4.7424999999999988</v>
      </c>
      <c r="G1537" s="2">
        <f t="shared" si="187"/>
        <v>4.7559999999999993</v>
      </c>
      <c r="H1537" s="2">
        <f t="shared" si="183"/>
        <v>4.7909499999999952</v>
      </c>
      <c r="I1537" s="2">
        <f t="array" ref="I1537">SUMPRODUCT(B1521:B1540, (ROW(B1521:B1540)-ROW(B1521)+1)) / (20*21/2)</f>
        <v>4.74947619047619</v>
      </c>
      <c r="J1537" s="2">
        <f t="shared" si="186"/>
        <v>4.74650143739004</v>
      </c>
      <c r="K1537" s="2">
        <f t="shared" si="188"/>
        <v>4.7519526378672285</v>
      </c>
    </row>
    <row r="1538" spans="1:11" ht="13.5" x14ac:dyDescent="0.25">
      <c r="A1538" s="3">
        <f>TITRES_STAT!B1541</f>
        <v>44554</v>
      </c>
      <c r="B1538" s="6">
        <f>TITRES_STAT!D1541</f>
        <v>4.7699999999999996</v>
      </c>
      <c r="C1538" s="2">
        <f t="shared" si="181"/>
        <v>0</v>
      </c>
      <c r="D1538" s="2">
        <f t="shared" si="182"/>
        <v>4.7699999999999996</v>
      </c>
      <c r="E1538" s="2">
        <f t="shared" si="184"/>
        <v>4.743999999999998</v>
      </c>
      <c r="F1538" s="2">
        <f t="shared" si="185"/>
        <v>4.7419999999999991</v>
      </c>
      <c r="G1538" s="2">
        <f t="shared" si="187"/>
        <v>4.7574000000000005</v>
      </c>
      <c r="H1538" s="2">
        <f t="shared" si="183"/>
        <v>4.791399999999995</v>
      </c>
      <c r="I1538" s="2">
        <f t="array" ref="I1538">SUMPRODUCT(B1522:B1541, (ROW(B1522:B1541)-ROW(B1522)+1)) / (20*21/2)</f>
        <v>4.7313333333333327</v>
      </c>
      <c r="J1538" s="2">
        <f t="shared" si="186"/>
        <v>4.7487393957338462</v>
      </c>
      <c r="K1538" s="2">
        <f t="shared" si="188"/>
        <v>4.7526603775587102</v>
      </c>
    </row>
    <row r="1539" spans="1:11" ht="13.5" x14ac:dyDescent="0.25">
      <c r="A1539" s="3">
        <f>TITRES_STAT!B1542</f>
        <v>44557</v>
      </c>
      <c r="B1539" s="6">
        <f>TITRES_STAT!D1542</f>
        <v>4.7699999999999996</v>
      </c>
      <c r="C1539" s="2">
        <f t="shared" si="181"/>
        <v>0</v>
      </c>
      <c r="D1539" s="2">
        <f t="shared" si="182"/>
        <v>4.7699999999999996</v>
      </c>
      <c r="E1539" s="2">
        <f t="shared" si="184"/>
        <v>4.743999999999998</v>
      </c>
      <c r="F1539" s="2">
        <f t="shared" si="185"/>
        <v>4.7409999999999997</v>
      </c>
      <c r="G1539" s="2">
        <f t="shared" si="187"/>
        <v>4.7588000000000008</v>
      </c>
      <c r="H1539" s="2">
        <f t="shared" si="183"/>
        <v>4.7917999999999958</v>
      </c>
      <c r="I1539" s="2">
        <f t="array" ref="I1539">SUMPRODUCT(B1523:B1542, (ROW(B1523:B1542)-ROW(B1523)+1)) / (20*21/2)</f>
        <v>4.7332857142857137</v>
      </c>
      <c r="J1539" s="2">
        <f t="shared" si="186"/>
        <v>4.7507642151877656</v>
      </c>
      <c r="K1539" s="2">
        <f t="shared" si="188"/>
        <v>4.7533403627524864</v>
      </c>
    </row>
    <row r="1540" spans="1:11" ht="13.5" x14ac:dyDescent="0.25">
      <c r="A1540" s="3">
        <f>TITRES_STAT!B1543</f>
        <v>44558</v>
      </c>
      <c r="B1540" s="6">
        <f>TITRES_STAT!D1543</f>
        <v>4.7699999999999996</v>
      </c>
      <c r="C1540" s="2">
        <f t="shared" ref="C1540:C1603" si="189">B1540-B1539</f>
        <v>0</v>
      </c>
      <c r="D1540" s="2">
        <f t="shared" si="182"/>
        <v>4.7699999999999996</v>
      </c>
      <c r="E1540" s="2">
        <f t="shared" si="184"/>
        <v>4.7509999999999994</v>
      </c>
      <c r="F1540" s="2">
        <f t="shared" si="185"/>
        <v>4.7504999999999988</v>
      </c>
      <c r="G1540" s="2">
        <f t="shared" si="187"/>
        <v>4.7592000000000017</v>
      </c>
      <c r="H1540" s="2">
        <f t="shared" si="183"/>
        <v>4.792149999999995</v>
      </c>
      <c r="I1540" s="2">
        <f t="array" ref="I1540">SUMPRODUCT(B1524:B1543, (ROW(B1524:B1543)-ROW(B1524)+1)) / (20*21/2)</f>
        <v>4.7353333333333341</v>
      </c>
      <c r="J1540" s="2">
        <f t="shared" si="186"/>
        <v>4.7525961946936928</v>
      </c>
      <c r="K1540" s="2">
        <f t="shared" si="188"/>
        <v>4.7539936818602326</v>
      </c>
    </row>
    <row r="1541" spans="1:11" ht="13.5" x14ac:dyDescent="0.25">
      <c r="A1541" s="3">
        <f>TITRES_STAT!B1544</f>
        <v>44559</v>
      </c>
      <c r="B1541" s="6">
        <f>TITRES_STAT!D1544</f>
        <v>4.5599999999999996</v>
      </c>
      <c r="C1541" s="2">
        <f t="shared" si="189"/>
        <v>-0.20999999999999996</v>
      </c>
      <c r="D1541" s="2">
        <f t="shared" si="182"/>
        <v>4.7279999999999998</v>
      </c>
      <c r="E1541" s="2">
        <f t="shared" si="184"/>
        <v>4.7289999999999992</v>
      </c>
      <c r="F1541" s="2">
        <f t="shared" si="185"/>
        <v>4.7394999999999987</v>
      </c>
      <c r="G1541" s="2">
        <f t="shared" si="187"/>
        <v>4.7554000000000016</v>
      </c>
      <c r="H1541" s="2">
        <f t="shared" si="183"/>
        <v>4.7914499999999949</v>
      </c>
      <c r="I1541" s="2">
        <f t="array" ref="I1541">SUMPRODUCT(B1525:B1544, (ROW(B1525:B1544)-ROW(B1525)+1)) / (20*21/2)</f>
        <v>4.7374761904761904</v>
      </c>
      <c r="J1541" s="2">
        <f t="shared" si="186"/>
        <v>4.7342536999609601</v>
      </c>
      <c r="K1541" s="2">
        <f t="shared" si="188"/>
        <v>4.7463860864931648</v>
      </c>
    </row>
    <row r="1542" spans="1:11" ht="13.5" x14ac:dyDescent="0.25">
      <c r="A1542" s="3">
        <f>TITRES_STAT!B1545</f>
        <v>44560</v>
      </c>
      <c r="B1542" s="6">
        <f>TITRES_STAT!D1545</f>
        <v>4.76</v>
      </c>
      <c r="C1542" s="2">
        <f t="shared" si="189"/>
        <v>0.20000000000000018</v>
      </c>
      <c r="D1542" s="2">
        <f t="shared" ref="D1542:D1605" si="190">AVERAGE(B1538:B1542)</f>
        <v>4.7259999999999991</v>
      </c>
      <c r="E1542" s="2">
        <f t="shared" si="184"/>
        <v>4.7479999999999993</v>
      </c>
      <c r="F1542" s="2">
        <f t="shared" si="185"/>
        <v>4.7384999999999993</v>
      </c>
      <c r="G1542" s="2">
        <f t="shared" si="187"/>
        <v>4.755600000000002</v>
      </c>
      <c r="H1542" s="2">
        <f t="shared" si="183"/>
        <v>4.7917499999999951</v>
      </c>
      <c r="I1542" s="2">
        <f t="array" ref="I1542">SUMPRODUCT(B1526:B1545, (ROW(B1526:B1545)-ROW(B1526)+1)) / (20*21/2)</f>
        <v>4.7406666666666659</v>
      </c>
      <c r="J1542" s="2">
        <f t="shared" si="186"/>
        <v>4.7367057285361067</v>
      </c>
      <c r="K1542" s="2">
        <f t="shared" si="188"/>
        <v>4.7469199654542171</v>
      </c>
    </row>
    <row r="1543" spans="1:11" ht="13.5" x14ac:dyDescent="0.25">
      <c r="A1543" s="3">
        <f>TITRES_STAT!B1546</f>
        <v>44561</v>
      </c>
      <c r="B1543" s="6">
        <f>TITRES_STAT!D1546</f>
        <v>4.76</v>
      </c>
      <c r="C1543" s="2">
        <f t="shared" si="189"/>
        <v>0</v>
      </c>
      <c r="D1543" s="2">
        <f t="shared" si="190"/>
        <v>4.7239999999999993</v>
      </c>
      <c r="E1543" s="2">
        <f t="shared" si="184"/>
        <v>4.7469999999999999</v>
      </c>
      <c r="F1543" s="2">
        <f t="shared" si="185"/>
        <v>4.7374999999999989</v>
      </c>
      <c r="G1543" s="2">
        <f t="shared" si="187"/>
        <v>4.7552000000000012</v>
      </c>
      <c r="H1543" s="2">
        <f t="shared" si="183"/>
        <v>4.7930999999999946</v>
      </c>
      <c r="I1543" s="2">
        <f t="array" ref="I1543">SUMPRODUCT(B1527:B1546, (ROW(B1527:B1546)-ROW(B1527)+1)) / (20*21/2)</f>
        <v>4.7439047619047612</v>
      </c>
      <c r="J1543" s="2">
        <f t="shared" si="186"/>
        <v>4.7389242305802872</v>
      </c>
      <c r="K1543" s="2">
        <f t="shared" si="188"/>
        <v>4.7474329079854245</v>
      </c>
    </row>
    <row r="1544" spans="1:11" ht="13.5" x14ac:dyDescent="0.25">
      <c r="A1544" s="3">
        <f>TITRES_STAT!B1547</f>
        <v>44564</v>
      </c>
      <c r="B1544" s="6">
        <f>TITRES_STAT!D1547</f>
        <v>4.76</v>
      </c>
      <c r="C1544" s="2">
        <f t="shared" si="189"/>
        <v>0</v>
      </c>
      <c r="D1544" s="2">
        <f t="shared" si="190"/>
        <v>4.7219999999999995</v>
      </c>
      <c r="E1544" s="2">
        <f t="shared" si="184"/>
        <v>4.7459999999999996</v>
      </c>
      <c r="F1544" s="2">
        <f t="shared" si="185"/>
        <v>4.7364999999999995</v>
      </c>
      <c r="G1544" s="2">
        <f t="shared" si="187"/>
        <v>4.7548000000000004</v>
      </c>
      <c r="H1544" s="2">
        <f t="shared" si="183"/>
        <v>4.7934499999999955</v>
      </c>
      <c r="I1544" s="2">
        <f t="array" ref="I1544">SUMPRODUCT(B1528:B1547, (ROW(B1528:B1547)-ROW(B1528)+1)) / (20*21/2)</f>
        <v>4.7471904761904753</v>
      </c>
      <c r="J1544" s="2">
        <f t="shared" si="186"/>
        <v>4.7409314467154982</v>
      </c>
      <c r="K1544" s="2">
        <f t="shared" si="188"/>
        <v>4.7479257351232507</v>
      </c>
    </row>
    <row r="1545" spans="1:11" ht="13.5" x14ac:dyDescent="0.25">
      <c r="A1545" s="3">
        <f>TITRES_STAT!B1548</f>
        <v>44565</v>
      </c>
      <c r="B1545" s="6">
        <f>TITRES_STAT!D1548</f>
        <v>4.7699999999999996</v>
      </c>
      <c r="C1545" s="2">
        <f t="shared" si="189"/>
        <v>9.9999999999997868E-3</v>
      </c>
      <c r="D1545" s="2">
        <f t="shared" si="190"/>
        <v>4.7219999999999995</v>
      </c>
      <c r="E1545" s="2">
        <f t="shared" si="184"/>
        <v>4.7459999999999996</v>
      </c>
      <c r="F1545" s="2">
        <f t="shared" si="185"/>
        <v>4.7359999999999989</v>
      </c>
      <c r="G1545" s="2">
        <f t="shared" si="187"/>
        <v>4.7538000000000009</v>
      </c>
      <c r="H1545" s="2">
        <f t="shared" si="183"/>
        <v>4.7940999999999949</v>
      </c>
      <c r="I1545" s="2">
        <f t="array" ref="I1545">SUMPRODUCT(B1529:B1548, (ROW(B1529:B1548)-ROW(B1529)+1)) / (20*21/2)</f>
        <v>4.7505238095238091</v>
      </c>
      <c r="J1545" s="2">
        <f t="shared" si="186"/>
        <v>4.7436998803616417</v>
      </c>
      <c r="K1545" s="2">
        <f t="shared" si="188"/>
        <v>4.7487913925693981</v>
      </c>
    </row>
    <row r="1546" spans="1:11" ht="13.5" x14ac:dyDescent="0.25">
      <c r="A1546" s="3">
        <f>TITRES_STAT!B1549</f>
        <v>44566</v>
      </c>
      <c r="B1546" s="6">
        <f>TITRES_STAT!D1549</f>
        <v>4.7699999999999996</v>
      </c>
      <c r="C1546" s="2">
        <f t="shared" si="189"/>
        <v>0</v>
      </c>
      <c r="D1546" s="2">
        <f t="shared" si="190"/>
        <v>4.7639999999999993</v>
      </c>
      <c r="E1546" s="2">
        <f t="shared" si="184"/>
        <v>4.7459999999999996</v>
      </c>
      <c r="F1546" s="2">
        <f t="shared" si="185"/>
        <v>4.7354999999999992</v>
      </c>
      <c r="G1546" s="2">
        <f t="shared" si="187"/>
        <v>4.7532000000000014</v>
      </c>
      <c r="H1546" s="2">
        <f t="shared" ref="H1546:H1609" si="191">AVERAGE(B1347:B1546)</f>
        <v>4.7953999999999946</v>
      </c>
      <c r="I1546" s="2">
        <f t="array" ref="I1546">SUMPRODUCT(B1530:B1549, (ROW(B1530:B1549)-ROW(B1530)+1)) / (20*21/2)</f>
        <v>4.7529047619047615</v>
      </c>
      <c r="J1546" s="2">
        <f t="shared" si="186"/>
        <v>4.7462046536605333</v>
      </c>
      <c r="K1546" s="2">
        <f t="shared" si="188"/>
        <v>4.7496231026647164</v>
      </c>
    </row>
    <row r="1547" spans="1:11" ht="13.5" x14ac:dyDescent="0.25">
      <c r="A1547" s="3">
        <f>TITRES_STAT!B1550</f>
        <v>44567</v>
      </c>
      <c r="B1547" s="6">
        <f>TITRES_STAT!D1550</f>
        <v>4.7699999999999996</v>
      </c>
      <c r="C1547" s="2">
        <f t="shared" si="189"/>
        <v>0</v>
      </c>
      <c r="D1547" s="2">
        <f t="shared" si="190"/>
        <v>4.766</v>
      </c>
      <c r="E1547" s="2">
        <f t="shared" si="184"/>
        <v>4.7459999999999978</v>
      </c>
      <c r="F1547" s="2">
        <f t="shared" si="185"/>
        <v>4.7349999999999994</v>
      </c>
      <c r="G1547" s="2">
        <f t="shared" si="187"/>
        <v>4.752200000000002</v>
      </c>
      <c r="H1547" s="2">
        <f t="shared" si="191"/>
        <v>4.7962499999999944</v>
      </c>
      <c r="I1547" s="2">
        <f t="array" ref="I1547">SUMPRODUCT(B1531:B1550, (ROW(B1531:B1550)-ROW(B1531)+1)) / (20*21/2)</f>
        <v>4.7552857142857139</v>
      </c>
      <c r="J1547" s="2">
        <f t="shared" si="186"/>
        <v>4.7484708771214352</v>
      </c>
      <c r="K1547" s="2">
        <f t="shared" si="188"/>
        <v>4.7504221966778655</v>
      </c>
    </row>
    <row r="1548" spans="1:11" ht="13.5" x14ac:dyDescent="0.25">
      <c r="A1548" s="3">
        <f>TITRES_STAT!B1551</f>
        <v>44568</v>
      </c>
      <c r="B1548" s="6">
        <f>TITRES_STAT!D1551</f>
        <v>4.7699999999999996</v>
      </c>
      <c r="C1548" s="2">
        <f t="shared" si="189"/>
        <v>0</v>
      </c>
      <c r="D1548" s="2">
        <f t="shared" si="190"/>
        <v>4.7679999999999998</v>
      </c>
      <c r="E1548" s="2">
        <f t="shared" ref="E1548:E1611" si="192">AVERAGE(B1539:B1548)</f>
        <v>4.7459999999999978</v>
      </c>
      <c r="F1548" s="2">
        <f t="shared" si="185"/>
        <v>4.7449999999999992</v>
      </c>
      <c r="G1548" s="2">
        <f t="shared" si="187"/>
        <v>4.751800000000002</v>
      </c>
      <c r="H1548" s="2">
        <f t="shared" si="191"/>
        <v>4.7970999999999941</v>
      </c>
      <c r="I1548" s="2">
        <f t="array" ref="I1548">SUMPRODUCT(B1532:B1551, (ROW(B1532:B1551)-ROW(B1532)+1)) / (20*21/2)</f>
        <v>4.737333333333333</v>
      </c>
      <c r="J1548" s="2">
        <f t="shared" si="186"/>
        <v>4.7505212697765371</v>
      </c>
      <c r="K1548" s="2">
        <f t="shared" si="188"/>
        <v>4.7511899536708908</v>
      </c>
    </row>
    <row r="1549" spans="1:11" ht="13.5" x14ac:dyDescent="0.25">
      <c r="A1549" s="3">
        <f>TITRES_STAT!B1552</f>
        <v>44571</v>
      </c>
      <c r="B1549" s="6">
        <f>TITRES_STAT!D1552</f>
        <v>4.7699999999999996</v>
      </c>
      <c r="C1549" s="2">
        <f t="shared" si="189"/>
        <v>0</v>
      </c>
      <c r="D1549" s="2">
        <f t="shared" si="190"/>
        <v>4.7699999999999996</v>
      </c>
      <c r="E1549" s="2">
        <f t="shared" si="192"/>
        <v>4.7459999999999996</v>
      </c>
      <c r="F1549" s="2">
        <f t="shared" si="185"/>
        <v>4.7449999999999983</v>
      </c>
      <c r="G1549" s="2">
        <f t="shared" si="187"/>
        <v>4.755600000000002</v>
      </c>
      <c r="H1549" s="2">
        <f t="shared" si="191"/>
        <v>4.7985999999999942</v>
      </c>
      <c r="I1549" s="2">
        <f t="array" ref="I1549">SUMPRODUCT(B1533:B1552, (ROW(B1533:B1552)-ROW(B1533)+1)) / (20*21/2)</f>
        <v>4.7337619047619048</v>
      </c>
      <c r="J1549" s="2">
        <f t="shared" si="186"/>
        <v>4.7523763869406768</v>
      </c>
      <c r="K1549" s="2">
        <f t="shared" si="188"/>
        <v>4.7519276025465427</v>
      </c>
    </row>
    <row r="1550" spans="1:11" ht="13.5" x14ac:dyDescent="0.25">
      <c r="A1550" s="3">
        <f>TITRES_STAT!B1553</f>
        <v>44572</v>
      </c>
      <c r="B1550" s="6">
        <f>TITRES_STAT!D1553</f>
        <v>4.7699999999999996</v>
      </c>
      <c r="C1550" s="2">
        <f t="shared" si="189"/>
        <v>0</v>
      </c>
      <c r="D1550" s="2">
        <f t="shared" si="190"/>
        <v>4.7699999999999996</v>
      </c>
      <c r="E1550" s="2">
        <f t="shared" si="192"/>
        <v>4.7459999999999996</v>
      </c>
      <c r="F1550" s="2">
        <f t="shared" si="185"/>
        <v>4.7484999999999982</v>
      </c>
      <c r="G1550" s="2">
        <f t="shared" si="187"/>
        <v>4.7554000000000025</v>
      </c>
      <c r="H1550" s="2">
        <f t="shared" si="191"/>
        <v>4.799449999999994</v>
      </c>
      <c r="I1550" s="2">
        <f t="array" ref="I1550">SUMPRODUCT(B1534:B1553, (ROW(B1534:B1553)-ROW(B1534)+1)) / (20*21/2)</f>
        <v>4.729571428571429</v>
      </c>
      <c r="J1550" s="2">
        <f t="shared" si="186"/>
        <v>4.7540548262796607</v>
      </c>
      <c r="K1550" s="2">
        <f t="shared" si="188"/>
        <v>4.752636324015306</v>
      </c>
    </row>
    <row r="1551" spans="1:11" ht="13.5" x14ac:dyDescent="0.25">
      <c r="A1551" s="3">
        <f>TITRES_STAT!B1554</f>
        <v>44573</v>
      </c>
      <c r="B1551" s="6">
        <f>TITRES_STAT!D1554</f>
        <v>4.5599999999999996</v>
      </c>
      <c r="C1551" s="2">
        <f t="shared" si="189"/>
        <v>-0.20999999999999996</v>
      </c>
      <c r="D1551" s="2">
        <f t="shared" si="190"/>
        <v>4.7279999999999998</v>
      </c>
      <c r="E1551" s="2">
        <f t="shared" si="192"/>
        <v>4.7459999999999996</v>
      </c>
      <c r="F1551" s="2">
        <f t="shared" si="185"/>
        <v>4.7374999999999989</v>
      </c>
      <c r="G1551" s="2">
        <f t="shared" si="187"/>
        <v>4.750600000000003</v>
      </c>
      <c r="H1551" s="2">
        <f t="shared" si="191"/>
        <v>4.7992499999999936</v>
      </c>
      <c r="I1551" s="2">
        <f t="array" ref="I1551">SUMPRODUCT(B1535:B1554, (ROW(B1535:B1554)-ROW(B1535)+1)) / (20*21/2)</f>
        <v>4.7123809523809506</v>
      </c>
      <c r="J1551" s="2">
        <f t="shared" si="186"/>
        <v>4.7355734142530261</v>
      </c>
      <c r="K1551" s="2">
        <f t="shared" si="188"/>
        <v>4.7450819583676473</v>
      </c>
    </row>
    <row r="1552" spans="1:11" ht="13.5" x14ac:dyDescent="0.25">
      <c r="A1552" s="3">
        <f>TITRES_STAT!B1555</f>
        <v>44574</v>
      </c>
      <c r="B1552" s="6">
        <f>TITRES_STAT!D1555</f>
        <v>4.7</v>
      </c>
      <c r="C1552" s="2">
        <f t="shared" si="189"/>
        <v>0.14000000000000057</v>
      </c>
      <c r="D1552" s="2">
        <f t="shared" si="190"/>
        <v>4.7139999999999995</v>
      </c>
      <c r="E1552" s="2">
        <f t="shared" si="192"/>
        <v>4.74</v>
      </c>
      <c r="F1552" s="2">
        <f t="shared" si="185"/>
        <v>4.7439999999999989</v>
      </c>
      <c r="G1552" s="2">
        <f t="shared" si="187"/>
        <v>4.7486000000000024</v>
      </c>
      <c r="H1552" s="2">
        <f t="shared" si="191"/>
        <v>4.7997499999999933</v>
      </c>
      <c r="I1552" s="2">
        <f t="array" ref="I1552">SUMPRODUCT(B1536:B1555, (ROW(B1536:B1555)-ROW(B1536)+1)) / (20*21/2)</f>
        <v>4.7085714285714282</v>
      </c>
      <c r="J1552" s="2">
        <f t="shared" si="186"/>
        <v>4.732185470038452</v>
      </c>
      <c r="K1552" s="2">
        <f t="shared" si="188"/>
        <v>4.7433140384316612</v>
      </c>
    </row>
    <row r="1553" spans="1:11" ht="13.5" x14ac:dyDescent="0.25">
      <c r="A1553" s="3">
        <f>TITRES_STAT!B1556</f>
        <v>44575</v>
      </c>
      <c r="B1553" s="6">
        <f>TITRES_STAT!D1556</f>
        <v>4.7</v>
      </c>
      <c r="C1553" s="2">
        <f t="shared" si="189"/>
        <v>0</v>
      </c>
      <c r="D1553" s="2">
        <f t="shared" si="190"/>
        <v>4.6999999999999993</v>
      </c>
      <c r="E1553" s="2">
        <f t="shared" si="192"/>
        <v>4.734</v>
      </c>
      <c r="F1553" s="2">
        <f t="shared" si="185"/>
        <v>4.740499999999999</v>
      </c>
      <c r="G1553" s="2">
        <f t="shared" si="187"/>
        <v>4.7466000000000017</v>
      </c>
      <c r="H1553" s="2">
        <f t="shared" si="191"/>
        <v>4.7989999999999942</v>
      </c>
      <c r="I1553" s="2">
        <f t="array" ref="I1553">SUMPRODUCT(B1537:B1556, (ROW(B1537:B1556)-ROW(B1537)+1)) / (20*21/2)</f>
        <v>4.7051428571428566</v>
      </c>
      <c r="J1553" s="2">
        <f t="shared" si="186"/>
        <v>4.7291201871776476</v>
      </c>
      <c r="K1553" s="2">
        <f t="shared" si="188"/>
        <v>4.7416154486892435</v>
      </c>
    </row>
    <row r="1554" spans="1:11" ht="13.5" x14ac:dyDescent="0.25">
      <c r="A1554" s="3">
        <f>TITRES_STAT!B1557</f>
        <v>44578</v>
      </c>
      <c r="B1554" s="6">
        <f>TITRES_STAT!D1557</f>
        <v>4.5599999999999996</v>
      </c>
      <c r="C1554" s="2">
        <f t="shared" si="189"/>
        <v>-0.14000000000000057</v>
      </c>
      <c r="D1554" s="2">
        <f t="shared" si="190"/>
        <v>4.6579999999999995</v>
      </c>
      <c r="E1554" s="2">
        <f t="shared" si="192"/>
        <v>4.7140000000000004</v>
      </c>
      <c r="F1554" s="2">
        <f t="shared" si="185"/>
        <v>4.7299999999999986</v>
      </c>
      <c r="G1554" s="2">
        <f t="shared" si="187"/>
        <v>4.7418000000000013</v>
      </c>
      <c r="H1554" s="2">
        <f t="shared" si="191"/>
        <v>4.7972999999999937</v>
      </c>
      <c r="I1554" s="2">
        <f t="array" ref="I1554">SUMPRODUCT(B1538:B1557, (ROW(B1538:B1557)-ROW(B1538)+1)) / (20*21/2)</f>
        <v>4.7020952380952377</v>
      </c>
      <c r="J1554" s="2">
        <f t="shared" si="186"/>
        <v>4.7130135026845386</v>
      </c>
      <c r="K1554" s="2">
        <f t="shared" si="188"/>
        <v>4.7344932742308421</v>
      </c>
    </row>
    <row r="1555" spans="1:11" ht="13.5" x14ac:dyDescent="0.25">
      <c r="A1555" s="3">
        <f>TITRES_STAT!B1558</f>
        <v>44579</v>
      </c>
      <c r="B1555" s="6">
        <f>TITRES_STAT!D1558</f>
        <v>4.6900000000000004</v>
      </c>
      <c r="C1555" s="2">
        <f t="shared" si="189"/>
        <v>0.13000000000000078</v>
      </c>
      <c r="D1555" s="2">
        <f t="shared" si="190"/>
        <v>4.6420000000000003</v>
      </c>
      <c r="E1555" s="2">
        <f t="shared" si="192"/>
        <v>4.7060000000000004</v>
      </c>
      <c r="F1555" s="2">
        <f t="shared" si="185"/>
        <v>4.7259999999999991</v>
      </c>
      <c r="G1555" s="2">
        <f t="shared" si="187"/>
        <v>4.739600000000002</v>
      </c>
      <c r="H1555" s="2">
        <f t="shared" si="191"/>
        <v>4.7960499999999948</v>
      </c>
      <c r="I1555" s="2">
        <f t="array" ref="I1555">SUMPRODUCT(B1539:B1558, (ROW(B1539:B1558)-ROW(B1539)+1)) / (20*21/2)</f>
        <v>4.6794285714285708</v>
      </c>
      <c r="J1555" s="2">
        <f t="shared" si="186"/>
        <v>4.7108217405241062</v>
      </c>
      <c r="K1555" s="2">
        <f t="shared" si="188"/>
        <v>4.7327484399472795</v>
      </c>
    </row>
    <row r="1556" spans="1:11" ht="13.5" x14ac:dyDescent="0.25">
      <c r="A1556" s="3">
        <f>TITRES_STAT!B1559</f>
        <v>44580</v>
      </c>
      <c r="B1556" s="6">
        <f>TITRES_STAT!D1559</f>
        <v>4.6900000000000004</v>
      </c>
      <c r="C1556" s="2">
        <f t="shared" si="189"/>
        <v>0</v>
      </c>
      <c r="D1556" s="2">
        <f t="shared" si="190"/>
        <v>4.668000000000001</v>
      </c>
      <c r="E1556" s="2">
        <f t="shared" si="192"/>
        <v>4.6979999999999995</v>
      </c>
      <c r="F1556" s="2">
        <f t="shared" ref="F1556:F1619" si="193">AVERAGE(B1537:B1556)</f>
        <v>4.7219999999999995</v>
      </c>
      <c r="G1556" s="2">
        <f t="shared" si="187"/>
        <v>4.7374000000000018</v>
      </c>
      <c r="H1556" s="2">
        <f t="shared" si="191"/>
        <v>4.7949999999999946</v>
      </c>
      <c r="I1556" s="2">
        <f t="array" ref="I1556">SUMPRODUCT(B1540:B1559, (ROW(B1540:B1559)-ROW(B1540)+1)) / (20*21/2)</f>
        <v>4.6657619047619043</v>
      </c>
      <c r="J1556" s="2">
        <f t="shared" si="186"/>
        <v>4.7088387176170485</v>
      </c>
      <c r="K1556" s="2">
        <f t="shared" si="188"/>
        <v>4.7310720305375824</v>
      </c>
    </row>
    <row r="1557" spans="1:11" ht="13.5" x14ac:dyDescent="0.25">
      <c r="A1557" s="3">
        <f>TITRES_STAT!B1560</f>
        <v>44581</v>
      </c>
      <c r="B1557" s="6">
        <f>TITRES_STAT!D1560</f>
        <v>4.6900000000000004</v>
      </c>
      <c r="C1557" s="2">
        <f t="shared" si="189"/>
        <v>0</v>
      </c>
      <c r="D1557" s="2">
        <f t="shared" si="190"/>
        <v>4.6660000000000004</v>
      </c>
      <c r="E1557" s="2">
        <f t="shared" si="192"/>
        <v>4.6899999999999995</v>
      </c>
      <c r="F1557" s="2">
        <f t="shared" si="193"/>
        <v>4.7179999999999982</v>
      </c>
      <c r="G1557" s="2">
        <f t="shared" si="187"/>
        <v>4.7352000000000007</v>
      </c>
      <c r="H1557" s="2">
        <f t="shared" si="191"/>
        <v>4.7939499999999962</v>
      </c>
      <c r="I1557" s="2">
        <f t="array" ref="I1557">SUMPRODUCT(B1541:B1560, (ROW(B1541:B1560)-ROW(B1541)+1)) / (20*21/2)</f>
        <v>4.6654761904761894</v>
      </c>
      <c r="J1557" s="2">
        <f t="shared" ref="J1557:J1620" si="194">$J$4*B1557+J1556*(1-$J$4)</f>
        <v>4.7070445540344723</v>
      </c>
      <c r="K1557" s="2">
        <f t="shared" si="188"/>
        <v>4.729461362673363</v>
      </c>
    </row>
    <row r="1558" spans="1:11" ht="13.5" x14ac:dyDescent="0.25">
      <c r="A1558" s="3">
        <f>TITRES_STAT!B1561</f>
        <v>44582</v>
      </c>
      <c r="B1558" s="6">
        <f>TITRES_STAT!D1561</f>
        <v>4.4800000000000004</v>
      </c>
      <c r="C1558" s="2">
        <f t="shared" si="189"/>
        <v>-0.20999999999999996</v>
      </c>
      <c r="D1558" s="2">
        <f t="shared" si="190"/>
        <v>4.6220000000000008</v>
      </c>
      <c r="E1558" s="2">
        <f t="shared" si="192"/>
        <v>4.6609999999999987</v>
      </c>
      <c r="F1558" s="2">
        <f t="shared" si="193"/>
        <v>4.7034999999999991</v>
      </c>
      <c r="G1558" s="2">
        <f t="shared" si="187"/>
        <v>4.7288000000000014</v>
      </c>
      <c r="H1558" s="2">
        <f t="shared" si="191"/>
        <v>4.7918499999999957</v>
      </c>
      <c r="I1558" s="2">
        <f t="array" ref="I1558">SUMPRODUCT(B1542:B1561, (ROW(B1542:B1561)-ROW(B1542)+1)) / (20*21/2)</f>
        <v>4.6655714285714289</v>
      </c>
      <c r="J1558" s="2">
        <f t="shared" si="194"/>
        <v>4.6854212631740468</v>
      </c>
      <c r="K1558" s="2">
        <f t="shared" si="188"/>
        <v>4.719678564137153</v>
      </c>
    </row>
    <row r="1559" spans="1:11" ht="13.5" x14ac:dyDescent="0.25">
      <c r="A1559" s="3">
        <f>TITRES_STAT!B1562</f>
        <v>44585</v>
      </c>
      <c r="B1559" s="6">
        <f>TITRES_STAT!D1562</f>
        <v>4.5599999999999996</v>
      </c>
      <c r="C1559" s="2">
        <f t="shared" si="189"/>
        <v>7.9999999999999183E-2</v>
      </c>
      <c r="D1559" s="2">
        <f t="shared" si="190"/>
        <v>4.6219999999999999</v>
      </c>
      <c r="E1559" s="2">
        <f t="shared" si="192"/>
        <v>4.6399999999999988</v>
      </c>
      <c r="F1559" s="2">
        <f t="shared" si="193"/>
        <v>4.6929999999999996</v>
      </c>
      <c r="G1559" s="2">
        <f t="shared" si="187"/>
        <v>4.7280000000000006</v>
      </c>
      <c r="H1559" s="2">
        <f t="shared" si="191"/>
        <v>4.7901499999999961</v>
      </c>
      <c r="I1559" s="2">
        <f t="array" ref="I1559">SUMPRODUCT(B1543:B1562, (ROW(B1543:B1562)-ROW(B1543)+1)) / (20*21/2)</f>
        <v>4.6450476190476184</v>
      </c>
      <c r="J1559" s="2">
        <f t="shared" si="194"/>
        <v>4.6734763809669948</v>
      </c>
      <c r="K1559" s="2">
        <f t="shared" si="188"/>
        <v>4.7134166596611866</v>
      </c>
    </row>
    <row r="1560" spans="1:11" ht="13.5" x14ac:dyDescent="0.25">
      <c r="A1560" s="3">
        <f>TITRES_STAT!B1563</f>
        <v>44586</v>
      </c>
      <c r="B1560" s="6">
        <f>TITRES_STAT!D1563</f>
        <v>4.6900000000000004</v>
      </c>
      <c r="C1560" s="2">
        <f t="shared" si="189"/>
        <v>0.13000000000000078</v>
      </c>
      <c r="D1560" s="2">
        <f t="shared" si="190"/>
        <v>4.6220000000000008</v>
      </c>
      <c r="E1560" s="2">
        <f t="shared" si="192"/>
        <v>4.6320000000000006</v>
      </c>
      <c r="F1560" s="2">
        <f t="shared" si="193"/>
        <v>4.6890000000000001</v>
      </c>
      <c r="G1560" s="2">
        <f t="shared" si="187"/>
        <v>4.7258000000000004</v>
      </c>
      <c r="H1560" s="2">
        <f t="shared" si="191"/>
        <v>4.7888499999999974</v>
      </c>
      <c r="I1560" s="2">
        <f t="array" ref="I1560">SUMPRODUCT(B1544:B1563, (ROW(B1544:B1563)-ROW(B1544)+1)) / (20*21/2)</f>
        <v>4.6420476190476192</v>
      </c>
      <c r="J1560" s="2">
        <f t="shared" si="194"/>
        <v>4.6750500589701378</v>
      </c>
      <c r="K1560" s="2">
        <f t="shared" si="188"/>
        <v>4.712498359282316</v>
      </c>
    </row>
    <row r="1561" spans="1:11" ht="13.5" x14ac:dyDescent="0.25">
      <c r="A1561" s="3">
        <f>TITRES_STAT!B1564</f>
        <v>44587</v>
      </c>
      <c r="B1561" s="6">
        <f>TITRES_STAT!D1564</f>
        <v>4.6900000000000004</v>
      </c>
      <c r="C1561" s="2">
        <f t="shared" si="189"/>
        <v>0</v>
      </c>
      <c r="D1561" s="2">
        <f t="shared" si="190"/>
        <v>4.6220000000000008</v>
      </c>
      <c r="E1561" s="2">
        <f t="shared" si="192"/>
        <v>4.6450000000000005</v>
      </c>
      <c r="F1561" s="2">
        <f t="shared" si="193"/>
        <v>4.6955</v>
      </c>
      <c r="G1561" s="2">
        <f t="shared" si="187"/>
        <v>4.7235999999999994</v>
      </c>
      <c r="H1561" s="2">
        <f t="shared" si="191"/>
        <v>4.7877999999999972</v>
      </c>
      <c r="I1561" s="2">
        <f t="array" ref="I1561">SUMPRODUCT(B1545:B1564, (ROW(B1545:B1564)-ROW(B1545)+1)) / (20*21/2)</f>
        <v>4.6205238095238093</v>
      </c>
      <c r="J1561" s="2">
        <f t="shared" si="194"/>
        <v>4.6764738628777431</v>
      </c>
      <c r="K1561" s="2">
        <f t="shared" si="188"/>
        <v>4.711616070683009</v>
      </c>
    </row>
    <row r="1562" spans="1:11" ht="13.5" x14ac:dyDescent="0.25">
      <c r="A1562" s="3">
        <f>TITRES_STAT!B1565</f>
        <v>44588</v>
      </c>
      <c r="B1562" s="6">
        <f>TITRES_STAT!D1565</f>
        <v>4.4800000000000004</v>
      </c>
      <c r="C1562" s="2">
        <f t="shared" si="189"/>
        <v>-0.20999999999999996</v>
      </c>
      <c r="D1562" s="2">
        <f t="shared" si="190"/>
        <v>4.58</v>
      </c>
      <c r="E1562" s="2">
        <f t="shared" si="192"/>
        <v>4.6230000000000002</v>
      </c>
      <c r="F1562" s="2">
        <f t="shared" si="193"/>
        <v>4.6815000000000007</v>
      </c>
      <c r="G1562" s="2">
        <f t="shared" si="187"/>
        <v>4.7211999999999996</v>
      </c>
      <c r="H1562" s="2">
        <f t="shared" si="191"/>
        <v>4.785549999999998</v>
      </c>
      <c r="I1562" s="2">
        <f t="array" ref="I1562">SUMPRODUCT(B1546:B1565, (ROW(B1546:B1565)-ROW(B1546)+1)) / (20*21/2)</f>
        <v>4.6004761904761899</v>
      </c>
      <c r="J1562" s="2">
        <f t="shared" si="194"/>
        <v>4.6577620664131967</v>
      </c>
      <c r="K1562" s="2">
        <f t="shared" si="188"/>
        <v>4.7025330875189697</v>
      </c>
    </row>
    <row r="1563" spans="1:11" ht="13.5" x14ac:dyDescent="0.25">
      <c r="A1563" s="3">
        <f>TITRES_STAT!B1566</f>
        <v>44589</v>
      </c>
      <c r="B1563" s="6">
        <f>TITRES_STAT!D1566</f>
        <v>4.6500000000000004</v>
      </c>
      <c r="C1563" s="2">
        <f t="shared" si="189"/>
        <v>0.16999999999999993</v>
      </c>
      <c r="D1563" s="2">
        <f t="shared" si="190"/>
        <v>4.6139999999999999</v>
      </c>
      <c r="E1563" s="2">
        <f t="shared" si="192"/>
        <v>4.6180000000000003</v>
      </c>
      <c r="F1563" s="2">
        <f t="shared" si="193"/>
        <v>4.6760000000000002</v>
      </c>
      <c r="G1563" s="2">
        <f t="shared" si="187"/>
        <v>4.718399999999999</v>
      </c>
      <c r="H1563" s="2">
        <f t="shared" si="191"/>
        <v>4.7841499999999995</v>
      </c>
      <c r="I1563" s="2">
        <f t="array" ref="I1563">SUMPRODUCT(B1547:B1566, (ROW(B1547:B1566)-ROW(B1547)+1)) / (20*21/2)</f>
        <v>4.5629047619047611</v>
      </c>
      <c r="J1563" s="2">
        <f t="shared" si="194"/>
        <v>4.6570228219928929</v>
      </c>
      <c r="K1563" s="2">
        <f t="shared" si="188"/>
        <v>4.7004729664397944</v>
      </c>
    </row>
    <row r="1564" spans="1:11" ht="13.5" x14ac:dyDescent="0.25">
      <c r="A1564" s="3">
        <f>TITRES_STAT!B1567</f>
        <v>44592</v>
      </c>
      <c r="B1564" s="6">
        <f>TITRES_STAT!D1567</f>
        <v>4.45</v>
      </c>
      <c r="C1564" s="2">
        <f t="shared" si="189"/>
        <v>-0.20000000000000018</v>
      </c>
      <c r="D1564" s="2">
        <f t="shared" si="190"/>
        <v>4.5920000000000005</v>
      </c>
      <c r="E1564" s="2">
        <f t="shared" si="192"/>
        <v>4.6070000000000002</v>
      </c>
      <c r="F1564" s="2">
        <f t="shared" si="193"/>
        <v>4.6605000000000008</v>
      </c>
      <c r="G1564" s="2">
        <f t="shared" si="187"/>
        <v>4.7115999999999989</v>
      </c>
      <c r="H1564" s="2">
        <f t="shared" si="191"/>
        <v>4.7817499999999988</v>
      </c>
      <c r="I1564" s="2">
        <f t="array" ref="I1564">SUMPRODUCT(B1548:B1567, (ROW(B1548:B1567)-ROW(B1548)+1)) / (20*21/2)</f>
        <v>4.5411428571428569</v>
      </c>
      <c r="J1564" s="2">
        <f t="shared" si="194"/>
        <v>4.6373063627554751</v>
      </c>
      <c r="K1564" s="2">
        <f t="shared" si="188"/>
        <v>4.6906504971676464</v>
      </c>
    </row>
    <row r="1565" spans="1:11" ht="13.5" x14ac:dyDescent="0.25">
      <c r="A1565" s="3">
        <f>TITRES_STAT!B1568</f>
        <v>44593</v>
      </c>
      <c r="B1565" s="6">
        <f>TITRES_STAT!D1568</f>
        <v>4.45</v>
      </c>
      <c r="C1565" s="2">
        <f t="shared" si="189"/>
        <v>0</v>
      </c>
      <c r="D1565" s="2">
        <f t="shared" si="190"/>
        <v>4.5440000000000005</v>
      </c>
      <c r="E1565" s="2">
        <f t="shared" si="192"/>
        <v>4.5830000000000002</v>
      </c>
      <c r="F1565" s="2">
        <f t="shared" si="193"/>
        <v>4.6445000000000007</v>
      </c>
      <c r="G1565" s="2">
        <f t="shared" si="187"/>
        <v>4.7047999999999988</v>
      </c>
      <c r="H1565" s="2">
        <f t="shared" si="191"/>
        <v>4.7794999999999996</v>
      </c>
      <c r="I1565" s="2">
        <f t="array" ref="I1565">SUMPRODUCT(B1549:B1568, (ROW(B1549:B1568)-ROW(B1549)+1)) / (20*21/2)</f>
        <v>4.5030952380952387</v>
      </c>
      <c r="J1565" s="2">
        <f t="shared" si="194"/>
        <v>4.6194676615406687</v>
      </c>
      <c r="K1565" s="2">
        <f t="shared" si="188"/>
        <v>4.6812132227689158</v>
      </c>
    </row>
    <row r="1566" spans="1:11" ht="13.5" x14ac:dyDescent="0.25">
      <c r="A1566" s="3">
        <f>TITRES_STAT!B1569</f>
        <v>44594</v>
      </c>
      <c r="B1566" s="6">
        <f>TITRES_STAT!D1569</f>
        <v>4.25</v>
      </c>
      <c r="C1566" s="2">
        <f t="shared" si="189"/>
        <v>-0.20000000000000018</v>
      </c>
      <c r="D1566" s="2">
        <f t="shared" si="190"/>
        <v>4.4560000000000004</v>
      </c>
      <c r="E1566" s="2">
        <f t="shared" si="192"/>
        <v>4.5390000000000006</v>
      </c>
      <c r="F1566" s="2">
        <f t="shared" si="193"/>
        <v>4.6185</v>
      </c>
      <c r="G1566" s="2">
        <f t="shared" si="187"/>
        <v>4.694</v>
      </c>
      <c r="H1566" s="2">
        <f t="shared" si="191"/>
        <v>4.7762500000000001</v>
      </c>
      <c r="I1566" s="2">
        <f t="array" ref="I1566">SUMPRODUCT(B1550:B1569, (ROW(B1550:B1569)-ROW(B1550)+1)) / (20*21/2)</f>
        <v>4.4849047619047617</v>
      </c>
      <c r="J1566" s="2">
        <f t="shared" si="194"/>
        <v>4.5842802652034624</v>
      </c>
      <c r="K1566" s="2">
        <f t="shared" si="188"/>
        <v>4.6643029003073906</v>
      </c>
    </row>
    <row r="1567" spans="1:11" ht="13.5" x14ac:dyDescent="0.25">
      <c r="A1567" s="3">
        <f>TITRES_STAT!B1570</f>
        <v>44595</v>
      </c>
      <c r="B1567" s="6">
        <f>TITRES_STAT!D1570</f>
        <v>4.3899999999999997</v>
      </c>
      <c r="C1567" s="2">
        <f t="shared" si="189"/>
        <v>0.13999999999999968</v>
      </c>
      <c r="D1567" s="2">
        <f t="shared" si="190"/>
        <v>4.4380000000000006</v>
      </c>
      <c r="E1567" s="2">
        <f t="shared" si="192"/>
        <v>4.5090000000000012</v>
      </c>
      <c r="F1567" s="2">
        <f t="shared" si="193"/>
        <v>4.5995000000000008</v>
      </c>
      <c r="G1567" s="2">
        <f t="shared" si="187"/>
        <v>4.6859999999999991</v>
      </c>
      <c r="H1567" s="2">
        <f t="shared" si="191"/>
        <v>4.7737499999999997</v>
      </c>
      <c r="I1567" s="2">
        <f t="array" ref="I1567">SUMPRODUCT(B1551:B1570, (ROW(B1551:B1570)-ROW(B1551)+1)) / (20*21/2)</f>
        <v>4.4800000000000004</v>
      </c>
      <c r="J1567" s="2">
        <f t="shared" si="194"/>
        <v>4.5657773828031321</v>
      </c>
      <c r="K1567" s="2">
        <f t="shared" si="188"/>
        <v>4.6535459238247476</v>
      </c>
    </row>
    <row r="1568" spans="1:11" ht="13.5" x14ac:dyDescent="0.25">
      <c r="A1568" s="3">
        <f>TITRES_STAT!B1571</f>
        <v>44596</v>
      </c>
      <c r="B1568" s="6">
        <f>TITRES_STAT!D1571</f>
        <v>4.2</v>
      </c>
      <c r="C1568" s="2">
        <f t="shared" si="189"/>
        <v>-0.1899999999999995</v>
      </c>
      <c r="D1568" s="2">
        <f t="shared" si="190"/>
        <v>4.3479999999999999</v>
      </c>
      <c r="E1568" s="2">
        <f t="shared" si="192"/>
        <v>4.4809999999999999</v>
      </c>
      <c r="F1568" s="2">
        <f t="shared" si="193"/>
        <v>4.5709999999999997</v>
      </c>
      <c r="G1568" s="2">
        <f t="shared" si="187"/>
        <v>4.6743999999999986</v>
      </c>
      <c r="H1568" s="2">
        <f t="shared" si="191"/>
        <v>4.7703000000000007</v>
      </c>
      <c r="I1568" s="2">
        <f t="array" ref="I1568">SUMPRODUCT(B1552:B1571, (ROW(B1552:B1571)-ROW(B1552)+1)) / (20*21/2)</f>
        <v>4.4916190476190483</v>
      </c>
      <c r="J1568" s="2">
        <f t="shared" si="194"/>
        <v>4.5309414415837868</v>
      </c>
      <c r="K1568" s="2">
        <f t="shared" si="188"/>
        <v>4.6357598091649539</v>
      </c>
    </row>
    <row r="1569" spans="1:11" ht="13.5" x14ac:dyDescent="0.25">
      <c r="A1569" s="3">
        <f>TITRES_STAT!B1572</f>
        <v>44599</v>
      </c>
      <c r="B1569" s="6">
        <f>TITRES_STAT!D1572</f>
        <v>4.38</v>
      </c>
      <c r="C1569" s="2">
        <f t="shared" si="189"/>
        <v>0.17999999999999972</v>
      </c>
      <c r="D1569" s="2">
        <f t="shared" si="190"/>
        <v>4.3339999999999996</v>
      </c>
      <c r="E1569" s="2">
        <f t="shared" si="192"/>
        <v>4.4630000000000001</v>
      </c>
      <c r="F1569" s="2">
        <f t="shared" si="193"/>
        <v>4.5514999999999999</v>
      </c>
      <c r="G1569" s="2">
        <f t="shared" si="187"/>
        <v>4.666199999999999</v>
      </c>
      <c r="H1569" s="2">
        <f t="shared" si="191"/>
        <v>4.7677500000000004</v>
      </c>
      <c r="I1569" s="2">
        <f t="array" ref="I1569">SUMPRODUCT(B1553:B1572, (ROW(B1553:B1572)-ROW(B1553)+1)) / (20*21/2)</f>
        <v>4.5037142857142864</v>
      </c>
      <c r="J1569" s="2">
        <f t="shared" si="194"/>
        <v>4.516566066194855</v>
      </c>
      <c r="K1569" s="2">
        <f t="shared" si="188"/>
        <v>4.6257300127271126</v>
      </c>
    </row>
    <row r="1570" spans="1:11" ht="13.5" x14ac:dyDescent="0.25">
      <c r="A1570" s="3">
        <f>TITRES_STAT!B1573</f>
        <v>44600</v>
      </c>
      <c r="B1570" s="6">
        <f>TITRES_STAT!D1573</f>
        <v>4.5</v>
      </c>
      <c r="C1570" s="2">
        <f t="shared" si="189"/>
        <v>0.12000000000000011</v>
      </c>
      <c r="D1570" s="2">
        <f t="shared" si="190"/>
        <v>4.3439999999999994</v>
      </c>
      <c r="E1570" s="2">
        <f t="shared" si="192"/>
        <v>4.4440000000000008</v>
      </c>
      <c r="F1570" s="2">
        <f t="shared" si="193"/>
        <v>4.5380000000000003</v>
      </c>
      <c r="G1570" s="2">
        <f t="shared" si="187"/>
        <v>4.6645999999999983</v>
      </c>
      <c r="H1570" s="2">
        <f t="shared" si="191"/>
        <v>4.7655000000000003</v>
      </c>
      <c r="I1570" s="2">
        <f t="array" ref="I1570">SUMPRODUCT(B1554:B1573, (ROW(B1554:B1573)-ROW(B1554)+1)) / (20*21/2)</f>
        <v>4.5159523809523812</v>
      </c>
      <c r="J1570" s="2">
        <f t="shared" si="194"/>
        <v>4.5149883456048689</v>
      </c>
      <c r="K1570" s="2">
        <f t="shared" si="188"/>
        <v>4.6207994239927164</v>
      </c>
    </row>
    <row r="1571" spans="1:11" ht="13.5" x14ac:dyDescent="0.25">
      <c r="A1571" s="3">
        <f>TITRES_STAT!B1574</f>
        <v>44601</v>
      </c>
      <c r="B1571" s="6">
        <f>TITRES_STAT!D1574</f>
        <v>4.66</v>
      </c>
      <c r="C1571" s="2">
        <f t="shared" si="189"/>
        <v>0.16000000000000014</v>
      </c>
      <c r="D1571" s="2">
        <f t="shared" si="190"/>
        <v>4.4260000000000002</v>
      </c>
      <c r="E1571" s="2">
        <f t="shared" si="192"/>
        <v>4.4409999999999998</v>
      </c>
      <c r="F1571" s="2">
        <f t="shared" si="193"/>
        <v>4.5430000000000001</v>
      </c>
      <c r="G1571" s="2">
        <f t="shared" si="187"/>
        <v>4.6621999999999977</v>
      </c>
      <c r="H1571" s="2">
        <f t="shared" si="191"/>
        <v>4.7625999999999999</v>
      </c>
      <c r="I1571" s="2">
        <f t="array" ref="I1571">SUMPRODUCT(B1555:B1574, (ROW(B1555:B1574)-ROW(B1555)+1)) / (20*21/2)</f>
        <v>4.5083333333333346</v>
      </c>
      <c r="J1571" s="2">
        <f t="shared" si="194"/>
        <v>4.528798979356786</v>
      </c>
      <c r="K1571" s="2">
        <f t="shared" si="188"/>
        <v>4.6223367014831984</v>
      </c>
    </row>
    <row r="1572" spans="1:11" ht="13.5" x14ac:dyDescent="0.25">
      <c r="A1572" s="3">
        <f>TITRES_STAT!B1575</f>
        <v>44602</v>
      </c>
      <c r="B1572" s="6">
        <f>TITRES_STAT!D1575</f>
        <v>4.67</v>
      </c>
      <c r="C1572" s="2">
        <f t="shared" si="189"/>
        <v>9.9999999999997868E-3</v>
      </c>
      <c r="D1572" s="2">
        <f t="shared" si="190"/>
        <v>4.4820000000000011</v>
      </c>
      <c r="E1572" s="2">
        <f t="shared" si="192"/>
        <v>4.4599999999999991</v>
      </c>
      <c r="F1572" s="2">
        <f t="shared" si="193"/>
        <v>4.5415000000000001</v>
      </c>
      <c r="G1572" s="2">
        <f t="shared" si="187"/>
        <v>4.6599999999999975</v>
      </c>
      <c r="H1572" s="2">
        <f t="shared" si="191"/>
        <v>4.7600999999999996</v>
      </c>
      <c r="I1572" s="2">
        <f t="array" ref="I1572">SUMPRODUCT(B1556:B1575, (ROW(B1556:B1575)-ROW(B1556)+1)) / (20*21/2)</f>
        <v>4.519285714285715</v>
      </c>
      <c r="J1572" s="2">
        <f t="shared" si="194"/>
        <v>4.5422466956085215</v>
      </c>
      <c r="K1572" s="2">
        <f t="shared" si="188"/>
        <v>4.6242058504446426</v>
      </c>
    </row>
    <row r="1573" spans="1:11" ht="13.5" x14ac:dyDescent="0.25">
      <c r="A1573" s="3">
        <f>TITRES_STAT!B1576</f>
        <v>44603</v>
      </c>
      <c r="B1573" s="6">
        <f>TITRES_STAT!D1576</f>
        <v>4.67</v>
      </c>
      <c r="C1573" s="2">
        <f t="shared" si="189"/>
        <v>0</v>
      </c>
      <c r="D1573" s="2">
        <f t="shared" si="190"/>
        <v>4.5760000000000005</v>
      </c>
      <c r="E1573" s="2">
        <f t="shared" si="192"/>
        <v>4.4620000000000006</v>
      </c>
      <c r="F1573" s="2">
        <f t="shared" si="193"/>
        <v>4.54</v>
      </c>
      <c r="G1573" s="2">
        <f t="shared" si="187"/>
        <v>4.6577999999999973</v>
      </c>
      <c r="H1573" s="2">
        <f t="shared" si="191"/>
        <v>4.7575499999999984</v>
      </c>
      <c r="I1573" s="2">
        <f t="array" ref="I1573">SUMPRODUCT(B1557:B1576, (ROW(B1557:B1576)-ROW(B1557)+1)) / (20*21/2)</f>
        <v>4.5285238095238105</v>
      </c>
      <c r="J1573" s="2">
        <f t="shared" si="194"/>
        <v>4.5544136769791388</v>
      </c>
      <c r="K1573" s="2">
        <f t="shared" si="188"/>
        <v>4.6260016994468138</v>
      </c>
    </row>
    <row r="1574" spans="1:11" ht="13.5" x14ac:dyDescent="0.25">
      <c r="A1574" s="3">
        <f>TITRES_STAT!B1577</f>
        <v>44606</v>
      </c>
      <c r="B1574" s="6">
        <f>TITRES_STAT!D1577</f>
        <v>4.46</v>
      </c>
      <c r="C1574" s="2">
        <f t="shared" si="189"/>
        <v>-0.20999999999999996</v>
      </c>
      <c r="D1574" s="2">
        <f t="shared" si="190"/>
        <v>4.5920000000000005</v>
      </c>
      <c r="E1574" s="2">
        <f t="shared" si="192"/>
        <v>4.4630000000000001</v>
      </c>
      <c r="F1574" s="2">
        <f t="shared" si="193"/>
        <v>4.5350000000000001</v>
      </c>
      <c r="G1574" s="2">
        <f t="shared" si="187"/>
        <v>4.6513999999999971</v>
      </c>
      <c r="H1574" s="2">
        <f t="shared" si="191"/>
        <v>4.753849999999999</v>
      </c>
      <c r="I1574" s="2">
        <f t="array" ref="I1574">SUMPRODUCT(B1558:B1577, (ROW(B1558:B1577)-ROW(B1558)+1)) / (20*21/2)</f>
        <v>4.53804761904762</v>
      </c>
      <c r="J1574" s="2">
        <f t="shared" si="194"/>
        <v>4.5454218982192209</v>
      </c>
      <c r="K1574" s="2">
        <f t="shared" si="188"/>
        <v>4.619491828880272</v>
      </c>
    </row>
    <row r="1575" spans="1:11" ht="13.5" x14ac:dyDescent="0.25">
      <c r="A1575" s="3">
        <f>TITRES_STAT!B1578</f>
        <v>44607</v>
      </c>
      <c r="B1575" s="6">
        <f>TITRES_STAT!D1578</f>
        <v>4.6500000000000004</v>
      </c>
      <c r="C1575" s="2">
        <f t="shared" si="189"/>
        <v>0.19000000000000039</v>
      </c>
      <c r="D1575" s="2">
        <f t="shared" si="190"/>
        <v>4.6219999999999999</v>
      </c>
      <c r="E1575" s="2">
        <f t="shared" si="192"/>
        <v>4.4829999999999997</v>
      </c>
      <c r="F1575" s="2">
        <f t="shared" si="193"/>
        <v>4.5330000000000004</v>
      </c>
      <c r="G1575" s="2">
        <f t="shared" si="187"/>
        <v>4.6487999999999978</v>
      </c>
      <c r="H1575" s="2">
        <f t="shared" si="191"/>
        <v>4.7513499999999986</v>
      </c>
      <c r="I1575" s="2">
        <f t="array" ref="I1575">SUMPRODUCT(B1559:B1578, (ROW(B1559:B1578)-ROW(B1559)+1)) / (20*21/2)</f>
        <v>4.5583333333333345</v>
      </c>
      <c r="J1575" s="2">
        <f t="shared" si="194"/>
        <v>4.5553817174364379</v>
      </c>
      <c r="K1575" s="2">
        <f t="shared" si="188"/>
        <v>4.6206882277477126</v>
      </c>
    </row>
    <row r="1576" spans="1:11" ht="13.5" x14ac:dyDescent="0.25">
      <c r="A1576" s="3">
        <f>TITRES_STAT!B1579</f>
        <v>44608</v>
      </c>
      <c r="B1576" s="6">
        <f>TITRES_STAT!D1579</f>
        <v>4.63</v>
      </c>
      <c r="C1576" s="2">
        <f t="shared" si="189"/>
        <v>-2.0000000000000462E-2</v>
      </c>
      <c r="D1576" s="2">
        <f t="shared" si="190"/>
        <v>4.6160000000000005</v>
      </c>
      <c r="E1576" s="2">
        <f t="shared" si="192"/>
        <v>4.5209999999999999</v>
      </c>
      <c r="F1576" s="2">
        <f t="shared" si="193"/>
        <v>4.53</v>
      </c>
      <c r="G1576" s="2">
        <f t="shared" si="187"/>
        <v>4.6457999999999977</v>
      </c>
      <c r="H1576" s="2">
        <f t="shared" si="191"/>
        <v>4.7487499999999985</v>
      </c>
      <c r="I1576" s="2">
        <f t="array" ref="I1576">SUMPRODUCT(B1560:B1579, (ROW(B1560:B1579)-ROW(B1560)+1)) / (20*21/2)</f>
        <v>4.5821428571428573</v>
      </c>
      <c r="J1576" s="2">
        <f t="shared" si="194"/>
        <v>4.5624882205377295</v>
      </c>
      <c r="K1576" s="2">
        <f t="shared" si="188"/>
        <v>4.6210533952870181</v>
      </c>
    </row>
    <row r="1577" spans="1:11" ht="13.5" x14ac:dyDescent="0.25">
      <c r="A1577" s="3">
        <f>TITRES_STAT!B1580</f>
        <v>44609</v>
      </c>
      <c r="B1577" s="6">
        <f>TITRES_STAT!D1580</f>
        <v>4.63</v>
      </c>
      <c r="C1577" s="2">
        <f t="shared" si="189"/>
        <v>0</v>
      </c>
      <c r="D1577" s="2">
        <f t="shared" si="190"/>
        <v>4.6079999999999997</v>
      </c>
      <c r="E1577" s="2">
        <f t="shared" si="192"/>
        <v>4.5450000000000008</v>
      </c>
      <c r="F1577" s="2">
        <f t="shared" si="193"/>
        <v>4.5270000000000001</v>
      </c>
      <c r="G1577" s="2">
        <f t="shared" si="187"/>
        <v>4.6427999999999976</v>
      </c>
      <c r="H1577" s="2">
        <f t="shared" si="191"/>
        <v>4.7461499999999974</v>
      </c>
      <c r="I1577" s="2">
        <f t="array" ref="I1577">SUMPRODUCT(B1561:B1580, (ROW(B1561:B1580)-ROW(B1561)+1)) / (20*21/2)</f>
        <v>4.5848571428571434</v>
      </c>
      <c r="J1577" s="2">
        <f t="shared" si="194"/>
        <v>4.5689179138198508</v>
      </c>
      <c r="K1577" s="2">
        <f t="shared" si="188"/>
        <v>4.621404242530665</v>
      </c>
    </row>
    <row r="1578" spans="1:11" ht="13.5" x14ac:dyDescent="0.25">
      <c r="A1578" s="3">
        <f>TITRES_STAT!B1581</f>
        <v>44610</v>
      </c>
      <c r="B1578" s="6">
        <f>TITRES_STAT!D1581</f>
        <v>4.74</v>
      </c>
      <c r="C1578" s="2">
        <f t="shared" si="189"/>
        <v>0.11000000000000032</v>
      </c>
      <c r="D1578" s="2">
        <f t="shared" si="190"/>
        <v>4.6219999999999999</v>
      </c>
      <c r="E1578" s="2">
        <f t="shared" si="192"/>
        <v>4.5990000000000011</v>
      </c>
      <c r="F1578" s="2">
        <f t="shared" si="193"/>
        <v>4.54</v>
      </c>
      <c r="G1578" s="2">
        <f t="shared" si="187"/>
        <v>4.6461999999999977</v>
      </c>
      <c r="H1578" s="2">
        <f t="shared" si="191"/>
        <v>4.7440999999999978</v>
      </c>
      <c r="I1578" s="2">
        <f t="array" ref="I1578">SUMPRODUCT(B1562:B1581, (ROW(B1562:B1581)-ROW(B1562)+1)) / (20*21/2)</f>
        <v>4.6061904761904771</v>
      </c>
      <c r="J1578" s="2">
        <f t="shared" si="194"/>
        <v>4.5852114458370075</v>
      </c>
      <c r="K1578" s="2">
        <f t="shared" si="188"/>
        <v>4.6260550565490703</v>
      </c>
    </row>
    <row r="1579" spans="1:11" ht="13.5" x14ac:dyDescent="0.25">
      <c r="A1579" s="3">
        <f>TITRES_STAT!B1582</f>
        <v>44613</v>
      </c>
      <c r="B1579" s="6">
        <f>TITRES_STAT!D1582</f>
        <v>4.79</v>
      </c>
      <c r="C1579" s="2">
        <f t="shared" si="189"/>
        <v>4.9999999999999822E-2</v>
      </c>
      <c r="D1579" s="2">
        <f t="shared" si="190"/>
        <v>4.6879999999999997</v>
      </c>
      <c r="E1579" s="2">
        <f t="shared" si="192"/>
        <v>4.6400000000000006</v>
      </c>
      <c r="F1579" s="2">
        <f t="shared" si="193"/>
        <v>4.5514999999999999</v>
      </c>
      <c r="G1579" s="2">
        <f t="shared" si="187"/>
        <v>4.6465999999999976</v>
      </c>
      <c r="H1579" s="2">
        <f t="shared" si="191"/>
        <v>4.7430499999999975</v>
      </c>
      <c r="I1579" s="2">
        <f t="array" ref="I1579">SUMPRODUCT(B1563:B1582, (ROW(B1563:B1582)-ROW(B1563)+1)) / (20*21/2)</f>
        <v>4.6271428571428572</v>
      </c>
      <c r="J1579" s="2">
        <f t="shared" si="194"/>
        <v>4.604715117662054</v>
      </c>
      <c r="K1579" s="2">
        <f t="shared" si="188"/>
        <v>4.6324842700177342</v>
      </c>
    </row>
    <row r="1580" spans="1:11" ht="13.5" x14ac:dyDescent="0.25">
      <c r="A1580" s="3">
        <f>TITRES_STAT!B1583</f>
        <v>44614</v>
      </c>
      <c r="B1580" s="6">
        <f>TITRES_STAT!D1583</f>
        <v>4.58</v>
      </c>
      <c r="C1580" s="2">
        <f t="shared" si="189"/>
        <v>-0.20999999999999996</v>
      </c>
      <c r="D1580" s="2">
        <f t="shared" si="190"/>
        <v>4.6739999999999995</v>
      </c>
      <c r="E1580" s="2">
        <f t="shared" si="192"/>
        <v>4.6479999999999997</v>
      </c>
      <c r="F1580" s="2">
        <f t="shared" si="193"/>
        <v>4.5460000000000003</v>
      </c>
      <c r="G1580" s="2">
        <f t="shared" si="187"/>
        <v>4.6441999999999979</v>
      </c>
      <c r="H1580" s="2">
        <f t="shared" si="191"/>
        <v>4.7409499999999971</v>
      </c>
      <c r="I1580" s="2">
        <f t="array" ref="I1580">SUMPRODUCT(B1564:B1583, (ROW(B1564:B1583)-ROW(B1564)+1)) / (20*21/2)</f>
        <v>4.6467142857142854</v>
      </c>
      <c r="J1580" s="2">
        <f t="shared" si="194"/>
        <v>4.6023612969323349</v>
      </c>
      <c r="K1580" s="2">
        <f t="shared" si="188"/>
        <v>4.630426063350372</v>
      </c>
    </row>
    <row r="1581" spans="1:11" ht="13.5" x14ac:dyDescent="0.25">
      <c r="A1581" s="3">
        <f>TITRES_STAT!B1584</f>
        <v>44615</v>
      </c>
      <c r="B1581" s="6">
        <f>TITRES_STAT!D1584</f>
        <v>4.7699999999999996</v>
      </c>
      <c r="C1581" s="2">
        <f t="shared" si="189"/>
        <v>0.1899999999999995</v>
      </c>
      <c r="D1581" s="2">
        <f t="shared" si="190"/>
        <v>4.702</v>
      </c>
      <c r="E1581" s="2">
        <f t="shared" si="192"/>
        <v>4.6590000000000007</v>
      </c>
      <c r="F1581" s="2">
        <f t="shared" si="193"/>
        <v>4.5499999999999989</v>
      </c>
      <c r="G1581" s="2">
        <f t="shared" si="187"/>
        <v>4.6439999999999984</v>
      </c>
      <c r="H1581" s="2">
        <f t="shared" si="191"/>
        <v>4.7397999999999971</v>
      </c>
      <c r="I1581" s="2">
        <f t="array" ref="I1581">SUMPRODUCT(B1565:B1584, (ROW(B1565:B1584)-ROW(B1565)+1)) / (20*21/2)</f>
        <v>4.6638095238095243</v>
      </c>
      <c r="J1581" s="2">
        <f t="shared" si="194"/>
        <v>4.6183268877006842</v>
      </c>
      <c r="K1581" s="2">
        <f t="shared" si="188"/>
        <v>4.6358995510621224</v>
      </c>
    </row>
    <row r="1582" spans="1:11" ht="13.5" x14ac:dyDescent="0.25">
      <c r="A1582" s="3">
        <f>TITRES_STAT!B1585</f>
        <v>44616</v>
      </c>
      <c r="B1582" s="6">
        <f>TITRES_STAT!D1585</f>
        <v>4.7699999999999996</v>
      </c>
      <c r="C1582" s="2">
        <f t="shared" si="189"/>
        <v>0</v>
      </c>
      <c r="D1582" s="2">
        <f t="shared" si="190"/>
        <v>4.7300000000000004</v>
      </c>
      <c r="E1582" s="2">
        <f t="shared" si="192"/>
        <v>4.6689999999999996</v>
      </c>
      <c r="F1582" s="2">
        <f t="shared" si="193"/>
        <v>4.5644999999999998</v>
      </c>
      <c r="G1582" s="2">
        <f t="shared" si="187"/>
        <v>4.6479999999999988</v>
      </c>
      <c r="H1582" s="2">
        <f t="shared" si="191"/>
        <v>4.7387499999999969</v>
      </c>
      <c r="I1582" s="2">
        <f t="array" ref="I1582">SUMPRODUCT(B1566:B1585, (ROW(B1566:B1585)-ROW(B1566)+1)) / (20*21/2)</f>
        <v>4.6747142857142858</v>
      </c>
      <c r="J1582" s="2">
        <f t="shared" si="194"/>
        <v>4.6327719460149055</v>
      </c>
      <c r="K1582" s="2">
        <f t="shared" si="188"/>
        <v>4.6411583921969415</v>
      </c>
    </row>
    <row r="1583" spans="1:11" ht="13.5" x14ac:dyDescent="0.25">
      <c r="A1583" s="3">
        <f>TITRES_STAT!B1586</f>
        <v>44617</v>
      </c>
      <c r="B1583" s="6">
        <f>TITRES_STAT!D1586</f>
        <v>4.7699999999999996</v>
      </c>
      <c r="C1583" s="2">
        <f t="shared" si="189"/>
        <v>0</v>
      </c>
      <c r="D1583" s="2">
        <f t="shared" si="190"/>
        <v>4.7359999999999998</v>
      </c>
      <c r="E1583" s="2">
        <f t="shared" si="192"/>
        <v>4.6789999999999994</v>
      </c>
      <c r="F1583" s="2">
        <f t="shared" si="193"/>
        <v>4.5705</v>
      </c>
      <c r="G1583" s="2">
        <f t="shared" si="187"/>
        <v>4.6479999999999988</v>
      </c>
      <c r="H1583" s="2">
        <f t="shared" si="191"/>
        <v>4.7377499999999966</v>
      </c>
      <c r="I1583" s="2">
        <f t="array" ref="I1583">SUMPRODUCT(B1567:B1586, (ROW(B1567:B1586)-ROW(B1567)+1)) / (20*21/2)</f>
        <v>4.6834761904761901</v>
      </c>
      <c r="J1583" s="2">
        <f t="shared" si="194"/>
        <v>4.645841284489677</v>
      </c>
      <c r="K1583" s="2">
        <f t="shared" si="188"/>
        <v>4.6462110042676503</v>
      </c>
    </row>
    <row r="1584" spans="1:11" ht="13.5" x14ac:dyDescent="0.25">
      <c r="A1584" s="3">
        <f>TITRES_STAT!B1587</f>
        <v>44620</v>
      </c>
      <c r="B1584" s="6">
        <f>TITRES_STAT!D1587</f>
        <v>4.75</v>
      </c>
      <c r="C1584" s="2">
        <f t="shared" si="189"/>
        <v>-1.9999999999999574E-2</v>
      </c>
      <c r="D1584" s="2">
        <f t="shared" si="190"/>
        <v>4.7279999999999998</v>
      </c>
      <c r="E1584" s="2">
        <f t="shared" si="192"/>
        <v>4.7079999999999984</v>
      </c>
      <c r="F1584" s="2">
        <f t="shared" si="193"/>
        <v>4.5854999999999997</v>
      </c>
      <c r="G1584" s="2">
        <f t="shared" si="187"/>
        <v>4.6475999999999988</v>
      </c>
      <c r="H1584" s="2">
        <f t="shared" si="191"/>
        <v>4.736799999999997</v>
      </c>
      <c r="I1584" s="2">
        <f t="array" ref="I1584">SUMPRODUCT(B1568:B1587, (ROW(B1568:B1587)-ROW(B1568)+1)) / (20*21/2)</f>
        <v>4.6720476190476194</v>
      </c>
      <c r="J1584" s="2">
        <f t="shared" si="194"/>
        <v>4.6557611621573267</v>
      </c>
      <c r="K1584" s="2">
        <f t="shared" si="188"/>
        <v>4.6502811609630372</v>
      </c>
    </row>
    <row r="1585" spans="1:11" ht="13.5" x14ac:dyDescent="0.25">
      <c r="A1585" s="3">
        <f>TITRES_STAT!B1588</f>
        <v>44621</v>
      </c>
      <c r="B1585" s="6">
        <f>TITRES_STAT!D1588</f>
        <v>4.7</v>
      </c>
      <c r="C1585" s="2">
        <f t="shared" si="189"/>
        <v>-4.9999999999999822E-2</v>
      </c>
      <c r="D1585" s="2">
        <f t="shared" si="190"/>
        <v>4.7519999999999998</v>
      </c>
      <c r="E1585" s="2">
        <f t="shared" si="192"/>
        <v>4.7129999999999992</v>
      </c>
      <c r="F1585" s="2">
        <f t="shared" si="193"/>
        <v>4.5979999999999999</v>
      </c>
      <c r="G1585" s="2">
        <f t="shared" si="187"/>
        <v>4.6461999999999986</v>
      </c>
      <c r="H1585" s="2">
        <f t="shared" si="191"/>
        <v>4.7362999999999973</v>
      </c>
      <c r="I1585" s="2">
        <f t="array" ref="I1585">SUMPRODUCT(B1569:B1588, (ROW(B1569:B1588)-ROW(B1569)+1)) / (20*21/2)</f>
        <v>4.6743809523809521</v>
      </c>
      <c r="J1585" s="2">
        <f t="shared" si="194"/>
        <v>4.6599743848090105</v>
      </c>
      <c r="K1585" s="2">
        <f t="shared" si="188"/>
        <v>4.6522309193566436</v>
      </c>
    </row>
    <row r="1586" spans="1:11" ht="13.5" x14ac:dyDescent="0.25">
      <c r="A1586" s="3">
        <f>TITRES_STAT!B1589</f>
        <v>44622</v>
      </c>
      <c r="B1586" s="6">
        <f>TITRES_STAT!D1589</f>
        <v>4.6900000000000004</v>
      </c>
      <c r="C1586" s="2">
        <f t="shared" si="189"/>
        <v>-9.9999999999997868E-3</v>
      </c>
      <c r="D1586" s="2">
        <f t="shared" si="190"/>
        <v>4.7359999999999998</v>
      </c>
      <c r="E1586" s="2">
        <f t="shared" si="192"/>
        <v>4.7189999999999994</v>
      </c>
      <c r="F1586" s="2">
        <f t="shared" si="193"/>
        <v>4.6199999999999992</v>
      </c>
      <c r="G1586" s="2">
        <f t="shared" ref="G1586:G1649" si="195">AVERAGE(B1537:B1586)</f>
        <v>4.6445999999999996</v>
      </c>
      <c r="H1586" s="2">
        <f t="shared" si="191"/>
        <v>4.7357999999999976</v>
      </c>
      <c r="I1586" s="2">
        <f t="array" ref="I1586">SUMPRODUCT(B1570:B1589, (ROW(B1570:B1589)-ROW(B1570)+1)) / (20*21/2)</f>
        <v>4.6745714285714293</v>
      </c>
      <c r="J1586" s="2">
        <f t="shared" si="194"/>
        <v>4.6628339672081518</v>
      </c>
      <c r="K1586" s="2">
        <f t="shared" si="188"/>
        <v>4.6537120597740298</v>
      </c>
    </row>
    <row r="1587" spans="1:11" ht="13.5" x14ac:dyDescent="0.25">
      <c r="A1587" s="3">
        <f>TITRES_STAT!B1590</f>
        <v>44623</v>
      </c>
      <c r="B1587" s="6">
        <f>TITRES_STAT!D1590</f>
        <v>4.5</v>
      </c>
      <c r="C1587" s="2">
        <f t="shared" si="189"/>
        <v>-0.19000000000000039</v>
      </c>
      <c r="D1587" s="2">
        <f t="shared" si="190"/>
        <v>4.6820000000000004</v>
      </c>
      <c r="E1587" s="2">
        <f t="shared" si="192"/>
        <v>4.7060000000000004</v>
      </c>
      <c r="F1587" s="2">
        <f t="shared" si="193"/>
        <v>4.6255000000000006</v>
      </c>
      <c r="G1587" s="2">
        <f t="shared" si="195"/>
        <v>4.6391999999999989</v>
      </c>
      <c r="H1587" s="2">
        <f t="shared" si="191"/>
        <v>4.7343999999999973</v>
      </c>
      <c r="I1587" s="2">
        <f t="array" ref="I1587">SUMPRODUCT(B1571:B1590, (ROW(B1571:B1590)-ROW(B1571)+1)) / (20*21/2)</f>
        <v>4.6763333333333339</v>
      </c>
      <c r="J1587" s="2">
        <f t="shared" si="194"/>
        <v>4.6473259703311856</v>
      </c>
      <c r="K1587" s="2">
        <f t="shared" ref="K1587:K1650" si="196">$K$4*B1587+(1-$K$4)*K1586</f>
        <v>4.647684135861323</v>
      </c>
    </row>
    <row r="1588" spans="1:11" ht="13.5" x14ac:dyDescent="0.25">
      <c r="A1588" s="3">
        <f>TITRES_STAT!B1591</f>
        <v>44624</v>
      </c>
      <c r="B1588" s="6">
        <f>TITRES_STAT!D1591</f>
        <v>4.6500000000000004</v>
      </c>
      <c r="C1588" s="2">
        <f t="shared" si="189"/>
        <v>0.15000000000000036</v>
      </c>
      <c r="D1588" s="2">
        <f t="shared" si="190"/>
        <v>4.6579999999999995</v>
      </c>
      <c r="E1588" s="2">
        <f t="shared" si="192"/>
        <v>4.6970000000000001</v>
      </c>
      <c r="F1588" s="2">
        <f t="shared" si="193"/>
        <v>4.6480000000000006</v>
      </c>
      <c r="G1588" s="2">
        <f t="shared" si="195"/>
        <v>4.6367999999999991</v>
      </c>
      <c r="H1588" s="2">
        <f t="shared" si="191"/>
        <v>4.7334499999999977</v>
      </c>
      <c r="I1588" s="2">
        <f t="array" ref="I1588">SUMPRODUCT(B1572:B1591, (ROW(B1572:B1591)-ROW(B1572)+1)) / (20*21/2)</f>
        <v>4.6743809523809521</v>
      </c>
      <c r="J1588" s="2">
        <f t="shared" si="194"/>
        <v>4.6475806398234543</v>
      </c>
      <c r="K1588" s="2">
        <f t="shared" si="196"/>
        <v>4.6477749540628404</v>
      </c>
    </row>
    <row r="1589" spans="1:11" ht="13.5" x14ac:dyDescent="0.25">
      <c r="A1589" s="3">
        <f>TITRES_STAT!B1592</f>
        <v>44627</v>
      </c>
      <c r="B1589" s="6">
        <f>TITRES_STAT!D1592</f>
        <v>4.6500000000000004</v>
      </c>
      <c r="C1589" s="2">
        <f t="shared" si="189"/>
        <v>0</v>
      </c>
      <c r="D1589" s="2">
        <f t="shared" si="190"/>
        <v>4.6379999999999999</v>
      </c>
      <c r="E1589" s="2">
        <f t="shared" si="192"/>
        <v>4.6829999999999998</v>
      </c>
      <c r="F1589" s="2">
        <f t="shared" si="193"/>
        <v>4.6615000000000002</v>
      </c>
      <c r="G1589" s="2">
        <f t="shared" si="195"/>
        <v>4.6344000000000003</v>
      </c>
      <c r="H1589" s="2">
        <f t="shared" si="191"/>
        <v>4.7324999999999973</v>
      </c>
      <c r="I1589" s="2">
        <f t="array" ref="I1589">SUMPRODUCT(B1573:B1592, (ROW(B1573:B1592)-ROW(B1573)+1)) / (20*21/2)</f>
        <v>4.6724761904761909</v>
      </c>
      <c r="J1589" s="2">
        <f t="shared" si="194"/>
        <v>4.647811055078364</v>
      </c>
      <c r="K1589" s="2">
        <f t="shared" si="196"/>
        <v>4.6478622107662586</v>
      </c>
    </row>
    <row r="1590" spans="1:11" ht="13.5" x14ac:dyDescent="0.25">
      <c r="A1590" s="3">
        <f>TITRES_STAT!B1593</f>
        <v>44628</v>
      </c>
      <c r="B1590" s="6">
        <f>TITRES_STAT!D1593</f>
        <v>4.68</v>
      </c>
      <c r="C1590" s="2">
        <f t="shared" si="189"/>
        <v>2.9999999999999361E-2</v>
      </c>
      <c r="D1590" s="2">
        <f t="shared" si="190"/>
        <v>4.6340000000000003</v>
      </c>
      <c r="E1590" s="2">
        <f t="shared" si="192"/>
        <v>4.6929999999999996</v>
      </c>
      <c r="F1590" s="2">
        <f t="shared" si="193"/>
        <v>4.6704999999999997</v>
      </c>
      <c r="G1590" s="2">
        <f t="shared" si="195"/>
        <v>4.6326000000000001</v>
      </c>
      <c r="H1590" s="2">
        <f t="shared" si="191"/>
        <v>4.7316499999999966</v>
      </c>
      <c r="I1590" s="2">
        <f t="array" ref="I1590">SUMPRODUCT(B1574:B1593, (ROW(B1574:B1593)-ROW(B1574)+1)) / (20*21/2)</f>
        <v>4.6735238095238101</v>
      </c>
      <c r="J1590" s="2">
        <f t="shared" si="194"/>
        <v>4.6508766688804251</v>
      </c>
      <c r="K1590" s="2">
        <f t="shared" si="196"/>
        <v>4.6491225162264058</v>
      </c>
    </row>
    <row r="1591" spans="1:11" ht="13.5" x14ac:dyDescent="0.25">
      <c r="A1591" s="3">
        <f>TITRES_STAT!B1594</f>
        <v>44629</v>
      </c>
      <c r="B1591" s="6">
        <f>TITRES_STAT!D1594</f>
        <v>4.6500000000000004</v>
      </c>
      <c r="C1591" s="2">
        <f t="shared" si="189"/>
        <v>-2.9999999999999361E-2</v>
      </c>
      <c r="D1591" s="2">
        <f t="shared" si="190"/>
        <v>4.6260000000000003</v>
      </c>
      <c r="E1591" s="2">
        <f t="shared" si="192"/>
        <v>4.6809999999999992</v>
      </c>
      <c r="F1591" s="2">
        <f t="shared" si="193"/>
        <v>4.67</v>
      </c>
      <c r="G1591" s="2">
        <f t="shared" si="195"/>
        <v>4.6344000000000012</v>
      </c>
      <c r="H1591" s="2">
        <f t="shared" si="191"/>
        <v>4.7306499999999962</v>
      </c>
      <c r="I1591" s="2">
        <f t="array" ref="I1591">SUMPRODUCT(B1575:B1594, (ROW(B1575:B1594)-ROW(B1575)+1)) / (20*21/2)</f>
        <v>4.6745238095238095</v>
      </c>
      <c r="J1591" s="2">
        <f t="shared" si="194"/>
        <v>4.6507931766060988</v>
      </c>
      <c r="K1591" s="2">
        <f t="shared" si="196"/>
        <v>4.6491569273547828</v>
      </c>
    </row>
    <row r="1592" spans="1:11" ht="13.5" x14ac:dyDescent="0.25">
      <c r="A1592" s="3">
        <f>TITRES_STAT!B1595</f>
        <v>44630</v>
      </c>
      <c r="B1592" s="6">
        <f>TITRES_STAT!D1595</f>
        <v>4.6500000000000004</v>
      </c>
      <c r="C1592" s="2">
        <f t="shared" si="189"/>
        <v>0</v>
      </c>
      <c r="D1592" s="2">
        <f t="shared" si="190"/>
        <v>4.6560000000000006</v>
      </c>
      <c r="E1592" s="2">
        <f t="shared" si="192"/>
        <v>4.6689999999999996</v>
      </c>
      <c r="F1592" s="2">
        <f t="shared" si="193"/>
        <v>4.6690000000000014</v>
      </c>
      <c r="G1592" s="2">
        <f t="shared" si="195"/>
        <v>4.632200000000001</v>
      </c>
      <c r="H1592" s="2">
        <f t="shared" si="191"/>
        <v>4.7298999999999971</v>
      </c>
      <c r="I1592" s="2">
        <f t="array" ref="I1592">SUMPRODUCT(B1576:B1595, (ROW(B1576:B1595)-ROW(B1576)+1)) / (20*21/2)</f>
        <v>4.6744761904761907</v>
      </c>
      <c r="J1592" s="2">
        <f t="shared" si="194"/>
        <v>4.6507176359769469</v>
      </c>
      <c r="K1592" s="2">
        <f t="shared" si="196"/>
        <v>4.6491899890271444</v>
      </c>
    </row>
    <row r="1593" spans="1:11" ht="13.5" x14ac:dyDescent="0.25">
      <c r="A1593" s="3">
        <f>TITRES_STAT!B1596</f>
        <v>44631</v>
      </c>
      <c r="B1593" s="6">
        <f>TITRES_STAT!D1596</f>
        <v>4.68</v>
      </c>
      <c r="C1593" s="2">
        <f t="shared" si="189"/>
        <v>2.9999999999999361E-2</v>
      </c>
      <c r="D1593" s="2">
        <f t="shared" si="190"/>
        <v>4.6620000000000008</v>
      </c>
      <c r="E1593" s="2">
        <f t="shared" si="192"/>
        <v>4.6599999999999993</v>
      </c>
      <c r="F1593" s="2">
        <f t="shared" si="193"/>
        <v>4.6695000000000011</v>
      </c>
      <c r="G1593" s="2">
        <f t="shared" si="195"/>
        <v>4.6306000000000012</v>
      </c>
      <c r="H1593" s="2">
        <f t="shared" si="191"/>
        <v>4.7293999999999965</v>
      </c>
      <c r="I1593" s="2">
        <f t="array" ref="I1593">SUMPRODUCT(B1577:B1596, (ROW(B1577:B1596)-ROW(B1577)+1)) / (20*21/2)</f>
        <v>4.6742857142857135</v>
      </c>
      <c r="J1593" s="2">
        <f t="shared" si="194"/>
        <v>4.6535064325505706</v>
      </c>
      <c r="K1593" s="2">
        <f t="shared" si="196"/>
        <v>4.6503982247515703</v>
      </c>
    </row>
    <row r="1594" spans="1:11" ht="13.5" x14ac:dyDescent="0.25">
      <c r="A1594" s="3">
        <f>TITRES_STAT!B1597</f>
        <v>44634</v>
      </c>
      <c r="B1594" s="6">
        <f>TITRES_STAT!D1597</f>
        <v>4.68</v>
      </c>
      <c r="C1594" s="2">
        <f t="shared" si="189"/>
        <v>0</v>
      </c>
      <c r="D1594" s="2">
        <f t="shared" si="190"/>
        <v>4.6680000000000001</v>
      </c>
      <c r="E1594" s="2">
        <f t="shared" si="192"/>
        <v>4.6529999999999996</v>
      </c>
      <c r="F1594" s="2">
        <f t="shared" si="193"/>
        <v>4.6805000000000003</v>
      </c>
      <c r="G1594" s="2">
        <f t="shared" si="195"/>
        <v>4.6290000000000013</v>
      </c>
      <c r="H1594" s="2">
        <f t="shared" si="191"/>
        <v>4.7288999999999968</v>
      </c>
      <c r="I1594" s="2">
        <f t="array" ref="I1594">SUMPRODUCT(B1578:B1597, (ROW(B1578:B1597)-ROW(B1578)+1)) / (20*21/2)</f>
        <v>4.6738571428571429</v>
      </c>
      <c r="J1594" s="2">
        <f t="shared" si="194"/>
        <v>4.6560296294505159</v>
      </c>
      <c r="K1594" s="2">
        <f t="shared" si="196"/>
        <v>4.6515590786828813</v>
      </c>
    </row>
    <row r="1595" spans="1:11" ht="13.5" x14ac:dyDescent="0.25">
      <c r="A1595" s="3">
        <f>TITRES_STAT!B1598</f>
        <v>44635</v>
      </c>
      <c r="B1595" s="6">
        <f>TITRES_STAT!D1598</f>
        <v>4.68</v>
      </c>
      <c r="C1595" s="2">
        <f t="shared" si="189"/>
        <v>0</v>
      </c>
      <c r="D1595" s="2">
        <f t="shared" si="190"/>
        <v>4.6680000000000001</v>
      </c>
      <c r="E1595" s="2">
        <f t="shared" si="192"/>
        <v>4.6509999999999998</v>
      </c>
      <c r="F1595" s="2">
        <f t="shared" si="193"/>
        <v>4.6820000000000004</v>
      </c>
      <c r="G1595" s="2">
        <f t="shared" si="195"/>
        <v>4.627200000000002</v>
      </c>
      <c r="H1595" s="2">
        <f t="shared" si="191"/>
        <v>4.7283499999999963</v>
      </c>
      <c r="I1595" s="2">
        <f t="array" ref="I1595">SUMPRODUCT(B1579:B1598, (ROW(B1579:B1598)-ROW(B1579)+1)) / (20*21/2)</f>
        <v>4.6731904761904755</v>
      </c>
      <c r="J1595" s="2">
        <f t="shared" si="194"/>
        <v>4.6583125218837997</v>
      </c>
      <c r="K1595" s="2">
        <f t="shared" si="196"/>
        <v>4.6526744089306113</v>
      </c>
    </row>
    <row r="1596" spans="1:11" ht="13.5" x14ac:dyDescent="0.25">
      <c r="A1596" s="3">
        <f>TITRES_STAT!B1599</f>
        <v>44636</v>
      </c>
      <c r="B1596" s="6">
        <f>TITRES_STAT!D1599</f>
        <v>4.68</v>
      </c>
      <c r="C1596" s="2">
        <f t="shared" si="189"/>
        <v>0</v>
      </c>
      <c r="D1596" s="2">
        <f t="shared" si="190"/>
        <v>4.6739999999999995</v>
      </c>
      <c r="E1596" s="2">
        <f t="shared" si="192"/>
        <v>4.6500000000000004</v>
      </c>
      <c r="F1596" s="2">
        <f t="shared" si="193"/>
        <v>4.6845000000000017</v>
      </c>
      <c r="G1596" s="2">
        <f t="shared" si="195"/>
        <v>4.6254000000000017</v>
      </c>
      <c r="H1596" s="2">
        <f t="shared" si="191"/>
        <v>4.7274499999999966</v>
      </c>
      <c r="I1596" s="2">
        <f t="array" ref="I1596">SUMPRODUCT(B1580:B1599, (ROW(B1580:B1599)-ROW(B1580)+1)) / (20*21/2)</f>
        <v>4.6718571428571423</v>
      </c>
      <c r="J1596" s="2">
        <f t="shared" si="194"/>
        <v>4.6603779959901042</v>
      </c>
      <c r="K1596" s="2">
        <f t="shared" si="196"/>
        <v>4.6537460007372546</v>
      </c>
    </row>
    <row r="1597" spans="1:11" ht="13.5" x14ac:dyDescent="0.25">
      <c r="A1597" s="3">
        <f>TITRES_STAT!B1600</f>
        <v>44637</v>
      </c>
      <c r="B1597" s="6">
        <f>TITRES_STAT!D1600</f>
        <v>4.68</v>
      </c>
      <c r="C1597" s="2">
        <f t="shared" si="189"/>
        <v>0</v>
      </c>
      <c r="D1597" s="2">
        <f t="shared" si="190"/>
        <v>4.68</v>
      </c>
      <c r="E1597" s="2">
        <f t="shared" si="192"/>
        <v>4.6680000000000001</v>
      </c>
      <c r="F1597" s="2">
        <f t="shared" si="193"/>
        <v>4.6870000000000021</v>
      </c>
      <c r="G1597" s="2">
        <f t="shared" si="195"/>
        <v>4.6236000000000015</v>
      </c>
      <c r="H1597" s="2">
        <f t="shared" si="191"/>
        <v>4.7265499999999969</v>
      </c>
      <c r="I1597" s="2">
        <f t="array" ref="I1597">SUMPRODUCT(B1581:B1600, (ROW(B1581:B1600)-ROW(B1581)+1)) / (20*21/2)</f>
        <v>4.671095238095238</v>
      </c>
      <c r="J1597" s="2">
        <f t="shared" si="194"/>
        <v>4.662246758276761</v>
      </c>
      <c r="K1597" s="2">
        <f t="shared" si="196"/>
        <v>4.6547755693357935</v>
      </c>
    </row>
    <row r="1598" spans="1:11" ht="13.5" x14ac:dyDescent="0.25">
      <c r="A1598" s="3">
        <f>TITRES_STAT!B1601</f>
        <v>44638</v>
      </c>
      <c r="B1598" s="6">
        <f>TITRES_STAT!D1601</f>
        <v>4.68</v>
      </c>
      <c r="C1598" s="2">
        <f t="shared" si="189"/>
        <v>0</v>
      </c>
      <c r="D1598" s="2">
        <f t="shared" si="190"/>
        <v>4.68</v>
      </c>
      <c r="E1598" s="2">
        <f t="shared" si="192"/>
        <v>4.6710000000000003</v>
      </c>
      <c r="F1598" s="2">
        <f t="shared" si="193"/>
        <v>4.6840000000000019</v>
      </c>
      <c r="G1598" s="2">
        <f t="shared" si="195"/>
        <v>4.6218000000000021</v>
      </c>
      <c r="H1598" s="2">
        <f t="shared" si="191"/>
        <v>4.7256499999999964</v>
      </c>
      <c r="I1598" s="2">
        <f t="array" ref="I1598">SUMPRODUCT(B1582:B1601, (ROW(B1582:B1601)-ROW(B1582)+1)) / (20*21/2)</f>
        <v>4.6499047619047618</v>
      </c>
      <c r="J1598" s="2">
        <f t="shared" si="194"/>
        <v>4.6639375432027839</v>
      </c>
      <c r="K1598" s="2">
        <f t="shared" si="196"/>
        <v>4.6557647626951741</v>
      </c>
    </row>
    <row r="1599" spans="1:11" ht="13.5" x14ac:dyDescent="0.25">
      <c r="A1599" s="3">
        <f>TITRES_STAT!B1602</f>
        <v>44641</v>
      </c>
      <c r="B1599" s="6">
        <f>TITRES_STAT!D1602</f>
        <v>4.67</v>
      </c>
      <c r="C1599" s="2">
        <f t="shared" si="189"/>
        <v>-9.9999999999997868E-3</v>
      </c>
      <c r="D1599" s="2">
        <f t="shared" si="190"/>
        <v>4.6779999999999999</v>
      </c>
      <c r="E1599" s="2">
        <f t="shared" si="192"/>
        <v>4.673</v>
      </c>
      <c r="F1599" s="2">
        <f t="shared" si="193"/>
        <v>4.6780000000000008</v>
      </c>
      <c r="G1599" s="2">
        <f t="shared" si="195"/>
        <v>4.6198000000000015</v>
      </c>
      <c r="H1599" s="2">
        <f t="shared" si="191"/>
        <v>4.7253999999999969</v>
      </c>
      <c r="I1599" s="2">
        <f t="array" ref="I1599">SUMPRODUCT(B1583:B1602, (ROW(B1583:B1602)-ROW(B1583)+1)) / (20*21/2)</f>
        <v>4.6482857142857137</v>
      </c>
      <c r="J1599" s="2">
        <f t="shared" si="194"/>
        <v>4.664514920040614</v>
      </c>
      <c r="K1599" s="2">
        <f t="shared" si="196"/>
        <v>4.6563230072953639</v>
      </c>
    </row>
    <row r="1600" spans="1:11" ht="13.5" x14ac:dyDescent="0.25">
      <c r="A1600" s="3">
        <f>TITRES_STAT!B1603</f>
        <v>44642</v>
      </c>
      <c r="B1600" s="6">
        <f>TITRES_STAT!D1603</f>
        <v>4.67</v>
      </c>
      <c r="C1600" s="2">
        <f t="shared" si="189"/>
        <v>0</v>
      </c>
      <c r="D1600" s="2">
        <f t="shared" si="190"/>
        <v>4.6760000000000002</v>
      </c>
      <c r="E1600" s="2">
        <f t="shared" si="192"/>
        <v>4.6720000000000006</v>
      </c>
      <c r="F1600" s="2">
        <f t="shared" si="193"/>
        <v>4.6825000000000019</v>
      </c>
      <c r="G1600" s="2">
        <f t="shared" si="195"/>
        <v>4.6178000000000017</v>
      </c>
      <c r="H1600" s="2">
        <f t="shared" si="191"/>
        <v>4.7247499999999967</v>
      </c>
      <c r="I1600" s="2">
        <f t="array" ref="I1600">SUMPRODUCT(B1584:B1603, (ROW(B1584:B1603)-ROW(B1584)+1)) / (20*21/2)</f>
        <v>4.6472380952380954</v>
      </c>
      <c r="J1600" s="2">
        <f t="shared" si="194"/>
        <v>4.6650373086081753</v>
      </c>
      <c r="K1600" s="2">
        <f t="shared" si="196"/>
        <v>4.656859359950448</v>
      </c>
    </row>
    <row r="1601" spans="1:11" ht="13.5" x14ac:dyDescent="0.25">
      <c r="A1601" s="3">
        <f>TITRES_STAT!B1604</f>
        <v>44643</v>
      </c>
      <c r="B1601" s="6">
        <f>TITRES_STAT!D1604</f>
        <v>4.46</v>
      </c>
      <c r="C1601" s="2">
        <f t="shared" si="189"/>
        <v>-0.20999999999999996</v>
      </c>
      <c r="D1601" s="2">
        <f t="shared" si="190"/>
        <v>4.6319999999999997</v>
      </c>
      <c r="E1601" s="2">
        <f t="shared" si="192"/>
        <v>4.6530000000000005</v>
      </c>
      <c r="F1601" s="2">
        <f t="shared" si="193"/>
        <v>4.6670000000000007</v>
      </c>
      <c r="G1601" s="2">
        <f t="shared" si="195"/>
        <v>4.6158000000000019</v>
      </c>
      <c r="H1601" s="2">
        <f t="shared" si="191"/>
        <v>4.7230499999999971</v>
      </c>
      <c r="I1601" s="2">
        <f t="array" ref="I1601">SUMPRODUCT(B1585:B1604, (ROW(B1585:B1604)-ROW(B1585)+1)) / (20*21/2)</f>
        <v>4.6467619047619051</v>
      </c>
      <c r="J1601" s="2">
        <f t="shared" si="194"/>
        <v>4.6455099458835871</v>
      </c>
      <c r="K1601" s="2">
        <f t="shared" si="196"/>
        <v>4.6491393850504306</v>
      </c>
    </row>
    <row r="1602" spans="1:11" ht="13.5" x14ac:dyDescent="0.25">
      <c r="A1602" s="3">
        <f>TITRES_STAT!B1605</f>
        <v>44644</v>
      </c>
      <c r="B1602" s="6">
        <f>TITRES_STAT!D1605</f>
        <v>4.6500000000000004</v>
      </c>
      <c r="C1602" s="2">
        <f t="shared" si="189"/>
        <v>0.19000000000000039</v>
      </c>
      <c r="D1602" s="2">
        <f t="shared" si="190"/>
        <v>4.6260000000000003</v>
      </c>
      <c r="E1602" s="2">
        <f t="shared" si="192"/>
        <v>4.6530000000000005</v>
      </c>
      <c r="F1602" s="2">
        <f t="shared" si="193"/>
        <v>4.6610000000000005</v>
      </c>
      <c r="G1602" s="2">
        <f t="shared" si="195"/>
        <v>4.6148000000000016</v>
      </c>
      <c r="H1602" s="2">
        <f t="shared" si="191"/>
        <v>4.7229999999999972</v>
      </c>
      <c r="I1602" s="2">
        <f t="array" ref="I1602">SUMPRODUCT(B1586:B1605, (ROW(B1586:B1605)-ROW(B1586)+1)) / (20*21/2)</f>
        <v>4.6467619047619051</v>
      </c>
      <c r="J1602" s="2">
        <f t="shared" si="194"/>
        <v>4.6459375700851506</v>
      </c>
      <c r="K1602" s="2">
        <f t="shared" si="196"/>
        <v>4.6491731346562961</v>
      </c>
    </row>
    <row r="1603" spans="1:11" ht="13.5" x14ac:dyDescent="0.25">
      <c r="A1603" s="3">
        <f>TITRES_STAT!B1606</f>
        <v>44645</v>
      </c>
      <c r="B1603" s="6">
        <f>TITRES_STAT!D1606</f>
        <v>4.6500000000000004</v>
      </c>
      <c r="C1603" s="2">
        <f t="shared" si="189"/>
        <v>0</v>
      </c>
      <c r="D1603" s="2">
        <f t="shared" si="190"/>
        <v>4.62</v>
      </c>
      <c r="E1603" s="2">
        <f t="shared" si="192"/>
        <v>4.6500000000000004</v>
      </c>
      <c r="F1603" s="2">
        <f t="shared" si="193"/>
        <v>4.6550000000000002</v>
      </c>
      <c r="G1603" s="2">
        <f t="shared" si="195"/>
        <v>4.6138000000000012</v>
      </c>
      <c r="H1603" s="2">
        <f t="shared" si="191"/>
        <v>4.7229499999999973</v>
      </c>
      <c r="I1603" s="2">
        <f t="array" ref="I1603">SUMPRODUCT(B1587:B1606, (ROW(B1587:B1606)-ROW(B1587)+1)) / (20*21/2)</f>
        <v>4.6470000000000002</v>
      </c>
      <c r="J1603" s="2">
        <f t="shared" si="194"/>
        <v>4.6463244681722795</v>
      </c>
      <c r="K1603" s="2">
        <f t="shared" si="196"/>
        <v>4.6492055607482063</v>
      </c>
    </row>
    <row r="1604" spans="1:11" ht="13.5" x14ac:dyDescent="0.25">
      <c r="A1604" s="3">
        <f>TITRES_STAT!B1607</f>
        <v>44648</v>
      </c>
      <c r="B1604" s="6">
        <f>TITRES_STAT!D1607</f>
        <v>4.6500000000000004</v>
      </c>
      <c r="C1604" s="2">
        <f t="shared" ref="C1604:C1667" si="197">B1604-B1603</f>
        <v>0</v>
      </c>
      <c r="D1604" s="2">
        <f t="shared" si="190"/>
        <v>4.6159999999999997</v>
      </c>
      <c r="E1604" s="2">
        <f t="shared" si="192"/>
        <v>4.6470000000000002</v>
      </c>
      <c r="F1604" s="2">
        <f t="shared" si="193"/>
        <v>4.6500000000000004</v>
      </c>
      <c r="G1604" s="2">
        <f t="shared" si="195"/>
        <v>4.6156000000000015</v>
      </c>
      <c r="H1604" s="2">
        <f t="shared" si="191"/>
        <v>4.7228999999999974</v>
      </c>
      <c r="I1604" s="2">
        <f t="array" ref="I1604">SUMPRODUCT(B1588:B1607, (ROW(B1588:B1607)-ROW(B1588)+1)) / (20*21/2)</f>
        <v>4.6474285714285726</v>
      </c>
      <c r="J1604" s="2">
        <f t="shared" si="194"/>
        <v>4.6466745188225387</v>
      </c>
      <c r="K1604" s="2">
        <f t="shared" si="196"/>
        <v>4.6492367152286693</v>
      </c>
    </row>
    <row r="1605" spans="1:11" ht="13.5" x14ac:dyDescent="0.25">
      <c r="A1605" s="3">
        <f>TITRES_STAT!B1608</f>
        <v>44649</v>
      </c>
      <c r="B1605" s="6">
        <f>TITRES_STAT!D1608</f>
        <v>4.6500000000000004</v>
      </c>
      <c r="C1605" s="2">
        <f t="shared" si="197"/>
        <v>0</v>
      </c>
      <c r="D1605" s="2">
        <f t="shared" si="190"/>
        <v>4.6120000000000001</v>
      </c>
      <c r="E1605" s="2">
        <f t="shared" si="192"/>
        <v>4.6440000000000001</v>
      </c>
      <c r="F1605" s="2">
        <f t="shared" si="193"/>
        <v>4.6475000000000009</v>
      </c>
      <c r="G1605" s="2">
        <f t="shared" si="195"/>
        <v>4.6148000000000016</v>
      </c>
      <c r="H1605" s="2">
        <f t="shared" si="191"/>
        <v>4.7221999999999973</v>
      </c>
      <c r="I1605" s="2">
        <f t="array" ref="I1605">SUMPRODUCT(B1589:B1608, (ROW(B1589:B1608)-ROW(B1589)+1)) / (20*21/2)</f>
        <v>4.6461904761904771</v>
      </c>
      <c r="J1605" s="2">
        <f t="shared" si="194"/>
        <v>4.6469912313156305</v>
      </c>
      <c r="K1605" s="2">
        <f t="shared" si="196"/>
        <v>4.6492666479647999</v>
      </c>
    </row>
    <row r="1606" spans="1:11" ht="13.5" x14ac:dyDescent="0.25">
      <c r="A1606" s="3">
        <f>TITRES_STAT!B1609</f>
        <v>44650</v>
      </c>
      <c r="B1606" s="6">
        <f>TITRES_STAT!D1609</f>
        <v>4.6500000000000004</v>
      </c>
      <c r="C1606" s="2">
        <f t="shared" si="197"/>
        <v>0</v>
      </c>
      <c r="D1606" s="2">
        <f t="shared" ref="D1606:D1669" si="198">AVERAGE(B1602:B1606)</f>
        <v>4.6500000000000004</v>
      </c>
      <c r="E1606" s="2">
        <f t="shared" si="192"/>
        <v>4.641</v>
      </c>
      <c r="F1606" s="2">
        <f t="shared" si="193"/>
        <v>4.6455000000000011</v>
      </c>
      <c r="G1606" s="2">
        <f t="shared" si="195"/>
        <v>4.6140000000000008</v>
      </c>
      <c r="H1606" s="2">
        <f t="shared" si="191"/>
        <v>4.7214999999999971</v>
      </c>
      <c r="I1606" s="2">
        <f t="array" ref="I1606">SUMPRODUCT(B1590:B1609, (ROW(B1590:B1609)-ROW(B1590)+1)) / (20*21/2)</f>
        <v>4.6259523809523815</v>
      </c>
      <c r="J1606" s="2">
        <f t="shared" si="194"/>
        <v>4.6472777807141421</v>
      </c>
      <c r="K1606" s="2">
        <f t="shared" si="196"/>
        <v>4.6492954068681414</v>
      </c>
    </row>
    <row r="1607" spans="1:11" ht="13.5" x14ac:dyDescent="0.25">
      <c r="A1607" s="3">
        <f>TITRES_STAT!B1610</f>
        <v>44651</v>
      </c>
      <c r="B1607" s="6">
        <f>TITRES_STAT!D1610</f>
        <v>4.6500000000000004</v>
      </c>
      <c r="C1607" s="2">
        <f t="shared" si="197"/>
        <v>0</v>
      </c>
      <c r="D1607" s="2">
        <f t="shared" si="198"/>
        <v>4.6500000000000004</v>
      </c>
      <c r="E1607" s="2">
        <f t="shared" si="192"/>
        <v>4.6379999999999999</v>
      </c>
      <c r="F1607" s="2">
        <f t="shared" si="193"/>
        <v>4.6530000000000014</v>
      </c>
      <c r="G1607" s="2">
        <f t="shared" si="195"/>
        <v>4.6132000000000017</v>
      </c>
      <c r="H1607" s="2">
        <f t="shared" si="191"/>
        <v>4.7207999999999979</v>
      </c>
      <c r="I1607" s="2">
        <f t="array" ref="I1607">SUMPRODUCT(B1591:B1610, (ROW(B1591:B1610)-ROW(B1591)+1)) / (20*21/2)</f>
        <v>4.6248095238095237</v>
      </c>
      <c r="J1607" s="2">
        <f t="shared" si="194"/>
        <v>4.6475370396937477</v>
      </c>
      <c r="K1607" s="2">
        <f t="shared" si="196"/>
        <v>4.6493230379713522</v>
      </c>
    </row>
    <row r="1608" spans="1:11" ht="13.5" x14ac:dyDescent="0.25">
      <c r="A1608" s="3">
        <f>TITRES_STAT!B1611</f>
        <v>44652</v>
      </c>
      <c r="B1608" s="6">
        <f>TITRES_STAT!D1611</f>
        <v>4.6399999999999997</v>
      </c>
      <c r="C1608" s="2">
        <f t="shared" si="197"/>
        <v>-1.0000000000000675E-2</v>
      </c>
      <c r="D1608" s="2">
        <f t="shared" si="198"/>
        <v>4.6480000000000006</v>
      </c>
      <c r="E1608" s="2">
        <f t="shared" si="192"/>
        <v>4.6339999999999995</v>
      </c>
      <c r="F1608" s="2">
        <f t="shared" si="193"/>
        <v>4.6525000000000016</v>
      </c>
      <c r="G1608" s="2">
        <f t="shared" si="195"/>
        <v>4.6164000000000014</v>
      </c>
      <c r="H1608" s="2">
        <f t="shared" si="191"/>
        <v>4.7200499999999979</v>
      </c>
      <c r="I1608" s="2">
        <f t="array" ref="I1608">SUMPRODUCT(B1592:B1611, (ROW(B1592:B1611)-ROW(B1592)+1)) / (20*21/2)</f>
        <v>4.625809523809524</v>
      </c>
      <c r="J1608" s="2">
        <f t="shared" si="194"/>
        <v>4.6468192263895807</v>
      </c>
      <c r="K1608" s="2">
        <f t="shared" si="196"/>
        <v>4.6489574286391422</v>
      </c>
    </row>
    <row r="1609" spans="1:11" ht="13.5" x14ac:dyDescent="0.25">
      <c r="A1609" s="3">
        <f>TITRES_STAT!B1612</f>
        <v>44655</v>
      </c>
      <c r="B1609" s="6">
        <f>TITRES_STAT!D1612</f>
        <v>4.4400000000000004</v>
      </c>
      <c r="C1609" s="2">
        <f t="shared" si="197"/>
        <v>-0.19999999999999929</v>
      </c>
      <c r="D1609" s="2">
        <f t="shared" si="198"/>
        <v>4.6059999999999999</v>
      </c>
      <c r="E1609" s="2">
        <f t="shared" si="192"/>
        <v>4.6109999999999989</v>
      </c>
      <c r="F1609" s="2">
        <f t="shared" si="193"/>
        <v>4.6420000000000012</v>
      </c>
      <c r="G1609" s="2">
        <f t="shared" si="195"/>
        <v>4.6140000000000017</v>
      </c>
      <c r="H1609" s="2">
        <f t="shared" si="191"/>
        <v>4.7183499999999983</v>
      </c>
      <c r="I1609" s="2">
        <f t="array" ref="I1609">SUMPRODUCT(B1593:B1612, (ROW(B1593:B1612)-ROW(B1593)+1)) / (20*21/2)</f>
        <v>4.6258571428571429</v>
      </c>
      <c r="J1609" s="2">
        <f t="shared" si="194"/>
        <v>4.6271221572096204</v>
      </c>
      <c r="K1609" s="2">
        <f t="shared" si="196"/>
        <v>4.6407630196729013</v>
      </c>
    </row>
    <row r="1610" spans="1:11" ht="13.5" x14ac:dyDescent="0.25">
      <c r="A1610" s="3">
        <f>TITRES_STAT!B1613</f>
        <v>44656</v>
      </c>
      <c r="B1610" s="6">
        <f>TITRES_STAT!D1613</f>
        <v>4.63</v>
      </c>
      <c r="C1610" s="2">
        <f t="shared" si="197"/>
        <v>0.1899999999999995</v>
      </c>
      <c r="D1610" s="2">
        <f t="shared" si="198"/>
        <v>4.6020000000000003</v>
      </c>
      <c r="E1610" s="2">
        <f t="shared" si="192"/>
        <v>4.6070000000000002</v>
      </c>
      <c r="F1610" s="2">
        <f t="shared" si="193"/>
        <v>4.6395000000000008</v>
      </c>
      <c r="G1610" s="2">
        <f t="shared" si="195"/>
        <v>4.6128000000000009</v>
      </c>
      <c r="H1610" s="2">
        <f t="shared" ref="H1610:H1673" si="199">AVERAGE(B1411:B1610)</f>
        <v>4.7175999999999982</v>
      </c>
      <c r="I1610" s="2">
        <f t="array" ref="I1610">SUMPRODUCT(B1594:B1613, (ROW(B1594:B1613)-ROW(B1594)+1)) / (20*21/2)</f>
        <v>4.6259523809523806</v>
      </c>
      <c r="J1610" s="2">
        <f t="shared" si="194"/>
        <v>4.627396237475371</v>
      </c>
      <c r="K1610" s="2">
        <f t="shared" si="196"/>
        <v>4.6403409404700424</v>
      </c>
    </row>
    <row r="1611" spans="1:11" ht="13.5" x14ac:dyDescent="0.25">
      <c r="A1611" s="3">
        <f>TITRES_STAT!B1614</f>
        <v>44657</v>
      </c>
      <c r="B1611" s="6">
        <f>TITRES_STAT!D1614</f>
        <v>4.6500000000000004</v>
      </c>
      <c r="C1611" s="2">
        <f t="shared" si="197"/>
        <v>2.0000000000000462E-2</v>
      </c>
      <c r="D1611" s="2">
        <f t="shared" si="198"/>
        <v>4.6019999999999994</v>
      </c>
      <c r="E1611" s="2">
        <f t="shared" si="192"/>
        <v>4.6259999999999994</v>
      </c>
      <c r="F1611" s="2">
        <f t="shared" si="193"/>
        <v>4.6395</v>
      </c>
      <c r="G1611" s="2">
        <f t="shared" si="195"/>
        <v>4.612000000000001</v>
      </c>
      <c r="H1611" s="2">
        <f t="shared" si="199"/>
        <v>4.716949999999998</v>
      </c>
      <c r="I1611" s="2">
        <f t="array" ref="I1611">SUMPRODUCT(B1595:B1614, (ROW(B1595:B1614)-ROW(B1595)+1)) / (20*21/2)</f>
        <v>4.6262380952380946</v>
      </c>
      <c r="J1611" s="2">
        <f t="shared" si="194"/>
        <v>4.6295489767634308</v>
      </c>
      <c r="K1611" s="2">
        <f t="shared" si="196"/>
        <v>4.6407197271182765</v>
      </c>
    </row>
    <row r="1612" spans="1:11" ht="13.5" x14ac:dyDescent="0.25">
      <c r="A1612" s="3">
        <f>TITRES_STAT!B1615</f>
        <v>44658</v>
      </c>
      <c r="B1612" s="6">
        <f>TITRES_STAT!D1615</f>
        <v>4.6399999999999997</v>
      </c>
      <c r="C1612" s="2">
        <f t="shared" si="197"/>
        <v>-1.0000000000000675E-2</v>
      </c>
      <c r="D1612" s="2">
        <f t="shared" si="198"/>
        <v>4.5999999999999996</v>
      </c>
      <c r="E1612" s="2">
        <f t="shared" ref="E1612:E1675" si="200">AVERAGE(B1603:B1612)</f>
        <v>4.625</v>
      </c>
      <c r="F1612" s="2">
        <f t="shared" si="193"/>
        <v>4.6390000000000002</v>
      </c>
      <c r="G1612" s="2">
        <f t="shared" si="195"/>
        <v>4.6152000000000006</v>
      </c>
      <c r="H1612" s="2">
        <f t="shared" si="199"/>
        <v>4.7162499999999978</v>
      </c>
      <c r="I1612" s="2">
        <f t="array" ref="I1612">SUMPRODUCT(B1596:B1615, (ROW(B1596:B1615)-ROW(B1596)+1)) / (20*21/2)</f>
        <v>4.6267142857142849</v>
      </c>
      <c r="J1612" s="2">
        <f t="shared" si="194"/>
        <v>4.6305443123097705</v>
      </c>
      <c r="K1612" s="2">
        <f t="shared" si="196"/>
        <v>4.640691502525403</v>
      </c>
    </row>
    <row r="1613" spans="1:11" ht="13.5" x14ac:dyDescent="0.25">
      <c r="A1613" s="3">
        <f>TITRES_STAT!B1616</f>
        <v>44659</v>
      </c>
      <c r="B1613" s="6">
        <f>TITRES_STAT!D1616</f>
        <v>4.6399999999999997</v>
      </c>
      <c r="C1613" s="2">
        <f t="shared" si="197"/>
        <v>0</v>
      </c>
      <c r="D1613" s="2">
        <f t="shared" si="198"/>
        <v>4.5999999999999996</v>
      </c>
      <c r="E1613" s="2">
        <f t="shared" si="200"/>
        <v>4.6240000000000006</v>
      </c>
      <c r="F1613" s="2">
        <f t="shared" si="193"/>
        <v>4.6369999999999996</v>
      </c>
      <c r="G1613" s="2">
        <f t="shared" si="195"/>
        <v>4.6150000000000002</v>
      </c>
      <c r="H1613" s="2">
        <f t="shared" si="199"/>
        <v>4.7155499999999977</v>
      </c>
      <c r="I1613" s="2">
        <f t="array" ref="I1613">SUMPRODUCT(B1597:B1616, (ROW(B1597:B1616)-ROW(B1597)+1)) / (20*21/2)</f>
        <v>4.6273809523809524</v>
      </c>
      <c r="J1613" s="2">
        <f t="shared" si="194"/>
        <v>4.6314448539945543</v>
      </c>
      <c r="K1613" s="2">
        <f t="shared" si="196"/>
        <v>4.640664384779309</v>
      </c>
    </row>
    <row r="1614" spans="1:11" ht="13.5" x14ac:dyDescent="0.25">
      <c r="A1614" s="3">
        <f>TITRES_STAT!B1617</f>
        <v>44662</v>
      </c>
      <c r="B1614" s="6">
        <f>TITRES_STAT!D1617</f>
        <v>4.6399999999999997</v>
      </c>
      <c r="C1614" s="2">
        <f t="shared" si="197"/>
        <v>0</v>
      </c>
      <c r="D1614" s="2">
        <f t="shared" si="198"/>
        <v>4.6400000000000006</v>
      </c>
      <c r="E1614" s="2">
        <f t="shared" si="200"/>
        <v>4.6230000000000002</v>
      </c>
      <c r="F1614" s="2">
        <f t="shared" si="193"/>
        <v>4.6349999999999998</v>
      </c>
      <c r="G1614" s="2">
        <f t="shared" si="195"/>
        <v>4.6188000000000002</v>
      </c>
      <c r="H1614" s="2">
        <f t="shared" si="199"/>
        <v>4.7148499999999975</v>
      </c>
      <c r="I1614" s="2">
        <f t="array" ref="I1614">SUMPRODUCT(B1598:B1617, (ROW(B1598:B1617)-ROW(B1598)+1)) / (20*21/2)</f>
        <v>4.6282380952380953</v>
      </c>
      <c r="J1614" s="2">
        <f t="shared" si="194"/>
        <v>4.6322596298045964</v>
      </c>
      <c r="K1614" s="2">
        <f t="shared" si="196"/>
        <v>4.6406383304742382</v>
      </c>
    </row>
    <row r="1615" spans="1:11" ht="13.5" x14ac:dyDescent="0.25">
      <c r="A1615" s="3">
        <f>TITRES_STAT!B1618</f>
        <v>44663</v>
      </c>
      <c r="B1615" s="6">
        <f>TITRES_STAT!D1618</f>
        <v>4.6399999999999997</v>
      </c>
      <c r="C1615" s="2">
        <f t="shared" si="197"/>
        <v>0</v>
      </c>
      <c r="D1615" s="2">
        <f t="shared" si="198"/>
        <v>4.6420000000000003</v>
      </c>
      <c r="E1615" s="2">
        <f t="shared" si="200"/>
        <v>4.6220000000000008</v>
      </c>
      <c r="F1615" s="2">
        <f t="shared" si="193"/>
        <v>4.633</v>
      </c>
      <c r="G1615" s="2">
        <f t="shared" si="195"/>
        <v>4.6226000000000003</v>
      </c>
      <c r="H1615" s="2">
        <f t="shared" si="199"/>
        <v>4.7141999999999964</v>
      </c>
      <c r="I1615" s="2">
        <f t="array" ref="I1615">SUMPRODUCT(B1599:B1618, (ROW(B1599:B1618)-ROW(B1599)+1)) / (20*21/2)</f>
        <v>4.6292857142857136</v>
      </c>
      <c r="J1615" s="2">
        <f t="shared" si="194"/>
        <v>4.6329968079184445</v>
      </c>
      <c r="K1615" s="2">
        <f t="shared" si="196"/>
        <v>4.6406132979066212</v>
      </c>
    </row>
    <row r="1616" spans="1:11" ht="13.5" x14ac:dyDescent="0.25">
      <c r="A1616" s="3">
        <f>TITRES_STAT!B1619</f>
        <v>44664</v>
      </c>
      <c r="B1616" s="6">
        <f>TITRES_STAT!D1619</f>
        <v>4.6399999999999997</v>
      </c>
      <c r="C1616" s="2">
        <f t="shared" si="197"/>
        <v>0</v>
      </c>
      <c r="D1616" s="2">
        <f t="shared" si="198"/>
        <v>4.6399999999999997</v>
      </c>
      <c r="E1616" s="2">
        <f t="shared" si="200"/>
        <v>4.6210000000000004</v>
      </c>
      <c r="F1616" s="2">
        <f t="shared" si="193"/>
        <v>4.6310000000000002</v>
      </c>
      <c r="G1616" s="2">
        <f t="shared" si="195"/>
        <v>4.6303999999999998</v>
      </c>
      <c r="H1616" s="2">
        <f t="shared" si="199"/>
        <v>4.713549999999997</v>
      </c>
      <c r="I1616" s="2">
        <f t="array" ref="I1616">SUMPRODUCT(B1600:B1619, (ROW(B1600:B1619)-ROW(B1600)+1)) / (20*21/2)</f>
        <v>4.6114761904761901</v>
      </c>
      <c r="J1616" s="2">
        <f t="shared" si="194"/>
        <v>4.6336637785928785</v>
      </c>
      <c r="K1616" s="2">
        <f t="shared" si="196"/>
        <v>4.6405892470083225</v>
      </c>
    </row>
    <row r="1617" spans="1:11" ht="13.5" x14ac:dyDescent="0.25">
      <c r="A1617" s="3">
        <f>TITRES_STAT!B1620</f>
        <v>44665</v>
      </c>
      <c r="B1617" s="6">
        <f>TITRES_STAT!D1620</f>
        <v>4.6399999999999997</v>
      </c>
      <c r="C1617" s="2">
        <f t="shared" si="197"/>
        <v>0</v>
      </c>
      <c r="D1617" s="2">
        <f t="shared" si="198"/>
        <v>4.6399999999999997</v>
      </c>
      <c r="E1617" s="2">
        <f t="shared" si="200"/>
        <v>4.62</v>
      </c>
      <c r="F1617" s="2">
        <f t="shared" si="193"/>
        <v>4.6289999999999996</v>
      </c>
      <c r="G1617" s="2">
        <f t="shared" si="195"/>
        <v>4.6353999999999997</v>
      </c>
      <c r="H1617" s="2">
        <f t="shared" si="199"/>
        <v>4.7132499999999968</v>
      </c>
      <c r="I1617" s="2">
        <f t="array" ref="I1617">SUMPRODUCT(B1601:B1620, (ROW(B1601:B1620)-ROW(B1601)+1)) / (20*21/2)</f>
        <v>4.5766666666666671</v>
      </c>
      <c r="J1617" s="2">
        <f t="shared" si="194"/>
        <v>4.6342672282506996</v>
      </c>
      <c r="K1617" s="2">
        <f t="shared" si="196"/>
        <v>4.6405661392825062</v>
      </c>
    </row>
    <row r="1618" spans="1:11" ht="13.5" x14ac:dyDescent="0.25">
      <c r="A1618" s="3">
        <f>TITRES_STAT!B1621</f>
        <v>44666</v>
      </c>
      <c r="B1618" s="6">
        <f>TITRES_STAT!D1621</f>
        <v>4.6399999999999997</v>
      </c>
      <c r="C1618" s="2">
        <f t="shared" si="197"/>
        <v>0</v>
      </c>
      <c r="D1618" s="2">
        <f t="shared" si="198"/>
        <v>4.6399999999999997</v>
      </c>
      <c r="E1618" s="2">
        <f t="shared" si="200"/>
        <v>4.62</v>
      </c>
      <c r="F1618" s="2">
        <f t="shared" si="193"/>
        <v>4.6269999999999998</v>
      </c>
      <c r="G1618" s="2">
        <f t="shared" si="195"/>
        <v>4.6441999999999997</v>
      </c>
      <c r="H1618" s="2">
        <f t="shared" si="199"/>
        <v>4.7129499999999958</v>
      </c>
      <c r="I1618" s="2">
        <f t="array" ref="I1618">SUMPRODUCT(B1602:B1621, (ROW(B1602:B1621)-ROW(B1602)+1)) / (20*21/2)</f>
        <v>4.5438571428571422</v>
      </c>
      <c r="J1618" s="2">
        <f t="shared" si="194"/>
        <v>4.6348132065125371</v>
      </c>
      <c r="K1618" s="2">
        <f t="shared" si="196"/>
        <v>4.6405439377420157</v>
      </c>
    </row>
    <row r="1619" spans="1:11" ht="13.5" x14ac:dyDescent="0.25">
      <c r="A1619" s="3">
        <f>TITRES_STAT!B1622</f>
        <v>44669</v>
      </c>
      <c r="B1619" s="6">
        <f>TITRES_STAT!D1622</f>
        <v>4.4400000000000004</v>
      </c>
      <c r="C1619" s="2">
        <f t="shared" si="197"/>
        <v>-0.19999999999999929</v>
      </c>
      <c r="D1619" s="2">
        <f t="shared" si="198"/>
        <v>4.5999999999999996</v>
      </c>
      <c r="E1619" s="2">
        <f t="shared" si="200"/>
        <v>4.62</v>
      </c>
      <c r="F1619" s="2">
        <f t="shared" si="193"/>
        <v>4.615499999999999</v>
      </c>
      <c r="G1619" s="2">
        <f t="shared" si="195"/>
        <v>4.6453999999999986</v>
      </c>
      <c r="H1619" s="2">
        <f t="shared" si="199"/>
        <v>4.7116499999999961</v>
      </c>
      <c r="I1619" s="2">
        <f t="array" ref="I1619">SUMPRODUCT(B1603:B1622, (ROW(B1603:B1622)-ROW(B1603)+1)) / (20*21/2)</f>
        <v>4.5301428571428568</v>
      </c>
      <c r="J1619" s="2">
        <f t="shared" si="194"/>
        <v>4.6162595677970568</v>
      </c>
      <c r="K1619" s="2">
        <f t="shared" si="196"/>
        <v>4.6326794695952698</v>
      </c>
    </row>
    <row r="1620" spans="1:11" ht="13.5" x14ac:dyDescent="0.25">
      <c r="A1620" s="3">
        <f>TITRES_STAT!B1623</f>
        <v>44670</v>
      </c>
      <c r="B1620" s="6">
        <f>TITRES_STAT!D1623</f>
        <v>4.25</v>
      </c>
      <c r="C1620" s="2">
        <f t="shared" si="197"/>
        <v>-0.19000000000000039</v>
      </c>
      <c r="D1620" s="2">
        <f t="shared" si="198"/>
        <v>4.5220000000000002</v>
      </c>
      <c r="E1620" s="2">
        <f t="shared" si="200"/>
        <v>4.5819999999999999</v>
      </c>
      <c r="F1620" s="2">
        <f t="shared" ref="F1620:F1683" si="201">AVERAGE(B1601:B1620)</f>
        <v>4.5945</v>
      </c>
      <c r="G1620" s="2">
        <f t="shared" si="195"/>
        <v>4.6403999999999987</v>
      </c>
      <c r="H1620" s="2">
        <f t="shared" si="199"/>
        <v>4.709399999999996</v>
      </c>
      <c r="I1620" s="2">
        <f t="array" ref="I1620">SUMPRODUCT(B1604:B1623, (ROW(B1604:B1623)-ROW(B1604)+1)) / (20*21/2)</f>
        <v>4.527904761904761</v>
      </c>
      <c r="J1620" s="2">
        <f t="shared" si="194"/>
        <v>4.5813777041973376</v>
      </c>
      <c r="K1620" s="2">
        <f t="shared" si="196"/>
        <v>4.6176724315719264</v>
      </c>
    </row>
    <row r="1621" spans="1:11" ht="13.5" x14ac:dyDescent="0.25">
      <c r="A1621" s="3">
        <f>TITRES_STAT!B1624</f>
        <v>44671</v>
      </c>
      <c r="B1621" s="6">
        <f>TITRES_STAT!D1624</f>
        <v>4.25</v>
      </c>
      <c r="C1621" s="2">
        <f t="shared" si="197"/>
        <v>0</v>
      </c>
      <c r="D1621" s="2">
        <f t="shared" si="198"/>
        <v>4.444</v>
      </c>
      <c r="E1621" s="2">
        <f t="shared" si="200"/>
        <v>4.5419999999999998</v>
      </c>
      <c r="F1621" s="2">
        <f t="shared" si="201"/>
        <v>4.5839999999999996</v>
      </c>
      <c r="G1621" s="2">
        <f t="shared" si="195"/>
        <v>4.6321999999999992</v>
      </c>
      <c r="H1621" s="2">
        <f t="shared" si="199"/>
        <v>4.7076499999999957</v>
      </c>
      <c r="I1621" s="2">
        <f t="array" ref="I1621">SUMPRODUCT(B1605:B1624, (ROW(B1605:B1624)-ROW(B1605)+1)) / (20*21/2)</f>
        <v>4.5328095238095241</v>
      </c>
      <c r="J1621" s="2">
        <f t="shared" ref="J1621:J1684" si="202">$J$4*B1621+J1620*(1-$J$4)</f>
        <v>4.5498179228452109</v>
      </c>
      <c r="K1621" s="2">
        <f t="shared" si="196"/>
        <v>4.6032539048436156</v>
      </c>
    </row>
    <row r="1622" spans="1:11" ht="13.5" x14ac:dyDescent="0.25">
      <c r="A1622" s="3">
        <f>TITRES_STAT!B1625</f>
        <v>44672</v>
      </c>
      <c r="B1622" s="6">
        <f>TITRES_STAT!D1625</f>
        <v>4.4400000000000004</v>
      </c>
      <c r="C1622" s="2">
        <f t="shared" si="197"/>
        <v>0.19000000000000039</v>
      </c>
      <c r="D1622" s="2">
        <f t="shared" si="198"/>
        <v>4.4039999999999999</v>
      </c>
      <c r="E1622" s="2">
        <f t="shared" si="200"/>
        <v>4.5220000000000002</v>
      </c>
      <c r="F1622" s="2">
        <f t="shared" si="201"/>
        <v>4.5735000000000001</v>
      </c>
      <c r="G1622" s="2">
        <f t="shared" si="195"/>
        <v>4.6276000000000002</v>
      </c>
      <c r="H1622" s="2">
        <f t="shared" si="199"/>
        <v>4.7061999999999964</v>
      </c>
      <c r="I1622" s="2">
        <f t="array" ref="I1622">SUMPRODUCT(B1606:B1625, (ROW(B1606:B1625)-ROW(B1606)+1)) / (20*21/2)</f>
        <v>4.5378571428571428</v>
      </c>
      <c r="J1622" s="2">
        <f t="shared" si="202"/>
        <v>4.539359073050429</v>
      </c>
      <c r="K1622" s="2">
        <f t="shared" si="196"/>
        <v>4.5968517909281799</v>
      </c>
    </row>
    <row r="1623" spans="1:11" ht="13.5" x14ac:dyDescent="0.25">
      <c r="A1623" s="3">
        <f>TITRES_STAT!B1626</f>
        <v>44673</v>
      </c>
      <c r="B1623" s="6">
        <f>TITRES_STAT!D1626</f>
        <v>4.55</v>
      </c>
      <c r="C1623" s="2">
        <f t="shared" si="197"/>
        <v>0.10999999999999943</v>
      </c>
      <c r="D1623" s="2">
        <f t="shared" si="198"/>
        <v>4.386000000000001</v>
      </c>
      <c r="E1623" s="2">
        <f t="shared" si="200"/>
        <v>4.5129999999999999</v>
      </c>
      <c r="F1623" s="2">
        <f t="shared" si="201"/>
        <v>4.5684999999999993</v>
      </c>
      <c r="G1623" s="2">
        <f t="shared" si="195"/>
        <v>4.6251999999999995</v>
      </c>
      <c r="H1623" s="2">
        <f t="shared" si="199"/>
        <v>4.7046999999999954</v>
      </c>
      <c r="I1623" s="2">
        <f t="array" ref="I1623">SUMPRODUCT(B1607:B1626, (ROW(B1607:B1626)-ROW(B1607)+1)) / (20*21/2)</f>
        <v>4.5430476190476181</v>
      </c>
      <c r="J1623" s="2">
        <f t="shared" si="202"/>
        <v>4.5403724946646742</v>
      </c>
      <c r="K1623" s="2">
        <f t="shared" si="196"/>
        <v>4.5950144657937422</v>
      </c>
    </row>
    <row r="1624" spans="1:11" ht="13.5" x14ac:dyDescent="0.25">
      <c r="A1624" s="3">
        <f>TITRES_STAT!B1627</f>
        <v>44676</v>
      </c>
      <c r="B1624" s="6">
        <f>TITRES_STAT!D1627</f>
        <v>4.62</v>
      </c>
      <c r="C1624" s="2">
        <f t="shared" si="197"/>
        <v>7.0000000000000284E-2</v>
      </c>
      <c r="D1624" s="2">
        <f t="shared" si="198"/>
        <v>4.4220000000000006</v>
      </c>
      <c r="E1624" s="2">
        <f t="shared" si="200"/>
        <v>4.5109999999999992</v>
      </c>
      <c r="F1624" s="2">
        <f t="shared" si="201"/>
        <v>4.5670000000000002</v>
      </c>
      <c r="G1624" s="2">
        <f t="shared" si="195"/>
        <v>4.6283999999999992</v>
      </c>
      <c r="H1624" s="2">
        <f t="shared" si="199"/>
        <v>4.7035499999999955</v>
      </c>
      <c r="I1624" s="2">
        <f t="array" ref="I1624">SUMPRODUCT(B1608:B1627, (ROW(B1608:B1627)-ROW(B1608)+1)) / (20*21/2)</f>
        <v>4.5493333333333332</v>
      </c>
      <c r="J1624" s="2">
        <f t="shared" si="202"/>
        <v>4.5479560666013725</v>
      </c>
      <c r="K1624" s="2">
        <f t="shared" si="196"/>
        <v>4.5959942906645761</v>
      </c>
    </row>
    <row r="1625" spans="1:11" ht="13.5" x14ac:dyDescent="0.25">
      <c r="A1625" s="3">
        <f>TITRES_STAT!B1628</f>
        <v>44677</v>
      </c>
      <c r="B1625" s="6">
        <f>TITRES_STAT!D1628</f>
        <v>4.62</v>
      </c>
      <c r="C1625" s="2">
        <f t="shared" si="197"/>
        <v>0</v>
      </c>
      <c r="D1625" s="2">
        <f t="shared" si="198"/>
        <v>4.4960000000000004</v>
      </c>
      <c r="E1625" s="2">
        <f t="shared" si="200"/>
        <v>4.5089999999999995</v>
      </c>
      <c r="F1625" s="2">
        <f t="shared" si="201"/>
        <v>4.565500000000001</v>
      </c>
      <c r="G1625" s="2">
        <f t="shared" si="195"/>
        <v>4.6277999999999988</v>
      </c>
      <c r="H1625" s="2">
        <f t="shared" si="199"/>
        <v>4.7023999999999955</v>
      </c>
      <c r="I1625" s="2">
        <f t="array" ref="I1625">SUMPRODUCT(B1609:B1628, (ROW(B1609:B1628)-ROW(B1609)+1)) / (20*21/2)</f>
        <v>4.5557142857142852</v>
      </c>
      <c r="J1625" s="2">
        <f t="shared" si="202"/>
        <v>4.5548173935917182</v>
      </c>
      <c r="K1625" s="2">
        <f t="shared" si="196"/>
        <v>4.596935691030672</v>
      </c>
    </row>
    <row r="1626" spans="1:11" ht="13.5" x14ac:dyDescent="0.25">
      <c r="A1626" s="3">
        <f>TITRES_STAT!B1629</f>
        <v>44678</v>
      </c>
      <c r="B1626" s="6">
        <f>TITRES_STAT!D1629</f>
        <v>4.62</v>
      </c>
      <c r="C1626" s="2">
        <f t="shared" si="197"/>
        <v>0</v>
      </c>
      <c r="D1626" s="2">
        <f t="shared" si="198"/>
        <v>4.57</v>
      </c>
      <c r="E1626" s="2">
        <f t="shared" si="200"/>
        <v>4.5069999999999997</v>
      </c>
      <c r="F1626" s="2">
        <f t="shared" si="201"/>
        <v>4.5640000000000009</v>
      </c>
      <c r="G1626" s="2">
        <f t="shared" si="195"/>
        <v>4.6275999999999993</v>
      </c>
      <c r="H1626" s="2">
        <f t="shared" si="199"/>
        <v>4.701399999999996</v>
      </c>
      <c r="I1626" s="2">
        <f t="array" ref="I1626">SUMPRODUCT(B1610:B1629, (ROW(B1610:B1629)-ROW(B1610)+1)) / (20*21/2)</f>
        <v>4.5621428571428568</v>
      </c>
      <c r="J1626" s="2">
        <f t="shared" si="202"/>
        <v>4.5610252608686981</v>
      </c>
      <c r="K1626" s="2">
        <f t="shared" si="196"/>
        <v>4.597840173735352</v>
      </c>
    </row>
    <row r="1627" spans="1:11" ht="13.5" x14ac:dyDescent="0.25">
      <c r="A1627" s="3">
        <f>TITRES_STAT!B1630</f>
        <v>44679</v>
      </c>
      <c r="B1627" s="6">
        <f>TITRES_STAT!D1630</f>
        <v>4.63</v>
      </c>
      <c r="C1627" s="2">
        <f t="shared" si="197"/>
        <v>9.9999999999997868E-3</v>
      </c>
      <c r="D1627" s="2">
        <f t="shared" si="198"/>
        <v>4.6079999999999997</v>
      </c>
      <c r="E1627" s="2">
        <f t="shared" si="200"/>
        <v>4.5060000000000002</v>
      </c>
      <c r="F1627" s="2">
        <f t="shared" si="201"/>
        <v>4.5630000000000006</v>
      </c>
      <c r="G1627" s="2">
        <f t="shared" si="195"/>
        <v>4.6275999999999993</v>
      </c>
      <c r="H1627" s="2">
        <f t="shared" si="199"/>
        <v>4.7004499999999956</v>
      </c>
      <c r="I1627" s="2">
        <f t="array" ref="I1627">SUMPRODUCT(B1611:B1630, (ROW(B1611:B1630)-ROW(B1611)+1)) / (20*21/2)</f>
        <v>4.5676666666666668</v>
      </c>
      <c r="J1627" s="2">
        <f t="shared" si="202"/>
        <v>4.5675942836431078</v>
      </c>
      <c r="K1627" s="2">
        <f t="shared" si="196"/>
        <v>4.599101343392789</v>
      </c>
    </row>
    <row r="1628" spans="1:11" ht="13.5" x14ac:dyDescent="0.25">
      <c r="A1628" s="3">
        <f>TITRES_STAT!B1631</f>
        <v>44680</v>
      </c>
      <c r="B1628" s="6">
        <f>TITRES_STAT!D1631</f>
        <v>4.63</v>
      </c>
      <c r="C1628" s="2">
        <f t="shared" si="197"/>
        <v>0</v>
      </c>
      <c r="D1628" s="2">
        <f t="shared" si="198"/>
        <v>4.6239999999999997</v>
      </c>
      <c r="E1628" s="2">
        <f t="shared" si="200"/>
        <v>4.5050000000000008</v>
      </c>
      <c r="F1628" s="2">
        <f t="shared" si="201"/>
        <v>4.5625</v>
      </c>
      <c r="G1628" s="2">
        <f t="shared" si="195"/>
        <v>4.6253999999999991</v>
      </c>
      <c r="H1628" s="2">
        <f t="shared" si="199"/>
        <v>4.6994999999999951</v>
      </c>
      <c r="I1628" s="2">
        <f t="array" ref="I1628">SUMPRODUCT(B1612:B1631, (ROW(B1612:B1631)-ROW(B1612)+1)) / (20*21/2)</f>
        <v>4.5731904761904767</v>
      </c>
      <c r="J1628" s="2">
        <f t="shared" si="202"/>
        <v>4.5735376852009075</v>
      </c>
      <c r="K1628" s="2">
        <f t="shared" si="196"/>
        <v>4.600313055416601</v>
      </c>
    </row>
    <row r="1629" spans="1:11" ht="13.5" x14ac:dyDescent="0.25">
      <c r="A1629" s="3">
        <f>TITRES_STAT!B1632</f>
        <v>44685</v>
      </c>
      <c r="B1629" s="6">
        <f>TITRES_STAT!D1632</f>
        <v>4.63</v>
      </c>
      <c r="C1629" s="2">
        <f t="shared" si="197"/>
        <v>0</v>
      </c>
      <c r="D1629" s="2">
        <f t="shared" si="198"/>
        <v>4.6259999999999994</v>
      </c>
      <c r="E1629" s="2">
        <f t="shared" si="200"/>
        <v>4.5240000000000009</v>
      </c>
      <c r="F1629" s="2">
        <f t="shared" si="201"/>
        <v>4.5720000000000001</v>
      </c>
      <c r="G1629" s="2">
        <f t="shared" si="195"/>
        <v>4.6221999999999985</v>
      </c>
      <c r="H1629" s="2">
        <f t="shared" si="199"/>
        <v>4.6986499999999953</v>
      </c>
      <c r="I1629" s="2">
        <f t="array" ref="I1629">SUMPRODUCT(B1613:B1632, (ROW(B1613:B1632)-ROW(B1613)+1)) / (20*21/2)</f>
        <v>4.5750000000000002</v>
      </c>
      <c r="J1629" s="2">
        <f t="shared" si="202"/>
        <v>4.5789150485151069</v>
      </c>
      <c r="K1629" s="2">
        <f t="shared" si="196"/>
        <v>4.6014772493218326</v>
      </c>
    </row>
    <row r="1630" spans="1:11" ht="13.5" x14ac:dyDescent="0.25">
      <c r="A1630" s="3">
        <f>TITRES_STAT!B1633</f>
        <v>44686</v>
      </c>
      <c r="B1630" s="6">
        <f>TITRES_STAT!D1633</f>
        <v>4.63</v>
      </c>
      <c r="C1630" s="2">
        <f t="shared" si="197"/>
        <v>0</v>
      </c>
      <c r="D1630" s="2">
        <f t="shared" si="198"/>
        <v>4.6279999999999992</v>
      </c>
      <c r="E1630" s="2">
        <f t="shared" si="200"/>
        <v>4.5620000000000012</v>
      </c>
      <c r="F1630" s="2">
        <f t="shared" si="201"/>
        <v>4.5719999999999992</v>
      </c>
      <c r="G1630" s="2">
        <f t="shared" si="195"/>
        <v>4.6231999999999998</v>
      </c>
      <c r="H1630" s="2">
        <f t="shared" si="199"/>
        <v>4.6981999999999955</v>
      </c>
      <c r="I1630" s="2">
        <f t="array" ref="I1630">SUMPRODUCT(B1614:B1633, (ROW(B1614:B1633)-ROW(B1614)+1)) / (20*21/2)</f>
        <v>4.5580000000000007</v>
      </c>
      <c r="J1630" s="2">
        <f t="shared" si="202"/>
        <v>4.583780281989859</v>
      </c>
      <c r="K1630" s="2">
        <f t="shared" si="196"/>
        <v>4.6025957885641136</v>
      </c>
    </row>
    <row r="1631" spans="1:11" ht="13.5" x14ac:dyDescent="0.25">
      <c r="A1631" s="3">
        <f>TITRES_STAT!B1634</f>
        <v>44687</v>
      </c>
      <c r="B1631" s="6">
        <f>TITRES_STAT!D1634</f>
        <v>4.63</v>
      </c>
      <c r="C1631" s="2">
        <f t="shared" si="197"/>
        <v>0</v>
      </c>
      <c r="D1631" s="2">
        <f t="shared" si="198"/>
        <v>4.63</v>
      </c>
      <c r="E1631" s="2">
        <f t="shared" si="200"/>
        <v>4.6000000000000005</v>
      </c>
      <c r="F1631" s="2">
        <f t="shared" si="201"/>
        <v>4.570999999999998</v>
      </c>
      <c r="G1631" s="2">
        <f t="shared" si="195"/>
        <v>4.6203999999999992</v>
      </c>
      <c r="H1631" s="2">
        <f t="shared" si="199"/>
        <v>4.6973499999999948</v>
      </c>
      <c r="I1631" s="2">
        <f t="array" ref="I1631">SUMPRODUCT(B1615:B1634, (ROW(B1615:B1634)-ROW(B1615)+1)) / (20*21/2)</f>
        <v>4.5602857142857145</v>
      </c>
      <c r="J1631" s="2">
        <f t="shared" si="202"/>
        <v>4.5881821598955872</v>
      </c>
      <c r="K1631" s="2">
        <f t="shared" si="196"/>
        <v>4.6036704635223842</v>
      </c>
    </row>
    <row r="1632" spans="1:11" ht="13.5" x14ac:dyDescent="0.25">
      <c r="A1632" s="3">
        <f>TITRES_STAT!B1635</f>
        <v>44690</v>
      </c>
      <c r="B1632" s="6">
        <f>TITRES_STAT!D1635</f>
        <v>4.59</v>
      </c>
      <c r="C1632" s="2">
        <f t="shared" si="197"/>
        <v>-4.0000000000000036E-2</v>
      </c>
      <c r="D1632" s="2">
        <f t="shared" si="198"/>
        <v>4.6219999999999999</v>
      </c>
      <c r="E1632" s="2">
        <f t="shared" si="200"/>
        <v>4.6150000000000002</v>
      </c>
      <c r="F1632" s="2">
        <f t="shared" si="201"/>
        <v>4.5684999999999985</v>
      </c>
      <c r="G1632" s="2">
        <f t="shared" si="195"/>
        <v>4.6167999999999987</v>
      </c>
      <c r="H1632" s="2">
        <f t="shared" si="199"/>
        <v>4.6962999999999955</v>
      </c>
      <c r="I1632" s="2">
        <f t="array" ref="I1632">SUMPRODUCT(B1616:B1635, (ROW(B1616:B1635)-ROW(B1616)+1)) / (20*21/2)</f>
        <v>4.5628571428571423</v>
      </c>
      <c r="J1632" s="2">
        <f t="shared" si="202"/>
        <v>4.5883552875245783</v>
      </c>
      <c r="K1632" s="2">
        <f t="shared" si="196"/>
        <v>4.6031343669136628</v>
      </c>
    </row>
    <row r="1633" spans="1:11" ht="13.5" x14ac:dyDescent="0.25">
      <c r="A1633" s="3">
        <f>TITRES_STAT!B1636</f>
        <v>44691</v>
      </c>
      <c r="B1633" s="6">
        <f>TITRES_STAT!D1636</f>
        <v>4.3899999999999997</v>
      </c>
      <c r="C1633" s="2">
        <f t="shared" si="197"/>
        <v>-0.20000000000000018</v>
      </c>
      <c r="D1633" s="2">
        <f t="shared" si="198"/>
        <v>4.5739999999999998</v>
      </c>
      <c r="E1633" s="2">
        <f t="shared" si="200"/>
        <v>4.5989999999999993</v>
      </c>
      <c r="F1633" s="2">
        <f t="shared" si="201"/>
        <v>4.5559999999999992</v>
      </c>
      <c r="G1633" s="2">
        <f t="shared" si="195"/>
        <v>4.6091999999999986</v>
      </c>
      <c r="H1633" s="2">
        <f t="shared" si="199"/>
        <v>4.6942499999999958</v>
      </c>
      <c r="I1633" s="2">
        <f t="array" ref="I1633">SUMPRODUCT(B1617:B1636, (ROW(B1617:B1636)-ROW(B1617)+1)) / (20*21/2)</f>
        <v>4.546666666666666</v>
      </c>
      <c r="J1633" s="2">
        <f t="shared" si="202"/>
        <v>4.5694643077603327</v>
      </c>
      <c r="K1633" s="2">
        <f t="shared" si="196"/>
        <v>4.5947761564464606</v>
      </c>
    </row>
    <row r="1634" spans="1:11" ht="13.5" x14ac:dyDescent="0.25">
      <c r="A1634" s="3">
        <f>TITRES_STAT!B1637</f>
        <v>44692</v>
      </c>
      <c r="B1634" s="6">
        <f>TITRES_STAT!D1637</f>
        <v>4.58</v>
      </c>
      <c r="C1634" s="2">
        <f t="shared" si="197"/>
        <v>0.19000000000000039</v>
      </c>
      <c r="D1634" s="2">
        <f t="shared" si="198"/>
        <v>4.5640000000000001</v>
      </c>
      <c r="E1634" s="2">
        <f t="shared" si="200"/>
        <v>4.5950000000000006</v>
      </c>
      <c r="F1634" s="2">
        <f t="shared" si="201"/>
        <v>4.552999999999999</v>
      </c>
      <c r="G1634" s="2">
        <f t="shared" si="195"/>
        <v>4.6057999999999986</v>
      </c>
      <c r="H1634" s="2">
        <f t="shared" si="199"/>
        <v>4.6931999999999956</v>
      </c>
      <c r="I1634" s="2">
        <f t="array" ref="I1634">SUMPRODUCT(B1618:B1637, (ROW(B1618:B1637)-ROW(B1618)+1)) / (20*21/2)</f>
        <v>4.5136190476190468</v>
      </c>
      <c r="J1634" s="2">
        <f t="shared" si="202"/>
        <v>4.5704677070212538</v>
      </c>
      <c r="K1634" s="2">
        <f t="shared" si="196"/>
        <v>4.5941966993309133</v>
      </c>
    </row>
    <row r="1635" spans="1:11" ht="13.5" x14ac:dyDescent="0.25">
      <c r="A1635" s="3">
        <f>TITRES_STAT!B1638</f>
        <v>44693</v>
      </c>
      <c r="B1635" s="6">
        <f>TITRES_STAT!D1638</f>
        <v>4.58</v>
      </c>
      <c r="C1635" s="2">
        <f t="shared" si="197"/>
        <v>0</v>
      </c>
      <c r="D1635" s="2">
        <f t="shared" si="198"/>
        <v>4.5539999999999994</v>
      </c>
      <c r="E1635" s="2">
        <f t="shared" si="200"/>
        <v>4.5909999999999993</v>
      </c>
      <c r="F1635" s="2">
        <f t="shared" si="201"/>
        <v>4.55</v>
      </c>
      <c r="G1635" s="2">
        <f t="shared" si="195"/>
        <v>4.6033999999999988</v>
      </c>
      <c r="H1635" s="2">
        <f t="shared" si="199"/>
        <v>4.6919999999999966</v>
      </c>
      <c r="I1635" s="2">
        <f t="array" ref="I1635">SUMPRODUCT(B1619:B1638, (ROW(B1619:B1638)-ROW(B1619)+1)) / (20*21/2)</f>
        <v>4.4931904761904766</v>
      </c>
      <c r="J1635" s="2">
        <f t="shared" si="202"/>
        <v>4.5713755444478013</v>
      </c>
      <c r="K1635" s="2">
        <f t="shared" si="196"/>
        <v>4.5936399660238187</v>
      </c>
    </row>
    <row r="1636" spans="1:11" ht="13.5" x14ac:dyDescent="0.25">
      <c r="A1636" s="3">
        <f>TITRES_STAT!B1639</f>
        <v>44694</v>
      </c>
      <c r="B1636" s="6">
        <f>TITRES_STAT!D1639</f>
        <v>4.38</v>
      </c>
      <c r="C1636" s="2">
        <f t="shared" si="197"/>
        <v>-0.20000000000000018</v>
      </c>
      <c r="D1636" s="2">
        <f t="shared" si="198"/>
        <v>4.5039999999999996</v>
      </c>
      <c r="E1636" s="2">
        <f t="shared" si="200"/>
        <v>4.5669999999999993</v>
      </c>
      <c r="F1636" s="2">
        <f t="shared" si="201"/>
        <v>4.5369999999999999</v>
      </c>
      <c r="G1636" s="2">
        <f t="shared" si="195"/>
        <v>4.5972</v>
      </c>
      <c r="H1636" s="2">
        <f t="shared" si="199"/>
        <v>4.6897999999999964</v>
      </c>
      <c r="I1636" s="2">
        <f t="array" ref="I1636">SUMPRODUCT(B1620:B1639, (ROW(B1620:B1639)-ROW(B1620)+1)) / (20*21/2)</f>
        <v>4.4743809523809528</v>
      </c>
      <c r="J1636" s="2">
        <f t="shared" si="202"/>
        <v>4.5531493021194391</v>
      </c>
      <c r="K1636" s="2">
        <f t="shared" si="196"/>
        <v>4.5852619281405316</v>
      </c>
    </row>
    <row r="1637" spans="1:11" ht="13.5" x14ac:dyDescent="0.25">
      <c r="A1637" s="3">
        <f>TITRES_STAT!B1640</f>
        <v>44697</v>
      </c>
      <c r="B1637" s="6">
        <f>TITRES_STAT!D1640</f>
        <v>4.1900000000000004</v>
      </c>
      <c r="C1637" s="2">
        <f t="shared" si="197"/>
        <v>-0.1899999999999995</v>
      </c>
      <c r="D1637" s="2">
        <f t="shared" si="198"/>
        <v>4.4240000000000004</v>
      </c>
      <c r="E1637" s="2">
        <f t="shared" si="200"/>
        <v>4.5229999999999997</v>
      </c>
      <c r="F1637" s="2">
        <f t="shared" si="201"/>
        <v>4.5145</v>
      </c>
      <c r="G1637" s="2">
        <f t="shared" si="195"/>
        <v>4.5909999999999993</v>
      </c>
      <c r="H1637" s="2">
        <f t="shared" si="199"/>
        <v>4.6865499999999969</v>
      </c>
      <c r="I1637" s="2">
        <f t="array" ref="I1637">SUMPRODUCT(B1621:B1640, (ROW(B1621:B1640)-ROW(B1621)+1)) / (20*21/2)</f>
        <v>4.4562380952380956</v>
      </c>
      <c r="J1637" s="2">
        <f t="shared" si="202"/>
        <v>4.5185636542985401</v>
      </c>
      <c r="K1637" s="2">
        <f t="shared" si="196"/>
        <v>4.5697614603703149</v>
      </c>
    </row>
    <row r="1638" spans="1:11" ht="13.5" x14ac:dyDescent="0.25">
      <c r="A1638" s="3">
        <f>TITRES_STAT!B1641</f>
        <v>44698</v>
      </c>
      <c r="B1638" s="6">
        <f>TITRES_STAT!D1641</f>
        <v>4.3</v>
      </c>
      <c r="C1638" s="2">
        <f t="shared" si="197"/>
        <v>0.10999999999999943</v>
      </c>
      <c r="D1638" s="2">
        <f t="shared" si="198"/>
        <v>4.4060000000000006</v>
      </c>
      <c r="E1638" s="2">
        <f t="shared" si="200"/>
        <v>4.49</v>
      </c>
      <c r="F1638" s="2">
        <f t="shared" si="201"/>
        <v>4.4975000000000005</v>
      </c>
      <c r="G1638" s="2">
        <f t="shared" si="195"/>
        <v>4.5840000000000005</v>
      </c>
      <c r="H1638" s="2">
        <f t="shared" si="199"/>
        <v>4.6838499999999961</v>
      </c>
      <c r="I1638" s="2">
        <f t="array" ref="I1638">SUMPRODUCT(B1622:B1641, (ROW(B1622:B1641)-ROW(B1622)+1)) / (20*21/2)</f>
        <v>4.4378571428571432</v>
      </c>
      <c r="J1638" s="2">
        <f t="shared" si="202"/>
        <v>4.4977480681748698</v>
      </c>
      <c r="K1638" s="2">
        <f t="shared" si="196"/>
        <v>4.5591825795714795</v>
      </c>
    </row>
    <row r="1639" spans="1:11" ht="13.5" x14ac:dyDescent="0.25">
      <c r="A1639" s="3">
        <f>TITRES_STAT!B1642</f>
        <v>44699</v>
      </c>
      <c r="B1639" s="6">
        <f>TITRES_STAT!D1642</f>
        <v>4.3</v>
      </c>
      <c r="C1639" s="2">
        <f t="shared" si="197"/>
        <v>0</v>
      </c>
      <c r="D1639" s="2">
        <f t="shared" si="198"/>
        <v>4.3500000000000005</v>
      </c>
      <c r="E1639" s="2">
        <f t="shared" si="200"/>
        <v>4.456999999999999</v>
      </c>
      <c r="F1639" s="2">
        <f t="shared" si="201"/>
        <v>4.4904999999999999</v>
      </c>
      <c r="G1639" s="2">
        <f t="shared" si="195"/>
        <v>4.5770000000000008</v>
      </c>
      <c r="H1639" s="2">
        <f t="shared" si="199"/>
        <v>4.681149999999997</v>
      </c>
      <c r="I1639" s="2">
        <f t="array" ref="I1639">SUMPRODUCT(B1623:B1642, (ROW(B1623:B1642)-ROW(B1623)+1)) / (20*21/2)</f>
        <v>4.4182857142857141</v>
      </c>
      <c r="J1639" s="2">
        <f t="shared" si="202"/>
        <v>4.4789149188248825</v>
      </c>
      <c r="K1639" s="2">
        <f t="shared" si="196"/>
        <v>4.5490185568431869</v>
      </c>
    </row>
    <row r="1640" spans="1:11" ht="13.5" x14ac:dyDescent="0.25">
      <c r="A1640" s="3">
        <f>TITRES_STAT!B1643</f>
        <v>44700</v>
      </c>
      <c r="B1640" s="6">
        <f>TITRES_STAT!D1643</f>
        <v>4.3</v>
      </c>
      <c r="C1640" s="2">
        <f t="shared" si="197"/>
        <v>0</v>
      </c>
      <c r="D1640" s="2">
        <f t="shared" si="198"/>
        <v>4.2940000000000005</v>
      </c>
      <c r="E1640" s="2">
        <f t="shared" si="200"/>
        <v>4.4239999999999986</v>
      </c>
      <c r="F1640" s="2">
        <f t="shared" si="201"/>
        <v>4.4930000000000003</v>
      </c>
      <c r="G1640" s="2">
        <f t="shared" si="195"/>
        <v>4.5694000000000008</v>
      </c>
      <c r="H1640" s="2">
        <f t="shared" si="199"/>
        <v>4.6786499999999966</v>
      </c>
      <c r="I1640" s="2">
        <f t="array" ref="I1640">SUMPRODUCT(B1624:B1643, (ROW(B1624:B1643)-ROW(B1624)+1)) / (20*21/2)</f>
        <v>4.3994285714285706</v>
      </c>
      <c r="J1640" s="2">
        <f t="shared" si="202"/>
        <v>4.4618754027463225</v>
      </c>
      <c r="K1640" s="2">
        <f t="shared" si="196"/>
        <v>4.5392531232414939</v>
      </c>
    </row>
    <row r="1641" spans="1:11" ht="13.5" x14ac:dyDescent="0.25">
      <c r="A1641" s="3">
        <f>TITRES_STAT!B1644</f>
        <v>44701</v>
      </c>
      <c r="B1641" s="6">
        <f>TITRES_STAT!D1644</f>
        <v>4.3</v>
      </c>
      <c r="C1641" s="2">
        <f t="shared" si="197"/>
        <v>0</v>
      </c>
      <c r="D1641" s="2">
        <f t="shared" si="198"/>
        <v>4.2780000000000005</v>
      </c>
      <c r="E1641" s="2">
        <f t="shared" si="200"/>
        <v>4.391</v>
      </c>
      <c r="F1641" s="2">
        <f t="shared" si="201"/>
        <v>4.4954999999999989</v>
      </c>
      <c r="G1641" s="2">
        <f t="shared" si="195"/>
        <v>4.5624000000000011</v>
      </c>
      <c r="H1641" s="2">
        <f t="shared" si="199"/>
        <v>4.6761499999999963</v>
      </c>
      <c r="I1641" s="2">
        <f t="array" ref="I1641">SUMPRODUCT(B1625:B1644, (ROW(B1625:B1644)-ROW(B1625)+1)) / (20*21/2)</f>
        <v>4.3637142857142859</v>
      </c>
      <c r="J1641" s="2">
        <f t="shared" si="202"/>
        <v>4.4464586977228633</v>
      </c>
      <c r="K1641" s="2">
        <f t="shared" si="196"/>
        <v>4.5298706478202595</v>
      </c>
    </row>
    <row r="1642" spans="1:11" ht="13.5" x14ac:dyDescent="0.25">
      <c r="A1642" s="3">
        <f>TITRES_STAT!B1645</f>
        <v>44704</v>
      </c>
      <c r="B1642" s="6">
        <f>TITRES_STAT!D1645</f>
        <v>4.29</v>
      </c>
      <c r="C1642" s="2">
        <f t="shared" si="197"/>
        <v>-9.9999999999997868E-3</v>
      </c>
      <c r="D1642" s="2">
        <f t="shared" si="198"/>
        <v>4.298</v>
      </c>
      <c r="E1642" s="2">
        <f t="shared" si="200"/>
        <v>4.3609999999999998</v>
      </c>
      <c r="F1642" s="2">
        <f t="shared" si="201"/>
        <v>4.4879999999999995</v>
      </c>
      <c r="G1642" s="2">
        <f t="shared" si="195"/>
        <v>4.555200000000001</v>
      </c>
      <c r="H1642" s="2">
        <f t="shared" si="199"/>
        <v>4.673599999999996</v>
      </c>
      <c r="I1642" s="2">
        <f t="array" ref="I1642">SUMPRODUCT(B1626:B1645, (ROW(B1626:B1645)-ROW(B1626)+1)) / (20*21/2)</f>
        <v>4.3133333333333335</v>
      </c>
      <c r="J1642" s="2">
        <f t="shared" si="202"/>
        <v>4.4315578693683051</v>
      </c>
      <c r="K1642" s="2">
        <f t="shared" si="196"/>
        <v>4.5204639557488768</v>
      </c>
    </row>
    <row r="1643" spans="1:11" ht="13.5" x14ac:dyDescent="0.25">
      <c r="A1643" s="3">
        <f>TITRES_STAT!B1646</f>
        <v>44705</v>
      </c>
      <c r="B1643" s="6">
        <f>TITRES_STAT!D1646</f>
        <v>4.29</v>
      </c>
      <c r="C1643" s="2">
        <f t="shared" si="197"/>
        <v>0</v>
      </c>
      <c r="D1643" s="2">
        <f t="shared" si="198"/>
        <v>4.2959999999999994</v>
      </c>
      <c r="E1643" s="2">
        <f t="shared" si="200"/>
        <v>4.351</v>
      </c>
      <c r="F1643" s="2">
        <f t="shared" si="201"/>
        <v>4.4749999999999996</v>
      </c>
      <c r="G1643" s="2">
        <f t="shared" si="195"/>
        <v>4.5474000000000006</v>
      </c>
      <c r="H1643" s="2">
        <f t="shared" si="199"/>
        <v>4.6710499999999966</v>
      </c>
      <c r="I1643" s="2">
        <f t="array" ref="I1643">SUMPRODUCT(B1627:B1646, (ROW(B1627:B1646)-ROW(B1627)+1)) / (20*21/2)</f>
        <v>4.2824761904761894</v>
      </c>
      <c r="J1643" s="2">
        <f t="shared" si="202"/>
        <v>4.4180761675237044</v>
      </c>
      <c r="K1643" s="2">
        <f t="shared" si="196"/>
        <v>4.5114261535626463</v>
      </c>
    </row>
    <row r="1644" spans="1:11" ht="13.5" x14ac:dyDescent="0.25">
      <c r="A1644" s="3">
        <f>TITRES_STAT!B1647</f>
        <v>44706</v>
      </c>
      <c r="B1644" s="6">
        <f>TITRES_STAT!D1647</f>
        <v>4.0999999999999996</v>
      </c>
      <c r="C1644" s="2">
        <f t="shared" si="197"/>
        <v>-0.19000000000000039</v>
      </c>
      <c r="D1644" s="2">
        <f t="shared" si="198"/>
        <v>4.2560000000000002</v>
      </c>
      <c r="E1644" s="2">
        <f t="shared" si="200"/>
        <v>4.3030000000000008</v>
      </c>
      <c r="F1644" s="2">
        <f t="shared" si="201"/>
        <v>4.4489999999999998</v>
      </c>
      <c r="G1644" s="2">
        <f t="shared" si="195"/>
        <v>4.5358000000000001</v>
      </c>
      <c r="H1644" s="2">
        <f t="shared" si="199"/>
        <v>4.6675499999999968</v>
      </c>
      <c r="I1644" s="2">
        <f t="array" ref="I1644">SUMPRODUCT(B1628:B1647, (ROW(B1628:B1647)-ROW(B1628)+1)) / (20*21/2)</f>
        <v>4.2712857142857139</v>
      </c>
      <c r="J1644" s="2">
        <f t="shared" si="202"/>
        <v>4.3877831991881138</v>
      </c>
      <c r="K1644" s="2">
        <f t="shared" si="196"/>
        <v>4.4952917945994058</v>
      </c>
    </row>
    <row r="1645" spans="1:11" ht="13.5" x14ac:dyDescent="0.25">
      <c r="A1645" s="3">
        <f>TITRES_STAT!B1648</f>
        <v>44707</v>
      </c>
      <c r="B1645" s="6">
        <f>TITRES_STAT!D1648</f>
        <v>3.92</v>
      </c>
      <c r="C1645" s="2">
        <f t="shared" si="197"/>
        <v>-0.17999999999999972</v>
      </c>
      <c r="D1645" s="2">
        <f t="shared" si="198"/>
        <v>4.18</v>
      </c>
      <c r="E1645" s="2">
        <f t="shared" si="200"/>
        <v>4.2370000000000001</v>
      </c>
      <c r="F1645" s="2">
        <f t="shared" si="201"/>
        <v>4.4139999999999997</v>
      </c>
      <c r="G1645" s="2">
        <f t="shared" si="195"/>
        <v>4.5206</v>
      </c>
      <c r="H1645" s="2">
        <f t="shared" si="199"/>
        <v>4.6631499999999964</v>
      </c>
      <c r="I1645" s="2">
        <f t="array" ref="I1645">SUMPRODUCT(B1629:B1648, (ROW(B1629:B1648)-ROW(B1629)+1)) / (20*21/2)</f>
        <v>4.2437142857142858</v>
      </c>
      <c r="J1645" s="2">
        <f t="shared" si="202"/>
        <v>4.3432324183130557</v>
      </c>
      <c r="K1645" s="2">
        <f t="shared" si="196"/>
        <v>4.4727313320660951</v>
      </c>
    </row>
    <row r="1646" spans="1:11" ht="13.5" x14ac:dyDescent="0.25">
      <c r="A1646" s="3">
        <f>TITRES_STAT!B1649</f>
        <v>44708</v>
      </c>
      <c r="B1646" s="6">
        <f>TITRES_STAT!D1649</f>
        <v>4.09</v>
      </c>
      <c r="C1646" s="2">
        <f t="shared" si="197"/>
        <v>0.16999999999999993</v>
      </c>
      <c r="D1646" s="2">
        <f t="shared" si="198"/>
        <v>4.1379999999999999</v>
      </c>
      <c r="E1646" s="2">
        <f t="shared" si="200"/>
        <v>4.2080000000000002</v>
      </c>
      <c r="F1646" s="2">
        <f t="shared" si="201"/>
        <v>4.3875000000000002</v>
      </c>
      <c r="G1646" s="2">
        <f t="shared" si="195"/>
        <v>4.5087999999999999</v>
      </c>
      <c r="H1646" s="2">
        <f t="shared" si="199"/>
        <v>4.6598499999999961</v>
      </c>
      <c r="I1646" s="2">
        <f t="array" ref="I1646">SUMPRODUCT(B1630:B1649, (ROW(B1630:B1649)-ROW(B1630)+1)) / (20*21/2)</f>
        <v>4.2359047619047621</v>
      </c>
      <c r="J1646" s="2">
        <f t="shared" si="202"/>
        <v>4.3191150451403839</v>
      </c>
      <c r="K1646" s="2">
        <f t="shared" si="196"/>
        <v>4.4577222602203657</v>
      </c>
    </row>
    <row r="1647" spans="1:11" ht="13.5" x14ac:dyDescent="0.25">
      <c r="A1647" s="3">
        <f>TITRES_STAT!B1650</f>
        <v>44711</v>
      </c>
      <c r="B1647" s="6">
        <f>TITRES_STAT!D1650</f>
        <v>4.2699999999999996</v>
      </c>
      <c r="C1647" s="2">
        <f t="shared" si="197"/>
        <v>0.17999999999999972</v>
      </c>
      <c r="D1647" s="2">
        <f t="shared" si="198"/>
        <v>4.1339999999999995</v>
      </c>
      <c r="E1647" s="2">
        <f t="shared" si="200"/>
        <v>4.2159999999999993</v>
      </c>
      <c r="F1647" s="2">
        <f t="shared" si="201"/>
        <v>4.3694999999999995</v>
      </c>
      <c r="G1647" s="2">
        <f t="shared" si="195"/>
        <v>4.5006000000000004</v>
      </c>
      <c r="H1647" s="2">
        <f t="shared" si="199"/>
        <v>4.6574499999999963</v>
      </c>
      <c r="I1647" s="2">
        <f t="array" ref="I1647">SUMPRODUCT(B1631:B1650, (ROW(B1631:B1650)-ROW(B1631)+1)) / (20*21/2)</f>
        <v>4.2422380952380951</v>
      </c>
      <c r="J1647" s="2">
        <f t="shared" si="202"/>
        <v>4.3144374217936807</v>
      </c>
      <c r="K1647" s="2">
        <f t="shared" si="196"/>
        <v>4.4503606029568212</v>
      </c>
    </row>
    <row r="1648" spans="1:11" ht="13.5" x14ac:dyDescent="0.25">
      <c r="A1648" s="3">
        <f>TITRES_STAT!B1651</f>
        <v>44712</v>
      </c>
      <c r="B1648" s="6">
        <f>TITRES_STAT!D1651</f>
        <v>4.08</v>
      </c>
      <c r="C1648" s="2">
        <f t="shared" si="197"/>
        <v>-0.1899999999999995</v>
      </c>
      <c r="D1648" s="2">
        <f t="shared" si="198"/>
        <v>4.0920000000000005</v>
      </c>
      <c r="E1648" s="2">
        <f t="shared" si="200"/>
        <v>4.194</v>
      </c>
      <c r="F1648" s="2">
        <f t="shared" si="201"/>
        <v>4.3419999999999996</v>
      </c>
      <c r="G1648" s="2">
        <f t="shared" si="195"/>
        <v>4.4885999999999999</v>
      </c>
      <c r="H1648" s="2">
        <f t="shared" si="199"/>
        <v>4.6540999999999961</v>
      </c>
      <c r="I1648" s="2">
        <f t="array" ref="I1648">SUMPRODUCT(B1632:B1651, (ROW(B1632:B1651)-ROW(B1632)+1)) / (20*21/2)</f>
        <v>4.2678095238095235</v>
      </c>
      <c r="J1648" s="2">
        <f t="shared" si="202"/>
        <v>4.2921100482895209</v>
      </c>
      <c r="K1648" s="2">
        <f t="shared" si="196"/>
        <v>4.4358366577428283</v>
      </c>
    </row>
    <row r="1649" spans="1:11" ht="13.5" x14ac:dyDescent="0.25">
      <c r="A1649" s="3">
        <f>TITRES_STAT!B1652</f>
        <v>44713</v>
      </c>
      <c r="B1649" s="6">
        <f>TITRES_STAT!D1652</f>
        <v>4.26</v>
      </c>
      <c r="C1649" s="2">
        <f t="shared" si="197"/>
        <v>0.17999999999999972</v>
      </c>
      <c r="D1649" s="2">
        <f t="shared" si="198"/>
        <v>4.1239999999999997</v>
      </c>
      <c r="E1649" s="2">
        <f t="shared" si="200"/>
        <v>4.1899999999999995</v>
      </c>
      <c r="F1649" s="2">
        <f t="shared" si="201"/>
        <v>4.3234999999999992</v>
      </c>
      <c r="G1649" s="2">
        <f t="shared" si="195"/>
        <v>4.4804000000000004</v>
      </c>
      <c r="H1649" s="2">
        <f t="shared" si="199"/>
        <v>4.6516499999999947</v>
      </c>
      <c r="I1649" s="2">
        <f t="array" ref="I1649">SUMPRODUCT(B1633:B1652, (ROW(B1633:B1652)-ROW(B1633)+1)) / (20*21/2)</f>
        <v>4.2955238095238091</v>
      </c>
      <c r="J1649" s="2">
        <f t="shared" si="202"/>
        <v>4.2890519484524239</v>
      </c>
      <c r="K1649" s="2">
        <f t="shared" si="196"/>
        <v>4.4289411025372276</v>
      </c>
    </row>
    <row r="1650" spans="1:11" ht="13.5" x14ac:dyDescent="0.25">
      <c r="A1650" s="3">
        <f>TITRES_STAT!B1653</f>
        <v>44714</v>
      </c>
      <c r="B1650" s="6">
        <f>TITRES_STAT!D1653</f>
        <v>4.3899999999999997</v>
      </c>
      <c r="C1650" s="2">
        <f t="shared" si="197"/>
        <v>0.12999999999999989</v>
      </c>
      <c r="D1650" s="2">
        <f t="shared" si="198"/>
        <v>4.218</v>
      </c>
      <c r="E1650" s="2">
        <f t="shared" si="200"/>
        <v>4.1989999999999998</v>
      </c>
      <c r="F1650" s="2">
        <f t="shared" si="201"/>
        <v>4.3114999999999997</v>
      </c>
      <c r="G1650" s="2">
        <f t="shared" ref="G1650:G1713" si="203">AVERAGE(B1601:B1650)</f>
        <v>4.4748000000000001</v>
      </c>
      <c r="H1650" s="2">
        <f t="shared" si="199"/>
        <v>4.6498499999999954</v>
      </c>
      <c r="I1650" s="2">
        <f t="array" ref="I1650">SUMPRODUCT(B1634:B1653, (ROW(B1634:B1653)-ROW(B1634)+1)) / (20*21/2)</f>
        <v>4.3231904761904758</v>
      </c>
      <c r="J1650" s="2">
        <f t="shared" si="202"/>
        <v>4.2986660485998121</v>
      </c>
      <c r="K1650" s="2">
        <f t="shared" si="196"/>
        <v>4.4274140004769444</v>
      </c>
    </row>
    <row r="1651" spans="1:11" ht="13.5" x14ac:dyDescent="0.25">
      <c r="A1651" s="3">
        <f>TITRES_STAT!B1654</f>
        <v>44715</v>
      </c>
      <c r="B1651" s="6">
        <f>TITRES_STAT!D1654</f>
        <v>4.58</v>
      </c>
      <c r="C1651" s="2">
        <f t="shared" si="197"/>
        <v>0.19000000000000039</v>
      </c>
      <c r="D1651" s="2">
        <f t="shared" si="198"/>
        <v>4.3159999999999998</v>
      </c>
      <c r="E1651" s="2">
        <f t="shared" si="200"/>
        <v>4.2269999999999994</v>
      </c>
      <c r="F1651" s="2">
        <f t="shared" si="201"/>
        <v>4.3089999999999993</v>
      </c>
      <c r="G1651" s="2">
        <f t="shared" si="203"/>
        <v>4.4771999999999998</v>
      </c>
      <c r="H1651" s="2">
        <f t="shared" si="199"/>
        <v>4.6489999999999956</v>
      </c>
      <c r="I1651" s="2">
        <f t="array" ref="I1651">SUMPRODUCT(B1635:B1654, (ROW(B1635:B1654)-ROW(B1635)+1)) / (20*21/2)</f>
        <v>4.347952380952381</v>
      </c>
      <c r="J1651" s="2">
        <f t="shared" si="202"/>
        <v>4.3254597582569723</v>
      </c>
      <c r="K1651" s="2">
        <f t="shared" ref="K1651:K1714" si="204">$K$4*B1651+(1-$K$4)*K1650</f>
        <v>4.4333977651641234</v>
      </c>
    </row>
    <row r="1652" spans="1:11" ht="13.5" x14ac:dyDescent="0.25">
      <c r="A1652" s="3">
        <f>TITRES_STAT!B1655</f>
        <v>44718</v>
      </c>
      <c r="B1652" s="6">
        <f>TITRES_STAT!D1655</f>
        <v>4.5999999999999996</v>
      </c>
      <c r="C1652" s="2">
        <f t="shared" si="197"/>
        <v>1.9999999999999574E-2</v>
      </c>
      <c r="D1652" s="2">
        <f t="shared" si="198"/>
        <v>4.3820000000000006</v>
      </c>
      <c r="E1652" s="2">
        <f t="shared" si="200"/>
        <v>4.258</v>
      </c>
      <c r="F1652" s="2">
        <f t="shared" si="201"/>
        <v>4.3094999999999999</v>
      </c>
      <c r="G1652" s="2">
        <f t="shared" si="203"/>
        <v>4.4762000000000004</v>
      </c>
      <c r="H1652" s="2">
        <f t="shared" si="199"/>
        <v>4.6482499999999956</v>
      </c>
      <c r="I1652" s="2">
        <f t="array" ref="I1652">SUMPRODUCT(B1636:B1655, (ROW(B1636:B1655)-ROW(B1636)+1)) / (20*21/2)</f>
        <v>4.3536666666666664</v>
      </c>
      <c r="J1652" s="2">
        <f t="shared" si="202"/>
        <v>4.3516064479467849</v>
      </c>
      <c r="K1652" s="2">
        <f t="shared" si="204"/>
        <v>4.4399311861380797</v>
      </c>
    </row>
    <row r="1653" spans="1:11" ht="13.5" x14ac:dyDescent="0.25">
      <c r="A1653" s="3">
        <f>TITRES_STAT!B1656</f>
        <v>44719</v>
      </c>
      <c r="B1653" s="6">
        <f>TITRES_STAT!D1656</f>
        <v>4.5999999999999996</v>
      </c>
      <c r="C1653" s="2">
        <f t="shared" si="197"/>
        <v>0</v>
      </c>
      <c r="D1653" s="2">
        <f t="shared" si="198"/>
        <v>4.4859999999999998</v>
      </c>
      <c r="E1653" s="2">
        <f t="shared" si="200"/>
        <v>4.2889999999999997</v>
      </c>
      <c r="F1653" s="2">
        <f t="shared" si="201"/>
        <v>4.3199999999999994</v>
      </c>
      <c r="G1653" s="2">
        <f t="shared" si="203"/>
        <v>4.4752000000000001</v>
      </c>
      <c r="H1653" s="2">
        <f t="shared" si="199"/>
        <v>4.6474999999999955</v>
      </c>
      <c r="I1653" s="2">
        <f t="array" ref="I1653">SUMPRODUCT(B1637:B1656, (ROW(B1637:B1656)-ROW(B1637)+1)) / (20*21/2)</f>
        <v>4.3422380952380948</v>
      </c>
      <c r="J1653" s="2">
        <f t="shared" si="202"/>
        <v>4.3752629767137581</v>
      </c>
      <c r="K1653" s="2">
        <f t="shared" si="204"/>
        <v>4.4462083945248221</v>
      </c>
    </row>
    <row r="1654" spans="1:11" ht="13.5" x14ac:dyDescent="0.25">
      <c r="A1654" s="3">
        <f>TITRES_STAT!B1657</f>
        <v>44720</v>
      </c>
      <c r="B1654" s="6">
        <f>TITRES_STAT!D1657</f>
        <v>4.58</v>
      </c>
      <c r="C1654" s="2">
        <f t="shared" si="197"/>
        <v>-1.9999999999999574E-2</v>
      </c>
      <c r="D1654" s="2">
        <f t="shared" si="198"/>
        <v>4.55</v>
      </c>
      <c r="E1654" s="2">
        <f t="shared" si="200"/>
        <v>4.3369999999999997</v>
      </c>
      <c r="F1654" s="2">
        <f t="shared" si="201"/>
        <v>4.3199999999999985</v>
      </c>
      <c r="G1654" s="2">
        <f t="shared" si="203"/>
        <v>4.4738000000000007</v>
      </c>
      <c r="H1654" s="2">
        <f t="shared" si="199"/>
        <v>4.6466499999999957</v>
      </c>
      <c r="I1654" s="2">
        <f t="array" ref="I1654">SUMPRODUCT(B1638:B1657, (ROW(B1638:B1657)-ROW(B1638)+1)) / (20*21/2)</f>
        <v>4.3488571428571436</v>
      </c>
      <c r="J1654" s="2">
        <f t="shared" si="202"/>
        <v>4.3947617408362571</v>
      </c>
      <c r="K1654" s="2">
        <f t="shared" si="204"/>
        <v>4.4514551241513001</v>
      </c>
    </row>
    <row r="1655" spans="1:11" ht="13.5" x14ac:dyDescent="0.25">
      <c r="A1655" s="3">
        <f>TITRES_STAT!B1658</f>
        <v>44721</v>
      </c>
      <c r="B1655" s="6">
        <f>TITRES_STAT!D1658</f>
        <v>4.38</v>
      </c>
      <c r="C1655" s="2">
        <f t="shared" si="197"/>
        <v>-0.20000000000000018</v>
      </c>
      <c r="D1655" s="2">
        <f t="shared" si="198"/>
        <v>4.548</v>
      </c>
      <c r="E1655" s="2">
        <f t="shared" si="200"/>
        <v>4.3830000000000009</v>
      </c>
      <c r="F1655" s="2">
        <f t="shared" si="201"/>
        <v>4.3099999999999996</v>
      </c>
      <c r="G1655" s="2">
        <f t="shared" si="203"/>
        <v>4.4684000000000008</v>
      </c>
      <c r="H1655" s="2">
        <f t="shared" si="199"/>
        <v>4.6447999999999947</v>
      </c>
      <c r="I1655" s="2">
        <f t="array" ref="I1655">SUMPRODUCT(B1639:B1658, (ROW(B1639:B1658)-ROW(B1639)+1)) / (20*21/2)</f>
        <v>4.367</v>
      </c>
      <c r="J1655" s="2">
        <f t="shared" si="202"/>
        <v>4.3933558607566132</v>
      </c>
      <c r="K1655" s="2">
        <f t="shared" si="204"/>
        <v>4.4486529624198772</v>
      </c>
    </row>
    <row r="1656" spans="1:11" ht="13.5" x14ac:dyDescent="0.25">
      <c r="A1656" s="3">
        <f>TITRES_STAT!B1659</f>
        <v>44722</v>
      </c>
      <c r="B1656" s="6">
        <f>TITRES_STAT!D1659</f>
        <v>4.1900000000000004</v>
      </c>
      <c r="C1656" s="2">
        <f t="shared" si="197"/>
        <v>-0.1899999999999995</v>
      </c>
      <c r="D1656" s="2">
        <f t="shared" si="198"/>
        <v>4.4700000000000006</v>
      </c>
      <c r="E1656" s="2">
        <f t="shared" si="200"/>
        <v>4.3929999999999998</v>
      </c>
      <c r="F1656" s="2">
        <f t="shared" si="201"/>
        <v>4.3004999999999987</v>
      </c>
      <c r="G1656" s="2">
        <f t="shared" si="203"/>
        <v>4.4592000000000001</v>
      </c>
      <c r="H1656" s="2">
        <f t="shared" si="199"/>
        <v>4.6426999999999952</v>
      </c>
      <c r="I1656" s="2">
        <f t="array" ref="I1656">SUMPRODUCT(B1640:B1659, (ROW(B1640:B1659)-ROW(B1640)+1)) / (20*21/2)</f>
        <v>4.3651428571428577</v>
      </c>
      <c r="J1656" s="2">
        <f t="shared" si="202"/>
        <v>4.3739886359226503</v>
      </c>
      <c r="K1656" s="2">
        <f t="shared" si="204"/>
        <v>4.4385097089916465</v>
      </c>
    </row>
    <row r="1657" spans="1:11" ht="13.5" x14ac:dyDescent="0.25">
      <c r="A1657" s="3">
        <f>TITRES_STAT!B1660</f>
        <v>44725</v>
      </c>
      <c r="B1657" s="6">
        <f>TITRES_STAT!D1660</f>
        <v>4.37</v>
      </c>
      <c r="C1657" s="2">
        <f t="shared" si="197"/>
        <v>0.17999999999999972</v>
      </c>
      <c r="D1657" s="2">
        <f t="shared" si="198"/>
        <v>4.4240000000000004</v>
      </c>
      <c r="E1657" s="2">
        <f t="shared" si="200"/>
        <v>4.4030000000000005</v>
      </c>
      <c r="F1657" s="2">
        <f t="shared" si="201"/>
        <v>4.309499999999999</v>
      </c>
      <c r="G1657" s="2">
        <f t="shared" si="203"/>
        <v>4.4535999999999998</v>
      </c>
      <c r="H1657" s="2">
        <f t="shared" si="199"/>
        <v>4.6414999999999953</v>
      </c>
      <c r="I1657" s="2">
        <f t="array" ref="I1657">SUMPRODUCT(B1641:B1660, (ROW(B1641:B1660)-ROW(B1641)+1)) / (20*21/2)</f>
        <v>4.3813809523809519</v>
      </c>
      <c r="J1657" s="2">
        <f t="shared" si="202"/>
        <v>4.3736087658347786</v>
      </c>
      <c r="K1657" s="2">
        <f t="shared" si="204"/>
        <v>4.4358230537370726</v>
      </c>
    </row>
    <row r="1658" spans="1:11" ht="13.5" x14ac:dyDescent="0.25">
      <c r="A1658" s="3">
        <f>TITRES_STAT!B1661</f>
        <v>44726</v>
      </c>
      <c r="B1658" s="6">
        <f>TITRES_STAT!D1661</f>
        <v>4.5</v>
      </c>
      <c r="C1658" s="2">
        <f t="shared" si="197"/>
        <v>0.12999999999999989</v>
      </c>
      <c r="D1658" s="2">
        <f t="shared" si="198"/>
        <v>4.4040000000000008</v>
      </c>
      <c r="E1658" s="2">
        <f t="shared" si="200"/>
        <v>4.4449999999999994</v>
      </c>
      <c r="F1658" s="2">
        <f t="shared" si="201"/>
        <v>4.3194999999999997</v>
      </c>
      <c r="G1658" s="2">
        <f t="shared" si="203"/>
        <v>4.4508000000000001</v>
      </c>
      <c r="H1658" s="2">
        <f t="shared" si="199"/>
        <v>4.6399499999999954</v>
      </c>
      <c r="I1658" s="2">
        <f t="array" ref="I1658">SUMPRODUCT(B1642:B1661, (ROW(B1642:B1661)-ROW(B1642)+1)) / (20*21/2)</f>
        <v>4.3976666666666668</v>
      </c>
      <c r="J1658" s="2">
        <f t="shared" si="202"/>
        <v>4.3856460262314663</v>
      </c>
      <c r="K1658" s="2">
        <f t="shared" si="204"/>
        <v>4.4383397967277762</v>
      </c>
    </row>
    <row r="1659" spans="1:11" ht="13.5" x14ac:dyDescent="0.25">
      <c r="A1659" s="3">
        <f>TITRES_STAT!B1662</f>
        <v>44727</v>
      </c>
      <c r="B1659" s="6">
        <f>TITRES_STAT!D1662</f>
        <v>4.3</v>
      </c>
      <c r="C1659" s="2">
        <f t="shared" si="197"/>
        <v>-0.20000000000000018</v>
      </c>
      <c r="D1659" s="2">
        <f t="shared" si="198"/>
        <v>4.3480000000000008</v>
      </c>
      <c r="E1659" s="2">
        <f t="shared" si="200"/>
        <v>4.4489999999999998</v>
      </c>
      <c r="F1659" s="2">
        <f t="shared" si="201"/>
        <v>4.3194999999999997</v>
      </c>
      <c r="G1659" s="2">
        <f t="shared" si="203"/>
        <v>4.4480000000000004</v>
      </c>
      <c r="H1659" s="2">
        <f t="shared" si="199"/>
        <v>4.6373999999999942</v>
      </c>
      <c r="I1659" s="2">
        <f t="array" ref="I1659">SUMPRODUCT(B1643:B1662, (ROW(B1643:B1662)-ROW(B1643)+1)) / (20*21/2)</f>
        <v>4.4130000000000003</v>
      </c>
      <c r="J1659" s="2">
        <f t="shared" si="202"/>
        <v>4.3774892618284698</v>
      </c>
      <c r="K1659" s="2">
        <f t="shared" si="204"/>
        <v>4.4329147066600205</v>
      </c>
    </row>
    <row r="1660" spans="1:11" ht="13.5" x14ac:dyDescent="0.25">
      <c r="A1660" s="3">
        <f>TITRES_STAT!B1663</f>
        <v>44728</v>
      </c>
      <c r="B1660" s="6">
        <f>TITRES_STAT!D1663</f>
        <v>4.49</v>
      </c>
      <c r="C1660" s="2">
        <f t="shared" si="197"/>
        <v>0.19000000000000039</v>
      </c>
      <c r="D1660" s="2">
        <f t="shared" si="198"/>
        <v>4.37</v>
      </c>
      <c r="E1660" s="2">
        <f t="shared" si="200"/>
        <v>4.4589999999999996</v>
      </c>
      <c r="F1660" s="2">
        <f t="shared" si="201"/>
        <v>4.3289999999999988</v>
      </c>
      <c r="G1660" s="2">
        <f t="shared" si="203"/>
        <v>4.4451999999999998</v>
      </c>
      <c r="H1660" s="2">
        <f t="shared" si="199"/>
        <v>4.635899999999995</v>
      </c>
      <c r="I1660" s="2">
        <f t="array" ref="I1660">SUMPRODUCT(B1644:B1663, (ROW(B1644:B1663)-ROW(B1644)+1)) / (20*21/2)</f>
        <v>4.4178095238095247</v>
      </c>
      <c r="J1660" s="2">
        <f t="shared" si="202"/>
        <v>4.3882045702257582</v>
      </c>
      <c r="K1660" s="2">
        <f t="shared" si="204"/>
        <v>4.4351533456145296</v>
      </c>
    </row>
    <row r="1661" spans="1:11" ht="13.5" x14ac:dyDescent="0.25">
      <c r="A1661" s="3">
        <f>TITRES_STAT!B1664</f>
        <v>44729</v>
      </c>
      <c r="B1661" s="6">
        <f>TITRES_STAT!D1664</f>
        <v>4.5</v>
      </c>
      <c r="C1661" s="2">
        <f t="shared" si="197"/>
        <v>9.9999999999997868E-3</v>
      </c>
      <c r="D1661" s="2">
        <f t="shared" si="198"/>
        <v>4.4320000000000004</v>
      </c>
      <c r="E1661" s="2">
        <f t="shared" si="200"/>
        <v>4.4510000000000005</v>
      </c>
      <c r="F1661" s="2">
        <f t="shared" si="201"/>
        <v>4.3390000000000004</v>
      </c>
      <c r="G1661" s="2">
        <f t="shared" si="203"/>
        <v>4.4421999999999988</v>
      </c>
      <c r="H1661" s="2">
        <f t="shared" si="199"/>
        <v>4.634449999999994</v>
      </c>
      <c r="I1661" s="2">
        <f t="array" ref="I1661">SUMPRODUCT(B1645:B1664, (ROW(B1645:B1664)-ROW(B1645)+1)) / (20*21/2)</f>
        <v>4.4040000000000008</v>
      </c>
      <c r="J1661" s="2">
        <f t="shared" si="202"/>
        <v>4.3988517540137808</v>
      </c>
      <c r="K1661" s="2">
        <f t="shared" si="204"/>
        <v>4.4376963516688619</v>
      </c>
    </row>
    <row r="1662" spans="1:11" ht="13.5" x14ac:dyDescent="0.25">
      <c r="A1662" s="3">
        <f>TITRES_STAT!B1665</f>
        <v>44732</v>
      </c>
      <c r="B1662" s="6">
        <f>TITRES_STAT!D1665</f>
        <v>4.5</v>
      </c>
      <c r="C1662" s="2">
        <f t="shared" si="197"/>
        <v>0</v>
      </c>
      <c r="D1662" s="2">
        <f t="shared" si="198"/>
        <v>4.4580000000000002</v>
      </c>
      <c r="E1662" s="2">
        <f t="shared" si="200"/>
        <v>4.4410000000000007</v>
      </c>
      <c r="F1662" s="2">
        <f t="shared" si="201"/>
        <v>4.3494999999999999</v>
      </c>
      <c r="G1662" s="2">
        <f t="shared" si="203"/>
        <v>4.4393999999999991</v>
      </c>
      <c r="H1662" s="2">
        <f t="shared" si="199"/>
        <v>4.6329999999999947</v>
      </c>
      <c r="I1662" s="2">
        <f t="array" ref="I1662">SUMPRODUCT(B1646:B1665, (ROW(B1646:B1665)-ROW(B1646)+1)) / (20*21/2)</f>
        <v>4.4068095238095237</v>
      </c>
      <c r="J1662" s="2">
        <f t="shared" si="202"/>
        <v>4.4084849202981831</v>
      </c>
      <c r="K1662" s="2">
        <f t="shared" si="204"/>
        <v>4.4401396319955735</v>
      </c>
    </row>
    <row r="1663" spans="1:11" ht="13.5" x14ac:dyDescent="0.25">
      <c r="A1663" s="3">
        <f>TITRES_STAT!B1666</f>
        <v>44733</v>
      </c>
      <c r="B1663" s="6">
        <f>TITRES_STAT!D1666</f>
        <v>4.4000000000000004</v>
      </c>
      <c r="C1663" s="2">
        <f t="shared" si="197"/>
        <v>-9.9999999999999645E-2</v>
      </c>
      <c r="D1663" s="2">
        <f t="shared" si="198"/>
        <v>4.4379999999999997</v>
      </c>
      <c r="E1663" s="2">
        <f t="shared" si="200"/>
        <v>4.4210000000000003</v>
      </c>
      <c r="F1663" s="2">
        <f t="shared" si="201"/>
        <v>4.3549999999999995</v>
      </c>
      <c r="G1663" s="2">
        <f t="shared" si="203"/>
        <v>4.4345999999999997</v>
      </c>
      <c r="H1663" s="2">
        <f t="shared" si="199"/>
        <v>4.6310499999999948</v>
      </c>
      <c r="I1663" s="2">
        <f t="array" ref="I1663">SUMPRODUCT(B1647:B1666, (ROW(B1647:B1666)-ROW(B1647)+1)) / (20*21/2)</f>
        <v>4.4073809523809517</v>
      </c>
      <c r="J1663" s="2">
        <f t="shared" si="202"/>
        <v>4.4076768326507372</v>
      </c>
      <c r="K1663" s="2">
        <f t="shared" si="204"/>
        <v>4.4385655287800612</v>
      </c>
    </row>
    <row r="1664" spans="1:11" ht="13.5" x14ac:dyDescent="0.25">
      <c r="A1664" s="3">
        <f>TITRES_STAT!B1667</f>
        <v>44734</v>
      </c>
      <c r="B1664" s="6">
        <f>TITRES_STAT!D1667</f>
        <v>4.21</v>
      </c>
      <c r="C1664" s="2">
        <f t="shared" si="197"/>
        <v>-0.19000000000000039</v>
      </c>
      <c r="D1664" s="2">
        <f t="shared" si="198"/>
        <v>4.42</v>
      </c>
      <c r="E1664" s="2">
        <f t="shared" si="200"/>
        <v>4.3840000000000003</v>
      </c>
      <c r="F1664" s="2">
        <f t="shared" si="201"/>
        <v>4.3605</v>
      </c>
      <c r="G1664" s="2">
        <f t="shared" si="203"/>
        <v>4.4260000000000002</v>
      </c>
      <c r="H1664" s="2">
        <f t="shared" si="199"/>
        <v>4.6281499999999944</v>
      </c>
      <c r="I1664" s="2">
        <f t="array" ref="I1664">SUMPRODUCT(B1648:B1667, (ROW(B1648:B1667)-ROW(B1648)+1)) / (20*21/2)</f>
        <v>4.4065238095238088</v>
      </c>
      <c r="J1664" s="2">
        <f t="shared" si="202"/>
        <v>4.3888504676363809</v>
      </c>
      <c r="K1664" s="2">
        <f t="shared" si="204"/>
        <v>4.4296021747102552</v>
      </c>
    </row>
    <row r="1665" spans="1:11" ht="13.5" x14ac:dyDescent="0.25">
      <c r="A1665" s="3">
        <f>TITRES_STAT!B1668</f>
        <v>44735</v>
      </c>
      <c r="B1665" s="6">
        <f>TITRES_STAT!D1668</f>
        <v>4.3899999999999997</v>
      </c>
      <c r="C1665" s="2">
        <f t="shared" si="197"/>
        <v>0.17999999999999972</v>
      </c>
      <c r="D1665" s="2">
        <f t="shared" si="198"/>
        <v>4.4000000000000004</v>
      </c>
      <c r="E1665" s="2">
        <f t="shared" si="200"/>
        <v>4.3849999999999998</v>
      </c>
      <c r="F1665" s="2">
        <f t="shared" si="201"/>
        <v>4.3839999999999995</v>
      </c>
      <c r="G1665" s="2">
        <f t="shared" si="203"/>
        <v>4.4210000000000003</v>
      </c>
      <c r="H1665" s="2">
        <f t="shared" si="199"/>
        <v>4.6261499999999947</v>
      </c>
      <c r="I1665" s="2">
        <f t="array" ref="I1665">SUMPRODUCT(B1649:B1668, (ROW(B1649:B1668)-ROW(B1649)+1)) / (20*21/2)</f>
        <v>4.405095238095238</v>
      </c>
      <c r="J1665" s="2">
        <f t="shared" si="202"/>
        <v>4.3889599469091065</v>
      </c>
      <c r="K1665" s="2">
        <f t="shared" si="204"/>
        <v>4.4280491482510298</v>
      </c>
    </row>
    <row r="1666" spans="1:11" ht="13.5" x14ac:dyDescent="0.25">
      <c r="A1666" s="3">
        <f>TITRES_STAT!B1669</f>
        <v>44736</v>
      </c>
      <c r="B1666" s="6">
        <f>TITRES_STAT!D1669</f>
        <v>4.3899999999999997</v>
      </c>
      <c r="C1666" s="2">
        <f t="shared" si="197"/>
        <v>0</v>
      </c>
      <c r="D1666" s="2">
        <f t="shared" si="198"/>
        <v>4.3780000000000001</v>
      </c>
      <c r="E1666" s="2">
        <f t="shared" si="200"/>
        <v>4.4050000000000002</v>
      </c>
      <c r="F1666" s="2">
        <f t="shared" si="201"/>
        <v>4.399</v>
      </c>
      <c r="G1666" s="2">
        <f t="shared" si="203"/>
        <v>4.4160000000000004</v>
      </c>
      <c r="H1666" s="2">
        <f t="shared" si="199"/>
        <v>4.6241499999999949</v>
      </c>
      <c r="I1666" s="2">
        <f t="array" ref="I1666">SUMPRODUCT(B1650:B1669, (ROW(B1650:B1669)-ROW(B1650)+1)) / (20*21/2)</f>
        <v>4.4021904761904755</v>
      </c>
      <c r="J1666" s="2">
        <f t="shared" si="202"/>
        <v>4.3890589995844298</v>
      </c>
      <c r="K1666" s="2">
        <f t="shared" si="204"/>
        <v>4.4265570247902053</v>
      </c>
    </row>
    <row r="1667" spans="1:11" ht="13.5" x14ac:dyDescent="0.25">
      <c r="A1667" s="3">
        <f>TITRES_STAT!B1670</f>
        <v>44739</v>
      </c>
      <c r="B1667" s="6">
        <f>TITRES_STAT!D1670</f>
        <v>4.3899999999999997</v>
      </c>
      <c r="C1667" s="2">
        <f t="shared" si="197"/>
        <v>0</v>
      </c>
      <c r="D1667" s="2">
        <f t="shared" si="198"/>
        <v>4.3559999999999999</v>
      </c>
      <c r="E1667" s="2">
        <f t="shared" si="200"/>
        <v>4.407</v>
      </c>
      <c r="F1667" s="2">
        <f t="shared" si="201"/>
        <v>4.4049999999999994</v>
      </c>
      <c r="G1667" s="2">
        <f t="shared" si="203"/>
        <v>4.4110000000000005</v>
      </c>
      <c r="H1667" s="2">
        <f t="shared" si="199"/>
        <v>4.6221499999999942</v>
      </c>
      <c r="I1667" s="2">
        <f t="array" ref="I1667">SUMPRODUCT(B1651:B1670, (ROW(B1651:B1670)-ROW(B1651)+1)) / (20*21/2)</f>
        <v>4.3986666666666663</v>
      </c>
      <c r="J1667" s="2">
        <f t="shared" si="202"/>
        <v>4.3891486186716273</v>
      </c>
      <c r="K1667" s="2">
        <f t="shared" si="204"/>
        <v>4.4251234159749027</v>
      </c>
    </row>
    <row r="1668" spans="1:11" ht="13.5" x14ac:dyDescent="0.25">
      <c r="A1668" s="3">
        <f>TITRES_STAT!B1671</f>
        <v>44740</v>
      </c>
      <c r="B1668" s="6">
        <f>TITRES_STAT!D1671</f>
        <v>4.3899999999999997</v>
      </c>
      <c r="C1668" s="2">
        <f t="shared" ref="C1668:C1731" si="205">B1668-B1667</f>
        <v>0</v>
      </c>
      <c r="D1668" s="2">
        <f t="shared" si="198"/>
        <v>4.3540000000000001</v>
      </c>
      <c r="E1668" s="2">
        <f t="shared" si="200"/>
        <v>4.3959999999999999</v>
      </c>
      <c r="F1668" s="2">
        <f t="shared" si="201"/>
        <v>4.4204999999999997</v>
      </c>
      <c r="G1668" s="2">
        <f t="shared" si="203"/>
        <v>4.4059999999999997</v>
      </c>
      <c r="H1668" s="2">
        <f t="shared" si="199"/>
        <v>4.6201499999999944</v>
      </c>
      <c r="I1668" s="2">
        <f t="array" ref="I1668">SUMPRODUCT(B1652:B1671, (ROW(B1652:B1671)-ROW(B1652)+1)) / (20*21/2)</f>
        <v>4.395142857142857</v>
      </c>
      <c r="J1668" s="2">
        <f t="shared" si="202"/>
        <v>4.389229702607663</v>
      </c>
      <c r="K1668" s="2">
        <f t="shared" si="204"/>
        <v>4.4237460271131415</v>
      </c>
    </row>
    <row r="1669" spans="1:11" ht="13.5" x14ac:dyDescent="0.25">
      <c r="A1669" s="3">
        <f>TITRES_STAT!B1672</f>
        <v>44741</v>
      </c>
      <c r="B1669" s="6">
        <f>TITRES_STAT!D1672</f>
        <v>4.3899999999999997</v>
      </c>
      <c r="C1669" s="2">
        <f t="shared" si="205"/>
        <v>0</v>
      </c>
      <c r="D1669" s="2">
        <f t="shared" si="198"/>
        <v>4.3899999999999997</v>
      </c>
      <c r="E1669" s="2">
        <f t="shared" si="200"/>
        <v>4.4050000000000002</v>
      </c>
      <c r="F1669" s="2">
        <f t="shared" si="201"/>
        <v>4.4269999999999996</v>
      </c>
      <c r="G1669" s="2">
        <f t="shared" si="203"/>
        <v>4.4049999999999994</v>
      </c>
      <c r="H1669" s="2">
        <f t="shared" si="199"/>
        <v>4.6181499999999946</v>
      </c>
      <c r="I1669" s="2">
        <f t="array" ref="I1669">SUMPRODUCT(B1653:B1672, (ROW(B1653:B1672)-ROW(B1653)+1)) / (20*21/2)</f>
        <v>4.3925238095238086</v>
      </c>
      <c r="J1669" s="2">
        <f t="shared" si="202"/>
        <v>4.3893030642640758</v>
      </c>
      <c r="K1669" s="2">
        <f t="shared" si="204"/>
        <v>4.4224226535008615</v>
      </c>
    </row>
    <row r="1670" spans="1:11" ht="13.5" x14ac:dyDescent="0.25">
      <c r="A1670" s="3">
        <f>TITRES_STAT!B1673</f>
        <v>44742</v>
      </c>
      <c r="B1670" s="6">
        <f>TITRES_STAT!D1673</f>
        <v>4.3899999999999997</v>
      </c>
      <c r="C1670" s="2">
        <f t="shared" si="205"/>
        <v>0</v>
      </c>
      <c r="D1670" s="2">
        <f t="shared" ref="D1670:D1733" si="206">AVERAGE(B1666:B1670)</f>
        <v>4.3899999999999997</v>
      </c>
      <c r="E1670" s="2">
        <f t="shared" si="200"/>
        <v>4.3950000000000005</v>
      </c>
      <c r="F1670" s="2">
        <f t="shared" si="201"/>
        <v>4.4269999999999996</v>
      </c>
      <c r="G1670" s="2">
        <f t="shared" si="203"/>
        <v>4.4077999999999991</v>
      </c>
      <c r="H1670" s="2">
        <f t="shared" si="199"/>
        <v>4.6161499999999949</v>
      </c>
      <c r="I1670" s="2">
        <f t="array" ref="I1670">SUMPRODUCT(B1654:B1673, (ROW(B1654:B1673)-ROW(B1654)+1)) / (20*21/2)</f>
        <v>4.3728095238095239</v>
      </c>
      <c r="J1670" s="2">
        <f t="shared" si="202"/>
        <v>4.3893694390960682</v>
      </c>
      <c r="K1670" s="2">
        <f t="shared" si="204"/>
        <v>4.4211511768929848</v>
      </c>
    </row>
    <row r="1671" spans="1:11" ht="13.5" x14ac:dyDescent="0.25">
      <c r="A1671" s="3">
        <f>TITRES_STAT!B1674</f>
        <v>44743</v>
      </c>
      <c r="B1671" s="6">
        <f>TITRES_STAT!D1674</f>
        <v>4.3899999999999997</v>
      </c>
      <c r="C1671" s="2">
        <f t="shared" si="205"/>
        <v>0</v>
      </c>
      <c r="D1671" s="2">
        <f t="shared" si="206"/>
        <v>4.3899999999999997</v>
      </c>
      <c r="E1671" s="2">
        <f t="shared" si="200"/>
        <v>4.3840000000000003</v>
      </c>
      <c r="F1671" s="2">
        <f t="shared" si="201"/>
        <v>4.4175000000000004</v>
      </c>
      <c r="G1671" s="2">
        <f t="shared" si="203"/>
        <v>4.4105999999999987</v>
      </c>
      <c r="H1671" s="2">
        <f t="shared" si="199"/>
        <v>4.6150999999999955</v>
      </c>
      <c r="I1671" s="2">
        <f t="array" ref="I1671">SUMPRODUCT(B1655:B1674, (ROW(B1655:B1674)-ROW(B1655)+1)) / (20*21/2)</f>
        <v>4.3378571428571426</v>
      </c>
      <c r="J1671" s="2">
        <f t="shared" si="202"/>
        <v>4.3894294925154904</v>
      </c>
      <c r="K1671" s="2">
        <f t="shared" si="204"/>
        <v>4.4199295621128671</v>
      </c>
    </row>
    <row r="1672" spans="1:11" ht="13.5" x14ac:dyDescent="0.25">
      <c r="A1672" s="3">
        <f>TITRES_STAT!B1675</f>
        <v>44746</v>
      </c>
      <c r="B1672" s="6">
        <f>TITRES_STAT!D1675</f>
        <v>4.3899999999999997</v>
      </c>
      <c r="C1672" s="2">
        <f t="shared" si="205"/>
        <v>0</v>
      </c>
      <c r="D1672" s="2">
        <f t="shared" si="206"/>
        <v>4.3899999999999997</v>
      </c>
      <c r="E1672" s="2">
        <f t="shared" si="200"/>
        <v>4.3730000000000002</v>
      </c>
      <c r="F1672" s="2">
        <f t="shared" si="201"/>
        <v>4.407</v>
      </c>
      <c r="G1672" s="2">
        <f t="shared" si="203"/>
        <v>4.4095999999999984</v>
      </c>
      <c r="H1672" s="2">
        <f t="shared" si="199"/>
        <v>4.6130499999999959</v>
      </c>
      <c r="I1672" s="2">
        <f t="array" ref="I1672">SUMPRODUCT(B1656:B1675, (ROW(B1656:B1675)-ROW(B1656)+1)) / (20*21/2)</f>
        <v>4.3227142857142855</v>
      </c>
      <c r="J1672" s="2">
        <f t="shared" si="202"/>
        <v>4.3894838265616345</v>
      </c>
      <c r="K1672" s="2">
        <f t="shared" si="204"/>
        <v>4.4187558537947149</v>
      </c>
    </row>
    <row r="1673" spans="1:11" ht="13.5" x14ac:dyDescent="0.25">
      <c r="A1673" s="3">
        <f>TITRES_STAT!B1676</f>
        <v>44747</v>
      </c>
      <c r="B1673" s="6">
        <f>TITRES_STAT!D1676</f>
        <v>4.2</v>
      </c>
      <c r="C1673" s="2">
        <f t="shared" si="205"/>
        <v>-0.1899999999999995</v>
      </c>
      <c r="D1673" s="2">
        <f t="shared" si="206"/>
        <v>4.3519999999999994</v>
      </c>
      <c r="E1673" s="2">
        <f t="shared" si="200"/>
        <v>4.3529999999999998</v>
      </c>
      <c r="F1673" s="2">
        <f t="shared" si="201"/>
        <v>4.3870000000000005</v>
      </c>
      <c r="G1673" s="2">
        <f t="shared" si="203"/>
        <v>4.4025999999999978</v>
      </c>
      <c r="H1673" s="2">
        <f t="shared" si="199"/>
        <v>4.6100499999999958</v>
      </c>
      <c r="I1673" s="2">
        <f t="array" ref="I1673">SUMPRODUCT(B1657:B1676, (ROW(B1657:B1676)-ROW(B1657)+1)) / (20*21/2)</f>
        <v>4.3084285714285713</v>
      </c>
      <c r="J1673" s="2">
        <f t="shared" si="202"/>
        <v>4.3714377478414788</v>
      </c>
      <c r="K1673" s="2">
        <f t="shared" si="204"/>
        <v>4.4101771928615889</v>
      </c>
    </row>
    <row r="1674" spans="1:11" ht="13.5" x14ac:dyDescent="0.25">
      <c r="A1674" s="3">
        <f>TITRES_STAT!B1677</f>
        <v>44748</v>
      </c>
      <c r="B1674" s="6">
        <f>TITRES_STAT!D1677</f>
        <v>4.0199999999999996</v>
      </c>
      <c r="C1674" s="2">
        <f t="shared" si="205"/>
        <v>-0.1800000000000006</v>
      </c>
      <c r="D1674" s="2">
        <f t="shared" si="206"/>
        <v>4.2779999999999996</v>
      </c>
      <c r="E1674" s="2">
        <f t="shared" si="200"/>
        <v>4.3340000000000005</v>
      </c>
      <c r="F1674" s="2">
        <f t="shared" si="201"/>
        <v>4.359</v>
      </c>
      <c r="G1674" s="2">
        <f t="shared" si="203"/>
        <v>4.3905999999999983</v>
      </c>
      <c r="H1674" s="2">
        <f t="shared" ref="H1674:H1737" si="207">AVERAGE(B1475:B1674)</f>
        <v>4.6061999999999959</v>
      </c>
      <c r="I1674" s="2">
        <f t="array" ref="I1674">SUMPRODUCT(B1658:B1677, (ROW(B1658:B1677)-ROW(B1658)+1)) / (20*21/2)</f>
        <v>4.2940952380952382</v>
      </c>
      <c r="J1674" s="2">
        <f t="shared" si="202"/>
        <v>4.3379674861422899</v>
      </c>
      <c r="K1674" s="2">
        <f t="shared" si="204"/>
        <v>4.3948761264748599</v>
      </c>
    </row>
    <row r="1675" spans="1:11" ht="13.5" x14ac:dyDescent="0.25">
      <c r="A1675" s="3">
        <f>TITRES_STAT!B1678</f>
        <v>44749</v>
      </c>
      <c r="B1675" s="6">
        <f>TITRES_STAT!D1678</f>
        <v>4.2</v>
      </c>
      <c r="C1675" s="2">
        <f t="shared" si="205"/>
        <v>0.1800000000000006</v>
      </c>
      <c r="D1675" s="2">
        <f t="shared" si="206"/>
        <v>4.24</v>
      </c>
      <c r="E1675" s="2">
        <f t="shared" si="200"/>
        <v>4.3150000000000004</v>
      </c>
      <c r="F1675" s="2">
        <f t="shared" si="201"/>
        <v>4.3499999999999996</v>
      </c>
      <c r="G1675" s="2">
        <f t="shared" si="203"/>
        <v>4.3821999999999983</v>
      </c>
      <c r="H1675" s="2">
        <f t="shared" si="207"/>
        <v>4.6033499999999954</v>
      </c>
      <c r="I1675" s="2">
        <f t="array" ref="I1675">SUMPRODUCT(B1659:B1678, (ROW(B1659:B1678)-ROW(B1659)+1)) / (20*21/2)</f>
        <v>4.2805714285714282</v>
      </c>
      <c r="J1675" s="2">
        <f t="shared" si="202"/>
        <v>4.3248277255573102</v>
      </c>
      <c r="K1675" s="2">
        <f t="shared" si="204"/>
        <v>4.3872339254366306</v>
      </c>
    </row>
    <row r="1676" spans="1:11" ht="13.5" x14ac:dyDescent="0.25">
      <c r="A1676" s="3">
        <f>TITRES_STAT!B1679</f>
        <v>44750</v>
      </c>
      <c r="B1676" s="6">
        <f>TITRES_STAT!D1679</f>
        <v>4.2</v>
      </c>
      <c r="C1676" s="2">
        <f t="shared" si="205"/>
        <v>0</v>
      </c>
      <c r="D1676" s="2">
        <f t="shared" si="206"/>
        <v>4.202</v>
      </c>
      <c r="E1676" s="2">
        <f t="shared" ref="E1676:E1739" si="208">AVERAGE(B1667:B1676)</f>
        <v>4.2960000000000012</v>
      </c>
      <c r="F1676" s="2">
        <f t="shared" si="201"/>
        <v>4.3505000000000003</v>
      </c>
      <c r="G1676" s="2">
        <f t="shared" si="203"/>
        <v>4.3737999999999975</v>
      </c>
      <c r="H1676" s="2">
        <f t="shared" si="207"/>
        <v>4.6005999999999965</v>
      </c>
      <c r="I1676" s="2">
        <f t="array" ref="I1676">SUMPRODUCT(B1660:B1679, (ROW(B1660:B1679)-ROW(B1660)+1)) / (20*21/2)</f>
        <v>4.2684761904761901</v>
      </c>
      <c r="J1676" s="2">
        <f t="shared" si="202"/>
        <v>4.3129393707423285</v>
      </c>
      <c r="K1676" s="2">
        <f t="shared" si="204"/>
        <v>4.3798914185567632</v>
      </c>
    </row>
    <row r="1677" spans="1:11" ht="13.5" x14ac:dyDescent="0.25">
      <c r="A1677" s="3">
        <f>TITRES_STAT!B1680</f>
        <v>44753</v>
      </c>
      <c r="B1677" s="6">
        <f>TITRES_STAT!D1680</f>
        <v>4.2</v>
      </c>
      <c r="C1677" s="2">
        <f t="shared" si="205"/>
        <v>0</v>
      </c>
      <c r="D1677" s="2">
        <f t="shared" si="206"/>
        <v>4.1639999999999997</v>
      </c>
      <c r="E1677" s="2">
        <f t="shared" si="208"/>
        <v>4.2770000000000001</v>
      </c>
      <c r="F1677" s="2">
        <f t="shared" si="201"/>
        <v>4.3420000000000005</v>
      </c>
      <c r="G1677" s="2">
        <f t="shared" si="203"/>
        <v>4.3651999999999971</v>
      </c>
      <c r="H1677" s="2">
        <f t="shared" si="207"/>
        <v>4.5978499999999958</v>
      </c>
      <c r="I1677" s="2">
        <f t="array" ref="I1677">SUMPRODUCT(B1661:B1680, (ROW(B1661:B1680)-ROW(B1661)+1)) / (20*21/2)</f>
        <v>4.2397142857142862</v>
      </c>
      <c r="J1677" s="2">
        <f t="shared" si="202"/>
        <v>4.3021832401954399</v>
      </c>
      <c r="K1677" s="2">
        <f t="shared" si="204"/>
        <v>4.3728368531231654</v>
      </c>
    </row>
    <row r="1678" spans="1:11" ht="13.5" x14ac:dyDescent="0.25">
      <c r="A1678" s="3">
        <f>TITRES_STAT!B1681</f>
        <v>44754</v>
      </c>
      <c r="B1678" s="6">
        <f>TITRES_STAT!D1681</f>
        <v>4.2</v>
      </c>
      <c r="C1678" s="2">
        <f t="shared" si="205"/>
        <v>0</v>
      </c>
      <c r="D1678" s="2">
        <f t="shared" si="206"/>
        <v>4.1639999999999997</v>
      </c>
      <c r="E1678" s="2">
        <f t="shared" si="208"/>
        <v>4.2580000000000009</v>
      </c>
      <c r="F1678" s="2">
        <f t="shared" si="201"/>
        <v>4.327</v>
      </c>
      <c r="G1678" s="2">
        <f t="shared" si="203"/>
        <v>4.3565999999999967</v>
      </c>
      <c r="H1678" s="2">
        <f t="shared" si="207"/>
        <v>4.595099999999996</v>
      </c>
      <c r="I1678" s="2">
        <f t="array" ref="I1678">SUMPRODUCT(B1662:B1681, (ROW(B1662:B1681)-ROW(B1662)+1)) / (20*21/2)</f>
        <v>4.1979523809523815</v>
      </c>
      <c r="J1678" s="2">
        <f t="shared" si="202"/>
        <v>4.2924515030339698</v>
      </c>
      <c r="K1678" s="2">
        <f t="shared" si="204"/>
        <v>4.3660589373144143</v>
      </c>
    </row>
    <row r="1679" spans="1:11" ht="13.5" x14ac:dyDescent="0.25">
      <c r="A1679" s="3">
        <f>TITRES_STAT!B1682</f>
        <v>44755</v>
      </c>
      <c r="B1679" s="6">
        <f>TITRES_STAT!D1682</f>
        <v>4.2</v>
      </c>
      <c r="C1679" s="2">
        <f t="shared" si="205"/>
        <v>0</v>
      </c>
      <c r="D1679" s="2">
        <f t="shared" si="206"/>
        <v>4.2</v>
      </c>
      <c r="E1679" s="2">
        <f t="shared" si="208"/>
        <v>4.2389999999999999</v>
      </c>
      <c r="F1679" s="2">
        <f t="shared" si="201"/>
        <v>4.322000000000001</v>
      </c>
      <c r="G1679" s="2">
        <f t="shared" si="203"/>
        <v>4.3479999999999963</v>
      </c>
      <c r="H1679" s="2">
        <f t="shared" si="207"/>
        <v>4.5923499999999962</v>
      </c>
      <c r="I1679" s="2">
        <f t="array" ref="I1679">SUMPRODUCT(B1663:B1682, (ROW(B1663:B1682)-ROW(B1663)+1)) / (20*21/2)</f>
        <v>4.1592380952380958</v>
      </c>
      <c r="J1679" s="2">
        <f t="shared" si="202"/>
        <v>4.2836465979831155</v>
      </c>
      <c r="K1679" s="2">
        <f t="shared" si="204"/>
        <v>4.3595468221256137</v>
      </c>
    </row>
    <row r="1680" spans="1:11" ht="13.5" x14ac:dyDescent="0.25">
      <c r="A1680" s="3">
        <f>TITRES_STAT!B1683</f>
        <v>44756</v>
      </c>
      <c r="B1680" s="6">
        <f>TITRES_STAT!D1683</f>
        <v>4.0199999999999996</v>
      </c>
      <c r="C1680" s="2">
        <f t="shared" si="205"/>
        <v>-0.1800000000000006</v>
      </c>
      <c r="D1680" s="2">
        <f t="shared" si="206"/>
        <v>4.1639999999999997</v>
      </c>
      <c r="E1680" s="2">
        <f t="shared" si="208"/>
        <v>4.202</v>
      </c>
      <c r="F1680" s="2">
        <f t="shared" si="201"/>
        <v>4.2985000000000007</v>
      </c>
      <c r="G1680" s="2">
        <f t="shared" si="203"/>
        <v>4.3357999999999963</v>
      </c>
      <c r="H1680" s="2">
        <f t="shared" si="207"/>
        <v>4.5886999999999958</v>
      </c>
      <c r="I1680" s="2">
        <f t="array" ref="I1680">SUMPRODUCT(B1664:B1683, (ROW(B1664:B1683)-ROW(B1664)+1)) / (20*21/2)</f>
        <v>4.1397619047619054</v>
      </c>
      <c r="J1680" s="2">
        <f t="shared" si="202"/>
        <v>4.2585373981751999</v>
      </c>
      <c r="K1680" s="2">
        <f t="shared" si="204"/>
        <v>4.3462312604736288</v>
      </c>
    </row>
    <row r="1681" spans="1:11" ht="13.5" x14ac:dyDescent="0.25">
      <c r="A1681" s="3">
        <f>TITRES_STAT!B1684</f>
        <v>44757</v>
      </c>
      <c r="B1681" s="6">
        <f>TITRES_STAT!D1684</f>
        <v>3.86</v>
      </c>
      <c r="C1681" s="2">
        <f t="shared" si="205"/>
        <v>-0.1599999999999997</v>
      </c>
      <c r="D1681" s="2">
        <f t="shared" si="206"/>
        <v>4.0960000000000001</v>
      </c>
      <c r="E1681" s="2">
        <f t="shared" si="208"/>
        <v>4.1489999999999991</v>
      </c>
      <c r="F1681" s="2">
        <f t="shared" si="201"/>
        <v>4.2665000000000006</v>
      </c>
      <c r="G1681" s="2">
        <f t="shared" si="203"/>
        <v>4.3203999999999967</v>
      </c>
      <c r="H1681" s="2">
        <f t="shared" si="207"/>
        <v>4.584349999999997</v>
      </c>
      <c r="I1681" s="2">
        <f t="array" ref="I1681">SUMPRODUCT(B1665:B1684, (ROW(B1665:B1684)-ROW(B1665)+1)) / (20*21/2)</f>
        <v>4.1049047619047627</v>
      </c>
      <c r="J1681" s="2">
        <f t="shared" si="202"/>
        <v>4.220581455491847</v>
      </c>
      <c r="K1681" s="2">
        <f t="shared" si="204"/>
        <v>4.327163367906036</v>
      </c>
    </row>
    <row r="1682" spans="1:11" ht="13.5" x14ac:dyDescent="0.25">
      <c r="A1682" s="3">
        <f>TITRES_STAT!B1685</f>
        <v>44760</v>
      </c>
      <c r="B1682" s="6">
        <f>TITRES_STAT!D1685</f>
        <v>3.86</v>
      </c>
      <c r="C1682" s="2">
        <f t="shared" si="205"/>
        <v>0</v>
      </c>
      <c r="D1682" s="2">
        <f t="shared" si="206"/>
        <v>4.0280000000000005</v>
      </c>
      <c r="E1682" s="2">
        <f t="shared" si="208"/>
        <v>4.0959999999999992</v>
      </c>
      <c r="F1682" s="2">
        <f t="shared" si="201"/>
        <v>4.2345000000000006</v>
      </c>
      <c r="G1682" s="2">
        <f t="shared" si="203"/>
        <v>4.305799999999997</v>
      </c>
      <c r="H1682" s="2">
        <f t="shared" si="207"/>
        <v>4.5801499999999962</v>
      </c>
      <c r="I1682" s="2">
        <f t="array" ref="I1682">SUMPRODUCT(B1666:B1685, (ROW(B1666:B1685)-ROW(B1666)+1)) / (20*21/2)</f>
        <v>4.0574761904761898</v>
      </c>
      <c r="J1682" s="2">
        <f t="shared" si="202"/>
        <v>4.1862403644926234</v>
      </c>
      <c r="K1682" s="2">
        <f t="shared" si="204"/>
        <v>4.3088432358312891</v>
      </c>
    </row>
    <row r="1683" spans="1:11" ht="13.5" x14ac:dyDescent="0.25">
      <c r="A1683" s="3">
        <f>TITRES_STAT!B1686</f>
        <v>44761</v>
      </c>
      <c r="B1683" s="6">
        <f>TITRES_STAT!D1686</f>
        <v>4.03</v>
      </c>
      <c r="C1683" s="2">
        <f t="shared" si="205"/>
        <v>0.17000000000000037</v>
      </c>
      <c r="D1683" s="2">
        <f t="shared" si="206"/>
        <v>3.9939999999999998</v>
      </c>
      <c r="E1683" s="2">
        <f t="shared" si="208"/>
        <v>4.0789999999999997</v>
      </c>
      <c r="F1683" s="2">
        <f t="shared" si="201"/>
        <v>4.2160000000000002</v>
      </c>
      <c r="G1683" s="2">
        <f t="shared" si="203"/>
        <v>4.2985999999999969</v>
      </c>
      <c r="H1683" s="2">
        <f t="shared" si="207"/>
        <v>4.5767999999999969</v>
      </c>
      <c r="I1683" s="2">
        <f t="array" ref="I1683">SUMPRODUCT(B1667:B1686, (ROW(B1667:B1686)-ROW(B1667)+1)) / (20*21/2)</f>
        <v>4.0133333333333328</v>
      </c>
      <c r="J1683" s="2">
        <f t="shared" si="202"/>
        <v>4.1713603297790405</v>
      </c>
      <c r="K1683" s="2">
        <f t="shared" si="204"/>
        <v>4.2979082069751602</v>
      </c>
    </row>
    <row r="1684" spans="1:11" ht="13.5" x14ac:dyDescent="0.25">
      <c r="A1684" s="3">
        <f>TITRES_STAT!B1687</f>
        <v>44762</v>
      </c>
      <c r="B1684" s="6">
        <f>TITRES_STAT!D1687</f>
        <v>3.85</v>
      </c>
      <c r="C1684" s="2">
        <f t="shared" si="205"/>
        <v>-0.18000000000000016</v>
      </c>
      <c r="D1684" s="2">
        <f t="shared" si="206"/>
        <v>3.9240000000000004</v>
      </c>
      <c r="E1684" s="2">
        <f t="shared" si="208"/>
        <v>4.0620000000000003</v>
      </c>
      <c r="F1684" s="2">
        <f t="shared" ref="F1684:F1747" si="209">AVERAGE(B1665:B1684)</f>
        <v>4.1980000000000004</v>
      </c>
      <c r="G1684" s="2">
        <f t="shared" si="203"/>
        <v>4.2839999999999971</v>
      </c>
      <c r="H1684" s="2">
        <f t="shared" si="207"/>
        <v>4.572549999999997</v>
      </c>
      <c r="I1684" s="2">
        <f t="array" ref="I1684">SUMPRODUCT(B1668:B1687, (ROW(B1668:B1687)-ROW(B1668)+1)) / (20*21/2)</f>
        <v>3.9724761904761907</v>
      </c>
      <c r="J1684" s="2">
        <f t="shared" si="202"/>
        <v>4.1407545840857987</v>
      </c>
      <c r="K1684" s="2">
        <f t="shared" si="204"/>
        <v>4.2803431792506448</v>
      </c>
    </row>
    <row r="1685" spans="1:11" ht="13.5" x14ac:dyDescent="0.25">
      <c r="A1685" s="3">
        <f>TITRES_STAT!B1688</f>
        <v>44763</v>
      </c>
      <c r="B1685" s="6">
        <f>TITRES_STAT!D1688</f>
        <v>3.7</v>
      </c>
      <c r="C1685" s="2">
        <f t="shared" si="205"/>
        <v>-0.14999999999999991</v>
      </c>
      <c r="D1685" s="2">
        <f t="shared" si="206"/>
        <v>3.8600000000000003</v>
      </c>
      <c r="E1685" s="2">
        <f t="shared" si="208"/>
        <v>4.0120000000000005</v>
      </c>
      <c r="F1685" s="2">
        <f t="shared" si="209"/>
        <v>4.1635000000000009</v>
      </c>
      <c r="G1685" s="2">
        <f t="shared" si="203"/>
        <v>4.2663999999999973</v>
      </c>
      <c r="H1685" s="2">
        <f t="shared" si="207"/>
        <v>4.5673499999999976</v>
      </c>
      <c r="I1685" s="2">
        <f t="array" ref="I1685">SUMPRODUCT(B1669:B1688, (ROW(B1669:B1688)-ROW(B1669)+1)) / (20*21/2)</f>
        <v>3.9349047619047615</v>
      </c>
      <c r="J1685" s="2">
        <f t="shared" ref="J1685:J1748" si="210">$J$4*B1685+J1684*(1-$J$4)</f>
        <v>4.0987779570300082</v>
      </c>
      <c r="K1685" s="2">
        <f t="shared" si="204"/>
        <v>4.2575846232016001</v>
      </c>
    </row>
    <row r="1686" spans="1:11" ht="13.5" x14ac:dyDescent="0.25">
      <c r="A1686" s="3">
        <f>TITRES_STAT!B1689</f>
        <v>44764</v>
      </c>
      <c r="B1686" s="6">
        <f>TITRES_STAT!D1689</f>
        <v>3.7</v>
      </c>
      <c r="C1686" s="2">
        <f t="shared" si="205"/>
        <v>0</v>
      </c>
      <c r="D1686" s="2">
        <f t="shared" si="206"/>
        <v>3.8280000000000003</v>
      </c>
      <c r="E1686" s="2">
        <f t="shared" si="208"/>
        <v>3.9620000000000006</v>
      </c>
      <c r="F1686" s="2">
        <f t="shared" si="209"/>
        <v>4.1290000000000004</v>
      </c>
      <c r="G1686" s="2">
        <f t="shared" si="203"/>
        <v>4.252799999999997</v>
      </c>
      <c r="H1686" s="2">
        <f t="shared" si="207"/>
        <v>4.5622999999999987</v>
      </c>
      <c r="I1686" s="2">
        <f t="array" ref="I1686">SUMPRODUCT(B1670:B1689, (ROW(B1670:B1689)-ROW(B1670)+1)) / (20*21/2)</f>
        <v>3.9006190476190477</v>
      </c>
      <c r="J1686" s="2">
        <f t="shared" si="210"/>
        <v>4.060799103979531</v>
      </c>
      <c r="K1686" s="2">
        <f t="shared" si="204"/>
        <v>4.235718559546636</v>
      </c>
    </row>
    <row r="1687" spans="1:11" ht="13.5" x14ac:dyDescent="0.25">
      <c r="A1687" s="3">
        <f>TITRES_STAT!B1690</f>
        <v>44768</v>
      </c>
      <c r="B1687" s="6">
        <f>TITRES_STAT!D1690</f>
        <v>3.7</v>
      </c>
      <c r="C1687" s="2">
        <f t="shared" si="205"/>
        <v>0</v>
      </c>
      <c r="D1687" s="2">
        <f t="shared" si="206"/>
        <v>3.7960000000000003</v>
      </c>
      <c r="E1687" s="2">
        <f t="shared" si="208"/>
        <v>3.9120000000000004</v>
      </c>
      <c r="F1687" s="2">
        <f t="shared" si="209"/>
        <v>4.0945000000000009</v>
      </c>
      <c r="G1687" s="2">
        <f t="shared" si="203"/>
        <v>4.2429999999999968</v>
      </c>
      <c r="H1687" s="2">
        <f t="shared" si="207"/>
        <v>4.5572999999999988</v>
      </c>
      <c r="I1687" s="2">
        <f t="array" ref="I1687">SUMPRODUCT(B1671:B1690, (ROW(B1671:B1690)-ROW(B1671)+1)) / (20*21/2)</f>
        <v>3.8848571428571423</v>
      </c>
      <c r="J1687" s="2">
        <f t="shared" si="210"/>
        <v>4.0264372845529088</v>
      </c>
      <c r="K1687" s="2">
        <f t="shared" si="204"/>
        <v>4.2147099885840236</v>
      </c>
    </row>
    <row r="1688" spans="1:11" ht="13.5" x14ac:dyDescent="0.25">
      <c r="A1688" s="3">
        <f>TITRES_STAT!B1691</f>
        <v>44769</v>
      </c>
      <c r="B1688" s="6">
        <f>TITRES_STAT!D1691</f>
        <v>3.7</v>
      </c>
      <c r="C1688" s="2">
        <f t="shared" si="205"/>
        <v>0</v>
      </c>
      <c r="D1688" s="2">
        <f t="shared" si="206"/>
        <v>3.7299999999999995</v>
      </c>
      <c r="E1688" s="2">
        <f t="shared" si="208"/>
        <v>3.8620000000000005</v>
      </c>
      <c r="F1688" s="2">
        <f t="shared" si="209"/>
        <v>4.0600000000000005</v>
      </c>
      <c r="G1688" s="2">
        <f t="shared" si="203"/>
        <v>4.2309999999999972</v>
      </c>
      <c r="H1688" s="2">
        <f t="shared" si="207"/>
        <v>4.5522999999999998</v>
      </c>
      <c r="I1688" s="2">
        <f t="array" ref="I1688">SUMPRODUCT(B1672:B1691, (ROW(B1672:B1691)-ROW(B1672)+1)) / (20*21/2)</f>
        <v>3.8744761904761904</v>
      </c>
      <c r="J1688" s="2">
        <f t="shared" si="210"/>
        <v>3.9953480193573938</v>
      </c>
      <c r="K1688" s="2">
        <f t="shared" si="204"/>
        <v>4.1945252831493569</v>
      </c>
    </row>
    <row r="1689" spans="1:11" ht="13.5" x14ac:dyDescent="0.25">
      <c r="A1689" s="3">
        <f>TITRES_STAT!B1692</f>
        <v>44770</v>
      </c>
      <c r="B1689" s="6">
        <f>TITRES_STAT!D1692</f>
        <v>3.7</v>
      </c>
      <c r="C1689" s="2">
        <f t="shared" si="205"/>
        <v>0</v>
      </c>
      <c r="D1689" s="2">
        <f t="shared" si="206"/>
        <v>3.7</v>
      </c>
      <c r="E1689" s="2">
        <f t="shared" si="208"/>
        <v>3.8120000000000003</v>
      </c>
      <c r="F1689" s="2">
        <f t="shared" si="209"/>
        <v>4.0255000000000001</v>
      </c>
      <c r="G1689" s="2">
        <f t="shared" si="203"/>
        <v>4.2189999999999976</v>
      </c>
      <c r="H1689" s="2">
        <f t="shared" si="207"/>
        <v>4.5472999999999999</v>
      </c>
      <c r="I1689" s="2">
        <f t="array" ref="I1689">SUMPRODUCT(B1673:B1692, (ROW(B1673:B1692)-ROW(B1673)+1)) / (20*21/2)</f>
        <v>3.8674285714285714</v>
      </c>
      <c r="J1689" s="2">
        <f t="shared" si="210"/>
        <v>3.9672196365614516</v>
      </c>
      <c r="K1689" s="2">
        <f t="shared" si="204"/>
        <v>4.1751321347905588</v>
      </c>
    </row>
    <row r="1690" spans="1:11" ht="13.5" x14ac:dyDescent="0.25">
      <c r="A1690" s="3">
        <f>TITRES_STAT!B1693</f>
        <v>44771</v>
      </c>
      <c r="B1690" s="6">
        <f>TITRES_STAT!D1693</f>
        <v>3.86</v>
      </c>
      <c r="C1690" s="2">
        <f t="shared" si="205"/>
        <v>0.1599999999999997</v>
      </c>
      <c r="D1690" s="2">
        <f t="shared" si="206"/>
        <v>3.7320000000000002</v>
      </c>
      <c r="E1690" s="2">
        <f t="shared" si="208"/>
        <v>3.7960000000000003</v>
      </c>
      <c r="F1690" s="2">
        <f t="shared" si="209"/>
        <v>3.9990000000000001</v>
      </c>
      <c r="G1690" s="2">
        <f t="shared" si="203"/>
        <v>4.2101999999999977</v>
      </c>
      <c r="H1690" s="2">
        <f t="shared" si="207"/>
        <v>4.5428500000000005</v>
      </c>
      <c r="I1690" s="2">
        <f t="array" ref="I1690">SUMPRODUCT(B1674:B1693, (ROW(B1674:B1693)-ROW(B1674)+1)) / (20*21/2)</f>
        <v>3.862714285714286</v>
      </c>
      <c r="J1690" s="2">
        <f t="shared" si="210"/>
        <v>3.957008242603218</v>
      </c>
      <c r="K1690" s="2">
        <f t="shared" si="204"/>
        <v>4.1627740118575955</v>
      </c>
    </row>
    <row r="1691" spans="1:11" ht="13.5" x14ac:dyDescent="0.25">
      <c r="A1691" s="3">
        <f>TITRES_STAT!B1694</f>
        <v>44774</v>
      </c>
      <c r="B1691" s="6">
        <f>TITRES_STAT!D1694</f>
        <v>3.89</v>
      </c>
      <c r="C1691" s="2">
        <f t="shared" si="205"/>
        <v>3.0000000000000249E-2</v>
      </c>
      <c r="D1691" s="2">
        <f t="shared" si="206"/>
        <v>3.7700000000000005</v>
      </c>
      <c r="E1691" s="2">
        <f t="shared" si="208"/>
        <v>3.7990000000000004</v>
      </c>
      <c r="F1691" s="2">
        <f t="shared" si="209"/>
        <v>3.9740000000000002</v>
      </c>
      <c r="G1691" s="2">
        <f t="shared" si="203"/>
        <v>4.2019999999999982</v>
      </c>
      <c r="H1691" s="2">
        <f t="shared" si="207"/>
        <v>4.5385500000000008</v>
      </c>
      <c r="I1691" s="2">
        <f t="array" ref="I1691">SUMPRODUCT(B1675:B1694, (ROW(B1675:B1694)-ROW(B1675)+1)) / (20*21/2)</f>
        <v>3.8689523809523814</v>
      </c>
      <c r="J1691" s="2">
        <f t="shared" si="210"/>
        <v>3.9506265052124352</v>
      </c>
      <c r="K1691" s="2">
        <f t="shared" si="204"/>
        <v>4.1520769917847486</v>
      </c>
    </row>
    <row r="1692" spans="1:11" ht="13.5" x14ac:dyDescent="0.25">
      <c r="A1692" s="3">
        <f>TITRES_STAT!B1695</f>
        <v>44775</v>
      </c>
      <c r="B1692" s="6">
        <f>TITRES_STAT!D1695</f>
        <v>3.9</v>
      </c>
      <c r="C1692" s="2">
        <f t="shared" si="205"/>
        <v>9.9999999999997868E-3</v>
      </c>
      <c r="D1692" s="2">
        <f t="shared" si="206"/>
        <v>3.81</v>
      </c>
      <c r="E1692" s="2">
        <f t="shared" si="208"/>
        <v>3.8029999999999995</v>
      </c>
      <c r="F1692" s="2">
        <f t="shared" si="209"/>
        <v>3.9495000000000005</v>
      </c>
      <c r="G1692" s="2">
        <f t="shared" si="203"/>
        <v>4.1941999999999986</v>
      </c>
      <c r="H1692" s="2">
        <f t="shared" si="207"/>
        <v>4.5343000000000009</v>
      </c>
      <c r="I1692" s="2">
        <f t="array" ref="I1692">SUMPRODUCT(B1676:B1695, (ROW(B1676:B1695)-ROW(B1676)+1)) / (20*21/2)</f>
        <v>3.875285714285714</v>
      </c>
      <c r="J1692" s="2">
        <f t="shared" si="210"/>
        <v>3.9458049332874414</v>
      </c>
      <c r="K1692" s="2">
        <f t="shared" si="204"/>
        <v>4.1421916195578961</v>
      </c>
    </row>
    <row r="1693" spans="1:11" ht="13.5" x14ac:dyDescent="0.25">
      <c r="A1693" s="3">
        <f>TITRES_STAT!B1696</f>
        <v>44776</v>
      </c>
      <c r="B1693" s="6">
        <f>TITRES_STAT!D1696</f>
        <v>3.9</v>
      </c>
      <c r="C1693" s="2">
        <f t="shared" si="205"/>
        <v>0</v>
      </c>
      <c r="D1693" s="2">
        <f t="shared" si="206"/>
        <v>3.85</v>
      </c>
      <c r="E1693" s="2">
        <f t="shared" si="208"/>
        <v>3.79</v>
      </c>
      <c r="F1693" s="2">
        <f t="shared" si="209"/>
        <v>3.9345000000000012</v>
      </c>
      <c r="G1693" s="2">
        <f t="shared" si="203"/>
        <v>4.186399999999999</v>
      </c>
      <c r="H1693" s="2">
        <f t="shared" si="207"/>
        <v>4.5299000000000005</v>
      </c>
      <c r="I1693" s="2">
        <f t="array" ref="I1693">SUMPRODUCT(B1677:B1696, (ROW(B1677:B1696)-ROW(B1677)+1)) / (20*21/2)</f>
        <v>3.8825714285714286</v>
      </c>
      <c r="J1693" s="2">
        <f t="shared" si="210"/>
        <v>3.9414425586886375</v>
      </c>
      <c r="K1693" s="2">
        <f t="shared" si="204"/>
        <v>4.1326939089869983</v>
      </c>
    </row>
    <row r="1694" spans="1:11" ht="13.5" x14ac:dyDescent="0.25">
      <c r="A1694" s="3">
        <f>TITRES_STAT!B1697</f>
        <v>44777</v>
      </c>
      <c r="B1694" s="6">
        <f>TITRES_STAT!D1697</f>
        <v>4</v>
      </c>
      <c r="C1694" s="2">
        <f t="shared" si="205"/>
        <v>0.10000000000000009</v>
      </c>
      <c r="D1694" s="2">
        <f t="shared" si="206"/>
        <v>3.91</v>
      </c>
      <c r="E1694" s="2">
        <f t="shared" si="208"/>
        <v>3.8049999999999997</v>
      </c>
      <c r="F1694" s="2">
        <f t="shared" si="209"/>
        <v>3.9335000000000013</v>
      </c>
      <c r="G1694" s="2">
        <f t="shared" si="203"/>
        <v>4.1843999999999992</v>
      </c>
      <c r="H1694" s="2">
        <f t="shared" si="207"/>
        <v>4.5260000000000007</v>
      </c>
      <c r="I1694" s="2">
        <f t="array" ref="I1694">SUMPRODUCT(B1678:B1697, (ROW(B1678:B1697)-ROW(B1678)+1)) / (20*21/2)</f>
        <v>3.8908095238095242</v>
      </c>
      <c r="J1694" s="2">
        <f t="shared" si="210"/>
        <v>3.9470194578611482</v>
      </c>
      <c r="K1694" s="2">
        <f t="shared" si="204"/>
        <v>4.1274902262816262</v>
      </c>
    </row>
    <row r="1695" spans="1:11" ht="13.5" x14ac:dyDescent="0.25">
      <c r="A1695" s="3">
        <f>TITRES_STAT!B1698</f>
        <v>44778</v>
      </c>
      <c r="B1695" s="6">
        <f>TITRES_STAT!D1698</f>
        <v>4</v>
      </c>
      <c r="C1695" s="2">
        <f t="shared" si="205"/>
        <v>0</v>
      </c>
      <c r="D1695" s="2">
        <f t="shared" si="206"/>
        <v>3.9379999999999997</v>
      </c>
      <c r="E1695" s="2">
        <f t="shared" si="208"/>
        <v>3.8349999999999995</v>
      </c>
      <c r="F1695" s="2">
        <f t="shared" si="209"/>
        <v>3.9235000000000015</v>
      </c>
      <c r="G1695" s="2">
        <f t="shared" si="203"/>
        <v>4.1859999999999982</v>
      </c>
      <c r="H1695" s="2">
        <f t="shared" si="207"/>
        <v>4.5219000000000014</v>
      </c>
      <c r="I1695" s="2">
        <f t="array" ref="I1695">SUMPRODUCT(B1679:B1698, (ROW(B1679:B1698)-ROW(B1679)+1)) / (20*21/2)</f>
        <v>3.9</v>
      </c>
      <c r="J1695" s="2">
        <f t="shared" si="210"/>
        <v>3.9520652237791341</v>
      </c>
      <c r="K1695" s="2">
        <f t="shared" si="204"/>
        <v>4.1224906095647</v>
      </c>
    </row>
    <row r="1696" spans="1:11" ht="13.5" x14ac:dyDescent="0.25">
      <c r="A1696" s="3">
        <f>TITRES_STAT!B1699</f>
        <v>44781</v>
      </c>
      <c r="B1696" s="6">
        <f>TITRES_STAT!D1699</f>
        <v>4</v>
      </c>
      <c r="C1696" s="2">
        <f t="shared" si="205"/>
        <v>0</v>
      </c>
      <c r="D1696" s="2">
        <f t="shared" si="206"/>
        <v>3.96</v>
      </c>
      <c r="E1696" s="2">
        <f t="shared" si="208"/>
        <v>3.8649999999999998</v>
      </c>
      <c r="F1696" s="2">
        <f t="shared" si="209"/>
        <v>3.9135000000000004</v>
      </c>
      <c r="G1696" s="2">
        <f t="shared" si="203"/>
        <v>4.1841999999999988</v>
      </c>
      <c r="H1696" s="2">
        <f t="shared" si="207"/>
        <v>4.5179000000000009</v>
      </c>
      <c r="I1696" s="2">
        <f t="array" ref="I1696">SUMPRODUCT(B1680:B1699, (ROW(B1680:B1699)-ROW(B1680)+1)) / (20*21/2)</f>
        <v>3.9101428571428576</v>
      </c>
      <c r="J1696" s="2">
        <f t="shared" si="210"/>
        <v>3.9566304405620736</v>
      </c>
      <c r="K1696" s="2">
        <f t="shared" si="204"/>
        <v>4.1176870562484371</v>
      </c>
    </row>
    <row r="1697" spans="1:11" ht="13.5" x14ac:dyDescent="0.25">
      <c r="A1697" s="3">
        <f>TITRES_STAT!B1700</f>
        <v>44782</v>
      </c>
      <c r="B1697" s="6">
        <f>TITRES_STAT!D1700</f>
        <v>4</v>
      </c>
      <c r="C1697" s="2">
        <f t="shared" si="205"/>
        <v>0</v>
      </c>
      <c r="D1697" s="2">
        <f t="shared" si="206"/>
        <v>3.9799999999999995</v>
      </c>
      <c r="E1697" s="2">
        <f t="shared" si="208"/>
        <v>3.8950000000000005</v>
      </c>
      <c r="F1697" s="2">
        <f t="shared" si="209"/>
        <v>3.9035000000000002</v>
      </c>
      <c r="G1697" s="2">
        <f t="shared" si="203"/>
        <v>4.178799999999999</v>
      </c>
      <c r="H1697" s="2">
        <f t="shared" si="207"/>
        <v>4.5138000000000007</v>
      </c>
      <c r="I1697" s="2">
        <f t="array" ref="I1697">SUMPRODUCT(B1681:B1700, (ROW(B1681:B1700)-ROW(B1681)+1)) / (20*21/2)</f>
        <v>3.9212380952380954</v>
      </c>
      <c r="J1697" s="2">
        <f t="shared" si="210"/>
        <v>3.9607608747942571</v>
      </c>
      <c r="K1697" s="2">
        <f t="shared" si="204"/>
        <v>4.1130718775720281</v>
      </c>
    </row>
    <row r="1698" spans="1:11" ht="13.5" x14ac:dyDescent="0.25">
      <c r="A1698" s="3">
        <f>TITRES_STAT!B1701</f>
        <v>44783</v>
      </c>
      <c r="B1698" s="6">
        <f>TITRES_STAT!D1701</f>
        <v>4</v>
      </c>
      <c r="C1698" s="2">
        <f t="shared" si="205"/>
        <v>0</v>
      </c>
      <c r="D1698" s="2">
        <f t="shared" si="206"/>
        <v>4</v>
      </c>
      <c r="E1698" s="2">
        <f t="shared" si="208"/>
        <v>3.9249999999999998</v>
      </c>
      <c r="F1698" s="2">
        <f t="shared" si="209"/>
        <v>3.8935000000000004</v>
      </c>
      <c r="G1698" s="2">
        <f t="shared" si="203"/>
        <v>4.1772</v>
      </c>
      <c r="H1698" s="2">
        <f t="shared" si="207"/>
        <v>4.509850000000001</v>
      </c>
      <c r="I1698" s="2">
        <f t="array" ref="I1698">SUMPRODUCT(B1682:B1701, (ROW(B1682:B1701)-ROW(B1682)+1)) / (20*21/2)</f>
        <v>3.9324285714285714</v>
      </c>
      <c r="J1698" s="2">
        <f t="shared" si="210"/>
        <v>3.9644979343376612</v>
      </c>
      <c r="K1698" s="2">
        <f t="shared" si="204"/>
        <v>4.1086376862946938</v>
      </c>
    </row>
    <row r="1699" spans="1:11" ht="13.5" x14ac:dyDescent="0.25">
      <c r="A1699" s="3">
        <f>TITRES_STAT!B1702</f>
        <v>44784</v>
      </c>
      <c r="B1699" s="6">
        <f>TITRES_STAT!D1702</f>
        <v>4</v>
      </c>
      <c r="C1699" s="2">
        <f t="shared" si="205"/>
        <v>0</v>
      </c>
      <c r="D1699" s="2">
        <f t="shared" si="206"/>
        <v>4</v>
      </c>
      <c r="E1699" s="2">
        <f t="shared" si="208"/>
        <v>3.9549999999999996</v>
      </c>
      <c r="F1699" s="2">
        <f t="shared" si="209"/>
        <v>3.8835000000000002</v>
      </c>
      <c r="G1699" s="2">
        <f t="shared" si="203"/>
        <v>4.1719999999999997</v>
      </c>
      <c r="H1699" s="2">
        <f t="shared" si="207"/>
        <v>4.5069500000000007</v>
      </c>
      <c r="I1699" s="2">
        <f t="array" ref="I1699">SUMPRODUCT(B1683:B1702, (ROW(B1683:B1702)-ROW(B1683)+1)) / (20*21/2)</f>
        <v>3.9524761904761903</v>
      </c>
      <c r="J1699" s="2">
        <f t="shared" si="210"/>
        <v>3.9678790834483602</v>
      </c>
      <c r="K1699" s="2">
        <f t="shared" si="204"/>
        <v>4.1043773848713725</v>
      </c>
    </row>
    <row r="1700" spans="1:11" ht="13.5" x14ac:dyDescent="0.25">
      <c r="A1700" s="3">
        <f>TITRES_STAT!B1703</f>
        <v>44785</v>
      </c>
      <c r="B1700" s="6">
        <f>TITRES_STAT!D1703</f>
        <v>4</v>
      </c>
      <c r="C1700" s="2">
        <f t="shared" si="205"/>
        <v>0</v>
      </c>
      <c r="D1700" s="2">
        <f t="shared" si="206"/>
        <v>4</v>
      </c>
      <c r="E1700" s="2">
        <f t="shared" si="208"/>
        <v>3.9689999999999999</v>
      </c>
      <c r="F1700" s="2">
        <f t="shared" si="209"/>
        <v>3.8825000000000003</v>
      </c>
      <c r="G1700" s="2">
        <f t="shared" si="203"/>
        <v>4.1641999999999992</v>
      </c>
      <c r="H1700" s="2">
        <f t="shared" si="207"/>
        <v>4.5030500000000009</v>
      </c>
      <c r="I1700" s="2">
        <f t="array" ref="I1700">SUMPRODUCT(B1684:B1703, (ROW(B1684:B1703)-ROW(B1684)+1)) / (20*21/2)</f>
        <v>3.9713809523809522</v>
      </c>
      <c r="J1700" s="2">
        <f t="shared" si="210"/>
        <v>3.97093821835804</v>
      </c>
      <c r="K1700" s="2">
        <f t="shared" si="204"/>
        <v>4.1002841540921029</v>
      </c>
    </row>
    <row r="1701" spans="1:11" ht="13.5" x14ac:dyDescent="0.25">
      <c r="A1701" s="3">
        <f>TITRES_STAT!B1704</f>
        <v>44788</v>
      </c>
      <c r="B1701" s="6">
        <f>TITRES_STAT!D1704</f>
        <v>4</v>
      </c>
      <c r="C1701" s="2">
        <f t="shared" si="205"/>
        <v>0</v>
      </c>
      <c r="D1701" s="2">
        <f t="shared" si="206"/>
        <v>4</v>
      </c>
      <c r="E1701" s="2">
        <f t="shared" si="208"/>
        <v>3.9799999999999995</v>
      </c>
      <c r="F1701" s="2">
        <f t="shared" si="209"/>
        <v>3.8894999999999995</v>
      </c>
      <c r="G1701" s="2">
        <f t="shared" si="203"/>
        <v>4.1525999999999996</v>
      </c>
      <c r="H1701" s="2">
        <f t="shared" si="207"/>
        <v>4.4990500000000004</v>
      </c>
      <c r="I1701" s="2">
        <f t="array" ref="I1701">SUMPRODUCT(B1685:B1704, (ROW(B1685:B1704)-ROW(B1685)+1)) / (20*21/2)</f>
        <v>3.9899523809523809</v>
      </c>
      <c r="J1701" s="2">
        <f t="shared" si="210"/>
        <v>3.9737060070858456</v>
      </c>
      <c r="K1701" s="2">
        <f t="shared" si="204"/>
        <v>4.0963514421669229</v>
      </c>
    </row>
    <row r="1702" spans="1:11" ht="13.5" x14ac:dyDescent="0.25">
      <c r="A1702" s="3">
        <f>TITRES_STAT!B1705</f>
        <v>44789</v>
      </c>
      <c r="B1702" s="6">
        <f>TITRES_STAT!D1705</f>
        <v>4.0999999999999996</v>
      </c>
      <c r="C1702" s="2">
        <f t="shared" si="205"/>
        <v>9.9999999999999645E-2</v>
      </c>
      <c r="D1702" s="2">
        <f t="shared" si="206"/>
        <v>4.0200000000000005</v>
      </c>
      <c r="E1702" s="2">
        <f t="shared" si="208"/>
        <v>4</v>
      </c>
      <c r="F1702" s="2">
        <f t="shared" si="209"/>
        <v>3.9014999999999995</v>
      </c>
      <c r="G1702" s="2">
        <f t="shared" si="203"/>
        <v>4.1425999999999989</v>
      </c>
      <c r="H1702" s="2">
        <f t="shared" si="207"/>
        <v>4.4955500000000015</v>
      </c>
      <c r="I1702" s="2">
        <f t="array" ref="I1702">SUMPRODUCT(B1686:B1705, (ROW(B1686:B1705)-ROW(B1686)+1)) / (20*21/2)</f>
        <v>4.016857142857142</v>
      </c>
      <c r="J1702" s="2">
        <f t="shared" si="210"/>
        <v>3.9857340064110032</v>
      </c>
      <c r="K1702" s="2">
        <f t="shared" si="204"/>
        <v>4.0964945228662595</v>
      </c>
    </row>
    <row r="1703" spans="1:11" ht="13.5" x14ac:dyDescent="0.25">
      <c r="A1703" s="3">
        <f>TITRES_STAT!B1706</f>
        <v>44790</v>
      </c>
      <c r="B1703" s="6">
        <f>TITRES_STAT!D1706</f>
        <v>4.0999999999999996</v>
      </c>
      <c r="C1703" s="2">
        <f t="shared" si="205"/>
        <v>0</v>
      </c>
      <c r="D1703" s="2">
        <f t="shared" si="206"/>
        <v>4.0400000000000009</v>
      </c>
      <c r="E1703" s="2">
        <f t="shared" si="208"/>
        <v>4.0200000000000005</v>
      </c>
      <c r="F1703" s="2">
        <f t="shared" si="209"/>
        <v>3.9049999999999998</v>
      </c>
      <c r="G1703" s="2">
        <f t="shared" si="203"/>
        <v>4.1325999999999992</v>
      </c>
      <c r="H1703" s="2">
        <f t="shared" si="207"/>
        <v>4.4920500000000008</v>
      </c>
      <c r="I1703" s="2">
        <f t="array" ref="I1703">SUMPRODUCT(B1687:B1706, (ROW(B1687:B1706)-ROW(B1687)+1)) / (20*21/2)</f>
        <v>4.0318571428571417</v>
      </c>
      <c r="J1703" s="2">
        <f t="shared" si="210"/>
        <v>3.9966164819909076</v>
      </c>
      <c r="K1703" s="2">
        <f t="shared" si="204"/>
        <v>4.0966319925577785</v>
      </c>
    </row>
    <row r="1704" spans="1:11" ht="13.5" x14ac:dyDescent="0.25">
      <c r="A1704" s="3">
        <f>TITRES_STAT!B1707</f>
        <v>44791</v>
      </c>
      <c r="B1704" s="6">
        <f>TITRES_STAT!D1707</f>
        <v>4.0999999999999996</v>
      </c>
      <c r="C1704" s="2">
        <f t="shared" si="205"/>
        <v>0</v>
      </c>
      <c r="D1704" s="2">
        <f t="shared" si="206"/>
        <v>4.0599999999999996</v>
      </c>
      <c r="E1704" s="2">
        <f t="shared" si="208"/>
        <v>4.03</v>
      </c>
      <c r="F1704" s="2">
        <f t="shared" si="209"/>
        <v>3.9174999999999991</v>
      </c>
      <c r="G1704" s="2">
        <f t="shared" si="203"/>
        <v>4.1229999999999993</v>
      </c>
      <c r="H1704" s="2">
        <f t="shared" si="207"/>
        <v>4.4885500000000009</v>
      </c>
      <c r="I1704" s="2">
        <f t="array" ref="I1704">SUMPRODUCT(B1688:B1707, (ROW(B1688:B1707)-ROW(B1688)+1)) / (20*21/2)</f>
        <v>4.05352380952381</v>
      </c>
      <c r="J1704" s="2">
        <f t="shared" si="210"/>
        <v>4.0064625313251074</v>
      </c>
      <c r="K1704" s="2">
        <f t="shared" si="204"/>
        <v>4.0967640712810027</v>
      </c>
    </row>
    <row r="1705" spans="1:11" ht="13.5" x14ac:dyDescent="0.25">
      <c r="A1705" s="3">
        <f>TITRES_STAT!B1708</f>
        <v>44792</v>
      </c>
      <c r="B1705" s="6">
        <f>TITRES_STAT!D1708</f>
        <v>4.2</v>
      </c>
      <c r="C1705" s="2">
        <f t="shared" si="205"/>
        <v>0.10000000000000053</v>
      </c>
      <c r="D1705" s="2">
        <f t="shared" si="206"/>
        <v>4.0999999999999996</v>
      </c>
      <c r="E1705" s="2">
        <f t="shared" si="208"/>
        <v>4.0500000000000007</v>
      </c>
      <c r="F1705" s="2">
        <f t="shared" si="209"/>
        <v>3.942499999999999</v>
      </c>
      <c r="G1705" s="2">
        <f t="shared" si="203"/>
        <v>4.1193999999999988</v>
      </c>
      <c r="H1705" s="2">
        <f t="shared" si="207"/>
        <v>4.4855500000000008</v>
      </c>
      <c r="I1705" s="2">
        <f t="array" ref="I1705">SUMPRODUCT(B1689:B1708, (ROW(B1689:B1708)-ROW(B1689)+1)) / (20*21/2)</f>
        <v>4.072857142857143</v>
      </c>
      <c r="J1705" s="2">
        <f t="shared" si="210"/>
        <v>4.0248946711989069</v>
      </c>
      <c r="K1705" s="2">
        <f t="shared" si="204"/>
        <v>4.100812539073905</v>
      </c>
    </row>
    <row r="1706" spans="1:11" ht="13.5" x14ac:dyDescent="0.25">
      <c r="A1706" s="3">
        <f>TITRES_STAT!B1709</f>
        <v>44795</v>
      </c>
      <c r="B1706" s="6">
        <f>TITRES_STAT!D1709</f>
        <v>4.0999999999999996</v>
      </c>
      <c r="C1706" s="2">
        <f t="shared" si="205"/>
        <v>-0.10000000000000053</v>
      </c>
      <c r="D1706" s="2">
        <f t="shared" si="206"/>
        <v>4.12</v>
      </c>
      <c r="E1706" s="2">
        <f t="shared" si="208"/>
        <v>4.0600000000000005</v>
      </c>
      <c r="F1706" s="2">
        <f t="shared" si="209"/>
        <v>3.9624999999999995</v>
      </c>
      <c r="G1706" s="2">
        <f t="shared" si="203"/>
        <v>4.1175999999999995</v>
      </c>
      <c r="H1706" s="2">
        <f t="shared" si="207"/>
        <v>4.4820500000000019</v>
      </c>
      <c r="I1706" s="2">
        <f t="array" ref="I1706">SUMPRODUCT(B1690:B1709, (ROW(B1690:B1709)-ROW(B1690)+1)) / (20*21/2)</f>
        <v>4.0908095238095239</v>
      </c>
      <c r="J1706" s="2">
        <f t="shared" si="210"/>
        <v>4.0320475596561538</v>
      </c>
      <c r="K1706" s="2">
        <f t="shared" si="204"/>
        <v>4.1007806747964972</v>
      </c>
    </row>
    <row r="1707" spans="1:11" ht="13.5" x14ac:dyDescent="0.25">
      <c r="A1707" s="3">
        <f>TITRES_STAT!B1710</f>
        <v>44796</v>
      </c>
      <c r="B1707" s="6">
        <f>TITRES_STAT!D1710</f>
        <v>4.1900000000000004</v>
      </c>
      <c r="C1707" s="2">
        <f t="shared" si="205"/>
        <v>9.0000000000000746E-2</v>
      </c>
      <c r="D1707" s="2">
        <f t="shared" si="206"/>
        <v>4.1379999999999999</v>
      </c>
      <c r="E1707" s="2">
        <f t="shared" si="208"/>
        <v>4.0790000000000006</v>
      </c>
      <c r="F1707" s="2">
        <f t="shared" si="209"/>
        <v>3.9869999999999997</v>
      </c>
      <c r="G1707" s="2">
        <f t="shared" si="203"/>
        <v>4.113999999999999</v>
      </c>
      <c r="H1707" s="2">
        <f t="shared" si="207"/>
        <v>4.4790000000000019</v>
      </c>
      <c r="I1707" s="2">
        <f t="array" ref="I1707">SUMPRODUCT(B1691:B1710, (ROW(B1691:B1710)-ROW(B1691)+1)) / (20*21/2)</f>
        <v>4.1235238095238094</v>
      </c>
      <c r="J1707" s="2">
        <f t="shared" si="210"/>
        <v>4.047090649212711</v>
      </c>
      <c r="K1707" s="2">
        <f t="shared" si="204"/>
        <v>4.1042794718633013</v>
      </c>
    </row>
    <row r="1708" spans="1:11" ht="13.5" x14ac:dyDescent="0.25">
      <c r="A1708" s="3">
        <f>TITRES_STAT!B1711</f>
        <v>44797</v>
      </c>
      <c r="B1708" s="6">
        <f>TITRES_STAT!D1711</f>
        <v>4.1900000000000004</v>
      </c>
      <c r="C1708" s="2">
        <f t="shared" si="205"/>
        <v>0</v>
      </c>
      <c r="D1708" s="2">
        <f t="shared" si="206"/>
        <v>4.1560000000000006</v>
      </c>
      <c r="E1708" s="2">
        <f t="shared" si="208"/>
        <v>4.0979999999999999</v>
      </c>
      <c r="F1708" s="2">
        <f t="shared" si="209"/>
        <v>4.0114999999999998</v>
      </c>
      <c r="G1708" s="2">
        <f t="shared" si="203"/>
        <v>4.1078000000000001</v>
      </c>
      <c r="H1708" s="2">
        <f t="shared" si="207"/>
        <v>4.4759500000000019</v>
      </c>
      <c r="I1708" s="2">
        <f t="array" ref="I1708">SUMPRODUCT(B1692:B1711, (ROW(B1692:B1711)-ROW(B1692)+1)) / (20*21/2)</f>
        <v>4.1537619047619048</v>
      </c>
      <c r="J1708" s="2">
        <f t="shared" si="210"/>
        <v>4.0607010635734051</v>
      </c>
      <c r="K1708" s="2">
        <f t="shared" si="204"/>
        <v>4.1076410612019956</v>
      </c>
    </row>
    <row r="1709" spans="1:11" ht="13.5" x14ac:dyDescent="0.25">
      <c r="A1709" s="3">
        <f>TITRES_STAT!B1712</f>
        <v>44798</v>
      </c>
      <c r="B1709" s="6">
        <f>TITRES_STAT!D1712</f>
        <v>4.2</v>
      </c>
      <c r="C1709" s="2">
        <f t="shared" si="205"/>
        <v>9.9999999999997868E-3</v>
      </c>
      <c r="D1709" s="2">
        <f t="shared" si="206"/>
        <v>4.1760000000000002</v>
      </c>
      <c r="E1709" s="2">
        <f t="shared" si="208"/>
        <v>4.1179999999999994</v>
      </c>
      <c r="F1709" s="2">
        <f t="shared" si="209"/>
        <v>4.0364999999999993</v>
      </c>
      <c r="G1709" s="2">
        <f t="shared" si="203"/>
        <v>4.1057999999999995</v>
      </c>
      <c r="H1709" s="2">
        <f t="shared" si="207"/>
        <v>4.4739500000000012</v>
      </c>
      <c r="I1709" s="2">
        <f t="array" ref="I1709">SUMPRODUCT(B1693:B1712, (ROW(B1693:B1712)-ROW(B1693)+1)) / (20*21/2)</f>
        <v>4.1816666666666675</v>
      </c>
      <c r="J1709" s="2">
        <f t="shared" si="210"/>
        <v>4.0739676289473667</v>
      </c>
      <c r="K1709" s="2">
        <f t="shared" si="204"/>
        <v>4.1112629803705447</v>
      </c>
    </row>
    <row r="1710" spans="1:11" ht="13.5" x14ac:dyDescent="0.25">
      <c r="A1710" s="3">
        <f>TITRES_STAT!B1713</f>
        <v>44799</v>
      </c>
      <c r="B1710" s="6">
        <f>TITRES_STAT!D1713</f>
        <v>4.38</v>
      </c>
      <c r="C1710" s="2">
        <f t="shared" si="205"/>
        <v>0.17999999999999972</v>
      </c>
      <c r="D1710" s="2">
        <f t="shared" si="206"/>
        <v>4.2119999999999997</v>
      </c>
      <c r="E1710" s="2">
        <f t="shared" si="208"/>
        <v>4.1560000000000006</v>
      </c>
      <c r="F1710" s="2">
        <f t="shared" si="209"/>
        <v>4.0625</v>
      </c>
      <c r="G1710" s="2">
        <f t="shared" si="203"/>
        <v>4.1035999999999992</v>
      </c>
      <c r="H1710" s="2">
        <f t="shared" si="207"/>
        <v>4.4718500000000008</v>
      </c>
      <c r="I1710" s="2">
        <f t="array" ref="I1710">SUMPRODUCT(B1694:B1713, (ROW(B1694:B1713)-ROW(B1694)+1)) / (20*21/2)</f>
        <v>4.2072857142857156</v>
      </c>
      <c r="J1710" s="2">
        <f t="shared" si="210"/>
        <v>4.1031135690476175</v>
      </c>
      <c r="K1710" s="2">
        <f t="shared" si="204"/>
        <v>4.1218016870226801</v>
      </c>
    </row>
    <row r="1711" spans="1:11" ht="13.5" x14ac:dyDescent="0.25">
      <c r="A1711" s="3">
        <f>TITRES_STAT!B1714</f>
        <v>44802</v>
      </c>
      <c r="B1711" s="6">
        <f>TITRES_STAT!D1714</f>
        <v>4.38</v>
      </c>
      <c r="C1711" s="2">
        <f t="shared" si="205"/>
        <v>0</v>
      </c>
      <c r="D1711" s="2">
        <f t="shared" si="206"/>
        <v>4.2679999999999998</v>
      </c>
      <c r="E1711" s="2">
        <f t="shared" si="208"/>
        <v>4.1940000000000008</v>
      </c>
      <c r="F1711" s="2">
        <f t="shared" si="209"/>
        <v>4.0869999999999997</v>
      </c>
      <c r="G1711" s="2">
        <f t="shared" si="203"/>
        <v>4.1011999999999995</v>
      </c>
      <c r="H1711" s="2">
        <f t="shared" si="207"/>
        <v>4.4697500000000012</v>
      </c>
      <c r="I1711" s="2">
        <f t="array" ref="I1711">SUMPRODUCT(B1695:B1714, (ROW(B1695:B1714)-ROW(B1695)+1)) / (20*21/2)</f>
        <v>4.2363333333333335</v>
      </c>
      <c r="J1711" s="2">
        <f t="shared" si="210"/>
        <v>4.1294837053287967</v>
      </c>
      <c r="K1711" s="2">
        <f t="shared" si="204"/>
        <v>4.1319271110610067</v>
      </c>
    </row>
    <row r="1712" spans="1:11" ht="13.5" x14ac:dyDescent="0.25">
      <c r="A1712" s="3">
        <f>TITRES_STAT!B1715</f>
        <v>44803</v>
      </c>
      <c r="B1712" s="6">
        <f>TITRES_STAT!D1715</f>
        <v>4.38</v>
      </c>
      <c r="C1712" s="2">
        <f t="shared" si="205"/>
        <v>0</v>
      </c>
      <c r="D1712" s="2">
        <f t="shared" si="206"/>
        <v>4.3059999999999992</v>
      </c>
      <c r="E1712" s="2">
        <f t="shared" si="208"/>
        <v>4.2220000000000004</v>
      </c>
      <c r="F1712" s="2">
        <f t="shared" si="209"/>
        <v>4.1109999999999998</v>
      </c>
      <c r="G1712" s="2">
        <f t="shared" si="203"/>
        <v>4.0987999999999998</v>
      </c>
      <c r="H1712" s="2">
        <f t="shared" si="207"/>
        <v>4.4686500000000011</v>
      </c>
      <c r="I1712" s="2">
        <f t="array" ref="I1712">SUMPRODUCT(B1696:B1715, (ROW(B1696:B1715)-ROW(B1696)+1)) / (20*21/2)</f>
        <v>4.2632857142857148</v>
      </c>
      <c r="J1712" s="2">
        <f t="shared" si="210"/>
        <v>4.1533424000593877</v>
      </c>
      <c r="K1712" s="2">
        <f t="shared" si="204"/>
        <v>4.1416554596468496</v>
      </c>
    </row>
    <row r="1713" spans="1:11" ht="13.5" x14ac:dyDescent="0.25">
      <c r="A1713" s="3">
        <f>TITRES_STAT!B1716</f>
        <v>44804</v>
      </c>
      <c r="B1713" s="6">
        <f>TITRES_STAT!D1716</f>
        <v>4.38</v>
      </c>
      <c r="C1713" s="2">
        <f t="shared" si="205"/>
        <v>0</v>
      </c>
      <c r="D1713" s="2">
        <f t="shared" si="206"/>
        <v>4.3439999999999994</v>
      </c>
      <c r="E1713" s="2">
        <f t="shared" si="208"/>
        <v>4.2500000000000009</v>
      </c>
      <c r="F1713" s="2">
        <f t="shared" si="209"/>
        <v>4.1349999999999998</v>
      </c>
      <c r="G1713" s="2">
        <f t="shared" si="203"/>
        <v>4.0983999999999989</v>
      </c>
      <c r="H1713" s="2">
        <f t="shared" si="207"/>
        <v>4.4666000000000006</v>
      </c>
      <c r="I1713" s="2">
        <f t="array" ref="I1713">SUMPRODUCT(B1697:B1716, (ROW(B1697:B1716)-ROW(B1697)+1)) / (20*21/2)</f>
        <v>4.2881428571428568</v>
      </c>
      <c r="J1713" s="2">
        <f t="shared" si="210"/>
        <v>4.1749288381489693</v>
      </c>
      <c r="K1713" s="2">
        <f t="shared" si="204"/>
        <v>4.1510023043665809</v>
      </c>
    </row>
    <row r="1714" spans="1:11" ht="13.5" x14ac:dyDescent="0.25">
      <c r="A1714" s="3">
        <f>TITRES_STAT!B1717</f>
        <v>44805</v>
      </c>
      <c r="B1714" s="6">
        <f>TITRES_STAT!D1717</f>
        <v>4.4400000000000004</v>
      </c>
      <c r="C1714" s="2">
        <f t="shared" si="205"/>
        <v>6.0000000000000497E-2</v>
      </c>
      <c r="D1714" s="2">
        <f t="shared" si="206"/>
        <v>4.3920000000000003</v>
      </c>
      <c r="E1714" s="2">
        <f t="shared" si="208"/>
        <v>4.2840000000000007</v>
      </c>
      <c r="F1714" s="2">
        <f t="shared" si="209"/>
        <v>4.1569999999999991</v>
      </c>
      <c r="G1714" s="2">
        <f t="shared" ref="G1714:G1777" si="211">AVERAGE(B1665:B1714)</f>
        <v>4.1029999999999998</v>
      </c>
      <c r="H1714" s="2">
        <f t="shared" si="207"/>
        <v>4.4648500000000011</v>
      </c>
      <c r="I1714" s="2">
        <f t="array" ref="I1714">SUMPRODUCT(B1698:B1717, (ROW(B1698:B1717)-ROW(B1698)+1)) / (20*21/2)</f>
        <v>4.292809523809523</v>
      </c>
      <c r="J1714" s="2">
        <f t="shared" si="210"/>
        <v>4.2001737107062107</v>
      </c>
      <c r="K1714" s="2">
        <f t="shared" si="204"/>
        <v>4.1623355473325976</v>
      </c>
    </row>
    <row r="1715" spans="1:11" ht="13.5" x14ac:dyDescent="0.25">
      <c r="A1715" s="3">
        <f>TITRES_STAT!B1718</f>
        <v>44806</v>
      </c>
      <c r="B1715" s="6">
        <f>TITRES_STAT!D1718</f>
        <v>4.4400000000000004</v>
      </c>
      <c r="C1715" s="2">
        <f t="shared" si="205"/>
        <v>0</v>
      </c>
      <c r="D1715" s="2">
        <f t="shared" si="206"/>
        <v>4.4040000000000008</v>
      </c>
      <c r="E1715" s="2">
        <f t="shared" si="208"/>
        <v>4.3079999999999989</v>
      </c>
      <c r="F1715" s="2">
        <f t="shared" si="209"/>
        <v>4.1790000000000003</v>
      </c>
      <c r="G1715" s="2">
        <f t="shared" si="211"/>
        <v>4.1039999999999992</v>
      </c>
      <c r="H1715" s="2">
        <f t="shared" si="207"/>
        <v>4.4631000000000016</v>
      </c>
      <c r="I1715" s="2">
        <f t="array" ref="I1715">SUMPRODUCT(B1699:B1718, (ROW(B1699:B1718)-ROW(B1699)+1)) / (20*21/2)</f>
        <v>4.2781904761904759</v>
      </c>
      <c r="J1715" s="2">
        <f t="shared" si="210"/>
        <v>4.2230143096865715</v>
      </c>
      <c r="K1715" s="2">
        <f t="shared" ref="K1715:K1778" si="212">$K$4*B1715+(1-$K$4)*K1714</f>
        <v>4.1732243493979864</v>
      </c>
    </row>
    <row r="1716" spans="1:11" ht="13.5" x14ac:dyDescent="0.25">
      <c r="A1716" s="3">
        <f>TITRES_STAT!B1719</f>
        <v>44809</v>
      </c>
      <c r="B1716" s="6">
        <f>TITRES_STAT!D1719</f>
        <v>4.4400000000000004</v>
      </c>
      <c r="C1716" s="2">
        <f t="shared" si="205"/>
        <v>0</v>
      </c>
      <c r="D1716" s="2">
        <f t="shared" si="206"/>
        <v>4.4160000000000004</v>
      </c>
      <c r="E1716" s="2">
        <f t="shared" si="208"/>
        <v>4.3419999999999996</v>
      </c>
      <c r="F1716" s="2">
        <f t="shared" si="209"/>
        <v>4.2009999999999996</v>
      </c>
      <c r="G1716" s="2">
        <f t="shared" si="211"/>
        <v>4.1049999999999986</v>
      </c>
      <c r="H1716" s="2">
        <f t="shared" si="207"/>
        <v>4.4613500000000021</v>
      </c>
      <c r="I1716" s="2">
        <f t="array" ref="I1716">SUMPRODUCT(B1700:B1719, (ROW(B1700:B1719)-ROW(B1700)+1)) / (20*21/2)</f>
        <v>4.2632857142857139</v>
      </c>
      <c r="J1716" s="2">
        <f t="shared" si="210"/>
        <v>4.2436796135259458</v>
      </c>
      <c r="K1716" s="2">
        <f t="shared" si="212"/>
        <v>4.1836861396176728</v>
      </c>
    </row>
    <row r="1717" spans="1:11" ht="13.5" x14ac:dyDescent="0.25">
      <c r="A1717" s="3">
        <f>TITRES_STAT!B1720</f>
        <v>44810</v>
      </c>
      <c r="B1717" s="6">
        <f>TITRES_STAT!D1720</f>
        <v>4.25</v>
      </c>
      <c r="C1717" s="2">
        <f t="shared" si="205"/>
        <v>-0.19000000000000039</v>
      </c>
      <c r="D1717" s="2">
        <f t="shared" si="206"/>
        <v>4.3900000000000006</v>
      </c>
      <c r="E1717" s="2">
        <f t="shared" si="208"/>
        <v>4.3479999999999999</v>
      </c>
      <c r="F1717" s="2">
        <f t="shared" si="209"/>
        <v>4.2135000000000007</v>
      </c>
      <c r="G1717" s="2">
        <f t="shared" si="211"/>
        <v>4.102199999999999</v>
      </c>
      <c r="H1717" s="2">
        <f t="shared" si="207"/>
        <v>4.4586500000000022</v>
      </c>
      <c r="I1717" s="2">
        <f t="array" ref="I1717">SUMPRODUCT(B1701:B1720, (ROW(B1701:B1720)-ROW(B1701)+1)) / (20*21/2)</f>
        <v>4.2480952380952379</v>
      </c>
      <c r="J1717" s="2">
        <f t="shared" si="210"/>
        <v>4.2442815550949033</v>
      </c>
      <c r="K1717" s="2">
        <f t="shared" si="212"/>
        <v>4.186286683162078</v>
      </c>
    </row>
    <row r="1718" spans="1:11" ht="13.5" x14ac:dyDescent="0.25">
      <c r="A1718" s="3">
        <f>TITRES_STAT!B1721</f>
        <v>44811</v>
      </c>
      <c r="B1718" s="6">
        <f>TITRES_STAT!D1721</f>
        <v>4.0599999999999996</v>
      </c>
      <c r="C1718" s="2">
        <f t="shared" si="205"/>
        <v>-0.19000000000000039</v>
      </c>
      <c r="D1718" s="2">
        <f t="shared" si="206"/>
        <v>4.3259999999999996</v>
      </c>
      <c r="E1718" s="2">
        <f t="shared" si="208"/>
        <v>4.335</v>
      </c>
      <c r="F1718" s="2">
        <f t="shared" si="209"/>
        <v>4.2165000000000008</v>
      </c>
      <c r="G1718" s="2">
        <f t="shared" si="211"/>
        <v>4.0955999999999992</v>
      </c>
      <c r="H1718" s="2">
        <f t="shared" si="207"/>
        <v>4.4550500000000017</v>
      </c>
      <c r="I1718" s="2">
        <f t="array" ref="I1718">SUMPRODUCT(B1702:B1721, (ROW(B1702:B1721)-ROW(B1702)+1)) / (20*21/2)</f>
        <v>4.2411904761904768</v>
      </c>
      <c r="J1718" s="2">
        <f t="shared" si="210"/>
        <v>4.2267309308001506</v>
      </c>
      <c r="K1718" s="2">
        <f t="shared" si="212"/>
        <v>4.1813342642145459</v>
      </c>
    </row>
    <row r="1719" spans="1:11" ht="13.5" x14ac:dyDescent="0.25">
      <c r="A1719" s="3">
        <f>TITRES_STAT!B1722</f>
        <v>44812</v>
      </c>
      <c r="B1719" s="6">
        <f>TITRES_STAT!D1722</f>
        <v>4.0599999999999996</v>
      </c>
      <c r="C1719" s="2">
        <f t="shared" si="205"/>
        <v>0</v>
      </c>
      <c r="D1719" s="2">
        <f t="shared" si="206"/>
        <v>4.25</v>
      </c>
      <c r="E1719" s="2">
        <f t="shared" si="208"/>
        <v>4.3210000000000006</v>
      </c>
      <c r="F1719" s="2">
        <f t="shared" si="209"/>
        <v>4.2195</v>
      </c>
      <c r="G1719" s="2">
        <f t="shared" si="211"/>
        <v>4.0889999999999986</v>
      </c>
      <c r="H1719" s="2">
        <f t="shared" si="207"/>
        <v>4.4514000000000014</v>
      </c>
      <c r="I1719" s="2">
        <f t="array" ref="I1719">SUMPRODUCT(B1703:B1722, (ROW(B1703:B1722)-ROW(B1703)+1)) / (20*21/2)</f>
        <v>4.2335714285714294</v>
      </c>
      <c r="J1719" s="2">
        <f t="shared" si="210"/>
        <v>4.2108517945334691</v>
      </c>
      <c r="K1719" s="2">
        <f t="shared" si="212"/>
        <v>4.1765760577747599</v>
      </c>
    </row>
    <row r="1720" spans="1:11" ht="13.5" x14ac:dyDescent="0.25">
      <c r="A1720" s="3">
        <f>TITRES_STAT!B1723</f>
        <v>44813</v>
      </c>
      <c r="B1720" s="6">
        <f>TITRES_STAT!D1723</f>
        <v>4.0599999999999996</v>
      </c>
      <c r="C1720" s="2">
        <f t="shared" si="205"/>
        <v>0</v>
      </c>
      <c r="D1720" s="2">
        <f t="shared" si="206"/>
        <v>4.1739999999999995</v>
      </c>
      <c r="E1720" s="2">
        <f t="shared" si="208"/>
        <v>4.2890000000000006</v>
      </c>
      <c r="F1720" s="2">
        <f t="shared" si="209"/>
        <v>4.222500000000001</v>
      </c>
      <c r="G1720" s="2">
        <f t="shared" si="211"/>
        <v>4.0823999999999989</v>
      </c>
      <c r="H1720" s="2">
        <f t="shared" si="207"/>
        <v>4.4488000000000012</v>
      </c>
      <c r="I1720" s="2">
        <f t="array" ref="I1720">SUMPRODUCT(B1704:B1723, (ROW(B1704:B1723)-ROW(B1704)+1)) / (20*21/2)</f>
        <v>4.225714285714286</v>
      </c>
      <c r="J1720" s="2">
        <f t="shared" si="210"/>
        <v>4.1964849569588525</v>
      </c>
      <c r="K1720" s="2">
        <f t="shared" si="212"/>
        <v>4.1720044476659455</v>
      </c>
    </row>
    <row r="1721" spans="1:11" ht="13.5" x14ac:dyDescent="0.25">
      <c r="A1721" s="3">
        <f>TITRES_STAT!B1724</f>
        <v>44816</v>
      </c>
      <c r="B1721" s="6">
        <f>TITRES_STAT!D1724</f>
        <v>4.1500000000000004</v>
      </c>
      <c r="C1721" s="2">
        <f t="shared" si="205"/>
        <v>9.0000000000000746E-2</v>
      </c>
      <c r="D1721" s="2">
        <f t="shared" si="206"/>
        <v>4.1159999999999997</v>
      </c>
      <c r="E1721" s="2">
        <f t="shared" si="208"/>
        <v>4.266</v>
      </c>
      <c r="F1721" s="2">
        <f t="shared" si="209"/>
        <v>4.2300000000000013</v>
      </c>
      <c r="G1721" s="2">
        <f t="shared" si="211"/>
        <v>4.0775999999999994</v>
      </c>
      <c r="H1721" s="2">
        <f t="shared" si="207"/>
        <v>4.4456500000000005</v>
      </c>
      <c r="I1721" s="2">
        <f t="array" ref="I1721">SUMPRODUCT(B1705:B1724, (ROW(B1705:B1724)-ROW(B1705)+1)) / (20*21/2)</f>
        <v>4.2176190476190483</v>
      </c>
      <c r="J1721" s="2">
        <f t="shared" si="210"/>
        <v>4.1920578182008663</v>
      </c>
      <c r="K1721" s="2">
        <f t="shared" si="212"/>
        <v>4.1711415281496347</v>
      </c>
    </row>
    <row r="1722" spans="1:11" ht="13.5" x14ac:dyDescent="0.25">
      <c r="A1722" s="3">
        <f>TITRES_STAT!B1725</f>
        <v>44817</v>
      </c>
      <c r="B1722" s="6">
        <f>TITRES_STAT!D1725</f>
        <v>4.1500000000000004</v>
      </c>
      <c r="C1722" s="2">
        <f t="shared" si="205"/>
        <v>0</v>
      </c>
      <c r="D1722" s="2">
        <f t="shared" si="206"/>
        <v>4.0959999999999992</v>
      </c>
      <c r="E1722" s="2">
        <f t="shared" si="208"/>
        <v>4.2430000000000003</v>
      </c>
      <c r="F1722" s="2">
        <f t="shared" si="209"/>
        <v>4.2325000000000008</v>
      </c>
      <c r="G1722" s="2">
        <f t="shared" si="211"/>
        <v>4.0727999999999991</v>
      </c>
      <c r="H1722" s="2">
        <f t="shared" si="207"/>
        <v>4.4425000000000008</v>
      </c>
      <c r="I1722" s="2">
        <f t="array" ref="I1722">SUMPRODUCT(B1706:B1725, (ROW(B1706:B1725)-ROW(B1706)+1)) / (20*21/2)</f>
        <v>4.2092857142857136</v>
      </c>
      <c r="J1722" s="2">
        <f t="shared" si="210"/>
        <v>4.1880523117055457</v>
      </c>
      <c r="K1722" s="2">
        <f t="shared" si="212"/>
        <v>4.1703124486143555</v>
      </c>
    </row>
    <row r="1723" spans="1:11" ht="13.5" x14ac:dyDescent="0.25">
      <c r="A1723" s="3">
        <f>TITRES_STAT!B1726</f>
        <v>44818</v>
      </c>
      <c r="B1723" s="6">
        <f>TITRES_STAT!D1726</f>
        <v>4.1500000000000004</v>
      </c>
      <c r="C1723" s="2">
        <f t="shared" si="205"/>
        <v>0</v>
      </c>
      <c r="D1723" s="2">
        <f t="shared" si="206"/>
        <v>4.1139999999999999</v>
      </c>
      <c r="E1723" s="2">
        <f t="shared" si="208"/>
        <v>4.22</v>
      </c>
      <c r="F1723" s="2">
        <f t="shared" si="209"/>
        <v>4.2350000000000012</v>
      </c>
      <c r="G1723" s="2">
        <f t="shared" si="211"/>
        <v>4.0717999999999996</v>
      </c>
      <c r="H1723" s="2">
        <f t="shared" si="207"/>
        <v>4.4393500000000001</v>
      </c>
      <c r="I1723" s="2">
        <f t="array" ref="I1723">SUMPRODUCT(B1707:B1726, (ROW(B1707:B1726)-ROW(B1707)+1)) / (20*21/2)</f>
        <v>4.2011904761904768</v>
      </c>
      <c r="J1723" s="2">
        <f t="shared" si="210"/>
        <v>4.1844282820193035</v>
      </c>
      <c r="K1723" s="2">
        <f t="shared" si="212"/>
        <v>4.1695158820020284</v>
      </c>
    </row>
    <row r="1724" spans="1:11" ht="13.5" x14ac:dyDescent="0.25">
      <c r="A1724" s="3">
        <f>TITRES_STAT!B1727</f>
        <v>44819</v>
      </c>
      <c r="B1724" s="6">
        <f>TITRES_STAT!D1727</f>
        <v>4.1500000000000004</v>
      </c>
      <c r="C1724" s="2">
        <f t="shared" si="205"/>
        <v>0</v>
      </c>
      <c r="D1724" s="2">
        <f t="shared" si="206"/>
        <v>4.1320000000000006</v>
      </c>
      <c r="E1724" s="2">
        <f t="shared" si="208"/>
        <v>4.1909999999999998</v>
      </c>
      <c r="F1724" s="2">
        <f t="shared" si="209"/>
        <v>4.2375000000000016</v>
      </c>
      <c r="G1724" s="2">
        <f t="shared" si="211"/>
        <v>4.0743999999999998</v>
      </c>
      <c r="H1724" s="2">
        <f t="shared" si="207"/>
        <v>4.4361999999999995</v>
      </c>
      <c r="I1724" s="2">
        <f t="array" ref="I1724">SUMPRODUCT(B1708:B1727, (ROW(B1708:B1727)-ROW(B1708)+1)) / (20*21/2)</f>
        <v>4.1928571428571431</v>
      </c>
      <c r="J1724" s="2">
        <f t="shared" si="210"/>
        <v>4.1811493980174657</v>
      </c>
      <c r="K1724" s="2">
        <f t="shared" si="212"/>
        <v>4.1687505532960669</v>
      </c>
    </row>
    <row r="1725" spans="1:11" ht="13.5" x14ac:dyDescent="0.25">
      <c r="A1725" s="3">
        <f>TITRES_STAT!B1728</f>
        <v>44820</v>
      </c>
      <c r="B1725" s="6">
        <f>TITRES_STAT!D1728</f>
        <v>4.1500000000000004</v>
      </c>
      <c r="C1725" s="2">
        <f t="shared" si="205"/>
        <v>0</v>
      </c>
      <c r="D1725" s="2">
        <f t="shared" si="206"/>
        <v>4.1500000000000004</v>
      </c>
      <c r="E1725" s="2">
        <f t="shared" si="208"/>
        <v>4.161999999999999</v>
      </c>
      <c r="F1725" s="2">
        <f t="shared" si="209"/>
        <v>4.2350000000000012</v>
      </c>
      <c r="G1725" s="2">
        <f t="shared" si="211"/>
        <v>4.0734000000000004</v>
      </c>
      <c r="H1725" s="2">
        <f t="shared" si="207"/>
        <v>4.4330499999999997</v>
      </c>
      <c r="I1725" s="2">
        <f t="array" ref="I1725">SUMPRODUCT(B1709:B1728, (ROW(B1709:B1728)-ROW(B1709)+1)) / (20*21/2)</f>
        <v>4.1847142857142865</v>
      </c>
      <c r="J1725" s="2">
        <f t="shared" si="210"/>
        <v>4.1781827886824692</v>
      </c>
      <c r="K1725" s="2">
        <f t="shared" si="212"/>
        <v>4.1680152374805353</v>
      </c>
    </row>
    <row r="1726" spans="1:11" ht="13.5" x14ac:dyDescent="0.25">
      <c r="A1726" s="3">
        <f>TITRES_STAT!B1729</f>
        <v>44823</v>
      </c>
      <c r="B1726" s="6">
        <f>TITRES_STAT!D1729</f>
        <v>4.1500000000000004</v>
      </c>
      <c r="C1726" s="2">
        <f t="shared" si="205"/>
        <v>0</v>
      </c>
      <c r="D1726" s="2">
        <f t="shared" si="206"/>
        <v>4.1500000000000004</v>
      </c>
      <c r="E1726" s="2">
        <f t="shared" si="208"/>
        <v>4.1329999999999991</v>
      </c>
      <c r="F1726" s="2">
        <f t="shared" si="209"/>
        <v>4.2375000000000016</v>
      </c>
      <c r="G1726" s="2">
        <f t="shared" si="211"/>
        <v>4.0724</v>
      </c>
      <c r="H1726" s="2">
        <f t="shared" si="207"/>
        <v>4.4298999999999999</v>
      </c>
      <c r="I1726" s="2">
        <f t="array" ref="I1726">SUMPRODUCT(B1710:B1729, (ROW(B1710:B1729)-ROW(B1710)+1)) / (20*21/2)</f>
        <v>4.1767619047619045</v>
      </c>
      <c r="J1726" s="2">
        <f t="shared" si="210"/>
        <v>4.1754987135698531</v>
      </c>
      <c r="K1726" s="2">
        <f t="shared" si="212"/>
        <v>4.1673087575793382</v>
      </c>
    </row>
    <row r="1727" spans="1:11" ht="13.5" x14ac:dyDescent="0.25">
      <c r="A1727" s="3">
        <f>TITRES_STAT!B1730</f>
        <v>44824</v>
      </c>
      <c r="B1727" s="6">
        <f>TITRES_STAT!D1730</f>
        <v>4.1500000000000004</v>
      </c>
      <c r="C1727" s="2">
        <f t="shared" si="205"/>
        <v>0</v>
      </c>
      <c r="D1727" s="2">
        <f t="shared" si="206"/>
        <v>4.1500000000000004</v>
      </c>
      <c r="E1727" s="2">
        <f t="shared" si="208"/>
        <v>4.1229999999999993</v>
      </c>
      <c r="F1727" s="2">
        <f t="shared" si="209"/>
        <v>4.2355000000000009</v>
      </c>
      <c r="G1727" s="2">
        <f t="shared" si="211"/>
        <v>4.0714000000000006</v>
      </c>
      <c r="H1727" s="2">
        <f t="shared" si="207"/>
        <v>4.4267499999999993</v>
      </c>
      <c r="I1727" s="2">
        <f t="array" ref="I1727">SUMPRODUCT(B1711:B1730, (ROW(B1711:B1730)-ROW(B1711)+1)) / (20*21/2)</f>
        <v>4.1690476190476193</v>
      </c>
      <c r="J1727" s="2">
        <f t="shared" si="210"/>
        <v>4.1730702646584383</v>
      </c>
      <c r="K1727" s="2">
        <f t="shared" si="212"/>
        <v>4.1666299827723057</v>
      </c>
    </row>
    <row r="1728" spans="1:11" ht="13.5" x14ac:dyDescent="0.25">
      <c r="A1728" s="3">
        <f>TITRES_STAT!B1731</f>
        <v>44825</v>
      </c>
      <c r="B1728" s="6">
        <f>TITRES_STAT!D1731</f>
        <v>4.1500000000000004</v>
      </c>
      <c r="C1728" s="2">
        <f t="shared" si="205"/>
        <v>0</v>
      </c>
      <c r="D1728" s="2">
        <f t="shared" si="206"/>
        <v>4.1500000000000004</v>
      </c>
      <c r="E1728" s="2">
        <f t="shared" si="208"/>
        <v>4.1319999999999997</v>
      </c>
      <c r="F1728" s="2">
        <f t="shared" si="209"/>
        <v>4.2335000000000012</v>
      </c>
      <c r="G1728" s="2">
        <f t="shared" si="211"/>
        <v>4.0704000000000002</v>
      </c>
      <c r="H1728" s="2">
        <f t="shared" si="207"/>
        <v>4.4246499999999997</v>
      </c>
      <c r="I1728" s="2">
        <f t="array" ref="I1728">SUMPRODUCT(B1712:B1731, (ROW(B1712:B1731)-ROW(B1712)+1)) / (20*21/2)</f>
        <v>4.1624285714285714</v>
      </c>
      <c r="J1728" s="2">
        <f t="shared" si="210"/>
        <v>4.1708730965957299</v>
      </c>
      <c r="K1728" s="2">
        <f t="shared" si="212"/>
        <v>4.1659778265851566</v>
      </c>
    </row>
    <row r="1729" spans="1:11" ht="13.5" x14ac:dyDescent="0.25">
      <c r="A1729" s="3">
        <f>TITRES_STAT!B1732</f>
        <v>44826</v>
      </c>
      <c r="B1729" s="6">
        <f>TITRES_STAT!D1732</f>
        <v>4.1500000000000004</v>
      </c>
      <c r="C1729" s="2">
        <f t="shared" si="205"/>
        <v>0</v>
      </c>
      <c r="D1729" s="2">
        <f t="shared" si="206"/>
        <v>4.1500000000000004</v>
      </c>
      <c r="E1729" s="2">
        <f t="shared" si="208"/>
        <v>4.141</v>
      </c>
      <c r="F1729" s="2">
        <f t="shared" si="209"/>
        <v>4.2310000000000016</v>
      </c>
      <c r="G1729" s="2">
        <f t="shared" si="211"/>
        <v>4.0694000000000008</v>
      </c>
      <c r="H1729" s="2">
        <f t="shared" si="207"/>
        <v>4.4215499999999999</v>
      </c>
      <c r="I1729" s="2">
        <f t="array" ref="I1729">SUMPRODUCT(B1713:B1732, (ROW(B1713:B1732)-ROW(B1713)+1)) / (20*21/2)</f>
        <v>4.1569047619047623</v>
      </c>
      <c r="J1729" s="2">
        <f t="shared" si="210"/>
        <v>4.1688851826342317</v>
      </c>
      <c r="K1729" s="2">
        <f t="shared" si="212"/>
        <v>4.1653512451504451</v>
      </c>
    </row>
    <row r="1730" spans="1:11" ht="13.5" x14ac:dyDescent="0.25">
      <c r="A1730" s="3">
        <f>TITRES_STAT!B1733</f>
        <v>44827</v>
      </c>
      <c r="B1730" s="6">
        <f>TITRES_STAT!D1733</f>
        <v>4.1500000000000004</v>
      </c>
      <c r="C1730" s="2">
        <f t="shared" si="205"/>
        <v>0</v>
      </c>
      <c r="D1730" s="2">
        <f t="shared" si="206"/>
        <v>4.1500000000000004</v>
      </c>
      <c r="E1730" s="2">
        <f t="shared" si="208"/>
        <v>4.1499999999999995</v>
      </c>
      <c r="F1730" s="2">
        <f t="shared" si="209"/>
        <v>4.2195000000000018</v>
      </c>
      <c r="G1730" s="2">
        <f t="shared" si="211"/>
        <v>4.0720000000000001</v>
      </c>
      <c r="H1730" s="2">
        <f t="shared" si="207"/>
        <v>4.4188000000000009</v>
      </c>
      <c r="I1730" s="2">
        <f t="array" ref="I1730">SUMPRODUCT(B1714:B1733, (ROW(B1714:B1733)-ROW(B1714)+1)) / (20*21/2)</f>
        <v>4.1524761904761913</v>
      </c>
      <c r="J1730" s="2">
        <f t="shared" si="210"/>
        <v>4.1670865938119244</v>
      </c>
      <c r="K1730" s="2">
        <f t="shared" si="212"/>
        <v>4.1647492355367026</v>
      </c>
    </row>
    <row r="1731" spans="1:11" ht="13.5" x14ac:dyDescent="0.25">
      <c r="A1731" s="3">
        <f>TITRES_STAT!B1734</f>
        <v>44830</v>
      </c>
      <c r="B1731" s="6">
        <f>TITRES_STAT!D1734</f>
        <v>4.1500000000000004</v>
      </c>
      <c r="C1731" s="2">
        <f t="shared" si="205"/>
        <v>0</v>
      </c>
      <c r="D1731" s="2">
        <f t="shared" si="206"/>
        <v>4.1500000000000004</v>
      </c>
      <c r="E1731" s="2">
        <f t="shared" si="208"/>
        <v>4.1499999999999995</v>
      </c>
      <c r="F1731" s="2">
        <f t="shared" si="209"/>
        <v>4.2080000000000011</v>
      </c>
      <c r="G1731" s="2">
        <f t="shared" si="211"/>
        <v>4.0777999999999999</v>
      </c>
      <c r="H1731" s="2">
        <f t="shared" si="207"/>
        <v>4.4156500000000003</v>
      </c>
      <c r="I1731" s="2">
        <f t="array" ref="I1731">SUMPRODUCT(B1715:B1734, (ROW(B1715:B1734)-ROW(B1715)+1)) / (20*21/2)</f>
        <v>4.1320000000000006</v>
      </c>
      <c r="J1731" s="2">
        <f t="shared" si="210"/>
        <v>4.16545929916317</v>
      </c>
      <c r="K1731" s="2">
        <f t="shared" si="212"/>
        <v>4.164170834143107</v>
      </c>
    </row>
    <row r="1732" spans="1:11" ht="13.5" x14ac:dyDescent="0.25">
      <c r="A1732" s="3">
        <f>TITRES_STAT!B1735</f>
        <v>44831</v>
      </c>
      <c r="B1732" s="6">
        <f>TITRES_STAT!D1735</f>
        <v>4.1500000000000004</v>
      </c>
      <c r="C1732" s="2">
        <f t="shared" ref="C1732:C1795" si="213">B1732-B1731</f>
        <v>0</v>
      </c>
      <c r="D1732" s="2">
        <f t="shared" si="206"/>
        <v>4.1500000000000004</v>
      </c>
      <c r="E1732" s="2">
        <f t="shared" si="208"/>
        <v>4.1499999999999995</v>
      </c>
      <c r="F1732" s="2">
        <f t="shared" si="209"/>
        <v>4.1965000000000012</v>
      </c>
      <c r="G1732" s="2">
        <f t="shared" si="211"/>
        <v>4.0836000000000006</v>
      </c>
      <c r="H1732" s="2">
        <f t="shared" si="207"/>
        <v>4.4135500000000008</v>
      </c>
      <c r="I1732" s="2">
        <f t="array" ref="I1732">SUMPRODUCT(B1716:B1735, (ROW(B1716:B1735)-ROW(B1716)+1)) / (20*21/2)</f>
        <v>4.1137619047619056</v>
      </c>
      <c r="J1732" s="2">
        <f t="shared" si="210"/>
        <v>4.1639869849571536</v>
      </c>
      <c r="K1732" s="2">
        <f t="shared" si="212"/>
        <v>4.1636151151571035</v>
      </c>
    </row>
    <row r="1733" spans="1:11" ht="13.5" x14ac:dyDescent="0.25">
      <c r="A1733" s="3">
        <f>TITRES_STAT!B1736</f>
        <v>44832</v>
      </c>
      <c r="B1733" s="6">
        <f>TITRES_STAT!D1736</f>
        <v>4.1500000000000004</v>
      </c>
      <c r="C1733" s="2">
        <f t="shared" si="213"/>
        <v>0</v>
      </c>
      <c r="D1733" s="2">
        <f t="shared" si="206"/>
        <v>4.1500000000000004</v>
      </c>
      <c r="E1733" s="2">
        <f t="shared" si="208"/>
        <v>4.1499999999999995</v>
      </c>
      <c r="F1733" s="2">
        <f t="shared" si="209"/>
        <v>4.1850000000000005</v>
      </c>
      <c r="G1733" s="2">
        <f t="shared" si="211"/>
        <v>4.0860000000000012</v>
      </c>
      <c r="H1733" s="2">
        <f t="shared" si="207"/>
        <v>4.4104500000000009</v>
      </c>
      <c r="I1733" s="2">
        <f t="array" ref="I1733">SUMPRODUCT(B1717:B1736, (ROW(B1717:B1736)-ROW(B1717)+1)) / (20*21/2)</f>
        <v>4.0815714285714293</v>
      </c>
      <c r="J1733" s="2">
        <f t="shared" si="210"/>
        <v>4.1626548911517105</v>
      </c>
      <c r="K1733" s="2">
        <f t="shared" si="212"/>
        <v>4.1630811890725115</v>
      </c>
    </row>
    <row r="1734" spans="1:11" ht="13.5" x14ac:dyDescent="0.25">
      <c r="A1734" s="3">
        <f>TITRES_STAT!B1737</f>
        <v>44833</v>
      </c>
      <c r="B1734" s="6">
        <f>TITRES_STAT!D1737</f>
        <v>3.97</v>
      </c>
      <c r="C1734" s="2">
        <f t="shared" si="213"/>
        <v>-0.18000000000000016</v>
      </c>
      <c r="D1734" s="2">
        <f t="shared" ref="D1734:D1797" si="214">AVERAGE(B1730:B1734)</f>
        <v>4.1139999999999999</v>
      </c>
      <c r="E1734" s="2">
        <f t="shared" si="208"/>
        <v>4.1319999999999997</v>
      </c>
      <c r="F1734" s="2">
        <f t="shared" si="209"/>
        <v>4.1615000000000002</v>
      </c>
      <c r="G1734" s="2">
        <f t="shared" si="211"/>
        <v>4.0884000000000009</v>
      </c>
      <c r="H1734" s="2">
        <f t="shared" si="207"/>
        <v>4.4064500000000013</v>
      </c>
      <c r="I1734" s="2">
        <f t="array" ref="I1734">SUMPRODUCT(B1718:B1737, (ROW(B1718:B1737)-ROW(B1718)+1)) / (20*21/2)</f>
        <v>4.0524285714285719</v>
      </c>
      <c r="J1734" s="2">
        <f t="shared" si="210"/>
        <v>4.1443068062801194</v>
      </c>
      <c r="K1734" s="2">
        <f t="shared" si="212"/>
        <v>4.1555093777363341</v>
      </c>
    </row>
    <row r="1735" spans="1:11" ht="13.5" x14ac:dyDescent="0.25">
      <c r="A1735" s="3">
        <f>TITRES_STAT!B1738</f>
        <v>44834</v>
      </c>
      <c r="B1735" s="6">
        <f>TITRES_STAT!D1738</f>
        <v>3.97</v>
      </c>
      <c r="C1735" s="2">
        <f t="shared" si="213"/>
        <v>0</v>
      </c>
      <c r="D1735" s="2">
        <f t="shared" si="214"/>
        <v>4.0780000000000003</v>
      </c>
      <c r="E1735" s="2">
        <f t="shared" si="208"/>
        <v>4.113999999999999</v>
      </c>
      <c r="F1735" s="2">
        <f t="shared" si="209"/>
        <v>4.1379999999999999</v>
      </c>
      <c r="G1735" s="2">
        <f t="shared" si="211"/>
        <v>4.0938000000000008</v>
      </c>
      <c r="H1735" s="2">
        <f t="shared" si="207"/>
        <v>4.4024500000000009</v>
      </c>
      <c r="I1735" s="2">
        <f t="array" ref="I1735">SUMPRODUCT(B1719:B1738, (ROW(B1719:B1738)-ROW(B1719)+1)) / (20*21/2)</f>
        <v>4.0244761904761903</v>
      </c>
      <c r="J1735" s="2">
        <f t="shared" si="210"/>
        <v>4.1277061580629653</v>
      </c>
      <c r="K1735" s="2">
        <f t="shared" si="212"/>
        <v>4.1482345001780461</v>
      </c>
    </row>
    <row r="1736" spans="1:11" ht="13.5" x14ac:dyDescent="0.25">
      <c r="A1736" s="3">
        <f>TITRES_STAT!B1739</f>
        <v>44837</v>
      </c>
      <c r="B1736" s="6">
        <f>TITRES_STAT!D1739</f>
        <v>3.8</v>
      </c>
      <c r="C1736" s="2">
        <f t="shared" si="213"/>
        <v>-0.17000000000000037</v>
      </c>
      <c r="D1736" s="2">
        <f t="shared" si="214"/>
        <v>4.0080000000000009</v>
      </c>
      <c r="E1736" s="2">
        <f t="shared" si="208"/>
        <v>4.0789999999999988</v>
      </c>
      <c r="F1736" s="2">
        <f t="shared" si="209"/>
        <v>4.1059999999999999</v>
      </c>
      <c r="G1736" s="2">
        <f t="shared" si="211"/>
        <v>4.0958000000000006</v>
      </c>
      <c r="H1736" s="2">
        <f t="shared" si="207"/>
        <v>4.3976000000000006</v>
      </c>
      <c r="I1736" s="2">
        <f t="array" ref="I1736">SUMPRODUCT(B1720:B1739, (ROW(B1720:B1739)-ROW(B1720)+1)) / (20*21/2)</f>
        <v>3.9978095238095235</v>
      </c>
      <c r="J1736" s="2">
        <f t="shared" si="210"/>
        <v>4.0964960477712538</v>
      </c>
      <c r="K1736" s="2">
        <f t="shared" si="212"/>
        <v>4.1345782452691031</v>
      </c>
    </row>
    <row r="1737" spans="1:11" ht="13.5" x14ac:dyDescent="0.25">
      <c r="A1737" s="3">
        <f>TITRES_STAT!B1740</f>
        <v>44838</v>
      </c>
      <c r="B1737" s="6">
        <f>TITRES_STAT!D1740</f>
        <v>3.8</v>
      </c>
      <c r="C1737" s="2">
        <f t="shared" si="213"/>
        <v>0</v>
      </c>
      <c r="D1737" s="2">
        <f t="shared" si="214"/>
        <v>3.9380000000000002</v>
      </c>
      <c r="E1737" s="2">
        <f t="shared" si="208"/>
        <v>4.0439999999999987</v>
      </c>
      <c r="F1737" s="2">
        <f t="shared" si="209"/>
        <v>4.083499999999999</v>
      </c>
      <c r="G1737" s="2">
        <f t="shared" si="211"/>
        <v>4.0978000000000012</v>
      </c>
      <c r="H1737" s="2">
        <f t="shared" si="207"/>
        <v>4.3927500000000013</v>
      </c>
      <c r="I1737" s="2">
        <f t="array" ref="I1737">SUMPRODUCT(B1721:B1740, (ROW(B1721:B1740)-ROW(B1721)+1)) / (20*21/2)</f>
        <v>3.9724285714285714</v>
      </c>
      <c r="J1737" s="2">
        <f t="shared" si="210"/>
        <v>4.0682583289358965</v>
      </c>
      <c r="K1737" s="2">
        <f t="shared" si="212"/>
        <v>4.121457529768354</v>
      </c>
    </row>
    <row r="1738" spans="1:11" ht="13.5" x14ac:dyDescent="0.25">
      <c r="A1738" s="3">
        <f>TITRES_STAT!B1741</f>
        <v>44839</v>
      </c>
      <c r="B1738" s="6">
        <f>TITRES_STAT!D1741</f>
        <v>3.79</v>
      </c>
      <c r="C1738" s="2">
        <f t="shared" si="213"/>
        <v>-9.9999999999997868E-3</v>
      </c>
      <c r="D1738" s="2">
        <f t="shared" si="214"/>
        <v>3.8659999999999997</v>
      </c>
      <c r="E1738" s="2">
        <f t="shared" si="208"/>
        <v>4.0079999999999991</v>
      </c>
      <c r="F1738" s="2">
        <f t="shared" si="209"/>
        <v>4.0699999999999994</v>
      </c>
      <c r="G1738" s="2">
        <f t="shared" si="211"/>
        <v>4.0996000000000006</v>
      </c>
      <c r="H1738" s="2">
        <f t="shared" ref="H1738:H1801" si="215">AVERAGE(B1539:B1738)</f>
        <v>4.3878500000000003</v>
      </c>
      <c r="I1738" s="2">
        <f t="array" ref="I1738">SUMPRODUCT(B1722:B1741, (ROW(B1722:B1741)-ROW(B1722)+1)) / (20*21/2)</f>
        <v>3.9483333333333337</v>
      </c>
      <c r="J1738" s="2">
        <f t="shared" si="210"/>
        <v>4.0417575357039066</v>
      </c>
      <c r="K1738" s="2">
        <f t="shared" si="212"/>
        <v>4.1084591952676348</v>
      </c>
    </row>
    <row r="1739" spans="1:11" ht="13.5" x14ac:dyDescent="0.25">
      <c r="A1739" s="3">
        <f>TITRES_STAT!B1742</f>
        <v>44840</v>
      </c>
      <c r="B1739" s="6">
        <f>TITRES_STAT!D1742</f>
        <v>3.79</v>
      </c>
      <c r="C1739" s="2">
        <f t="shared" si="213"/>
        <v>0</v>
      </c>
      <c r="D1739" s="2">
        <f t="shared" si="214"/>
        <v>3.8299999999999996</v>
      </c>
      <c r="E1739" s="2">
        <f t="shared" si="208"/>
        <v>3.972</v>
      </c>
      <c r="F1739" s="2">
        <f t="shared" si="209"/>
        <v>4.0564999999999998</v>
      </c>
      <c r="G1739" s="2">
        <f t="shared" si="211"/>
        <v>4.1014000000000008</v>
      </c>
      <c r="H1739" s="2">
        <f t="shared" si="215"/>
        <v>4.3829500000000001</v>
      </c>
      <c r="I1739" s="2">
        <f t="array" ref="I1739">SUMPRODUCT(B1723:B1742, (ROW(B1723:B1742)-ROW(B1723)+1)) / (20*21/2)</f>
        <v>3.9240476190476192</v>
      </c>
      <c r="J1739" s="2">
        <f t="shared" si="210"/>
        <v>4.0177806275416295</v>
      </c>
      <c r="K1739" s="2">
        <f t="shared" si="212"/>
        <v>4.0959705993747866</v>
      </c>
    </row>
    <row r="1740" spans="1:11" ht="13.5" x14ac:dyDescent="0.25">
      <c r="A1740" s="3">
        <f>TITRES_STAT!B1743</f>
        <v>44841</v>
      </c>
      <c r="B1740" s="6">
        <f>TITRES_STAT!D1743</f>
        <v>3.79</v>
      </c>
      <c r="C1740" s="2">
        <f t="shared" si="213"/>
        <v>0</v>
      </c>
      <c r="D1740" s="2">
        <f t="shared" si="214"/>
        <v>3.7939999999999996</v>
      </c>
      <c r="E1740" s="2">
        <f t="shared" ref="E1740:E1803" si="216">AVERAGE(B1731:B1740)</f>
        <v>3.9359999999999999</v>
      </c>
      <c r="F1740" s="2">
        <f t="shared" si="209"/>
        <v>4.0430000000000001</v>
      </c>
      <c r="G1740" s="2">
        <f t="shared" si="211"/>
        <v>4.1000000000000014</v>
      </c>
      <c r="H1740" s="2">
        <f t="shared" si="215"/>
        <v>4.37805</v>
      </c>
      <c r="I1740" s="2">
        <f t="array" ref="I1740">SUMPRODUCT(B1724:B1743, (ROW(B1724:B1743)-ROW(B1724)+1)) / (20*21/2)</f>
        <v>3.9015714285714282</v>
      </c>
      <c r="J1740" s="2">
        <f t="shared" si="210"/>
        <v>3.9960872344424265</v>
      </c>
      <c r="K1740" s="2">
        <f t="shared" si="212"/>
        <v>4.0839717523404815</v>
      </c>
    </row>
    <row r="1741" spans="1:11" ht="13.5" x14ac:dyDescent="0.25">
      <c r="A1741" s="3">
        <f>TITRES_STAT!B1744</f>
        <v>44844</v>
      </c>
      <c r="B1741" s="6">
        <f>TITRES_STAT!D1744</f>
        <v>3.79</v>
      </c>
      <c r="C1741" s="2">
        <f t="shared" si="213"/>
        <v>0</v>
      </c>
      <c r="D1741" s="2">
        <f t="shared" si="214"/>
        <v>3.7919999999999994</v>
      </c>
      <c r="E1741" s="2">
        <f t="shared" si="216"/>
        <v>3.9</v>
      </c>
      <c r="F1741" s="2">
        <f t="shared" si="209"/>
        <v>4.0250000000000004</v>
      </c>
      <c r="G1741" s="2">
        <f t="shared" si="211"/>
        <v>4.0980000000000008</v>
      </c>
      <c r="H1741" s="2">
        <f t="shared" si="215"/>
        <v>4.3742000000000001</v>
      </c>
      <c r="I1741" s="2">
        <f t="array" ref="I1741">SUMPRODUCT(B1725:B1744, (ROW(B1725:B1744)-ROW(B1725)+1)) / (20*21/2)</f>
        <v>3.8809047619047625</v>
      </c>
      <c r="J1741" s="2">
        <f t="shared" si="210"/>
        <v>3.9764598787812431</v>
      </c>
      <c r="K1741" s="2">
        <f t="shared" si="212"/>
        <v>4.072443448327129</v>
      </c>
    </row>
    <row r="1742" spans="1:11" ht="13.5" x14ac:dyDescent="0.25">
      <c r="A1742" s="3">
        <f>TITRES_STAT!B1745</f>
        <v>44845</v>
      </c>
      <c r="B1742" s="6">
        <f>TITRES_STAT!D1745</f>
        <v>3.77</v>
      </c>
      <c r="C1742" s="2">
        <f t="shared" si="213"/>
        <v>-2.0000000000000018E-2</v>
      </c>
      <c r="D1742" s="2">
        <f t="shared" si="214"/>
        <v>3.786</v>
      </c>
      <c r="E1742" s="2">
        <f t="shared" si="216"/>
        <v>3.8620000000000005</v>
      </c>
      <c r="F1742" s="2">
        <f t="shared" si="209"/>
        <v>4.0060000000000002</v>
      </c>
      <c r="G1742" s="2">
        <f t="shared" si="211"/>
        <v>4.0954000000000015</v>
      </c>
      <c r="H1742" s="2">
        <f t="shared" si="215"/>
        <v>4.3692500000000001</v>
      </c>
      <c r="I1742" s="2">
        <f t="array" ref="I1742">SUMPRODUCT(B1726:B1745, (ROW(B1726:B1745)-ROW(B1726)+1)) / (20*21/2)</f>
        <v>3.8468095238095246</v>
      </c>
      <c r="J1742" s="2">
        <f t="shared" si="210"/>
        <v>3.9567970331830291</v>
      </c>
      <c r="K1742" s="2">
        <f t="shared" si="212"/>
        <v>4.0605829209417514</v>
      </c>
    </row>
    <row r="1743" spans="1:11" ht="13.5" x14ac:dyDescent="0.25">
      <c r="A1743" s="3">
        <f>TITRES_STAT!B1746</f>
        <v>44846</v>
      </c>
      <c r="B1743" s="6">
        <f>TITRES_STAT!D1746</f>
        <v>3.77</v>
      </c>
      <c r="C1743" s="2">
        <f t="shared" si="213"/>
        <v>0</v>
      </c>
      <c r="D1743" s="2">
        <f t="shared" si="214"/>
        <v>3.782</v>
      </c>
      <c r="E1743" s="2">
        <f t="shared" si="216"/>
        <v>3.8240000000000003</v>
      </c>
      <c r="F1743" s="2">
        <f t="shared" si="209"/>
        <v>3.9869999999999997</v>
      </c>
      <c r="G1743" s="2">
        <f t="shared" si="211"/>
        <v>4.0928000000000013</v>
      </c>
      <c r="H1743" s="2">
        <f t="shared" si="215"/>
        <v>4.3642999999999992</v>
      </c>
      <c r="I1743" s="2">
        <f t="array" ref="I1743">SUMPRODUCT(B1727:B1746, (ROW(B1727:B1746)-ROW(B1727)+1)) / (20*21/2)</f>
        <v>3.8152857142857148</v>
      </c>
      <c r="J1743" s="2">
        <f t="shared" si="210"/>
        <v>3.9390068395465501</v>
      </c>
      <c r="K1743" s="2">
        <f t="shared" si="212"/>
        <v>4.0491875122773688</v>
      </c>
    </row>
    <row r="1744" spans="1:11" ht="13.5" x14ac:dyDescent="0.25">
      <c r="A1744" s="3">
        <f>TITRES_STAT!B1747</f>
        <v>44847</v>
      </c>
      <c r="B1744" s="6">
        <f>TITRES_STAT!D1747</f>
        <v>3.77</v>
      </c>
      <c r="C1744" s="2">
        <f t="shared" si="213"/>
        <v>0</v>
      </c>
      <c r="D1744" s="2">
        <f t="shared" si="214"/>
        <v>3.778</v>
      </c>
      <c r="E1744" s="2">
        <f t="shared" si="216"/>
        <v>3.8039999999999998</v>
      </c>
      <c r="F1744" s="2">
        <f t="shared" si="209"/>
        <v>3.9679999999999991</v>
      </c>
      <c r="G1744" s="2">
        <f t="shared" si="211"/>
        <v>4.0882000000000014</v>
      </c>
      <c r="H1744" s="2">
        <f t="shared" si="215"/>
        <v>4.3593499999999992</v>
      </c>
      <c r="I1744" s="2">
        <f t="array" ref="I1744">SUMPRODUCT(B1728:B1747, (ROW(B1728:B1747)-ROW(B1728)+1)) / (20*21/2)</f>
        <v>3.7863333333333342</v>
      </c>
      <c r="J1744" s="2">
        <f t="shared" si="210"/>
        <v>3.9229109500659263</v>
      </c>
      <c r="K1744" s="2">
        <f t="shared" si="212"/>
        <v>4.0382389823841383</v>
      </c>
    </row>
    <row r="1745" spans="1:11" ht="13.5" x14ac:dyDescent="0.25">
      <c r="A1745" s="3">
        <f>TITRES_STAT!B1748</f>
        <v>44848</v>
      </c>
      <c r="B1745" s="6">
        <f>TITRES_STAT!D1748</f>
        <v>3.61</v>
      </c>
      <c r="C1745" s="2">
        <f t="shared" si="213"/>
        <v>-0.16000000000000014</v>
      </c>
      <c r="D1745" s="2">
        <f t="shared" si="214"/>
        <v>3.742</v>
      </c>
      <c r="E1745" s="2">
        <f t="shared" si="216"/>
        <v>3.7679999999999998</v>
      </c>
      <c r="F1745" s="2">
        <f t="shared" si="209"/>
        <v>3.9409999999999989</v>
      </c>
      <c r="G1745" s="2">
        <f t="shared" si="211"/>
        <v>4.0804000000000018</v>
      </c>
      <c r="H1745" s="2">
        <f t="shared" si="215"/>
        <v>4.3535499999999994</v>
      </c>
      <c r="I1745" s="2">
        <f t="array" ref="I1745">SUMPRODUCT(B1729:B1748, (ROW(B1729:B1748)-ROW(B1729)+1)) / (20*21/2)</f>
        <v>3.7599523809523809</v>
      </c>
      <c r="J1745" s="2">
        <f t="shared" si="210"/>
        <v>3.893109907202505</v>
      </c>
      <c r="K1745" s="2">
        <f t="shared" si="212"/>
        <v>4.0214452968004464</v>
      </c>
    </row>
    <row r="1746" spans="1:11" ht="13.5" x14ac:dyDescent="0.25">
      <c r="A1746" s="3">
        <f>TITRES_STAT!B1749</f>
        <v>44851</v>
      </c>
      <c r="B1746" s="6">
        <f>TITRES_STAT!D1749</f>
        <v>3.61</v>
      </c>
      <c r="C1746" s="2">
        <f t="shared" si="213"/>
        <v>0</v>
      </c>
      <c r="D1746" s="2">
        <f t="shared" si="214"/>
        <v>3.7060000000000004</v>
      </c>
      <c r="E1746" s="2">
        <f t="shared" si="216"/>
        <v>3.7489999999999997</v>
      </c>
      <c r="F1746" s="2">
        <f t="shared" si="209"/>
        <v>3.9139999999999993</v>
      </c>
      <c r="G1746" s="2">
        <f t="shared" si="211"/>
        <v>4.0726000000000022</v>
      </c>
      <c r="H1746" s="2">
        <f t="shared" si="215"/>
        <v>4.3477499999999996</v>
      </c>
      <c r="I1746" s="2">
        <f t="array" ref="I1746">SUMPRODUCT(B1730:B1749, (ROW(B1730:B1749)-ROW(B1730)+1)) / (20*21/2)</f>
        <v>3.7409047619047624</v>
      </c>
      <c r="J1746" s="2">
        <f t="shared" si="210"/>
        <v>3.8661470588975044</v>
      </c>
      <c r="K1746" s="2">
        <f t="shared" si="212"/>
        <v>4.0053101871219976</v>
      </c>
    </row>
    <row r="1747" spans="1:11" ht="13.5" x14ac:dyDescent="0.25">
      <c r="A1747" s="3">
        <f>TITRES_STAT!B1750</f>
        <v>44852</v>
      </c>
      <c r="B1747" s="6">
        <f>TITRES_STAT!D1750</f>
        <v>3.61</v>
      </c>
      <c r="C1747" s="2">
        <f t="shared" si="213"/>
        <v>0</v>
      </c>
      <c r="D1747" s="2">
        <f t="shared" si="214"/>
        <v>3.6740000000000004</v>
      </c>
      <c r="E1747" s="2">
        <f t="shared" si="216"/>
        <v>3.7299999999999995</v>
      </c>
      <c r="F1747" s="2">
        <f t="shared" si="209"/>
        <v>3.8869999999999996</v>
      </c>
      <c r="G1747" s="2">
        <f t="shared" si="211"/>
        <v>4.0648000000000026</v>
      </c>
      <c r="H1747" s="2">
        <f t="shared" si="215"/>
        <v>4.3419499999999998</v>
      </c>
      <c r="I1747" s="2">
        <f t="array" ref="I1747">SUMPRODUCT(B1731:B1750, (ROW(B1731:B1750)-ROW(B1731)+1)) / (20*21/2)</f>
        <v>3.7241904761904761</v>
      </c>
      <c r="J1747" s="2">
        <f t="shared" si="210"/>
        <v>3.8417521009072662</v>
      </c>
      <c r="K1747" s="2">
        <f t="shared" si="212"/>
        <v>3.9898078268427035</v>
      </c>
    </row>
    <row r="1748" spans="1:11" ht="13.5" x14ac:dyDescent="0.25">
      <c r="A1748" s="3">
        <f>TITRES_STAT!B1751</f>
        <v>44853</v>
      </c>
      <c r="B1748" s="6">
        <f>TITRES_STAT!D1751</f>
        <v>3.61</v>
      </c>
      <c r="C1748" s="2">
        <f t="shared" si="213"/>
        <v>0</v>
      </c>
      <c r="D1748" s="2">
        <f t="shared" si="214"/>
        <v>3.6420000000000003</v>
      </c>
      <c r="E1748" s="2">
        <f t="shared" si="216"/>
        <v>3.7119999999999997</v>
      </c>
      <c r="F1748" s="2">
        <f t="shared" ref="F1748:F1811" si="217">AVERAGE(B1729:B1748)</f>
        <v>3.8600000000000003</v>
      </c>
      <c r="G1748" s="2">
        <f t="shared" si="211"/>
        <v>4.057000000000003</v>
      </c>
      <c r="H1748" s="2">
        <f t="shared" si="215"/>
        <v>4.3361499999999999</v>
      </c>
      <c r="I1748" s="2">
        <f t="array" ref="I1748">SUMPRODUCT(B1732:B1751, (ROW(B1732:B1751)-ROW(B1732)+1)) / (20*21/2)</f>
        <v>3.7098095238095237</v>
      </c>
      <c r="J1748" s="2">
        <f t="shared" si="210"/>
        <v>3.8196804722494315</v>
      </c>
      <c r="K1748" s="2">
        <f t="shared" si="212"/>
        <v>3.9749134022606367</v>
      </c>
    </row>
    <row r="1749" spans="1:11" ht="13.5" x14ac:dyDescent="0.25">
      <c r="A1749" s="3">
        <f>TITRES_STAT!B1752</f>
        <v>44854</v>
      </c>
      <c r="B1749" s="6">
        <f>TITRES_STAT!D1752</f>
        <v>3.66</v>
      </c>
      <c r="C1749" s="2">
        <f t="shared" si="213"/>
        <v>5.0000000000000266E-2</v>
      </c>
      <c r="D1749" s="2">
        <f t="shared" si="214"/>
        <v>3.62</v>
      </c>
      <c r="E1749" s="2">
        <f t="shared" si="216"/>
        <v>3.6989999999999994</v>
      </c>
      <c r="F1749" s="2">
        <f t="shared" si="217"/>
        <v>3.8355000000000006</v>
      </c>
      <c r="G1749" s="2">
        <f t="shared" si="211"/>
        <v>4.0502000000000029</v>
      </c>
      <c r="H1749" s="2">
        <f t="shared" si="215"/>
        <v>4.3306000000000004</v>
      </c>
      <c r="I1749" s="2">
        <f t="array" ref="I1749">SUMPRODUCT(B1733:B1752, (ROW(B1733:B1752)-ROW(B1733)+1)) / (20*21/2)</f>
        <v>3.6949047619047617</v>
      </c>
      <c r="J1749" s="2">
        <f t="shared" ref="J1749:J1812" si="218">$J$4*B1749+J1748*(1-$J$4)</f>
        <v>3.8044728082256762</v>
      </c>
      <c r="K1749" s="2">
        <f t="shared" si="212"/>
        <v>3.9625638570739454</v>
      </c>
    </row>
    <row r="1750" spans="1:11" ht="13.5" x14ac:dyDescent="0.25">
      <c r="A1750" s="3">
        <f>TITRES_STAT!B1753</f>
        <v>44855</v>
      </c>
      <c r="B1750" s="6">
        <f>TITRES_STAT!D1753</f>
        <v>3.66</v>
      </c>
      <c r="C1750" s="2">
        <f t="shared" si="213"/>
        <v>0</v>
      </c>
      <c r="D1750" s="2">
        <f t="shared" si="214"/>
        <v>3.63</v>
      </c>
      <c r="E1750" s="2">
        <f t="shared" si="216"/>
        <v>3.6859999999999999</v>
      </c>
      <c r="F1750" s="2">
        <f t="shared" si="217"/>
        <v>3.8109999999999999</v>
      </c>
      <c r="G1750" s="2">
        <f t="shared" si="211"/>
        <v>4.0434000000000028</v>
      </c>
      <c r="H1750" s="2">
        <f t="shared" si="215"/>
        <v>4.3250500000000001</v>
      </c>
      <c r="I1750" s="2">
        <f t="array" ref="I1750">SUMPRODUCT(B1734:B1753, (ROW(B1734:B1753)-ROW(B1734)+1)) / (20*21/2)</f>
        <v>3.6700952380952381</v>
      </c>
      <c r="J1750" s="2">
        <f t="shared" si="218"/>
        <v>3.7907134931565643</v>
      </c>
      <c r="K1750" s="2">
        <f t="shared" si="212"/>
        <v>3.9506986077769279</v>
      </c>
    </row>
    <row r="1751" spans="1:11" ht="13.5" x14ac:dyDescent="0.25">
      <c r="A1751" s="3">
        <f>TITRES_STAT!B1754</f>
        <v>44858</v>
      </c>
      <c r="B1751" s="6">
        <f>TITRES_STAT!D1754</f>
        <v>3.66</v>
      </c>
      <c r="C1751" s="2">
        <f t="shared" si="213"/>
        <v>0</v>
      </c>
      <c r="D1751" s="2">
        <f t="shared" si="214"/>
        <v>3.6399999999999997</v>
      </c>
      <c r="E1751" s="2">
        <f t="shared" si="216"/>
        <v>3.6730000000000005</v>
      </c>
      <c r="F1751" s="2">
        <f t="shared" si="217"/>
        <v>3.7865000000000002</v>
      </c>
      <c r="G1751" s="2">
        <f t="shared" si="211"/>
        <v>4.0366000000000035</v>
      </c>
      <c r="H1751" s="2">
        <f t="shared" si="215"/>
        <v>4.3205499999999999</v>
      </c>
      <c r="I1751" s="2">
        <f t="array" ref="I1751">SUMPRODUCT(B1735:B1754, (ROW(B1735:B1754)-ROW(B1735)+1)) / (20*21/2)</f>
        <v>3.6455238095238096</v>
      </c>
      <c r="J1751" s="2">
        <f t="shared" si="218"/>
        <v>3.7782645890464153</v>
      </c>
      <c r="K1751" s="2">
        <f t="shared" si="212"/>
        <v>3.9392986623739112</v>
      </c>
    </row>
    <row r="1752" spans="1:11" ht="13.5" x14ac:dyDescent="0.25">
      <c r="A1752" s="3">
        <f>TITRES_STAT!B1755</f>
        <v>44859</v>
      </c>
      <c r="B1752" s="6">
        <f>TITRES_STAT!D1755</f>
        <v>3.63</v>
      </c>
      <c r="C1752" s="2">
        <f t="shared" si="213"/>
        <v>-3.0000000000000249E-2</v>
      </c>
      <c r="D1752" s="2">
        <f t="shared" si="214"/>
        <v>3.6439999999999997</v>
      </c>
      <c r="E1752" s="2">
        <f t="shared" si="216"/>
        <v>3.6590000000000003</v>
      </c>
      <c r="F1752" s="2">
        <f t="shared" si="217"/>
        <v>3.7604999999999995</v>
      </c>
      <c r="G1752" s="2">
        <f t="shared" si="211"/>
        <v>4.0272000000000023</v>
      </c>
      <c r="H1752" s="2">
        <f t="shared" si="215"/>
        <v>4.3151999999999999</v>
      </c>
      <c r="I1752" s="2">
        <f t="array" ref="I1752">SUMPRODUCT(B1736:B1755, (ROW(B1736:B1755)-ROW(B1736)+1)) / (20*21/2)</f>
        <v>3.6204761904761904</v>
      </c>
      <c r="J1752" s="2">
        <f t="shared" si="218"/>
        <v>3.7641441519943757</v>
      </c>
      <c r="K1752" s="2">
        <f t="shared" si="212"/>
        <v>3.9271693030651305</v>
      </c>
    </row>
    <row r="1753" spans="1:11" ht="13.5" x14ac:dyDescent="0.25">
      <c r="A1753" s="3">
        <f>TITRES_STAT!B1756</f>
        <v>44860</v>
      </c>
      <c r="B1753" s="6">
        <f>TITRES_STAT!D1756</f>
        <v>3.5</v>
      </c>
      <c r="C1753" s="2">
        <f t="shared" si="213"/>
        <v>-0.12999999999999989</v>
      </c>
      <c r="D1753" s="2">
        <f t="shared" si="214"/>
        <v>3.6219999999999999</v>
      </c>
      <c r="E1753" s="2">
        <f t="shared" si="216"/>
        <v>3.6320000000000001</v>
      </c>
      <c r="F1753" s="2">
        <f t="shared" si="217"/>
        <v>3.7279999999999993</v>
      </c>
      <c r="G1753" s="2">
        <f t="shared" si="211"/>
        <v>4.0152000000000028</v>
      </c>
      <c r="H1753" s="2">
        <f t="shared" si="215"/>
        <v>4.3091999999999997</v>
      </c>
      <c r="I1753" s="2">
        <f t="array" ref="I1753">SUMPRODUCT(B1737:B1756, (ROW(B1737:B1756)-ROW(B1737)+1)) / (20*21/2)</f>
        <v>3.6122380952380957</v>
      </c>
      <c r="J1753" s="2">
        <f t="shared" si="218"/>
        <v>3.7389875660901497</v>
      </c>
      <c r="K1753" s="2">
        <f t="shared" si="212"/>
        <v>3.9104175656900275</v>
      </c>
    </row>
    <row r="1754" spans="1:11" ht="13.5" x14ac:dyDescent="0.25">
      <c r="A1754" s="3">
        <f>TITRES_STAT!B1757</f>
        <v>44861</v>
      </c>
      <c r="B1754" s="6">
        <f>TITRES_STAT!D1757</f>
        <v>3.47</v>
      </c>
      <c r="C1754" s="2">
        <f t="shared" si="213"/>
        <v>-2.9999999999999805E-2</v>
      </c>
      <c r="D1754" s="2">
        <f t="shared" si="214"/>
        <v>3.5839999999999996</v>
      </c>
      <c r="E1754" s="2">
        <f t="shared" si="216"/>
        <v>3.6019999999999994</v>
      </c>
      <c r="F1754" s="2">
        <f t="shared" si="217"/>
        <v>3.7029999999999994</v>
      </c>
      <c r="G1754" s="2">
        <f t="shared" si="211"/>
        <v>4.0026000000000028</v>
      </c>
      <c r="H1754" s="2">
        <f t="shared" si="215"/>
        <v>4.30375</v>
      </c>
      <c r="I1754" s="2">
        <f t="array" ref="I1754">SUMPRODUCT(B1738:B1757, (ROW(B1738:B1757)-ROW(B1738)+1)) / (20*21/2)</f>
        <v>3.605</v>
      </c>
      <c r="J1754" s="2">
        <f t="shared" si="218"/>
        <v>3.7133697026529924</v>
      </c>
      <c r="K1754" s="2">
        <f t="shared" si="212"/>
        <v>3.8931462886041444</v>
      </c>
    </row>
    <row r="1755" spans="1:11" ht="13.5" x14ac:dyDescent="0.25">
      <c r="A1755" s="3">
        <f>TITRES_STAT!B1758</f>
        <v>44862</v>
      </c>
      <c r="B1755" s="6">
        <f>TITRES_STAT!D1758</f>
        <v>3.44</v>
      </c>
      <c r="C1755" s="2">
        <f t="shared" si="213"/>
        <v>-3.0000000000000249E-2</v>
      </c>
      <c r="D1755" s="2">
        <f t="shared" si="214"/>
        <v>3.54</v>
      </c>
      <c r="E1755" s="2">
        <f t="shared" si="216"/>
        <v>3.5849999999999995</v>
      </c>
      <c r="F1755" s="2">
        <f t="shared" si="217"/>
        <v>3.6764999999999999</v>
      </c>
      <c r="G1755" s="2">
        <f t="shared" si="211"/>
        <v>3.9874000000000023</v>
      </c>
      <c r="H1755" s="2">
        <f t="shared" si="215"/>
        <v>4.2975000000000003</v>
      </c>
      <c r="I1755" s="2">
        <f t="array" ref="I1755">SUMPRODUCT(B1739:B1758, (ROW(B1739:B1758)-ROW(B1739)+1)) / (20*21/2)</f>
        <v>3.5835238095238098</v>
      </c>
      <c r="J1755" s="2">
        <f t="shared" si="218"/>
        <v>3.6873344928765168</v>
      </c>
      <c r="K1755" s="2">
        <f t="shared" si="212"/>
        <v>3.8753758459137857</v>
      </c>
    </row>
    <row r="1756" spans="1:11" ht="13.5" x14ac:dyDescent="0.25">
      <c r="A1756" s="3">
        <f>TITRES_STAT!B1759</f>
        <v>44865</v>
      </c>
      <c r="B1756" s="6">
        <f>TITRES_STAT!D1759</f>
        <v>3.59</v>
      </c>
      <c r="C1756" s="2">
        <f t="shared" si="213"/>
        <v>0.14999999999999991</v>
      </c>
      <c r="D1756" s="2">
        <f t="shared" si="214"/>
        <v>3.5259999999999998</v>
      </c>
      <c r="E1756" s="2">
        <f t="shared" si="216"/>
        <v>3.5829999999999997</v>
      </c>
      <c r="F1756" s="2">
        <f t="shared" si="217"/>
        <v>3.6659999999999995</v>
      </c>
      <c r="G1756" s="2">
        <f t="shared" si="211"/>
        <v>3.9772000000000021</v>
      </c>
      <c r="H1756" s="2">
        <f t="shared" si="215"/>
        <v>4.2920000000000007</v>
      </c>
      <c r="I1756" s="2">
        <f t="array" ref="I1756">SUMPRODUCT(B1740:B1759, (ROW(B1740:B1759)-ROW(B1740)+1)) / (20*21/2)</f>
        <v>3.556142857142857</v>
      </c>
      <c r="J1756" s="2">
        <f t="shared" si="218"/>
        <v>3.6780645411739914</v>
      </c>
      <c r="K1756" s="2">
        <f t="shared" si="212"/>
        <v>3.864184636270108</v>
      </c>
    </row>
    <row r="1757" spans="1:11" ht="13.5" x14ac:dyDescent="0.25">
      <c r="A1757" s="3">
        <f>TITRES_STAT!B1760</f>
        <v>44866</v>
      </c>
      <c r="B1757" s="6">
        <f>TITRES_STAT!D1760</f>
        <v>3.59</v>
      </c>
      <c r="C1757" s="2">
        <f t="shared" si="213"/>
        <v>0</v>
      </c>
      <c r="D1757" s="2">
        <f t="shared" si="214"/>
        <v>3.5179999999999998</v>
      </c>
      <c r="E1757" s="2">
        <f t="shared" si="216"/>
        <v>3.5810000000000004</v>
      </c>
      <c r="F1757" s="2">
        <f t="shared" si="217"/>
        <v>3.6555</v>
      </c>
      <c r="G1757" s="2">
        <f t="shared" si="211"/>
        <v>3.9652000000000021</v>
      </c>
      <c r="H1757" s="2">
        <f t="shared" si="215"/>
        <v>4.2865000000000011</v>
      </c>
      <c r="I1757" s="2">
        <f t="array" ref="I1757">SUMPRODUCT(B1741:B1760, (ROW(B1741:B1760)-ROW(B1741)+1)) / (20*21/2)</f>
        <v>3.5175238095238099</v>
      </c>
      <c r="J1757" s="2">
        <f t="shared" si="218"/>
        <v>3.6696774420145637</v>
      </c>
      <c r="K1757" s="2">
        <f t="shared" si="212"/>
        <v>3.8534322975928488</v>
      </c>
    </row>
    <row r="1758" spans="1:11" ht="13.5" x14ac:dyDescent="0.25">
      <c r="A1758" s="3">
        <f>TITRES_STAT!B1761</f>
        <v>44867</v>
      </c>
      <c r="B1758" s="6">
        <f>TITRES_STAT!D1761</f>
        <v>3.43</v>
      </c>
      <c r="C1758" s="2">
        <f t="shared" si="213"/>
        <v>-0.1599999999999997</v>
      </c>
      <c r="D1758" s="2">
        <f t="shared" si="214"/>
        <v>3.504</v>
      </c>
      <c r="E1758" s="2">
        <f t="shared" si="216"/>
        <v>3.5630000000000002</v>
      </c>
      <c r="F1758" s="2">
        <f t="shared" si="217"/>
        <v>3.6375000000000002</v>
      </c>
      <c r="G1758" s="2">
        <f t="shared" si="211"/>
        <v>3.9500000000000024</v>
      </c>
      <c r="H1758" s="2">
        <f t="shared" si="215"/>
        <v>4.2812500000000009</v>
      </c>
      <c r="I1758" s="2">
        <f t="array" ref="I1758">SUMPRODUCT(B1742:B1761, (ROW(B1742:B1761)-ROW(B1742)+1)) / (20*21/2)</f>
        <v>3.4683333333333328</v>
      </c>
      <c r="J1758" s="2">
        <f t="shared" si="218"/>
        <v>3.6468510189655579</v>
      </c>
      <c r="K1758" s="2">
        <f t="shared" si="212"/>
        <v>3.8368271094519528</v>
      </c>
    </row>
    <row r="1759" spans="1:11" ht="13.5" x14ac:dyDescent="0.25">
      <c r="A1759" s="3">
        <f>TITRES_STAT!B1762</f>
        <v>44868</v>
      </c>
      <c r="B1759" s="6">
        <f>TITRES_STAT!D1762</f>
        <v>3.35</v>
      </c>
      <c r="C1759" s="2">
        <f t="shared" si="213"/>
        <v>-8.0000000000000071E-2</v>
      </c>
      <c r="D1759" s="2">
        <f t="shared" si="214"/>
        <v>3.4799999999999995</v>
      </c>
      <c r="E1759" s="2">
        <f t="shared" si="216"/>
        <v>3.532</v>
      </c>
      <c r="F1759" s="2">
        <f t="shared" si="217"/>
        <v>3.6154999999999995</v>
      </c>
      <c r="G1759" s="2">
        <f t="shared" si="211"/>
        <v>3.9330000000000025</v>
      </c>
      <c r="H1759" s="2">
        <f t="shared" si="215"/>
        <v>4.2752000000000008</v>
      </c>
      <c r="I1759" s="2">
        <f t="array" ref="I1759">SUMPRODUCT(B1743:B1762, (ROW(B1743:B1762)-ROW(B1743)+1)) / (20*21/2)</f>
        <v>3.4301904761904765</v>
      </c>
      <c r="J1759" s="2">
        <f t="shared" si="218"/>
        <v>3.6185794933497908</v>
      </c>
      <c r="K1759" s="2">
        <f t="shared" si="212"/>
        <v>3.8177358502577587</v>
      </c>
    </row>
    <row r="1760" spans="1:11" ht="13.5" x14ac:dyDescent="0.25">
      <c r="A1760" s="3">
        <f>TITRES_STAT!B1763</f>
        <v>44869</v>
      </c>
      <c r="B1760" s="6">
        <f>TITRES_STAT!D1763</f>
        <v>3.21</v>
      </c>
      <c r="C1760" s="2">
        <f t="shared" si="213"/>
        <v>-0.14000000000000012</v>
      </c>
      <c r="D1760" s="2">
        <f t="shared" si="214"/>
        <v>3.4339999999999997</v>
      </c>
      <c r="E1760" s="2">
        <f t="shared" si="216"/>
        <v>3.4869999999999997</v>
      </c>
      <c r="F1760" s="2">
        <f t="shared" si="217"/>
        <v>3.5864999999999996</v>
      </c>
      <c r="G1760" s="2">
        <f t="shared" si="211"/>
        <v>3.9096000000000029</v>
      </c>
      <c r="H1760" s="2">
        <f t="shared" si="215"/>
        <v>4.2678000000000003</v>
      </c>
      <c r="I1760" s="2">
        <f t="array" ref="I1760">SUMPRODUCT(B1744:B1763, (ROW(B1744:B1763)-ROW(B1744)+1)) / (20*21/2)</f>
        <v>3.4083333333333337</v>
      </c>
      <c r="J1760" s="2">
        <f t="shared" si="218"/>
        <v>3.5796671606498105</v>
      </c>
      <c r="K1760" s="2">
        <f t="shared" si="212"/>
        <v>3.7939030718162781</v>
      </c>
    </row>
    <row r="1761" spans="1:11" ht="13.5" x14ac:dyDescent="0.25">
      <c r="A1761" s="3">
        <f>TITRES_STAT!B1764</f>
        <v>44872</v>
      </c>
      <c r="B1761" s="6">
        <f>TITRES_STAT!D1764</f>
        <v>3.07</v>
      </c>
      <c r="C1761" s="2">
        <f t="shared" si="213"/>
        <v>-0.14000000000000012</v>
      </c>
      <c r="D1761" s="2">
        <f t="shared" si="214"/>
        <v>3.3299999999999996</v>
      </c>
      <c r="E1761" s="2">
        <f t="shared" si="216"/>
        <v>3.4279999999999999</v>
      </c>
      <c r="F1761" s="2">
        <f t="shared" si="217"/>
        <v>3.5504999999999995</v>
      </c>
      <c r="G1761" s="2">
        <f t="shared" si="211"/>
        <v>3.8834000000000022</v>
      </c>
      <c r="H1761" s="2">
        <f t="shared" si="215"/>
        <v>4.2597000000000005</v>
      </c>
      <c r="I1761" s="2">
        <f t="array" ref="I1761">SUMPRODUCT(B1745:B1764, (ROW(B1745:B1764)-ROW(B1745)+1)) / (20*21/2)</f>
        <v>3.3754285714285723</v>
      </c>
      <c r="J1761" s="2">
        <f t="shared" si="218"/>
        <v>3.5311274310641143</v>
      </c>
      <c r="K1761" s="2">
        <f t="shared" si="212"/>
        <v>3.7655147160587772</v>
      </c>
    </row>
    <row r="1762" spans="1:11" ht="13.5" x14ac:dyDescent="0.25">
      <c r="A1762" s="3">
        <f>TITRES_STAT!B1765</f>
        <v>44873</v>
      </c>
      <c r="B1762" s="6">
        <f>TITRES_STAT!D1765</f>
        <v>3.15</v>
      </c>
      <c r="C1762" s="2">
        <f t="shared" si="213"/>
        <v>8.0000000000000071E-2</v>
      </c>
      <c r="D1762" s="2">
        <f t="shared" si="214"/>
        <v>3.242</v>
      </c>
      <c r="E1762" s="2">
        <f t="shared" si="216"/>
        <v>3.3800000000000003</v>
      </c>
      <c r="F1762" s="2">
        <f t="shared" si="217"/>
        <v>3.5194999999999999</v>
      </c>
      <c r="G1762" s="2">
        <f t="shared" si="211"/>
        <v>3.8588000000000018</v>
      </c>
      <c r="H1762" s="2">
        <f t="shared" si="215"/>
        <v>4.25305</v>
      </c>
      <c r="I1762" s="2">
        <f t="array" ref="I1762">SUMPRODUCT(B1746:B1765, (ROW(B1746:B1765)-ROW(B1746)+1)) / (20*21/2)</f>
        <v>3.34547619047619</v>
      </c>
      <c r="J1762" s="2">
        <f t="shared" si="218"/>
        <v>3.4948295804865794</v>
      </c>
      <c r="K1762" s="2">
        <f t="shared" si="212"/>
        <v>3.7413768840564723</v>
      </c>
    </row>
    <row r="1763" spans="1:11" ht="13.5" x14ac:dyDescent="0.25">
      <c r="A1763" s="3">
        <f>TITRES_STAT!B1766</f>
        <v>44874</v>
      </c>
      <c r="B1763" s="6">
        <f>TITRES_STAT!D1766</f>
        <v>3.29</v>
      </c>
      <c r="C1763" s="2">
        <f t="shared" si="213"/>
        <v>0.14000000000000012</v>
      </c>
      <c r="D1763" s="2">
        <f t="shared" si="214"/>
        <v>3.214</v>
      </c>
      <c r="E1763" s="2">
        <f t="shared" si="216"/>
        <v>3.3590000000000004</v>
      </c>
      <c r="F1763" s="2">
        <f t="shared" si="217"/>
        <v>3.4955000000000007</v>
      </c>
      <c r="G1763" s="2">
        <f t="shared" si="211"/>
        <v>3.8370000000000011</v>
      </c>
      <c r="H1763" s="2">
        <f t="shared" si="215"/>
        <v>4.2462499999999999</v>
      </c>
      <c r="I1763" s="2">
        <f t="array" ref="I1763">SUMPRODUCT(B1747:B1766, (ROW(B1747:B1766)-ROW(B1747)+1)) / (20*21/2)</f>
        <v>3.3177142857142861</v>
      </c>
      <c r="J1763" s="2">
        <f t="shared" si="218"/>
        <v>3.4753220013926196</v>
      </c>
      <c r="K1763" s="2">
        <f t="shared" si="212"/>
        <v>3.7236758297797481</v>
      </c>
    </row>
    <row r="1764" spans="1:11" ht="13.5" x14ac:dyDescent="0.25">
      <c r="A1764" s="3">
        <f>TITRES_STAT!B1767</f>
        <v>44875</v>
      </c>
      <c r="B1764" s="6">
        <f>TITRES_STAT!D1767</f>
        <v>3.15</v>
      </c>
      <c r="C1764" s="2">
        <f t="shared" si="213"/>
        <v>-0.14000000000000012</v>
      </c>
      <c r="D1764" s="2">
        <f t="shared" si="214"/>
        <v>3.1739999999999999</v>
      </c>
      <c r="E1764" s="2">
        <f t="shared" si="216"/>
        <v>3.3269999999999995</v>
      </c>
      <c r="F1764" s="2">
        <f t="shared" si="217"/>
        <v>3.4645000000000001</v>
      </c>
      <c r="G1764" s="2">
        <f t="shared" si="211"/>
        <v>3.8112000000000008</v>
      </c>
      <c r="H1764" s="2">
        <f t="shared" si="215"/>
        <v>4.239749999999999</v>
      </c>
      <c r="I1764" s="2">
        <f t="array" ref="I1764">SUMPRODUCT(B1748:B1767, (ROW(B1748:B1767)-ROW(B1748)+1)) / (20*21/2)</f>
        <v>3.2921428571428573</v>
      </c>
      <c r="J1764" s="2">
        <f t="shared" si="218"/>
        <v>3.4443389536409414</v>
      </c>
      <c r="K1764" s="2">
        <f t="shared" si="212"/>
        <v>3.7011787384158366</v>
      </c>
    </row>
    <row r="1765" spans="1:11" ht="13.5" x14ac:dyDescent="0.25">
      <c r="A1765" s="3">
        <f>TITRES_STAT!B1768</f>
        <v>44876</v>
      </c>
      <c r="B1765" s="6">
        <f>TITRES_STAT!D1768</f>
        <v>3.15</v>
      </c>
      <c r="C1765" s="2">
        <f t="shared" si="213"/>
        <v>0</v>
      </c>
      <c r="D1765" s="2">
        <f t="shared" si="214"/>
        <v>3.1619999999999999</v>
      </c>
      <c r="E1765" s="2">
        <f t="shared" si="216"/>
        <v>3.2979999999999996</v>
      </c>
      <c r="F1765" s="2">
        <f t="shared" si="217"/>
        <v>3.4415000000000004</v>
      </c>
      <c r="G1765" s="2">
        <f t="shared" si="211"/>
        <v>3.7854000000000001</v>
      </c>
      <c r="H1765" s="2">
        <f t="shared" si="215"/>
        <v>4.2332499999999991</v>
      </c>
      <c r="I1765" s="2">
        <f t="array" ref="I1765">SUMPRODUCT(B1749:B1768, (ROW(B1749:B1768)-ROW(B1749)+1)) / (20*21/2)</f>
        <v>3.268761904761905</v>
      </c>
      <c r="J1765" s="2">
        <f t="shared" si="218"/>
        <v>3.4163066723418041</v>
      </c>
      <c r="K1765" s="2">
        <f t="shared" si="212"/>
        <v>3.6795638859289412</v>
      </c>
    </row>
    <row r="1766" spans="1:11" ht="13.5" x14ac:dyDescent="0.25">
      <c r="A1766" s="3">
        <f>TITRES_STAT!B1769</f>
        <v>44879</v>
      </c>
      <c r="B1766" s="6">
        <f>TITRES_STAT!D1769</f>
        <v>3.15</v>
      </c>
      <c r="C1766" s="2">
        <f t="shared" si="213"/>
        <v>0</v>
      </c>
      <c r="D1766" s="2">
        <f t="shared" si="214"/>
        <v>3.1779999999999999</v>
      </c>
      <c r="E1766" s="2">
        <f t="shared" si="216"/>
        <v>3.2539999999999991</v>
      </c>
      <c r="F1766" s="2">
        <f t="shared" si="217"/>
        <v>3.4185000000000003</v>
      </c>
      <c r="G1766" s="2">
        <f t="shared" si="211"/>
        <v>3.7596000000000003</v>
      </c>
      <c r="H1766" s="2">
        <f t="shared" si="215"/>
        <v>4.2277499999999977</v>
      </c>
      <c r="I1766" s="2">
        <f t="array" ref="I1766">SUMPRODUCT(B1750:B1769, (ROW(B1750:B1769)-ROW(B1750)+1)) / (20*21/2)</f>
        <v>3.2475714285714288</v>
      </c>
      <c r="J1766" s="2">
        <f t="shared" si="218"/>
        <v>3.3909441321187748</v>
      </c>
      <c r="K1766" s="2">
        <f t="shared" si="212"/>
        <v>3.6587966747160419</v>
      </c>
    </row>
    <row r="1767" spans="1:11" ht="13.5" x14ac:dyDescent="0.25">
      <c r="A1767" s="3">
        <f>TITRES_STAT!B1770</f>
        <v>44880</v>
      </c>
      <c r="B1767" s="6">
        <f>TITRES_STAT!D1770</f>
        <v>3.15</v>
      </c>
      <c r="C1767" s="2">
        <f t="shared" si="213"/>
        <v>0</v>
      </c>
      <c r="D1767" s="2">
        <f t="shared" si="214"/>
        <v>3.1779999999999999</v>
      </c>
      <c r="E1767" s="2">
        <f t="shared" si="216"/>
        <v>3.2099999999999995</v>
      </c>
      <c r="F1767" s="2">
        <f t="shared" si="217"/>
        <v>3.3955000000000006</v>
      </c>
      <c r="G1767" s="2">
        <f t="shared" si="211"/>
        <v>3.7376</v>
      </c>
      <c r="H1767" s="2">
        <f t="shared" si="215"/>
        <v>4.2215499999999979</v>
      </c>
      <c r="I1767" s="2">
        <f t="array" ref="I1767">SUMPRODUCT(B1751:B1770, (ROW(B1751:B1770)-ROW(B1751)+1)) / (20*21/2)</f>
        <v>3.2421428571428574</v>
      </c>
      <c r="J1767" s="2">
        <f t="shared" si="218"/>
        <v>3.3679970719169865</v>
      </c>
      <c r="K1767" s="2">
        <f t="shared" si="212"/>
        <v>3.638843863942864</v>
      </c>
    </row>
    <row r="1768" spans="1:11" ht="13.5" x14ac:dyDescent="0.25">
      <c r="A1768" s="3">
        <f>TITRES_STAT!B1771</f>
        <v>44881</v>
      </c>
      <c r="B1768" s="6">
        <f>TITRES_STAT!D1771</f>
        <v>3.15</v>
      </c>
      <c r="C1768" s="2">
        <f t="shared" si="213"/>
        <v>0</v>
      </c>
      <c r="D1768" s="2">
        <f t="shared" si="214"/>
        <v>3.15</v>
      </c>
      <c r="E1768" s="2">
        <f t="shared" si="216"/>
        <v>3.1819999999999995</v>
      </c>
      <c r="F1768" s="2">
        <f t="shared" si="217"/>
        <v>3.3725000000000001</v>
      </c>
      <c r="G1768" s="2">
        <f t="shared" si="211"/>
        <v>3.7194000000000007</v>
      </c>
      <c r="H1768" s="2">
        <f t="shared" si="215"/>
        <v>4.2162999999999986</v>
      </c>
      <c r="I1768" s="2">
        <f t="array" ref="I1768">SUMPRODUCT(B1752:B1771, (ROW(B1752:B1771)-ROW(B1752)+1)) / (20*21/2)</f>
        <v>3.2299047619047618</v>
      </c>
      <c r="J1768" s="2">
        <f t="shared" si="218"/>
        <v>3.3472354460201306</v>
      </c>
      <c r="K1768" s="2">
        <f t="shared" si="212"/>
        <v>3.6196735163372615</v>
      </c>
    </row>
    <row r="1769" spans="1:11" ht="13.5" x14ac:dyDescent="0.25">
      <c r="A1769" s="3">
        <f>TITRES_STAT!B1772</f>
        <v>44882</v>
      </c>
      <c r="B1769" s="6">
        <f>TITRES_STAT!D1772</f>
        <v>3.15</v>
      </c>
      <c r="C1769" s="2">
        <f t="shared" si="213"/>
        <v>0</v>
      </c>
      <c r="D1769" s="2">
        <f t="shared" si="214"/>
        <v>3.15</v>
      </c>
      <c r="E1769" s="2">
        <f t="shared" si="216"/>
        <v>3.1619999999999995</v>
      </c>
      <c r="F1769" s="2">
        <f t="shared" si="217"/>
        <v>3.347</v>
      </c>
      <c r="G1769" s="2">
        <f t="shared" si="211"/>
        <v>3.7012000000000005</v>
      </c>
      <c r="H1769" s="2">
        <f t="shared" si="215"/>
        <v>4.2101499999999978</v>
      </c>
      <c r="I1769" s="2">
        <f t="array" ref="I1769">SUMPRODUCT(B1753:B1772, (ROW(B1753:B1772)-ROW(B1753)+1)) / (20*21/2)</f>
        <v>3.2198571428571428</v>
      </c>
      <c r="J1769" s="2">
        <f t="shared" si="218"/>
        <v>3.3284511178277372</v>
      </c>
      <c r="K1769" s="2">
        <f t="shared" si="212"/>
        <v>3.6012549470691337</v>
      </c>
    </row>
    <row r="1770" spans="1:11" ht="13.5" x14ac:dyDescent="0.25">
      <c r="A1770" s="3">
        <f>TITRES_STAT!B1773</f>
        <v>44883</v>
      </c>
      <c r="B1770" s="6">
        <f>TITRES_STAT!D1773</f>
        <v>3.29</v>
      </c>
      <c r="C1770" s="2">
        <f t="shared" si="213"/>
        <v>0.14000000000000012</v>
      </c>
      <c r="D1770" s="2">
        <f t="shared" si="214"/>
        <v>3.1779999999999999</v>
      </c>
      <c r="E1770" s="2">
        <f t="shared" si="216"/>
        <v>3.1699999999999995</v>
      </c>
      <c r="F1770" s="2">
        <f t="shared" si="217"/>
        <v>3.3284999999999996</v>
      </c>
      <c r="G1770" s="2">
        <f t="shared" si="211"/>
        <v>3.6858000000000004</v>
      </c>
      <c r="H1770" s="2">
        <f t="shared" si="215"/>
        <v>4.2040999999999977</v>
      </c>
      <c r="I1770" s="2">
        <f t="array" ref="I1770">SUMPRODUCT(B1754:B1773, (ROW(B1754:B1773)-ROW(B1754)+1)) / (20*21/2)</f>
        <v>3.2251904761904755</v>
      </c>
      <c r="J1770" s="2">
        <f t="shared" si="218"/>
        <v>3.324789106606048</v>
      </c>
      <c r="K1770" s="2">
        <f t="shared" si="212"/>
        <v>3.5890488707134813</v>
      </c>
    </row>
    <row r="1771" spans="1:11" ht="13.5" x14ac:dyDescent="0.25">
      <c r="A1771" s="3">
        <f>TITRES_STAT!B1774</f>
        <v>44886</v>
      </c>
      <c r="B1771" s="6">
        <f>TITRES_STAT!D1774</f>
        <v>3.2</v>
      </c>
      <c r="C1771" s="2">
        <f t="shared" si="213"/>
        <v>-8.9999999999999858E-2</v>
      </c>
      <c r="D1771" s="2">
        <f t="shared" si="214"/>
        <v>3.1879999999999997</v>
      </c>
      <c r="E1771" s="2">
        <f t="shared" si="216"/>
        <v>3.1829999999999994</v>
      </c>
      <c r="F1771" s="2">
        <f t="shared" si="217"/>
        <v>3.3054999999999994</v>
      </c>
      <c r="G1771" s="2">
        <f t="shared" si="211"/>
        <v>3.6668000000000003</v>
      </c>
      <c r="H1771" s="2">
        <f t="shared" si="215"/>
        <v>4.1967999999999979</v>
      </c>
      <c r="I1771" s="2">
        <f t="array" ref="I1771">SUMPRODUCT(B1755:B1774, (ROW(B1755:B1774)-ROW(B1755)+1)) / (20*21/2)</f>
        <v>3.2179523809523816</v>
      </c>
      <c r="J1771" s="2">
        <f t="shared" si="218"/>
        <v>3.3129044297864247</v>
      </c>
      <c r="K1771" s="2">
        <f t="shared" si="212"/>
        <v>3.5737920522541291</v>
      </c>
    </row>
    <row r="1772" spans="1:11" ht="13.5" x14ac:dyDescent="0.25">
      <c r="A1772" s="3">
        <f>TITRES_STAT!B1775</f>
        <v>44887</v>
      </c>
      <c r="B1772" s="6">
        <f>TITRES_STAT!D1775</f>
        <v>3.2</v>
      </c>
      <c r="C1772" s="2">
        <f t="shared" si="213"/>
        <v>0</v>
      </c>
      <c r="D1772" s="2">
        <f t="shared" si="214"/>
        <v>3.1979999999999995</v>
      </c>
      <c r="E1772" s="2">
        <f t="shared" si="216"/>
        <v>3.1879999999999997</v>
      </c>
      <c r="F1772" s="2">
        <f t="shared" si="217"/>
        <v>3.2839999999999998</v>
      </c>
      <c r="G1772" s="2">
        <f t="shared" si="211"/>
        <v>3.6477999999999997</v>
      </c>
      <c r="H1772" s="2">
        <f t="shared" si="215"/>
        <v>4.1894499999999972</v>
      </c>
      <c r="I1772" s="2">
        <f t="array" ref="I1772">SUMPRODUCT(B1756:B1775, (ROW(B1756:B1775)-ROW(B1756)+1)) / (20*21/2)</f>
        <v>3.2119999999999997</v>
      </c>
      <c r="J1772" s="2">
        <f t="shared" si="218"/>
        <v>3.3021516269496223</v>
      </c>
      <c r="K1772" s="2">
        <f t="shared" si="212"/>
        <v>3.5591335404010263</v>
      </c>
    </row>
    <row r="1773" spans="1:11" ht="13.5" x14ac:dyDescent="0.25">
      <c r="A1773" s="3">
        <f>TITRES_STAT!B1776</f>
        <v>44888</v>
      </c>
      <c r="B1773" s="6">
        <f>TITRES_STAT!D1776</f>
        <v>3.34</v>
      </c>
      <c r="C1773" s="2">
        <f t="shared" si="213"/>
        <v>0.13999999999999968</v>
      </c>
      <c r="D1773" s="2">
        <f t="shared" si="214"/>
        <v>3.2359999999999998</v>
      </c>
      <c r="E1773" s="2">
        <f t="shared" si="216"/>
        <v>3.1929999999999996</v>
      </c>
      <c r="F1773" s="2">
        <f t="shared" si="217"/>
        <v>3.2759999999999998</v>
      </c>
      <c r="G1773" s="2">
        <f t="shared" si="211"/>
        <v>3.6315999999999997</v>
      </c>
      <c r="H1773" s="2">
        <f t="shared" si="215"/>
        <v>4.1827999999999976</v>
      </c>
      <c r="I1773" s="2">
        <f t="array" ref="I1773">SUMPRODUCT(B1757:B1776, (ROW(B1757:B1776)-ROW(B1757)+1)) / (20*21/2)</f>
        <v>3.2205238095238093</v>
      </c>
      <c r="J1773" s="2">
        <f t="shared" si="218"/>
        <v>3.3057562339068012</v>
      </c>
      <c r="K1773" s="2">
        <f t="shared" si="212"/>
        <v>3.5505400682284369</v>
      </c>
    </row>
    <row r="1774" spans="1:11" ht="13.5" x14ac:dyDescent="0.25">
      <c r="A1774" s="3">
        <f>TITRES_STAT!B1777</f>
        <v>44889</v>
      </c>
      <c r="B1774" s="6">
        <f>TITRES_STAT!D1777</f>
        <v>3.2</v>
      </c>
      <c r="C1774" s="2">
        <f t="shared" si="213"/>
        <v>-0.13999999999999968</v>
      </c>
      <c r="D1774" s="2">
        <f t="shared" si="214"/>
        <v>3.246</v>
      </c>
      <c r="E1774" s="2">
        <f t="shared" si="216"/>
        <v>3.1979999999999995</v>
      </c>
      <c r="F1774" s="2">
        <f t="shared" si="217"/>
        <v>3.2625000000000002</v>
      </c>
      <c r="G1774" s="2">
        <f t="shared" si="211"/>
        <v>3.6125999999999991</v>
      </c>
      <c r="H1774" s="2">
        <f t="shared" si="215"/>
        <v>4.1764999999999972</v>
      </c>
      <c r="I1774" s="2">
        <f t="array" ref="I1774">SUMPRODUCT(B1758:B1777, (ROW(B1758:B1777)-ROW(B1758)+1)) / (20*21/2)</f>
        <v>3.2426190476190477</v>
      </c>
      <c r="J1774" s="2">
        <f t="shared" si="218"/>
        <v>3.2956842116299629</v>
      </c>
      <c r="K1774" s="2">
        <f t="shared" si="212"/>
        <v>3.5367933988861453</v>
      </c>
    </row>
    <row r="1775" spans="1:11" ht="13.5" x14ac:dyDescent="0.25">
      <c r="A1775" s="3">
        <f>TITRES_STAT!B1778</f>
        <v>44890</v>
      </c>
      <c r="B1775" s="6">
        <f>TITRES_STAT!D1778</f>
        <v>3.2</v>
      </c>
      <c r="C1775" s="2">
        <f t="shared" si="213"/>
        <v>0</v>
      </c>
      <c r="D1775" s="2">
        <f t="shared" si="214"/>
        <v>3.2280000000000002</v>
      </c>
      <c r="E1775" s="2">
        <f t="shared" si="216"/>
        <v>3.2030000000000003</v>
      </c>
      <c r="F1775" s="2">
        <f t="shared" si="217"/>
        <v>3.2505000000000002</v>
      </c>
      <c r="G1775" s="2">
        <f t="shared" si="211"/>
        <v>3.593599999999999</v>
      </c>
      <c r="H1775" s="2">
        <f t="shared" si="215"/>
        <v>4.1692499999999981</v>
      </c>
      <c r="I1775" s="2">
        <f t="array" ref="I1775">SUMPRODUCT(B1759:B1778, (ROW(B1759:B1778)-ROW(B1759)+1)) / (20*21/2)</f>
        <v>3.265285714285715</v>
      </c>
      <c r="J1775" s="2">
        <f t="shared" si="218"/>
        <v>3.2865714295699666</v>
      </c>
      <c r="K1775" s="2">
        <f t="shared" si="212"/>
        <v>3.5235858146161005</v>
      </c>
    </row>
    <row r="1776" spans="1:11" ht="13.5" x14ac:dyDescent="0.25">
      <c r="A1776" s="3">
        <f>TITRES_STAT!B1779</f>
        <v>44893</v>
      </c>
      <c r="B1776" s="6">
        <f>TITRES_STAT!D1779</f>
        <v>3.34</v>
      </c>
      <c r="C1776" s="2">
        <f t="shared" si="213"/>
        <v>0.13999999999999968</v>
      </c>
      <c r="D1776" s="2">
        <f t="shared" si="214"/>
        <v>3.2560000000000002</v>
      </c>
      <c r="E1776" s="2">
        <f t="shared" si="216"/>
        <v>3.222</v>
      </c>
      <c r="F1776" s="2">
        <f t="shared" si="217"/>
        <v>3.2380000000000004</v>
      </c>
      <c r="G1776" s="2">
        <f t="shared" si="211"/>
        <v>3.577399999999999</v>
      </c>
      <c r="H1776" s="2">
        <f t="shared" si="215"/>
        <v>4.1627999999999981</v>
      </c>
      <c r="I1776" s="2">
        <f t="array" ref="I1776">SUMPRODUCT(B1760:B1779, (ROW(B1760:B1779)-ROW(B1760)+1)) / (20*21/2)</f>
        <v>3.2877619047619047</v>
      </c>
      <c r="J1776" s="2">
        <f t="shared" si="218"/>
        <v>3.2916598648490174</v>
      </c>
      <c r="K1776" s="2">
        <f t="shared" si="212"/>
        <v>3.5163863709056651</v>
      </c>
    </row>
    <row r="1777" spans="1:11" ht="13.5" x14ac:dyDescent="0.25">
      <c r="A1777" s="3">
        <f>TITRES_STAT!B1780</f>
        <v>44894</v>
      </c>
      <c r="B1777" s="6">
        <f>TITRES_STAT!D1780</f>
        <v>3.47</v>
      </c>
      <c r="C1777" s="2">
        <f t="shared" si="213"/>
        <v>0.13000000000000034</v>
      </c>
      <c r="D1777" s="2">
        <f t="shared" si="214"/>
        <v>3.31</v>
      </c>
      <c r="E1777" s="2">
        <f t="shared" si="216"/>
        <v>3.254</v>
      </c>
      <c r="F1777" s="2">
        <f t="shared" si="217"/>
        <v>3.2320000000000002</v>
      </c>
      <c r="G1777" s="2">
        <f t="shared" si="211"/>
        <v>3.5637999999999987</v>
      </c>
      <c r="H1777" s="2">
        <f t="shared" si="215"/>
        <v>4.1569999999999974</v>
      </c>
      <c r="I1777" s="2">
        <f t="array" ref="I1777">SUMPRODUCT(B1761:B1780, (ROW(B1761:B1780)-ROW(B1761)+1)) / (20*21/2)</f>
        <v>3.3134761904761914</v>
      </c>
      <c r="J1777" s="2">
        <f t="shared" si="218"/>
        <v>3.3086446396253013</v>
      </c>
      <c r="K1777" s="2">
        <f t="shared" si="212"/>
        <v>3.5145672975368156</v>
      </c>
    </row>
    <row r="1778" spans="1:11" ht="13.5" x14ac:dyDescent="0.25">
      <c r="A1778" s="3">
        <f>TITRES_STAT!B1781</f>
        <v>44895</v>
      </c>
      <c r="B1778" s="6">
        <f>TITRES_STAT!D1781</f>
        <v>3.47</v>
      </c>
      <c r="C1778" s="2">
        <f t="shared" si="213"/>
        <v>0</v>
      </c>
      <c r="D1778" s="2">
        <f t="shared" si="214"/>
        <v>3.3359999999999999</v>
      </c>
      <c r="E1778" s="2">
        <f t="shared" si="216"/>
        <v>3.286</v>
      </c>
      <c r="F1778" s="2">
        <f t="shared" si="217"/>
        <v>3.2340000000000004</v>
      </c>
      <c r="G1778" s="2">
        <f t="shared" ref="G1778:G1841" si="219">AVERAGE(B1729:B1778)</f>
        <v>3.5501999999999994</v>
      </c>
      <c r="H1778" s="2">
        <f t="shared" si="215"/>
        <v>4.150649999999998</v>
      </c>
      <c r="I1778" s="2">
        <f t="array" ref="I1778">SUMPRODUCT(B1762:B1781, (ROW(B1762:B1781)-ROW(B1762)+1)) / (20*21/2)</f>
        <v>3.3377619047619049</v>
      </c>
      <c r="J1778" s="2">
        <f t="shared" si="218"/>
        <v>3.3240118168038442</v>
      </c>
      <c r="K1778" s="2">
        <f t="shared" si="212"/>
        <v>3.5128195603785093</v>
      </c>
    </row>
    <row r="1779" spans="1:11" ht="13.5" x14ac:dyDescent="0.25">
      <c r="A1779" s="3">
        <f>TITRES_STAT!B1782</f>
        <v>44896</v>
      </c>
      <c r="B1779" s="6">
        <f>TITRES_STAT!D1782</f>
        <v>3.47</v>
      </c>
      <c r="C1779" s="2">
        <f t="shared" si="213"/>
        <v>0</v>
      </c>
      <c r="D1779" s="2">
        <f t="shared" si="214"/>
        <v>3.3899999999999997</v>
      </c>
      <c r="E1779" s="2">
        <f t="shared" si="216"/>
        <v>3.3180000000000001</v>
      </c>
      <c r="F1779" s="2">
        <f t="shared" si="217"/>
        <v>3.2400000000000007</v>
      </c>
      <c r="G1779" s="2">
        <f t="shared" si="219"/>
        <v>3.5365999999999995</v>
      </c>
      <c r="H1779" s="2">
        <f t="shared" si="215"/>
        <v>4.1440499999999982</v>
      </c>
      <c r="I1779" s="2">
        <f t="array" ref="I1779">SUMPRODUCT(B1763:B1782, (ROW(B1763:B1782)-ROW(B1763)+1)) / (20*21/2)</f>
        <v>3.3599523809523806</v>
      </c>
      <c r="J1779" s="2">
        <f t="shared" si="218"/>
        <v>3.3379154532987161</v>
      </c>
      <c r="K1779" s="2">
        <f t="shared" ref="K1779:K1842" si="220">$K$4*B1779+(1-$K$4)*K1778</f>
        <v>3.5111403619322936</v>
      </c>
    </row>
    <row r="1780" spans="1:11" ht="13.5" x14ac:dyDescent="0.25">
      <c r="A1780" s="3">
        <f>TITRES_STAT!B1783</f>
        <v>44897</v>
      </c>
      <c r="B1780" s="6">
        <f>TITRES_STAT!D1783</f>
        <v>3.51</v>
      </c>
      <c r="C1780" s="2">
        <f t="shared" si="213"/>
        <v>3.9999999999999591E-2</v>
      </c>
      <c r="D1780" s="2">
        <f t="shared" si="214"/>
        <v>3.4520000000000004</v>
      </c>
      <c r="E1780" s="2">
        <f t="shared" si="216"/>
        <v>3.34</v>
      </c>
      <c r="F1780" s="2">
        <f t="shared" si="217"/>
        <v>3.2550000000000003</v>
      </c>
      <c r="G1780" s="2">
        <f t="shared" si="219"/>
        <v>3.5237999999999996</v>
      </c>
      <c r="H1780" s="2">
        <f t="shared" si="215"/>
        <v>4.1386999999999983</v>
      </c>
      <c r="I1780" s="2">
        <f t="array" ref="I1780">SUMPRODUCT(B1764:B1783, (ROW(B1764:B1783)-ROW(B1764)+1)) / (20*21/2)</f>
        <v>3.3804285714285718</v>
      </c>
      <c r="J1780" s="2">
        <f t="shared" si="218"/>
        <v>3.3543044577464571</v>
      </c>
      <c r="K1780" s="2">
        <f t="shared" si="220"/>
        <v>3.5110956418565173</v>
      </c>
    </row>
    <row r="1781" spans="1:11" ht="13.5" x14ac:dyDescent="0.25">
      <c r="A1781" s="3">
        <f>TITRES_STAT!B1784</f>
        <v>44900</v>
      </c>
      <c r="B1781" s="6">
        <f>TITRES_STAT!D1784</f>
        <v>3.51</v>
      </c>
      <c r="C1781" s="2">
        <f t="shared" si="213"/>
        <v>0</v>
      </c>
      <c r="D1781" s="2">
        <f t="shared" si="214"/>
        <v>3.4859999999999998</v>
      </c>
      <c r="E1781" s="2">
        <f t="shared" si="216"/>
        <v>3.3709999999999996</v>
      </c>
      <c r="F1781" s="2">
        <f t="shared" si="217"/>
        <v>3.2769999999999997</v>
      </c>
      <c r="G1781" s="2">
        <f t="shared" si="219"/>
        <v>3.5109999999999992</v>
      </c>
      <c r="H1781" s="2">
        <f t="shared" si="215"/>
        <v>4.1323999999999987</v>
      </c>
      <c r="I1781" s="2">
        <f t="array" ref="I1781">SUMPRODUCT(B1765:B1784, (ROW(B1765:B1784)-ROW(B1765)+1)) / (20*21/2)</f>
        <v>3.3998571428571429</v>
      </c>
      <c r="J1781" s="2">
        <f t="shared" si="218"/>
        <v>3.3691326046277466</v>
      </c>
      <c r="K1781" s="2">
        <f t="shared" si="220"/>
        <v>3.5110526755092031</v>
      </c>
    </row>
    <row r="1782" spans="1:11" ht="13.5" x14ac:dyDescent="0.25">
      <c r="A1782" s="3">
        <f>TITRES_STAT!B1785</f>
        <v>44901</v>
      </c>
      <c r="B1782" s="6">
        <f>TITRES_STAT!D1785</f>
        <v>3.51</v>
      </c>
      <c r="C1782" s="2">
        <f t="shared" si="213"/>
        <v>0</v>
      </c>
      <c r="D1782" s="2">
        <f t="shared" si="214"/>
        <v>3.4939999999999998</v>
      </c>
      <c r="E1782" s="2">
        <f t="shared" si="216"/>
        <v>3.4019999999999997</v>
      </c>
      <c r="F1782" s="2">
        <f t="shared" si="217"/>
        <v>3.2950000000000004</v>
      </c>
      <c r="G1782" s="2">
        <f t="shared" si="219"/>
        <v>3.4981999999999989</v>
      </c>
      <c r="H1782" s="2">
        <f t="shared" si="215"/>
        <v>4.1260999999999983</v>
      </c>
      <c r="I1782" s="2">
        <f t="array" ref="I1782">SUMPRODUCT(B1766:B1785, (ROW(B1766:B1785)-ROW(B1766)+1)) / (20*21/2)</f>
        <v>3.4175714285714278</v>
      </c>
      <c r="J1782" s="2">
        <f t="shared" si="218"/>
        <v>3.3825485470441516</v>
      </c>
      <c r="K1782" s="2">
        <f t="shared" si="220"/>
        <v>3.5110113941166854</v>
      </c>
    </row>
    <row r="1783" spans="1:11" ht="13.5" x14ac:dyDescent="0.25">
      <c r="A1783" s="3">
        <f>TITRES_STAT!B1786</f>
        <v>44902</v>
      </c>
      <c r="B1783" s="6">
        <f>TITRES_STAT!D1786</f>
        <v>3.51</v>
      </c>
      <c r="C1783" s="2">
        <f t="shared" si="213"/>
        <v>0</v>
      </c>
      <c r="D1783" s="2">
        <f t="shared" si="214"/>
        <v>3.5019999999999998</v>
      </c>
      <c r="E1783" s="2">
        <f t="shared" si="216"/>
        <v>3.4189999999999992</v>
      </c>
      <c r="F1783" s="2">
        <f t="shared" si="217"/>
        <v>3.3059999999999996</v>
      </c>
      <c r="G1783" s="2">
        <f t="shared" si="219"/>
        <v>3.4853999999999989</v>
      </c>
      <c r="H1783" s="2">
        <f t="shared" si="215"/>
        <v>4.1197999999999988</v>
      </c>
      <c r="I1783" s="2">
        <f t="array" ref="I1783">SUMPRODUCT(B1767:B1786, (ROW(B1767:B1786)-ROW(B1767)+1)) / (20*21/2)</f>
        <v>3.419285714285714</v>
      </c>
      <c r="J1783" s="2">
        <f t="shared" si="218"/>
        <v>3.394686780658994</v>
      </c>
      <c r="K1783" s="2">
        <f t="shared" si="220"/>
        <v>3.5109717316023059</v>
      </c>
    </row>
    <row r="1784" spans="1:11" ht="13.5" x14ac:dyDescent="0.25">
      <c r="A1784" s="3">
        <f>TITRES_STAT!B1787</f>
        <v>44903</v>
      </c>
      <c r="B1784" s="6">
        <f>TITRES_STAT!D1787</f>
        <v>3.51</v>
      </c>
      <c r="C1784" s="2">
        <f t="shared" si="213"/>
        <v>0</v>
      </c>
      <c r="D1784" s="2">
        <f t="shared" si="214"/>
        <v>3.5099999999999993</v>
      </c>
      <c r="E1784" s="2">
        <f t="shared" si="216"/>
        <v>3.4499999999999993</v>
      </c>
      <c r="F1784" s="2">
        <f t="shared" si="217"/>
        <v>3.3239999999999994</v>
      </c>
      <c r="G1784" s="2">
        <f t="shared" si="219"/>
        <v>3.4761999999999991</v>
      </c>
      <c r="H1784" s="2">
        <f t="shared" si="215"/>
        <v>4.1135999999999981</v>
      </c>
      <c r="I1784" s="2">
        <f t="array" ref="I1784">SUMPRODUCT(B1768:B1787, (ROW(B1768:B1787)-ROW(B1768)+1)) / (20*21/2)</f>
        <v>3.4199999999999995</v>
      </c>
      <c r="J1784" s="2">
        <f t="shared" si="218"/>
        <v>3.405668992024804</v>
      </c>
      <c r="K1784" s="2">
        <f t="shared" si="220"/>
        <v>3.5109336244806468</v>
      </c>
    </row>
    <row r="1785" spans="1:11" ht="13.5" x14ac:dyDescent="0.25">
      <c r="A1785" s="3">
        <f>TITRES_STAT!B1788</f>
        <v>44904</v>
      </c>
      <c r="B1785" s="6">
        <f>TITRES_STAT!D1788</f>
        <v>3.51</v>
      </c>
      <c r="C1785" s="2">
        <f t="shared" si="213"/>
        <v>0</v>
      </c>
      <c r="D1785" s="2">
        <f t="shared" si="214"/>
        <v>3.5099999999999993</v>
      </c>
      <c r="E1785" s="2">
        <f t="shared" si="216"/>
        <v>3.4809999999999994</v>
      </c>
      <c r="F1785" s="2">
        <f t="shared" si="217"/>
        <v>3.3419999999999996</v>
      </c>
      <c r="G1785" s="2">
        <f t="shared" si="219"/>
        <v>3.4669999999999992</v>
      </c>
      <c r="H1785" s="2">
        <f t="shared" si="215"/>
        <v>4.1076499999999978</v>
      </c>
      <c r="I1785" s="2">
        <f t="array" ref="I1785">SUMPRODUCT(B1769:B1788, (ROW(B1769:B1788)-ROW(B1769)+1)) / (20*21/2)</f>
        <v>3.4197142857142855</v>
      </c>
      <c r="J1785" s="2">
        <f t="shared" si="218"/>
        <v>3.4156052784986319</v>
      </c>
      <c r="K1785" s="2">
        <f t="shared" si="220"/>
        <v>3.5108970117559157</v>
      </c>
    </row>
    <row r="1786" spans="1:11" ht="13.5" x14ac:dyDescent="0.25">
      <c r="A1786" s="3">
        <f>TITRES_STAT!B1789</f>
        <v>44907</v>
      </c>
      <c r="B1786" s="6">
        <f>TITRES_STAT!D1789</f>
        <v>3.36</v>
      </c>
      <c r="C1786" s="2">
        <f t="shared" si="213"/>
        <v>-0.14999999999999991</v>
      </c>
      <c r="D1786" s="2">
        <f t="shared" si="214"/>
        <v>3.4799999999999995</v>
      </c>
      <c r="E1786" s="2">
        <f t="shared" si="216"/>
        <v>3.4829999999999992</v>
      </c>
      <c r="F1786" s="2">
        <f t="shared" si="217"/>
        <v>3.3524999999999991</v>
      </c>
      <c r="G1786" s="2">
        <f t="shared" si="219"/>
        <v>3.4581999999999993</v>
      </c>
      <c r="H1786" s="2">
        <f t="shared" si="215"/>
        <v>4.1009999999999982</v>
      </c>
      <c r="I1786" s="2">
        <f t="array" ref="I1786">SUMPRODUCT(B1770:B1789, (ROW(B1770:B1789)-ROW(B1770)+1)) / (20*21/2)</f>
        <v>3.418428571428572</v>
      </c>
      <c r="J1786" s="2">
        <f t="shared" si="218"/>
        <v>3.4103095376892383</v>
      </c>
      <c r="K1786" s="2">
        <f t="shared" si="220"/>
        <v>3.5049794818831348</v>
      </c>
    </row>
    <row r="1787" spans="1:11" ht="13.5" x14ac:dyDescent="0.25">
      <c r="A1787" s="3">
        <f>TITRES_STAT!B1790</f>
        <v>44908</v>
      </c>
      <c r="B1787" s="6">
        <f>TITRES_STAT!D1790</f>
        <v>3.36</v>
      </c>
      <c r="C1787" s="2">
        <f t="shared" si="213"/>
        <v>0</v>
      </c>
      <c r="D1787" s="2">
        <f t="shared" si="214"/>
        <v>3.45</v>
      </c>
      <c r="E1787" s="2">
        <f t="shared" si="216"/>
        <v>3.4719999999999991</v>
      </c>
      <c r="F1787" s="2">
        <f t="shared" si="217"/>
        <v>3.3629999999999995</v>
      </c>
      <c r="G1787" s="2">
        <f t="shared" si="219"/>
        <v>3.4494000000000007</v>
      </c>
      <c r="H1787" s="2">
        <f t="shared" si="215"/>
        <v>4.0952999999999982</v>
      </c>
      <c r="I1787" s="2">
        <f t="array" ref="I1787">SUMPRODUCT(B1771:B1790, (ROW(B1771:B1790)-ROW(B1771)+1)) / (20*21/2)</f>
        <v>3.4161428571428569</v>
      </c>
      <c r="J1787" s="2">
        <f t="shared" si="218"/>
        <v>3.4055181531474061</v>
      </c>
      <c r="K1787" s="2">
        <f t="shared" si="220"/>
        <v>3.4992940120053651</v>
      </c>
    </row>
    <row r="1788" spans="1:11" ht="13.5" x14ac:dyDescent="0.25">
      <c r="A1788" s="3">
        <f>TITRES_STAT!B1791</f>
        <v>44909</v>
      </c>
      <c r="B1788" s="6">
        <f>TITRES_STAT!D1791</f>
        <v>3.36</v>
      </c>
      <c r="C1788" s="2">
        <f t="shared" si="213"/>
        <v>0</v>
      </c>
      <c r="D1788" s="2">
        <f t="shared" si="214"/>
        <v>3.4199999999999995</v>
      </c>
      <c r="E1788" s="2">
        <f t="shared" si="216"/>
        <v>3.4609999999999994</v>
      </c>
      <c r="F1788" s="2">
        <f t="shared" si="217"/>
        <v>3.3734999999999991</v>
      </c>
      <c r="G1788" s="2">
        <f t="shared" si="219"/>
        <v>3.4408000000000003</v>
      </c>
      <c r="H1788" s="2">
        <f t="shared" si="215"/>
        <v>4.0888499999999972</v>
      </c>
      <c r="I1788" s="2">
        <f t="array" ref="I1788">SUMPRODUCT(B1772:B1791, (ROW(B1772:B1791)-ROW(B1772)+1)) / (20*21/2)</f>
        <v>3.4135238095238098</v>
      </c>
      <c r="J1788" s="2">
        <f t="shared" si="218"/>
        <v>3.4011830909428911</v>
      </c>
      <c r="K1788" s="2">
        <f t="shared" si="220"/>
        <v>3.4938315017306452</v>
      </c>
    </row>
    <row r="1789" spans="1:11" ht="13.5" x14ac:dyDescent="0.25">
      <c r="A1789" s="3">
        <f>TITRES_STAT!B1792</f>
        <v>44910</v>
      </c>
      <c r="B1789" s="6">
        <f>TITRES_STAT!D1792</f>
        <v>3.36</v>
      </c>
      <c r="C1789" s="2">
        <f t="shared" si="213"/>
        <v>0</v>
      </c>
      <c r="D1789" s="2">
        <f t="shared" si="214"/>
        <v>3.3899999999999997</v>
      </c>
      <c r="E1789" s="2">
        <f t="shared" si="216"/>
        <v>3.4499999999999993</v>
      </c>
      <c r="F1789" s="2">
        <f t="shared" si="217"/>
        <v>3.3839999999999995</v>
      </c>
      <c r="G1789" s="2">
        <f t="shared" si="219"/>
        <v>3.4322000000000008</v>
      </c>
      <c r="H1789" s="2">
        <f t="shared" si="215"/>
        <v>4.082399999999998</v>
      </c>
      <c r="I1789" s="2">
        <f t="array" ref="I1789">SUMPRODUCT(B1773:B1792, (ROW(B1773:B1792)-ROW(B1773)+1)) / (20*21/2)</f>
        <v>3.4101428571428576</v>
      </c>
      <c r="J1789" s="2">
        <f t="shared" si="218"/>
        <v>3.3972608918054727</v>
      </c>
      <c r="K1789" s="2">
        <f t="shared" si="220"/>
        <v>3.4885832075451297</v>
      </c>
    </row>
    <row r="1790" spans="1:11" ht="13.5" x14ac:dyDescent="0.25">
      <c r="A1790" s="3">
        <f>TITRES_STAT!B1793</f>
        <v>44911</v>
      </c>
      <c r="B1790" s="6">
        <f>TITRES_STAT!D1793</f>
        <v>3.36</v>
      </c>
      <c r="C1790" s="2">
        <f t="shared" si="213"/>
        <v>0</v>
      </c>
      <c r="D1790" s="2">
        <f t="shared" si="214"/>
        <v>3.3600000000000003</v>
      </c>
      <c r="E1790" s="2">
        <f t="shared" si="216"/>
        <v>3.4349999999999996</v>
      </c>
      <c r="F1790" s="2">
        <f t="shared" si="217"/>
        <v>3.3874999999999993</v>
      </c>
      <c r="G1790" s="2">
        <f t="shared" si="219"/>
        <v>3.4236000000000013</v>
      </c>
      <c r="H1790" s="2">
        <f t="shared" si="215"/>
        <v>4.0757999999999974</v>
      </c>
      <c r="I1790" s="2">
        <f t="array" ref="I1790">SUMPRODUCT(B1774:B1793, (ROW(B1774:B1793)-ROW(B1774)+1)) / (20*21/2)</f>
        <v>3.3955238095238096</v>
      </c>
      <c r="J1790" s="2">
        <f t="shared" si="218"/>
        <v>3.3937122354430467</v>
      </c>
      <c r="K1790" s="2">
        <f t="shared" si="220"/>
        <v>3.4835407288178697</v>
      </c>
    </row>
    <row r="1791" spans="1:11" ht="13.5" x14ac:dyDescent="0.25">
      <c r="A1791" s="3">
        <f>TITRES_STAT!B1794</f>
        <v>44914</v>
      </c>
      <c r="B1791" s="6">
        <f>TITRES_STAT!D1794</f>
        <v>3.36</v>
      </c>
      <c r="C1791" s="2">
        <f t="shared" si="213"/>
        <v>0</v>
      </c>
      <c r="D1791" s="2">
        <f t="shared" si="214"/>
        <v>3.3600000000000003</v>
      </c>
      <c r="E1791" s="2">
        <f t="shared" si="216"/>
        <v>3.4199999999999995</v>
      </c>
      <c r="F1791" s="2">
        <f t="shared" si="217"/>
        <v>3.3954999999999993</v>
      </c>
      <c r="G1791" s="2">
        <f t="shared" si="219"/>
        <v>3.4150000000000018</v>
      </c>
      <c r="H1791" s="2">
        <f t="shared" si="215"/>
        <v>4.0693499999999974</v>
      </c>
      <c r="I1791" s="2">
        <f t="array" ref="I1791">SUMPRODUCT(B1775:B1794, (ROW(B1775:B1794)-ROW(B1775)+1)) / (20*21/2)</f>
        <v>3.3718095238095236</v>
      </c>
      <c r="J1791" s="2">
        <f t="shared" si="218"/>
        <v>3.3905015463532324</v>
      </c>
      <c r="K1791" s="2">
        <f t="shared" si="220"/>
        <v>3.4786959943544238</v>
      </c>
    </row>
    <row r="1792" spans="1:11" ht="13.5" x14ac:dyDescent="0.25">
      <c r="A1792" s="3">
        <f>TITRES_STAT!B1795</f>
        <v>44915</v>
      </c>
      <c r="B1792" s="6">
        <f>TITRES_STAT!D1795</f>
        <v>3.36</v>
      </c>
      <c r="C1792" s="2">
        <f t="shared" si="213"/>
        <v>0</v>
      </c>
      <c r="D1792" s="2">
        <f t="shared" si="214"/>
        <v>3.3600000000000003</v>
      </c>
      <c r="E1792" s="2">
        <f t="shared" si="216"/>
        <v>3.4049999999999998</v>
      </c>
      <c r="F1792" s="2">
        <f t="shared" si="217"/>
        <v>3.4034999999999997</v>
      </c>
      <c r="G1792" s="2">
        <f t="shared" si="219"/>
        <v>3.4068000000000023</v>
      </c>
      <c r="H1792" s="2">
        <f t="shared" si="215"/>
        <v>4.0628999999999982</v>
      </c>
      <c r="I1792" s="2">
        <f t="array" ref="I1792">SUMPRODUCT(B1776:B1795, (ROW(B1776:B1795)-ROW(B1776)+1)) / (20*21/2)</f>
        <v>3.3616666666666664</v>
      </c>
      <c r="J1792" s="2">
        <f t="shared" si="218"/>
        <v>3.3875966371767339</v>
      </c>
      <c r="K1792" s="2">
        <f t="shared" si="220"/>
        <v>3.4740412494777799</v>
      </c>
    </row>
    <row r="1793" spans="1:11" ht="13.5" x14ac:dyDescent="0.25">
      <c r="A1793" s="3">
        <f>TITRES_STAT!B1796</f>
        <v>44916</v>
      </c>
      <c r="B1793" s="6">
        <f>TITRES_STAT!D1796</f>
        <v>3.25</v>
      </c>
      <c r="C1793" s="2">
        <f t="shared" si="213"/>
        <v>-0.10999999999999988</v>
      </c>
      <c r="D1793" s="2">
        <f t="shared" si="214"/>
        <v>3.3379999999999996</v>
      </c>
      <c r="E1793" s="2">
        <f t="shared" si="216"/>
        <v>3.3789999999999991</v>
      </c>
      <c r="F1793" s="2">
        <f t="shared" si="217"/>
        <v>3.3989999999999996</v>
      </c>
      <c r="G1793" s="2">
        <f t="shared" si="219"/>
        <v>3.3964000000000025</v>
      </c>
      <c r="H1793" s="2">
        <f t="shared" si="215"/>
        <v>4.055749999999998</v>
      </c>
      <c r="I1793" s="2">
        <f t="array" ref="I1793">SUMPRODUCT(B1777:B1796, (ROW(B1777:B1796)-ROW(B1777)+1)) / (20*21/2)</f>
        <v>3.3510952380952381</v>
      </c>
      <c r="J1793" s="2">
        <f t="shared" si="218"/>
        <v>3.3744921955408547</v>
      </c>
      <c r="K1793" s="2">
        <f t="shared" si="220"/>
        <v>3.4652553181257102</v>
      </c>
    </row>
    <row r="1794" spans="1:11" ht="13.5" x14ac:dyDescent="0.25">
      <c r="A1794" s="3">
        <f>TITRES_STAT!B1797</f>
        <v>44917</v>
      </c>
      <c r="B1794" s="6">
        <f>TITRES_STAT!D1797</f>
        <v>3.15</v>
      </c>
      <c r="C1794" s="2">
        <f t="shared" si="213"/>
        <v>-0.10000000000000009</v>
      </c>
      <c r="D1794" s="2">
        <f t="shared" si="214"/>
        <v>3.2960000000000003</v>
      </c>
      <c r="E1794" s="2">
        <f t="shared" si="216"/>
        <v>3.343</v>
      </c>
      <c r="F1794" s="2">
        <f t="shared" si="217"/>
        <v>3.3964999999999996</v>
      </c>
      <c r="G1794" s="2">
        <f t="shared" si="219"/>
        <v>3.3840000000000026</v>
      </c>
      <c r="H1794" s="2">
        <f t="shared" si="215"/>
        <v>4.048099999999998</v>
      </c>
      <c r="I1794" s="2">
        <f t="array" ref="I1794">SUMPRODUCT(B1778:B1797, (ROW(B1778:B1797)-ROW(B1778)+1)) / (20*21/2)</f>
        <v>3.3407619047619046</v>
      </c>
      <c r="J1794" s="2">
        <f t="shared" si="218"/>
        <v>3.3531119864417254</v>
      </c>
      <c r="K1794" s="2">
        <f t="shared" si="220"/>
        <v>3.4528923644737217</v>
      </c>
    </row>
    <row r="1795" spans="1:11" ht="13.5" x14ac:dyDescent="0.25">
      <c r="A1795" s="3">
        <f>TITRES_STAT!B1798</f>
        <v>44918</v>
      </c>
      <c r="B1795" s="6">
        <f>TITRES_STAT!D1798</f>
        <v>3.29</v>
      </c>
      <c r="C1795" s="2">
        <f t="shared" si="213"/>
        <v>0.14000000000000012</v>
      </c>
      <c r="D1795" s="2">
        <f t="shared" si="214"/>
        <v>3.282</v>
      </c>
      <c r="E1795" s="2">
        <f t="shared" si="216"/>
        <v>3.3210000000000002</v>
      </c>
      <c r="F1795" s="2">
        <f t="shared" si="217"/>
        <v>3.4009999999999998</v>
      </c>
      <c r="G1795" s="2">
        <f t="shared" si="219"/>
        <v>3.3776000000000028</v>
      </c>
      <c r="H1795" s="2">
        <f t="shared" si="215"/>
        <v>4.0411499999999974</v>
      </c>
      <c r="I1795" s="2">
        <f t="array" ref="I1795">SUMPRODUCT(B1779:B1798, (ROW(B1779:B1798)-ROW(B1779)+1)) / (20*21/2)</f>
        <v>3.3379523809523812</v>
      </c>
      <c r="J1795" s="2">
        <f t="shared" si="218"/>
        <v>3.3471013210663232</v>
      </c>
      <c r="K1795" s="2">
        <f t="shared" si="220"/>
        <v>3.4465044286120072</v>
      </c>
    </row>
    <row r="1796" spans="1:11" ht="13.5" x14ac:dyDescent="0.25">
      <c r="A1796" s="3">
        <f>TITRES_STAT!B1799</f>
        <v>44921</v>
      </c>
      <c r="B1796" s="6">
        <f>TITRES_STAT!D1799</f>
        <v>3.29</v>
      </c>
      <c r="C1796" s="2">
        <f t="shared" ref="C1796:C1859" si="221">B1796-B1795</f>
        <v>0</v>
      </c>
      <c r="D1796" s="2">
        <f t="shared" si="214"/>
        <v>3.2679999999999998</v>
      </c>
      <c r="E1796" s="2">
        <f t="shared" si="216"/>
        <v>3.3140000000000001</v>
      </c>
      <c r="F1796" s="2">
        <f t="shared" si="217"/>
        <v>3.3984999999999999</v>
      </c>
      <c r="G1796" s="2">
        <f t="shared" si="219"/>
        <v>3.3712000000000031</v>
      </c>
      <c r="H1796" s="2">
        <f t="shared" si="215"/>
        <v>4.0341999999999967</v>
      </c>
      <c r="I1796" s="2">
        <f t="array" ref="I1796">SUMPRODUCT(B1780:B1799, (ROW(B1780:B1799)-ROW(B1780)+1)) / (20*21/2)</f>
        <v>3.3356666666666674</v>
      </c>
      <c r="J1796" s="2">
        <f t="shared" si="218"/>
        <v>3.3416631000123878</v>
      </c>
      <c r="K1796" s="2">
        <f t="shared" si="220"/>
        <v>3.4403670000389872</v>
      </c>
    </row>
    <row r="1797" spans="1:11" ht="13.5" x14ac:dyDescent="0.25">
      <c r="A1797" s="3">
        <f>TITRES_STAT!B1800</f>
        <v>44922</v>
      </c>
      <c r="B1797" s="6">
        <f>TITRES_STAT!D1800</f>
        <v>3.29</v>
      </c>
      <c r="C1797" s="2">
        <f t="shared" si="221"/>
        <v>0</v>
      </c>
      <c r="D1797" s="2">
        <f t="shared" si="214"/>
        <v>3.254</v>
      </c>
      <c r="E1797" s="2">
        <f t="shared" si="216"/>
        <v>3.3069999999999999</v>
      </c>
      <c r="F1797" s="2">
        <f t="shared" si="217"/>
        <v>3.3894999999999995</v>
      </c>
      <c r="G1797" s="2">
        <f t="shared" si="219"/>
        <v>3.3648000000000029</v>
      </c>
      <c r="H1797" s="2">
        <f t="shared" si="215"/>
        <v>4.027249999999996</v>
      </c>
      <c r="I1797" s="2">
        <f t="array" ref="I1797">SUMPRODUCT(B1781:B1800, (ROW(B1781:B1800)-ROW(B1781)+1)) / (20*21/2)</f>
        <v>3.3377142857142861</v>
      </c>
      <c r="J1797" s="2">
        <f t="shared" si="218"/>
        <v>3.3367428047731127</v>
      </c>
      <c r="K1797" s="2">
        <f t="shared" si="220"/>
        <v>3.434470254939419</v>
      </c>
    </row>
    <row r="1798" spans="1:11" ht="13.5" x14ac:dyDescent="0.25">
      <c r="A1798" s="3">
        <f>TITRES_STAT!B1801</f>
        <v>44923</v>
      </c>
      <c r="B1798" s="6">
        <f>TITRES_STAT!D1801</f>
        <v>3.36</v>
      </c>
      <c r="C1798" s="2">
        <f t="shared" si="221"/>
        <v>6.999999999999984E-2</v>
      </c>
      <c r="D1798" s="2">
        <f t="shared" ref="D1798:D1861" si="222">AVERAGE(B1794:B1798)</f>
        <v>3.2759999999999998</v>
      </c>
      <c r="E1798" s="2">
        <f t="shared" si="216"/>
        <v>3.3069999999999995</v>
      </c>
      <c r="F1798" s="2">
        <f t="shared" si="217"/>
        <v>3.3839999999999995</v>
      </c>
      <c r="G1798" s="2">
        <f t="shared" si="219"/>
        <v>3.359800000000003</v>
      </c>
      <c r="H1798" s="2">
        <f t="shared" si="215"/>
        <v>4.0206499999999963</v>
      </c>
      <c r="I1798" s="2">
        <f t="array" ref="I1798">SUMPRODUCT(B1782:B1801, (ROW(B1782:B1801)-ROW(B1782)+1)) / (20*21/2)</f>
        <v>3.3402857142857143</v>
      </c>
      <c r="J1798" s="2">
        <f t="shared" si="218"/>
        <v>3.3389577757471018</v>
      </c>
      <c r="K1798" s="2">
        <f t="shared" si="220"/>
        <v>3.431549852784932</v>
      </c>
    </row>
    <row r="1799" spans="1:11" ht="13.5" x14ac:dyDescent="0.25">
      <c r="A1799" s="3">
        <f>TITRES_STAT!B1802</f>
        <v>44924</v>
      </c>
      <c r="B1799" s="6">
        <f>TITRES_STAT!D1802</f>
        <v>3.36</v>
      </c>
      <c r="C1799" s="2">
        <f t="shared" si="221"/>
        <v>0</v>
      </c>
      <c r="D1799" s="2">
        <f t="shared" si="222"/>
        <v>3.3180000000000001</v>
      </c>
      <c r="E1799" s="2">
        <f t="shared" si="216"/>
        <v>3.3069999999999999</v>
      </c>
      <c r="F1799" s="2">
        <f t="shared" si="217"/>
        <v>3.3784999999999998</v>
      </c>
      <c r="G1799" s="2">
        <f t="shared" si="219"/>
        <v>3.3538000000000023</v>
      </c>
      <c r="H1799" s="2">
        <f t="shared" si="215"/>
        <v>4.0140999999999964</v>
      </c>
      <c r="I1799" s="2">
        <f t="array" ref="I1799">SUMPRODUCT(B1783:B1802, (ROW(B1783:B1802)-ROW(B1783)+1)) / (20*21/2)</f>
        <v>3.3433809523809526</v>
      </c>
      <c r="J1799" s="2">
        <f t="shared" si="218"/>
        <v>3.3409617971045207</v>
      </c>
      <c r="K1799" s="2">
        <f t="shared" si="220"/>
        <v>3.4287439762051308</v>
      </c>
    </row>
    <row r="1800" spans="1:11" ht="13.5" x14ac:dyDescent="0.25">
      <c r="A1800" s="3">
        <f>TITRES_STAT!B1803</f>
        <v>44925</v>
      </c>
      <c r="B1800" s="6">
        <f>TITRES_STAT!D1803</f>
        <v>3.4</v>
      </c>
      <c r="C1800" s="2">
        <f t="shared" si="221"/>
        <v>4.0000000000000036E-2</v>
      </c>
      <c r="D1800" s="2">
        <f t="shared" si="222"/>
        <v>3.34</v>
      </c>
      <c r="E1800" s="2">
        <f t="shared" si="216"/>
        <v>3.3109999999999999</v>
      </c>
      <c r="F1800" s="2">
        <f t="shared" si="217"/>
        <v>3.3729999999999998</v>
      </c>
      <c r="G1800" s="2">
        <f t="shared" si="219"/>
        <v>3.348600000000002</v>
      </c>
      <c r="H1800" s="2">
        <f t="shared" si="215"/>
        <v>4.0077499999999961</v>
      </c>
      <c r="I1800" s="2">
        <f t="array" ref="I1800">SUMPRODUCT(B1784:B1803, (ROW(B1784:B1803)-ROW(B1784)+1)) / (20*21/2)</f>
        <v>3.347</v>
      </c>
      <c r="J1800" s="2">
        <f t="shared" si="218"/>
        <v>3.3465844830945661</v>
      </c>
      <c r="K1800" s="2">
        <f t="shared" si="220"/>
        <v>3.4276167614519886</v>
      </c>
    </row>
    <row r="1801" spans="1:11" ht="13.5" x14ac:dyDescent="0.25">
      <c r="A1801" s="3">
        <f>TITRES_STAT!B1804</f>
        <v>44928</v>
      </c>
      <c r="B1801" s="6">
        <f>TITRES_STAT!D1804</f>
        <v>3.4</v>
      </c>
      <c r="C1801" s="2">
        <f t="shared" si="221"/>
        <v>0</v>
      </c>
      <c r="D1801" s="2">
        <f t="shared" si="222"/>
        <v>3.3619999999999997</v>
      </c>
      <c r="E1801" s="2">
        <f t="shared" si="216"/>
        <v>3.3149999999999999</v>
      </c>
      <c r="F1801" s="2">
        <f t="shared" si="217"/>
        <v>3.3674999999999997</v>
      </c>
      <c r="G1801" s="2">
        <f t="shared" si="219"/>
        <v>3.3434000000000013</v>
      </c>
      <c r="H1801" s="2">
        <f t="shared" si="215"/>
        <v>4.002449999999997</v>
      </c>
      <c r="I1801" s="2">
        <f t="array" ref="I1801">SUMPRODUCT(B1785:B1804, (ROW(B1785:B1804)-ROW(B1785)+1)) / (20*21/2)</f>
        <v>3.351142857142857</v>
      </c>
      <c r="J1801" s="2">
        <f t="shared" si="218"/>
        <v>3.351671675180798</v>
      </c>
      <c r="K1801" s="2">
        <f t="shared" si="220"/>
        <v>3.4265337511989693</v>
      </c>
    </row>
    <row r="1802" spans="1:11" ht="13.5" x14ac:dyDescent="0.25">
      <c r="A1802" s="3">
        <f>TITRES_STAT!B1805</f>
        <v>44929</v>
      </c>
      <c r="B1802" s="6">
        <f>TITRES_STAT!D1805</f>
        <v>3.4</v>
      </c>
      <c r="C1802" s="2">
        <f t="shared" si="221"/>
        <v>0</v>
      </c>
      <c r="D1802" s="2">
        <f t="shared" si="222"/>
        <v>3.3839999999999995</v>
      </c>
      <c r="E1802" s="2">
        <f t="shared" si="216"/>
        <v>3.319</v>
      </c>
      <c r="F1802" s="2">
        <f t="shared" si="217"/>
        <v>3.3619999999999997</v>
      </c>
      <c r="G1802" s="2">
        <f t="shared" si="219"/>
        <v>3.3388000000000018</v>
      </c>
      <c r="H1802" s="2">
        <f t="shared" ref="H1802:H1865" si="223">AVERAGE(B1603:B1802)</f>
        <v>3.9961999999999964</v>
      </c>
      <c r="I1802" s="2">
        <f t="array" ref="I1802">SUMPRODUCT(B1786:B1805, (ROW(B1786:B1805)-ROW(B1786)+1)) / (20*21/2)</f>
        <v>3.355809523809524</v>
      </c>
      <c r="J1802" s="2">
        <f t="shared" si="218"/>
        <v>3.356274372782627</v>
      </c>
      <c r="K1802" s="2">
        <f t="shared" si="220"/>
        <v>3.4254932119362649</v>
      </c>
    </row>
    <row r="1803" spans="1:11" ht="13.5" x14ac:dyDescent="0.25">
      <c r="A1803" s="3">
        <f>TITRES_STAT!B1806</f>
        <v>44930</v>
      </c>
      <c r="B1803" s="6">
        <f>TITRES_STAT!D1806</f>
        <v>3.4</v>
      </c>
      <c r="C1803" s="2">
        <f t="shared" si="221"/>
        <v>0</v>
      </c>
      <c r="D1803" s="2">
        <f t="shared" si="222"/>
        <v>3.3920000000000003</v>
      </c>
      <c r="E1803" s="2">
        <f t="shared" si="216"/>
        <v>3.3339999999999996</v>
      </c>
      <c r="F1803" s="2">
        <f t="shared" si="217"/>
        <v>3.3564999999999992</v>
      </c>
      <c r="G1803" s="2">
        <f t="shared" si="219"/>
        <v>3.3368000000000011</v>
      </c>
      <c r="H1803" s="2">
        <f t="shared" si="223"/>
        <v>3.9899499999999968</v>
      </c>
      <c r="I1803" s="2">
        <f t="array" ref="I1803">SUMPRODUCT(B1787:B1806, (ROW(B1787:B1806)-ROW(B1787)+1)) / (20*21/2)</f>
        <v>3.3610000000000002</v>
      </c>
      <c r="J1803" s="2">
        <f t="shared" si="218"/>
        <v>3.3604387182319009</v>
      </c>
      <c r="K1803" s="2">
        <f t="shared" si="220"/>
        <v>3.4244934781348428</v>
      </c>
    </row>
    <row r="1804" spans="1:11" ht="13.5" x14ac:dyDescent="0.25">
      <c r="A1804" s="3">
        <f>TITRES_STAT!B1807</f>
        <v>44931</v>
      </c>
      <c r="B1804" s="6">
        <f>TITRES_STAT!D1807</f>
        <v>3.4</v>
      </c>
      <c r="C1804" s="2">
        <f t="shared" si="221"/>
        <v>0</v>
      </c>
      <c r="D1804" s="2">
        <f t="shared" si="222"/>
        <v>3.4</v>
      </c>
      <c r="E1804" s="2">
        <f t="shared" ref="E1804:E1867" si="224">AVERAGE(B1795:B1804)</f>
        <v>3.3589999999999995</v>
      </c>
      <c r="F1804" s="2">
        <f t="shared" si="217"/>
        <v>3.351</v>
      </c>
      <c r="G1804" s="2">
        <f t="shared" si="219"/>
        <v>3.3354000000000013</v>
      </c>
      <c r="H1804" s="2">
        <f t="shared" si="223"/>
        <v>3.9836999999999967</v>
      </c>
      <c r="I1804" s="2">
        <f t="array" ref="I1804">SUMPRODUCT(B1788:B1807, (ROW(B1788:B1807)-ROW(B1788)+1)) / (20*21/2)</f>
        <v>3.3660000000000001</v>
      </c>
      <c r="J1804" s="2">
        <f t="shared" si="218"/>
        <v>3.3642064593526726</v>
      </c>
      <c r="K1804" s="2">
        <f t="shared" si="220"/>
        <v>3.4235329495805353</v>
      </c>
    </row>
    <row r="1805" spans="1:11" ht="13.5" x14ac:dyDescent="0.25">
      <c r="A1805" s="3">
        <f>TITRES_STAT!B1808</f>
        <v>44932</v>
      </c>
      <c r="B1805" s="6">
        <f>TITRES_STAT!D1808</f>
        <v>3.4</v>
      </c>
      <c r="C1805" s="2">
        <f t="shared" si="221"/>
        <v>0</v>
      </c>
      <c r="D1805" s="2">
        <f t="shared" si="222"/>
        <v>3.4</v>
      </c>
      <c r="E1805" s="2">
        <f t="shared" si="224"/>
        <v>3.3699999999999997</v>
      </c>
      <c r="F1805" s="2">
        <f t="shared" si="217"/>
        <v>3.3454999999999999</v>
      </c>
      <c r="G1805" s="2">
        <f t="shared" si="219"/>
        <v>3.3346000000000013</v>
      </c>
      <c r="H1805" s="2">
        <f t="shared" si="223"/>
        <v>3.9774499999999966</v>
      </c>
      <c r="I1805" s="2">
        <f t="array" ref="I1805">SUMPRODUCT(B1789:B1808, (ROW(B1789:B1808)-ROW(B1789)+1)) / (20*21/2)</f>
        <v>3.3708095238095237</v>
      </c>
      <c r="J1805" s="2">
        <f t="shared" si="218"/>
        <v>3.367615367985751</v>
      </c>
      <c r="K1805" s="2">
        <f t="shared" si="220"/>
        <v>3.4226100888126711</v>
      </c>
    </row>
    <row r="1806" spans="1:11" ht="13.5" x14ac:dyDescent="0.25">
      <c r="A1806" s="3">
        <f>TITRES_STAT!B1809</f>
        <v>44935</v>
      </c>
      <c r="B1806" s="6">
        <f>TITRES_STAT!D1809</f>
        <v>3.4</v>
      </c>
      <c r="C1806" s="2">
        <f t="shared" si="221"/>
        <v>0</v>
      </c>
      <c r="D1806" s="2">
        <f t="shared" si="222"/>
        <v>3.4</v>
      </c>
      <c r="E1806" s="2">
        <f t="shared" si="224"/>
        <v>3.3809999999999993</v>
      </c>
      <c r="F1806" s="2">
        <f t="shared" si="217"/>
        <v>3.3474999999999993</v>
      </c>
      <c r="G1806" s="2">
        <f t="shared" si="219"/>
        <v>3.3308000000000018</v>
      </c>
      <c r="H1806" s="2">
        <f t="shared" si="223"/>
        <v>3.9711999999999965</v>
      </c>
      <c r="I1806" s="2">
        <f t="array" ref="I1806">SUMPRODUCT(B1790:B1809, (ROW(B1790:B1809)-ROW(B1790)+1)) / (20*21/2)</f>
        <v>3.3754285714285714</v>
      </c>
      <c r="J1806" s="2">
        <f t="shared" si="218"/>
        <v>3.3706996186537745</v>
      </c>
      <c r="K1806" s="2">
        <f t="shared" si="220"/>
        <v>3.4217234186631549</v>
      </c>
    </row>
    <row r="1807" spans="1:11" ht="13.5" x14ac:dyDescent="0.25">
      <c r="A1807" s="3">
        <f>TITRES_STAT!B1810</f>
        <v>44936</v>
      </c>
      <c r="B1807" s="6">
        <f>TITRES_STAT!D1810</f>
        <v>3.4</v>
      </c>
      <c r="C1807" s="2">
        <f t="shared" si="221"/>
        <v>0</v>
      </c>
      <c r="D1807" s="2">
        <f t="shared" si="222"/>
        <v>3.4</v>
      </c>
      <c r="E1807" s="2">
        <f t="shared" si="224"/>
        <v>3.3919999999999995</v>
      </c>
      <c r="F1807" s="2">
        <f t="shared" si="217"/>
        <v>3.3494999999999999</v>
      </c>
      <c r="G1807" s="2">
        <f t="shared" si="219"/>
        <v>3.3270000000000022</v>
      </c>
      <c r="H1807" s="2">
        <f t="shared" si="223"/>
        <v>3.9649499999999964</v>
      </c>
      <c r="I1807" s="2">
        <f t="array" ref="I1807">SUMPRODUCT(B1791:B1810, (ROW(B1791:B1810)-ROW(B1791)+1)) / (20*21/2)</f>
        <v>3.3798571428571433</v>
      </c>
      <c r="J1807" s="2">
        <f t="shared" si="218"/>
        <v>3.3734901311629386</v>
      </c>
      <c r="K1807" s="2">
        <f t="shared" si="220"/>
        <v>3.4208715198920507</v>
      </c>
    </row>
    <row r="1808" spans="1:11" ht="13.5" x14ac:dyDescent="0.25">
      <c r="A1808" s="3">
        <f>TITRES_STAT!B1811</f>
        <v>44937</v>
      </c>
      <c r="B1808" s="6">
        <f>TITRES_STAT!D1811</f>
        <v>3.4</v>
      </c>
      <c r="C1808" s="2">
        <f t="shared" si="221"/>
        <v>0</v>
      </c>
      <c r="D1808" s="2">
        <f t="shared" si="222"/>
        <v>3.4</v>
      </c>
      <c r="E1808" s="2">
        <f t="shared" si="224"/>
        <v>3.3959999999999995</v>
      </c>
      <c r="F1808" s="2">
        <f t="shared" si="217"/>
        <v>3.3514999999999993</v>
      </c>
      <c r="G1808" s="2">
        <f t="shared" si="219"/>
        <v>3.3264000000000027</v>
      </c>
      <c r="H1808" s="2">
        <f t="shared" si="223"/>
        <v>3.9587499999999967</v>
      </c>
      <c r="I1808" s="2">
        <f t="array" ref="I1808">SUMPRODUCT(B1792:B1811, (ROW(B1792:B1811)-ROW(B1792)+1)) / (20*21/2)</f>
        <v>3.3840952380952385</v>
      </c>
      <c r="J1808" s="2">
        <f t="shared" si="218"/>
        <v>3.3760148805759922</v>
      </c>
      <c r="K1808" s="2">
        <f t="shared" si="220"/>
        <v>3.4200530289158921</v>
      </c>
    </row>
    <row r="1809" spans="1:11" ht="13.5" x14ac:dyDescent="0.25">
      <c r="A1809" s="3">
        <f>TITRES_STAT!B1812</f>
        <v>44938</v>
      </c>
      <c r="B1809" s="6">
        <f>TITRES_STAT!D1812</f>
        <v>3.4</v>
      </c>
      <c r="C1809" s="2">
        <f t="shared" si="221"/>
        <v>0</v>
      </c>
      <c r="D1809" s="2">
        <f t="shared" si="222"/>
        <v>3.4</v>
      </c>
      <c r="E1809" s="2">
        <f t="shared" si="224"/>
        <v>3.3999999999999995</v>
      </c>
      <c r="F1809" s="2">
        <f t="shared" si="217"/>
        <v>3.3534999999999995</v>
      </c>
      <c r="G1809" s="2">
        <f t="shared" si="219"/>
        <v>3.327400000000003</v>
      </c>
      <c r="H1809" s="2">
        <f t="shared" si="223"/>
        <v>3.9535499999999963</v>
      </c>
      <c r="I1809" s="2">
        <f t="array" ref="I1809">SUMPRODUCT(B1793:B1812, (ROW(B1793:B1812)-ROW(B1793)+1)) / (20*21/2)</f>
        <v>3.3738571428571427</v>
      </c>
      <c r="J1809" s="2">
        <f t="shared" si="218"/>
        <v>3.378299177663993</v>
      </c>
      <c r="K1809" s="2">
        <f t="shared" si="220"/>
        <v>3.4192666356250729</v>
      </c>
    </row>
    <row r="1810" spans="1:11" ht="13.5" x14ac:dyDescent="0.25">
      <c r="A1810" s="3">
        <f>TITRES_STAT!B1813</f>
        <v>44939</v>
      </c>
      <c r="B1810" s="6">
        <f>TITRES_STAT!D1813</f>
        <v>3.4</v>
      </c>
      <c r="C1810" s="2">
        <f t="shared" si="221"/>
        <v>0</v>
      </c>
      <c r="D1810" s="2">
        <f t="shared" si="222"/>
        <v>3.4</v>
      </c>
      <c r="E1810" s="2">
        <f t="shared" si="224"/>
        <v>3.3999999999999995</v>
      </c>
      <c r="F1810" s="2">
        <f t="shared" si="217"/>
        <v>3.3554999999999993</v>
      </c>
      <c r="G1810" s="2">
        <f t="shared" si="219"/>
        <v>3.3312000000000022</v>
      </c>
      <c r="H1810" s="2">
        <f t="shared" si="223"/>
        <v>3.947399999999996</v>
      </c>
      <c r="I1810" s="2">
        <f t="array" ref="I1810">SUMPRODUCT(B1794:B1813, (ROW(B1794:B1813)-ROW(B1794)+1)) / (20*21/2)</f>
        <v>3.3641428571428573</v>
      </c>
      <c r="J1810" s="2">
        <f t="shared" si="218"/>
        <v>3.3803659226483749</v>
      </c>
      <c r="K1810" s="2">
        <f t="shared" si="220"/>
        <v>3.4185110812868347</v>
      </c>
    </row>
    <row r="1811" spans="1:11" ht="13.5" x14ac:dyDescent="0.25">
      <c r="A1811" s="3">
        <f>TITRES_STAT!B1814</f>
        <v>44942</v>
      </c>
      <c r="B1811" s="6">
        <f>TITRES_STAT!D1814</f>
        <v>3.4</v>
      </c>
      <c r="C1811" s="2">
        <f t="shared" si="221"/>
        <v>0</v>
      </c>
      <c r="D1811" s="2">
        <f t="shared" si="222"/>
        <v>3.4</v>
      </c>
      <c r="E1811" s="2">
        <f t="shared" si="224"/>
        <v>3.3999999999999995</v>
      </c>
      <c r="F1811" s="2">
        <f t="shared" si="217"/>
        <v>3.3574999999999995</v>
      </c>
      <c r="G1811" s="2">
        <f t="shared" si="219"/>
        <v>3.3378000000000019</v>
      </c>
      <c r="H1811" s="2">
        <f t="shared" si="223"/>
        <v>3.9411499999999955</v>
      </c>
      <c r="I1811" s="2">
        <f t="array" ref="I1811">SUMPRODUCT(B1795:B1814, (ROW(B1795:B1814)-ROW(B1795)+1)) / (20*21/2)</f>
        <v>3.3639523809523806</v>
      </c>
      <c r="J1811" s="2">
        <f t="shared" si="218"/>
        <v>3.3822358347771013</v>
      </c>
      <c r="K1811" s="2">
        <f t="shared" si="220"/>
        <v>3.4177851565304884</v>
      </c>
    </row>
    <row r="1812" spans="1:11" ht="13.5" x14ac:dyDescent="0.25">
      <c r="A1812" s="3">
        <f>TITRES_STAT!B1815</f>
        <v>44943</v>
      </c>
      <c r="B1812" s="6">
        <f>TITRES_STAT!D1815</f>
        <v>3.25</v>
      </c>
      <c r="C1812" s="2">
        <f t="shared" si="221"/>
        <v>-0.14999999999999991</v>
      </c>
      <c r="D1812" s="2">
        <f t="shared" si="222"/>
        <v>3.37</v>
      </c>
      <c r="E1812" s="2">
        <f t="shared" si="224"/>
        <v>3.3849999999999993</v>
      </c>
      <c r="F1812" s="2">
        <f t="shared" ref="F1812:F1875" si="225">AVERAGE(B1793:B1812)</f>
        <v>3.3519999999999994</v>
      </c>
      <c r="G1812" s="2">
        <f t="shared" si="219"/>
        <v>3.3398000000000021</v>
      </c>
      <c r="H1812" s="2">
        <f t="shared" si="223"/>
        <v>3.9341999999999957</v>
      </c>
      <c r="I1812" s="2">
        <f t="array" ref="I1812">SUMPRODUCT(B1796:B1815, (ROW(B1796:B1815)-ROW(B1796)+1)) / (20*21/2)</f>
        <v>3.3485238095238095</v>
      </c>
      <c r="J1812" s="2">
        <f t="shared" si="218"/>
        <v>3.3696419457507112</v>
      </c>
      <c r="K1812" s="2">
        <f t="shared" si="220"/>
        <v>3.4112053464704695</v>
      </c>
    </row>
    <row r="1813" spans="1:11" ht="13.5" x14ac:dyDescent="0.25">
      <c r="A1813" s="3">
        <f>TITRES_STAT!B1816</f>
        <v>44944</v>
      </c>
      <c r="B1813" s="6">
        <f>TITRES_STAT!D1816</f>
        <v>3.25</v>
      </c>
      <c r="C1813" s="2">
        <f t="shared" si="221"/>
        <v>0</v>
      </c>
      <c r="D1813" s="2">
        <f t="shared" si="222"/>
        <v>3.34</v>
      </c>
      <c r="E1813" s="2">
        <f t="shared" si="224"/>
        <v>3.3699999999999997</v>
      </c>
      <c r="F1813" s="2">
        <f t="shared" si="225"/>
        <v>3.3519999999999994</v>
      </c>
      <c r="G1813" s="2">
        <f t="shared" si="219"/>
        <v>3.3390000000000013</v>
      </c>
      <c r="H1813" s="2">
        <f t="shared" si="223"/>
        <v>3.9272499999999955</v>
      </c>
      <c r="I1813" s="2">
        <f t="array" ref="I1813">SUMPRODUCT(B1797:B1816, (ROW(B1797:B1816)-ROW(B1797)+1)) / (20*21/2)</f>
        <v>3.3278095238095236</v>
      </c>
      <c r="J1813" s="2">
        <f t="shared" ref="J1813:J1876" si="226">$J$4*B1813+J1812*(1-$J$4)</f>
        <v>3.3582474747268343</v>
      </c>
      <c r="K1813" s="2">
        <f t="shared" si="220"/>
        <v>3.4048835681775098</v>
      </c>
    </row>
    <row r="1814" spans="1:11" ht="13.5" x14ac:dyDescent="0.25">
      <c r="A1814" s="3">
        <f>TITRES_STAT!B1817</f>
        <v>44945</v>
      </c>
      <c r="B1814" s="6">
        <f>TITRES_STAT!D1817</f>
        <v>3.35</v>
      </c>
      <c r="C1814" s="2">
        <f t="shared" si="221"/>
        <v>0.10000000000000009</v>
      </c>
      <c r="D1814" s="2">
        <f t="shared" si="222"/>
        <v>3.3300000000000005</v>
      </c>
      <c r="E1814" s="2">
        <f t="shared" si="224"/>
        <v>3.3649999999999998</v>
      </c>
      <c r="F1814" s="2">
        <f t="shared" si="225"/>
        <v>3.3619999999999992</v>
      </c>
      <c r="G1814" s="2">
        <f t="shared" si="219"/>
        <v>3.3430000000000013</v>
      </c>
      <c r="H1814" s="2">
        <f t="shared" si="223"/>
        <v>3.9207999999999958</v>
      </c>
      <c r="I1814" s="2">
        <f t="array" ref="I1814">SUMPRODUCT(B1798:B1817, (ROW(B1798:B1817)-ROW(B1798)+1)) / (20*21/2)</f>
        <v>3.3078095238095235</v>
      </c>
      <c r="J1814" s="2">
        <f t="shared" si="226"/>
        <v>3.3574620009433263</v>
      </c>
      <c r="K1814" s="2">
        <f t="shared" si="220"/>
        <v>3.402731271386235</v>
      </c>
    </row>
    <row r="1815" spans="1:11" ht="13.5" x14ac:dyDescent="0.25">
      <c r="A1815" s="3">
        <f>TITRES_STAT!B1818</f>
        <v>44946</v>
      </c>
      <c r="B1815" s="6">
        <f>TITRES_STAT!D1818</f>
        <v>3.2</v>
      </c>
      <c r="C1815" s="2">
        <f t="shared" si="221"/>
        <v>-0.14999999999999991</v>
      </c>
      <c r="D1815" s="2">
        <f t="shared" si="222"/>
        <v>3.29</v>
      </c>
      <c r="E1815" s="2">
        <f t="shared" si="224"/>
        <v>3.3450000000000002</v>
      </c>
      <c r="F1815" s="2">
        <f t="shared" si="225"/>
        <v>3.3574999999999995</v>
      </c>
      <c r="G1815" s="2">
        <f t="shared" si="219"/>
        <v>3.3440000000000007</v>
      </c>
      <c r="H1815" s="2">
        <f t="shared" si="223"/>
        <v>3.9135999999999962</v>
      </c>
      <c r="I1815" s="2">
        <f t="array" ref="I1815">SUMPRODUCT(B1799:B1818, (ROW(B1799:B1818)-ROW(B1799)+1)) / (20*21/2)</f>
        <v>3.288523809523809</v>
      </c>
      <c r="J1815" s="2">
        <f t="shared" si="226"/>
        <v>3.3424656199011045</v>
      </c>
      <c r="K1815" s="2">
        <f t="shared" si="220"/>
        <v>3.3947810254495199</v>
      </c>
    </row>
    <row r="1816" spans="1:11" ht="13.5" x14ac:dyDescent="0.25">
      <c r="A1816" s="3">
        <f>TITRES_STAT!B1819</f>
        <v>44949</v>
      </c>
      <c r="B1816" s="6">
        <f>TITRES_STAT!D1819</f>
        <v>3.14</v>
      </c>
      <c r="C1816" s="2">
        <f t="shared" si="221"/>
        <v>-6.0000000000000053E-2</v>
      </c>
      <c r="D1816" s="2">
        <f t="shared" si="222"/>
        <v>3.2380000000000004</v>
      </c>
      <c r="E1816" s="2">
        <f t="shared" si="224"/>
        <v>3.319</v>
      </c>
      <c r="F1816" s="2">
        <f t="shared" si="225"/>
        <v>3.3499999999999992</v>
      </c>
      <c r="G1816" s="2">
        <f t="shared" si="219"/>
        <v>3.3438000000000003</v>
      </c>
      <c r="H1816" s="2">
        <f t="shared" si="223"/>
        <v>3.9060999999999972</v>
      </c>
      <c r="I1816" s="2">
        <f t="array" ref="I1816">SUMPRODUCT(B1800:B1819, (ROW(B1800:B1819)-ROW(B1800)+1)) / (20*21/2)</f>
        <v>3.2702857142857136</v>
      </c>
      <c r="J1816" s="2">
        <f t="shared" si="226"/>
        <v>3.3231831799105231</v>
      </c>
      <c r="K1816" s="2">
        <f t="shared" si="220"/>
        <v>3.3847896126867938</v>
      </c>
    </row>
    <row r="1817" spans="1:11" ht="13.5" x14ac:dyDescent="0.25">
      <c r="A1817" s="3">
        <f>TITRES_STAT!B1820</f>
        <v>44950</v>
      </c>
      <c r="B1817" s="6">
        <f>TITRES_STAT!D1820</f>
        <v>3.14</v>
      </c>
      <c r="C1817" s="2">
        <f t="shared" si="221"/>
        <v>0</v>
      </c>
      <c r="D1817" s="2">
        <f t="shared" si="222"/>
        <v>3.2160000000000002</v>
      </c>
      <c r="E1817" s="2">
        <f t="shared" si="224"/>
        <v>3.2930000000000001</v>
      </c>
      <c r="F1817" s="2">
        <f t="shared" si="225"/>
        <v>3.3424999999999998</v>
      </c>
      <c r="G1817" s="2">
        <f t="shared" si="219"/>
        <v>3.3436000000000008</v>
      </c>
      <c r="H1817" s="2">
        <f t="shared" si="223"/>
        <v>3.8985999999999974</v>
      </c>
      <c r="I1817" s="2">
        <f t="array" ref="I1817">SUMPRODUCT(B1801:B1820, (ROW(B1801:B1820)-ROW(B1801)+1)) / (20*21/2)</f>
        <v>3.2530952380952374</v>
      </c>
      <c r="J1817" s="2">
        <f t="shared" si="226"/>
        <v>3.3057371627761878</v>
      </c>
      <c r="K1817" s="2">
        <f t="shared" si="220"/>
        <v>3.3751900200324099</v>
      </c>
    </row>
    <row r="1818" spans="1:11" ht="13.5" x14ac:dyDescent="0.25">
      <c r="A1818" s="3">
        <f>TITRES_STAT!B1821</f>
        <v>44951</v>
      </c>
      <c r="B1818" s="6">
        <f>TITRES_STAT!D1821</f>
        <v>3.14</v>
      </c>
      <c r="C1818" s="2">
        <f t="shared" si="221"/>
        <v>0</v>
      </c>
      <c r="D1818" s="2">
        <f t="shared" si="222"/>
        <v>3.1940000000000004</v>
      </c>
      <c r="E1818" s="2">
        <f t="shared" si="224"/>
        <v>3.2670000000000003</v>
      </c>
      <c r="F1818" s="2">
        <f t="shared" si="225"/>
        <v>3.3314999999999997</v>
      </c>
      <c r="G1818" s="2">
        <f t="shared" si="219"/>
        <v>3.3434000000000004</v>
      </c>
      <c r="H1818" s="2">
        <f t="shared" si="223"/>
        <v>3.8910999999999971</v>
      </c>
      <c r="I1818" s="2">
        <f t="array" ref="I1818">SUMPRODUCT(B1802:B1821, (ROW(B1802:B1821)-ROW(B1802)+1)) / (20*21/2)</f>
        <v>3.2371428571428571</v>
      </c>
      <c r="J1818" s="2">
        <f t="shared" si="226"/>
        <v>3.2899526710832179</v>
      </c>
      <c r="K1818" s="2">
        <f t="shared" si="220"/>
        <v>3.3659668819919233</v>
      </c>
    </row>
    <row r="1819" spans="1:11" ht="13.5" x14ac:dyDescent="0.25">
      <c r="A1819" s="3">
        <f>TITRES_STAT!B1822</f>
        <v>44952</v>
      </c>
      <c r="B1819" s="6">
        <f>TITRES_STAT!D1822</f>
        <v>3.14</v>
      </c>
      <c r="C1819" s="2">
        <f t="shared" si="221"/>
        <v>0</v>
      </c>
      <c r="D1819" s="2">
        <f t="shared" si="222"/>
        <v>3.1520000000000001</v>
      </c>
      <c r="E1819" s="2">
        <f t="shared" si="224"/>
        <v>3.2410000000000005</v>
      </c>
      <c r="F1819" s="2">
        <f t="shared" si="225"/>
        <v>3.3205</v>
      </c>
      <c r="G1819" s="2">
        <f t="shared" si="219"/>
        <v>3.3431999999999999</v>
      </c>
      <c r="H1819" s="2">
        <f t="shared" si="223"/>
        <v>3.8845999999999976</v>
      </c>
      <c r="I1819" s="2">
        <f t="array" ref="I1819">SUMPRODUCT(B1803:B1822, (ROW(B1803:B1822)-ROW(B1803)+1)) / (20*21/2)</f>
        <v>3.2357619047619046</v>
      </c>
      <c r="J1819" s="2">
        <f t="shared" si="226"/>
        <v>3.2756714643133877</v>
      </c>
      <c r="K1819" s="2">
        <f t="shared" si="220"/>
        <v>3.3571054356392986</v>
      </c>
    </row>
    <row r="1820" spans="1:11" ht="13.5" x14ac:dyDescent="0.25">
      <c r="A1820" s="3">
        <f>TITRES_STAT!B1823</f>
        <v>44953</v>
      </c>
      <c r="B1820" s="6">
        <f>TITRES_STAT!D1823</f>
        <v>3.14</v>
      </c>
      <c r="C1820" s="2">
        <f t="shared" si="221"/>
        <v>0</v>
      </c>
      <c r="D1820" s="2">
        <f t="shared" si="222"/>
        <v>3.14</v>
      </c>
      <c r="E1820" s="2">
        <f t="shared" si="224"/>
        <v>3.2149999999999999</v>
      </c>
      <c r="F1820" s="2">
        <f t="shared" si="225"/>
        <v>3.3074999999999997</v>
      </c>
      <c r="G1820" s="2">
        <f t="shared" si="219"/>
        <v>3.3401999999999998</v>
      </c>
      <c r="H1820" s="2">
        <f t="shared" si="223"/>
        <v>3.8790499999999981</v>
      </c>
      <c r="I1820" s="2">
        <f t="array" ref="I1820">SUMPRODUCT(B1804:B1823, (ROW(B1804:B1823)-ROW(B1804)+1)) / (20*21/2)</f>
        <v>3.234952380952381</v>
      </c>
      <c r="J1820" s="2">
        <f t="shared" si="226"/>
        <v>3.2627503724740179</v>
      </c>
      <c r="K1820" s="2">
        <f t="shared" si="220"/>
        <v>3.3485914969867769</v>
      </c>
    </row>
    <row r="1821" spans="1:11" ht="13.5" x14ac:dyDescent="0.25">
      <c r="A1821" s="3">
        <f>TITRES_STAT!B1824</f>
        <v>44956</v>
      </c>
      <c r="B1821" s="6">
        <f>TITRES_STAT!D1824</f>
        <v>3.14</v>
      </c>
      <c r="C1821" s="2">
        <f t="shared" si="221"/>
        <v>0</v>
      </c>
      <c r="D1821" s="2">
        <f t="shared" si="222"/>
        <v>3.14</v>
      </c>
      <c r="E1821" s="2">
        <f t="shared" si="224"/>
        <v>3.1890000000000005</v>
      </c>
      <c r="F1821" s="2">
        <f t="shared" si="225"/>
        <v>3.2945000000000002</v>
      </c>
      <c r="G1821" s="2">
        <f t="shared" si="219"/>
        <v>3.3389999999999991</v>
      </c>
      <c r="H1821" s="2">
        <f t="shared" si="223"/>
        <v>3.8734999999999982</v>
      </c>
      <c r="I1821" s="2">
        <f t="array" ref="I1821">SUMPRODUCT(B1805:B1824, (ROW(B1805:B1824)-ROW(B1805)+1)) / (20*21/2)</f>
        <v>3.2347142857142859</v>
      </c>
      <c r="J1821" s="2">
        <f t="shared" si="226"/>
        <v>3.2510598608098258</v>
      </c>
      <c r="K1821" s="2">
        <f t="shared" si="220"/>
        <v>3.340411438281413</v>
      </c>
    </row>
    <row r="1822" spans="1:11" ht="13.5" x14ac:dyDescent="0.25">
      <c r="A1822" s="3">
        <f>TITRES_STAT!B1825</f>
        <v>44957</v>
      </c>
      <c r="B1822" s="6">
        <f>TITRES_STAT!D1825</f>
        <v>3.28</v>
      </c>
      <c r="C1822" s="2">
        <f t="shared" si="221"/>
        <v>0.13999999999999968</v>
      </c>
      <c r="D1822" s="2">
        <f t="shared" si="222"/>
        <v>3.1680000000000001</v>
      </c>
      <c r="E1822" s="2">
        <f t="shared" si="224"/>
        <v>3.1920000000000006</v>
      </c>
      <c r="F1822" s="2">
        <f t="shared" si="225"/>
        <v>3.2885</v>
      </c>
      <c r="G1822" s="2">
        <f t="shared" si="219"/>
        <v>3.3405999999999993</v>
      </c>
      <c r="H1822" s="2">
        <f t="shared" si="223"/>
        <v>3.8676999999999975</v>
      </c>
      <c r="I1822" s="2">
        <f t="array" ref="I1822">SUMPRODUCT(B1806:B1825, (ROW(B1806:B1825)-ROW(B1806)+1)) / (20*21/2)</f>
        <v>3.2350476190476192</v>
      </c>
      <c r="J1822" s="2">
        <f t="shared" si="226"/>
        <v>3.2538160645422236</v>
      </c>
      <c r="K1822" s="2">
        <f t="shared" si="220"/>
        <v>3.338042362270377</v>
      </c>
    </row>
    <row r="1823" spans="1:11" ht="13.5" x14ac:dyDescent="0.25">
      <c r="A1823" s="3">
        <f>TITRES_STAT!B1826</f>
        <v>44958</v>
      </c>
      <c r="B1823" s="6">
        <f>TITRES_STAT!D1826</f>
        <v>3.28</v>
      </c>
      <c r="C1823" s="2">
        <f t="shared" si="221"/>
        <v>0</v>
      </c>
      <c r="D1823" s="2">
        <f t="shared" si="222"/>
        <v>3.1959999999999997</v>
      </c>
      <c r="E1823" s="2">
        <f t="shared" si="224"/>
        <v>3.1950000000000007</v>
      </c>
      <c r="F1823" s="2">
        <f t="shared" si="225"/>
        <v>3.2825000000000002</v>
      </c>
      <c r="G1823" s="2">
        <f t="shared" si="219"/>
        <v>3.3393999999999995</v>
      </c>
      <c r="H1823" s="2">
        <f t="shared" si="223"/>
        <v>3.8613499999999972</v>
      </c>
      <c r="I1823" s="2">
        <f t="array" ref="I1823">SUMPRODUCT(B1807:B1826, (ROW(B1807:B1826)-ROW(B1807)+1)) / (20*21/2)</f>
        <v>3.2359523809523814</v>
      </c>
      <c r="J1823" s="2">
        <f t="shared" si="226"/>
        <v>3.2563097726810595</v>
      </c>
      <c r="K1823" s="2">
        <f t="shared" si="220"/>
        <v>3.3357661912009502</v>
      </c>
    </row>
    <row r="1824" spans="1:11" ht="13.5" x14ac:dyDescent="0.25">
      <c r="A1824" s="3">
        <f>TITRES_STAT!B1827</f>
        <v>44959</v>
      </c>
      <c r="B1824" s="6">
        <f>TITRES_STAT!D1827</f>
        <v>3.28</v>
      </c>
      <c r="C1824" s="2">
        <f t="shared" si="221"/>
        <v>0</v>
      </c>
      <c r="D1824" s="2">
        <f t="shared" si="222"/>
        <v>3.2240000000000002</v>
      </c>
      <c r="E1824" s="2">
        <f t="shared" si="224"/>
        <v>3.1880000000000006</v>
      </c>
      <c r="F1824" s="2">
        <f t="shared" si="225"/>
        <v>3.2765</v>
      </c>
      <c r="G1824" s="2">
        <f t="shared" si="219"/>
        <v>3.3409999999999997</v>
      </c>
      <c r="H1824" s="2">
        <f t="shared" si="223"/>
        <v>3.8546499999999977</v>
      </c>
      <c r="I1824" s="2">
        <f t="array" ref="I1824">SUMPRODUCT(B1808:B1827, (ROW(B1808:B1827)-ROW(B1808)+1)) / (20*21/2)</f>
        <v>3.2374285714285715</v>
      </c>
      <c r="J1824" s="2">
        <f t="shared" si="226"/>
        <v>3.258565984806673</v>
      </c>
      <c r="K1824" s="2">
        <f t="shared" si="220"/>
        <v>3.3335792817420895</v>
      </c>
    </row>
    <row r="1825" spans="1:11" ht="13.5" x14ac:dyDescent="0.25">
      <c r="A1825" s="3">
        <f>TITRES_STAT!B1828</f>
        <v>44960</v>
      </c>
      <c r="B1825" s="6">
        <f>TITRES_STAT!D1828</f>
        <v>3.28</v>
      </c>
      <c r="C1825" s="2">
        <f t="shared" si="221"/>
        <v>0</v>
      </c>
      <c r="D1825" s="2">
        <f t="shared" si="222"/>
        <v>3.2519999999999998</v>
      </c>
      <c r="E1825" s="2">
        <f t="shared" si="224"/>
        <v>3.1960000000000006</v>
      </c>
      <c r="F1825" s="2">
        <f t="shared" si="225"/>
        <v>3.2705000000000006</v>
      </c>
      <c r="G1825" s="2">
        <f t="shared" si="219"/>
        <v>3.3425999999999991</v>
      </c>
      <c r="H1825" s="2">
        <f t="shared" si="223"/>
        <v>3.8479499999999973</v>
      </c>
      <c r="I1825" s="2">
        <f t="array" ref="I1825">SUMPRODUCT(B1809:B1828, (ROW(B1809:B1828)-ROW(B1809)+1)) / (20*21/2)</f>
        <v>3.2394761904761911</v>
      </c>
      <c r="J1825" s="2">
        <f t="shared" si="226"/>
        <v>3.26060731958699</v>
      </c>
      <c r="K1825" s="2">
        <f t="shared" si="220"/>
        <v>3.3314781334384782</v>
      </c>
    </row>
    <row r="1826" spans="1:11" ht="13.5" x14ac:dyDescent="0.25">
      <c r="A1826" s="3">
        <f>TITRES_STAT!B1829</f>
        <v>44963</v>
      </c>
      <c r="B1826" s="6">
        <f>TITRES_STAT!D1829</f>
        <v>3.28</v>
      </c>
      <c r="C1826" s="2">
        <f t="shared" si="221"/>
        <v>0</v>
      </c>
      <c r="D1826" s="2">
        <f t="shared" si="222"/>
        <v>3.28</v>
      </c>
      <c r="E1826" s="2">
        <f t="shared" si="224"/>
        <v>3.21</v>
      </c>
      <c r="F1826" s="2">
        <f t="shared" si="225"/>
        <v>3.2645000000000004</v>
      </c>
      <c r="G1826" s="2">
        <f t="shared" si="219"/>
        <v>3.3413999999999997</v>
      </c>
      <c r="H1826" s="2">
        <f t="shared" si="223"/>
        <v>3.8412499999999978</v>
      </c>
      <c r="I1826" s="2">
        <f t="array" ref="I1826">SUMPRODUCT(B1810:B1829, (ROW(B1810:B1829)-ROW(B1810)+1)) / (20*21/2)</f>
        <v>3.2420952380952381</v>
      </c>
      <c r="J1826" s="2">
        <f t="shared" si="226"/>
        <v>3.2624542415310862</v>
      </c>
      <c r="K1826" s="2">
        <f t="shared" si="220"/>
        <v>3.3294593831075572</v>
      </c>
    </row>
    <row r="1827" spans="1:11" ht="13.5" x14ac:dyDescent="0.25">
      <c r="A1827" s="3">
        <f>TITRES_STAT!B1830</f>
        <v>44964</v>
      </c>
      <c r="B1827" s="6">
        <f>TITRES_STAT!D1830</f>
        <v>3.28</v>
      </c>
      <c r="C1827" s="2">
        <f t="shared" si="221"/>
        <v>0</v>
      </c>
      <c r="D1827" s="2">
        <f t="shared" si="222"/>
        <v>3.28</v>
      </c>
      <c r="E1827" s="2">
        <f t="shared" si="224"/>
        <v>3.2240000000000002</v>
      </c>
      <c r="F1827" s="2">
        <f t="shared" si="225"/>
        <v>3.2585000000000002</v>
      </c>
      <c r="G1827" s="2">
        <f t="shared" si="219"/>
        <v>3.3375999999999992</v>
      </c>
      <c r="H1827" s="2">
        <f t="shared" si="223"/>
        <v>3.8344999999999976</v>
      </c>
      <c r="I1827" s="2">
        <f t="array" ref="I1827">SUMPRODUCT(B1811:B1830, (ROW(B1811:B1830)-ROW(B1811)+1)) / (20*21/2)</f>
        <v>3.245285714285715</v>
      </c>
      <c r="J1827" s="2">
        <f t="shared" si="226"/>
        <v>3.2641252661471731</v>
      </c>
      <c r="K1827" s="2">
        <f t="shared" si="220"/>
        <v>3.3275197994562804</v>
      </c>
    </row>
    <row r="1828" spans="1:11" ht="13.5" x14ac:dyDescent="0.25">
      <c r="A1828" s="3">
        <f>TITRES_STAT!B1831</f>
        <v>44965</v>
      </c>
      <c r="B1828" s="6">
        <f>TITRES_STAT!D1831</f>
        <v>3.28</v>
      </c>
      <c r="C1828" s="2">
        <f t="shared" si="221"/>
        <v>0</v>
      </c>
      <c r="D1828" s="2">
        <f t="shared" si="222"/>
        <v>3.28</v>
      </c>
      <c r="E1828" s="2">
        <f t="shared" si="224"/>
        <v>3.2380000000000004</v>
      </c>
      <c r="F1828" s="2">
        <f t="shared" si="225"/>
        <v>3.2525000000000004</v>
      </c>
      <c r="G1828" s="2">
        <f t="shared" si="219"/>
        <v>3.3338000000000001</v>
      </c>
      <c r="H1828" s="2">
        <f t="shared" si="223"/>
        <v>3.8277499999999973</v>
      </c>
      <c r="I1828" s="2">
        <f t="array" ref="I1828">SUMPRODUCT(B1812:B1831, (ROW(B1812:B1831)-ROW(B1812)+1)) / (20*21/2)</f>
        <v>3.2490476190476194</v>
      </c>
      <c r="J1828" s="2">
        <f t="shared" si="226"/>
        <v>3.2656371455617283</v>
      </c>
      <c r="K1828" s="2">
        <f t="shared" si="220"/>
        <v>3.3256562779089753</v>
      </c>
    </row>
    <row r="1829" spans="1:11" ht="13.5" x14ac:dyDescent="0.25">
      <c r="A1829" s="3">
        <f>TITRES_STAT!B1832</f>
        <v>44966</v>
      </c>
      <c r="B1829" s="6">
        <f>TITRES_STAT!D1832</f>
        <v>3.28</v>
      </c>
      <c r="C1829" s="2">
        <f t="shared" si="221"/>
        <v>0</v>
      </c>
      <c r="D1829" s="2">
        <f t="shared" si="222"/>
        <v>3.28</v>
      </c>
      <c r="E1829" s="2">
        <f t="shared" si="224"/>
        <v>3.2520000000000002</v>
      </c>
      <c r="F1829" s="2">
        <f t="shared" si="225"/>
        <v>3.2465000000000002</v>
      </c>
      <c r="G1829" s="2">
        <f t="shared" si="219"/>
        <v>3.3300000000000005</v>
      </c>
      <c r="H1829" s="2">
        <f t="shared" si="223"/>
        <v>3.8209999999999975</v>
      </c>
      <c r="I1829" s="2">
        <f t="array" ref="I1829">SUMPRODUCT(B1813:B1832, (ROW(B1813:B1832)-ROW(B1813)+1)) / (20*21/2)</f>
        <v>3.2533809523809518</v>
      </c>
      <c r="J1829" s="2">
        <f t="shared" si="226"/>
        <v>3.2670050364606116</v>
      </c>
      <c r="K1829" s="2">
        <f t="shared" si="220"/>
        <v>3.3238658356380348</v>
      </c>
    </row>
    <row r="1830" spans="1:11" ht="13.5" x14ac:dyDescent="0.25">
      <c r="A1830" s="3">
        <f>TITRES_STAT!B1833</f>
        <v>44967</v>
      </c>
      <c r="B1830" s="6">
        <f>TITRES_STAT!D1833</f>
        <v>3.28</v>
      </c>
      <c r="C1830" s="2">
        <f t="shared" si="221"/>
        <v>0</v>
      </c>
      <c r="D1830" s="2">
        <f t="shared" si="222"/>
        <v>3.28</v>
      </c>
      <c r="E1830" s="2">
        <f t="shared" si="224"/>
        <v>3.2660000000000005</v>
      </c>
      <c r="F1830" s="2">
        <f t="shared" si="225"/>
        <v>3.2404999999999999</v>
      </c>
      <c r="G1830" s="2">
        <f t="shared" si="219"/>
        <v>3.3254000000000006</v>
      </c>
      <c r="H1830" s="2">
        <f t="shared" si="223"/>
        <v>3.8142499999999973</v>
      </c>
      <c r="I1830" s="2">
        <f t="array" ref="I1830">SUMPRODUCT(B1814:B1833, (ROW(B1814:B1833)-ROW(B1814)+1)) / (20*21/2)</f>
        <v>3.2575714285714286</v>
      </c>
      <c r="J1830" s="2">
        <f t="shared" si="226"/>
        <v>3.2682426520357915</v>
      </c>
      <c r="K1830" s="2">
        <f t="shared" si="220"/>
        <v>3.3221456067894843</v>
      </c>
    </row>
    <row r="1831" spans="1:11" ht="13.5" x14ac:dyDescent="0.25">
      <c r="A1831" s="3">
        <f>TITRES_STAT!B1834</f>
        <v>44970</v>
      </c>
      <c r="B1831" s="6">
        <f>TITRES_STAT!D1834</f>
        <v>3.28</v>
      </c>
      <c r="C1831" s="2">
        <f t="shared" si="221"/>
        <v>0</v>
      </c>
      <c r="D1831" s="2">
        <f t="shared" si="222"/>
        <v>3.28</v>
      </c>
      <c r="E1831" s="2">
        <f t="shared" si="224"/>
        <v>3.2800000000000002</v>
      </c>
      <c r="F1831" s="2">
        <f t="shared" si="225"/>
        <v>3.2345000000000006</v>
      </c>
      <c r="G1831" s="2">
        <f t="shared" si="219"/>
        <v>3.3208000000000011</v>
      </c>
      <c r="H1831" s="2">
        <f t="shared" si="223"/>
        <v>3.8074999999999966</v>
      </c>
      <c r="I1831" s="2">
        <f t="array" ref="I1831">SUMPRODUCT(B1815:B1834, (ROW(B1815:B1834)-ROW(B1815)+1)) / (20*21/2)</f>
        <v>3.2616190476190474</v>
      </c>
      <c r="J1831" s="2">
        <f t="shared" si="226"/>
        <v>3.2693623994609542</v>
      </c>
      <c r="K1831" s="2">
        <f t="shared" si="220"/>
        <v>3.3204928378957788</v>
      </c>
    </row>
    <row r="1832" spans="1:11" ht="13.5" x14ac:dyDescent="0.25">
      <c r="A1832" s="3">
        <f>TITRES_STAT!B1835</f>
        <v>44971</v>
      </c>
      <c r="B1832" s="6">
        <f>TITRES_STAT!D1835</f>
        <v>3.28</v>
      </c>
      <c r="C1832" s="2">
        <f t="shared" si="221"/>
        <v>0</v>
      </c>
      <c r="D1832" s="2">
        <f t="shared" si="222"/>
        <v>3.28</v>
      </c>
      <c r="E1832" s="2">
        <f t="shared" si="224"/>
        <v>3.2800000000000002</v>
      </c>
      <c r="F1832" s="2">
        <f t="shared" si="225"/>
        <v>3.2360000000000007</v>
      </c>
      <c r="G1832" s="2">
        <f t="shared" si="219"/>
        <v>3.3162000000000011</v>
      </c>
      <c r="H1832" s="2">
        <f t="shared" si="223"/>
        <v>3.8009499999999963</v>
      </c>
      <c r="I1832" s="2">
        <f t="array" ref="I1832">SUMPRODUCT(B1816:B1835, (ROW(B1816:B1835)-ROW(B1816)+1)) / (20*21/2)</f>
        <v>3.2631428571428569</v>
      </c>
      <c r="J1832" s="2">
        <f t="shared" si="226"/>
        <v>3.2703755042741967</v>
      </c>
      <c r="K1832" s="2">
        <f t="shared" si="220"/>
        <v>3.3189048834684933</v>
      </c>
    </row>
    <row r="1833" spans="1:11" ht="13.5" x14ac:dyDescent="0.25">
      <c r="A1833" s="3">
        <f>TITRES_STAT!B1836</f>
        <v>44972</v>
      </c>
      <c r="B1833" s="6">
        <f>TITRES_STAT!D1836</f>
        <v>3.28</v>
      </c>
      <c r="C1833" s="2">
        <f t="shared" si="221"/>
        <v>0</v>
      </c>
      <c r="D1833" s="2">
        <f t="shared" si="222"/>
        <v>3.28</v>
      </c>
      <c r="E1833" s="2">
        <f t="shared" si="224"/>
        <v>3.2800000000000002</v>
      </c>
      <c r="F1833" s="2">
        <f t="shared" si="225"/>
        <v>3.2375000000000007</v>
      </c>
      <c r="G1833" s="2">
        <f t="shared" si="219"/>
        <v>3.3116000000000008</v>
      </c>
      <c r="H1833" s="2">
        <f t="shared" si="223"/>
        <v>3.7953999999999963</v>
      </c>
      <c r="I1833" s="2">
        <f t="array" ref="I1833">SUMPRODUCT(B1817:B1836, (ROW(B1817:B1836)-ROW(B1817)+1)) / (20*21/2)</f>
        <v>3.2644285714285712</v>
      </c>
      <c r="J1833" s="2">
        <f t="shared" si="226"/>
        <v>3.2712921229147494</v>
      </c>
      <c r="K1833" s="2">
        <f t="shared" si="220"/>
        <v>3.3173792017638464</v>
      </c>
    </row>
    <row r="1834" spans="1:11" ht="13.5" x14ac:dyDescent="0.25">
      <c r="A1834" s="3">
        <f>TITRES_STAT!B1837</f>
        <v>44973</v>
      </c>
      <c r="B1834" s="6">
        <f>TITRES_STAT!D1837</f>
        <v>3.28</v>
      </c>
      <c r="C1834" s="2">
        <f t="shared" si="221"/>
        <v>0</v>
      </c>
      <c r="D1834" s="2">
        <f t="shared" si="222"/>
        <v>3.28</v>
      </c>
      <c r="E1834" s="2">
        <f t="shared" si="224"/>
        <v>3.2800000000000002</v>
      </c>
      <c r="F1834" s="2">
        <f t="shared" si="225"/>
        <v>3.2340000000000004</v>
      </c>
      <c r="G1834" s="2">
        <f t="shared" si="219"/>
        <v>3.3070000000000008</v>
      </c>
      <c r="H1834" s="2">
        <f t="shared" si="223"/>
        <v>3.7888999999999959</v>
      </c>
      <c r="I1834" s="2">
        <f t="array" ref="I1834">SUMPRODUCT(B1818:B1837, (ROW(B1818:B1837)-ROW(B1818)+1)) / (20*21/2)</f>
        <v>3.2651904761904764</v>
      </c>
      <c r="J1834" s="2">
        <f t="shared" si="226"/>
        <v>3.272121444541916</v>
      </c>
      <c r="K1834" s="2">
        <f t="shared" si="220"/>
        <v>3.3159133507142835</v>
      </c>
    </row>
    <row r="1835" spans="1:11" ht="13.5" x14ac:dyDescent="0.25">
      <c r="A1835" s="3">
        <f>TITRES_STAT!B1838</f>
        <v>44974</v>
      </c>
      <c r="B1835" s="6">
        <f>TITRES_STAT!D1838</f>
        <v>3.25</v>
      </c>
      <c r="C1835" s="2">
        <f t="shared" si="221"/>
        <v>-2.9999999999999805E-2</v>
      </c>
      <c r="D1835" s="2">
        <f t="shared" si="222"/>
        <v>3.2739999999999996</v>
      </c>
      <c r="E1835" s="2">
        <f t="shared" si="224"/>
        <v>3.2770000000000001</v>
      </c>
      <c r="F1835" s="2">
        <f t="shared" si="225"/>
        <v>3.2365000000000008</v>
      </c>
      <c r="G1835" s="2">
        <f t="shared" si="219"/>
        <v>3.3018000000000005</v>
      </c>
      <c r="H1835" s="2">
        <f t="shared" si="223"/>
        <v>3.7822499999999963</v>
      </c>
      <c r="I1835" s="2">
        <f t="array" ref="I1835">SUMPRODUCT(B1819:B1838, (ROW(B1819:B1838)-ROW(B1819)+1)) / (20*21/2)</f>
        <v>3.2654285714285716</v>
      </c>
      <c r="J1835" s="2">
        <f t="shared" si="226"/>
        <v>3.2700146402998289</v>
      </c>
      <c r="K1835" s="2">
        <f t="shared" si="220"/>
        <v>3.3133285134313706</v>
      </c>
    </row>
    <row r="1836" spans="1:11" ht="13.5" x14ac:dyDescent="0.25">
      <c r="A1836" s="3">
        <f>TITRES_STAT!B1839</f>
        <v>44977</v>
      </c>
      <c r="B1836" s="6">
        <f>TITRES_STAT!D1839</f>
        <v>3.25</v>
      </c>
      <c r="C1836" s="2">
        <f t="shared" si="221"/>
        <v>0</v>
      </c>
      <c r="D1836" s="2">
        <f t="shared" si="222"/>
        <v>3.2679999999999998</v>
      </c>
      <c r="E1836" s="2">
        <f t="shared" si="224"/>
        <v>3.274</v>
      </c>
      <c r="F1836" s="2">
        <f t="shared" si="225"/>
        <v>3.242</v>
      </c>
      <c r="G1836" s="2">
        <f t="shared" si="219"/>
        <v>3.2996000000000003</v>
      </c>
      <c r="H1836" s="2">
        <f t="shared" si="223"/>
        <v>3.7765999999999962</v>
      </c>
      <c r="I1836" s="2">
        <f t="array" ref="I1836">SUMPRODUCT(B1820:B1839, (ROW(B1820:B1839)-ROW(B1820)+1)) / (20*21/2)</f>
        <v>3.2651428571428571</v>
      </c>
      <c r="J1836" s="2">
        <f t="shared" si="226"/>
        <v>3.2681084840807975</v>
      </c>
      <c r="K1836" s="2">
        <f t="shared" si="220"/>
        <v>3.3108450423164149</v>
      </c>
    </row>
    <row r="1837" spans="1:11" ht="13.5" x14ac:dyDescent="0.25">
      <c r="A1837" s="3">
        <f>TITRES_STAT!B1840</f>
        <v>44978</v>
      </c>
      <c r="B1837" s="6">
        <f>TITRES_STAT!D1840</f>
        <v>3.25</v>
      </c>
      <c r="C1837" s="2">
        <f t="shared" si="221"/>
        <v>0</v>
      </c>
      <c r="D1837" s="2">
        <f t="shared" si="222"/>
        <v>3.2619999999999996</v>
      </c>
      <c r="E1837" s="2">
        <f t="shared" si="224"/>
        <v>3.2709999999999999</v>
      </c>
      <c r="F1837" s="2">
        <f t="shared" si="225"/>
        <v>3.2475000000000009</v>
      </c>
      <c r="G1837" s="2">
        <f t="shared" si="219"/>
        <v>3.2974000000000006</v>
      </c>
      <c r="H1837" s="2">
        <f t="shared" si="223"/>
        <v>3.771899999999996</v>
      </c>
      <c r="I1837" s="2">
        <f t="array" ref="I1837">SUMPRODUCT(B1821:B1840, (ROW(B1821:B1840)-ROW(B1821)+1)) / (20*21/2)</f>
        <v>3.2643333333333331</v>
      </c>
      <c r="J1837" s="2">
        <f t="shared" si="226"/>
        <v>3.266383866549293</v>
      </c>
      <c r="K1837" s="2">
        <f t="shared" si="220"/>
        <v>3.3084589622255751</v>
      </c>
    </row>
    <row r="1838" spans="1:11" ht="13.5" x14ac:dyDescent="0.25">
      <c r="A1838" s="3">
        <f>TITRES_STAT!B1841</f>
        <v>44979</v>
      </c>
      <c r="B1838" s="6">
        <f>TITRES_STAT!D1841</f>
        <v>3.25</v>
      </c>
      <c r="C1838" s="2">
        <f t="shared" si="221"/>
        <v>0</v>
      </c>
      <c r="D1838" s="2">
        <f t="shared" si="222"/>
        <v>3.2560000000000002</v>
      </c>
      <c r="E1838" s="2">
        <f t="shared" si="224"/>
        <v>3.2679999999999998</v>
      </c>
      <c r="F1838" s="2">
        <f t="shared" si="225"/>
        <v>3.2530000000000001</v>
      </c>
      <c r="G1838" s="2">
        <f t="shared" si="219"/>
        <v>3.2952000000000004</v>
      </c>
      <c r="H1838" s="2">
        <f t="shared" si="223"/>
        <v>3.7666499999999963</v>
      </c>
      <c r="I1838" s="2">
        <f t="array" ref="I1838">SUMPRODUCT(B1822:B1841, (ROW(B1822:B1841)-ROW(B1822)+1)) / (20*21/2)</f>
        <v>3.2629999999999999</v>
      </c>
      <c r="J1838" s="2">
        <f t="shared" si="226"/>
        <v>3.2648234983065034</v>
      </c>
      <c r="K1838" s="2">
        <f t="shared" si="220"/>
        <v>3.3061664539030038</v>
      </c>
    </row>
    <row r="1839" spans="1:11" ht="13.5" x14ac:dyDescent="0.25">
      <c r="A1839" s="3">
        <f>TITRES_STAT!B1842</f>
        <v>44980</v>
      </c>
      <c r="B1839" s="6">
        <f>TITRES_STAT!D1842</f>
        <v>3.25</v>
      </c>
      <c r="C1839" s="2">
        <f t="shared" si="221"/>
        <v>0</v>
      </c>
      <c r="D1839" s="2">
        <f t="shared" si="222"/>
        <v>3.25</v>
      </c>
      <c r="E1839" s="2">
        <f t="shared" si="224"/>
        <v>3.2649999999999997</v>
      </c>
      <c r="F1839" s="2">
        <f t="shared" si="225"/>
        <v>3.2585000000000006</v>
      </c>
      <c r="G1839" s="2">
        <f t="shared" si="219"/>
        <v>3.2930000000000001</v>
      </c>
      <c r="H1839" s="2">
        <f t="shared" si="223"/>
        <v>3.7613999999999965</v>
      </c>
      <c r="I1839" s="2">
        <f t="array" ref="I1839">SUMPRODUCT(B1823:B1842, (ROW(B1823:B1842)-ROW(B1823)+1)) / (20*21/2)</f>
        <v>3.2659047619047614</v>
      </c>
      <c r="J1839" s="2">
        <f t="shared" si="226"/>
        <v>3.2634117365630271</v>
      </c>
      <c r="K1839" s="2">
        <f t="shared" si="220"/>
        <v>3.3039638478675921</v>
      </c>
    </row>
    <row r="1840" spans="1:11" ht="13.5" x14ac:dyDescent="0.25">
      <c r="A1840" s="3">
        <f>TITRES_STAT!B1843</f>
        <v>44981</v>
      </c>
      <c r="B1840" s="6">
        <f>TITRES_STAT!D1843</f>
        <v>3.25</v>
      </c>
      <c r="C1840" s="2">
        <f t="shared" si="221"/>
        <v>0</v>
      </c>
      <c r="D1840" s="2">
        <f t="shared" si="222"/>
        <v>3.25</v>
      </c>
      <c r="E1840" s="2">
        <f t="shared" si="224"/>
        <v>3.2619999999999996</v>
      </c>
      <c r="F1840" s="2">
        <f t="shared" si="225"/>
        <v>3.2640000000000002</v>
      </c>
      <c r="G1840" s="2">
        <f t="shared" si="219"/>
        <v>3.2907999999999999</v>
      </c>
      <c r="H1840" s="2">
        <f t="shared" si="223"/>
        <v>3.7561499999999968</v>
      </c>
      <c r="I1840" s="2">
        <f t="array" ref="I1840">SUMPRODUCT(B1824:B1843, (ROW(B1824:B1843)-ROW(B1824)+1)) / (20*21/2)</f>
        <v>3.2687142857142861</v>
      </c>
      <c r="J1840" s="2">
        <f t="shared" si="226"/>
        <v>3.2621344283189293</v>
      </c>
      <c r="K1840" s="2">
        <f t="shared" si="220"/>
        <v>3.3018476185394512</v>
      </c>
    </row>
    <row r="1841" spans="1:11" ht="13.5" x14ac:dyDescent="0.25">
      <c r="A1841" s="3">
        <f>TITRES_STAT!B1844</f>
        <v>44984</v>
      </c>
      <c r="B1841" s="6">
        <f>TITRES_STAT!D1844</f>
        <v>3.25</v>
      </c>
      <c r="C1841" s="2">
        <f t="shared" si="221"/>
        <v>0</v>
      </c>
      <c r="D1841" s="2">
        <f t="shared" si="222"/>
        <v>3.25</v>
      </c>
      <c r="E1841" s="2">
        <f t="shared" si="224"/>
        <v>3.2590000000000003</v>
      </c>
      <c r="F1841" s="2">
        <f t="shared" si="225"/>
        <v>3.2695000000000007</v>
      </c>
      <c r="G1841" s="2">
        <f t="shared" si="219"/>
        <v>3.2886000000000002</v>
      </c>
      <c r="H1841" s="2">
        <f t="shared" si="223"/>
        <v>3.7508999999999961</v>
      </c>
      <c r="I1841" s="2">
        <f t="array" ref="I1841">SUMPRODUCT(B1825:B1844, (ROW(B1825:B1844)-ROW(B1825)+1)) / (20*21/2)</f>
        <v>3.2714285714285714</v>
      </c>
      <c r="J1841" s="2">
        <f t="shared" si="226"/>
        <v>3.2609787684790312</v>
      </c>
      <c r="K1841" s="2">
        <f t="shared" si="220"/>
        <v>3.2998143785967278</v>
      </c>
    </row>
    <row r="1842" spans="1:11" ht="13.5" x14ac:dyDescent="0.25">
      <c r="A1842" s="3">
        <f>TITRES_STAT!B1845</f>
        <v>44985</v>
      </c>
      <c r="B1842" s="6">
        <f>TITRES_STAT!D1845</f>
        <v>3.3</v>
      </c>
      <c r="C1842" s="2">
        <f t="shared" si="221"/>
        <v>4.9999999999999822E-2</v>
      </c>
      <c r="D1842" s="2">
        <f t="shared" si="222"/>
        <v>3.2600000000000002</v>
      </c>
      <c r="E1842" s="2">
        <f t="shared" si="224"/>
        <v>3.2610000000000001</v>
      </c>
      <c r="F1842" s="2">
        <f t="shared" si="225"/>
        <v>3.2705000000000006</v>
      </c>
      <c r="G1842" s="2">
        <f t="shared" ref="G1842:G1905" si="227">AVERAGE(B1793:B1842)</f>
        <v>3.2873999999999999</v>
      </c>
      <c r="H1842" s="2">
        <f t="shared" si="223"/>
        <v>3.7459499999999961</v>
      </c>
      <c r="I1842" s="2">
        <f t="array" ref="I1842">SUMPRODUCT(B1826:B1845, (ROW(B1826:B1845)-ROW(B1826)+1)) / (20*21/2)</f>
        <v>3.2740476190476193</v>
      </c>
      <c r="J1842" s="2">
        <f t="shared" si="226"/>
        <v>3.264695076242933</v>
      </c>
      <c r="K1842" s="2">
        <f t="shared" si="220"/>
        <v>3.2998216578674442</v>
      </c>
    </row>
    <row r="1843" spans="1:11" ht="13.5" x14ac:dyDescent="0.25">
      <c r="A1843" s="3">
        <f>TITRES_STAT!B1846</f>
        <v>44986</v>
      </c>
      <c r="B1843" s="6">
        <f>TITRES_STAT!D1846</f>
        <v>3.3</v>
      </c>
      <c r="C1843" s="2">
        <f t="shared" si="221"/>
        <v>0</v>
      </c>
      <c r="D1843" s="2">
        <f t="shared" si="222"/>
        <v>3.2700000000000005</v>
      </c>
      <c r="E1843" s="2">
        <f t="shared" si="224"/>
        <v>3.2630000000000003</v>
      </c>
      <c r="F1843" s="2">
        <f t="shared" si="225"/>
        <v>3.2715000000000005</v>
      </c>
      <c r="G1843" s="2">
        <f t="shared" si="227"/>
        <v>3.2884000000000002</v>
      </c>
      <c r="H1843" s="2">
        <f t="shared" si="223"/>
        <v>3.7409999999999957</v>
      </c>
      <c r="I1843" s="2">
        <f t="array" ref="I1843">SUMPRODUCT(B1827:B1846, (ROW(B1827:B1846)-ROW(B1827)+1)) / (20*21/2)</f>
        <v>3.2765714285714287</v>
      </c>
      <c r="J1843" s="2">
        <f t="shared" si="226"/>
        <v>3.2680574499340822</v>
      </c>
      <c r="K1843" s="2">
        <f t="shared" ref="K1843:K1906" si="228">$K$4*B1843+(1-$K$4)*K1842</f>
        <v>3.299828651676564</v>
      </c>
    </row>
    <row r="1844" spans="1:11" ht="13.5" x14ac:dyDescent="0.25">
      <c r="A1844" s="3">
        <f>TITRES_STAT!B1847</f>
        <v>44987</v>
      </c>
      <c r="B1844" s="6">
        <f>TITRES_STAT!D1847</f>
        <v>3.3</v>
      </c>
      <c r="C1844" s="2">
        <f t="shared" si="221"/>
        <v>0</v>
      </c>
      <c r="D1844" s="2">
        <f t="shared" si="222"/>
        <v>3.2800000000000002</v>
      </c>
      <c r="E1844" s="2">
        <f t="shared" si="224"/>
        <v>3.2649999999999997</v>
      </c>
      <c r="F1844" s="2">
        <f t="shared" si="225"/>
        <v>3.2725</v>
      </c>
      <c r="G1844" s="2">
        <f t="shared" si="227"/>
        <v>3.2914000000000003</v>
      </c>
      <c r="H1844" s="2">
        <f t="shared" si="223"/>
        <v>3.7369999999999948</v>
      </c>
      <c r="I1844" s="2">
        <f t="array" ref="I1844">SUMPRODUCT(B1828:B1847, (ROW(B1828:B1847)-ROW(B1828)+1)) / (20*21/2)</f>
        <v>3.2875714285714284</v>
      </c>
      <c r="J1844" s="2">
        <f t="shared" si="226"/>
        <v>3.2710995975594077</v>
      </c>
      <c r="K1844" s="2">
        <f t="shared" si="228"/>
        <v>3.2998353712186597</v>
      </c>
    </row>
    <row r="1845" spans="1:11" ht="13.5" x14ac:dyDescent="0.25">
      <c r="A1845" s="3">
        <f>TITRES_STAT!B1848</f>
        <v>44988</v>
      </c>
      <c r="B1845" s="6">
        <f>TITRES_STAT!D1848</f>
        <v>3.3</v>
      </c>
      <c r="C1845" s="2">
        <f t="shared" si="221"/>
        <v>0</v>
      </c>
      <c r="D1845" s="2">
        <f t="shared" si="222"/>
        <v>3.29</v>
      </c>
      <c r="E1845" s="2">
        <f t="shared" si="224"/>
        <v>3.2700000000000005</v>
      </c>
      <c r="F1845" s="2">
        <f t="shared" si="225"/>
        <v>3.2734999999999999</v>
      </c>
      <c r="G1845" s="2">
        <f t="shared" si="227"/>
        <v>3.2916000000000007</v>
      </c>
      <c r="H1845" s="2">
        <f t="shared" si="223"/>
        <v>3.733899999999994</v>
      </c>
      <c r="I1845" s="2">
        <f t="array" ref="I1845">SUMPRODUCT(B1829:B1848, (ROW(B1829:B1848)-ROW(B1829)+1)) / (20*21/2)</f>
        <v>3.2980476190476185</v>
      </c>
      <c r="J1845" s="2">
        <f t="shared" si="226"/>
        <v>3.2738520168394638</v>
      </c>
      <c r="K1845" s="2">
        <f t="shared" si="228"/>
        <v>3.2998418272493004</v>
      </c>
    </row>
    <row r="1846" spans="1:11" ht="13.5" x14ac:dyDescent="0.25">
      <c r="A1846" s="3">
        <f>TITRES_STAT!B1849</f>
        <v>44991</v>
      </c>
      <c r="B1846" s="6">
        <f>TITRES_STAT!D1849</f>
        <v>3.3</v>
      </c>
      <c r="C1846" s="2">
        <f t="shared" si="221"/>
        <v>0</v>
      </c>
      <c r="D1846" s="2">
        <f t="shared" si="222"/>
        <v>3.3</v>
      </c>
      <c r="E1846" s="2">
        <f t="shared" si="224"/>
        <v>3.2749999999999999</v>
      </c>
      <c r="F1846" s="2">
        <f t="shared" si="225"/>
        <v>3.2744999999999997</v>
      </c>
      <c r="G1846" s="2">
        <f t="shared" si="227"/>
        <v>3.2918000000000012</v>
      </c>
      <c r="H1846" s="2">
        <f t="shared" si="223"/>
        <v>3.7299499999999939</v>
      </c>
      <c r="I1846" s="2">
        <f t="array" ref="I1846">SUMPRODUCT(B1830:B1849, (ROW(B1830:B1849)-ROW(B1830)+1)) / (20*21/2)</f>
        <v>3.2946666666666662</v>
      </c>
      <c r="J1846" s="2">
        <f t="shared" si="226"/>
        <v>3.2763423009499908</v>
      </c>
      <c r="K1846" s="2">
        <f t="shared" si="228"/>
        <v>3.299848030102269</v>
      </c>
    </row>
    <row r="1847" spans="1:11" ht="13.5" x14ac:dyDescent="0.25">
      <c r="A1847" s="3">
        <f>TITRES_STAT!B1850</f>
        <v>44992</v>
      </c>
      <c r="B1847" s="6">
        <f>TITRES_STAT!D1850</f>
        <v>3.39</v>
      </c>
      <c r="C1847" s="2">
        <f t="shared" si="221"/>
        <v>9.0000000000000302E-2</v>
      </c>
      <c r="D1847" s="2">
        <f t="shared" si="222"/>
        <v>3.3180000000000001</v>
      </c>
      <c r="E1847" s="2">
        <f t="shared" si="224"/>
        <v>3.2890000000000001</v>
      </c>
      <c r="F1847" s="2">
        <f t="shared" si="225"/>
        <v>3.2799999999999989</v>
      </c>
      <c r="G1847" s="2">
        <f t="shared" si="227"/>
        <v>3.2938000000000009</v>
      </c>
      <c r="H1847" s="2">
        <f t="shared" si="223"/>
        <v>3.7255499999999939</v>
      </c>
      <c r="I1847" s="2">
        <f t="array" ref="I1847">SUMPRODUCT(B1831:B1850, (ROW(B1831:B1850)-ROW(B1831)+1)) / (20*21/2)</f>
        <v>3.2914285714285718</v>
      </c>
      <c r="J1847" s="2">
        <f t="shared" si="226"/>
        <v>3.2871668437166583</v>
      </c>
      <c r="K1847" s="2">
        <f t="shared" si="228"/>
        <v>3.3033834014708074</v>
      </c>
    </row>
    <row r="1848" spans="1:11" ht="13.5" x14ac:dyDescent="0.25">
      <c r="A1848" s="3">
        <f>TITRES_STAT!B1851</f>
        <v>44993</v>
      </c>
      <c r="B1848" s="6">
        <f>TITRES_STAT!D1851</f>
        <v>3.39</v>
      </c>
      <c r="C1848" s="2">
        <f t="shared" si="221"/>
        <v>0</v>
      </c>
      <c r="D1848" s="2">
        <f t="shared" si="222"/>
        <v>3.3359999999999999</v>
      </c>
      <c r="E1848" s="2">
        <f t="shared" si="224"/>
        <v>3.3029999999999999</v>
      </c>
      <c r="F1848" s="2">
        <f t="shared" si="225"/>
        <v>3.285499999999999</v>
      </c>
      <c r="G1848" s="2">
        <f t="shared" si="227"/>
        <v>3.2944000000000004</v>
      </c>
      <c r="H1848" s="2">
        <f t="shared" si="223"/>
        <v>3.7220999999999935</v>
      </c>
      <c r="I1848" s="2">
        <f t="array" ref="I1848">SUMPRODUCT(B1832:B1851, (ROW(B1832:B1851)-ROW(B1832)+1)) / (20*21/2)</f>
        <v>3.2749999999999999</v>
      </c>
      <c r="J1848" s="2">
        <f t="shared" si="226"/>
        <v>3.2969604776484052</v>
      </c>
      <c r="K1848" s="2">
        <f t="shared" si="228"/>
        <v>3.3067801308248934</v>
      </c>
    </row>
    <row r="1849" spans="1:11" ht="13.5" x14ac:dyDescent="0.25">
      <c r="A1849" s="3">
        <f>TITRES_STAT!B1852</f>
        <v>44994</v>
      </c>
      <c r="B1849" s="6">
        <f>TITRES_STAT!D1852</f>
        <v>3.25</v>
      </c>
      <c r="C1849" s="2">
        <f t="shared" si="221"/>
        <v>-0.14000000000000012</v>
      </c>
      <c r="D1849" s="2">
        <f t="shared" si="222"/>
        <v>3.3260000000000005</v>
      </c>
      <c r="E1849" s="2">
        <f t="shared" si="224"/>
        <v>3.3029999999999999</v>
      </c>
      <c r="F1849" s="2">
        <f t="shared" si="225"/>
        <v>3.2839999999999989</v>
      </c>
      <c r="G1849" s="2">
        <f t="shared" si="227"/>
        <v>3.2922000000000007</v>
      </c>
      <c r="H1849" s="2">
        <f t="shared" si="223"/>
        <v>3.7170499999999942</v>
      </c>
      <c r="I1849" s="2">
        <f t="array" ref="I1849">SUMPRODUCT(B1833:B1852, (ROW(B1833:B1852)-ROW(B1833)+1)) / (20*21/2)</f>
        <v>3.2470000000000008</v>
      </c>
      <c r="J1849" s="2">
        <f t="shared" si="226"/>
        <v>3.2924880512056998</v>
      </c>
      <c r="K1849" s="2">
        <f t="shared" si="228"/>
        <v>3.3045534590278387</v>
      </c>
    </row>
    <row r="1850" spans="1:11" ht="13.5" x14ac:dyDescent="0.25">
      <c r="A1850" s="3">
        <f>TITRES_STAT!B1853</f>
        <v>44995</v>
      </c>
      <c r="B1850" s="6">
        <f>TITRES_STAT!D1853</f>
        <v>3.25</v>
      </c>
      <c r="C1850" s="2">
        <f t="shared" si="221"/>
        <v>0</v>
      </c>
      <c r="D1850" s="2">
        <f t="shared" si="222"/>
        <v>3.3159999999999998</v>
      </c>
      <c r="E1850" s="2">
        <f t="shared" si="224"/>
        <v>3.3029999999999999</v>
      </c>
      <c r="F1850" s="2">
        <f t="shared" si="225"/>
        <v>3.2824999999999989</v>
      </c>
      <c r="G1850" s="2">
        <f t="shared" si="227"/>
        <v>3.2892000000000006</v>
      </c>
      <c r="H1850" s="2">
        <f t="shared" si="223"/>
        <v>3.7113499999999937</v>
      </c>
      <c r="I1850" s="2">
        <f t="array" ref="I1850">SUMPRODUCT(B1834:B1853, (ROW(B1834:B1853)-ROW(B1834)+1)) / (20*21/2)</f>
        <v>3.2080476190476186</v>
      </c>
      <c r="J1850" s="2">
        <f t="shared" si="226"/>
        <v>3.2884415701384899</v>
      </c>
      <c r="K1850" s="2">
        <f t="shared" si="228"/>
        <v>3.3024141076934139</v>
      </c>
    </row>
    <row r="1851" spans="1:11" ht="13.5" x14ac:dyDescent="0.25">
      <c r="A1851" s="3">
        <f>TITRES_STAT!B1854</f>
        <v>44998</v>
      </c>
      <c r="B1851" s="6">
        <f>TITRES_STAT!D1854</f>
        <v>3.11</v>
      </c>
      <c r="C1851" s="2">
        <f t="shared" si="221"/>
        <v>-0.14000000000000012</v>
      </c>
      <c r="D1851" s="2">
        <f t="shared" si="222"/>
        <v>3.278</v>
      </c>
      <c r="E1851" s="2">
        <f t="shared" si="224"/>
        <v>3.2890000000000001</v>
      </c>
      <c r="F1851" s="2">
        <f t="shared" si="225"/>
        <v>3.2739999999999996</v>
      </c>
      <c r="G1851" s="2">
        <f t="shared" si="227"/>
        <v>3.2834000000000017</v>
      </c>
      <c r="H1851" s="2">
        <f t="shared" si="223"/>
        <v>3.703999999999994</v>
      </c>
      <c r="I1851" s="2">
        <f t="array" ref="I1851">SUMPRODUCT(B1835:B1854, (ROW(B1835:B1854)-ROW(B1835)+1)) / (20*21/2)</f>
        <v>3.1597142857142857</v>
      </c>
      <c r="J1851" s="2">
        <f t="shared" si="226"/>
        <v>3.2714471348872052</v>
      </c>
      <c r="K1851" s="2">
        <f t="shared" si="228"/>
        <v>3.2948684564113195</v>
      </c>
    </row>
    <row r="1852" spans="1:11" ht="13.5" x14ac:dyDescent="0.25">
      <c r="A1852" s="3">
        <f>TITRES_STAT!B1855</f>
        <v>44999</v>
      </c>
      <c r="B1852" s="6">
        <f>TITRES_STAT!D1855</f>
        <v>2.98</v>
      </c>
      <c r="C1852" s="2">
        <f t="shared" si="221"/>
        <v>-0.12999999999999989</v>
      </c>
      <c r="D1852" s="2">
        <f t="shared" si="222"/>
        <v>3.1960000000000002</v>
      </c>
      <c r="E1852" s="2">
        <f t="shared" si="224"/>
        <v>3.2570000000000001</v>
      </c>
      <c r="F1852" s="2">
        <f t="shared" si="225"/>
        <v>3.2589999999999995</v>
      </c>
      <c r="G1852" s="2">
        <f t="shared" si="227"/>
        <v>3.2750000000000004</v>
      </c>
      <c r="H1852" s="2">
        <f t="shared" si="223"/>
        <v>3.6958999999999942</v>
      </c>
      <c r="I1852" s="2">
        <f t="array" ref="I1852">SUMPRODUCT(B1836:B1855, (ROW(B1836:B1855)-ROW(B1836)+1)) / (20*21/2)</f>
        <v>3.1025714285714283</v>
      </c>
      <c r="J1852" s="2">
        <f t="shared" si="226"/>
        <v>3.2436902648979475</v>
      </c>
      <c r="K1852" s="2">
        <f t="shared" si="228"/>
        <v>3.2825206738069541</v>
      </c>
    </row>
    <row r="1853" spans="1:11" ht="13.5" x14ac:dyDescent="0.25">
      <c r="A1853" s="3">
        <f>TITRES_STAT!B1856</f>
        <v>45000</v>
      </c>
      <c r="B1853" s="6">
        <f>TITRES_STAT!D1856</f>
        <v>2.85</v>
      </c>
      <c r="C1853" s="2">
        <f t="shared" si="221"/>
        <v>-0.12999999999999989</v>
      </c>
      <c r="D1853" s="2">
        <f t="shared" si="222"/>
        <v>3.0880000000000001</v>
      </c>
      <c r="E1853" s="2">
        <f t="shared" si="224"/>
        <v>3.2119999999999997</v>
      </c>
      <c r="F1853" s="2">
        <f t="shared" si="225"/>
        <v>3.2374999999999994</v>
      </c>
      <c r="G1853" s="2">
        <f t="shared" si="227"/>
        <v>3.2640000000000002</v>
      </c>
      <c r="H1853" s="2">
        <f t="shared" si="223"/>
        <v>3.6871499999999942</v>
      </c>
      <c r="I1853" s="2">
        <f t="array" ref="I1853">SUMPRODUCT(B1837:B1856, (ROW(B1837:B1856)-ROW(B1837)+1)) / (20*21/2)</f>
        <v>3.0589523809523809</v>
      </c>
      <c r="J1853" s="2">
        <f t="shared" si="226"/>
        <v>3.206195953955286</v>
      </c>
      <c r="K1853" s="2">
        <f t="shared" si="228"/>
        <v>3.2655590787557012</v>
      </c>
    </row>
    <row r="1854" spans="1:11" ht="13.5" x14ac:dyDescent="0.25">
      <c r="A1854" s="3">
        <f>TITRES_STAT!B1857</f>
        <v>45001</v>
      </c>
      <c r="B1854" s="6">
        <f>TITRES_STAT!D1857</f>
        <v>2.73</v>
      </c>
      <c r="C1854" s="2">
        <f t="shared" si="221"/>
        <v>-0.12000000000000011</v>
      </c>
      <c r="D1854" s="2">
        <f t="shared" si="222"/>
        <v>2.984</v>
      </c>
      <c r="E1854" s="2">
        <f t="shared" si="224"/>
        <v>3.1550000000000002</v>
      </c>
      <c r="F1854" s="2">
        <f t="shared" si="225"/>
        <v>3.2099999999999995</v>
      </c>
      <c r="G1854" s="2">
        <f t="shared" si="227"/>
        <v>3.2505999999999999</v>
      </c>
      <c r="H1854" s="2">
        <f t="shared" si="223"/>
        <v>3.677899999999994</v>
      </c>
      <c r="I1854" s="2">
        <f t="array" ref="I1854">SUMPRODUCT(B1838:B1857, (ROW(B1838:B1857)-ROW(B1838)+1)) / (20*21/2)</f>
        <v>3.0292857142857135</v>
      </c>
      <c r="J1854" s="2">
        <f t="shared" si="226"/>
        <v>3.1608439583404966</v>
      </c>
      <c r="K1854" s="2">
        <f t="shared" si="228"/>
        <v>3.2445567619417521</v>
      </c>
    </row>
    <row r="1855" spans="1:11" ht="13.5" x14ac:dyDescent="0.25">
      <c r="A1855" s="3">
        <f>TITRES_STAT!B1858</f>
        <v>45002</v>
      </c>
      <c r="B1855" s="6">
        <f>TITRES_STAT!D1858</f>
        <v>2.61</v>
      </c>
      <c r="C1855" s="2">
        <f t="shared" si="221"/>
        <v>-0.12000000000000011</v>
      </c>
      <c r="D1855" s="2">
        <f t="shared" si="222"/>
        <v>2.8559999999999999</v>
      </c>
      <c r="E1855" s="2">
        <f t="shared" si="224"/>
        <v>3.0859999999999999</v>
      </c>
      <c r="F1855" s="2">
        <f t="shared" si="225"/>
        <v>3.1779999999999999</v>
      </c>
      <c r="G1855" s="2">
        <f t="shared" si="227"/>
        <v>3.2348000000000003</v>
      </c>
      <c r="H1855" s="2">
        <f t="shared" si="223"/>
        <v>3.6690499999999941</v>
      </c>
      <c r="I1855" s="2">
        <f t="array" ref="I1855">SUMPRODUCT(B1839:B1858, (ROW(B1839:B1858)-ROW(B1839)+1)) / (20*21/2)</f>
        <v>3.0129999999999999</v>
      </c>
      <c r="J1855" s="2">
        <f t="shared" si="226"/>
        <v>3.1083826289747352</v>
      </c>
      <c r="K1855" s="2">
        <f t="shared" si="228"/>
        <v>3.2196721830420758</v>
      </c>
    </row>
    <row r="1856" spans="1:11" ht="13.5" x14ac:dyDescent="0.25">
      <c r="A1856" s="3">
        <f>TITRES_STAT!B1859</f>
        <v>45006</v>
      </c>
      <c r="B1856" s="6">
        <f>TITRES_STAT!D1859</f>
        <v>2.72</v>
      </c>
      <c r="C1856" s="2">
        <f t="shared" si="221"/>
        <v>0.11000000000000032</v>
      </c>
      <c r="D1856" s="2">
        <f t="shared" si="222"/>
        <v>2.778</v>
      </c>
      <c r="E1856" s="2">
        <f t="shared" si="224"/>
        <v>3.028</v>
      </c>
      <c r="F1856" s="2">
        <f t="shared" si="225"/>
        <v>3.1514999999999995</v>
      </c>
      <c r="G1856" s="2">
        <f t="shared" si="227"/>
        <v>3.2211999999999996</v>
      </c>
      <c r="H1856" s="2">
        <f t="shared" si="223"/>
        <v>3.661699999999994</v>
      </c>
      <c r="I1856" s="2">
        <f t="array" ref="I1856">SUMPRODUCT(B1840:B1859, (ROW(B1840:B1859)-ROW(B1840)+1)) / (20*21/2)</f>
        <v>3.0104761904761901</v>
      </c>
      <c r="J1856" s="2">
        <f t="shared" si="226"/>
        <v>3.0713938071676177</v>
      </c>
      <c r="K1856" s="2">
        <f t="shared" si="228"/>
        <v>3.2000771954717981</v>
      </c>
    </row>
    <row r="1857" spans="1:11" ht="13.5" x14ac:dyDescent="0.25">
      <c r="A1857" s="3">
        <f>TITRES_STAT!B1860</f>
        <v>45007</v>
      </c>
      <c r="B1857" s="6">
        <f>TITRES_STAT!D1860</f>
        <v>2.84</v>
      </c>
      <c r="C1857" s="2">
        <f t="shared" si="221"/>
        <v>0.11999999999999966</v>
      </c>
      <c r="D1857" s="2">
        <f t="shared" si="222"/>
        <v>2.75</v>
      </c>
      <c r="E1857" s="2">
        <f t="shared" si="224"/>
        <v>2.9729999999999999</v>
      </c>
      <c r="F1857" s="2">
        <f t="shared" si="225"/>
        <v>3.1309999999999993</v>
      </c>
      <c r="G1857" s="2">
        <f t="shared" si="227"/>
        <v>3.2099999999999995</v>
      </c>
      <c r="H1857" s="2">
        <f t="shared" si="223"/>
        <v>3.654049999999994</v>
      </c>
      <c r="I1857" s="2">
        <f t="array" ref="I1857">SUMPRODUCT(B1841:B1860, (ROW(B1841:B1860)-ROW(B1841)+1)) / (20*21/2)</f>
        <v>3.020142857142857</v>
      </c>
      <c r="J1857" s="2">
        <f t="shared" si="226"/>
        <v>3.0493563017230825</v>
      </c>
      <c r="K1857" s="2">
        <f t="shared" si="228"/>
        <v>3.1859565211395706</v>
      </c>
    </row>
    <row r="1858" spans="1:11" ht="13.5" x14ac:dyDescent="0.25">
      <c r="A1858" s="3">
        <f>TITRES_STAT!B1861</f>
        <v>45008</v>
      </c>
      <c r="B1858" s="6">
        <f>TITRES_STAT!D1861</f>
        <v>2.96</v>
      </c>
      <c r="C1858" s="2">
        <f t="shared" si="221"/>
        <v>0.12000000000000011</v>
      </c>
      <c r="D1858" s="2">
        <f t="shared" si="222"/>
        <v>2.7719999999999998</v>
      </c>
      <c r="E1858" s="2">
        <f t="shared" si="224"/>
        <v>2.9299999999999997</v>
      </c>
      <c r="F1858" s="2">
        <f t="shared" si="225"/>
        <v>3.1164999999999994</v>
      </c>
      <c r="G1858" s="2">
        <f t="shared" si="227"/>
        <v>3.2012</v>
      </c>
      <c r="H1858" s="2">
        <f t="shared" si="223"/>
        <v>3.6463499999999947</v>
      </c>
      <c r="I1858" s="2">
        <f t="array" ref="I1858">SUMPRODUCT(B1842:B1861, (ROW(B1842:B1861)-ROW(B1842)+1)) / (20*21/2)</f>
        <v>3.0300000000000002</v>
      </c>
      <c r="J1858" s="2">
        <f t="shared" si="226"/>
        <v>3.0408461777494558</v>
      </c>
      <c r="K1858" s="2">
        <f t="shared" si="228"/>
        <v>3.1770954810948817</v>
      </c>
    </row>
    <row r="1859" spans="1:11" ht="13.5" x14ac:dyDescent="0.25">
      <c r="A1859" s="3">
        <f>TITRES_STAT!B1862</f>
        <v>45009</v>
      </c>
      <c r="B1859" s="6">
        <f>TITRES_STAT!D1862</f>
        <v>3.09</v>
      </c>
      <c r="C1859" s="2">
        <f t="shared" si="221"/>
        <v>0.12999999999999989</v>
      </c>
      <c r="D1859" s="2">
        <f t="shared" si="222"/>
        <v>2.8439999999999999</v>
      </c>
      <c r="E1859" s="2">
        <f t="shared" si="224"/>
        <v>2.9140000000000001</v>
      </c>
      <c r="F1859" s="2">
        <f t="shared" si="225"/>
        <v>3.1084999999999994</v>
      </c>
      <c r="G1859" s="2">
        <f t="shared" si="227"/>
        <v>3.1950000000000007</v>
      </c>
      <c r="H1859" s="2">
        <f t="shared" si="223"/>
        <v>3.640299999999995</v>
      </c>
      <c r="I1859" s="2">
        <f t="array" ref="I1859">SUMPRODUCT(B1843:B1862, (ROW(B1843:B1862)-ROW(B1843)+1)) / (20*21/2)</f>
        <v>3.052428571428571</v>
      </c>
      <c r="J1859" s="2">
        <f t="shared" si="226"/>
        <v>3.0455274941542694</v>
      </c>
      <c r="K1859" s="2">
        <f t="shared" si="228"/>
        <v>3.1736799720323372</v>
      </c>
    </row>
    <row r="1860" spans="1:11" ht="13.5" x14ac:dyDescent="0.25">
      <c r="A1860" s="3">
        <f>TITRES_STAT!B1863</f>
        <v>45012</v>
      </c>
      <c r="B1860" s="6">
        <f>TITRES_STAT!D1863</f>
        <v>3.21</v>
      </c>
      <c r="C1860" s="2">
        <f t="shared" ref="C1860:C1923" si="229">B1860-B1859</f>
        <v>0.12000000000000011</v>
      </c>
      <c r="D1860" s="2">
        <f t="shared" si="222"/>
        <v>2.964</v>
      </c>
      <c r="E1860" s="2">
        <f t="shared" si="224"/>
        <v>2.91</v>
      </c>
      <c r="F1860" s="2">
        <f t="shared" si="225"/>
        <v>3.1064999999999996</v>
      </c>
      <c r="G1860" s="2">
        <f t="shared" si="227"/>
        <v>3.1912000000000003</v>
      </c>
      <c r="H1860" s="2">
        <f t="shared" si="223"/>
        <v>3.6338999999999952</v>
      </c>
      <c r="I1860" s="2">
        <f t="array" ref="I1860">SUMPRODUCT(B1844:B1863, (ROW(B1844:B1863)-ROW(B1844)+1)) / (20*21/2)</f>
        <v>3.0746666666666664</v>
      </c>
      <c r="J1860" s="2">
        <f t="shared" si="226"/>
        <v>3.0611915423300533</v>
      </c>
      <c r="K1860" s="2">
        <f t="shared" si="228"/>
        <v>3.1751042868545984</v>
      </c>
    </row>
    <row r="1861" spans="1:11" ht="13.5" x14ac:dyDescent="0.25">
      <c r="A1861" s="3">
        <f>TITRES_STAT!B1864</f>
        <v>45013</v>
      </c>
      <c r="B1861" s="6">
        <f>TITRES_STAT!D1864</f>
        <v>3.21</v>
      </c>
      <c r="C1861" s="2">
        <f t="shared" si="229"/>
        <v>0</v>
      </c>
      <c r="D1861" s="2">
        <f t="shared" si="222"/>
        <v>3.0620000000000003</v>
      </c>
      <c r="E1861" s="2">
        <f t="shared" si="224"/>
        <v>2.9200000000000004</v>
      </c>
      <c r="F1861" s="2">
        <f t="shared" si="225"/>
        <v>3.1044999999999994</v>
      </c>
      <c r="G1861" s="2">
        <f t="shared" si="227"/>
        <v>3.1874000000000007</v>
      </c>
      <c r="H1861" s="2">
        <f t="shared" si="223"/>
        <v>3.6274499999999961</v>
      </c>
      <c r="I1861" s="2">
        <f t="array" ref="I1861">SUMPRODUCT(B1845:B1864, (ROW(B1845:B1864)-ROW(B1845)+1)) / (20*21/2)</f>
        <v>3.0919523809523808</v>
      </c>
      <c r="J1861" s="2">
        <f t="shared" si="226"/>
        <v>3.0753637763938575</v>
      </c>
      <c r="K1861" s="2">
        <f t="shared" si="228"/>
        <v>3.176472746193634</v>
      </c>
    </row>
    <row r="1862" spans="1:11" ht="13.5" x14ac:dyDescent="0.25">
      <c r="A1862" s="3">
        <f>TITRES_STAT!B1865</f>
        <v>45014</v>
      </c>
      <c r="B1862" s="6">
        <f>TITRES_STAT!D1865</f>
        <v>3.34</v>
      </c>
      <c r="C1862" s="2">
        <f t="shared" si="229"/>
        <v>0.12999999999999989</v>
      </c>
      <c r="D1862" s="2">
        <f t="shared" ref="D1862:D1925" si="230">AVERAGE(B1858:B1862)</f>
        <v>3.1619999999999999</v>
      </c>
      <c r="E1862" s="2">
        <f t="shared" si="224"/>
        <v>2.9560000000000004</v>
      </c>
      <c r="F1862" s="2">
        <f t="shared" si="225"/>
        <v>3.1064999999999996</v>
      </c>
      <c r="G1862" s="2">
        <f t="shared" si="227"/>
        <v>3.1892000000000009</v>
      </c>
      <c r="H1862" s="2">
        <f t="shared" si="223"/>
        <v>3.6216499999999967</v>
      </c>
      <c r="I1862" s="2">
        <f t="array" ref="I1862">SUMPRODUCT(B1846:B1865, (ROW(B1846:B1865)-ROW(B1846)+1)) / (20*21/2)</f>
        <v>3.1149999999999998</v>
      </c>
      <c r="J1862" s="2">
        <f t="shared" si="226"/>
        <v>3.1005672262611093</v>
      </c>
      <c r="K1862" s="2">
        <f t="shared" si="228"/>
        <v>3.1828855796762365</v>
      </c>
    </row>
    <row r="1863" spans="1:11" ht="13.5" x14ac:dyDescent="0.25">
      <c r="A1863" s="3">
        <f>TITRES_STAT!B1866</f>
        <v>45015</v>
      </c>
      <c r="B1863" s="6">
        <f>TITRES_STAT!D1866</f>
        <v>3.34</v>
      </c>
      <c r="C1863" s="2">
        <f t="shared" si="229"/>
        <v>0</v>
      </c>
      <c r="D1863" s="2">
        <f t="shared" si="230"/>
        <v>3.2379999999999995</v>
      </c>
      <c r="E1863" s="2">
        <f t="shared" si="224"/>
        <v>3.0049999999999999</v>
      </c>
      <c r="F1863" s="2">
        <f t="shared" si="225"/>
        <v>3.1085000000000003</v>
      </c>
      <c r="G1863" s="2">
        <f t="shared" si="227"/>
        <v>3.1910000000000007</v>
      </c>
      <c r="H1863" s="2">
        <f t="shared" si="223"/>
        <v>3.6163499999999971</v>
      </c>
      <c r="I1863" s="2">
        <f t="array" ref="I1863">SUMPRODUCT(B1847:B1866, (ROW(B1847:B1866)-ROW(B1847)+1)) / (20*21/2)</f>
        <v>3.1359047619047615</v>
      </c>
      <c r="J1863" s="2">
        <f t="shared" si="226"/>
        <v>3.1233703475695753</v>
      </c>
      <c r="K1863" s="2">
        <f t="shared" si="228"/>
        <v>3.1890469294928545</v>
      </c>
    </row>
    <row r="1864" spans="1:11" ht="13.5" x14ac:dyDescent="0.25">
      <c r="A1864" s="3">
        <f>TITRES_STAT!B1867</f>
        <v>45016</v>
      </c>
      <c r="B1864" s="6">
        <f>TITRES_STAT!D1867</f>
        <v>3.29</v>
      </c>
      <c r="C1864" s="2">
        <f t="shared" si="229"/>
        <v>-4.9999999999999822E-2</v>
      </c>
      <c r="D1864" s="2">
        <f t="shared" si="230"/>
        <v>3.278</v>
      </c>
      <c r="E1864" s="2">
        <f t="shared" si="224"/>
        <v>3.0609999999999999</v>
      </c>
      <c r="F1864" s="2">
        <f t="shared" si="225"/>
        <v>3.1080000000000001</v>
      </c>
      <c r="G1864" s="2">
        <f t="shared" si="227"/>
        <v>3.1898000000000009</v>
      </c>
      <c r="H1864" s="2">
        <f t="shared" si="223"/>
        <v>3.6117499999999971</v>
      </c>
      <c r="I1864" s="2">
        <f t="array" ref="I1864">SUMPRODUCT(B1848:B1867, (ROW(B1848:B1867)-ROW(B1848)+1)) / (20*21/2)</f>
        <v>3.1566666666666667</v>
      </c>
      <c r="J1864" s="2">
        <f t="shared" si="226"/>
        <v>3.1392398382772351</v>
      </c>
      <c r="K1864" s="2">
        <f t="shared" si="228"/>
        <v>3.193005873434311</v>
      </c>
    </row>
    <row r="1865" spans="1:11" ht="13.5" x14ac:dyDescent="0.25">
      <c r="A1865" s="3">
        <f>TITRES_STAT!B1868</f>
        <v>45019</v>
      </c>
      <c r="B1865" s="6">
        <f>TITRES_STAT!D1868</f>
        <v>3.35</v>
      </c>
      <c r="C1865" s="2">
        <f t="shared" si="229"/>
        <v>6.0000000000000053E-2</v>
      </c>
      <c r="D1865" s="2">
        <f t="shared" si="230"/>
        <v>3.306</v>
      </c>
      <c r="E1865" s="2">
        <f t="shared" si="224"/>
        <v>3.1350000000000002</v>
      </c>
      <c r="F1865" s="2">
        <f t="shared" si="225"/>
        <v>3.1105000000000005</v>
      </c>
      <c r="G1865" s="2">
        <f t="shared" si="227"/>
        <v>3.192800000000001</v>
      </c>
      <c r="H1865" s="2">
        <f t="shared" si="223"/>
        <v>3.6065499999999973</v>
      </c>
      <c r="I1865" s="2">
        <f t="array" ref="I1865">SUMPRODUCT(B1849:B1868, (ROW(B1849:B1868)-ROW(B1849)+1)) / (20*21/2)</f>
        <v>3.1777142857142855</v>
      </c>
      <c r="J1865" s="2">
        <f t="shared" si="226"/>
        <v>3.1593122346317841</v>
      </c>
      <c r="K1865" s="2">
        <f t="shared" si="228"/>
        <v>3.1991625058486517</v>
      </c>
    </row>
    <row r="1866" spans="1:11" ht="13.5" x14ac:dyDescent="0.25">
      <c r="A1866" s="3">
        <f>TITRES_STAT!B1869</f>
        <v>45020</v>
      </c>
      <c r="B1866" s="6">
        <f>TITRES_STAT!D1869</f>
        <v>3.33</v>
      </c>
      <c r="C1866" s="2">
        <f t="shared" si="229"/>
        <v>-2.0000000000000018E-2</v>
      </c>
      <c r="D1866" s="2">
        <f t="shared" si="230"/>
        <v>3.3299999999999996</v>
      </c>
      <c r="E1866" s="2">
        <f t="shared" si="224"/>
        <v>3.1960000000000002</v>
      </c>
      <c r="F1866" s="2">
        <f t="shared" si="225"/>
        <v>3.1120000000000005</v>
      </c>
      <c r="G1866" s="2">
        <f t="shared" si="227"/>
        <v>3.1966000000000001</v>
      </c>
      <c r="H1866" s="2">
        <f t="shared" ref="H1866:H1929" si="231">AVERAGE(B1667:B1866)</f>
        <v>3.6012499999999976</v>
      </c>
      <c r="I1866" s="2">
        <f t="array" ref="I1866">SUMPRODUCT(B1850:B1869, (ROW(B1850:B1869)-ROW(B1850)+1)) / (20*21/2)</f>
        <v>3.1857142857142855</v>
      </c>
      <c r="J1866" s="2">
        <f t="shared" si="226"/>
        <v>3.1755682122859001</v>
      </c>
      <c r="K1866" s="2">
        <f t="shared" si="228"/>
        <v>3.2042933879722337</v>
      </c>
    </row>
    <row r="1867" spans="1:11" ht="13.5" x14ac:dyDescent="0.25">
      <c r="A1867" s="3">
        <f>TITRES_STAT!B1870</f>
        <v>45021</v>
      </c>
      <c r="B1867" s="6">
        <f>TITRES_STAT!D1870</f>
        <v>3.33</v>
      </c>
      <c r="C1867" s="2">
        <f t="shared" si="229"/>
        <v>0</v>
      </c>
      <c r="D1867" s="2">
        <f t="shared" si="230"/>
        <v>3.3280000000000003</v>
      </c>
      <c r="E1867" s="2">
        <f t="shared" si="224"/>
        <v>3.2449999999999997</v>
      </c>
      <c r="F1867" s="2">
        <f t="shared" si="225"/>
        <v>3.1090000000000004</v>
      </c>
      <c r="G1867" s="2">
        <f t="shared" si="227"/>
        <v>3.2004000000000006</v>
      </c>
      <c r="H1867" s="2">
        <f t="shared" si="231"/>
        <v>3.5959499999999984</v>
      </c>
      <c r="I1867" s="2">
        <f t="array" ref="I1867">SUMPRODUCT(B1851:B1870, (ROW(B1851:B1870)-ROW(B1851)+1)) / (20*21/2)</f>
        <v>3.1806666666666663</v>
      </c>
      <c r="J1867" s="2">
        <f t="shared" si="226"/>
        <v>3.1902760015920051</v>
      </c>
      <c r="K1867" s="2">
        <f t="shared" si="228"/>
        <v>3.209223059032146</v>
      </c>
    </row>
    <row r="1868" spans="1:11" ht="13.5" x14ac:dyDescent="0.25">
      <c r="A1868" s="3">
        <f>TITRES_STAT!B1871</f>
        <v>45022</v>
      </c>
      <c r="B1868" s="6">
        <f>TITRES_STAT!D1871</f>
        <v>3.33</v>
      </c>
      <c r="C1868" s="2">
        <f t="shared" si="229"/>
        <v>0</v>
      </c>
      <c r="D1868" s="2">
        <f t="shared" si="230"/>
        <v>3.3260000000000005</v>
      </c>
      <c r="E1868" s="2">
        <f t="shared" ref="E1868:E1931" si="232">AVERAGE(B1859:B1868)</f>
        <v>3.2819999999999991</v>
      </c>
      <c r="F1868" s="2">
        <f t="shared" si="225"/>
        <v>3.1060000000000003</v>
      </c>
      <c r="G1868" s="2">
        <f t="shared" si="227"/>
        <v>3.2042000000000006</v>
      </c>
      <c r="H1868" s="2">
        <f t="shared" si="231"/>
        <v>3.5906499999999988</v>
      </c>
      <c r="I1868" s="2">
        <f t="array" ref="I1868">SUMPRODUCT(B1852:B1871, (ROW(B1852:B1871)-ROW(B1852)+1)) / (20*21/2)</f>
        <v>3.1641904761904756</v>
      </c>
      <c r="J1868" s="2">
        <f t="shared" si="226"/>
        <v>3.203583049059433</v>
      </c>
      <c r="K1868" s="2">
        <f t="shared" si="228"/>
        <v>3.2139594096583362</v>
      </c>
    </row>
    <row r="1869" spans="1:11" ht="13.5" x14ac:dyDescent="0.25">
      <c r="A1869" s="3">
        <f>TITRES_STAT!B1872</f>
        <v>45023</v>
      </c>
      <c r="B1869" s="6">
        <f>TITRES_STAT!D1872</f>
        <v>3.19</v>
      </c>
      <c r="C1869" s="2">
        <f t="shared" si="229"/>
        <v>-0.14000000000000012</v>
      </c>
      <c r="D1869" s="2">
        <f t="shared" si="230"/>
        <v>3.306</v>
      </c>
      <c r="E1869" s="2">
        <f t="shared" si="232"/>
        <v>3.2919999999999994</v>
      </c>
      <c r="F1869" s="2">
        <f t="shared" si="225"/>
        <v>3.1030000000000002</v>
      </c>
      <c r="G1869" s="2">
        <f t="shared" si="227"/>
        <v>3.2052000000000009</v>
      </c>
      <c r="H1869" s="2">
        <f t="shared" si="231"/>
        <v>3.584649999999999</v>
      </c>
      <c r="I1869" s="2">
        <f t="array" ref="I1869">SUMPRODUCT(B1853:B1872, (ROW(B1853:B1872)-ROW(B1853)+1)) / (20*21/2)</f>
        <v>3.1362380952380953</v>
      </c>
      <c r="J1869" s="2">
        <f t="shared" si="226"/>
        <v>3.2022894253394871</v>
      </c>
      <c r="K1869" s="2">
        <f t="shared" si="228"/>
        <v>3.2130198249658526</v>
      </c>
    </row>
    <row r="1870" spans="1:11" ht="13.5" x14ac:dyDescent="0.25">
      <c r="A1870" s="3">
        <f>TITRES_STAT!B1873</f>
        <v>45026</v>
      </c>
      <c r="B1870" s="6">
        <f>TITRES_STAT!D1873</f>
        <v>3.05</v>
      </c>
      <c r="C1870" s="2">
        <f t="shared" si="229"/>
        <v>-0.14000000000000012</v>
      </c>
      <c r="D1870" s="2">
        <f t="shared" si="230"/>
        <v>3.246</v>
      </c>
      <c r="E1870" s="2">
        <f t="shared" si="232"/>
        <v>3.2759999999999998</v>
      </c>
      <c r="F1870" s="2">
        <f t="shared" si="225"/>
        <v>3.093</v>
      </c>
      <c r="G1870" s="2">
        <f t="shared" si="227"/>
        <v>3.2034000000000002</v>
      </c>
      <c r="H1870" s="2">
        <f t="shared" si="231"/>
        <v>3.5779499999999991</v>
      </c>
      <c r="I1870" s="2">
        <f t="array" ref="I1870">SUMPRODUCT(B1854:B1873, (ROW(B1854:B1873)-ROW(B1854)+1)) / (20*21/2)</f>
        <v>3.0977619047619052</v>
      </c>
      <c r="J1870" s="2">
        <f t="shared" si="226"/>
        <v>3.1877856705452503</v>
      </c>
      <c r="K1870" s="2">
        <f t="shared" si="228"/>
        <v>3.2066268906534665</v>
      </c>
    </row>
    <row r="1871" spans="1:11" ht="13.5" x14ac:dyDescent="0.25">
      <c r="A1871" s="3">
        <f>TITRES_STAT!B1874</f>
        <v>45027</v>
      </c>
      <c r="B1871" s="6">
        <f>TITRES_STAT!D1874</f>
        <v>2.92</v>
      </c>
      <c r="C1871" s="2">
        <f t="shared" si="229"/>
        <v>-0.12999999999999989</v>
      </c>
      <c r="D1871" s="2">
        <f t="shared" si="230"/>
        <v>3.1639999999999997</v>
      </c>
      <c r="E1871" s="2">
        <f t="shared" si="232"/>
        <v>3.2469999999999999</v>
      </c>
      <c r="F1871" s="2">
        <f t="shared" si="225"/>
        <v>3.0834999999999999</v>
      </c>
      <c r="G1871" s="2">
        <f t="shared" si="227"/>
        <v>3.1990000000000003</v>
      </c>
      <c r="H1871" s="2">
        <f t="shared" si="231"/>
        <v>3.5705999999999989</v>
      </c>
      <c r="I1871" s="2">
        <f t="array" ref="I1871">SUMPRODUCT(B1855:B1874, (ROW(B1855:B1874)-ROW(B1855)+1)) / (20*21/2)</f>
        <v>3.0487142857142859</v>
      </c>
      <c r="J1871" s="2">
        <f t="shared" si="226"/>
        <v>3.1622822733504647</v>
      </c>
      <c r="K1871" s="2">
        <f t="shared" si="228"/>
        <v>3.195386620431762</v>
      </c>
    </row>
    <row r="1872" spans="1:11" ht="13.5" x14ac:dyDescent="0.25">
      <c r="A1872" s="3">
        <f>TITRES_STAT!B1875</f>
        <v>45028</v>
      </c>
      <c r="B1872" s="6">
        <f>TITRES_STAT!D1875</f>
        <v>2.79</v>
      </c>
      <c r="C1872" s="2">
        <f t="shared" si="229"/>
        <v>-0.12999999999999989</v>
      </c>
      <c r="D1872" s="2">
        <f t="shared" si="230"/>
        <v>3.056</v>
      </c>
      <c r="E1872" s="2">
        <f t="shared" si="232"/>
        <v>3.1920000000000002</v>
      </c>
      <c r="F1872" s="2">
        <f t="shared" si="225"/>
        <v>3.0739999999999998</v>
      </c>
      <c r="G1872" s="2">
        <f t="shared" si="227"/>
        <v>3.1892</v>
      </c>
      <c r="H1872" s="2">
        <f t="shared" si="231"/>
        <v>3.562599999999998</v>
      </c>
      <c r="I1872" s="2">
        <f t="array" ref="I1872">SUMPRODUCT(B1856:B1875, (ROW(B1856:B1875)-ROW(B1856)+1)) / (20*21/2)</f>
        <v>2.9900476190476191</v>
      </c>
      <c r="J1872" s="2">
        <f t="shared" si="226"/>
        <v>3.1268268187456583</v>
      </c>
      <c r="K1872" s="2">
        <f t="shared" si="228"/>
        <v>3.1794891059050263</v>
      </c>
    </row>
    <row r="1873" spans="1:11" ht="13.5" x14ac:dyDescent="0.25">
      <c r="A1873" s="3">
        <f>TITRES_STAT!B1876</f>
        <v>45029</v>
      </c>
      <c r="B1873" s="6">
        <f>TITRES_STAT!D1876</f>
        <v>2.67</v>
      </c>
      <c r="C1873" s="2">
        <f t="shared" si="229"/>
        <v>-0.12000000000000011</v>
      </c>
      <c r="D1873" s="2">
        <f t="shared" si="230"/>
        <v>2.9239999999999999</v>
      </c>
      <c r="E1873" s="2">
        <f t="shared" si="232"/>
        <v>3.1250000000000009</v>
      </c>
      <c r="F1873" s="2">
        <f t="shared" si="225"/>
        <v>3.0649999999999999</v>
      </c>
      <c r="G1873" s="2">
        <f t="shared" si="227"/>
        <v>3.177</v>
      </c>
      <c r="H1873" s="2">
        <f t="shared" si="231"/>
        <v>3.5549499999999985</v>
      </c>
      <c r="I1873" s="2">
        <f t="array" ref="I1873">SUMPRODUCT(B1857:B1876, (ROW(B1857:B1876)-ROW(B1857)+1)) / (20*21/2)</f>
        <v>2.9226666666666663</v>
      </c>
      <c r="J1873" s="2">
        <f t="shared" si="226"/>
        <v>3.0833195026746432</v>
      </c>
      <c r="K1873" s="2">
        <f t="shared" si="228"/>
        <v>3.1595091409675744</v>
      </c>
    </row>
    <row r="1874" spans="1:11" ht="13.5" x14ac:dyDescent="0.25">
      <c r="A1874" s="3">
        <f>TITRES_STAT!B1877</f>
        <v>45030</v>
      </c>
      <c r="B1874" s="6">
        <f>TITRES_STAT!D1877</f>
        <v>2.5499999999999998</v>
      </c>
      <c r="C1874" s="2">
        <f t="shared" si="229"/>
        <v>-0.12000000000000011</v>
      </c>
      <c r="D1874" s="2">
        <f t="shared" si="230"/>
        <v>2.7960000000000003</v>
      </c>
      <c r="E1874" s="2">
        <f t="shared" si="232"/>
        <v>3.0510000000000002</v>
      </c>
      <c r="F1874" s="2">
        <f t="shared" si="225"/>
        <v>3.0559999999999996</v>
      </c>
      <c r="G1874" s="2">
        <f t="shared" si="227"/>
        <v>3.1624000000000008</v>
      </c>
      <c r="H1874" s="2">
        <f t="shared" si="231"/>
        <v>3.5475999999999974</v>
      </c>
      <c r="I1874" s="2">
        <f t="array" ref="I1874">SUMPRODUCT(B1858:B1877, (ROW(B1858:B1877)-ROW(B1858)+1)) / (20*21/2)</f>
        <v>2.8666190476190478</v>
      </c>
      <c r="J1874" s="2">
        <f t="shared" si="226"/>
        <v>3.032527169086582</v>
      </c>
      <c r="K1874" s="2">
        <f t="shared" si="228"/>
        <v>3.1356068217139441</v>
      </c>
    </row>
    <row r="1875" spans="1:11" ht="13.5" x14ac:dyDescent="0.25">
      <c r="A1875" s="3">
        <f>TITRES_STAT!B1878</f>
        <v>45033</v>
      </c>
      <c r="B1875" s="6">
        <f>TITRES_STAT!D1878</f>
        <v>2.44</v>
      </c>
      <c r="C1875" s="2">
        <f t="shared" si="229"/>
        <v>-0.10999999999999988</v>
      </c>
      <c r="D1875" s="2">
        <f t="shared" si="230"/>
        <v>2.6739999999999999</v>
      </c>
      <c r="E1875" s="2">
        <f t="shared" si="232"/>
        <v>2.96</v>
      </c>
      <c r="F1875" s="2">
        <f t="shared" si="225"/>
        <v>3.0474999999999994</v>
      </c>
      <c r="G1875" s="2">
        <f t="shared" si="227"/>
        <v>3.1456</v>
      </c>
      <c r="H1875" s="2">
        <f t="shared" si="231"/>
        <v>3.5387999999999984</v>
      </c>
      <c r="I1875" s="2">
        <f t="array" ref="I1875">SUMPRODUCT(B1859:B1878, (ROW(B1859:B1878)-ROW(B1859)+1)) / (20*21/2)</f>
        <v>2.8220000000000001</v>
      </c>
      <c r="J1875" s="2">
        <f t="shared" si="226"/>
        <v>2.9760960101259553</v>
      </c>
      <c r="K1875" s="2">
        <f t="shared" si="228"/>
        <v>3.1083281228232011</v>
      </c>
    </row>
    <row r="1876" spans="1:11" ht="13.5" x14ac:dyDescent="0.25">
      <c r="A1876" s="3">
        <f>TITRES_STAT!B1879</f>
        <v>45034</v>
      </c>
      <c r="B1876" s="6">
        <f>TITRES_STAT!D1879</f>
        <v>2.34</v>
      </c>
      <c r="C1876" s="2">
        <f t="shared" si="229"/>
        <v>-0.10000000000000009</v>
      </c>
      <c r="D1876" s="2">
        <f t="shared" si="230"/>
        <v>2.5579999999999998</v>
      </c>
      <c r="E1876" s="2">
        <f t="shared" si="232"/>
        <v>2.8610000000000002</v>
      </c>
      <c r="F1876" s="2">
        <f t="shared" ref="F1876:F1939" si="233">AVERAGE(B1857:B1876)</f>
        <v>3.0284999999999997</v>
      </c>
      <c r="G1876" s="2">
        <f t="shared" si="227"/>
        <v>3.1268000000000002</v>
      </c>
      <c r="H1876" s="2">
        <f t="shared" si="231"/>
        <v>3.5294999999999974</v>
      </c>
      <c r="I1876" s="2">
        <f t="array" ref="I1876">SUMPRODUCT(B1860:B1879, (ROW(B1860:B1879)-ROW(B1860)+1)) / (20*21/2)</f>
        <v>2.7898571428571435</v>
      </c>
      <c r="J1876" s="2">
        <f t="shared" si="226"/>
        <v>2.9155154377330073</v>
      </c>
      <c r="K1876" s="2">
        <f t="shared" si="228"/>
        <v>3.0781976082026836</v>
      </c>
    </row>
    <row r="1877" spans="1:11" ht="13.5" x14ac:dyDescent="0.25">
      <c r="A1877" s="3">
        <f>TITRES_STAT!B1880</f>
        <v>45035</v>
      </c>
      <c r="B1877" s="6">
        <f>TITRES_STAT!D1880</f>
        <v>2.44</v>
      </c>
      <c r="C1877" s="2">
        <f t="shared" si="229"/>
        <v>0.10000000000000009</v>
      </c>
      <c r="D1877" s="2">
        <f t="shared" si="230"/>
        <v>2.488</v>
      </c>
      <c r="E1877" s="2">
        <f t="shared" si="232"/>
        <v>2.7720000000000007</v>
      </c>
      <c r="F1877" s="2">
        <f t="shared" si="233"/>
        <v>3.0084999999999993</v>
      </c>
      <c r="G1877" s="2">
        <f t="shared" si="227"/>
        <v>3.1099999999999994</v>
      </c>
      <c r="H1877" s="2">
        <f t="shared" si="231"/>
        <v>3.5206999999999984</v>
      </c>
      <c r="I1877" s="2">
        <f t="array" ref="I1877">SUMPRODUCT(B1861:B1880, (ROW(B1861:B1880)-ROW(B1861)+1)) / (20*21/2)</f>
        <v>2.7598095238095239</v>
      </c>
      <c r="J1877" s="2">
        <f t="shared" ref="J1877:J1940" si="234">$J$4*B1877+J1876*(1-$J$4)</f>
        <v>2.8702282531870065</v>
      </c>
      <c r="K1877" s="2">
        <f t="shared" si="228"/>
        <v>3.0531702510182646</v>
      </c>
    </row>
    <row r="1878" spans="1:11" ht="13.5" x14ac:dyDescent="0.25">
      <c r="A1878" s="3">
        <f>TITRES_STAT!B1881</f>
        <v>45036</v>
      </c>
      <c r="B1878" s="6">
        <f>TITRES_STAT!D1881</f>
        <v>2.54</v>
      </c>
      <c r="C1878" s="2">
        <f t="shared" si="229"/>
        <v>0.10000000000000009</v>
      </c>
      <c r="D1878" s="2">
        <f t="shared" si="230"/>
        <v>2.4619999999999997</v>
      </c>
      <c r="E1878" s="2">
        <f t="shared" si="232"/>
        <v>2.6930000000000001</v>
      </c>
      <c r="F1878" s="2">
        <f t="shared" si="233"/>
        <v>2.9874999999999989</v>
      </c>
      <c r="G1878" s="2">
        <f t="shared" si="227"/>
        <v>3.0951999999999993</v>
      </c>
      <c r="H1878" s="2">
        <f t="shared" si="231"/>
        <v>3.5123999999999977</v>
      </c>
      <c r="I1878" s="2">
        <f t="array" ref="I1878">SUMPRODUCT(B1862:B1881, (ROW(B1862:B1881)-ROW(B1862)+1)) / (20*21/2)</f>
        <v>2.7324285714285712</v>
      </c>
      <c r="J1878" s="2">
        <f t="shared" si="234"/>
        <v>2.8387779433596725</v>
      </c>
      <c r="K1878" s="2">
        <f t="shared" si="228"/>
        <v>3.0330459274489208</v>
      </c>
    </row>
    <row r="1879" spans="1:11" ht="13.5" x14ac:dyDescent="0.25">
      <c r="A1879" s="3">
        <f>TITRES_STAT!B1882</f>
        <v>45040</v>
      </c>
      <c r="B1879" s="6">
        <f>TITRES_STAT!D1882</f>
        <v>2.65</v>
      </c>
      <c r="C1879" s="2">
        <f t="shared" si="229"/>
        <v>0.10999999999999988</v>
      </c>
      <c r="D1879" s="2">
        <f t="shared" si="230"/>
        <v>2.4819999999999998</v>
      </c>
      <c r="E1879" s="2">
        <f t="shared" si="232"/>
        <v>2.6390000000000002</v>
      </c>
      <c r="F1879" s="2">
        <f t="shared" si="233"/>
        <v>2.9654999999999996</v>
      </c>
      <c r="G1879" s="2">
        <f t="shared" si="227"/>
        <v>3.0825999999999989</v>
      </c>
      <c r="H1879" s="2">
        <f t="shared" si="231"/>
        <v>3.504649999999998</v>
      </c>
      <c r="I1879" s="2">
        <f t="array" ref="I1879">SUMPRODUCT(B1863:B1882, (ROW(B1863:B1882)-ROW(B1863)+1)) / (20*21/2)</f>
        <v>2.7077142857142857</v>
      </c>
      <c r="J1879" s="2">
        <f t="shared" si="234"/>
        <v>2.8207990916111321</v>
      </c>
      <c r="K1879" s="2">
        <f t="shared" si="228"/>
        <v>3.0180245185293555</v>
      </c>
    </row>
    <row r="1880" spans="1:11" ht="13.5" x14ac:dyDescent="0.25">
      <c r="A1880" s="3">
        <f>TITRES_STAT!B1883</f>
        <v>45041</v>
      </c>
      <c r="B1880" s="6">
        <f>TITRES_STAT!D1883</f>
        <v>2.65</v>
      </c>
      <c r="C1880" s="2">
        <f t="shared" si="229"/>
        <v>0</v>
      </c>
      <c r="D1880" s="2">
        <f t="shared" si="230"/>
        <v>2.524</v>
      </c>
      <c r="E1880" s="2">
        <f t="shared" si="232"/>
        <v>2.5989999999999993</v>
      </c>
      <c r="F1880" s="2">
        <f t="shared" si="233"/>
        <v>2.9374999999999996</v>
      </c>
      <c r="G1880" s="2">
        <f t="shared" si="227"/>
        <v>3.069999999999999</v>
      </c>
      <c r="H1880" s="2">
        <f t="shared" si="231"/>
        <v>3.497799999999998</v>
      </c>
      <c r="I1880" s="2">
        <f t="array" ref="I1880">SUMPRODUCT(B1864:B1883, (ROW(B1864:B1883)-ROW(B1864)+1)) / (20*21/2)</f>
        <v>2.6862857142857144</v>
      </c>
      <c r="J1880" s="2">
        <f t="shared" si="234"/>
        <v>2.8045325114576909</v>
      </c>
      <c r="K1880" s="2">
        <f t="shared" si="228"/>
        <v>3.0035921844693809</v>
      </c>
    </row>
    <row r="1881" spans="1:11" ht="13.5" x14ac:dyDescent="0.25">
      <c r="A1881" s="3">
        <f>TITRES_STAT!B1884</f>
        <v>45042</v>
      </c>
      <c r="B1881" s="6">
        <f>TITRES_STAT!D1884</f>
        <v>2.65</v>
      </c>
      <c r="C1881" s="2">
        <f t="shared" si="229"/>
        <v>0</v>
      </c>
      <c r="D1881" s="2">
        <f t="shared" si="230"/>
        <v>2.5860000000000003</v>
      </c>
      <c r="E1881" s="2">
        <f t="shared" si="232"/>
        <v>2.5719999999999996</v>
      </c>
      <c r="F1881" s="2">
        <f t="shared" si="233"/>
        <v>2.9094999999999991</v>
      </c>
      <c r="G1881" s="2">
        <f t="shared" si="227"/>
        <v>3.0573999999999995</v>
      </c>
      <c r="H1881" s="2">
        <f t="shared" si="231"/>
        <v>3.4917499999999979</v>
      </c>
      <c r="I1881" s="2">
        <f t="array" ref="I1881">SUMPRODUCT(B1865:B1884, (ROW(B1865:B1884)-ROW(B1865)+1)) / (20*21/2)</f>
        <v>2.6681428571428567</v>
      </c>
      <c r="J1881" s="2">
        <f t="shared" si="234"/>
        <v>2.7898151294141011</v>
      </c>
      <c r="K1881" s="2">
        <f t="shared" si="228"/>
        <v>2.9897258242941112</v>
      </c>
    </row>
    <row r="1882" spans="1:11" ht="13.5" x14ac:dyDescent="0.25">
      <c r="A1882" s="3">
        <f>TITRES_STAT!B1885</f>
        <v>45043</v>
      </c>
      <c r="B1882" s="6">
        <f>TITRES_STAT!D1885</f>
        <v>2.65</v>
      </c>
      <c r="C1882" s="2">
        <f t="shared" si="229"/>
        <v>0</v>
      </c>
      <c r="D1882" s="2">
        <f t="shared" si="230"/>
        <v>2.6280000000000001</v>
      </c>
      <c r="E1882" s="2">
        <f t="shared" si="232"/>
        <v>2.5579999999999994</v>
      </c>
      <c r="F1882" s="2">
        <f t="shared" si="233"/>
        <v>2.8749999999999996</v>
      </c>
      <c r="G1882" s="2">
        <f t="shared" si="227"/>
        <v>3.0448000000000004</v>
      </c>
      <c r="H1882" s="2">
        <f t="shared" si="231"/>
        <v>3.4856999999999978</v>
      </c>
      <c r="I1882" s="2">
        <f t="array" ref="I1882">SUMPRODUCT(B1866:B1885, (ROW(B1866:B1885)-ROW(B1866)+1)) / (20*21/2)</f>
        <v>2.6625714285714293</v>
      </c>
      <c r="J1882" s="2">
        <f t="shared" si="234"/>
        <v>2.7764994028032346</v>
      </c>
      <c r="K1882" s="2">
        <f t="shared" si="228"/>
        <v>2.9764032429492442</v>
      </c>
    </row>
    <row r="1883" spans="1:11" ht="13.5" x14ac:dyDescent="0.25">
      <c r="A1883" s="3">
        <f>TITRES_STAT!B1886</f>
        <v>45044</v>
      </c>
      <c r="B1883" s="6">
        <f>TITRES_STAT!D1886</f>
        <v>2.65</v>
      </c>
      <c r="C1883" s="2">
        <f t="shared" si="229"/>
        <v>0</v>
      </c>
      <c r="D1883" s="2">
        <f t="shared" si="230"/>
        <v>2.65</v>
      </c>
      <c r="E1883" s="2">
        <f t="shared" si="232"/>
        <v>2.5559999999999996</v>
      </c>
      <c r="F1883" s="2">
        <f t="shared" si="233"/>
        <v>2.8404999999999996</v>
      </c>
      <c r="G1883" s="2">
        <f t="shared" si="227"/>
        <v>3.0322000000000005</v>
      </c>
      <c r="H1883" s="2">
        <f t="shared" si="231"/>
        <v>3.4787999999999979</v>
      </c>
      <c r="I1883" s="2">
        <f t="array" ref="I1883">SUMPRODUCT(B1867:B1886, (ROW(B1867:B1886)-ROW(B1867)+1)) / (20*21/2)</f>
        <v>2.6598571428571427</v>
      </c>
      <c r="J1883" s="2">
        <f t="shared" si="234"/>
        <v>2.764451840631498</v>
      </c>
      <c r="K1883" s="2">
        <f t="shared" si="228"/>
        <v>2.963603115774764</v>
      </c>
    </row>
    <row r="1884" spans="1:11" ht="13.5" x14ac:dyDescent="0.25">
      <c r="A1884" s="3">
        <f>TITRES_STAT!B1887</f>
        <v>45048</v>
      </c>
      <c r="B1884" s="6">
        <f>TITRES_STAT!D1887</f>
        <v>2.65</v>
      </c>
      <c r="C1884" s="2">
        <f t="shared" si="229"/>
        <v>0</v>
      </c>
      <c r="D1884" s="2">
        <f t="shared" si="230"/>
        <v>2.65</v>
      </c>
      <c r="E1884" s="2">
        <f t="shared" si="232"/>
        <v>2.5659999999999994</v>
      </c>
      <c r="F1884" s="2">
        <f t="shared" si="233"/>
        <v>2.8084999999999996</v>
      </c>
      <c r="G1884" s="2">
        <f t="shared" si="227"/>
        <v>3.0195999999999996</v>
      </c>
      <c r="H1884" s="2">
        <f t="shared" si="231"/>
        <v>3.4727999999999977</v>
      </c>
      <c r="I1884" s="2">
        <f t="array" ref="I1884">SUMPRODUCT(B1868:B1887, (ROW(B1868:B1887)-ROW(B1868)+1)) / (20*21/2)</f>
        <v>2.6599047619047615</v>
      </c>
      <c r="J1884" s="2">
        <f t="shared" si="234"/>
        <v>2.7535516653332599</v>
      </c>
      <c r="K1884" s="2">
        <f t="shared" si="228"/>
        <v>2.9513049543718322</v>
      </c>
    </row>
    <row r="1885" spans="1:11" ht="13.5" x14ac:dyDescent="0.25">
      <c r="A1885" s="3">
        <f>TITRES_STAT!B1888</f>
        <v>45049</v>
      </c>
      <c r="B1885" s="6">
        <f>TITRES_STAT!D1888</f>
        <v>2.75</v>
      </c>
      <c r="C1885" s="2">
        <f t="shared" si="229"/>
        <v>0.10000000000000009</v>
      </c>
      <c r="D1885" s="2">
        <f t="shared" si="230"/>
        <v>2.67</v>
      </c>
      <c r="E1885" s="2">
        <f t="shared" si="232"/>
        <v>2.5969999999999995</v>
      </c>
      <c r="F1885" s="2">
        <f t="shared" si="233"/>
        <v>2.7784999999999997</v>
      </c>
      <c r="G1885" s="2">
        <f t="shared" si="227"/>
        <v>3.0096000000000003</v>
      </c>
      <c r="H1885" s="2">
        <f t="shared" si="231"/>
        <v>3.4680499999999972</v>
      </c>
      <c r="I1885" s="2">
        <f t="array" ref="I1885">SUMPRODUCT(B1869:B1888, (ROW(B1869:B1888)-ROW(B1869)+1)) / (20*21/2)</f>
        <v>2.6627142857142863</v>
      </c>
      <c r="J1885" s="2">
        <f t="shared" si="234"/>
        <v>2.7532134114919971</v>
      </c>
      <c r="K1885" s="2">
        <f t="shared" si="228"/>
        <v>2.9434106424356821</v>
      </c>
    </row>
    <row r="1886" spans="1:11" ht="13.5" x14ac:dyDescent="0.25">
      <c r="A1886" s="3">
        <f>TITRES_STAT!B1889</f>
        <v>45050</v>
      </c>
      <c r="B1886" s="6">
        <f>TITRES_STAT!D1889</f>
        <v>2.75</v>
      </c>
      <c r="C1886" s="2">
        <f t="shared" si="229"/>
        <v>0</v>
      </c>
      <c r="D1886" s="2">
        <f t="shared" si="230"/>
        <v>2.69</v>
      </c>
      <c r="E1886" s="2">
        <f t="shared" si="232"/>
        <v>2.6379999999999999</v>
      </c>
      <c r="F1886" s="2">
        <f t="shared" si="233"/>
        <v>2.7494999999999998</v>
      </c>
      <c r="G1886" s="2">
        <f t="shared" si="227"/>
        <v>2.9996000000000005</v>
      </c>
      <c r="H1886" s="2">
        <f t="shared" si="231"/>
        <v>3.4632999999999972</v>
      </c>
      <c r="I1886" s="2">
        <f t="array" ref="I1886">SUMPRODUCT(B1870:B1889, (ROW(B1870:B1889)-ROW(B1870)+1)) / (20*21/2)</f>
        <v>2.6682857142857137</v>
      </c>
      <c r="J1886" s="2">
        <f t="shared" si="234"/>
        <v>2.7529073723022832</v>
      </c>
      <c r="K1886" s="2">
        <f t="shared" si="228"/>
        <v>2.9358259113597733</v>
      </c>
    </row>
    <row r="1887" spans="1:11" ht="13.5" x14ac:dyDescent="0.25">
      <c r="A1887" s="3">
        <f>TITRES_STAT!B1890</f>
        <v>45051</v>
      </c>
      <c r="B1887" s="6">
        <f>TITRES_STAT!D1890</f>
        <v>2.75</v>
      </c>
      <c r="C1887" s="2">
        <f t="shared" si="229"/>
        <v>0</v>
      </c>
      <c r="D1887" s="2">
        <f t="shared" si="230"/>
        <v>2.71</v>
      </c>
      <c r="E1887" s="2">
        <f t="shared" si="232"/>
        <v>2.669</v>
      </c>
      <c r="F1887" s="2">
        <f t="shared" si="233"/>
        <v>2.7204999999999999</v>
      </c>
      <c r="G1887" s="2">
        <f t="shared" si="227"/>
        <v>2.9896000000000003</v>
      </c>
      <c r="H1887" s="2">
        <f t="shared" si="231"/>
        <v>3.4585499999999971</v>
      </c>
      <c r="I1887" s="2">
        <f t="array" ref="I1887">SUMPRODUCT(B1871:B1890, (ROW(B1871:B1890)-ROW(B1871)+1)) / (20*21/2)</f>
        <v>2.6645238095238093</v>
      </c>
      <c r="J1887" s="2">
        <f t="shared" si="234"/>
        <v>2.7526304797020655</v>
      </c>
      <c r="K1887" s="2">
        <f t="shared" si="228"/>
        <v>2.9285386207182138</v>
      </c>
    </row>
    <row r="1888" spans="1:11" ht="13.5" x14ac:dyDescent="0.25">
      <c r="A1888" s="3">
        <f>TITRES_STAT!B1891</f>
        <v>45054</v>
      </c>
      <c r="B1888" s="6">
        <f>TITRES_STAT!D1891</f>
        <v>2.75</v>
      </c>
      <c r="C1888" s="2">
        <f t="shared" si="229"/>
        <v>0</v>
      </c>
      <c r="D1888" s="2">
        <f t="shared" si="230"/>
        <v>2.73</v>
      </c>
      <c r="E1888" s="2">
        <f t="shared" si="232"/>
        <v>2.69</v>
      </c>
      <c r="F1888" s="2">
        <f t="shared" si="233"/>
        <v>2.6914999999999996</v>
      </c>
      <c r="G1888" s="2">
        <f t="shared" si="227"/>
        <v>2.9796000000000005</v>
      </c>
      <c r="H1888" s="2">
        <f t="shared" si="231"/>
        <v>3.4537999999999971</v>
      </c>
      <c r="I1888" s="2">
        <f t="array" ref="I1888">SUMPRODUCT(B1872:B1891, (ROW(B1872:B1891)-ROW(B1872)+1)) / (20*21/2)</f>
        <v>2.6599047619047615</v>
      </c>
      <c r="J1888" s="2">
        <f t="shared" si="234"/>
        <v>2.7523799578256782</v>
      </c>
      <c r="K1888" s="2">
        <f t="shared" si="228"/>
        <v>2.9215371061802449</v>
      </c>
    </row>
    <row r="1889" spans="1:11" ht="13.5" x14ac:dyDescent="0.25">
      <c r="A1889" s="3">
        <f>TITRES_STAT!B1892</f>
        <v>45055</v>
      </c>
      <c r="B1889" s="6">
        <f>TITRES_STAT!D1892</f>
        <v>2.75</v>
      </c>
      <c r="C1889" s="2">
        <f t="shared" si="229"/>
        <v>0</v>
      </c>
      <c r="D1889" s="2">
        <f t="shared" si="230"/>
        <v>2.75</v>
      </c>
      <c r="E1889" s="2">
        <f t="shared" si="232"/>
        <v>2.7</v>
      </c>
      <c r="F1889" s="2">
        <f t="shared" si="233"/>
        <v>2.6694999999999998</v>
      </c>
      <c r="G1889" s="2">
        <f t="shared" si="227"/>
        <v>2.9696000000000002</v>
      </c>
      <c r="H1889" s="2">
        <f t="shared" si="231"/>
        <v>3.4490499999999971</v>
      </c>
      <c r="I1889" s="2">
        <f t="array" ref="I1889">SUMPRODUCT(B1873:B1892, (ROW(B1873:B1892)-ROW(B1873)+1)) / (20*21/2)</f>
        <v>2.6568095238095237</v>
      </c>
      <c r="J1889" s="2">
        <f t="shared" si="234"/>
        <v>2.7521532951756136</v>
      </c>
      <c r="K1889" s="2">
        <f t="shared" si="228"/>
        <v>2.9148101608398433</v>
      </c>
    </row>
    <row r="1890" spans="1:11" ht="13.5" x14ac:dyDescent="0.25">
      <c r="A1890" s="3">
        <f>TITRES_STAT!B1893</f>
        <v>45056</v>
      </c>
      <c r="B1890" s="6">
        <f>TITRES_STAT!D1893</f>
        <v>2.63</v>
      </c>
      <c r="C1890" s="2">
        <f t="shared" si="229"/>
        <v>-0.12000000000000011</v>
      </c>
      <c r="D1890" s="2">
        <f t="shared" si="230"/>
        <v>2.726</v>
      </c>
      <c r="E1890" s="2">
        <f t="shared" si="232"/>
        <v>2.698</v>
      </c>
      <c r="F1890" s="2">
        <f t="shared" si="233"/>
        <v>2.6484999999999994</v>
      </c>
      <c r="G1890" s="2">
        <f t="shared" si="227"/>
        <v>2.9572000000000003</v>
      </c>
      <c r="H1890" s="2">
        <f t="shared" si="231"/>
        <v>3.4428999999999967</v>
      </c>
      <c r="I1890" s="2">
        <f t="array" ref="I1890">SUMPRODUCT(B1874:B1893, (ROW(B1874:B1893)-ROW(B1874)+1)) / (20*21/2)</f>
        <v>2.6441428571428571</v>
      </c>
      <c r="J1890" s="2">
        <f t="shared" si="234"/>
        <v>2.740519648016031</v>
      </c>
      <c r="K1890" s="2">
        <f t="shared" si="228"/>
        <v>2.9036411349245554</v>
      </c>
    </row>
    <row r="1891" spans="1:11" ht="13.5" x14ac:dyDescent="0.25">
      <c r="A1891" s="3">
        <f>TITRES_STAT!B1894</f>
        <v>45057</v>
      </c>
      <c r="B1891" s="6">
        <f>TITRES_STAT!D1894</f>
        <v>2.6</v>
      </c>
      <c r="C1891" s="2">
        <f t="shared" si="229"/>
        <v>-2.9999999999999805E-2</v>
      </c>
      <c r="D1891" s="2">
        <f t="shared" si="230"/>
        <v>2.6959999999999997</v>
      </c>
      <c r="E1891" s="2">
        <f t="shared" si="232"/>
        <v>2.6930000000000001</v>
      </c>
      <c r="F1891" s="2">
        <f t="shared" si="233"/>
        <v>2.6324999999999998</v>
      </c>
      <c r="G1891" s="2">
        <f t="shared" si="227"/>
        <v>2.9442000000000004</v>
      </c>
      <c r="H1891" s="2">
        <f t="shared" si="231"/>
        <v>3.4364499999999971</v>
      </c>
      <c r="I1891" s="2">
        <f t="array" ref="I1891">SUMPRODUCT(B1875:B1894, (ROW(B1875:B1894)-ROW(B1875)+1)) / (20*21/2)</f>
        <v>2.6428095238095239</v>
      </c>
      <c r="J1891" s="2">
        <f t="shared" si="234"/>
        <v>2.7271368243954566</v>
      </c>
      <c r="K1891" s="2">
        <f t="shared" si="228"/>
        <v>2.8917336394373181</v>
      </c>
    </row>
    <row r="1892" spans="1:11" ht="13.5" x14ac:dyDescent="0.25">
      <c r="A1892" s="3">
        <f>TITRES_STAT!B1895</f>
        <v>45058</v>
      </c>
      <c r="B1892" s="6">
        <f>TITRES_STAT!D1895</f>
        <v>2.6</v>
      </c>
      <c r="C1892" s="2">
        <f t="shared" si="229"/>
        <v>0</v>
      </c>
      <c r="D1892" s="2">
        <f t="shared" si="230"/>
        <v>2.6659999999999995</v>
      </c>
      <c r="E1892" s="2">
        <f t="shared" si="232"/>
        <v>2.6880000000000002</v>
      </c>
      <c r="F1892" s="2">
        <f t="shared" si="233"/>
        <v>2.6230000000000002</v>
      </c>
      <c r="G1892" s="2">
        <f t="shared" si="227"/>
        <v>2.9302000000000006</v>
      </c>
      <c r="H1892" s="2">
        <f t="shared" si="231"/>
        <v>3.4299499999999972</v>
      </c>
      <c r="I1892" s="2">
        <f t="array" ref="I1892">SUMPRODUCT(B1876:B1895, (ROW(B1876:B1895)-ROW(B1876)+1)) / (20*21/2)</f>
        <v>2.6412380952380952</v>
      </c>
      <c r="J1892" s="2">
        <f t="shared" si="234"/>
        <v>2.715028555405413</v>
      </c>
      <c r="K1892" s="2">
        <f t="shared" si="228"/>
        <v>2.8802931045574236</v>
      </c>
    </row>
    <row r="1893" spans="1:11" ht="13.5" x14ac:dyDescent="0.25">
      <c r="A1893" s="3">
        <f>TITRES_STAT!B1896</f>
        <v>45061</v>
      </c>
      <c r="B1893" s="6">
        <f>TITRES_STAT!D1896</f>
        <v>2.4900000000000002</v>
      </c>
      <c r="C1893" s="2">
        <f t="shared" si="229"/>
        <v>-0.10999999999999988</v>
      </c>
      <c r="D1893" s="2">
        <f t="shared" si="230"/>
        <v>2.6139999999999999</v>
      </c>
      <c r="E1893" s="2">
        <f t="shared" si="232"/>
        <v>2.6719999999999997</v>
      </c>
      <c r="F1893" s="2">
        <f t="shared" si="233"/>
        <v>2.6139999999999999</v>
      </c>
      <c r="G1893" s="2">
        <f t="shared" si="227"/>
        <v>2.914000000000001</v>
      </c>
      <c r="H1893" s="2">
        <f t="shared" si="231"/>
        <v>3.4228999999999972</v>
      </c>
      <c r="I1893" s="2">
        <f t="array" ref="I1893">SUMPRODUCT(B1877:B1896, (ROW(B1877:B1896)-ROW(B1877)+1)) / (20*21/2)</f>
        <v>2.6284285714285716</v>
      </c>
      <c r="J1893" s="2">
        <f t="shared" si="234"/>
        <v>2.693597264414421</v>
      </c>
      <c r="K1893" s="2">
        <f t="shared" si="228"/>
        <v>2.8649874926139951</v>
      </c>
    </row>
    <row r="1894" spans="1:11" ht="13.5" x14ac:dyDescent="0.25">
      <c r="A1894" s="3">
        <f>TITRES_STAT!B1897</f>
        <v>45062</v>
      </c>
      <c r="B1894" s="6">
        <f>TITRES_STAT!D1897</f>
        <v>2.6</v>
      </c>
      <c r="C1894" s="2">
        <f t="shared" si="229"/>
        <v>0.10999999999999988</v>
      </c>
      <c r="D1894" s="2">
        <f t="shared" si="230"/>
        <v>2.5840000000000001</v>
      </c>
      <c r="E1894" s="2">
        <f t="shared" si="232"/>
        <v>2.6670000000000003</v>
      </c>
      <c r="F1894" s="2">
        <f t="shared" si="233"/>
        <v>2.6165000000000003</v>
      </c>
      <c r="G1894" s="2">
        <f t="shared" si="227"/>
        <v>2.9000000000000004</v>
      </c>
      <c r="H1894" s="2">
        <f t="shared" si="231"/>
        <v>3.4158999999999975</v>
      </c>
      <c r="I1894" s="2">
        <f t="array" ref="I1894">SUMPRODUCT(B1878:B1897, (ROW(B1878:B1897)-ROW(B1878)+1)) / (20*21/2)</f>
        <v>2.6044285714285711</v>
      </c>
      <c r="J1894" s="2">
        <f t="shared" si="234"/>
        <v>2.6846832392320952</v>
      </c>
      <c r="K1894" s="2">
        <f t="shared" si="228"/>
        <v>2.8545958262369759</v>
      </c>
    </row>
    <row r="1895" spans="1:11" ht="13.5" x14ac:dyDescent="0.25">
      <c r="A1895" s="3">
        <f>TITRES_STAT!B1898</f>
        <v>45063</v>
      </c>
      <c r="B1895" s="6">
        <f>TITRES_STAT!D1898</f>
        <v>2.6</v>
      </c>
      <c r="C1895" s="2">
        <f t="shared" si="229"/>
        <v>0</v>
      </c>
      <c r="D1895" s="2">
        <f t="shared" si="230"/>
        <v>2.5780000000000003</v>
      </c>
      <c r="E1895" s="2">
        <f t="shared" si="232"/>
        <v>2.6520000000000001</v>
      </c>
      <c r="F1895" s="2">
        <f t="shared" si="233"/>
        <v>2.6245000000000003</v>
      </c>
      <c r="G1895" s="2">
        <f t="shared" si="227"/>
        <v>2.8860000000000001</v>
      </c>
      <c r="H1895" s="2">
        <f t="shared" si="231"/>
        <v>3.4088999999999974</v>
      </c>
      <c r="I1895" s="2">
        <f t="array" ref="I1895">SUMPRODUCT(B1879:B1898, (ROW(B1879:B1898)-ROW(B1879)+1)) / (20*21/2)</f>
        <v>2.5902380952380955</v>
      </c>
      <c r="J1895" s="2">
        <f t="shared" si="234"/>
        <v>2.6766181688290387</v>
      </c>
      <c r="K1895" s="2">
        <f t="shared" si="228"/>
        <v>2.8446116761884674</v>
      </c>
    </row>
    <row r="1896" spans="1:11" ht="13.5" x14ac:dyDescent="0.25">
      <c r="A1896" s="3">
        <f>TITRES_STAT!B1899</f>
        <v>45064</v>
      </c>
      <c r="B1896" s="6">
        <f>TITRES_STAT!D1899</f>
        <v>2.4900000000000002</v>
      </c>
      <c r="C1896" s="2">
        <f t="shared" si="229"/>
        <v>-0.10999999999999988</v>
      </c>
      <c r="D1896" s="2">
        <f t="shared" si="230"/>
        <v>2.556</v>
      </c>
      <c r="E1896" s="2">
        <f t="shared" si="232"/>
        <v>2.6260000000000003</v>
      </c>
      <c r="F1896" s="2">
        <f t="shared" si="233"/>
        <v>2.6320000000000006</v>
      </c>
      <c r="G1896" s="2">
        <f t="shared" si="227"/>
        <v>2.8698000000000006</v>
      </c>
      <c r="H1896" s="2">
        <f t="shared" si="231"/>
        <v>3.4013499999999977</v>
      </c>
      <c r="I1896" s="2">
        <f t="array" ref="I1896">SUMPRODUCT(B1880:B1899, (ROW(B1880:B1899)-ROW(B1880)+1)) / (20*21/2)</f>
        <v>2.5658571428571428</v>
      </c>
      <c r="J1896" s="2">
        <f t="shared" si="234"/>
        <v>2.6588450098929397</v>
      </c>
      <c r="K1896" s="2">
        <f t="shared" si="228"/>
        <v>2.8307053359457823</v>
      </c>
    </row>
    <row r="1897" spans="1:11" ht="13.5" x14ac:dyDescent="0.25">
      <c r="A1897" s="3">
        <f>TITRES_STAT!B1900</f>
        <v>45065</v>
      </c>
      <c r="B1897" s="6">
        <f>TITRES_STAT!D1900</f>
        <v>2.38</v>
      </c>
      <c r="C1897" s="2">
        <f t="shared" si="229"/>
        <v>-0.11000000000000032</v>
      </c>
      <c r="D1897" s="2">
        <f t="shared" si="230"/>
        <v>2.5119999999999996</v>
      </c>
      <c r="E1897" s="2">
        <f t="shared" si="232"/>
        <v>2.5889999999999995</v>
      </c>
      <c r="F1897" s="2">
        <f t="shared" si="233"/>
        <v>2.6290000000000004</v>
      </c>
      <c r="G1897" s="2">
        <f t="shared" si="227"/>
        <v>2.849600000000001</v>
      </c>
      <c r="H1897" s="2">
        <f t="shared" si="231"/>
        <v>3.3932499999999983</v>
      </c>
      <c r="I1897" s="2">
        <f t="array" ref="I1897">SUMPRODUCT(B1881:B1900, (ROW(B1881:B1900)-ROW(B1881)+1)) / (20*21/2)</f>
        <v>2.5332857142857144</v>
      </c>
      <c r="J1897" s="2">
        <f t="shared" si="234"/>
        <v>2.6322883422840881</v>
      </c>
      <c r="K1897" s="2">
        <f t="shared" si="228"/>
        <v>2.8130306168890851</v>
      </c>
    </row>
    <row r="1898" spans="1:11" ht="13.5" x14ac:dyDescent="0.25">
      <c r="A1898" s="3">
        <f>TITRES_STAT!B1901</f>
        <v>45068</v>
      </c>
      <c r="B1898" s="6">
        <f>TITRES_STAT!D1901</f>
        <v>2.48</v>
      </c>
      <c r="C1898" s="2">
        <f t="shared" si="229"/>
        <v>0.10000000000000009</v>
      </c>
      <c r="D1898" s="2">
        <f t="shared" si="230"/>
        <v>2.5100000000000002</v>
      </c>
      <c r="E1898" s="2">
        <f t="shared" si="232"/>
        <v>2.5619999999999998</v>
      </c>
      <c r="F1898" s="2">
        <f t="shared" si="233"/>
        <v>2.6260000000000003</v>
      </c>
      <c r="G1898" s="2">
        <f t="shared" si="227"/>
        <v>2.8314000000000004</v>
      </c>
      <c r="H1898" s="2">
        <f t="shared" si="231"/>
        <v>3.3856499999999983</v>
      </c>
      <c r="I1898" s="2">
        <f t="array" ref="I1898">SUMPRODUCT(B1882:B1901, (ROW(B1882:B1901)-ROW(B1882)+1)) / (20*21/2)</f>
        <v>2.4930000000000003</v>
      </c>
      <c r="J1898" s="2">
        <f t="shared" si="234"/>
        <v>2.6177846906379845</v>
      </c>
      <c r="K1898" s="2">
        <f t="shared" si="228"/>
        <v>2.7999705926973562</v>
      </c>
    </row>
    <row r="1899" spans="1:11" ht="13.5" x14ac:dyDescent="0.25">
      <c r="A1899" s="3">
        <f>TITRES_STAT!B1902</f>
        <v>45069</v>
      </c>
      <c r="B1899" s="6">
        <f>TITRES_STAT!D1902</f>
        <v>2.37</v>
      </c>
      <c r="C1899" s="2">
        <f t="shared" si="229"/>
        <v>-0.10999999999999988</v>
      </c>
      <c r="D1899" s="2">
        <f t="shared" si="230"/>
        <v>2.464</v>
      </c>
      <c r="E1899" s="2">
        <f t="shared" si="232"/>
        <v>2.524</v>
      </c>
      <c r="F1899" s="2">
        <f t="shared" si="233"/>
        <v>2.6120000000000001</v>
      </c>
      <c r="G1899" s="2">
        <f t="shared" si="227"/>
        <v>2.8138000000000005</v>
      </c>
      <c r="H1899" s="2">
        <f t="shared" si="231"/>
        <v>3.3774999999999982</v>
      </c>
      <c r="I1899" s="2">
        <f t="array" ref="I1899">SUMPRODUCT(B1883:B1902, (ROW(B1883:B1902)-ROW(B1883)+1)) / (20*21/2)</f>
        <v>2.4635714285714294</v>
      </c>
      <c r="J1899" s="2">
        <f t="shared" si="234"/>
        <v>2.594186148672462</v>
      </c>
      <c r="K1899" s="2">
        <f t="shared" si="228"/>
        <v>2.7831090008268715</v>
      </c>
    </row>
    <row r="1900" spans="1:11" ht="13.5" x14ac:dyDescent="0.25">
      <c r="A1900" s="3">
        <f>TITRES_STAT!B1903</f>
        <v>45070</v>
      </c>
      <c r="B1900" s="6">
        <f>TITRES_STAT!D1903</f>
        <v>2.27</v>
      </c>
      <c r="C1900" s="2">
        <f t="shared" si="229"/>
        <v>-0.10000000000000009</v>
      </c>
      <c r="D1900" s="2">
        <f t="shared" si="230"/>
        <v>2.3979999999999997</v>
      </c>
      <c r="E1900" s="2">
        <f t="shared" si="232"/>
        <v>2.4880000000000004</v>
      </c>
      <c r="F1900" s="2">
        <f t="shared" si="233"/>
        <v>2.5930000000000004</v>
      </c>
      <c r="G1900" s="2">
        <f t="shared" si="227"/>
        <v>2.7942</v>
      </c>
      <c r="H1900" s="2">
        <f t="shared" si="231"/>
        <v>3.3688499999999988</v>
      </c>
      <c r="I1900" s="2">
        <f t="array" ref="I1900">SUMPRODUCT(B1884:B1903, (ROW(B1884:B1903)-ROW(B1884)+1)) / (20*21/2)</f>
        <v>2.4455238095238099</v>
      </c>
      <c r="J1900" s="2">
        <f t="shared" si="234"/>
        <v>2.5633112773703228</v>
      </c>
      <c r="K1900" s="2">
        <f t="shared" si="228"/>
        <v>2.7629870792258178</v>
      </c>
    </row>
    <row r="1901" spans="1:11" ht="13.5" x14ac:dyDescent="0.25">
      <c r="A1901" s="3">
        <f>TITRES_STAT!B1904</f>
        <v>45071</v>
      </c>
      <c r="B1901" s="6">
        <f>TITRES_STAT!D1904</f>
        <v>2.17</v>
      </c>
      <c r="C1901" s="2">
        <f t="shared" si="229"/>
        <v>-0.10000000000000009</v>
      </c>
      <c r="D1901" s="2">
        <f t="shared" si="230"/>
        <v>2.3340000000000001</v>
      </c>
      <c r="E1901" s="2">
        <f t="shared" si="232"/>
        <v>2.4450000000000003</v>
      </c>
      <c r="F1901" s="2">
        <f t="shared" si="233"/>
        <v>2.5690000000000004</v>
      </c>
      <c r="G1901" s="2">
        <f t="shared" si="227"/>
        <v>2.7754000000000003</v>
      </c>
      <c r="H1901" s="2">
        <f t="shared" si="231"/>
        <v>3.3596999999999992</v>
      </c>
      <c r="I1901" s="2">
        <f t="array" ref="I1901">SUMPRODUCT(B1885:B1904, (ROW(B1885:B1904)-ROW(B1885)+1)) / (20*21/2)</f>
        <v>2.4364761904761902</v>
      </c>
      <c r="J1901" s="2">
        <f t="shared" si="234"/>
        <v>2.5258530604779112</v>
      </c>
      <c r="K1901" s="2">
        <f t="shared" si="228"/>
        <v>2.7397326839620604</v>
      </c>
    </row>
    <row r="1902" spans="1:11" ht="13.5" x14ac:dyDescent="0.25">
      <c r="A1902" s="3">
        <f>TITRES_STAT!B1905</f>
        <v>45072</v>
      </c>
      <c r="B1902" s="6">
        <f>TITRES_STAT!D1905</f>
        <v>2.2599999999999998</v>
      </c>
      <c r="C1902" s="2">
        <f t="shared" si="229"/>
        <v>8.9999999999999858E-2</v>
      </c>
      <c r="D1902" s="2">
        <f t="shared" si="230"/>
        <v>2.3099999999999996</v>
      </c>
      <c r="E1902" s="2">
        <f t="shared" si="232"/>
        <v>2.411</v>
      </c>
      <c r="F1902" s="2">
        <f t="shared" si="233"/>
        <v>2.5495000000000005</v>
      </c>
      <c r="G1902" s="2">
        <f t="shared" si="227"/>
        <v>2.7609999999999997</v>
      </c>
      <c r="H1902" s="2">
        <f t="shared" si="231"/>
        <v>3.3504999999999994</v>
      </c>
      <c r="I1902" s="2">
        <f t="array" ref="I1902">SUMPRODUCT(B1886:B1905, (ROW(B1886:B1905)-ROW(B1886)+1)) / (20*21/2)</f>
        <v>2.4379523809523818</v>
      </c>
      <c r="J1902" s="2">
        <f t="shared" si="234"/>
        <v>2.5005337213847767</v>
      </c>
      <c r="K1902" s="2">
        <f t="shared" si="228"/>
        <v>2.7209196375321758</v>
      </c>
    </row>
    <row r="1903" spans="1:11" ht="13.5" x14ac:dyDescent="0.25">
      <c r="A1903" s="3">
        <f>TITRES_STAT!B1906</f>
        <v>45075</v>
      </c>
      <c r="B1903" s="6">
        <f>TITRES_STAT!D1906</f>
        <v>2.36</v>
      </c>
      <c r="C1903" s="2">
        <f t="shared" si="229"/>
        <v>0.10000000000000009</v>
      </c>
      <c r="D1903" s="2">
        <f t="shared" si="230"/>
        <v>2.286</v>
      </c>
      <c r="E1903" s="2">
        <f t="shared" si="232"/>
        <v>2.3979999999999997</v>
      </c>
      <c r="F1903" s="2">
        <f t="shared" si="233"/>
        <v>2.5350000000000001</v>
      </c>
      <c r="G1903" s="2">
        <f t="shared" si="227"/>
        <v>2.7511999999999999</v>
      </c>
      <c r="H1903" s="2">
        <f t="shared" si="231"/>
        <v>3.3418000000000001</v>
      </c>
      <c r="I1903" s="2">
        <f t="array" ref="I1903">SUMPRODUCT(B1887:B1906, (ROW(B1887:B1906)-ROW(B1887)+1)) / (20*21/2)</f>
        <v>2.4509047619047624</v>
      </c>
      <c r="J1903" s="2">
        <f t="shared" si="234"/>
        <v>2.4871495574433697</v>
      </c>
      <c r="K1903" s="2">
        <f t="shared" si="228"/>
        <v>2.7067659262564043</v>
      </c>
    </row>
    <row r="1904" spans="1:11" ht="13.5" x14ac:dyDescent="0.25">
      <c r="A1904" s="3">
        <f>TITRES_STAT!B1907</f>
        <v>45076</v>
      </c>
      <c r="B1904" s="6">
        <f>TITRES_STAT!D1907</f>
        <v>2.44</v>
      </c>
      <c r="C1904" s="2">
        <f t="shared" si="229"/>
        <v>8.0000000000000071E-2</v>
      </c>
      <c r="D1904" s="2">
        <f t="shared" si="230"/>
        <v>2.2999999999999998</v>
      </c>
      <c r="E1904" s="2">
        <f t="shared" si="232"/>
        <v>2.3819999999999997</v>
      </c>
      <c r="F1904" s="2">
        <f t="shared" si="233"/>
        <v>2.5245000000000002</v>
      </c>
      <c r="G1904" s="2">
        <f t="shared" si="227"/>
        <v>2.7453999999999996</v>
      </c>
      <c r="H1904" s="2">
        <f t="shared" si="231"/>
        <v>3.3334999999999995</v>
      </c>
      <c r="I1904" s="2">
        <f t="array" ref="I1904">SUMPRODUCT(B1888:B1907, (ROW(B1888:B1907)-ROW(B1888)+1)) / (20*21/2)</f>
        <v>2.4748095238095238</v>
      </c>
      <c r="J1904" s="2">
        <f t="shared" si="234"/>
        <v>2.4826591234011439</v>
      </c>
      <c r="K1904" s="2">
        <f t="shared" si="228"/>
        <v>2.6963045173836044</v>
      </c>
    </row>
    <row r="1905" spans="1:11" ht="13.5" x14ac:dyDescent="0.25">
      <c r="A1905" s="3">
        <f>TITRES_STAT!B1908</f>
        <v>45077</v>
      </c>
      <c r="B1905" s="6">
        <f>TITRES_STAT!D1908</f>
        <v>2.54</v>
      </c>
      <c r="C1905" s="2">
        <f t="shared" si="229"/>
        <v>0.10000000000000009</v>
      </c>
      <c r="D1905" s="2">
        <f t="shared" si="230"/>
        <v>2.3540000000000001</v>
      </c>
      <c r="E1905" s="2">
        <f t="shared" si="232"/>
        <v>2.3759999999999999</v>
      </c>
      <c r="F1905" s="2">
        <f t="shared" si="233"/>
        <v>2.5140000000000002</v>
      </c>
      <c r="G1905" s="2">
        <f t="shared" si="227"/>
        <v>2.7439999999999998</v>
      </c>
      <c r="H1905" s="2">
        <f t="shared" si="231"/>
        <v>3.3251999999999997</v>
      </c>
      <c r="I1905" s="2">
        <f t="array" ref="I1905">SUMPRODUCT(B1889:B1908, (ROW(B1889:B1908)-ROW(B1889)+1)) / (20*21/2)</f>
        <v>2.4986666666666668</v>
      </c>
      <c r="J1905" s="2">
        <f t="shared" si="234"/>
        <v>2.4881201592677016</v>
      </c>
      <c r="K1905" s="2">
        <f t="shared" si="228"/>
        <v>2.6901749284666003</v>
      </c>
    </row>
    <row r="1906" spans="1:11" ht="13.5" x14ac:dyDescent="0.25">
      <c r="A1906" s="3">
        <f>TITRES_STAT!B1909</f>
        <v>45078</v>
      </c>
      <c r="B1906" s="6">
        <f>TITRES_STAT!D1909</f>
        <v>2.65</v>
      </c>
      <c r="C1906" s="2">
        <f t="shared" si="229"/>
        <v>0.10999999999999988</v>
      </c>
      <c r="D1906" s="2">
        <f t="shared" si="230"/>
        <v>2.4499999999999997</v>
      </c>
      <c r="E1906" s="2">
        <f t="shared" si="232"/>
        <v>2.3919999999999999</v>
      </c>
      <c r="F1906" s="2">
        <f t="shared" si="233"/>
        <v>2.5089999999999999</v>
      </c>
      <c r="G1906" s="2">
        <f t="shared" ref="G1906:G1969" si="235">AVERAGE(B1857:B1906)</f>
        <v>2.7425999999999999</v>
      </c>
      <c r="H1906" s="2">
        <f t="shared" si="231"/>
        <v>3.3179499999999997</v>
      </c>
      <c r="I1906" s="2">
        <f t="array" ref="I1906">SUMPRODUCT(B1890:B1909, (ROW(B1890:B1909)-ROW(B1890)+1)) / (20*21/2)</f>
        <v>2.5110476190476185</v>
      </c>
      <c r="J1906" s="2">
        <f t="shared" si="234"/>
        <v>2.503537286956492</v>
      </c>
      <c r="K1906" s="2">
        <f t="shared" si="228"/>
        <v>2.6885994410757532</v>
      </c>
    </row>
    <row r="1907" spans="1:11" ht="13.5" x14ac:dyDescent="0.25">
      <c r="A1907" s="3">
        <f>TITRES_STAT!B1910</f>
        <v>45079</v>
      </c>
      <c r="B1907" s="6">
        <f>TITRES_STAT!D1910</f>
        <v>2.76</v>
      </c>
      <c r="C1907" s="2">
        <f t="shared" si="229"/>
        <v>0.10999999999999988</v>
      </c>
      <c r="D1907" s="2">
        <f t="shared" si="230"/>
        <v>2.5499999999999998</v>
      </c>
      <c r="E1907" s="2">
        <f t="shared" si="232"/>
        <v>2.4299999999999997</v>
      </c>
      <c r="F1907" s="2">
        <f t="shared" si="233"/>
        <v>2.5094999999999996</v>
      </c>
      <c r="G1907" s="2">
        <f t="shared" si="235"/>
        <v>2.7409999999999997</v>
      </c>
      <c r="H1907" s="2">
        <f t="shared" si="231"/>
        <v>3.3107999999999991</v>
      </c>
      <c r="I1907" s="2">
        <f t="array" ref="I1907">SUMPRODUCT(B1891:B1910, (ROW(B1891:B1910)-ROW(B1891)+1)) / (20*21/2)</f>
        <v>2.5210952380952385</v>
      </c>
      <c r="J1907" s="2">
        <f t="shared" si="234"/>
        <v>2.5279623072463502</v>
      </c>
      <c r="K1907" s="2">
        <f t="shared" ref="K1907:K1970" si="236">$K$4*B1907+(1-$K$4)*K1906</f>
        <v>2.6913994629943514</v>
      </c>
    </row>
    <row r="1908" spans="1:11" ht="13.5" x14ac:dyDescent="0.25">
      <c r="A1908" s="3">
        <f>TITRES_STAT!B1911</f>
        <v>45082</v>
      </c>
      <c r="B1908" s="6">
        <f>TITRES_STAT!D1911</f>
        <v>2.76</v>
      </c>
      <c r="C1908" s="2">
        <f t="shared" si="229"/>
        <v>0</v>
      </c>
      <c r="D1908" s="2">
        <f t="shared" si="230"/>
        <v>2.63</v>
      </c>
      <c r="E1908" s="2">
        <f t="shared" si="232"/>
        <v>2.4579999999999997</v>
      </c>
      <c r="F1908" s="2">
        <f t="shared" si="233"/>
        <v>2.5099999999999993</v>
      </c>
      <c r="G1908" s="2">
        <f t="shared" si="235"/>
        <v>2.7369999999999992</v>
      </c>
      <c r="H1908" s="2">
        <f t="shared" si="231"/>
        <v>3.3036499999999993</v>
      </c>
      <c r="I1908" s="2">
        <f t="array" ref="I1908">SUMPRODUCT(B1892:B1911, (ROW(B1892:B1911)-ROW(B1892)+1)) / (20*21/2)</f>
        <v>2.5207619047619043</v>
      </c>
      <c r="J1908" s="2">
        <f t="shared" si="234"/>
        <v>2.5500611351276503</v>
      </c>
      <c r="K1908" s="2">
        <f t="shared" si="236"/>
        <v>2.6940896801318281</v>
      </c>
    </row>
    <row r="1909" spans="1:11" ht="13.5" x14ac:dyDescent="0.25">
      <c r="A1909" s="3">
        <f>TITRES_STAT!B1912</f>
        <v>45083</v>
      </c>
      <c r="B1909" s="6">
        <f>TITRES_STAT!D1912</f>
        <v>2.64</v>
      </c>
      <c r="C1909" s="2">
        <f t="shared" si="229"/>
        <v>-0.11999999999999966</v>
      </c>
      <c r="D1909" s="2">
        <f t="shared" si="230"/>
        <v>2.67</v>
      </c>
      <c r="E1909" s="2">
        <f t="shared" si="232"/>
        <v>2.4849999999999994</v>
      </c>
      <c r="F1909" s="2">
        <f t="shared" si="233"/>
        <v>2.5044999999999993</v>
      </c>
      <c r="G1909" s="2">
        <f t="shared" si="235"/>
        <v>2.7279999999999989</v>
      </c>
      <c r="H1909" s="2">
        <f t="shared" si="231"/>
        <v>3.2958499999999993</v>
      </c>
      <c r="I1909" s="2">
        <f t="array" ref="I1909">SUMPRODUCT(B1893:B1912, (ROW(B1893:B1912)-ROW(B1893)+1)) / (20*21/2)</f>
        <v>2.5113809523809523</v>
      </c>
      <c r="J1909" s="2">
        <f t="shared" si="234"/>
        <v>2.5586267413059693</v>
      </c>
      <c r="K1909" s="2">
        <f t="shared" si="236"/>
        <v>2.6919685162050899</v>
      </c>
    </row>
    <row r="1910" spans="1:11" ht="13.5" x14ac:dyDescent="0.25">
      <c r="A1910" s="3">
        <f>TITRES_STAT!B1913</f>
        <v>45084</v>
      </c>
      <c r="B1910" s="6">
        <f>TITRES_STAT!D1913</f>
        <v>2.61</v>
      </c>
      <c r="C1910" s="2">
        <f t="shared" si="229"/>
        <v>-3.0000000000000249E-2</v>
      </c>
      <c r="D1910" s="2">
        <f t="shared" si="230"/>
        <v>2.6840000000000002</v>
      </c>
      <c r="E1910" s="2">
        <f t="shared" si="232"/>
        <v>2.5189999999999997</v>
      </c>
      <c r="F1910" s="2">
        <f t="shared" si="233"/>
        <v>2.5034999999999998</v>
      </c>
      <c r="G1910" s="2">
        <f t="shared" si="235"/>
        <v>2.7159999999999997</v>
      </c>
      <c r="H1910" s="2">
        <f t="shared" si="231"/>
        <v>3.2869999999999995</v>
      </c>
      <c r="I1910" s="2">
        <f t="array" ref="I1910">SUMPRODUCT(B1894:B1913, (ROW(B1894:B1913)-ROW(B1894)+1)) / (20*21/2)</f>
        <v>2.5019999999999998</v>
      </c>
      <c r="J1910" s="2">
        <f t="shared" si="234"/>
        <v>2.5635194326101627</v>
      </c>
      <c r="K1910" s="2">
        <f t="shared" si="236"/>
        <v>2.6887540645892041</v>
      </c>
    </row>
    <row r="1911" spans="1:11" ht="13.5" x14ac:dyDescent="0.25">
      <c r="A1911" s="3">
        <f>TITRES_STAT!B1914</f>
        <v>45085</v>
      </c>
      <c r="B1911" s="6">
        <f>TITRES_STAT!D1914</f>
        <v>2.5</v>
      </c>
      <c r="C1911" s="2">
        <f t="shared" si="229"/>
        <v>-0.10999999999999988</v>
      </c>
      <c r="D1911" s="2">
        <f t="shared" si="230"/>
        <v>2.6539999999999999</v>
      </c>
      <c r="E1911" s="2">
        <f t="shared" si="232"/>
        <v>2.5519999999999996</v>
      </c>
      <c r="F1911" s="2">
        <f t="shared" si="233"/>
        <v>2.4984999999999999</v>
      </c>
      <c r="G1911" s="2">
        <f t="shared" si="235"/>
        <v>2.7017999999999995</v>
      </c>
      <c r="H1911" s="2">
        <f t="shared" si="231"/>
        <v>3.2775999999999987</v>
      </c>
      <c r="I1911" s="2">
        <f t="array" ref="I1911">SUMPRODUCT(B1895:B1914, (ROW(B1895:B1914)-ROW(B1895)+1)) / (20*21/2)</f>
        <v>2.4902380952380954</v>
      </c>
      <c r="J1911" s="2">
        <f t="shared" si="234"/>
        <v>2.5574699628377662</v>
      </c>
      <c r="K1911" s="2">
        <f t="shared" si="236"/>
        <v>2.6813519444092355</v>
      </c>
    </row>
    <row r="1912" spans="1:11" ht="13.5" x14ac:dyDescent="0.25">
      <c r="A1912" s="3">
        <f>TITRES_STAT!B1915</f>
        <v>45086</v>
      </c>
      <c r="B1912" s="6">
        <f>TITRES_STAT!D1915</f>
        <v>2.4</v>
      </c>
      <c r="C1912" s="2">
        <f t="shared" si="229"/>
        <v>-0.10000000000000009</v>
      </c>
      <c r="D1912" s="2">
        <f t="shared" si="230"/>
        <v>2.5819999999999999</v>
      </c>
      <c r="E1912" s="2">
        <f t="shared" si="232"/>
        <v>2.5659999999999998</v>
      </c>
      <c r="F1912" s="2">
        <f t="shared" si="233"/>
        <v>2.4884999999999997</v>
      </c>
      <c r="G1912" s="2">
        <f t="shared" si="235"/>
        <v>2.6829999999999994</v>
      </c>
      <c r="H1912" s="2">
        <f t="shared" si="231"/>
        <v>3.2676999999999983</v>
      </c>
      <c r="I1912" s="2">
        <f t="array" ref="I1912">SUMPRODUCT(B1896:B1915, (ROW(B1896:B1915)-ROW(B1896)+1)) / (20*21/2)</f>
        <v>2.4796190476190474</v>
      </c>
      <c r="J1912" s="2">
        <f t="shared" si="234"/>
        <v>2.5424728235198839</v>
      </c>
      <c r="K1912" s="2">
        <f t="shared" si="236"/>
        <v>2.6703185348245597</v>
      </c>
    </row>
    <row r="1913" spans="1:11" ht="13.5" x14ac:dyDescent="0.25">
      <c r="A1913" s="3">
        <f>TITRES_STAT!B1916</f>
        <v>45089</v>
      </c>
      <c r="B1913" s="6">
        <f>TITRES_STAT!D1916</f>
        <v>2.39</v>
      </c>
      <c r="C1913" s="2">
        <f t="shared" si="229"/>
        <v>-9.9999999999997868E-3</v>
      </c>
      <c r="D1913" s="2">
        <f t="shared" si="230"/>
        <v>2.508</v>
      </c>
      <c r="E1913" s="2">
        <f t="shared" si="232"/>
        <v>2.569</v>
      </c>
      <c r="F1913" s="2">
        <f t="shared" si="233"/>
        <v>2.4834999999999998</v>
      </c>
      <c r="G1913" s="2">
        <f t="shared" si="235"/>
        <v>2.6639999999999993</v>
      </c>
      <c r="H1913" s="2">
        <f t="shared" si="231"/>
        <v>3.2577499999999975</v>
      </c>
      <c r="I1913" s="2">
        <f t="array" ref="I1913">SUMPRODUCT(B1897:B1916, (ROW(B1897:B1916)-ROW(B1897)+1)) / (20*21/2)</f>
        <v>2.4729999999999999</v>
      </c>
      <c r="J1913" s="2">
        <f t="shared" si="234"/>
        <v>2.5279516022322759</v>
      </c>
      <c r="K1913" s="2">
        <f t="shared" si="236"/>
        <v>2.6593256511059495</v>
      </c>
    </row>
    <row r="1914" spans="1:11" ht="13.5" x14ac:dyDescent="0.25">
      <c r="A1914" s="3">
        <f>TITRES_STAT!B1917</f>
        <v>45090</v>
      </c>
      <c r="B1914" s="6">
        <f>TITRES_STAT!D1917</f>
        <v>2.36</v>
      </c>
      <c r="C1914" s="2">
        <f t="shared" si="229"/>
        <v>-3.0000000000000249E-2</v>
      </c>
      <c r="D1914" s="2">
        <f t="shared" si="230"/>
        <v>2.452</v>
      </c>
      <c r="E1914" s="2">
        <f t="shared" si="232"/>
        <v>2.5609999999999999</v>
      </c>
      <c r="F1914" s="2">
        <f t="shared" si="233"/>
        <v>2.4714999999999998</v>
      </c>
      <c r="G1914" s="2">
        <f t="shared" si="235"/>
        <v>2.6453999999999995</v>
      </c>
      <c r="H1914" s="2">
        <f t="shared" si="231"/>
        <v>3.2473499999999969</v>
      </c>
      <c r="I1914" s="2">
        <f t="array" ref="I1914">SUMPRODUCT(B1898:B1917, (ROW(B1898:B1917)-ROW(B1898)+1)) / (20*21/2)</f>
        <v>2.4668571428571431</v>
      </c>
      <c r="J1914" s="2">
        <f t="shared" si="234"/>
        <v>2.5119562115434877</v>
      </c>
      <c r="K1914" s="2">
        <f t="shared" si="236"/>
        <v>2.6475873902782654</v>
      </c>
    </row>
    <row r="1915" spans="1:11" ht="13.5" x14ac:dyDescent="0.25">
      <c r="A1915" s="3">
        <f>TITRES_STAT!B1918</f>
        <v>45091</v>
      </c>
      <c r="B1915" s="6">
        <f>TITRES_STAT!D1918</f>
        <v>2.36</v>
      </c>
      <c r="C1915" s="2">
        <f t="shared" si="229"/>
        <v>0</v>
      </c>
      <c r="D1915" s="2">
        <f t="shared" si="230"/>
        <v>2.4020000000000001</v>
      </c>
      <c r="E1915" s="2">
        <f t="shared" si="232"/>
        <v>2.5430000000000001</v>
      </c>
      <c r="F1915" s="2">
        <f t="shared" si="233"/>
        <v>2.4594999999999994</v>
      </c>
      <c r="G1915" s="2">
        <f t="shared" si="235"/>
        <v>2.6255999999999999</v>
      </c>
      <c r="H1915" s="2">
        <f t="shared" si="231"/>
        <v>3.2369499999999971</v>
      </c>
      <c r="I1915" s="2">
        <f t="array" ref="I1915">SUMPRODUCT(B1899:B1918, (ROW(B1899:B1918)-ROW(B1899)+1)) / (20*21/2)</f>
        <v>2.4606666666666666</v>
      </c>
      <c r="J1915" s="2">
        <f t="shared" si="234"/>
        <v>2.4974841913964889</v>
      </c>
      <c r="K1915" s="2">
        <f t="shared" si="236"/>
        <v>2.6363094534046083</v>
      </c>
    </row>
    <row r="1916" spans="1:11" ht="13.5" x14ac:dyDescent="0.25">
      <c r="A1916" s="3">
        <f>TITRES_STAT!B1919</f>
        <v>45092</v>
      </c>
      <c r="B1916" s="6">
        <f>TITRES_STAT!D1919</f>
        <v>2.39</v>
      </c>
      <c r="C1916" s="2">
        <f t="shared" si="229"/>
        <v>3.0000000000000249E-2</v>
      </c>
      <c r="D1916" s="2">
        <f t="shared" si="230"/>
        <v>2.38</v>
      </c>
      <c r="E1916" s="2">
        <f t="shared" si="232"/>
        <v>2.5169999999999999</v>
      </c>
      <c r="F1916" s="2">
        <f t="shared" si="233"/>
        <v>2.4544999999999999</v>
      </c>
      <c r="G1916" s="2">
        <f t="shared" si="235"/>
        <v>2.6067999999999993</v>
      </c>
      <c r="H1916" s="2">
        <f t="shared" si="231"/>
        <v>3.2266999999999966</v>
      </c>
      <c r="I1916" s="2">
        <f t="array" ref="I1916">SUMPRODUCT(B1900:B1919, (ROW(B1900:B1919)-ROW(B1900)+1)) / (20*21/2)</f>
        <v>2.4549047619047619</v>
      </c>
      <c r="J1916" s="2">
        <f t="shared" si="234"/>
        <v>2.4872476017396803</v>
      </c>
      <c r="K1916" s="2">
        <f t="shared" si="236"/>
        <v>2.6266502591534473</v>
      </c>
    </row>
    <row r="1917" spans="1:11" ht="13.5" x14ac:dyDescent="0.25">
      <c r="A1917" s="3">
        <f>TITRES_STAT!B1920</f>
        <v>45093</v>
      </c>
      <c r="B1917" s="6">
        <f>TITRES_STAT!D1920</f>
        <v>2.39</v>
      </c>
      <c r="C1917" s="2">
        <f t="shared" si="229"/>
        <v>0</v>
      </c>
      <c r="D1917" s="2">
        <f t="shared" si="230"/>
        <v>2.3780000000000001</v>
      </c>
      <c r="E1917" s="2">
        <f t="shared" si="232"/>
        <v>2.48</v>
      </c>
      <c r="F1917" s="2">
        <f t="shared" si="233"/>
        <v>2.4549999999999996</v>
      </c>
      <c r="G1917" s="2">
        <f t="shared" si="235"/>
        <v>2.5880000000000001</v>
      </c>
      <c r="H1917" s="2">
        <f t="shared" si="231"/>
        <v>3.217399999999996</v>
      </c>
      <c r="I1917" s="2">
        <f t="array" ref="I1917">SUMPRODUCT(B1901:B1920, (ROW(B1901:B1920)-ROW(B1901)+1)) / (20*21/2)</f>
        <v>2.4490476190476187</v>
      </c>
      <c r="J1917" s="2">
        <f t="shared" si="234"/>
        <v>2.4779859253835204</v>
      </c>
      <c r="K1917" s="2">
        <f t="shared" si="236"/>
        <v>2.6173698568337045</v>
      </c>
    </row>
    <row r="1918" spans="1:11" ht="13.5" x14ac:dyDescent="0.25">
      <c r="A1918" s="3">
        <f>TITRES_STAT!B1921</f>
        <v>45096</v>
      </c>
      <c r="B1918" s="6">
        <f>TITRES_STAT!D1921</f>
        <v>2.39</v>
      </c>
      <c r="C1918" s="2">
        <f t="shared" si="229"/>
        <v>0</v>
      </c>
      <c r="D1918" s="2">
        <f t="shared" si="230"/>
        <v>2.3780000000000001</v>
      </c>
      <c r="E1918" s="2">
        <f t="shared" si="232"/>
        <v>2.4430000000000005</v>
      </c>
      <c r="F1918" s="2">
        <f t="shared" si="233"/>
        <v>2.4504999999999999</v>
      </c>
      <c r="G1918" s="2">
        <f t="shared" si="235"/>
        <v>2.5692000000000004</v>
      </c>
      <c r="H1918" s="2">
        <f t="shared" si="231"/>
        <v>3.209049999999996</v>
      </c>
      <c r="I1918" s="2">
        <f t="array" ref="I1918">SUMPRODUCT(B1902:B1921, (ROW(B1902:B1921)-ROW(B1902)+1)) / (20*21/2)</f>
        <v>2.4359523809523811</v>
      </c>
      <c r="J1918" s="2">
        <f t="shared" si="234"/>
        <v>2.4696063134422328</v>
      </c>
      <c r="K1918" s="2">
        <f t="shared" si="236"/>
        <v>2.6084533918598338</v>
      </c>
    </row>
    <row r="1919" spans="1:11" ht="13.5" x14ac:dyDescent="0.25">
      <c r="A1919" s="3">
        <f>TITRES_STAT!B1922</f>
        <v>45097</v>
      </c>
      <c r="B1919" s="6">
        <f>TITRES_STAT!D1922</f>
        <v>2.39</v>
      </c>
      <c r="C1919" s="2">
        <f t="shared" si="229"/>
        <v>0</v>
      </c>
      <c r="D1919" s="2">
        <f t="shared" si="230"/>
        <v>2.3840000000000003</v>
      </c>
      <c r="E1919" s="2">
        <f t="shared" si="232"/>
        <v>2.4180000000000001</v>
      </c>
      <c r="F1919" s="2">
        <f t="shared" si="233"/>
        <v>2.4514999999999998</v>
      </c>
      <c r="G1919" s="2">
        <f t="shared" si="235"/>
        <v>2.5532000000000004</v>
      </c>
      <c r="H1919" s="2">
        <f t="shared" si="231"/>
        <v>3.2006999999999954</v>
      </c>
      <c r="I1919" s="2">
        <f t="array" ref="I1919">SUMPRODUCT(B1903:B1922, (ROW(B1903:B1922)-ROW(B1903)+1)) / (20*21/2)</f>
        <v>2.4192857142857145</v>
      </c>
      <c r="J1919" s="2">
        <f t="shared" si="234"/>
        <v>2.4620247597810678</v>
      </c>
      <c r="K1919" s="2">
        <f t="shared" si="236"/>
        <v>2.5998865921790562</v>
      </c>
    </row>
    <row r="1920" spans="1:11" ht="13.5" x14ac:dyDescent="0.25">
      <c r="A1920" s="3">
        <f>TITRES_STAT!B1923</f>
        <v>45098</v>
      </c>
      <c r="B1920" s="6">
        <f>TITRES_STAT!D1923</f>
        <v>2.39</v>
      </c>
      <c r="C1920" s="2">
        <f t="shared" si="229"/>
        <v>0</v>
      </c>
      <c r="D1920" s="2">
        <f t="shared" si="230"/>
        <v>2.39</v>
      </c>
      <c r="E1920" s="2">
        <f t="shared" si="232"/>
        <v>2.3959999999999999</v>
      </c>
      <c r="F1920" s="2">
        <f t="shared" si="233"/>
        <v>2.4575</v>
      </c>
      <c r="G1920" s="2">
        <f t="shared" si="235"/>
        <v>2.5400000000000005</v>
      </c>
      <c r="H1920" s="2">
        <f t="shared" si="231"/>
        <v>3.1923499999999958</v>
      </c>
      <c r="I1920" s="2">
        <f t="array" ref="I1920">SUMPRODUCT(B1904:B1923, (ROW(B1904:B1923)-ROW(B1904)+1)) / (20*21/2)</f>
        <v>2.4119999999999999</v>
      </c>
      <c r="J1920" s="2">
        <f t="shared" si="234"/>
        <v>2.4551652588495374</v>
      </c>
      <c r="K1920" s="2">
        <f t="shared" si="236"/>
        <v>2.5916557454269364</v>
      </c>
    </row>
    <row r="1921" spans="1:11" ht="13.5" x14ac:dyDescent="0.25">
      <c r="A1921" s="3">
        <f>TITRES_STAT!B1924</f>
        <v>45099</v>
      </c>
      <c r="B1921" s="6">
        <f>TITRES_STAT!D1924</f>
        <v>2.3199999999999998</v>
      </c>
      <c r="C1921" s="2">
        <f t="shared" si="229"/>
        <v>-7.0000000000000284E-2</v>
      </c>
      <c r="D1921" s="2">
        <f t="shared" si="230"/>
        <v>2.3760000000000003</v>
      </c>
      <c r="E1921" s="2">
        <f t="shared" si="232"/>
        <v>2.3780000000000001</v>
      </c>
      <c r="F1921" s="2">
        <f t="shared" si="233"/>
        <v>2.4649999999999999</v>
      </c>
      <c r="G1921" s="2">
        <f t="shared" si="235"/>
        <v>2.5280000000000005</v>
      </c>
      <c r="H1921" s="2">
        <f t="shared" si="231"/>
        <v>3.1831999999999967</v>
      </c>
      <c r="I1921" s="2">
        <f t="array" ref="I1921">SUMPRODUCT(B1905:B1924, (ROW(B1905:B1924)-ROW(B1905)+1)) / (20*21/2)</f>
        <v>2.4036190476190478</v>
      </c>
      <c r="J1921" s="2">
        <f t="shared" si="234"/>
        <v>2.4422923770543434</v>
      </c>
      <c r="K1921" s="2">
        <f t="shared" si="236"/>
        <v>2.5810025789396054</v>
      </c>
    </row>
    <row r="1922" spans="1:11" ht="13.5" x14ac:dyDescent="0.25">
      <c r="A1922" s="3">
        <f>TITRES_STAT!B1925</f>
        <v>45100</v>
      </c>
      <c r="B1922" s="6">
        <f>TITRES_STAT!D1925</f>
        <v>2.29</v>
      </c>
      <c r="C1922" s="2">
        <f t="shared" si="229"/>
        <v>-2.9999999999999805E-2</v>
      </c>
      <c r="D1922" s="2">
        <f t="shared" si="230"/>
        <v>2.3560000000000003</v>
      </c>
      <c r="E1922" s="2">
        <f t="shared" si="232"/>
        <v>2.367</v>
      </c>
      <c r="F1922" s="2">
        <f t="shared" si="233"/>
        <v>2.4664999999999999</v>
      </c>
      <c r="G1922" s="2">
        <f t="shared" si="235"/>
        <v>2.5180000000000011</v>
      </c>
      <c r="H1922" s="2">
        <f t="shared" si="231"/>
        <v>3.1738999999999971</v>
      </c>
      <c r="I1922" s="2">
        <f t="array" ref="I1922">SUMPRODUCT(B1906:B1925, (ROW(B1906:B1925)-ROW(B1906)+1)) / (20*21/2)</f>
        <v>2.3955238095238096</v>
      </c>
      <c r="J1922" s="2">
        <f t="shared" si="234"/>
        <v>2.4277883411444061</v>
      </c>
      <c r="K1922" s="2">
        <f t="shared" si="236"/>
        <v>2.5695907130988367</v>
      </c>
    </row>
    <row r="1923" spans="1:11" ht="13.5" x14ac:dyDescent="0.25">
      <c r="A1923" s="3">
        <f>TITRES_STAT!B1926</f>
        <v>45103</v>
      </c>
      <c r="B1923" s="6">
        <f>TITRES_STAT!D1926</f>
        <v>2.39</v>
      </c>
      <c r="C1923" s="2">
        <f t="shared" si="229"/>
        <v>0.10000000000000009</v>
      </c>
      <c r="D1923" s="2">
        <f t="shared" si="230"/>
        <v>2.3560000000000003</v>
      </c>
      <c r="E1923" s="2">
        <f t="shared" si="232"/>
        <v>2.367</v>
      </c>
      <c r="F1923" s="2">
        <f t="shared" si="233"/>
        <v>2.468</v>
      </c>
      <c r="G1923" s="2">
        <f t="shared" si="235"/>
        <v>2.5124000000000009</v>
      </c>
      <c r="H1923" s="2">
        <f t="shared" si="231"/>
        <v>3.1650999999999967</v>
      </c>
      <c r="I1923" s="2">
        <f t="array" ref="I1923">SUMPRODUCT(B1907:B1926, (ROW(B1907:B1926)-ROW(B1907)+1)) / (20*21/2)</f>
        <v>2.3872380952380947</v>
      </c>
      <c r="J1923" s="2">
        <f t="shared" si="234"/>
        <v>2.4241894515116056</v>
      </c>
      <c r="K1923" s="2">
        <f t="shared" si="236"/>
        <v>2.5625479400361373</v>
      </c>
    </row>
    <row r="1924" spans="1:11" ht="13.5" x14ac:dyDescent="0.25">
      <c r="A1924" s="3">
        <f>TITRES_STAT!B1927</f>
        <v>45104</v>
      </c>
      <c r="B1924" s="6">
        <f>TITRES_STAT!D1927</f>
        <v>2.38</v>
      </c>
      <c r="C1924" s="2">
        <f t="shared" ref="C1924:C1987" si="237">B1924-B1923</f>
        <v>-1.0000000000000231E-2</v>
      </c>
      <c r="D1924" s="2">
        <f t="shared" si="230"/>
        <v>2.3540000000000001</v>
      </c>
      <c r="E1924" s="2">
        <f t="shared" si="232"/>
        <v>2.3690000000000002</v>
      </c>
      <c r="F1924" s="2">
        <f t="shared" si="233"/>
        <v>2.4650000000000003</v>
      </c>
      <c r="G1924" s="2">
        <f t="shared" si="235"/>
        <v>2.5090000000000008</v>
      </c>
      <c r="H1924" s="2">
        <f t="shared" si="231"/>
        <v>3.156249999999996</v>
      </c>
      <c r="I1924" s="2">
        <f t="array" ref="I1924">SUMPRODUCT(B1908:B1927, (ROW(B1908:B1927)-ROW(B1908)+1)) / (20*21/2)</f>
        <v>2.3802857142857139</v>
      </c>
      <c r="J1924" s="2">
        <f t="shared" si="234"/>
        <v>2.4199809323200241</v>
      </c>
      <c r="K1924" s="2">
        <f t="shared" si="236"/>
        <v>2.5553891972896219</v>
      </c>
    </row>
    <row r="1925" spans="1:11" ht="13.5" x14ac:dyDescent="0.25">
      <c r="A1925" s="3">
        <f>TITRES_STAT!B1928</f>
        <v>45107</v>
      </c>
      <c r="B1925" s="6">
        <f>TITRES_STAT!D1928</f>
        <v>2.38</v>
      </c>
      <c r="C1925" s="2">
        <f t="shared" si="237"/>
        <v>0</v>
      </c>
      <c r="D1925" s="2">
        <f t="shared" si="230"/>
        <v>2.3519999999999994</v>
      </c>
      <c r="E1925" s="2">
        <f t="shared" si="232"/>
        <v>2.371</v>
      </c>
      <c r="F1925" s="2">
        <f t="shared" si="233"/>
        <v>2.4570000000000003</v>
      </c>
      <c r="G1925" s="2">
        <f t="shared" si="235"/>
        <v>2.5078000000000005</v>
      </c>
      <c r="H1925" s="2">
        <f t="shared" si="231"/>
        <v>3.1473999999999962</v>
      </c>
      <c r="I1925" s="2">
        <f t="array" ref="I1925">SUMPRODUCT(B1909:B1928, (ROW(B1909:B1928)-ROW(B1909)+1)) / (20*21/2)</f>
        <v>2.3751904761904759</v>
      </c>
      <c r="J1925" s="2">
        <f t="shared" si="234"/>
        <v>2.4161732244800218</v>
      </c>
      <c r="K1925" s="2">
        <f t="shared" si="236"/>
        <v>2.5485111895527739</v>
      </c>
    </row>
    <row r="1926" spans="1:11" ht="13.5" x14ac:dyDescent="0.25">
      <c r="A1926" s="3">
        <f>TITRES_STAT!B1929</f>
        <v>45110</v>
      </c>
      <c r="B1926" s="6">
        <f>TITRES_STAT!D1929</f>
        <v>2.37</v>
      </c>
      <c r="C1926" s="2">
        <f t="shared" si="237"/>
        <v>-9.9999999999997868E-3</v>
      </c>
      <c r="D1926" s="2">
        <f t="shared" ref="D1926:D1989" si="238">AVERAGE(B1922:B1926)</f>
        <v>2.3619999999999997</v>
      </c>
      <c r="E1926" s="2">
        <f t="shared" si="232"/>
        <v>2.3690000000000002</v>
      </c>
      <c r="F1926" s="2">
        <f t="shared" si="233"/>
        <v>2.4430000000000001</v>
      </c>
      <c r="G1926" s="2">
        <f t="shared" si="235"/>
        <v>2.5084000000000004</v>
      </c>
      <c r="H1926" s="2">
        <f t="shared" si="231"/>
        <v>3.1384999999999956</v>
      </c>
      <c r="I1926" s="2">
        <f t="array" ref="I1926">SUMPRODUCT(B1910:B1929, (ROW(B1910:B1929)-ROW(B1910)+1)) / (20*21/2)</f>
        <v>2.371952380952381</v>
      </c>
      <c r="J1926" s="2">
        <f t="shared" si="234"/>
        <v>2.4117757745295432</v>
      </c>
      <c r="K1926" s="2">
        <f t="shared" si="236"/>
        <v>2.5415107507467827</v>
      </c>
    </row>
    <row r="1927" spans="1:11" ht="13.5" x14ac:dyDescent="0.25">
      <c r="A1927" s="3">
        <f>TITRES_STAT!B1930</f>
        <v>45111</v>
      </c>
      <c r="B1927" s="6">
        <f>TITRES_STAT!D1930</f>
        <v>2.37</v>
      </c>
      <c r="C1927" s="2">
        <f t="shared" si="237"/>
        <v>0</v>
      </c>
      <c r="D1927" s="2">
        <f t="shared" si="238"/>
        <v>2.3780000000000001</v>
      </c>
      <c r="E1927" s="2">
        <f t="shared" si="232"/>
        <v>2.367</v>
      </c>
      <c r="F1927" s="2">
        <f t="shared" si="233"/>
        <v>2.4234999999999998</v>
      </c>
      <c r="G1927" s="2">
        <f t="shared" si="235"/>
        <v>2.5070000000000006</v>
      </c>
      <c r="H1927" s="2">
        <f t="shared" si="231"/>
        <v>3.1295999999999959</v>
      </c>
      <c r="I1927" s="2">
        <f t="array" ref="I1927">SUMPRODUCT(B1911:B1930, (ROW(B1911:B1930)-ROW(B1911)+1)) / (20*21/2)</f>
        <v>2.37</v>
      </c>
      <c r="J1927" s="2">
        <f t="shared" si="234"/>
        <v>2.4077971293362532</v>
      </c>
      <c r="K1927" s="2">
        <f t="shared" si="236"/>
        <v>2.5347848389527909</v>
      </c>
    </row>
    <row r="1928" spans="1:11" ht="13.5" x14ac:dyDescent="0.25">
      <c r="A1928" s="3">
        <f>TITRES_STAT!B1931</f>
        <v>45112</v>
      </c>
      <c r="B1928" s="6">
        <f>TITRES_STAT!D1931</f>
        <v>2.37</v>
      </c>
      <c r="C1928" s="2">
        <f t="shared" si="237"/>
        <v>0</v>
      </c>
      <c r="D1928" s="2">
        <f t="shared" si="238"/>
        <v>2.3740000000000001</v>
      </c>
      <c r="E1928" s="2">
        <f t="shared" si="232"/>
        <v>2.3650000000000002</v>
      </c>
      <c r="F1928" s="2">
        <f t="shared" si="233"/>
        <v>2.4040000000000004</v>
      </c>
      <c r="G1928" s="2">
        <f t="shared" si="235"/>
        <v>2.5036000000000009</v>
      </c>
      <c r="H1928" s="2">
        <f t="shared" si="231"/>
        <v>3.1206999999999967</v>
      </c>
      <c r="I1928" s="2">
        <f t="array" ref="I1928">SUMPRODUCT(B1912:B1931, (ROW(B1912:B1931)-ROW(B1912)+1)) / (20*21/2)</f>
        <v>2.3682380952380959</v>
      </c>
      <c r="J1928" s="2">
        <f t="shared" si="234"/>
        <v>2.4041974027328004</v>
      </c>
      <c r="K1928" s="2">
        <f t="shared" si="236"/>
        <v>2.5283226884056225</v>
      </c>
    </row>
    <row r="1929" spans="1:11" ht="13.5" x14ac:dyDescent="0.25">
      <c r="A1929" s="3">
        <f>TITRES_STAT!B1932</f>
        <v>45113</v>
      </c>
      <c r="B1929" s="6">
        <f>TITRES_STAT!D1932</f>
        <v>2.37</v>
      </c>
      <c r="C1929" s="2">
        <f t="shared" si="237"/>
        <v>0</v>
      </c>
      <c r="D1929" s="2">
        <f t="shared" si="238"/>
        <v>2.3719999999999999</v>
      </c>
      <c r="E1929" s="2">
        <f t="shared" si="232"/>
        <v>2.3630000000000004</v>
      </c>
      <c r="F1929" s="2">
        <f t="shared" si="233"/>
        <v>2.3904999999999998</v>
      </c>
      <c r="G1929" s="2">
        <f t="shared" si="235"/>
        <v>2.4980000000000007</v>
      </c>
      <c r="H1929" s="2">
        <f t="shared" si="231"/>
        <v>3.1117999999999966</v>
      </c>
      <c r="I1929" s="2">
        <f t="array" ref="I1929">SUMPRODUCT(B1913:B1932, (ROW(B1913:B1932)-ROW(B1913)+1)) / (20*21/2)</f>
        <v>2.3652380952380954</v>
      </c>
      <c r="J1929" s="2">
        <f t="shared" si="234"/>
        <v>2.4009405072344383</v>
      </c>
      <c r="K1929" s="2">
        <f t="shared" si="236"/>
        <v>2.5221139555269705</v>
      </c>
    </row>
    <row r="1930" spans="1:11" ht="13.5" x14ac:dyDescent="0.25">
      <c r="A1930" s="3">
        <f>TITRES_STAT!B1933</f>
        <v>45114</v>
      </c>
      <c r="B1930" s="6">
        <f>TITRES_STAT!D1933</f>
        <v>2.37</v>
      </c>
      <c r="C1930" s="2">
        <f t="shared" si="237"/>
        <v>0</v>
      </c>
      <c r="D1930" s="2">
        <f t="shared" si="238"/>
        <v>2.37</v>
      </c>
      <c r="E1930" s="2">
        <f t="shared" si="232"/>
        <v>2.3610000000000002</v>
      </c>
      <c r="F1930" s="2">
        <f t="shared" si="233"/>
        <v>2.3784999999999998</v>
      </c>
      <c r="G1930" s="2">
        <f t="shared" si="235"/>
        <v>2.4924000000000008</v>
      </c>
      <c r="H1930" s="2">
        <f t="shared" ref="H1930:H1993" si="239">AVERAGE(B1731:B1930)</f>
        <v>3.1028999999999969</v>
      </c>
      <c r="I1930" s="2">
        <f t="array" ref="I1930">SUMPRODUCT(B1914:B1933, (ROW(B1914:B1933)-ROW(B1914)+1)) / (20*21/2)</f>
        <v>2.3625238095238097</v>
      </c>
      <c r="J1930" s="2">
        <f t="shared" si="234"/>
        <v>2.3979937922597299</v>
      </c>
      <c r="K1930" s="2">
        <f t="shared" si="236"/>
        <v>2.5161487023690499</v>
      </c>
    </row>
    <row r="1931" spans="1:11" ht="13.5" x14ac:dyDescent="0.25">
      <c r="A1931" s="3">
        <f>TITRES_STAT!B1934</f>
        <v>45117</v>
      </c>
      <c r="B1931" s="6">
        <f>TITRES_STAT!D1934</f>
        <v>2.36</v>
      </c>
      <c r="C1931" s="2">
        <f t="shared" si="237"/>
        <v>-1.0000000000000231E-2</v>
      </c>
      <c r="D1931" s="2">
        <f t="shared" si="238"/>
        <v>2.3679999999999999</v>
      </c>
      <c r="E1931" s="2">
        <f t="shared" si="232"/>
        <v>2.3650000000000002</v>
      </c>
      <c r="F1931" s="2">
        <f t="shared" si="233"/>
        <v>2.3714999999999993</v>
      </c>
      <c r="G1931" s="2">
        <f t="shared" si="235"/>
        <v>2.4866000000000006</v>
      </c>
      <c r="H1931" s="2">
        <f t="shared" si="239"/>
        <v>3.0939499999999969</v>
      </c>
      <c r="I1931" s="2">
        <f t="array" ref="I1931">SUMPRODUCT(B1915:B1934, (ROW(B1915:B1934)-ROW(B1915)+1)) / (20*21/2)</f>
        <v>2.3562380952380955</v>
      </c>
      <c r="J1931" s="2">
        <f t="shared" si="234"/>
        <v>2.3943753358540416</v>
      </c>
      <c r="K1931" s="2">
        <f t="shared" si="236"/>
        <v>2.5100252238447736</v>
      </c>
    </row>
    <row r="1932" spans="1:11" ht="13.5" x14ac:dyDescent="0.25">
      <c r="A1932" s="3">
        <f>TITRES_STAT!B1935</f>
        <v>45118</v>
      </c>
      <c r="B1932" s="6">
        <f>TITRES_STAT!D1935</f>
        <v>2.34</v>
      </c>
      <c r="C1932" s="2">
        <f t="shared" si="237"/>
        <v>-2.0000000000000018E-2</v>
      </c>
      <c r="D1932" s="2">
        <f t="shared" si="238"/>
        <v>2.3620000000000001</v>
      </c>
      <c r="E1932" s="2">
        <f t="shared" ref="E1932:E1995" si="240">AVERAGE(B1923:B1932)</f>
        <v>2.37</v>
      </c>
      <c r="F1932" s="2">
        <f t="shared" si="233"/>
        <v>2.3684999999999996</v>
      </c>
      <c r="G1932" s="2">
        <f t="shared" si="235"/>
        <v>2.4804000000000004</v>
      </c>
      <c r="H1932" s="2">
        <f t="shared" si="239"/>
        <v>3.0848999999999971</v>
      </c>
      <c r="I1932" s="2">
        <f t="array" ref="I1932">SUMPRODUCT(B1916:B1935, (ROW(B1916:B1935)-ROW(B1916)+1)) / (20*21/2)</f>
        <v>2.3492857142857142</v>
      </c>
      <c r="J1932" s="2">
        <f t="shared" si="234"/>
        <v>2.389196732439371</v>
      </c>
      <c r="K1932" s="2">
        <f t="shared" si="236"/>
        <v>2.5033575680077238</v>
      </c>
    </row>
    <row r="1933" spans="1:11" ht="13.5" x14ac:dyDescent="0.25">
      <c r="A1933" s="3">
        <f>TITRES_STAT!B1936</f>
        <v>45119</v>
      </c>
      <c r="B1933" s="6">
        <f>TITRES_STAT!D1936</f>
        <v>2.34</v>
      </c>
      <c r="C1933" s="2">
        <f t="shared" si="237"/>
        <v>0</v>
      </c>
      <c r="D1933" s="2">
        <f t="shared" si="238"/>
        <v>2.3559999999999999</v>
      </c>
      <c r="E1933" s="2">
        <f t="shared" si="240"/>
        <v>2.3650000000000002</v>
      </c>
      <c r="F1933" s="2">
        <f t="shared" si="233"/>
        <v>2.3659999999999997</v>
      </c>
      <c r="G1933" s="2">
        <f t="shared" si="235"/>
        <v>2.4742000000000006</v>
      </c>
      <c r="H1933" s="2">
        <f t="shared" si="239"/>
        <v>3.0758499999999973</v>
      </c>
      <c r="I1933" s="2">
        <f t="array" ref="I1933">SUMPRODUCT(B1917:B1936, (ROW(B1917:B1936)-ROW(B1917)+1)) / (20*21/2)</f>
        <v>2.3426666666666667</v>
      </c>
      <c r="J1933" s="2">
        <f t="shared" si="234"/>
        <v>2.3845113293499072</v>
      </c>
      <c r="K1933" s="2">
        <f t="shared" si="236"/>
        <v>2.496951388870166</v>
      </c>
    </row>
    <row r="1934" spans="1:11" ht="13.5" x14ac:dyDescent="0.25">
      <c r="A1934" s="3">
        <f>TITRES_STAT!B1937</f>
        <v>45120</v>
      </c>
      <c r="B1934" s="6">
        <f>TITRES_STAT!D1937</f>
        <v>2.2999999999999998</v>
      </c>
      <c r="C1934" s="2">
        <f t="shared" si="237"/>
        <v>-4.0000000000000036E-2</v>
      </c>
      <c r="D1934" s="2">
        <f t="shared" si="238"/>
        <v>2.3420000000000001</v>
      </c>
      <c r="E1934" s="2">
        <f t="shared" si="240"/>
        <v>2.3570000000000002</v>
      </c>
      <c r="F1934" s="2">
        <f t="shared" si="233"/>
        <v>2.3629999999999995</v>
      </c>
      <c r="G1934" s="2">
        <f t="shared" si="235"/>
        <v>2.4672000000000005</v>
      </c>
      <c r="H1934" s="2">
        <f t="shared" si="239"/>
        <v>3.0674999999999977</v>
      </c>
      <c r="I1934" s="2">
        <f t="array" ref="I1934">SUMPRODUCT(B1918:B1937, (ROW(B1918:B1937)-ROW(B1918)+1)) / (20*21/2)</f>
        <v>2.3365238095238094</v>
      </c>
      <c r="J1934" s="2">
        <f t="shared" si="234"/>
        <v>2.3764626313165826</v>
      </c>
      <c r="K1934" s="2">
        <f t="shared" si="236"/>
        <v>2.4892278049929049</v>
      </c>
    </row>
    <row r="1935" spans="1:11" ht="13.5" x14ac:dyDescent="0.25">
      <c r="A1935" s="3">
        <f>TITRES_STAT!B1938</f>
        <v>45121</v>
      </c>
      <c r="B1935" s="6">
        <f>TITRES_STAT!D1938</f>
        <v>2.29</v>
      </c>
      <c r="C1935" s="2">
        <f t="shared" si="237"/>
        <v>-9.9999999999997868E-3</v>
      </c>
      <c r="D1935" s="2">
        <f t="shared" si="238"/>
        <v>2.3259999999999996</v>
      </c>
      <c r="E1935" s="2">
        <f t="shared" si="240"/>
        <v>2.3479999999999999</v>
      </c>
      <c r="F1935" s="2">
        <f t="shared" si="233"/>
        <v>2.3595000000000002</v>
      </c>
      <c r="G1935" s="2">
        <f t="shared" si="235"/>
        <v>2.4580000000000002</v>
      </c>
      <c r="H1935" s="2">
        <f t="shared" si="239"/>
        <v>3.0590999999999973</v>
      </c>
      <c r="I1935" s="2">
        <f t="array" ref="I1935">SUMPRODUCT(B1919:B1938, (ROW(B1919:B1938)-ROW(B1919)+1)) / (20*21/2)</f>
        <v>2.3308571428571434</v>
      </c>
      <c r="J1935" s="2">
        <f t="shared" si="234"/>
        <v>2.3682280950007177</v>
      </c>
      <c r="K1935" s="2">
        <f t="shared" si="236"/>
        <v>2.4814149498951439</v>
      </c>
    </row>
    <row r="1936" spans="1:11" ht="13.5" x14ac:dyDescent="0.25">
      <c r="A1936" s="3">
        <f>TITRES_STAT!B1939</f>
        <v>45124</v>
      </c>
      <c r="B1936" s="6">
        <f>TITRES_STAT!D1939</f>
        <v>2.29</v>
      </c>
      <c r="C1936" s="2">
        <f t="shared" si="237"/>
        <v>0</v>
      </c>
      <c r="D1936" s="2">
        <f t="shared" si="238"/>
        <v>2.3119999999999998</v>
      </c>
      <c r="E1936" s="2">
        <f t="shared" si="240"/>
        <v>2.34</v>
      </c>
      <c r="F1936" s="2">
        <f t="shared" si="233"/>
        <v>2.3545000000000003</v>
      </c>
      <c r="G1936" s="2">
        <f t="shared" si="235"/>
        <v>2.4488000000000003</v>
      </c>
      <c r="H1936" s="2">
        <f t="shared" si="239"/>
        <v>3.0515499999999975</v>
      </c>
      <c r="I1936" s="2">
        <f t="array" ref="I1936">SUMPRODUCT(B1920:B1939, (ROW(B1920:B1939)-ROW(B1920)+1)) / (20*21/2)</f>
        <v>2.3256666666666663</v>
      </c>
      <c r="J1936" s="2">
        <f t="shared" si="234"/>
        <v>2.3607778002387447</v>
      </c>
      <c r="K1936" s="2">
        <f t="shared" si="236"/>
        <v>2.4739084812718048</v>
      </c>
    </row>
    <row r="1937" spans="1:11" ht="13.5" x14ac:dyDescent="0.25">
      <c r="A1937" s="3">
        <f>TITRES_STAT!B1940</f>
        <v>45125</v>
      </c>
      <c r="B1937" s="6">
        <f>TITRES_STAT!D1940</f>
        <v>2.29</v>
      </c>
      <c r="C1937" s="2">
        <f t="shared" si="237"/>
        <v>0</v>
      </c>
      <c r="D1937" s="2">
        <f t="shared" si="238"/>
        <v>2.3019999999999996</v>
      </c>
      <c r="E1937" s="2">
        <f t="shared" si="240"/>
        <v>2.3319999999999999</v>
      </c>
      <c r="F1937" s="2">
        <f t="shared" si="233"/>
        <v>2.3494999999999999</v>
      </c>
      <c r="G1937" s="2">
        <f t="shared" si="235"/>
        <v>2.4396000000000004</v>
      </c>
      <c r="H1937" s="2">
        <f t="shared" si="239"/>
        <v>3.0439999999999983</v>
      </c>
      <c r="I1937" s="2">
        <f t="array" ref="I1937">SUMPRODUCT(B1921:B1940, (ROW(B1921:B1940)-ROW(B1921)+1)) / (20*21/2)</f>
        <v>2.3171428571428567</v>
      </c>
      <c r="J1937" s="2">
        <f t="shared" si="234"/>
        <v>2.3540370573588643</v>
      </c>
      <c r="K1937" s="2">
        <f t="shared" si="236"/>
        <v>2.4666963839670282</v>
      </c>
    </row>
    <row r="1938" spans="1:11" ht="13.5" x14ac:dyDescent="0.25">
      <c r="A1938" s="3">
        <f>TITRES_STAT!B1941</f>
        <v>45127</v>
      </c>
      <c r="B1938" s="6">
        <f>TITRES_STAT!D1941</f>
        <v>2.29</v>
      </c>
      <c r="C1938" s="2">
        <f t="shared" si="237"/>
        <v>0</v>
      </c>
      <c r="D1938" s="2">
        <f t="shared" si="238"/>
        <v>2.2920000000000003</v>
      </c>
      <c r="E1938" s="2">
        <f t="shared" si="240"/>
        <v>2.3239999999999994</v>
      </c>
      <c r="F1938" s="2">
        <f t="shared" si="233"/>
        <v>2.3445</v>
      </c>
      <c r="G1938" s="2">
        <f t="shared" si="235"/>
        <v>2.4304000000000006</v>
      </c>
      <c r="H1938" s="2">
        <f t="shared" si="239"/>
        <v>3.0364999999999975</v>
      </c>
      <c r="I1938" s="2">
        <f t="array" ref="I1938">SUMPRODUCT(B1922:B1941, (ROW(B1922:B1941)-ROW(B1922)+1)) / (20*21/2)</f>
        <v>2.3026190476190478</v>
      </c>
      <c r="J1938" s="2">
        <f t="shared" si="234"/>
        <v>2.3479382899913532</v>
      </c>
      <c r="K1938" s="2">
        <f t="shared" si="236"/>
        <v>2.459767114007537</v>
      </c>
    </row>
    <row r="1939" spans="1:11" ht="13.5" x14ac:dyDescent="0.25">
      <c r="A1939" s="3">
        <f>TITRES_STAT!B1942</f>
        <v>45128</v>
      </c>
      <c r="B1939" s="6">
        <f>TITRES_STAT!D1942</f>
        <v>2.29</v>
      </c>
      <c r="C1939" s="2">
        <f t="shared" si="237"/>
        <v>0</v>
      </c>
      <c r="D1939" s="2">
        <f t="shared" si="238"/>
        <v>2.29</v>
      </c>
      <c r="E1939" s="2">
        <f t="shared" si="240"/>
        <v>2.3159999999999998</v>
      </c>
      <c r="F1939" s="2">
        <f t="shared" si="233"/>
        <v>2.3395000000000001</v>
      </c>
      <c r="G1939" s="2">
        <f t="shared" si="235"/>
        <v>2.4212000000000007</v>
      </c>
      <c r="H1939" s="2">
        <f t="shared" si="239"/>
        <v>3.0289999999999977</v>
      </c>
      <c r="I1939" s="2">
        <f t="array" ref="I1939">SUMPRODUCT(B1923:B1942, (ROW(B1923:B1942)-ROW(B1923)+1)) / (20*21/2)</f>
        <v>2.288761904761905</v>
      </c>
      <c r="J1939" s="2">
        <f t="shared" si="234"/>
        <v>2.3424203576112244</v>
      </c>
      <c r="K1939" s="2">
        <f t="shared" si="236"/>
        <v>2.4531095801248886</v>
      </c>
    </row>
    <row r="1940" spans="1:11" ht="13.5" x14ac:dyDescent="0.25">
      <c r="A1940" s="3">
        <f>TITRES_STAT!B1943</f>
        <v>45131</v>
      </c>
      <c r="B1940" s="6">
        <f>TITRES_STAT!D1943</f>
        <v>2.25</v>
      </c>
      <c r="C1940" s="2">
        <f t="shared" si="237"/>
        <v>-4.0000000000000036E-2</v>
      </c>
      <c r="D1940" s="2">
        <f t="shared" si="238"/>
        <v>2.282</v>
      </c>
      <c r="E1940" s="2">
        <f t="shared" si="240"/>
        <v>2.3039999999999994</v>
      </c>
      <c r="F1940" s="2">
        <f t="shared" ref="F1940:F2003" si="241">AVERAGE(B1921:B1940)</f>
        <v>2.3325</v>
      </c>
      <c r="G1940" s="2">
        <f t="shared" si="235"/>
        <v>2.4136000000000006</v>
      </c>
      <c r="H1940" s="2">
        <f t="shared" si="239"/>
        <v>3.0212999999999979</v>
      </c>
      <c r="I1940" s="2">
        <f t="array" ref="I1940">SUMPRODUCT(B1924:B1943, (ROW(B1924:B1943)-ROW(B1924)+1)) / (20*21/2)</f>
        <v>2.2668571428571429</v>
      </c>
      <c r="J1940" s="2">
        <f t="shared" si="234"/>
        <v>2.333618418791108</v>
      </c>
      <c r="K1940" s="2">
        <f t="shared" si="236"/>
        <v>2.4451444985513637</v>
      </c>
    </row>
    <row r="1941" spans="1:11" ht="13.5" x14ac:dyDescent="0.25">
      <c r="A1941" s="3">
        <f>TITRES_STAT!B1944</f>
        <v>45133</v>
      </c>
      <c r="B1941" s="6">
        <f>TITRES_STAT!D1944</f>
        <v>2.1800000000000002</v>
      </c>
      <c r="C1941" s="2">
        <f t="shared" si="237"/>
        <v>-6.999999999999984E-2</v>
      </c>
      <c r="D1941" s="2">
        <f t="shared" si="238"/>
        <v>2.2600000000000002</v>
      </c>
      <c r="E1941" s="2">
        <f t="shared" si="240"/>
        <v>2.2859999999999996</v>
      </c>
      <c r="F1941" s="2">
        <f t="shared" si="241"/>
        <v>2.3254999999999999</v>
      </c>
      <c r="G1941" s="2">
        <f t="shared" si="235"/>
        <v>2.4052000000000011</v>
      </c>
      <c r="H1941" s="2">
        <f t="shared" si="239"/>
        <v>3.0132499999999971</v>
      </c>
      <c r="I1941" s="2">
        <f t="array" ref="I1941">SUMPRODUCT(B1925:B1944, (ROW(B1925:B1944)-ROW(B1925)+1)) / (20*21/2)</f>
        <v>2.254952380952381</v>
      </c>
      <c r="J1941" s="2">
        <f t="shared" ref="J1941:J2004" si="242">$J$4*B1941+J1940*(1-$J$4)</f>
        <v>2.3189880931919546</v>
      </c>
      <c r="K1941" s="2">
        <f t="shared" si="236"/>
        <v>2.4347466750787614</v>
      </c>
    </row>
    <row r="1942" spans="1:11" ht="13.5" x14ac:dyDescent="0.25">
      <c r="A1942" s="3">
        <f>TITRES_STAT!B1945</f>
        <v>45134</v>
      </c>
      <c r="B1942" s="6">
        <f>TITRES_STAT!D1945</f>
        <v>2.1800000000000002</v>
      </c>
      <c r="C1942" s="2">
        <f t="shared" si="237"/>
        <v>0</v>
      </c>
      <c r="D1942" s="2">
        <f t="shared" si="238"/>
        <v>2.238</v>
      </c>
      <c r="E1942" s="2">
        <f t="shared" si="240"/>
        <v>2.2699999999999996</v>
      </c>
      <c r="F1942" s="2">
        <f t="shared" si="241"/>
        <v>2.3199999999999998</v>
      </c>
      <c r="G1942" s="2">
        <f t="shared" si="235"/>
        <v>2.3968000000000012</v>
      </c>
      <c r="H1942" s="2">
        <f t="shared" si="239"/>
        <v>3.005299999999997</v>
      </c>
      <c r="I1942" s="2">
        <f t="array" ref="I1942">SUMPRODUCT(B1926:B1945, (ROW(B1926:B1945)-ROW(B1926)+1)) / (20*21/2)</f>
        <v>2.2440000000000002</v>
      </c>
      <c r="J1942" s="2">
        <f t="shared" si="242"/>
        <v>2.3057511319355779</v>
      </c>
      <c r="K1942" s="2">
        <f t="shared" si="236"/>
        <v>2.4247566093893984</v>
      </c>
    </row>
    <row r="1943" spans="1:11" ht="13.5" x14ac:dyDescent="0.25">
      <c r="A1943" s="3">
        <f>TITRES_STAT!B1946</f>
        <v>45135</v>
      </c>
      <c r="B1943" s="6">
        <f>TITRES_STAT!D1946</f>
        <v>2.09</v>
      </c>
      <c r="C1943" s="2">
        <f t="shared" si="237"/>
        <v>-9.0000000000000302E-2</v>
      </c>
      <c r="D1943" s="2">
        <f t="shared" si="238"/>
        <v>2.198</v>
      </c>
      <c r="E1943" s="2">
        <f t="shared" si="240"/>
        <v>2.2450000000000001</v>
      </c>
      <c r="F1943" s="2">
        <f t="shared" si="241"/>
        <v>2.3049999999999997</v>
      </c>
      <c r="G1943" s="2">
        <f t="shared" si="235"/>
        <v>2.3888000000000011</v>
      </c>
      <c r="H1943" s="2">
        <f t="shared" si="239"/>
        <v>2.9968999999999979</v>
      </c>
      <c r="I1943" s="2">
        <f t="array" ref="I1943">SUMPRODUCT(B1927:B1946, (ROW(B1927:B1946)-ROW(B1927)+1)) / (20*21/2)</f>
        <v>2.234</v>
      </c>
      <c r="J1943" s="2">
        <f t="shared" si="242"/>
        <v>2.2852034050845704</v>
      </c>
      <c r="K1943" s="2">
        <f t="shared" si="236"/>
        <v>2.4116288992172654</v>
      </c>
    </row>
    <row r="1944" spans="1:11" ht="13.5" x14ac:dyDescent="0.25">
      <c r="A1944" s="3">
        <f>TITRES_STAT!B1947</f>
        <v>45138</v>
      </c>
      <c r="B1944" s="6">
        <f>TITRES_STAT!D1947</f>
        <v>2.1800000000000002</v>
      </c>
      <c r="C1944" s="2">
        <f t="shared" si="237"/>
        <v>9.0000000000000302E-2</v>
      </c>
      <c r="D1944" s="2">
        <f t="shared" si="238"/>
        <v>2.1759999999999997</v>
      </c>
      <c r="E1944" s="2">
        <f t="shared" si="240"/>
        <v>2.2329999999999997</v>
      </c>
      <c r="F1944" s="2">
        <f t="shared" si="241"/>
        <v>2.2949999999999999</v>
      </c>
      <c r="G1944" s="2">
        <f t="shared" si="235"/>
        <v>2.3804000000000012</v>
      </c>
      <c r="H1944" s="2">
        <f t="shared" si="239"/>
        <v>2.9889499999999973</v>
      </c>
      <c r="I1944" s="2">
        <f t="array" ref="I1944">SUMPRODUCT(B1928:B1947, (ROW(B1928:B1947)-ROW(B1928)+1)) / (20*21/2)</f>
        <v>2.2249047619047619</v>
      </c>
      <c r="J1944" s="2">
        <f t="shared" si="242"/>
        <v>2.2751840331717541</v>
      </c>
      <c r="K1944" s="2">
        <f t="shared" si="236"/>
        <v>2.4025454129734509</v>
      </c>
    </row>
    <row r="1945" spans="1:11" ht="13.5" x14ac:dyDescent="0.25">
      <c r="A1945" s="3">
        <f>TITRES_STAT!B1948</f>
        <v>45139</v>
      </c>
      <c r="B1945" s="6">
        <f>TITRES_STAT!D1948</f>
        <v>2.1800000000000002</v>
      </c>
      <c r="C1945" s="2">
        <f t="shared" si="237"/>
        <v>0</v>
      </c>
      <c r="D1945" s="2">
        <f t="shared" si="238"/>
        <v>2.1619999999999999</v>
      </c>
      <c r="E1945" s="2">
        <f t="shared" si="240"/>
        <v>2.222</v>
      </c>
      <c r="F1945" s="2">
        <f t="shared" si="241"/>
        <v>2.2850000000000001</v>
      </c>
      <c r="G1945" s="2">
        <f t="shared" si="235"/>
        <v>2.3720000000000017</v>
      </c>
      <c r="H1945" s="2">
        <f t="shared" si="239"/>
        <v>2.9817999999999971</v>
      </c>
      <c r="I1945" s="2">
        <f t="array" ref="I1945">SUMPRODUCT(B1929:B1948, (ROW(B1929:B1948)-ROW(B1929)+1)) / (20*21/2)</f>
        <v>2.2167142857142861</v>
      </c>
      <c r="J1945" s="2">
        <f t="shared" si="242"/>
        <v>2.2661188871553968</v>
      </c>
      <c r="K1945" s="2">
        <f t="shared" si="236"/>
        <v>2.3938181418764528</v>
      </c>
    </row>
    <row r="1946" spans="1:11" ht="13.5" x14ac:dyDescent="0.25">
      <c r="A1946" s="3">
        <f>TITRES_STAT!B1949</f>
        <v>45140</v>
      </c>
      <c r="B1946" s="6">
        <f>TITRES_STAT!D1949</f>
        <v>2.1800000000000002</v>
      </c>
      <c r="C1946" s="2">
        <f t="shared" si="237"/>
        <v>0</v>
      </c>
      <c r="D1946" s="2">
        <f t="shared" si="238"/>
        <v>2.1619999999999999</v>
      </c>
      <c r="E1946" s="2">
        <f t="shared" si="240"/>
        <v>2.2109999999999999</v>
      </c>
      <c r="F1946" s="2">
        <f t="shared" si="241"/>
        <v>2.2755000000000001</v>
      </c>
      <c r="G1946" s="2">
        <f t="shared" si="235"/>
        <v>2.3658000000000015</v>
      </c>
      <c r="H1946" s="2">
        <f t="shared" si="239"/>
        <v>2.9746499999999969</v>
      </c>
      <c r="I1946" s="2">
        <f t="array" ref="I1946">SUMPRODUCT(B1930:B1949, (ROW(B1930:B1949)-ROW(B1930)+1)) / (20*21/2)</f>
        <v>2.2094285714285715</v>
      </c>
      <c r="J1946" s="2">
        <f t="shared" si="242"/>
        <v>2.2579170883786923</v>
      </c>
      <c r="K1946" s="2">
        <f t="shared" si="236"/>
        <v>2.3854331167048271</v>
      </c>
    </row>
    <row r="1947" spans="1:11" ht="13.5" x14ac:dyDescent="0.25">
      <c r="A1947" s="3">
        <f>TITRES_STAT!B1950</f>
        <v>45141</v>
      </c>
      <c r="B1947" s="6">
        <f>TITRES_STAT!D1950</f>
        <v>2.1800000000000002</v>
      </c>
      <c r="C1947" s="2">
        <f t="shared" si="237"/>
        <v>0</v>
      </c>
      <c r="D1947" s="2">
        <f t="shared" si="238"/>
        <v>2.1619999999999999</v>
      </c>
      <c r="E1947" s="2">
        <f t="shared" si="240"/>
        <v>2.2000000000000002</v>
      </c>
      <c r="F1947" s="2">
        <f t="shared" si="241"/>
        <v>2.2659999999999996</v>
      </c>
      <c r="G1947" s="2">
        <f t="shared" si="235"/>
        <v>2.3618000000000019</v>
      </c>
      <c r="H1947" s="2">
        <f t="shared" si="239"/>
        <v>2.9674999999999971</v>
      </c>
      <c r="I1947" s="2">
        <f t="array" ref="I1947">SUMPRODUCT(B1931:B1950, (ROW(B1931:B1950)-ROW(B1931)+1)) / (20*21/2)</f>
        <v>2.2030476190476191</v>
      </c>
      <c r="J1947" s="2">
        <f t="shared" si="242"/>
        <v>2.2504964132950072</v>
      </c>
      <c r="K1947" s="2">
        <f t="shared" si="236"/>
        <v>2.377376916049736</v>
      </c>
    </row>
    <row r="1948" spans="1:11" ht="13.5" x14ac:dyDescent="0.25">
      <c r="A1948" s="3">
        <f>TITRES_STAT!B1951</f>
        <v>45142</v>
      </c>
      <c r="B1948" s="6">
        <f>TITRES_STAT!D1951</f>
        <v>2.1800000000000002</v>
      </c>
      <c r="C1948" s="2">
        <f t="shared" si="237"/>
        <v>0</v>
      </c>
      <c r="D1948" s="2">
        <f t="shared" si="238"/>
        <v>2.1800000000000002</v>
      </c>
      <c r="E1948" s="2">
        <f t="shared" si="240"/>
        <v>2.1890000000000001</v>
      </c>
      <c r="F1948" s="2">
        <f t="shared" si="241"/>
        <v>2.2564999999999995</v>
      </c>
      <c r="G1948" s="2">
        <f t="shared" si="235"/>
        <v>2.3558000000000021</v>
      </c>
      <c r="H1948" s="2">
        <f t="shared" si="239"/>
        <v>2.9603499999999969</v>
      </c>
      <c r="I1948" s="2">
        <f t="array" ref="I1948">SUMPRODUCT(B1932:B1951, (ROW(B1932:B1951)-ROW(B1932)+1)) / (20*21/2)</f>
        <v>2.197571428571429</v>
      </c>
      <c r="J1948" s="2">
        <f t="shared" si="242"/>
        <v>2.243782469171673</v>
      </c>
      <c r="K1948" s="2">
        <f t="shared" si="236"/>
        <v>2.3696366448320991</v>
      </c>
    </row>
    <row r="1949" spans="1:11" ht="13.5" x14ac:dyDescent="0.25">
      <c r="A1949" s="3">
        <f>TITRES_STAT!B1952</f>
        <v>45145</v>
      </c>
      <c r="B1949" s="6">
        <f>TITRES_STAT!D1952</f>
        <v>2.1800000000000002</v>
      </c>
      <c r="C1949" s="2">
        <f t="shared" si="237"/>
        <v>0</v>
      </c>
      <c r="D1949" s="2">
        <f t="shared" si="238"/>
        <v>2.1800000000000002</v>
      </c>
      <c r="E1949" s="2">
        <f t="shared" si="240"/>
        <v>2.1779999999999999</v>
      </c>
      <c r="F1949" s="2">
        <f t="shared" si="241"/>
        <v>2.2469999999999999</v>
      </c>
      <c r="G1949" s="2">
        <f t="shared" si="235"/>
        <v>2.3520000000000021</v>
      </c>
      <c r="H1949" s="2">
        <f t="shared" si="239"/>
        <v>2.952949999999996</v>
      </c>
      <c r="I1949" s="2">
        <f t="array" ref="I1949">SUMPRODUCT(B1933:B1952, (ROW(B1933:B1952)-ROW(B1933)+1)) / (20*21/2)</f>
        <v>2.1929523809523812</v>
      </c>
      <c r="J1949" s="2">
        <f t="shared" si="242"/>
        <v>2.2377079482981803</v>
      </c>
      <c r="K1949" s="2">
        <f t="shared" si="236"/>
        <v>2.3621999136622129</v>
      </c>
    </row>
    <row r="1950" spans="1:11" ht="13.5" x14ac:dyDescent="0.25">
      <c r="A1950" s="3">
        <f>TITRES_STAT!B1953</f>
        <v>45146</v>
      </c>
      <c r="B1950" s="6">
        <f>TITRES_STAT!D1953</f>
        <v>2.1800000000000002</v>
      </c>
      <c r="C1950" s="2">
        <f t="shared" si="237"/>
        <v>0</v>
      </c>
      <c r="D1950" s="2">
        <f t="shared" si="238"/>
        <v>2.1800000000000002</v>
      </c>
      <c r="E1950" s="2">
        <f t="shared" si="240"/>
        <v>2.1710000000000003</v>
      </c>
      <c r="F1950" s="2">
        <f t="shared" si="241"/>
        <v>2.2374999999999998</v>
      </c>
      <c r="G1950" s="2">
        <f t="shared" si="235"/>
        <v>2.3502000000000023</v>
      </c>
      <c r="H1950" s="2">
        <f t="shared" si="239"/>
        <v>2.9455499999999959</v>
      </c>
      <c r="I1950" s="2">
        <f t="array" ref="I1950">SUMPRODUCT(B1934:B1953, (ROW(B1934:B1953)-ROW(B1934)+1)) / (20*21/2)</f>
        <v>2.1890952380952382</v>
      </c>
      <c r="J1950" s="2">
        <f t="shared" si="242"/>
        <v>2.2322119532221629</v>
      </c>
      <c r="K1950" s="2">
        <f t="shared" si="236"/>
        <v>2.3550548190087928</v>
      </c>
    </row>
    <row r="1951" spans="1:11" ht="13.5" x14ac:dyDescent="0.25">
      <c r="A1951" s="3">
        <f>TITRES_STAT!B1954</f>
        <v>45147</v>
      </c>
      <c r="B1951" s="6">
        <f>TITRES_STAT!D1954</f>
        <v>2.1800000000000002</v>
      </c>
      <c r="C1951" s="2">
        <f t="shared" si="237"/>
        <v>0</v>
      </c>
      <c r="D1951" s="2">
        <f t="shared" si="238"/>
        <v>2.1800000000000002</v>
      </c>
      <c r="E1951" s="2">
        <f t="shared" si="240"/>
        <v>2.1709999999999998</v>
      </c>
      <c r="F1951" s="2">
        <f t="shared" si="241"/>
        <v>2.2284999999999995</v>
      </c>
      <c r="G1951" s="2">
        <f t="shared" si="235"/>
        <v>2.3504000000000023</v>
      </c>
      <c r="H1951" s="2">
        <f t="shared" si="239"/>
        <v>2.9381499999999958</v>
      </c>
      <c r="I1951" s="2">
        <f t="array" ref="I1951">SUMPRODUCT(B1935:B1954, (ROW(B1935:B1954)-ROW(B1935)+1)) / (20*21/2)</f>
        <v>2.1860000000000004</v>
      </c>
      <c r="J1951" s="2">
        <f t="shared" si="242"/>
        <v>2.2272393862486237</v>
      </c>
      <c r="K1951" s="2">
        <f t="shared" si="236"/>
        <v>2.3481899241457027</v>
      </c>
    </row>
    <row r="1952" spans="1:11" ht="13.5" x14ac:dyDescent="0.25">
      <c r="A1952" s="3">
        <f>TITRES_STAT!B1955</f>
        <v>45148</v>
      </c>
      <c r="B1952" s="6">
        <f>TITRES_STAT!D1955</f>
        <v>2.1800000000000002</v>
      </c>
      <c r="C1952" s="2">
        <f t="shared" si="237"/>
        <v>0</v>
      </c>
      <c r="D1952" s="2">
        <f t="shared" si="238"/>
        <v>2.1800000000000002</v>
      </c>
      <c r="E1952" s="2">
        <f t="shared" si="240"/>
        <v>2.1709999999999998</v>
      </c>
      <c r="F1952" s="2">
        <f t="shared" si="241"/>
        <v>2.2204999999999999</v>
      </c>
      <c r="G1952" s="2">
        <f t="shared" si="235"/>
        <v>2.3488000000000024</v>
      </c>
      <c r="H1952" s="2">
        <f t="shared" si="239"/>
        <v>2.9308999999999963</v>
      </c>
      <c r="I1952" s="2">
        <f t="array" ref="I1952">SUMPRODUCT(B1936:B1955, (ROW(B1936:B1955)-ROW(B1936)+1)) / (20*21/2)</f>
        <v>2.183476190476191</v>
      </c>
      <c r="J1952" s="2">
        <f t="shared" si="242"/>
        <v>2.222740397082088</v>
      </c>
      <c r="K1952" s="2">
        <f t="shared" si="236"/>
        <v>2.3415942408458714</v>
      </c>
    </row>
    <row r="1953" spans="1:11" ht="13.5" x14ac:dyDescent="0.25">
      <c r="A1953" s="3">
        <f>TITRES_STAT!B1956</f>
        <v>45149</v>
      </c>
      <c r="B1953" s="6">
        <f>TITRES_STAT!D1956</f>
        <v>2.1800000000000002</v>
      </c>
      <c r="C1953" s="2">
        <f t="shared" si="237"/>
        <v>0</v>
      </c>
      <c r="D1953" s="2">
        <f t="shared" si="238"/>
        <v>2.1800000000000002</v>
      </c>
      <c r="E1953" s="2">
        <f t="shared" si="240"/>
        <v>2.1800000000000002</v>
      </c>
      <c r="F1953" s="2">
        <f t="shared" si="241"/>
        <v>2.2124999999999999</v>
      </c>
      <c r="G1953" s="2">
        <f t="shared" si="235"/>
        <v>2.3452000000000024</v>
      </c>
      <c r="H1953" s="2">
        <f t="shared" si="239"/>
        <v>2.9242999999999957</v>
      </c>
      <c r="I1953" s="2">
        <f t="array" ref="I1953">SUMPRODUCT(B1937:B1956, (ROW(B1937:B1956)-ROW(B1937)+1)) / (20*21/2)</f>
        <v>2.1814761904761908</v>
      </c>
      <c r="J1953" s="2">
        <f t="shared" si="242"/>
        <v>2.2186698830742699</v>
      </c>
      <c r="K1953" s="2">
        <f t="shared" si="236"/>
        <v>2.3352572117930923</v>
      </c>
    </row>
    <row r="1954" spans="1:11" ht="13.5" x14ac:dyDescent="0.25">
      <c r="A1954" s="3">
        <f>TITRES_STAT!B1957</f>
        <v>45152</v>
      </c>
      <c r="B1954" s="6">
        <f>TITRES_STAT!D1957</f>
        <v>2.1800000000000002</v>
      </c>
      <c r="C1954" s="2">
        <f t="shared" si="237"/>
        <v>0</v>
      </c>
      <c r="D1954" s="2">
        <f t="shared" si="238"/>
        <v>2.1800000000000002</v>
      </c>
      <c r="E1954" s="2">
        <f t="shared" si="240"/>
        <v>2.1800000000000002</v>
      </c>
      <c r="F1954" s="2">
        <f t="shared" si="241"/>
        <v>2.2064999999999997</v>
      </c>
      <c r="G1954" s="2">
        <f t="shared" si="235"/>
        <v>2.3400000000000025</v>
      </c>
      <c r="H1954" s="2">
        <f t="shared" si="239"/>
        <v>2.9178499999999956</v>
      </c>
      <c r="I1954" s="2">
        <f t="array" ref="I1954">SUMPRODUCT(B1938:B1957, (ROW(B1938:B1957)-ROW(B1938)+1)) / (20*21/2)</f>
        <v>2.1800000000000002</v>
      </c>
      <c r="J1954" s="2">
        <f t="shared" si="242"/>
        <v>2.2149870370671967</v>
      </c>
      <c r="K1954" s="2">
        <f t="shared" si="236"/>
        <v>2.3291686936835592</v>
      </c>
    </row>
    <row r="1955" spans="1:11" ht="13.5" x14ac:dyDescent="0.25">
      <c r="A1955" s="3">
        <f>TITRES_STAT!B1958</f>
        <v>45153</v>
      </c>
      <c r="B1955" s="6">
        <f>TITRES_STAT!D1958</f>
        <v>2.1800000000000002</v>
      </c>
      <c r="C1955" s="2">
        <f t="shared" si="237"/>
        <v>0</v>
      </c>
      <c r="D1955" s="2">
        <f t="shared" si="238"/>
        <v>2.1800000000000002</v>
      </c>
      <c r="E1955" s="2">
        <f t="shared" si="240"/>
        <v>2.1800000000000002</v>
      </c>
      <c r="F1955" s="2">
        <f t="shared" si="241"/>
        <v>2.2009999999999996</v>
      </c>
      <c r="G1955" s="2">
        <f t="shared" si="235"/>
        <v>2.3328000000000024</v>
      </c>
      <c r="H1955" s="2">
        <f t="shared" si="239"/>
        <v>2.9115499999999956</v>
      </c>
      <c r="I1955" s="2">
        <f t="array" ref="I1955">SUMPRODUCT(B1939:B1958, (ROW(B1939:B1958)-ROW(B1939)+1)) / (20*21/2)</f>
        <v>2.1790476190476196</v>
      </c>
      <c r="J1955" s="2">
        <f t="shared" si="242"/>
        <v>2.2116549382988921</v>
      </c>
      <c r="K1955" s="2">
        <f t="shared" si="236"/>
        <v>2.3233189409900863</v>
      </c>
    </row>
    <row r="1956" spans="1:11" ht="13.5" x14ac:dyDescent="0.25">
      <c r="A1956" s="3">
        <f>TITRES_STAT!B1959</f>
        <v>45154</v>
      </c>
      <c r="B1956" s="6">
        <f>TITRES_STAT!D1959</f>
        <v>2.1800000000000002</v>
      </c>
      <c r="C1956" s="2">
        <f t="shared" si="237"/>
        <v>0</v>
      </c>
      <c r="D1956" s="2">
        <f t="shared" si="238"/>
        <v>2.1800000000000002</v>
      </c>
      <c r="E1956" s="2">
        <f t="shared" si="240"/>
        <v>2.1800000000000002</v>
      </c>
      <c r="F1956" s="2">
        <f t="shared" si="241"/>
        <v>2.1955</v>
      </c>
      <c r="G1956" s="2">
        <f t="shared" si="235"/>
        <v>2.3234000000000026</v>
      </c>
      <c r="H1956" s="2">
        <f t="shared" si="239"/>
        <v>2.9044999999999952</v>
      </c>
      <c r="I1956" s="2">
        <f t="array" ref="I1956">SUMPRODUCT(B1940:B1959, (ROW(B1940:B1959)-ROW(B1940)+1)) / (20*21/2)</f>
        <v>2.1786190476190477</v>
      </c>
      <c r="J1956" s="2">
        <f t="shared" si="242"/>
        <v>2.2086401822704262</v>
      </c>
      <c r="K1956" s="2">
        <f t="shared" si="236"/>
        <v>2.3176985903630243</v>
      </c>
    </row>
    <row r="1957" spans="1:11" ht="13.5" x14ac:dyDescent="0.25">
      <c r="A1957" s="3">
        <f>TITRES_STAT!B1960</f>
        <v>45155</v>
      </c>
      <c r="B1957" s="6">
        <f>TITRES_STAT!D1960</f>
        <v>2.1800000000000002</v>
      </c>
      <c r="C1957" s="2">
        <f t="shared" si="237"/>
        <v>0</v>
      </c>
      <c r="D1957" s="2">
        <f t="shared" si="238"/>
        <v>2.1800000000000002</v>
      </c>
      <c r="E1957" s="2">
        <f t="shared" si="240"/>
        <v>2.1800000000000002</v>
      </c>
      <c r="F1957" s="2">
        <f t="shared" si="241"/>
        <v>2.19</v>
      </c>
      <c r="G1957" s="2">
        <f t="shared" si="235"/>
        <v>2.3118000000000025</v>
      </c>
      <c r="H1957" s="2">
        <f t="shared" si="239"/>
        <v>2.8974499999999948</v>
      </c>
      <c r="I1957" s="2">
        <f t="array" ref="I1957">SUMPRODUCT(B1941:B1960, (ROW(B1941:B1960)-ROW(B1941)+1)) / (20*21/2)</f>
        <v>2.1787142857142863</v>
      </c>
      <c r="J1957" s="2">
        <f t="shared" si="242"/>
        <v>2.2059125458637192</v>
      </c>
      <c r="K1957" s="2">
        <f t="shared" si="236"/>
        <v>2.3122986456429055</v>
      </c>
    </row>
    <row r="1958" spans="1:11" ht="13.5" x14ac:dyDescent="0.25">
      <c r="A1958" s="3">
        <f>TITRES_STAT!B1961</f>
        <v>45156</v>
      </c>
      <c r="B1958" s="6">
        <f>TITRES_STAT!D1961</f>
        <v>2.1800000000000002</v>
      </c>
      <c r="C1958" s="2">
        <f t="shared" si="237"/>
        <v>0</v>
      </c>
      <c r="D1958" s="2">
        <f t="shared" si="238"/>
        <v>2.1800000000000002</v>
      </c>
      <c r="E1958" s="2">
        <f t="shared" si="240"/>
        <v>2.1800000000000002</v>
      </c>
      <c r="F1958" s="2">
        <f t="shared" si="241"/>
        <v>2.1844999999999999</v>
      </c>
      <c r="G1958" s="2">
        <f t="shared" si="235"/>
        <v>2.3002000000000029</v>
      </c>
      <c r="H1958" s="2">
        <f t="shared" si="239"/>
        <v>2.8911999999999951</v>
      </c>
      <c r="I1958" s="2">
        <f t="array" ref="I1958">SUMPRODUCT(B1942:B1961, (ROW(B1942:B1961)-ROW(B1942)+1)) / (20*21/2)</f>
        <v>2.1791428571428573</v>
      </c>
      <c r="J1958" s="2">
        <f t="shared" si="242"/>
        <v>2.2034446843528888</v>
      </c>
      <c r="K1958" s="2">
        <f t="shared" si="236"/>
        <v>2.3071104634608308</v>
      </c>
    </row>
    <row r="1959" spans="1:11" ht="13.5" x14ac:dyDescent="0.25">
      <c r="A1959" s="3">
        <f>TITRES_STAT!B1962</f>
        <v>45159</v>
      </c>
      <c r="B1959" s="6">
        <f>TITRES_STAT!D1962</f>
        <v>2.1800000000000002</v>
      </c>
      <c r="C1959" s="2">
        <f t="shared" si="237"/>
        <v>0</v>
      </c>
      <c r="D1959" s="2">
        <f t="shared" si="238"/>
        <v>2.1800000000000002</v>
      </c>
      <c r="E1959" s="2">
        <f t="shared" si="240"/>
        <v>2.1800000000000002</v>
      </c>
      <c r="F1959" s="2">
        <f t="shared" si="241"/>
        <v>2.1789999999999998</v>
      </c>
      <c r="G1959" s="2">
        <f t="shared" si="235"/>
        <v>2.2910000000000026</v>
      </c>
      <c r="H1959" s="2">
        <f t="shared" si="239"/>
        <v>2.8853499999999945</v>
      </c>
      <c r="I1959" s="2">
        <f t="array" ref="I1959">SUMPRODUCT(B1943:B1962, (ROW(B1943:B1962)-ROW(B1943)+1)) / (20*21/2)</f>
        <v>2.1795714285714287</v>
      </c>
      <c r="J1959" s="2">
        <f t="shared" si="242"/>
        <v>2.2012118572716615</v>
      </c>
      <c r="K1959" s="2">
        <f t="shared" si="236"/>
        <v>2.3021257394035435</v>
      </c>
    </row>
    <row r="1960" spans="1:11" ht="13.5" x14ac:dyDescent="0.25">
      <c r="A1960" s="3">
        <f>TITRES_STAT!B1963</f>
        <v>45160</v>
      </c>
      <c r="B1960" s="6">
        <f>TITRES_STAT!D1963</f>
        <v>2.1800000000000002</v>
      </c>
      <c r="C1960" s="2">
        <f t="shared" si="237"/>
        <v>0</v>
      </c>
      <c r="D1960" s="2">
        <f t="shared" si="238"/>
        <v>2.1800000000000002</v>
      </c>
      <c r="E1960" s="2">
        <f t="shared" si="240"/>
        <v>2.1800000000000002</v>
      </c>
      <c r="F1960" s="2">
        <f t="shared" si="241"/>
        <v>2.1755</v>
      </c>
      <c r="G1960" s="2">
        <f t="shared" si="235"/>
        <v>2.2824000000000026</v>
      </c>
      <c r="H1960" s="2">
        <f t="shared" si="239"/>
        <v>2.8801999999999941</v>
      </c>
      <c r="I1960" s="2">
        <f t="array" ref="I1960">SUMPRODUCT(B1944:B1963, (ROW(B1944:B1963)-ROW(B1944)+1)) / (20*21/2)</f>
        <v>2.1800000000000002</v>
      </c>
      <c r="J1960" s="2">
        <f t="shared" si="242"/>
        <v>2.1991916803886462</v>
      </c>
      <c r="K1960" s="2">
        <f t="shared" si="236"/>
        <v>2.2973364947210517</v>
      </c>
    </row>
    <row r="1961" spans="1:11" ht="13.5" x14ac:dyDescent="0.25">
      <c r="A1961" s="3">
        <f>TITRES_STAT!B1964</f>
        <v>45161</v>
      </c>
      <c r="B1961" s="6">
        <f>TITRES_STAT!D1964</f>
        <v>2.1800000000000002</v>
      </c>
      <c r="C1961" s="2">
        <f t="shared" si="237"/>
        <v>0</v>
      </c>
      <c r="D1961" s="2">
        <f t="shared" si="238"/>
        <v>2.1800000000000002</v>
      </c>
      <c r="E1961" s="2">
        <f t="shared" si="240"/>
        <v>2.1800000000000002</v>
      </c>
      <c r="F1961" s="2">
        <f t="shared" si="241"/>
        <v>2.1755</v>
      </c>
      <c r="G1961" s="2">
        <f t="shared" si="235"/>
        <v>2.2760000000000025</v>
      </c>
      <c r="H1961" s="2">
        <f t="shared" si="239"/>
        <v>2.8757499999999938</v>
      </c>
      <c r="I1961" s="2">
        <f t="array" ref="I1961">SUMPRODUCT(B1945:B1964, (ROW(B1945:B1964)-ROW(B1945)+1)) / (20*21/2)</f>
        <v>2.1800000000000002</v>
      </c>
      <c r="J1961" s="2">
        <f t="shared" si="242"/>
        <v>2.1973639013040134</v>
      </c>
      <c r="K1961" s="2">
        <f t="shared" si="236"/>
        <v>2.2927350635555204</v>
      </c>
    </row>
    <row r="1962" spans="1:11" ht="13.5" x14ac:dyDescent="0.25">
      <c r="A1962" s="3">
        <f>TITRES_STAT!B1965</f>
        <v>45162</v>
      </c>
      <c r="B1962" s="6">
        <f>TITRES_STAT!D1965</f>
        <v>2.1800000000000002</v>
      </c>
      <c r="C1962" s="2">
        <f t="shared" si="237"/>
        <v>0</v>
      </c>
      <c r="D1962" s="2">
        <f t="shared" si="238"/>
        <v>2.1800000000000002</v>
      </c>
      <c r="E1962" s="2">
        <f t="shared" si="240"/>
        <v>2.1800000000000002</v>
      </c>
      <c r="F1962" s="2">
        <f t="shared" si="241"/>
        <v>2.1755</v>
      </c>
      <c r="G1962" s="2">
        <f t="shared" si="235"/>
        <v>2.2716000000000025</v>
      </c>
      <c r="H1962" s="2">
        <f t="shared" si="239"/>
        <v>2.8708999999999936</v>
      </c>
      <c r="I1962" s="2">
        <f t="array" ref="I1962">SUMPRODUCT(B1946:B1965, (ROW(B1946:B1965)-ROW(B1946)+1)) / (20*21/2)</f>
        <v>2.1800000000000002</v>
      </c>
      <c r="J1962" s="2">
        <f t="shared" si="242"/>
        <v>2.1957101964179171</v>
      </c>
      <c r="K1962" s="2">
        <f t="shared" si="236"/>
        <v>2.2883140806709901</v>
      </c>
    </row>
    <row r="1963" spans="1:11" ht="13.5" x14ac:dyDescent="0.25">
      <c r="A1963" s="3">
        <f>TITRES_STAT!B1966</f>
        <v>45163</v>
      </c>
      <c r="B1963" s="6">
        <f>TITRES_STAT!D1966</f>
        <v>2.1800000000000002</v>
      </c>
      <c r="C1963" s="2">
        <f t="shared" si="237"/>
        <v>0</v>
      </c>
      <c r="D1963" s="2">
        <f t="shared" si="238"/>
        <v>2.1800000000000002</v>
      </c>
      <c r="E1963" s="2">
        <f t="shared" si="240"/>
        <v>2.1800000000000002</v>
      </c>
      <c r="F1963" s="2">
        <f t="shared" si="241"/>
        <v>2.1800000000000002</v>
      </c>
      <c r="G1963" s="2">
        <f t="shared" si="235"/>
        <v>2.2674000000000025</v>
      </c>
      <c r="H1963" s="2">
        <f t="shared" si="239"/>
        <v>2.8653499999999941</v>
      </c>
      <c r="I1963" s="2">
        <f t="array" ref="I1963">SUMPRODUCT(B1947:B1966, (ROW(B1947:B1966)-ROW(B1947)+1)) / (20*21/2)</f>
        <v>2.1800000000000002</v>
      </c>
      <c r="J1963" s="2">
        <f t="shared" si="242"/>
        <v>2.1942139872352584</v>
      </c>
      <c r="K1963" s="2">
        <f t="shared" si="236"/>
        <v>2.2840664696642845</v>
      </c>
    </row>
    <row r="1964" spans="1:11" ht="13.5" x14ac:dyDescent="0.25">
      <c r="A1964" s="3">
        <f>TITRES_STAT!B1967</f>
        <v>45166</v>
      </c>
      <c r="B1964" s="6">
        <f>TITRES_STAT!D1967</f>
        <v>2.1800000000000002</v>
      </c>
      <c r="C1964" s="2">
        <f t="shared" si="237"/>
        <v>0</v>
      </c>
      <c r="D1964" s="2">
        <f t="shared" si="238"/>
        <v>2.1800000000000002</v>
      </c>
      <c r="E1964" s="2">
        <f t="shared" si="240"/>
        <v>2.1800000000000002</v>
      </c>
      <c r="F1964" s="2">
        <f t="shared" si="241"/>
        <v>2.1800000000000002</v>
      </c>
      <c r="G1964" s="2">
        <f t="shared" si="235"/>
        <v>2.2638000000000029</v>
      </c>
      <c r="H1964" s="2">
        <f t="shared" si="239"/>
        <v>2.8604999999999938</v>
      </c>
      <c r="I1964" s="2">
        <f t="array" ref="I1964">SUMPRODUCT(B1948:B1967, (ROW(B1948:B1967)-ROW(B1948)+1)) / (20*21/2)</f>
        <v>2.1809523809523812</v>
      </c>
      <c r="J1964" s="2">
        <f t="shared" si="242"/>
        <v>2.1928602741652341</v>
      </c>
      <c r="K1964" s="2">
        <f t="shared" si="236"/>
        <v>2.279985431638234</v>
      </c>
    </row>
    <row r="1965" spans="1:11" ht="13.5" x14ac:dyDescent="0.25">
      <c r="A1965" s="3">
        <f>TITRES_STAT!B1968</f>
        <v>45167</v>
      </c>
      <c r="B1965" s="6">
        <f>TITRES_STAT!D1968</f>
        <v>2.1800000000000002</v>
      </c>
      <c r="C1965" s="2">
        <f t="shared" si="237"/>
        <v>0</v>
      </c>
      <c r="D1965" s="2">
        <f t="shared" si="238"/>
        <v>2.1800000000000002</v>
      </c>
      <c r="E1965" s="2">
        <f t="shared" si="240"/>
        <v>2.1800000000000002</v>
      </c>
      <c r="F1965" s="2">
        <f t="shared" si="241"/>
        <v>2.1800000000000002</v>
      </c>
      <c r="G1965" s="2">
        <f t="shared" si="235"/>
        <v>2.2602000000000029</v>
      </c>
      <c r="H1965" s="2">
        <f t="shared" si="239"/>
        <v>2.8556499999999936</v>
      </c>
      <c r="I1965" s="2">
        <f t="array" ref="I1965">SUMPRODUCT(B1949:B1968, (ROW(B1949:B1968)-ROW(B1949)+1)) / (20*21/2)</f>
        <v>2.1818571428571429</v>
      </c>
      <c r="J1965" s="2">
        <f t="shared" si="242"/>
        <v>2.1916354861494978</v>
      </c>
      <c r="K1965" s="2">
        <f t="shared" si="236"/>
        <v>2.2760644343190877</v>
      </c>
    </row>
    <row r="1966" spans="1:11" ht="13.5" x14ac:dyDescent="0.25">
      <c r="A1966" s="3">
        <f>TITRES_STAT!B1969</f>
        <v>45168</v>
      </c>
      <c r="B1966" s="6">
        <f>TITRES_STAT!D1969</f>
        <v>2.1800000000000002</v>
      </c>
      <c r="C1966" s="2">
        <f t="shared" si="237"/>
        <v>0</v>
      </c>
      <c r="D1966" s="2">
        <f t="shared" si="238"/>
        <v>2.1800000000000002</v>
      </c>
      <c r="E1966" s="2">
        <f t="shared" si="240"/>
        <v>2.1800000000000002</v>
      </c>
      <c r="F1966" s="2">
        <f t="shared" si="241"/>
        <v>2.1800000000000002</v>
      </c>
      <c r="G1966" s="2">
        <f t="shared" si="235"/>
        <v>2.2560000000000029</v>
      </c>
      <c r="H1966" s="2">
        <f t="shared" si="239"/>
        <v>2.8507999999999938</v>
      </c>
      <c r="I1966" s="2">
        <f t="array" ref="I1966">SUMPRODUCT(B1950:B1969, (ROW(B1950:B1969)-ROW(B1950)+1)) / (20*21/2)</f>
        <v>2.1827142857142858</v>
      </c>
      <c r="J1966" s="2">
        <f t="shared" si="242"/>
        <v>2.1905273446114504</v>
      </c>
      <c r="K1966" s="2">
        <f t="shared" si="236"/>
        <v>2.2722972016006922</v>
      </c>
    </row>
    <row r="1967" spans="1:11" ht="13.5" x14ac:dyDescent="0.25">
      <c r="A1967" s="3">
        <f>TITRES_STAT!B1970</f>
        <v>45169</v>
      </c>
      <c r="B1967" s="6">
        <f>TITRES_STAT!D1970</f>
        <v>2.19</v>
      </c>
      <c r="C1967" s="2">
        <f t="shared" si="237"/>
        <v>9.9999999999997868E-3</v>
      </c>
      <c r="D1967" s="2">
        <f t="shared" si="238"/>
        <v>2.1819999999999999</v>
      </c>
      <c r="E1967" s="2">
        <f t="shared" si="240"/>
        <v>2.181</v>
      </c>
      <c r="F1967" s="2">
        <f t="shared" si="241"/>
        <v>2.1804999999999999</v>
      </c>
      <c r="G1967" s="2">
        <f t="shared" si="235"/>
        <v>2.2520000000000029</v>
      </c>
      <c r="H1967" s="2">
        <f t="shared" si="239"/>
        <v>2.8459999999999948</v>
      </c>
      <c r="I1967" s="2">
        <f t="array" ref="I1967">SUMPRODUCT(B1951:B1970, (ROW(B1951:B1970)-ROW(B1951)+1)) / (20*21/2)</f>
        <v>2.1835238095238099</v>
      </c>
      <c r="J1967" s="2">
        <f t="shared" si="242"/>
        <v>2.1904771213151215</v>
      </c>
      <c r="K1967" s="2">
        <f t="shared" si="236"/>
        <v>2.2690698603614496</v>
      </c>
    </row>
    <row r="1968" spans="1:11" ht="13.5" x14ac:dyDescent="0.25">
      <c r="A1968" s="3">
        <f>TITRES_STAT!B1971</f>
        <v>45170</v>
      </c>
      <c r="B1968" s="6">
        <f>TITRES_STAT!D1971</f>
        <v>2.19</v>
      </c>
      <c r="C1968" s="2">
        <f t="shared" si="237"/>
        <v>0</v>
      </c>
      <c r="D1968" s="2">
        <f t="shared" si="238"/>
        <v>2.1840000000000002</v>
      </c>
      <c r="E1968" s="2">
        <f t="shared" si="240"/>
        <v>2.1820000000000004</v>
      </c>
      <c r="F1968" s="2">
        <f t="shared" si="241"/>
        <v>2.181</v>
      </c>
      <c r="G1968" s="2">
        <f t="shared" si="235"/>
        <v>2.2480000000000029</v>
      </c>
      <c r="H1968" s="2">
        <f t="shared" si="239"/>
        <v>2.8411999999999948</v>
      </c>
      <c r="I1968" s="2">
        <f t="array" ref="I1968">SUMPRODUCT(B1952:B1971, (ROW(B1952:B1971)-ROW(B1952)+1)) / (20*21/2)</f>
        <v>2.1842857142857146</v>
      </c>
      <c r="J1968" s="2">
        <f t="shared" si="242"/>
        <v>2.1904316811898719</v>
      </c>
      <c r="K1968" s="2">
        <f t="shared" si="236"/>
        <v>2.2659690815237457</v>
      </c>
    </row>
    <row r="1969" spans="1:11" ht="13.5" x14ac:dyDescent="0.25">
      <c r="A1969" s="3">
        <f>TITRES_STAT!B1972</f>
        <v>45173</v>
      </c>
      <c r="B1969" s="6">
        <f>TITRES_STAT!D1972</f>
        <v>2.19</v>
      </c>
      <c r="C1969" s="2">
        <f t="shared" si="237"/>
        <v>0</v>
      </c>
      <c r="D1969" s="2">
        <f t="shared" si="238"/>
        <v>2.1859999999999999</v>
      </c>
      <c r="E1969" s="2">
        <f t="shared" si="240"/>
        <v>2.1830000000000003</v>
      </c>
      <c r="F1969" s="2">
        <f t="shared" si="241"/>
        <v>2.1814999999999998</v>
      </c>
      <c r="G1969" s="2">
        <f t="shared" si="235"/>
        <v>2.2440000000000024</v>
      </c>
      <c r="H1969" s="2">
        <f t="shared" si="239"/>
        <v>2.8363999999999954</v>
      </c>
      <c r="I1969" s="2">
        <f t="array" ref="I1969">SUMPRODUCT(B1953:B1972, (ROW(B1953:B1972)-ROW(B1953)+1)) / (20*21/2)</f>
        <v>2.1840476190476195</v>
      </c>
      <c r="J1969" s="2">
        <f t="shared" si="242"/>
        <v>2.1903905686955984</v>
      </c>
      <c r="K1969" s="2">
        <f t="shared" si="236"/>
        <v>2.2629899018561477</v>
      </c>
    </row>
    <row r="1970" spans="1:11" ht="13.5" x14ac:dyDescent="0.25">
      <c r="A1970" s="3">
        <f>TITRES_STAT!B1973</f>
        <v>45174</v>
      </c>
      <c r="B1970" s="6">
        <f>TITRES_STAT!D1973</f>
        <v>2.19</v>
      </c>
      <c r="C1970" s="2">
        <f t="shared" si="237"/>
        <v>0</v>
      </c>
      <c r="D1970" s="2">
        <f t="shared" si="238"/>
        <v>2.1879999999999997</v>
      </c>
      <c r="E1970" s="2">
        <f t="shared" si="240"/>
        <v>2.1840000000000002</v>
      </c>
      <c r="F1970" s="2">
        <f t="shared" si="241"/>
        <v>2.1819999999999995</v>
      </c>
      <c r="G1970" s="2">
        <f t="shared" ref="G1970:G2033" si="243">AVERAGE(B1921:B1970)</f>
        <v>2.240000000000002</v>
      </c>
      <c r="H1970" s="2">
        <f t="shared" si="239"/>
        <v>2.8308999999999962</v>
      </c>
      <c r="I1970" s="2">
        <f t="array" ref="I1970">SUMPRODUCT(B1954:B1973, (ROW(B1954:B1973)-ROW(B1954)+1)) / (20*21/2)</f>
        <v>2.1838095238095243</v>
      </c>
      <c r="J1970" s="2">
        <f t="shared" si="242"/>
        <v>2.1903533716769701</v>
      </c>
      <c r="K1970" s="2">
        <f t="shared" si="236"/>
        <v>2.2601275527637497</v>
      </c>
    </row>
    <row r="1971" spans="1:11" ht="13.5" x14ac:dyDescent="0.25">
      <c r="A1971" s="3">
        <f>TITRES_STAT!B1974</f>
        <v>45175</v>
      </c>
      <c r="B1971" s="6">
        <f>TITRES_STAT!D1974</f>
        <v>2.19</v>
      </c>
      <c r="C1971" s="2">
        <f t="shared" si="237"/>
        <v>0</v>
      </c>
      <c r="D1971" s="2">
        <f t="shared" si="238"/>
        <v>2.19</v>
      </c>
      <c r="E1971" s="2">
        <f t="shared" si="240"/>
        <v>2.1850000000000001</v>
      </c>
      <c r="F1971" s="2">
        <f t="shared" si="241"/>
        <v>2.1824999999999997</v>
      </c>
      <c r="G1971" s="2">
        <f t="shared" si="243"/>
        <v>2.2374000000000023</v>
      </c>
      <c r="H1971" s="2">
        <f t="shared" si="239"/>
        <v>2.8258499999999964</v>
      </c>
      <c r="I1971" s="2">
        <f t="array" ref="I1971">SUMPRODUCT(B1955:B1974, (ROW(B1955:B1974)-ROW(B1955)+1)) / (20*21/2)</f>
        <v>2.1835714285714287</v>
      </c>
      <c r="J1971" s="2">
        <f t="shared" si="242"/>
        <v>2.1903197172315445</v>
      </c>
      <c r="K1971" s="2">
        <f t="shared" ref="K1971:K2034" si="244">$K$4*B1971+(1-$K$4)*K1970</f>
        <v>2.2573774526553674</v>
      </c>
    </row>
    <row r="1972" spans="1:11" ht="13.5" x14ac:dyDescent="0.25">
      <c r="A1972" s="3">
        <f>TITRES_STAT!B1975</f>
        <v>45176</v>
      </c>
      <c r="B1972" s="6">
        <f>TITRES_STAT!D1975</f>
        <v>2.1800000000000002</v>
      </c>
      <c r="C1972" s="2">
        <f t="shared" si="237"/>
        <v>-9.9999999999997868E-3</v>
      </c>
      <c r="D1972" s="2">
        <f t="shared" si="238"/>
        <v>2.1879999999999997</v>
      </c>
      <c r="E1972" s="2">
        <f t="shared" si="240"/>
        <v>2.1850000000000001</v>
      </c>
      <c r="F1972" s="2">
        <f t="shared" si="241"/>
        <v>2.1824999999999997</v>
      </c>
      <c r="G1972" s="2">
        <f t="shared" si="243"/>
        <v>2.2352000000000016</v>
      </c>
      <c r="H1972" s="2">
        <f t="shared" si="239"/>
        <v>2.8207499999999972</v>
      </c>
      <c r="I1972" s="2">
        <f t="array" ref="I1972">SUMPRODUCT(B1956:B1975, (ROW(B1956:B1975)-ROW(B1956)+1)) / (20*21/2)</f>
        <v>2.1833333333333336</v>
      </c>
      <c r="J1972" s="2">
        <f t="shared" si="242"/>
        <v>2.1893368870190164</v>
      </c>
      <c r="K1972" s="2">
        <f t="shared" si="244"/>
        <v>2.2543430427473137</v>
      </c>
    </row>
    <row r="1973" spans="1:11" ht="13.5" x14ac:dyDescent="0.25">
      <c r="A1973" s="3">
        <f>TITRES_STAT!B1976</f>
        <v>45177</v>
      </c>
      <c r="B1973" s="6">
        <f>TITRES_STAT!D1976</f>
        <v>2.1800000000000002</v>
      </c>
      <c r="C1973" s="2">
        <f t="shared" si="237"/>
        <v>0</v>
      </c>
      <c r="D1973" s="2">
        <f t="shared" si="238"/>
        <v>2.1859999999999999</v>
      </c>
      <c r="E1973" s="2">
        <f t="shared" si="240"/>
        <v>2.1849999999999996</v>
      </c>
      <c r="F1973" s="2">
        <f t="shared" si="241"/>
        <v>2.1824999999999997</v>
      </c>
      <c r="G1973" s="2">
        <f t="shared" si="243"/>
        <v>2.2310000000000021</v>
      </c>
      <c r="H1973" s="2">
        <f t="shared" si="239"/>
        <v>2.8149499999999965</v>
      </c>
      <c r="I1973" s="2">
        <f t="array" ref="I1973">SUMPRODUCT(B1957:B1976, (ROW(B1957:B1976)-ROW(B1957)+1)) / (20*21/2)</f>
        <v>2.1830952380952384</v>
      </c>
      <c r="J1973" s="2">
        <f t="shared" si="242"/>
        <v>2.188447659683872</v>
      </c>
      <c r="K1973" s="2">
        <f t="shared" si="244"/>
        <v>2.2514276293062427</v>
      </c>
    </row>
    <row r="1974" spans="1:11" ht="13.5" x14ac:dyDescent="0.25">
      <c r="A1974" s="3">
        <f>TITRES_STAT!B1977</f>
        <v>45180</v>
      </c>
      <c r="B1974" s="6">
        <f>TITRES_STAT!D1977</f>
        <v>2.1800000000000002</v>
      </c>
      <c r="C1974" s="2">
        <f t="shared" si="237"/>
        <v>0</v>
      </c>
      <c r="D1974" s="2">
        <f t="shared" si="238"/>
        <v>2.1840000000000002</v>
      </c>
      <c r="E1974" s="2">
        <f t="shared" si="240"/>
        <v>2.1849999999999996</v>
      </c>
      <c r="F1974" s="2">
        <f t="shared" si="241"/>
        <v>2.1825000000000001</v>
      </c>
      <c r="G1974" s="2">
        <f t="shared" si="243"/>
        <v>2.2270000000000021</v>
      </c>
      <c r="H1974" s="2">
        <f t="shared" si="239"/>
        <v>2.8098499999999973</v>
      </c>
      <c r="I1974" s="2">
        <f t="array" ref="I1974">SUMPRODUCT(B1958:B1977, (ROW(B1958:B1977)-ROW(B1958)+1)) / (20*21/2)</f>
        <v>2.1828571428571428</v>
      </c>
      <c r="J1974" s="2">
        <f t="shared" si="242"/>
        <v>2.1876431206663605</v>
      </c>
      <c r="K1974" s="2">
        <f t="shared" si="244"/>
        <v>2.2486265458040373</v>
      </c>
    </row>
    <row r="1975" spans="1:11" ht="13.5" x14ac:dyDescent="0.25">
      <c r="A1975" s="3">
        <f>TITRES_STAT!B1978</f>
        <v>45181</v>
      </c>
      <c r="B1975" s="6">
        <f>TITRES_STAT!D1978</f>
        <v>2.1800000000000002</v>
      </c>
      <c r="C1975" s="2">
        <f t="shared" si="237"/>
        <v>0</v>
      </c>
      <c r="D1975" s="2">
        <f t="shared" si="238"/>
        <v>2.1819999999999999</v>
      </c>
      <c r="E1975" s="2">
        <f t="shared" si="240"/>
        <v>2.1849999999999996</v>
      </c>
      <c r="F1975" s="2">
        <f t="shared" si="241"/>
        <v>2.1825000000000001</v>
      </c>
      <c r="G1975" s="2">
        <f t="shared" si="243"/>
        <v>2.2230000000000021</v>
      </c>
      <c r="H1975" s="2">
        <f t="shared" si="239"/>
        <v>2.8047499999999967</v>
      </c>
      <c r="I1975" s="2">
        <f t="array" ref="I1975">SUMPRODUCT(B1959:B1978, (ROW(B1959:B1978)-ROW(B1959)+1)) / (20*21/2)</f>
        <v>2.1826190476190481</v>
      </c>
      <c r="J1975" s="2">
        <f t="shared" si="242"/>
        <v>2.1869152044124216</v>
      </c>
      <c r="K1975" s="2">
        <f t="shared" si="244"/>
        <v>2.2459353087136829</v>
      </c>
    </row>
    <row r="1976" spans="1:11" ht="13.5" x14ac:dyDescent="0.25">
      <c r="A1976" s="3">
        <f>TITRES_STAT!B1979</f>
        <v>45182</v>
      </c>
      <c r="B1976" s="6">
        <f>TITRES_STAT!D1979</f>
        <v>2.1800000000000002</v>
      </c>
      <c r="C1976" s="2">
        <f t="shared" si="237"/>
        <v>0</v>
      </c>
      <c r="D1976" s="2">
        <f t="shared" si="238"/>
        <v>2.1800000000000002</v>
      </c>
      <c r="E1976" s="2">
        <f t="shared" si="240"/>
        <v>2.1849999999999996</v>
      </c>
      <c r="F1976" s="2">
        <f t="shared" si="241"/>
        <v>2.1825000000000001</v>
      </c>
      <c r="G1976" s="2">
        <f t="shared" si="243"/>
        <v>2.2192000000000021</v>
      </c>
      <c r="H1976" s="2">
        <f t="shared" si="239"/>
        <v>2.7989499999999974</v>
      </c>
      <c r="I1976" s="2">
        <f t="array" ref="I1976">SUMPRODUCT(B1960:B1979, (ROW(B1960:B1979)-ROW(B1960)+1)) / (20*21/2)</f>
        <v>2.1823809523809525</v>
      </c>
      <c r="J1976" s="2">
        <f t="shared" si="242"/>
        <v>2.1862566135160004</v>
      </c>
      <c r="K1976" s="2">
        <f t="shared" si="244"/>
        <v>2.2433496103327539</v>
      </c>
    </row>
    <row r="1977" spans="1:11" ht="13.5" x14ac:dyDescent="0.25">
      <c r="A1977" s="3">
        <f>TITRES_STAT!B1980</f>
        <v>45183</v>
      </c>
      <c r="B1977" s="6">
        <f>TITRES_STAT!D1980</f>
        <v>2.1800000000000002</v>
      </c>
      <c r="C1977" s="2">
        <f t="shared" si="237"/>
        <v>0</v>
      </c>
      <c r="D1977" s="2">
        <f t="shared" si="238"/>
        <v>2.1800000000000002</v>
      </c>
      <c r="E1977" s="2">
        <f t="shared" si="240"/>
        <v>2.1840000000000002</v>
      </c>
      <c r="F1977" s="2">
        <f t="shared" si="241"/>
        <v>2.1825000000000001</v>
      </c>
      <c r="G1977" s="2">
        <f t="shared" si="243"/>
        <v>2.215400000000002</v>
      </c>
      <c r="H1977" s="2">
        <f t="shared" si="239"/>
        <v>2.7924999999999973</v>
      </c>
      <c r="I1977" s="2">
        <f t="array" ref="I1977">SUMPRODUCT(B1961:B1980, (ROW(B1961:B1980)-ROW(B1961)+1)) / (20*21/2)</f>
        <v>2.1821428571428574</v>
      </c>
      <c r="J1977" s="2">
        <f t="shared" si="242"/>
        <v>2.1856607455620956</v>
      </c>
      <c r="K1977" s="2">
        <f t="shared" si="244"/>
        <v>2.2408653118883324</v>
      </c>
    </row>
    <row r="1978" spans="1:11" ht="13.5" x14ac:dyDescent="0.25">
      <c r="A1978" s="3">
        <f>TITRES_STAT!B1981</f>
        <v>45184</v>
      </c>
      <c r="B1978" s="6">
        <f>TITRES_STAT!D1981</f>
        <v>2.1800000000000002</v>
      </c>
      <c r="C1978" s="2">
        <f t="shared" si="237"/>
        <v>0</v>
      </c>
      <c r="D1978" s="2">
        <f t="shared" si="238"/>
        <v>2.1800000000000002</v>
      </c>
      <c r="E1978" s="2">
        <f t="shared" si="240"/>
        <v>2.1829999999999998</v>
      </c>
      <c r="F1978" s="2">
        <f t="shared" si="241"/>
        <v>2.1825000000000001</v>
      </c>
      <c r="G1978" s="2">
        <f t="shared" si="243"/>
        <v>2.2116000000000016</v>
      </c>
      <c r="H1978" s="2">
        <f t="shared" si="239"/>
        <v>2.7860499999999973</v>
      </c>
      <c r="I1978" s="2">
        <f t="array" ref="I1978">SUMPRODUCT(B1962:B1981, (ROW(B1962:B1981)-ROW(B1962)+1)) / (20*21/2)</f>
        <v>2.1819047619047622</v>
      </c>
      <c r="J1978" s="2">
        <f t="shared" si="242"/>
        <v>2.1851216269371343</v>
      </c>
      <c r="K1978" s="2">
        <f t="shared" si="244"/>
        <v>2.2384784369123194</v>
      </c>
    </row>
    <row r="1979" spans="1:11" ht="13.5" x14ac:dyDescent="0.25">
      <c r="A1979" s="3">
        <f>TITRES_STAT!B1982</f>
        <v>45187</v>
      </c>
      <c r="B1979" s="6">
        <f>TITRES_STAT!D1982</f>
        <v>2.1800000000000002</v>
      </c>
      <c r="C1979" s="2">
        <f t="shared" si="237"/>
        <v>0</v>
      </c>
      <c r="D1979" s="2">
        <f t="shared" si="238"/>
        <v>2.1800000000000002</v>
      </c>
      <c r="E1979" s="2">
        <f t="shared" si="240"/>
        <v>2.1819999999999999</v>
      </c>
      <c r="F1979" s="2">
        <f t="shared" si="241"/>
        <v>2.1825000000000001</v>
      </c>
      <c r="G1979" s="2">
        <f t="shared" si="243"/>
        <v>2.207800000000002</v>
      </c>
      <c r="H1979" s="2">
        <f t="shared" si="239"/>
        <v>2.7795999999999981</v>
      </c>
      <c r="I1979" s="2">
        <f t="array" ref="I1979">SUMPRODUCT(B1963:B1982, (ROW(B1963:B1982)-ROW(B1963)+1)) / (20*21/2)</f>
        <v>2.1816666666666666</v>
      </c>
      <c r="J1979" s="2">
        <f t="shared" si="242"/>
        <v>2.1846338529431217</v>
      </c>
      <c r="K1979" s="2">
        <f t="shared" si="244"/>
        <v>2.2361851648765421</v>
      </c>
    </row>
    <row r="1980" spans="1:11" ht="13.5" x14ac:dyDescent="0.25">
      <c r="A1980" s="3">
        <f>TITRES_STAT!B1983</f>
        <v>45188</v>
      </c>
      <c r="B1980" s="6">
        <f>TITRES_STAT!D1983</f>
        <v>2.1800000000000002</v>
      </c>
      <c r="C1980" s="2">
        <f t="shared" si="237"/>
        <v>0</v>
      </c>
      <c r="D1980" s="2">
        <f t="shared" si="238"/>
        <v>2.1800000000000002</v>
      </c>
      <c r="E1980" s="2">
        <f t="shared" si="240"/>
        <v>2.181</v>
      </c>
      <c r="F1980" s="2">
        <f t="shared" si="241"/>
        <v>2.1825000000000001</v>
      </c>
      <c r="G1980" s="2">
        <f t="shared" si="243"/>
        <v>2.204000000000002</v>
      </c>
      <c r="H1980" s="2">
        <f t="shared" si="239"/>
        <v>2.7729499999999985</v>
      </c>
      <c r="I1980" s="2">
        <f t="array" ref="I1980">SUMPRODUCT(B1964:B1983, (ROW(B1964:B1983)-ROW(B1964)+1)) / (20*21/2)</f>
        <v>2.1814285714285719</v>
      </c>
      <c r="J1980" s="2">
        <f t="shared" si="242"/>
        <v>2.1841925336152053</v>
      </c>
      <c r="K1980" s="2">
        <f t="shared" si="244"/>
        <v>2.2339818250774619</v>
      </c>
    </row>
    <row r="1981" spans="1:11" ht="13.5" x14ac:dyDescent="0.25">
      <c r="A1981" s="3">
        <f>TITRES_STAT!B1984</f>
        <v>45189</v>
      </c>
      <c r="B1981" s="6">
        <f>TITRES_STAT!D1984</f>
        <v>2.1800000000000002</v>
      </c>
      <c r="C1981" s="2">
        <f t="shared" si="237"/>
        <v>0</v>
      </c>
      <c r="D1981" s="2">
        <f t="shared" si="238"/>
        <v>2.1800000000000002</v>
      </c>
      <c r="E1981" s="2">
        <f t="shared" si="240"/>
        <v>2.1800000000000002</v>
      </c>
      <c r="F1981" s="2">
        <f t="shared" si="241"/>
        <v>2.1825000000000001</v>
      </c>
      <c r="G1981" s="2">
        <f t="shared" si="243"/>
        <v>2.2004000000000019</v>
      </c>
      <c r="H1981" s="2">
        <f t="shared" si="239"/>
        <v>2.7662999999999989</v>
      </c>
      <c r="I1981" s="2">
        <f t="array" ref="I1981">SUMPRODUCT(B1965:B1984, (ROW(B1965:B1984)-ROW(B1965)+1)) / (20*21/2)</f>
        <v>2.1811904761904763</v>
      </c>
      <c r="J1981" s="2">
        <f t="shared" si="242"/>
        <v>2.1837932446994714</v>
      </c>
      <c r="K1981" s="2">
        <f t="shared" si="244"/>
        <v>2.2318648907606988</v>
      </c>
    </row>
    <row r="1982" spans="1:11" ht="13.5" x14ac:dyDescent="0.25">
      <c r="A1982" s="3">
        <f>TITRES_STAT!B1985</f>
        <v>45190</v>
      </c>
      <c r="B1982" s="6">
        <f>TITRES_STAT!D1985</f>
        <v>2.1800000000000002</v>
      </c>
      <c r="C1982" s="2">
        <f t="shared" si="237"/>
        <v>0</v>
      </c>
      <c r="D1982" s="2">
        <f t="shared" si="238"/>
        <v>2.1800000000000002</v>
      </c>
      <c r="E1982" s="2">
        <f t="shared" si="240"/>
        <v>2.1800000000000002</v>
      </c>
      <c r="F1982" s="2">
        <f t="shared" si="241"/>
        <v>2.1825000000000001</v>
      </c>
      <c r="G1982" s="2">
        <f t="shared" si="243"/>
        <v>2.1972000000000018</v>
      </c>
      <c r="H1982" s="2">
        <f t="shared" si="239"/>
        <v>2.7596499999999993</v>
      </c>
      <c r="I1982" s="2">
        <f t="array" ref="I1982">SUMPRODUCT(B1966:B1985, (ROW(B1966:B1985)-ROW(B1966)+1)) / (20*21/2)</f>
        <v>2.1809523809523812</v>
      </c>
      <c r="J1982" s="2">
        <f t="shared" si="242"/>
        <v>2.1834319832995219</v>
      </c>
      <c r="K1982" s="2">
        <f t="shared" si="244"/>
        <v>2.2298309734759654</v>
      </c>
    </row>
    <row r="1983" spans="1:11" ht="13.5" x14ac:dyDescent="0.25">
      <c r="A1983" s="3">
        <f>TITRES_STAT!B1986</f>
        <v>45191</v>
      </c>
      <c r="B1983" s="6">
        <f>TITRES_STAT!D1986</f>
        <v>2.1800000000000002</v>
      </c>
      <c r="C1983" s="2">
        <f t="shared" si="237"/>
        <v>0</v>
      </c>
      <c r="D1983" s="2">
        <f t="shared" si="238"/>
        <v>2.1800000000000002</v>
      </c>
      <c r="E1983" s="2">
        <f t="shared" si="240"/>
        <v>2.1800000000000002</v>
      </c>
      <c r="F1983" s="2">
        <f t="shared" si="241"/>
        <v>2.1825000000000001</v>
      </c>
      <c r="G1983" s="2">
        <f t="shared" si="243"/>
        <v>2.1940000000000017</v>
      </c>
      <c r="H1983" s="2">
        <f t="shared" si="239"/>
        <v>2.7529999999999997</v>
      </c>
      <c r="I1983" s="2">
        <f t="array" ref="I1983">SUMPRODUCT(B1967:B1986, (ROW(B1967:B1986)-ROW(B1967)+1)) / (20*21/2)</f>
        <v>2.180714285714286</v>
      </c>
      <c r="J1983" s="2">
        <f t="shared" si="242"/>
        <v>2.1831051277471865</v>
      </c>
      <c r="K1983" s="2">
        <f t="shared" si="244"/>
        <v>2.2278768176533785</v>
      </c>
    </row>
    <row r="1984" spans="1:11" ht="13.5" x14ac:dyDescent="0.25">
      <c r="A1984" s="3">
        <f>TITRES_STAT!B1987</f>
        <v>45194</v>
      </c>
      <c r="B1984" s="6">
        <f>TITRES_STAT!D1987</f>
        <v>2.1800000000000002</v>
      </c>
      <c r="C1984" s="2">
        <f t="shared" si="237"/>
        <v>0</v>
      </c>
      <c r="D1984" s="2">
        <f t="shared" si="238"/>
        <v>2.1800000000000002</v>
      </c>
      <c r="E1984" s="2">
        <f t="shared" si="240"/>
        <v>2.1800000000000002</v>
      </c>
      <c r="F1984" s="2">
        <f t="shared" si="241"/>
        <v>2.1825000000000001</v>
      </c>
      <c r="G1984" s="2">
        <f t="shared" si="243"/>
        <v>2.1916000000000015</v>
      </c>
      <c r="H1984" s="2">
        <f t="shared" si="239"/>
        <v>2.7463499999999992</v>
      </c>
      <c r="I1984" s="2">
        <f t="array" ref="I1984">SUMPRODUCT(B1968:B1987, (ROW(B1968:B1987)-ROW(B1968)+1)) / (20*21/2)</f>
        <v>2.1804761904761905</v>
      </c>
      <c r="J1984" s="2">
        <f t="shared" si="242"/>
        <v>2.1828094012950734</v>
      </c>
      <c r="K1984" s="2">
        <f t="shared" si="244"/>
        <v>2.2259992953924619</v>
      </c>
    </row>
    <row r="1985" spans="1:11" ht="13.5" x14ac:dyDescent="0.25">
      <c r="A1985" s="3">
        <f>TITRES_STAT!B1988</f>
        <v>45195</v>
      </c>
      <c r="B1985" s="6">
        <f>TITRES_STAT!D1988</f>
        <v>2.1800000000000002</v>
      </c>
      <c r="C1985" s="2">
        <f t="shared" si="237"/>
        <v>0</v>
      </c>
      <c r="D1985" s="2">
        <f t="shared" si="238"/>
        <v>2.1800000000000002</v>
      </c>
      <c r="E1985" s="2">
        <f t="shared" si="240"/>
        <v>2.1800000000000002</v>
      </c>
      <c r="F1985" s="2">
        <f t="shared" si="241"/>
        <v>2.1825000000000001</v>
      </c>
      <c r="G1985" s="2">
        <f t="shared" si="243"/>
        <v>2.1894000000000018</v>
      </c>
      <c r="H1985" s="2">
        <f t="shared" si="239"/>
        <v>2.7396999999999987</v>
      </c>
      <c r="I1985" s="2">
        <f t="array" ref="I1985">SUMPRODUCT(B1969:B1988, (ROW(B1969:B1988)-ROW(B1969)+1)) / (20*21/2)</f>
        <v>2.1802857142857146</v>
      </c>
      <c r="J1985" s="2">
        <f t="shared" si="242"/>
        <v>2.1825418392669711</v>
      </c>
      <c r="K1985" s="2">
        <f t="shared" si="244"/>
        <v>2.2241954014555025</v>
      </c>
    </row>
    <row r="1986" spans="1:11" ht="13.5" x14ac:dyDescent="0.25">
      <c r="A1986" s="3">
        <f>TITRES_STAT!B1989</f>
        <v>45197</v>
      </c>
      <c r="B1986" s="6">
        <f>TITRES_STAT!D1989</f>
        <v>2.1800000000000002</v>
      </c>
      <c r="C1986" s="2">
        <f t="shared" si="237"/>
        <v>0</v>
      </c>
      <c r="D1986" s="2">
        <f t="shared" si="238"/>
        <v>2.1800000000000002</v>
      </c>
      <c r="E1986" s="2">
        <f t="shared" si="240"/>
        <v>2.1800000000000002</v>
      </c>
      <c r="F1986" s="2">
        <f t="shared" si="241"/>
        <v>2.1825000000000001</v>
      </c>
      <c r="G1986" s="2">
        <f t="shared" si="243"/>
        <v>2.1872000000000016</v>
      </c>
      <c r="H1986" s="2">
        <f t="shared" si="239"/>
        <v>2.7337999999999978</v>
      </c>
      <c r="I1986" s="2">
        <f t="array" ref="I1986">SUMPRODUCT(B1970:B1989, (ROW(B1970:B1989)-ROW(B1970)+1)) / (20*21/2)</f>
        <v>2.1801428571428572</v>
      </c>
      <c r="J1986" s="2">
        <f t="shared" si="242"/>
        <v>2.1822997593367837</v>
      </c>
      <c r="K1986" s="2">
        <f t="shared" si="244"/>
        <v>2.2224622484572474</v>
      </c>
    </row>
    <row r="1987" spans="1:11" ht="13.5" x14ac:dyDescent="0.25">
      <c r="A1987" s="3">
        <f>TITRES_STAT!B1990</f>
        <v>45198</v>
      </c>
      <c r="B1987" s="6">
        <f>TITRES_STAT!D1990</f>
        <v>2.1800000000000002</v>
      </c>
      <c r="C1987" s="2">
        <f t="shared" si="237"/>
        <v>0</v>
      </c>
      <c r="D1987" s="2">
        <f t="shared" si="238"/>
        <v>2.1800000000000002</v>
      </c>
      <c r="E1987" s="2">
        <f t="shared" si="240"/>
        <v>2.1800000000000002</v>
      </c>
      <c r="F1987" s="2">
        <f t="shared" si="241"/>
        <v>2.1819999999999999</v>
      </c>
      <c r="G1987" s="2">
        <f t="shared" si="243"/>
        <v>2.1850000000000018</v>
      </c>
      <c r="H1987" s="2">
        <f t="shared" si="239"/>
        <v>2.7278999999999973</v>
      </c>
      <c r="I1987" s="2">
        <f t="array" ref="I1987">SUMPRODUCT(B1971:B1990, (ROW(B1971:B1990)-ROW(B1971)+1)) / (20*21/2)</f>
        <v>2.1800476190476195</v>
      </c>
      <c r="J1987" s="2">
        <f t="shared" si="242"/>
        <v>2.1820807346380424</v>
      </c>
      <c r="K1987" s="2">
        <f t="shared" si="244"/>
        <v>2.2207970622432378</v>
      </c>
    </row>
    <row r="1988" spans="1:11" ht="13.5" x14ac:dyDescent="0.25">
      <c r="A1988" s="3">
        <f>TITRES_STAT!B1991</f>
        <v>45201</v>
      </c>
      <c r="B1988" s="6">
        <f>TITRES_STAT!D1991</f>
        <v>2.1800000000000002</v>
      </c>
      <c r="C1988" s="2">
        <f t="shared" ref="C1988:C2051" si="245">B1988-B1987</f>
        <v>0</v>
      </c>
      <c r="D1988" s="2">
        <f t="shared" si="238"/>
        <v>2.1800000000000002</v>
      </c>
      <c r="E1988" s="2">
        <f t="shared" si="240"/>
        <v>2.1800000000000002</v>
      </c>
      <c r="F1988" s="2">
        <f t="shared" si="241"/>
        <v>2.1814999999999998</v>
      </c>
      <c r="G1988" s="2">
        <f t="shared" si="243"/>
        <v>2.1828000000000021</v>
      </c>
      <c r="H1988" s="2">
        <f t="shared" si="239"/>
        <v>2.7219999999999978</v>
      </c>
      <c r="I1988" s="2">
        <f t="array" ref="I1988">SUMPRODUCT(B1972:B1991, (ROW(B1972:B1991)-ROW(B1972)+1)) / (20*21/2)</f>
        <v>2.1800000000000002</v>
      </c>
      <c r="J1988" s="2">
        <f t="shared" si="242"/>
        <v>2.1818825694344195</v>
      </c>
      <c r="K1988" s="2">
        <f t="shared" si="244"/>
        <v>2.2191971774493853</v>
      </c>
    </row>
    <row r="1989" spans="1:11" ht="13.5" x14ac:dyDescent="0.25">
      <c r="A1989" s="3">
        <f>TITRES_STAT!B1992</f>
        <v>45202</v>
      </c>
      <c r="B1989" s="6">
        <f>TITRES_STAT!D1992</f>
        <v>2.1800000000000002</v>
      </c>
      <c r="C1989" s="2">
        <f t="shared" si="245"/>
        <v>0</v>
      </c>
      <c r="D1989" s="2">
        <f t="shared" si="238"/>
        <v>2.1800000000000002</v>
      </c>
      <c r="E1989" s="2">
        <f t="shared" si="240"/>
        <v>2.1800000000000002</v>
      </c>
      <c r="F1989" s="2">
        <f t="shared" si="241"/>
        <v>2.181</v>
      </c>
      <c r="G1989" s="2">
        <f t="shared" si="243"/>
        <v>2.1806000000000023</v>
      </c>
      <c r="H1989" s="2">
        <f t="shared" si="239"/>
        <v>2.7160999999999977</v>
      </c>
      <c r="I1989" s="2">
        <f t="array" ref="I1989">SUMPRODUCT(B1973:B1992, (ROW(B1973:B1992)-ROW(B1973)+1)) / (20*21/2)</f>
        <v>2.1800000000000002</v>
      </c>
      <c r="J1989" s="2">
        <f t="shared" si="242"/>
        <v>2.1817032771073319</v>
      </c>
      <c r="K1989" s="2">
        <f t="shared" si="244"/>
        <v>2.2176600332356839</v>
      </c>
    </row>
    <row r="1990" spans="1:11" ht="13.5" x14ac:dyDescent="0.25">
      <c r="A1990" s="3">
        <f>TITRES_STAT!B1993</f>
        <v>45203</v>
      </c>
      <c r="B1990" s="6">
        <f>TITRES_STAT!D1993</f>
        <v>2.1800000000000002</v>
      </c>
      <c r="C1990" s="2">
        <f t="shared" si="245"/>
        <v>0</v>
      </c>
      <c r="D1990" s="2">
        <f t="shared" ref="D1990:D2053" si="246">AVERAGE(B1986:B1990)</f>
        <v>2.1800000000000002</v>
      </c>
      <c r="E1990" s="2">
        <f t="shared" si="240"/>
        <v>2.1800000000000002</v>
      </c>
      <c r="F1990" s="2">
        <f t="shared" si="241"/>
        <v>2.1804999999999999</v>
      </c>
      <c r="G1990" s="2">
        <f t="shared" si="243"/>
        <v>2.1792000000000025</v>
      </c>
      <c r="H1990" s="2">
        <f t="shared" si="239"/>
        <v>2.7101999999999982</v>
      </c>
      <c r="I1990" s="2">
        <f t="array" ref="I1990">SUMPRODUCT(B1974:B1993, (ROW(B1974:B1993)-ROW(B1974)+1)) / (20*21/2)</f>
        <v>2.1800000000000002</v>
      </c>
      <c r="J1990" s="2">
        <f t="shared" si="242"/>
        <v>2.181541060239967</v>
      </c>
      <c r="K1990" s="2">
        <f t="shared" si="244"/>
        <v>2.2161831691872256</v>
      </c>
    </row>
    <row r="1991" spans="1:11" ht="13.5" x14ac:dyDescent="0.25">
      <c r="A1991" s="3">
        <f>TITRES_STAT!B1994</f>
        <v>45204</v>
      </c>
      <c r="B1991" s="6">
        <f>TITRES_STAT!D1994</f>
        <v>2.1800000000000002</v>
      </c>
      <c r="C1991" s="2">
        <f t="shared" si="245"/>
        <v>0</v>
      </c>
      <c r="D1991" s="2">
        <f t="shared" si="246"/>
        <v>2.1800000000000002</v>
      </c>
      <c r="E1991" s="2">
        <f t="shared" si="240"/>
        <v>2.1800000000000002</v>
      </c>
      <c r="F1991" s="2">
        <f t="shared" si="241"/>
        <v>2.1800000000000002</v>
      </c>
      <c r="G1991" s="2">
        <f t="shared" si="243"/>
        <v>2.1792000000000025</v>
      </c>
      <c r="H1991" s="2">
        <f t="shared" si="239"/>
        <v>2.7042999999999981</v>
      </c>
      <c r="I1991" s="2">
        <f t="array" ref="I1991">SUMPRODUCT(B1975:B1994, (ROW(B1975:B1994)-ROW(B1975)+1)) / (20*21/2)</f>
        <v>2.1800000000000002</v>
      </c>
      <c r="J1991" s="2">
        <f t="shared" si="242"/>
        <v>2.1813942925980654</v>
      </c>
      <c r="K1991" s="2">
        <f t="shared" si="244"/>
        <v>2.2147642213759617</v>
      </c>
    </row>
    <row r="1992" spans="1:11" ht="13.5" x14ac:dyDescent="0.25">
      <c r="A1992" s="3">
        <f>TITRES_STAT!B1995</f>
        <v>45205</v>
      </c>
      <c r="B1992" s="6">
        <f>TITRES_STAT!D1995</f>
        <v>2.1800000000000002</v>
      </c>
      <c r="C1992" s="2">
        <f t="shared" si="245"/>
        <v>0</v>
      </c>
      <c r="D1992" s="2">
        <f t="shared" si="246"/>
        <v>2.1800000000000002</v>
      </c>
      <c r="E1992" s="2">
        <f t="shared" si="240"/>
        <v>2.1800000000000002</v>
      </c>
      <c r="F1992" s="2">
        <f t="shared" si="241"/>
        <v>2.1800000000000002</v>
      </c>
      <c r="G1992" s="2">
        <f t="shared" si="243"/>
        <v>2.1792000000000025</v>
      </c>
      <c r="H1992" s="2">
        <f t="shared" si="239"/>
        <v>2.6983999999999981</v>
      </c>
      <c r="I1992" s="2">
        <f t="array" ref="I1992">SUMPRODUCT(B1976:B1995, (ROW(B1976:B1995)-ROW(B1976)+1)) / (20*21/2)</f>
        <v>2.1800000000000002</v>
      </c>
      <c r="J1992" s="2">
        <f t="shared" si="242"/>
        <v>2.1812615028268212</v>
      </c>
      <c r="K1992" s="2">
        <f t="shared" si="244"/>
        <v>2.2134009185769044</v>
      </c>
    </row>
    <row r="1993" spans="1:11" ht="13.5" x14ac:dyDescent="0.25">
      <c r="A1993" s="3">
        <f>TITRES_STAT!B1996</f>
        <v>45208</v>
      </c>
      <c r="B1993" s="6">
        <f>TITRES_STAT!D1996</f>
        <v>2.1800000000000002</v>
      </c>
      <c r="C1993" s="2">
        <f t="shared" si="245"/>
        <v>0</v>
      </c>
      <c r="D1993" s="2">
        <f t="shared" si="246"/>
        <v>2.1800000000000002</v>
      </c>
      <c r="E1993" s="2">
        <f t="shared" si="240"/>
        <v>2.1800000000000002</v>
      </c>
      <c r="F1993" s="2">
        <f t="shared" si="241"/>
        <v>2.1800000000000002</v>
      </c>
      <c r="G1993" s="2">
        <f t="shared" si="243"/>
        <v>2.1810000000000027</v>
      </c>
      <c r="H1993" s="2">
        <f t="shared" si="239"/>
        <v>2.6930499999999982</v>
      </c>
      <c r="I1993" s="2">
        <f t="array" ref="I1993">SUMPRODUCT(B1977:B1996, (ROW(B1977:B1996)-ROW(B1977)+1)) / (20*21/2)</f>
        <v>2.1800000000000002</v>
      </c>
      <c r="J1993" s="2">
        <f t="shared" si="242"/>
        <v>2.1811413597004572</v>
      </c>
      <c r="K1993" s="2">
        <f t="shared" si="244"/>
        <v>2.2120910786327119</v>
      </c>
    </row>
    <row r="1994" spans="1:11" ht="13.5" x14ac:dyDescent="0.25">
      <c r="A1994" s="3">
        <f>TITRES_STAT!B1997</f>
        <v>45209</v>
      </c>
      <c r="B1994" s="6">
        <f>TITRES_STAT!D1997</f>
        <v>2.1800000000000002</v>
      </c>
      <c r="C1994" s="2">
        <f t="shared" si="245"/>
        <v>0</v>
      </c>
      <c r="D1994" s="2">
        <f t="shared" si="246"/>
        <v>2.1800000000000002</v>
      </c>
      <c r="E1994" s="2">
        <f t="shared" si="240"/>
        <v>2.1800000000000002</v>
      </c>
      <c r="F1994" s="2">
        <f t="shared" si="241"/>
        <v>2.1800000000000002</v>
      </c>
      <c r="G1994" s="2">
        <f t="shared" si="243"/>
        <v>2.1810000000000027</v>
      </c>
      <c r="H1994" s="2">
        <f t="shared" ref="H1994:H2057" si="247">AVERAGE(B1795:B1994)</f>
        <v>2.6881999999999984</v>
      </c>
      <c r="I1994" s="2">
        <f t="array" ref="I1994">SUMPRODUCT(B1978:B1997, (ROW(B1978:B1997)-ROW(B1978)+1)) / (20*21/2)</f>
        <v>2.1800000000000002</v>
      </c>
      <c r="J1994" s="2">
        <f t="shared" si="242"/>
        <v>2.181032658776604</v>
      </c>
      <c r="K1994" s="2">
        <f t="shared" si="244"/>
        <v>2.2108326049608409</v>
      </c>
    </row>
    <row r="1995" spans="1:11" ht="13.5" x14ac:dyDescent="0.25">
      <c r="A1995" s="3">
        <f>TITRES_STAT!B1998</f>
        <v>45210</v>
      </c>
      <c r="B1995" s="6">
        <f>TITRES_STAT!D1998</f>
        <v>2.1800000000000002</v>
      </c>
      <c r="C1995" s="2">
        <f t="shared" si="245"/>
        <v>0</v>
      </c>
      <c r="D1995" s="2">
        <f t="shared" si="246"/>
        <v>2.1800000000000002</v>
      </c>
      <c r="E1995" s="2">
        <f t="shared" si="240"/>
        <v>2.1800000000000002</v>
      </c>
      <c r="F1995" s="2">
        <f t="shared" si="241"/>
        <v>2.1800000000000002</v>
      </c>
      <c r="G1995" s="2">
        <f t="shared" si="243"/>
        <v>2.1810000000000027</v>
      </c>
      <c r="H1995" s="2">
        <f t="shared" si="247"/>
        <v>2.6826499999999989</v>
      </c>
      <c r="I1995" s="2">
        <f t="array" ref="I1995">SUMPRODUCT(B1979:B1998, (ROW(B1979:B1998)-ROW(B1979)+1)) / (20*21/2)</f>
        <v>2.1800000000000002</v>
      </c>
      <c r="J1995" s="2">
        <f t="shared" si="242"/>
        <v>2.1809343103216894</v>
      </c>
      <c r="K1995" s="2">
        <f t="shared" si="244"/>
        <v>2.2096234831976709</v>
      </c>
    </row>
    <row r="1996" spans="1:11" ht="13.5" x14ac:dyDescent="0.25">
      <c r="A1996" s="3">
        <f>TITRES_STAT!B1999</f>
        <v>45211</v>
      </c>
      <c r="B1996" s="6">
        <f>TITRES_STAT!D1999</f>
        <v>2.1800000000000002</v>
      </c>
      <c r="C1996" s="2">
        <f t="shared" si="245"/>
        <v>0</v>
      </c>
      <c r="D1996" s="2">
        <f t="shared" si="246"/>
        <v>2.1800000000000002</v>
      </c>
      <c r="E1996" s="2">
        <f t="shared" ref="E1996:E2059" si="248">AVERAGE(B1987:B1996)</f>
        <v>2.1800000000000002</v>
      </c>
      <c r="F1996" s="2">
        <f t="shared" si="241"/>
        <v>2.1800000000000002</v>
      </c>
      <c r="G1996" s="2">
        <f t="shared" si="243"/>
        <v>2.1810000000000027</v>
      </c>
      <c r="H1996" s="2">
        <f t="shared" si="247"/>
        <v>2.6770999999999994</v>
      </c>
      <c r="I1996" s="2">
        <f t="array" ref="I1996">SUMPRODUCT(B1980:B1999, (ROW(B1980:B1999)-ROW(B1980)+1)) / (20*21/2)</f>
        <v>2.1714285714285717</v>
      </c>
      <c r="J1996" s="2">
        <f t="shared" si="242"/>
        <v>2.1808453283862903</v>
      </c>
      <c r="K1996" s="2">
        <f t="shared" si="244"/>
        <v>2.2084617779742328</v>
      </c>
    </row>
    <row r="1997" spans="1:11" ht="13.5" x14ac:dyDescent="0.25">
      <c r="A1997" s="3">
        <f>TITRES_STAT!B2000</f>
        <v>45212</v>
      </c>
      <c r="B1997" s="6">
        <f>TITRES_STAT!D2000</f>
        <v>2.1800000000000002</v>
      </c>
      <c r="C1997" s="2">
        <f t="shared" si="245"/>
        <v>0</v>
      </c>
      <c r="D1997" s="2">
        <f t="shared" si="246"/>
        <v>2.1800000000000002</v>
      </c>
      <c r="E1997" s="2">
        <f t="shared" si="248"/>
        <v>2.1800000000000002</v>
      </c>
      <c r="F1997" s="2">
        <f t="shared" si="241"/>
        <v>2.1800000000000002</v>
      </c>
      <c r="G1997" s="2">
        <f t="shared" si="243"/>
        <v>2.1810000000000027</v>
      </c>
      <c r="H1997" s="2">
        <f t="shared" si="247"/>
        <v>2.671549999999999</v>
      </c>
      <c r="I1997" s="2">
        <f t="array" ref="I1997">SUMPRODUCT(B1981:B2000, (ROW(B1981:B2000)-ROW(B1981)+1)) / (20*21/2)</f>
        <v>2.1547142857142858</v>
      </c>
      <c r="J1997" s="2">
        <f t="shared" si="242"/>
        <v>2.1807648209209294</v>
      </c>
      <c r="K1997" s="2">
        <f t="shared" si="244"/>
        <v>2.2073456298183807</v>
      </c>
    </row>
    <row r="1998" spans="1:11" ht="13.5" x14ac:dyDescent="0.25">
      <c r="A1998" s="3">
        <f>TITRES_STAT!B2001</f>
        <v>45215</v>
      </c>
      <c r="B1998" s="6">
        <f>TITRES_STAT!D2001</f>
        <v>2.1800000000000002</v>
      </c>
      <c r="C1998" s="2">
        <f t="shared" si="245"/>
        <v>0</v>
      </c>
      <c r="D1998" s="2">
        <f t="shared" si="246"/>
        <v>2.1800000000000002</v>
      </c>
      <c r="E1998" s="2">
        <f t="shared" si="248"/>
        <v>2.1800000000000002</v>
      </c>
      <c r="F1998" s="2">
        <f t="shared" si="241"/>
        <v>2.1800000000000002</v>
      </c>
      <c r="G1998" s="2">
        <f t="shared" si="243"/>
        <v>2.1810000000000027</v>
      </c>
      <c r="H1998" s="2">
        <f t="shared" si="247"/>
        <v>2.6656499999999994</v>
      </c>
      <c r="I1998" s="2">
        <f t="array" ref="I1998">SUMPRODUCT(B1982:B2001, (ROW(B1982:B2001)-ROW(B1982)+1)) / (20*21/2)</f>
        <v>2.1302857142857143</v>
      </c>
      <c r="J1998" s="2">
        <f t="shared" si="242"/>
        <v>2.1806919808332221</v>
      </c>
      <c r="K1998" s="2">
        <f t="shared" si="244"/>
        <v>2.2062732521784443</v>
      </c>
    </row>
    <row r="1999" spans="1:11" ht="13.5" x14ac:dyDescent="0.25">
      <c r="A1999" s="3">
        <f>TITRES_STAT!B2002</f>
        <v>45216</v>
      </c>
      <c r="B1999" s="6">
        <f>TITRES_STAT!D2002</f>
        <v>2.09</v>
      </c>
      <c r="C1999" s="2">
        <f t="shared" si="245"/>
        <v>-9.0000000000000302E-2</v>
      </c>
      <c r="D1999" s="2">
        <f t="shared" si="246"/>
        <v>2.1619999999999999</v>
      </c>
      <c r="E1999" s="2">
        <f t="shared" si="248"/>
        <v>2.1710000000000003</v>
      </c>
      <c r="F1999" s="2">
        <f t="shared" si="241"/>
        <v>2.1755000000000004</v>
      </c>
      <c r="G1999" s="2">
        <f t="shared" si="243"/>
        <v>2.1792000000000025</v>
      </c>
      <c r="H1999" s="2">
        <f t="shared" si="247"/>
        <v>2.6593</v>
      </c>
      <c r="I1999" s="2">
        <f t="array" ref="I1999">SUMPRODUCT(B1983:B2002, (ROW(B1983:B2002)-ROW(B1983)+1)) / (20*21/2)</f>
        <v>2.0995238095238098</v>
      </c>
      <c r="J1999" s="2">
        <f t="shared" si="242"/>
        <v>2.1720546493252963</v>
      </c>
      <c r="K1999" s="2">
        <f t="shared" si="244"/>
        <v>2.2017135167988977</v>
      </c>
    </row>
    <row r="2000" spans="1:11" ht="13.5" x14ac:dyDescent="0.25">
      <c r="A2000" s="3">
        <f>TITRES_STAT!B2003</f>
        <v>45217</v>
      </c>
      <c r="B2000" s="6">
        <f>TITRES_STAT!D2003</f>
        <v>2</v>
      </c>
      <c r="C2000" s="2">
        <f t="shared" si="245"/>
        <v>-8.9999999999999858E-2</v>
      </c>
      <c r="D2000" s="2">
        <f t="shared" si="246"/>
        <v>2.1260000000000003</v>
      </c>
      <c r="E2000" s="2">
        <f t="shared" si="248"/>
        <v>2.153</v>
      </c>
      <c r="F2000" s="2">
        <f t="shared" si="241"/>
        <v>2.1665000000000001</v>
      </c>
      <c r="G2000" s="2">
        <f t="shared" si="243"/>
        <v>2.1756000000000024</v>
      </c>
      <c r="H2000" s="2">
        <f t="shared" si="247"/>
        <v>2.6523000000000008</v>
      </c>
      <c r="I2000" s="2">
        <f t="array" ref="I2000">SUMPRODUCT(B1984:B2003, (ROW(B1984:B2003)-ROW(B1984)+1)) / (20*21/2)</f>
        <v>2.0628095238095239</v>
      </c>
      <c r="J2000" s="2">
        <f t="shared" si="242"/>
        <v>2.1556684922466967</v>
      </c>
      <c r="K2000" s="2">
        <f t="shared" si="244"/>
        <v>2.1938031828067843</v>
      </c>
    </row>
    <row r="2001" spans="1:11" ht="13.5" x14ac:dyDescent="0.25">
      <c r="A2001" s="3">
        <f>TITRES_STAT!B2004</f>
        <v>45218</v>
      </c>
      <c r="B2001" s="6">
        <f>TITRES_STAT!D2004</f>
        <v>1.91</v>
      </c>
      <c r="C2001" s="2">
        <f t="shared" si="245"/>
        <v>-9.000000000000008E-2</v>
      </c>
      <c r="D2001" s="2">
        <f t="shared" si="246"/>
        <v>2.0720000000000001</v>
      </c>
      <c r="E2001" s="2">
        <f t="shared" si="248"/>
        <v>2.1260000000000003</v>
      </c>
      <c r="F2001" s="2">
        <f t="shared" si="241"/>
        <v>2.153</v>
      </c>
      <c r="G2001" s="2">
        <f t="shared" si="243"/>
        <v>2.1702000000000021</v>
      </c>
      <c r="H2001" s="2">
        <f t="shared" si="247"/>
        <v>2.6448500000000013</v>
      </c>
      <c r="I2001" s="2">
        <f t="array" ref="I2001">SUMPRODUCT(B1985:B2004, (ROW(B1985:B2004)-ROW(B1985)+1)) / (20*21/2)</f>
        <v>2.0281428571428575</v>
      </c>
      <c r="J2001" s="2">
        <f t="shared" si="242"/>
        <v>2.1322714929851063</v>
      </c>
      <c r="K2001" s="2">
        <f t="shared" si="244"/>
        <v>2.1826736462261258</v>
      </c>
    </row>
    <row r="2002" spans="1:11" ht="13.5" x14ac:dyDescent="0.25">
      <c r="A2002" s="3">
        <f>TITRES_STAT!B2005</f>
        <v>45219</v>
      </c>
      <c r="B2002" s="6">
        <f>TITRES_STAT!D2005</f>
        <v>1.83</v>
      </c>
      <c r="C2002" s="2">
        <f t="shared" si="245"/>
        <v>-7.9999999999999849E-2</v>
      </c>
      <c r="D2002" s="2">
        <f t="shared" si="246"/>
        <v>2.0019999999999998</v>
      </c>
      <c r="E2002" s="2">
        <f t="shared" si="248"/>
        <v>2.0910000000000002</v>
      </c>
      <c r="F2002" s="2">
        <f t="shared" si="241"/>
        <v>2.1354999999999995</v>
      </c>
      <c r="G2002" s="2">
        <f t="shared" si="243"/>
        <v>2.163200000000002</v>
      </c>
      <c r="H2002" s="2">
        <f t="shared" si="247"/>
        <v>2.6370000000000018</v>
      </c>
      <c r="I2002" s="2">
        <f t="array" ref="I2002">SUMPRODUCT(B1986:B2005, (ROW(B1986:B2005)-ROW(B1986)+1)) / (20*21/2)</f>
        <v>1.9945714285714287</v>
      </c>
      <c r="J2002" s="2">
        <f t="shared" si="242"/>
        <v>2.1034837317484296</v>
      </c>
      <c r="K2002" s="2">
        <f t="shared" si="244"/>
        <v>2.1688433071584345</v>
      </c>
    </row>
    <row r="2003" spans="1:11" ht="13.5" x14ac:dyDescent="0.25">
      <c r="A2003" s="3">
        <f>TITRES_STAT!B2006</f>
        <v>45222</v>
      </c>
      <c r="B2003" s="6">
        <f>TITRES_STAT!D2006</f>
        <v>1.75</v>
      </c>
      <c r="C2003" s="2">
        <f t="shared" si="245"/>
        <v>-8.0000000000000071E-2</v>
      </c>
      <c r="D2003" s="2">
        <f t="shared" si="246"/>
        <v>1.9159999999999999</v>
      </c>
      <c r="E2003" s="2">
        <f t="shared" si="248"/>
        <v>2.0479999999999996</v>
      </c>
      <c r="F2003" s="2">
        <f t="shared" si="241"/>
        <v>2.1139999999999999</v>
      </c>
      <c r="G2003" s="2">
        <f t="shared" si="243"/>
        <v>2.1546000000000016</v>
      </c>
      <c r="H2003" s="2">
        <f t="shared" si="247"/>
        <v>2.6287500000000024</v>
      </c>
      <c r="I2003" s="2">
        <f t="array" ref="I2003">SUMPRODUCT(B1987:B2006, (ROW(B1987:B2006)-ROW(B1987)+1)) / (20*21/2)</f>
        <v>1.963095238095238</v>
      </c>
      <c r="J2003" s="2">
        <f t="shared" si="242"/>
        <v>2.0698186144390553</v>
      </c>
      <c r="K2003" s="2">
        <f t="shared" si="244"/>
        <v>2.1524180794267314</v>
      </c>
    </row>
    <row r="2004" spans="1:11" ht="13.5" x14ac:dyDescent="0.25">
      <c r="A2004" s="3">
        <f>TITRES_STAT!B2007</f>
        <v>45223</v>
      </c>
      <c r="B2004" s="6">
        <f>TITRES_STAT!D2007</f>
        <v>1.75</v>
      </c>
      <c r="C2004" s="2">
        <f t="shared" si="245"/>
        <v>0</v>
      </c>
      <c r="D2004" s="2">
        <f t="shared" si="246"/>
        <v>1.8480000000000001</v>
      </c>
      <c r="E2004" s="2">
        <f t="shared" si="248"/>
        <v>2.0049999999999999</v>
      </c>
      <c r="F2004" s="2">
        <f t="shared" ref="F2004:F2067" si="249">AVERAGE(B1985:B2004)</f>
        <v>2.0924999999999998</v>
      </c>
      <c r="G2004" s="2">
        <f t="shared" si="243"/>
        <v>2.1460000000000021</v>
      </c>
      <c r="H2004" s="2">
        <f t="shared" si="247"/>
        <v>2.6205000000000025</v>
      </c>
      <c r="I2004" s="2">
        <f t="array" ref="I2004">SUMPRODUCT(B1988:B2007, (ROW(B1988:B2007)-ROW(B1988)+1)) / (20*21/2)</f>
        <v>1.9270476190476189</v>
      </c>
      <c r="J2004" s="2">
        <f t="shared" si="242"/>
        <v>2.0393596987781928</v>
      </c>
      <c r="K2004" s="2">
        <f t="shared" si="244"/>
        <v>2.1366369782727421</v>
      </c>
    </row>
    <row r="2005" spans="1:11" ht="13.5" x14ac:dyDescent="0.25">
      <c r="A2005" s="3">
        <f>TITRES_STAT!B2008</f>
        <v>45224</v>
      </c>
      <c r="B2005" s="6">
        <f>TITRES_STAT!D2008</f>
        <v>1.74</v>
      </c>
      <c r="C2005" s="2">
        <f t="shared" si="245"/>
        <v>-1.0000000000000009E-2</v>
      </c>
      <c r="D2005" s="2">
        <f t="shared" si="246"/>
        <v>1.796</v>
      </c>
      <c r="E2005" s="2">
        <f t="shared" si="248"/>
        <v>1.9609999999999999</v>
      </c>
      <c r="F2005" s="2">
        <f t="shared" si="249"/>
        <v>2.0705</v>
      </c>
      <c r="G2005" s="2">
        <f t="shared" si="243"/>
        <v>2.1372000000000018</v>
      </c>
      <c r="H2005" s="2">
        <f t="shared" si="247"/>
        <v>2.6122000000000027</v>
      </c>
      <c r="I2005" s="2">
        <f t="array" ref="I2005">SUMPRODUCT(B1989:B2008, (ROW(B1989:B2008)-ROW(B1989)+1)) / (20*21/2)</f>
        <v>1.8867619047619049</v>
      </c>
      <c r="J2005" s="2">
        <f t="shared" ref="J2005:J2068" si="250">$J$4*B2005+J2004*(1-$J$4)</f>
        <v>2.0108492512755078</v>
      </c>
      <c r="K2005" s="2">
        <f t="shared" si="244"/>
        <v>2.1210825869679288</v>
      </c>
    </row>
    <row r="2006" spans="1:11" ht="13.5" x14ac:dyDescent="0.25">
      <c r="A2006" s="3">
        <f>TITRES_STAT!B2009</f>
        <v>45225</v>
      </c>
      <c r="B2006" s="6">
        <f>TITRES_STAT!D2009</f>
        <v>1.74</v>
      </c>
      <c r="C2006" s="2">
        <f t="shared" si="245"/>
        <v>0</v>
      </c>
      <c r="D2006" s="2">
        <f t="shared" si="246"/>
        <v>1.762</v>
      </c>
      <c r="E2006" s="2">
        <f t="shared" si="248"/>
        <v>1.9169999999999998</v>
      </c>
      <c r="F2006" s="2">
        <f t="shared" si="249"/>
        <v>2.0484999999999998</v>
      </c>
      <c r="G2006" s="2">
        <f t="shared" si="243"/>
        <v>2.1284000000000014</v>
      </c>
      <c r="H2006" s="2">
        <f t="shared" si="247"/>
        <v>2.6039000000000025</v>
      </c>
      <c r="I2006" s="2">
        <f t="array" ref="I2006">SUMPRODUCT(B1990:B2009, (ROW(B1990:B2009)-ROW(B1990)+1)) / (20*21/2)</f>
        <v>1.8559047619047615</v>
      </c>
      <c r="J2006" s="2">
        <f t="shared" si="250"/>
        <v>1.9850540844873643</v>
      </c>
      <c r="K2006" s="2">
        <f t="shared" si="244"/>
        <v>2.1061381717927161</v>
      </c>
    </row>
    <row r="2007" spans="1:11" ht="13.5" x14ac:dyDescent="0.25">
      <c r="A2007" s="3">
        <f>TITRES_STAT!B2010</f>
        <v>45226</v>
      </c>
      <c r="B2007" s="6">
        <f>TITRES_STAT!D2010</f>
        <v>1.67</v>
      </c>
      <c r="C2007" s="2">
        <f t="shared" si="245"/>
        <v>-7.0000000000000062E-2</v>
      </c>
      <c r="D2007" s="2">
        <f t="shared" si="246"/>
        <v>1.73</v>
      </c>
      <c r="E2007" s="2">
        <f t="shared" si="248"/>
        <v>1.8659999999999997</v>
      </c>
      <c r="F2007" s="2">
        <f t="shared" si="249"/>
        <v>2.0230000000000006</v>
      </c>
      <c r="G2007" s="2">
        <f t="shared" si="243"/>
        <v>2.1182000000000012</v>
      </c>
      <c r="H2007" s="2">
        <f t="shared" si="247"/>
        <v>2.5952500000000018</v>
      </c>
      <c r="I2007" s="2">
        <f t="array" ref="I2007">SUMPRODUCT(B1991:B2010, (ROW(B1991:B2010)-ROW(B1991)+1)) / (20*21/2)</f>
        <v>1.8341428571428573</v>
      </c>
      <c r="J2007" s="2">
        <f t="shared" si="250"/>
        <v>1.9550489335838059</v>
      </c>
      <c r="K2007" s="2">
        <f t="shared" si="244"/>
        <v>2.0890347140753547</v>
      </c>
    </row>
    <row r="2008" spans="1:11" ht="13.5" x14ac:dyDescent="0.25">
      <c r="A2008" s="3">
        <f>TITRES_STAT!B2011</f>
        <v>45229</v>
      </c>
      <c r="B2008" s="6">
        <f>TITRES_STAT!D2011</f>
        <v>1.6</v>
      </c>
      <c r="C2008" s="2">
        <f t="shared" si="245"/>
        <v>-6.999999999999984E-2</v>
      </c>
      <c r="D2008" s="2">
        <f t="shared" si="246"/>
        <v>1.7</v>
      </c>
      <c r="E2008" s="2">
        <f t="shared" si="248"/>
        <v>1.8080000000000003</v>
      </c>
      <c r="F2008" s="2">
        <f t="shared" si="249"/>
        <v>1.9940000000000004</v>
      </c>
      <c r="G2008" s="2">
        <f t="shared" si="243"/>
        <v>2.1066000000000011</v>
      </c>
      <c r="H2008" s="2">
        <f t="shared" si="247"/>
        <v>2.5862500000000024</v>
      </c>
      <c r="I2008" s="2">
        <f t="array" ref="I2008">SUMPRODUCT(B1992:B2011, (ROW(B1992:B2011)-ROW(B1992)+1)) / (20*21/2)</f>
        <v>1.8078095238095238</v>
      </c>
      <c r="J2008" s="2">
        <f t="shared" si="250"/>
        <v>1.9212347494329673</v>
      </c>
      <c r="K2008" s="2">
        <f t="shared" si="244"/>
        <v>2.0698568821508312</v>
      </c>
    </row>
    <row r="2009" spans="1:11" ht="13.5" x14ac:dyDescent="0.25">
      <c r="A2009" s="3">
        <f>TITRES_STAT!B2012</f>
        <v>45230</v>
      </c>
      <c r="B2009" s="6">
        <f>TITRES_STAT!D2012</f>
        <v>1.67</v>
      </c>
      <c r="C2009" s="2">
        <f t="shared" si="245"/>
        <v>6.999999999999984E-2</v>
      </c>
      <c r="D2009" s="2">
        <f t="shared" si="246"/>
        <v>1.6839999999999999</v>
      </c>
      <c r="E2009" s="2">
        <f t="shared" si="248"/>
        <v>1.766</v>
      </c>
      <c r="F2009" s="2">
        <f t="shared" si="249"/>
        <v>1.9685000000000006</v>
      </c>
      <c r="G2009" s="2">
        <f t="shared" si="243"/>
        <v>2.0964000000000009</v>
      </c>
      <c r="H2009" s="2">
        <f t="shared" si="247"/>
        <v>2.5776000000000021</v>
      </c>
      <c r="I2009" s="2">
        <f t="array" ref="I2009">SUMPRODUCT(B1993:B2012, (ROW(B1993:B2012)-ROW(B1993)+1)) / (20*21/2)</f>
        <v>1.786761904761905</v>
      </c>
      <c r="J2009" s="2">
        <f t="shared" si="250"/>
        <v>1.8973076304393515</v>
      </c>
      <c r="K2009" s="2">
        <f t="shared" si="244"/>
        <v>2.0541762201057008</v>
      </c>
    </row>
    <row r="2010" spans="1:11" ht="13.5" x14ac:dyDescent="0.25">
      <c r="A2010" s="3">
        <f>TITRES_STAT!B2013</f>
        <v>45231</v>
      </c>
      <c r="B2010" s="6">
        <f>TITRES_STAT!D2013</f>
        <v>1.74</v>
      </c>
      <c r="C2010" s="2">
        <f t="shared" si="245"/>
        <v>7.0000000000000062E-2</v>
      </c>
      <c r="D2010" s="2">
        <f t="shared" si="246"/>
        <v>1.6839999999999999</v>
      </c>
      <c r="E2010" s="2">
        <f t="shared" si="248"/>
        <v>1.7399999999999998</v>
      </c>
      <c r="F2010" s="2">
        <f t="shared" si="249"/>
        <v>1.9465000000000003</v>
      </c>
      <c r="G2010" s="2">
        <f t="shared" si="243"/>
        <v>2.0876000000000006</v>
      </c>
      <c r="H2010" s="2">
        <f t="shared" si="247"/>
        <v>2.5693000000000024</v>
      </c>
      <c r="I2010" s="2">
        <f t="array" ref="I2010">SUMPRODUCT(B1994:B2013, (ROW(B1994:B2013)-ROW(B1994)+1)) / (20*21/2)</f>
        <v>1.7680000000000002</v>
      </c>
      <c r="J2010" s="2">
        <f t="shared" si="250"/>
        <v>1.8823259513498893</v>
      </c>
      <c r="K2010" s="2">
        <f t="shared" si="244"/>
        <v>2.0418555840231245</v>
      </c>
    </row>
    <row r="2011" spans="1:11" ht="13.5" x14ac:dyDescent="0.25">
      <c r="A2011" s="3">
        <f>TITRES_STAT!B2014</f>
        <v>45232</v>
      </c>
      <c r="B2011" s="6">
        <f>TITRES_STAT!D2014</f>
        <v>1.67</v>
      </c>
      <c r="C2011" s="2">
        <f t="shared" si="245"/>
        <v>-7.0000000000000062E-2</v>
      </c>
      <c r="D2011" s="2">
        <f t="shared" si="246"/>
        <v>1.67</v>
      </c>
      <c r="E2011" s="2">
        <f t="shared" si="248"/>
        <v>1.716</v>
      </c>
      <c r="F2011" s="2">
        <f t="shared" si="249"/>
        <v>1.9210000000000005</v>
      </c>
      <c r="G2011" s="2">
        <f t="shared" si="243"/>
        <v>2.0774000000000008</v>
      </c>
      <c r="H2011" s="2">
        <f t="shared" si="247"/>
        <v>2.5606500000000021</v>
      </c>
      <c r="I2011" s="2">
        <f t="array" ref="I2011">SUMPRODUCT(B1995:B2014, (ROW(B1995:B2014)-ROW(B1995)+1)) / (20*21/2)</f>
        <v>1.7448571428571431</v>
      </c>
      <c r="J2011" s="2">
        <f t="shared" si="250"/>
        <v>1.8621044321737095</v>
      </c>
      <c r="K2011" s="2">
        <f t="shared" si="244"/>
        <v>2.027273012100649</v>
      </c>
    </row>
    <row r="2012" spans="1:11" ht="13.5" x14ac:dyDescent="0.25">
      <c r="A2012" s="3">
        <f>TITRES_STAT!B2015</f>
        <v>45233</v>
      </c>
      <c r="B2012" s="6">
        <f>TITRES_STAT!D2015</f>
        <v>1.7</v>
      </c>
      <c r="C2012" s="2">
        <f t="shared" si="245"/>
        <v>3.0000000000000027E-2</v>
      </c>
      <c r="D2012" s="2">
        <f t="shared" si="246"/>
        <v>1.6759999999999997</v>
      </c>
      <c r="E2012" s="2">
        <f t="shared" si="248"/>
        <v>1.7030000000000001</v>
      </c>
      <c r="F2012" s="2">
        <f t="shared" si="249"/>
        <v>1.8970000000000007</v>
      </c>
      <c r="G2012" s="2">
        <f t="shared" si="243"/>
        <v>2.0678000000000005</v>
      </c>
      <c r="H2012" s="2">
        <f t="shared" si="247"/>
        <v>2.5529000000000024</v>
      </c>
      <c r="I2012" s="2">
        <f t="array" ref="I2012">SUMPRODUCT(B1996:B2015, (ROW(B1996:B2015)-ROW(B1996)+1)) / (20*21/2)</f>
        <v>1.7243333333333335</v>
      </c>
      <c r="J2012" s="2">
        <f t="shared" si="250"/>
        <v>1.8466659148238325</v>
      </c>
      <c r="K2012" s="2">
        <f t="shared" si="244"/>
        <v>2.0144387763319962</v>
      </c>
    </row>
    <row r="2013" spans="1:11" ht="13.5" x14ac:dyDescent="0.25">
      <c r="A2013" s="3">
        <f>TITRES_STAT!B2016</f>
        <v>45236</v>
      </c>
      <c r="B2013" s="6">
        <f>TITRES_STAT!D2016</f>
        <v>1.7</v>
      </c>
      <c r="C2013" s="2">
        <f t="shared" si="245"/>
        <v>0</v>
      </c>
      <c r="D2013" s="2">
        <f t="shared" si="246"/>
        <v>1.6960000000000002</v>
      </c>
      <c r="E2013" s="2">
        <f t="shared" si="248"/>
        <v>1.698</v>
      </c>
      <c r="F2013" s="2">
        <f t="shared" si="249"/>
        <v>1.8730000000000004</v>
      </c>
      <c r="G2013" s="2">
        <f t="shared" si="243"/>
        <v>2.0582000000000007</v>
      </c>
      <c r="H2013" s="2">
        <f t="shared" si="247"/>
        <v>2.5451500000000022</v>
      </c>
      <c r="I2013" s="2">
        <f t="array" ref="I2013">SUMPRODUCT(B1997:B2016, (ROW(B1997:B2016)-ROW(B1997)+1)) / (20*21/2)</f>
        <v>1.7007142857142856</v>
      </c>
      <c r="J2013" s="2">
        <f t="shared" si="250"/>
        <v>1.8326977324596578</v>
      </c>
      <c r="K2013" s="2">
        <f t="shared" si="244"/>
        <v>2.0021078439268201</v>
      </c>
    </row>
    <row r="2014" spans="1:11" ht="13.5" x14ac:dyDescent="0.25">
      <c r="A2014" s="3">
        <f>TITRES_STAT!B2017</f>
        <v>45237</v>
      </c>
      <c r="B2014" s="6">
        <f>TITRES_STAT!D2017</f>
        <v>1.63</v>
      </c>
      <c r="C2014" s="2">
        <f t="shared" si="245"/>
        <v>-7.0000000000000062E-2</v>
      </c>
      <c r="D2014" s="2">
        <f t="shared" si="246"/>
        <v>1.6880000000000002</v>
      </c>
      <c r="E2014" s="2">
        <f t="shared" si="248"/>
        <v>1.6859999999999999</v>
      </c>
      <c r="F2014" s="2">
        <f t="shared" si="249"/>
        <v>1.8455000000000001</v>
      </c>
      <c r="G2014" s="2">
        <f t="shared" si="243"/>
        <v>2.0472000000000001</v>
      </c>
      <c r="H2014" s="2">
        <f t="shared" si="247"/>
        <v>2.5365500000000023</v>
      </c>
      <c r="I2014" s="2">
        <f t="array" ref="I2014">SUMPRODUCT(B1998:B2017, (ROW(B1998:B2017)-ROW(B1998)+1)) / (20*21/2)</f>
        <v>1.6733333333333329</v>
      </c>
      <c r="J2014" s="2">
        <f t="shared" si="250"/>
        <v>1.813393186511119</v>
      </c>
      <c r="K2014" s="2">
        <f t="shared" si="244"/>
        <v>1.9875153794591016</v>
      </c>
    </row>
    <row r="2015" spans="1:11" ht="13.5" x14ac:dyDescent="0.25">
      <c r="A2015" s="3">
        <f>TITRES_STAT!B2018</f>
        <v>45238</v>
      </c>
      <c r="B2015" s="6">
        <f>TITRES_STAT!D2018</f>
        <v>1.63</v>
      </c>
      <c r="C2015" s="2">
        <f t="shared" si="245"/>
        <v>0</v>
      </c>
      <c r="D2015" s="2">
        <f t="shared" si="246"/>
        <v>1.6659999999999999</v>
      </c>
      <c r="E2015" s="2">
        <f t="shared" si="248"/>
        <v>1.6749999999999996</v>
      </c>
      <c r="F2015" s="2">
        <f t="shared" si="249"/>
        <v>1.8180000000000001</v>
      </c>
      <c r="G2015" s="2">
        <f t="shared" si="243"/>
        <v>2.0362</v>
      </c>
      <c r="H2015" s="2">
        <f t="shared" si="247"/>
        <v>2.5287000000000024</v>
      </c>
      <c r="I2015" s="2">
        <f t="array" ref="I2015">SUMPRODUCT(B1999:B2018, (ROW(B1999:B2018)-ROW(B1999)+1)) / (20*21/2)</f>
        <v>1.6491904761904761</v>
      </c>
      <c r="J2015" s="2">
        <f t="shared" si="250"/>
        <v>1.7959271687481553</v>
      </c>
      <c r="K2015" s="2">
        <f t="shared" si="244"/>
        <v>1.9734951684999213</v>
      </c>
    </row>
    <row r="2016" spans="1:11" ht="13.5" x14ac:dyDescent="0.25">
      <c r="A2016" s="3">
        <f>TITRES_STAT!B2019</f>
        <v>45239</v>
      </c>
      <c r="B2016" s="6">
        <f>TITRES_STAT!D2019</f>
        <v>1.57</v>
      </c>
      <c r="C2016" s="2">
        <f t="shared" si="245"/>
        <v>-5.9999999999999831E-2</v>
      </c>
      <c r="D2016" s="2">
        <f t="shared" si="246"/>
        <v>1.6459999999999997</v>
      </c>
      <c r="E2016" s="2">
        <f t="shared" si="248"/>
        <v>1.6579999999999999</v>
      </c>
      <c r="F2016" s="2">
        <f t="shared" si="249"/>
        <v>1.7875000000000001</v>
      </c>
      <c r="G2016" s="2">
        <f t="shared" si="243"/>
        <v>2.0239999999999996</v>
      </c>
      <c r="H2016" s="2">
        <f t="shared" si="247"/>
        <v>2.5208500000000016</v>
      </c>
      <c r="I2016" s="2">
        <f t="array" ref="I2016">SUMPRODUCT(B2000:B2019, (ROW(B2000:B2019)-ROW(B2000)+1)) / (20*21/2)</f>
        <v>1.6273333333333333</v>
      </c>
      <c r="J2016" s="2">
        <f t="shared" si="250"/>
        <v>1.7744102955340453</v>
      </c>
      <c r="K2016" s="2">
        <f t="shared" si="244"/>
        <v>1.957671828558748</v>
      </c>
    </row>
    <row r="2017" spans="1:11" ht="13.5" x14ac:dyDescent="0.25">
      <c r="A2017" s="3">
        <f>TITRES_STAT!B2020</f>
        <v>45240</v>
      </c>
      <c r="B2017" s="6">
        <f>TITRES_STAT!D2020</f>
        <v>1.5</v>
      </c>
      <c r="C2017" s="2">
        <f t="shared" si="245"/>
        <v>-7.0000000000000062E-2</v>
      </c>
      <c r="D2017" s="2">
        <f t="shared" si="246"/>
        <v>1.6060000000000003</v>
      </c>
      <c r="E2017" s="2">
        <f t="shared" si="248"/>
        <v>1.6409999999999996</v>
      </c>
      <c r="F2017" s="2">
        <f t="shared" si="249"/>
        <v>1.7534999999999996</v>
      </c>
      <c r="G2017" s="2">
        <f t="shared" si="243"/>
        <v>2.0101999999999993</v>
      </c>
      <c r="H2017" s="2">
        <f t="shared" si="247"/>
        <v>2.512650000000002</v>
      </c>
      <c r="I2017" s="2">
        <f t="array" ref="I2017">SUMPRODUCT(B2001:B2020, (ROW(B2001:B2020)-ROW(B2001)+1)) / (20*21/2)</f>
        <v>1.6073809523809524</v>
      </c>
      <c r="J2017" s="2">
        <f t="shared" si="250"/>
        <v>1.7482759816736599</v>
      </c>
      <c r="K2017" s="2">
        <f t="shared" si="244"/>
        <v>1.9397239137133069</v>
      </c>
    </row>
    <row r="2018" spans="1:11" ht="13.5" x14ac:dyDescent="0.25">
      <c r="A2018" s="3">
        <f>TITRES_STAT!B2021</f>
        <v>45243</v>
      </c>
      <c r="B2018" s="6">
        <f>TITRES_STAT!D2021</f>
        <v>1.5</v>
      </c>
      <c r="C2018" s="2">
        <f t="shared" si="245"/>
        <v>0</v>
      </c>
      <c r="D2018" s="2">
        <f t="shared" si="246"/>
        <v>1.5660000000000001</v>
      </c>
      <c r="E2018" s="2">
        <f t="shared" si="248"/>
        <v>1.6309999999999998</v>
      </c>
      <c r="F2018" s="2">
        <f t="shared" si="249"/>
        <v>1.7194999999999996</v>
      </c>
      <c r="G2018" s="2">
        <f t="shared" si="243"/>
        <v>1.9963999999999993</v>
      </c>
      <c r="H2018" s="2">
        <f t="shared" si="247"/>
        <v>2.5044500000000021</v>
      </c>
      <c r="I2018" s="2">
        <f t="array" ref="I2018">SUMPRODUCT(B2002:B2021, (ROW(B2002:B2021)-ROW(B2002)+1)) / (20*21/2)</f>
        <v>1.5899047619047622</v>
      </c>
      <c r="J2018" s="2">
        <f t="shared" si="250"/>
        <v>1.7246306500856923</v>
      </c>
      <c r="K2018" s="2">
        <f t="shared" si="244"/>
        <v>1.9224798386657262</v>
      </c>
    </row>
    <row r="2019" spans="1:11" ht="13.5" x14ac:dyDescent="0.25">
      <c r="A2019" s="3">
        <f>TITRES_STAT!B2022</f>
        <v>45244</v>
      </c>
      <c r="B2019" s="6">
        <f>TITRES_STAT!D2022</f>
        <v>1.49</v>
      </c>
      <c r="C2019" s="2">
        <f t="shared" si="245"/>
        <v>-1.0000000000000009E-2</v>
      </c>
      <c r="D2019" s="2">
        <f t="shared" si="246"/>
        <v>1.538</v>
      </c>
      <c r="E2019" s="2">
        <f t="shared" si="248"/>
        <v>1.613</v>
      </c>
      <c r="F2019" s="2">
        <f t="shared" si="249"/>
        <v>1.6895</v>
      </c>
      <c r="G2019" s="2">
        <f t="shared" si="243"/>
        <v>1.9823999999999993</v>
      </c>
      <c r="H2019" s="2">
        <f t="shared" si="247"/>
        <v>2.4962000000000022</v>
      </c>
      <c r="I2019" s="2">
        <f t="array" ref="I2019">SUMPRODUCT(B2003:B2022, (ROW(B2003:B2022)-ROW(B2003)+1)) / (20*21/2)</f>
        <v>1.5687619047619046</v>
      </c>
      <c r="J2019" s="2">
        <f t="shared" si="250"/>
        <v>1.7022848738870551</v>
      </c>
      <c r="K2019" s="2">
        <f t="shared" si="244"/>
        <v>1.9055198449925606</v>
      </c>
    </row>
    <row r="2020" spans="1:11" ht="13.5" x14ac:dyDescent="0.25">
      <c r="A2020" s="3">
        <f>TITRES_STAT!B2023</f>
        <v>45245</v>
      </c>
      <c r="B2020" s="6">
        <f>TITRES_STAT!D2023</f>
        <v>1.48</v>
      </c>
      <c r="C2020" s="2">
        <f t="shared" si="245"/>
        <v>-1.0000000000000009E-2</v>
      </c>
      <c r="D2020" s="2">
        <f t="shared" si="246"/>
        <v>1.5080000000000002</v>
      </c>
      <c r="E2020" s="2">
        <f t="shared" si="248"/>
        <v>1.5870000000000002</v>
      </c>
      <c r="F2020" s="2">
        <f t="shared" si="249"/>
        <v>1.6634999999999998</v>
      </c>
      <c r="G2020" s="2">
        <f t="shared" si="243"/>
        <v>1.9681999999999993</v>
      </c>
      <c r="H2020" s="2">
        <f t="shared" si="247"/>
        <v>2.487900000000002</v>
      </c>
      <c r="I2020" s="2">
        <f t="array" ref="I2020">SUMPRODUCT(B2004:B2023, (ROW(B2004:B2023)-ROW(B2004)+1)) / (20*21/2)</f>
        <v>1.5495714285714284</v>
      </c>
      <c r="J2020" s="2">
        <f t="shared" si="250"/>
        <v>1.6811148858978118</v>
      </c>
      <c r="K2020" s="2">
        <f t="shared" si="244"/>
        <v>1.8888327922477544</v>
      </c>
    </row>
    <row r="2021" spans="1:11" ht="13.5" x14ac:dyDescent="0.25">
      <c r="A2021" s="3">
        <f>TITRES_STAT!B2024</f>
        <v>45246</v>
      </c>
      <c r="B2021" s="6">
        <f>TITRES_STAT!D2024</f>
        <v>1.48</v>
      </c>
      <c r="C2021" s="2">
        <f t="shared" si="245"/>
        <v>0</v>
      </c>
      <c r="D2021" s="2">
        <f t="shared" si="246"/>
        <v>1.4900000000000002</v>
      </c>
      <c r="E2021" s="2">
        <f t="shared" si="248"/>
        <v>1.5680000000000001</v>
      </c>
      <c r="F2021" s="2">
        <f t="shared" si="249"/>
        <v>1.6419999999999999</v>
      </c>
      <c r="G2021" s="2">
        <f t="shared" si="243"/>
        <v>1.9539999999999995</v>
      </c>
      <c r="H2021" s="2">
        <f t="shared" si="247"/>
        <v>2.4796000000000022</v>
      </c>
      <c r="I2021" s="2">
        <f t="array" ref="I2021">SUMPRODUCT(B2005:B2024, (ROW(B2005:B2024)-ROW(B2005)+1)) / (20*21/2)</f>
        <v>1.5376666666666667</v>
      </c>
      <c r="J2021" s="2">
        <f t="shared" si="250"/>
        <v>1.6619610872408772</v>
      </c>
      <c r="K2021" s="2">
        <f t="shared" si="244"/>
        <v>1.8728001337282347</v>
      </c>
    </row>
    <row r="2022" spans="1:11" ht="13.5" x14ac:dyDescent="0.25">
      <c r="A2022" s="3">
        <f>TITRES_STAT!B2025</f>
        <v>45247</v>
      </c>
      <c r="B2022" s="6">
        <f>TITRES_STAT!D2025</f>
        <v>1.42</v>
      </c>
      <c r="C2022" s="2">
        <f t="shared" si="245"/>
        <v>-6.0000000000000053E-2</v>
      </c>
      <c r="D2022" s="2">
        <f t="shared" si="246"/>
        <v>1.4740000000000002</v>
      </c>
      <c r="E2022" s="2">
        <f t="shared" si="248"/>
        <v>1.5400000000000003</v>
      </c>
      <c r="F2022" s="2">
        <f t="shared" si="249"/>
        <v>1.6214999999999999</v>
      </c>
      <c r="G2022" s="2">
        <f t="shared" si="243"/>
        <v>1.9387999999999994</v>
      </c>
      <c r="H2022" s="2">
        <f t="shared" si="247"/>
        <v>2.4703000000000022</v>
      </c>
      <c r="I2022" s="2">
        <f t="array" ref="I2022">SUMPRODUCT(B2006:B2025, (ROW(B2006:B2025)-ROW(B2006)+1)) / (20*21/2)</f>
        <v>1.5213333333333332</v>
      </c>
      <c r="J2022" s="2">
        <f t="shared" si="250"/>
        <v>1.6389171741703175</v>
      </c>
      <c r="K2022" s="2">
        <f t="shared" si="244"/>
        <v>1.8550432657388922</v>
      </c>
    </row>
    <row r="2023" spans="1:11" ht="13.5" x14ac:dyDescent="0.25">
      <c r="A2023" s="3">
        <f>TITRES_STAT!B2026</f>
        <v>45250</v>
      </c>
      <c r="B2023" s="6">
        <f>TITRES_STAT!D2026</f>
        <v>1.42</v>
      </c>
      <c r="C2023" s="2">
        <f t="shared" si="245"/>
        <v>0</v>
      </c>
      <c r="D2023" s="2">
        <f t="shared" si="246"/>
        <v>1.4579999999999997</v>
      </c>
      <c r="E2023" s="2">
        <f t="shared" si="248"/>
        <v>1.512</v>
      </c>
      <c r="F2023" s="2">
        <f t="shared" si="249"/>
        <v>1.605</v>
      </c>
      <c r="G2023" s="2">
        <f t="shared" si="243"/>
        <v>1.9235999999999995</v>
      </c>
      <c r="H2023" s="2">
        <f t="shared" si="247"/>
        <v>2.4610000000000021</v>
      </c>
      <c r="I2023" s="2">
        <f t="array" ref="I2023">SUMPRODUCT(B2007:B2026, (ROW(B2007:B2026)-ROW(B2007)+1)) / (20*21/2)</f>
        <v>1.5008095238095236</v>
      </c>
      <c r="J2023" s="2">
        <f t="shared" si="250"/>
        <v>1.6180679194874301</v>
      </c>
      <c r="K2023" s="2">
        <f t="shared" si="244"/>
        <v>1.8379827455138376</v>
      </c>
    </row>
    <row r="2024" spans="1:11" ht="13.5" x14ac:dyDescent="0.25">
      <c r="A2024" s="3">
        <f>TITRES_STAT!B2027</f>
        <v>45251</v>
      </c>
      <c r="B2024" s="6">
        <f>TITRES_STAT!D2027</f>
        <v>1.48</v>
      </c>
      <c r="C2024" s="2">
        <f t="shared" si="245"/>
        <v>6.0000000000000053E-2</v>
      </c>
      <c r="D2024" s="2">
        <f t="shared" si="246"/>
        <v>1.456</v>
      </c>
      <c r="E2024" s="2">
        <f t="shared" si="248"/>
        <v>1.4970000000000001</v>
      </c>
      <c r="F2024" s="2">
        <f t="shared" si="249"/>
        <v>1.5915000000000001</v>
      </c>
      <c r="G2024" s="2">
        <f t="shared" si="243"/>
        <v>1.9095999999999995</v>
      </c>
      <c r="H2024" s="2">
        <f t="shared" si="247"/>
        <v>2.4520000000000026</v>
      </c>
      <c r="I2024" s="2">
        <f t="array" ref="I2024">SUMPRODUCT(B2008:B2027, (ROW(B2008:B2027)-ROW(B2008)+1)) / (20*21/2)</f>
        <v>1.4811428571428569</v>
      </c>
      <c r="J2024" s="2">
        <f t="shared" si="250"/>
        <v>1.6049185938219606</v>
      </c>
      <c r="K2024" s="2">
        <f t="shared" si="244"/>
        <v>1.8239442064740794</v>
      </c>
    </row>
    <row r="2025" spans="1:11" ht="13.5" x14ac:dyDescent="0.25">
      <c r="A2025" s="3">
        <f>TITRES_STAT!B2028</f>
        <v>45252</v>
      </c>
      <c r="B2025" s="6">
        <f>TITRES_STAT!D2028</f>
        <v>1.42</v>
      </c>
      <c r="C2025" s="2">
        <f t="shared" si="245"/>
        <v>-6.0000000000000053E-2</v>
      </c>
      <c r="D2025" s="2">
        <f t="shared" si="246"/>
        <v>1.4440000000000002</v>
      </c>
      <c r="E2025" s="2">
        <f t="shared" si="248"/>
        <v>1.4760000000000002</v>
      </c>
      <c r="F2025" s="2">
        <f t="shared" si="249"/>
        <v>1.5754999999999999</v>
      </c>
      <c r="G2025" s="2">
        <f t="shared" si="243"/>
        <v>1.8944000000000001</v>
      </c>
      <c r="H2025" s="2">
        <f t="shared" si="247"/>
        <v>2.4427000000000025</v>
      </c>
      <c r="I2025" s="2">
        <f t="array" ref="I2025">SUMPRODUCT(B2009:B2028, (ROW(B2009:B2028)-ROW(B2009)+1)) / (20*21/2)</f>
        <v>1.4630000000000001</v>
      </c>
      <c r="J2025" s="2">
        <f t="shared" si="250"/>
        <v>1.5873072991722499</v>
      </c>
      <c r="K2025" s="2">
        <f t="shared" si="244"/>
        <v>1.8081032572005862</v>
      </c>
    </row>
    <row r="2026" spans="1:11" ht="13.5" x14ac:dyDescent="0.25">
      <c r="A2026" s="3">
        <f>TITRES_STAT!B2029</f>
        <v>45253</v>
      </c>
      <c r="B2026" s="6">
        <f>TITRES_STAT!D2029</f>
        <v>1.36</v>
      </c>
      <c r="C2026" s="2">
        <f t="shared" si="245"/>
        <v>-5.9999999999999831E-2</v>
      </c>
      <c r="D2026" s="2">
        <f t="shared" si="246"/>
        <v>1.4200000000000002</v>
      </c>
      <c r="E2026" s="2">
        <f t="shared" si="248"/>
        <v>1.4550000000000001</v>
      </c>
      <c r="F2026" s="2">
        <f t="shared" si="249"/>
        <v>1.5564999999999998</v>
      </c>
      <c r="G2026" s="2">
        <f t="shared" si="243"/>
        <v>1.8779999999999999</v>
      </c>
      <c r="H2026" s="2">
        <f t="shared" si="247"/>
        <v>2.4331000000000027</v>
      </c>
      <c r="I2026" s="2">
        <f t="array" ref="I2026">SUMPRODUCT(B2010:B2029, (ROW(B2010:B2029)-ROW(B2010)+1)) / (20*21/2)</f>
        <v>1.446047619047619</v>
      </c>
      <c r="J2026" s="2">
        <f t="shared" si="250"/>
        <v>1.565658984965369</v>
      </c>
      <c r="K2026" s="2">
        <f t="shared" si="244"/>
        <v>1.7905305804476219</v>
      </c>
    </row>
    <row r="2027" spans="1:11" ht="13.5" x14ac:dyDescent="0.25">
      <c r="A2027" s="3">
        <f>TITRES_STAT!B2030</f>
        <v>45254</v>
      </c>
      <c r="B2027" s="6">
        <f>TITRES_STAT!D2030</f>
        <v>1.35</v>
      </c>
      <c r="C2027" s="2">
        <f t="shared" si="245"/>
        <v>-1.0000000000000009E-2</v>
      </c>
      <c r="D2027" s="2">
        <f t="shared" si="246"/>
        <v>1.4060000000000001</v>
      </c>
      <c r="E2027" s="2">
        <f t="shared" si="248"/>
        <v>1.44</v>
      </c>
      <c r="F2027" s="2">
        <f t="shared" si="249"/>
        <v>1.5404999999999998</v>
      </c>
      <c r="G2027" s="2">
        <f t="shared" si="243"/>
        <v>1.8613999999999999</v>
      </c>
      <c r="H2027" s="2">
        <f t="shared" si="247"/>
        <v>2.4234500000000025</v>
      </c>
      <c r="I2027" s="2">
        <f t="array" ref="I2027">SUMPRODUCT(B2011:B2030, (ROW(B2011:B2030)-ROW(B2011)+1)) / (20*21/2)</f>
        <v>1.4249047619047617</v>
      </c>
      <c r="J2027" s="2">
        <f t="shared" si="250"/>
        <v>1.5451200340162863</v>
      </c>
      <c r="K2027" s="2">
        <f t="shared" si="244"/>
        <v>1.7732548714104603</v>
      </c>
    </row>
    <row r="2028" spans="1:11" ht="13.5" x14ac:dyDescent="0.25">
      <c r="A2028" s="3">
        <f>TITRES_STAT!B2031</f>
        <v>45257</v>
      </c>
      <c r="B2028" s="6">
        <f>TITRES_STAT!D2031</f>
        <v>1.35</v>
      </c>
      <c r="C2028" s="2">
        <f t="shared" si="245"/>
        <v>0</v>
      </c>
      <c r="D2028" s="2">
        <f t="shared" si="246"/>
        <v>1.3919999999999999</v>
      </c>
      <c r="E2028" s="2">
        <f t="shared" si="248"/>
        <v>1.4249999999999998</v>
      </c>
      <c r="F2028" s="2">
        <f t="shared" si="249"/>
        <v>1.528</v>
      </c>
      <c r="G2028" s="2">
        <f t="shared" si="243"/>
        <v>1.8448</v>
      </c>
      <c r="H2028" s="2">
        <f t="shared" si="247"/>
        <v>2.4138000000000028</v>
      </c>
      <c r="I2028" s="2">
        <f t="array" ref="I2028">SUMPRODUCT(B2012:B2031, (ROW(B2012:B2031)-ROW(B2012)+1)) / (20*21/2)</f>
        <v>1.4011428571428572</v>
      </c>
      <c r="J2028" s="2">
        <f t="shared" si="250"/>
        <v>1.5265371736337827</v>
      </c>
      <c r="K2028" s="2">
        <f t="shared" si="244"/>
        <v>1.7566566411590698</v>
      </c>
    </row>
    <row r="2029" spans="1:11" ht="13.5" x14ac:dyDescent="0.25">
      <c r="A2029" s="3">
        <f>TITRES_STAT!B2032</f>
        <v>45258</v>
      </c>
      <c r="B2029" s="6">
        <f>TITRES_STAT!D2032</f>
        <v>1.35</v>
      </c>
      <c r="C2029" s="2">
        <f t="shared" si="245"/>
        <v>0</v>
      </c>
      <c r="D2029" s="2">
        <f t="shared" si="246"/>
        <v>1.3660000000000001</v>
      </c>
      <c r="E2029" s="2">
        <f t="shared" si="248"/>
        <v>1.4109999999999998</v>
      </c>
      <c r="F2029" s="2">
        <f t="shared" si="249"/>
        <v>1.512</v>
      </c>
      <c r="G2029" s="2">
        <f t="shared" si="243"/>
        <v>1.8281999999999998</v>
      </c>
      <c r="H2029" s="2">
        <f t="shared" si="247"/>
        <v>2.4041500000000027</v>
      </c>
      <c r="I2029" s="2">
        <f t="array" ref="I2029">SUMPRODUCT(B2013:B2032, (ROW(B2013:B2032)-ROW(B2013)+1)) / (20*21/2)</f>
        <v>1.3794285714285714</v>
      </c>
      <c r="J2029" s="2">
        <f t="shared" si="250"/>
        <v>1.5097241094781844</v>
      </c>
      <c r="K2029" s="2">
        <f t="shared" si="244"/>
        <v>1.7407093218979299</v>
      </c>
    </row>
    <row r="2030" spans="1:11" ht="13.5" x14ac:dyDescent="0.25">
      <c r="A2030" s="3">
        <f>TITRES_STAT!B2033</f>
        <v>45259</v>
      </c>
      <c r="B2030" s="6">
        <f>TITRES_STAT!D2033</f>
        <v>1.29</v>
      </c>
      <c r="C2030" s="2">
        <f t="shared" si="245"/>
        <v>-6.0000000000000053E-2</v>
      </c>
      <c r="D2030" s="2">
        <f t="shared" si="246"/>
        <v>1.34</v>
      </c>
      <c r="E2030" s="2">
        <f t="shared" si="248"/>
        <v>1.3919999999999999</v>
      </c>
      <c r="F2030" s="2">
        <f t="shared" si="249"/>
        <v>1.4895000000000003</v>
      </c>
      <c r="G2030" s="2">
        <f t="shared" si="243"/>
        <v>1.8104</v>
      </c>
      <c r="H2030" s="2">
        <f t="shared" si="247"/>
        <v>2.3942000000000028</v>
      </c>
      <c r="I2030" s="2">
        <f t="array" ref="I2030">SUMPRODUCT(B2014:B2033, (ROW(B2014:B2033)-ROW(B2014)+1)) / (20*21/2)</f>
        <v>1.3599047619047617</v>
      </c>
      <c r="J2030" s="2">
        <f t="shared" si="250"/>
        <v>1.4887980038135953</v>
      </c>
      <c r="K2030" s="2">
        <f t="shared" si="244"/>
        <v>1.7230344465293836</v>
      </c>
    </row>
    <row r="2031" spans="1:11" ht="13.5" x14ac:dyDescent="0.25">
      <c r="A2031" s="3">
        <f>TITRES_STAT!B2034</f>
        <v>45260</v>
      </c>
      <c r="B2031" s="6">
        <f>TITRES_STAT!D2034</f>
        <v>1.24</v>
      </c>
      <c r="C2031" s="2">
        <f t="shared" si="245"/>
        <v>-5.0000000000000044E-2</v>
      </c>
      <c r="D2031" s="2">
        <f t="shared" si="246"/>
        <v>1.3160000000000003</v>
      </c>
      <c r="E2031" s="2">
        <f t="shared" si="248"/>
        <v>1.3680000000000001</v>
      </c>
      <c r="F2031" s="2">
        <f t="shared" si="249"/>
        <v>1.4680000000000002</v>
      </c>
      <c r="G2031" s="2">
        <f t="shared" si="243"/>
        <v>1.7915999999999999</v>
      </c>
      <c r="H2031" s="2">
        <f t="shared" si="247"/>
        <v>2.384000000000003</v>
      </c>
      <c r="I2031" s="2">
        <f t="array" ref="I2031">SUMPRODUCT(B2015:B2034, (ROW(B2015:B2034)-ROW(B2015)+1)) / (20*21/2)</f>
        <v>1.3378095238095238</v>
      </c>
      <c r="J2031" s="2">
        <f t="shared" si="250"/>
        <v>1.465102955831348</v>
      </c>
      <c r="K2031" s="2">
        <f t="shared" si="244"/>
        <v>1.7040919192145059</v>
      </c>
    </row>
    <row r="2032" spans="1:11" ht="13.5" x14ac:dyDescent="0.25">
      <c r="A2032" s="3">
        <f>TITRES_STAT!B2035</f>
        <v>45261</v>
      </c>
      <c r="B2032" s="6">
        <f>TITRES_STAT!D2035</f>
        <v>1.24</v>
      </c>
      <c r="C2032" s="2">
        <f t="shared" si="245"/>
        <v>0</v>
      </c>
      <c r="D2032" s="2">
        <f t="shared" si="246"/>
        <v>1.294</v>
      </c>
      <c r="E2032" s="2">
        <f t="shared" si="248"/>
        <v>1.35</v>
      </c>
      <c r="F2032" s="2">
        <f t="shared" si="249"/>
        <v>1.4449999999999998</v>
      </c>
      <c r="G2032" s="2">
        <f t="shared" si="243"/>
        <v>1.7727999999999999</v>
      </c>
      <c r="H2032" s="2">
        <f t="shared" si="247"/>
        <v>2.3738000000000032</v>
      </c>
      <c r="I2032" s="2">
        <f t="array" ref="I2032">SUMPRODUCT(B2016:B2035, (ROW(B2016:B2035)-ROW(B2016)+1)) / (20*21/2)</f>
        <v>1.313047619047619</v>
      </c>
      <c r="J2032" s="2">
        <f t="shared" si="250"/>
        <v>1.4436645790855052</v>
      </c>
      <c r="K2032" s="2">
        <f t="shared" si="244"/>
        <v>1.6858922361080546</v>
      </c>
    </row>
    <row r="2033" spans="1:11" ht="13.5" x14ac:dyDescent="0.25">
      <c r="A2033" s="3">
        <f>TITRES_STAT!B2036</f>
        <v>45264</v>
      </c>
      <c r="B2033" s="6">
        <f>TITRES_STAT!D2036</f>
        <v>1.24</v>
      </c>
      <c r="C2033" s="2">
        <f t="shared" si="245"/>
        <v>0</v>
      </c>
      <c r="D2033" s="2">
        <f t="shared" si="246"/>
        <v>1.272</v>
      </c>
      <c r="E2033" s="2">
        <f t="shared" si="248"/>
        <v>1.3319999999999999</v>
      </c>
      <c r="F2033" s="2">
        <f t="shared" si="249"/>
        <v>1.4220000000000002</v>
      </c>
      <c r="G2033" s="2">
        <f t="shared" si="243"/>
        <v>1.754</v>
      </c>
      <c r="H2033" s="2">
        <f t="shared" si="247"/>
        <v>2.363600000000003</v>
      </c>
      <c r="I2033" s="2">
        <f t="array" ref="I2033">SUMPRODUCT(B2017:B2036, (ROW(B2017:B2036)-ROW(B2017)+1)) / (20*21/2)</f>
        <v>1.2858571428571428</v>
      </c>
      <c r="J2033" s="2">
        <f t="shared" si="250"/>
        <v>1.4242679525059332</v>
      </c>
      <c r="K2033" s="2">
        <f t="shared" si="244"/>
        <v>1.6684062660646015</v>
      </c>
    </row>
    <row r="2034" spans="1:11" ht="13.5" x14ac:dyDescent="0.25">
      <c r="A2034" s="3">
        <f>TITRES_STAT!B2037</f>
        <v>45265</v>
      </c>
      <c r="B2034" s="6">
        <f>TITRES_STAT!D2037</f>
        <v>1.19</v>
      </c>
      <c r="C2034" s="2">
        <f t="shared" si="245"/>
        <v>-5.0000000000000044E-2</v>
      </c>
      <c r="D2034" s="2">
        <f t="shared" si="246"/>
        <v>1.2400000000000002</v>
      </c>
      <c r="E2034" s="2">
        <f t="shared" si="248"/>
        <v>1.3030000000000002</v>
      </c>
      <c r="F2034" s="2">
        <f t="shared" si="249"/>
        <v>1.4</v>
      </c>
      <c r="G2034" s="2">
        <f t="shared" ref="G2034:G2097" si="251">AVERAGE(B1985:B2034)</f>
        <v>1.7342000000000002</v>
      </c>
      <c r="H2034" s="2">
        <f t="shared" si="247"/>
        <v>2.353150000000003</v>
      </c>
      <c r="I2034" s="2">
        <f t="array" ref="I2034">SUMPRODUCT(B2018:B2037, (ROW(B2018:B2037)-ROW(B2018)+1)) / (20*21/2)</f>
        <v>1.2571428571428571</v>
      </c>
      <c r="J2034" s="2">
        <f t="shared" si="250"/>
        <v>1.4019567189339395</v>
      </c>
      <c r="K2034" s="2">
        <f t="shared" si="244"/>
        <v>1.6496452360228524</v>
      </c>
    </row>
    <row r="2035" spans="1:11" ht="13.5" x14ac:dyDescent="0.25">
      <c r="A2035" s="3">
        <f>TITRES_STAT!B2038</f>
        <v>45266</v>
      </c>
      <c r="B2035" s="6">
        <f>TITRES_STAT!D2038</f>
        <v>1.1399999999999999</v>
      </c>
      <c r="C2035" s="2">
        <f t="shared" si="245"/>
        <v>-5.0000000000000044E-2</v>
      </c>
      <c r="D2035" s="2">
        <f t="shared" si="246"/>
        <v>1.21</v>
      </c>
      <c r="E2035" s="2">
        <f t="shared" si="248"/>
        <v>1.2749999999999999</v>
      </c>
      <c r="F2035" s="2">
        <f t="shared" si="249"/>
        <v>1.3755000000000002</v>
      </c>
      <c r="G2035" s="2">
        <f t="shared" si="251"/>
        <v>1.7134</v>
      </c>
      <c r="H2035" s="2">
        <f t="shared" si="247"/>
        <v>2.3426000000000027</v>
      </c>
      <c r="I2035" s="2">
        <f t="array" ref="I2035">SUMPRODUCT(B2019:B2038, (ROW(B2019:B2038)-ROW(B2019)+1)) / (20*21/2)</f>
        <v>1.2305714285714284</v>
      </c>
      <c r="J2035" s="2">
        <f t="shared" si="250"/>
        <v>1.37700845998785</v>
      </c>
      <c r="K2035" s="2">
        <f t="shared" ref="K2035:K2098" si="252">$K$4*B2035+(1-$K$4)*K2034</f>
        <v>1.6296591483356817</v>
      </c>
    </row>
    <row r="2036" spans="1:11" ht="13.5" x14ac:dyDescent="0.25">
      <c r="A2036" s="3">
        <f>TITRES_STAT!B2039</f>
        <v>45267</v>
      </c>
      <c r="B2036" s="6">
        <f>TITRES_STAT!D2039</f>
        <v>1.0900000000000001</v>
      </c>
      <c r="C2036" s="2">
        <f t="shared" si="245"/>
        <v>-4.9999999999999822E-2</v>
      </c>
      <c r="D2036" s="2">
        <f t="shared" si="246"/>
        <v>1.18</v>
      </c>
      <c r="E2036" s="2">
        <f t="shared" si="248"/>
        <v>1.248</v>
      </c>
      <c r="F2036" s="2">
        <f t="shared" si="249"/>
        <v>1.3514999999999999</v>
      </c>
      <c r="G2036" s="2">
        <f t="shared" si="251"/>
        <v>1.6916</v>
      </c>
      <c r="H2036" s="2">
        <f t="shared" si="247"/>
        <v>2.3318000000000025</v>
      </c>
      <c r="I2036" s="2">
        <f t="array" ref="I2036">SUMPRODUCT(B2020:B2039, (ROW(B2020:B2039)-ROW(B2020)+1)) / (20*21/2)</f>
        <v>1.2061428571428572</v>
      </c>
      <c r="J2036" s="2">
        <f t="shared" si="250"/>
        <v>1.3496743209413882</v>
      </c>
      <c r="K2036" s="2">
        <f t="shared" si="252"/>
        <v>1.6084960444793805</v>
      </c>
    </row>
    <row r="2037" spans="1:11" ht="13.5" x14ac:dyDescent="0.25">
      <c r="A2037" s="3">
        <f>TITRES_STAT!B2040</f>
        <v>45268</v>
      </c>
      <c r="B2037" s="6">
        <f>TITRES_STAT!D2040</f>
        <v>1.05</v>
      </c>
      <c r="C2037" s="2">
        <f t="shared" si="245"/>
        <v>-4.0000000000000036E-2</v>
      </c>
      <c r="D2037" s="2">
        <f t="shared" si="246"/>
        <v>1.1419999999999999</v>
      </c>
      <c r="E2037" s="2">
        <f t="shared" si="248"/>
        <v>1.2180000000000002</v>
      </c>
      <c r="F2037" s="2">
        <f t="shared" si="249"/>
        <v>1.329</v>
      </c>
      <c r="G2037" s="2">
        <f t="shared" si="251"/>
        <v>1.669</v>
      </c>
      <c r="H2037" s="2">
        <f t="shared" si="247"/>
        <v>2.3208000000000029</v>
      </c>
      <c r="I2037" s="2">
        <f t="array" ref="I2037">SUMPRODUCT(B2021:B2040, (ROW(B2021:B2040)-ROW(B2021)+1)) / (20*21/2)</f>
        <v>1.1876190476190476</v>
      </c>
      <c r="J2037" s="2">
        <f t="shared" si="250"/>
        <v>1.3211339094231609</v>
      </c>
      <c r="K2037" s="2">
        <f t="shared" si="252"/>
        <v>1.5865942388135226</v>
      </c>
    </row>
    <row r="2038" spans="1:11" ht="13.5" x14ac:dyDescent="0.25">
      <c r="A2038" s="3">
        <f>TITRES_STAT!B2041</f>
        <v>45271</v>
      </c>
      <c r="B2038" s="6">
        <f>TITRES_STAT!D2041</f>
        <v>1.05</v>
      </c>
      <c r="C2038" s="2">
        <f t="shared" si="245"/>
        <v>0</v>
      </c>
      <c r="D2038" s="2">
        <f t="shared" si="246"/>
        <v>1.1039999999999999</v>
      </c>
      <c r="E2038" s="2">
        <f t="shared" si="248"/>
        <v>1.1880000000000002</v>
      </c>
      <c r="F2038" s="2">
        <f t="shared" si="249"/>
        <v>1.3064999999999998</v>
      </c>
      <c r="G2038" s="2">
        <f t="shared" si="251"/>
        <v>1.6463999999999999</v>
      </c>
      <c r="H2038" s="2">
        <f t="shared" si="247"/>
        <v>2.3098000000000032</v>
      </c>
      <c r="I2038" s="2">
        <f t="array" ref="I2038">SUMPRODUCT(B2022:B2041, (ROW(B2022:B2041)-ROW(B2022)+1)) / (20*21/2)</f>
        <v>1.1747619047619049</v>
      </c>
      <c r="J2038" s="2">
        <f t="shared" si="250"/>
        <v>1.2953116323352409</v>
      </c>
      <c r="K2038" s="2">
        <f t="shared" si="252"/>
        <v>1.5655513274875021</v>
      </c>
    </row>
    <row r="2039" spans="1:11" ht="13.5" x14ac:dyDescent="0.25">
      <c r="A2039" s="3">
        <f>TITRES_STAT!B2042</f>
        <v>45272</v>
      </c>
      <c r="B2039" s="6">
        <f>TITRES_STAT!D2042</f>
        <v>1.05</v>
      </c>
      <c r="C2039" s="2">
        <f t="shared" si="245"/>
        <v>0</v>
      </c>
      <c r="D2039" s="2">
        <f t="shared" si="246"/>
        <v>1.0760000000000001</v>
      </c>
      <c r="E2039" s="2">
        <f t="shared" si="248"/>
        <v>1.1580000000000004</v>
      </c>
      <c r="F2039" s="2">
        <f t="shared" si="249"/>
        <v>1.2845</v>
      </c>
      <c r="G2039" s="2">
        <f t="shared" si="251"/>
        <v>1.6237999999999997</v>
      </c>
      <c r="H2039" s="2">
        <f t="shared" si="247"/>
        <v>2.2988000000000031</v>
      </c>
      <c r="I2039" s="2">
        <f t="array" ref="I2039">SUMPRODUCT(B2023:B2042, (ROW(B2023:B2042)-ROW(B2023)+1)) / (20*21/2)</f>
        <v>1.1683333333333332</v>
      </c>
      <c r="J2039" s="2">
        <f t="shared" si="250"/>
        <v>1.2719486197318848</v>
      </c>
      <c r="K2039" s="2">
        <f t="shared" si="252"/>
        <v>1.5453336283703454</v>
      </c>
    </row>
    <row r="2040" spans="1:11" ht="13.5" x14ac:dyDescent="0.25">
      <c r="A2040" s="3">
        <f>TITRES_STAT!B2043</f>
        <v>45273</v>
      </c>
      <c r="B2040" s="6">
        <f>TITRES_STAT!D2043</f>
        <v>1.0900000000000001</v>
      </c>
      <c r="C2040" s="2">
        <f t="shared" si="245"/>
        <v>4.0000000000000036E-2</v>
      </c>
      <c r="D2040" s="2">
        <f t="shared" si="246"/>
        <v>1.0660000000000001</v>
      </c>
      <c r="E2040" s="2">
        <f t="shared" si="248"/>
        <v>1.1380000000000001</v>
      </c>
      <c r="F2040" s="2">
        <f t="shared" si="249"/>
        <v>1.2650000000000001</v>
      </c>
      <c r="G2040" s="2">
        <f t="shared" si="251"/>
        <v>1.6019999999999999</v>
      </c>
      <c r="H2040" s="2">
        <f t="shared" si="247"/>
        <v>2.2880000000000029</v>
      </c>
      <c r="I2040" s="2">
        <f t="array" ref="I2040">SUMPRODUCT(B2024:B2043, (ROW(B2024:B2043)-ROW(B2024)+1)) / (20*21/2)</f>
        <v>1.1678095238095239</v>
      </c>
      <c r="J2040" s="2">
        <f t="shared" si="250"/>
        <v>1.2546201797574195</v>
      </c>
      <c r="K2040" s="2">
        <f t="shared" si="252"/>
        <v>1.5274774076499398</v>
      </c>
    </row>
    <row r="2041" spans="1:11" ht="13.5" x14ac:dyDescent="0.25">
      <c r="A2041" s="3">
        <f>TITRES_STAT!B2044</f>
        <v>45274</v>
      </c>
      <c r="B2041" s="6">
        <f>TITRES_STAT!D2044</f>
        <v>1.1299999999999999</v>
      </c>
      <c r="C2041" s="2">
        <f t="shared" si="245"/>
        <v>3.9999999999999813E-2</v>
      </c>
      <c r="D2041" s="2">
        <f t="shared" si="246"/>
        <v>1.0740000000000001</v>
      </c>
      <c r="E2041" s="2">
        <f t="shared" si="248"/>
        <v>1.127</v>
      </c>
      <c r="F2041" s="2">
        <f t="shared" si="249"/>
        <v>1.2475000000000001</v>
      </c>
      <c r="G2041" s="2">
        <f t="shared" si="251"/>
        <v>1.581</v>
      </c>
      <c r="H2041" s="2">
        <f t="shared" si="247"/>
        <v>2.2774000000000028</v>
      </c>
      <c r="I2041" s="2">
        <f t="array" ref="I2041">SUMPRODUCT(B2025:B2044, (ROW(B2025:B2044)-ROW(B2025)+1)) / (20*21/2)</f>
        <v>1.172952380952381</v>
      </c>
      <c r="J2041" s="2">
        <f t="shared" si="250"/>
        <v>1.2427515912090936</v>
      </c>
      <c r="K2041" s="2">
        <f t="shared" si="252"/>
        <v>1.5118900583303345</v>
      </c>
    </row>
    <row r="2042" spans="1:11" ht="13.5" x14ac:dyDescent="0.25">
      <c r="A2042" s="3">
        <f>TITRES_STAT!B2045</f>
        <v>45275</v>
      </c>
      <c r="B2042" s="6">
        <f>TITRES_STAT!D2045</f>
        <v>1.18</v>
      </c>
      <c r="C2042" s="2">
        <f t="shared" si="245"/>
        <v>5.0000000000000044E-2</v>
      </c>
      <c r="D2042" s="2">
        <f t="shared" si="246"/>
        <v>1.1000000000000001</v>
      </c>
      <c r="E2042" s="2">
        <f t="shared" si="248"/>
        <v>1.1209999999999998</v>
      </c>
      <c r="F2042" s="2">
        <f t="shared" si="249"/>
        <v>1.2355</v>
      </c>
      <c r="G2042" s="2">
        <f t="shared" si="251"/>
        <v>1.5610000000000002</v>
      </c>
      <c r="H2042" s="2">
        <f t="shared" si="247"/>
        <v>2.2668000000000026</v>
      </c>
      <c r="I2042" s="2">
        <f t="array" ref="I2042">SUMPRODUCT(B2026:B2045, (ROW(B2026:B2045)-ROW(B2026)+1)) / (20*21/2)</f>
        <v>1.1838095238095239</v>
      </c>
      <c r="J2042" s="2">
        <f t="shared" si="250"/>
        <v>1.2367752491891801</v>
      </c>
      <c r="K2042" s="2">
        <f t="shared" si="252"/>
        <v>1.4988747619252234</v>
      </c>
    </row>
    <row r="2043" spans="1:11" ht="13.5" x14ac:dyDescent="0.25">
      <c r="A2043" s="3">
        <f>TITRES_STAT!B2046</f>
        <v>45278</v>
      </c>
      <c r="B2043" s="6">
        <f>TITRES_STAT!D2046</f>
        <v>1.23</v>
      </c>
      <c r="C2043" s="2">
        <f t="shared" si="245"/>
        <v>5.0000000000000044E-2</v>
      </c>
      <c r="D2043" s="2">
        <f t="shared" si="246"/>
        <v>1.1359999999999999</v>
      </c>
      <c r="E2043" s="2">
        <f t="shared" si="248"/>
        <v>1.1199999999999999</v>
      </c>
      <c r="F2043" s="2">
        <f t="shared" si="249"/>
        <v>1.226</v>
      </c>
      <c r="G2043" s="2">
        <f t="shared" si="251"/>
        <v>1.5420000000000003</v>
      </c>
      <c r="H2043" s="2">
        <f t="shared" si="247"/>
        <v>2.2564500000000027</v>
      </c>
      <c r="I2043" s="2">
        <f t="array" ref="I2043">SUMPRODUCT(B2027:B2046, (ROW(B2027:B2046)-ROW(B2027)+1)) / (20*21/2)</f>
        <v>1.199857142857143</v>
      </c>
      <c r="J2043" s="2">
        <f t="shared" si="250"/>
        <v>1.2361299873616391</v>
      </c>
      <c r="K2043" s="2">
        <f t="shared" si="252"/>
        <v>1.4883306536144305</v>
      </c>
    </row>
    <row r="2044" spans="1:11" ht="13.5" x14ac:dyDescent="0.25">
      <c r="A2044" s="3">
        <f>TITRES_STAT!B2047</f>
        <v>45279</v>
      </c>
      <c r="B2044" s="6">
        <f>TITRES_STAT!D2047</f>
        <v>1.28</v>
      </c>
      <c r="C2044" s="2">
        <f t="shared" si="245"/>
        <v>5.0000000000000044E-2</v>
      </c>
      <c r="D2044" s="2">
        <f t="shared" si="246"/>
        <v>1.1819999999999999</v>
      </c>
      <c r="E2044" s="2">
        <f t="shared" si="248"/>
        <v>1.129</v>
      </c>
      <c r="F2044" s="2">
        <f t="shared" si="249"/>
        <v>1.2160000000000002</v>
      </c>
      <c r="G2044" s="2">
        <f t="shared" si="251"/>
        <v>1.5240000000000002</v>
      </c>
      <c r="H2044" s="2">
        <f t="shared" si="247"/>
        <v>2.2463500000000023</v>
      </c>
      <c r="I2044" s="2">
        <f t="array" ref="I2044">SUMPRODUCT(B2028:B2047, (ROW(B2028:B2047)-ROW(B2028)+1)) / (20*21/2)</f>
        <v>1.2215238095238095</v>
      </c>
      <c r="J2044" s="2">
        <f t="shared" si="250"/>
        <v>1.240308083803388</v>
      </c>
      <c r="K2044" s="2">
        <f t="shared" si="252"/>
        <v>1.4801608240609236</v>
      </c>
    </row>
    <row r="2045" spans="1:11" ht="13.5" x14ac:dyDescent="0.25">
      <c r="A2045" s="3">
        <f>TITRES_STAT!B2048</f>
        <v>45280</v>
      </c>
      <c r="B2045" s="6">
        <f>TITRES_STAT!D2048</f>
        <v>1.33</v>
      </c>
      <c r="C2045" s="2">
        <f t="shared" si="245"/>
        <v>5.0000000000000044E-2</v>
      </c>
      <c r="D2045" s="2">
        <f t="shared" si="246"/>
        <v>1.23</v>
      </c>
      <c r="E2045" s="2">
        <f t="shared" si="248"/>
        <v>1.1479999999999999</v>
      </c>
      <c r="F2045" s="2">
        <f t="shared" si="249"/>
        <v>1.2115000000000002</v>
      </c>
      <c r="G2045" s="2">
        <f t="shared" si="251"/>
        <v>1.5070000000000001</v>
      </c>
      <c r="H2045" s="2">
        <f t="shared" si="247"/>
        <v>2.2365000000000022</v>
      </c>
      <c r="I2045" s="2">
        <f t="array" ref="I2045">SUMPRODUCT(B2029:B2048, (ROW(B2029:B2048)-ROW(B2029)+1)) / (20*21/2)</f>
        <v>1.2418095238095237</v>
      </c>
      <c r="J2045" s="2">
        <f t="shared" si="250"/>
        <v>1.2488501710602082</v>
      </c>
      <c r="K2045" s="2">
        <f t="shared" si="252"/>
        <v>1.4742721642938288</v>
      </c>
    </row>
    <row r="2046" spans="1:11" ht="13.5" x14ac:dyDescent="0.25">
      <c r="A2046" s="3">
        <f>TITRES_STAT!B2049</f>
        <v>45281</v>
      </c>
      <c r="B2046" s="6">
        <f>TITRES_STAT!D2049</f>
        <v>1.38</v>
      </c>
      <c r="C2046" s="2">
        <f t="shared" si="245"/>
        <v>4.9999999999999822E-2</v>
      </c>
      <c r="D2046" s="2">
        <f t="shared" si="246"/>
        <v>1.28</v>
      </c>
      <c r="E2046" s="2">
        <f t="shared" si="248"/>
        <v>1.177</v>
      </c>
      <c r="F2046" s="2">
        <f t="shared" si="249"/>
        <v>1.2125000000000001</v>
      </c>
      <c r="G2046" s="2">
        <f t="shared" si="251"/>
        <v>1.4910000000000003</v>
      </c>
      <c r="H2046" s="2">
        <f t="shared" si="247"/>
        <v>2.2269000000000023</v>
      </c>
      <c r="I2046" s="2">
        <f t="array" ref="I2046">SUMPRODUCT(B2030:B2049, (ROW(B2030:B2049)-ROW(B2030)+1)) / (20*21/2)</f>
        <v>1.2674285714285713</v>
      </c>
      <c r="J2046" s="2">
        <f t="shared" si="250"/>
        <v>1.2613406309592361</v>
      </c>
      <c r="K2046" s="2">
        <f t="shared" si="252"/>
        <v>1.470575216674463</v>
      </c>
    </row>
    <row r="2047" spans="1:11" ht="13.5" x14ac:dyDescent="0.25">
      <c r="A2047" s="3">
        <f>TITRES_STAT!B2050</f>
        <v>45282</v>
      </c>
      <c r="B2047" s="6">
        <f>TITRES_STAT!D2050</f>
        <v>1.44</v>
      </c>
      <c r="C2047" s="2">
        <f t="shared" si="245"/>
        <v>6.0000000000000053E-2</v>
      </c>
      <c r="D2047" s="2">
        <f t="shared" si="246"/>
        <v>1.3320000000000001</v>
      </c>
      <c r="E2047" s="2">
        <f t="shared" si="248"/>
        <v>1.2159999999999997</v>
      </c>
      <c r="F2047" s="2">
        <f t="shared" si="249"/>
        <v>1.2170000000000001</v>
      </c>
      <c r="G2047" s="2">
        <f t="shared" si="251"/>
        <v>1.4761999999999997</v>
      </c>
      <c r="H2047" s="2">
        <f t="shared" si="247"/>
        <v>2.2171500000000024</v>
      </c>
      <c r="I2047" s="2">
        <f t="array" ref="I2047">SUMPRODUCT(B2031:B2050, (ROW(B2031:B2050)-ROW(B2031)+1)) / (20*21/2)</f>
        <v>1.2980952380952382</v>
      </c>
      <c r="J2047" s="2">
        <f t="shared" si="250"/>
        <v>1.2783558089631182</v>
      </c>
      <c r="K2047" s="2">
        <f t="shared" si="252"/>
        <v>1.4693761885695822</v>
      </c>
    </row>
    <row r="2048" spans="1:11" ht="13.5" x14ac:dyDescent="0.25">
      <c r="A2048" s="3">
        <f>TITRES_STAT!B2051</f>
        <v>45285</v>
      </c>
      <c r="B2048" s="6">
        <f>TITRES_STAT!D2051</f>
        <v>1.43</v>
      </c>
      <c r="C2048" s="2">
        <f t="shared" si="245"/>
        <v>-1.0000000000000009E-2</v>
      </c>
      <c r="D2048" s="2">
        <f t="shared" si="246"/>
        <v>1.3719999999999999</v>
      </c>
      <c r="E2048" s="2">
        <f t="shared" si="248"/>
        <v>1.2539999999999998</v>
      </c>
      <c r="F2048" s="2">
        <f t="shared" si="249"/>
        <v>1.2210000000000001</v>
      </c>
      <c r="G2048" s="2">
        <f t="shared" si="251"/>
        <v>1.4612000000000001</v>
      </c>
      <c r="H2048" s="2">
        <f t="shared" si="247"/>
        <v>2.2073500000000026</v>
      </c>
      <c r="I2048" s="2">
        <f t="array" ref="I2048">SUMPRODUCT(B2032:B2051, (ROW(B2032:B2051)-ROW(B2032)+1)) / (20*21/2)</f>
        <v>1.3275238095238093</v>
      </c>
      <c r="J2048" s="2">
        <f t="shared" si="250"/>
        <v>1.2927981128713926</v>
      </c>
      <c r="K2048" s="2">
        <f t="shared" si="252"/>
        <v>1.4678320243119516</v>
      </c>
    </row>
    <row r="2049" spans="1:11" ht="13.5" x14ac:dyDescent="0.25">
      <c r="A2049" s="3">
        <f>TITRES_STAT!B2052</f>
        <v>45286</v>
      </c>
      <c r="B2049" s="6">
        <f>TITRES_STAT!D2052</f>
        <v>1.49</v>
      </c>
      <c r="C2049" s="2">
        <f t="shared" si="245"/>
        <v>6.0000000000000053E-2</v>
      </c>
      <c r="D2049" s="2">
        <f t="shared" si="246"/>
        <v>1.4140000000000001</v>
      </c>
      <c r="E2049" s="2">
        <f t="shared" si="248"/>
        <v>1.2979999999999998</v>
      </c>
      <c r="F2049" s="2">
        <f t="shared" si="249"/>
        <v>1.2280000000000002</v>
      </c>
      <c r="G2049" s="2">
        <f t="shared" si="251"/>
        <v>1.4491999999999998</v>
      </c>
      <c r="H2049" s="2">
        <f t="shared" si="247"/>
        <v>2.1985500000000027</v>
      </c>
      <c r="I2049" s="2">
        <f t="array" ref="I2049">SUMPRODUCT(B2033:B2052, (ROW(B2033:B2052)-ROW(B2033)+1)) / (20*21/2)</f>
        <v>1.359285714285714</v>
      </c>
      <c r="J2049" s="2">
        <f t="shared" si="250"/>
        <v>1.311579244978879</v>
      </c>
      <c r="K2049" s="2">
        <f t="shared" si="252"/>
        <v>1.468701356691875</v>
      </c>
    </row>
    <row r="2050" spans="1:11" ht="13.5" x14ac:dyDescent="0.25">
      <c r="A2050" s="3">
        <f>TITRES_STAT!B2053</f>
        <v>45287</v>
      </c>
      <c r="B2050" s="6">
        <f>TITRES_STAT!D2053</f>
        <v>1.55</v>
      </c>
      <c r="C2050" s="2">
        <f t="shared" si="245"/>
        <v>6.0000000000000053E-2</v>
      </c>
      <c r="D2050" s="2">
        <f t="shared" si="246"/>
        <v>1.458</v>
      </c>
      <c r="E2050" s="2">
        <f t="shared" si="248"/>
        <v>1.3439999999999999</v>
      </c>
      <c r="F2050" s="2">
        <f t="shared" si="249"/>
        <v>1.2410000000000001</v>
      </c>
      <c r="G2050" s="2">
        <f t="shared" si="251"/>
        <v>1.4401999999999999</v>
      </c>
      <c r="H2050" s="2">
        <f t="shared" si="247"/>
        <v>2.1900500000000025</v>
      </c>
      <c r="I2050" s="2">
        <f t="array" ref="I2050">SUMPRODUCT(B2034:B2053, (ROW(B2034:B2053)-ROW(B2034)+1)) / (20*21/2)</f>
        <v>1.3893809523809524</v>
      </c>
      <c r="J2050" s="2">
        <f t="shared" si="250"/>
        <v>1.3342859835523191</v>
      </c>
      <c r="K2050" s="2">
        <f t="shared" si="252"/>
        <v>1.4718895387823898</v>
      </c>
    </row>
    <row r="2051" spans="1:11" ht="13.5" x14ac:dyDescent="0.25">
      <c r="A2051" s="3">
        <f>TITRES_STAT!B2054</f>
        <v>45288</v>
      </c>
      <c r="B2051" s="6">
        <f>TITRES_STAT!D2054</f>
        <v>1.55</v>
      </c>
      <c r="C2051" s="2">
        <f t="shared" si="245"/>
        <v>0</v>
      </c>
      <c r="D2051" s="2">
        <f t="shared" si="246"/>
        <v>1.492</v>
      </c>
      <c r="E2051" s="2">
        <f t="shared" si="248"/>
        <v>1.3860000000000001</v>
      </c>
      <c r="F2051" s="2">
        <f t="shared" si="249"/>
        <v>1.2565</v>
      </c>
      <c r="G2051" s="2">
        <f t="shared" si="251"/>
        <v>1.4329999999999998</v>
      </c>
      <c r="H2051" s="2">
        <f t="shared" si="247"/>
        <v>2.1822500000000025</v>
      </c>
      <c r="I2051" s="2">
        <f t="array" ref="I2051">SUMPRODUCT(B2035:B2054, (ROW(B2035:B2054)-ROW(B2035)+1)) / (20*21/2)</f>
        <v>1.411142857142857</v>
      </c>
      <c r="J2051" s="2">
        <f t="shared" si="250"/>
        <v>1.3548301755949552</v>
      </c>
      <c r="K2051" s="2">
        <f t="shared" si="252"/>
        <v>1.474952694124257</v>
      </c>
    </row>
    <row r="2052" spans="1:11" ht="13.5" x14ac:dyDescent="0.25">
      <c r="A2052" s="3">
        <f>TITRES_STAT!B2055</f>
        <v>45289</v>
      </c>
      <c r="B2052" s="6">
        <f>TITRES_STAT!D2055</f>
        <v>1.59</v>
      </c>
      <c r="C2052" s="2">
        <f t="shared" ref="C2052:C2115" si="253">B2052-B2051</f>
        <v>4.0000000000000036E-2</v>
      </c>
      <c r="D2052" s="2">
        <f t="shared" si="246"/>
        <v>1.5219999999999998</v>
      </c>
      <c r="E2052" s="2">
        <f t="shared" si="248"/>
        <v>1.427</v>
      </c>
      <c r="F2052" s="2">
        <f t="shared" si="249"/>
        <v>1.2739999999999998</v>
      </c>
      <c r="G2052" s="2">
        <f t="shared" si="251"/>
        <v>1.4281999999999999</v>
      </c>
      <c r="H2052" s="2">
        <f t="shared" si="247"/>
        <v>2.1753000000000022</v>
      </c>
      <c r="I2052" s="2">
        <f t="array" ref="I2052">SUMPRODUCT(B2036:B2055, (ROW(B2036:B2055)-ROW(B2036)+1)) / (20*21/2)</f>
        <v>1.4341904761904765</v>
      </c>
      <c r="J2052" s="2">
        <f t="shared" si="250"/>
        <v>1.3772273017287691</v>
      </c>
      <c r="K2052" s="2">
        <f t="shared" si="252"/>
        <v>1.4794643531782077</v>
      </c>
    </row>
    <row r="2053" spans="1:11" ht="13.5" x14ac:dyDescent="0.25">
      <c r="A2053" s="3">
        <f>TITRES_STAT!B2056</f>
        <v>45293</v>
      </c>
      <c r="B2053" s="6">
        <f>TITRES_STAT!D2056</f>
        <v>1.59</v>
      </c>
      <c r="C2053" s="2">
        <f t="shared" si="253"/>
        <v>0</v>
      </c>
      <c r="D2053" s="2">
        <f t="shared" si="246"/>
        <v>1.5539999999999998</v>
      </c>
      <c r="E2053" s="2">
        <f t="shared" si="248"/>
        <v>1.4630000000000001</v>
      </c>
      <c r="F2053" s="2">
        <f t="shared" si="249"/>
        <v>1.2914999999999999</v>
      </c>
      <c r="G2053" s="2">
        <f t="shared" si="251"/>
        <v>1.425</v>
      </c>
      <c r="H2053" s="2">
        <f t="shared" si="247"/>
        <v>2.1690000000000023</v>
      </c>
      <c r="I2053" s="2">
        <f t="array" ref="I2053">SUMPRODUCT(B2037:B2056, (ROW(B2037:B2056)-ROW(B2037)+1)) / (20*21/2)</f>
        <v>1.4552857142857143</v>
      </c>
      <c r="J2053" s="2">
        <f t="shared" si="250"/>
        <v>1.397491368230791</v>
      </c>
      <c r="K2053" s="2">
        <f t="shared" si="252"/>
        <v>1.4837990844261211</v>
      </c>
    </row>
    <row r="2054" spans="1:11" ht="13.5" x14ac:dyDescent="0.25">
      <c r="A2054" s="3">
        <f>TITRES_STAT!B2057</f>
        <v>45294</v>
      </c>
      <c r="B2054" s="6">
        <f>TITRES_STAT!D2057</f>
        <v>1.52</v>
      </c>
      <c r="C2054" s="2">
        <f t="shared" si="253"/>
        <v>-7.0000000000000062E-2</v>
      </c>
      <c r="D2054" s="2">
        <f t="shared" ref="D2054:D2117" si="254">AVERAGE(B2050:B2054)</f>
        <v>1.56</v>
      </c>
      <c r="E2054" s="2">
        <f t="shared" si="248"/>
        <v>1.4870000000000001</v>
      </c>
      <c r="F2054" s="2">
        <f t="shared" si="249"/>
        <v>1.3080000000000001</v>
      </c>
      <c r="G2054" s="2">
        <f t="shared" si="251"/>
        <v>1.4204000000000001</v>
      </c>
      <c r="H2054" s="2">
        <f t="shared" si="247"/>
        <v>2.1629500000000021</v>
      </c>
      <c r="I2054" s="2">
        <f t="array" ref="I2054">SUMPRODUCT(B2038:B2057, (ROW(B2038:B2057)-ROW(B2038)+1)) / (20*21/2)</f>
        <v>1.4741904761904761</v>
      </c>
      <c r="J2054" s="2">
        <f t="shared" si="250"/>
        <v>1.4091588569707159</v>
      </c>
      <c r="K2054" s="2">
        <f t="shared" si="252"/>
        <v>1.4852187281741163</v>
      </c>
    </row>
    <row r="2055" spans="1:11" ht="13.5" x14ac:dyDescent="0.25">
      <c r="A2055" s="3">
        <f>TITRES_STAT!B2058</f>
        <v>45295</v>
      </c>
      <c r="B2055" s="6">
        <f>TITRES_STAT!D2058</f>
        <v>1.55</v>
      </c>
      <c r="C2055" s="2">
        <f t="shared" si="253"/>
        <v>3.0000000000000027E-2</v>
      </c>
      <c r="D2055" s="2">
        <f t="shared" si="254"/>
        <v>1.56</v>
      </c>
      <c r="E2055" s="2">
        <f t="shared" si="248"/>
        <v>1.5089999999999999</v>
      </c>
      <c r="F2055" s="2">
        <f t="shared" si="249"/>
        <v>1.3285</v>
      </c>
      <c r="G2055" s="2">
        <f t="shared" si="251"/>
        <v>1.4165999999999999</v>
      </c>
      <c r="H2055" s="2">
        <f t="shared" si="247"/>
        <v>2.1576500000000021</v>
      </c>
      <c r="I2055" s="2">
        <f t="array" ref="I2055">SUMPRODUCT(B2039:B2058, (ROW(B2039:B2058)-ROW(B2039)+1)) / (20*21/2)</f>
        <v>1.4907142857142857</v>
      </c>
      <c r="J2055" s="2">
        <f t="shared" si="250"/>
        <v>1.4225722991639809</v>
      </c>
      <c r="K2055" s="2">
        <f t="shared" si="252"/>
        <v>1.4877591702065038</v>
      </c>
    </row>
    <row r="2056" spans="1:11" ht="13.5" x14ac:dyDescent="0.25">
      <c r="A2056" s="3">
        <f>TITRES_STAT!B2059</f>
        <v>45296</v>
      </c>
      <c r="B2056" s="6">
        <f>TITRES_STAT!D2059</f>
        <v>1.55</v>
      </c>
      <c r="C2056" s="2">
        <f t="shared" si="253"/>
        <v>0</v>
      </c>
      <c r="D2056" s="2">
        <f t="shared" si="254"/>
        <v>1.56</v>
      </c>
      <c r="E2056" s="2">
        <f t="shared" si="248"/>
        <v>1.5260000000000002</v>
      </c>
      <c r="F2056" s="2">
        <f t="shared" si="249"/>
        <v>1.3515000000000001</v>
      </c>
      <c r="G2056" s="2">
        <f t="shared" si="251"/>
        <v>1.4127999999999998</v>
      </c>
      <c r="H2056" s="2">
        <f t="shared" si="247"/>
        <v>2.1518000000000024</v>
      </c>
      <c r="I2056" s="2">
        <f t="array" ref="I2056">SUMPRODUCT(B2040:B2059, (ROW(B2040:B2059)-ROW(B2040)+1)) / (20*21/2)</f>
        <v>1.5048571428571427</v>
      </c>
      <c r="J2056" s="2">
        <f t="shared" si="250"/>
        <v>1.434708270672173</v>
      </c>
      <c r="K2056" s="2">
        <f t="shared" si="252"/>
        <v>1.4901999870611509</v>
      </c>
    </row>
    <row r="2057" spans="1:11" ht="13.5" x14ac:dyDescent="0.25">
      <c r="A2057" s="3">
        <f>TITRES_STAT!B2060</f>
        <v>45299</v>
      </c>
      <c r="B2057" s="6">
        <f>TITRES_STAT!D2060</f>
        <v>1.55</v>
      </c>
      <c r="C2057" s="2">
        <f t="shared" si="253"/>
        <v>0</v>
      </c>
      <c r="D2057" s="2">
        <f t="shared" si="254"/>
        <v>1.552</v>
      </c>
      <c r="E2057" s="2">
        <f t="shared" si="248"/>
        <v>1.5370000000000001</v>
      </c>
      <c r="F2057" s="2">
        <f t="shared" si="249"/>
        <v>1.3765000000000001</v>
      </c>
      <c r="G2057" s="2">
        <f t="shared" si="251"/>
        <v>1.4103999999999997</v>
      </c>
      <c r="H2057" s="2">
        <f t="shared" si="247"/>
        <v>2.1453500000000023</v>
      </c>
      <c r="I2057" s="2">
        <f t="array" ref="I2057">SUMPRODUCT(B2041:B2060, (ROW(B2041:B2060)-ROW(B2041)+1)) / (20*21/2)</f>
        <v>1.5118571428571426</v>
      </c>
      <c r="J2057" s="2">
        <f t="shared" si="250"/>
        <v>1.4456884353700612</v>
      </c>
      <c r="K2057" s="2">
        <f t="shared" si="252"/>
        <v>1.4925450856077724</v>
      </c>
    </row>
    <row r="2058" spans="1:11" ht="13.5" x14ac:dyDescent="0.25">
      <c r="A2058" s="3">
        <f>TITRES_STAT!B2061</f>
        <v>45300</v>
      </c>
      <c r="B2058" s="6">
        <f>TITRES_STAT!D2061</f>
        <v>1.55</v>
      </c>
      <c r="C2058" s="2">
        <f t="shared" si="253"/>
        <v>0</v>
      </c>
      <c r="D2058" s="2">
        <f t="shared" si="254"/>
        <v>1.544</v>
      </c>
      <c r="E2058" s="2">
        <f t="shared" si="248"/>
        <v>1.5490000000000002</v>
      </c>
      <c r="F2058" s="2">
        <f t="shared" si="249"/>
        <v>1.4015</v>
      </c>
      <c r="G2058" s="2">
        <f t="shared" si="251"/>
        <v>1.4094</v>
      </c>
      <c r="H2058" s="2">
        <f t="shared" ref="H2058:H2121" si="255">AVERAGE(B1859:B2058)</f>
        <v>2.1383000000000023</v>
      </c>
      <c r="I2058" s="2">
        <f t="array" ref="I2058">SUMPRODUCT(B2042:B2061, (ROW(B2042:B2061)-ROW(B2042)+1)) / (20*21/2)</f>
        <v>1.516904761904762</v>
      </c>
      <c r="J2058" s="2">
        <f t="shared" si="250"/>
        <v>1.455622870096722</v>
      </c>
      <c r="K2058" s="2">
        <f t="shared" si="252"/>
        <v>1.494798219505507</v>
      </c>
    </row>
    <row r="2059" spans="1:11" ht="13.5" x14ac:dyDescent="0.25">
      <c r="A2059" s="3">
        <f>TITRES_STAT!B2062</f>
        <v>45301</v>
      </c>
      <c r="B2059" s="6">
        <f>TITRES_STAT!D2062</f>
        <v>1.55</v>
      </c>
      <c r="C2059" s="2">
        <f t="shared" si="253"/>
        <v>0</v>
      </c>
      <c r="D2059" s="2">
        <f t="shared" si="254"/>
        <v>1.55</v>
      </c>
      <c r="E2059" s="2">
        <f t="shared" si="248"/>
        <v>1.5550000000000004</v>
      </c>
      <c r="F2059" s="2">
        <f t="shared" si="249"/>
        <v>1.4265000000000001</v>
      </c>
      <c r="G2059" s="2">
        <f t="shared" si="251"/>
        <v>1.4069999999999998</v>
      </c>
      <c r="H2059" s="2">
        <f t="shared" si="255"/>
        <v>2.1306000000000025</v>
      </c>
      <c r="I2059" s="2">
        <f t="array" ref="I2059">SUMPRODUCT(B2043:B2062, (ROW(B2043:B2062)-ROW(B2043)+1)) / (20*21/2)</f>
        <v>1.5201904761904763</v>
      </c>
      <c r="J2059" s="2">
        <f t="shared" si="250"/>
        <v>1.4646111681827483</v>
      </c>
      <c r="K2059" s="2">
        <f t="shared" si="252"/>
        <v>1.4969629952111734</v>
      </c>
    </row>
    <row r="2060" spans="1:11" ht="13.5" x14ac:dyDescent="0.25">
      <c r="A2060" s="3">
        <f>TITRES_STAT!B2063</f>
        <v>45302</v>
      </c>
      <c r="B2060" s="6">
        <f>TITRES_STAT!D2063</f>
        <v>1.5</v>
      </c>
      <c r="C2060" s="2">
        <f t="shared" si="253"/>
        <v>-5.0000000000000044E-2</v>
      </c>
      <c r="D2060" s="2">
        <f t="shared" si="254"/>
        <v>1.54</v>
      </c>
      <c r="E2060" s="2">
        <f t="shared" ref="E2060:E2123" si="256">AVERAGE(B2051:B2060)</f>
        <v>1.5500000000000003</v>
      </c>
      <c r="F2060" s="2">
        <f t="shared" si="249"/>
        <v>1.4470000000000003</v>
      </c>
      <c r="G2060" s="2">
        <f t="shared" si="251"/>
        <v>1.4021999999999999</v>
      </c>
      <c r="H2060" s="2">
        <f t="shared" si="255"/>
        <v>2.1220500000000024</v>
      </c>
      <c r="I2060" s="2">
        <f t="array" ref="I2060">SUMPRODUCT(B2044:B2063, (ROW(B2044:B2063)-ROW(B2044)+1)) / (20*21/2)</f>
        <v>1.5219523809523809</v>
      </c>
      <c r="J2060" s="2">
        <f t="shared" si="250"/>
        <v>1.4679815331177246</v>
      </c>
      <c r="K2060" s="2">
        <f t="shared" si="252"/>
        <v>1.4970820934381863</v>
      </c>
    </row>
    <row r="2061" spans="1:11" ht="13.5" x14ac:dyDescent="0.25">
      <c r="A2061" s="3">
        <f>TITRES_STAT!B2064</f>
        <v>45303</v>
      </c>
      <c r="B2061" s="6">
        <f>TITRES_STAT!D2064</f>
        <v>1.5</v>
      </c>
      <c r="C2061" s="2">
        <f t="shared" si="253"/>
        <v>0</v>
      </c>
      <c r="D2061" s="2">
        <f t="shared" si="254"/>
        <v>1.53</v>
      </c>
      <c r="E2061" s="2">
        <f t="shared" si="256"/>
        <v>1.5450000000000002</v>
      </c>
      <c r="F2061" s="2">
        <f t="shared" si="249"/>
        <v>1.4655000000000002</v>
      </c>
      <c r="G2061" s="2">
        <f t="shared" si="251"/>
        <v>1.3988</v>
      </c>
      <c r="H2061" s="2">
        <f t="shared" si="255"/>
        <v>2.1135000000000024</v>
      </c>
      <c r="I2061" s="2">
        <f t="array" ref="I2061">SUMPRODUCT(B2045:B2064, (ROW(B2045:B2064)-ROW(B2045)+1)) / (20*21/2)</f>
        <v>1.5176666666666665</v>
      </c>
      <c r="J2061" s="2">
        <f t="shared" si="250"/>
        <v>1.4710309109160364</v>
      </c>
      <c r="K2061" s="2">
        <f t="shared" si="252"/>
        <v>1.4971965211464928</v>
      </c>
    </row>
    <row r="2062" spans="1:11" ht="13.5" x14ac:dyDescent="0.25">
      <c r="A2062" s="3">
        <f>TITRES_STAT!B2065</f>
        <v>45306</v>
      </c>
      <c r="B2062" s="6">
        <f>TITRES_STAT!D2065</f>
        <v>1.5</v>
      </c>
      <c r="C2062" s="2">
        <f t="shared" si="253"/>
        <v>0</v>
      </c>
      <c r="D2062" s="2">
        <f t="shared" si="254"/>
        <v>1.52</v>
      </c>
      <c r="E2062" s="2">
        <f t="shared" si="256"/>
        <v>1.536</v>
      </c>
      <c r="F2062" s="2">
        <f t="shared" si="249"/>
        <v>1.4815000000000003</v>
      </c>
      <c r="G2062" s="2">
        <f t="shared" si="251"/>
        <v>1.3947999999999998</v>
      </c>
      <c r="H2062" s="2">
        <f t="shared" si="255"/>
        <v>2.1043000000000025</v>
      </c>
      <c r="I2062" s="2">
        <f t="array" ref="I2062">SUMPRODUCT(B2046:B2065, (ROW(B2046:B2065)-ROW(B2046)+1)) / (20*21/2)</f>
        <v>1.5182857142857145</v>
      </c>
      <c r="J2062" s="2">
        <f t="shared" si="250"/>
        <v>1.4737898717811757</v>
      </c>
      <c r="K2062" s="2">
        <f t="shared" si="252"/>
        <v>1.4973064614936893</v>
      </c>
    </row>
    <row r="2063" spans="1:11" ht="13.5" x14ac:dyDescent="0.25">
      <c r="A2063" s="3">
        <f>TITRES_STAT!B2066</f>
        <v>45307</v>
      </c>
      <c r="B2063" s="6">
        <f>TITRES_STAT!D2066</f>
        <v>1.5</v>
      </c>
      <c r="C2063" s="2">
        <f t="shared" si="253"/>
        <v>0</v>
      </c>
      <c r="D2063" s="2">
        <f t="shared" si="254"/>
        <v>1.51</v>
      </c>
      <c r="E2063" s="2">
        <f t="shared" si="256"/>
        <v>1.5269999999999999</v>
      </c>
      <c r="F2063" s="2">
        <f t="shared" si="249"/>
        <v>1.4950000000000003</v>
      </c>
      <c r="G2063" s="2">
        <f t="shared" si="251"/>
        <v>1.3907999999999998</v>
      </c>
      <c r="H2063" s="2">
        <f t="shared" si="255"/>
        <v>2.0951000000000026</v>
      </c>
      <c r="I2063" s="2">
        <f t="array" ref="I2063">SUMPRODUCT(B2047:B2066, (ROW(B2047:B2066)-ROW(B2047)+1)) / (20*21/2)</f>
        <v>1.5180476190476191</v>
      </c>
      <c r="J2063" s="2">
        <f t="shared" si="250"/>
        <v>1.4762860744686828</v>
      </c>
      <c r="K2063" s="2">
        <f t="shared" si="252"/>
        <v>1.4974120904547212</v>
      </c>
    </row>
    <row r="2064" spans="1:11" ht="13.5" x14ac:dyDescent="0.25">
      <c r="A2064" s="3">
        <f>TITRES_STAT!B2067</f>
        <v>45308</v>
      </c>
      <c r="B2064" s="6">
        <f>TITRES_STAT!D2067</f>
        <v>1.45</v>
      </c>
      <c r="C2064" s="2">
        <f t="shared" si="253"/>
        <v>-5.0000000000000044E-2</v>
      </c>
      <c r="D2064" s="2">
        <f t="shared" si="254"/>
        <v>1.49</v>
      </c>
      <c r="E2064" s="2">
        <f t="shared" si="256"/>
        <v>1.52</v>
      </c>
      <c r="F2064" s="2">
        <f t="shared" si="249"/>
        <v>1.5035000000000003</v>
      </c>
      <c r="G2064" s="2">
        <f t="shared" si="251"/>
        <v>1.3872</v>
      </c>
      <c r="H2064" s="2">
        <f t="shared" si="255"/>
        <v>2.0859000000000028</v>
      </c>
      <c r="I2064" s="2">
        <f t="array" ref="I2064">SUMPRODUCT(B2048:B2067, (ROW(B2048:B2067)-ROW(B2048)+1)) / (20*21/2)</f>
        <v>1.517190476190476</v>
      </c>
      <c r="J2064" s="2">
        <f t="shared" si="250"/>
        <v>1.4737826388049986</v>
      </c>
      <c r="K2064" s="2">
        <f t="shared" si="252"/>
        <v>1.4955527927898302</v>
      </c>
    </row>
    <row r="2065" spans="1:11" ht="13.5" x14ac:dyDescent="0.25">
      <c r="A2065" s="3">
        <f>TITRES_STAT!B2068</f>
        <v>45309</v>
      </c>
      <c r="B2065" s="6">
        <f>TITRES_STAT!D2068</f>
        <v>1.51</v>
      </c>
      <c r="C2065" s="2">
        <f t="shared" si="253"/>
        <v>6.0000000000000053E-2</v>
      </c>
      <c r="D2065" s="2">
        <f t="shared" si="254"/>
        <v>1.492</v>
      </c>
      <c r="E2065" s="2">
        <f t="shared" si="256"/>
        <v>1.5159999999999998</v>
      </c>
      <c r="F2065" s="2">
        <f t="shared" si="249"/>
        <v>1.5125000000000002</v>
      </c>
      <c r="G2065" s="2">
        <f t="shared" si="251"/>
        <v>1.3848000000000003</v>
      </c>
      <c r="H2065" s="2">
        <f t="shared" si="255"/>
        <v>2.0767000000000024</v>
      </c>
      <c r="I2065" s="2">
        <f t="array" ref="I2065">SUMPRODUCT(B2049:B2068, (ROW(B2049:B2068)-ROW(B2049)+1)) / (20*21/2)</f>
        <v>1.5150476190476192</v>
      </c>
      <c r="J2065" s="2">
        <f t="shared" si="250"/>
        <v>1.4772319112997607</v>
      </c>
      <c r="K2065" s="2">
        <f t="shared" si="252"/>
        <v>1.4961193499353271</v>
      </c>
    </row>
    <row r="2066" spans="1:11" ht="13.5" x14ac:dyDescent="0.25">
      <c r="A2066" s="3">
        <f>TITRES_STAT!B2069</f>
        <v>45310</v>
      </c>
      <c r="B2066" s="6">
        <f>TITRES_STAT!D2069</f>
        <v>1.51</v>
      </c>
      <c r="C2066" s="2">
        <f t="shared" si="253"/>
        <v>0</v>
      </c>
      <c r="D2066" s="2">
        <f t="shared" si="254"/>
        <v>1.494</v>
      </c>
      <c r="E2066" s="2">
        <f t="shared" si="256"/>
        <v>1.512</v>
      </c>
      <c r="F2066" s="2">
        <f t="shared" si="249"/>
        <v>1.5190000000000003</v>
      </c>
      <c r="G2066" s="2">
        <f t="shared" si="251"/>
        <v>1.3835999999999999</v>
      </c>
      <c r="H2066" s="2">
        <f t="shared" si="255"/>
        <v>2.0676000000000023</v>
      </c>
      <c r="I2066" s="2">
        <f t="array" ref="I2066">SUMPRODUCT(B2050:B2069, (ROW(B2050:B2069)-ROW(B2050)+1)) / (20*21/2)</f>
        <v>1.5125714285714285</v>
      </c>
      <c r="J2066" s="2">
        <f t="shared" si="250"/>
        <v>1.4803526816521646</v>
      </c>
      <c r="K2066" s="2">
        <f t="shared" si="252"/>
        <v>1.4966636891535496</v>
      </c>
    </row>
    <row r="2067" spans="1:11" ht="13.5" x14ac:dyDescent="0.25">
      <c r="A2067" s="3">
        <f>TITRES_STAT!B2070</f>
        <v>45313</v>
      </c>
      <c r="B2067" s="6">
        <f>TITRES_STAT!D2070</f>
        <v>1.51</v>
      </c>
      <c r="C2067" s="2">
        <f t="shared" si="253"/>
        <v>0</v>
      </c>
      <c r="D2067" s="2">
        <f t="shared" si="254"/>
        <v>1.496</v>
      </c>
      <c r="E2067" s="2">
        <f t="shared" si="256"/>
        <v>1.5079999999999998</v>
      </c>
      <c r="F2067" s="2">
        <f t="shared" si="249"/>
        <v>1.5225000000000004</v>
      </c>
      <c r="G2067" s="2">
        <f t="shared" si="251"/>
        <v>1.3837999999999999</v>
      </c>
      <c r="H2067" s="2">
        <f t="shared" si="255"/>
        <v>2.0585000000000027</v>
      </c>
      <c r="I2067" s="2">
        <f t="array" ref="I2067">SUMPRODUCT(B2051:B2070, (ROW(B2051:B2070)-ROW(B2051)+1)) / (20*21/2)</f>
        <v>1.5100476190476191</v>
      </c>
      <c r="J2067" s="2">
        <f t="shared" si="250"/>
        <v>1.4831762357805298</v>
      </c>
      <c r="K2067" s="2">
        <f t="shared" si="252"/>
        <v>1.4971866817357635</v>
      </c>
    </row>
    <row r="2068" spans="1:11" ht="13.5" x14ac:dyDescent="0.25">
      <c r="A2068" s="3">
        <f>TITRES_STAT!B2071</f>
        <v>45314</v>
      </c>
      <c r="B2068" s="6">
        <f>TITRES_STAT!D2071</f>
        <v>1.5</v>
      </c>
      <c r="C2068" s="2">
        <f t="shared" si="253"/>
        <v>-1.0000000000000009E-2</v>
      </c>
      <c r="D2068" s="2">
        <f t="shared" si="254"/>
        <v>1.496</v>
      </c>
      <c r="E2068" s="2">
        <f t="shared" si="256"/>
        <v>1.5029999999999999</v>
      </c>
      <c r="F2068" s="2">
        <f t="shared" ref="F2068:F2131" si="257">AVERAGE(B2049:B2068)</f>
        <v>1.5260000000000002</v>
      </c>
      <c r="G2068" s="2">
        <f t="shared" si="251"/>
        <v>1.3837999999999999</v>
      </c>
      <c r="H2068" s="2">
        <f t="shared" si="255"/>
        <v>2.0493500000000027</v>
      </c>
      <c r="I2068" s="2">
        <f t="array" ref="I2068">SUMPRODUCT(B2052:B2071, (ROW(B2052:B2071)-ROW(B2052)+1)) / (20*21/2)</f>
        <v>1.5077619047619046</v>
      </c>
      <c r="J2068" s="2">
        <f t="shared" si="250"/>
        <v>1.484778499039527</v>
      </c>
      <c r="K2068" s="2">
        <f t="shared" si="252"/>
        <v>1.4972970079422043</v>
      </c>
    </row>
    <row r="2069" spans="1:11" ht="13.5" x14ac:dyDescent="0.25">
      <c r="A2069" s="3">
        <f>TITRES_STAT!B2072</f>
        <v>45315</v>
      </c>
      <c r="B2069" s="6">
        <f>TITRES_STAT!D2072</f>
        <v>1.5</v>
      </c>
      <c r="C2069" s="2">
        <f t="shared" si="253"/>
        <v>0</v>
      </c>
      <c r="D2069" s="2">
        <f t="shared" si="254"/>
        <v>1.506</v>
      </c>
      <c r="E2069" s="2">
        <f t="shared" si="256"/>
        <v>1.498</v>
      </c>
      <c r="F2069" s="2">
        <f t="shared" si="257"/>
        <v>1.5265000000000004</v>
      </c>
      <c r="G2069" s="2">
        <f t="shared" si="251"/>
        <v>1.3840000000000001</v>
      </c>
      <c r="H2069" s="2">
        <f t="shared" si="255"/>
        <v>2.0409000000000024</v>
      </c>
      <c r="I2069" s="2">
        <f t="array" ref="I2069">SUMPRODUCT(B2053:B2072, (ROW(B2053:B2072)-ROW(B2053)+1)) / (20*21/2)</f>
        <v>1.505714285714286</v>
      </c>
      <c r="J2069" s="2">
        <f t="shared" ref="J2069:J2132" si="258">$J$4*B2069+J2068*(1-$J$4)</f>
        <v>1.4862281657976673</v>
      </c>
      <c r="K2069" s="2">
        <f t="shared" si="252"/>
        <v>1.4974030076307454</v>
      </c>
    </row>
    <row r="2070" spans="1:11" ht="13.5" x14ac:dyDescent="0.25">
      <c r="A2070" s="3">
        <f>TITRES_STAT!B2073</f>
        <v>45316</v>
      </c>
      <c r="B2070" s="6">
        <f>TITRES_STAT!D2073</f>
        <v>1.5</v>
      </c>
      <c r="C2070" s="2">
        <f t="shared" si="253"/>
        <v>0</v>
      </c>
      <c r="D2070" s="2">
        <f t="shared" si="254"/>
        <v>1.504</v>
      </c>
      <c r="E2070" s="2">
        <f t="shared" si="256"/>
        <v>1.498</v>
      </c>
      <c r="F2070" s="2">
        <f t="shared" si="257"/>
        <v>1.5240000000000002</v>
      </c>
      <c r="G2070" s="2">
        <f t="shared" si="251"/>
        <v>1.3844000000000001</v>
      </c>
      <c r="H2070" s="2">
        <f t="shared" si="255"/>
        <v>2.0331500000000027</v>
      </c>
      <c r="I2070" s="2">
        <f t="array" ref="I2070">SUMPRODUCT(B2054:B2073, (ROW(B2054:B2073)-ROW(B2054)+1)) / (20*21/2)</f>
        <v>1.5040952380952382</v>
      </c>
      <c r="J2070" s="2">
        <f t="shared" si="258"/>
        <v>1.4875397690550323</v>
      </c>
      <c r="K2070" s="2">
        <f t="shared" si="252"/>
        <v>1.4975048504687554</v>
      </c>
    </row>
    <row r="2071" spans="1:11" ht="13.5" x14ac:dyDescent="0.25">
      <c r="A2071" s="3">
        <f>TITRES_STAT!B2074</f>
        <v>45317</v>
      </c>
      <c r="B2071" s="6">
        <f>TITRES_STAT!D2074</f>
        <v>1.5</v>
      </c>
      <c r="C2071" s="2">
        <f t="shared" si="253"/>
        <v>0</v>
      </c>
      <c r="D2071" s="2">
        <f t="shared" si="254"/>
        <v>1.502</v>
      </c>
      <c r="E2071" s="2">
        <f t="shared" si="256"/>
        <v>1.498</v>
      </c>
      <c r="F2071" s="2">
        <f t="shared" si="257"/>
        <v>1.5215000000000003</v>
      </c>
      <c r="G2071" s="2">
        <f t="shared" si="251"/>
        <v>1.3847999999999998</v>
      </c>
      <c r="H2071" s="2">
        <f t="shared" si="255"/>
        <v>2.0260500000000028</v>
      </c>
      <c r="I2071" s="2">
        <f t="array" ref="I2071">SUMPRODUCT(B2055:B2074, (ROW(B2055:B2074)-ROW(B2055)+1)) / (20*21/2)</f>
        <v>1.502904761904762</v>
      </c>
      <c r="J2071" s="2">
        <f t="shared" si="258"/>
        <v>1.4887264577164576</v>
      </c>
      <c r="K2071" s="2">
        <f t="shared" si="252"/>
        <v>1.4976026994699807</v>
      </c>
    </row>
    <row r="2072" spans="1:11" ht="13.5" x14ac:dyDescent="0.25">
      <c r="A2072" s="3">
        <f>TITRES_STAT!B2075</f>
        <v>45320</v>
      </c>
      <c r="B2072" s="6">
        <f>TITRES_STAT!D2075</f>
        <v>1.5</v>
      </c>
      <c r="C2072" s="2">
        <f t="shared" si="253"/>
        <v>0</v>
      </c>
      <c r="D2072" s="2">
        <f t="shared" si="254"/>
        <v>1.5</v>
      </c>
      <c r="E2072" s="2">
        <f t="shared" si="256"/>
        <v>1.498</v>
      </c>
      <c r="F2072" s="2">
        <f t="shared" si="257"/>
        <v>1.5170000000000001</v>
      </c>
      <c r="G2072" s="2">
        <f t="shared" si="251"/>
        <v>1.3863999999999999</v>
      </c>
      <c r="H2072" s="2">
        <f t="shared" si="255"/>
        <v>2.0196000000000027</v>
      </c>
      <c r="I2072" s="2">
        <f t="array" ref="I2072">SUMPRODUCT(B2056:B2075, (ROW(B2056:B2075)-ROW(B2056)+1)) / (20*21/2)</f>
        <v>1.5018095238095237</v>
      </c>
      <c r="J2072" s="2">
        <f t="shared" si="258"/>
        <v>1.4898001284101283</v>
      </c>
      <c r="K2072" s="2">
        <f t="shared" si="252"/>
        <v>1.4976967112554718</v>
      </c>
    </row>
    <row r="2073" spans="1:11" ht="13.5" x14ac:dyDescent="0.25">
      <c r="A2073" s="3">
        <f>TITRES_STAT!B2076</f>
        <v>45321</v>
      </c>
      <c r="B2073" s="6">
        <f>TITRES_STAT!D2076</f>
        <v>1.5</v>
      </c>
      <c r="C2073" s="2">
        <f t="shared" si="253"/>
        <v>0</v>
      </c>
      <c r="D2073" s="2">
        <f t="shared" si="254"/>
        <v>1.5</v>
      </c>
      <c r="E2073" s="2">
        <f t="shared" si="256"/>
        <v>1.498</v>
      </c>
      <c r="F2073" s="2">
        <f t="shared" si="257"/>
        <v>1.5125000000000002</v>
      </c>
      <c r="G2073" s="2">
        <f t="shared" si="251"/>
        <v>1.3879999999999999</v>
      </c>
      <c r="H2073" s="2">
        <f t="shared" si="255"/>
        <v>2.013750000000003</v>
      </c>
      <c r="I2073" s="2">
        <f t="array" ref="I2073">SUMPRODUCT(B2057:B2076, (ROW(B2057:B2076)-ROW(B2057)+1)) / (20*21/2)</f>
        <v>1.5009523809523808</v>
      </c>
      <c r="J2073" s="2">
        <f t="shared" si="258"/>
        <v>1.4907715447520209</v>
      </c>
      <c r="K2073" s="2">
        <f t="shared" si="252"/>
        <v>1.4977870363042769</v>
      </c>
    </row>
    <row r="2074" spans="1:11" ht="13.5" x14ac:dyDescent="0.25">
      <c r="A2074" s="3">
        <f>TITRES_STAT!B2077</f>
        <v>45322</v>
      </c>
      <c r="B2074" s="6">
        <f>TITRES_STAT!D2077</f>
        <v>1.5</v>
      </c>
      <c r="C2074" s="2">
        <f t="shared" si="253"/>
        <v>0</v>
      </c>
      <c r="D2074" s="2">
        <f t="shared" si="254"/>
        <v>1.5</v>
      </c>
      <c r="E2074" s="2">
        <f t="shared" si="256"/>
        <v>1.5030000000000001</v>
      </c>
      <c r="F2074" s="2">
        <f t="shared" si="257"/>
        <v>1.5115000000000003</v>
      </c>
      <c r="G2074" s="2">
        <f t="shared" si="251"/>
        <v>1.3883999999999999</v>
      </c>
      <c r="H2074" s="2">
        <f t="shared" si="255"/>
        <v>2.0085000000000028</v>
      </c>
      <c r="I2074" s="2">
        <f t="array" ref="I2074">SUMPRODUCT(B2058:B2077, (ROW(B2058:B2077)-ROW(B2058)+1)) / (20*21/2)</f>
        <v>1.5003333333333333</v>
      </c>
      <c r="J2074" s="2">
        <f t="shared" si="258"/>
        <v>1.4916504452518284</v>
      </c>
      <c r="K2074" s="2">
        <f t="shared" si="252"/>
        <v>1.4978738191943053</v>
      </c>
    </row>
    <row r="2075" spans="1:11" ht="13.5" x14ac:dyDescent="0.25">
      <c r="A2075" s="3">
        <f>TITRES_STAT!B2078</f>
        <v>45323</v>
      </c>
      <c r="B2075" s="6">
        <f>TITRES_STAT!D2078</f>
        <v>1.5</v>
      </c>
      <c r="C2075" s="2">
        <f t="shared" si="253"/>
        <v>0</v>
      </c>
      <c r="D2075" s="2">
        <f t="shared" si="254"/>
        <v>1.5</v>
      </c>
      <c r="E2075" s="2">
        <f t="shared" si="256"/>
        <v>1.502</v>
      </c>
      <c r="F2075" s="2">
        <f t="shared" si="257"/>
        <v>1.5089999999999999</v>
      </c>
      <c r="G2075" s="2">
        <f t="shared" si="251"/>
        <v>1.39</v>
      </c>
      <c r="H2075" s="2">
        <f t="shared" si="255"/>
        <v>2.0038000000000027</v>
      </c>
      <c r="I2075" s="2">
        <f t="array" ref="I2075">SUMPRODUCT(B2059:B2078, (ROW(B2059:B2078)-ROW(B2059)+1)) / (20*21/2)</f>
        <v>1.4999523809523809</v>
      </c>
      <c r="J2075" s="2">
        <f t="shared" si="258"/>
        <v>1.4924456409421305</v>
      </c>
      <c r="K2075" s="2">
        <f t="shared" si="252"/>
        <v>1.4979571988337443</v>
      </c>
    </row>
    <row r="2076" spans="1:11" ht="13.5" x14ac:dyDescent="0.25">
      <c r="A2076" s="3">
        <f>TITRES_STAT!B2079</f>
        <v>45324</v>
      </c>
      <c r="B2076" s="6">
        <f>TITRES_STAT!D2079</f>
        <v>1.5</v>
      </c>
      <c r="C2076" s="2">
        <f t="shared" si="253"/>
        <v>0</v>
      </c>
      <c r="D2076" s="2">
        <f t="shared" si="254"/>
        <v>1.5</v>
      </c>
      <c r="E2076" s="2">
        <f t="shared" si="256"/>
        <v>1.5009999999999999</v>
      </c>
      <c r="F2076" s="2">
        <f t="shared" si="257"/>
        <v>1.5065</v>
      </c>
      <c r="G2076" s="2">
        <f t="shared" si="251"/>
        <v>1.3927999999999998</v>
      </c>
      <c r="H2076" s="2">
        <f t="shared" si="255"/>
        <v>1.9996000000000029</v>
      </c>
      <c r="I2076" s="2">
        <f t="array" ref="I2076">SUMPRODUCT(B2060:B2079, (ROW(B2060:B2079)-ROW(B2060)+1)) / (20*21/2)</f>
        <v>1.4940952380952384</v>
      </c>
      <c r="J2076" s="2">
        <f t="shared" si="258"/>
        <v>1.4931651037095466</v>
      </c>
      <c r="K2076" s="2">
        <f t="shared" si="252"/>
        <v>1.4980373086834016</v>
      </c>
    </row>
    <row r="2077" spans="1:11" ht="13.5" x14ac:dyDescent="0.25">
      <c r="A2077" s="3">
        <f>TITRES_STAT!B2080</f>
        <v>45327</v>
      </c>
      <c r="B2077" s="6">
        <f>TITRES_STAT!D2080</f>
        <v>1.5</v>
      </c>
      <c r="C2077" s="2">
        <f t="shared" si="253"/>
        <v>0</v>
      </c>
      <c r="D2077" s="2">
        <f t="shared" si="254"/>
        <v>1.5</v>
      </c>
      <c r="E2077" s="2">
        <f t="shared" si="256"/>
        <v>1.5</v>
      </c>
      <c r="F2077" s="2">
        <f t="shared" si="257"/>
        <v>1.504</v>
      </c>
      <c r="G2077" s="2">
        <f t="shared" si="251"/>
        <v>1.3957999999999999</v>
      </c>
      <c r="H2077" s="2">
        <f t="shared" si="255"/>
        <v>1.994900000000003</v>
      </c>
      <c r="I2077" s="2">
        <f t="array" ref="I2077">SUMPRODUCT(B2061:B2080, (ROW(B2061:B2080)-ROW(B2061)+1)) / (20*21/2)</f>
        <v>1.4944761904761907</v>
      </c>
      <c r="J2077" s="2">
        <f t="shared" si="258"/>
        <v>1.4938160462133991</v>
      </c>
      <c r="K2077" s="2">
        <f t="shared" si="252"/>
        <v>1.4981142769703271</v>
      </c>
    </row>
    <row r="2078" spans="1:11" ht="13.5" x14ac:dyDescent="0.25">
      <c r="A2078" s="3">
        <f>TITRES_STAT!B2081</f>
        <v>45328</v>
      </c>
      <c r="B2078" s="6">
        <f>TITRES_STAT!D2081</f>
        <v>1.5</v>
      </c>
      <c r="C2078" s="2">
        <f t="shared" si="253"/>
        <v>0</v>
      </c>
      <c r="D2078" s="2">
        <f t="shared" si="254"/>
        <v>1.5</v>
      </c>
      <c r="E2078" s="2">
        <f t="shared" si="256"/>
        <v>1.5</v>
      </c>
      <c r="F2078" s="2">
        <f t="shared" si="257"/>
        <v>1.5015000000000001</v>
      </c>
      <c r="G2078" s="2">
        <f t="shared" si="251"/>
        <v>1.3988</v>
      </c>
      <c r="H2078" s="2">
        <f t="shared" si="255"/>
        <v>1.9897000000000029</v>
      </c>
      <c r="I2078" s="2">
        <f t="array" ref="I2078">SUMPRODUCT(B2062:B2081, (ROW(B2062:B2081)-ROW(B2062)+1)) / (20*21/2)</f>
        <v>1.4948571428571427</v>
      </c>
      <c r="J2078" s="2">
        <f t="shared" si="258"/>
        <v>1.4944049941930753</v>
      </c>
      <c r="K2078" s="2">
        <f t="shared" si="252"/>
        <v>1.4981882268930593</v>
      </c>
    </row>
    <row r="2079" spans="1:11" ht="13.5" x14ac:dyDescent="0.25">
      <c r="A2079" s="3">
        <f>TITRES_STAT!B2082</f>
        <v>45329</v>
      </c>
      <c r="B2079" s="6">
        <f>TITRES_STAT!D2082</f>
        <v>1.44</v>
      </c>
      <c r="C2079" s="2">
        <f t="shared" si="253"/>
        <v>-6.0000000000000053E-2</v>
      </c>
      <c r="D2079" s="2">
        <f t="shared" si="254"/>
        <v>1.488</v>
      </c>
      <c r="E2079" s="2">
        <f t="shared" si="256"/>
        <v>1.494</v>
      </c>
      <c r="F2079" s="2">
        <f t="shared" si="257"/>
        <v>1.496</v>
      </c>
      <c r="G2079" s="2">
        <f t="shared" si="251"/>
        <v>1.4005999999999998</v>
      </c>
      <c r="H2079" s="2">
        <f t="shared" si="255"/>
        <v>1.983650000000003</v>
      </c>
      <c r="I2079" s="2">
        <f t="array" ref="I2079">SUMPRODUCT(B2063:B2082, (ROW(B2063:B2082)-ROW(B2063)+1)) / (20*21/2)</f>
        <v>1.4961904761904761</v>
      </c>
      <c r="J2079" s="2">
        <f t="shared" si="258"/>
        <v>1.4892235661746871</v>
      </c>
      <c r="K2079" s="2">
        <f t="shared" si="252"/>
        <v>1.495906335642351</v>
      </c>
    </row>
    <row r="2080" spans="1:11" ht="13.5" x14ac:dyDescent="0.25">
      <c r="A2080" s="3">
        <f>TITRES_STAT!B2083</f>
        <v>45330</v>
      </c>
      <c r="B2080" s="6">
        <f>TITRES_STAT!D2083</f>
        <v>1.5</v>
      </c>
      <c r="C2080" s="2">
        <f t="shared" si="253"/>
        <v>6.0000000000000053E-2</v>
      </c>
      <c r="D2080" s="2">
        <f t="shared" si="254"/>
        <v>1.488</v>
      </c>
      <c r="E2080" s="2">
        <f t="shared" si="256"/>
        <v>1.494</v>
      </c>
      <c r="F2080" s="2">
        <f t="shared" si="257"/>
        <v>1.496</v>
      </c>
      <c r="G2080" s="2">
        <f t="shared" si="251"/>
        <v>1.4047999999999996</v>
      </c>
      <c r="H2080" s="2">
        <f t="shared" si="255"/>
        <v>1.9779000000000027</v>
      </c>
      <c r="I2080" s="2">
        <f t="array" ref="I2080">SUMPRODUCT(B2064:B2083, (ROW(B2064:B2083)-ROW(B2064)+1)) / (20*21/2)</f>
        <v>1.503190476190476</v>
      </c>
      <c r="J2080" s="2">
        <f t="shared" si="258"/>
        <v>1.4902498932056691</v>
      </c>
      <c r="K2080" s="2">
        <f t="shared" si="252"/>
        <v>1.4960668714995138</v>
      </c>
    </row>
    <row r="2081" spans="1:11" ht="13.5" x14ac:dyDescent="0.25">
      <c r="A2081" s="3">
        <f>TITRES_STAT!B2084</f>
        <v>45331</v>
      </c>
      <c r="B2081" s="6">
        <f>TITRES_STAT!D2084</f>
        <v>1.5</v>
      </c>
      <c r="C2081" s="2">
        <f t="shared" si="253"/>
        <v>0</v>
      </c>
      <c r="D2081" s="2">
        <f t="shared" si="254"/>
        <v>1.488</v>
      </c>
      <c r="E2081" s="2">
        <f t="shared" si="256"/>
        <v>1.494</v>
      </c>
      <c r="F2081" s="2">
        <f t="shared" si="257"/>
        <v>1.496</v>
      </c>
      <c r="G2081" s="2">
        <f t="shared" si="251"/>
        <v>1.4099999999999997</v>
      </c>
      <c r="H2081" s="2">
        <f t="shared" si="255"/>
        <v>1.9721500000000025</v>
      </c>
      <c r="I2081" s="2">
        <f t="array" ref="I2081">SUMPRODUCT(B2065:B2084, (ROW(B2065:B2084)-ROW(B2065)+1)) / (20*21/2)</f>
        <v>1.5031904761904762</v>
      </c>
      <c r="J2081" s="2">
        <f t="shared" si="258"/>
        <v>1.4911784748051291</v>
      </c>
      <c r="K2081" s="2">
        <f t="shared" si="252"/>
        <v>1.4962211118328663</v>
      </c>
    </row>
    <row r="2082" spans="1:11" ht="13.5" x14ac:dyDescent="0.25">
      <c r="A2082" s="3">
        <f>TITRES_STAT!B2085</f>
        <v>45334</v>
      </c>
      <c r="B2082" s="6">
        <f>TITRES_STAT!D2085</f>
        <v>1.51</v>
      </c>
      <c r="C2082" s="2">
        <f t="shared" si="253"/>
        <v>1.0000000000000009E-2</v>
      </c>
      <c r="D2082" s="2">
        <f t="shared" si="254"/>
        <v>1.4899999999999998</v>
      </c>
      <c r="E2082" s="2">
        <f t="shared" si="256"/>
        <v>1.4949999999999999</v>
      </c>
      <c r="F2082" s="2">
        <f t="shared" si="257"/>
        <v>1.4965000000000002</v>
      </c>
      <c r="G2082" s="2">
        <f t="shared" si="251"/>
        <v>1.4154</v>
      </c>
      <c r="H2082" s="2">
        <f t="shared" si="255"/>
        <v>1.9664500000000027</v>
      </c>
      <c r="I2082" s="2">
        <f t="array" ref="I2082">SUMPRODUCT(B2066:B2085, (ROW(B2066:B2085)-ROW(B2066)+1)) / (20*21/2)</f>
        <v>1.502952380952381</v>
      </c>
      <c r="J2082" s="2">
        <f t="shared" si="258"/>
        <v>1.4929710010141644</v>
      </c>
      <c r="K2082" s="2">
        <f t="shared" si="252"/>
        <v>1.4967614603884403</v>
      </c>
    </row>
    <row r="2083" spans="1:11" ht="13.5" x14ac:dyDescent="0.25">
      <c r="A2083" s="3">
        <f>TITRES_STAT!B2086</f>
        <v>45335</v>
      </c>
      <c r="B2083" s="6">
        <f>TITRES_STAT!D2086</f>
        <v>1.57</v>
      </c>
      <c r="C2083" s="2">
        <f t="shared" si="253"/>
        <v>6.0000000000000053E-2</v>
      </c>
      <c r="D2083" s="2">
        <f t="shared" si="254"/>
        <v>1.504</v>
      </c>
      <c r="E2083" s="2">
        <f t="shared" si="256"/>
        <v>1.502</v>
      </c>
      <c r="F2083" s="2">
        <f t="shared" si="257"/>
        <v>1.5000000000000002</v>
      </c>
      <c r="G2083" s="2">
        <f t="shared" si="251"/>
        <v>1.4219999999999999</v>
      </c>
      <c r="H2083" s="2">
        <f t="shared" si="255"/>
        <v>1.9610500000000024</v>
      </c>
      <c r="I2083" s="2">
        <f t="array" ref="I2083">SUMPRODUCT(B2067:B2086, (ROW(B2067:B2086)-ROW(B2067)+1)) / (20*21/2)</f>
        <v>1.5027619047619047</v>
      </c>
      <c r="J2083" s="2">
        <f t="shared" si="258"/>
        <v>1.5003070961556726</v>
      </c>
      <c r="K2083" s="2">
        <f t="shared" si="252"/>
        <v>1.4996335599810504</v>
      </c>
    </row>
    <row r="2084" spans="1:11" ht="13.5" x14ac:dyDescent="0.25">
      <c r="A2084" s="3">
        <f>TITRES_STAT!B2087</f>
        <v>45336</v>
      </c>
      <c r="B2084" s="6">
        <f>TITRES_STAT!D2087</f>
        <v>1.5</v>
      </c>
      <c r="C2084" s="2">
        <f t="shared" si="253"/>
        <v>-7.0000000000000062E-2</v>
      </c>
      <c r="D2084" s="2">
        <f t="shared" si="254"/>
        <v>1.516</v>
      </c>
      <c r="E2084" s="2">
        <f t="shared" si="256"/>
        <v>1.502</v>
      </c>
      <c r="F2084" s="2">
        <f t="shared" si="257"/>
        <v>1.5025000000000002</v>
      </c>
      <c r="G2084" s="2">
        <f t="shared" si="251"/>
        <v>1.4281999999999997</v>
      </c>
      <c r="H2084" s="2">
        <f t="shared" si="255"/>
        <v>1.9553000000000029</v>
      </c>
      <c r="I2084" s="2">
        <f t="array" ref="I2084">SUMPRODUCT(B2068:B2087, (ROW(B2068:B2087)-ROW(B2068)+1)) / (20*21/2)</f>
        <v>1.5026190476190477</v>
      </c>
      <c r="J2084" s="2">
        <f t="shared" si="258"/>
        <v>1.5002778489027513</v>
      </c>
      <c r="K2084" s="2">
        <f t="shared" si="252"/>
        <v>1.499647930177872</v>
      </c>
    </row>
    <row r="2085" spans="1:11" ht="13.5" x14ac:dyDescent="0.25">
      <c r="A2085" s="3">
        <f>TITRES_STAT!B2088</f>
        <v>45337</v>
      </c>
      <c r="B2085" s="6">
        <f>TITRES_STAT!D2088</f>
        <v>1.5</v>
      </c>
      <c r="C2085" s="2">
        <f t="shared" si="253"/>
        <v>0</v>
      </c>
      <c r="D2085" s="2">
        <f t="shared" si="254"/>
        <v>1.516</v>
      </c>
      <c r="E2085" s="2">
        <f t="shared" si="256"/>
        <v>1.502</v>
      </c>
      <c r="F2085" s="2">
        <f t="shared" si="257"/>
        <v>1.5020000000000002</v>
      </c>
      <c r="G2085" s="2">
        <f t="shared" si="251"/>
        <v>1.4354</v>
      </c>
      <c r="H2085" s="2">
        <f t="shared" si="255"/>
        <v>1.9490500000000028</v>
      </c>
      <c r="I2085" s="2">
        <f t="array" ref="I2085">SUMPRODUCT(B2069:B2088, (ROW(B2069:B2088)-ROW(B2069)+1)) / (20*21/2)</f>
        <v>1.5025238095238096</v>
      </c>
      <c r="J2085" s="2">
        <f t="shared" si="258"/>
        <v>1.5002513871024892</v>
      </c>
      <c r="K2085" s="2">
        <f t="shared" si="252"/>
        <v>1.4996617368375633</v>
      </c>
    </row>
    <row r="2086" spans="1:11" ht="13.5" x14ac:dyDescent="0.25">
      <c r="A2086" s="3">
        <f>TITRES_STAT!B2089</f>
        <v>45338</v>
      </c>
      <c r="B2086" s="6">
        <f>TITRES_STAT!D2089</f>
        <v>1.5</v>
      </c>
      <c r="C2086" s="2">
        <f t="shared" si="253"/>
        <v>0</v>
      </c>
      <c r="D2086" s="2">
        <f t="shared" si="254"/>
        <v>1.516</v>
      </c>
      <c r="E2086" s="2">
        <f t="shared" si="256"/>
        <v>1.502</v>
      </c>
      <c r="F2086" s="2">
        <f t="shared" si="257"/>
        <v>1.5015000000000001</v>
      </c>
      <c r="G2086" s="2">
        <f t="shared" si="251"/>
        <v>1.4435999999999998</v>
      </c>
      <c r="H2086" s="2">
        <f t="shared" si="255"/>
        <v>1.9428000000000027</v>
      </c>
      <c r="I2086" s="2">
        <f t="array" ref="I2086">SUMPRODUCT(B2070:B2089, (ROW(B2070:B2089)-ROW(B2070)+1)) / (20*21/2)</f>
        <v>1.5024285714285714</v>
      </c>
      <c r="J2086" s="2">
        <f t="shared" si="258"/>
        <v>1.5002274454736806</v>
      </c>
      <c r="K2086" s="2">
        <f t="shared" si="252"/>
        <v>1.4996750020596197</v>
      </c>
    </row>
    <row r="2087" spans="1:11" ht="13.5" x14ac:dyDescent="0.25">
      <c r="A2087" s="3">
        <f>TITRES_STAT!B2090</f>
        <v>45341</v>
      </c>
      <c r="B2087" s="6">
        <f>TITRES_STAT!D2090</f>
        <v>1.5</v>
      </c>
      <c r="C2087" s="2">
        <f t="shared" si="253"/>
        <v>0</v>
      </c>
      <c r="D2087" s="2">
        <f t="shared" si="254"/>
        <v>1.514</v>
      </c>
      <c r="E2087" s="2">
        <f t="shared" si="256"/>
        <v>1.502</v>
      </c>
      <c r="F2087" s="2">
        <f t="shared" si="257"/>
        <v>1.5010000000000001</v>
      </c>
      <c r="G2087" s="2">
        <f t="shared" si="251"/>
        <v>1.4525999999999999</v>
      </c>
      <c r="H2087" s="2">
        <f t="shared" si="255"/>
        <v>1.9365500000000029</v>
      </c>
      <c r="I2087" s="2">
        <f t="array" ref="I2087">SUMPRODUCT(B2071:B2090, (ROW(B2071:B2090)-ROW(B2071)+1)) / (20*21/2)</f>
        <v>1.4966190476190477</v>
      </c>
      <c r="J2087" s="2">
        <f t="shared" si="258"/>
        <v>1.5002057839999967</v>
      </c>
      <c r="K2087" s="2">
        <f t="shared" si="252"/>
        <v>1.4996877470768895</v>
      </c>
    </row>
    <row r="2088" spans="1:11" ht="13.5" x14ac:dyDescent="0.25">
      <c r="A2088" s="3">
        <f>TITRES_STAT!B2091</f>
        <v>45342</v>
      </c>
      <c r="B2088" s="6">
        <f>TITRES_STAT!D2091</f>
        <v>1.5</v>
      </c>
      <c r="C2088" s="2">
        <f t="shared" si="253"/>
        <v>0</v>
      </c>
      <c r="D2088" s="2">
        <f t="shared" si="254"/>
        <v>1.5</v>
      </c>
      <c r="E2088" s="2">
        <f t="shared" si="256"/>
        <v>1.502</v>
      </c>
      <c r="F2088" s="2">
        <f t="shared" si="257"/>
        <v>1.5010000000000001</v>
      </c>
      <c r="G2088" s="2">
        <f t="shared" si="251"/>
        <v>1.4615999999999998</v>
      </c>
      <c r="H2088" s="2">
        <f t="shared" si="255"/>
        <v>1.9303000000000032</v>
      </c>
      <c r="I2088" s="2">
        <f t="array" ref="I2088">SUMPRODUCT(B2072:B2091, (ROW(B2072:B2091)-ROW(B2072)+1)) / (20*21/2)</f>
        <v>1.4853809523809527</v>
      </c>
      <c r="J2088" s="2">
        <f t="shared" si="258"/>
        <v>1.5001861855238066</v>
      </c>
      <c r="K2088" s="2">
        <f t="shared" si="252"/>
        <v>1.4996999922895604</v>
      </c>
    </row>
    <row r="2089" spans="1:11" ht="13.5" x14ac:dyDescent="0.25">
      <c r="A2089" s="3">
        <f>TITRES_STAT!B2092</f>
        <v>45343</v>
      </c>
      <c r="B2089" s="6">
        <f>TITRES_STAT!D2092</f>
        <v>1.5</v>
      </c>
      <c r="C2089" s="2">
        <f t="shared" si="253"/>
        <v>0</v>
      </c>
      <c r="D2089" s="2">
        <f t="shared" si="254"/>
        <v>1.5</v>
      </c>
      <c r="E2089" s="2">
        <f t="shared" si="256"/>
        <v>1.508</v>
      </c>
      <c r="F2089" s="2">
        <f t="shared" si="257"/>
        <v>1.5009999999999999</v>
      </c>
      <c r="G2089" s="2">
        <f t="shared" si="251"/>
        <v>1.4705999999999997</v>
      </c>
      <c r="H2089" s="2">
        <f t="shared" si="255"/>
        <v>1.9240500000000029</v>
      </c>
      <c r="I2089" s="2">
        <f t="array" ref="I2089">SUMPRODUCT(B2073:B2092, (ROW(B2073:B2092)-ROW(B2073)+1)) / (20*21/2)</f>
        <v>1.4747142857142856</v>
      </c>
      <c r="J2089" s="2">
        <f t="shared" si="258"/>
        <v>1.5001684535691582</v>
      </c>
      <c r="K2089" s="2">
        <f t="shared" si="252"/>
        <v>1.4997117572978129</v>
      </c>
    </row>
    <row r="2090" spans="1:11" ht="13.5" x14ac:dyDescent="0.25">
      <c r="A2090" s="3">
        <f>TITRES_STAT!B2093</f>
        <v>45344</v>
      </c>
      <c r="B2090" s="6">
        <f>TITRES_STAT!D2093</f>
        <v>1.44</v>
      </c>
      <c r="C2090" s="2">
        <f t="shared" si="253"/>
        <v>-6.0000000000000053E-2</v>
      </c>
      <c r="D2090" s="2">
        <f t="shared" si="254"/>
        <v>1.488</v>
      </c>
      <c r="E2090" s="2">
        <f t="shared" si="256"/>
        <v>1.502</v>
      </c>
      <c r="F2090" s="2">
        <f t="shared" si="257"/>
        <v>1.498</v>
      </c>
      <c r="G2090" s="2">
        <f t="shared" si="251"/>
        <v>1.4775999999999998</v>
      </c>
      <c r="H2090" s="2">
        <f t="shared" si="255"/>
        <v>1.9181000000000032</v>
      </c>
      <c r="I2090" s="2">
        <f t="array" ref="I2090">SUMPRODUCT(B2074:B2093, (ROW(B2074:B2093)-ROW(B2074)+1)) / (20*21/2)</f>
        <v>1.4703333333333335</v>
      </c>
      <c r="J2090" s="2">
        <f t="shared" si="258"/>
        <v>1.4944381246578096</v>
      </c>
      <c r="K2090" s="2">
        <f t="shared" si="252"/>
        <v>1.4973701197567222</v>
      </c>
    </row>
    <row r="2091" spans="1:11" ht="13.5" x14ac:dyDescent="0.25">
      <c r="A2091" s="3">
        <f>TITRES_STAT!B2094</f>
        <v>45345</v>
      </c>
      <c r="B2091" s="6">
        <f>TITRES_STAT!D2094</f>
        <v>1.38</v>
      </c>
      <c r="C2091" s="2">
        <f t="shared" si="253"/>
        <v>-6.0000000000000053E-2</v>
      </c>
      <c r="D2091" s="2">
        <f t="shared" si="254"/>
        <v>1.464</v>
      </c>
      <c r="E2091" s="2">
        <f t="shared" si="256"/>
        <v>1.4899999999999998</v>
      </c>
      <c r="F2091" s="2">
        <f t="shared" si="257"/>
        <v>1.492</v>
      </c>
      <c r="G2091" s="2">
        <f t="shared" si="251"/>
        <v>1.4825999999999999</v>
      </c>
      <c r="H2091" s="2">
        <f t="shared" si="255"/>
        <v>1.912000000000003</v>
      </c>
      <c r="I2091" s="2">
        <f t="array" ref="I2091">SUMPRODUCT(B2075:B2094, (ROW(B2075:B2094)-ROW(B2075)+1)) / (20*21/2)</f>
        <v>1.4719523809523811</v>
      </c>
      <c r="J2091" s="2">
        <f t="shared" si="258"/>
        <v>1.4835392556427802</v>
      </c>
      <c r="K2091" s="2">
        <f t="shared" si="252"/>
        <v>1.4927673699623409</v>
      </c>
    </row>
    <row r="2092" spans="1:11" ht="13.5" x14ac:dyDescent="0.25">
      <c r="A2092" s="3">
        <f>TITRES_STAT!B2095</f>
        <v>45348</v>
      </c>
      <c r="B2092" s="6">
        <f>TITRES_STAT!D2095</f>
        <v>1.38</v>
      </c>
      <c r="C2092" s="2">
        <f t="shared" si="253"/>
        <v>0</v>
      </c>
      <c r="D2092" s="2">
        <f t="shared" si="254"/>
        <v>1.44</v>
      </c>
      <c r="E2092" s="2">
        <f t="shared" si="256"/>
        <v>1.4769999999999999</v>
      </c>
      <c r="F2092" s="2">
        <f t="shared" si="257"/>
        <v>1.486</v>
      </c>
      <c r="G2092" s="2">
        <f t="shared" si="251"/>
        <v>1.4865999999999997</v>
      </c>
      <c r="H2092" s="2">
        <f t="shared" si="255"/>
        <v>1.9059000000000028</v>
      </c>
      <c r="I2092" s="2">
        <f t="array" ref="I2092">SUMPRODUCT(B2076:B2095, (ROW(B2076:B2095)-ROW(B2076)+1)) / (20*21/2)</f>
        <v>1.4678571428571427</v>
      </c>
      <c r="J2092" s="2">
        <f t="shared" si="258"/>
        <v>1.4736783741529917</v>
      </c>
      <c r="K2092" s="2">
        <f t="shared" si="252"/>
        <v>1.4883451201598963</v>
      </c>
    </row>
    <row r="2093" spans="1:11" ht="13.5" x14ac:dyDescent="0.25">
      <c r="A2093" s="3">
        <f>TITRES_STAT!B2096</f>
        <v>45349</v>
      </c>
      <c r="B2093" s="6">
        <f>TITRES_STAT!D2096</f>
        <v>1.44</v>
      </c>
      <c r="C2093" s="2">
        <f t="shared" si="253"/>
        <v>6.0000000000000053E-2</v>
      </c>
      <c r="D2093" s="2">
        <f t="shared" si="254"/>
        <v>1.4280000000000002</v>
      </c>
      <c r="E2093" s="2">
        <f t="shared" si="256"/>
        <v>1.464</v>
      </c>
      <c r="F2093" s="2">
        <f t="shared" si="257"/>
        <v>1.4830000000000001</v>
      </c>
      <c r="G2093" s="2">
        <f t="shared" si="251"/>
        <v>1.4907999999999999</v>
      </c>
      <c r="H2093" s="2">
        <f t="shared" si="255"/>
        <v>1.9006500000000028</v>
      </c>
      <c r="I2093" s="2">
        <f t="array" ref="I2093">SUMPRODUCT(B2077:B2096, (ROW(B2077:B2096)-ROW(B2077)+1)) / (20*21/2)</f>
        <v>1.4697619047619046</v>
      </c>
      <c r="J2093" s="2">
        <f t="shared" si="258"/>
        <v>1.4704709099479447</v>
      </c>
      <c r="K2093" s="2">
        <f t="shared" si="252"/>
        <v>1.4864492330948023</v>
      </c>
    </row>
    <row r="2094" spans="1:11" ht="13.5" x14ac:dyDescent="0.25">
      <c r="A2094" s="3">
        <f>TITRES_STAT!B2097</f>
        <v>45350</v>
      </c>
      <c r="B2094" s="6">
        <f>TITRES_STAT!D2097</f>
        <v>1.5</v>
      </c>
      <c r="C2094" s="2">
        <f t="shared" si="253"/>
        <v>6.0000000000000053E-2</v>
      </c>
      <c r="D2094" s="2">
        <f t="shared" si="254"/>
        <v>1.4279999999999997</v>
      </c>
      <c r="E2094" s="2">
        <f t="shared" si="256"/>
        <v>1.464</v>
      </c>
      <c r="F2094" s="2">
        <f t="shared" si="257"/>
        <v>1.4830000000000001</v>
      </c>
      <c r="G2094" s="2">
        <f t="shared" si="251"/>
        <v>1.4951999999999999</v>
      </c>
      <c r="H2094" s="2">
        <f t="shared" si="255"/>
        <v>1.8951500000000028</v>
      </c>
      <c r="I2094" s="2">
        <f t="array" ref="I2094">SUMPRODUCT(B2078:B2097, (ROW(B2078:B2097)-ROW(B2078)+1)) / (20*21/2)</f>
        <v>1.4716666666666665</v>
      </c>
      <c r="J2094" s="2">
        <f t="shared" si="258"/>
        <v>1.4732832042386166</v>
      </c>
      <c r="K2094" s="2">
        <f t="shared" si="252"/>
        <v>1.4869806357185356</v>
      </c>
    </row>
    <row r="2095" spans="1:11" ht="13.5" x14ac:dyDescent="0.25">
      <c r="A2095" s="3">
        <f>TITRES_STAT!B2098</f>
        <v>45351</v>
      </c>
      <c r="B2095" s="6">
        <f>TITRES_STAT!D2098</f>
        <v>1.44</v>
      </c>
      <c r="C2095" s="2">
        <f t="shared" si="253"/>
        <v>-6.0000000000000053E-2</v>
      </c>
      <c r="D2095" s="2">
        <f t="shared" si="254"/>
        <v>1.4279999999999997</v>
      </c>
      <c r="E2095" s="2">
        <f t="shared" si="256"/>
        <v>1.4579999999999997</v>
      </c>
      <c r="F2095" s="2">
        <f t="shared" si="257"/>
        <v>1.48</v>
      </c>
      <c r="G2095" s="2">
        <f t="shared" si="251"/>
        <v>1.4973999999999996</v>
      </c>
      <c r="H2095" s="2">
        <f t="shared" si="255"/>
        <v>1.8893500000000025</v>
      </c>
      <c r="I2095" s="2">
        <f t="array" ref="I2095">SUMPRODUCT(B2079:B2098, (ROW(B2079:B2098)-ROW(B2079)+1)) / (20*21/2)</f>
        <v>1.4735714285714285</v>
      </c>
      <c r="J2095" s="2">
        <f t="shared" si="258"/>
        <v>1.47011337526351</v>
      </c>
      <c r="K2095" s="2">
        <f t="shared" si="252"/>
        <v>1.4851382578472203</v>
      </c>
    </row>
    <row r="2096" spans="1:11" ht="13.5" x14ac:dyDescent="0.25">
      <c r="A2096" s="3">
        <f>TITRES_STAT!B2099</f>
        <v>45352</v>
      </c>
      <c r="B2096" s="6">
        <f>TITRES_STAT!D2099</f>
        <v>1.5</v>
      </c>
      <c r="C2096" s="2">
        <f t="shared" si="253"/>
        <v>6.0000000000000053E-2</v>
      </c>
      <c r="D2096" s="2">
        <f t="shared" si="254"/>
        <v>1.452</v>
      </c>
      <c r="E2096" s="2">
        <f t="shared" si="256"/>
        <v>1.4579999999999997</v>
      </c>
      <c r="F2096" s="2">
        <f t="shared" si="257"/>
        <v>1.48</v>
      </c>
      <c r="G2096" s="2">
        <f t="shared" si="251"/>
        <v>1.4997999999999996</v>
      </c>
      <c r="H2096" s="2">
        <f t="shared" si="255"/>
        <v>1.8844000000000025</v>
      </c>
      <c r="I2096" s="2">
        <f t="array" ref="I2096">SUMPRODUCT(B2080:B2099, (ROW(B2080:B2099)-ROW(B2080)+1)) / (20*21/2)</f>
        <v>1.4697619047619048</v>
      </c>
      <c r="J2096" s="2">
        <f t="shared" si="258"/>
        <v>1.472959720476509</v>
      </c>
      <c r="K2096" s="2">
        <f t="shared" si="252"/>
        <v>1.4857210712649764</v>
      </c>
    </row>
    <row r="2097" spans="1:11" ht="13.5" x14ac:dyDescent="0.25">
      <c r="A2097" s="3">
        <f>TITRES_STAT!B2100</f>
        <v>45355</v>
      </c>
      <c r="B2097" s="6">
        <f>TITRES_STAT!D2100</f>
        <v>1.5</v>
      </c>
      <c r="C2097" s="2">
        <f t="shared" si="253"/>
        <v>0</v>
      </c>
      <c r="D2097" s="2">
        <f t="shared" si="254"/>
        <v>1.476</v>
      </c>
      <c r="E2097" s="2">
        <f t="shared" si="256"/>
        <v>1.4579999999999997</v>
      </c>
      <c r="F2097" s="2">
        <f t="shared" si="257"/>
        <v>1.48</v>
      </c>
      <c r="G2097" s="2">
        <f t="shared" si="251"/>
        <v>1.5009999999999997</v>
      </c>
      <c r="H2097" s="2">
        <f t="shared" si="255"/>
        <v>1.8800000000000026</v>
      </c>
      <c r="I2097" s="2">
        <f t="array" ref="I2097">SUMPRODUCT(B2081:B2100, (ROW(B2081:B2100)-ROW(B2081)+1)) / (20*21/2)</f>
        <v>1.4602380952380953</v>
      </c>
      <c r="J2097" s="2">
        <f t="shared" si="258"/>
        <v>1.4755349851930319</v>
      </c>
      <c r="K2097" s="2">
        <f t="shared" si="252"/>
        <v>1.4862810292545852</v>
      </c>
    </row>
    <row r="2098" spans="1:11" ht="13.5" x14ac:dyDescent="0.25">
      <c r="A2098" s="3">
        <f>TITRES_STAT!B2101</f>
        <v>45356</v>
      </c>
      <c r="B2098" s="6">
        <f>TITRES_STAT!D2101</f>
        <v>1.5</v>
      </c>
      <c r="C2098" s="2">
        <f t="shared" si="253"/>
        <v>0</v>
      </c>
      <c r="D2098" s="2">
        <f t="shared" si="254"/>
        <v>1.488</v>
      </c>
      <c r="E2098" s="2">
        <f t="shared" si="256"/>
        <v>1.458</v>
      </c>
      <c r="F2098" s="2">
        <f t="shared" si="257"/>
        <v>1.48</v>
      </c>
      <c r="G2098" s="2">
        <f t="shared" ref="G2098:G2161" si="259">AVERAGE(B2049:B2098)</f>
        <v>1.5023999999999997</v>
      </c>
      <c r="H2098" s="2">
        <f t="shared" si="255"/>
        <v>1.8751000000000024</v>
      </c>
      <c r="I2098" s="2">
        <f t="array" ref="I2098">SUMPRODUCT(B2082:B2101, (ROW(B2082:B2101)-ROW(B2082)+1)) / (20*21/2)</f>
        <v>1.4455714285714283</v>
      </c>
      <c r="J2098" s="2">
        <f t="shared" si="258"/>
        <v>1.4778649866032194</v>
      </c>
      <c r="K2098" s="2">
        <f t="shared" si="252"/>
        <v>1.4868190281073466</v>
      </c>
    </row>
    <row r="2099" spans="1:11" ht="13.5" x14ac:dyDescent="0.25">
      <c r="A2099" s="3">
        <f>TITRES_STAT!B2102</f>
        <v>45357</v>
      </c>
      <c r="B2099" s="6">
        <f>TITRES_STAT!D2102</f>
        <v>1.44</v>
      </c>
      <c r="C2099" s="2">
        <f t="shared" si="253"/>
        <v>-6.0000000000000053E-2</v>
      </c>
      <c r="D2099" s="2">
        <f t="shared" si="254"/>
        <v>1.4759999999999998</v>
      </c>
      <c r="E2099" s="2">
        <f t="shared" si="256"/>
        <v>1.4519999999999997</v>
      </c>
      <c r="F2099" s="2">
        <f t="shared" si="257"/>
        <v>1.48</v>
      </c>
      <c r="G2099" s="2">
        <f t="shared" si="259"/>
        <v>1.5013999999999998</v>
      </c>
      <c r="H2099" s="2">
        <f t="shared" si="255"/>
        <v>1.8704500000000024</v>
      </c>
      <c r="I2099" s="2">
        <f t="array" ref="I2099">SUMPRODUCT(B2083:B2102, (ROW(B2083:B2102)-ROW(B2083)+1)) / (20*21/2)</f>
        <v>1.4317619047619046</v>
      </c>
      <c r="J2099" s="2">
        <f t="shared" si="258"/>
        <v>1.4742587974029129</v>
      </c>
      <c r="K2099" s="2">
        <f t="shared" ref="K2099:K2162" si="260">$K$4*B2099+(1-$K$4)*K2098</f>
        <v>1.4849829877894114</v>
      </c>
    </row>
    <row r="2100" spans="1:11" ht="13.5" x14ac:dyDescent="0.25">
      <c r="A2100" s="3">
        <f>TITRES_STAT!B2103</f>
        <v>45358</v>
      </c>
      <c r="B2100" s="6">
        <f>TITRES_STAT!D2103</f>
        <v>1.38</v>
      </c>
      <c r="C2100" s="2">
        <f t="shared" si="253"/>
        <v>-6.0000000000000053E-2</v>
      </c>
      <c r="D2100" s="2">
        <f t="shared" si="254"/>
        <v>1.464</v>
      </c>
      <c r="E2100" s="2">
        <f t="shared" si="256"/>
        <v>1.4459999999999997</v>
      </c>
      <c r="F2100" s="2">
        <f t="shared" si="257"/>
        <v>1.474</v>
      </c>
      <c r="G2100" s="2">
        <f t="shared" si="259"/>
        <v>1.4979999999999998</v>
      </c>
      <c r="H2100" s="2">
        <f t="shared" si="255"/>
        <v>1.8660000000000025</v>
      </c>
      <c r="I2100" s="2">
        <f t="array" ref="I2100">SUMPRODUCT(B2084:B2103, (ROW(B2084:B2103)-ROW(B2084)+1)) / (20*21/2)</f>
        <v>1.4236190476190476</v>
      </c>
      <c r="J2100" s="2">
        <f t="shared" si="258"/>
        <v>1.465281769078826</v>
      </c>
      <c r="K2100" s="2">
        <f t="shared" si="260"/>
        <v>1.4808660078761013</v>
      </c>
    </row>
    <row r="2101" spans="1:11" ht="13.5" x14ac:dyDescent="0.25">
      <c r="A2101" s="3">
        <f>TITRES_STAT!B2104</f>
        <v>45359</v>
      </c>
      <c r="B2101" s="6">
        <f>TITRES_STAT!D2104</f>
        <v>1.32</v>
      </c>
      <c r="C2101" s="2">
        <f t="shared" si="253"/>
        <v>-5.9999999999999831E-2</v>
      </c>
      <c r="D2101" s="2">
        <f t="shared" si="254"/>
        <v>1.4279999999999999</v>
      </c>
      <c r="E2101" s="2">
        <f t="shared" si="256"/>
        <v>1.44</v>
      </c>
      <c r="F2101" s="2">
        <f t="shared" si="257"/>
        <v>1.4650000000000001</v>
      </c>
      <c r="G2101" s="2">
        <f t="shared" si="259"/>
        <v>1.4933999999999998</v>
      </c>
      <c r="H2101" s="2">
        <f t="shared" si="255"/>
        <v>1.861750000000002</v>
      </c>
      <c r="I2101" s="2">
        <f t="array" ref="I2101">SUMPRODUCT(B2085:B2104, (ROW(B2085:B2104)-ROW(B2085)+1)) / (20*21/2)</f>
        <v>1.4221428571428569</v>
      </c>
      <c r="J2101" s="2">
        <f t="shared" si="258"/>
        <v>1.4514454101189378</v>
      </c>
      <c r="K2101" s="2">
        <f t="shared" si="260"/>
        <v>1.4745575369789994</v>
      </c>
    </row>
    <row r="2102" spans="1:11" ht="13.5" x14ac:dyDescent="0.25">
      <c r="A2102" s="3">
        <f>TITRES_STAT!B2105</f>
        <v>45362</v>
      </c>
      <c r="B2102" s="6">
        <f>TITRES_STAT!D2105</f>
        <v>1.32</v>
      </c>
      <c r="C2102" s="2">
        <f t="shared" si="253"/>
        <v>0</v>
      </c>
      <c r="D2102" s="2">
        <f t="shared" si="254"/>
        <v>1.3920000000000001</v>
      </c>
      <c r="E2102" s="2">
        <f t="shared" si="256"/>
        <v>1.4339999999999999</v>
      </c>
      <c r="F2102" s="2">
        <f t="shared" si="257"/>
        <v>1.4555000000000002</v>
      </c>
      <c r="G2102" s="2">
        <f t="shared" si="259"/>
        <v>1.4879999999999995</v>
      </c>
      <c r="H2102" s="2">
        <f t="shared" si="255"/>
        <v>1.8570500000000021</v>
      </c>
      <c r="I2102" s="2">
        <f t="array" ref="I2102">SUMPRODUCT(B2086:B2105, (ROW(B2086:B2105)-ROW(B2086)+1)) / (20*21/2)</f>
        <v>1.4267142857142858</v>
      </c>
      <c r="J2102" s="2">
        <f t="shared" si="258"/>
        <v>1.4389267996314199</v>
      </c>
      <c r="K2102" s="2">
        <f t="shared" si="260"/>
        <v>1.4684964570974701</v>
      </c>
    </row>
    <row r="2103" spans="1:11" ht="13.5" x14ac:dyDescent="0.25">
      <c r="A2103" s="3">
        <f>TITRES_STAT!B2106</f>
        <v>45363</v>
      </c>
      <c r="B2103" s="6">
        <f>TITRES_STAT!D2106</f>
        <v>1.37</v>
      </c>
      <c r="C2103" s="2">
        <f t="shared" si="253"/>
        <v>5.0000000000000044E-2</v>
      </c>
      <c r="D2103" s="2">
        <f t="shared" si="254"/>
        <v>1.3660000000000001</v>
      </c>
      <c r="E2103" s="2">
        <f t="shared" si="256"/>
        <v>1.427</v>
      </c>
      <c r="F2103" s="2">
        <f t="shared" si="257"/>
        <v>1.4455000000000002</v>
      </c>
      <c r="G2103" s="2">
        <f t="shared" si="259"/>
        <v>1.4835999999999996</v>
      </c>
      <c r="H2103" s="2">
        <f t="shared" si="255"/>
        <v>1.8521000000000019</v>
      </c>
      <c r="I2103" s="2">
        <f t="array" ref="I2103">SUMPRODUCT(B2087:B2106, (ROW(B2087:B2106)-ROW(B2087)+1)) / (20*21/2)</f>
        <v>1.4313333333333333</v>
      </c>
      <c r="J2103" s="2">
        <f t="shared" si="258"/>
        <v>1.4323623425236656</v>
      </c>
      <c r="K2103" s="2">
        <f t="shared" si="260"/>
        <v>1.4646338509367851</v>
      </c>
    </row>
    <row r="2104" spans="1:11" ht="13.5" x14ac:dyDescent="0.25">
      <c r="A2104" s="3">
        <f>TITRES_STAT!B2107</f>
        <v>45364</v>
      </c>
      <c r="B2104" s="6">
        <f>TITRES_STAT!D2107</f>
        <v>1.43</v>
      </c>
      <c r="C2104" s="2">
        <f t="shared" si="253"/>
        <v>5.9999999999999831E-2</v>
      </c>
      <c r="D2104" s="2">
        <f t="shared" si="254"/>
        <v>1.3640000000000001</v>
      </c>
      <c r="E2104" s="2">
        <f t="shared" si="256"/>
        <v>1.42</v>
      </c>
      <c r="F2104" s="2">
        <f t="shared" si="257"/>
        <v>1.4419999999999999</v>
      </c>
      <c r="G2104" s="2">
        <f t="shared" si="259"/>
        <v>1.4817999999999998</v>
      </c>
      <c r="H2104" s="2">
        <f t="shared" si="255"/>
        <v>1.8470500000000016</v>
      </c>
      <c r="I2104" s="2">
        <f t="array" ref="I2104">SUMPRODUCT(B2088:B2107, (ROW(B2088:B2107)-ROW(B2088)+1)) / (20*21/2)</f>
        <v>1.4359999999999999</v>
      </c>
      <c r="J2104" s="2">
        <f t="shared" si="258"/>
        <v>1.4321373575214118</v>
      </c>
      <c r="K2104" s="2">
        <f t="shared" si="260"/>
        <v>1.4632756607039701</v>
      </c>
    </row>
    <row r="2105" spans="1:11" ht="13.5" x14ac:dyDescent="0.25">
      <c r="A2105" s="3">
        <f>TITRES_STAT!B2108</f>
        <v>45365</v>
      </c>
      <c r="B2105" s="6">
        <f>TITRES_STAT!D2108</f>
        <v>1.49</v>
      </c>
      <c r="C2105" s="2">
        <f t="shared" si="253"/>
        <v>6.0000000000000053E-2</v>
      </c>
      <c r="D2105" s="2">
        <f t="shared" si="254"/>
        <v>1.3859999999999999</v>
      </c>
      <c r="E2105" s="2">
        <f t="shared" si="256"/>
        <v>1.4249999999999998</v>
      </c>
      <c r="F2105" s="2">
        <f t="shared" si="257"/>
        <v>1.4415</v>
      </c>
      <c r="G2105" s="2">
        <f t="shared" si="259"/>
        <v>1.4805999999999997</v>
      </c>
      <c r="H2105" s="2">
        <f t="shared" si="255"/>
        <v>1.8418000000000014</v>
      </c>
      <c r="I2105" s="2">
        <f t="array" ref="I2105">SUMPRODUCT(B2089:B2108, (ROW(B2089:B2108)-ROW(B2089)+1)) / (20*21/2)</f>
        <v>1.4407142857142858</v>
      </c>
      <c r="J2105" s="2">
        <f t="shared" si="258"/>
        <v>1.4376480853765154</v>
      </c>
      <c r="K2105" s="2">
        <f t="shared" si="260"/>
        <v>1.4643236740096968</v>
      </c>
    </row>
    <row r="2106" spans="1:11" ht="13.5" x14ac:dyDescent="0.25">
      <c r="A2106" s="3">
        <f>TITRES_STAT!B2109</f>
        <v>45366</v>
      </c>
      <c r="B2106" s="6">
        <f>TITRES_STAT!D2109</f>
        <v>1.49</v>
      </c>
      <c r="C2106" s="2">
        <f t="shared" si="253"/>
        <v>0</v>
      </c>
      <c r="D2106" s="2">
        <f t="shared" si="254"/>
        <v>1.4200000000000002</v>
      </c>
      <c r="E2106" s="2">
        <f t="shared" si="256"/>
        <v>1.4239999999999999</v>
      </c>
      <c r="F2106" s="2">
        <f t="shared" si="257"/>
        <v>1.4409999999999998</v>
      </c>
      <c r="G2106" s="2">
        <f t="shared" si="259"/>
        <v>1.4793999999999994</v>
      </c>
      <c r="H2106" s="2">
        <f t="shared" si="255"/>
        <v>1.8360000000000014</v>
      </c>
      <c r="I2106" s="2">
        <f t="array" ref="I2106">SUMPRODUCT(B2090:B2109, (ROW(B2090:B2109)-ROW(B2090)+1)) / (20*21/2)</f>
        <v>1.4454761904761906</v>
      </c>
      <c r="J2106" s="2">
        <f t="shared" si="258"/>
        <v>1.4426339820073235</v>
      </c>
      <c r="K2106" s="2">
        <f t="shared" si="260"/>
        <v>1.4653305887544146</v>
      </c>
    </row>
    <row r="2107" spans="1:11" ht="13.5" x14ac:dyDescent="0.25">
      <c r="A2107" s="3">
        <f>TITRES_STAT!B2110</f>
        <v>45369</v>
      </c>
      <c r="B2107" s="6">
        <f>TITRES_STAT!D2110</f>
        <v>1.49</v>
      </c>
      <c r="C2107" s="2">
        <f t="shared" si="253"/>
        <v>0</v>
      </c>
      <c r="D2107" s="2">
        <f t="shared" si="254"/>
        <v>1.4540000000000002</v>
      </c>
      <c r="E2107" s="2">
        <f t="shared" si="256"/>
        <v>1.4230000000000003</v>
      </c>
      <c r="F2107" s="2">
        <f t="shared" si="257"/>
        <v>1.4404999999999997</v>
      </c>
      <c r="G2107" s="2">
        <f t="shared" si="259"/>
        <v>1.4781999999999997</v>
      </c>
      <c r="H2107" s="2">
        <f t="shared" si="255"/>
        <v>1.8296500000000009</v>
      </c>
      <c r="I2107" s="2">
        <f t="array" ref="I2107">SUMPRODUCT(B2091:B2110, (ROW(B2091:B2110)-ROW(B2091)+1)) / (20*21/2)</f>
        <v>1.4502857142857144</v>
      </c>
      <c r="J2107" s="2">
        <f t="shared" si="258"/>
        <v>1.4471450313399594</v>
      </c>
      <c r="K2107" s="2">
        <f t="shared" si="260"/>
        <v>1.4662980166463984</v>
      </c>
    </row>
    <row r="2108" spans="1:11" ht="13.5" x14ac:dyDescent="0.25">
      <c r="A2108" s="3">
        <f>TITRES_STAT!B2111</f>
        <v>45370</v>
      </c>
      <c r="B2108" s="6">
        <f>TITRES_STAT!D2111</f>
        <v>1.49</v>
      </c>
      <c r="C2108" s="2">
        <f t="shared" si="253"/>
        <v>0</v>
      </c>
      <c r="D2108" s="2">
        <f t="shared" si="254"/>
        <v>1.4780000000000002</v>
      </c>
      <c r="E2108" s="2">
        <f t="shared" si="256"/>
        <v>1.4220000000000002</v>
      </c>
      <c r="F2108" s="2">
        <f t="shared" si="257"/>
        <v>1.4399999999999997</v>
      </c>
      <c r="G2108" s="2">
        <f t="shared" si="259"/>
        <v>1.4769999999999996</v>
      </c>
      <c r="H2108" s="2">
        <f t="shared" si="255"/>
        <v>1.823300000000001</v>
      </c>
      <c r="I2108" s="2">
        <f t="array" ref="I2108">SUMPRODUCT(B2092:B2111, (ROW(B2092:B2111)-ROW(B2092)+1)) / (20*21/2)</f>
        <v>1.4491428571428571</v>
      </c>
      <c r="J2108" s="2">
        <f t="shared" si="258"/>
        <v>1.45122645692663</v>
      </c>
      <c r="K2108" s="2">
        <f t="shared" si="260"/>
        <v>1.4672275061896769</v>
      </c>
    </row>
    <row r="2109" spans="1:11" ht="13.5" x14ac:dyDescent="0.25">
      <c r="A2109" s="3">
        <f>TITRES_STAT!B2112</f>
        <v>45372</v>
      </c>
      <c r="B2109" s="6">
        <f>TITRES_STAT!D2112</f>
        <v>1.49</v>
      </c>
      <c r="C2109" s="2">
        <f t="shared" si="253"/>
        <v>0</v>
      </c>
      <c r="D2109" s="2">
        <f t="shared" si="254"/>
        <v>1.49</v>
      </c>
      <c r="E2109" s="2">
        <f t="shared" si="256"/>
        <v>1.427</v>
      </c>
      <c r="F2109" s="2">
        <f t="shared" si="257"/>
        <v>1.4394999999999996</v>
      </c>
      <c r="G2109" s="2">
        <f t="shared" si="259"/>
        <v>1.4757999999999996</v>
      </c>
      <c r="H2109" s="2">
        <f t="shared" si="255"/>
        <v>1.8175500000000011</v>
      </c>
      <c r="I2109" s="2">
        <f t="array" ref="I2109">SUMPRODUCT(B2093:B2112, (ROW(B2093:B2112)-ROW(B2093)+1)) / (20*21/2)</f>
        <v>1.442047619047619</v>
      </c>
      <c r="J2109" s="2">
        <f t="shared" si="258"/>
        <v>1.45491917531457</v>
      </c>
      <c r="K2109" s="2">
        <f t="shared" si="260"/>
        <v>1.4681205451626307</v>
      </c>
    </row>
    <row r="2110" spans="1:11" ht="13.5" x14ac:dyDescent="0.25">
      <c r="A2110" s="3">
        <f>TITRES_STAT!B2113</f>
        <v>45373</v>
      </c>
      <c r="B2110" s="6">
        <f>TITRES_STAT!D2113</f>
        <v>1.49</v>
      </c>
      <c r="C2110" s="2">
        <f t="shared" si="253"/>
        <v>0</v>
      </c>
      <c r="D2110" s="2">
        <f t="shared" si="254"/>
        <v>1.49</v>
      </c>
      <c r="E2110" s="2">
        <f t="shared" si="256"/>
        <v>1.4380000000000002</v>
      </c>
      <c r="F2110" s="2">
        <f t="shared" si="257"/>
        <v>1.4419999999999995</v>
      </c>
      <c r="G2110" s="2">
        <f t="shared" si="259"/>
        <v>1.4755999999999994</v>
      </c>
      <c r="H2110" s="2">
        <f t="shared" si="255"/>
        <v>1.8119500000000011</v>
      </c>
      <c r="I2110" s="2">
        <f t="array" ref="I2110">SUMPRODUCT(B2094:B2113, (ROW(B2094:B2113)-ROW(B2094)+1)) / (20*21/2)</f>
        <v>1.4350000000000001</v>
      </c>
      <c r="J2110" s="2">
        <f t="shared" si="258"/>
        <v>1.458260206236992</v>
      </c>
      <c r="K2110" s="2">
        <f t="shared" si="260"/>
        <v>1.4689785629993903</v>
      </c>
    </row>
    <row r="2111" spans="1:11" ht="13.5" x14ac:dyDescent="0.25">
      <c r="A2111" s="3">
        <f>TITRES_STAT!B2114</f>
        <v>45376</v>
      </c>
      <c r="B2111" s="6">
        <f>TITRES_STAT!D2114</f>
        <v>1.43</v>
      </c>
      <c r="C2111" s="2">
        <f t="shared" si="253"/>
        <v>-6.0000000000000053E-2</v>
      </c>
      <c r="D2111" s="2">
        <f t="shared" si="254"/>
        <v>1.478</v>
      </c>
      <c r="E2111" s="2">
        <f t="shared" si="256"/>
        <v>1.4490000000000001</v>
      </c>
      <c r="F2111" s="2">
        <f t="shared" si="257"/>
        <v>1.4444999999999995</v>
      </c>
      <c r="G2111" s="2">
        <f t="shared" si="259"/>
        <v>1.4741999999999995</v>
      </c>
      <c r="H2111" s="2">
        <f t="shared" si="255"/>
        <v>1.8066000000000011</v>
      </c>
      <c r="I2111" s="2">
        <f t="array" ref="I2111">SUMPRODUCT(B2095:B2114, (ROW(B2095:B2114)-ROW(B2095)+1)) / (20*21/2)</f>
        <v>1.4225714285714286</v>
      </c>
      <c r="J2111" s="2">
        <f t="shared" si="258"/>
        <v>1.4555687580239451</v>
      </c>
      <c r="K2111" s="2">
        <f t="shared" si="260"/>
        <v>1.467449991901375</v>
      </c>
    </row>
    <row r="2112" spans="1:11" ht="13.5" x14ac:dyDescent="0.25">
      <c r="A2112" s="3">
        <f>TITRES_STAT!B2115</f>
        <v>45377</v>
      </c>
      <c r="B2112" s="6">
        <f>TITRES_STAT!D2115</f>
        <v>1.37</v>
      </c>
      <c r="C2112" s="2">
        <f t="shared" si="253"/>
        <v>-5.9999999999999831E-2</v>
      </c>
      <c r="D2112" s="2">
        <f t="shared" si="254"/>
        <v>1.454</v>
      </c>
      <c r="E2112" s="2">
        <f t="shared" si="256"/>
        <v>1.454</v>
      </c>
      <c r="F2112" s="2">
        <f t="shared" si="257"/>
        <v>1.4439999999999995</v>
      </c>
      <c r="G2112" s="2">
        <f t="shared" si="259"/>
        <v>1.4715999999999996</v>
      </c>
      <c r="H2112" s="2">
        <f t="shared" si="255"/>
        <v>1.8014500000000013</v>
      </c>
      <c r="I2112" s="2">
        <f t="array" ref="I2112">SUMPRODUCT(B2096:B2115, (ROW(B2096:B2115)-ROW(B2096)+1)) / (20*21/2)</f>
        <v>1.4148571428571428</v>
      </c>
      <c r="J2112" s="2">
        <f t="shared" si="258"/>
        <v>1.4474193524978551</v>
      </c>
      <c r="K2112" s="2">
        <f t="shared" si="260"/>
        <v>1.4636284235915171</v>
      </c>
    </row>
    <row r="2113" spans="1:11" ht="13.5" x14ac:dyDescent="0.25">
      <c r="A2113" s="3">
        <f>TITRES_STAT!B2116</f>
        <v>45378</v>
      </c>
      <c r="B2113" s="6">
        <f>TITRES_STAT!D2116</f>
        <v>1.37</v>
      </c>
      <c r="C2113" s="2">
        <f t="shared" si="253"/>
        <v>0</v>
      </c>
      <c r="D2113" s="2">
        <f t="shared" si="254"/>
        <v>1.4300000000000002</v>
      </c>
      <c r="E2113" s="2">
        <f t="shared" si="256"/>
        <v>1.4540000000000002</v>
      </c>
      <c r="F2113" s="2">
        <f t="shared" si="257"/>
        <v>1.4404999999999997</v>
      </c>
      <c r="G2113" s="2">
        <f t="shared" si="259"/>
        <v>1.4690000000000001</v>
      </c>
      <c r="H2113" s="2">
        <f t="shared" si="255"/>
        <v>1.7963500000000012</v>
      </c>
      <c r="I2113" s="2">
        <f t="array" ref="I2113">SUMPRODUCT(B2097:B2116, (ROW(B2097:B2116)-ROW(B2097)+1)) / (20*21/2)</f>
        <v>1.4075714285714285</v>
      </c>
      <c r="J2113" s="2">
        <f t="shared" si="258"/>
        <v>1.4400460808313926</v>
      </c>
      <c r="K2113" s="2">
        <f t="shared" si="260"/>
        <v>1.4599567207055753</v>
      </c>
    </row>
    <row r="2114" spans="1:11" ht="13.5" x14ac:dyDescent="0.25">
      <c r="A2114" s="3">
        <f>TITRES_STAT!B2117</f>
        <v>45379</v>
      </c>
      <c r="B2114" s="6">
        <f>TITRES_STAT!D2117</f>
        <v>1.31</v>
      </c>
      <c r="C2114" s="2">
        <f t="shared" si="253"/>
        <v>-6.0000000000000053E-2</v>
      </c>
      <c r="D2114" s="2">
        <f t="shared" si="254"/>
        <v>1.3940000000000001</v>
      </c>
      <c r="E2114" s="2">
        <f t="shared" si="256"/>
        <v>1.4419999999999999</v>
      </c>
      <c r="F2114" s="2">
        <f t="shared" si="257"/>
        <v>1.4309999999999996</v>
      </c>
      <c r="G2114" s="2">
        <f t="shared" si="259"/>
        <v>1.4662000000000004</v>
      </c>
      <c r="H2114" s="2">
        <f t="shared" si="255"/>
        <v>1.7911000000000012</v>
      </c>
      <c r="I2114" s="2">
        <f t="array" ref="I2114">SUMPRODUCT(B2098:B2117, (ROW(B2098:B2117)-ROW(B2098)+1)) / (20*21/2)</f>
        <v>1.404809523809524</v>
      </c>
      <c r="J2114" s="2">
        <f t="shared" si="258"/>
        <v>1.4276607397998315</v>
      </c>
      <c r="K2114" s="2">
        <f t="shared" si="260"/>
        <v>1.4540760649916311</v>
      </c>
    </row>
    <row r="2115" spans="1:11" ht="13.5" x14ac:dyDescent="0.25">
      <c r="A2115" s="3">
        <f>TITRES_STAT!B2118</f>
        <v>45380</v>
      </c>
      <c r="B2115" s="6">
        <f>TITRES_STAT!D2118</f>
        <v>1.35</v>
      </c>
      <c r="C2115" s="2">
        <f t="shared" si="253"/>
        <v>4.0000000000000036E-2</v>
      </c>
      <c r="D2115" s="2">
        <f t="shared" si="254"/>
        <v>1.3660000000000001</v>
      </c>
      <c r="E2115" s="2">
        <f t="shared" si="256"/>
        <v>1.4280000000000002</v>
      </c>
      <c r="F2115" s="2">
        <f t="shared" si="257"/>
        <v>1.4264999999999997</v>
      </c>
      <c r="G2115" s="2">
        <f t="shared" si="259"/>
        <v>1.4630000000000003</v>
      </c>
      <c r="H2115" s="2">
        <f t="shared" si="255"/>
        <v>1.7860500000000017</v>
      </c>
      <c r="I2115" s="2">
        <f t="array" ref="I2115">SUMPRODUCT(B2099:B2118, (ROW(B2099:B2118)-ROW(B2099)+1)) / (20*21/2)</f>
        <v>1.4025714285714286</v>
      </c>
      <c r="J2115" s="2">
        <f t="shared" si="258"/>
        <v>1.4202644788665142</v>
      </c>
      <c r="K2115" s="2">
        <f t="shared" si="260"/>
        <v>1.449994650678234</v>
      </c>
    </row>
    <row r="2116" spans="1:11" ht="13.5" x14ac:dyDescent="0.25">
      <c r="A2116" s="3">
        <f>TITRES_STAT!B2119</f>
        <v>45383</v>
      </c>
      <c r="B2116" s="6">
        <f>TITRES_STAT!D2119</f>
        <v>1.35</v>
      </c>
      <c r="C2116" s="2">
        <f t="shared" ref="C2116:C2179" si="261">B2116-B2115</f>
        <v>0</v>
      </c>
      <c r="D2116" s="2">
        <f t="shared" si="254"/>
        <v>1.35</v>
      </c>
      <c r="E2116" s="2">
        <f t="shared" si="256"/>
        <v>1.4139999999999999</v>
      </c>
      <c r="F2116" s="2">
        <f t="shared" si="257"/>
        <v>1.419</v>
      </c>
      <c r="G2116" s="2">
        <f t="shared" si="259"/>
        <v>1.4598000000000002</v>
      </c>
      <c r="H2116" s="2">
        <f t="shared" si="255"/>
        <v>1.7808500000000016</v>
      </c>
      <c r="I2116" s="2">
        <f t="array" ref="I2116">SUMPRODUCT(B2100:B2119, (ROW(B2100:B2119)-ROW(B2100)+1)) / (20*21/2)</f>
        <v>1.4008571428571428</v>
      </c>
      <c r="J2116" s="2">
        <f t="shared" si="258"/>
        <v>1.4135726237363699</v>
      </c>
      <c r="K2116" s="2">
        <f t="shared" si="260"/>
        <v>1.4460732918281072</v>
      </c>
    </row>
    <row r="2117" spans="1:11" ht="13.5" x14ac:dyDescent="0.25">
      <c r="A2117" s="3">
        <f>TITRES_STAT!B2120</f>
        <v>45384</v>
      </c>
      <c r="B2117" s="6">
        <f>TITRES_STAT!D2120</f>
        <v>1.39</v>
      </c>
      <c r="C2117" s="2">
        <f t="shared" si="261"/>
        <v>3.9999999999999813E-2</v>
      </c>
      <c r="D2117" s="2">
        <f t="shared" si="254"/>
        <v>1.3540000000000001</v>
      </c>
      <c r="E2117" s="2">
        <f t="shared" si="256"/>
        <v>1.4040000000000001</v>
      </c>
      <c r="F2117" s="2">
        <f t="shared" si="257"/>
        <v>1.4135000000000002</v>
      </c>
      <c r="G2117" s="2">
        <f t="shared" si="259"/>
        <v>1.4574000000000005</v>
      </c>
      <c r="H2117" s="2">
        <f t="shared" si="255"/>
        <v>1.7758500000000015</v>
      </c>
      <c r="I2117" s="2">
        <f t="array" ref="I2117">SUMPRODUCT(B2101:B2120, (ROW(B2101:B2120)-ROW(B2101)+1)) / (20*21/2)</f>
        <v>1.3993809523809524</v>
      </c>
      <c r="J2117" s="2">
        <f t="shared" si="258"/>
        <v>1.4113276119519536</v>
      </c>
      <c r="K2117" s="2">
        <f t="shared" si="260"/>
        <v>1.4438743392073972</v>
      </c>
    </row>
    <row r="2118" spans="1:11" ht="13.5" x14ac:dyDescent="0.25">
      <c r="A2118" s="3">
        <f>TITRES_STAT!B2121</f>
        <v>45385</v>
      </c>
      <c r="B2118" s="6">
        <f>TITRES_STAT!D2121</f>
        <v>1.39</v>
      </c>
      <c r="C2118" s="2">
        <f t="shared" si="261"/>
        <v>0</v>
      </c>
      <c r="D2118" s="2">
        <f t="shared" ref="D2118:D2181" si="262">AVERAGE(B2114:B2118)</f>
        <v>1.3579999999999999</v>
      </c>
      <c r="E2118" s="2">
        <f t="shared" si="256"/>
        <v>1.3940000000000001</v>
      </c>
      <c r="F2118" s="2">
        <f t="shared" si="257"/>
        <v>1.4080000000000001</v>
      </c>
      <c r="G2118" s="2">
        <f t="shared" si="259"/>
        <v>1.4552</v>
      </c>
      <c r="H2118" s="2">
        <f t="shared" si="255"/>
        <v>1.7708500000000016</v>
      </c>
      <c r="I2118" s="2">
        <f t="array" ref="I2118">SUMPRODUCT(B2102:B2121, (ROW(B2102:B2121)-ROW(B2102)+1)) / (20*21/2)</f>
        <v>1.3978571428571429</v>
      </c>
      <c r="J2118" s="2">
        <f t="shared" si="258"/>
        <v>1.4092964108136723</v>
      </c>
      <c r="K2118" s="2">
        <f t="shared" si="260"/>
        <v>1.4417616200227934</v>
      </c>
    </row>
    <row r="2119" spans="1:11" ht="13.5" x14ac:dyDescent="0.25">
      <c r="A2119" s="3">
        <f>TITRES_STAT!B2122</f>
        <v>45386</v>
      </c>
      <c r="B2119" s="6">
        <f>TITRES_STAT!D2122</f>
        <v>1.39</v>
      </c>
      <c r="C2119" s="2">
        <f t="shared" si="261"/>
        <v>0</v>
      </c>
      <c r="D2119" s="2">
        <f t="shared" si="262"/>
        <v>1.3739999999999999</v>
      </c>
      <c r="E2119" s="2">
        <f t="shared" si="256"/>
        <v>1.3840000000000001</v>
      </c>
      <c r="F2119" s="2">
        <f t="shared" si="257"/>
        <v>1.4055000000000004</v>
      </c>
      <c r="G2119" s="2">
        <f t="shared" si="259"/>
        <v>1.4530000000000001</v>
      </c>
      <c r="H2119" s="2">
        <f t="shared" si="255"/>
        <v>1.7658500000000015</v>
      </c>
      <c r="I2119" s="2">
        <f t="array" ref="I2119">SUMPRODUCT(B2103:B2122, (ROW(B2103:B2122)-ROW(B2103)+1)) / (20*21/2)</f>
        <v>1.3960000000000001</v>
      </c>
      <c r="J2119" s="2">
        <f t="shared" si="258"/>
        <v>1.4074586574028465</v>
      </c>
      <c r="K2119" s="2">
        <f t="shared" si="260"/>
        <v>1.4397317525709192</v>
      </c>
    </row>
    <row r="2120" spans="1:11" ht="13.5" x14ac:dyDescent="0.25">
      <c r="A2120" s="3">
        <f>TITRES_STAT!B2123</f>
        <v>45387</v>
      </c>
      <c r="B2120" s="6">
        <f>TITRES_STAT!D2123</f>
        <v>1.39</v>
      </c>
      <c r="C2120" s="2">
        <f t="shared" si="261"/>
        <v>0</v>
      </c>
      <c r="D2120" s="2">
        <f t="shared" si="262"/>
        <v>1.3819999999999999</v>
      </c>
      <c r="E2120" s="2">
        <f t="shared" si="256"/>
        <v>1.3740000000000001</v>
      </c>
      <c r="F2120" s="2">
        <f t="shared" si="257"/>
        <v>1.4060000000000001</v>
      </c>
      <c r="G2120" s="2">
        <f t="shared" si="259"/>
        <v>1.4507999999999999</v>
      </c>
      <c r="H2120" s="2">
        <f t="shared" si="255"/>
        <v>1.7608500000000016</v>
      </c>
      <c r="I2120" s="2">
        <f t="array" ref="I2120">SUMPRODUCT(B2104:B2123, (ROW(B2104:B2123)-ROW(B2104)+1)) / (20*21/2)</f>
        <v>1.3938095238095238</v>
      </c>
      <c r="J2120" s="2">
        <f t="shared" si="258"/>
        <v>1.405795928126385</v>
      </c>
      <c r="K2120" s="2">
        <f t="shared" si="260"/>
        <v>1.4377814877642165</v>
      </c>
    </row>
    <row r="2121" spans="1:11" ht="13.5" x14ac:dyDescent="0.25">
      <c r="A2121" s="3">
        <f>TITRES_STAT!B2124</f>
        <v>45390</v>
      </c>
      <c r="B2121" s="6">
        <f>TITRES_STAT!D2124</f>
        <v>1.39</v>
      </c>
      <c r="C2121" s="2">
        <f t="shared" si="261"/>
        <v>0</v>
      </c>
      <c r="D2121" s="2">
        <f t="shared" si="262"/>
        <v>1.39</v>
      </c>
      <c r="E2121" s="2">
        <f t="shared" si="256"/>
        <v>1.3700000000000003</v>
      </c>
      <c r="F2121" s="2">
        <f t="shared" si="257"/>
        <v>1.4095000000000002</v>
      </c>
      <c r="G2121" s="2">
        <f t="shared" si="259"/>
        <v>1.4485999999999999</v>
      </c>
      <c r="H2121" s="2">
        <f t="shared" si="255"/>
        <v>1.7562000000000015</v>
      </c>
      <c r="I2121" s="2">
        <f t="array" ref="I2121">SUMPRODUCT(B2105:B2124, (ROW(B2105:B2124)-ROW(B2105)+1)) / (20*21/2)</f>
        <v>1.3905714285714288</v>
      </c>
      <c r="J2121" s="2">
        <f t="shared" si="258"/>
        <v>1.4042915540191103</v>
      </c>
      <c r="K2121" s="2">
        <f t="shared" si="260"/>
        <v>1.4359077039303256</v>
      </c>
    </row>
    <row r="2122" spans="1:11" ht="13.5" x14ac:dyDescent="0.25">
      <c r="A2122" s="3">
        <f>TITRES_STAT!B2125</f>
        <v>45394</v>
      </c>
      <c r="B2122" s="6">
        <f>TITRES_STAT!D2125</f>
        <v>1.39</v>
      </c>
      <c r="C2122" s="2">
        <f t="shared" si="261"/>
        <v>0</v>
      </c>
      <c r="D2122" s="2">
        <f t="shared" si="262"/>
        <v>1.39</v>
      </c>
      <c r="E2122" s="2">
        <f t="shared" si="256"/>
        <v>1.3720000000000003</v>
      </c>
      <c r="F2122" s="2">
        <f t="shared" si="257"/>
        <v>1.4130000000000003</v>
      </c>
      <c r="G2122" s="2">
        <f t="shared" si="259"/>
        <v>1.4464000000000001</v>
      </c>
      <c r="H2122" s="2">
        <f t="shared" ref="H2122:H2185" si="263">AVERAGE(B1923:B2122)</f>
        <v>1.7517000000000014</v>
      </c>
      <c r="I2122" s="2">
        <f t="array" ref="I2122">SUMPRODUCT(B2106:B2125, (ROW(B2106:B2125)-ROW(B2106)+1)) / (20*21/2)</f>
        <v>1.3875714285714287</v>
      </c>
      <c r="J2122" s="2">
        <f t="shared" si="258"/>
        <v>1.4029304536363378</v>
      </c>
      <c r="K2122" s="2">
        <f t="shared" si="260"/>
        <v>1.434107401815411</v>
      </c>
    </row>
    <row r="2123" spans="1:11" ht="13.5" x14ac:dyDescent="0.25">
      <c r="A2123" s="3">
        <f>TITRES_STAT!B2126</f>
        <v>45397</v>
      </c>
      <c r="B2123" s="6">
        <f>TITRES_STAT!D2126</f>
        <v>1.39</v>
      </c>
      <c r="C2123" s="2">
        <f t="shared" si="261"/>
        <v>0</v>
      </c>
      <c r="D2123" s="2">
        <f t="shared" si="262"/>
        <v>1.39</v>
      </c>
      <c r="E2123" s="2">
        <f t="shared" si="256"/>
        <v>1.3740000000000001</v>
      </c>
      <c r="F2123" s="2">
        <f t="shared" si="257"/>
        <v>1.4140000000000004</v>
      </c>
      <c r="G2123" s="2">
        <f t="shared" si="259"/>
        <v>1.4442000000000002</v>
      </c>
      <c r="H2123" s="2">
        <f t="shared" si="263"/>
        <v>1.7467000000000013</v>
      </c>
      <c r="I2123" s="2">
        <f t="array" ref="I2123">SUMPRODUCT(B2107:B2126, (ROW(B2107:B2126)-ROW(B2107)+1)) / (20*21/2)</f>
        <v>1.3850952380952382</v>
      </c>
      <c r="J2123" s="2">
        <f t="shared" si="258"/>
        <v>1.4016989818614487</v>
      </c>
      <c r="K2123" s="2">
        <f t="shared" si="260"/>
        <v>1.4323776997834341</v>
      </c>
    </row>
    <row r="2124" spans="1:11" ht="13.5" x14ac:dyDescent="0.25">
      <c r="A2124" s="3">
        <f>TITRES_STAT!B2127</f>
        <v>45398</v>
      </c>
      <c r="B2124" s="6">
        <f>TITRES_STAT!D2127</f>
        <v>1.38</v>
      </c>
      <c r="C2124" s="2">
        <f t="shared" si="261"/>
        <v>-1.0000000000000009E-2</v>
      </c>
      <c r="D2124" s="2">
        <f t="shared" si="262"/>
        <v>1.3879999999999999</v>
      </c>
      <c r="E2124" s="2">
        <f t="shared" ref="E2124:E2187" si="264">AVERAGE(B2115:B2124)</f>
        <v>1.3810000000000002</v>
      </c>
      <c r="F2124" s="2">
        <f t="shared" si="257"/>
        <v>1.4115000000000002</v>
      </c>
      <c r="G2124" s="2">
        <f t="shared" si="259"/>
        <v>1.4418</v>
      </c>
      <c r="H2124" s="2">
        <f t="shared" si="263"/>
        <v>1.7417000000000014</v>
      </c>
      <c r="I2124" s="2">
        <f t="array" ref="I2124">SUMPRODUCT(B2108:B2127, (ROW(B2108:B2127)-ROW(B2108)+1)) / (20*21/2)</f>
        <v>1.3831428571428572</v>
      </c>
      <c r="J2124" s="2">
        <f t="shared" si="258"/>
        <v>1.3996324121603583</v>
      </c>
      <c r="K2124" s="2">
        <f t="shared" si="260"/>
        <v>1.4303236723409467</v>
      </c>
    </row>
    <row r="2125" spans="1:11" ht="13.5" x14ac:dyDescent="0.25">
      <c r="A2125" s="3">
        <f>TITRES_STAT!B2128</f>
        <v>45399</v>
      </c>
      <c r="B2125" s="6">
        <f>TITRES_STAT!D2128</f>
        <v>1.38</v>
      </c>
      <c r="C2125" s="2">
        <f t="shared" si="261"/>
        <v>0</v>
      </c>
      <c r="D2125" s="2">
        <f t="shared" si="262"/>
        <v>1.3859999999999999</v>
      </c>
      <c r="E2125" s="2">
        <f t="shared" si="264"/>
        <v>1.3839999999999999</v>
      </c>
      <c r="F2125" s="2">
        <f t="shared" si="257"/>
        <v>1.4060000000000001</v>
      </c>
      <c r="G2125" s="2">
        <f t="shared" si="259"/>
        <v>1.4394</v>
      </c>
      <c r="H2125" s="2">
        <f t="shared" si="263"/>
        <v>1.7367000000000012</v>
      </c>
      <c r="I2125" s="2">
        <f t="array" ref="I2125">SUMPRODUCT(B2109:B2128, (ROW(B2109:B2128)-ROW(B2109)+1)) / (20*21/2)</f>
        <v>1.3826666666666669</v>
      </c>
      <c r="J2125" s="2">
        <f t="shared" si="258"/>
        <v>1.3977626586212766</v>
      </c>
      <c r="K2125" s="2">
        <f t="shared" si="260"/>
        <v>1.428350194994243</v>
      </c>
    </row>
    <row r="2126" spans="1:11" ht="13.5" x14ac:dyDescent="0.25">
      <c r="A2126" s="3">
        <f>TITRES_STAT!B2129</f>
        <v>45400</v>
      </c>
      <c r="B2126" s="6">
        <f>TITRES_STAT!D2129</f>
        <v>1.38</v>
      </c>
      <c r="C2126" s="2">
        <f t="shared" si="261"/>
        <v>0</v>
      </c>
      <c r="D2126" s="2">
        <f t="shared" si="262"/>
        <v>1.3839999999999999</v>
      </c>
      <c r="E2126" s="2">
        <f t="shared" si="264"/>
        <v>1.3869999999999998</v>
      </c>
      <c r="F2126" s="2">
        <f t="shared" si="257"/>
        <v>1.4004999999999999</v>
      </c>
      <c r="G2126" s="2">
        <f t="shared" si="259"/>
        <v>1.4369999999999998</v>
      </c>
      <c r="H2126" s="2">
        <f t="shared" si="263"/>
        <v>1.7317500000000012</v>
      </c>
      <c r="I2126" s="2">
        <f t="array" ref="I2126">SUMPRODUCT(B2110:B2129, (ROW(B2110:B2129)-ROW(B2110)+1)) / (20*21/2)</f>
        <v>1.3855238095238092</v>
      </c>
      <c r="J2126" s="2">
        <f t="shared" si="258"/>
        <v>1.3960709768478217</v>
      </c>
      <c r="K2126" s="2">
        <f t="shared" si="260"/>
        <v>1.4264541089160374</v>
      </c>
    </row>
    <row r="2127" spans="1:11" ht="13.5" x14ac:dyDescent="0.25">
      <c r="A2127" s="3">
        <f>TITRES_STAT!B2130</f>
        <v>45401</v>
      </c>
      <c r="B2127" s="6">
        <f>TITRES_STAT!D2130</f>
        <v>1.38</v>
      </c>
      <c r="C2127" s="2">
        <f t="shared" si="261"/>
        <v>0</v>
      </c>
      <c r="D2127" s="2">
        <f t="shared" si="262"/>
        <v>1.3819999999999999</v>
      </c>
      <c r="E2127" s="2">
        <f t="shared" si="264"/>
        <v>1.3859999999999997</v>
      </c>
      <c r="F2127" s="2">
        <f t="shared" si="257"/>
        <v>1.395</v>
      </c>
      <c r="G2127" s="2">
        <f t="shared" si="259"/>
        <v>1.4345999999999999</v>
      </c>
      <c r="H2127" s="2">
        <f t="shared" si="263"/>
        <v>1.7268000000000012</v>
      </c>
      <c r="I2127" s="2">
        <f t="array" ref="I2127">SUMPRODUCT(B2111:B2130, (ROW(B2111:B2130)-ROW(B2111)+1)) / (20*21/2)</f>
        <v>1.3915714285714287</v>
      </c>
      <c r="J2127" s="2">
        <f t="shared" si="258"/>
        <v>1.3945404076242196</v>
      </c>
      <c r="K2127" s="2">
        <f t="shared" si="260"/>
        <v>1.4246323791546243</v>
      </c>
    </row>
    <row r="2128" spans="1:11" ht="13.5" x14ac:dyDescent="0.25">
      <c r="A2128" s="3">
        <f>TITRES_STAT!B2131</f>
        <v>45404</v>
      </c>
      <c r="B2128" s="6">
        <f>TITRES_STAT!D2131</f>
        <v>1.39</v>
      </c>
      <c r="C2128" s="2">
        <f t="shared" si="261"/>
        <v>1.0000000000000009E-2</v>
      </c>
      <c r="D2128" s="2">
        <f t="shared" si="262"/>
        <v>1.3819999999999999</v>
      </c>
      <c r="E2128" s="2">
        <f t="shared" si="264"/>
        <v>1.3859999999999997</v>
      </c>
      <c r="F2128" s="2">
        <f t="shared" si="257"/>
        <v>1.3900000000000001</v>
      </c>
      <c r="G2128" s="2">
        <f t="shared" si="259"/>
        <v>1.4323999999999999</v>
      </c>
      <c r="H2128" s="2">
        <f t="shared" si="263"/>
        <v>1.7219000000000009</v>
      </c>
      <c r="I2128" s="2">
        <f t="array" ref="I2128">SUMPRODUCT(B2112:B2131, (ROW(B2112:B2131)-ROW(B2112)+1)) / (20*21/2)</f>
        <v>1.3978095238095236</v>
      </c>
      <c r="J2128" s="2">
        <f t="shared" si="258"/>
        <v>1.3941079878504845</v>
      </c>
      <c r="K2128" s="2">
        <f t="shared" si="260"/>
        <v>1.4232742466387567</v>
      </c>
    </row>
    <row r="2129" spans="1:11" ht="13.5" x14ac:dyDescent="0.25">
      <c r="A2129" s="3">
        <f>TITRES_STAT!B2132</f>
        <v>45405</v>
      </c>
      <c r="B2129" s="6">
        <f>TITRES_STAT!D2132</f>
        <v>1.42</v>
      </c>
      <c r="C2129" s="2">
        <f t="shared" si="261"/>
        <v>3.0000000000000027E-2</v>
      </c>
      <c r="D2129" s="2">
        <f t="shared" si="262"/>
        <v>1.39</v>
      </c>
      <c r="E2129" s="2">
        <f t="shared" si="264"/>
        <v>1.3889999999999998</v>
      </c>
      <c r="F2129" s="2">
        <f t="shared" si="257"/>
        <v>1.3864999999999998</v>
      </c>
      <c r="G2129" s="2">
        <f t="shared" si="259"/>
        <v>1.4319999999999999</v>
      </c>
      <c r="H2129" s="2">
        <f t="shared" si="263"/>
        <v>1.7171500000000008</v>
      </c>
      <c r="I2129" s="2">
        <f t="array" ref="I2129">SUMPRODUCT(B2113:B2132, (ROW(B2113:B2132)-ROW(B2113)+1)) / (20*21/2)</f>
        <v>1.4049047619047619</v>
      </c>
      <c r="J2129" s="2">
        <f t="shared" si="258"/>
        <v>1.3965738937694858</v>
      </c>
      <c r="K2129" s="2">
        <f t="shared" si="260"/>
        <v>1.4231458448097858</v>
      </c>
    </row>
    <row r="2130" spans="1:11" ht="13.5" x14ac:dyDescent="0.25">
      <c r="A2130" s="3">
        <f>TITRES_STAT!B2133</f>
        <v>45406</v>
      </c>
      <c r="B2130" s="6">
        <f>TITRES_STAT!D2133</f>
        <v>1.45</v>
      </c>
      <c r="C2130" s="2">
        <f t="shared" si="261"/>
        <v>3.0000000000000027E-2</v>
      </c>
      <c r="D2130" s="2">
        <f t="shared" si="262"/>
        <v>1.4039999999999999</v>
      </c>
      <c r="E2130" s="2">
        <f t="shared" si="264"/>
        <v>1.3949999999999998</v>
      </c>
      <c r="F2130" s="2">
        <f t="shared" si="257"/>
        <v>1.3845000000000001</v>
      </c>
      <c r="G2130" s="2">
        <f t="shared" si="259"/>
        <v>1.4310000000000003</v>
      </c>
      <c r="H2130" s="2">
        <f t="shared" si="263"/>
        <v>1.7125500000000009</v>
      </c>
      <c r="I2130" s="2">
        <f t="array" ref="I2130">SUMPRODUCT(B2114:B2133, (ROW(B2114:B2133)-ROW(B2114)+1)) / (20*21/2)</f>
        <v>1.4153809523809522</v>
      </c>
      <c r="J2130" s="2">
        <f t="shared" si="258"/>
        <v>1.4016620943628681</v>
      </c>
      <c r="K2130" s="2">
        <f t="shared" si="260"/>
        <v>1.4241989489348923</v>
      </c>
    </row>
    <row r="2131" spans="1:11" ht="13.5" x14ac:dyDescent="0.25">
      <c r="A2131" s="3">
        <f>TITRES_STAT!B2134</f>
        <v>45407</v>
      </c>
      <c r="B2131" s="6">
        <f>TITRES_STAT!D2134</f>
        <v>1.45</v>
      </c>
      <c r="C2131" s="2">
        <f t="shared" si="261"/>
        <v>0</v>
      </c>
      <c r="D2131" s="2">
        <f t="shared" si="262"/>
        <v>1.4179999999999999</v>
      </c>
      <c r="E2131" s="2">
        <f t="shared" si="264"/>
        <v>1.401</v>
      </c>
      <c r="F2131" s="2">
        <f t="shared" si="257"/>
        <v>1.3855</v>
      </c>
      <c r="G2131" s="2">
        <f t="shared" si="259"/>
        <v>1.4300000000000006</v>
      </c>
      <c r="H2131" s="2">
        <f t="shared" si="263"/>
        <v>1.7080000000000006</v>
      </c>
      <c r="I2131" s="2">
        <f t="array" ref="I2131">SUMPRODUCT(B2115:B2134, (ROW(B2115:B2134)-ROW(B2115)+1)) / (20*21/2)</f>
        <v>1.430952380952381</v>
      </c>
      <c r="J2131" s="2">
        <f t="shared" si="258"/>
        <v>1.4062657044235474</v>
      </c>
      <c r="K2131" s="2">
        <f t="shared" si="260"/>
        <v>1.4252107548590143</v>
      </c>
    </row>
    <row r="2132" spans="1:11" ht="13.5" x14ac:dyDescent="0.25">
      <c r="A2132" s="3">
        <f>TITRES_STAT!B2135</f>
        <v>45408</v>
      </c>
      <c r="B2132" s="6">
        <f>TITRES_STAT!D2135</f>
        <v>1.46</v>
      </c>
      <c r="C2132" s="2">
        <f t="shared" si="261"/>
        <v>1.0000000000000009E-2</v>
      </c>
      <c r="D2132" s="2">
        <f t="shared" si="262"/>
        <v>1.4339999999999999</v>
      </c>
      <c r="E2132" s="2">
        <f t="shared" si="264"/>
        <v>1.4079999999999999</v>
      </c>
      <c r="F2132" s="2">
        <f t="shared" ref="F2132:F2195" si="265">AVERAGE(B2113:B2132)</f>
        <v>1.39</v>
      </c>
      <c r="G2132" s="2">
        <f t="shared" si="259"/>
        <v>1.4290000000000007</v>
      </c>
      <c r="H2132" s="2">
        <f t="shared" si="263"/>
        <v>1.7036000000000007</v>
      </c>
      <c r="I2132" s="2">
        <f t="array" ref="I2132">SUMPRODUCT(B2116:B2135, (ROW(B2116:B2135)-ROW(B2116)+1)) / (20*21/2)</f>
        <v>1.447238095238095</v>
      </c>
      <c r="J2132" s="2">
        <f t="shared" si="258"/>
        <v>1.4113832563832096</v>
      </c>
      <c r="K2132" s="2">
        <f t="shared" si="260"/>
        <v>1.4265750389821901</v>
      </c>
    </row>
    <row r="2133" spans="1:11" ht="13.5" x14ac:dyDescent="0.25">
      <c r="A2133" s="3">
        <f>TITRES_STAT!B2136</f>
        <v>45411</v>
      </c>
      <c r="B2133" s="6">
        <f>TITRES_STAT!D2136</f>
        <v>1.5</v>
      </c>
      <c r="C2133" s="2">
        <f t="shared" si="261"/>
        <v>4.0000000000000036E-2</v>
      </c>
      <c r="D2133" s="2">
        <f t="shared" si="262"/>
        <v>1.456</v>
      </c>
      <c r="E2133" s="2">
        <f t="shared" si="264"/>
        <v>1.4189999999999998</v>
      </c>
      <c r="F2133" s="2">
        <f t="shared" si="265"/>
        <v>1.3965000000000001</v>
      </c>
      <c r="G2133" s="2">
        <f t="shared" si="259"/>
        <v>1.4276000000000004</v>
      </c>
      <c r="H2133" s="2">
        <f t="shared" si="263"/>
        <v>1.6994000000000005</v>
      </c>
      <c r="I2133" s="2">
        <f t="array" ref="I2133">SUMPRODUCT(B2117:B2136, (ROW(B2117:B2136)-ROW(B2117)+1)) / (20*21/2)</f>
        <v>1.4690952380952382</v>
      </c>
      <c r="J2133" s="2">
        <f t="shared" ref="J2133:J2196" si="266">$J$4*B2133+J2132*(1-$J$4)</f>
        <v>1.4198229462514753</v>
      </c>
      <c r="K2133" s="2">
        <f t="shared" si="260"/>
        <v>1.4294544492181827</v>
      </c>
    </row>
    <row r="2134" spans="1:11" ht="13.5" x14ac:dyDescent="0.25">
      <c r="A2134" s="3">
        <f>TITRES_STAT!B2137</f>
        <v>45412</v>
      </c>
      <c r="B2134" s="6">
        <f>TITRES_STAT!D2137</f>
        <v>1.56</v>
      </c>
      <c r="C2134" s="2">
        <f t="shared" si="261"/>
        <v>6.0000000000000053E-2</v>
      </c>
      <c r="D2134" s="2">
        <f t="shared" si="262"/>
        <v>1.484</v>
      </c>
      <c r="E2134" s="2">
        <f t="shared" si="264"/>
        <v>1.4369999999999998</v>
      </c>
      <c r="F2134" s="2">
        <f t="shared" si="265"/>
        <v>1.4089999999999998</v>
      </c>
      <c r="G2134" s="2">
        <f t="shared" si="259"/>
        <v>1.4288000000000003</v>
      </c>
      <c r="H2134" s="2">
        <f t="shared" si="263"/>
        <v>1.6957000000000004</v>
      </c>
      <c r="I2134" s="2">
        <f t="array" ref="I2134">SUMPRODUCT(B2118:B2137, (ROW(B2118:B2137)-ROW(B2118)+1)) / (20*21/2)</f>
        <v>1.4942857142857144</v>
      </c>
      <c r="J2134" s="2">
        <f t="shared" si="266"/>
        <v>1.433173141846573</v>
      </c>
      <c r="K2134" s="2">
        <f t="shared" si="260"/>
        <v>1.4345738825821757</v>
      </c>
    </row>
    <row r="2135" spans="1:11" ht="13.5" x14ac:dyDescent="0.25">
      <c r="A2135" s="3">
        <f>TITRES_STAT!B2138</f>
        <v>45414</v>
      </c>
      <c r="B2135" s="6">
        <f>TITRES_STAT!D2138</f>
        <v>1.58</v>
      </c>
      <c r="C2135" s="2">
        <f t="shared" si="261"/>
        <v>2.0000000000000018E-2</v>
      </c>
      <c r="D2135" s="2">
        <f t="shared" si="262"/>
        <v>1.5100000000000002</v>
      </c>
      <c r="E2135" s="2">
        <f t="shared" si="264"/>
        <v>1.4570000000000001</v>
      </c>
      <c r="F2135" s="2">
        <f t="shared" si="265"/>
        <v>1.4204999999999999</v>
      </c>
      <c r="G2135" s="2">
        <f t="shared" si="259"/>
        <v>1.4304000000000001</v>
      </c>
      <c r="H2135" s="2">
        <f t="shared" si="263"/>
        <v>1.6921500000000007</v>
      </c>
      <c r="I2135" s="2">
        <f t="array" ref="I2135">SUMPRODUCT(B2119:B2138, (ROW(B2119:B2138)-ROW(B2119)+1)) / (20*21/2)</f>
        <v>1.5218095238095237</v>
      </c>
      <c r="J2135" s="2">
        <f t="shared" si="266"/>
        <v>1.4471566521468993</v>
      </c>
      <c r="K2135" s="2">
        <f t="shared" si="260"/>
        <v>1.4402768675789532</v>
      </c>
    </row>
    <row r="2136" spans="1:11" ht="13.5" x14ac:dyDescent="0.25">
      <c r="A2136" s="3">
        <f>TITRES_STAT!B2139</f>
        <v>45415</v>
      </c>
      <c r="B2136" s="6">
        <f>TITRES_STAT!D2139</f>
        <v>1.65</v>
      </c>
      <c r="C2136" s="2">
        <f t="shared" si="261"/>
        <v>6.999999999999984E-2</v>
      </c>
      <c r="D2136" s="2">
        <f t="shared" si="262"/>
        <v>1.55</v>
      </c>
      <c r="E2136" s="2">
        <f t="shared" si="264"/>
        <v>1.4840000000000002</v>
      </c>
      <c r="F2136" s="2">
        <f t="shared" si="265"/>
        <v>1.4354999999999998</v>
      </c>
      <c r="G2136" s="2">
        <f t="shared" si="259"/>
        <v>1.4334000000000002</v>
      </c>
      <c r="H2136" s="2">
        <f t="shared" si="263"/>
        <v>1.6889500000000004</v>
      </c>
      <c r="I2136" s="2">
        <f t="array" ref="I2136">SUMPRODUCT(B2120:B2139, (ROW(B2120:B2139)-ROW(B2120)+1)) / (20*21/2)</f>
        <v>1.547666666666667</v>
      </c>
      <c r="J2136" s="2">
        <f t="shared" si="266"/>
        <v>1.4664750662281469</v>
      </c>
      <c r="K2136" s="2">
        <f t="shared" si="260"/>
        <v>1.4485013041444845</v>
      </c>
    </row>
    <row r="2137" spans="1:11" ht="13.5" x14ac:dyDescent="0.25">
      <c r="A2137" s="3">
        <f>TITRES_STAT!B2140</f>
        <v>45418</v>
      </c>
      <c r="B2137" s="6">
        <f>TITRES_STAT!D2140</f>
        <v>1.7</v>
      </c>
      <c r="C2137" s="2">
        <f t="shared" si="261"/>
        <v>5.0000000000000044E-2</v>
      </c>
      <c r="D2137" s="2">
        <f t="shared" si="262"/>
        <v>1.5980000000000003</v>
      </c>
      <c r="E2137" s="2">
        <f t="shared" si="264"/>
        <v>1.516</v>
      </c>
      <c r="F2137" s="2">
        <f t="shared" si="265"/>
        <v>1.4509999999999996</v>
      </c>
      <c r="G2137" s="2">
        <f t="shared" si="259"/>
        <v>1.4374000000000007</v>
      </c>
      <c r="H2137" s="2">
        <f t="shared" si="263"/>
        <v>1.6860000000000002</v>
      </c>
      <c r="I2137" s="2">
        <f t="array" ref="I2137">SUMPRODUCT(B2121:B2140, (ROW(B2121:B2140)-ROW(B2121)+1)) / (20*21/2)</f>
        <v>1.5775714285714286</v>
      </c>
      <c r="J2137" s="2">
        <f t="shared" si="266"/>
        <v>1.4887155361111803</v>
      </c>
      <c r="K2137" s="2">
        <f t="shared" si="260"/>
        <v>1.4583639980996028</v>
      </c>
    </row>
    <row r="2138" spans="1:11" ht="13.5" x14ac:dyDescent="0.25">
      <c r="A2138" s="3">
        <f>TITRES_STAT!B2141</f>
        <v>45419</v>
      </c>
      <c r="B2138" s="6">
        <f>TITRES_STAT!D2141</f>
        <v>1.74</v>
      </c>
      <c r="C2138" s="2">
        <f t="shared" si="261"/>
        <v>4.0000000000000036E-2</v>
      </c>
      <c r="D2138" s="2">
        <f t="shared" si="262"/>
        <v>1.6460000000000001</v>
      </c>
      <c r="E2138" s="2">
        <f t="shared" si="264"/>
        <v>1.5509999999999999</v>
      </c>
      <c r="F2138" s="2">
        <f t="shared" si="265"/>
        <v>1.4684999999999995</v>
      </c>
      <c r="G2138" s="2">
        <f t="shared" si="259"/>
        <v>1.4422000000000004</v>
      </c>
      <c r="H2138" s="2">
        <f t="shared" si="263"/>
        <v>1.6832500000000004</v>
      </c>
      <c r="I2138" s="2">
        <f t="array" ref="I2138">SUMPRODUCT(B2122:B2141, (ROW(B2122:B2141)-ROW(B2122)+1)) / (20*21/2)</f>
        <v>1.613142857142857</v>
      </c>
      <c r="J2138" s="2">
        <f t="shared" si="266"/>
        <v>1.5126473898148776</v>
      </c>
      <c r="K2138" s="2">
        <f t="shared" si="260"/>
        <v>1.4694085471937361</v>
      </c>
    </row>
    <row r="2139" spans="1:11" ht="13.5" x14ac:dyDescent="0.25">
      <c r="A2139" s="3">
        <f>TITRES_STAT!B2142</f>
        <v>45420</v>
      </c>
      <c r="B2139" s="6">
        <f>TITRES_STAT!D2142</f>
        <v>1.74</v>
      </c>
      <c r="C2139" s="2">
        <f t="shared" si="261"/>
        <v>0</v>
      </c>
      <c r="D2139" s="2">
        <f t="shared" si="262"/>
        <v>1.6819999999999999</v>
      </c>
      <c r="E2139" s="2">
        <f t="shared" si="264"/>
        <v>1.583</v>
      </c>
      <c r="F2139" s="2">
        <f t="shared" si="265"/>
        <v>1.4859999999999998</v>
      </c>
      <c r="G2139" s="2">
        <f t="shared" si="259"/>
        <v>1.4470000000000005</v>
      </c>
      <c r="H2139" s="2">
        <f t="shared" si="263"/>
        <v>1.6805000000000003</v>
      </c>
      <c r="I2139" s="2">
        <f t="array" ref="I2139">SUMPRODUCT(B2123:B2142, (ROW(B2123:B2142)-ROW(B2123)+1)) / (20*21/2)</f>
        <v>1.6387619047619046</v>
      </c>
      <c r="J2139" s="2">
        <f t="shared" si="266"/>
        <v>1.5343000193563179</v>
      </c>
      <c r="K2139" s="2">
        <f t="shared" si="260"/>
        <v>1.4800199767155506</v>
      </c>
    </row>
    <row r="2140" spans="1:11" ht="13.5" x14ac:dyDescent="0.25">
      <c r="A2140" s="3">
        <f>TITRES_STAT!B2143</f>
        <v>45421</v>
      </c>
      <c r="B2140" s="6">
        <f>TITRES_STAT!D2143</f>
        <v>1.8</v>
      </c>
      <c r="C2140" s="2">
        <f t="shared" si="261"/>
        <v>6.0000000000000053E-2</v>
      </c>
      <c r="D2140" s="2">
        <f t="shared" si="262"/>
        <v>1.7260000000000002</v>
      </c>
      <c r="E2140" s="2">
        <f t="shared" si="264"/>
        <v>1.6179999999999999</v>
      </c>
      <c r="F2140" s="2">
        <f t="shared" si="265"/>
        <v>1.5064999999999995</v>
      </c>
      <c r="G2140" s="2">
        <f t="shared" si="259"/>
        <v>1.4542000000000004</v>
      </c>
      <c r="H2140" s="2">
        <f t="shared" si="263"/>
        <v>1.6782500000000005</v>
      </c>
      <c r="I2140" s="2">
        <f t="array" ref="I2140">SUMPRODUCT(B2124:B2143, (ROW(B2124:B2143)-ROW(B2124)+1)) / (20*21/2)</f>
        <v>1.6624285714285711</v>
      </c>
      <c r="J2140" s="2">
        <f t="shared" si="266"/>
        <v>1.5596047794176211</v>
      </c>
      <c r="K2140" s="2">
        <f t="shared" si="260"/>
        <v>1.492568212922784</v>
      </c>
    </row>
    <row r="2141" spans="1:11" ht="13.5" x14ac:dyDescent="0.25">
      <c r="A2141" s="3">
        <f>TITRES_STAT!B2144</f>
        <v>45422</v>
      </c>
      <c r="B2141" s="6">
        <f>TITRES_STAT!D2144</f>
        <v>1.88</v>
      </c>
      <c r="C2141" s="2">
        <f t="shared" si="261"/>
        <v>7.9999999999999849E-2</v>
      </c>
      <c r="D2141" s="2">
        <f t="shared" si="262"/>
        <v>1.7719999999999998</v>
      </c>
      <c r="E2141" s="2">
        <f t="shared" si="264"/>
        <v>1.661</v>
      </c>
      <c r="F2141" s="2">
        <f t="shared" si="265"/>
        <v>1.5309999999999997</v>
      </c>
      <c r="G2141" s="2">
        <f t="shared" si="259"/>
        <v>1.4642000000000002</v>
      </c>
      <c r="H2141" s="2">
        <f t="shared" si="263"/>
        <v>1.6767500000000004</v>
      </c>
      <c r="I2141" s="2">
        <f t="array" ref="I2141">SUMPRODUCT(B2125:B2144, (ROW(B2125:B2144)-ROW(B2125)+1)) / (20*21/2)</f>
        <v>1.6831904761904761</v>
      </c>
      <c r="J2141" s="2">
        <f t="shared" si="266"/>
        <v>1.5901186099492763</v>
      </c>
      <c r="K2141" s="2">
        <f t="shared" si="260"/>
        <v>1.5077616163375769</v>
      </c>
    </row>
    <row r="2142" spans="1:11" ht="13.5" x14ac:dyDescent="0.25">
      <c r="A2142" s="3">
        <f>TITRES_STAT!B2145</f>
        <v>45425</v>
      </c>
      <c r="B2142" s="6">
        <f>TITRES_STAT!D2145</f>
        <v>1.8</v>
      </c>
      <c r="C2142" s="2">
        <f t="shared" si="261"/>
        <v>-7.9999999999999849E-2</v>
      </c>
      <c r="D2142" s="2">
        <f t="shared" si="262"/>
        <v>1.7920000000000003</v>
      </c>
      <c r="E2142" s="2">
        <f t="shared" si="264"/>
        <v>1.6950000000000003</v>
      </c>
      <c r="F2142" s="2">
        <f t="shared" si="265"/>
        <v>1.5514999999999997</v>
      </c>
      <c r="G2142" s="2">
        <f t="shared" si="259"/>
        <v>1.4725999999999999</v>
      </c>
      <c r="H2142" s="2">
        <f t="shared" si="263"/>
        <v>1.6748500000000004</v>
      </c>
      <c r="I2142" s="2">
        <f t="array" ref="I2142">SUMPRODUCT(B2126:B2145, (ROW(B2126:B2145)-ROW(B2126)+1)) / (20*21/2)</f>
        <v>1.702952380952381</v>
      </c>
      <c r="J2142" s="2">
        <f t="shared" si="266"/>
        <v>1.610107313763631</v>
      </c>
      <c r="K2142" s="2">
        <f t="shared" si="260"/>
        <v>1.5192219451086524</v>
      </c>
    </row>
    <row r="2143" spans="1:11" ht="13.5" x14ac:dyDescent="0.25">
      <c r="A2143" s="3">
        <f>TITRES_STAT!B2146</f>
        <v>45426</v>
      </c>
      <c r="B2143" s="6">
        <f>TITRES_STAT!D2146</f>
        <v>1.8</v>
      </c>
      <c r="C2143" s="2">
        <f t="shared" si="261"/>
        <v>0</v>
      </c>
      <c r="D2143" s="2">
        <f t="shared" si="262"/>
        <v>1.8039999999999998</v>
      </c>
      <c r="E2143" s="2">
        <f t="shared" si="264"/>
        <v>1.7250000000000003</v>
      </c>
      <c r="F2143" s="2">
        <f t="shared" si="265"/>
        <v>1.5719999999999996</v>
      </c>
      <c r="G2143" s="2">
        <f t="shared" si="259"/>
        <v>1.4798</v>
      </c>
      <c r="H2143" s="2">
        <f t="shared" si="263"/>
        <v>1.6734000000000002</v>
      </c>
      <c r="I2143" s="2">
        <f t="array" ref="I2143">SUMPRODUCT(B2127:B2146, (ROW(B2127:B2146)-ROW(B2127)+1)) / (20*21/2)</f>
        <v>1.7283333333333331</v>
      </c>
      <c r="J2143" s="2">
        <f t="shared" si="266"/>
        <v>1.6281923315004281</v>
      </c>
      <c r="K2143" s="2">
        <f t="shared" si="260"/>
        <v>1.5302328492220385</v>
      </c>
    </row>
    <row r="2144" spans="1:11" ht="13.5" x14ac:dyDescent="0.25">
      <c r="A2144" s="3">
        <f>TITRES_STAT!B2147</f>
        <v>45427</v>
      </c>
      <c r="B2144" s="6">
        <f>TITRES_STAT!D2147</f>
        <v>1.79</v>
      </c>
      <c r="C2144" s="2">
        <f t="shared" si="261"/>
        <v>-1.0000000000000009E-2</v>
      </c>
      <c r="D2144" s="2">
        <f t="shared" si="262"/>
        <v>1.8140000000000001</v>
      </c>
      <c r="E2144" s="2">
        <f t="shared" si="264"/>
        <v>1.748</v>
      </c>
      <c r="F2144" s="2">
        <f t="shared" si="265"/>
        <v>1.5924999999999998</v>
      </c>
      <c r="G2144" s="2">
        <f t="shared" si="259"/>
        <v>1.4856000000000003</v>
      </c>
      <c r="H2144" s="2">
        <f t="shared" si="263"/>
        <v>1.6714500000000003</v>
      </c>
      <c r="I2144" s="2">
        <f t="array" ref="I2144">SUMPRODUCT(B2128:B2147, (ROW(B2128:B2147)-ROW(B2128)+1)) / (20*21/2)</f>
        <v>1.7513333333333332</v>
      </c>
      <c r="J2144" s="2">
        <f t="shared" si="266"/>
        <v>1.6436025856432444</v>
      </c>
      <c r="K2144" s="2">
        <f t="shared" si="260"/>
        <v>1.5404197963113702</v>
      </c>
    </row>
    <row r="2145" spans="1:11" ht="13.5" x14ac:dyDescent="0.25">
      <c r="A2145" s="3">
        <f>TITRES_STAT!B2148</f>
        <v>45428</v>
      </c>
      <c r="B2145" s="6">
        <f>TITRES_STAT!D2148</f>
        <v>1.8</v>
      </c>
      <c r="C2145" s="2">
        <f t="shared" si="261"/>
        <v>1.0000000000000009E-2</v>
      </c>
      <c r="D2145" s="2">
        <f t="shared" si="262"/>
        <v>1.8140000000000001</v>
      </c>
      <c r="E2145" s="2">
        <f t="shared" si="264"/>
        <v>1.7700000000000002</v>
      </c>
      <c r="F2145" s="2">
        <f t="shared" si="265"/>
        <v>1.6134999999999997</v>
      </c>
      <c r="G2145" s="2">
        <f t="shared" si="259"/>
        <v>1.4928000000000003</v>
      </c>
      <c r="H2145" s="2">
        <f t="shared" si="263"/>
        <v>1.6695500000000003</v>
      </c>
      <c r="I2145" s="2">
        <f t="array" ref="I2145">SUMPRODUCT(B2129:B2148, (ROW(B2129:B2148)-ROW(B2129)+1)) / (20*21/2)</f>
        <v>1.7719523809523809</v>
      </c>
      <c r="J2145" s="2">
        <f t="shared" si="266"/>
        <v>1.658497577486745</v>
      </c>
      <c r="K2145" s="2">
        <f t="shared" si="260"/>
        <v>1.5505994121422968</v>
      </c>
    </row>
    <row r="2146" spans="1:11" ht="13.5" x14ac:dyDescent="0.25">
      <c r="A2146" s="3">
        <f>TITRES_STAT!B2149</f>
        <v>45429</v>
      </c>
      <c r="B2146" s="6">
        <f>TITRES_STAT!D2149</f>
        <v>1.88</v>
      </c>
      <c r="C2146" s="2">
        <f t="shared" si="261"/>
        <v>7.9999999999999849E-2</v>
      </c>
      <c r="D2146" s="2">
        <f t="shared" si="262"/>
        <v>1.8140000000000001</v>
      </c>
      <c r="E2146" s="2">
        <f t="shared" si="264"/>
        <v>1.7929999999999999</v>
      </c>
      <c r="F2146" s="2">
        <f t="shared" si="265"/>
        <v>1.6385000000000001</v>
      </c>
      <c r="G2146" s="2">
        <f t="shared" si="259"/>
        <v>1.5004000000000002</v>
      </c>
      <c r="H2146" s="2">
        <f t="shared" si="263"/>
        <v>1.6680500000000003</v>
      </c>
      <c r="I2146" s="2">
        <f t="array" ref="I2146">SUMPRODUCT(B2130:B2149, (ROW(B2130:B2149)-ROW(B2130)+1)) / (20*21/2)</f>
        <v>1.7921428571428568</v>
      </c>
      <c r="J2146" s="2">
        <f t="shared" si="266"/>
        <v>1.6795930462975313</v>
      </c>
      <c r="K2146" s="2">
        <f t="shared" si="260"/>
        <v>1.5635170822543636</v>
      </c>
    </row>
    <row r="2147" spans="1:11" ht="13.5" x14ac:dyDescent="0.25">
      <c r="A2147" s="3">
        <f>TITRES_STAT!B2150</f>
        <v>45432</v>
      </c>
      <c r="B2147" s="6">
        <f>TITRES_STAT!D2150</f>
        <v>1.88</v>
      </c>
      <c r="C2147" s="2">
        <f t="shared" si="261"/>
        <v>0</v>
      </c>
      <c r="D2147" s="2">
        <f t="shared" si="262"/>
        <v>1.8299999999999996</v>
      </c>
      <c r="E2147" s="2">
        <f t="shared" si="264"/>
        <v>1.8109999999999999</v>
      </c>
      <c r="F2147" s="2">
        <f t="shared" si="265"/>
        <v>1.6634999999999998</v>
      </c>
      <c r="G2147" s="2">
        <f t="shared" si="259"/>
        <v>1.5080000000000005</v>
      </c>
      <c r="H2147" s="2">
        <f t="shared" si="263"/>
        <v>1.6665500000000002</v>
      </c>
      <c r="I2147" s="2">
        <f t="array" ref="I2147">SUMPRODUCT(B2131:B2150, (ROW(B2131:B2150)-ROW(B2131)+1)) / (20*21/2)</f>
        <v>1.8176666666666665</v>
      </c>
      <c r="J2147" s="2">
        <f t="shared" si="266"/>
        <v>1.6986794228406237</v>
      </c>
      <c r="K2147" s="2">
        <f t="shared" si="260"/>
        <v>1.5759281770679181</v>
      </c>
    </row>
    <row r="2148" spans="1:11" ht="13.5" x14ac:dyDescent="0.25">
      <c r="A2148" s="3">
        <f>TITRES_STAT!B2151</f>
        <v>45433</v>
      </c>
      <c r="B2148" s="6">
        <f>TITRES_STAT!D2151</f>
        <v>1.88</v>
      </c>
      <c r="C2148" s="2">
        <f t="shared" si="261"/>
        <v>0</v>
      </c>
      <c r="D2148" s="2">
        <f t="shared" si="262"/>
        <v>1.8460000000000001</v>
      </c>
      <c r="E2148" s="2">
        <f t="shared" si="264"/>
        <v>1.8249999999999997</v>
      </c>
      <c r="F2148" s="2">
        <f t="shared" si="265"/>
        <v>1.6879999999999999</v>
      </c>
      <c r="G2148" s="2">
        <f t="shared" si="259"/>
        <v>1.5156000000000003</v>
      </c>
      <c r="H2148" s="2">
        <f t="shared" si="263"/>
        <v>1.6650500000000001</v>
      </c>
      <c r="I2148" s="2">
        <f t="array" ref="I2148">SUMPRODUCT(B2132:B2151, (ROW(B2132:B2151)-ROW(B2132)+1)) / (20*21/2)</f>
        <v>1.8482857142857139</v>
      </c>
      <c r="J2148" s="2">
        <f t="shared" si="266"/>
        <v>1.7159480492367549</v>
      </c>
      <c r="K2148" s="2">
        <f t="shared" si="260"/>
        <v>1.587852562280941</v>
      </c>
    </row>
    <row r="2149" spans="1:11" ht="13.5" x14ac:dyDescent="0.25">
      <c r="A2149" s="3">
        <f>TITRES_STAT!B2152</f>
        <v>45434</v>
      </c>
      <c r="B2149" s="6">
        <f>TITRES_STAT!D2152</f>
        <v>1.9</v>
      </c>
      <c r="C2149" s="2">
        <f t="shared" si="261"/>
        <v>2.0000000000000018E-2</v>
      </c>
      <c r="D2149" s="2">
        <f t="shared" si="262"/>
        <v>1.8679999999999999</v>
      </c>
      <c r="E2149" s="2">
        <f t="shared" si="264"/>
        <v>1.8409999999999997</v>
      </c>
      <c r="F2149" s="2">
        <f t="shared" si="265"/>
        <v>1.7119999999999997</v>
      </c>
      <c r="G2149" s="2">
        <f t="shared" si="259"/>
        <v>1.5248000000000004</v>
      </c>
      <c r="H2149" s="2">
        <f t="shared" si="263"/>
        <v>1.6636500000000001</v>
      </c>
      <c r="I2149" s="2">
        <f t="array" ref="I2149">SUMPRODUCT(B2133:B2152, (ROW(B2133:B2152)-ROW(B2133)+1)) / (20*21/2)</f>
        <v>1.8769523809523805</v>
      </c>
      <c r="J2149" s="2">
        <f t="shared" si="266"/>
        <v>1.7334768064523021</v>
      </c>
      <c r="K2149" s="2">
        <f t="shared" si="260"/>
        <v>1.6000936382699236</v>
      </c>
    </row>
    <row r="2150" spans="1:11" ht="13.5" x14ac:dyDescent="0.25">
      <c r="A2150" s="3">
        <f>TITRES_STAT!B2153</f>
        <v>45435</v>
      </c>
      <c r="B2150" s="6">
        <f>TITRES_STAT!D2153</f>
        <v>1.98</v>
      </c>
      <c r="C2150" s="2">
        <f t="shared" si="261"/>
        <v>8.0000000000000071E-2</v>
      </c>
      <c r="D2150" s="2">
        <f t="shared" si="262"/>
        <v>1.9039999999999999</v>
      </c>
      <c r="E2150" s="2">
        <f t="shared" si="264"/>
        <v>1.8589999999999995</v>
      </c>
      <c r="F2150" s="2">
        <f t="shared" si="265"/>
        <v>1.7384999999999997</v>
      </c>
      <c r="G2150" s="2">
        <f t="shared" si="259"/>
        <v>1.5368000000000004</v>
      </c>
      <c r="H2150" s="2">
        <f t="shared" si="263"/>
        <v>1.6626500000000004</v>
      </c>
      <c r="I2150" s="2">
        <f t="array" ref="I2150">SUMPRODUCT(B2134:B2153, (ROW(B2134:B2153)-ROW(B2134)+1)) / (20*21/2)</f>
        <v>1.911285714285714</v>
      </c>
      <c r="J2150" s="2">
        <f t="shared" si="266"/>
        <v>1.7569552058377971</v>
      </c>
      <c r="K2150" s="2">
        <f t="shared" si="260"/>
        <v>1.6149919269652206</v>
      </c>
    </row>
    <row r="2151" spans="1:11" ht="13.5" x14ac:dyDescent="0.25">
      <c r="A2151" s="3">
        <f>TITRES_STAT!B2154</f>
        <v>45436</v>
      </c>
      <c r="B2151" s="6">
        <f>TITRES_STAT!D2154</f>
        <v>2.06</v>
      </c>
      <c r="C2151" s="2">
        <f t="shared" si="261"/>
        <v>8.0000000000000071E-2</v>
      </c>
      <c r="D2151" s="2">
        <f t="shared" si="262"/>
        <v>1.9400000000000002</v>
      </c>
      <c r="E2151" s="2">
        <f t="shared" si="264"/>
        <v>1.8769999999999996</v>
      </c>
      <c r="F2151" s="2">
        <f t="shared" si="265"/>
        <v>1.7689999999999997</v>
      </c>
      <c r="G2151" s="2">
        <f t="shared" si="259"/>
        <v>1.5516000000000005</v>
      </c>
      <c r="H2151" s="2">
        <f t="shared" si="263"/>
        <v>1.6620500000000005</v>
      </c>
      <c r="I2151" s="2">
        <f t="array" ref="I2151">SUMPRODUCT(B2135:B2154, (ROW(B2135:B2154)-ROW(B2135)+1)) / (20*21/2)</f>
        <v>1.9339047619047616</v>
      </c>
      <c r="J2151" s="2">
        <f t="shared" si="266"/>
        <v>1.785816614805626</v>
      </c>
      <c r="K2151" s="2">
        <f t="shared" si="260"/>
        <v>1.6324432239469768</v>
      </c>
    </row>
    <row r="2152" spans="1:11" ht="13.5" x14ac:dyDescent="0.25">
      <c r="A2152" s="3">
        <f>TITRES_STAT!B2155</f>
        <v>45439</v>
      </c>
      <c r="B2152" s="6">
        <f>TITRES_STAT!D2155</f>
        <v>2.0699999999999998</v>
      </c>
      <c r="C2152" s="2">
        <f t="shared" si="261"/>
        <v>9.9999999999997868E-3</v>
      </c>
      <c r="D2152" s="2">
        <f t="shared" si="262"/>
        <v>1.9780000000000002</v>
      </c>
      <c r="E2152" s="2">
        <f t="shared" si="264"/>
        <v>1.9039999999999999</v>
      </c>
      <c r="F2152" s="2">
        <f t="shared" si="265"/>
        <v>1.7995000000000001</v>
      </c>
      <c r="G2152" s="2">
        <f t="shared" si="259"/>
        <v>1.5666000000000002</v>
      </c>
      <c r="H2152" s="2">
        <f t="shared" si="263"/>
        <v>1.6615000000000004</v>
      </c>
      <c r="I2152" s="2">
        <f t="array" ref="I2152">SUMPRODUCT(B2136:B2155, (ROW(B2136:B2155)-ROW(B2136)+1)) / (20*21/2)</f>
        <v>1.9540952380952379</v>
      </c>
      <c r="J2152" s="2">
        <f t="shared" si="266"/>
        <v>1.812881699109852</v>
      </c>
      <c r="K2152" s="2">
        <f t="shared" si="260"/>
        <v>1.6496023132039581</v>
      </c>
    </row>
    <row r="2153" spans="1:11" ht="13.5" x14ac:dyDescent="0.25">
      <c r="A2153" s="3">
        <f>TITRES_STAT!B2156</f>
        <v>45440</v>
      </c>
      <c r="B2153" s="6">
        <f>TITRES_STAT!D2156</f>
        <v>2.16</v>
      </c>
      <c r="C2153" s="2">
        <f t="shared" si="261"/>
        <v>9.0000000000000302E-2</v>
      </c>
      <c r="D2153" s="2">
        <f t="shared" si="262"/>
        <v>2.0339999999999998</v>
      </c>
      <c r="E2153" s="2">
        <f t="shared" si="264"/>
        <v>1.9400000000000002</v>
      </c>
      <c r="F2153" s="2">
        <f t="shared" si="265"/>
        <v>1.8325000000000002</v>
      </c>
      <c r="G2153" s="2">
        <f t="shared" si="259"/>
        <v>1.5824</v>
      </c>
      <c r="H2153" s="2">
        <f t="shared" si="263"/>
        <v>1.6614000000000004</v>
      </c>
      <c r="I2153" s="2">
        <f t="array" ref="I2153">SUMPRODUCT(B2137:B2156, (ROW(B2137:B2156)-ROW(B2137)+1)) / (20*21/2)</f>
        <v>1.9719523809523807</v>
      </c>
      <c r="J2153" s="2">
        <f t="shared" si="266"/>
        <v>1.8459405849089137</v>
      </c>
      <c r="K2153" s="2">
        <f t="shared" si="260"/>
        <v>1.6696179087645873</v>
      </c>
    </row>
    <row r="2154" spans="1:11" ht="13.5" x14ac:dyDescent="0.25">
      <c r="A2154" s="3">
        <f>TITRES_STAT!B2157</f>
        <v>45441</v>
      </c>
      <c r="B2154" s="6">
        <f>TITRES_STAT!D2157</f>
        <v>2.0699999999999998</v>
      </c>
      <c r="C2154" s="2">
        <f t="shared" si="261"/>
        <v>-9.0000000000000302E-2</v>
      </c>
      <c r="D2154" s="2">
        <f t="shared" si="262"/>
        <v>2.0680000000000001</v>
      </c>
      <c r="E2154" s="2">
        <f t="shared" si="264"/>
        <v>1.968</v>
      </c>
      <c r="F2154" s="2">
        <f t="shared" si="265"/>
        <v>1.8579999999999994</v>
      </c>
      <c r="G2154" s="2">
        <f t="shared" si="259"/>
        <v>1.5952000000000002</v>
      </c>
      <c r="H2154" s="2">
        <f t="shared" si="263"/>
        <v>1.6608500000000004</v>
      </c>
      <c r="I2154" s="2">
        <f t="array" ref="I2154">SUMPRODUCT(B2138:B2157, (ROW(B2138:B2157)-ROW(B2138)+1)) / (20*21/2)</f>
        <v>1.9859047619047618</v>
      </c>
      <c r="J2154" s="2">
        <f t="shared" si="266"/>
        <v>1.8672795768223505</v>
      </c>
      <c r="K2154" s="2">
        <f t="shared" si="260"/>
        <v>1.6853191672444072</v>
      </c>
    </row>
    <row r="2155" spans="1:11" ht="13.5" x14ac:dyDescent="0.25">
      <c r="A2155" s="3">
        <f>TITRES_STAT!B2158</f>
        <v>45442</v>
      </c>
      <c r="B2155" s="6">
        <f>TITRES_STAT!D2158</f>
        <v>2.0699999999999998</v>
      </c>
      <c r="C2155" s="2">
        <f t="shared" si="261"/>
        <v>0</v>
      </c>
      <c r="D2155" s="2">
        <f t="shared" si="262"/>
        <v>2.0859999999999999</v>
      </c>
      <c r="E2155" s="2">
        <f t="shared" si="264"/>
        <v>1.9949999999999999</v>
      </c>
      <c r="F2155" s="2">
        <f t="shared" si="265"/>
        <v>1.8824999999999998</v>
      </c>
      <c r="G2155" s="2">
        <f t="shared" si="259"/>
        <v>1.6067999999999998</v>
      </c>
      <c r="H2155" s="2">
        <f t="shared" si="263"/>
        <v>1.6603000000000003</v>
      </c>
      <c r="I2155" s="2">
        <f t="array" ref="I2155">SUMPRODUCT(B2139:B2158, (ROW(B2139:B2158)-ROW(B2139)+1)) / (20*21/2)</f>
        <v>1.9981904761904759</v>
      </c>
      <c r="J2155" s="2">
        <f t="shared" si="266"/>
        <v>1.8865862837916503</v>
      </c>
      <c r="K2155" s="2">
        <f t="shared" si="260"/>
        <v>1.7004046900975676</v>
      </c>
    </row>
    <row r="2156" spans="1:11" ht="13.5" x14ac:dyDescent="0.25">
      <c r="A2156" s="3">
        <f>TITRES_STAT!B2159</f>
        <v>45443</v>
      </c>
      <c r="B2156" s="6">
        <f>TITRES_STAT!D2159</f>
        <v>2.0699999999999998</v>
      </c>
      <c r="C2156" s="2">
        <f t="shared" si="261"/>
        <v>0</v>
      </c>
      <c r="D2156" s="2">
        <f t="shared" si="262"/>
        <v>2.0880000000000001</v>
      </c>
      <c r="E2156" s="2">
        <f t="shared" si="264"/>
        <v>2.0140000000000002</v>
      </c>
      <c r="F2156" s="2">
        <f t="shared" si="265"/>
        <v>1.9034999999999997</v>
      </c>
      <c r="G2156" s="2">
        <f t="shared" si="259"/>
        <v>1.6183999999999998</v>
      </c>
      <c r="H2156" s="2">
        <f t="shared" si="263"/>
        <v>1.6597500000000003</v>
      </c>
      <c r="I2156" s="2">
        <f t="array" ref="I2156">SUMPRODUCT(B2140:B2159, (ROW(B2140:B2159)-ROW(B2140)+1)) / (20*21/2)</f>
        <v>2.0089999999999995</v>
      </c>
      <c r="J2156" s="2">
        <f t="shared" si="266"/>
        <v>1.9040542567638741</v>
      </c>
      <c r="K2156" s="2">
        <f t="shared" si="260"/>
        <v>1.7148986238192314</v>
      </c>
    </row>
    <row r="2157" spans="1:11" ht="13.5" x14ac:dyDescent="0.25">
      <c r="A2157" s="3">
        <f>TITRES_STAT!B2160</f>
        <v>45446</v>
      </c>
      <c r="B2157" s="6">
        <f>TITRES_STAT!D2160</f>
        <v>2.0499999999999998</v>
      </c>
      <c r="C2157" s="2">
        <f t="shared" si="261"/>
        <v>-2.0000000000000018E-2</v>
      </c>
      <c r="D2157" s="2">
        <f t="shared" si="262"/>
        <v>2.0840000000000005</v>
      </c>
      <c r="E2157" s="2">
        <f t="shared" si="264"/>
        <v>2.0310000000000001</v>
      </c>
      <c r="F2157" s="2">
        <f t="shared" si="265"/>
        <v>1.9209999999999998</v>
      </c>
      <c r="G2157" s="2">
        <f t="shared" si="259"/>
        <v>1.6295999999999997</v>
      </c>
      <c r="H2157" s="2">
        <f t="shared" si="263"/>
        <v>1.6591000000000002</v>
      </c>
      <c r="I2157" s="2">
        <f t="array" ref="I2157">SUMPRODUCT(B2141:B2160, (ROW(B2141:B2160)-ROW(B2141)+1)) / (20*21/2)</f>
        <v>2.0183333333333331</v>
      </c>
      <c r="J2157" s="2">
        <f t="shared" si="266"/>
        <v>1.9179538513577907</v>
      </c>
      <c r="K2157" s="2">
        <f t="shared" si="260"/>
        <v>1.7280398542576929</v>
      </c>
    </row>
    <row r="2158" spans="1:11" ht="13.5" x14ac:dyDescent="0.25">
      <c r="A2158" s="3">
        <f>TITRES_STAT!B2161</f>
        <v>45447</v>
      </c>
      <c r="B2158" s="6">
        <f>TITRES_STAT!D2161</f>
        <v>2.0499999999999998</v>
      </c>
      <c r="C2158" s="2">
        <f t="shared" si="261"/>
        <v>0</v>
      </c>
      <c r="D2158" s="2">
        <f t="shared" si="262"/>
        <v>2.0619999999999998</v>
      </c>
      <c r="E2158" s="2">
        <f t="shared" si="264"/>
        <v>2.048</v>
      </c>
      <c r="F2158" s="2">
        <f t="shared" si="265"/>
        <v>1.9364999999999994</v>
      </c>
      <c r="G2158" s="2">
        <f t="shared" si="259"/>
        <v>1.6407999999999994</v>
      </c>
      <c r="H2158" s="2">
        <f t="shared" si="263"/>
        <v>1.6584500000000002</v>
      </c>
      <c r="I2158" s="2">
        <f t="array" ref="I2158">SUMPRODUCT(B2142:B2161, (ROW(B2142:B2161)-ROW(B2142)+1)) / (20*21/2)</f>
        <v>2.0198095238095237</v>
      </c>
      <c r="J2158" s="2">
        <f t="shared" si="266"/>
        <v>1.9305296750380012</v>
      </c>
      <c r="K2158" s="2">
        <f t="shared" si="260"/>
        <v>1.7406657423260186</v>
      </c>
    </row>
    <row r="2159" spans="1:11" ht="13.5" x14ac:dyDescent="0.25">
      <c r="A2159" s="3">
        <f>TITRES_STAT!B2162</f>
        <v>45448</v>
      </c>
      <c r="B2159" s="6">
        <f>TITRES_STAT!D2162</f>
        <v>2.0499999999999998</v>
      </c>
      <c r="C2159" s="2">
        <f t="shared" si="261"/>
        <v>0</v>
      </c>
      <c r="D2159" s="2">
        <f t="shared" si="262"/>
        <v>2.0579999999999998</v>
      </c>
      <c r="E2159" s="2">
        <f t="shared" si="264"/>
        <v>2.0630000000000002</v>
      </c>
      <c r="F2159" s="2">
        <f t="shared" si="265"/>
        <v>1.9519999999999993</v>
      </c>
      <c r="G2159" s="2">
        <f t="shared" si="259"/>
        <v>1.651999999999999</v>
      </c>
      <c r="H2159" s="2">
        <f t="shared" si="263"/>
        <v>1.6578000000000006</v>
      </c>
      <c r="I2159" s="2">
        <f t="array" ref="I2159">SUMPRODUCT(B2143:B2162, (ROW(B2143:B2162)-ROW(B2143)+1)) / (20*21/2)</f>
        <v>2.018904761904762</v>
      </c>
      <c r="J2159" s="2">
        <f t="shared" si="266"/>
        <v>1.9419078012248583</v>
      </c>
      <c r="K2159" s="2">
        <f t="shared" si="260"/>
        <v>1.7527964975289199</v>
      </c>
    </row>
    <row r="2160" spans="1:11" ht="13.5" x14ac:dyDescent="0.25">
      <c r="A2160" s="3">
        <f>TITRES_STAT!B2163</f>
        <v>45449</v>
      </c>
      <c r="B2160" s="6">
        <f>TITRES_STAT!D2163</f>
        <v>2.0499999999999998</v>
      </c>
      <c r="C2160" s="2">
        <f t="shared" si="261"/>
        <v>0</v>
      </c>
      <c r="D2160" s="2">
        <f t="shared" si="262"/>
        <v>2.0539999999999998</v>
      </c>
      <c r="E2160" s="2">
        <f t="shared" si="264"/>
        <v>2.0700000000000003</v>
      </c>
      <c r="F2160" s="2">
        <f t="shared" si="265"/>
        <v>1.9644999999999992</v>
      </c>
      <c r="G2160" s="2">
        <f t="shared" si="259"/>
        <v>1.6631999999999991</v>
      </c>
      <c r="H2160" s="2">
        <f t="shared" si="263"/>
        <v>1.6571500000000003</v>
      </c>
      <c r="I2160" s="2">
        <f t="array" ref="I2160">SUMPRODUCT(B2144:B2163, (ROW(B2144:B2163)-ROW(B2144)+1)) / (20*21/2)</f>
        <v>2.0181904761904761</v>
      </c>
      <c r="J2160" s="2">
        <f t="shared" si="266"/>
        <v>1.9522022963463004</v>
      </c>
      <c r="K2160" s="2">
        <f t="shared" si="260"/>
        <v>1.7644515368415112</v>
      </c>
    </row>
    <row r="2161" spans="1:11" ht="13.5" x14ac:dyDescent="0.25">
      <c r="A2161" s="3">
        <f>TITRES_STAT!B2164</f>
        <v>45450</v>
      </c>
      <c r="B2161" s="6">
        <f>TITRES_STAT!D2164</f>
        <v>1.98</v>
      </c>
      <c r="C2161" s="2">
        <f t="shared" si="261"/>
        <v>-6.999999999999984E-2</v>
      </c>
      <c r="D2161" s="2">
        <f t="shared" si="262"/>
        <v>2.036</v>
      </c>
      <c r="E2161" s="2">
        <f t="shared" si="264"/>
        <v>2.0620000000000003</v>
      </c>
      <c r="F2161" s="2">
        <f t="shared" si="265"/>
        <v>1.9694999999999994</v>
      </c>
      <c r="G2161" s="2">
        <f t="shared" si="259"/>
        <v>1.6741999999999992</v>
      </c>
      <c r="H2161" s="2">
        <f t="shared" si="263"/>
        <v>1.6561500000000005</v>
      </c>
      <c r="I2161" s="2">
        <f t="array" ref="I2161">SUMPRODUCT(B2145:B2164, (ROW(B2145:B2164)-ROW(B2145)+1)) / (20*21/2)</f>
        <v>2.0166666666666666</v>
      </c>
      <c r="J2161" s="2">
        <f t="shared" si="266"/>
        <v>1.9548496966942719</v>
      </c>
      <c r="K2161" s="2">
        <f t="shared" si="260"/>
        <v>1.7729044177496873</v>
      </c>
    </row>
    <row r="2162" spans="1:11" ht="13.5" x14ac:dyDescent="0.25">
      <c r="A2162" s="3">
        <f>TITRES_STAT!B2165</f>
        <v>45453</v>
      </c>
      <c r="B2162" s="6">
        <f>TITRES_STAT!D2165</f>
        <v>1.96</v>
      </c>
      <c r="C2162" s="2">
        <f t="shared" si="261"/>
        <v>-2.0000000000000018E-2</v>
      </c>
      <c r="D2162" s="2">
        <f t="shared" si="262"/>
        <v>2.0179999999999998</v>
      </c>
      <c r="E2162" s="2">
        <f t="shared" si="264"/>
        <v>2.0510000000000006</v>
      </c>
      <c r="F2162" s="2">
        <f t="shared" si="265"/>
        <v>1.9774999999999998</v>
      </c>
      <c r="G2162" s="2">
        <f t="shared" ref="G2162:G2225" si="267">AVERAGE(B2113:B2162)</f>
        <v>1.6859999999999993</v>
      </c>
      <c r="H2162" s="2">
        <f t="shared" si="263"/>
        <v>1.6550500000000001</v>
      </c>
      <c r="I2162" s="2">
        <f t="array" ref="I2162">SUMPRODUCT(B2146:B2165, (ROW(B2146:B2165)-ROW(B2146)+1)) / (20*21/2)</f>
        <v>2.0066666666666664</v>
      </c>
      <c r="J2162" s="2">
        <f t="shared" si="266"/>
        <v>1.955340201771008</v>
      </c>
      <c r="K2162" s="2">
        <f t="shared" si="260"/>
        <v>1.7802414994065625</v>
      </c>
    </row>
    <row r="2163" spans="1:11" ht="13.5" x14ac:dyDescent="0.25">
      <c r="A2163" s="3">
        <f>TITRES_STAT!B2166</f>
        <v>45454</v>
      </c>
      <c r="B2163" s="6">
        <f>TITRES_STAT!D2166</f>
        <v>1.97</v>
      </c>
      <c r="C2163" s="2">
        <f t="shared" si="261"/>
        <v>1.0000000000000009E-2</v>
      </c>
      <c r="D2163" s="2">
        <f t="shared" si="262"/>
        <v>2.0019999999999998</v>
      </c>
      <c r="E2163" s="2">
        <f t="shared" si="264"/>
        <v>2.032</v>
      </c>
      <c r="F2163" s="2">
        <f t="shared" si="265"/>
        <v>1.986</v>
      </c>
      <c r="G2163" s="2">
        <f t="shared" si="267"/>
        <v>1.6979999999999993</v>
      </c>
      <c r="H2163" s="2">
        <f t="shared" si="263"/>
        <v>1.6540000000000004</v>
      </c>
      <c r="I2163" s="2">
        <f t="array" ref="I2163">SUMPRODUCT(B2147:B2166, (ROW(B2147:B2166)-ROW(B2147)+1)) / (20*21/2)</f>
        <v>1.9962380952380951</v>
      </c>
      <c r="J2163" s="2">
        <f t="shared" si="266"/>
        <v>1.956736373030912</v>
      </c>
      <c r="K2163" s="2">
        <f t="shared" ref="K2163:K2226" si="268">$K$4*B2163+(1-$K$4)*K2162</f>
        <v>1.7876830092337561</v>
      </c>
    </row>
    <row r="2164" spans="1:11" ht="13.5" x14ac:dyDescent="0.25">
      <c r="A2164" s="3">
        <f>TITRES_STAT!B2167</f>
        <v>45455</v>
      </c>
      <c r="B2164" s="6">
        <f>TITRES_STAT!D2167</f>
        <v>1.97</v>
      </c>
      <c r="C2164" s="2">
        <f t="shared" si="261"/>
        <v>0</v>
      </c>
      <c r="D2164" s="2">
        <f t="shared" si="262"/>
        <v>1.986</v>
      </c>
      <c r="E2164" s="2">
        <f t="shared" si="264"/>
        <v>2.0219999999999998</v>
      </c>
      <c r="F2164" s="2">
        <f t="shared" si="265"/>
        <v>1.9949999999999999</v>
      </c>
      <c r="G2164" s="2">
        <f t="shared" si="267"/>
        <v>1.7111999999999992</v>
      </c>
      <c r="H2164" s="2">
        <f t="shared" si="263"/>
        <v>1.6529500000000004</v>
      </c>
      <c r="I2164" s="2">
        <f t="array" ref="I2164">SUMPRODUCT(B2148:B2167, (ROW(B2148:B2167)-ROW(B2148)+1)) / (20*21/2)</f>
        <v>1.9781428571428568</v>
      </c>
      <c r="J2164" s="2">
        <f t="shared" si="266"/>
        <v>1.9579995755993964</v>
      </c>
      <c r="K2164" s="2">
        <f t="shared" si="268"/>
        <v>1.7948326951461577</v>
      </c>
    </row>
    <row r="2165" spans="1:11" ht="13.5" x14ac:dyDescent="0.25">
      <c r="A2165" s="3">
        <f>TITRES_STAT!B2168</f>
        <v>45456</v>
      </c>
      <c r="B2165" s="6">
        <f>TITRES_STAT!D2168</f>
        <v>1.89</v>
      </c>
      <c r="C2165" s="2">
        <f t="shared" si="261"/>
        <v>-8.0000000000000071E-2</v>
      </c>
      <c r="D2165" s="2">
        <f t="shared" si="262"/>
        <v>1.954</v>
      </c>
      <c r="E2165" s="2">
        <f t="shared" si="264"/>
        <v>2.004</v>
      </c>
      <c r="F2165" s="2">
        <f t="shared" si="265"/>
        <v>1.9995000000000001</v>
      </c>
      <c r="G2165" s="2">
        <f t="shared" si="267"/>
        <v>1.7219999999999993</v>
      </c>
      <c r="H2165" s="2">
        <f t="shared" si="263"/>
        <v>1.6515000000000004</v>
      </c>
      <c r="I2165" s="2">
        <f t="array" ref="I2165">SUMPRODUCT(B2149:B2168, (ROW(B2149:B2168)-ROW(B2149)+1)) / (20*21/2)</f>
        <v>1.9603809523809521</v>
      </c>
      <c r="J2165" s="2">
        <f t="shared" si="266"/>
        <v>1.9515234255423111</v>
      </c>
      <c r="K2165" s="2">
        <f t="shared" si="268"/>
        <v>1.7985647463168968</v>
      </c>
    </row>
    <row r="2166" spans="1:11" ht="13.5" x14ac:dyDescent="0.25">
      <c r="A2166" s="3">
        <f>TITRES_STAT!B2169</f>
        <v>45457</v>
      </c>
      <c r="B2166" s="6">
        <f>TITRES_STAT!D2169</f>
        <v>1.89</v>
      </c>
      <c r="C2166" s="2">
        <f t="shared" si="261"/>
        <v>0</v>
      </c>
      <c r="D2166" s="2">
        <f t="shared" si="262"/>
        <v>1.9359999999999999</v>
      </c>
      <c r="E2166" s="2">
        <f t="shared" si="264"/>
        <v>1.9860000000000002</v>
      </c>
      <c r="F2166" s="2">
        <f t="shared" si="265"/>
        <v>2</v>
      </c>
      <c r="G2166" s="2">
        <f t="shared" si="267"/>
        <v>1.7327999999999995</v>
      </c>
      <c r="H2166" s="2">
        <f t="shared" si="263"/>
        <v>1.6500500000000002</v>
      </c>
      <c r="I2166" s="2">
        <f t="array" ref="I2166">SUMPRODUCT(B2150:B2169, (ROW(B2150:B2169)-ROW(B2150)+1)) / (20*21/2)</f>
        <v>1.9429523809523805</v>
      </c>
      <c r="J2166" s="2">
        <f t="shared" si="266"/>
        <v>1.9456640516811385</v>
      </c>
      <c r="K2166" s="2">
        <f t="shared" si="268"/>
        <v>1.8021504425397636</v>
      </c>
    </row>
    <row r="2167" spans="1:11" ht="13.5" x14ac:dyDescent="0.25">
      <c r="A2167" s="3">
        <f>TITRES_STAT!B2170</f>
        <v>45461</v>
      </c>
      <c r="B2167" s="6">
        <f>TITRES_STAT!D2170</f>
        <v>1.81</v>
      </c>
      <c r="C2167" s="2">
        <f t="shared" si="261"/>
        <v>-7.9999999999999849E-2</v>
      </c>
      <c r="D2167" s="2">
        <f t="shared" si="262"/>
        <v>1.9059999999999999</v>
      </c>
      <c r="E2167" s="2">
        <f t="shared" si="264"/>
        <v>1.9620000000000002</v>
      </c>
      <c r="F2167" s="2">
        <f t="shared" si="265"/>
        <v>1.9965000000000004</v>
      </c>
      <c r="G2167" s="2">
        <f t="shared" si="267"/>
        <v>1.7411999999999994</v>
      </c>
      <c r="H2167" s="2">
        <f t="shared" si="263"/>
        <v>1.64815</v>
      </c>
      <c r="I2167" s="2">
        <f t="array" ref="I2167">SUMPRODUCT(B2151:B2170, (ROW(B2151:B2170)-ROW(B2151)+1)) / (20*21/2)</f>
        <v>1.9259523809523804</v>
      </c>
      <c r="J2167" s="2">
        <f t="shared" si="266"/>
        <v>1.9327436658067443</v>
      </c>
      <c r="K2167" s="2">
        <f t="shared" si="268"/>
        <v>1.8024582683225181</v>
      </c>
    </row>
    <row r="2168" spans="1:11" ht="13.5" x14ac:dyDescent="0.25">
      <c r="A2168" s="3">
        <f>TITRES_STAT!B2171</f>
        <v>45462</v>
      </c>
      <c r="B2168" s="6">
        <f>TITRES_STAT!D2171</f>
        <v>1.81</v>
      </c>
      <c r="C2168" s="2">
        <f t="shared" si="261"/>
        <v>0</v>
      </c>
      <c r="D2168" s="2">
        <f t="shared" si="262"/>
        <v>1.8740000000000001</v>
      </c>
      <c r="E2168" s="2">
        <f t="shared" si="264"/>
        <v>1.9379999999999999</v>
      </c>
      <c r="F2168" s="2">
        <f t="shared" si="265"/>
        <v>1.9930000000000003</v>
      </c>
      <c r="G2168" s="2">
        <f t="shared" si="267"/>
        <v>1.7495999999999998</v>
      </c>
      <c r="H2168" s="2">
        <f t="shared" si="263"/>
        <v>1.6462499999999998</v>
      </c>
      <c r="I2168" s="2">
        <f t="array" ref="I2168">SUMPRODUCT(B2152:B2171, (ROW(B2152:B2171)-ROW(B2152)+1)) / (20*21/2)</f>
        <v>1.9097619047619045</v>
      </c>
      <c r="J2168" s="2">
        <f t="shared" si="266"/>
        <v>1.9210537928727687</v>
      </c>
      <c r="K2168" s="2">
        <f t="shared" si="268"/>
        <v>1.8027540225059488</v>
      </c>
    </row>
    <row r="2169" spans="1:11" ht="13.5" x14ac:dyDescent="0.25">
      <c r="A2169" s="3">
        <f>TITRES_STAT!B2172</f>
        <v>45463</v>
      </c>
      <c r="B2169" s="6">
        <f>TITRES_STAT!D2172</f>
        <v>1.81</v>
      </c>
      <c r="C2169" s="2">
        <f t="shared" si="261"/>
        <v>0</v>
      </c>
      <c r="D2169" s="2">
        <f t="shared" si="262"/>
        <v>1.8420000000000001</v>
      </c>
      <c r="E2169" s="2">
        <f t="shared" si="264"/>
        <v>1.9140000000000001</v>
      </c>
      <c r="F2169" s="2">
        <f t="shared" si="265"/>
        <v>1.9885000000000006</v>
      </c>
      <c r="G2169" s="2">
        <f t="shared" si="267"/>
        <v>1.7579999999999998</v>
      </c>
      <c r="H2169" s="2">
        <f t="shared" si="263"/>
        <v>1.6443499999999998</v>
      </c>
      <c r="I2169" s="2">
        <f t="array" ref="I2169">SUMPRODUCT(B2153:B2172, (ROW(B2153:B2172)-ROW(B2153)+1)) / (20*21/2)</f>
        <v>1.8938095238095234</v>
      </c>
      <c r="J2169" s="2">
        <f t="shared" si="266"/>
        <v>1.9104772411706001</v>
      </c>
      <c r="K2169" s="2">
        <f t="shared" si="268"/>
        <v>1.8030381784861078</v>
      </c>
    </row>
    <row r="2170" spans="1:11" ht="13.5" x14ac:dyDescent="0.25">
      <c r="A2170" s="3">
        <f>TITRES_STAT!B2173</f>
        <v>45464</v>
      </c>
      <c r="B2170" s="6">
        <f>TITRES_STAT!D2173</f>
        <v>1.81</v>
      </c>
      <c r="C2170" s="2">
        <f t="shared" si="261"/>
        <v>0</v>
      </c>
      <c r="D2170" s="2">
        <f t="shared" si="262"/>
        <v>1.8260000000000001</v>
      </c>
      <c r="E2170" s="2">
        <f t="shared" si="264"/>
        <v>1.89</v>
      </c>
      <c r="F2170" s="2">
        <f t="shared" si="265"/>
        <v>1.9800000000000004</v>
      </c>
      <c r="G2170" s="2">
        <f t="shared" si="267"/>
        <v>1.7664</v>
      </c>
      <c r="H2170" s="2">
        <f t="shared" si="263"/>
        <v>1.6424499999999997</v>
      </c>
      <c r="I2170" s="2">
        <f t="array" ref="I2170">SUMPRODUCT(B2154:B2173, (ROW(B2154:B2173)-ROW(B2154)+1)) / (20*21/2)</f>
        <v>1.879142857142857</v>
      </c>
      <c r="J2170" s="2">
        <f t="shared" si="266"/>
        <v>1.9009079801067335</v>
      </c>
      <c r="K2170" s="2">
        <f t="shared" si="268"/>
        <v>1.8033111910944959</v>
      </c>
    </row>
    <row r="2171" spans="1:11" ht="13.5" x14ac:dyDescent="0.25">
      <c r="A2171" s="3">
        <f>TITRES_STAT!B2174</f>
        <v>45467</v>
      </c>
      <c r="B2171" s="6">
        <f>TITRES_STAT!D2174</f>
        <v>1.81</v>
      </c>
      <c r="C2171" s="2">
        <f t="shared" si="261"/>
        <v>0</v>
      </c>
      <c r="D2171" s="2">
        <f t="shared" si="262"/>
        <v>1.81</v>
      </c>
      <c r="E2171" s="2">
        <f t="shared" si="264"/>
        <v>1.873</v>
      </c>
      <c r="F2171" s="2">
        <f t="shared" si="265"/>
        <v>1.9675000000000007</v>
      </c>
      <c r="G2171" s="2">
        <f t="shared" si="267"/>
        <v>1.7747999999999999</v>
      </c>
      <c r="H2171" s="2">
        <f t="shared" si="263"/>
        <v>1.6405500000000002</v>
      </c>
      <c r="I2171" s="2">
        <f t="array" ref="I2171">SUMPRODUCT(B2155:B2174, (ROW(B2155:B2174)-ROW(B2155)+1)) / (20*21/2)</f>
        <v>1.867142857142857</v>
      </c>
      <c r="J2171" s="2">
        <f t="shared" si="266"/>
        <v>1.8922500772394255</v>
      </c>
      <c r="K2171" s="2">
        <f t="shared" si="268"/>
        <v>1.8035734973260844</v>
      </c>
    </row>
    <row r="2172" spans="1:11" ht="13.5" x14ac:dyDescent="0.25">
      <c r="A2172" s="3">
        <f>TITRES_STAT!B2175</f>
        <v>45468</v>
      </c>
      <c r="B2172" s="6">
        <f>TITRES_STAT!D2175</f>
        <v>1.8</v>
      </c>
      <c r="C2172" s="2">
        <f t="shared" si="261"/>
        <v>-1.0000000000000009E-2</v>
      </c>
      <c r="D2172" s="2">
        <f t="shared" si="262"/>
        <v>1.8080000000000003</v>
      </c>
      <c r="E2172" s="2">
        <f t="shared" si="264"/>
        <v>1.857</v>
      </c>
      <c r="F2172" s="2">
        <f t="shared" si="265"/>
        <v>1.9540000000000002</v>
      </c>
      <c r="G2172" s="2">
        <f t="shared" si="267"/>
        <v>1.7829999999999999</v>
      </c>
      <c r="H2172" s="2">
        <f t="shared" si="263"/>
        <v>1.6386500000000002</v>
      </c>
      <c r="I2172" s="2">
        <f t="array" ref="I2172">SUMPRODUCT(B2156:B2175, (ROW(B2156:B2175)-ROW(B2156)+1)) / (20*21/2)</f>
        <v>1.8563809523809522</v>
      </c>
      <c r="J2172" s="2">
        <f t="shared" si="266"/>
        <v>1.8834643555975756</v>
      </c>
      <c r="K2172" s="2">
        <f t="shared" si="268"/>
        <v>1.8034333601760419</v>
      </c>
    </row>
    <row r="2173" spans="1:11" ht="13.5" x14ac:dyDescent="0.25">
      <c r="A2173" s="3">
        <f>TITRES_STAT!B2176</f>
        <v>45469</v>
      </c>
      <c r="B2173" s="6">
        <f>TITRES_STAT!D2176</f>
        <v>1.8</v>
      </c>
      <c r="C2173" s="2">
        <f t="shared" si="261"/>
        <v>0</v>
      </c>
      <c r="D2173" s="2">
        <f t="shared" si="262"/>
        <v>1.8059999999999998</v>
      </c>
      <c r="E2173" s="2">
        <f t="shared" si="264"/>
        <v>1.8400000000000003</v>
      </c>
      <c r="F2173" s="2">
        <f t="shared" si="265"/>
        <v>1.9359999999999995</v>
      </c>
      <c r="G2173" s="2">
        <f t="shared" si="267"/>
        <v>1.7912000000000001</v>
      </c>
      <c r="H2173" s="2">
        <f t="shared" si="263"/>
        <v>1.6367500000000001</v>
      </c>
      <c r="I2173" s="2">
        <f t="array" ref="I2173">SUMPRODUCT(B2157:B2176, (ROW(B2157:B2176)-ROW(B2157)+1)) / (20*21/2)</f>
        <v>1.8468571428571428</v>
      </c>
      <c r="J2173" s="2">
        <f t="shared" si="266"/>
        <v>1.8755153693501876</v>
      </c>
      <c r="K2173" s="2">
        <f t="shared" si="268"/>
        <v>1.8032987186005109</v>
      </c>
    </row>
    <row r="2174" spans="1:11" ht="13.5" x14ac:dyDescent="0.25">
      <c r="A2174" s="3">
        <f>TITRES_STAT!B2177</f>
        <v>45470</v>
      </c>
      <c r="B2174" s="6">
        <f>TITRES_STAT!D2177</f>
        <v>1.81</v>
      </c>
      <c r="C2174" s="2">
        <f t="shared" si="261"/>
        <v>1.0000000000000009E-2</v>
      </c>
      <c r="D2174" s="2">
        <f t="shared" si="262"/>
        <v>1.8059999999999998</v>
      </c>
      <c r="E2174" s="2">
        <f t="shared" si="264"/>
        <v>1.8240000000000003</v>
      </c>
      <c r="F2174" s="2">
        <f t="shared" si="265"/>
        <v>1.9229999999999996</v>
      </c>
      <c r="G2174" s="2">
        <f t="shared" si="267"/>
        <v>1.7997999999999996</v>
      </c>
      <c r="H2174" s="2">
        <f t="shared" si="263"/>
        <v>1.6349000000000005</v>
      </c>
      <c r="I2174" s="2">
        <f t="array" ref="I2174">SUMPRODUCT(B2158:B2177, (ROW(B2158:B2177)-ROW(B2158)+1)) / (20*21/2)</f>
        <v>1.8385714285714283</v>
      </c>
      <c r="J2174" s="2">
        <f t="shared" si="266"/>
        <v>1.8692758103644553</v>
      </c>
      <c r="K2174" s="2">
        <f t="shared" si="268"/>
        <v>1.8035615139495107</v>
      </c>
    </row>
    <row r="2175" spans="1:11" ht="13.5" x14ac:dyDescent="0.25">
      <c r="A2175" s="3">
        <f>TITRES_STAT!B2178</f>
        <v>45471</v>
      </c>
      <c r="B2175" s="6">
        <f>TITRES_STAT!D2178</f>
        <v>1.81</v>
      </c>
      <c r="C2175" s="2">
        <f t="shared" si="261"/>
        <v>0</v>
      </c>
      <c r="D2175" s="2">
        <f t="shared" si="262"/>
        <v>1.8060000000000003</v>
      </c>
      <c r="E2175" s="2">
        <f t="shared" si="264"/>
        <v>1.8160000000000001</v>
      </c>
      <c r="F2175" s="2">
        <f t="shared" si="265"/>
        <v>1.9099999999999997</v>
      </c>
      <c r="G2175" s="2">
        <f t="shared" si="267"/>
        <v>1.8083999999999998</v>
      </c>
      <c r="H2175" s="2">
        <f t="shared" si="263"/>
        <v>1.6330500000000001</v>
      </c>
      <c r="I2175" s="2">
        <f t="array" ref="I2175">SUMPRODUCT(B2159:B2178, (ROW(B2159:B2178)-ROW(B2159)+1)) / (20*21/2)</f>
        <v>1.8314285714285712</v>
      </c>
      <c r="J2175" s="2">
        <f t="shared" si="266"/>
        <v>1.86363049509165</v>
      </c>
      <c r="K2175" s="2">
        <f t="shared" si="268"/>
        <v>1.8038140035985497</v>
      </c>
    </row>
    <row r="2176" spans="1:11" ht="13.5" x14ac:dyDescent="0.25">
      <c r="A2176" s="3">
        <f>TITRES_STAT!B2179</f>
        <v>45474</v>
      </c>
      <c r="B2176" s="6">
        <f>TITRES_STAT!D2179</f>
        <v>1.81</v>
      </c>
      <c r="C2176" s="2">
        <f t="shared" si="261"/>
        <v>0</v>
      </c>
      <c r="D2176" s="2">
        <f t="shared" si="262"/>
        <v>1.8060000000000003</v>
      </c>
      <c r="E2176" s="2">
        <f t="shared" si="264"/>
        <v>1.8080000000000003</v>
      </c>
      <c r="F2176" s="2">
        <f t="shared" si="265"/>
        <v>1.8970000000000002</v>
      </c>
      <c r="G2176" s="2">
        <f t="shared" si="267"/>
        <v>1.8169999999999999</v>
      </c>
      <c r="H2176" s="2">
        <f t="shared" si="263"/>
        <v>1.6312</v>
      </c>
      <c r="I2176" s="2">
        <f t="array" ref="I2176">SUMPRODUCT(B2160:B2179, (ROW(B2160:B2179)-ROW(B2160)+1)) / (20*21/2)</f>
        <v>1.825428571428571</v>
      </c>
      <c r="J2176" s="2">
        <f t="shared" si="266"/>
        <v>1.8585228288924451</v>
      </c>
      <c r="K2176" s="2">
        <f t="shared" si="268"/>
        <v>1.8040565916927243</v>
      </c>
    </row>
    <row r="2177" spans="1:11" ht="13.5" x14ac:dyDescent="0.25">
      <c r="A2177" s="3">
        <f>TITRES_STAT!B2180</f>
        <v>45475</v>
      </c>
      <c r="B2177" s="6">
        <f>TITRES_STAT!D2180</f>
        <v>1.81</v>
      </c>
      <c r="C2177" s="2">
        <f t="shared" si="261"/>
        <v>0</v>
      </c>
      <c r="D2177" s="2">
        <f t="shared" si="262"/>
        <v>1.8080000000000003</v>
      </c>
      <c r="E2177" s="2">
        <f t="shared" si="264"/>
        <v>1.8080000000000003</v>
      </c>
      <c r="F2177" s="2">
        <f t="shared" si="265"/>
        <v>1.8850000000000002</v>
      </c>
      <c r="G2177" s="2">
        <f t="shared" si="267"/>
        <v>1.8256000000000001</v>
      </c>
      <c r="H2177" s="2">
        <f t="shared" si="263"/>
        <v>1.6293500000000003</v>
      </c>
      <c r="I2177" s="2">
        <f t="array" ref="I2177">SUMPRODUCT(B2161:B2180, (ROW(B2161:B2180)-ROW(B2161)+1)) / (20*21/2)</f>
        <v>1.8205714285714285</v>
      </c>
      <c r="J2177" s="2">
        <f t="shared" si="266"/>
        <v>1.8539016070931646</v>
      </c>
      <c r="K2177" s="2">
        <f t="shared" si="268"/>
        <v>1.8042896665283039</v>
      </c>
    </row>
    <row r="2178" spans="1:11" ht="13.5" x14ac:dyDescent="0.25">
      <c r="A2178" s="3">
        <f>TITRES_STAT!B2181</f>
        <v>45476</v>
      </c>
      <c r="B2178" s="6">
        <f>TITRES_STAT!D2181</f>
        <v>1.81</v>
      </c>
      <c r="C2178" s="2">
        <f t="shared" si="261"/>
        <v>0</v>
      </c>
      <c r="D2178" s="2">
        <f t="shared" si="262"/>
        <v>1.81</v>
      </c>
      <c r="E2178" s="2">
        <f t="shared" si="264"/>
        <v>1.8079999999999998</v>
      </c>
      <c r="F2178" s="2">
        <f t="shared" si="265"/>
        <v>1.873</v>
      </c>
      <c r="G2178" s="2">
        <f t="shared" si="267"/>
        <v>1.8340000000000001</v>
      </c>
      <c r="H2178" s="2">
        <f t="shared" si="263"/>
        <v>1.6274999999999999</v>
      </c>
      <c r="I2178" s="2">
        <f t="array" ref="I2178">SUMPRODUCT(B2162:B2181, (ROW(B2162:B2181)-ROW(B2162)+1)) / (20*21/2)</f>
        <v>1.8168571428571427</v>
      </c>
      <c r="J2178" s="2">
        <f t="shared" si="266"/>
        <v>1.8497205016557203</v>
      </c>
      <c r="K2178" s="2">
        <f t="shared" si="268"/>
        <v>1.8045136011742529</v>
      </c>
    </row>
    <row r="2179" spans="1:11" ht="13.5" x14ac:dyDescent="0.25">
      <c r="A2179" s="3">
        <f>TITRES_STAT!B2182</f>
        <v>45477</v>
      </c>
      <c r="B2179" s="6">
        <f>TITRES_STAT!D2182</f>
        <v>1.81</v>
      </c>
      <c r="C2179" s="2">
        <f t="shared" si="261"/>
        <v>0</v>
      </c>
      <c r="D2179" s="2">
        <f t="shared" si="262"/>
        <v>1.81</v>
      </c>
      <c r="E2179" s="2">
        <f t="shared" si="264"/>
        <v>1.8079999999999998</v>
      </c>
      <c r="F2179" s="2">
        <f t="shared" si="265"/>
        <v>1.861</v>
      </c>
      <c r="G2179" s="2">
        <f t="shared" si="267"/>
        <v>1.8418000000000001</v>
      </c>
      <c r="H2179" s="2">
        <f t="shared" si="263"/>
        <v>1.62565</v>
      </c>
      <c r="I2179" s="2">
        <f t="array" ref="I2179">SUMPRODUCT(B2163:B2182, (ROW(B2163:B2182)-ROW(B2163)+1)) / (20*21/2)</f>
        <v>1.8139523809523808</v>
      </c>
      <c r="J2179" s="2">
        <f t="shared" si="266"/>
        <v>1.8459375967361278</v>
      </c>
      <c r="K2179" s="2">
        <f t="shared" si="268"/>
        <v>1.8047287540693804</v>
      </c>
    </row>
    <row r="2180" spans="1:11" ht="13.5" x14ac:dyDescent="0.25">
      <c r="A2180" s="3">
        <f>TITRES_STAT!B2183</f>
        <v>45478</v>
      </c>
      <c r="B2180" s="6">
        <f>TITRES_STAT!D2183</f>
        <v>1.81</v>
      </c>
      <c r="C2180" s="2">
        <f t="shared" ref="C2180:C2243" si="269">B2180-B2179</f>
        <v>0</v>
      </c>
      <c r="D2180" s="2">
        <f t="shared" si="262"/>
        <v>1.81</v>
      </c>
      <c r="E2180" s="2">
        <f t="shared" si="264"/>
        <v>1.8080000000000003</v>
      </c>
      <c r="F2180" s="2">
        <f t="shared" si="265"/>
        <v>1.8489999999999998</v>
      </c>
      <c r="G2180" s="2">
        <f t="shared" si="267"/>
        <v>1.849</v>
      </c>
      <c r="H2180" s="2">
        <f t="shared" si="263"/>
        <v>1.6237999999999997</v>
      </c>
      <c r="I2180" s="2">
        <f t="array" ref="I2180">SUMPRODUCT(B2164:B2183, (ROW(B2164:B2183)-ROW(B2164)+1)) / (20*21/2)</f>
        <v>1.8117619047619047</v>
      </c>
      <c r="J2180" s="2">
        <f t="shared" si="266"/>
        <v>1.8425149684755442</v>
      </c>
      <c r="K2180" s="2">
        <f t="shared" si="268"/>
        <v>1.8049354695960715</v>
      </c>
    </row>
    <row r="2181" spans="1:11" ht="13.5" x14ac:dyDescent="0.25">
      <c r="A2181" s="3">
        <f>TITRES_STAT!B2184</f>
        <v>45481</v>
      </c>
      <c r="B2181" s="6">
        <f>TITRES_STAT!D2184</f>
        <v>1.81</v>
      </c>
      <c r="C2181" s="2">
        <f t="shared" si="269"/>
        <v>0</v>
      </c>
      <c r="D2181" s="2">
        <f t="shared" si="262"/>
        <v>1.81</v>
      </c>
      <c r="E2181" s="2">
        <f t="shared" si="264"/>
        <v>1.8080000000000003</v>
      </c>
      <c r="F2181" s="2">
        <f t="shared" si="265"/>
        <v>1.8405</v>
      </c>
      <c r="G2181" s="2">
        <f t="shared" si="267"/>
        <v>1.8562000000000001</v>
      </c>
      <c r="H2181" s="2">
        <f t="shared" si="263"/>
        <v>1.62195</v>
      </c>
      <c r="I2181" s="2">
        <f t="array" ref="I2181">SUMPRODUCT(B2165:B2184, (ROW(B2165:B2184)-ROW(B2165)+1)) / (20*21/2)</f>
        <v>1.8103333333333331</v>
      </c>
      <c r="J2181" s="2">
        <f t="shared" si="266"/>
        <v>1.8394183048112065</v>
      </c>
      <c r="K2181" s="2">
        <f t="shared" si="268"/>
        <v>1.8051340786315198</v>
      </c>
    </row>
    <row r="2182" spans="1:11" ht="13.5" x14ac:dyDescent="0.25">
      <c r="A2182" s="3">
        <f>TITRES_STAT!B2185</f>
        <v>45482</v>
      </c>
      <c r="B2182" s="6">
        <f>TITRES_STAT!D2185</f>
        <v>1.81</v>
      </c>
      <c r="C2182" s="2">
        <f t="shared" si="269"/>
        <v>0</v>
      </c>
      <c r="D2182" s="2">
        <f t="shared" ref="D2182:D2245" si="270">AVERAGE(B2178:B2182)</f>
        <v>1.81</v>
      </c>
      <c r="E2182" s="2">
        <f t="shared" si="264"/>
        <v>1.8089999999999999</v>
      </c>
      <c r="F2182" s="2">
        <f t="shared" si="265"/>
        <v>1.8329999999999997</v>
      </c>
      <c r="G2182" s="2">
        <f t="shared" si="267"/>
        <v>1.8632000000000002</v>
      </c>
      <c r="H2182" s="2">
        <f t="shared" si="263"/>
        <v>1.6200999999999999</v>
      </c>
      <c r="I2182" s="2">
        <f t="array" ref="I2182">SUMPRODUCT(B2166:B2185, (ROW(B2166:B2185)-ROW(B2166)+1)) / (20*21/2)</f>
        <v>1.8096666666666665</v>
      </c>
      <c r="J2182" s="2">
        <f t="shared" si="266"/>
        <v>1.8366165614958534</v>
      </c>
      <c r="K2182" s="2">
        <f t="shared" si="268"/>
        <v>1.8053248990773427</v>
      </c>
    </row>
    <row r="2183" spans="1:11" ht="13.5" x14ac:dyDescent="0.25">
      <c r="A2183" s="3">
        <f>TITRES_STAT!B2186</f>
        <v>45483</v>
      </c>
      <c r="B2183" s="6">
        <f>TITRES_STAT!D2186</f>
        <v>1.81</v>
      </c>
      <c r="C2183" s="2">
        <f t="shared" si="269"/>
        <v>0</v>
      </c>
      <c r="D2183" s="2">
        <f t="shared" si="270"/>
        <v>1.81</v>
      </c>
      <c r="E2183" s="2">
        <f t="shared" si="264"/>
        <v>1.81</v>
      </c>
      <c r="F2183" s="2">
        <f t="shared" si="265"/>
        <v>1.825</v>
      </c>
      <c r="G2183" s="2">
        <f t="shared" si="267"/>
        <v>1.8694000000000002</v>
      </c>
      <c r="H2183" s="2">
        <f t="shared" si="263"/>
        <v>1.61825</v>
      </c>
      <c r="I2183" s="2">
        <f t="array" ref="I2183">SUMPRODUCT(B2167:B2186, (ROW(B2167:B2186)-ROW(B2167)+1)) / (20*21/2)</f>
        <v>1.8093809523809523</v>
      </c>
      <c r="J2183" s="2">
        <f t="shared" si="266"/>
        <v>1.8340816508772007</v>
      </c>
      <c r="K2183" s="2">
        <f t="shared" si="268"/>
        <v>1.8055082363684274</v>
      </c>
    </row>
    <row r="2184" spans="1:11" ht="13.5" x14ac:dyDescent="0.25">
      <c r="A2184" s="3">
        <f>TITRES_STAT!B2187</f>
        <v>45484</v>
      </c>
      <c r="B2184" s="6">
        <f>TITRES_STAT!D2187</f>
        <v>1.81</v>
      </c>
      <c r="C2184" s="2">
        <f t="shared" si="269"/>
        <v>0</v>
      </c>
      <c r="D2184" s="2">
        <f t="shared" si="270"/>
        <v>1.81</v>
      </c>
      <c r="E2184" s="2">
        <f t="shared" si="264"/>
        <v>1.81</v>
      </c>
      <c r="F2184" s="2">
        <f t="shared" si="265"/>
        <v>1.8169999999999997</v>
      </c>
      <c r="G2184" s="2">
        <f t="shared" si="267"/>
        <v>1.8744000000000001</v>
      </c>
      <c r="H2184" s="2">
        <f t="shared" si="263"/>
        <v>1.6164000000000001</v>
      </c>
      <c r="I2184" s="2">
        <f t="array" ref="I2184">SUMPRODUCT(B2168:B2187, (ROW(B2168:B2187)-ROW(B2168)+1)) / (20*21/2)</f>
        <v>1.8094761904761902</v>
      </c>
      <c r="J2184" s="2">
        <f t="shared" si="266"/>
        <v>1.8317881603174673</v>
      </c>
      <c r="K2184" s="2">
        <f t="shared" si="268"/>
        <v>1.8056843839618224</v>
      </c>
    </row>
    <row r="2185" spans="1:11" ht="13.5" x14ac:dyDescent="0.25">
      <c r="A2185" s="3">
        <f>TITRES_STAT!B2188</f>
        <v>45485</v>
      </c>
      <c r="B2185" s="6">
        <f>TITRES_STAT!D2188</f>
        <v>1.81</v>
      </c>
      <c r="C2185" s="2">
        <f t="shared" si="269"/>
        <v>0</v>
      </c>
      <c r="D2185" s="2">
        <f t="shared" si="270"/>
        <v>1.81</v>
      </c>
      <c r="E2185" s="2">
        <f t="shared" si="264"/>
        <v>1.81</v>
      </c>
      <c r="F2185" s="2">
        <f t="shared" si="265"/>
        <v>1.8129999999999999</v>
      </c>
      <c r="G2185" s="2">
        <f t="shared" si="267"/>
        <v>1.8790000000000004</v>
      </c>
      <c r="H2185" s="2">
        <f t="shared" si="263"/>
        <v>1.6145500000000002</v>
      </c>
      <c r="I2185" s="2">
        <f t="array" ref="I2185">SUMPRODUCT(B2169:B2188, (ROW(B2169:B2188)-ROW(B2169)+1)) / (20*21/2)</f>
        <v>1.8095714285714286</v>
      </c>
      <c r="J2185" s="2">
        <f t="shared" si="266"/>
        <v>1.8297130974300895</v>
      </c>
      <c r="K2185" s="2">
        <f t="shared" si="268"/>
        <v>1.8058536238064569</v>
      </c>
    </row>
    <row r="2186" spans="1:11" ht="13.5" x14ac:dyDescent="0.25">
      <c r="A2186" s="3">
        <f>TITRES_STAT!B2189</f>
        <v>45488</v>
      </c>
      <c r="B2186" s="6">
        <f>TITRES_STAT!D2189</f>
        <v>1.81</v>
      </c>
      <c r="C2186" s="2">
        <f t="shared" si="269"/>
        <v>0</v>
      </c>
      <c r="D2186" s="2">
        <f t="shared" si="270"/>
        <v>1.81</v>
      </c>
      <c r="E2186" s="2">
        <f t="shared" si="264"/>
        <v>1.81</v>
      </c>
      <c r="F2186" s="2">
        <f t="shared" si="265"/>
        <v>1.8089999999999999</v>
      </c>
      <c r="G2186" s="2">
        <f t="shared" si="267"/>
        <v>1.8822000000000003</v>
      </c>
      <c r="H2186" s="2">
        <f t="shared" ref="H2186:H2249" si="271">AVERAGE(B1987:B2186)</f>
        <v>1.6127</v>
      </c>
      <c r="I2186" s="2">
        <f t="array" ref="I2186">SUMPRODUCT(B2170:B2189, (ROW(B2170:B2189)-ROW(B2170)+1)) / (20*21/2)</f>
        <v>1.8096666666666665</v>
      </c>
      <c r="J2186" s="2">
        <f t="shared" si="266"/>
        <v>1.8278356595796046</v>
      </c>
      <c r="K2186" s="2">
        <f t="shared" si="268"/>
        <v>1.8060162267944391</v>
      </c>
    </row>
    <row r="2187" spans="1:11" ht="13.5" x14ac:dyDescent="0.25">
      <c r="A2187" s="3">
        <f>TITRES_STAT!B2190</f>
        <v>45489</v>
      </c>
      <c r="B2187" s="6">
        <f>TITRES_STAT!D2190</f>
        <v>1.81</v>
      </c>
      <c r="C2187" s="2">
        <f t="shared" si="269"/>
        <v>0</v>
      </c>
      <c r="D2187" s="2">
        <f t="shared" si="270"/>
        <v>1.81</v>
      </c>
      <c r="E2187" s="2">
        <f t="shared" si="264"/>
        <v>1.81</v>
      </c>
      <c r="F2187" s="2">
        <f t="shared" si="265"/>
        <v>1.8089999999999999</v>
      </c>
      <c r="G2187" s="2">
        <f t="shared" si="267"/>
        <v>1.8844000000000003</v>
      </c>
      <c r="H2187" s="2">
        <f t="shared" si="271"/>
        <v>1.6108500000000001</v>
      </c>
      <c r="I2187" s="2">
        <f t="array" ref="I2187">SUMPRODUCT(B2171:B2190, (ROW(B2171:B2190)-ROW(B2171)+1)) / (20*21/2)</f>
        <v>1.8097619047619045</v>
      </c>
      <c r="J2187" s="2">
        <f t="shared" si="266"/>
        <v>1.826137025333928</v>
      </c>
      <c r="K2187" s="2">
        <f t="shared" si="268"/>
        <v>1.8061724531946572</v>
      </c>
    </row>
    <row r="2188" spans="1:11" ht="13.5" x14ac:dyDescent="0.25">
      <c r="A2188" s="3">
        <f>TITRES_STAT!B2191</f>
        <v>45490</v>
      </c>
      <c r="B2188" s="6">
        <f>TITRES_STAT!D2191</f>
        <v>1.81</v>
      </c>
      <c r="C2188" s="2">
        <f t="shared" si="269"/>
        <v>0</v>
      </c>
      <c r="D2188" s="2">
        <f t="shared" si="270"/>
        <v>1.81</v>
      </c>
      <c r="E2188" s="2">
        <f t="shared" ref="E2188:E2251" si="272">AVERAGE(B2179:B2188)</f>
        <v>1.81</v>
      </c>
      <c r="F2188" s="2">
        <f t="shared" si="265"/>
        <v>1.8089999999999997</v>
      </c>
      <c r="G2188" s="2">
        <f t="shared" si="267"/>
        <v>1.8858000000000004</v>
      </c>
      <c r="H2188" s="2">
        <f t="shared" si="271"/>
        <v>1.609</v>
      </c>
      <c r="I2188" s="2">
        <f t="array" ref="I2188">SUMPRODUCT(B2172:B2191, (ROW(B2172:B2191)-ROW(B2172)+1)) / (20*21/2)</f>
        <v>1.808904761904762</v>
      </c>
      <c r="J2188" s="2">
        <f t="shared" si="266"/>
        <v>1.8246001657783157</v>
      </c>
      <c r="K2188" s="2">
        <f t="shared" si="268"/>
        <v>1.8063225530693767</v>
      </c>
    </row>
    <row r="2189" spans="1:11" ht="13.5" x14ac:dyDescent="0.25">
      <c r="A2189" s="3">
        <f>TITRES_STAT!B2192</f>
        <v>45491</v>
      </c>
      <c r="B2189" s="6">
        <f>TITRES_STAT!D2192</f>
        <v>1.81</v>
      </c>
      <c r="C2189" s="2">
        <f t="shared" si="269"/>
        <v>0</v>
      </c>
      <c r="D2189" s="2">
        <f t="shared" si="270"/>
        <v>1.81</v>
      </c>
      <c r="E2189" s="2">
        <f t="shared" si="272"/>
        <v>1.81</v>
      </c>
      <c r="F2189" s="2">
        <f t="shared" si="265"/>
        <v>1.8089999999999997</v>
      </c>
      <c r="G2189" s="2">
        <f t="shared" si="267"/>
        <v>1.8872000000000007</v>
      </c>
      <c r="H2189" s="2">
        <f t="shared" si="271"/>
        <v>1.6071500000000001</v>
      </c>
      <c r="I2189" s="2">
        <f t="array" ref="I2189">SUMPRODUCT(B2173:B2192, (ROW(B2173:B2192)-ROW(B2173)+1)) / (20*21/2)</f>
        <v>1.808095238095238</v>
      </c>
      <c r="J2189" s="2">
        <f t="shared" si="266"/>
        <v>1.8232096737994286</v>
      </c>
      <c r="K2189" s="2">
        <f t="shared" si="268"/>
        <v>1.8064667666744993</v>
      </c>
    </row>
    <row r="2190" spans="1:11" ht="13.5" x14ac:dyDescent="0.25">
      <c r="A2190" s="3">
        <f>TITRES_STAT!B2193</f>
        <v>45492</v>
      </c>
      <c r="B2190" s="6">
        <f>TITRES_STAT!D2193</f>
        <v>1.81</v>
      </c>
      <c r="C2190" s="2">
        <f t="shared" si="269"/>
        <v>0</v>
      </c>
      <c r="D2190" s="2">
        <f t="shared" si="270"/>
        <v>1.81</v>
      </c>
      <c r="E2190" s="2">
        <f t="shared" si="272"/>
        <v>1.81</v>
      </c>
      <c r="F2190" s="2">
        <f t="shared" si="265"/>
        <v>1.8089999999999999</v>
      </c>
      <c r="G2190" s="2">
        <f t="shared" si="267"/>
        <v>1.8874000000000004</v>
      </c>
      <c r="H2190" s="2">
        <f t="shared" si="271"/>
        <v>1.6052999999999999</v>
      </c>
      <c r="I2190" s="2">
        <f t="array" ref="I2190">SUMPRODUCT(B2174:B2193, (ROW(B2174:B2193)-ROW(B2174)+1)) / (20*21/2)</f>
        <v>1.8006190476190476</v>
      </c>
      <c r="J2190" s="2">
        <f t="shared" si="266"/>
        <v>1.8219516096280544</v>
      </c>
      <c r="K2190" s="2">
        <f t="shared" si="268"/>
        <v>1.8066053248441269</v>
      </c>
    </row>
    <row r="2191" spans="1:11" ht="13.5" x14ac:dyDescent="0.25">
      <c r="A2191" s="3">
        <f>TITRES_STAT!B2194</f>
        <v>45495</v>
      </c>
      <c r="B2191" s="6">
        <f>TITRES_STAT!D2194</f>
        <v>1.8</v>
      </c>
      <c r="C2191" s="2">
        <f t="shared" si="269"/>
        <v>-1.0000000000000009E-2</v>
      </c>
      <c r="D2191" s="2">
        <f t="shared" si="270"/>
        <v>1.8080000000000003</v>
      </c>
      <c r="E2191" s="2">
        <f t="shared" si="272"/>
        <v>1.8090000000000004</v>
      </c>
      <c r="F2191" s="2">
        <f t="shared" si="265"/>
        <v>1.8084999999999998</v>
      </c>
      <c r="G2191" s="2">
        <f t="shared" si="267"/>
        <v>1.8858000000000004</v>
      </c>
      <c r="H2191" s="2">
        <f t="shared" si="271"/>
        <v>1.6033999999999999</v>
      </c>
      <c r="I2191" s="2">
        <f t="array" ref="I2191">SUMPRODUCT(B2175:B2194, (ROW(B2175:B2194)-ROW(B2175)+1)) / (20*21/2)</f>
        <v>1.8001428571428573</v>
      </c>
      <c r="J2191" s="2">
        <f t="shared" si="266"/>
        <v>1.8198609801396683</v>
      </c>
      <c r="K2191" s="2">
        <f t="shared" si="268"/>
        <v>1.8063462924972984</v>
      </c>
    </row>
    <row r="2192" spans="1:11" ht="13.5" x14ac:dyDescent="0.25">
      <c r="A2192" s="3">
        <f>TITRES_STAT!B2195</f>
        <v>45496</v>
      </c>
      <c r="B2192" s="6">
        <f>TITRES_STAT!D2195</f>
        <v>1.8</v>
      </c>
      <c r="C2192" s="2">
        <f t="shared" si="269"/>
        <v>0</v>
      </c>
      <c r="D2192" s="2">
        <f t="shared" si="270"/>
        <v>1.8059999999999998</v>
      </c>
      <c r="E2192" s="2">
        <f t="shared" si="272"/>
        <v>1.8080000000000003</v>
      </c>
      <c r="F2192" s="2">
        <f t="shared" si="265"/>
        <v>1.8084999999999993</v>
      </c>
      <c r="G2192" s="2">
        <f t="shared" si="267"/>
        <v>1.8858000000000006</v>
      </c>
      <c r="H2192" s="2">
        <f t="shared" si="271"/>
        <v>1.6015000000000004</v>
      </c>
      <c r="I2192" s="2">
        <f t="array" ref="I2192">SUMPRODUCT(B2176:B2195, (ROW(B2176:B2195)-ROW(B2176)+1)) / (20*21/2)</f>
        <v>1.7997142857142856</v>
      </c>
      <c r="J2192" s="2">
        <f t="shared" si="266"/>
        <v>1.8179694582216048</v>
      </c>
      <c r="K2192" s="2">
        <f t="shared" si="268"/>
        <v>1.806097418281718</v>
      </c>
    </row>
    <row r="2193" spans="1:11" ht="13.5" x14ac:dyDescent="0.25">
      <c r="A2193" s="3">
        <f>TITRES_STAT!B2196</f>
        <v>45497</v>
      </c>
      <c r="B2193" s="6">
        <f>TITRES_STAT!D2196</f>
        <v>1.73</v>
      </c>
      <c r="C2193" s="2">
        <f t="shared" si="269"/>
        <v>-7.0000000000000062E-2</v>
      </c>
      <c r="D2193" s="2">
        <f t="shared" si="270"/>
        <v>1.7899999999999998</v>
      </c>
      <c r="E2193" s="2">
        <f t="shared" si="272"/>
        <v>1.8000000000000003</v>
      </c>
      <c r="F2193" s="2">
        <f t="shared" si="265"/>
        <v>1.8049999999999993</v>
      </c>
      <c r="G2193" s="2">
        <f t="shared" si="267"/>
        <v>1.8844000000000007</v>
      </c>
      <c r="H2193" s="2">
        <f t="shared" si="271"/>
        <v>1.5992500000000005</v>
      </c>
      <c r="I2193" s="2">
        <f t="array" ref="I2193">SUMPRODUCT(B2177:B2196, (ROW(B2177:B2196)-ROW(B2177)+1)) / (20*21/2)</f>
        <v>1.7917142857142856</v>
      </c>
      <c r="J2193" s="2">
        <f t="shared" si="266"/>
        <v>1.809591414581452</v>
      </c>
      <c r="K2193" s="2">
        <f t="shared" si="268"/>
        <v>1.8031132058000821</v>
      </c>
    </row>
    <row r="2194" spans="1:11" ht="13.5" x14ac:dyDescent="0.25">
      <c r="A2194" s="3">
        <f>TITRES_STAT!B2197</f>
        <v>45499</v>
      </c>
      <c r="B2194" s="6">
        <f>TITRES_STAT!D2197</f>
        <v>1.8</v>
      </c>
      <c r="C2194" s="2">
        <f t="shared" si="269"/>
        <v>7.0000000000000062E-2</v>
      </c>
      <c r="D2194" s="2">
        <f t="shared" si="270"/>
        <v>1.7880000000000003</v>
      </c>
      <c r="E2194" s="2">
        <f t="shared" si="272"/>
        <v>1.7990000000000002</v>
      </c>
      <c r="F2194" s="2">
        <f t="shared" si="265"/>
        <v>1.8044999999999995</v>
      </c>
      <c r="G2194" s="2">
        <f t="shared" si="267"/>
        <v>1.8846000000000007</v>
      </c>
      <c r="H2194" s="2">
        <f t="shared" si="271"/>
        <v>1.5973500000000005</v>
      </c>
      <c r="I2194" s="2">
        <f t="array" ref="I2194">SUMPRODUCT(B2178:B2197, (ROW(B2178:B2197)-ROW(B2178)+1)) / (20*21/2)</f>
        <v>1.7803333333333333</v>
      </c>
      <c r="J2194" s="2">
        <f t="shared" si="266"/>
        <v>1.8086779465260756</v>
      </c>
      <c r="K2194" s="2">
        <f t="shared" si="268"/>
        <v>1.8029911192981181</v>
      </c>
    </row>
    <row r="2195" spans="1:11" ht="13.5" x14ac:dyDescent="0.25">
      <c r="A2195" s="3">
        <f>TITRES_STAT!B2198</f>
        <v>45502</v>
      </c>
      <c r="B2195" s="6">
        <f>TITRES_STAT!D2198</f>
        <v>1.8</v>
      </c>
      <c r="C2195" s="2">
        <f t="shared" si="269"/>
        <v>0</v>
      </c>
      <c r="D2195" s="2">
        <f t="shared" si="270"/>
        <v>1.786</v>
      </c>
      <c r="E2195" s="2">
        <f t="shared" si="272"/>
        <v>1.7980000000000005</v>
      </c>
      <c r="F2195" s="2">
        <f t="shared" si="265"/>
        <v>1.8039999999999996</v>
      </c>
      <c r="G2195" s="2">
        <f t="shared" si="267"/>
        <v>1.8846000000000007</v>
      </c>
      <c r="H2195" s="2">
        <f t="shared" si="271"/>
        <v>1.5954500000000005</v>
      </c>
      <c r="I2195" s="2">
        <f t="array" ref="I2195">SUMPRODUCT(B2179:B2198, (ROW(B2179:B2198)-ROW(B2179)+1)) / (20*21/2)</f>
        <v>1.7695714285714286</v>
      </c>
      <c r="J2195" s="2">
        <f t="shared" si="266"/>
        <v>1.8078514754283541</v>
      </c>
      <c r="K2195" s="2">
        <f t="shared" si="268"/>
        <v>1.8028738205021135</v>
      </c>
    </row>
    <row r="2196" spans="1:11" ht="13.5" x14ac:dyDescent="0.25">
      <c r="A2196" s="3">
        <f>TITRES_STAT!B2199</f>
        <v>45503</v>
      </c>
      <c r="B2196" s="6">
        <f>TITRES_STAT!D2199</f>
        <v>1.72</v>
      </c>
      <c r="C2196" s="2">
        <f t="shared" si="269"/>
        <v>-8.0000000000000071E-2</v>
      </c>
      <c r="D2196" s="2">
        <f t="shared" si="270"/>
        <v>1.77</v>
      </c>
      <c r="E2196" s="2">
        <f t="shared" si="272"/>
        <v>1.7890000000000001</v>
      </c>
      <c r="F2196" s="2">
        <f t="shared" ref="F2196:F2259" si="273">AVERAGE(B2177:B2196)</f>
        <v>1.7994999999999997</v>
      </c>
      <c r="G2196" s="2">
        <f t="shared" si="267"/>
        <v>1.8814000000000006</v>
      </c>
      <c r="H2196" s="2">
        <f t="shared" si="271"/>
        <v>1.5931500000000005</v>
      </c>
      <c r="I2196" s="2">
        <f t="array" ref="I2196">SUMPRODUCT(B2180:B2199, (ROW(B2180:B2199)-ROW(B2180)+1)) / (20*21/2)</f>
        <v>1.7660952380952384</v>
      </c>
      <c r="J2196" s="2">
        <f t="shared" si="266"/>
        <v>1.7994846682447014</v>
      </c>
      <c r="K2196" s="2">
        <f t="shared" si="268"/>
        <v>1.7996238667569326</v>
      </c>
    </row>
    <row r="2197" spans="1:11" ht="13.5" x14ac:dyDescent="0.25">
      <c r="A2197" s="3">
        <f>TITRES_STAT!B2200</f>
        <v>45504</v>
      </c>
      <c r="B2197" s="6">
        <f>TITRES_STAT!D2200</f>
        <v>1.68</v>
      </c>
      <c r="C2197" s="2">
        <f t="shared" si="269"/>
        <v>-4.0000000000000036E-2</v>
      </c>
      <c r="D2197" s="2">
        <f t="shared" si="270"/>
        <v>1.746</v>
      </c>
      <c r="E2197" s="2">
        <f t="shared" si="272"/>
        <v>1.7760000000000002</v>
      </c>
      <c r="F2197" s="2">
        <f t="shared" si="273"/>
        <v>1.7929999999999999</v>
      </c>
      <c r="G2197" s="2">
        <f t="shared" si="267"/>
        <v>1.8774000000000008</v>
      </c>
      <c r="H2197" s="2">
        <f t="shared" si="271"/>
        <v>1.5906500000000006</v>
      </c>
      <c r="I2197" s="2">
        <f t="array" ref="I2197">SUMPRODUCT(B2181:B2200, (ROW(B2181:B2200)-ROW(B2181)+1)) / (20*21/2)</f>
        <v>1.762904761904762</v>
      </c>
      <c r="J2197" s="2">
        <f t="shared" ref="J2197:J2260" si="274">$J$4*B2197+J2196*(1-$J$4)</f>
        <v>1.7881051760309203</v>
      </c>
      <c r="K2197" s="2">
        <f t="shared" si="268"/>
        <v>1.794932734727249</v>
      </c>
    </row>
    <row r="2198" spans="1:11" ht="13.5" x14ac:dyDescent="0.25">
      <c r="A2198" s="3">
        <f>TITRES_STAT!B2201</f>
        <v>45505</v>
      </c>
      <c r="B2198" s="6">
        <f>TITRES_STAT!D2201</f>
        <v>1.68</v>
      </c>
      <c r="C2198" s="2">
        <f t="shared" si="269"/>
        <v>0</v>
      </c>
      <c r="D2198" s="2">
        <f t="shared" si="270"/>
        <v>1.736</v>
      </c>
      <c r="E2198" s="2">
        <f t="shared" si="272"/>
        <v>1.7630000000000003</v>
      </c>
      <c r="F2198" s="2">
        <f t="shared" si="273"/>
        <v>1.7865000000000002</v>
      </c>
      <c r="G2198" s="2">
        <f t="shared" si="267"/>
        <v>1.8734000000000008</v>
      </c>
      <c r="H2198" s="2">
        <f t="shared" si="271"/>
        <v>1.5881500000000006</v>
      </c>
      <c r="I2198" s="2">
        <f t="array" ref="I2198">SUMPRODUCT(B2182:B2201, (ROW(B2182:B2201)-ROW(B2182)+1)) / (20*21/2)</f>
        <v>1.76</v>
      </c>
      <c r="J2198" s="2">
        <f t="shared" si="274"/>
        <v>1.7778094449803565</v>
      </c>
      <c r="K2198" s="2">
        <f t="shared" si="268"/>
        <v>1.7904255686595139</v>
      </c>
    </row>
    <row r="2199" spans="1:11" ht="13.5" x14ac:dyDescent="0.25">
      <c r="A2199" s="3">
        <f>TITRES_STAT!B2202</f>
        <v>45506</v>
      </c>
      <c r="B2199" s="6">
        <f>TITRES_STAT!D2202</f>
        <v>1.75</v>
      </c>
      <c r="C2199" s="2">
        <f t="shared" si="269"/>
        <v>7.0000000000000062E-2</v>
      </c>
      <c r="D2199" s="2">
        <f t="shared" si="270"/>
        <v>1.7259999999999998</v>
      </c>
      <c r="E2199" s="2">
        <f t="shared" si="272"/>
        <v>1.7570000000000001</v>
      </c>
      <c r="F2199" s="2">
        <f t="shared" si="273"/>
        <v>1.7835000000000001</v>
      </c>
      <c r="G2199" s="2">
        <f t="shared" si="267"/>
        <v>1.870400000000001</v>
      </c>
      <c r="H2199" s="2">
        <f t="shared" si="271"/>
        <v>1.5864500000000004</v>
      </c>
      <c r="I2199" s="2">
        <f t="array" ref="I2199">SUMPRODUCT(B2183:B2202, (ROW(B2183:B2202)-ROW(B2183)+1)) / (20*21/2)</f>
        <v>1.7573809523809525</v>
      </c>
      <c r="J2199" s="2">
        <f t="shared" si="274"/>
        <v>1.7751609264107988</v>
      </c>
      <c r="K2199" s="2">
        <f t="shared" si="268"/>
        <v>1.7888402522414937</v>
      </c>
    </row>
    <row r="2200" spans="1:11" ht="13.5" x14ac:dyDescent="0.25">
      <c r="A2200" s="3">
        <f>TITRES_STAT!B2203</f>
        <v>45509</v>
      </c>
      <c r="B2200" s="6">
        <f>TITRES_STAT!D2203</f>
        <v>1.75</v>
      </c>
      <c r="C2200" s="2">
        <f t="shared" si="269"/>
        <v>0</v>
      </c>
      <c r="D2200" s="2">
        <f t="shared" si="270"/>
        <v>1.716</v>
      </c>
      <c r="E2200" s="2">
        <f t="shared" si="272"/>
        <v>1.7509999999999999</v>
      </c>
      <c r="F2200" s="2">
        <f t="shared" si="273"/>
        <v>1.7805000000000004</v>
      </c>
      <c r="G2200" s="2">
        <f t="shared" si="267"/>
        <v>1.865800000000001</v>
      </c>
      <c r="H2200" s="2">
        <f t="shared" si="271"/>
        <v>1.5852000000000004</v>
      </c>
      <c r="I2200" s="2">
        <f t="array" ref="I2200">SUMPRODUCT(B2184:B2203, (ROW(B2184:B2203)-ROW(B2184)+1)) / (20*21/2)</f>
        <v>1.760761904761905</v>
      </c>
      <c r="J2200" s="2">
        <f t="shared" si="274"/>
        <v>1.7727646477050085</v>
      </c>
      <c r="K2200" s="2">
        <f t="shared" si="268"/>
        <v>1.7873171050947685</v>
      </c>
    </row>
    <row r="2201" spans="1:11" ht="13.5" x14ac:dyDescent="0.25">
      <c r="A2201" s="3">
        <f>TITRES_STAT!B2204</f>
        <v>45510</v>
      </c>
      <c r="B2201" s="6">
        <f>TITRES_STAT!D2204</f>
        <v>1.75</v>
      </c>
      <c r="C2201" s="2">
        <f t="shared" si="269"/>
        <v>0</v>
      </c>
      <c r="D2201" s="2">
        <f t="shared" si="270"/>
        <v>1.722</v>
      </c>
      <c r="E2201" s="2">
        <f t="shared" si="272"/>
        <v>1.746</v>
      </c>
      <c r="F2201" s="2">
        <f t="shared" si="273"/>
        <v>1.7775000000000003</v>
      </c>
      <c r="G2201" s="2">
        <f t="shared" si="267"/>
        <v>1.859600000000001</v>
      </c>
      <c r="H2201" s="2">
        <f t="shared" si="271"/>
        <v>1.5844000000000003</v>
      </c>
      <c r="I2201" s="2">
        <f t="array" ref="I2201">SUMPRODUCT(B2185:B2204, (ROW(B2185:B2204)-ROW(B2185)+1)) / (20*21/2)</f>
        <v>1.7631904761904762</v>
      </c>
      <c r="J2201" s="2">
        <f t="shared" si="274"/>
        <v>1.7705965860188173</v>
      </c>
      <c r="K2201" s="2">
        <f t="shared" si="268"/>
        <v>1.7858536892086991</v>
      </c>
    </row>
    <row r="2202" spans="1:11" ht="13.5" x14ac:dyDescent="0.25">
      <c r="A2202" s="3">
        <f>TITRES_STAT!B2205</f>
        <v>45511</v>
      </c>
      <c r="B2202" s="6">
        <f>TITRES_STAT!D2205</f>
        <v>1.75</v>
      </c>
      <c r="C2202" s="2">
        <f t="shared" si="269"/>
        <v>0</v>
      </c>
      <c r="D2202" s="2">
        <f t="shared" si="270"/>
        <v>1.736</v>
      </c>
      <c r="E2202" s="2">
        <f t="shared" si="272"/>
        <v>1.7410000000000001</v>
      </c>
      <c r="F2202" s="2">
        <f t="shared" si="273"/>
        <v>1.7745000000000002</v>
      </c>
      <c r="G2202" s="2">
        <f t="shared" si="267"/>
        <v>1.8532000000000008</v>
      </c>
      <c r="H2202" s="2">
        <f t="shared" si="271"/>
        <v>1.5840000000000003</v>
      </c>
      <c r="I2202" s="2">
        <f t="array" ref="I2202">SUMPRODUCT(B2186:B2205, (ROW(B2186:B2205)-ROW(B2186)+1)) / (20*21/2)</f>
        <v>1.7656666666666665</v>
      </c>
      <c r="J2202" s="2">
        <f t="shared" si="274"/>
        <v>1.7686350063979777</v>
      </c>
      <c r="K2202" s="2">
        <f t="shared" si="268"/>
        <v>1.7844476621809071</v>
      </c>
    </row>
    <row r="2203" spans="1:11" ht="13.5" x14ac:dyDescent="0.25">
      <c r="A2203" s="3">
        <f>TITRES_STAT!B2206</f>
        <v>45512</v>
      </c>
      <c r="B2203" s="6">
        <f>TITRES_STAT!D2206</f>
        <v>1.81</v>
      </c>
      <c r="C2203" s="2">
        <f t="shared" si="269"/>
        <v>6.0000000000000053E-2</v>
      </c>
      <c r="D2203" s="2">
        <f t="shared" si="270"/>
        <v>1.762</v>
      </c>
      <c r="E2203" s="2">
        <f t="shared" si="272"/>
        <v>1.7489999999999999</v>
      </c>
      <c r="F2203" s="2">
        <f t="shared" si="273"/>
        <v>1.7745000000000004</v>
      </c>
      <c r="G2203" s="2">
        <f t="shared" si="267"/>
        <v>1.8462000000000005</v>
      </c>
      <c r="H2203" s="2">
        <f t="shared" si="271"/>
        <v>1.5843000000000003</v>
      </c>
      <c r="I2203" s="2">
        <f t="array" ref="I2203">SUMPRODUCT(B2187:B2206, (ROW(B2187:B2206)-ROW(B2187)+1)) / (20*21/2)</f>
        <v>1.7605714285714285</v>
      </c>
      <c r="J2203" s="2">
        <f t="shared" si="274"/>
        <v>1.7725745295981703</v>
      </c>
      <c r="K2203" s="2">
        <f t="shared" si="268"/>
        <v>1.7854497146444011</v>
      </c>
    </row>
    <row r="2204" spans="1:11" ht="13.5" x14ac:dyDescent="0.25">
      <c r="A2204" s="3">
        <f>TITRES_STAT!B2207</f>
        <v>45513</v>
      </c>
      <c r="B2204" s="6">
        <f>TITRES_STAT!D2207</f>
        <v>1.8</v>
      </c>
      <c r="C2204" s="2">
        <f t="shared" si="269"/>
        <v>-1.0000000000000009E-2</v>
      </c>
      <c r="D2204" s="2">
        <f t="shared" si="270"/>
        <v>1.7720000000000002</v>
      </c>
      <c r="E2204" s="2">
        <f t="shared" si="272"/>
        <v>1.7489999999999999</v>
      </c>
      <c r="F2204" s="2">
        <f t="shared" si="273"/>
        <v>1.7739999999999998</v>
      </c>
      <c r="G2204" s="2">
        <f t="shared" si="267"/>
        <v>1.8408000000000007</v>
      </c>
      <c r="H2204" s="2">
        <f t="shared" si="271"/>
        <v>1.5845500000000003</v>
      </c>
      <c r="I2204" s="2">
        <f t="array" ref="I2204">SUMPRODUCT(B2188:B2207, (ROW(B2188:B2207)-ROW(B2188)+1)) / (20*21/2)</f>
        <v>1.7568571428571429</v>
      </c>
      <c r="J2204" s="2">
        <f t="shared" si="274"/>
        <v>1.7751864791602494</v>
      </c>
      <c r="K2204" s="2">
        <f t="shared" si="268"/>
        <v>1.7860203140701107</v>
      </c>
    </row>
    <row r="2205" spans="1:11" ht="13.5" x14ac:dyDescent="0.25">
      <c r="A2205" s="3">
        <f>TITRES_STAT!B2208</f>
        <v>45516</v>
      </c>
      <c r="B2205" s="6">
        <f>TITRES_STAT!D2208</f>
        <v>1.8</v>
      </c>
      <c r="C2205" s="2">
        <f t="shared" si="269"/>
        <v>0</v>
      </c>
      <c r="D2205" s="2">
        <f t="shared" si="270"/>
        <v>1.782</v>
      </c>
      <c r="E2205" s="2">
        <f t="shared" si="272"/>
        <v>1.7490000000000001</v>
      </c>
      <c r="F2205" s="2">
        <f t="shared" si="273"/>
        <v>1.7734999999999999</v>
      </c>
      <c r="G2205" s="2">
        <f t="shared" si="267"/>
        <v>1.8354000000000006</v>
      </c>
      <c r="H2205" s="2">
        <f t="shared" si="271"/>
        <v>1.5848500000000003</v>
      </c>
      <c r="I2205" s="2">
        <f t="array" ref="I2205">SUMPRODUCT(B2189:B2208, (ROW(B2189:B2208)-ROW(B2189)+1)) / (20*21/2)</f>
        <v>1.7563809523809522</v>
      </c>
      <c r="J2205" s="2">
        <f t="shared" si="274"/>
        <v>1.7775496716211781</v>
      </c>
      <c r="K2205" s="2">
        <f t="shared" si="268"/>
        <v>1.7865685370477535</v>
      </c>
    </row>
    <row r="2206" spans="1:11" ht="13.5" x14ac:dyDescent="0.25">
      <c r="A2206" s="3">
        <f>TITRES_STAT!B2209</f>
        <v>45518</v>
      </c>
      <c r="B2206" s="6">
        <f>TITRES_STAT!D2209</f>
        <v>1.72</v>
      </c>
      <c r="C2206" s="2">
        <f t="shared" si="269"/>
        <v>-8.0000000000000071E-2</v>
      </c>
      <c r="D2206" s="2">
        <f t="shared" si="270"/>
        <v>1.7760000000000002</v>
      </c>
      <c r="E2206" s="2">
        <f t="shared" si="272"/>
        <v>1.7490000000000001</v>
      </c>
      <c r="F2206" s="2">
        <f t="shared" si="273"/>
        <v>1.7689999999999997</v>
      </c>
      <c r="G2206" s="2">
        <f t="shared" si="267"/>
        <v>1.8284000000000009</v>
      </c>
      <c r="H2206" s="2">
        <f t="shared" si="271"/>
        <v>1.5847500000000005</v>
      </c>
      <c r="I2206" s="2">
        <f t="array" ref="I2206">SUMPRODUCT(B2190:B2209, (ROW(B2190:B2209)-ROW(B2190)+1)) / (20*21/2)</f>
        <v>1.7609047619047618</v>
      </c>
      <c r="J2206" s="2">
        <f t="shared" si="274"/>
        <v>1.7720687505143993</v>
      </c>
      <c r="K2206" s="2">
        <f t="shared" si="268"/>
        <v>1.7839580061831357</v>
      </c>
    </row>
    <row r="2207" spans="1:11" ht="13.5" x14ac:dyDescent="0.25">
      <c r="A2207" s="3">
        <f>TITRES_STAT!B2210</f>
        <v>45519</v>
      </c>
      <c r="B2207" s="6">
        <f>TITRES_STAT!D2210</f>
        <v>1.73</v>
      </c>
      <c r="C2207" s="2">
        <f t="shared" si="269"/>
        <v>1.0000000000000009E-2</v>
      </c>
      <c r="D2207" s="2">
        <f t="shared" si="270"/>
        <v>1.7719999999999998</v>
      </c>
      <c r="E2207" s="2">
        <f t="shared" si="272"/>
        <v>1.7540000000000002</v>
      </c>
      <c r="F2207" s="2">
        <f t="shared" si="273"/>
        <v>1.7649999999999999</v>
      </c>
      <c r="G2207" s="2">
        <f t="shared" si="267"/>
        <v>1.8220000000000007</v>
      </c>
      <c r="H2207" s="2">
        <f t="shared" si="271"/>
        <v>1.5850500000000007</v>
      </c>
      <c r="I2207" s="2">
        <f t="array" ref="I2207">SUMPRODUCT(B2191:B2210, (ROW(B2191:B2210)-ROW(B2191)+1)) / (20*21/2)</f>
        <v>1.7654285714285716</v>
      </c>
      <c r="J2207" s="2">
        <f t="shared" si="274"/>
        <v>1.7680622028463611</v>
      </c>
      <c r="K2207" s="2">
        <f t="shared" si="268"/>
        <v>1.7818420059406599</v>
      </c>
    </row>
    <row r="2208" spans="1:11" ht="13.5" x14ac:dyDescent="0.25">
      <c r="A2208" s="3">
        <f>TITRES_STAT!B2211</f>
        <v>45520</v>
      </c>
      <c r="B2208" s="6">
        <f>TITRES_STAT!D2211</f>
        <v>1.76</v>
      </c>
      <c r="C2208" s="2">
        <f t="shared" si="269"/>
        <v>3.0000000000000027E-2</v>
      </c>
      <c r="D2208" s="2">
        <f t="shared" si="270"/>
        <v>1.762</v>
      </c>
      <c r="E2208" s="2">
        <f t="shared" si="272"/>
        <v>1.7620000000000005</v>
      </c>
      <c r="F2208" s="2">
        <f t="shared" si="273"/>
        <v>1.7625</v>
      </c>
      <c r="G2208" s="2">
        <f t="shared" si="267"/>
        <v>1.8162000000000007</v>
      </c>
      <c r="H2208" s="2">
        <f t="shared" si="271"/>
        <v>1.5858500000000006</v>
      </c>
      <c r="I2208" s="2">
        <f t="array" ref="I2208">SUMPRODUCT(B2192:B2211, (ROW(B2192:B2211)-ROW(B2192)+1)) / (20*21/2)</f>
        <v>1.7623333333333333</v>
      </c>
      <c r="J2208" s="2">
        <f t="shared" si="274"/>
        <v>1.7672943740038505</v>
      </c>
      <c r="K2208" s="2">
        <f t="shared" si="268"/>
        <v>1.7809854566880852</v>
      </c>
    </row>
    <row r="2209" spans="1:11" ht="13.5" x14ac:dyDescent="0.25">
      <c r="A2209" s="3">
        <f>TITRES_STAT!B2212</f>
        <v>45523</v>
      </c>
      <c r="B2209" s="6">
        <f>TITRES_STAT!D2212</f>
        <v>1.81</v>
      </c>
      <c r="C2209" s="2">
        <f t="shared" si="269"/>
        <v>5.0000000000000044E-2</v>
      </c>
      <c r="D2209" s="2">
        <f t="shared" si="270"/>
        <v>1.764</v>
      </c>
      <c r="E2209" s="2">
        <f t="shared" si="272"/>
        <v>1.7680000000000002</v>
      </c>
      <c r="F2209" s="2">
        <f t="shared" si="273"/>
        <v>1.7625</v>
      </c>
      <c r="G2209" s="2">
        <f t="shared" si="267"/>
        <v>1.8114000000000008</v>
      </c>
      <c r="H2209" s="2">
        <f t="shared" si="271"/>
        <v>1.5865500000000008</v>
      </c>
      <c r="I2209" s="2">
        <f t="array" ref="I2209">SUMPRODUCT(B2193:B2212, (ROW(B2193:B2212)-ROW(B2193)+1)) / (20*21/2)</f>
        <v>1.7614761904761904</v>
      </c>
      <c r="J2209" s="2">
        <f t="shared" si="274"/>
        <v>1.7713615764796742</v>
      </c>
      <c r="K2209" s="2">
        <f t="shared" si="268"/>
        <v>1.7821232819160036</v>
      </c>
    </row>
    <row r="2210" spans="1:11" ht="13.5" x14ac:dyDescent="0.25">
      <c r="A2210" s="3">
        <f>TITRES_STAT!B2213</f>
        <v>45524</v>
      </c>
      <c r="B2210" s="6">
        <f>TITRES_STAT!D2213</f>
        <v>1.81</v>
      </c>
      <c r="C2210" s="2">
        <f t="shared" si="269"/>
        <v>0</v>
      </c>
      <c r="D2210" s="2">
        <f t="shared" si="270"/>
        <v>1.766</v>
      </c>
      <c r="E2210" s="2">
        <f t="shared" si="272"/>
        <v>1.7740000000000002</v>
      </c>
      <c r="F2210" s="2">
        <f t="shared" si="273"/>
        <v>1.7625</v>
      </c>
      <c r="G2210" s="2">
        <f t="shared" si="267"/>
        <v>1.8066000000000004</v>
      </c>
      <c r="H2210" s="2">
        <f t="shared" si="271"/>
        <v>1.5869000000000009</v>
      </c>
      <c r="I2210" s="2">
        <f t="array" ref="I2210">SUMPRODUCT(B2194:B2213, (ROW(B2194:B2213)-ROW(B2194)+1)) / (20*21/2)</f>
        <v>1.763714285714286</v>
      </c>
      <c r="J2210" s="2">
        <f t="shared" si="274"/>
        <v>1.7750414263387528</v>
      </c>
      <c r="K2210" s="2">
        <f t="shared" si="268"/>
        <v>1.7832164865467486</v>
      </c>
    </row>
    <row r="2211" spans="1:11" ht="13.5" x14ac:dyDescent="0.25">
      <c r="A2211" s="3">
        <f>TITRES_STAT!B2214</f>
        <v>45525</v>
      </c>
      <c r="B2211" s="6">
        <f>TITRES_STAT!D2214</f>
        <v>1.73</v>
      </c>
      <c r="C2211" s="2">
        <f t="shared" si="269"/>
        <v>-8.0000000000000071E-2</v>
      </c>
      <c r="D2211" s="2">
        <f t="shared" si="270"/>
        <v>1.7680000000000002</v>
      </c>
      <c r="E2211" s="2">
        <f t="shared" si="272"/>
        <v>1.7720000000000002</v>
      </c>
      <c r="F2211" s="2">
        <f t="shared" si="273"/>
        <v>1.7589999999999999</v>
      </c>
      <c r="G2211" s="2">
        <f t="shared" si="267"/>
        <v>1.8016000000000005</v>
      </c>
      <c r="H2211" s="2">
        <f t="shared" si="271"/>
        <v>1.5872000000000008</v>
      </c>
      <c r="I2211" s="2">
        <f t="array" ref="I2211">SUMPRODUCT(B2195:B2214, (ROW(B2195:B2214)-ROW(B2195)+1)) / (20*21/2)</f>
        <v>1.7723809523809526</v>
      </c>
      <c r="J2211" s="2">
        <f t="shared" si="274"/>
        <v>1.7707517666874431</v>
      </c>
      <c r="K2211" s="2">
        <f t="shared" si="268"/>
        <v>1.7811295655056998</v>
      </c>
    </row>
    <row r="2212" spans="1:11" ht="13.5" x14ac:dyDescent="0.25">
      <c r="A2212" s="3">
        <f>TITRES_STAT!B2215</f>
        <v>45526</v>
      </c>
      <c r="B2212" s="6">
        <f>TITRES_STAT!D2215</f>
        <v>1.75</v>
      </c>
      <c r="C2212" s="2">
        <f t="shared" si="269"/>
        <v>2.0000000000000018E-2</v>
      </c>
      <c r="D2212" s="2">
        <f t="shared" si="270"/>
        <v>1.7720000000000002</v>
      </c>
      <c r="E2212" s="2">
        <f t="shared" si="272"/>
        <v>1.7719999999999998</v>
      </c>
      <c r="F2212" s="2">
        <f t="shared" si="273"/>
        <v>1.7564999999999997</v>
      </c>
      <c r="G2212" s="2">
        <f t="shared" si="267"/>
        <v>1.7974000000000003</v>
      </c>
      <c r="H2212" s="2">
        <f t="shared" si="271"/>
        <v>1.5874500000000009</v>
      </c>
      <c r="I2212" s="2">
        <f t="array" ref="I2212">SUMPRODUCT(B2196:B2215, (ROW(B2196:B2215)-ROW(B2196)+1)) / (20*21/2)</f>
        <v>1.7808095238095238</v>
      </c>
      <c r="J2212" s="2">
        <f t="shared" si="274"/>
        <v>1.7687754079553057</v>
      </c>
      <c r="K2212" s="2">
        <f t="shared" si="268"/>
        <v>1.7799087982309665</v>
      </c>
    </row>
    <row r="2213" spans="1:11" ht="13.5" x14ac:dyDescent="0.25">
      <c r="A2213" s="3">
        <f>TITRES_STAT!B2216</f>
        <v>45527</v>
      </c>
      <c r="B2213" s="6">
        <f>TITRES_STAT!D2216</f>
        <v>1.78</v>
      </c>
      <c r="C2213" s="2">
        <f t="shared" si="269"/>
        <v>3.0000000000000027E-2</v>
      </c>
      <c r="D2213" s="2">
        <f t="shared" si="270"/>
        <v>1.7759999999999998</v>
      </c>
      <c r="E2213" s="2">
        <f t="shared" si="272"/>
        <v>1.7690000000000001</v>
      </c>
      <c r="F2213" s="2">
        <f t="shared" si="273"/>
        <v>1.7589999999999999</v>
      </c>
      <c r="G2213" s="2">
        <f t="shared" si="267"/>
        <v>1.7936000000000005</v>
      </c>
      <c r="H2213" s="2">
        <f t="shared" si="271"/>
        <v>1.5878500000000004</v>
      </c>
      <c r="I2213" s="2">
        <f t="array" ref="I2213">SUMPRODUCT(B2197:B2216, (ROW(B2197:B2216)-ROW(B2197)+1)) / (20*21/2)</f>
        <v>1.7889999999999999</v>
      </c>
      <c r="J2213" s="2">
        <f t="shared" si="274"/>
        <v>1.7698444167214671</v>
      </c>
      <c r="K2213" s="2">
        <f t="shared" si="268"/>
        <v>1.7799123747709287</v>
      </c>
    </row>
    <row r="2214" spans="1:11" ht="13.5" x14ac:dyDescent="0.25">
      <c r="A2214" s="3">
        <f>TITRES_STAT!B2217</f>
        <v>45530</v>
      </c>
      <c r="B2214" s="6">
        <f>TITRES_STAT!D2217</f>
        <v>1.85</v>
      </c>
      <c r="C2214" s="2">
        <f t="shared" si="269"/>
        <v>7.0000000000000062E-2</v>
      </c>
      <c r="D2214" s="2">
        <f t="shared" si="270"/>
        <v>1.784</v>
      </c>
      <c r="E2214" s="2">
        <f t="shared" si="272"/>
        <v>1.7740000000000002</v>
      </c>
      <c r="F2214" s="2">
        <f t="shared" si="273"/>
        <v>1.7614999999999998</v>
      </c>
      <c r="G2214" s="2">
        <f t="shared" si="267"/>
        <v>1.7912000000000001</v>
      </c>
      <c r="H2214" s="2">
        <f t="shared" si="271"/>
        <v>1.5889500000000008</v>
      </c>
      <c r="I2214" s="2">
        <f t="array" ref="I2214">SUMPRODUCT(B2198:B2217, (ROW(B2198:B2217)-ROW(B2198)+1)) / (20*21/2)</f>
        <v>1.7965714285714285</v>
      </c>
      <c r="J2214" s="2">
        <f t="shared" si="274"/>
        <v>1.7774782817956132</v>
      </c>
      <c r="K2214" s="2">
        <f t="shared" si="268"/>
        <v>1.7826609090936374</v>
      </c>
    </row>
    <row r="2215" spans="1:11" ht="13.5" x14ac:dyDescent="0.25">
      <c r="A2215" s="3">
        <f>TITRES_STAT!B2218</f>
        <v>45531</v>
      </c>
      <c r="B2215" s="6">
        <f>TITRES_STAT!D2218</f>
        <v>1.85</v>
      </c>
      <c r="C2215" s="2">
        <f t="shared" si="269"/>
        <v>0</v>
      </c>
      <c r="D2215" s="2">
        <f t="shared" si="270"/>
        <v>1.7919999999999998</v>
      </c>
      <c r="E2215" s="2">
        <f t="shared" si="272"/>
        <v>1.7789999999999999</v>
      </c>
      <c r="F2215" s="2">
        <f t="shared" si="273"/>
        <v>1.764</v>
      </c>
      <c r="G2215" s="2">
        <f t="shared" si="267"/>
        <v>1.7904</v>
      </c>
      <c r="H2215" s="2">
        <f t="shared" si="271"/>
        <v>1.5900500000000009</v>
      </c>
      <c r="I2215" s="2">
        <f t="array" ref="I2215">SUMPRODUCT(B2199:B2218, (ROW(B2199:B2218)-ROW(B2199)+1)) / (20*21/2)</f>
        <v>1.808095238095238</v>
      </c>
      <c r="J2215" s="2">
        <f t="shared" si="274"/>
        <v>1.784385112100793</v>
      </c>
      <c r="K2215" s="2">
        <f t="shared" si="268"/>
        <v>1.7853016577566321</v>
      </c>
    </row>
    <row r="2216" spans="1:11" ht="13.5" x14ac:dyDescent="0.25">
      <c r="A2216" s="3">
        <f>TITRES_STAT!B2219</f>
        <v>45532</v>
      </c>
      <c r="B2216" s="6">
        <f>TITRES_STAT!D2219</f>
        <v>1.85</v>
      </c>
      <c r="C2216" s="2">
        <f t="shared" si="269"/>
        <v>0</v>
      </c>
      <c r="D2216" s="2">
        <f t="shared" si="270"/>
        <v>1.8160000000000001</v>
      </c>
      <c r="E2216" s="2">
        <f t="shared" si="272"/>
        <v>1.7920000000000003</v>
      </c>
      <c r="F2216" s="2">
        <f t="shared" si="273"/>
        <v>1.7705000000000002</v>
      </c>
      <c r="G2216" s="2">
        <f t="shared" si="267"/>
        <v>1.7895999999999999</v>
      </c>
      <c r="H2216" s="2">
        <f t="shared" si="271"/>
        <v>1.5914500000000009</v>
      </c>
      <c r="I2216" s="2">
        <f t="array" ref="I2216">SUMPRODUCT(B2200:B2219, (ROW(B2200:B2219)-ROW(B2200)+1)) / (20*21/2)</f>
        <v>1.8223809523809527</v>
      </c>
      <c r="J2216" s="2">
        <f t="shared" si="274"/>
        <v>1.7906341490435747</v>
      </c>
      <c r="K2216" s="2">
        <f t="shared" si="268"/>
        <v>1.787838847648529</v>
      </c>
    </row>
    <row r="2217" spans="1:11" ht="13.5" x14ac:dyDescent="0.25">
      <c r="A2217" s="3">
        <f>TITRES_STAT!B2220</f>
        <v>45533</v>
      </c>
      <c r="B2217" s="6">
        <f>TITRES_STAT!D2220</f>
        <v>1.85</v>
      </c>
      <c r="C2217" s="2">
        <f t="shared" si="269"/>
        <v>0</v>
      </c>
      <c r="D2217" s="2">
        <f t="shared" si="270"/>
        <v>1.8359999999999999</v>
      </c>
      <c r="E2217" s="2">
        <f t="shared" si="272"/>
        <v>1.8040000000000003</v>
      </c>
      <c r="F2217" s="2">
        <f t="shared" si="273"/>
        <v>1.7790000000000004</v>
      </c>
      <c r="G2217" s="2">
        <f t="shared" si="267"/>
        <v>1.7903999999999995</v>
      </c>
      <c r="H2217" s="2">
        <f t="shared" si="271"/>
        <v>1.5932000000000008</v>
      </c>
      <c r="I2217" s="2">
        <f t="array" ref="I2217">SUMPRODUCT(B2201:B2220, (ROW(B2201:B2220)-ROW(B2201)+1)) / (20*21/2)</f>
        <v>1.8367142857142855</v>
      </c>
      <c r="J2217" s="2">
        <f t="shared" si="274"/>
        <v>1.7962880396108534</v>
      </c>
      <c r="K2217" s="2">
        <f t="shared" si="268"/>
        <v>1.7902765398976064</v>
      </c>
    </row>
    <row r="2218" spans="1:11" ht="13.5" x14ac:dyDescent="0.25">
      <c r="A2218" s="3">
        <f>TITRES_STAT!B2221</f>
        <v>45534</v>
      </c>
      <c r="B2218" s="6">
        <f>TITRES_STAT!D2221</f>
        <v>1.9</v>
      </c>
      <c r="C2218" s="2">
        <f t="shared" si="269"/>
        <v>4.9999999999999822E-2</v>
      </c>
      <c r="D2218" s="2">
        <f t="shared" si="270"/>
        <v>1.86</v>
      </c>
      <c r="E2218" s="2">
        <f t="shared" si="272"/>
        <v>1.8179999999999996</v>
      </c>
      <c r="F2218" s="2">
        <f t="shared" si="273"/>
        <v>1.7900000000000003</v>
      </c>
      <c r="G2218" s="2">
        <f t="shared" si="267"/>
        <v>1.7921999999999998</v>
      </c>
      <c r="H2218" s="2">
        <f t="shared" si="271"/>
        <v>1.5952000000000006</v>
      </c>
      <c r="I2218" s="2">
        <f t="array" ref="I2218">SUMPRODUCT(B2202:B2221, (ROW(B2202:B2221)-ROW(B2202)+1)) / (20*21/2)</f>
        <v>1.8577142857142857</v>
      </c>
      <c r="J2218" s="2">
        <f t="shared" si="274"/>
        <v>1.8061653691717245</v>
      </c>
      <c r="K2218" s="2">
        <f t="shared" si="268"/>
        <v>1.7945794206859356</v>
      </c>
    </row>
    <row r="2219" spans="1:11" ht="13.5" x14ac:dyDescent="0.25">
      <c r="A2219" s="3">
        <f>TITRES_STAT!B2222</f>
        <v>45537</v>
      </c>
      <c r="B2219" s="6">
        <f>TITRES_STAT!D2222</f>
        <v>1.94</v>
      </c>
      <c r="C2219" s="2">
        <f t="shared" si="269"/>
        <v>4.0000000000000036E-2</v>
      </c>
      <c r="D2219" s="2">
        <f t="shared" si="270"/>
        <v>1.8780000000000001</v>
      </c>
      <c r="E2219" s="2">
        <f t="shared" si="272"/>
        <v>1.831</v>
      </c>
      <c r="F2219" s="2">
        <f t="shared" si="273"/>
        <v>1.7995000000000001</v>
      </c>
      <c r="G2219" s="2">
        <f t="shared" si="267"/>
        <v>1.7947999999999995</v>
      </c>
      <c r="H2219" s="2">
        <f t="shared" si="271"/>
        <v>1.5974500000000007</v>
      </c>
      <c r="I2219" s="2">
        <f t="array" ref="I2219">SUMPRODUCT(B2203:B2222, (ROW(B2203:B2222)-ROW(B2203)+1)) / (20*21/2)</f>
        <v>1.8821428571428573</v>
      </c>
      <c r="J2219" s="2">
        <f t="shared" si="274"/>
        <v>1.8189115244887031</v>
      </c>
      <c r="K2219" s="2">
        <f t="shared" si="268"/>
        <v>1.8002821885021736</v>
      </c>
    </row>
    <row r="2220" spans="1:11" ht="13.5" x14ac:dyDescent="0.25">
      <c r="A2220" s="3">
        <f>TITRES_STAT!B2223</f>
        <v>45538</v>
      </c>
      <c r="B2220" s="6">
        <f>TITRES_STAT!D2223</f>
        <v>1.95</v>
      </c>
      <c r="C2220" s="2">
        <f t="shared" si="269"/>
        <v>1.0000000000000009E-2</v>
      </c>
      <c r="D2220" s="2">
        <f t="shared" si="270"/>
        <v>1.8979999999999997</v>
      </c>
      <c r="E2220" s="2">
        <f t="shared" si="272"/>
        <v>1.845</v>
      </c>
      <c r="F2220" s="2">
        <f t="shared" si="273"/>
        <v>1.8095000000000006</v>
      </c>
      <c r="G2220" s="2">
        <f t="shared" si="267"/>
        <v>1.7975999999999996</v>
      </c>
      <c r="H2220" s="2">
        <f t="shared" si="271"/>
        <v>1.5998000000000006</v>
      </c>
      <c r="I2220" s="2">
        <f t="array" ref="I2220">SUMPRODUCT(B2204:B2223, (ROW(B2204:B2223)-ROW(B2204)+1)) / (20*21/2)</f>
        <v>1.9126190476190474</v>
      </c>
      <c r="J2220" s="2">
        <f t="shared" si="274"/>
        <v>1.8313961412040647</v>
      </c>
      <c r="K2220" s="2">
        <f t="shared" si="268"/>
        <v>1.8061534752275785</v>
      </c>
    </row>
    <row r="2221" spans="1:11" ht="13.5" x14ac:dyDescent="0.25">
      <c r="A2221" s="3">
        <f>TITRES_STAT!B2224</f>
        <v>45539</v>
      </c>
      <c r="B2221" s="6">
        <f>TITRES_STAT!D2224</f>
        <v>2.0299999999999998</v>
      </c>
      <c r="C2221" s="2">
        <f t="shared" si="269"/>
        <v>7.9999999999999849E-2</v>
      </c>
      <c r="D2221" s="2">
        <f t="shared" si="270"/>
        <v>1.9339999999999999</v>
      </c>
      <c r="E2221" s="2">
        <f t="shared" si="272"/>
        <v>1.875</v>
      </c>
      <c r="F2221" s="2">
        <f t="shared" si="273"/>
        <v>1.8235000000000006</v>
      </c>
      <c r="G2221" s="2">
        <f t="shared" si="267"/>
        <v>1.8019999999999996</v>
      </c>
      <c r="H2221" s="2">
        <f t="shared" si="271"/>
        <v>1.6025500000000001</v>
      </c>
      <c r="I2221" s="2">
        <f t="array" ref="I2221">SUMPRODUCT(B2205:B2224, (ROW(B2205:B2224)-ROW(B2205)+1)) / (20*21/2)</f>
        <v>1.9414285714285713</v>
      </c>
      <c r="J2221" s="2">
        <f t="shared" si="274"/>
        <v>1.8503107944227253</v>
      </c>
      <c r="K2221" s="2">
        <f t="shared" si="268"/>
        <v>1.8149317703166932</v>
      </c>
    </row>
    <row r="2222" spans="1:11" ht="13.5" x14ac:dyDescent="0.25">
      <c r="A2222" s="3">
        <f>TITRES_STAT!B2225</f>
        <v>45540</v>
      </c>
      <c r="B2222" s="6">
        <f>TITRES_STAT!D2225</f>
        <v>2.08</v>
      </c>
      <c r="C2222" s="2">
        <f t="shared" si="269"/>
        <v>5.0000000000000266E-2</v>
      </c>
      <c r="D2222" s="2">
        <f t="shared" si="270"/>
        <v>1.98</v>
      </c>
      <c r="E2222" s="2">
        <f t="shared" si="272"/>
        <v>1.9079999999999999</v>
      </c>
      <c r="F2222" s="2">
        <f t="shared" si="273"/>
        <v>1.8400000000000003</v>
      </c>
      <c r="G2222" s="2">
        <f t="shared" si="267"/>
        <v>1.8075999999999994</v>
      </c>
      <c r="H2222" s="2">
        <f t="shared" si="271"/>
        <v>1.60585</v>
      </c>
      <c r="I2222" s="2">
        <f t="array" ref="I2222">SUMPRODUCT(B2206:B2225, (ROW(B2206:B2225)-ROW(B2206)+1)) / (20*21/2)</f>
        <v>1.9742380952380953</v>
      </c>
      <c r="J2222" s="2">
        <f t="shared" si="274"/>
        <v>1.8721859568586563</v>
      </c>
      <c r="K2222" s="2">
        <f t="shared" si="268"/>
        <v>1.8253266028532935</v>
      </c>
    </row>
    <row r="2223" spans="1:11" ht="13.5" x14ac:dyDescent="0.25">
      <c r="A2223" s="3">
        <f>TITRES_STAT!B2226</f>
        <v>45541</v>
      </c>
      <c r="B2223" s="6">
        <f>TITRES_STAT!D2226</f>
        <v>2.16</v>
      </c>
      <c r="C2223" s="2">
        <f t="shared" si="269"/>
        <v>8.0000000000000071E-2</v>
      </c>
      <c r="D2223" s="2">
        <f t="shared" si="270"/>
        <v>2.032</v>
      </c>
      <c r="E2223" s="2">
        <f t="shared" si="272"/>
        <v>1.9459999999999997</v>
      </c>
      <c r="F2223" s="2">
        <f t="shared" si="273"/>
        <v>1.8575000000000004</v>
      </c>
      <c r="G2223" s="2">
        <f t="shared" si="267"/>
        <v>1.8147999999999991</v>
      </c>
      <c r="H2223" s="2">
        <f t="shared" si="271"/>
        <v>1.6095500000000005</v>
      </c>
      <c r="I2223" s="2">
        <f t="array" ref="I2223">SUMPRODUCT(B2207:B2226, (ROW(B2207:B2226)-ROW(B2207)+1)) / (20*21/2)</f>
        <v>1.9993333333333334</v>
      </c>
      <c r="J2223" s="2">
        <f t="shared" si="274"/>
        <v>1.899596818110213</v>
      </c>
      <c r="K2223" s="2">
        <f t="shared" si="268"/>
        <v>1.8384510498002233</v>
      </c>
    </row>
    <row r="2224" spans="1:11" ht="13.5" x14ac:dyDescent="0.25">
      <c r="A2224" s="3">
        <f>TITRES_STAT!B2227</f>
        <v>45544</v>
      </c>
      <c r="B2224" s="6">
        <f>TITRES_STAT!D2227</f>
        <v>2.16</v>
      </c>
      <c r="C2224" s="2">
        <f t="shared" si="269"/>
        <v>0</v>
      </c>
      <c r="D2224" s="2">
        <f t="shared" si="270"/>
        <v>2.0759999999999996</v>
      </c>
      <c r="E2224" s="2">
        <f t="shared" si="272"/>
        <v>1.9769999999999999</v>
      </c>
      <c r="F2224" s="2">
        <f t="shared" si="273"/>
        <v>1.8755000000000002</v>
      </c>
      <c r="G2224" s="2">
        <f t="shared" si="267"/>
        <v>1.8217999999999992</v>
      </c>
      <c r="H2224" s="2">
        <f t="shared" si="271"/>
        <v>1.6129500000000005</v>
      </c>
      <c r="I2224" s="2">
        <f t="array" ref="I2224">SUMPRODUCT(B2208:B2227, (ROW(B2208:B2227)-ROW(B2208)+1)) / (20*21/2)</f>
        <v>2.0232857142857141</v>
      </c>
      <c r="J2224" s="2">
        <f t="shared" si="274"/>
        <v>1.9243971211473356</v>
      </c>
      <c r="K2224" s="2">
        <f t="shared" si="268"/>
        <v>1.8510608125531558</v>
      </c>
    </row>
    <row r="2225" spans="1:11" ht="13.5" x14ac:dyDescent="0.25">
      <c r="A2225" s="3">
        <f>TITRES_STAT!B2228</f>
        <v>45545</v>
      </c>
      <c r="B2225" s="6">
        <f>TITRES_STAT!D2228</f>
        <v>2.2200000000000002</v>
      </c>
      <c r="C2225" s="2">
        <f t="shared" si="269"/>
        <v>6.0000000000000053E-2</v>
      </c>
      <c r="D2225" s="2">
        <f t="shared" si="270"/>
        <v>2.13</v>
      </c>
      <c r="E2225" s="2">
        <f t="shared" si="272"/>
        <v>2.0139999999999998</v>
      </c>
      <c r="F2225" s="2">
        <f t="shared" si="273"/>
        <v>1.8964999999999996</v>
      </c>
      <c r="G2225" s="2">
        <f t="shared" si="267"/>
        <v>1.8299999999999992</v>
      </c>
      <c r="H2225" s="2">
        <f t="shared" si="271"/>
        <v>1.6169500000000008</v>
      </c>
      <c r="I2225" s="2">
        <f t="array" ref="I2225">SUMPRODUCT(B2209:B2228, (ROW(B2209:B2228)-ROW(B2209)+1)) / (20*21/2)</f>
        <v>2.0499047619047621</v>
      </c>
      <c r="J2225" s="2">
        <f t="shared" si="274"/>
        <v>1.952549776276161</v>
      </c>
      <c r="K2225" s="2">
        <f t="shared" si="268"/>
        <v>1.865529015982444</v>
      </c>
    </row>
    <row r="2226" spans="1:11" ht="13.5" x14ac:dyDescent="0.25">
      <c r="A2226" s="3">
        <f>TITRES_STAT!B2229</f>
        <v>45546</v>
      </c>
      <c r="B2226" s="6">
        <f>TITRES_STAT!D2229</f>
        <v>2.16</v>
      </c>
      <c r="C2226" s="2">
        <f t="shared" si="269"/>
        <v>-6.0000000000000053E-2</v>
      </c>
      <c r="D2226" s="2">
        <f t="shared" si="270"/>
        <v>2.1560000000000001</v>
      </c>
      <c r="E2226" s="2">
        <f t="shared" si="272"/>
        <v>2.0449999999999999</v>
      </c>
      <c r="F2226" s="2">
        <f t="shared" si="273"/>
        <v>1.9185000000000003</v>
      </c>
      <c r="G2226" s="2">
        <f t="shared" ref="G2226:G2289" si="275">AVERAGE(B2177:B2226)</f>
        <v>1.8369999999999993</v>
      </c>
      <c r="H2226" s="2">
        <f t="shared" si="271"/>
        <v>1.6209500000000008</v>
      </c>
      <c r="I2226" s="2">
        <f t="array" ref="I2226">SUMPRODUCT(B2210:B2229, (ROW(B2210:B2229)-ROW(B2210)+1)) / (20*21/2)</f>
        <v>2.0771904761904763</v>
      </c>
      <c r="J2226" s="2">
        <f t="shared" si="274"/>
        <v>1.9723069404403362</v>
      </c>
      <c r="K2226" s="2">
        <f t="shared" si="268"/>
        <v>1.8770768977086227</v>
      </c>
    </row>
    <row r="2227" spans="1:11" ht="13.5" x14ac:dyDescent="0.25">
      <c r="A2227" s="3">
        <f>TITRES_STAT!B2230</f>
        <v>45547</v>
      </c>
      <c r="B2227" s="6">
        <f>TITRES_STAT!D2230</f>
        <v>2.17</v>
      </c>
      <c r="C2227" s="2">
        <f t="shared" si="269"/>
        <v>9.9999999999997868E-3</v>
      </c>
      <c r="D2227" s="2">
        <f t="shared" si="270"/>
        <v>2.1740000000000004</v>
      </c>
      <c r="E2227" s="2">
        <f t="shared" si="272"/>
        <v>2.0770000000000004</v>
      </c>
      <c r="F2227" s="2">
        <f t="shared" si="273"/>
        <v>1.9405000000000001</v>
      </c>
      <c r="G2227" s="2">
        <f t="shared" si="275"/>
        <v>1.8441999999999994</v>
      </c>
      <c r="H2227" s="2">
        <f t="shared" si="271"/>
        <v>1.6250500000000008</v>
      </c>
      <c r="I2227" s="2">
        <f t="array" ref="I2227">SUMPRODUCT(B2211:B2230, (ROW(B2211:B2230)-ROW(B2211)+1)) / (20*21/2)</f>
        <v>2.1109523809523809</v>
      </c>
      <c r="J2227" s="2">
        <f t="shared" si="274"/>
        <v>1.9911348508745899</v>
      </c>
      <c r="K2227" s="2">
        <f t="shared" ref="K2227:K2290" si="276">$K$4*B2227+(1-$K$4)*K2226</f>
        <v>1.8885640781906377</v>
      </c>
    </row>
    <row r="2228" spans="1:11" ht="13.5" x14ac:dyDescent="0.25">
      <c r="A2228" s="3">
        <f>TITRES_STAT!B2231</f>
        <v>45548</v>
      </c>
      <c r="B2228" s="6">
        <f>TITRES_STAT!D2231</f>
        <v>2.2200000000000002</v>
      </c>
      <c r="C2228" s="2">
        <f t="shared" si="269"/>
        <v>5.0000000000000266E-2</v>
      </c>
      <c r="D2228" s="2">
        <f t="shared" si="270"/>
        <v>2.1860000000000004</v>
      </c>
      <c r="E2228" s="2">
        <f t="shared" si="272"/>
        <v>2.1090000000000004</v>
      </c>
      <c r="F2228" s="2">
        <f t="shared" si="273"/>
        <v>1.9634999999999998</v>
      </c>
      <c r="G2228" s="2">
        <f t="shared" si="275"/>
        <v>1.8523999999999996</v>
      </c>
      <c r="H2228" s="2">
        <f t="shared" si="271"/>
        <v>1.6294000000000011</v>
      </c>
      <c r="I2228" s="2">
        <f t="array" ref="I2228">SUMPRODUCT(B2212:B2231, (ROW(B2212:B2231)-ROW(B2212)+1)) / (20*21/2)</f>
        <v>2.1507619047619051</v>
      </c>
      <c r="J2228" s="2">
        <f t="shared" si="274"/>
        <v>2.0129315317436767</v>
      </c>
      <c r="K2228" s="2">
        <f t="shared" si="276"/>
        <v>1.9015615653204168</v>
      </c>
    </row>
    <row r="2229" spans="1:11" ht="13.5" x14ac:dyDescent="0.25">
      <c r="A2229" s="3">
        <f>TITRES_STAT!B2232</f>
        <v>45551</v>
      </c>
      <c r="B2229" s="6">
        <f>TITRES_STAT!D2232</f>
        <v>2.25</v>
      </c>
      <c r="C2229" s="2">
        <f t="shared" si="269"/>
        <v>2.9999999999999805E-2</v>
      </c>
      <c r="D2229" s="2">
        <f t="shared" si="270"/>
        <v>2.2040000000000002</v>
      </c>
      <c r="E2229" s="2">
        <f t="shared" si="272"/>
        <v>2.1399999999999997</v>
      </c>
      <c r="F2229" s="2">
        <f t="shared" si="273"/>
        <v>1.9854999999999996</v>
      </c>
      <c r="G2229" s="2">
        <f t="shared" si="275"/>
        <v>1.8611999999999995</v>
      </c>
      <c r="H2229" s="2">
        <f t="shared" si="271"/>
        <v>1.6339000000000012</v>
      </c>
      <c r="I2229" s="2">
        <f t="array" ref="I2229">SUMPRODUCT(B2213:B2232, (ROW(B2213:B2232)-ROW(B2213)+1)) / (20*21/2)</f>
        <v>2.1777142857142859</v>
      </c>
      <c r="J2229" s="2">
        <f t="shared" si="274"/>
        <v>2.0355094811014216</v>
      </c>
      <c r="K2229" s="2">
        <f t="shared" si="276"/>
        <v>1.9152258176607926</v>
      </c>
    </row>
    <row r="2230" spans="1:11" ht="13.5" x14ac:dyDescent="0.25">
      <c r="A2230" s="3">
        <f>TITRES_STAT!B2233</f>
        <v>45552</v>
      </c>
      <c r="B2230" s="6">
        <f>TITRES_STAT!D2233</f>
        <v>2.34</v>
      </c>
      <c r="C2230" s="2">
        <f t="shared" si="269"/>
        <v>8.9999999999999858E-2</v>
      </c>
      <c r="D2230" s="2">
        <f t="shared" si="270"/>
        <v>2.2280000000000002</v>
      </c>
      <c r="E2230" s="2">
        <f t="shared" si="272"/>
        <v>2.1789999999999998</v>
      </c>
      <c r="F2230" s="2">
        <f t="shared" si="273"/>
        <v>2.0119999999999996</v>
      </c>
      <c r="G2230" s="2">
        <f t="shared" si="275"/>
        <v>1.8717999999999997</v>
      </c>
      <c r="H2230" s="2">
        <f t="shared" si="271"/>
        <v>1.639150000000001</v>
      </c>
      <c r="I2230" s="2">
        <f t="array" ref="I2230">SUMPRODUCT(B2214:B2233, (ROW(B2214:B2233)-ROW(B2214)+1)) / (20*21/2)</f>
        <v>2.2047619047619045</v>
      </c>
      <c r="J2230" s="2">
        <f t="shared" si="274"/>
        <v>2.0645085781393813</v>
      </c>
      <c r="K2230" s="2">
        <f t="shared" si="276"/>
        <v>1.9318836287329184</v>
      </c>
    </row>
    <row r="2231" spans="1:11" ht="13.5" x14ac:dyDescent="0.25">
      <c r="A2231" s="3">
        <f>TITRES_STAT!B2234</f>
        <v>45553</v>
      </c>
      <c r="B2231" s="6">
        <f>TITRES_STAT!D2234</f>
        <v>2.4300000000000002</v>
      </c>
      <c r="C2231" s="2">
        <f t="shared" si="269"/>
        <v>9.0000000000000302E-2</v>
      </c>
      <c r="D2231" s="2">
        <f t="shared" si="270"/>
        <v>2.282</v>
      </c>
      <c r="E2231" s="2">
        <f t="shared" si="272"/>
        <v>2.2190000000000003</v>
      </c>
      <c r="F2231" s="2">
        <f t="shared" si="273"/>
        <v>2.0469999999999997</v>
      </c>
      <c r="G2231" s="2">
        <f t="shared" si="275"/>
        <v>1.8842000000000001</v>
      </c>
      <c r="H2231" s="2">
        <f t="shared" si="271"/>
        <v>1.6451000000000013</v>
      </c>
      <c r="I2231" s="2">
        <f t="array" ref="I2231">SUMPRODUCT(B2215:B2234, (ROW(B2215:B2234)-ROW(B2215)+1)) / (20*21/2)</f>
        <v>2.2319047619047621</v>
      </c>
      <c r="J2231" s="2">
        <f t="shared" si="274"/>
        <v>2.0993172849832495</v>
      </c>
      <c r="K2231" s="2">
        <f t="shared" si="276"/>
        <v>1.9514176040767255</v>
      </c>
    </row>
    <row r="2232" spans="1:11" ht="13.5" x14ac:dyDescent="0.25">
      <c r="A2232" s="3">
        <f>TITRES_STAT!B2235</f>
        <v>45554</v>
      </c>
      <c r="B2232" s="6">
        <f>TITRES_STAT!D2235</f>
        <v>2.33</v>
      </c>
      <c r="C2232" s="2">
        <f t="shared" si="269"/>
        <v>-0.10000000000000009</v>
      </c>
      <c r="D2232" s="2">
        <f t="shared" si="270"/>
        <v>2.3140000000000001</v>
      </c>
      <c r="E2232" s="2">
        <f t="shared" si="272"/>
        <v>2.2439999999999998</v>
      </c>
      <c r="F2232" s="2">
        <f t="shared" si="273"/>
        <v>2.0759999999999996</v>
      </c>
      <c r="G2232" s="2">
        <f t="shared" si="275"/>
        <v>1.8946000000000001</v>
      </c>
      <c r="H2232" s="2">
        <f t="shared" si="271"/>
        <v>1.6505500000000008</v>
      </c>
      <c r="I2232" s="2">
        <f t="array" ref="I2232">SUMPRODUCT(B2216:B2235, (ROW(B2216:B2235)-ROW(B2216)+1)) / (20*21/2)</f>
        <v>2.256476190476191</v>
      </c>
      <c r="J2232" s="2">
        <f t="shared" si="274"/>
        <v>2.1212870673657971</v>
      </c>
      <c r="K2232" s="2">
        <f t="shared" si="276"/>
        <v>1.966263972544305</v>
      </c>
    </row>
    <row r="2233" spans="1:11" ht="13.5" x14ac:dyDescent="0.25">
      <c r="A2233" s="3">
        <f>TITRES_STAT!B2236</f>
        <v>45555</v>
      </c>
      <c r="B2233" s="6">
        <f>TITRES_STAT!D2236</f>
        <v>2.36</v>
      </c>
      <c r="C2233" s="2">
        <f t="shared" si="269"/>
        <v>2.9999999999999805E-2</v>
      </c>
      <c r="D2233" s="2">
        <f t="shared" si="270"/>
        <v>2.3419999999999996</v>
      </c>
      <c r="E2233" s="2">
        <f t="shared" si="272"/>
        <v>2.2640000000000002</v>
      </c>
      <c r="F2233" s="2">
        <f t="shared" si="273"/>
        <v>2.1049999999999995</v>
      </c>
      <c r="G2233" s="2">
        <f t="shared" si="275"/>
        <v>1.9056</v>
      </c>
      <c r="H2233" s="2">
        <f t="shared" si="271"/>
        <v>1.6561500000000011</v>
      </c>
      <c r="I2233" s="2">
        <f t="array" ref="I2233">SUMPRODUCT(B2217:B2236, (ROW(B2217:B2236)-ROW(B2217)+1)) / (20*21/2)</f>
        <v>2.2699047619047619</v>
      </c>
      <c r="J2233" s="2">
        <f t="shared" si="274"/>
        <v>2.1440216323785783</v>
      </c>
      <c r="K2233" s="2">
        <f t="shared" si="276"/>
        <v>1.9817046010719792</v>
      </c>
    </row>
    <row r="2234" spans="1:11" ht="13.5" x14ac:dyDescent="0.25">
      <c r="A2234" s="3">
        <f>TITRES_STAT!B2237</f>
        <v>45558</v>
      </c>
      <c r="B2234" s="6">
        <f>TITRES_STAT!D2237</f>
        <v>2.39</v>
      </c>
      <c r="C2234" s="2">
        <f t="shared" si="269"/>
        <v>3.0000000000000249E-2</v>
      </c>
      <c r="D2234" s="2">
        <f t="shared" si="270"/>
        <v>2.37</v>
      </c>
      <c r="E2234" s="2">
        <f t="shared" si="272"/>
        <v>2.2869999999999999</v>
      </c>
      <c r="F2234" s="2">
        <f t="shared" si="273"/>
        <v>2.1319999999999997</v>
      </c>
      <c r="G2234" s="2">
        <f t="shared" si="275"/>
        <v>1.9171999999999998</v>
      </c>
      <c r="H2234" s="2">
        <f t="shared" si="271"/>
        <v>1.6621500000000011</v>
      </c>
      <c r="I2234" s="2">
        <f t="array" ref="I2234">SUMPRODUCT(B2218:B2237, (ROW(B2218:B2237)-ROW(B2218)+1)) / (20*21/2)</f>
        <v>2.281190476190476</v>
      </c>
      <c r="J2234" s="2">
        <f t="shared" si="274"/>
        <v>2.1674481435806188</v>
      </c>
      <c r="K2234" s="2">
        <f t="shared" si="276"/>
        <v>1.9977161853436665</v>
      </c>
    </row>
    <row r="2235" spans="1:11" ht="13.5" x14ac:dyDescent="0.25">
      <c r="A2235" s="3">
        <f>TITRES_STAT!B2238</f>
        <v>45559</v>
      </c>
      <c r="B2235" s="6">
        <f>TITRES_STAT!D2238</f>
        <v>2.39</v>
      </c>
      <c r="C2235" s="2">
        <f t="shared" si="269"/>
        <v>0</v>
      </c>
      <c r="D2235" s="2">
        <f t="shared" si="270"/>
        <v>2.38</v>
      </c>
      <c r="E2235" s="2">
        <f t="shared" si="272"/>
        <v>2.3040000000000003</v>
      </c>
      <c r="F2235" s="2">
        <f t="shared" si="273"/>
        <v>2.1589999999999998</v>
      </c>
      <c r="G2235" s="2">
        <f t="shared" si="275"/>
        <v>1.9287999999999998</v>
      </c>
      <c r="H2235" s="2">
        <f t="shared" si="271"/>
        <v>1.6684000000000012</v>
      </c>
      <c r="I2235" s="2">
        <f t="array" ref="I2235">SUMPRODUCT(B2219:B2238, (ROW(B2219:B2238)-ROW(B2219)+1)) / (20*21/2)</f>
        <v>2.2903333333333333</v>
      </c>
      <c r="J2235" s="2">
        <f t="shared" si="274"/>
        <v>2.1886435584777026</v>
      </c>
      <c r="K2235" s="2">
        <f t="shared" si="276"/>
        <v>2.013099864349797</v>
      </c>
    </row>
    <row r="2236" spans="1:11" ht="13.5" x14ac:dyDescent="0.25">
      <c r="A2236" s="3">
        <f>TITRES_STAT!B2239</f>
        <v>45560</v>
      </c>
      <c r="B2236" s="6">
        <f>TITRES_STAT!D2239</f>
        <v>2.2999999999999998</v>
      </c>
      <c r="C2236" s="2">
        <f t="shared" si="269"/>
        <v>-9.0000000000000302E-2</v>
      </c>
      <c r="D2236" s="2">
        <f t="shared" si="270"/>
        <v>2.3540000000000001</v>
      </c>
      <c r="E2236" s="2">
        <f t="shared" si="272"/>
        <v>2.3180000000000005</v>
      </c>
      <c r="F2236" s="2">
        <f t="shared" si="273"/>
        <v>2.1814999999999998</v>
      </c>
      <c r="G2236" s="2">
        <f t="shared" si="275"/>
        <v>1.9385999999999999</v>
      </c>
      <c r="H2236" s="2">
        <f t="shared" si="271"/>
        <v>1.6744500000000011</v>
      </c>
      <c r="I2236" s="2">
        <f t="array" ref="I2236">SUMPRODUCT(B2220:B2239, (ROW(B2220:B2239)-ROW(B2220)+1)) / (20*21/2)</f>
        <v>2.2994761904761902</v>
      </c>
      <c r="J2236" s="2">
        <f t="shared" si="274"/>
        <v>2.1992489338607788</v>
      </c>
      <c r="K2236" s="2">
        <f t="shared" si="276"/>
        <v>2.0243508500615697</v>
      </c>
    </row>
    <row r="2237" spans="1:11" ht="13.5" x14ac:dyDescent="0.25">
      <c r="A2237" s="3">
        <f>TITRES_STAT!B2240</f>
        <v>45561</v>
      </c>
      <c r="B2237" s="6">
        <f>TITRES_STAT!D2240</f>
        <v>2.2999999999999998</v>
      </c>
      <c r="C2237" s="2">
        <f t="shared" si="269"/>
        <v>0</v>
      </c>
      <c r="D2237" s="2">
        <f t="shared" si="270"/>
        <v>2.3480000000000003</v>
      </c>
      <c r="E2237" s="2">
        <f t="shared" si="272"/>
        <v>2.3310000000000004</v>
      </c>
      <c r="F2237" s="2">
        <f t="shared" si="273"/>
        <v>2.2039999999999997</v>
      </c>
      <c r="G2237" s="2">
        <f t="shared" si="275"/>
        <v>1.9484000000000001</v>
      </c>
      <c r="H2237" s="2">
        <f t="shared" si="271"/>
        <v>1.680700000000001</v>
      </c>
      <c r="I2237" s="2">
        <f t="array" ref="I2237">SUMPRODUCT(B2221:B2240, (ROW(B2221:B2240)-ROW(B2221)+1)) / (20*21/2)</f>
        <v>2.3087142857142857</v>
      </c>
      <c r="J2237" s="2">
        <f t="shared" si="274"/>
        <v>2.2088442734930855</v>
      </c>
      <c r="K2237" s="2">
        <f t="shared" si="276"/>
        <v>2.0351606206473907</v>
      </c>
    </row>
    <row r="2238" spans="1:11" ht="13.5" x14ac:dyDescent="0.25">
      <c r="A2238" s="3">
        <f>TITRES_STAT!B2241</f>
        <v>45562</v>
      </c>
      <c r="B2238" s="6">
        <f>TITRES_STAT!D2241</f>
        <v>2.2999999999999998</v>
      </c>
      <c r="C2238" s="2">
        <f t="shared" si="269"/>
        <v>0</v>
      </c>
      <c r="D2238" s="2">
        <f t="shared" si="270"/>
        <v>2.3359999999999999</v>
      </c>
      <c r="E2238" s="2">
        <f t="shared" si="272"/>
        <v>2.339</v>
      </c>
      <c r="F2238" s="2">
        <f t="shared" si="273"/>
        <v>2.2239999999999998</v>
      </c>
      <c r="G2238" s="2">
        <f t="shared" si="275"/>
        <v>1.9581999999999999</v>
      </c>
      <c r="H2238" s="2">
        <f t="shared" si="271"/>
        <v>1.6869500000000011</v>
      </c>
      <c r="I2238" s="2">
        <f t="array" ref="I2238">SUMPRODUCT(B2222:B2241, (ROW(B2222:B2241)-ROW(B2222)+1)) / (20*21/2)</f>
        <v>2.316095238095238</v>
      </c>
      <c r="J2238" s="2">
        <f t="shared" si="274"/>
        <v>2.2175257712556489</v>
      </c>
      <c r="K2238" s="2">
        <f t="shared" si="276"/>
        <v>2.0455464786612185</v>
      </c>
    </row>
    <row r="2239" spans="1:11" ht="13.5" x14ac:dyDescent="0.25">
      <c r="A2239" s="3">
        <f>TITRES_STAT!B2242</f>
        <v>45565</v>
      </c>
      <c r="B2239" s="6">
        <f>TITRES_STAT!D2242</f>
        <v>2.3199999999999998</v>
      </c>
      <c r="C2239" s="2">
        <f t="shared" si="269"/>
        <v>2.0000000000000018E-2</v>
      </c>
      <c r="D2239" s="2">
        <f t="shared" si="270"/>
        <v>2.3220000000000001</v>
      </c>
      <c r="E2239" s="2">
        <f t="shared" si="272"/>
        <v>2.3460000000000001</v>
      </c>
      <c r="F2239" s="2">
        <f t="shared" si="273"/>
        <v>2.2429999999999994</v>
      </c>
      <c r="G2239" s="2">
        <f t="shared" si="275"/>
        <v>1.9683999999999997</v>
      </c>
      <c r="H2239" s="2">
        <f t="shared" si="271"/>
        <v>1.6933000000000009</v>
      </c>
      <c r="I2239" s="2">
        <f t="array" ref="I2239">SUMPRODUCT(B2223:B2242, (ROW(B2223:B2242)-ROW(B2223)+1)) / (20*21/2)</f>
        <v>2.3134285714285716</v>
      </c>
      <c r="J2239" s="2">
        <f t="shared" si="274"/>
        <v>2.2272852216122536</v>
      </c>
      <c r="K2239" s="2">
        <f t="shared" si="276"/>
        <v>2.0563093618509747</v>
      </c>
    </row>
    <row r="2240" spans="1:11" ht="13.5" x14ac:dyDescent="0.25">
      <c r="A2240" s="3">
        <f>TITRES_STAT!B2243</f>
        <v>45566</v>
      </c>
      <c r="B2240" s="6">
        <f>TITRES_STAT!D2243</f>
        <v>2.34</v>
      </c>
      <c r="C2240" s="2">
        <f t="shared" si="269"/>
        <v>2.0000000000000018E-2</v>
      </c>
      <c r="D2240" s="2">
        <f t="shared" si="270"/>
        <v>2.3119999999999998</v>
      </c>
      <c r="E2240" s="2">
        <f t="shared" si="272"/>
        <v>2.3460000000000001</v>
      </c>
      <c r="F2240" s="2">
        <f t="shared" si="273"/>
        <v>2.2624999999999993</v>
      </c>
      <c r="G2240" s="2">
        <f t="shared" si="275"/>
        <v>1.9789999999999999</v>
      </c>
      <c r="H2240" s="2">
        <f t="shared" si="271"/>
        <v>1.699550000000001</v>
      </c>
      <c r="I2240" s="2">
        <f t="array" ref="I2240">SUMPRODUCT(B2224:B2243, (ROW(B2224:B2243)-ROW(B2224)+1)) / (20*21/2)</f>
        <v>2.3194761904761907</v>
      </c>
      <c r="J2240" s="2">
        <f t="shared" si="274"/>
        <v>2.2380199624110868</v>
      </c>
      <c r="K2240" s="2">
        <f t="shared" si="276"/>
        <v>2.0674344849156423</v>
      </c>
    </row>
    <row r="2241" spans="1:11" ht="13.5" x14ac:dyDescent="0.25">
      <c r="A2241" s="3">
        <f>TITRES_STAT!B2244</f>
        <v>45567</v>
      </c>
      <c r="B2241" s="6">
        <f>TITRES_STAT!D2244</f>
        <v>2.34</v>
      </c>
      <c r="C2241" s="2">
        <f t="shared" si="269"/>
        <v>0</v>
      </c>
      <c r="D2241" s="2">
        <f t="shared" si="270"/>
        <v>2.3199999999999998</v>
      </c>
      <c r="E2241" s="2">
        <f t="shared" si="272"/>
        <v>2.3370000000000002</v>
      </c>
      <c r="F2241" s="2">
        <f t="shared" si="273"/>
        <v>2.278</v>
      </c>
      <c r="G2241" s="2">
        <f t="shared" si="275"/>
        <v>1.9897999999999998</v>
      </c>
      <c r="H2241" s="2">
        <f t="shared" si="271"/>
        <v>1.7056000000000011</v>
      </c>
      <c r="I2241" s="2">
        <f t="array" ref="I2241">SUMPRODUCT(B2225:B2244, (ROW(B2225:B2244)-ROW(B2225)+1)) / (20*21/2)</f>
        <v>2.3160476190476187</v>
      </c>
      <c r="J2241" s="2">
        <f t="shared" si="274"/>
        <v>2.2477323469433643</v>
      </c>
      <c r="K2241" s="2">
        <f t="shared" si="276"/>
        <v>2.0781233286444407</v>
      </c>
    </row>
    <row r="2242" spans="1:11" ht="13.5" x14ac:dyDescent="0.25">
      <c r="A2242" s="3">
        <f>TITRES_STAT!B2245</f>
        <v>45568</v>
      </c>
      <c r="B2242" s="6">
        <f>TITRES_STAT!D2245</f>
        <v>2.25</v>
      </c>
      <c r="C2242" s="2">
        <f t="shared" si="269"/>
        <v>-8.9999999999999858E-2</v>
      </c>
      <c r="D2242" s="2">
        <f t="shared" si="270"/>
        <v>2.3099999999999996</v>
      </c>
      <c r="E2242" s="2">
        <f t="shared" si="272"/>
        <v>2.3290000000000002</v>
      </c>
      <c r="F2242" s="2">
        <f t="shared" si="273"/>
        <v>2.2865000000000002</v>
      </c>
      <c r="G2242" s="2">
        <f t="shared" si="275"/>
        <v>1.9987999999999999</v>
      </c>
      <c r="H2242" s="2">
        <f t="shared" si="271"/>
        <v>1.7109500000000011</v>
      </c>
      <c r="I2242" s="2">
        <f t="array" ref="I2242">SUMPRODUCT(B2226:B2245, (ROW(B2226:B2245)-ROW(B2226)+1)) / (20*21/2)</f>
        <v>2.3111904761904762</v>
      </c>
      <c r="J2242" s="2">
        <f t="shared" si="274"/>
        <v>2.2479483139011394</v>
      </c>
      <c r="K2242" s="2">
        <f t="shared" si="276"/>
        <v>2.0848635902662274</v>
      </c>
    </row>
    <row r="2243" spans="1:11" ht="13.5" x14ac:dyDescent="0.25">
      <c r="A2243" s="3">
        <f>TITRES_STAT!B2246</f>
        <v>45569</v>
      </c>
      <c r="B2243" s="6">
        <f>TITRES_STAT!D2246</f>
        <v>2.35</v>
      </c>
      <c r="C2243" s="2">
        <f t="shared" si="269"/>
        <v>0.10000000000000009</v>
      </c>
      <c r="D2243" s="2">
        <f t="shared" si="270"/>
        <v>2.3199999999999998</v>
      </c>
      <c r="E2243" s="2">
        <f t="shared" si="272"/>
        <v>2.3280000000000003</v>
      </c>
      <c r="F2243" s="2">
        <f t="shared" si="273"/>
        <v>2.2960000000000003</v>
      </c>
      <c r="G2243" s="2">
        <f t="shared" si="275"/>
        <v>2.0111999999999997</v>
      </c>
      <c r="H2243" s="2">
        <f t="shared" si="271"/>
        <v>1.7165500000000011</v>
      </c>
      <c r="I2243" s="2">
        <f t="array" ref="I2243">SUMPRODUCT(B2227:B2246, (ROW(B2227:B2246)-ROW(B2227)+1)) / (20*21/2)</f>
        <v>2.2966666666666664</v>
      </c>
      <c r="J2243" s="2">
        <f t="shared" si="274"/>
        <v>2.2576675221010309</v>
      </c>
      <c r="K2243" s="2">
        <f t="shared" si="276"/>
        <v>2.0952610965302969</v>
      </c>
    </row>
    <row r="2244" spans="1:11" ht="13.5" x14ac:dyDescent="0.25">
      <c r="A2244" s="3">
        <f>TITRES_STAT!B2247</f>
        <v>45572</v>
      </c>
      <c r="B2244" s="6">
        <f>TITRES_STAT!D2247</f>
        <v>2.2599999999999998</v>
      </c>
      <c r="C2244" s="2">
        <f t="shared" ref="C2244:C2307" si="277">B2244-B2243</f>
        <v>-9.0000000000000302E-2</v>
      </c>
      <c r="D2244" s="2">
        <f t="shared" si="270"/>
        <v>2.3079999999999998</v>
      </c>
      <c r="E2244" s="2">
        <f t="shared" si="272"/>
        <v>2.3149999999999999</v>
      </c>
      <c r="F2244" s="2">
        <f t="shared" si="273"/>
        <v>2.3010000000000006</v>
      </c>
      <c r="G2244" s="2">
        <f t="shared" si="275"/>
        <v>2.0204</v>
      </c>
      <c r="H2244" s="2">
        <f t="shared" si="271"/>
        <v>1.7214500000000013</v>
      </c>
      <c r="I2244" s="2">
        <f t="array" ref="I2244">SUMPRODUCT(B2228:B2247, (ROW(B2228:B2247)-ROW(B2228)+1)) / (20*21/2)</f>
        <v>2.2831428571428574</v>
      </c>
      <c r="J2244" s="2">
        <f t="shared" si="274"/>
        <v>2.2578896628533136</v>
      </c>
      <c r="K2244" s="2">
        <f t="shared" si="276"/>
        <v>2.1017214456859712</v>
      </c>
    </row>
    <row r="2245" spans="1:11" ht="13.5" x14ac:dyDescent="0.25">
      <c r="A2245" s="3">
        <f>TITRES_STAT!B2248</f>
        <v>45573</v>
      </c>
      <c r="B2245" s="6">
        <f>TITRES_STAT!D2248</f>
        <v>2.25</v>
      </c>
      <c r="C2245" s="2">
        <f t="shared" si="277"/>
        <v>-9.9999999999997868E-3</v>
      </c>
      <c r="D2245" s="2">
        <f t="shared" si="270"/>
        <v>2.29</v>
      </c>
      <c r="E2245" s="2">
        <f t="shared" si="272"/>
        <v>2.3009999999999997</v>
      </c>
      <c r="F2245" s="2">
        <f t="shared" si="273"/>
        <v>2.3025000000000007</v>
      </c>
      <c r="G2245" s="2">
        <f t="shared" si="275"/>
        <v>2.0293999999999999</v>
      </c>
      <c r="H2245" s="2">
        <f t="shared" si="271"/>
        <v>1.726050000000001</v>
      </c>
      <c r="I2245" s="2">
        <f t="array" ref="I2245">SUMPRODUCT(B2229:B2248, (ROW(B2229:B2248)-ROW(B2229)+1)) / (20*21/2)</f>
        <v>2.2706190476190473</v>
      </c>
      <c r="J2245" s="2">
        <f t="shared" si="274"/>
        <v>2.2571382663910935</v>
      </c>
      <c r="K2245" s="2">
        <f t="shared" si="276"/>
        <v>2.1075362909531883</v>
      </c>
    </row>
    <row r="2246" spans="1:11" ht="13.5" x14ac:dyDescent="0.25">
      <c r="A2246" s="3">
        <f>TITRES_STAT!B2249</f>
        <v>45574</v>
      </c>
      <c r="B2246" s="6">
        <f>TITRES_STAT!D2249</f>
        <v>2.15</v>
      </c>
      <c r="C2246" s="2">
        <f t="shared" si="277"/>
        <v>-0.10000000000000009</v>
      </c>
      <c r="D2246" s="2">
        <f t="shared" ref="D2246:D2309" si="278">AVERAGE(B2242:B2246)</f>
        <v>2.2519999999999998</v>
      </c>
      <c r="E2246" s="2">
        <f t="shared" si="272"/>
        <v>2.286</v>
      </c>
      <c r="F2246" s="2">
        <f t="shared" si="273"/>
        <v>2.302</v>
      </c>
      <c r="G2246" s="2">
        <f t="shared" si="275"/>
        <v>2.0380000000000003</v>
      </c>
      <c r="H2246" s="2">
        <f t="shared" si="271"/>
        <v>1.7299000000000009</v>
      </c>
      <c r="I2246" s="2">
        <f t="array" ref="I2246">SUMPRODUCT(B2230:B2249, (ROW(B2230:B2249)-ROW(B2230)+1)) / (20*21/2)</f>
        <v>2.2669047619047618</v>
      </c>
      <c r="J2246" s="2">
        <f t="shared" si="274"/>
        <v>2.2469346219728945</v>
      </c>
      <c r="K2246" s="2">
        <f t="shared" si="276"/>
        <v>2.1092015344452202</v>
      </c>
    </row>
    <row r="2247" spans="1:11" ht="13.5" x14ac:dyDescent="0.25">
      <c r="A2247" s="3">
        <f>TITRES_STAT!B2250</f>
        <v>45575</v>
      </c>
      <c r="B2247" s="6">
        <f>TITRES_STAT!D2250</f>
        <v>2.16</v>
      </c>
      <c r="C2247" s="2">
        <f t="shared" si="277"/>
        <v>1.0000000000000231E-2</v>
      </c>
      <c r="D2247" s="2">
        <f t="shared" si="278"/>
        <v>2.234</v>
      </c>
      <c r="E2247" s="2">
        <f t="shared" si="272"/>
        <v>2.2719999999999994</v>
      </c>
      <c r="F2247" s="2">
        <f t="shared" si="273"/>
        <v>2.3014999999999999</v>
      </c>
      <c r="G2247" s="2">
        <f t="shared" si="275"/>
        <v>2.0476000000000001</v>
      </c>
      <c r="H2247" s="2">
        <f t="shared" si="271"/>
        <v>1.7335000000000012</v>
      </c>
      <c r="I2247" s="2">
        <f t="array" ref="I2247">SUMPRODUCT(B2231:B2250, (ROW(B2231:B2250)-ROW(B2231)+1)) / (20*21/2)</f>
        <v>2.2631428571428569</v>
      </c>
      <c r="J2247" s="2">
        <f t="shared" si="274"/>
        <v>2.2386551341659522</v>
      </c>
      <c r="K2247" s="2">
        <f t="shared" si="276"/>
        <v>2.1111936311336432</v>
      </c>
    </row>
    <row r="2248" spans="1:11" ht="13.5" x14ac:dyDescent="0.25">
      <c r="A2248" s="3">
        <f>TITRES_STAT!B2251</f>
        <v>45576</v>
      </c>
      <c r="B2248" s="6">
        <f>TITRES_STAT!D2251</f>
        <v>2.17</v>
      </c>
      <c r="C2248" s="2">
        <f t="shared" si="277"/>
        <v>9.9999999999997868E-3</v>
      </c>
      <c r="D2248" s="2">
        <f t="shared" si="278"/>
        <v>2.198</v>
      </c>
      <c r="E2248" s="2">
        <f t="shared" si="272"/>
        <v>2.2589999999999995</v>
      </c>
      <c r="F2248" s="2">
        <f t="shared" si="273"/>
        <v>2.2990000000000004</v>
      </c>
      <c r="G2248" s="2">
        <f t="shared" si="275"/>
        <v>2.0573999999999999</v>
      </c>
      <c r="H2248" s="2">
        <f t="shared" si="271"/>
        <v>1.7372000000000012</v>
      </c>
      <c r="I2248" s="2">
        <f t="array" ref="I2248">SUMPRODUCT(B2232:B2251, (ROW(B2232:B2251)-ROW(B2232)+1)) / (20*21/2)</f>
        <v>2.2597619047619046</v>
      </c>
      <c r="J2248" s="2">
        <f t="shared" si="274"/>
        <v>2.2321165499596711</v>
      </c>
      <c r="K2248" s="2">
        <f t="shared" si="276"/>
        <v>2.1134997632460495</v>
      </c>
    </row>
    <row r="2249" spans="1:11" ht="13.5" x14ac:dyDescent="0.25">
      <c r="A2249" s="3">
        <f>TITRES_STAT!B2252</f>
        <v>45579</v>
      </c>
      <c r="B2249" s="6">
        <f>TITRES_STAT!D2252</f>
        <v>2.2599999999999998</v>
      </c>
      <c r="C2249" s="2">
        <f t="shared" si="277"/>
        <v>8.9999999999999858E-2</v>
      </c>
      <c r="D2249" s="2">
        <f t="shared" si="278"/>
        <v>2.198</v>
      </c>
      <c r="E2249" s="2">
        <f t="shared" si="272"/>
        <v>2.2530000000000001</v>
      </c>
      <c r="F2249" s="2">
        <f t="shared" si="273"/>
        <v>2.2995000000000001</v>
      </c>
      <c r="G2249" s="2">
        <f t="shared" si="275"/>
        <v>2.0676000000000001</v>
      </c>
      <c r="H2249" s="2">
        <f t="shared" si="271"/>
        <v>1.7410500000000013</v>
      </c>
      <c r="I2249" s="2">
        <f t="array" ref="I2249">SUMPRODUCT(B2233:B2252, (ROW(B2233:B2252)-ROW(B2233)+1)) / (20*21/2)</f>
        <v>2.2476666666666665</v>
      </c>
      <c r="J2249" s="2">
        <f t="shared" si="274"/>
        <v>2.2347721166301784</v>
      </c>
      <c r="K2249" s="2">
        <f t="shared" si="276"/>
        <v>2.1192448705697338</v>
      </c>
    </row>
    <row r="2250" spans="1:11" ht="13.5" x14ac:dyDescent="0.25">
      <c r="A2250" s="3">
        <f>TITRES_STAT!B2253</f>
        <v>45581</v>
      </c>
      <c r="B2250" s="6">
        <f>TITRES_STAT!D2253</f>
        <v>2.2599999999999998</v>
      </c>
      <c r="C2250" s="2">
        <f t="shared" si="277"/>
        <v>0</v>
      </c>
      <c r="D2250" s="2">
        <f t="shared" si="278"/>
        <v>2.2000000000000002</v>
      </c>
      <c r="E2250" s="2">
        <f t="shared" si="272"/>
        <v>2.2449999999999997</v>
      </c>
      <c r="F2250" s="2">
        <f t="shared" si="273"/>
        <v>2.2954999999999997</v>
      </c>
      <c r="G2250" s="2">
        <f t="shared" si="275"/>
        <v>2.0778000000000003</v>
      </c>
      <c r="H2250" s="2">
        <f t="shared" ref="H2250:H2313" si="279">AVERAGE(B2051:B2250)</f>
        <v>1.744600000000001</v>
      </c>
      <c r="I2250" s="2">
        <f t="array" ref="I2250">SUMPRODUCT(B2234:B2253, (ROW(B2234:B2253)-ROW(B2234)+1)) / (20*21/2)</f>
        <v>2.2401904761904761</v>
      </c>
      <c r="J2250" s="2">
        <f t="shared" si="274"/>
        <v>2.237174772189209</v>
      </c>
      <c r="K2250" s="2">
        <f t="shared" si="276"/>
        <v>2.124764679566999</v>
      </c>
    </row>
    <row r="2251" spans="1:11" ht="13.5" x14ac:dyDescent="0.25">
      <c r="A2251" s="3">
        <f>TITRES_STAT!B2254</f>
        <v>45582</v>
      </c>
      <c r="B2251" s="6">
        <f>TITRES_STAT!D2254</f>
        <v>2.2599999999999998</v>
      </c>
      <c r="C2251" s="2">
        <f t="shared" si="277"/>
        <v>0</v>
      </c>
      <c r="D2251" s="2">
        <f t="shared" si="278"/>
        <v>2.222</v>
      </c>
      <c r="E2251" s="2">
        <f t="shared" si="272"/>
        <v>2.2369999999999997</v>
      </c>
      <c r="F2251" s="2">
        <f t="shared" si="273"/>
        <v>2.2869999999999999</v>
      </c>
      <c r="G2251" s="2">
        <f t="shared" si="275"/>
        <v>2.0880000000000001</v>
      </c>
      <c r="H2251" s="2">
        <f t="shared" si="279"/>
        <v>1.7481500000000012</v>
      </c>
      <c r="I2251" s="2">
        <f t="array" ref="I2251">SUMPRODUCT(B2235:B2254, (ROW(B2235:B2254)-ROW(B2235)+1)) / (20*21/2)</f>
        <v>2.2372857142857145</v>
      </c>
      <c r="J2251" s="2">
        <f t="shared" si="274"/>
        <v>2.239348603409284</v>
      </c>
      <c r="K2251" s="2">
        <f t="shared" si="276"/>
        <v>2.1300680254663327</v>
      </c>
    </row>
    <row r="2252" spans="1:11" ht="13.5" x14ac:dyDescent="0.25">
      <c r="A2252" s="3">
        <f>TITRES_STAT!B2255</f>
        <v>45583</v>
      </c>
      <c r="B2252" s="6">
        <f>TITRES_STAT!D2255</f>
        <v>2.16</v>
      </c>
      <c r="C2252" s="2">
        <f t="shared" si="277"/>
        <v>-9.9999999999999645E-2</v>
      </c>
      <c r="D2252" s="2">
        <f t="shared" si="278"/>
        <v>2.222</v>
      </c>
      <c r="E2252" s="2">
        <f t="shared" ref="E2252:E2315" si="280">AVERAGE(B2243:B2252)</f>
        <v>2.2279999999999998</v>
      </c>
      <c r="F2252" s="2">
        <f t="shared" si="273"/>
        <v>2.2785000000000002</v>
      </c>
      <c r="G2252" s="2">
        <f t="shared" si="275"/>
        <v>2.0962000000000001</v>
      </c>
      <c r="H2252" s="2">
        <f t="shared" si="279"/>
        <v>1.751000000000001</v>
      </c>
      <c r="I2252" s="2">
        <f t="array" ref="I2252">SUMPRODUCT(B2236:B2255, (ROW(B2236:B2255)-ROW(B2236)+1)) / (20*21/2)</f>
        <v>2.2265238095238096</v>
      </c>
      <c r="J2252" s="2">
        <f t="shared" si="274"/>
        <v>2.2317915935607804</v>
      </c>
      <c r="K2252" s="2">
        <f t="shared" si="276"/>
        <v>2.1312418283892214</v>
      </c>
    </row>
    <row r="2253" spans="1:11" ht="13.5" x14ac:dyDescent="0.25">
      <c r="A2253" s="3">
        <f>TITRES_STAT!B2256</f>
        <v>45586</v>
      </c>
      <c r="B2253" s="6">
        <f>TITRES_STAT!D2256</f>
        <v>2.2000000000000002</v>
      </c>
      <c r="C2253" s="2">
        <f t="shared" si="277"/>
        <v>4.0000000000000036E-2</v>
      </c>
      <c r="D2253" s="2">
        <f t="shared" si="278"/>
        <v>2.2280000000000002</v>
      </c>
      <c r="E2253" s="2">
        <f t="shared" si="280"/>
        <v>2.2130000000000001</v>
      </c>
      <c r="F2253" s="2">
        <f t="shared" si="273"/>
        <v>2.2704999999999997</v>
      </c>
      <c r="G2253" s="2">
        <f t="shared" si="275"/>
        <v>2.1040000000000001</v>
      </c>
      <c r="H2253" s="2">
        <f t="shared" si="279"/>
        <v>1.7540500000000008</v>
      </c>
      <c r="I2253" s="2">
        <f t="array" ref="I2253">SUMPRODUCT(B2237:B2256, (ROW(B2237:B2256)-ROW(B2237)+1)) / (20*21/2)</f>
        <v>2.2207142857142856</v>
      </c>
      <c r="J2253" s="2">
        <f t="shared" si="274"/>
        <v>2.228763822745468</v>
      </c>
      <c r="K2253" s="2">
        <f t="shared" si="276"/>
        <v>2.1339382272759186</v>
      </c>
    </row>
    <row r="2254" spans="1:11" ht="13.5" x14ac:dyDescent="0.25">
      <c r="A2254" s="3">
        <f>TITRES_STAT!B2257</f>
        <v>45587</v>
      </c>
      <c r="B2254" s="6">
        <f>TITRES_STAT!D2257</f>
        <v>2.2400000000000002</v>
      </c>
      <c r="C2254" s="2">
        <f t="shared" si="277"/>
        <v>4.0000000000000036E-2</v>
      </c>
      <c r="D2254" s="2">
        <f t="shared" si="278"/>
        <v>2.2239999999999998</v>
      </c>
      <c r="E2254" s="2">
        <f t="shared" si="280"/>
        <v>2.2109999999999999</v>
      </c>
      <c r="F2254" s="2">
        <f t="shared" si="273"/>
        <v>2.2629999999999999</v>
      </c>
      <c r="G2254" s="2">
        <f t="shared" si="275"/>
        <v>2.1128000000000005</v>
      </c>
      <c r="H2254" s="2">
        <f t="shared" si="279"/>
        <v>1.7576500000000008</v>
      </c>
      <c r="I2254" s="2">
        <f t="array" ref="I2254">SUMPRODUCT(B2238:B2257, (ROW(B2238:B2257)-ROW(B2238)+1)) / (20*21/2)</f>
        <v>2.2154285714285713</v>
      </c>
      <c r="J2254" s="2">
        <f t="shared" si="274"/>
        <v>2.2298339348649474</v>
      </c>
      <c r="K2254" s="2">
        <f t="shared" si="276"/>
        <v>2.1380975124807846</v>
      </c>
    </row>
    <row r="2255" spans="1:11" ht="13.5" x14ac:dyDescent="0.25">
      <c r="A2255" s="3">
        <f>TITRES_STAT!B2258</f>
        <v>45588</v>
      </c>
      <c r="B2255" s="6">
        <f>TITRES_STAT!D2258</f>
        <v>2.15</v>
      </c>
      <c r="C2255" s="2">
        <f t="shared" si="277"/>
        <v>-9.0000000000000302E-2</v>
      </c>
      <c r="D2255" s="2">
        <f t="shared" si="278"/>
        <v>2.202</v>
      </c>
      <c r="E2255" s="2">
        <f t="shared" si="280"/>
        <v>2.2009999999999996</v>
      </c>
      <c r="F2255" s="2">
        <f t="shared" si="273"/>
        <v>2.2509999999999999</v>
      </c>
      <c r="G2255" s="2">
        <f t="shared" si="275"/>
        <v>2.1198000000000001</v>
      </c>
      <c r="H2255" s="2">
        <f t="shared" si="279"/>
        <v>1.7606500000000005</v>
      </c>
      <c r="I2255" s="2">
        <f t="array" ref="I2255">SUMPRODUCT(B2239:B2258, (ROW(B2239:B2258)-ROW(B2239)+1)) / (20*21/2)</f>
        <v>2.210666666666667</v>
      </c>
      <c r="J2255" s="2">
        <f t="shared" si="274"/>
        <v>2.2222307029730479</v>
      </c>
      <c r="K2255" s="2">
        <f t="shared" si="276"/>
        <v>2.1385642766972248</v>
      </c>
    </row>
    <row r="2256" spans="1:11" ht="13.5" x14ac:dyDescent="0.25">
      <c r="A2256" s="3">
        <f>TITRES_STAT!B2259</f>
        <v>45589</v>
      </c>
      <c r="B2256" s="6">
        <f>TITRES_STAT!D2259</f>
        <v>2.19</v>
      </c>
      <c r="C2256" s="2">
        <f t="shared" si="277"/>
        <v>4.0000000000000036E-2</v>
      </c>
      <c r="D2256" s="2">
        <f t="shared" si="278"/>
        <v>2.1879999999999997</v>
      </c>
      <c r="E2256" s="2">
        <f t="shared" si="280"/>
        <v>2.2050000000000001</v>
      </c>
      <c r="F2256" s="2">
        <f t="shared" si="273"/>
        <v>2.2454999999999998</v>
      </c>
      <c r="G2256" s="2">
        <f t="shared" si="275"/>
        <v>2.1292000000000004</v>
      </c>
      <c r="H2256" s="2">
        <f t="shared" si="279"/>
        <v>1.7638500000000006</v>
      </c>
      <c r="I2256" s="2">
        <f t="array" ref="I2256">SUMPRODUCT(B2240:B2259, (ROW(B2240:B2259)-ROW(B2240)+1)) / (20*21/2)</f>
        <v>2.2111904761904766</v>
      </c>
      <c r="J2256" s="2">
        <f t="shared" si="274"/>
        <v>2.21916111221371</v>
      </c>
      <c r="K2256" s="2">
        <f t="shared" si="276"/>
        <v>2.1405813638855689</v>
      </c>
    </row>
    <row r="2257" spans="1:11" ht="13.5" x14ac:dyDescent="0.25">
      <c r="A2257" s="3">
        <f>TITRES_STAT!B2260</f>
        <v>45590</v>
      </c>
      <c r="B2257" s="6">
        <f>TITRES_STAT!D2260</f>
        <v>2.19</v>
      </c>
      <c r="C2257" s="2">
        <f t="shared" si="277"/>
        <v>0</v>
      </c>
      <c r="D2257" s="2">
        <f t="shared" si="278"/>
        <v>2.194</v>
      </c>
      <c r="E2257" s="2">
        <f t="shared" si="280"/>
        <v>2.2080000000000002</v>
      </c>
      <c r="F2257" s="2">
        <f t="shared" si="273"/>
        <v>2.2399999999999993</v>
      </c>
      <c r="G2257" s="2">
        <f t="shared" si="275"/>
        <v>2.1384000000000003</v>
      </c>
      <c r="H2257" s="2">
        <f t="shared" si="279"/>
        <v>1.7670500000000007</v>
      </c>
      <c r="I2257" s="2">
        <f t="array" ref="I2257">SUMPRODUCT(B2241:B2260, (ROW(B2241:B2260)-ROW(B2241)+1)) / (20*21/2)</f>
        <v>2.2025714285714288</v>
      </c>
      <c r="J2257" s="2">
        <f t="shared" si="274"/>
        <v>2.2163838634314521</v>
      </c>
      <c r="K2257" s="2">
        <f t="shared" si="276"/>
        <v>2.1425193496155468</v>
      </c>
    </row>
    <row r="2258" spans="1:11" ht="13.5" x14ac:dyDescent="0.25">
      <c r="A2258" s="3">
        <f>TITRES_STAT!B2261</f>
        <v>45593</v>
      </c>
      <c r="B2258" s="6">
        <f>TITRES_STAT!D2261</f>
        <v>2.19</v>
      </c>
      <c r="C2258" s="2">
        <f t="shared" si="277"/>
        <v>0</v>
      </c>
      <c r="D2258" s="2">
        <f t="shared" si="278"/>
        <v>2.1919999999999997</v>
      </c>
      <c r="E2258" s="2">
        <f t="shared" si="280"/>
        <v>2.2100000000000004</v>
      </c>
      <c r="F2258" s="2">
        <f t="shared" si="273"/>
        <v>2.2344999999999993</v>
      </c>
      <c r="G2258" s="2">
        <f t="shared" si="275"/>
        <v>2.1470000000000002</v>
      </c>
      <c r="H2258" s="2">
        <f t="shared" si="279"/>
        <v>1.7702500000000005</v>
      </c>
      <c r="I2258" s="2">
        <f t="array" ref="I2258">SUMPRODUCT(B2242:B2261, (ROW(B2242:B2261)-ROW(B2242)+1)) / (20*21/2)</f>
        <v>2.1901428571428574</v>
      </c>
      <c r="J2258" s="2">
        <f t="shared" si="274"/>
        <v>2.2138711145332186</v>
      </c>
      <c r="K2258" s="2">
        <f t="shared" si="276"/>
        <v>2.1443813359051331</v>
      </c>
    </row>
    <row r="2259" spans="1:11" ht="13.5" x14ac:dyDescent="0.25">
      <c r="A2259" s="3">
        <f>TITRES_STAT!B2262</f>
        <v>45594</v>
      </c>
      <c r="B2259" s="6">
        <f>TITRES_STAT!D2262</f>
        <v>2.2400000000000002</v>
      </c>
      <c r="C2259" s="2">
        <f t="shared" si="277"/>
        <v>5.0000000000000266E-2</v>
      </c>
      <c r="D2259" s="2">
        <f t="shared" si="278"/>
        <v>2.1919999999999997</v>
      </c>
      <c r="E2259" s="2">
        <f t="shared" si="280"/>
        <v>2.2079999999999997</v>
      </c>
      <c r="F2259" s="2">
        <f t="shared" si="273"/>
        <v>2.2304999999999997</v>
      </c>
      <c r="G2259" s="2">
        <f t="shared" si="275"/>
        <v>2.1556000000000002</v>
      </c>
      <c r="H2259" s="2">
        <f t="shared" si="279"/>
        <v>1.7737000000000007</v>
      </c>
      <c r="I2259" s="2">
        <f t="array" ref="I2259">SUMPRODUCT(B2243:B2262, (ROW(B2243:B2262)-ROW(B2243)+1)) / (20*21/2)</f>
        <v>2.1789047619047617</v>
      </c>
      <c r="J2259" s="2">
        <f t="shared" si="274"/>
        <v>2.2163595798157694</v>
      </c>
      <c r="K2259" s="2">
        <f t="shared" si="276"/>
        <v>2.1481310874382653</v>
      </c>
    </row>
    <row r="2260" spans="1:11" ht="13.5" x14ac:dyDescent="0.25">
      <c r="A2260" s="3">
        <f>TITRES_STAT!B2263</f>
        <v>45595</v>
      </c>
      <c r="B2260" s="6">
        <f>TITRES_STAT!D2263</f>
        <v>2.14</v>
      </c>
      <c r="C2260" s="2">
        <f t="shared" si="277"/>
        <v>-0.10000000000000009</v>
      </c>
      <c r="D2260" s="2">
        <f t="shared" si="278"/>
        <v>2.1900000000000004</v>
      </c>
      <c r="E2260" s="2">
        <f t="shared" si="280"/>
        <v>2.1960000000000002</v>
      </c>
      <c r="F2260" s="2">
        <f t="shared" ref="F2260:F2323" si="281">AVERAGE(B2241:B2260)</f>
        <v>2.2204999999999995</v>
      </c>
      <c r="G2260" s="2">
        <f t="shared" si="275"/>
        <v>2.1621999999999999</v>
      </c>
      <c r="H2260" s="2">
        <f t="shared" si="279"/>
        <v>1.7769000000000006</v>
      </c>
      <c r="I2260" s="2">
        <f t="array" ref="I2260">SUMPRODUCT(B2244:B2263, (ROW(B2244:B2263)-ROW(B2244)+1)) / (20*21/2)</f>
        <v>2.1693809523809522</v>
      </c>
      <c r="J2260" s="2">
        <f t="shared" si="274"/>
        <v>2.2090872388809344</v>
      </c>
      <c r="K2260" s="2">
        <f t="shared" si="276"/>
        <v>2.1478122212642159</v>
      </c>
    </row>
    <row r="2261" spans="1:11" ht="13.5" x14ac:dyDescent="0.25">
      <c r="A2261" s="3">
        <f>TITRES_STAT!B2264</f>
        <v>45596</v>
      </c>
      <c r="B2261" s="6">
        <f>TITRES_STAT!D2264</f>
        <v>2.09</v>
      </c>
      <c r="C2261" s="2">
        <f t="shared" si="277"/>
        <v>-5.0000000000000266E-2</v>
      </c>
      <c r="D2261" s="2">
        <f t="shared" si="278"/>
        <v>2.17</v>
      </c>
      <c r="E2261" s="2">
        <f t="shared" si="280"/>
        <v>2.1789999999999998</v>
      </c>
      <c r="F2261" s="2">
        <f t="shared" si="281"/>
        <v>2.2079999999999997</v>
      </c>
      <c r="G2261" s="2">
        <f t="shared" si="275"/>
        <v>2.1694</v>
      </c>
      <c r="H2261" s="2">
        <f t="shared" si="279"/>
        <v>1.7798500000000002</v>
      </c>
      <c r="I2261" s="2">
        <f t="array" ref="I2261">SUMPRODUCT(B2245:B2264, (ROW(B2245:B2264)-ROW(B2245)+1)) / (20*21/2)</f>
        <v>2.1610476190476189</v>
      </c>
      <c r="J2261" s="2">
        <f t="shared" ref="J2261:J2324" si="282">$J$4*B2261+J2260*(1-$J$4)</f>
        <v>2.1977455970827502</v>
      </c>
      <c r="K2261" s="2">
        <f t="shared" si="276"/>
        <v>2.145545075332286</v>
      </c>
    </row>
    <row r="2262" spans="1:11" ht="13.5" x14ac:dyDescent="0.25">
      <c r="A2262" s="3">
        <f>TITRES_STAT!B2265</f>
        <v>45597</v>
      </c>
      <c r="B2262" s="6">
        <f>TITRES_STAT!D2265</f>
        <v>2.09</v>
      </c>
      <c r="C2262" s="2">
        <f t="shared" si="277"/>
        <v>0</v>
      </c>
      <c r="D2262" s="2">
        <f t="shared" si="278"/>
        <v>2.15</v>
      </c>
      <c r="E2262" s="2">
        <f t="shared" si="280"/>
        <v>2.1719999999999997</v>
      </c>
      <c r="F2262" s="2">
        <f t="shared" si="281"/>
        <v>2.2000000000000002</v>
      </c>
      <c r="G2262" s="2">
        <f t="shared" si="275"/>
        <v>2.1762000000000001</v>
      </c>
      <c r="H2262" s="2">
        <f t="shared" si="279"/>
        <v>1.7827999999999999</v>
      </c>
      <c r="I2262" s="2">
        <f t="array" ref="I2262">SUMPRODUCT(B2246:B2265, (ROW(B2246:B2265)-ROW(B2246)+1)) / (20*21/2)</f>
        <v>2.1487142857142856</v>
      </c>
      <c r="J2262" s="2">
        <f t="shared" si="282"/>
        <v>2.187484111646298</v>
      </c>
      <c r="K2262" s="2">
        <f t="shared" si="276"/>
        <v>2.1433668370839611</v>
      </c>
    </row>
    <row r="2263" spans="1:11" ht="13.5" x14ac:dyDescent="0.25">
      <c r="A2263" s="3">
        <f>TITRES_STAT!B2266</f>
        <v>45600</v>
      </c>
      <c r="B2263" s="6">
        <f>TITRES_STAT!D2266</f>
        <v>2.1</v>
      </c>
      <c r="C2263" s="2">
        <f t="shared" si="277"/>
        <v>1.0000000000000231E-2</v>
      </c>
      <c r="D2263" s="2">
        <f t="shared" si="278"/>
        <v>2.1320000000000001</v>
      </c>
      <c r="E2263" s="2">
        <f t="shared" si="280"/>
        <v>2.1619999999999999</v>
      </c>
      <c r="F2263" s="2">
        <f t="shared" si="281"/>
        <v>2.1875000000000004</v>
      </c>
      <c r="G2263" s="2">
        <f t="shared" si="275"/>
        <v>2.1825999999999999</v>
      </c>
      <c r="H2263" s="2">
        <f t="shared" si="279"/>
        <v>1.7858000000000001</v>
      </c>
      <c r="I2263" s="2">
        <f t="array" ref="I2263">SUMPRODUCT(B2247:B2266, (ROW(B2247:B2266)-ROW(B2247)+1)) / (20*21/2)</f>
        <v>2.1335238095238096</v>
      </c>
      <c r="J2263" s="2">
        <f t="shared" si="282"/>
        <v>2.1791522914895078</v>
      </c>
      <c r="K2263" s="2">
        <f t="shared" si="276"/>
        <v>2.1416661768061589</v>
      </c>
    </row>
    <row r="2264" spans="1:11" ht="13.5" x14ac:dyDescent="0.25">
      <c r="A2264" s="3">
        <f>TITRES_STAT!B2267</f>
        <v>45601</v>
      </c>
      <c r="B2264" s="6">
        <f>TITRES_STAT!D2267</f>
        <v>2.1</v>
      </c>
      <c r="C2264" s="2">
        <f t="shared" si="277"/>
        <v>0</v>
      </c>
      <c r="D2264" s="2">
        <f t="shared" si="278"/>
        <v>2.1040000000000001</v>
      </c>
      <c r="E2264" s="2">
        <f t="shared" si="280"/>
        <v>2.1480000000000006</v>
      </c>
      <c r="F2264" s="2">
        <f t="shared" si="281"/>
        <v>2.1795</v>
      </c>
      <c r="G2264" s="2">
        <f t="shared" si="275"/>
        <v>2.1875999999999998</v>
      </c>
      <c r="H2264" s="2">
        <f t="shared" si="279"/>
        <v>1.7890500000000003</v>
      </c>
      <c r="I2264" s="2">
        <f t="array" ref="I2264">SUMPRODUCT(B2248:B2267, (ROW(B2248:B2267)-ROW(B2248)+1)) / (20*21/2)</f>
        <v>2.1199523809523808</v>
      </c>
      <c r="J2264" s="2">
        <f t="shared" si="282"/>
        <v>2.1716139780143169</v>
      </c>
      <c r="K2264" s="2">
        <f t="shared" si="276"/>
        <v>2.1400322090882704</v>
      </c>
    </row>
    <row r="2265" spans="1:11" ht="13.5" x14ac:dyDescent="0.25">
      <c r="A2265" s="3">
        <f>TITRES_STAT!B2268</f>
        <v>45602</v>
      </c>
      <c r="B2265" s="6">
        <f>TITRES_STAT!D2268</f>
        <v>2.0499999999999998</v>
      </c>
      <c r="C2265" s="2">
        <f t="shared" si="277"/>
        <v>-5.0000000000000266E-2</v>
      </c>
      <c r="D2265" s="2">
        <f t="shared" si="278"/>
        <v>2.0859999999999999</v>
      </c>
      <c r="E2265" s="2">
        <f t="shared" si="280"/>
        <v>2.1380000000000003</v>
      </c>
      <c r="F2265" s="2">
        <f t="shared" si="281"/>
        <v>2.1695000000000002</v>
      </c>
      <c r="G2265" s="2">
        <f t="shared" si="275"/>
        <v>2.1915999999999998</v>
      </c>
      <c r="H2265" s="2">
        <f t="shared" si="279"/>
        <v>1.7917500000000004</v>
      </c>
      <c r="I2265" s="2">
        <f t="array" ref="I2265">SUMPRODUCT(B2249:B2268, (ROW(B2249:B2268)-ROW(B2249)+1)) / (20*21/2)</f>
        <v>2.1079999999999997</v>
      </c>
      <c r="J2265" s="2">
        <f t="shared" si="282"/>
        <v>2.160031694393906</v>
      </c>
      <c r="K2265" s="2">
        <f t="shared" si="276"/>
        <v>2.1365015342220639</v>
      </c>
    </row>
    <row r="2266" spans="1:11" ht="13.5" x14ac:dyDescent="0.25">
      <c r="A2266" s="3">
        <f>TITRES_STAT!B2269</f>
        <v>45603</v>
      </c>
      <c r="B2266" s="6">
        <f>TITRES_STAT!D2269</f>
        <v>2.0099999999999998</v>
      </c>
      <c r="C2266" s="2">
        <f t="shared" si="277"/>
        <v>-4.0000000000000036E-2</v>
      </c>
      <c r="D2266" s="2">
        <f t="shared" si="278"/>
        <v>2.0699999999999998</v>
      </c>
      <c r="E2266" s="2">
        <f t="shared" si="280"/>
        <v>2.12</v>
      </c>
      <c r="F2266" s="2">
        <f t="shared" si="281"/>
        <v>2.1625000000000005</v>
      </c>
      <c r="G2266" s="2">
        <f t="shared" si="275"/>
        <v>2.1947999999999999</v>
      </c>
      <c r="H2266" s="2">
        <f t="shared" si="279"/>
        <v>1.7942500000000003</v>
      </c>
      <c r="I2266" s="2">
        <f t="array" ref="I2266">SUMPRODUCT(B2250:B2269, (ROW(B2250:B2269)-ROW(B2250)+1)) / (20*21/2)</f>
        <v>2.0986190476190476</v>
      </c>
      <c r="J2266" s="2">
        <f t="shared" si="282"/>
        <v>2.1457429615944865</v>
      </c>
      <c r="K2266" s="2">
        <f t="shared" si="276"/>
        <v>2.1315406897427671</v>
      </c>
    </row>
    <row r="2267" spans="1:11" ht="13.5" x14ac:dyDescent="0.25">
      <c r="A2267" s="3">
        <f>TITRES_STAT!B2270</f>
        <v>45604</v>
      </c>
      <c r="B2267" s="6">
        <f>TITRES_STAT!D2270</f>
        <v>2.02</v>
      </c>
      <c r="C2267" s="2">
        <f t="shared" si="277"/>
        <v>1.0000000000000231E-2</v>
      </c>
      <c r="D2267" s="2">
        <f t="shared" si="278"/>
        <v>2.056</v>
      </c>
      <c r="E2267" s="2">
        <f t="shared" si="280"/>
        <v>2.1029999999999998</v>
      </c>
      <c r="F2267" s="2">
        <f t="shared" si="281"/>
        <v>2.1555000000000004</v>
      </c>
      <c r="G2267" s="2">
        <f t="shared" si="275"/>
        <v>2.1981999999999999</v>
      </c>
      <c r="H2267" s="2">
        <f t="shared" si="279"/>
        <v>1.7968000000000004</v>
      </c>
      <c r="I2267" s="2">
        <f t="array" ref="I2267">SUMPRODUCT(B2251:B2270, (ROW(B2251:B2270)-ROW(B2251)+1)) / (20*21/2)</f>
        <v>2.0988095238095239</v>
      </c>
      <c r="J2267" s="2">
        <f t="shared" si="282"/>
        <v>2.1337674414426306</v>
      </c>
      <c r="K2267" s="2">
        <f t="shared" si="276"/>
        <v>2.1271665450469723</v>
      </c>
    </row>
    <row r="2268" spans="1:11" ht="13.5" x14ac:dyDescent="0.25">
      <c r="A2268" s="3">
        <f>TITRES_STAT!B2271</f>
        <v>45607</v>
      </c>
      <c r="B2268" s="6">
        <f>TITRES_STAT!D2271</f>
        <v>2.0299999999999998</v>
      </c>
      <c r="C2268" s="2">
        <f t="shared" si="277"/>
        <v>9.9999999999997868E-3</v>
      </c>
      <c r="D2268" s="2">
        <f t="shared" si="278"/>
        <v>2.0419999999999998</v>
      </c>
      <c r="E2268" s="2">
        <f t="shared" si="280"/>
        <v>2.0870000000000002</v>
      </c>
      <c r="F2268" s="2">
        <f t="shared" si="281"/>
        <v>2.1485000000000003</v>
      </c>
      <c r="G2268" s="2">
        <f t="shared" si="275"/>
        <v>2.2008000000000001</v>
      </c>
      <c r="H2268" s="2">
        <f t="shared" si="279"/>
        <v>1.7994500000000004</v>
      </c>
      <c r="I2268" s="2">
        <f t="array" ref="I2268">SUMPRODUCT(B2252:B2271, (ROW(B2252:B2271)-ROW(B2252)+1)) / (20*21/2)</f>
        <v>2.0995714285714286</v>
      </c>
      <c r="J2268" s="2">
        <f t="shared" si="282"/>
        <v>2.1238848279719038</v>
      </c>
      <c r="K2268" s="2">
        <f t="shared" si="276"/>
        <v>2.1233560923000323</v>
      </c>
    </row>
    <row r="2269" spans="1:11" ht="13.5" x14ac:dyDescent="0.25">
      <c r="A2269" s="3">
        <f>TITRES_STAT!B2272</f>
        <v>45608</v>
      </c>
      <c r="B2269" s="6">
        <f>TITRES_STAT!D2272</f>
        <v>2.0499999999999998</v>
      </c>
      <c r="C2269" s="2">
        <f t="shared" si="277"/>
        <v>2.0000000000000018E-2</v>
      </c>
      <c r="D2269" s="2">
        <f t="shared" si="278"/>
        <v>2.032</v>
      </c>
      <c r="E2269" s="2">
        <f t="shared" si="280"/>
        <v>2.0680000000000005</v>
      </c>
      <c r="F2269" s="2">
        <f t="shared" si="281"/>
        <v>2.1379999999999999</v>
      </c>
      <c r="G2269" s="2">
        <f t="shared" si="275"/>
        <v>2.2029999999999998</v>
      </c>
      <c r="H2269" s="2">
        <f t="shared" si="279"/>
        <v>1.8022000000000005</v>
      </c>
      <c r="I2269" s="2">
        <f t="array" ref="I2269">SUMPRODUCT(B2253:B2272, (ROW(B2253:B2272)-ROW(B2253)+1)) / (20*21/2)</f>
        <v>2.1028095238095239</v>
      </c>
      <c r="J2269" s="2">
        <f t="shared" si="282"/>
        <v>2.1168481776888655</v>
      </c>
      <c r="K2269" s="2">
        <f t="shared" si="276"/>
        <v>2.1204793827980706</v>
      </c>
    </row>
    <row r="2270" spans="1:11" ht="13.5" x14ac:dyDescent="0.25">
      <c r="A2270" s="3">
        <f>TITRES_STAT!B2273</f>
        <v>45609</v>
      </c>
      <c r="B2270" s="6">
        <f>TITRES_STAT!D2273</f>
        <v>2.14</v>
      </c>
      <c r="C2270" s="2">
        <f t="shared" si="277"/>
        <v>9.0000000000000302E-2</v>
      </c>
      <c r="D2270" s="2">
        <f t="shared" si="278"/>
        <v>2.0499999999999998</v>
      </c>
      <c r="E2270" s="2">
        <f t="shared" si="280"/>
        <v>2.0680000000000001</v>
      </c>
      <c r="F2270" s="2">
        <f t="shared" si="281"/>
        <v>2.1320000000000001</v>
      </c>
      <c r="G2270" s="2">
        <f t="shared" si="275"/>
        <v>2.2067999999999999</v>
      </c>
      <c r="H2270" s="2">
        <f t="shared" si="279"/>
        <v>1.8054000000000001</v>
      </c>
      <c r="I2270" s="2">
        <f t="array" ref="I2270">SUMPRODUCT(B2254:B2273, (ROW(B2254:B2273)-ROW(B2254)+1)) / (20*21/2)</f>
        <v>2.1098571428571429</v>
      </c>
      <c r="J2270" s="2">
        <f t="shared" si="282"/>
        <v>2.1190531131470687</v>
      </c>
      <c r="K2270" s="2">
        <f t="shared" si="276"/>
        <v>2.1212448971981464</v>
      </c>
    </row>
    <row r="2271" spans="1:11" ht="13.5" x14ac:dyDescent="0.25">
      <c r="A2271" s="3">
        <f>TITRES_STAT!B2274</f>
        <v>45610</v>
      </c>
      <c r="B2271" s="6">
        <f>TITRES_STAT!D2274</f>
        <v>2.14</v>
      </c>
      <c r="C2271" s="2">
        <f t="shared" si="277"/>
        <v>0</v>
      </c>
      <c r="D2271" s="2">
        <f t="shared" si="278"/>
        <v>2.0760000000000001</v>
      </c>
      <c r="E2271" s="2">
        <f t="shared" si="280"/>
        <v>2.073</v>
      </c>
      <c r="F2271" s="2">
        <f t="shared" si="281"/>
        <v>2.1260000000000003</v>
      </c>
      <c r="G2271" s="2">
        <f t="shared" si="275"/>
        <v>2.2089999999999996</v>
      </c>
      <c r="H2271" s="2">
        <f t="shared" si="279"/>
        <v>1.8086000000000002</v>
      </c>
      <c r="I2271" s="2">
        <f t="array" ref="I2271">SUMPRODUCT(B2255:B2274, (ROW(B2255:B2274)-ROW(B2255)+1)) / (20*21/2)</f>
        <v>2.1245238095238093</v>
      </c>
      <c r="J2271" s="2">
        <f t="shared" si="282"/>
        <v>2.1210480547521096</v>
      </c>
      <c r="K2271" s="2">
        <f t="shared" si="276"/>
        <v>2.1219803914256703</v>
      </c>
    </row>
    <row r="2272" spans="1:11" ht="13.5" x14ac:dyDescent="0.25">
      <c r="A2272" s="3">
        <f>TITRES_STAT!B2275</f>
        <v>45611</v>
      </c>
      <c r="B2272" s="6">
        <f>TITRES_STAT!D2275</f>
        <v>2.16</v>
      </c>
      <c r="C2272" s="2">
        <f t="shared" si="277"/>
        <v>2.0000000000000018E-2</v>
      </c>
      <c r="D2272" s="2">
        <f t="shared" si="278"/>
        <v>2.1040000000000001</v>
      </c>
      <c r="E2272" s="2">
        <f t="shared" si="280"/>
        <v>2.08</v>
      </c>
      <c r="F2272" s="2">
        <f t="shared" si="281"/>
        <v>2.1260000000000003</v>
      </c>
      <c r="G2272" s="2">
        <f t="shared" si="275"/>
        <v>2.2105999999999999</v>
      </c>
      <c r="H2272" s="2">
        <f t="shared" si="279"/>
        <v>1.8119000000000003</v>
      </c>
      <c r="I2272" s="2">
        <f t="array" ref="I2272">SUMPRODUCT(B2256:B2275, (ROW(B2256:B2275)-ROW(B2256)+1)) / (20*21/2)</f>
        <v>2.1456666666666666</v>
      </c>
      <c r="J2272" s="2">
        <f t="shared" si="282"/>
        <v>2.1247577638233373</v>
      </c>
      <c r="K2272" s="2">
        <f t="shared" si="276"/>
        <v>2.1234713564678014</v>
      </c>
    </row>
    <row r="2273" spans="1:11" ht="13.5" x14ac:dyDescent="0.25">
      <c r="A2273" s="3">
        <f>TITRES_STAT!B2276</f>
        <v>45614</v>
      </c>
      <c r="B2273" s="6">
        <f>TITRES_STAT!D2276</f>
        <v>2.2000000000000002</v>
      </c>
      <c r="C2273" s="2">
        <f t="shared" si="277"/>
        <v>4.0000000000000036E-2</v>
      </c>
      <c r="D2273" s="2">
        <f t="shared" si="278"/>
        <v>2.1380000000000003</v>
      </c>
      <c r="E2273" s="2">
        <f t="shared" si="280"/>
        <v>2.09</v>
      </c>
      <c r="F2273" s="2">
        <f t="shared" si="281"/>
        <v>2.1260000000000003</v>
      </c>
      <c r="G2273" s="2">
        <f t="shared" si="275"/>
        <v>2.2113999999999998</v>
      </c>
      <c r="H2273" s="2">
        <f t="shared" si="279"/>
        <v>1.8154000000000001</v>
      </c>
      <c r="I2273" s="2">
        <f t="array" ref="I2273">SUMPRODUCT(B2257:B2276, (ROW(B2257:B2276)-ROW(B2257)+1)) / (20*21/2)</f>
        <v>2.1706190476190477</v>
      </c>
      <c r="J2273" s="2">
        <f t="shared" si="282"/>
        <v>2.1319236910782577</v>
      </c>
      <c r="K2273" s="2">
        <f t="shared" si="276"/>
        <v>2.1264724797435739</v>
      </c>
    </row>
    <row r="2274" spans="1:11" ht="13.5" x14ac:dyDescent="0.25">
      <c r="A2274" s="3">
        <f>TITRES_STAT!B2277</f>
        <v>45615</v>
      </c>
      <c r="B2274" s="6">
        <f>TITRES_STAT!D2277</f>
        <v>2.2799999999999998</v>
      </c>
      <c r="C2274" s="2">
        <f t="shared" si="277"/>
        <v>7.9999999999999627E-2</v>
      </c>
      <c r="D2274" s="2">
        <f t="shared" si="278"/>
        <v>2.1840000000000002</v>
      </c>
      <c r="E2274" s="2">
        <f t="shared" si="280"/>
        <v>2.1080000000000001</v>
      </c>
      <c r="F2274" s="2">
        <f t="shared" si="281"/>
        <v>2.128000000000001</v>
      </c>
      <c r="G2274" s="2">
        <f t="shared" si="275"/>
        <v>2.2138</v>
      </c>
      <c r="H2274" s="2">
        <f t="shared" si="279"/>
        <v>1.8192999999999997</v>
      </c>
      <c r="I2274" s="2">
        <f t="array" ref="I2274">SUMPRODUCT(B2258:B2277, (ROW(B2258:B2277)-ROW(B2258)+1)) / (20*21/2)</f>
        <v>2.2021904761904763</v>
      </c>
      <c r="J2274" s="2">
        <f t="shared" si="282"/>
        <v>2.1460261966898524</v>
      </c>
      <c r="K2274" s="2">
        <f t="shared" si="276"/>
        <v>2.1324931668124534</v>
      </c>
    </row>
    <row r="2275" spans="1:11" ht="13.5" x14ac:dyDescent="0.25">
      <c r="A2275" s="3">
        <f>TITRES_STAT!B2278</f>
        <v>45616</v>
      </c>
      <c r="B2275" s="6">
        <f>TITRES_STAT!D2278</f>
        <v>2.35</v>
      </c>
      <c r="C2275" s="2">
        <f t="shared" si="277"/>
        <v>7.0000000000000284E-2</v>
      </c>
      <c r="D2275" s="2">
        <f t="shared" si="278"/>
        <v>2.226</v>
      </c>
      <c r="E2275" s="2">
        <f t="shared" si="280"/>
        <v>2.1380000000000003</v>
      </c>
      <c r="F2275" s="2">
        <f t="shared" si="281"/>
        <v>2.1380000000000008</v>
      </c>
      <c r="G2275" s="2">
        <f t="shared" si="275"/>
        <v>2.2163999999999997</v>
      </c>
      <c r="H2275" s="2">
        <f t="shared" si="279"/>
        <v>1.82355</v>
      </c>
      <c r="I2275" s="2">
        <f t="array" ref="I2275">SUMPRODUCT(B2259:B2278, (ROW(B2259:B2278)-ROW(B2259)+1)) / (20*21/2)</f>
        <v>2.2276190476190476</v>
      </c>
      <c r="J2275" s="2">
        <f t="shared" si="282"/>
        <v>2.1654522731955805</v>
      </c>
      <c r="K2275" s="2">
        <f t="shared" si="276"/>
        <v>2.1410228465452987</v>
      </c>
    </row>
    <row r="2276" spans="1:11" ht="13.5" x14ac:dyDescent="0.25">
      <c r="A2276" s="3">
        <f>TITRES_STAT!B2279</f>
        <v>45617</v>
      </c>
      <c r="B2276" s="6">
        <f>TITRES_STAT!D2279</f>
        <v>2.4</v>
      </c>
      <c r="C2276" s="2">
        <f t="shared" si="277"/>
        <v>4.9999999999999822E-2</v>
      </c>
      <c r="D2276" s="2">
        <f t="shared" si="278"/>
        <v>2.278</v>
      </c>
      <c r="E2276" s="2">
        <f t="shared" si="280"/>
        <v>2.1770000000000005</v>
      </c>
      <c r="F2276" s="2">
        <f t="shared" si="281"/>
        <v>2.1485000000000007</v>
      </c>
      <c r="G2276" s="2">
        <f t="shared" si="275"/>
        <v>2.2211999999999996</v>
      </c>
      <c r="H2276" s="2">
        <f t="shared" si="279"/>
        <v>1.8280499999999995</v>
      </c>
      <c r="I2276" s="2">
        <f t="array" ref="I2276">SUMPRODUCT(B2260:B2279, (ROW(B2260:B2279)-ROW(B2260)+1)) / (20*21/2)</f>
        <v>2.2423809523809526</v>
      </c>
      <c r="J2276" s="2">
        <f t="shared" si="282"/>
        <v>2.1877901519388585</v>
      </c>
      <c r="K2276" s="2">
        <f t="shared" si="276"/>
        <v>2.1511788133474439</v>
      </c>
    </row>
    <row r="2277" spans="1:11" ht="13.5" x14ac:dyDescent="0.25">
      <c r="A2277" s="3">
        <f>TITRES_STAT!B2280</f>
        <v>45618</v>
      </c>
      <c r="B2277" s="6">
        <f>TITRES_STAT!D2280</f>
        <v>2.48</v>
      </c>
      <c r="C2277" s="2">
        <f t="shared" si="277"/>
        <v>8.0000000000000071E-2</v>
      </c>
      <c r="D2277" s="2">
        <f t="shared" si="278"/>
        <v>2.3420000000000001</v>
      </c>
      <c r="E2277" s="2">
        <f t="shared" si="280"/>
        <v>2.2229999999999999</v>
      </c>
      <c r="F2277" s="2">
        <f t="shared" si="281"/>
        <v>2.1629999999999998</v>
      </c>
      <c r="G2277" s="2">
        <f t="shared" si="275"/>
        <v>2.2273999999999998</v>
      </c>
      <c r="H2277" s="2">
        <f t="shared" si="279"/>
        <v>1.8329499999999994</v>
      </c>
      <c r="I2277" s="2">
        <f t="array" ref="I2277">SUMPRODUCT(B2261:B2280, (ROW(B2261:B2280)-ROW(B2261)+1)) / (20*21/2)</f>
        <v>2.2471904761904762</v>
      </c>
      <c r="J2277" s="2">
        <f t="shared" si="282"/>
        <v>2.2156196612780148</v>
      </c>
      <c r="K2277" s="2">
        <f t="shared" si="276"/>
        <v>2.1640737618436225</v>
      </c>
    </row>
    <row r="2278" spans="1:11" ht="13.5" x14ac:dyDescent="0.25">
      <c r="A2278" s="3">
        <f>TITRES_STAT!B2281</f>
        <v>45621</v>
      </c>
      <c r="B2278" s="6">
        <f>TITRES_STAT!D2281</f>
        <v>2.4300000000000002</v>
      </c>
      <c r="C2278" s="2">
        <f t="shared" si="277"/>
        <v>-4.9999999999999822E-2</v>
      </c>
      <c r="D2278" s="2">
        <f t="shared" si="278"/>
        <v>2.3879999999999999</v>
      </c>
      <c r="E2278" s="2">
        <f t="shared" si="280"/>
        <v>2.2629999999999999</v>
      </c>
      <c r="F2278" s="2">
        <f t="shared" si="281"/>
        <v>2.1749999999999998</v>
      </c>
      <c r="G2278" s="2">
        <f t="shared" si="275"/>
        <v>2.2315999999999998</v>
      </c>
      <c r="H2278" s="2">
        <f t="shared" si="279"/>
        <v>1.8375999999999992</v>
      </c>
      <c r="I2278" s="2">
        <f t="array" ref="I2278">SUMPRODUCT(B2262:B2281, (ROW(B2262:B2281)-ROW(B2262)+1)) / (20*21/2)</f>
        <v>2.2487142857142857</v>
      </c>
      <c r="J2278" s="2">
        <f t="shared" si="282"/>
        <v>2.2360368363943941</v>
      </c>
      <c r="K2278" s="2">
        <f t="shared" si="276"/>
        <v>2.1745022417713238</v>
      </c>
    </row>
    <row r="2279" spans="1:11" ht="13.5" x14ac:dyDescent="0.25">
      <c r="A2279" s="3">
        <f>TITRES_STAT!B2282</f>
        <v>45622</v>
      </c>
      <c r="B2279" s="6">
        <f>TITRES_STAT!D2282</f>
        <v>2.33</v>
      </c>
      <c r="C2279" s="2">
        <f t="shared" si="277"/>
        <v>-0.10000000000000009</v>
      </c>
      <c r="D2279" s="2">
        <f t="shared" si="278"/>
        <v>2.3980000000000001</v>
      </c>
      <c r="E2279" s="2">
        <f t="shared" si="280"/>
        <v>2.2909999999999995</v>
      </c>
      <c r="F2279" s="2">
        <f t="shared" si="281"/>
        <v>2.1795</v>
      </c>
      <c r="G2279" s="2">
        <f t="shared" si="275"/>
        <v>2.2332000000000001</v>
      </c>
      <c r="H2279" s="2">
        <f t="shared" si="279"/>
        <v>1.8420499999999993</v>
      </c>
      <c r="I2279" s="2">
        <f t="array" ref="I2279">SUMPRODUCT(B2263:B2282, (ROW(B2263:B2282)-ROW(B2263)+1)) / (20*21/2)</f>
        <v>2.2582857142857145</v>
      </c>
      <c r="J2279" s="2">
        <f t="shared" si="282"/>
        <v>2.2449857091187373</v>
      </c>
      <c r="K2279" s="2">
        <f t="shared" si="276"/>
        <v>2.180600193074409</v>
      </c>
    </row>
    <row r="2280" spans="1:11" ht="13.5" x14ac:dyDescent="0.25">
      <c r="A2280" s="3">
        <f>TITRES_STAT!B2283</f>
        <v>45623</v>
      </c>
      <c r="B2280" s="6">
        <f>TITRES_STAT!D2283</f>
        <v>2.23</v>
      </c>
      <c r="C2280" s="2">
        <f t="shared" si="277"/>
        <v>-0.10000000000000009</v>
      </c>
      <c r="D2280" s="2">
        <f t="shared" si="278"/>
        <v>2.3740000000000001</v>
      </c>
      <c r="E2280" s="2">
        <f t="shared" si="280"/>
        <v>2.3000000000000003</v>
      </c>
      <c r="F2280" s="2">
        <f t="shared" si="281"/>
        <v>2.1839999999999997</v>
      </c>
      <c r="G2280" s="2">
        <f t="shared" si="275"/>
        <v>2.2309999999999999</v>
      </c>
      <c r="H2280" s="2">
        <f t="shared" si="279"/>
        <v>1.8456999999999995</v>
      </c>
      <c r="I2280" s="2">
        <f t="array" ref="I2280">SUMPRODUCT(B2264:B2283, (ROW(B2264:B2283)-ROW(B2264)+1)) / (20*21/2)</f>
        <v>2.2726190476190475</v>
      </c>
      <c r="J2280" s="2">
        <f t="shared" si="282"/>
        <v>2.2435584987264767</v>
      </c>
      <c r="K2280" s="2">
        <f t="shared" si="276"/>
        <v>2.1825374404048246</v>
      </c>
    </row>
    <row r="2281" spans="1:11" ht="13.5" x14ac:dyDescent="0.25">
      <c r="A2281" s="3">
        <f>TITRES_STAT!B2284</f>
        <v>45624</v>
      </c>
      <c r="B2281" s="6">
        <f>TITRES_STAT!D2284</f>
        <v>2.2000000000000002</v>
      </c>
      <c r="C2281" s="2">
        <f t="shared" si="277"/>
        <v>-2.9999999999999805E-2</v>
      </c>
      <c r="D2281" s="2">
        <f t="shared" si="278"/>
        <v>2.3340000000000005</v>
      </c>
      <c r="E2281" s="2">
        <f t="shared" si="280"/>
        <v>2.306</v>
      </c>
      <c r="F2281" s="2">
        <f t="shared" si="281"/>
        <v>2.1894999999999998</v>
      </c>
      <c r="G2281" s="2">
        <f t="shared" si="275"/>
        <v>2.2263999999999999</v>
      </c>
      <c r="H2281" s="2">
        <f t="shared" si="279"/>
        <v>1.8491999999999995</v>
      </c>
      <c r="I2281" s="2">
        <f t="array" ref="I2281">SUMPRODUCT(B2265:B2284, (ROW(B2265:B2284)-ROW(B2265)+1)) / (20*21/2)</f>
        <v>2.2810000000000006</v>
      </c>
      <c r="J2281" s="2">
        <f t="shared" si="282"/>
        <v>2.2394100702763362</v>
      </c>
      <c r="K2281" s="2">
        <f t="shared" si="276"/>
        <v>2.1832222466634592</v>
      </c>
    </row>
    <row r="2282" spans="1:11" ht="13.5" x14ac:dyDescent="0.25">
      <c r="A2282" s="3">
        <f>TITRES_STAT!B2285</f>
        <v>45625</v>
      </c>
      <c r="B2282" s="6">
        <f>TITRES_STAT!D2285</f>
        <v>2.29</v>
      </c>
      <c r="C2282" s="2">
        <f t="shared" si="277"/>
        <v>8.9999999999999858E-2</v>
      </c>
      <c r="D2282" s="2">
        <f t="shared" si="278"/>
        <v>2.2960000000000003</v>
      </c>
      <c r="E2282" s="2">
        <f t="shared" si="280"/>
        <v>2.319</v>
      </c>
      <c r="F2282" s="2">
        <f t="shared" si="281"/>
        <v>2.1994999999999996</v>
      </c>
      <c r="G2282" s="2">
        <f t="shared" si="275"/>
        <v>2.2256000000000005</v>
      </c>
      <c r="H2282" s="2">
        <f t="shared" si="279"/>
        <v>1.8530999999999997</v>
      </c>
      <c r="I2282" s="2">
        <f t="array" ref="I2282">SUMPRODUCT(B2266:B2285, (ROW(B2266:B2285)-ROW(B2266)+1)) / (20*21/2)</f>
        <v>2.2884285714285713</v>
      </c>
      <c r="J2282" s="2">
        <f t="shared" si="282"/>
        <v>2.2442281588214472</v>
      </c>
      <c r="K2282" s="2">
        <f t="shared" si="276"/>
        <v>2.1874096095394022</v>
      </c>
    </row>
    <row r="2283" spans="1:11" ht="13.5" x14ac:dyDescent="0.25">
      <c r="A2283" s="3">
        <f>TITRES_STAT!B2286</f>
        <v>45628</v>
      </c>
      <c r="B2283" s="6">
        <f>TITRES_STAT!D2286</f>
        <v>2.35</v>
      </c>
      <c r="C2283" s="2">
        <f t="shared" si="277"/>
        <v>6.0000000000000053E-2</v>
      </c>
      <c r="D2283" s="2">
        <f t="shared" si="278"/>
        <v>2.2800000000000002</v>
      </c>
      <c r="E2283" s="2">
        <f t="shared" si="280"/>
        <v>2.3340000000000001</v>
      </c>
      <c r="F2283" s="2">
        <f t="shared" si="281"/>
        <v>2.2120000000000002</v>
      </c>
      <c r="G2283" s="2">
        <f t="shared" si="275"/>
        <v>2.2254</v>
      </c>
      <c r="H2283" s="2">
        <f t="shared" si="279"/>
        <v>1.857</v>
      </c>
      <c r="I2283" s="2">
        <f t="array" ref="I2283">SUMPRODUCT(B2267:B2286, (ROW(B2267:B2286)-ROW(B2267)+1)) / (20*21/2)</f>
        <v>2.2946666666666662</v>
      </c>
      <c r="J2283" s="2">
        <f t="shared" si="282"/>
        <v>2.2543016675051191</v>
      </c>
      <c r="K2283" s="2">
        <f t="shared" si="276"/>
        <v>2.1937857032829551</v>
      </c>
    </row>
    <row r="2284" spans="1:11" ht="13.5" x14ac:dyDescent="0.25">
      <c r="A2284" s="3">
        <f>TITRES_STAT!B2287</f>
        <v>45629</v>
      </c>
      <c r="B2284" s="6">
        <f>TITRES_STAT!D2287</f>
        <v>2.2999999999999998</v>
      </c>
      <c r="C2284" s="2">
        <f t="shared" si="277"/>
        <v>-5.0000000000000266E-2</v>
      </c>
      <c r="D2284" s="2">
        <f t="shared" si="278"/>
        <v>2.274</v>
      </c>
      <c r="E2284" s="2">
        <f t="shared" si="280"/>
        <v>2.3360000000000003</v>
      </c>
      <c r="F2284" s="2">
        <f t="shared" si="281"/>
        <v>2.222</v>
      </c>
      <c r="G2284" s="2">
        <f t="shared" si="275"/>
        <v>2.2235999999999998</v>
      </c>
      <c r="H2284" s="2">
        <f t="shared" si="279"/>
        <v>1.861</v>
      </c>
      <c r="I2284" s="2">
        <f t="array" ref="I2284">SUMPRODUCT(B2268:B2287, (ROW(B2268:B2287)-ROW(B2268)+1)) / (20*21/2)</f>
        <v>2.2995238095238095</v>
      </c>
      <c r="J2284" s="2">
        <f t="shared" si="282"/>
        <v>2.2586538896474888</v>
      </c>
      <c r="K2284" s="2">
        <f t="shared" si="276"/>
        <v>2.1979509698208788</v>
      </c>
    </row>
    <row r="2285" spans="1:11" ht="13.5" x14ac:dyDescent="0.25">
      <c r="A2285" s="3">
        <f>TITRES_STAT!B2288</f>
        <v>45630</v>
      </c>
      <c r="B2285" s="6">
        <f>TITRES_STAT!D2288</f>
        <v>2.2999999999999998</v>
      </c>
      <c r="C2285" s="2">
        <f t="shared" si="277"/>
        <v>0</v>
      </c>
      <c r="D2285" s="2">
        <f t="shared" si="278"/>
        <v>2.2880000000000003</v>
      </c>
      <c r="E2285" s="2">
        <f t="shared" si="280"/>
        <v>2.3310000000000004</v>
      </c>
      <c r="F2285" s="2">
        <f t="shared" si="281"/>
        <v>2.2344999999999997</v>
      </c>
      <c r="G2285" s="2">
        <f t="shared" si="275"/>
        <v>2.2218</v>
      </c>
      <c r="H2285" s="2">
        <f t="shared" si="279"/>
        <v>1.865</v>
      </c>
      <c r="I2285" s="2">
        <f t="array" ref="I2285">SUMPRODUCT(B2269:B2288, (ROW(B2269:B2288)-ROW(B2269)+1)) / (20*21/2)</f>
        <v>2.3030476190476188</v>
      </c>
      <c r="J2285" s="2">
        <f t="shared" si="282"/>
        <v>2.2625916144429663</v>
      </c>
      <c r="K2285" s="2">
        <f t="shared" si="276"/>
        <v>2.2019528925730012</v>
      </c>
    </row>
    <row r="2286" spans="1:11" ht="13.5" x14ac:dyDescent="0.25">
      <c r="A2286" s="3">
        <f>TITRES_STAT!B2289</f>
        <v>45631</v>
      </c>
      <c r="B2286" s="6">
        <f>TITRES_STAT!D2289</f>
        <v>2.2999999999999998</v>
      </c>
      <c r="C2286" s="2">
        <f t="shared" si="277"/>
        <v>0</v>
      </c>
      <c r="D2286" s="2">
        <f t="shared" si="278"/>
        <v>2.3079999999999998</v>
      </c>
      <c r="E2286" s="2">
        <f t="shared" si="280"/>
        <v>2.3210000000000006</v>
      </c>
      <c r="F2286" s="2">
        <f t="shared" si="281"/>
        <v>2.2489999999999997</v>
      </c>
      <c r="G2286" s="2">
        <f t="shared" si="275"/>
        <v>2.2218</v>
      </c>
      <c r="H2286" s="2">
        <f t="shared" si="279"/>
        <v>1.869</v>
      </c>
      <c r="I2286" s="2">
        <f t="array" ref="I2286">SUMPRODUCT(B2270:B2289, (ROW(B2270:B2289)-ROW(B2270)+1)) / (20*21/2)</f>
        <v>2.3062380952380952</v>
      </c>
      <c r="J2286" s="2">
        <f t="shared" si="282"/>
        <v>2.2661543178293506</v>
      </c>
      <c r="K2286" s="2">
        <f t="shared" si="276"/>
        <v>2.2057978771779818</v>
      </c>
    </row>
    <row r="2287" spans="1:11" ht="13.5" x14ac:dyDescent="0.25">
      <c r="A2287" s="3">
        <f>TITRES_STAT!B2290</f>
        <v>45632</v>
      </c>
      <c r="B2287" s="6">
        <f>TITRES_STAT!D2290</f>
        <v>2.2999999999999998</v>
      </c>
      <c r="C2287" s="2">
        <f t="shared" si="277"/>
        <v>0</v>
      </c>
      <c r="D2287" s="2">
        <f t="shared" si="278"/>
        <v>2.31</v>
      </c>
      <c r="E2287" s="2">
        <f t="shared" si="280"/>
        <v>2.3029999999999999</v>
      </c>
      <c r="F2287" s="2">
        <f t="shared" si="281"/>
        <v>2.2629999999999995</v>
      </c>
      <c r="G2287" s="2">
        <f t="shared" si="275"/>
        <v>2.2218</v>
      </c>
      <c r="H2287" s="2">
        <f t="shared" si="279"/>
        <v>1.8730000000000004</v>
      </c>
      <c r="I2287" s="2">
        <f t="array" ref="I2287">SUMPRODUCT(B2271:B2290, (ROW(B2271:B2290)-ROW(B2271)+1)) / (20*21/2)</f>
        <v>2.3119999999999998</v>
      </c>
      <c r="J2287" s="2">
        <f t="shared" si="282"/>
        <v>2.2693777161313173</v>
      </c>
      <c r="K2287" s="2">
        <f t="shared" si="276"/>
        <v>2.2094920780729632</v>
      </c>
    </row>
    <row r="2288" spans="1:11" ht="13.5" x14ac:dyDescent="0.25">
      <c r="A2288" s="3">
        <f>TITRES_STAT!B2291</f>
        <v>45635</v>
      </c>
      <c r="B2288" s="6">
        <f>TITRES_STAT!D2291</f>
        <v>2.2999999999999998</v>
      </c>
      <c r="C2288" s="2">
        <f t="shared" si="277"/>
        <v>0</v>
      </c>
      <c r="D2288" s="2">
        <f t="shared" si="278"/>
        <v>2.2999999999999998</v>
      </c>
      <c r="E2288" s="2">
        <f t="shared" si="280"/>
        <v>2.29</v>
      </c>
      <c r="F2288" s="2">
        <f t="shared" si="281"/>
        <v>2.2764999999999995</v>
      </c>
      <c r="G2288" s="2">
        <f t="shared" si="275"/>
        <v>2.2218</v>
      </c>
      <c r="H2288" s="2">
        <f t="shared" si="279"/>
        <v>1.8770000000000002</v>
      </c>
      <c r="I2288" s="2">
        <f t="array" ref="I2288">SUMPRODUCT(B2272:B2291, (ROW(B2272:B2291)-ROW(B2272)+1)) / (20*21/2)</f>
        <v>2.3167619047619046</v>
      </c>
      <c r="J2288" s="2">
        <f t="shared" si="282"/>
        <v>2.2722941241188113</v>
      </c>
      <c r="K2288" s="2">
        <f t="shared" si="276"/>
        <v>2.2130414083446119</v>
      </c>
    </row>
    <row r="2289" spans="1:11" ht="13.5" x14ac:dyDescent="0.25">
      <c r="A2289" s="3">
        <f>TITRES_STAT!B2292</f>
        <v>45636</v>
      </c>
      <c r="B2289" s="6">
        <f>TITRES_STAT!D2292</f>
        <v>2.31</v>
      </c>
      <c r="C2289" s="2">
        <f t="shared" si="277"/>
        <v>1.0000000000000231E-2</v>
      </c>
      <c r="D2289" s="2">
        <f t="shared" si="278"/>
        <v>2.302</v>
      </c>
      <c r="E2289" s="2">
        <f t="shared" si="280"/>
        <v>2.2880000000000003</v>
      </c>
      <c r="F2289" s="2">
        <f t="shared" si="281"/>
        <v>2.2894999999999994</v>
      </c>
      <c r="G2289" s="2">
        <f t="shared" si="275"/>
        <v>2.2216</v>
      </c>
      <c r="H2289" s="2">
        <f t="shared" si="279"/>
        <v>1.8810500000000001</v>
      </c>
      <c r="I2289" s="2">
        <f t="array" ref="I2289">SUMPRODUCT(B2273:B2292, (ROW(B2273:B2292)-ROW(B2273)+1)) / (20*21/2)</f>
        <v>2.3148095238095237</v>
      </c>
      <c r="J2289" s="2">
        <f t="shared" si="282"/>
        <v>2.2758851599170198</v>
      </c>
      <c r="K2289" s="2">
        <f t="shared" si="276"/>
        <v>2.2168437060565882</v>
      </c>
    </row>
    <row r="2290" spans="1:11" ht="13.5" x14ac:dyDescent="0.25">
      <c r="A2290" s="3">
        <f>TITRES_STAT!B2293</f>
        <v>45637</v>
      </c>
      <c r="B2290" s="6">
        <f>TITRES_STAT!D2293</f>
        <v>2.35</v>
      </c>
      <c r="C2290" s="2">
        <f t="shared" si="277"/>
        <v>4.0000000000000036E-2</v>
      </c>
      <c r="D2290" s="2">
        <f t="shared" si="278"/>
        <v>2.3119999999999998</v>
      </c>
      <c r="E2290" s="2">
        <f t="shared" si="280"/>
        <v>2.3000000000000003</v>
      </c>
      <c r="F2290" s="2">
        <f t="shared" si="281"/>
        <v>2.2999999999999998</v>
      </c>
      <c r="G2290" s="2">
        <f t="shared" ref="G2290:G2353" si="283">AVERAGE(B2241:B2290)</f>
        <v>2.2218</v>
      </c>
      <c r="H2290" s="2">
        <f t="shared" si="279"/>
        <v>1.8856000000000004</v>
      </c>
      <c r="I2290" s="2">
        <f t="array" ref="I2290">SUMPRODUCT(B2274:B2293, (ROW(B2274:B2293)-ROW(B2274)+1)) / (20*21/2)</f>
        <v>2.3179523809523808</v>
      </c>
      <c r="J2290" s="2">
        <f t="shared" si="282"/>
        <v>2.2829437161153989</v>
      </c>
      <c r="K2290" s="2">
        <f t="shared" si="276"/>
        <v>2.2220655215053497</v>
      </c>
    </row>
    <row r="2291" spans="1:11" ht="13.5" x14ac:dyDescent="0.25">
      <c r="A2291" s="3">
        <f>TITRES_STAT!B2294</f>
        <v>45638</v>
      </c>
      <c r="B2291" s="6">
        <f>TITRES_STAT!D2294</f>
        <v>2.35</v>
      </c>
      <c r="C2291" s="2">
        <f t="shared" si="277"/>
        <v>0</v>
      </c>
      <c r="D2291" s="2">
        <f t="shared" si="278"/>
        <v>2.3220000000000001</v>
      </c>
      <c r="E2291" s="2">
        <f t="shared" si="280"/>
        <v>2.3150000000000004</v>
      </c>
      <c r="F2291" s="2">
        <f t="shared" si="281"/>
        <v>2.3105000000000002</v>
      </c>
      <c r="G2291" s="2">
        <f t="shared" si="283"/>
        <v>2.222</v>
      </c>
      <c r="H2291" s="2">
        <f t="shared" si="279"/>
        <v>1.8904500000000004</v>
      </c>
      <c r="I2291" s="2">
        <f t="array" ref="I2291">SUMPRODUCT(B2275:B2294, (ROW(B2275:B2294)-ROW(B2275)+1)) / (20*21/2)</f>
        <v>2.3146666666666667</v>
      </c>
      <c r="J2291" s="2">
        <f t="shared" si="282"/>
        <v>2.2893300288663134</v>
      </c>
      <c r="K2291" s="2">
        <f t="shared" ref="K2291:K2354" si="284">$K$4*B2291+(1-$K$4)*K2290</f>
        <v>2.2270825598776893</v>
      </c>
    </row>
    <row r="2292" spans="1:11" ht="13.5" x14ac:dyDescent="0.25">
      <c r="A2292" s="3">
        <f>TITRES_STAT!B2295</f>
        <v>45639</v>
      </c>
      <c r="B2292" s="6">
        <f>TITRES_STAT!D2295</f>
        <v>2.29</v>
      </c>
      <c r="C2292" s="2">
        <f t="shared" si="277"/>
        <v>-6.0000000000000053E-2</v>
      </c>
      <c r="D2292" s="2">
        <f t="shared" si="278"/>
        <v>2.3199999999999994</v>
      </c>
      <c r="E2292" s="2">
        <f t="shared" si="280"/>
        <v>2.3150000000000004</v>
      </c>
      <c r="F2292" s="2">
        <f t="shared" si="281"/>
        <v>2.3169999999999997</v>
      </c>
      <c r="G2292" s="2">
        <f t="shared" si="283"/>
        <v>2.2227999999999999</v>
      </c>
      <c r="H2292" s="2">
        <f t="shared" si="279"/>
        <v>1.8950000000000005</v>
      </c>
      <c r="I2292" s="2">
        <f t="array" ref="I2292">SUMPRODUCT(B2276:B2295, (ROW(B2276:B2295)-ROW(B2276)+1)) / (20*21/2)</f>
        <v>2.3113333333333337</v>
      </c>
      <c r="J2292" s="2">
        <f t="shared" si="282"/>
        <v>2.2893938356409502</v>
      </c>
      <c r="K2292" s="2">
        <f t="shared" si="284"/>
        <v>2.229549910470721</v>
      </c>
    </row>
    <row r="2293" spans="1:11" ht="13.5" x14ac:dyDescent="0.25">
      <c r="A2293" s="3">
        <f>TITRES_STAT!B2296</f>
        <v>45642</v>
      </c>
      <c r="B2293" s="6">
        <f>TITRES_STAT!D2296</f>
        <v>2.35</v>
      </c>
      <c r="C2293" s="2">
        <f t="shared" si="277"/>
        <v>6.0000000000000053E-2</v>
      </c>
      <c r="D2293" s="2">
        <f t="shared" si="278"/>
        <v>2.33</v>
      </c>
      <c r="E2293" s="2">
        <f t="shared" si="280"/>
        <v>2.3150000000000004</v>
      </c>
      <c r="F2293" s="2">
        <f t="shared" si="281"/>
        <v>2.3245</v>
      </c>
      <c r="G2293" s="2">
        <f t="shared" si="283"/>
        <v>2.2227999999999999</v>
      </c>
      <c r="H2293" s="2">
        <f t="shared" si="279"/>
        <v>1.8995500000000007</v>
      </c>
      <c r="I2293" s="2">
        <f t="array" ref="I2293">SUMPRODUCT(B2277:B2296, (ROW(B2277:B2296)-ROW(B2277)+1)) / (20*21/2)</f>
        <v>2.3092380952380949</v>
      </c>
      <c r="J2293" s="2">
        <f t="shared" si="282"/>
        <v>2.2951658512941933</v>
      </c>
      <c r="K2293" s="2">
        <f t="shared" si="284"/>
        <v>2.2342734433934379</v>
      </c>
    </row>
    <row r="2294" spans="1:11" ht="13.5" x14ac:dyDescent="0.25">
      <c r="A2294" s="3">
        <f>TITRES_STAT!B2297</f>
        <v>45644</v>
      </c>
      <c r="B2294" s="6">
        <f>TITRES_STAT!D2297</f>
        <v>2.29</v>
      </c>
      <c r="C2294" s="2">
        <f t="shared" si="277"/>
        <v>-6.0000000000000053E-2</v>
      </c>
      <c r="D2294" s="2">
        <f t="shared" si="278"/>
        <v>2.3259999999999996</v>
      </c>
      <c r="E2294" s="2">
        <f t="shared" si="280"/>
        <v>2.3140000000000001</v>
      </c>
      <c r="F2294" s="2">
        <f t="shared" si="281"/>
        <v>2.3250000000000002</v>
      </c>
      <c r="G2294" s="2">
        <f t="shared" si="283"/>
        <v>2.2233999999999998</v>
      </c>
      <c r="H2294" s="2">
        <f t="shared" si="279"/>
        <v>1.9035000000000009</v>
      </c>
      <c r="I2294" s="2">
        <f t="array" ref="I2294">SUMPRODUCT(B2278:B2297, (ROW(B2278:B2297)-ROW(B2278)+1)) / (20*21/2)</f>
        <v>2.3076190476190481</v>
      </c>
      <c r="J2294" s="2">
        <f t="shared" si="282"/>
        <v>2.2946738654566512</v>
      </c>
      <c r="K2294" s="2">
        <f t="shared" si="284"/>
        <v>2.2364587985544797</v>
      </c>
    </row>
    <row r="2295" spans="1:11" ht="13.5" x14ac:dyDescent="0.25">
      <c r="A2295" s="3">
        <f>TITRES_STAT!B2298</f>
        <v>45645</v>
      </c>
      <c r="B2295" s="6">
        <f>TITRES_STAT!D2298</f>
        <v>2.29</v>
      </c>
      <c r="C2295" s="2">
        <f t="shared" si="277"/>
        <v>0</v>
      </c>
      <c r="D2295" s="2">
        <f t="shared" si="278"/>
        <v>2.3140000000000001</v>
      </c>
      <c r="E2295" s="2">
        <f t="shared" si="280"/>
        <v>2.3129999999999997</v>
      </c>
      <c r="F2295" s="2">
        <f t="shared" si="281"/>
        <v>2.3220000000000001</v>
      </c>
      <c r="G2295" s="2">
        <f t="shared" si="283"/>
        <v>2.2242000000000002</v>
      </c>
      <c r="H2295" s="2">
        <f t="shared" si="279"/>
        <v>1.9077500000000009</v>
      </c>
      <c r="I2295" s="2">
        <f t="array" ref="I2295">SUMPRODUCT(B2279:B2298, (ROW(B2279:B2298)-ROW(B2279)+1)) / (20*21/2)</f>
        <v>2.3106666666666666</v>
      </c>
      <c r="J2295" s="2">
        <f t="shared" si="282"/>
        <v>2.2942287354131605</v>
      </c>
      <c r="K2295" s="2">
        <f t="shared" si="284"/>
        <v>2.2385584535131278</v>
      </c>
    </row>
    <row r="2296" spans="1:11" ht="13.5" x14ac:dyDescent="0.25">
      <c r="A2296" s="3">
        <f>TITRES_STAT!B2299</f>
        <v>45646</v>
      </c>
      <c r="B2296" s="6">
        <f>TITRES_STAT!D2299</f>
        <v>2.2999999999999998</v>
      </c>
      <c r="C2296" s="2">
        <f t="shared" si="277"/>
        <v>9.9999999999997868E-3</v>
      </c>
      <c r="D2296" s="2">
        <f t="shared" si="278"/>
        <v>2.3039999999999998</v>
      </c>
      <c r="E2296" s="2">
        <f t="shared" si="280"/>
        <v>2.3129999999999997</v>
      </c>
      <c r="F2296" s="2">
        <f t="shared" si="281"/>
        <v>2.3170000000000002</v>
      </c>
      <c r="G2296" s="2">
        <f t="shared" si="283"/>
        <v>2.2272000000000003</v>
      </c>
      <c r="H2296" s="2">
        <f t="shared" si="279"/>
        <v>1.9117500000000009</v>
      </c>
      <c r="I2296" s="2">
        <f t="array" ref="I2296">SUMPRODUCT(B2280:B2299, (ROW(B2280:B2299)-ROW(B2280)+1)) / (20*21/2)</f>
        <v>2.3141428571428571</v>
      </c>
      <c r="J2296" s="2">
        <f t="shared" si="282"/>
        <v>2.2947783796595265</v>
      </c>
      <c r="K2296" s="2">
        <f t="shared" si="284"/>
        <v>2.240967925924378</v>
      </c>
    </row>
    <row r="2297" spans="1:11" ht="13.5" x14ac:dyDescent="0.25">
      <c r="A2297" s="3">
        <f>TITRES_STAT!B2300</f>
        <v>45649</v>
      </c>
      <c r="B2297" s="6">
        <f>TITRES_STAT!D2300</f>
        <v>2.2999999999999998</v>
      </c>
      <c r="C2297" s="2">
        <f t="shared" si="277"/>
        <v>0</v>
      </c>
      <c r="D2297" s="2">
        <f t="shared" si="278"/>
        <v>2.306</v>
      </c>
      <c r="E2297" s="2">
        <f t="shared" si="280"/>
        <v>2.3129999999999997</v>
      </c>
      <c r="F2297" s="2">
        <f t="shared" si="281"/>
        <v>2.3079999999999998</v>
      </c>
      <c r="G2297" s="2">
        <f t="shared" si="283"/>
        <v>2.2300000000000004</v>
      </c>
      <c r="H2297" s="2">
        <f t="shared" si="279"/>
        <v>1.9157500000000014</v>
      </c>
      <c r="I2297" s="2">
        <f t="array" ref="I2297">SUMPRODUCT(B2281:B2300, (ROW(B2281:B2300)-ROW(B2281)+1)) / (20*21/2)</f>
        <v>2.3213809523809519</v>
      </c>
      <c r="J2297" s="2">
        <f t="shared" si="282"/>
        <v>2.2952756768348097</v>
      </c>
      <c r="K2297" s="2">
        <f t="shared" si="284"/>
        <v>2.2432829092214615</v>
      </c>
    </row>
    <row r="2298" spans="1:11" ht="13.5" x14ac:dyDescent="0.25">
      <c r="A2298" s="3">
        <f>TITRES_STAT!B2301</f>
        <v>45650</v>
      </c>
      <c r="B2298" s="6">
        <f>TITRES_STAT!D2301</f>
        <v>2.34</v>
      </c>
      <c r="C2298" s="2">
        <f t="shared" si="277"/>
        <v>4.0000000000000036E-2</v>
      </c>
      <c r="D2298" s="2">
        <f t="shared" si="278"/>
        <v>2.3039999999999998</v>
      </c>
      <c r="E2298" s="2">
        <f t="shared" si="280"/>
        <v>2.3170000000000002</v>
      </c>
      <c r="F2298" s="2">
        <f t="shared" si="281"/>
        <v>2.3034999999999997</v>
      </c>
      <c r="G2298" s="2">
        <f t="shared" si="283"/>
        <v>2.2334000000000001</v>
      </c>
      <c r="H2298" s="2">
        <f t="shared" si="279"/>
        <v>1.9199500000000012</v>
      </c>
      <c r="I2298" s="2">
        <f t="array" ref="I2298">SUMPRODUCT(B2282:B2301, (ROW(B2282:B2301)-ROW(B2282)+1)) / (20*21/2)</f>
        <v>2.3279047619047626</v>
      </c>
      <c r="J2298" s="2">
        <f t="shared" si="282"/>
        <v>2.2995351361838754</v>
      </c>
      <c r="K2298" s="2">
        <f t="shared" si="284"/>
        <v>2.247075736310816</v>
      </c>
    </row>
    <row r="2299" spans="1:11" ht="13.5" x14ac:dyDescent="0.25">
      <c r="A2299" s="3">
        <f>TITRES_STAT!B2302</f>
        <v>45651</v>
      </c>
      <c r="B2299" s="6">
        <f>TITRES_STAT!D2302</f>
        <v>2.34</v>
      </c>
      <c r="C2299" s="2">
        <f t="shared" si="277"/>
        <v>0</v>
      </c>
      <c r="D2299" s="2">
        <f t="shared" si="278"/>
        <v>2.3140000000000001</v>
      </c>
      <c r="E2299" s="2">
        <f t="shared" si="280"/>
        <v>2.3199999999999998</v>
      </c>
      <c r="F2299" s="2">
        <f t="shared" si="281"/>
        <v>2.3039999999999998</v>
      </c>
      <c r="G2299" s="2">
        <f t="shared" si="283"/>
        <v>2.2349999999999999</v>
      </c>
      <c r="H2299" s="2">
        <f t="shared" si="279"/>
        <v>1.9244500000000011</v>
      </c>
      <c r="I2299" s="2">
        <f t="array" ref="I2299">SUMPRODUCT(B2283:B2302, (ROW(B2283:B2302)-ROW(B2283)+1)) / (20*21/2)</f>
        <v>2.3307142857142855</v>
      </c>
      <c r="J2299" s="2">
        <f t="shared" si="282"/>
        <v>2.3033889327377919</v>
      </c>
      <c r="K2299" s="2">
        <f t="shared" si="284"/>
        <v>2.2507198250829408</v>
      </c>
    </row>
    <row r="2300" spans="1:11" ht="13.5" x14ac:dyDescent="0.25">
      <c r="A2300" s="3">
        <f>TITRES_STAT!B2303</f>
        <v>45652</v>
      </c>
      <c r="B2300" s="6">
        <f>TITRES_STAT!D2303</f>
        <v>2.38</v>
      </c>
      <c r="C2300" s="2">
        <f t="shared" si="277"/>
        <v>4.0000000000000036E-2</v>
      </c>
      <c r="D2300" s="2">
        <f t="shared" si="278"/>
        <v>2.3319999999999999</v>
      </c>
      <c r="E2300" s="2">
        <f t="shared" si="280"/>
        <v>2.323</v>
      </c>
      <c r="F2300" s="2">
        <f t="shared" si="281"/>
        <v>2.3115000000000006</v>
      </c>
      <c r="G2300" s="2">
        <f t="shared" si="283"/>
        <v>2.2373999999999996</v>
      </c>
      <c r="H2300" s="2">
        <f t="shared" si="279"/>
        <v>1.929450000000001</v>
      </c>
      <c r="I2300" s="2">
        <f t="array" ref="I2300">SUMPRODUCT(B2284:B2303, (ROW(B2284:B2303)-ROW(B2284)+1)) / (20*21/2)</f>
        <v>2.3322857142857139</v>
      </c>
      <c r="J2300" s="2">
        <f t="shared" si="282"/>
        <v>2.3106852248580023</v>
      </c>
      <c r="K2300" s="2">
        <f t="shared" si="284"/>
        <v>2.2557896358640019</v>
      </c>
    </row>
    <row r="2301" spans="1:11" ht="13.5" x14ac:dyDescent="0.25">
      <c r="A2301" s="3">
        <f>TITRES_STAT!B2304</f>
        <v>45653</v>
      </c>
      <c r="B2301" s="6">
        <f>TITRES_STAT!D2304</f>
        <v>2.38</v>
      </c>
      <c r="C2301" s="2">
        <f t="shared" si="277"/>
        <v>0</v>
      </c>
      <c r="D2301" s="2">
        <f t="shared" si="278"/>
        <v>2.3479999999999999</v>
      </c>
      <c r="E2301" s="2">
        <f t="shared" si="280"/>
        <v>2.3259999999999996</v>
      </c>
      <c r="F2301" s="2">
        <f t="shared" si="281"/>
        <v>2.3205000000000005</v>
      </c>
      <c r="G2301" s="2">
        <f t="shared" si="283"/>
        <v>2.2397999999999998</v>
      </c>
      <c r="H2301" s="2">
        <f t="shared" si="279"/>
        <v>1.9347500000000009</v>
      </c>
      <c r="I2301" s="2">
        <f t="array" ref="I2301">SUMPRODUCT(B2285:B2304, (ROW(B2285:B2304)-ROW(B2285)+1)) / (20*21/2)</f>
        <v>2.3415238095238089</v>
      </c>
      <c r="J2301" s="2">
        <f t="shared" si="282"/>
        <v>2.3172866320143828</v>
      </c>
      <c r="K2301" s="2">
        <f t="shared" si="284"/>
        <v>2.2606606305360017</v>
      </c>
    </row>
    <row r="2302" spans="1:11" ht="13.5" x14ac:dyDescent="0.25">
      <c r="A2302" s="3">
        <f>TITRES_STAT!B2305</f>
        <v>45656</v>
      </c>
      <c r="B2302" s="6">
        <f>TITRES_STAT!D2305</f>
        <v>2.35</v>
      </c>
      <c r="C2302" s="2">
        <f t="shared" si="277"/>
        <v>-2.9999999999999805E-2</v>
      </c>
      <c r="D2302" s="2">
        <f t="shared" si="278"/>
        <v>2.3579999999999997</v>
      </c>
      <c r="E2302" s="2">
        <f t="shared" si="280"/>
        <v>2.3319999999999999</v>
      </c>
      <c r="F2302" s="2">
        <f t="shared" si="281"/>
        <v>2.3235000000000001</v>
      </c>
      <c r="G2302" s="2">
        <f t="shared" si="283"/>
        <v>2.2435999999999994</v>
      </c>
      <c r="H2302" s="2">
        <f t="shared" si="279"/>
        <v>1.9399000000000008</v>
      </c>
      <c r="I2302" s="2">
        <f t="array" ref="I2302">SUMPRODUCT(B2286:B2305, (ROW(B2286:B2305)-ROW(B2286)+1)) / (20*21/2)</f>
        <v>2.3501904761904759</v>
      </c>
      <c r="J2302" s="2">
        <f t="shared" si="282"/>
        <v>2.3204021908701558</v>
      </c>
      <c r="K2302" s="2">
        <f t="shared" si="284"/>
        <v>2.2641641352208648</v>
      </c>
    </row>
    <row r="2303" spans="1:11" ht="13.5" x14ac:dyDescent="0.25">
      <c r="A2303" s="3">
        <f>TITRES_STAT!B2306</f>
        <v>45657</v>
      </c>
      <c r="B2303" s="6">
        <f>TITRES_STAT!D2306</f>
        <v>2.34</v>
      </c>
      <c r="C2303" s="2">
        <f t="shared" si="277"/>
        <v>-1.0000000000000231E-2</v>
      </c>
      <c r="D2303" s="2">
        <f t="shared" si="278"/>
        <v>2.3579999999999997</v>
      </c>
      <c r="E2303" s="2">
        <f t="shared" si="280"/>
        <v>2.331</v>
      </c>
      <c r="F2303" s="2">
        <f t="shared" si="281"/>
        <v>2.3230000000000004</v>
      </c>
      <c r="G2303" s="2">
        <f t="shared" si="283"/>
        <v>2.2463999999999995</v>
      </c>
      <c r="H2303" s="2">
        <f t="shared" si="279"/>
        <v>1.9447500000000009</v>
      </c>
      <c r="I2303" s="2">
        <f t="array" ref="I2303">SUMPRODUCT(B2287:B2306, (ROW(B2287:B2306)-ROW(B2287)+1)) / (20*21/2)</f>
        <v>2.367809523809524</v>
      </c>
      <c r="J2303" s="2">
        <f t="shared" si="282"/>
        <v>2.3222686488825217</v>
      </c>
      <c r="K2303" s="2">
        <f t="shared" si="284"/>
        <v>2.2671380907023995</v>
      </c>
    </row>
    <row r="2304" spans="1:11" ht="13.5" x14ac:dyDescent="0.25">
      <c r="A2304" s="3">
        <f>TITRES_STAT!B2307</f>
        <v>45659</v>
      </c>
      <c r="B2304" s="6">
        <f>TITRES_STAT!D2307</f>
        <v>2.42</v>
      </c>
      <c r="C2304" s="2">
        <f t="shared" si="277"/>
        <v>8.0000000000000071E-2</v>
      </c>
      <c r="D2304" s="2">
        <f t="shared" si="278"/>
        <v>2.3739999999999997</v>
      </c>
      <c r="E2304" s="2">
        <f t="shared" si="280"/>
        <v>2.3439999999999999</v>
      </c>
      <c r="F2304" s="2">
        <f t="shared" si="281"/>
        <v>2.3290000000000006</v>
      </c>
      <c r="G2304" s="2">
        <f t="shared" si="283"/>
        <v>2.25</v>
      </c>
      <c r="H2304" s="2">
        <f t="shared" si="279"/>
        <v>1.9497000000000009</v>
      </c>
      <c r="I2304" s="2">
        <f t="array" ref="I2304">SUMPRODUCT(B2288:B2307, (ROW(B2288:B2307)-ROW(B2288)+1)) / (20*21/2)</f>
        <v>2.3815238095238094</v>
      </c>
      <c r="J2304" s="2">
        <f t="shared" si="282"/>
        <v>2.3315763966079959</v>
      </c>
      <c r="K2304" s="2">
        <f t="shared" si="284"/>
        <v>2.2731326753807366</v>
      </c>
    </row>
    <row r="2305" spans="1:11" ht="13.5" x14ac:dyDescent="0.25">
      <c r="A2305" s="3">
        <f>TITRES_STAT!B2308</f>
        <v>45660</v>
      </c>
      <c r="B2305" s="6">
        <f>TITRES_STAT!D2308</f>
        <v>2.42</v>
      </c>
      <c r="C2305" s="2">
        <f t="shared" si="277"/>
        <v>0</v>
      </c>
      <c r="D2305" s="2">
        <f t="shared" si="278"/>
        <v>2.3820000000000001</v>
      </c>
      <c r="E2305" s="2">
        <f t="shared" si="280"/>
        <v>2.3570000000000002</v>
      </c>
      <c r="F2305" s="2">
        <f t="shared" si="281"/>
        <v>2.335</v>
      </c>
      <c r="G2305" s="2">
        <f t="shared" si="283"/>
        <v>2.2553999999999998</v>
      </c>
      <c r="H2305" s="2">
        <f t="shared" si="279"/>
        <v>1.9543500000000009</v>
      </c>
      <c r="I2305" s="2">
        <f t="array" ref="I2305">SUMPRODUCT(B2289:B2308, (ROW(B2289:B2308)-ROW(B2289)+1)) / (20*21/2)</f>
        <v>2.3971904761904761</v>
      </c>
      <c r="J2305" s="2">
        <f t="shared" si="282"/>
        <v>2.3399976921691388</v>
      </c>
      <c r="K2305" s="2">
        <f t="shared" si="284"/>
        <v>2.278892178306982</v>
      </c>
    </row>
    <row r="2306" spans="1:11" ht="13.5" x14ac:dyDescent="0.25">
      <c r="A2306" s="3">
        <f>TITRES_STAT!B2309</f>
        <v>45663</v>
      </c>
      <c r="B2306" s="6">
        <f>TITRES_STAT!D2309</f>
        <v>2.52</v>
      </c>
      <c r="C2306" s="2">
        <f t="shared" si="277"/>
        <v>0.10000000000000009</v>
      </c>
      <c r="D2306" s="2">
        <f t="shared" si="278"/>
        <v>2.4099999999999997</v>
      </c>
      <c r="E2306" s="2">
        <f t="shared" si="280"/>
        <v>2.3790000000000004</v>
      </c>
      <c r="F2306" s="2">
        <f t="shared" si="281"/>
        <v>2.3460000000000005</v>
      </c>
      <c r="G2306" s="2">
        <f t="shared" si="283"/>
        <v>2.262</v>
      </c>
      <c r="H2306" s="2">
        <f t="shared" si="279"/>
        <v>1.9595000000000011</v>
      </c>
      <c r="I2306" s="2">
        <f t="array" ref="I2306">SUMPRODUCT(B2290:B2309, (ROW(B2290:B2309)-ROW(B2290)+1)) / (20*21/2)</f>
        <v>2.409904761904762</v>
      </c>
      <c r="J2306" s="2">
        <f t="shared" si="282"/>
        <v>2.3571407691054116</v>
      </c>
      <c r="K2306" s="2">
        <f t="shared" si="284"/>
        <v>2.2883473870008255</v>
      </c>
    </row>
    <row r="2307" spans="1:11" ht="13.5" x14ac:dyDescent="0.25">
      <c r="A2307" s="3">
        <f>TITRES_STAT!B2310</f>
        <v>45664</v>
      </c>
      <c r="B2307" s="6">
        <f>TITRES_STAT!D2310</f>
        <v>2.4900000000000002</v>
      </c>
      <c r="C2307" s="2">
        <f t="shared" si="277"/>
        <v>-2.9999999999999805E-2</v>
      </c>
      <c r="D2307" s="2">
        <f t="shared" si="278"/>
        <v>2.4379999999999997</v>
      </c>
      <c r="E2307" s="2">
        <f t="shared" si="280"/>
        <v>2.3979999999999997</v>
      </c>
      <c r="F2307" s="2">
        <f t="shared" si="281"/>
        <v>2.3555000000000006</v>
      </c>
      <c r="G2307" s="2">
        <f t="shared" si="283"/>
        <v>2.2679999999999993</v>
      </c>
      <c r="H2307" s="2">
        <f t="shared" si="279"/>
        <v>1.964500000000001</v>
      </c>
      <c r="I2307" s="2">
        <f t="array" ref="I2307">SUMPRODUCT(B2291:B2310, (ROW(B2291:B2310)-ROW(B2291)+1)) / (20*21/2)</f>
        <v>2.4236190476190473</v>
      </c>
      <c r="J2307" s="2">
        <f t="shared" si="282"/>
        <v>2.3697940291906106</v>
      </c>
      <c r="K2307" s="2">
        <f t="shared" si="284"/>
        <v>2.2962553326086366</v>
      </c>
    </row>
    <row r="2308" spans="1:11" ht="13.5" x14ac:dyDescent="0.25">
      <c r="A2308" s="3">
        <f>TITRES_STAT!B2311</f>
        <v>45665</v>
      </c>
      <c r="B2308" s="6">
        <f>TITRES_STAT!D2311</f>
        <v>2.52</v>
      </c>
      <c r="C2308" s="2">
        <f t="shared" ref="C2308:C2371" si="285">B2308-B2307</f>
        <v>2.9999999999999805E-2</v>
      </c>
      <c r="D2308" s="2">
        <f t="shared" si="278"/>
        <v>2.4739999999999998</v>
      </c>
      <c r="E2308" s="2">
        <f t="shared" si="280"/>
        <v>2.4159999999999999</v>
      </c>
      <c r="F2308" s="2">
        <f t="shared" si="281"/>
        <v>2.3665000000000003</v>
      </c>
      <c r="G2308" s="2">
        <f t="shared" si="283"/>
        <v>2.2745999999999995</v>
      </c>
      <c r="H2308" s="2">
        <f t="shared" si="279"/>
        <v>1.9696500000000006</v>
      </c>
      <c r="I2308" s="2">
        <f t="array" ref="I2308">SUMPRODUCT(B2292:B2311, (ROW(B2292:B2311)-ROW(B2292)+1)) / (20*21/2)</f>
        <v>2.4431904761904759</v>
      </c>
      <c r="J2308" s="2">
        <f t="shared" si="282"/>
        <v>2.3840993597438853</v>
      </c>
      <c r="K2308" s="2">
        <f t="shared" si="284"/>
        <v>2.3050296332906508</v>
      </c>
    </row>
    <row r="2309" spans="1:11" ht="13.5" x14ac:dyDescent="0.25">
      <c r="A2309" s="3">
        <f>TITRES_STAT!B2312</f>
        <v>45666</v>
      </c>
      <c r="B2309" s="6">
        <f>TITRES_STAT!D2312</f>
        <v>2.5</v>
      </c>
      <c r="C2309" s="2">
        <f t="shared" si="285"/>
        <v>-2.0000000000000018E-2</v>
      </c>
      <c r="D2309" s="2">
        <f t="shared" si="278"/>
        <v>2.4899999999999998</v>
      </c>
      <c r="E2309" s="2">
        <f t="shared" si="280"/>
        <v>2.4319999999999995</v>
      </c>
      <c r="F2309" s="2">
        <f t="shared" si="281"/>
        <v>2.3760000000000003</v>
      </c>
      <c r="G2309" s="2">
        <f t="shared" si="283"/>
        <v>2.2797999999999994</v>
      </c>
      <c r="H2309" s="2">
        <f t="shared" si="279"/>
        <v>1.9747000000000006</v>
      </c>
      <c r="I2309" s="2">
        <f t="array" ref="I2309">SUMPRODUCT(B2293:B2312, (ROW(B2293:B2312)-ROW(B2293)+1)) / (20*21/2)</f>
        <v>2.4530476190476191</v>
      </c>
      <c r="J2309" s="2">
        <f t="shared" si="282"/>
        <v>2.3951375159587536</v>
      </c>
      <c r="K2309" s="2">
        <f t="shared" si="284"/>
        <v>2.3126755300243511</v>
      </c>
    </row>
    <row r="2310" spans="1:11" ht="13.5" x14ac:dyDescent="0.25">
      <c r="A2310" s="3">
        <f>TITRES_STAT!B2313</f>
        <v>45667</v>
      </c>
      <c r="B2310" s="6">
        <f>TITRES_STAT!D2313</f>
        <v>2.52</v>
      </c>
      <c r="C2310" s="2">
        <f t="shared" si="285"/>
        <v>2.0000000000000018E-2</v>
      </c>
      <c r="D2310" s="2">
        <f t="shared" ref="D2310:D2373" si="286">AVERAGE(B2306:B2310)</f>
        <v>2.5099999999999998</v>
      </c>
      <c r="E2310" s="2">
        <f t="shared" si="280"/>
        <v>2.4460000000000002</v>
      </c>
      <c r="F2310" s="2">
        <f t="shared" si="281"/>
        <v>2.3845000000000005</v>
      </c>
      <c r="G2310" s="2">
        <f t="shared" si="283"/>
        <v>2.2873999999999994</v>
      </c>
      <c r="H2310" s="2">
        <f t="shared" si="279"/>
        <v>1.9798500000000003</v>
      </c>
      <c r="I2310" s="2">
        <f t="array" ref="I2310">SUMPRODUCT(B2294:B2313, (ROW(B2294:B2313)-ROW(B2294)+1)) / (20*21/2)</f>
        <v>2.4666666666666668</v>
      </c>
      <c r="J2310" s="2">
        <f t="shared" si="282"/>
        <v>2.4070291811055391</v>
      </c>
      <c r="K2310" s="2">
        <f t="shared" si="284"/>
        <v>2.320805901395945</v>
      </c>
    </row>
    <row r="2311" spans="1:11" ht="13.5" x14ac:dyDescent="0.25">
      <c r="A2311" s="3">
        <f>TITRES_STAT!B2314</f>
        <v>45670</v>
      </c>
      <c r="B2311" s="6">
        <f>TITRES_STAT!D2314</f>
        <v>2.59</v>
      </c>
      <c r="C2311" s="2">
        <f t="shared" si="285"/>
        <v>6.999999999999984E-2</v>
      </c>
      <c r="D2311" s="2">
        <f t="shared" si="286"/>
        <v>2.524</v>
      </c>
      <c r="E2311" s="2">
        <f t="shared" si="280"/>
        <v>2.4669999999999996</v>
      </c>
      <c r="F2311" s="2">
        <f t="shared" si="281"/>
        <v>2.3965000000000005</v>
      </c>
      <c r="G2311" s="2">
        <f t="shared" si="283"/>
        <v>2.2973999999999997</v>
      </c>
      <c r="H2311" s="2">
        <f t="shared" si="279"/>
        <v>1.9856500000000006</v>
      </c>
      <c r="I2311" s="2">
        <f t="array" ref="I2311">SUMPRODUCT(B2295:B2314, (ROW(B2295:B2314)-ROW(B2295)+1)) / (20*21/2)</f>
        <v>2.4745714285714291</v>
      </c>
      <c r="J2311" s="2">
        <f t="shared" si="282"/>
        <v>2.4244549733812022</v>
      </c>
      <c r="K2311" s="2">
        <f t="shared" si="284"/>
        <v>2.3313625327137513</v>
      </c>
    </row>
    <row r="2312" spans="1:11" ht="13.5" x14ac:dyDescent="0.25">
      <c r="A2312" s="3">
        <f>TITRES_STAT!B2315</f>
        <v>45671</v>
      </c>
      <c r="B2312" s="6">
        <f>TITRES_STAT!D2315</f>
        <v>2.5</v>
      </c>
      <c r="C2312" s="2">
        <f t="shared" si="285"/>
        <v>-8.9999999999999858E-2</v>
      </c>
      <c r="D2312" s="2">
        <f t="shared" si="286"/>
        <v>2.5259999999999998</v>
      </c>
      <c r="E2312" s="2">
        <f t="shared" si="280"/>
        <v>2.4820000000000002</v>
      </c>
      <c r="F2312" s="2">
        <f t="shared" si="281"/>
        <v>2.4070000000000009</v>
      </c>
      <c r="G2312" s="2">
        <f t="shared" si="283"/>
        <v>2.3055999999999996</v>
      </c>
      <c r="H2312" s="2">
        <f t="shared" si="279"/>
        <v>1.9913000000000005</v>
      </c>
      <c r="I2312" s="2">
        <f t="array" ref="I2312">SUMPRODUCT(B2296:B2315, (ROW(B2296:B2315)-ROW(B2296)+1)) / (20*21/2)</f>
        <v>2.4805238095238096</v>
      </c>
      <c r="J2312" s="2">
        <f t="shared" si="282"/>
        <v>2.431649737821088</v>
      </c>
      <c r="K2312" s="2">
        <f t="shared" si="284"/>
        <v>2.337975766724977</v>
      </c>
    </row>
    <row r="2313" spans="1:11" ht="13.5" x14ac:dyDescent="0.25">
      <c r="A2313" s="3">
        <f>TITRES_STAT!B2316</f>
        <v>45672</v>
      </c>
      <c r="B2313" s="6">
        <f>TITRES_STAT!D2316</f>
        <v>2.5499999999999998</v>
      </c>
      <c r="C2313" s="2">
        <f t="shared" si="285"/>
        <v>4.9999999999999822E-2</v>
      </c>
      <c r="D2313" s="2">
        <f t="shared" si="286"/>
        <v>2.532</v>
      </c>
      <c r="E2313" s="2">
        <f t="shared" si="280"/>
        <v>2.5030000000000001</v>
      </c>
      <c r="F2313" s="2">
        <f t="shared" si="281"/>
        <v>2.4170000000000003</v>
      </c>
      <c r="G2313" s="2">
        <f t="shared" si="283"/>
        <v>2.3145999999999995</v>
      </c>
      <c r="H2313" s="2">
        <f t="shared" si="279"/>
        <v>1.9972000000000005</v>
      </c>
      <c r="I2313" s="2">
        <f t="array" ref="I2313">SUMPRODUCT(B2297:B2316, (ROW(B2297:B2316)-ROW(B2297)+1)) / (20*21/2)</f>
        <v>2.4798095238095237</v>
      </c>
      <c r="J2313" s="2">
        <f t="shared" si="282"/>
        <v>2.4429211913619366</v>
      </c>
      <c r="K2313" s="2">
        <f t="shared" si="284"/>
        <v>2.3462904425396838</v>
      </c>
    </row>
    <row r="2314" spans="1:11" ht="13.5" x14ac:dyDescent="0.25">
      <c r="A2314" s="3">
        <f>TITRES_STAT!B2317</f>
        <v>45673</v>
      </c>
      <c r="B2314" s="6">
        <f>TITRES_STAT!D2317</f>
        <v>2.5</v>
      </c>
      <c r="C2314" s="2">
        <f t="shared" si="285"/>
        <v>-4.9999999999999822E-2</v>
      </c>
      <c r="D2314" s="2">
        <f t="shared" si="286"/>
        <v>2.532</v>
      </c>
      <c r="E2314" s="2">
        <f t="shared" si="280"/>
        <v>2.5110000000000001</v>
      </c>
      <c r="F2314" s="2">
        <f t="shared" si="281"/>
        <v>2.4274999999999998</v>
      </c>
      <c r="G2314" s="2">
        <f t="shared" si="283"/>
        <v>2.3225999999999996</v>
      </c>
      <c r="H2314" s="2">
        <f t="shared" ref="H2314:H2377" si="287">AVERAGE(B2115:B2314)</f>
        <v>2.0031500000000007</v>
      </c>
      <c r="I2314" s="2">
        <f t="array" ref="I2314">SUMPRODUCT(B2298:B2317, (ROW(B2298:B2317)-ROW(B2298)+1)) / (20*21/2)</f>
        <v>2.4718095238095241</v>
      </c>
      <c r="J2314" s="2">
        <f t="shared" si="282"/>
        <v>2.4483572683750854</v>
      </c>
      <c r="K2314" s="2">
        <f t="shared" si="284"/>
        <v>2.3523182683224415</v>
      </c>
    </row>
    <row r="2315" spans="1:11" ht="13.5" x14ac:dyDescent="0.25">
      <c r="A2315" s="3">
        <f>TITRES_STAT!B2318</f>
        <v>45674</v>
      </c>
      <c r="B2315" s="6">
        <f>TITRES_STAT!D2318</f>
        <v>2.4900000000000002</v>
      </c>
      <c r="C2315" s="2">
        <f t="shared" si="285"/>
        <v>-9.9999999999997868E-3</v>
      </c>
      <c r="D2315" s="2">
        <f t="shared" si="286"/>
        <v>2.5260000000000002</v>
      </c>
      <c r="E2315" s="2">
        <f t="shared" si="280"/>
        <v>2.5179999999999998</v>
      </c>
      <c r="F2315" s="2">
        <f t="shared" si="281"/>
        <v>2.4374999999999996</v>
      </c>
      <c r="G2315" s="2">
        <f t="shared" si="283"/>
        <v>2.3313999999999995</v>
      </c>
      <c r="H2315" s="2">
        <f t="shared" si="287"/>
        <v>2.0088500000000007</v>
      </c>
      <c r="I2315" s="2">
        <f t="array" ref="I2315">SUMPRODUCT(B2299:B2318, (ROW(B2299:B2318)-ROW(B2299)+1)) / (20*21/2)</f>
        <v>2.4625714285714286</v>
      </c>
      <c r="J2315" s="2">
        <f t="shared" si="282"/>
        <v>2.4523232428155533</v>
      </c>
      <c r="K2315" s="2">
        <f t="shared" si="284"/>
        <v>2.3577175519176401</v>
      </c>
    </row>
    <row r="2316" spans="1:11" ht="13.5" x14ac:dyDescent="0.25">
      <c r="A2316" s="3">
        <f>TITRES_STAT!B2319</f>
        <v>45677</v>
      </c>
      <c r="B2316" s="6">
        <f>TITRES_STAT!D2319</f>
        <v>2.4300000000000002</v>
      </c>
      <c r="C2316" s="2">
        <f t="shared" si="285"/>
        <v>-6.0000000000000053E-2</v>
      </c>
      <c r="D2316" s="2">
        <f t="shared" si="286"/>
        <v>2.4939999999999998</v>
      </c>
      <c r="E2316" s="2">
        <f t="shared" ref="E2316:E2379" si="288">AVERAGE(B2307:B2316)</f>
        <v>2.5089999999999995</v>
      </c>
      <c r="F2316" s="2">
        <f t="shared" si="281"/>
        <v>2.444</v>
      </c>
      <c r="G2316" s="2">
        <f t="shared" si="283"/>
        <v>2.3397999999999994</v>
      </c>
      <c r="H2316" s="2">
        <f t="shared" si="287"/>
        <v>2.0142500000000005</v>
      </c>
      <c r="I2316" s="2">
        <f t="array" ref="I2316">SUMPRODUCT(B2300:B2319, (ROW(B2300:B2319)-ROW(B2300)+1)) / (20*21/2)</f>
        <v>2.4437619047619048</v>
      </c>
      <c r="J2316" s="2">
        <f t="shared" si="282"/>
        <v>2.4501972196902622</v>
      </c>
      <c r="K2316" s="2">
        <f t="shared" si="284"/>
        <v>2.3605521577247917</v>
      </c>
    </row>
    <row r="2317" spans="1:11" ht="13.5" x14ac:dyDescent="0.25">
      <c r="A2317" s="3">
        <f>TITRES_STAT!B2320</f>
        <v>45678</v>
      </c>
      <c r="B2317" s="6">
        <f>TITRES_STAT!D2320</f>
        <v>2.36</v>
      </c>
      <c r="C2317" s="2">
        <f t="shared" si="285"/>
        <v>-7.0000000000000284E-2</v>
      </c>
      <c r="D2317" s="2">
        <f t="shared" si="286"/>
        <v>2.4660000000000002</v>
      </c>
      <c r="E2317" s="2">
        <f t="shared" si="288"/>
        <v>2.496</v>
      </c>
      <c r="F2317" s="2">
        <f t="shared" si="281"/>
        <v>2.4470000000000001</v>
      </c>
      <c r="G2317" s="2">
        <f t="shared" si="283"/>
        <v>2.3465999999999996</v>
      </c>
      <c r="H2317" s="2">
        <f t="shared" si="287"/>
        <v>2.0191000000000003</v>
      </c>
      <c r="I2317" s="2">
        <f t="array" ref="I2317">SUMPRODUCT(B2301:B2320, (ROW(B2301:B2320)-ROW(B2301)+1)) / (20*21/2)</f>
        <v>2.4158571428571429</v>
      </c>
      <c r="J2317" s="2">
        <f t="shared" si="282"/>
        <v>2.4416070082911898</v>
      </c>
      <c r="K2317" s="2">
        <f t="shared" si="284"/>
        <v>2.3605305044806824</v>
      </c>
    </row>
    <row r="2318" spans="1:11" ht="13.5" x14ac:dyDescent="0.25">
      <c r="A2318" s="3">
        <f>TITRES_STAT!B2321</f>
        <v>45679</v>
      </c>
      <c r="B2318" s="6">
        <f>TITRES_STAT!D2321</f>
        <v>2.35</v>
      </c>
      <c r="C2318" s="2">
        <f t="shared" si="285"/>
        <v>-9.9999999999997868E-3</v>
      </c>
      <c r="D2318" s="2">
        <f t="shared" si="286"/>
        <v>2.4259999999999997</v>
      </c>
      <c r="E2318" s="2">
        <f t="shared" si="288"/>
        <v>2.4790000000000001</v>
      </c>
      <c r="F2318" s="2">
        <f t="shared" si="281"/>
        <v>2.4474999999999998</v>
      </c>
      <c r="G2318" s="2">
        <f t="shared" si="283"/>
        <v>2.3529999999999993</v>
      </c>
      <c r="H2318" s="2">
        <f t="shared" si="287"/>
        <v>2.0239000000000007</v>
      </c>
      <c r="I2318" s="2">
        <f t="array" ref="I2318">SUMPRODUCT(B2302:B2321, (ROW(B2302:B2321)-ROW(B2302)+1)) / (20*21/2)</f>
        <v>2.3976190476190475</v>
      </c>
      <c r="J2318" s="2">
        <f t="shared" si="282"/>
        <v>2.4328825313110767</v>
      </c>
      <c r="K2318" s="2">
        <f t="shared" si="284"/>
        <v>2.3601175435206558</v>
      </c>
    </row>
    <row r="2319" spans="1:11" ht="13.5" x14ac:dyDescent="0.25">
      <c r="A2319" s="3">
        <f>TITRES_STAT!B2322</f>
        <v>45680</v>
      </c>
      <c r="B2319" s="6">
        <f>TITRES_STAT!D2322</f>
        <v>2.25</v>
      </c>
      <c r="C2319" s="2">
        <f t="shared" si="285"/>
        <v>-0.10000000000000009</v>
      </c>
      <c r="D2319" s="2">
        <f t="shared" si="286"/>
        <v>2.3759999999999999</v>
      </c>
      <c r="E2319" s="2">
        <f t="shared" si="288"/>
        <v>2.4540000000000002</v>
      </c>
      <c r="F2319" s="2">
        <f t="shared" si="281"/>
        <v>2.4430000000000001</v>
      </c>
      <c r="G2319" s="2">
        <f t="shared" si="283"/>
        <v>2.3569999999999993</v>
      </c>
      <c r="H2319" s="2">
        <f t="shared" si="287"/>
        <v>2.0282000000000004</v>
      </c>
      <c r="I2319" s="2">
        <f t="array" ref="I2319">SUMPRODUCT(B2303:B2322, (ROW(B2303:B2322)-ROW(B2303)+1)) / (20*21/2)</f>
        <v>2.3714761904761903</v>
      </c>
      <c r="J2319" s="2">
        <f t="shared" si="282"/>
        <v>2.4154651473766884</v>
      </c>
      <c r="K2319" s="2">
        <f t="shared" si="284"/>
        <v>2.3557992084806303</v>
      </c>
    </row>
    <row r="2320" spans="1:11" ht="13.5" x14ac:dyDescent="0.25">
      <c r="A2320" s="3">
        <f>TITRES_STAT!B2323</f>
        <v>45681</v>
      </c>
      <c r="B2320" s="6">
        <f>TITRES_STAT!D2323</f>
        <v>2.15</v>
      </c>
      <c r="C2320" s="2">
        <f t="shared" si="285"/>
        <v>-0.10000000000000009</v>
      </c>
      <c r="D2320" s="2">
        <f t="shared" si="286"/>
        <v>2.3080000000000003</v>
      </c>
      <c r="E2320" s="2">
        <f t="shared" si="288"/>
        <v>2.4170000000000003</v>
      </c>
      <c r="F2320" s="2">
        <f t="shared" si="281"/>
        <v>2.4315000000000002</v>
      </c>
      <c r="G2320" s="2">
        <f t="shared" si="283"/>
        <v>2.3571999999999993</v>
      </c>
      <c r="H2320" s="2">
        <f t="shared" si="287"/>
        <v>2.0320000000000005</v>
      </c>
      <c r="I2320" s="2">
        <f t="array" ref="I2320">SUMPRODUCT(B2304:B2323, (ROW(B2304:B2323)-ROW(B2304)+1)) / (20*21/2)</f>
        <v>2.3462857142857145</v>
      </c>
      <c r="J2320" s="2">
        <f t="shared" si="282"/>
        <v>2.3901827523884327</v>
      </c>
      <c r="K2320" s="2">
        <f t="shared" si="284"/>
        <v>2.3477286512853115</v>
      </c>
    </row>
    <row r="2321" spans="1:11" ht="13.5" x14ac:dyDescent="0.25">
      <c r="A2321" s="3">
        <f>TITRES_STAT!B2324</f>
        <v>45684</v>
      </c>
      <c r="B2321" s="6">
        <f>TITRES_STAT!D2324</f>
        <v>2.2400000000000002</v>
      </c>
      <c r="C2321" s="2">
        <f t="shared" si="285"/>
        <v>9.0000000000000302E-2</v>
      </c>
      <c r="D2321" s="2">
        <f t="shared" si="286"/>
        <v>2.27</v>
      </c>
      <c r="E2321" s="2">
        <f t="shared" si="288"/>
        <v>2.3820000000000001</v>
      </c>
      <c r="F2321" s="2">
        <f t="shared" si="281"/>
        <v>2.4245000000000001</v>
      </c>
      <c r="G2321" s="2">
        <f t="shared" si="283"/>
        <v>2.3591999999999995</v>
      </c>
      <c r="H2321" s="2">
        <f t="shared" si="287"/>
        <v>2.0362500000000008</v>
      </c>
      <c r="I2321" s="2">
        <f t="array" ref="I2321">SUMPRODUCT(B2305:B2324, (ROW(B2305:B2324)-ROW(B2305)+1)) / (20*21/2)</f>
        <v>2.3305714285714285</v>
      </c>
      <c r="J2321" s="2">
        <f t="shared" si="282"/>
        <v>2.3758796331133438</v>
      </c>
      <c r="K2321" s="2">
        <f t="shared" si="284"/>
        <v>2.3435039982937309</v>
      </c>
    </row>
    <row r="2322" spans="1:11" ht="13.5" x14ac:dyDescent="0.25">
      <c r="A2322" s="3">
        <f>TITRES_STAT!B2325</f>
        <v>45685</v>
      </c>
      <c r="B2322" s="6">
        <f>TITRES_STAT!D2325</f>
        <v>2.15</v>
      </c>
      <c r="C2322" s="2">
        <f t="shared" si="285"/>
        <v>-9.0000000000000302E-2</v>
      </c>
      <c r="D2322" s="2">
        <f t="shared" si="286"/>
        <v>2.2280000000000002</v>
      </c>
      <c r="E2322" s="2">
        <f t="shared" si="288"/>
        <v>2.347</v>
      </c>
      <c r="F2322" s="2">
        <f t="shared" si="281"/>
        <v>2.4144999999999999</v>
      </c>
      <c r="G2322" s="2">
        <f t="shared" si="283"/>
        <v>2.3589999999999995</v>
      </c>
      <c r="H2322" s="2">
        <f t="shared" si="287"/>
        <v>2.0400500000000004</v>
      </c>
      <c r="I2322" s="2">
        <f t="array" ref="I2322">SUMPRODUCT(B2306:B2325, (ROW(B2306:B2325)-ROW(B2306)+1)) / (20*21/2)</f>
        <v>2.3157142857142858</v>
      </c>
      <c r="J2322" s="2">
        <f t="shared" si="282"/>
        <v>2.3543672871025492</v>
      </c>
      <c r="K2322" s="2">
        <f t="shared" si="284"/>
        <v>2.3359156062037809</v>
      </c>
    </row>
    <row r="2323" spans="1:11" ht="13.5" x14ac:dyDescent="0.25">
      <c r="A2323" s="3">
        <f>TITRES_STAT!B2326</f>
        <v>45686</v>
      </c>
      <c r="B2323" s="6">
        <f>TITRES_STAT!D2326</f>
        <v>2.15</v>
      </c>
      <c r="C2323" s="2">
        <f t="shared" si="285"/>
        <v>0</v>
      </c>
      <c r="D2323" s="2">
        <f t="shared" si="286"/>
        <v>2.1880000000000002</v>
      </c>
      <c r="E2323" s="2">
        <f t="shared" si="288"/>
        <v>2.3069999999999995</v>
      </c>
      <c r="F2323" s="2">
        <f t="shared" si="281"/>
        <v>2.4050000000000002</v>
      </c>
      <c r="G2323" s="2">
        <f t="shared" si="283"/>
        <v>2.3579999999999997</v>
      </c>
      <c r="H2323" s="2">
        <f t="shared" si="287"/>
        <v>2.0438500000000004</v>
      </c>
      <c r="I2323" s="2">
        <f t="array" ref="I2323">SUMPRODUCT(B2307:B2326, (ROW(B2307:B2326)-ROW(B2307)+1)) / (20*21/2)</f>
        <v>2.3017142857142856</v>
      </c>
      <c r="J2323" s="2">
        <f t="shared" si="282"/>
        <v>2.3349037359499256</v>
      </c>
      <c r="K2323" s="2">
        <f t="shared" si="284"/>
        <v>2.3286247981173585</v>
      </c>
    </row>
    <row r="2324" spans="1:11" ht="13.5" x14ac:dyDescent="0.25">
      <c r="A2324" s="3">
        <f>TITRES_STAT!B2327</f>
        <v>45687</v>
      </c>
      <c r="B2324" s="6">
        <f>TITRES_STAT!D2327</f>
        <v>2.2400000000000002</v>
      </c>
      <c r="C2324" s="2">
        <f t="shared" si="285"/>
        <v>9.0000000000000302E-2</v>
      </c>
      <c r="D2324" s="2">
        <f t="shared" si="286"/>
        <v>2.1860000000000004</v>
      </c>
      <c r="E2324" s="2">
        <f t="shared" si="288"/>
        <v>2.2809999999999997</v>
      </c>
      <c r="F2324" s="2">
        <f t="shared" ref="F2324:F2387" si="289">AVERAGE(B2305:B2324)</f>
        <v>2.3959999999999999</v>
      </c>
      <c r="G2324" s="2">
        <f t="shared" si="283"/>
        <v>2.3572000000000002</v>
      </c>
      <c r="H2324" s="2">
        <f t="shared" si="287"/>
        <v>2.0481500000000006</v>
      </c>
      <c r="I2324" s="2">
        <f t="array" ref="I2324">SUMPRODUCT(B2308:B2327, (ROW(B2308:B2327)-ROW(B2308)+1)) / (20*21/2)</f>
        <v>2.2795238095238091</v>
      </c>
      <c r="J2324" s="2">
        <f t="shared" si="282"/>
        <v>2.3258652849070756</v>
      </c>
      <c r="K2324" s="2">
        <f t="shared" si="284"/>
        <v>2.3251493158382464</v>
      </c>
    </row>
    <row r="2325" spans="1:11" ht="13.5" x14ac:dyDescent="0.25">
      <c r="A2325" s="3">
        <f>TITRES_STAT!B2328</f>
        <v>45688</v>
      </c>
      <c r="B2325" s="6">
        <f>TITRES_STAT!D2328</f>
        <v>2.2400000000000002</v>
      </c>
      <c r="C2325" s="2">
        <f t="shared" si="285"/>
        <v>0</v>
      </c>
      <c r="D2325" s="2">
        <f t="shared" si="286"/>
        <v>2.2040000000000002</v>
      </c>
      <c r="E2325" s="2">
        <f t="shared" si="288"/>
        <v>2.2560000000000002</v>
      </c>
      <c r="F2325" s="2">
        <f t="shared" si="289"/>
        <v>2.387</v>
      </c>
      <c r="G2325" s="2">
        <f t="shared" si="283"/>
        <v>2.3549999999999995</v>
      </c>
      <c r="H2325" s="2">
        <f t="shared" si="287"/>
        <v>2.0524500000000008</v>
      </c>
      <c r="I2325" s="2">
        <f t="array" ref="I2325">SUMPRODUCT(B2309:B2328, (ROW(B2309:B2328)-ROW(B2309)+1)) / (20*21/2)</f>
        <v>2.2504285714285719</v>
      </c>
      <c r="J2325" s="2">
        <f t="shared" ref="J2325:J2388" si="290">$J$4*B2325+J2324*(1-$J$4)</f>
        <v>2.3176876387254493</v>
      </c>
      <c r="K2325" s="2">
        <f t="shared" si="284"/>
        <v>2.3218101269818447</v>
      </c>
    </row>
    <row r="2326" spans="1:11" ht="13.5" x14ac:dyDescent="0.25">
      <c r="A2326" s="3">
        <f>TITRES_STAT!B2329</f>
        <v>45691</v>
      </c>
      <c r="B2326" s="6">
        <f>TITRES_STAT!D2329</f>
        <v>2.2400000000000002</v>
      </c>
      <c r="C2326" s="2">
        <f t="shared" si="285"/>
        <v>0</v>
      </c>
      <c r="D2326" s="2">
        <f t="shared" si="286"/>
        <v>2.2040000000000002</v>
      </c>
      <c r="E2326" s="2">
        <f t="shared" si="288"/>
        <v>2.2370000000000005</v>
      </c>
      <c r="F2326" s="2">
        <f t="shared" si="289"/>
        <v>2.3730000000000002</v>
      </c>
      <c r="G2326" s="2">
        <f t="shared" si="283"/>
        <v>2.3517999999999999</v>
      </c>
      <c r="H2326" s="2">
        <f t="shared" si="287"/>
        <v>2.0567500000000005</v>
      </c>
      <c r="I2326" s="2">
        <f t="array" ref="I2326">SUMPRODUCT(B2310:B2329, (ROW(B2310:B2329)-ROW(B2310)+1)) / (20*21/2)</f>
        <v>2.2245238095238093</v>
      </c>
      <c r="J2326" s="2">
        <f t="shared" si="290"/>
        <v>2.3102888159896922</v>
      </c>
      <c r="K2326" s="2">
        <f t="shared" si="284"/>
        <v>2.3186018867080471</v>
      </c>
    </row>
    <row r="2327" spans="1:11" ht="13.5" x14ac:dyDescent="0.25">
      <c r="A2327" s="3">
        <f>TITRES_STAT!B2330</f>
        <v>45692</v>
      </c>
      <c r="B2327" s="6">
        <f>TITRES_STAT!D2330</f>
        <v>2.14</v>
      </c>
      <c r="C2327" s="2">
        <f t="shared" si="285"/>
        <v>-0.10000000000000009</v>
      </c>
      <c r="D2327" s="2">
        <f t="shared" si="286"/>
        <v>2.2020000000000004</v>
      </c>
      <c r="E2327" s="2">
        <f t="shared" si="288"/>
        <v>2.2150000000000007</v>
      </c>
      <c r="F2327" s="2">
        <f t="shared" si="289"/>
        <v>2.3555000000000001</v>
      </c>
      <c r="G2327" s="2">
        <f t="shared" si="283"/>
        <v>2.3449999999999998</v>
      </c>
      <c r="H2327" s="2">
        <f t="shared" si="287"/>
        <v>2.0605500000000005</v>
      </c>
      <c r="I2327" s="2">
        <f t="array" ref="I2327">SUMPRODUCT(B2311:B2330, (ROW(B2311:B2330)-ROW(B2311)+1)) / (20*21/2)</f>
        <v>2.2026190476190473</v>
      </c>
      <c r="J2327" s="2">
        <f t="shared" si="290"/>
        <v>2.2940708335144833</v>
      </c>
      <c r="K2327" s="2">
        <f t="shared" si="284"/>
        <v>2.311597891150869</v>
      </c>
    </row>
    <row r="2328" spans="1:11" ht="13.5" x14ac:dyDescent="0.25">
      <c r="A2328" s="3">
        <f>TITRES_STAT!B2331</f>
        <v>45693</v>
      </c>
      <c r="B2328" s="6">
        <f>TITRES_STAT!D2331</f>
        <v>2.0499999999999998</v>
      </c>
      <c r="C2328" s="2">
        <f t="shared" si="285"/>
        <v>-9.0000000000000302E-2</v>
      </c>
      <c r="D2328" s="2">
        <f t="shared" si="286"/>
        <v>2.1819999999999999</v>
      </c>
      <c r="E2328" s="2">
        <f t="shared" si="288"/>
        <v>2.1850000000000005</v>
      </c>
      <c r="F2328" s="2">
        <f t="shared" si="289"/>
        <v>2.3319999999999999</v>
      </c>
      <c r="G2328" s="2">
        <f t="shared" si="283"/>
        <v>2.3373999999999997</v>
      </c>
      <c r="H2328" s="2">
        <f t="shared" si="287"/>
        <v>2.0638500000000004</v>
      </c>
      <c r="I2328" s="2">
        <f t="array" ref="I2328">SUMPRODUCT(B2312:B2331, (ROW(B2312:B2331)-ROW(B2312)+1)) / (20*21/2)</f>
        <v>2.1847142857142856</v>
      </c>
      <c r="J2328" s="2">
        <f t="shared" si="290"/>
        <v>2.2708259922273895</v>
      </c>
      <c r="K2328" s="2">
        <f t="shared" si="284"/>
        <v>2.3013391503214233</v>
      </c>
    </row>
    <row r="2329" spans="1:11" ht="13.5" x14ac:dyDescent="0.25">
      <c r="A2329" s="3">
        <f>TITRES_STAT!B2332</f>
        <v>45694</v>
      </c>
      <c r="B2329" s="6">
        <f>TITRES_STAT!D2332</f>
        <v>2.06</v>
      </c>
      <c r="C2329" s="2">
        <f t="shared" si="285"/>
        <v>1.0000000000000231E-2</v>
      </c>
      <c r="D2329" s="2">
        <f t="shared" si="286"/>
        <v>2.1460000000000004</v>
      </c>
      <c r="E2329" s="2">
        <f t="shared" si="288"/>
        <v>2.1659999999999999</v>
      </c>
      <c r="F2329" s="2">
        <f t="shared" si="289"/>
        <v>2.31</v>
      </c>
      <c r="G2329" s="2">
        <f t="shared" si="283"/>
        <v>2.3319999999999999</v>
      </c>
      <c r="H2329" s="2">
        <f t="shared" si="287"/>
        <v>2.0670500000000005</v>
      </c>
      <c r="I2329" s="2">
        <f t="array" ref="I2329">SUMPRODUCT(B2313:B2332, (ROW(B2313:B2332)-ROW(B2313)+1)) / (20*21/2)</f>
        <v>2.1605714285714286</v>
      </c>
      <c r="J2329" s="2">
        <f t="shared" si="290"/>
        <v>2.2507473263009712</v>
      </c>
      <c r="K2329" s="2">
        <f t="shared" si="284"/>
        <v>2.2918748699166613</v>
      </c>
    </row>
    <row r="2330" spans="1:11" ht="13.5" x14ac:dyDescent="0.25">
      <c r="A2330" s="3">
        <f>TITRES_STAT!B2333</f>
        <v>45695</v>
      </c>
      <c r="B2330" s="6">
        <f>TITRES_STAT!D2333</f>
        <v>2.08</v>
      </c>
      <c r="C2330" s="2">
        <f t="shared" si="285"/>
        <v>2.0000000000000018E-2</v>
      </c>
      <c r="D2330" s="2">
        <f t="shared" si="286"/>
        <v>2.1139999999999999</v>
      </c>
      <c r="E2330" s="2">
        <f t="shared" si="288"/>
        <v>2.1590000000000003</v>
      </c>
      <c r="F2330" s="2">
        <f t="shared" si="289"/>
        <v>2.2880000000000003</v>
      </c>
      <c r="G2330" s="2">
        <f t="shared" si="283"/>
        <v>2.3290000000000002</v>
      </c>
      <c r="H2330" s="2">
        <f t="shared" si="287"/>
        <v>2.0702000000000007</v>
      </c>
      <c r="I2330" s="2">
        <f t="array" ref="I2330">SUMPRODUCT(B2314:B2333, (ROW(B2314:B2333)-ROW(B2314)+1)) / (20*21/2)</f>
        <v>2.1406666666666663</v>
      </c>
      <c r="J2330" s="2">
        <f t="shared" si="290"/>
        <v>2.2344856761770693</v>
      </c>
      <c r="K2330" s="2">
        <f t="shared" si="284"/>
        <v>2.283566051488557</v>
      </c>
    </row>
    <row r="2331" spans="1:11" ht="13.5" x14ac:dyDescent="0.25">
      <c r="A2331" s="3">
        <f>TITRES_STAT!B2334</f>
        <v>45698</v>
      </c>
      <c r="B2331" s="6">
        <f>TITRES_STAT!D2334</f>
        <v>2.1</v>
      </c>
      <c r="C2331" s="2">
        <f t="shared" si="285"/>
        <v>2.0000000000000018E-2</v>
      </c>
      <c r="D2331" s="2">
        <f t="shared" si="286"/>
        <v>2.0859999999999999</v>
      </c>
      <c r="E2331" s="2">
        <f t="shared" si="288"/>
        <v>2.1450000000000005</v>
      </c>
      <c r="F2331" s="2">
        <f t="shared" si="289"/>
        <v>2.2635000000000001</v>
      </c>
      <c r="G2331" s="2">
        <f t="shared" si="283"/>
        <v>2.327</v>
      </c>
      <c r="H2331" s="2">
        <f t="shared" si="287"/>
        <v>2.0734500000000007</v>
      </c>
      <c r="I2331" s="2">
        <f t="array" ref="I2331">SUMPRODUCT(B2315:B2334, (ROW(B2315:B2334)-ROW(B2315)+1)) / (20*21/2)</f>
        <v>2.1270476190476186</v>
      </c>
      <c r="J2331" s="2">
        <f t="shared" si="290"/>
        <v>2.221677516541158</v>
      </c>
      <c r="K2331" s="2">
        <f t="shared" si="284"/>
        <v>2.2763673828027313</v>
      </c>
    </row>
    <row r="2332" spans="1:11" ht="13.5" x14ac:dyDescent="0.25">
      <c r="A2332" s="3">
        <f>TITRES_STAT!B2335</f>
        <v>45699</v>
      </c>
      <c r="B2332" s="6">
        <f>TITRES_STAT!D2335</f>
        <v>2.0099999999999998</v>
      </c>
      <c r="C2332" s="2">
        <f t="shared" si="285"/>
        <v>-9.0000000000000302E-2</v>
      </c>
      <c r="D2332" s="2">
        <f t="shared" si="286"/>
        <v>2.0599999999999996</v>
      </c>
      <c r="E2332" s="2">
        <f t="shared" si="288"/>
        <v>2.1310000000000002</v>
      </c>
      <c r="F2332" s="2">
        <f t="shared" si="289"/>
        <v>2.2389999999999999</v>
      </c>
      <c r="G2332" s="2">
        <f t="shared" si="283"/>
        <v>2.3214000000000001</v>
      </c>
      <c r="H2332" s="2">
        <f t="shared" si="287"/>
        <v>2.0762000000000005</v>
      </c>
      <c r="I2332" s="2">
        <f t="array" ref="I2332">SUMPRODUCT(B2316:B2335, (ROW(B2316:B2335)-ROW(B2316)+1)) / (20*21/2)</f>
        <v>2.115476190476191</v>
      </c>
      <c r="J2332" s="2">
        <f t="shared" si="290"/>
        <v>2.2015177530610477</v>
      </c>
      <c r="K2332" s="2">
        <f t="shared" si="284"/>
        <v>2.2659216030849771</v>
      </c>
    </row>
    <row r="2333" spans="1:11" ht="13.5" x14ac:dyDescent="0.25">
      <c r="A2333" s="3">
        <f>TITRES_STAT!B2336</f>
        <v>45700</v>
      </c>
      <c r="B2333" s="6">
        <f>TITRES_STAT!D2336</f>
        <v>2.0299999999999998</v>
      </c>
      <c r="C2333" s="2">
        <f t="shared" si="285"/>
        <v>2.0000000000000018E-2</v>
      </c>
      <c r="D2333" s="2">
        <f t="shared" si="286"/>
        <v>2.056</v>
      </c>
      <c r="E2333" s="2">
        <f t="shared" si="288"/>
        <v>2.1190000000000007</v>
      </c>
      <c r="F2333" s="2">
        <f t="shared" si="289"/>
        <v>2.2130000000000001</v>
      </c>
      <c r="G2333" s="2">
        <f t="shared" si="283"/>
        <v>2.3150000000000004</v>
      </c>
      <c r="H2333" s="2">
        <f t="shared" si="287"/>
        <v>2.0788500000000005</v>
      </c>
      <c r="I2333" s="2">
        <f t="array" ref="I2333">SUMPRODUCT(B2317:B2336, (ROW(B2317:B2336)-ROW(B2317)+1)) / (20*21/2)</f>
        <v>2.101142857142857</v>
      </c>
      <c r="J2333" s="2">
        <f t="shared" si="290"/>
        <v>2.1851827289599957</v>
      </c>
      <c r="K2333" s="2">
        <f t="shared" si="284"/>
        <v>2.2566697755130174</v>
      </c>
    </row>
    <row r="2334" spans="1:11" ht="13.5" x14ac:dyDescent="0.25">
      <c r="A2334" s="3">
        <f>TITRES_STAT!B2337</f>
        <v>45701</v>
      </c>
      <c r="B2334" s="6">
        <f>TITRES_STAT!D2337</f>
        <v>2.0699999999999998</v>
      </c>
      <c r="C2334" s="2">
        <f t="shared" si="285"/>
        <v>4.0000000000000036E-2</v>
      </c>
      <c r="D2334" s="2">
        <f t="shared" si="286"/>
        <v>2.0579999999999998</v>
      </c>
      <c r="E2334" s="2">
        <f t="shared" si="288"/>
        <v>2.1020000000000003</v>
      </c>
      <c r="F2334" s="2">
        <f t="shared" si="289"/>
        <v>2.1915</v>
      </c>
      <c r="G2334" s="2">
        <f t="shared" si="283"/>
        <v>2.3104</v>
      </c>
      <c r="H2334" s="2">
        <f t="shared" si="287"/>
        <v>2.0814000000000004</v>
      </c>
      <c r="I2334" s="2">
        <f t="array" ref="I2334">SUMPRODUCT(B2318:B2337, (ROW(B2318:B2337)-ROW(B2318)+1)) / (20*21/2)</f>
        <v>2.0897142857142859</v>
      </c>
      <c r="J2334" s="2">
        <f t="shared" si="290"/>
        <v>2.1742129452495198</v>
      </c>
      <c r="K2334" s="2">
        <f t="shared" si="284"/>
        <v>2.2493493921595658</v>
      </c>
    </row>
    <row r="2335" spans="1:11" ht="13.5" x14ac:dyDescent="0.25">
      <c r="A2335" s="3">
        <f>TITRES_STAT!B2338</f>
        <v>45702</v>
      </c>
      <c r="B2335" s="6">
        <f>TITRES_STAT!D2338</f>
        <v>2.0699999999999998</v>
      </c>
      <c r="C2335" s="2">
        <f t="shared" si="285"/>
        <v>0</v>
      </c>
      <c r="D2335" s="2">
        <f t="shared" si="286"/>
        <v>2.056</v>
      </c>
      <c r="E2335" s="2">
        <f t="shared" si="288"/>
        <v>2.085</v>
      </c>
      <c r="F2335" s="2">
        <f t="shared" si="289"/>
        <v>2.1705000000000001</v>
      </c>
      <c r="G2335" s="2">
        <f t="shared" si="283"/>
        <v>2.3057999999999996</v>
      </c>
      <c r="H2335" s="2">
        <f t="shared" si="287"/>
        <v>2.08385</v>
      </c>
      <c r="I2335" s="2">
        <f t="array" ref="I2335">SUMPRODUCT(B2319:B2338, (ROW(B2319:B2338)-ROW(B2319)+1)) / (20*21/2)</f>
        <v>2.0884285714285715</v>
      </c>
      <c r="J2335" s="2">
        <f t="shared" si="290"/>
        <v>2.1642879028448037</v>
      </c>
      <c r="K2335" s="2">
        <f t="shared" si="284"/>
        <v>2.2423160826631121</v>
      </c>
    </row>
    <row r="2336" spans="1:11" ht="13.5" x14ac:dyDescent="0.25">
      <c r="A2336" s="3">
        <f>TITRES_STAT!B2339</f>
        <v>45705</v>
      </c>
      <c r="B2336" s="6">
        <f>TITRES_STAT!D2339</f>
        <v>2.02</v>
      </c>
      <c r="C2336" s="2">
        <f t="shared" si="285"/>
        <v>-4.9999999999999822E-2</v>
      </c>
      <c r="D2336" s="2">
        <f t="shared" si="286"/>
        <v>2.04</v>
      </c>
      <c r="E2336" s="2">
        <f t="shared" si="288"/>
        <v>2.0629999999999997</v>
      </c>
      <c r="F2336" s="2">
        <f t="shared" si="289"/>
        <v>2.1500000000000004</v>
      </c>
      <c r="G2336" s="2">
        <f t="shared" si="283"/>
        <v>2.3001999999999998</v>
      </c>
      <c r="H2336" s="2">
        <f t="shared" si="287"/>
        <v>2.0857000000000001</v>
      </c>
      <c r="I2336" s="2">
        <f t="array" ref="I2336">SUMPRODUCT(B2320:B2339, (ROW(B2320:B2339)-ROW(B2320)+1)) / (20*21/2)</f>
        <v>2.0872857142857142</v>
      </c>
      <c r="J2336" s="2">
        <f t="shared" si="290"/>
        <v>2.1505461978119653</v>
      </c>
      <c r="K2336" s="2">
        <f t="shared" si="284"/>
        <v>2.2335978049116174</v>
      </c>
    </row>
    <row r="2337" spans="1:11" ht="13.5" x14ac:dyDescent="0.25">
      <c r="A2337" s="3">
        <f>TITRES_STAT!B2340</f>
        <v>45706</v>
      </c>
      <c r="B2337" s="6">
        <f>TITRES_STAT!D2340</f>
        <v>2.0299999999999998</v>
      </c>
      <c r="C2337" s="2">
        <f t="shared" si="285"/>
        <v>9.9999999999997868E-3</v>
      </c>
      <c r="D2337" s="2">
        <f t="shared" si="286"/>
        <v>2.0439999999999996</v>
      </c>
      <c r="E2337" s="2">
        <f t="shared" si="288"/>
        <v>2.052</v>
      </c>
      <c r="F2337" s="2">
        <f t="shared" si="289"/>
        <v>2.1335000000000006</v>
      </c>
      <c r="G2337" s="2">
        <f t="shared" si="283"/>
        <v>2.2948</v>
      </c>
      <c r="H2337" s="2">
        <f t="shared" si="287"/>
        <v>2.0873499999999998</v>
      </c>
      <c r="I2337" s="2">
        <f t="array" ref="I2337">SUMPRODUCT(B2321:B2340, (ROW(B2321:B2340)-ROW(B2321)+1)) / (20*21/2)</f>
        <v>2.0953809523809523</v>
      </c>
      <c r="J2337" s="2">
        <f t="shared" si="290"/>
        <v>2.139065607544159</v>
      </c>
      <c r="K2337" s="2">
        <f t="shared" si="284"/>
        <v>2.2256135772680246</v>
      </c>
    </row>
    <row r="2338" spans="1:11" ht="13.5" x14ac:dyDescent="0.25">
      <c r="A2338" s="3">
        <f>TITRES_STAT!B2341</f>
        <v>45707</v>
      </c>
      <c r="B2338" s="6">
        <f>TITRES_STAT!D2341</f>
        <v>2.12</v>
      </c>
      <c r="C2338" s="2">
        <f t="shared" si="285"/>
        <v>9.0000000000000302E-2</v>
      </c>
      <c r="D2338" s="2">
        <f t="shared" si="286"/>
        <v>2.0619999999999998</v>
      </c>
      <c r="E2338" s="2">
        <f t="shared" si="288"/>
        <v>2.0590000000000002</v>
      </c>
      <c r="F2338" s="2">
        <f t="shared" si="289"/>
        <v>2.1220000000000003</v>
      </c>
      <c r="G2338" s="2">
        <f t="shared" si="283"/>
        <v>2.2911999999999999</v>
      </c>
      <c r="H2338" s="2">
        <f t="shared" si="287"/>
        <v>2.0892500000000003</v>
      </c>
      <c r="I2338" s="2">
        <f t="array" ref="I2338">SUMPRODUCT(B2322:B2341, (ROW(B2322:B2341)-ROW(B2322)+1)) / (20*21/2)</f>
        <v>2.0946666666666669</v>
      </c>
      <c r="J2338" s="2">
        <f t="shared" si="290"/>
        <v>2.1372498353970961</v>
      </c>
      <c r="K2338" s="2">
        <f t="shared" si="284"/>
        <v>2.221471868355553</v>
      </c>
    </row>
    <row r="2339" spans="1:11" ht="13.5" x14ac:dyDescent="0.25">
      <c r="A2339" s="3">
        <f>TITRES_STAT!B2342</f>
        <v>45708</v>
      </c>
      <c r="B2339" s="6">
        <f>TITRES_STAT!D2342</f>
        <v>2.11</v>
      </c>
      <c r="C2339" s="2">
        <f t="shared" si="285"/>
        <v>-1.0000000000000231E-2</v>
      </c>
      <c r="D2339" s="2">
        <f t="shared" si="286"/>
        <v>2.0699999999999994</v>
      </c>
      <c r="E2339" s="2">
        <f t="shared" si="288"/>
        <v>2.0640000000000001</v>
      </c>
      <c r="F2339" s="2">
        <f t="shared" si="289"/>
        <v>2.1150000000000002</v>
      </c>
      <c r="G2339" s="2">
        <f t="shared" si="283"/>
        <v>2.2871999999999999</v>
      </c>
      <c r="H2339" s="2">
        <f t="shared" si="287"/>
        <v>2.0911000000000004</v>
      </c>
      <c r="I2339" s="2">
        <f t="array" ref="I2339">SUMPRODUCT(B2323:B2342, (ROW(B2323:B2342)-ROW(B2323)+1)) / (20*21/2)</f>
        <v>2.1031428571428572</v>
      </c>
      <c r="J2339" s="2">
        <f t="shared" si="290"/>
        <v>2.1346546129783248</v>
      </c>
      <c r="K2339" s="2">
        <f t="shared" si="284"/>
        <v>2.2171004225376882</v>
      </c>
    </row>
    <row r="2340" spans="1:11" ht="13.5" x14ac:dyDescent="0.25">
      <c r="A2340" s="3">
        <f>TITRES_STAT!B2343</f>
        <v>45709</v>
      </c>
      <c r="B2340" s="6">
        <f>TITRES_STAT!D2343</f>
        <v>2.2000000000000002</v>
      </c>
      <c r="C2340" s="2">
        <f t="shared" si="285"/>
        <v>9.0000000000000302E-2</v>
      </c>
      <c r="D2340" s="2">
        <f t="shared" si="286"/>
        <v>2.0960000000000001</v>
      </c>
      <c r="E2340" s="2">
        <f t="shared" si="288"/>
        <v>2.0759999999999996</v>
      </c>
      <c r="F2340" s="2">
        <f t="shared" si="289"/>
        <v>2.1175000000000006</v>
      </c>
      <c r="G2340" s="2">
        <f t="shared" si="283"/>
        <v>2.2841999999999998</v>
      </c>
      <c r="H2340" s="2">
        <f t="shared" si="287"/>
        <v>2.0931000000000002</v>
      </c>
      <c r="I2340" s="2">
        <f t="array" ref="I2340">SUMPRODUCT(B2324:B2343, (ROW(B2324:B2343)-ROW(B2324)+1)) / (20*21/2)</f>
        <v>2.1028095238095239</v>
      </c>
      <c r="J2340" s="2">
        <f t="shared" si="290"/>
        <v>2.1408779831708653</v>
      </c>
      <c r="K2340" s="2">
        <f t="shared" si="284"/>
        <v>2.2164298177322888</v>
      </c>
    </row>
    <row r="2341" spans="1:11" ht="13.5" x14ac:dyDescent="0.25">
      <c r="A2341" s="3">
        <f>TITRES_STAT!B2344</f>
        <v>45712</v>
      </c>
      <c r="B2341" s="6">
        <f>TITRES_STAT!D2344</f>
        <v>2.11</v>
      </c>
      <c r="C2341" s="2">
        <f t="shared" si="285"/>
        <v>-9.0000000000000302E-2</v>
      </c>
      <c r="D2341" s="2">
        <f t="shared" si="286"/>
        <v>2.1139999999999999</v>
      </c>
      <c r="E2341" s="2">
        <f t="shared" si="288"/>
        <v>2.0769999999999995</v>
      </c>
      <c r="F2341" s="2">
        <f t="shared" si="289"/>
        <v>2.1109999999999998</v>
      </c>
      <c r="G2341" s="2">
        <f t="shared" si="283"/>
        <v>2.2793999999999999</v>
      </c>
      <c r="H2341" s="2">
        <f t="shared" si="287"/>
        <v>2.0942500000000006</v>
      </c>
      <c r="I2341" s="2">
        <f t="array" ref="I2341">SUMPRODUCT(B2325:B2344, (ROW(B2325:B2344)-ROW(B2325)+1)) / (20*21/2)</f>
        <v>2.0960000000000001</v>
      </c>
      <c r="J2341" s="2">
        <f t="shared" si="290"/>
        <v>2.137937222868878</v>
      </c>
      <c r="K2341" s="2">
        <f t="shared" si="284"/>
        <v>2.2122560993898461</v>
      </c>
    </row>
    <row r="2342" spans="1:11" ht="13.5" x14ac:dyDescent="0.25">
      <c r="A2342" s="3">
        <f>TITRES_STAT!B2345</f>
        <v>45713</v>
      </c>
      <c r="B2342" s="6">
        <f>TITRES_STAT!D2345</f>
        <v>2.2000000000000002</v>
      </c>
      <c r="C2342" s="2">
        <f t="shared" si="285"/>
        <v>9.0000000000000302E-2</v>
      </c>
      <c r="D2342" s="2">
        <f t="shared" si="286"/>
        <v>2.1480000000000006</v>
      </c>
      <c r="E2342" s="2">
        <f t="shared" si="288"/>
        <v>2.0959999999999996</v>
      </c>
      <c r="F2342" s="2">
        <f t="shared" si="289"/>
        <v>2.1135000000000006</v>
      </c>
      <c r="G2342" s="2">
        <f t="shared" si="283"/>
        <v>2.2776000000000001</v>
      </c>
      <c r="H2342" s="2">
        <f t="shared" si="287"/>
        <v>2.0962500000000004</v>
      </c>
      <c r="I2342" s="2">
        <f t="array" ref="I2342">SUMPRODUCT(B2326:B2345, (ROW(B2326:B2345)-ROW(B2326)+1)) / (20*21/2)</f>
        <v>2.0987142857142858</v>
      </c>
      <c r="J2342" s="2">
        <f t="shared" si="290"/>
        <v>2.1438479635480325</v>
      </c>
      <c r="K2342" s="2">
        <f t="shared" si="284"/>
        <v>2.2117754680412247</v>
      </c>
    </row>
    <row r="2343" spans="1:11" ht="13.5" x14ac:dyDescent="0.25">
      <c r="A2343" s="3">
        <f>TITRES_STAT!B2346</f>
        <v>45714</v>
      </c>
      <c r="B2343" s="6">
        <f>TITRES_STAT!D2346</f>
        <v>2.11</v>
      </c>
      <c r="C2343" s="2">
        <f t="shared" si="285"/>
        <v>-9.0000000000000302E-2</v>
      </c>
      <c r="D2343" s="2">
        <f t="shared" si="286"/>
        <v>2.1459999999999999</v>
      </c>
      <c r="E2343" s="2">
        <f t="shared" si="288"/>
        <v>2.1039999999999996</v>
      </c>
      <c r="F2343" s="2">
        <f t="shared" si="289"/>
        <v>2.1115000000000004</v>
      </c>
      <c r="G2343" s="2">
        <f t="shared" si="283"/>
        <v>2.2727999999999997</v>
      </c>
      <c r="H2343" s="2">
        <f t="shared" si="287"/>
        <v>2.0978000000000008</v>
      </c>
      <c r="I2343" s="2">
        <f t="array" ref="I2343">SUMPRODUCT(B2327:B2346, (ROW(B2327:B2346)-ROW(B2327)+1)) / (20*21/2)</f>
        <v>2.101</v>
      </c>
      <c r="J2343" s="2">
        <f t="shared" si="290"/>
        <v>2.1406243479720293</v>
      </c>
      <c r="K2343" s="2">
        <f t="shared" si="284"/>
        <v>2.2077842732160784</v>
      </c>
    </row>
    <row r="2344" spans="1:11" ht="13.5" x14ac:dyDescent="0.25">
      <c r="A2344" s="3">
        <f>TITRES_STAT!B2347</f>
        <v>45715</v>
      </c>
      <c r="B2344" s="6">
        <f>TITRES_STAT!D2347</f>
        <v>2.04</v>
      </c>
      <c r="C2344" s="2">
        <f t="shared" si="285"/>
        <v>-6.999999999999984E-2</v>
      </c>
      <c r="D2344" s="2">
        <f t="shared" si="286"/>
        <v>2.1320000000000001</v>
      </c>
      <c r="E2344" s="2">
        <f t="shared" si="288"/>
        <v>2.1009999999999995</v>
      </c>
      <c r="F2344" s="2">
        <f t="shared" si="289"/>
        <v>2.1015000000000006</v>
      </c>
      <c r="G2344" s="2">
        <f t="shared" si="283"/>
        <v>2.2677999999999998</v>
      </c>
      <c r="H2344" s="2">
        <f t="shared" si="287"/>
        <v>2.0990500000000005</v>
      </c>
      <c r="I2344" s="2">
        <f t="array" ref="I2344">SUMPRODUCT(B2328:B2347, (ROW(B2328:B2347)-ROW(B2328)+1)) / (20*21/2)</f>
        <v>2.1105238095238095</v>
      </c>
      <c r="J2344" s="2">
        <f t="shared" si="290"/>
        <v>2.1310410767365977</v>
      </c>
      <c r="K2344" s="2">
        <f t="shared" si="284"/>
        <v>2.2012044977958403</v>
      </c>
    </row>
    <row r="2345" spans="1:11" ht="13.5" x14ac:dyDescent="0.25">
      <c r="A2345" s="3">
        <f>TITRES_STAT!B2348</f>
        <v>45716</v>
      </c>
      <c r="B2345" s="6">
        <f>TITRES_STAT!D2348</f>
        <v>2.13</v>
      </c>
      <c r="C2345" s="2">
        <f t="shared" si="285"/>
        <v>8.9999999999999858E-2</v>
      </c>
      <c r="D2345" s="2">
        <f t="shared" si="286"/>
        <v>2.1179999999999999</v>
      </c>
      <c r="E2345" s="2">
        <f t="shared" si="288"/>
        <v>2.1069999999999998</v>
      </c>
      <c r="F2345" s="2">
        <f t="shared" si="289"/>
        <v>2.0960000000000005</v>
      </c>
      <c r="G2345" s="2">
        <f t="shared" si="283"/>
        <v>2.2645999999999997</v>
      </c>
      <c r="H2345" s="2">
        <f t="shared" si="287"/>
        <v>2.1007000000000007</v>
      </c>
      <c r="I2345" s="2">
        <f t="array" ref="I2345">SUMPRODUCT(B2329:B2348, (ROW(B2329:B2348)-ROW(B2329)+1)) / (20*21/2)</f>
        <v>2.1112380952380954</v>
      </c>
      <c r="J2345" s="2">
        <f t="shared" si="290"/>
        <v>2.1309419265712073</v>
      </c>
      <c r="K2345" s="2">
        <f t="shared" si="284"/>
        <v>2.1984121645489445</v>
      </c>
    </row>
    <row r="2346" spans="1:11" ht="13.5" x14ac:dyDescent="0.25">
      <c r="A2346" s="3">
        <f>TITRES_STAT!B2349</f>
        <v>45719</v>
      </c>
      <c r="B2346" s="6">
        <f>TITRES_STAT!D2349</f>
        <v>2.12</v>
      </c>
      <c r="C2346" s="2">
        <f t="shared" si="285"/>
        <v>-9.9999999999997868E-3</v>
      </c>
      <c r="D2346" s="2">
        <f t="shared" si="286"/>
        <v>2.12</v>
      </c>
      <c r="E2346" s="2">
        <f t="shared" si="288"/>
        <v>2.117</v>
      </c>
      <c r="F2346" s="2">
        <f t="shared" si="289"/>
        <v>2.09</v>
      </c>
      <c r="G2346" s="2">
        <f t="shared" si="283"/>
        <v>2.2609999999999997</v>
      </c>
      <c r="H2346" s="2">
        <f t="shared" si="287"/>
        <v>2.1019000000000005</v>
      </c>
      <c r="I2346" s="2">
        <f t="array" ref="I2346">SUMPRODUCT(B2330:B2349, (ROW(B2330:B2349)-ROW(B2330)+1)) / (20*21/2)</f>
        <v>2.1107619047619046</v>
      </c>
      <c r="J2346" s="2">
        <f t="shared" si="290"/>
        <v>2.1298998383263306</v>
      </c>
      <c r="K2346" s="2">
        <f t="shared" si="284"/>
        <v>2.1953371777038879</v>
      </c>
    </row>
    <row r="2347" spans="1:11" ht="13.5" x14ac:dyDescent="0.25">
      <c r="A2347" s="3">
        <f>TITRES_STAT!B2350</f>
        <v>45720</v>
      </c>
      <c r="B2347" s="6">
        <f>TITRES_STAT!D2350</f>
        <v>2.19</v>
      </c>
      <c r="C2347" s="2">
        <f t="shared" si="285"/>
        <v>6.999999999999984E-2</v>
      </c>
      <c r="D2347" s="2">
        <f t="shared" si="286"/>
        <v>2.1179999999999999</v>
      </c>
      <c r="E2347" s="2">
        <f t="shared" si="288"/>
        <v>2.133</v>
      </c>
      <c r="F2347" s="2">
        <f t="shared" si="289"/>
        <v>2.0924999999999998</v>
      </c>
      <c r="G2347" s="2">
        <f t="shared" si="283"/>
        <v>2.2587999999999995</v>
      </c>
      <c r="H2347" s="2">
        <f t="shared" si="287"/>
        <v>2.1034500000000005</v>
      </c>
      <c r="I2347" s="2">
        <f t="array" ref="I2347">SUMPRODUCT(B2331:B2350, (ROW(B2331:B2350)-ROW(B2331)+1)) / (20*21/2)</f>
        <v>2.1177619047619047</v>
      </c>
      <c r="J2347" s="2">
        <f t="shared" si="290"/>
        <v>2.1356236632476322</v>
      </c>
      <c r="K2347" s="2">
        <f t="shared" si="284"/>
        <v>2.1951278766174611</v>
      </c>
    </row>
    <row r="2348" spans="1:11" ht="13.5" x14ac:dyDescent="0.25">
      <c r="A2348" s="3">
        <f>TITRES_STAT!B2351</f>
        <v>45721</v>
      </c>
      <c r="B2348" s="6">
        <f>TITRES_STAT!D2351</f>
        <v>2.1</v>
      </c>
      <c r="C2348" s="2">
        <f t="shared" si="285"/>
        <v>-8.9999999999999858E-2</v>
      </c>
      <c r="D2348" s="2">
        <f t="shared" si="286"/>
        <v>2.1160000000000001</v>
      </c>
      <c r="E2348" s="2">
        <f t="shared" si="288"/>
        <v>2.1310000000000002</v>
      </c>
      <c r="F2348" s="2">
        <f t="shared" si="289"/>
        <v>2.0949999999999998</v>
      </c>
      <c r="G2348" s="2">
        <f t="shared" si="283"/>
        <v>2.2539999999999996</v>
      </c>
      <c r="H2348" s="2">
        <f t="shared" si="287"/>
        <v>2.1045500000000006</v>
      </c>
      <c r="I2348" s="2">
        <f t="array" ref="I2348">SUMPRODUCT(B2332:B2351, (ROW(B2332:B2351)-ROW(B2332)+1)) / (20*21/2)</f>
        <v>2.1214761904761903</v>
      </c>
      <c r="J2348" s="2">
        <f t="shared" si="290"/>
        <v>2.1322309334145246</v>
      </c>
      <c r="K2348" s="2">
        <f t="shared" si="284"/>
        <v>2.1913973716520707</v>
      </c>
    </row>
    <row r="2349" spans="1:11" ht="13.5" x14ac:dyDescent="0.25">
      <c r="A2349" s="3">
        <f>TITRES_STAT!B2352</f>
        <v>45722</v>
      </c>
      <c r="B2349" s="6">
        <f>TITRES_STAT!D2352</f>
        <v>2.09</v>
      </c>
      <c r="C2349" s="2">
        <f t="shared" si="285"/>
        <v>-1.0000000000000231E-2</v>
      </c>
      <c r="D2349" s="2">
        <f t="shared" si="286"/>
        <v>2.1259999999999999</v>
      </c>
      <c r="E2349" s="2">
        <f t="shared" si="288"/>
        <v>2.1290000000000004</v>
      </c>
      <c r="F2349" s="2">
        <f t="shared" si="289"/>
        <v>2.0964999999999998</v>
      </c>
      <c r="G2349" s="2">
        <f t="shared" si="283"/>
        <v>2.2489999999999997</v>
      </c>
      <c r="H2349" s="2">
        <f t="shared" si="287"/>
        <v>2.1055000000000006</v>
      </c>
      <c r="I2349" s="2">
        <f t="array" ref="I2349">SUMPRODUCT(B2333:B2352, (ROW(B2333:B2352)-ROW(B2333)+1)) / (20*21/2)</f>
        <v>2.1335714285714289</v>
      </c>
      <c r="J2349" s="2">
        <f t="shared" si="290"/>
        <v>2.1282089397559987</v>
      </c>
      <c r="K2349" s="2">
        <f t="shared" si="284"/>
        <v>2.1874210041363034</v>
      </c>
    </row>
    <row r="2350" spans="1:11" ht="13.5" x14ac:dyDescent="0.25">
      <c r="A2350" s="3">
        <f>TITRES_STAT!B2353</f>
        <v>45723</v>
      </c>
      <c r="B2350" s="6">
        <f>TITRES_STAT!D2353</f>
        <v>2.17</v>
      </c>
      <c r="C2350" s="2">
        <f t="shared" si="285"/>
        <v>8.0000000000000071E-2</v>
      </c>
      <c r="D2350" s="2">
        <f t="shared" si="286"/>
        <v>2.1339999999999999</v>
      </c>
      <c r="E2350" s="2">
        <f t="shared" si="288"/>
        <v>2.1259999999999999</v>
      </c>
      <c r="F2350" s="2">
        <f t="shared" si="289"/>
        <v>2.101</v>
      </c>
      <c r="G2350" s="2">
        <f t="shared" si="283"/>
        <v>2.2447999999999997</v>
      </c>
      <c r="H2350" s="2">
        <f t="shared" si="287"/>
        <v>2.1064500000000006</v>
      </c>
      <c r="I2350" s="2">
        <f t="array" ref="I2350">SUMPRODUCT(B2334:B2353, (ROW(B2334:B2353)-ROW(B2334)+1)) / (20*21/2)</f>
        <v>2.1350952380952379</v>
      </c>
      <c r="J2350" s="2">
        <f t="shared" si="290"/>
        <v>2.132189040731618</v>
      </c>
      <c r="K2350" s="2">
        <f t="shared" si="284"/>
        <v>2.186737827503507</v>
      </c>
    </row>
    <row r="2351" spans="1:11" ht="13.5" x14ac:dyDescent="0.25">
      <c r="A2351" s="3">
        <f>TITRES_STAT!B2354</f>
        <v>45726</v>
      </c>
      <c r="B2351" s="6">
        <f>TITRES_STAT!D2354</f>
        <v>2.14</v>
      </c>
      <c r="C2351" s="2">
        <f t="shared" si="285"/>
        <v>-2.9999999999999805E-2</v>
      </c>
      <c r="D2351" s="2">
        <f t="shared" si="286"/>
        <v>2.1380000000000003</v>
      </c>
      <c r="E2351" s="2">
        <f t="shared" si="288"/>
        <v>2.129</v>
      </c>
      <c r="F2351" s="2">
        <f t="shared" si="289"/>
        <v>2.1030000000000002</v>
      </c>
      <c r="G2351" s="2">
        <f t="shared" si="283"/>
        <v>2.2400000000000002</v>
      </c>
      <c r="H2351" s="2">
        <f t="shared" si="287"/>
        <v>2.1068500000000006</v>
      </c>
      <c r="I2351" s="2">
        <f t="array" ref="I2351">SUMPRODUCT(B2335:B2354, (ROW(B2335:B2354)-ROW(B2335)+1)) / (20*21/2)</f>
        <v>2.1285238095238097</v>
      </c>
      <c r="J2351" s="2">
        <f t="shared" si="290"/>
        <v>2.132932941614321</v>
      </c>
      <c r="K2351" s="2">
        <f t="shared" si="284"/>
        <v>2.1849049715229776</v>
      </c>
    </row>
    <row r="2352" spans="1:11" ht="13.5" x14ac:dyDescent="0.25">
      <c r="A2352" s="3">
        <f>TITRES_STAT!B2355</f>
        <v>45727</v>
      </c>
      <c r="B2352" s="6">
        <f>TITRES_STAT!D2355</f>
        <v>2.23</v>
      </c>
      <c r="C2352" s="2">
        <f t="shared" si="285"/>
        <v>8.9999999999999858E-2</v>
      </c>
      <c r="D2352" s="2">
        <f t="shared" si="286"/>
        <v>2.1459999999999999</v>
      </c>
      <c r="E2352" s="2">
        <f t="shared" si="288"/>
        <v>2.1320000000000001</v>
      </c>
      <c r="F2352" s="2">
        <f t="shared" si="289"/>
        <v>2.1139999999999999</v>
      </c>
      <c r="G2352" s="2">
        <f t="shared" si="283"/>
        <v>2.2376</v>
      </c>
      <c r="H2352" s="2">
        <f t="shared" si="287"/>
        <v>2.1076500000000009</v>
      </c>
      <c r="I2352" s="2">
        <f t="array" ref="I2352">SUMPRODUCT(B2336:B2355, (ROW(B2336:B2355)-ROW(B2336)+1)) / (20*21/2)</f>
        <v>2.1220476190476192</v>
      </c>
      <c r="J2352" s="2">
        <f t="shared" si="290"/>
        <v>2.1421774233653381</v>
      </c>
      <c r="K2352" s="2">
        <f t="shared" si="284"/>
        <v>2.1866734040122724</v>
      </c>
    </row>
    <row r="2353" spans="1:11" ht="13.5" x14ac:dyDescent="0.25">
      <c r="A2353" s="3">
        <f>TITRES_STAT!B2356</f>
        <v>45728</v>
      </c>
      <c r="B2353" s="6">
        <f>TITRES_STAT!D2356</f>
        <v>2.13</v>
      </c>
      <c r="C2353" s="2">
        <f t="shared" si="285"/>
        <v>-0.10000000000000009</v>
      </c>
      <c r="D2353" s="2">
        <f t="shared" si="286"/>
        <v>2.1520000000000001</v>
      </c>
      <c r="E2353" s="2">
        <f t="shared" si="288"/>
        <v>2.1339999999999999</v>
      </c>
      <c r="F2353" s="2">
        <f t="shared" si="289"/>
        <v>2.1189999999999998</v>
      </c>
      <c r="G2353" s="2">
        <f t="shared" si="283"/>
        <v>2.2334000000000001</v>
      </c>
      <c r="H2353" s="2">
        <f t="shared" si="287"/>
        <v>2.1075000000000004</v>
      </c>
      <c r="I2353" s="2">
        <f t="array" ref="I2353">SUMPRODUCT(B2337:B2356, (ROW(B2337:B2356)-ROW(B2337)+1)) / (20*21/2)</f>
        <v>2.1109047619047616</v>
      </c>
      <c r="J2353" s="2">
        <f t="shared" si="290"/>
        <v>2.1410176687591154</v>
      </c>
      <c r="K2353" s="2">
        <f t="shared" si="284"/>
        <v>2.1844509175804188</v>
      </c>
    </row>
    <row r="2354" spans="1:11" ht="13.5" x14ac:dyDescent="0.25">
      <c r="A2354" s="3">
        <f>TITRES_STAT!B2357</f>
        <v>45729</v>
      </c>
      <c r="B2354" s="6">
        <f>TITRES_STAT!D2357</f>
        <v>2.0499999999999998</v>
      </c>
      <c r="C2354" s="2">
        <f t="shared" si="285"/>
        <v>-8.0000000000000071E-2</v>
      </c>
      <c r="D2354" s="2">
        <f t="shared" si="286"/>
        <v>2.1440000000000006</v>
      </c>
      <c r="E2354" s="2">
        <f t="shared" si="288"/>
        <v>2.1349999999999998</v>
      </c>
      <c r="F2354" s="2">
        <f t="shared" si="289"/>
        <v>2.1179999999999994</v>
      </c>
      <c r="G2354" s="2">
        <f t="shared" ref="G2354:G2417" si="291">AVERAGE(B2305:B2354)</f>
        <v>2.226</v>
      </c>
      <c r="H2354" s="2">
        <f t="shared" si="287"/>
        <v>2.1074000000000006</v>
      </c>
      <c r="I2354" s="2">
        <f t="array" ref="I2354">SUMPRODUCT(B2338:B2357, (ROW(B2338:B2357)-ROW(B2338)+1)) / (20*21/2)</f>
        <v>2.0922380952380948</v>
      </c>
      <c r="J2354" s="2">
        <f t="shared" si="290"/>
        <v>2.1323493193534855</v>
      </c>
      <c r="K2354" s="2">
        <f t="shared" si="284"/>
        <v>2.1791783325772651</v>
      </c>
    </row>
    <row r="2355" spans="1:11" ht="13.5" x14ac:dyDescent="0.25">
      <c r="A2355" s="3">
        <f>TITRES_STAT!B2358</f>
        <v>45730</v>
      </c>
      <c r="B2355" s="6">
        <f>TITRES_STAT!D2358</f>
        <v>2.0499999999999998</v>
      </c>
      <c r="C2355" s="2">
        <f t="shared" si="285"/>
        <v>0</v>
      </c>
      <c r="D2355" s="2">
        <f t="shared" si="286"/>
        <v>2.12</v>
      </c>
      <c r="E2355" s="2">
        <f t="shared" si="288"/>
        <v>2.1270000000000002</v>
      </c>
      <c r="F2355" s="2">
        <f t="shared" si="289"/>
        <v>2.117</v>
      </c>
      <c r="G2355" s="2">
        <f t="shared" si="291"/>
        <v>2.2185999999999999</v>
      </c>
      <c r="H2355" s="2">
        <f t="shared" si="287"/>
        <v>2.1073000000000004</v>
      </c>
      <c r="I2355" s="2">
        <f t="array" ref="I2355">SUMPRODUCT(B2339:B2358, (ROW(B2339:B2358)-ROW(B2339)+1)) / (20*21/2)</f>
        <v>2.0817142857142863</v>
      </c>
      <c r="J2355" s="2">
        <f t="shared" si="290"/>
        <v>2.1245065270341059</v>
      </c>
      <c r="K2355" s="2">
        <f t="shared" ref="K2355:K2418" si="292">$K$4*B2355+(1-$K$4)*K2354</f>
        <v>2.1741125156134511</v>
      </c>
    </row>
    <row r="2356" spans="1:11" ht="13.5" x14ac:dyDescent="0.25">
      <c r="A2356" s="3">
        <f>TITRES_STAT!B2359</f>
        <v>45733</v>
      </c>
      <c r="B2356" s="6">
        <f>TITRES_STAT!D2359</f>
        <v>2</v>
      </c>
      <c r="C2356" s="2">
        <f t="shared" si="285"/>
        <v>-4.9999999999999822E-2</v>
      </c>
      <c r="D2356" s="2">
        <f t="shared" si="286"/>
        <v>2.0919999999999996</v>
      </c>
      <c r="E2356" s="2">
        <f t="shared" si="288"/>
        <v>2.1150000000000002</v>
      </c>
      <c r="F2356" s="2">
        <f t="shared" si="289"/>
        <v>2.1159999999999997</v>
      </c>
      <c r="G2356" s="2">
        <f t="shared" si="291"/>
        <v>2.2081999999999997</v>
      </c>
      <c r="H2356" s="2">
        <f t="shared" si="287"/>
        <v>2.1069500000000003</v>
      </c>
      <c r="I2356" s="2">
        <f t="array" ref="I2356">SUMPRODUCT(B2340:B2359, (ROW(B2340:B2359)-ROW(B2340)+1)) / (20*21/2)</f>
        <v>2.0670000000000002</v>
      </c>
      <c r="J2356" s="2">
        <f t="shared" si="290"/>
        <v>2.1126487625546675</v>
      </c>
      <c r="K2356" s="2">
        <f t="shared" si="292"/>
        <v>2.1672845738246886</v>
      </c>
    </row>
    <row r="2357" spans="1:11" ht="13.5" x14ac:dyDescent="0.25">
      <c r="A2357" s="3">
        <f>TITRES_STAT!B2360</f>
        <v>45734</v>
      </c>
      <c r="B2357" s="6">
        <f>TITRES_STAT!D2360</f>
        <v>1.92</v>
      </c>
      <c r="C2357" s="2">
        <f t="shared" si="285"/>
        <v>-8.0000000000000071E-2</v>
      </c>
      <c r="D2357" s="2">
        <f t="shared" si="286"/>
        <v>2.0300000000000002</v>
      </c>
      <c r="E2357" s="2">
        <f t="shared" si="288"/>
        <v>2.0880000000000001</v>
      </c>
      <c r="F2357" s="2">
        <f t="shared" si="289"/>
        <v>2.1105</v>
      </c>
      <c r="G2357" s="2">
        <f t="shared" si="291"/>
        <v>2.1968000000000005</v>
      </c>
      <c r="H2357" s="2">
        <f t="shared" si="287"/>
        <v>2.1063000000000005</v>
      </c>
      <c r="I2357" s="2">
        <f t="array" ref="I2357">SUMPRODUCT(B2341:B2360, (ROW(B2341:B2360)-ROW(B2341)+1)) / (20*21/2)</f>
        <v>2.0530476190476188</v>
      </c>
      <c r="J2357" s="2">
        <f t="shared" si="290"/>
        <v>2.0943012613589849</v>
      </c>
      <c r="K2357" s="2">
        <f t="shared" si="292"/>
        <v>2.1575871395570538</v>
      </c>
    </row>
    <row r="2358" spans="1:11" ht="13.5" x14ac:dyDescent="0.25">
      <c r="A2358" s="3">
        <f>TITRES_STAT!B2361</f>
        <v>45735</v>
      </c>
      <c r="B2358" s="6">
        <f>TITRES_STAT!D2361</f>
        <v>2</v>
      </c>
      <c r="C2358" s="2">
        <f t="shared" si="285"/>
        <v>8.0000000000000071E-2</v>
      </c>
      <c r="D2358" s="2">
        <f t="shared" si="286"/>
        <v>2.004</v>
      </c>
      <c r="E2358" s="2">
        <f t="shared" si="288"/>
        <v>2.0780000000000003</v>
      </c>
      <c r="F2358" s="2">
        <f t="shared" si="289"/>
        <v>2.1044999999999998</v>
      </c>
      <c r="G2358" s="2">
        <f t="shared" si="291"/>
        <v>2.1864000000000003</v>
      </c>
      <c r="H2358" s="2">
        <f t="shared" si="287"/>
        <v>2.1060500000000006</v>
      </c>
      <c r="I2358" s="2">
        <f t="array" ref="I2358">SUMPRODUCT(B2342:B2361, (ROW(B2342:B2361)-ROW(B2342)+1)) / (20*21/2)</f>
        <v>2.0479047619047623</v>
      </c>
      <c r="J2358" s="2">
        <f t="shared" si="290"/>
        <v>2.0853201888486055</v>
      </c>
      <c r="K2358" s="2">
        <f t="shared" si="292"/>
        <v>2.1514072517312872</v>
      </c>
    </row>
    <row r="2359" spans="1:11" ht="13.5" x14ac:dyDescent="0.25">
      <c r="A2359" s="3">
        <f>TITRES_STAT!B2362</f>
        <v>45737</v>
      </c>
      <c r="B2359" s="6">
        <f>TITRES_STAT!D2362</f>
        <v>1.95</v>
      </c>
      <c r="C2359" s="2">
        <f t="shared" si="285"/>
        <v>-5.0000000000000044E-2</v>
      </c>
      <c r="D2359" s="2">
        <f t="shared" si="286"/>
        <v>1.984</v>
      </c>
      <c r="E2359" s="2">
        <f t="shared" si="288"/>
        <v>2.0640000000000005</v>
      </c>
      <c r="F2359" s="2">
        <f t="shared" si="289"/>
        <v>2.0964999999999998</v>
      </c>
      <c r="G2359" s="2">
        <f t="shared" si="291"/>
        <v>2.1754000000000002</v>
      </c>
      <c r="H2359" s="2">
        <f t="shared" si="287"/>
        <v>2.1055500000000005</v>
      </c>
      <c r="I2359" s="2">
        <f t="array" ref="I2359">SUMPRODUCT(B2343:B2362, (ROW(B2343:B2362)-ROW(B2343)+1)) / (20*21/2)</f>
        <v>2.0517142857142856</v>
      </c>
      <c r="J2359" s="2">
        <f t="shared" si="290"/>
        <v>2.072432551815405</v>
      </c>
      <c r="K2359" s="2">
        <f t="shared" si="292"/>
        <v>2.1435089281339819</v>
      </c>
    </row>
    <row r="2360" spans="1:11" ht="13.5" x14ac:dyDescent="0.25">
      <c r="A2360" s="3">
        <f>TITRES_STAT!B2363</f>
        <v>45740</v>
      </c>
      <c r="B2360" s="6">
        <f>TITRES_STAT!D2363</f>
        <v>1.95</v>
      </c>
      <c r="C2360" s="2">
        <f t="shared" si="285"/>
        <v>0</v>
      </c>
      <c r="D2360" s="2">
        <f t="shared" si="286"/>
        <v>1.964</v>
      </c>
      <c r="E2360" s="2">
        <f t="shared" si="288"/>
        <v>2.0420000000000003</v>
      </c>
      <c r="F2360" s="2">
        <f t="shared" si="289"/>
        <v>2.0840000000000005</v>
      </c>
      <c r="G2360" s="2">
        <f t="shared" si="291"/>
        <v>2.1640000000000001</v>
      </c>
      <c r="H2360" s="2">
        <f t="shared" si="287"/>
        <v>2.1050500000000003</v>
      </c>
      <c r="I2360" s="2">
        <f t="array" ref="I2360">SUMPRODUCT(B2344:B2363, (ROW(B2344:B2363)-ROW(B2344)+1)) / (20*21/2)</f>
        <v>2.0492380952380955</v>
      </c>
      <c r="J2360" s="2">
        <f t="shared" si="290"/>
        <v>2.0607723087853662</v>
      </c>
      <c r="K2360" s="2">
        <f t="shared" si="292"/>
        <v>2.1359203427169633</v>
      </c>
    </row>
    <row r="2361" spans="1:11" ht="13.5" x14ac:dyDescent="0.25">
      <c r="A2361" s="3">
        <f>TITRES_STAT!B2364</f>
        <v>45741</v>
      </c>
      <c r="B2361" s="6">
        <f>TITRES_STAT!D2364</f>
        <v>2.0299999999999998</v>
      </c>
      <c r="C2361" s="2">
        <f t="shared" si="285"/>
        <v>7.9999999999999849E-2</v>
      </c>
      <c r="D2361" s="2">
        <f t="shared" si="286"/>
        <v>1.97</v>
      </c>
      <c r="E2361" s="2">
        <f t="shared" si="288"/>
        <v>2.0309999999999997</v>
      </c>
      <c r="F2361" s="2">
        <f t="shared" si="289"/>
        <v>2.0800000000000005</v>
      </c>
      <c r="G2361" s="2">
        <f t="shared" si="291"/>
        <v>2.1528000000000005</v>
      </c>
      <c r="H2361" s="2">
        <f t="shared" si="287"/>
        <v>2.1053000000000002</v>
      </c>
      <c r="I2361" s="2">
        <f t="array" ref="I2361">SUMPRODUCT(B2345:B2364, (ROW(B2345:B2364)-ROW(B2345)+1)) / (20*21/2)</f>
        <v>2.0508571428571432</v>
      </c>
      <c r="J2361" s="2">
        <f t="shared" si="290"/>
        <v>2.0578416127105692</v>
      </c>
      <c r="K2361" s="2">
        <f t="shared" si="292"/>
        <v>2.1317666037868865</v>
      </c>
    </row>
    <row r="2362" spans="1:11" ht="13.5" x14ac:dyDescent="0.25">
      <c r="A2362" s="3">
        <f>TITRES_STAT!B2365</f>
        <v>45742</v>
      </c>
      <c r="B2362" s="6">
        <f>TITRES_STAT!D2365</f>
        <v>2.12</v>
      </c>
      <c r="C2362" s="2">
        <f t="shared" si="285"/>
        <v>9.0000000000000302E-2</v>
      </c>
      <c r="D2362" s="2">
        <f t="shared" si="286"/>
        <v>2.0100000000000002</v>
      </c>
      <c r="E2362" s="2">
        <f t="shared" si="288"/>
        <v>2.0200000000000005</v>
      </c>
      <c r="F2362" s="2">
        <f t="shared" si="289"/>
        <v>2.0760000000000001</v>
      </c>
      <c r="G2362" s="2">
        <f t="shared" si="291"/>
        <v>2.1452000000000004</v>
      </c>
      <c r="H2362" s="2">
        <f t="shared" si="287"/>
        <v>2.1061000000000001</v>
      </c>
      <c r="I2362" s="2">
        <f t="array" ref="I2362">SUMPRODUCT(B2346:B2365, (ROW(B2346:B2365)-ROW(B2346)+1)) / (20*21/2)</f>
        <v>2.0531904761904758</v>
      </c>
      <c r="J2362" s="2">
        <f t="shared" si="290"/>
        <v>2.0637614591190863</v>
      </c>
      <c r="K2362" s="2">
        <f t="shared" si="292"/>
        <v>2.1313051683442636</v>
      </c>
    </row>
    <row r="2363" spans="1:11" ht="13.5" x14ac:dyDescent="0.25">
      <c r="A2363" s="3">
        <f>TITRES_STAT!B2366</f>
        <v>45743</v>
      </c>
      <c r="B2363" s="6">
        <f>TITRES_STAT!D2366</f>
        <v>2.0499999999999998</v>
      </c>
      <c r="C2363" s="2">
        <f t="shared" si="285"/>
        <v>-7.0000000000000284E-2</v>
      </c>
      <c r="D2363" s="2">
        <f t="shared" si="286"/>
        <v>2.0200000000000005</v>
      </c>
      <c r="E2363" s="2">
        <f t="shared" si="288"/>
        <v>2.0119999999999996</v>
      </c>
      <c r="F2363" s="2">
        <f t="shared" si="289"/>
        <v>2.073</v>
      </c>
      <c r="G2363" s="2">
        <f t="shared" si="291"/>
        <v>2.1352000000000002</v>
      </c>
      <c r="H2363" s="2">
        <f t="shared" si="287"/>
        <v>2.1065</v>
      </c>
      <c r="I2363" s="2">
        <f t="array" ref="I2363">SUMPRODUCT(B2347:B2366, (ROW(B2347:B2366)-ROW(B2347)+1)) / (20*21/2)</f>
        <v>2.0575714285714284</v>
      </c>
      <c r="J2363" s="2">
        <f t="shared" si="290"/>
        <v>2.0624508439648874</v>
      </c>
      <c r="K2363" s="2">
        <f t="shared" si="292"/>
        <v>2.1281167303699791</v>
      </c>
    </row>
    <row r="2364" spans="1:11" ht="13.5" x14ac:dyDescent="0.25">
      <c r="A2364" s="3">
        <f>TITRES_STAT!B2367</f>
        <v>45744</v>
      </c>
      <c r="B2364" s="6">
        <f>TITRES_STAT!D2367</f>
        <v>2.09</v>
      </c>
      <c r="C2364" s="2">
        <f t="shared" si="285"/>
        <v>4.0000000000000036E-2</v>
      </c>
      <c r="D2364" s="2">
        <f t="shared" si="286"/>
        <v>2.0479999999999996</v>
      </c>
      <c r="E2364" s="2">
        <f t="shared" si="288"/>
        <v>2.016</v>
      </c>
      <c r="F2364" s="2">
        <f t="shared" si="289"/>
        <v>2.0754999999999995</v>
      </c>
      <c r="G2364" s="2">
        <f t="shared" si="291"/>
        <v>2.1270000000000002</v>
      </c>
      <c r="H2364" s="2">
        <f t="shared" si="287"/>
        <v>2.1071</v>
      </c>
      <c r="I2364" s="2">
        <f t="array" ref="I2364">SUMPRODUCT(B2348:B2367, (ROW(B2348:B2367)-ROW(B2348)+1)) / (20*21/2)</f>
        <v>2.0600476190476189</v>
      </c>
      <c r="J2364" s="2">
        <f t="shared" si="290"/>
        <v>2.0650745731110884</v>
      </c>
      <c r="K2364" s="2">
        <f t="shared" si="292"/>
        <v>2.1266219566299802</v>
      </c>
    </row>
    <row r="2365" spans="1:11" ht="13.5" x14ac:dyDescent="0.25">
      <c r="A2365" s="3">
        <f>TITRES_STAT!B2368</f>
        <v>45749</v>
      </c>
      <c r="B2365" s="6">
        <f>TITRES_STAT!D2368</f>
        <v>2.1</v>
      </c>
      <c r="C2365" s="2">
        <f t="shared" si="285"/>
        <v>1.0000000000000231E-2</v>
      </c>
      <c r="D2365" s="2">
        <f t="shared" si="286"/>
        <v>2.0779999999999998</v>
      </c>
      <c r="E2365" s="2">
        <f t="shared" si="288"/>
        <v>2.0209999999999999</v>
      </c>
      <c r="F2365" s="2">
        <f t="shared" si="289"/>
        <v>2.0739999999999998</v>
      </c>
      <c r="G2365" s="2">
        <f t="shared" si="291"/>
        <v>2.1192000000000002</v>
      </c>
      <c r="H2365" s="2">
        <f t="shared" si="287"/>
        <v>2.1081499999999997</v>
      </c>
      <c r="I2365" s="2">
        <f t="array" ref="I2365">SUMPRODUCT(B2349:B2368, (ROW(B2349:B2368)-ROW(B2349)+1)) / (20*21/2)</f>
        <v>2.0629523809523809</v>
      </c>
      <c r="J2365" s="2">
        <f t="shared" si="290"/>
        <v>2.0684008042433657</v>
      </c>
      <c r="K2365" s="2">
        <f t="shared" si="292"/>
        <v>2.1255779583307657</v>
      </c>
    </row>
    <row r="2366" spans="1:11" ht="13.5" x14ac:dyDescent="0.25">
      <c r="A2366" s="3">
        <f>TITRES_STAT!B2369</f>
        <v>45750</v>
      </c>
      <c r="B2366" s="6">
        <f>TITRES_STAT!D2369</f>
        <v>2.12</v>
      </c>
      <c r="C2366" s="2">
        <f t="shared" si="285"/>
        <v>2.0000000000000018E-2</v>
      </c>
      <c r="D2366" s="2">
        <f t="shared" si="286"/>
        <v>2.0960000000000001</v>
      </c>
      <c r="E2366" s="2">
        <f t="shared" si="288"/>
        <v>2.0330000000000004</v>
      </c>
      <c r="F2366" s="2">
        <f t="shared" si="289"/>
        <v>2.0739999999999994</v>
      </c>
      <c r="G2366" s="2">
        <f t="shared" si="291"/>
        <v>2.1130000000000004</v>
      </c>
      <c r="H2366" s="2">
        <f t="shared" si="287"/>
        <v>2.1092999999999997</v>
      </c>
      <c r="I2366" s="2">
        <f t="array" ref="I2366">SUMPRODUCT(B2350:B2369, (ROW(B2350:B2369)-ROW(B2350)+1)) / (20*21/2)</f>
        <v>2.0658571428571428</v>
      </c>
      <c r="J2366" s="2">
        <f t="shared" si="290"/>
        <v>2.0733150133630454</v>
      </c>
      <c r="K2366" s="2">
        <f t="shared" si="292"/>
        <v>2.1253592148668141</v>
      </c>
    </row>
    <row r="2367" spans="1:11" ht="13.5" x14ac:dyDescent="0.25">
      <c r="A2367" s="3">
        <f>TITRES_STAT!B2370</f>
        <v>45751</v>
      </c>
      <c r="B2367" s="6">
        <f>TITRES_STAT!D2370</f>
        <v>2.1</v>
      </c>
      <c r="C2367" s="2">
        <f t="shared" si="285"/>
        <v>-2.0000000000000018E-2</v>
      </c>
      <c r="D2367" s="2">
        <f t="shared" si="286"/>
        <v>2.0919999999999996</v>
      </c>
      <c r="E2367" s="2">
        <f t="shared" si="288"/>
        <v>2.0510000000000006</v>
      </c>
      <c r="F2367" s="2">
        <f t="shared" si="289"/>
        <v>2.0695000000000006</v>
      </c>
      <c r="G2367" s="2">
        <f t="shared" si="291"/>
        <v>2.1078000000000001</v>
      </c>
      <c r="H2367" s="2">
        <f t="shared" si="287"/>
        <v>2.1107499999999999</v>
      </c>
      <c r="I2367" s="2">
        <f t="array" ref="I2367">SUMPRODUCT(B2351:B2370, (ROW(B2351:B2370)-ROW(B2351)+1)) / (20*21/2)</f>
        <v>2.0677619047619045</v>
      </c>
      <c r="J2367" s="2">
        <f t="shared" si="290"/>
        <v>2.075856440661803</v>
      </c>
      <c r="K2367" s="2">
        <f t="shared" si="292"/>
        <v>2.1243647358524296</v>
      </c>
    </row>
    <row r="2368" spans="1:11" ht="13.5" x14ac:dyDescent="0.25">
      <c r="A2368" s="3">
        <f>TITRES_STAT!B2371</f>
        <v>45754</v>
      </c>
      <c r="B2368" s="6">
        <f>TITRES_STAT!D2371</f>
        <v>2.1</v>
      </c>
      <c r="C2368" s="2">
        <f t="shared" si="285"/>
        <v>0</v>
      </c>
      <c r="D2368" s="2">
        <f t="shared" si="286"/>
        <v>2.1019999999999999</v>
      </c>
      <c r="E2368" s="2">
        <f t="shared" si="288"/>
        <v>2.0610000000000004</v>
      </c>
      <c r="F2368" s="2">
        <f t="shared" si="289"/>
        <v>2.0695000000000001</v>
      </c>
      <c r="G2368" s="2">
        <f t="shared" si="291"/>
        <v>2.1028000000000002</v>
      </c>
      <c r="H2368" s="2">
        <f t="shared" si="287"/>
        <v>2.1121999999999996</v>
      </c>
      <c r="I2368" s="2">
        <f t="array" ref="I2368">SUMPRODUCT(B2352:B2371, (ROW(B2352:B2371)-ROW(B2352)+1)) / (20*21/2)</f>
        <v>2.0652857142857144</v>
      </c>
      <c r="J2368" s="2">
        <f t="shared" si="290"/>
        <v>2.0781558272654408</v>
      </c>
      <c r="K2368" s="2">
        <f t="shared" si="292"/>
        <v>2.1234092560150795</v>
      </c>
    </row>
    <row r="2369" spans="1:11" ht="13.5" x14ac:dyDescent="0.25">
      <c r="A2369" s="3">
        <f>TITRES_STAT!B2372</f>
        <v>45755</v>
      </c>
      <c r="B2369" s="6">
        <f>TITRES_STAT!D2372</f>
        <v>2.1</v>
      </c>
      <c r="C2369" s="2">
        <f t="shared" si="285"/>
        <v>0</v>
      </c>
      <c r="D2369" s="2">
        <f t="shared" si="286"/>
        <v>2.1040000000000001</v>
      </c>
      <c r="E2369" s="2">
        <f t="shared" si="288"/>
        <v>2.0760000000000001</v>
      </c>
      <c r="F2369" s="2">
        <f t="shared" si="289"/>
        <v>2.0700000000000003</v>
      </c>
      <c r="G2369" s="2">
        <f t="shared" si="291"/>
        <v>2.0998000000000001</v>
      </c>
      <c r="H2369" s="2">
        <f t="shared" si="287"/>
        <v>2.1136499999999998</v>
      </c>
      <c r="I2369" s="2">
        <f t="array" ref="I2369">SUMPRODUCT(B2353:B2372, (ROW(B2353:B2372)-ROW(B2353)+1)) / (20*21/2)</f>
        <v>2.0604285714285715</v>
      </c>
      <c r="J2369" s="2">
        <f t="shared" si="290"/>
        <v>2.0802362246687323</v>
      </c>
      <c r="K2369" s="2">
        <f t="shared" si="292"/>
        <v>2.1224912459752727</v>
      </c>
    </row>
    <row r="2370" spans="1:11" ht="13.5" x14ac:dyDescent="0.25">
      <c r="A2370" s="3">
        <f>TITRES_STAT!B2373</f>
        <v>45757</v>
      </c>
      <c r="B2370" s="6">
        <f>TITRES_STAT!D2373</f>
        <v>2.09</v>
      </c>
      <c r="C2370" s="2">
        <f t="shared" si="285"/>
        <v>-1.0000000000000231E-2</v>
      </c>
      <c r="D2370" s="2">
        <f t="shared" si="286"/>
        <v>2.1019999999999999</v>
      </c>
      <c r="E2370" s="2">
        <f t="shared" si="288"/>
        <v>2.09</v>
      </c>
      <c r="F2370" s="2">
        <f t="shared" si="289"/>
        <v>2.0660000000000003</v>
      </c>
      <c r="G2370" s="2">
        <f t="shared" si="291"/>
        <v>2.0986000000000002</v>
      </c>
      <c r="H2370" s="2">
        <f t="shared" si="287"/>
        <v>2.1150499999999992</v>
      </c>
      <c r="I2370" s="2">
        <f t="array" ref="I2370">SUMPRODUCT(B2354:B2373, (ROW(B2354:B2373)-ROW(B2354)+1)) / (20*21/2)</f>
        <v>2.0480476190476189</v>
      </c>
      <c r="J2370" s="2">
        <f t="shared" si="290"/>
        <v>2.081166108033615</v>
      </c>
      <c r="K2370" s="2">
        <f t="shared" si="292"/>
        <v>2.1212170794664384</v>
      </c>
    </row>
    <row r="2371" spans="1:11" ht="13.5" x14ac:dyDescent="0.25">
      <c r="A2371" s="3">
        <f>TITRES_STAT!B2374</f>
        <v>45758</v>
      </c>
      <c r="B2371" s="6">
        <f>TITRES_STAT!D2374</f>
        <v>2.04</v>
      </c>
      <c r="C2371" s="2">
        <f t="shared" si="285"/>
        <v>-4.9999999999999822E-2</v>
      </c>
      <c r="D2371" s="2">
        <f t="shared" si="286"/>
        <v>2.0859999999999999</v>
      </c>
      <c r="E2371" s="2">
        <f t="shared" si="288"/>
        <v>2.0910000000000002</v>
      </c>
      <c r="F2371" s="2">
        <f t="shared" si="289"/>
        <v>2.0610000000000004</v>
      </c>
      <c r="G2371" s="2">
        <f t="shared" si="291"/>
        <v>2.0946000000000002</v>
      </c>
      <c r="H2371" s="2">
        <f t="shared" si="287"/>
        <v>2.1161999999999992</v>
      </c>
      <c r="I2371" s="2">
        <f t="array" ref="I2371">SUMPRODUCT(B2355:B2374, (ROW(B2355:B2374)-ROW(B2355)+1)) / (20*21/2)</f>
        <v>2.0290476190476192</v>
      </c>
      <c r="J2371" s="2">
        <f t="shared" si="290"/>
        <v>2.077245526316128</v>
      </c>
      <c r="K2371" s="2">
        <f t="shared" si="292"/>
        <v>2.1180320959579508</v>
      </c>
    </row>
    <row r="2372" spans="1:11" ht="13.5" x14ac:dyDescent="0.25">
      <c r="A2372" s="3">
        <f>TITRES_STAT!B2375</f>
        <v>45761</v>
      </c>
      <c r="B2372" s="6">
        <f>TITRES_STAT!D2375</f>
        <v>2.0099999999999998</v>
      </c>
      <c r="C2372" s="2">
        <f t="shared" ref="C2372:C2435" si="293">B2372-B2371</f>
        <v>-3.0000000000000249E-2</v>
      </c>
      <c r="D2372" s="2">
        <f t="shared" si="286"/>
        <v>2.0680000000000001</v>
      </c>
      <c r="E2372" s="2">
        <f t="shared" si="288"/>
        <v>2.0799999999999996</v>
      </c>
      <c r="F2372" s="2">
        <f t="shared" si="289"/>
        <v>2.0499999999999998</v>
      </c>
      <c r="G2372" s="2">
        <f t="shared" si="291"/>
        <v>2.0918000000000005</v>
      </c>
      <c r="H2372" s="2">
        <f t="shared" si="287"/>
        <v>2.117249999999999</v>
      </c>
      <c r="I2372" s="2">
        <f t="array" ref="I2372">SUMPRODUCT(B2356:B2375, (ROW(B2356:B2375)-ROW(B2356)+1)) / (20*21/2)</f>
        <v>2.0034285714285711</v>
      </c>
      <c r="J2372" s="2">
        <f t="shared" si="290"/>
        <v>2.070841190476497</v>
      </c>
      <c r="K2372" s="2">
        <f t="shared" si="292"/>
        <v>2.1137955431752862</v>
      </c>
    </row>
    <row r="2373" spans="1:11" ht="13.5" x14ac:dyDescent="0.25">
      <c r="A2373" s="3">
        <f>TITRES_STAT!B2376</f>
        <v>45762</v>
      </c>
      <c r="B2373" s="6">
        <f>TITRES_STAT!D2376</f>
        <v>1.92</v>
      </c>
      <c r="C2373" s="2">
        <f t="shared" si="293"/>
        <v>-8.9999999999999858E-2</v>
      </c>
      <c r="D2373" s="2">
        <f t="shared" si="286"/>
        <v>2.0319999999999996</v>
      </c>
      <c r="E2373" s="2">
        <f t="shared" si="288"/>
        <v>2.0670000000000002</v>
      </c>
      <c r="F2373" s="2">
        <f t="shared" si="289"/>
        <v>2.0395000000000003</v>
      </c>
      <c r="G2373" s="2">
        <f t="shared" si="291"/>
        <v>2.0872000000000002</v>
      </c>
      <c r="H2373" s="2">
        <f t="shared" si="287"/>
        <v>2.1178499999999989</v>
      </c>
      <c r="I2373" s="2">
        <f t="array" ref="I2373">SUMPRODUCT(B2357:B2376, (ROW(B2357:B2376)-ROW(B2357)+1)) / (20*21/2)</f>
        <v>1.9763333333333335</v>
      </c>
      <c r="J2373" s="2">
        <f t="shared" si="290"/>
        <v>2.0564753628120687</v>
      </c>
      <c r="K2373" s="2">
        <f t="shared" si="292"/>
        <v>2.1061957179527258</v>
      </c>
    </row>
    <row r="2374" spans="1:11" ht="13.5" x14ac:dyDescent="0.25">
      <c r="A2374" s="3">
        <f>TITRES_STAT!B2377</f>
        <v>45763</v>
      </c>
      <c r="B2374" s="6">
        <f>TITRES_STAT!D2377</f>
        <v>1.84</v>
      </c>
      <c r="C2374" s="2">
        <f t="shared" si="293"/>
        <v>-7.9999999999999849E-2</v>
      </c>
      <c r="D2374" s="2">
        <f t="shared" ref="D2374:D2437" si="294">AVERAGE(B2370:B2374)</f>
        <v>1.9799999999999998</v>
      </c>
      <c r="E2374" s="2">
        <f t="shared" si="288"/>
        <v>2.0419999999999998</v>
      </c>
      <c r="F2374" s="2">
        <f t="shared" si="289"/>
        <v>2.0290000000000008</v>
      </c>
      <c r="G2374" s="2">
        <f t="shared" si="291"/>
        <v>2.0792000000000006</v>
      </c>
      <c r="H2374" s="2">
        <f t="shared" si="287"/>
        <v>2.1179999999999994</v>
      </c>
      <c r="I2374" s="2">
        <f t="array" ref="I2374">SUMPRODUCT(B2358:B2377, (ROW(B2358:B2377)-ROW(B2358)+1)) / (20*21/2)</f>
        <v>1.9505238095238093</v>
      </c>
      <c r="J2374" s="2">
        <f t="shared" si="290"/>
        <v>2.0358586615918717</v>
      </c>
      <c r="K2374" s="2">
        <f t="shared" si="292"/>
        <v>2.095756670189874</v>
      </c>
    </row>
    <row r="2375" spans="1:11" ht="13.5" x14ac:dyDescent="0.25">
      <c r="A2375" s="3">
        <f>TITRES_STAT!B2378</f>
        <v>45764</v>
      </c>
      <c r="B2375" s="6">
        <f>TITRES_STAT!D2378</f>
        <v>1.76</v>
      </c>
      <c r="C2375" s="2">
        <f t="shared" si="293"/>
        <v>-8.0000000000000071E-2</v>
      </c>
      <c r="D2375" s="2">
        <f t="shared" si="294"/>
        <v>1.9140000000000001</v>
      </c>
      <c r="E2375" s="2">
        <f t="shared" si="288"/>
        <v>2.008</v>
      </c>
      <c r="F2375" s="2">
        <f t="shared" si="289"/>
        <v>2.0145000000000004</v>
      </c>
      <c r="G2375" s="2">
        <f t="shared" si="291"/>
        <v>2.0696000000000003</v>
      </c>
      <c r="H2375" s="2">
        <f t="shared" si="287"/>
        <v>2.1177499999999991</v>
      </c>
      <c r="I2375" s="2">
        <f t="array" ref="I2375">SUMPRODUCT(B2359:B2378, (ROW(B2359:B2378)-ROW(B2359)+1)) / (20*21/2)</f>
        <v>1.9275238095238094</v>
      </c>
      <c r="J2375" s="2">
        <f t="shared" si="290"/>
        <v>2.0095864081069315</v>
      </c>
      <c r="K2375" s="2">
        <f t="shared" si="292"/>
        <v>2.0825897419471335</v>
      </c>
    </row>
    <row r="2376" spans="1:11" ht="13.5" x14ac:dyDescent="0.25">
      <c r="A2376" s="3">
        <f>TITRES_STAT!B2379</f>
        <v>45765</v>
      </c>
      <c r="B2376" s="6">
        <f>TITRES_STAT!D2379</f>
        <v>1.73</v>
      </c>
      <c r="C2376" s="2">
        <f t="shared" si="293"/>
        <v>-3.0000000000000027E-2</v>
      </c>
      <c r="D2376" s="2">
        <f t="shared" si="294"/>
        <v>1.8519999999999999</v>
      </c>
      <c r="E2376" s="2">
        <f t="shared" si="288"/>
        <v>1.9690000000000001</v>
      </c>
      <c r="F2376" s="2">
        <f t="shared" si="289"/>
        <v>2.0010000000000003</v>
      </c>
      <c r="G2376" s="2">
        <f t="shared" si="291"/>
        <v>2.0594000000000001</v>
      </c>
      <c r="H2376" s="2">
        <f t="shared" si="287"/>
        <v>2.1173499999999996</v>
      </c>
      <c r="I2376" s="2">
        <f t="array" ref="I2376">SUMPRODUCT(B2360:B2379, (ROW(B2360:B2379)-ROW(B2360)+1)) / (20*21/2)</f>
        <v>1.9085714285714286</v>
      </c>
      <c r="J2376" s="2">
        <f t="shared" si="290"/>
        <v>1.9829591311443664</v>
      </c>
      <c r="K2376" s="2">
        <f t="shared" si="292"/>
        <v>2.0687626932433245</v>
      </c>
    </row>
    <row r="2377" spans="1:11" ht="13.5" x14ac:dyDescent="0.25">
      <c r="A2377" s="3">
        <f>TITRES_STAT!B2380</f>
        <v>45768</v>
      </c>
      <c r="B2377" s="6">
        <f>TITRES_STAT!D2380</f>
        <v>1.73</v>
      </c>
      <c r="C2377" s="2">
        <f t="shared" si="293"/>
        <v>0</v>
      </c>
      <c r="D2377" s="2">
        <f t="shared" si="294"/>
        <v>1.796</v>
      </c>
      <c r="E2377" s="2">
        <f t="shared" si="288"/>
        <v>1.9319999999999999</v>
      </c>
      <c r="F2377" s="2">
        <f t="shared" si="289"/>
        <v>1.9915000000000003</v>
      </c>
      <c r="G2377" s="2">
        <f t="shared" si="291"/>
        <v>2.0512000000000001</v>
      </c>
      <c r="H2377" s="2">
        <f t="shared" si="287"/>
        <v>2.1169499999999997</v>
      </c>
      <c r="I2377" s="2">
        <f t="array" ref="I2377">SUMPRODUCT(B2361:B2380, (ROW(B2361:B2380)-ROW(B2361)+1)) / (20*21/2)</f>
        <v>1.8942380952380953</v>
      </c>
      <c r="J2377" s="2">
        <f t="shared" si="290"/>
        <v>1.9588677853210934</v>
      </c>
      <c r="K2377" s="2">
        <f t="shared" si="292"/>
        <v>2.0554778817435864</v>
      </c>
    </row>
    <row r="2378" spans="1:11" ht="13.5" x14ac:dyDescent="0.25">
      <c r="A2378" s="3">
        <f>TITRES_STAT!B2381</f>
        <v>45769</v>
      </c>
      <c r="B2378" s="6">
        <f>TITRES_STAT!D2381</f>
        <v>1.75</v>
      </c>
      <c r="C2378" s="2">
        <f t="shared" si="293"/>
        <v>2.0000000000000018E-2</v>
      </c>
      <c r="D2378" s="2">
        <f t="shared" si="294"/>
        <v>1.762</v>
      </c>
      <c r="E2378" s="2">
        <f t="shared" si="288"/>
        <v>1.8969999999999998</v>
      </c>
      <c r="F2378" s="2">
        <f t="shared" si="289"/>
        <v>1.9789999999999999</v>
      </c>
      <c r="G2378" s="2">
        <f t="shared" si="291"/>
        <v>2.0452000000000004</v>
      </c>
      <c r="H2378" s="2">
        <f t="shared" ref="H2378:H2441" si="295">AVERAGE(B2179:B2378)</f>
        <v>2.1166499999999999</v>
      </c>
      <c r="I2378" s="2">
        <f t="array" ref="I2378">SUMPRODUCT(B2362:B2381, (ROW(B2362:B2381)-ROW(B2362)+1)) / (20*21/2)</f>
        <v>1.8824285714285713</v>
      </c>
      <c r="J2378" s="2">
        <f t="shared" si="290"/>
        <v>1.9389756152905131</v>
      </c>
      <c r="K2378" s="2">
        <f t="shared" si="292"/>
        <v>2.0434983569693284</v>
      </c>
    </row>
    <row r="2379" spans="1:11" ht="13.5" x14ac:dyDescent="0.25">
      <c r="A2379" s="3">
        <f>TITRES_STAT!B2382</f>
        <v>45770</v>
      </c>
      <c r="B2379" s="6">
        <f>TITRES_STAT!D2382</f>
        <v>1.78</v>
      </c>
      <c r="C2379" s="2">
        <f t="shared" si="293"/>
        <v>3.0000000000000027E-2</v>
      </c>
      <c r="D2379" s="2">
        <f t="shared" si="294"/>
        <v>1.75</v>
      </c>
      <c r="E2379" s="2">
        <f t="shared" si="288"/>
        <v>1.8649999999999998</v>
      </c>
      <c r="F2379" s="2">
        <f t="shared" si="289"/>
        <v>1.9704999999999999</v>
      </c>
      <c r="G2379" s="2">
        <f t="shared" si="291"/>
        <v>2.0396000000000005</v>
      </c>
      <c r="H2379" s="2">
        <f t="shared" si="295"/>
        <v>2.1164999999999994</v>
      </c>
      <c r="I2379" s="2">
        <f t="array" ref="I2379">SUMPRODUCT(B2363:B2382, (ROW(B2363:B2382)-ROW(B2363)+1)) / (20*21/2)</f>
        <v>1.879142857142857</v>
      </c>
      <c r="J2379" s="2">
        <f t="shared" si="290"/>
        <v>1.9238350805009405</v>
      </c>
      <c r="K2379" s="2">
        <f t="shared" si="292"/>
        <v>2.0331650880685705</v>
      </c>
    </row>
    <row r="2380" spans="1:11" ht="13.5" x14ac:dyDescent="0.25">
      <c r="A2380" s="3">
        <f>TITRES_STAT!B2383</f>
        <v>45771</v>
      </c>
      <c r="B2380" s="6">
        <f>TITRES_STAT!D2383</f>
        <v>1.82</v>
      </c>
      <c r="C2380" s="2">
        <f t="shared" si="293"/>
        <v>4.0000000000000036E-2</v>
      </c>
      <c r="D2380" s="2">
        <f t="shared" si="294"/>
        <v>1.762</v>
      </c>
      <c r="E2380" s="2">
        <f t="shared" ref="E2380:E2443" si="296">AVERAGE(B2371:B2380)</f>
        <v>1.8380000000000003</v>
      </c>
      <c r="F2380" s="2">
        <f t="shared" si="289"/>
        <v>1.9639999999999997</v>
      </c>
      <c r="G2380" s="2">
        <f t="shared" si="291"/>
        <v>2.0344000000000002</v>
      </c>
      <c r="H2380" s="2">
        <f t="shared" si="295"/>
        <v>2.1165499999999997</v>
      </c>
      <c r="I2380" s="2">
        <f t="array" ref="I2380">SUMPRODUCT(B2364:B2383, (ROW(B2364:B2383)-ROW(B2364)+1)) / (20*21/2)</f>
        <v>1.8796666666666668</v>
      </c>
      <c r="J2380" s="2">
        <f t="shared" si="290"/>
        <v>1.9139460252151368</v>
      </c>
      <c r="K2380" s="2">
        <f t="shared" si="292"/>
        <v>2.0248056728501953</v>
      </c>
    </row>
    <row r="2381" spans="1:11" ht="13.5" x14ac:dyDescent="0.25">
      <c r="A2381" s="3">
        <f>TITRES_STAT!B2384</f>
        <v>45772</v>
      </c>
      <c r="B2381" s="6">
        <f>TITRES_STAT!D2384</f>
        <v>1.84</v>
      </c>
      <c r="C2381" s="2">
        <f t="shared" si="293"/>
        <v>2.0000000000000018E-2</v>
      </c>
      <c r="D2381" s="2">
        <f t="shared" si="294"/>
        <v>1.784</v>
      </c>
      <c r="E2381" s="2">
        <f t="shared" si="296"/>
        <v>1.8180000000000001</v>
      </c>
      <c r="F2381" s="2">
        <f t="shared" si="289"/>
        <v>1.9545000000000006</v>
      </c>
      <c r="G2381" s="2">
        <f t="shared" si="291"/>
        <v>2.0292000000000003</v>
      </c>
      <c r="H2381" s="2">
        <f t="shared" si="295"/>
        <v>2.1166999999999998</v>
      </c>
      <c r="I2381" s="2">
        <f t="array" ref="I2381">SUMPRODUCT(B2365:B2384, (ROW(B2365:B2384)-ROW(B2365)+1)) / (20*21/2)</f>
        <v>1.8740000000000003</v>
      </c>
      <c r="J2381" s="2">
        <f t="shared" si="290"/>
        <v>1.9069035466232189</v>
      </c>
      <c r="K2381" s="2">
        <f t="shared" si="292"/>
        <v>2.0175583915619524</v>
      </c>
    </row>
    <row r="2382" spans="1:11" ht="13.5" x14ac:dyDescent="0.25">
      <c r="A2382" s="3">
        <f>TITRES_STAT!B2385</f>
        <v>45775</v>
      </c>
      <c r="B2382" s="6">
        <f>TITRES_STAT!D2385</f>
        <v>1.92</v>
      </c>
      <c r="C2382" s="2">
        <f t="shared" si="293"/>
        <v>7.9999999999999849E-2</v>
      </c>
      <c r="D2382" s="2">
        <f t="shared" si="294"/>
        <v>1.8219999999999998</v>
      </c>
      <c r="E2382" s="2">
        <f t="shared" si="296"/>
        <v>1.8090000000000004</v>
      </c>
      <c r="F2382" s="2">
        <f t="shared" si="289"/>
        <v>1.9445000000000003</v>
      </c>
      <c r="G2382" s="2">
        <f t="shared" si="291"/>
        <v>2.0274000000000005</v>
      </c>
      <c r="H2382" s="2">
        <f t="shared" si="295"/>
        <v>2.1172499999999999</v>
      </c>
      <c r="I2382" s="2">
        <f t="array" ref="I2382">SUMPRODUCT(B2366:B2385, (ROW(B2366:B2385)-ROW(B2366)+1)) / (20*21/2)</f>
        <v>1.8702857142857146</v>
      </c>
      <c r="J2382" s="2">
        <f t="shared" si="290"/>
        <v>1.9081508278971981</v>
      </c>
      <c r="K2382" s="2">
        <f t="shared" si="292"/>
        <v>2.0137325722850132</v>
      </c>
    </row>
    <row r="2383" spans="1:11" ht="13.5" x14ac:dyDescent="0.25">
      <c r="A2383" s="3">
        <f>TITRES_STAT!B2386</f>
        <v>45776</v>
      </c>
      <c r="B2383" s="6">
        <f>TITRES_STAT!D2386</f>
        <v>1.95</v>
      </c>
      <c r="C2383" s="2">
        <f t="shared" si="293"/>
        <v>3.0000000000000027E-2</v>
      </c>
      <c r="D2383" s="2">
        <f t="shared" si="294"/>
        <v>1.8620000000000001</v>
      </c>
      <c r="E2383" s="2">
        <f t="shared" si="296"/>
        <v>1.8120000000000001</v>
      </c>
      <c r="F2383" s="2">
        <f t="shared" si="289"/>
        <v>1.9395000000000007</v>
      </c>
      <c r="G2383" s="2">
        <f t="shared" si="291"/>
        <v>2.0258000000000003</v>
      </c>
      <c r="H2383" s="2">
        <f t="shared" si="295"/>
        <v>2.1179499999999991</v>
      </c>
      <c r="I2383" s="2">
        <f t="array" ref="I2383">SUMPRODUCT(B2367:B2386, (ROW(B2367:B2386)-ROW(B2367)+1)) / (20*21/2)</f>
        <v>1.8647142857142855</v>
      </c>
      <c r="J2383" s="2">
        <f t="shared" si="290"/>
        <v>1.9121364633355602</v>
      </c>
      <c r="K2383" s="2">
        <f t="shared" si="292"/>
        <v>2.0112332557248167</v>
      </c>
    </row>
    <row r="2384" spans="1:11" ht="13.5" x14ac:dyDescent="0.25">
      <c r="A2384" s="3">
        <f>TITRES_STAT!B2387</f>
        <v>45777</v>
      </c>
      <c r="B2384" s="6">
        <f>TITRES_STAT!D2387</f>
        <v>1.88</v>
      </c>
      <c r="C2384" s="2">
        <f t="shared" si="293"/>
        <v>-7.0000000000000062E-2</v>
      </c>
      <c r="D2384" s="2">
        <f t="shared" si="294"/>
        <v>1.8820000000000001</v>
      </c>
      <c r="E2384" s="2">
        <f t="shared" si="296"/>
        <v>1.8160000000000001</v>
      </c>
      <c r="F2384" s="2">
        <f t="shared" si="289"/>
        <v>1.9290000000000007</v>
      </c>
      <c r="G2384" s="2">
        <f t="shared" si="291"/>
        <v>2.0220000000000002</v>
      </c>
      <c r="H2384" s="2">
        <f t="shared" si="295"/>
        <v>2.1182999999999992</v>
      </c>
      <c r="I2384" s="2">
        <f t="array" ref="I2384">SUMPRODUCT(B2368:B2387, (ROW(B2368:B2387)-ROW(B2368)+1)) / (20*21/2)</f>
        <v>1.8537142857142852</v>
      </c>
      <c r="J2384" s="2">
        <f t="shared" si="290"/>
        <v>1.9090758477797927</v>
      </c>
      <c r="K2384" s="2">
        <f t="shared" si="292"/>
        <v>2.0060868535395295</v>
      </c>
    </row>
    <row r="2385" spans="1:11" ht="13.5" x14ac:dyDescent="0.25">
      <c r="A2385" s="3">
        <f>TITRES_STAT!B2388</f>
        <v>45779</v>
      </c>
      <c r="B2385" s="6">
        <f>TITRES_STAT!D2388</f>
        <v>1.89</v>
      </c>
      <c r="C2385" s="2">
        <f t="shared" si="293"/>
        <v>1.0000000000000009E-2</v>
      </c>
      <c r="D2385" s="2">
        <f t="shared" si="294"/>
        <v>1.8960000000000001</v>
      </c>
      <c r="E2385" s="2">
        <f t="shared" si="296"/>
        <v>1.829</v>
      </c>
      <c r="F2385" s="2">
        <f t="shared" si="289"/>
        <v>1.9185000000000005</v>
      </c>
      <c r="G2385" s="2">
        <f t="shared" si="291"/>
        <v>2.0184000000000002</v>
      </c>
      <c r="H2385" s="2">
        <f t="shared" si="295"/>
        <v>2.1186999999999996</v>
      </c>
      <c r="I2385" s="2">
        <f t="array" ref="I2385">SUMPRODUCT(B2369:B2388, (ROW(B2369:B2388)-ROW(B2369)+1)) / (20*21/2)</f>
        <v>1.8460952380952378</v>
      </c>
      <c r="J2385" s="2">
        <f t="shared" si="290"/>
        <v>1.9072591003721933</v>
      </c>
      <c r="K2385" s="2">
        <f t="shared" si="292"/>
        <v>2.0015344279105283</v>
      </c>
    </row>
    <row r="2386" spans="1:11" ht="13.5" x14ac:dyDescent="0.25">
      <c r="A2386" s="3">
        <f>TITRES_STAT!B2389</f>
        <v>45782</v>
      </c>
      <c r="B2386" s="6">
        <f>TITRES_STAT!D2389</f>
        <v>1.86</v>
      </c>
      <c r="C2386" s="2">
        <f t="shared" si="293"/>
        <v>-2.9999999999999805E-2</v>
      </c>
      <c r="D2386" s="2">
        <f t="shared" si="294"/>
        <v>1.9</v>
      </c>
      <c r="E2386" s="2">
        <f t="shared" si="296"/>
        <v>1.8419999999999999</v>
      </c>
      <c r="F2386" s="2">
        <f t="shared" si="289"/>
        <v>1.9055000000000004</v>
      </c>
      <c r="G2386" s="2">
        <f t="shared" si="291"/>
        <v>2.0152000000000001</v>
      </c>
      <c r="H2386" s="2">
        <f t="shared" si="295"/>
        <v>2.1189499999999994</v>
      </c>
      <c r="I2386" s="2">
        <f t="array" ref="I2386">SUMPRODUCT(B2370:B2389, (ROW(B2370:B2389)-ROW(B2370)+1)) / (20*21/2)</f>
        <v>1.8417619047619047</v>
      </c>
      <c r="J2386" s="2">
        <f t="shared" si="290"/>
        <v>1.9027582336700795</v>
      </c>
      <c r="K2386" s="2">
        <f t="shared" si="292"/>
        <v>1.9959840581885469</v>
      </c>
    </row>
    <row r="2387" spans="1:11" ht="13.5" x14ac:dyDescent="0.25">
      <c r="A2387" s="3">
        <f>TITRES_STAT!B2390</f>
        <v>45783</v>
      </c>
      <c r="B2387" s="6">
        <f>TITRES_STAT!D2390</f>
        <v>1.79</v>
      </c>
      <c r="C2387" s="2">
        <f t="shared" si="293"/>
        <v>-7.0000000000000062E-2</v>
      </c>
      <c r="D2387" s="2">
        <f t="shared" si="294"/>
        <v>1.8740000000000001</v>
      </c>
      <c r="E2387" s="2">
        <f t="shared" si="296"/>
        <v>1.8479999999999996</v>
      </c>
      <c r="F2387" s="2">
        <f t="shared" si="289"/>
        <v>1.89</v>
      </c>
      <c r="G2387" s="2">
        <f t="shared" si="291"/>
        <v>2.0104000000000006</v>
      </c>
      <c r="H2387" s="2">
        <f t="shared" si="295"/>
        <v>2.1188500000000001</v>
      </c>
      <c r="I2387" s="2">
        <f t="array" ref="I2387">SUMPRODUCT(B2371:B2390, (ROW(B2371:B2390)-ROW(B2371)+1)) / (20*21/2)</f>
        <v>1.8463333333333329</v>
      </c>
      <c r="J2387" s="2">
        <f t="shared" si="290"/>
        <v>1.8920193542729291</v>
      </c>
      <c r="K2387" s="2">
        <f t="shared" si="292"/>
        <v>1.9879062519850743</v>
      </c>
    </row>
    <row r="2388" spans="1:11" ht="13.5" x14ac:dyDescent="0.25">
      <c r="A2388" s="3">
        <f>TITRES_STAT!B2391</f>
        <v>45784</v>
      </c>
      <c r="B2388" s="6">
        <f>TITRES_STAT!D2391</f>
        <v>1.81</v>
      </c>
      <c r="C2388" s="2">
        <f t="shared" si="293"/>
        <v>2.0000000000000018E-2</v>
      </c>
      <c r="D2388" s="2">
        <f t="shared" si="294"/>
        <v>1.8460000000000001</v>
      </c>
      <c r="E2388" s="2">
        <f t="shared" si="296"/>
        <v>1.8539999999999999</v>
      </c>
      <c r="F2388" s="2">
        <f t="shared" ref="F2388:F2451" si="297">AVERAGE(B2369:B2388)</f>
        <v>1.8754999999999999</v>
      </c>
      <c r="G2388" s="2">
        <f t="shared" si="291"/>
        <v>2.0042000000000009</v>
      </c>
      <c r="H2388" s="2">
        <f t="shared" si="295"/>
        <v>2.1188500000000001</v>
      </c>
      <c r="I2388" s="2">
        <f t="array" ref="I2388">SUMPRODUCT(B2372:B2391, (ROW(B2372:B2391)-ROW(B2372)+1)) / (20*21/2)</f>
        <v>1.8460476190476192</v>
      </c>
      <c r="J2388" s="2">
        <f t="shared" si="290"/>
        <v>1.8842079871993167</v>
      </c>
      <c r="K2388" s="2">
        <f t="shared" si="292"/>
        <v>1.9809295362209538</v>
      </c>
    </row>
    <row r="2389" spans="1:11" ht="13.5" x14ac:dyDescent="0.25">
      <c r="A2389" s="3">
        <f>TITRES_STAT!B2392</f>
        <v>45785</v>
      </c>
      <c r="B2389" s="6">
        <f>TITRES_STAT!D2392</f>
        <v>1.83</v>
      </c>
      <c r="C2389" s="2">
        <f t="shared" si="293"/>
        <v>2.0000000000000018E-2</v>
      </c>
      <c r="D2389" s="2">
        <f t="shared" si="294"/>
        <v>1.8359999999999999</v>
      </c>
      <c r="E2389" s="2">
        <f t="shared" si="296"/>
        <v>1.8589999999999995</v>
      </c>
      <c r="F2389" s="2">
        <f t="shared" si="297"/>
        <v>1.8619999999999997</v>
      </c>
      <c r="G2389" s="2">
        <f t="shared" si="291"/>
        <v>1.9986000000000006</v>
      </c>
      <c r="H2389" s="2">
        <f t="shared" si="295"/>
        <v>2.1189499999999999</v>
      </c>
      <c r="I2389" s="2">
        <f t="array" ref="I2389">SUMPRODUCT(B2373:B2392, (ROW(B2373:B2392)-ROW(B2373)+1)) / (20*21/2)</f>
        <v>1.8466666666666665</v>
      </c>
      <c r="J2389" s="2">
        <f t="shared" ref="J2389:J2452" si="298">$J$4*B2389+J2388*(1-$J$4)</f>
        <v>1.8790453217517629</v>
      </c>
      <c r="K2389" s="2">
        <f t="shared" si="292"/>
        <v>1.9750107308789557</v>
      </c>
    </row>
    <row r="2390" spans="1:11" ht="13.5" x14ac:dyDescent="0.25">
      <c r="A2390" s="3">
        <f>TITRES_STAT!B2393</f>
        <v>45786</v>
      </c>
      <c r="B2390" s="6">
        <f>TITRES_STAT!D2393</f>
        <v>1.91</v>
      </c>
      <c r="C2390" s="2">
        <f t="shared" si="293"/>
        <v>7.9999999999999849E-2</v>
      </c>
      <c r="D2390" s="2">
        <f t="shared" si="294"/>
        <v>1.8400000000000003</v>
      </c>
      <c r="E2390" s="2">
        <f t="shared" si="296"/>
        <v>1.8679999999999999</v>
      </c>
      <c r="F2390" s="2">
        <f t="shared" si="297"/>
        <v>1.8529999999999998</v>
      </c>
      <c r="G2390" s="2">
        <f t="shared" si="291"/>
        <v>1.9928000000000006</v>
      </c>
      <c r="H2390" s="2">
        <f t="shared" si="295"/>
        <v>2.1194500000000001</v>
      </c>
      <c r="I2390" s="2">
        <f t="array" ref="I2390">SUMPRODUCT(B2374:B2393, (ROW(B2374:B2393)-ROW(B2374)+1)) / (20*21/2)</f>
        <v>1.8480476190476189</v>
      </c>
      <c r="J2390" s="2">
        <f t="shared" si="298"/>
        <v>1.881993386346833</v>
      </c>
      <c r="K2390" s="2">
        <f t="shared" si="292"/>
        <v>1.9724612904523302</v>
      </c>
    </row>
    <row r="2391" spans="1:11" ht="13.5" x14ac:dyDescent="0.25">
      <c r="A2391" s="3">
        <f>TITRES_STAT!B2394</f>
        <v>45789</v>
      </c>
      <c r="B2391" s="6">
        <f>TITRES_STAT!D2394</f>
        <v>1.85</v>
      </c>
      <c r="C2391" s="2">
        <f t="shared" si="293"/>
        <v>-5.9999999999999831E-2</v>
      </c>
      <c r="D2391" s="2">
        <f t="shared" si="294"/>
        <v>1.8379999999999999</v>
      </c>
      <c r="E2391" s="2">
        <f t="shared" si="296"/>
        <v>1.8690000000000002</v>
      </c>
      <c r="F2391" s="2">
        <f t="shared" si="297"/>
        <v>1.8434999999999999</v>
      </c>
      <c r="G2391" s="2">
        <f t="shared" si="291"/>
        <v>1.9876000000000003</v>
      </c>
      <c r="H2391" s="2">
        <f t="shared" si="295"/>
        <v>2.1197000000000004</v>
      </c>
      <c r="I2391" s="2">
        <f t="array" ref="I2391">SUMPRODUCT(B2375:B2394, (ROW(B2375:B2394)-ROW(B2375)+1)) / (20*21/2)</f>
        <v>1.8573809523809524</v>
      </c>
      <c r="J2391" s="2">
        <f t="shared" si="298"/>
        <v>1.8789463971709441</v>
      </c>
      <c r="K2391" s="2">
        <f t="shared" si="292"/>
        <v>1.9676588869051801</v>
      </c>
    </row>
    <row r="2392" spans="1:11" ht="13.5" x14ac:dyDescent="0.25">
      <c r="A2392" s="3">
        <f>TITRES_STAT!B2395</f>
        <v>45790</v>
      </c>
      <c r="B2392" s="6">
        <f>TITRES_STAT!D2395</f>
        <v>1.85</v>
      </c>
      <c r="C2392" s="2">
        <f t="shared" si="293"/>
        <v>0</v>
      </c>
      <c r="D2392" s="2">
        <f t="shared" si="294"/>
        <v>1.85</v>
      </c>
      <c r="E2392" s="2">
        <f t="shared" si="296"/>
        <v>1.8620000000000005</v>
      </c>
      <c r="F2392" s="2">
        <f t="shared" si="297"/>
        <v>1.8355000000000001</v>
      </c>
      <c r="G2392" s="2">
        <f t="shared" si="291"/>
        <v>1.9805999999999999</v>
      </c>
      <c r="H2392" s="2">
        <f t="shared" si="295"/>
        <v>2.1199500000000002</v>
      </c>
      <c r="I2392" s="2">
        <f t="array" ref="I2392">SUMPRODUCT(B2376:B2395, (ROW(B2376:B2395)-ROW(B2376)+1)) / (20*21/2)</f>
        <v>1.8662857142857145</v>
      </c>
      <c r="J2392" s="2">
        <f t="shared" si="298"/>
        <v>1.8761895974403782</v>
      </c>
      <c r="K2392" s="2">
        <f t="shared" si="292"/>
        <v>1.9630448129088987</v>
      </c>
    </row>
    <row r="2393" spans="1:11" ht="13.5" x14ac:dyDescent="0.25">
      <c r="A2393" s="3">
        <f>TITRES_STAT!B2396</f>
        <v>45791</v>
      </c>
      <c r="B2393" s="6">
        <f>TITRES_STAT!D2396</f>
        <v>1.85</v>
      </c>
      <c r="C2393" s="2">
        <f t="shared" si="293"/>
        <v>0</v>
      </c>
      <c r="D2393" s="2">
        <f t="shared" si="294"/>
        <v>1.8579999999999999</v>
      </c>
      <c r="E2393" s="2">
        <f t="shared" si="296"/>
        <v>1.8520000000000003</v>
      </c>
      <c r="F2393" s="2">
        <f t="shared" si="297"/>
        <v>1.8320000000000001</v>
      </c>
      <c r="G2393" s="2">
        <f t="shared" si="291"/>
        <v>1.9753999999999998</v>
      </c>
      <c r="H2393" s="2">
        <f t="shared" si="295"/>
        <v>2.1205500000000006</v>
      </c>
      <c r="I2393" s="2">
        <f t="array" ref="I2393">SUMPRODUCT(B2377:B2396, (ROW(B2377:B2396)-ROW(B2377)+1)) / (20*21/2)</f>
        <v>1.8762857142857146</v>
      </c>
      <c r="J2393" s="2">
        <f t="shared" si="298"/>
        <v>1.8736953500651041</v>
      </c>
      <c r="K2393" s="2">
        <f t="shared" si="292"/>
        <v>1.9586116829909026</v>
      </c>
    </row>
    <row r="2394" spans="1:11" ht="13.5" x14ac:dyDescent="0.25">
      <c r="A2394" s="3">
        <f>TITRES_STAT!B2397</f>
        <v>45792</v>
      </c>
      <c r="B2394" s="6">
        <f>TITRES_STAT!D2397</f>
        <v>1.93</v>
      </c>
      <c r="C2394" s="2">
        <f t="shared" si="293"/>
        <v>7.9999999999999849E-2</v>
      </c>
      <c r="D2394" s="2">
        <f t="shared" si="294"/>
        <v>1.8779999999999997</v>
      </c>
      <c r="E2394" s="2">
        <f t="shared" si="296"/>
        <v>1.857</v>
      </c>
      <c r="F2394" s="2">
        <f t="shared" si="297"/>
        <v>1.8364999999999998</v>
      </c>
      <c r="G2394" s="2">
        <f t="shared" si="291"/>
        <v>1.9731999999999996</v>
      </c>
      <c r="H2394" s="2">
        <f t="shared" si="295"/>
        <v>2.1212000000000004</v>
      </c>
      <c r="I2394" s="2">
        <f t="array" ref="I2394">SUMPRODUCT(B2378:B2397, (ROW(B2378:B2397)-ROW(B2378)+1)) / (20*21/2)</f>
        <v>1.8852380952380954</v>
      </c>
      <c r="J2394" s="2">
        <f t="shared" si="298"/>
        <v>1.8790576976779514</v>
      </c>
      <c r="K2394" s="2">
        <f t="shared" si="292"/>
        <v>1.9574896562069457</v>
      </c>
    </row>
    <row r="2395" spans="1:11" ht="13.5" x14ac:dyDescent="0.25">
      <c r="A2395" s="3">
        <f>TITRES_STAT!B2398</f>
        <v>45793</v>
      </c>
      <c r="B2395" s="6">
        <f>TITRES_STAT!D2398</f>
        <v>1.93</v>
      </c>
      <c r="C2395" s="2">
        <f t="shared" si="293"/>
        <v>0</v>
      </c>
      <c r="D2395" s="2">
        <f t="shared" si="294"/>
        <v>1.8820000000000001</v>
      </c>
      <c r="E2395" s="2">
        <f t="shared" si="296"/>
        <v>1.861</v>
      </c>
      <c r="F2395" s="2">
        <f t="shared" si="297"/>
        <v>1.845</v>
      </c>
      <c r="G2395" s="2">
        <f t="shared" si="291"/>
        <v>1.9691999999999998</v>
      </c>
      <c r="H2395" s="2">
        <f t="shared" si="295"/>
        <v>2.1218500000000007</v>
      </c>
      <c r="I2395" s="2">
        <f t="array" ref="I2395">SUMPRODUCT(B2379:B2398, (ROW(B2379:B2398)-ROW(B2379)+1)) / (20*21/2)</f>
        <v>1.8960000000000001</v>
      </c>
      <c r="J2395" s="2">
        <f t="shared" si="298"/>
        <v>1.8839093455181466</v>
      </c>
      <c r="K2395" s="2">
        <f t="shared" si="292"/>
        <v>1.9564116304733401</v>
      </c>
    </row>
    <row r="2396" spans="1:11" ht="13.5" x14ac:dyDescent="0.25">
      <c r="A2396" s="3">
        <f>TITRES_STAT!B2399</f>
        <v>45796</v>
      </c>
      <c r="B2396" s="6">
        <f>TITRES_STAT!D2399</f>
        <v>1.95</v>
      </c>
      <c r="C2396" s="2">
        <f t="shared" si="293"/>
        <v>2.0000000000000018E-2</v>
      </c>
      <c r="D2396" s="2">
        <f t="shared" si="294"/>
        <v>1.9019999999999999</v>
      </c>
      <c r="E2396" s="2">
        <f t="shared" si="296"/>
        <v>1.8699999999999999</v>
      </c>
      <c r="F2396" s="2">
        <f t="shared" si="297"/>
        <v>1.8560000000000003</v>
      </c>
      <c r="G2396" s="2">
        <f t="shared" si="291"/>
        <v>1.9657999999999995</v>
      </c>
      <c r="H2396" s="2">
        <f t="shared" si="295"/>
        <v>2.1230000000000007</v>
      </c>
      <c r="I2396" s="2">
        <f t="array" ref="I2396">SUMPRODUCT(B2380:B2399, (ROW(B2380:B2399)-ROW(B2380)+1)) / (20*21/2)</f>
        <v>1.9056666666666668</v>
      </c>
      <c r="J2396" s="2">
        <f t="shared" si="298"/>
        <v>1.8902036935640374</v>
      </c>
      <c r="K2396" s="2">
        <f t="shared" si="292"/>
        <v>1.9561601939841895</v>
      </c>
    </row>
    <row r="2397" spans="1:11" ht="13.5" x14ac:dyDescent="0.25">
      <c r="A2397" s="3">
        <f>TITRES_STAT!B2400</f>
        <v>45797</v>
      </c>
      <c r="B2397" s="6">
        <f>TITRES_STAT!D2400</f>
        <v>1.95</v>
      </c>
      <c r="C2397" s="2">
        <f t="shared" si="293"/>
        <v>0</v>
      </c>
      <c r="D2397" s="2">
        <f t="shared" si="294"/>
        <v>1.9219999999999999</v>
      </c>
      <c r="E2397" s="2">
        <f t="shared" si="296"/>
        <v>1.8859999999999999</v>
      </c>
      <c r="F2397" s="2">
        <f t="shared" si="297"/>
        <v>1.8670000000000004</v>
      </c>
      <c r="G2397" s="2">
        <f t="shared" si="291"/>
        <v>1.9609999999999999</v>
      </c>
      <c r="H2397" s="2">
        <f t="shared" si="295"/>
        <v>2.1243500000000006</v>
      </c>
      <c r="I2397" s="2">
        <f t="array" ref="I2397">SUMPRODUCT(B2381:B2400, (ROW(B2381:B2400)-ROW(B2381)+1)) / (20*21/2)</f>
        <v>1.9143809523809525</v>
      </c>
      <c r="J2397" s="2">
        <f t="shared" si="298"/>
        <v>1.895898579891272</v>
      </c>
      <c r="K2397" s="2">
        <f t="shared" si="292"/>
        <v>1.9559186177495154</v>
      </c>
    </row>
    <row r="2398" spans="1:11" ht="13.5" x14ac:dyDescent="0.25">
      <c r="A2398" s="3">
        <f>TITRES_STAT!B2401</f>
        <v>45798</v>
      </c>
      <c r="B2398" s="6">
        <f>TITRES_STAT!D2401</f>
        <v>1.98</v>
      </c>
      <c r="C2398" s="2">
        <f t="shared" si="293"/>
        <v>3.0000000000000027E-2</v>
      </c>
      <c r="D2398" s="2">
        <f t="shared" si="294"/>
        <v>1.948</v>
      </c>
      <c r="E2398" s="2">
        <f t="shared" si="296"/>
        <v>1.9029999999999998</v>
      </c>
      <c r="F2398" s="2">
        <f t="shared" si="297"/>
        <v>1.8785000000000001</v>
      </c>
      <c r="G2398" s="2">
        <f t="shared" si="291"/>
        <v>1.9586000000000001</v>
      </c>
      <c r="H2398" s="2">
        <f t="shared" si="295"/>
        <v>2.1258500000000007</v>
      </c>
      <c r="I2398" s="2">
        <f t="array" ref="I2398">SUMPRODUCT(B2382:B2401, (ROW(B2382:B2401)-ROW(B2382)+1)) / (20*21/2)</f>
        <v>1.9156666666666669</v>
      </c>
      <c r="J2398" s="2">
        <f t="shared" si="298"/>
        <v>1.9039082389492461</v>
      </c>
      <c r="K2398" s="2">
        <f t="shared" si="292"/>
        <v>1.956862985680907</v>
      </c>
    </row>
    <row r="2399" spans="1:11" ht="13.5" x14ac:dyDescent="0.25">
      <c r="A2399" s="3">
        <f>TITRES_STAT!B2402</f>
        <v>45799</v>
      </c>
      <c r="B2399" s="6">
        <f>TITRES_STAT!D2402</f>
        <v>1.98</v>
      </c>
      <c r="C2399" s="2">
        <f t="shared" si="293"/>
        <v>0</v>
      </c>
      <c r="D2399" s="2">
        <f t="shared" si="294"/>
        <v>1.9580000000000002</v>
      </c>
      <c r="E2399" s="2">
        <f t="shared" si="296"/>
        <v>1.9179999999999997</v>
      </c>
      <c r="F2399" s="2">
        <f t="shared" si="297"/>
        <v>1.8884999999999998</v>
      </c>
      <c r="G2399" s="2">
        <f t="shared" si="291"/>
        <v>1.9564000000000004</v>
      </c>
      <c r="H2399" s="2">
        <f t="shared" si="295"/>
        <v>2.1270000000000007</v>
      </c>
      <c r="I2399" s="2">
        <f t="array" ref="I2399">SUMPRODUCT(B2383:B2402, (ROW(B2383:B2402)-ROW(B2383)+1)) / (20*21/2)</f>
        <v>1.9175714285714285</v>
      </c>
      <c r="J2399" s="2">
        <f t="shared" si="298"/>
        <v>1.9111550733350322</v>
      </c>
      <c r="K2399" s="2">
        <f t="shared" si="292"/>
        <v>1.9577703195757734</v>
      </c>
    </row>
    <row r="2400" spans="1:11" ht="13.5" x14ac:dyDescent="0.25">
      <c r="A2400" s="3">
        <f>TITRES_STAT!B2403</f>
        <v>45800</v>
      </c>
      <c r="B2400" s="6">
        <f>TITRES_STAT!D2403</f>
        <v>1.98</v>
      </c>
      <c r="C2400" s="2">
        <f t="shared" si="293"/>
        <v>0</v>
      </c>
      <c r="D2400" s="2">
        <f t="shared" si="294"/>
        <v>1.968</v>
      </c>
      <c r="E2400" s="2">
        <f t="shared" si="296"/>
        <v>1.925</v>
      </c>
      <c r="F2400" s="2">
        <f t="shared" si="297"/>
        <v>1.8964999999999996</v>
      </c>
      <c r="G2400" s="2">
        <f t="shared" si="291"/>
        <v>1.9526000000000006</v>
      </c>
      <c r="H2400" s="2">
        <f t="shared" si="295"/>
        <v>2.1281500000000007</v>
      </c>
      <c r="I2400" s="2">
        <f t="array" ref="I2400">SUMPRODUCT(B2384:B2403, (ROW(B2384:B2403)-ROW(B2384)+1)) / (20*21/2)</f>
        <v>1.9194761904761906</v>
      </c>
      <c r="J2400" s="2">
        <f t="shared" si="298"/>
        <v>1.91771173301741</v>
      </c>
      <c r="K2400" s="2">
        <f t="shared" si="292"/>
        <v>1.9586420717492725</v>
      </c>
    </row>
    <row r="2401" spans="1:11" ht="13.5" x14ac:dyDescent="0.25">
      <c r="A2401" s="3">
        <f>TITRES_STAT!B2404</f>
        <v>45803</v>
      </c>
      <c r="B2401" s="6">
        <f>TITRES_STAT!D2404</f>
        <v>1.91</v>
      </c>
      <c r="C2401" s="2">
        <f t="shared" si="293"/>
        <v>-7.0000000000000062E-2</v>
      </c>
      <c r="D2401" s="2">
        <f t="shared" si="294"/>
        <v>1.9600000000000002</v>
      </c>
      <c r="E2401" s="2">
        <f t="shared" si="296"/>
        <v>1.9309999999999998</v>
      </c>
      <c r="F2401" s="2">
        <f t="shared" si="297"/>
        <v>1.8999999999999997</v>
      </c>
      <c r="G2401" s="2">
        <f t="shared" si="291"/>
        <v>1.9480000000000004</v>
      </c>
      <c r="H2401" s="2">
        <f t="shared" si="295"/>
        <v>2.128950000000001</v>
      </c>
      <c r="I2401" s="2">
        <f t="array" ref="I2401">SUMPRODUCT(B2385:B2404, (ROW(B2385:B2404)-ROW(B2385)+1)) / (20*21/2)</f>
        <v>1.9196190476190473</v>
      </c>
      <c r="J2401" s="2">
        <f t="shared" si="298"/>
        <v>1.9169772822538471</v>
      </c>
      <c r="K2401" s="2">
        <f t="shared" si="292"/>
        <v>1.9567345395238109</v>
      </c>
    </row>
    <row r="2402" spans="1:11" ht="13.5" x14ac:dyDescent="0.25">
      <c r="A2402" s="3">
        <f>TITRES_STAT!B2405</f>
        <v>45804</v>
      </c>
      <c r="B2402" s="6">
        <f>TITRES_STAT!D2405</f>
        <v>1.92</v>
      </c>
      <c r="C2402" s="2">
        <f t="shared" si="293"/>
        <v>1.0000000000000009E-2</v>
      </c>
      <c r="D2402" s="2">
        <f t="shared" si="294"/>
        <v>1.954</v>
      </c>
      <c r="E2402" s="2">
        <f t="shared" si="296"/>
        <v>1.9380000000000002</v>
      </c>
      <c r="F2402" s="2">
        <f t="shared" si="297"/>
        <v>1.9</v>
      </c>
      <c r="G2402" s="2">
        <f t="shared" si="291"/>
        <v>1.9418000000000004</v>
      </c>
      <c r="H2402" s="2">
        <f t="shared" si="295"/>
        <v>2.1298000000000012</v>
      </c>
      <c r="I2402" s="2">
        <f t="array" ref="I2402">SUMPRODUCT(B2386:B2405, (ROW(B2386:B2405)-ROW(B2386)+1)) / (20*21/2)</f>
        <v>1.9244285714285714</v>
      </c>
      <c r="J2402" s="2">
        <f t="shared" si="298"/>
        <v>1.917265160134433</v>
      </c>
      <c r="K2402" s="2">
        <f t="shared" si="292"/>
        <v>1.9552939693464066</v>
      </c>
    </row>
    <row r="2403" spans="1:11" ht="13.5" x14ac:dyDescent="0.25">
      <c r="A2403" s="3">
        <f>TITRES_STAT!B2406</f>
        <v>45805</v>
      </c>
      <c r="B2403" s="6">
        <f>TITRES_STAT!D2406</f>
        <v>1.92</v>
      </c>
      <c r="C2403" s="2">
        <f t="shared" si="293"/>
        <v>0</v>
      </c>
      <c r="D2403" s="2">
        <f t="shared" si="294"/>
        <v>1.9420000000000002</v>
      </c>
      <c r="E2403" s="2">
        <f t="shared" si="296"/>
        <v>1.9450000000000003</v>
      </c>
      <c r="F2403" s="2">
        <f t="shared" si="297"/>
        <v>1.8984999999999999</v>
      </c>
      <c r="G2403" s="2">
        <f t="shared" si="291"/>
        <v>1.9376000000000007</v>
      </c>
      <c r="H2403" s="2">
        <f t="shared" si="295"/>
        <v>2.1303500000000013</v>
      </c>
      <c r="I2403" s="2">
        <f t="array" ref="I2403">SUMPRODUCT(B2387:B2406, (ROW(B2387:B2406)-ROW(B2387)+1)) / (20*21/2)</f>
        <v>1.930857142857143</v>
      </c>
      <c r="J2403" s="2">
        <f t="shared" si="298"/>
        <v>1.9175256210740108</v>
      </c>
      <c r="K2403" s="2">
        <f t="shared" si="292"/>
        <v>1.9539098921171358</v>
      </c>
    </row>
    <row r="2404" spans="1:11" ht="13.5" x14ac:dyDescent="0.25">
      <c r="A2404" s="3">
        <f>TITRES_STAT!B2407</f>
        <v>45806</v>
      </c>
      <c r="B2404" s="6">
        <f>TITRES_STAT!D2407</f>
        <v>1.9</v>
      </c>
      <c r="C2404" s="2">
        <f t="shared" si="293"/>
        <v>-2.0000000000000018E-2</v>
      </c>
      <c r="D2404" s="2">
        <f t="shared" si="294"/>
        <v>1.9259999999999997</v>
      </c>
      <c r="E2404" s="2">
        <f t="shared" si="296"/>
        <v>1.9420000000000002</v>
      </c>
      <c r="F2404" s="2">
        <f t="shared" si="297"/>
        <v>1.8995000000000002</v>
      </c>
      <c r="G2404" s="2">
        <f t="shared" si="291"/>
        <v>1.9346000000000005</v>
      </c>
      <c r="H2404" s="2">
        <f t="shared" si="295"/>
        <v>2.130850000000001</v>
      </c>
      <c r="I2404" s="2">
        <f t="array" ref="I2404">SUMPRODUCT(B2388:B2407, (ROW(B2388:B2407)-ROW(B2388)+1)) / (20*21/2)</f>
        <v>1.9367619047619049</v>
      </c>
      <c r="J2404" s="2">
        <f t="shared" si="298"/>
        <v>1.9158565143050574</v>
      </c>
      <c r="K2404" s="2">
        <f t="shared" si="292"/>
        <v>1.9517957787007776</v>
      </c>
    </row>
    <row r="2405" spans="1:11" ht="13.5" x14ac:dyDescent="0.25">
      <c r="A2405" s="3">
        <f>TITRES_STAT!B2408</f>
        <v>45807</v>
      </c>
      <c r="B2405" s="6">
        <f>TITRES_STAT!D2408</f>
        <v>1.95</v>
      </c>
      <c r="C2405" s="2">
        <f t="shared" si="293"/>
        <v>5.0000000000000044E-2</v>
      </c>
      <c r="D2405" s="2">
        <f t="shared" si="294"/>
        <v>1.92</v>
      </c>
      <c r="E2405" s="2">
        <f t="shared" si="296"/>
        <v>1.9439999999999997</v>
      </c>
      <c r="F2405" s="2">
        <f t="shared" si="297"/>
        <v>1.9025000000000003</v>
      </c>
      <c r="G2405" s="2">
        <f t="shared" si="291"/>
        <v>1.9326000000000005</v>
      </c>
      <c r="H2405" s="2">
        <f t="shared" si="295"/>
        <v>2.1316000000000006</v>
      </c>
      <c r="I2405" s="2">
        <f t="array" ref="I2405">SUMPRODUCT(B2389:B2408, (ROW(B2389:B2408)-ROW(B2389)+1)) / (20*21/2)</f>
        <v>1.9370476190476187</v>
      </c>
      <c r="J2405" s="2">
        <f t="shared" si="298"/>
        <v>1.9191082748474328</v>
      </c>
      <c r="K2405" s="2">
        <f t="shared" si="292"/>
        <v>1.9517253560066294</v>
      </c>
    </row>
    <row r="2406" spans="1:11" ht="13.5" x14ac:dyDescent="0.25">
      <c r="A2406" s="3">
        <f>TITRES_STAT!B2409</f>
        <v>45810</v>
      </c>
      <c r="B2406" s="6">
        <f>TITRES_STAT!D2409</f>
        <v>1.97</v>
      </c>
      <c r="C2406" s="2">
        <f t="shared" si="293"/>
        <v>2.0000000000000018E-2</v>
      </c>
      <c r="D2406" s="2">
        <f t="shared" si="294"/>
        <v>1.9319999999999999</v>
      </c>
      <c r="E2406" s="2">
        <f t="shared" si="296"/>
        <v>1.9460000000000002</v>
      </c>
      <c r="F2406" s="2">
        <f t="shared" si="297"/>
        <v>1.9080000000000001</v>
      </c>
      <c r="G2406" s="2">
        <f t="shared" si="291"/>
        <v>1.9320000000000008</v>
      </c>
      <c r="H2406" s="2">
        <f t="shared" si="295"/>
        <v>2.1328500000000012</v>
      </c>
      <c r="I2406" s="2">
        <f t="array" ref="I2406">SUMPRODUCT(B2390:B2409, (ROW(B2390:B2409)-ROW(B2390)+1)) / (20*21/2)</f>
        <v>1.9396666666666667</v>
      </c>
      <c r="J2406" s="2">
        <f t="shared" si="298"/>
        <v>1.923955105814344</v>
      </c>
      <c r="K2406" s="2">
        <f t="shared" si="292"/>
        <v>1.9524420087122518</v>
      </c>
    </row>
    <row r="2407" spans="1:11" ht="13.5" x14ac:dyDescent="0.25">
      <c r="A2407" s="3">
        <f>TITRES_STAT!B2410</f>
        <v>45811</v>
      </c>
      <c r="B2407" s="6">
        <f>TITRES_STAT!D2410</f>
        <v>1.97</v>
      </c>
      <c r="C2407" s="2">
        <f t="shared" si="293"/>
        <v>0</v>
      </c>
      <c r="D2407" s="2">
        <f t="shared" si="294"/>
        <v>1.9419999999999997</v>
      </c>
      <c r="E2407" s="2">
        <f t="shared" si="296"/>
        <v>1.9479999999999997</v>
      </c>
      <c r="F2407" s="2">
        <f t="shared" si="297"/>
        <v>1.9170000000000003</v>
      </c>
      <c r="G2407" s="2">
        <f t="shared" si="291"/>
        <v>1.9330000000000007</v>
      </c>
      <c r="H2407" s="2">
        <f t="shared" si="295"/>
        <v>2.1340500000000011</v>
      </c>
      <c r="I2407" s="2">
        <f t="array" ref="I2407">SUMPRODUCT(B2391:B2410, (ROW(B2391:B2410)-ROW(B2391)+1)) / (20*21/2)</f>
        <v>1.9426666666666665</v>
      </c>
      <c r="J2407" s="2">
        <f t="shared" si="298"/>
        <v>1.9283403338320255</v>
      </c>
      <c r="K2407" s="2">
        <f t="shared" si="292"/>
        <v>1.9531305573902027</v>
      </c>
    </row>
    <row r="2408" spans="1:11" ht="13.5" x14ac:dyDescent="0.25">
      <c r="A2408" s="3">
        <f>TITRES_STAT!B2411</f>
        <v>45812</v>
      </c>
      <c r="B2408" s="6">
        <f>TITRES_STAT!D2411</f>
        <v>1.92</v>
      </c>
      <c r="C2408" s="2">
        <f t="shared" si="293"/>
        <v>-5.0000000000000044E-2</v>
      </c>
      <c r="D2408" s="2">
        <f t="shared" si="294"/>
        <v>1.9419999999999997</v>
      </c>
      <c r="E2408" s="2">
        <f t="shared" si="296"/>
        <v>1.9420000000000002</v>
      </c>
      <c r="F2408" s="2">
        <f t="shared" si="297"/>
        <v>1.9225000000000001</v>
      </c>
      <c r="G2408" s="2">
        <f t="shared" si="291"/>
        <v>1.9314000000000007</v>
      </c>
      <c r="H2408" s="2">
        <f t="shared" si="295"/>
        <v>2.1348500000000015</v>
      </c>
      <c r="I2408" s="2">
        <f t="array" ref="I2408">SUMPRODUCT(B2392:B2411, (ROW(B2392:B2411)-ROW(B2392)+1)) / (20*21/2)</f>
        <v>1.9444761904761907</v>
      </c>
      <c r="J2408" s="2">
        <f t="shared" si="298"/>
        <v>1.9275460163242135</v>
      </c>
      <c r="K2408" s="2">
        <f t="shared" si="292"/>
        <v>1.9518313198454889</v>
      </c>
    </row>
    <row r="2409" spans="1:11" ht="13.5" x14ac:dyDescent="0.25">
      <c r="A2409" s="3">
        <f>TITRES_STAT!B2412</f>
        <v>45813</v>
      </c>
      <c r="B2409" s="6">
        <f>TITRES_STAT!D2412</f>
        <v>1.95</v>
      </c>
      <c r="C2409" s="2">
        <f t="shared" si="293"/>
        <v>3.0000000000000027E-2</v>
      </c>
      <c r="D2409" s="2">
        <f t="shared" si="294"/>
        <v>1.952</v>
      </c>
      <c r="E2409" s="2">
        <f t="shared" si="296"/>
        <v>1.9389999999999996</v>
      </c>
      <c r="F2409" s="2">
        <f t="shared" si="297"/>
        <v>1.9285000000000001</v>
      </c>
      <c r="G2409" s="2">
        <f t="shared" si="291"/>
        <v>1.9314000000000009</v>
      </c>
      <c r="H2409" s="2">
        <f t="shared" si="295"/>
        <v>2.1355500000000016</v>
      </c>
      <c r="I2409" s="2">
        <f t="array" ref="I2409">SUMPRODUCT(B2393:B2412, (ROW(B2393:B2412)-ROW(B2393)+1)) / (20*21/2)</f>
        <v>1.9458095238095237</v>
      </c>
      <c r="J2409" s="2">
        <f t="shared" si="298"/>
        <v>1.9296844909600028</v>
      </c>
      <c r="K2409" s="2">
        <f t="shared" si="292"/>
        <v>1.9517595033809598</v>
      </c>
    </row>
    <row r="2410" spans="1:11" ht="13.5" x14ac:dyDescent="0.25">
      <c r="A2410" s="3">
        <f>TITRES_STAT!B2413</f>
        <v>45817</v>
      </c>
      <c r="B2410" s="6">
        <f>TITRES_STAT!D2413</f>
        <v>1.96</v>
      </c>
      <c r="C2410" s="2">
        <f t="shared" si="293"/>
        <v>1.0000000000000009E-2</v>
      </c>
      <c r="D2410" s="2">
        <f t="shared" si="294"/>
        <v>1.954</v>
      </c>
      <c r="E2410" s="2">
        <f t="shared" si="296"/>
        <v>1.9370000000000001</v>
      </c>
      <c r="F2410" s="2">
        <f t="shared" si="297"/>
        <v>1.9310000000000003</v>
      </c>
      <c r="G2410" s="2">
        <f t="shared" si="291"/>
        <v>1.9316000000000009</v>
      </c>
      <c r="H2410" s="2">
        <f t="shared" si="295"/>
        <v>2.1363000000000012</v>
      </c>
      <c r="I2410" s="2">
        <f t="array" ref="I2410">SUMPRODUCT(B2394:B2413, (ROW(B2394:B2413)-ROW(B2394)+1)) / (20*21/2)</f>
        <v>1.941904761904762</v>
      </c>
      <c r="J2410" s="2">
        <f t="shared" si="298"/>
        <v>1.9325716822971453</v>
      </c>
      <c r="K2410" s="2">
        <f t="shared" si="292"/>
        <v>1.9520826601111183</v>
      </c>
    </row>
    <row r="2411" spans="1:11" ht="13.5" x14ac:dyDescent="0.25">
      <c r="A2411" s="3">
        <f>TITRES_STAT!B2414</f>
        <v>45818</v>
      </c>
      <c r="B2411" s="6">
        <f>TITRES_STAT!D2414</f>
        <v>1.95</v>
      </c>
      <c r="C2411" s="2">
        <f t="shared" si="293"/>
        <v>-1.0000000000000009E-2</v>
      </c>
      <c r="D2411" s="2">
        <f t="shared" si="294"/>
        <v>1.95</v>
      </c>
      <c r="E2411" s="2">
        <f t="shared" si="296"/>
        <v>1.9410000000000001</v>
      </c>
      <c r="F2411" s="2">
        <f t="shared" si="297"/>
        <v>1.9359999999999999</v>
      </c>
      <c r="G2411" s="2">
        <f t="shared" si="291"/>
        <v>1.9300000000000008</v>
      </c>
      <c r="H2411" s="2">
        <f t="shared" si="295"/>
        <v>2.1374000000000013</v>
      </c>
      <c r="I2411" s="2">
        <f t="array" ref="I2411">SUMPRODUCT(B2395:B2414, (ROW(B2395:B2414)-ROW(B2395)+1)) / (20*21/2)</f>
        <v>1.936809523809524</v>
      </c>
      <c r="J2411" s="2">
        <f t="shared" si="298"/>
        <v>1.9342315220783695</v>
      </c>
      <c r="K2411" s="2">
        <f t="shared" si="292"/>
        <v>1.9520009871655843</v>
      </c>
    </row>
    <row r="2412" spans="1:11" ht="13.5" x14ac:dyDescent="0.25">
      <c r="A2412" s="3">
        <f>TITRES_STAT!B2415</f>
        <v>45819</v>
      </c>
      <c r="B2412" s="6">
        <f>TITRES_STAT!D2415</f>
        <v>1.95</v>
      </c>
      <c r="C2412" s="2">
        <f t="shared" si="293"/>
        <v>0</v>
      </c>
      <c r="D2412" s="2">
        <f t="shared" si="294"/>
        <v>1.9460000000000002</v>
      </c>
      <c r="E2412" s="2">
        <f t="shared" si="296"/>
        <v>1.9439999999999997</v>
      </c>
      <c r="F2412" s="2">
        <f t="shared" si="297"/>
        <v>1.9410000000000003</v>
      </c>
      <c r="G2412" s="2">
        <f t="shared" si="291"/>
        <v>1.9266000000000008</v>
      </c>
      <c r="H2412" s="2">
        <f t="shared" si="295"/>
        <v>2.1384000000000012</v>
      </c>
      <c r="I2412" s="2">
        <f t="array" ref="I2412">SUMPRODUCT(B2396:B2415, (ROW(B2396:B2415)-ROW(B2396)+1)) / (20*21/2)</f>
        <v>1.9319047619047618</v>
      </c>
      <c r="J2412" s="2">
        <f t="shared" si="298"/>
        <v>1.9357332818804296</v>
      </c>
      <c r="K2412" s="2">
        <f t="shared" si="292"/>
        <v>1.9519225170806596</v>
      </c>
    </row>
    <row r="2413" spans="1:11" ht="13.5" x14ac:dyDescent="0.25">
      <c r="A2413" s="3">
        <f>TITRES_STAT!B2416</f>
        <v>45820</v>
      </c>
      <c r="B2413" s="6">
        <f>TITRES_STAT!D2416</f>
        <v>1.9</v>
      </c>
      <c r="C2413" s="2">
        <f t="shared" si="293"/>
        <v>-5.0000000000000044E-2</v>
      </c>
      <c r="D2413" s="2">
        <f t="shared" si="294"/>
        <v>1.9420000000000002</v>
      </c>
      <c r="E2413" s="2">
        <f t="shared" si="296"/>
        <v>1.9419999999999995</v>
      </c>
      <c r="F2413" s="2">
        <f t="shared" si="297"/>
        <v>1.9434999999999998</v>
      </c>
      <c r="G2413" s="2">
        <f t="shared" si="291"/>
        <v>1.9236000000000011</v>
      </c>
      <c r="H2413" s="2">
        <f t="shared" si="295"/>
        <v>2.1390000000000011</v>
      </c>
      <c r="I2413" s="2">
        <f t="array" ref="I2413">SUMPRODUCT(B2397:B2416, (ROW(B2397:B2416)-ROW(B2397)+1)) / (20*21/2)</f>
        <v>1.9271904761904761</v>
      </c>
      <c r="J2413" s="2">
        <f t="shared" si="298"/>
        <v>1.9323301121775316</v>
      </c>
      <c r="K2413" s="2">
        <f t="shared" si="292"/>
        <v>1.9498863399402415</v>
      </c>
    </row>
    <row r="2414" spans="1:11" ht="13.5" x14ac:dyDescent="0.25">
      <c r="A2414" s="3">
        <f>TITRES_STAT!B2417</f>
        <v>45821</v>
      </c>
      <c r="B2414" s="6">
        <f>TITRES_STAT!D2417</f>
        <v>1.89</v>
      </c>
      <c r="C2414" s="2">
        <f t="shared" si="293"/>
        <v>-1.0000000000000009E-2</v>
      </c>
      <c r="D2414" s="2">
        <f t="shared" si="294"/>
        <v>1.9300000000000002</v>
      </c>
      <c r="E2414" s="2">
        <f t="shared" si="296"/>
        <v>1.9409999999999996</v>
      </c>
      <c r="F2414" s="2">
        <f t="shared" si="297"/>
        <v>1.9415</v>
      </c>
      <c r="G2414" s="2">
        <f t="shared" si="291"/>
        <v>1.9196000000000009</v>
      </c>
      <c r="H2414" s="2">
        <f t="shared" si="295"/>
        <v>2.1392000000000011</v>
      </c>
      <c r="I2414" s="2">
        <f t="array" ref="I2414">SUMPRODUCT(B2398:B2417, (ROW(B2398:B2417)-ROW(B2398)+1)) / (20*21/2)</f>
        <v>1.918952380952381</v>
      </c>
      <c r="J2414" s="2">
        <f t="shared" si="298"/>
        <v>1.9282986729225284</v>
      </c>
      <c r="K2414" s="2">
        <f t="shared" si="292"/>
        <v>1.9475378560210166</v>
      </c>
    </row>
    <row r="2415" spans="1:11" ht="13.5" x14ac:dyDescent="0.25">
      <c r="A2415" s="3">
        <f>TITRES_STAT!B2418</f>
        <v>45824</v>
      </c>
      <c r="B2415" s="6">
        <f>TITRES_STAT!D2418</f>
        <v>1.89</v>
      </c>
      <c r="C2415" s="2">
        <f t="shared" si="293"/>
        <v>0</v>
      </c>
      <c r="D2415" s="2">
        <f t="shared" si="294"/>
        <v>1.9159999999999999</v>
      </c>
      <c r="E2415" s="2">
        <f t="shared" si="296"/>
        <v>1.9349999999999998</v>
      </c>
      <c r="F2415" s="2">
        <f t="shared" si="297"/>
        <v>1.9395</v>
      </c>
      <c r="G2415" s="2">
        <f t="shared" si="291"/>
        <v>1.9154000000000009</v>
      </c>
      <c r="H2415" s="2">
        <f t="shared" si="295"/>
        <v>2.1394000000000011</v>
      </c>
      <c r="I2415" s="2">
        <f t="array" ref="I2415">SUMPRODUCT(B2399:B2418, (ROW(B2399:B2418)-ROW(B2399)+1)) / (20*21/2)</f>
        <v>1.9188095238095237</v>
      </c>
      <c r="J2415" s="2">
        <f t="shared" si="298"/>
        <v>1.92465118026324</v>
      </c>
      <c r="K2415" s="2">
        <f t="shared" si="292"/>
        <v>1.9452814695103886</v>
      </c>
    </row>
    <row r="2416" spans="1:11" ht="13.5" x14ac:dyDescent="0.25">
      <c r="A2416" s="3">
        <f>TITRES_STAT!B2419</f>
        <v>45825</v>
      </c>
      <c r="B2416" s="6">
        <f>TITRES_STAT!D2419</f>
        <v>1.89</v>
      </c>
      <c r="C2416" s="2">
        <f t="shared" si="293"/>
        <v>0</v>
      </c>
      <c r="D2416" s="2">
        <f t="shared" si="294"/>
        <v>1.9039999999999999</v>
      </c>
      <c r="E2416" s="2">
        <f t="shared" si="296"/>
        <v>1.927</v>
      </c>
      <c r="F2416" s="2">
        <f t="shared" si="297"/>
        <v>1.9365000000000001</v>
      </c>
      <c r="G2416" s="2">
        <f t="shared" si="291"/>
        <v>1.9108000000000005</v>
      </c>
      <c r="H2416" s="2">
        <f t="shared" si="295"/>
        <v>2.1396000000000011</v>
      </c>
      <c r="I2416" s="2">
        <f t="array" ref="I2416">SUMPRODUCT(B2400:B2419, (ROW(B2400:B2419)-ROW(B2400)+1)) / (20*21/2)</f>
        <v>1.916047619047619</v>
      </c>
      <c r="J2416" s="2">
        <f t="shared" si="298"/>
        <v>1.921351067857217</v>
      </c>
      <c r="K2416" s="2">
        <f t="shared" si="292"/>
        <v>1.9431135687452754</v>
      </c>
    </row>
    <row r="2417" spans="1:11" ht="13.5" x14ac:dyDescent="0.25">
      <c r="A2417" s="3">
        <f>TITRES_STAT!B2420</f>
        <v>45826</v>
      </c>
      <c r="B2417" s="6">
        <f>TITRES_STAT!D2420</f>
        <v>1.85</v>
      </c>
      <c r="C2417" s="2">
        <f t="shared" si="293"/>
        <v>-3.9999999999999813E-2</v>
      </c>
      <c r="D2417" s="2">
        <f t="shared" si="294"/>
        <v>1.8839999999999999</v>
      </c>
      <c r="E2417" s="2">
        <f t="shared" si="296"/>
        <v>1.9150000000000003</v>
      </c>
      <c r="F2417" s="2">
        <f t="shared" si="297"/>
        <v>1.9314999999999998</v>
      </c>
      <c r="G2417" s="2">
        <f t="shared" si="291"/>
        <v>1.9058000000000002</v>
      </c>
      <c r="H2417" s="2">
        <f t="shared" si="295"/>
        <v>2.1396000000000011</v>
      </c>
      <c r="I2417" s="2">
        <f t="array" ref="I2417">SUMPRODUCT(B2401:B2420, (ROW(B2401:B2420)-ROW(B2401)+1)) / (20*21/2)</f>
        <v>1.9203333333333332</v>
      </c>
      <c r="J2417" s="2">
        <f t="shared" si="298"/>
        <v>1.9145557280612917</v>
      </c>
      <c r="K2417" s="2">
        <f t="shared" si="292"/>
        <v>1.9394620562454608</v>
      </c>
    </row>
    <row r="2418" spans="1:11" ht="13.5" x14ac:dyDescent="0.25">
      <c r="A2418" s="3">
        <f>TITRES_STAT!B2421</f>
        <v>45827</v>
      </c>
      <c r="B2418" s="6">
        <f>TITRES_STAT!D2421</f>
        <v>1.93</v>
      </c>
      <c r="C2418" s="2">
        <f t="shared" si="293"/>
        <v>7.9999999999999849E-2</v>
      </c>
      <c r="D2418" s="2">
        <f t="shared" si="294"/>
        <v>1.89</v>
      </c>
      <c r="E2418" s="2">
        <f t="shared" si="296"/>
        <v>1.9160000000000004</v>
      </c>
      <c r="F2418" s="2">
        <f t="shared" si="297"/>
        <v>1.9289999999999998</v>
      </c>
      <c r="G2418" s="2">
        <f t="shared" ref="G2418:G2481" si="299">AVERAGE(B2369:B2418)</f>
        <v>1.9024000000000001</v>
      </c>
      <c r="H2418" s="2">
        <f t="shared" si="295"/>
        <v>2.1397500000000012</v>
      </c>
      <c r="I2418" s="2">
        <f t="array" ref="I2418">SUMPRODUCT(B2402:B2421, (ROW(B2402:B2421)-ROW(B2402)+1)) / (20*21/2)</f>
        <v>1.9237142857142857</v>
      </c>
      <c r="J2418" s="2">
        <f t="shared" si="298"/>
        <v>1.9160266111030735</v>
      </c>
      <c r="K2418" s="2">
        <f t="shared" si="292"/>
        <v>1.939090995216227</v>
      </c>
    </row>
    <row r="2419" spans="1:11" ht="13.5" x14ac:dyDescent="0.25">
      <c r="A2419" s="3">
        <f>TITRES_STAT!B2422</f>
        <v>45828</v>
      </c>
      <c r="B2419" s="6">
        <f>TITRES_STAT!D2422</f>
        <v>1.9</v>
      </c>
      <c r="C2419" s="2">
        <f t="shared" si="293"/>
        <v>-3.0000000000000027E-2</v>
      </c>
      <c r="D2419" s="2">
        <f t="shared" si="294"/>
        <v>1.8919999999999999</v>
      </c>
      <c r="E2419" s="2">
        <f t="shared" si="296"/>
        <v>1.911</v>
      </c>
      <c r="F2419" s="2">
        <f t="shared" si="297"/>
        <v>1.9249999999999996</v>
      </c>
      <c r="G2419" s="2">
        <f t="shared" si="299"/>
        <v>1.8984000000000003</v>
      </c>
      <c r="H2419" s="2">
        <f t="shared" si="295"/>
        <v>2.1395500000000012</v>
      </c>
      <c r="I2419" s="2">
        <f t="array" ref="I2419">SUMPRODUCT(B2403:B2422, (ROW(B2403:B2422)-ROW(B2403)+1)) / (20*21/2)</f>
        <v>1.9240000000000002</v>
      </c>
      <c r="J2419" s="2">
        <f t="shared" si="298"/>
        <v>1.9145002671884952</v>
      </c>
      <c r="K2419" s="2">
        <f t="shared" ref="K2419:K2482" si="300">$K$4*B2419+(1-$K$4)*K2418</f>
        <v>1.9375580150116691</v>
      </c>
    </row>
    <row r="2420" spans="1:11" ht="13.5" x14ac:dyDescent="0.25">
      <c r="A2420" s="3">
        <f>TITRES_STAT!B2423</f>
        <v>45831</v>
      </c>
      <c r="B2420" s="6">
        <f>TITRES_STAT!D2423</f>
        <v>1.97</v>
      </c>
      <c r="C2420" s="2">
        <f t="shared" si="293"/>
        <v>7.0000000000000062E-2</v>
      </c>
      <c r="D2420" s="2">
        <f t="shared" si="294"/>
        <v>1.9080000000000001</v>
      </c>
      <c r="E2420" s="2">
        <f t="shared" si="296"/>
        <v>1.9119999999999997</v>
      </c>
      <c r="F2420" s="2">
        <f t="shared" si="297"/>
        <v>1.9244999999999997</v>
      </c>
      <c r="G2420" s="2">
        <f t="shared" si="299"/>
        <v>1.8960000000000001</v>
      </c>
      <c r="H2420" s="2">
        <f t="shared" si="295"/>
        <v>2.1396500000000014</v>
      </c>
      <c r="I2420" s="2">
        <f t="array" ref="I2420">SUMPRODUCT(B2404:B2423, (ROW(B2404:B2423)-ROW(B2404)+1)) / (20*21/2)</f>
        <v>1.9242380952380951</v>
      </c>
      <c r="J2420" s="2">
        <f t="shared" si="298"/>
        <v>1.9197859560276862</v>
      </c>
      <c r="K2420" s="2">
        <f t="shared" si="300"/>
        <v>1.9388302497170937</v>
      </c>
    </row>
    <row r="2421" spans="1:11" ht="13.5" x14ac:dyDescent="0.25">
      <c r="A2421" s="3">
        <f>TITRES_STAT!B2424</f>
        <v>45832</v>
      </c>
      <c r="B2421" s="6">
        <f>TITRES_STAT!D2424</f>
        <v>1.96</v>
      </c>
      <c r="C2421" s="2">
        <f t="shared" si="293"/>
        <v>-1.0000000000000009E-2</v>
      </c>
      <c r="D2421" s="2">
        <f t="shared" si="294"/>
        <v>1.9219999999999999</v>
      </c>
      <c r="E2421" s="2">
        <f t="shared" si="296"/>
        <v>1.9129999999999998</v>
      </c>
      <c r="F2421" s="2">
        <f t="shared" si="297"/>
        <v>1.927</v>
      </c>
      <c r="G2421" s="2">
        <f t="shared" si="299"/>
        <v>1.8944000000000003</v>
      </c>
      <c r="H2421" s="2">
        <f t="shared" si="295"/>
        <v>2.1393000000000013</v>
      </c>
      <c r="I2421" s="2">
        <f t="array" ref="I2421">SUMPRODUCT(B2405:B2424, (ROW(B2405:B2424)-ROW(B2405)+1)) / (20*21/2)</f>
        <v>1.9263333333333335</v>
      </c>
      <c r="J2421" s="2">
        <f t="shared" si="298"/>
        <v>1.9236158649774304</v>
      </c>
      <c r="K2421" s="2">
        <f t="shared" si="300"/>
        <v>1.9396604360026979</v>
      </c>
    </row>
    <row r="2422" spans="1:11" ht="13.5" x14ac:dyDescent="0.25">
      <c r="A2422" s="3">
        <f>TITRES_STAT!B2425</f>
        <v>45833</v>
      </c>
      <c r="B2422" s="6">
        <f>TITRES_STAT!D2425</f>
        <v>1.93</v>
      </c>
      <c r="C2422" s="2">
        <f t="shared" si="293"/>
        <v>-3.0000000000000027E-2</v>
      </c>
      <c r="D2422" s="2">
        <f t="shared" si="294"/>
        <v>1.9379999999999999</v>
      </c>
      <c r="E2422" s="2">
        <f t="shared" si="296"/>
        <v>1.911</v>
      </c>
      <c r="F2422" s="2">
        <f t="shared" si="297"/>
        <v>1.9274999999999998</v>
      </c>
      <c r="G2422" s="2">
        <f t="shared" si="299"/>
        <v>1.8928000000000003</v>
      </c>
      <c r="H2422" s="2">
        <f t="shared" si="295"/>
        <v>2.1385500000000013</v>
      </c>
      <c r="I2422" s="2">
        <f t="array" ref="I2422">SUMPRODUCT(B2406:B2425, (ROW(B2406:B2425)-ROW(B2406)+1)) / (20*21/2)</f>
        <v>1.9215238095238094</v>
      </c>
      <c r="J2422" s="2">
        <f t="shared" si="298"/>
        <v>1.9242238778367229</v>
      </c>
      <c r="K2422" s="2">
        <f t="shared" si="300"/>
        <v>1.9392815953751412</v>
      </c>
    </row>
    <row r="2423" spans="1:11" ht="13.5" x14ac:dyDescent="0.25">
      <c r="A2423" s="3">
        <f>TITRES_STAT!B2426</f>
        <v>45835</v>
      </c>
      <c r="B2423" s="6">
        <f>TITRES_STAT!D2426</f>
        <v>1.93</v>
      </c>
      <c r="C2423" s="2">
        <f t="shared" si="293"/>
        <v>0</v>
      </c>
      <c r="D2423" s="2">
        <f t="shared" si="294"/>
        <v>1.9379999999999999</v>
      </c>
      <c r="E2423" s="2">
        <f t="shared" si="296"/>
        <v>1.9140000000000001</v>
      </c>
      <c r="F2423" s="2">
        <f t="shared" si="297"/>
        <v>1.9279999999999997</v>
      </c>
      <c r="G2423" s="2">
        <f t="shared" si="299"/>
        <v>1.8930000000000005</v>
      </c>
      <c r="H2423" s="2">
        <f t="shared" si="295"/>
        <v>2.1374000000000017</v>
      </c>
      <c r="I2423" s="2">
        <f t="array" ref="I2423">SUMPRODUCT(B2407:B2426, (ROW(B2407:B2426)-ROW(B2407)+1)) / (20*21/2)</f>
        <v>1.9246666666666667</v>
      </c>
      <c r="J2423" s="2">
        <f t="shared" si="298"/>
        <v>1.9247739847094161</v>
      </c>
      <c r="K2423" s="2">
        <f t="shared" si="300"/>
        <v>1.9389176112427828</v>
      </c>
    </row>
    <row r="2424" spans="1:11" ht="13.5" x14ac:dyDescent="0.25">
      <c r="A2424" s="3">
        <f>TITRES_STAT!B2427</f>
        <v>45838</v>
      </c>
      <c r="B2424" s="6">
        <f>TITRES_STAT!D2427</f>
        <v>1.95</v>
      </c>
      <c r="C2424" s="2">
        <f t="shared" si="293"/>
        <v>2.0000000000000018E-2</v>
      </c>
      <c r="D2424" s="2">
        <f t="shared" si="294"/>
        <v>1.9479999999999997</v>
      </c>
      <c r="E2424" s="2">
        <f t="shared" si="296"/>
        <v>1.92</v>
      </c>
      <c r="F2424" s="2">
        <f t="shared" si="297"/>
        <v>1.9304999999999999</v>
      </c>
      <c r="G2424" s="2">
        <f t="shared" si="299"/>
        <v>1.8952000000000004</v>
      </c>
      <c r="H2424" s="2">
        <f t="shared" si="295"/>
        <v>2.1363500000000015</v>
      </c>
      <c r="I2424" s="2">
        <f t="array" ref="I2424">SUMPRODUCT(B2408:B2427, (ROW(B2408:B2427)-ROW(B2408)+1)) / (20*21/2)</f>
        <v>1.9278571428571425</v>
      </c>
      <c r="J2424" s="2">
        <f t="shared" si="298"/>
        <v>1.9271764623561383</v>
      </c>
      <c r="K2424" s="2">
        <f t="shared" si="300"/>
        <v>1.9393522147234581</v>
      </c>
    </row>
    <row r="2425" spans="1:11" ht="13.5" x14ac:dyDescent="0.25">
      <c r="A2425" s="3">
        <f>TITRES_STAT!B2428</f>
        <v>45839</v>
      </c>
      <c r="B2425" s="6">
        <f>TITRES_STAT!D2428</f>
        <v>1.88</v>
      </c>
      <c r="C2425" s="2">
        <f t="shared" si="293"/>
        <v>-7.0000000000000062E-2</v>
      </c>
      <c r="D2425" s="2">
        <f t="shared" si="294"/>
        <v>1.9299999999999997</v>
      </c>
      <c r="E2425" s="2">
        <f t="shared" si="296"/>
        <v>1.9189999999999998</v>
      </c>
      <c r="F2425" s="2">
        <f t="shared" si="297"/>
        <v>1.9270000000000003</v>
      </c>
      <c r="G2425" s="2">
        <f t="shared" si="299"/>
        <v>1.8976000000000002</v>
      </c>
      <c r="H2425" s="2">
        <f t="shared" si="295"/>
        <v>2.1346500000000019</v>
      </c>
      <c r="I2425" s="2">
        <f t="array" ref="I2425">SUMPRODUCT(B2409:B2428, (ROW(B2409:B2428)-ROW(B2409)+1)) / (20*21/2)</f>
        <v>1.9272857142857138</v>
      </c>
      <c r="J2425" s="2">
        <f t="shared" si="298"/>
        <v>1.9226834659412679</v>
      </c>
      <c r="K2425" s="2">
        <f t="shared" si="300"/>
        <v>1.9370246768911656</v>
      </c>
    </row>
    <row r="2426" spans="1:11" ht="13.5" x14ac:dyDescent="0.25">
      <c r="A2426" s="3">
        <f>TITRES_STAT!B2429</f>
        <v>45840</v>
      </c>
      <c r="B2426" s="6">
        <f>TITRES_STAT!D2429</f>
        <v>1.96</v>
      </c>
      <c r="C2426" s="2">
        <f t="shared" si="293"/>
        <v>8.0000000000000071E-2</v>
      </c>
      <c r="D2426" s="2">
        <f t="shared" si="294"/>
        <v>1.9299999999999997</v>
      </c>
      <c r="E2426" s="2">
        <f t="shared" si="296"/>
        <v>1.9259999999999997</v>
      </c>
      <c r="F2426" s="2">
        <f t="shared" si="297"/>
        <v>1.9265000000000003</v>
      </c>
      <c r="G2426" s="2">
        <f t="shared" si="299"/>
        <v>1.9022000000000003</v>
      </c>
      <c r="H2426" s="2">
        <f t="shared" si="295"/>
        <v>2.1336500000000016</v>
      </c>
      <c r="I2426" s="2">
        <f t="array" ref="I2426">SUMPRODUCT(B2410:B2429, (ROW(B2410:B2429)-ROW(B2410)+1)) / (20*21/2)</f>
        <v>1.9267142857142858</v>
      </c>
      <c r="J2426" s="2">
        <f t="shared" si="298"/>
        <v>1.9262374215659093</v>
      </c>
      <c r="K2426" s="2">
        <f t="shared" si="300"/>
        <v>1.9379256699542573</v>
      </c>
    </row>
    <row r="2427" spans="1:11" ht="13.5" x14ac:dyDescent="0.25">
      <c r="A2427" s="3">
        <f>TITRES_STAT!B2430</f>
        <v>45841</v>
      </c>
      <c r="B2427" s="6">
        <f>TITRES_STAT!D2430</f>
        <v>1.96</v>
      </c>
      <c r="C2427" s="2">
        <f t="shared" si="293"/>
        <v>0</v>
      </c>
      <c r="D2427" s="2">
        <f t="shared" si="294"/>
        <v>1.9359999999999999</v>
      </c>
      <c r="E2427" s="2">
        <f t="shared" si="296"/>
        <v>1.9370000000000001</v>
      </c>
      <c r="F2427" s="2">
        <f t="shared" si="297"/>
        <v>1.9260000000000002</v>
      </c>
      <c r="G2427" s="2">
        <f t="shared" si="299"/>
        <v>1.9068000000000003</v>
      </c>
      <c r="H2427" s="2">
        <f t="shared" si="295"/>
        <v>2.1326000000000014</v>
      </c>
      <c r="I2427" s="2">
        <f t="array" ref="I2427">SUMPRODUCT(B2411:B2430, (ROW(B2411:B2430)-ROW(B2411)+1)) / (20*21/2)</f>
        <v>1.9243809523809523</v>
      </c>
      <c r="J2427" s="2">
        <f t="shared" si="298"/>
        <v>1.9294529052262988</v>
      </c>
      <c r="K2427" s="2">
        <f t="shared" si="300"/>
        <v>1.9387913299560513</v>
      </c>
    </row>
    <row r="2428" spans="1:11" ht="13.5" x14ac:dyDescent="0.25">
      <c r="A2428" s="3">
        <f>TITRES_STAT!B2431</f>
        <v>45842</v>
      </c>
      <c r="B2428" s="6">
        <f>TITRES_STAT!D2431</f>
        <v>1.92</v>
      </c>
      <c r="C2428" s="2">
        <f t="shared" si="293"/>
        <v>-4.0000000000000036E-2</v>
      </c>
      <c r="D2428" s="2">
        <f t="shared" si="294"/>
        <v>1.9339999999999999</v>
      </c>
      <c r="E2428" s="2">
        <f t="shared" si="296"/>
        <v>1.9359999999999999</v>
      </c>
      <c r="F2428" s="2">
        <f t="shared" si="297"/>
        <v>1.9260000000000002</v>
      </c>
      <c r="G2428" s="2">
        <f t="shared" si="299"/>
        <v>1.9102000000000001</v>
      </c>
      <c r="H2428" s="2">
        <f t="shared" si="295"/>
        <v>2.1311000000000018</v>
      </c>
      <c r="I2428" s="2">
        <f t="array" ref="I2428">SUMPRODUCT(B2412:B2431, (ROW(B2412:B2431)-ROW(B2412)+1)) / (20*21/2)</f>
        <v>1.9270952380952382</v>
      </c>
      <c r="J2428" s="2">
        <f t="shared" si="298"/>
        <v>1.9285526285380798</v>
      </c>
      <c r="K2428" s="2">
        <f t="shared" si="300"/>
        <v>1.9380544150558139</v>
      </c>
    </row>
    <row r="2429" spans="1:11" ht="13.5" x14ac:dyDescent="0.25">
      <c r="A2429" s="3">
        <f>TITRES_STAT!B2432</f>
        <v>45845</v>
      </c>
      <c r="B2429" s="6">
        <f>TITRES_STAT!D2432</f>
        <v>1.92</v>
      </c>
      <c r="C2429" s="2">
        <f t="shared" si="293"/>
        <v>0</v>
      </c>
      <c r="D2429" s="2">
        <f t="shared" si="294"/>
        <v>1.9280000000000002</v>
      </c>
      <c r="E2429" s="2">
        <f t="shared" si="296"/>
        <v>1.9380000000000002</v>
      </c>
      <c r="F2429" s="2">
        <f t="shared" si="297"/>
        <v>1.9245000000000001</v>
      </c>
      <c r="G2429" s="2">
        <f t="shared" si="299"/>
        <v>1.913</v>
      </c>
      <c r="H2429" s="2">
        <f t="shared" si="295"/>
        <v>2.1294500000000012</v>
      </c>
      <c r="I2429" s="2">
        <f t="array" ref="I2429">SUMPRODUCT(B2413:B2432, (ROW(B2413:B2432)-ROW(B2413)+1)) / (20*21/2)</f>
        <v>1.9336190476190476</v>
      </c>
      <c r="J2429" s="2">
        <f t="shared" si="298"/>
        <v>1.9277380924868341</v>
      </c>
      <c r="K2429" s="2">
        <f t="shared" si="300"/>
        <v>1.9373463987791153</v>
      </c>
    </row>
    <row r="2430" spans="1:11" ht="13.5" x14ac:dyDescent="0.25">
      <c r="A2430" s="3">
        <f>TITRES_STAT!B2433</f>
        <v>45846</v>
      </c>
      <c r="B2430" s="6">
        <f>TITRES_STAT!D2433</f>
        <v>1.9</v>
      </c>
      <c r="C2430" s="2">
        <f t="shared" si="293"/>
        <v>-2.0000000000000018E-2</v>
      </c>
      <c r="D2430" s="2">
        <f t="shared" si="294"/>
        <v>1.9319999999999999</v>
      </c>
      <c r="E2430" s="2">
        <f t="shared" si="296"/>
        <v>1.9309999999999998</v>
      </c>
      <c r="F2430" s="2">
        <f t="shared" si="297"/>
        <v>1.9215</v>
      </c>
      <c r="G2430" s="2">
        <f t="shared" si="299"/>
        <v>1.9146000000000001</v>
      </c>
      <c r="H2430" s="2">
        <f t="shared" si="295"/>
        <v>2.127250000000001</v>
      </c>
      <c r="I2430" s="2">
        <f t="array" ref="I2430">SUMPRODUCT(B2414:B2433, (ROW(B2414:B2433)-ROW(B2414)+1)) / (20*21/2)</f>
        <v>1.9399523809523811</v>
      </c>
      <c r="J2430" s="2">
        <f t="shared" si="298"/>
        <v>1.92509636939285</v>
      </c>
      <c r="K2430" s="2">
        <f t="shared" si="300"/>
        <v>1.9358818341211108</v>
      </c>
    </row>
    <row r="2431" spans="1:11" ht="13.5" x14ac:dyDescent="0.25">
      <c r="A2431" s="3">
        <f>TITRES_STAT!B2434</f>
        <v>45847</v>
      </c>
      <c r="B2431" s="6">
        <f>TITRES_STAT!D2434</f>
        <v>1.95</v>
      </c>
      <c r="C2431" s="2">
        <f t="shared" si="293"/>
        <v>5.0000000000000044E-2</v>
      </c>
      <c r="D2431" s="2">
        <f t="shared" si="294"/>
        <v>1.9299999999999997</v>
      </c>
      <c r="E2431" s="2">
        <f t="shared" si="296"/>
        <v>1.9299999999999997</v>
      </c>
      <c r="F2431" s="2">
        <f t="shared" si="297"/>
        <v>1.9215</v>
      </c>
      <c r="G2431" s="2">
        <f t="shared" si="299"/>
        <v>1.9168000000000003</v>
      </c>
      <c r="H2431" s="2">
        <f t="shared" si="295"/>
        <v>2.1248500000000008</v>
      </c>
      <c r="I2431" s="2">
        <f t="array" ref="I2431">SUMPRODUCT(B2415:B2434, (ROW(B2415:B2434)-ROW(B2415)+1)) / (20*21/2)</f>
        <v>1.9458571428571425</v>
      </c>
      <c r="J2431" s="2">
        <f t="shared" si="298"/>
        <v>1.9274681437363881</v>
      </c>
      <c r="K2431" s="2">
        <f t="shared" si="300"/>
        <v>1.9364354876849887</v>
      </c>
    </row>
    <row r="2432" spans="1:11" ht="13.5" x14ac:dyDescent="0.25">
      <c r="A2432" s="3">
        <f>TITRES_STAT!B2435</f>
        <v>45848</v>
      </c>
      <c r="B2432" s="6">
        <f>TITRES_STAT!D2435</f>
        <v>1.99</v>
      </c>
      <c r="C2432" s="2">
        <f t="shared" si="293"/>
        <v>4.0000000000000036E-2</v>
      </c>
      <c r="D2432" s="2">
        <f t="shared" si="294"/>
        <v>1.9359999999999999</v>
      </c>
      <c r="E2432" s="2">
        <f t="shared" si="296"/>
        <v>1.9359999999999999</v>
      </c>
      <c r="F2432" s="2">
        <f t="shared" si="297"/>
        <v>1.9235000000000002</v>
      </c>
      <c r="G2432" s="2">
        <f t="shared" si="299"/>
        <v>1.9182000000000001</v>
      </c>
      <c r="H2432" s="2">
        <f t="shared" si="295"/>
        <v>2.1231500000000012</v>
      </c>
      <c r="I2432" s="2">
        <f t="array" ref="I2432">SUMPRODUCT(B2416:B2435, (ROW(B2416:B2435)-ROW(B2416)+1)) / (20*21/2)</f>
        <v>1.9512857142857143</v>
      </c>
      <c r="J2432" s="2">
        <f t="shared" si="298"/>
        <v>1.9334235586186368</v>
      </c>
      <c r="K2432" s="2">
        <f t="shared" si="300"/>
        <v>1.9385360567953815</v>
      </c>
    </row>
    <row r="2433" spans="1:11" ht="13.5" x14ac:dyDescent="0.25">
      <c r="A2433" s="3">
        <f>TITRES_STAT!B2436</f>
        <v>45849</v>
      </c>
      <c r="B2433" s="6">
        <f>TITRES_STAT!D2436</f>
        <v>1.99</v>
      </c>
      <c r="C2433" s="2">
        <f t="shared" si="293"/>
        <v>0</v>
      </c>
      <c r="D2433" s="2">
        <f t="shared" si="294"/>
        <v>1.95</v>
      </c>
      <c r="E2433" s="2">
        <f t="shared" si="296"/>
        <v>1.9419999999999997</v>
      </c>
      <c r="F2433" s="2">
        <f t="shared" si="297"/>
        <v>1.9280000000000004</v>
      </c>
      <c r="G2433" s="2">
        <f t="shared" si="299"/>
        <v>1.9190000000000003</v>
      </c>
      <c r="H2433" s="2">
        <f t="shared" si="295"/>
        <v>2.1213000000000011</v>
      </c>
      <c r="I2433" s="2">
        <f t="array" ref="I2433">SUMPRODUCT(B2417:B2436, (ROW(B2417:B2436)-ROW(B2417)+1)) / (20*21/2)</f>
        <v>1.9486190476190475</v>
      </c>
      <c r="J2433" s="2">
        <f t="shared" si="298"/>
        <v>1.9388117911311475</v>
      </c>
      <c r="K2433" s="2">
        <f t="shared" si="300"/>
        <v>1.9405542506465432</v>
      </c>
    </row>
    <row r="2434" spans="1:11" ht="13.5" x14ac:dyDescent="0.25">
      <c r="A2434" s="3">
        <f>TITRES_STAT!B2437</f>
        <v>45852</v>
      </c>
      <c r="B2434" s="6">
        <f>TITRES_STAT!D2437</f>
        <v>1.99</v>
      </c>
      <c r="C2434" s="2">
        <f t="shared" si="293"/>
        <v>0</v>
      </c>
      <c r="D2434" s="2">
        <f t="shared" si="294"/>
        <v>1.964</v>
      </c>
      <c r="E2434" s="2">
        <f t="shared" si="296"/>
        <v>1.9459999999999997</v>
      </c>
      <c r="F2434" s="2">
        <f t="shared" si="297"/>
        <v>1.9330000000000005</v>
      </c>
      <c r="G2434" s="2">
        <f t="shared" si="299"/>
        <v>1.9212000000000002</v>
      </c>
      <c r="H2434" s="2">
        <f t="shared" si="295"/>
        <v>2.1193000000000013</v>
      </c>
      <c r="I2434" s="2">
        <f t="array" ref="I2434">SUMPRODUCT(B2418:B2437, (ROW(B2418:B2437)-ROW(B2418)+1)) / (20*21/2)</f>
        <v>1.9515714285714285</v>
      </c>
      <c r="J2434" s="2">
        <f t="shared" si="298"/>
        <v>1.9436868586424667</v>
      </c>
      <c r="K2434" s="2">
        <f t="shared" si="300"/>
        <v>1.9424932996407964</v>
      </c>
    </row>
    <row r="2435" spans="1:11" ht="13.5" x14ac:dyDescent="0.25">
      <c r="A2435" s="3">
        <f>TITRES_STAT!B2438</f>
        <v>45853</v>
      </c>
      <c r="B2435" s="6">
        <f>TITRES_STAT!D2438</f>
        <v>1.99</v>
      </c>
      <c r="C2435" s="2">
        <f t="shared" si="293"/>
        <v>0</v>
      </c>
      <c r="D2435" s="2">
        <f t="shared" si="294"/>
        <v>1.982</v>
      </c>
      <c r="E2435" s="2">
        <f t="shared" si="296"/>
        <v>1.9569999999999996</v>
      </c>
      <c r="F2435" s="2">
        <f t="shared" si="297"/>
        <v>1.9380000000000002</v>
      </c>
      <c r="G2435" s="2">
        <f t="shared" si="299"/>
        <v>1.9232</v>
      </c>
      <c r="H2435" s="2">
        <f t="shared" si="295"/>
        <v>2.1173000000000015</v>
      </c>
      <c r="I2435" s="2">
        <f t="array" ref="I2435">SUMPRODUCT(B2419:B2438, (ROW(B2419:B2438)-ROW(B2419)+1)) / (20*21/2)</f>
        <v>1.9539523809523807</v>
      </c>
      <c r="J2435" s="2">
        <f t="shared" si="298"/>
        <v>1.9480976340098508</v>
      </c>
      <c r="K2435" s="2">
        <f t="shared" si="300"/>
        <v>1.9443563074980201</v>
      </c>
    </row>
    <row r="2436" spans="1:11" ht="13.5" x14ac:dyDescent="0.25">
      <c r="A2436" s="3">
        <f>TITRES_STAT!B2439</f>
        <v>45854</v>
      </c>
      <c r="B2436" s="6">
        <f>TITRES_STAT!D2439</f>
        <v>1.91</v>
      </c>
      <c r="C2436" s="2">
        <f t="shared" ref="C2436:C2499" si="301">B2436-B2435</f>
        <v>-8.0000000000000071E-2</v>
      </c>
      <c r="D2436" s="2">
        <f t="shared" si="294"/>
        <v>1.9739999999999998</v>
      </c>
      <c r="E2436" s="2">
        <f t="shared" si="296"/>
        <v>1.952</v>
      </c>
      <c r="F2436" s="2">
        <f t="shared" si="297"/>
        <v>1.9390000000000001</v>
      </c>
      <c r="G2436" s="2">
        <f t="shared" si="299"/>
        <v>1.9241999999999999</v>
      </c>
      <c r="H2436" s="2">
        <f t="shared" si="295"/>
        <v>2.1153500000000012</v>
      </c>
      <c r="I2436" s="2">
        <f t="array" ref="I2436">SUMPRODUCT(B2420:B2439, (ROW(B2420:B2439)-ROW(B2420)+1)) / (20*21/2)</f>
        <v>1.9513809523809522</v>
      </c>
      <c r="J2436" s="2">
        <f t="shared" si="298"/>
        <v>1.9444692879136745</v>
      </c>
      <c r="K2436" s="2">
        <f t="shared" si="300"/>
        <v>1.9430090013216272</v>
      </c>
    </row>
    <row r="2437" spans="1:11" ht="13.5" x14ac:dyDescent="0.25">
      <c r="A2437" s="3">
        <f>TITRES_STAT!B2440</f>
        <v>45855</v>
      </c>
      <c r="B2437" s="6">
        <f>TITRES_STAT!D2440</f>
        <v>1.97</v>
      </c>
      <c r="C2437" s="2">
        <f t="shared" si="301"/>
        <v>6.0000000000000053E-2</v>
      </c>
      <c r="D2437" s="2">
        <f t="shared" si="294"/>
        <v>1.97</v>
      </c>
      <c r="E2437" s="2">
        <f t="shared" si="296"/>
        <v>1.9529999999999998</v>
      </c>
      <c r="F2437" s="2">
        <f t="shared" si="297"/>
        <v>1.9449999999999996</v>
      </c>
      <c r="G2437" s="2">
        <f t="shared" si="299"/>
        <v>1.9278</v>
      </c>
      <c r="H2437" s="2">
        <f t="shared" si="295"/>
        <v>2.1137000000000015</v>
      </c>
      <c r="I2437" s="2">
        <f t="array" ref="I2437">SUMPRODUCT(B2421:B2440, (ROW(B2421:B2440)-ROW(B2421)+1)) / (20*21/2)</f>
        <v>1.9468095238095238</v>
      </c>
      <c r="J2437" s="2">
        <f t="shared" si="298"/>
        <v>1.9469007843028483</v>
      </c>
      <c r="K2437" s="2">
        <f t="shared" si="300"/>
        <v>1.944067471858034</v>
      </c>
    </row>
    <row r="2438" spans="1:11" ht="13.5" x14ac:dyDescent="0.25">
      <c r="A2438" s="3">
        <f>TITRES_STAT!B2441</f>
        <v>45856</v>
      </c>
      <c r="B2438" s="6">
        <f>TITRES_STAT!D2441</f>
        <v>1.97</v>
      </c>
      <c r="C2438" s="2">
        <f t="shared" si="301"/>
        <v>0</v>
      </c>
      <c r="D2438" s="2">
        <f t="shared" ref="D2438:D2501" si="302">AVERAGE(B2434:B2438)</f>
        <v>1.966</v>
      </c>
      <c r="E2438" s="2">
        <f t="shared" si="296"/>
        <v>1.9579999999999997</v>
      </c>
      <c r="F2438" s="2">
        <f t="shared" si="297"/>
        <v>1.9469999999999996</v>
      </c>
      <c r="G2438" s="2">
        <f t="shared" si="299"/>
        <v>1.931</v>
      </c>
      <c r="H2438" s="2">
        <f t="shared" si="295"/>
        <v>2.1120500000000018</v>
      </c>
      <c r="I2438" s="2">
        <f t="array" ref="I2438">SUMPRODUCT(B2422:B2441, (ROW(B2422:B2441)-ROW(B2422)+1)) / (20*21/2)</f>
        <v>1.9425714285714288</v>
      </c>
      <c r="J2438" s="2">
        <f t="shared" si="298"/>
        <v>1.9491007096073389</v>
      </c>
      <c r="K2438" s="2">
        <f t="shared" si="300"/>
        <v>1.9450844337459541</v>
      </c>
    </row>
    <row r="2439" spans="1:11" ht="13.5" x14ac:dyDescent="0.25">
      <c r="A2439" s="3">
        <f>TITRES_STAT!B2442</f>
        <v>45859</v>
      </c>
      <c r="B2439" s="6">
        <f>TITRES_STAT!D2442</f>
        <v>1.92</v>
      </c>
      <c r="C2439" s="2">
        <f t="shared" si="301"/>
        <v>-5.0000000000000044E-2</v>
      </c>
      <c r="D2439" s="2">
        <f t="shared" si="302"/>
        <v>1.952</v>
      </c>
      <c r="E2439" s="2">
        <f t="shared" si="296"/>
        <v>1.9579999999999997</v>
      </c>
      <c r="F2439" s="2">
        <f t="shared" si="297"/>
        <v>1.9479999999999997</v>
      </c>
      <c r="G2439" s="2">
        <f t="shared" si="299"/>
        <v>1.9327999999999996</v>
      </c>
      <c r="H2439" s="2">
        <f t="shared" si="295"/>
        <v>2.1100500000000015</v>
      </c>
      <c r="I2439" s="2">
        <f t="array" ref="I2439">SUMPRODUCT(B2423:B2442, (ROW(B2423:B2442)-ROW(B2423)+1)) / (20*21/2)</f>
        <v>1.9433809523809524</v>
      </c>
      <c r="J2439" s="2">
        <f t="shared" si="298"/>
        <v>1.9463292134542591</v>
      </c>
      <c r="K2439" s="2">
        <f t="shared" si="300"/>
        <v>1.944100730461799</v>
      </c>
    </row>
    <row r="2440" spans="1:11" ht="13.5" x14ac:dyDescent="0.25">
      <c r="A2440" s="3">
        <f>TITRES_STAT!B2443</f>
        <v>45860</v>
      </c>
      <c r="B2440" s="6">
        <f>TITRES_STAT!D2443</f>
        <v>1.9</v>
      </c>
      <c r="C2440" s="2">
        <f t="shared" si="301"/>
        <v>-2.0000000000000018E-2</v>
      </c>
      <c r="D2440" s="2">
        <f t="shared" si="302"/>
        <v>1.9339999999999999</v>
      </c>
      <c r="E2440" s="2">
        <f t="shared" si="296"/>
        <v>1.9579999999999997</v>
      </c>
      <c r="F2440" s="2">
        <f t="shared" si="297"/>
        <v>1.9444999999999997</v>
      </c>
      <c r="G2440" s="2">
        <f t="shared" si="299"/>
        <v>1.9325999999999997</v>
      </c>
      <c r="H2440" s="2">
        <f t="shared" si="295"/>
        <v>2.1078500000000013</v>
      </c>
      <c r="I2440" s="2">
        <f t="array" ref="I2440">SUMPRODUCT(B2424:B2443, (ROW(B2424:B2443)-ROW(B2424)+1)) / (20*21/2)</f>
        <v>1.9459999999999995</v>
      </c>
      <c r="J2440" s="2">
        <f t="shared" si="298"/>
        <v>1.9419169074109963</v>
      </c>
      <c r="K2440" s="2">
        <f t="shared" si="300"/>
        <v>1.9423712900515324</v>
      </c>
    </row>
    <row r="2441" spans="1:11" ht="13.5" x14ac:dyDescent="0.25">
      <c r="A2441" s="3">
        <f>TITRES_STAT!B2444</f>
        <v>45861</v>
      </c>
      <c r="B2441" s="6">
        <f>TITRES_STAT!D2444</f>
        <v>1.9</v>
      </c>
      <c r="C2441" s="2">
        <f t="shared" si="301"/>
        <v>0</v>
      </c>
      <c r="D2441" s="2">
        <f t="shared" si="302"/>
        <v>1.9319999999999999</v>
      </c>
      <c r="E2441" s="2">
        <f t="shared" si="296"/>
        <v>1.9529999999999998</v>
      </c>
      <c r="F2441" s="2">
        <f t="shared" si="297"/>
        <v>1.9414999999999996</v>
      </c>
      <c r="G2441" s="2">
        <f t="shared" si="299"/>
        <v>1.9335999999999998</v>
      </c>
      <c r="H2441" s="2">
        <f t="shared" si="295"/>
        <v>2.1056500000000011</v>
      </c>
      <c r="I2441" s="2">
        <f t="array" ref="I2441">SUMPRODUCT(B2425:B2444, (ROW(B2425:B2444)-ROW(B2425)+1)) / (20*21/2)</f>
        <v>1.9427142857142856</v>
      </c>
      <c r="J2441" s="2">
        <f t="shared" si="298"/>
        <v>1.9379248209909015</v>
      </c>
      <c r="K2441" s="2">
        <f t="shared" si="300"/>
        <v>1.9407096708338252</v>
      </c>
    </row>
    <row r="2442" spans="1:11" ht="13.5" x14ac:dyDescent="0.25">
      <c r="A2442" s="3">
        <f>TITRES_STAT!B2445</f>
        <v>45862</v>
      </c>
      <c r="B2442" s="6">
        <f>TITRES_STAT!D2445</f>
        <v>1.95</v>
      </c>
      <c r="C2442" s="2">
        <f t="shared" si="301"/>
        <v>5.0000000000000044E-2</v>
      </c>
      <c r="D2442" s="2">
        <f t="shared" si="302"/>
        <v>1.9279999999999997</v>
      </c>
      <c r="E2442" s="2">
        <f t="shared" si="296"/>
        <v>1.9489999999999998</v>
      </c>
      <c r="F2442" s="2">
        <f t="shared" si="297"/>
        <v>1.9424999999999997</v>
      </c>
      <c r="G2442" s="2">
        <f t="shared" si="299"/>
        <v>1.9356</v>
      </c>
      <c r="H2442" s="2">
        <f t="shared" ref="H2442:H2505" si="303">AVERAGE(B2243:B2442)</f>
        <v>2.1041500000000015</v>
      </c>
      <c r="I2442" s="2">
        <f t="array" ref="I2442">SUMPRODUCT(B2426:B2445, (ROW(B2426:B2445)-ROW(B2426)+1)) / (20*21/2)</f>
        <v>1.9367619047619042</v>
      </c>
      <c r="J2442" s="2">
        <f t="shared" si="298"/>
        <v>1.939074838039387</v>
      </c>
      <c r="K2442" s="2">
        <f t="shared" si="300"/>
        <v>1.9410739974677929</v>
      </c>
    </row>
    <row r="2443" spans="1:11" ht="13.5" x14ac:dyDescent="0.25">
      <c r="A2443" s="3">
        <f>TITRES_STAT!B2446</f>
        <v>45866</v>
      </c>
      <c r="B2443" s="6">
        <f>TITRES_STAT!D2446</f>
        <v>1.97</v>
      </c>
      <c r="C2443" s="2">
        <f t="shared" si="301"/>
        <v>2.0000000000000018E-2</v>
      </c>
      <c r="D2443" s="2">
        <f t="shared" si="302"/>
        <v>1.9280000000000002</v>
      </c>
      <c r="E2443" s="2">
        <f t="shared" si="296"/>
        <v>1.9469999999999998</v>
      </c>
      <c r="F2443" s="2">
        <f t="shared" si="297"/>
        <v>1.9444999999999997</v>
      </c>
      <c r="G2443" s="2">
        <f t="shared" si="299"/>
        <v>1.9380000000000002</v>
      </c>
      <c r="H2443" s="2">
        <f t="shared" si="303"/>
        <v>2.1022500000000015</v>
      </c>
      <c r="I2443" s="2">
        <f t="array" ref="I2443">SUMPRODUCT(B2427:B2446, (ROW(B2427:B2446)-ROW(B2427)+1)) / (20*21/2)</f>
        <v>1.930809523809524</v>
      </c>
      <c r="J2443" s="2">
        <f t="shared" si="298"/>
        <v>1.9420200915594452</v>
      </c>
      <c r="K2443" s="2">
        <f t="shared" si="300"/>
        <v>1.9422083505082715</v>
      </c>
    </row>
    <row r="2444" spans="1:11" ht="13.5" x14ac:dyDescent="0.25">
      <c r="A2444" s="3">
        <f>TITRES_STAT!B2447</f>
        <v>45867</v>
      </c>
      <c r="B2444" s="6">
        <f>TITRES_STAT!D2447</f>
        <v>1.91</v>
      </c>
      <c r="C2444" s="2">
        <f t="shared" si="301"/>
        <v>-6.0000000000000053E-2</v>
      </c>
      <c r="D2444" s="2">
        <f t="shared" si="302"/>
        <v>1.9259999999999997</v>
      </c>
      <c r="E2444" s="2">
        <f t="shared" ref="E2444:E2507" si="304">AVERAGE(B2435:B2444)</f>
        <v>1.9390000000000001</v>
      </c>
      <c r="F2444" s="2">
        <f t="shared" si="297"/>
        <v>1.9424999999999994</v>
      </c>
      <c r="G2444" s="2">
        <f t="shared" si="299"/>
        <v>1.9376</v>
      </c>
      <c r="H2444" s="2">
        <f t="shared" si="303"/>
        <v>2.1005000000000016</v>
      </c>
      <c r="I2444" s="2">
        <f t="array" ref="I2444">SUMPRODUCT(B2428:B2447, (ROW(B2428:B2447)-ROW(B2428)+1)) / (20*21/2)</f>
        <v>1.9319047619047616</v>
      </c>
      <c r="J2444" s="2">
        <f t="shared" si="298"/>
        <v>1.9389705590299742</v>
      </c>
      <c r="K2444" s="2">
        <f t="shared" si="300"/>
        <v>1.9409452779393197</v>
      </c>
    </row>
    <row r="2445" spans="1:11" ht="13.5" x14ac:dyDescent="0.25">
      <c r="A2445" s="3">
        <f>TITRES_STAT!B2448</f>
        <v>45868</v>
      </c>
      <c r="B2445" s="6">
        <f>TITRES_STAT!D2448</f>
        <v>1.88</v>
      </c>
      <c r="C2445" s="2">
        <f t="shared" si="301"/>
        <v>-3.0000000000000027E-2</v>
      </c>
      <c r="D2445" s="2">
        <f t="shared" si="302"/>
        <v>1.9219999999999999</v>
      </c>
      <c r="E2445" s="2">
        <f t="shared" si="304"/>
        <v>1.9279999999999997</v>
      </c>
      <c r="F2445" s="2">
        <f t="shared" si="297"/>
        <v>1.9424999999999997</v>
      </c>
      <c r="G2445" s="2">
        <f t="shared" si="299"/>
        <v>1.9365999999999999</v>
      </c>
      <c r="H2445" s="2">
        <f t="shared" si="303"/>
        <v>2.0986500000000015</v>
      </c>
      <c r="I2445" s="2">
        <f t="array" ref="I2445">SUMPRODUCT(B2429:B2448, (ROW(B2429:B2448)-ROW(B2429)+1)) / (20*21/2)</f>
        <v>1.9349523809523808</v>
      </c>
      <c r="J2445" s="2">
        <f t="shared" si="298"/>
        <v>1.9333543153128339</v>
      </c>
      <c r="K2445" s="2">
        <f t="shared" si="300"/>
        <v>1.9385552670397386</v>
      </c>
    </row>
    <row r="2446" spans="1:11" ht="13.5" x14ac:dyDescent="0.25">
      <c r="A2446" s="3">
        <f>TITRES_STAT!B2449</f>
        <v>45869</v>
      </c>
      <c r="B2446" s="6">
        <f>TITRES_STAT!D2449</f>
        <v>1.88</v>
      </c>
      <c r="C2446" s="2">
        <f t="shared" si="301"/>
        <v>0</v>
      </c>
      <c r="D2446" s="2">
        <f t="shared" si="302"/>
        <v>1.9179999999999999</v>
      </c>
      <c r="E2446" s="2">
        <f t="shared" si="304"/>
        <v>1.925</v>
      </c>
      <c r="F2446" s="2">
        <f t="shared" si="297"/>
        <v>1.9384999999999999</v>
      </c>
      <c r="G2446" s="2">
        <f t="shared" si="299"/>
        <v>1.9351999999999998</v>
      </c>
      <c r="H2446" s="2">
        <f t="shared" si="303"/>
        <v>2.0973000000000015</v>
      </c>
      <c r="I2446" s="2">
        <f t="array" ref="I2446">SUMPRODUCT(B2430:B2449, (ROW(B2430:B2449)-ROW(B2430)+1)) / (20*21/2)</f>
        <v>1.9377619047619048</v>
      </c>
      <c r="J2446" s="2">
        <f t="shared" si="298"/>
        <v>1.9282729519497068</v>
      </c>
      <c r="K2446" s="2">
        <f t="shared" si="300"/>
        <v>1.936258982057788</v>
      </c>
    </row>
    <row r="2447" spans="1:11" ht="13.5" x14ac:dyDescent="0.25">
      <c r="A2447" s="3">
        <f>TITRES_STAT!B2450</f>
        <v>45870</v>
      </c>
      <c r="B2447" s="6">
        <f>TITRES_STAT!D2450</f>
        <v>1.95</v>
      </c>
      <c r="C2447" s="2">
        <f t="shared" si="301"/>
        <v>7.0000000000000062E-2</v>
      </c>
      <c r="D2447" s="2">
        <f t="shared" si="302"/>
        <v>1.9179999999999999</v>
      </c>
      <c r="E2447" s="2">
        <f t="shared" si="304"/>
        <v>1.9229999999999996</v>
      </c>
      <c r="F2447" s="2">
        <f t="shared" si="297"/>
        <v>1.9379999999999999</v>
      </c>
      <c r="G2447" s="2">
        <f t="shared" si="299"/>
        <v>1.9351999999999996</v>
      </c>
      <c r="H2447" s="2">
        <f t="shared" si="303"/>
        <v>2.0962500000000013</v>
      </c>
      <c r="I2447" s="2">
        <f t="array" ref="I2447">SUMPRODUCT(B2431:B2450, (ROW(B2431:B2450)-ROW(B2431)+1)) / (20*21/2)</f>
        <v>1.9336666666666664</v>
      </c>
      <c r="J2447" s="2">
        <f t="shared" si="298"/>
        <v>1.9303421946211634</v>
      </c>
      <c r="K2447" s="2">
        <f t="shared" si="300"/>
        <v>1.9367978455065022</v>
      </c>
    </row>
    <row r="2448" spans="1:11" ht="13.5" x14ac:dyDescent="0.25">
      <c r="A2448" s="3">
        <f>TITRES_STAT!B2451</f>
        <v>45873</v>
      </c>
      <c r="B2448" s="6">
        <f>TITRES_STAT!D2451</f>
        <v>1.97</v>
      </c>
      <c r="C2448" s="2">
        <f t="shared" si="301"/>
        <v>2.0000000000000018E-2</v>
      </c>
      <c r="D2448" s="2">
        <f t="shared" si="302"/>
        <v>1.9179999999999999</v>
      </c>
      <c r="E2448" s="2">
        <f t="shared" si="304"/>
        <v>1.9229999999999996</v>
      </c>
      <c r="F2448" s="2">
        <f t="shared" si="297"/>
        <v>1.9405000000000001</v>
      </c>
      <c r="G2448" s="2">
        <f t="shared" si="299"/>
        <v>1.9349999999999996</v>
      </c>
      <c r="H2448" s="2">
        <f t="shared" si="303"/>
        <v>2.0952500000000018</v>
      </c>
      <c r="I2448" s="2">
        <f t="array" ref="I2448">SUMPRODUCT(B2432:B2451, (ROW(B2432:B2451)-ROW(B2432)+1)) / (20*21/2)</f>
        <v>1.9295714285714285</v>
      </c>
      <c r="J2448" s="2">
        <f t="shared" si="298"/>
        <v>1.9341191284667669</v>
      </c>
      <c r="K2448" s="2">
        <f t="shared" si="300"/>
        <v>1.938099890780757</v>
      </c>
    </row>
    <row r="2449" spans="1:11" ht="13.5" x14ac:dyDescent="0.25">
      <c r="A2449" s="3">
        <f>TITRES_STAT!B2452</f>
        <v>45874</v>
      </c>
      <c r="B2449" s="6">
        <f>TITRES_STAT!D2452</f>
        <v>1.97</v>
      </c>
      <c r="C2449" s="2">
        <f t="shared" si="301"/>
        <v>0</v>
      </c>
      <c r="D2449" s="2">
        <f t="shared" si="302"/>
        <v>1.9300000000000002</v>
      </c>
      <c r="E2449" s="2">
        <f t="shared" si="304"/>
        <v>1.9279999999999995</v>
      </c>
      <c r="F2449" s="2">
        <f t="shared" si="297"/>
        <v>1.9429999999999996</v>
      </c>
      <c r="G2449" s="2">
        <f t="shared" si="299"/>
        <v>1.9347999999999999</v>
      </c>
      <c r="H2449" s="2">
        <f t="shared" si="303"/>
        <v>2.0938000000000021</v>
      </c>
      <c r="I2449" s="2">
        <f t="array" ref="I2449">SUMPRODUCT(B2433:B2452, (ROW(B2433:B2452)-ROW(B2433)+1)) / (20*21/2)</f>
        <v>1.9266666666666665</v>
      </c>
      <c r="J2449" s="2">
        <f t="shared" si="298"/>
        <v>1.9375363543270747</v>
      </c>
      <c r="K2449" s="2">
        <f t="shared" si="300"/>
        <v>1.9393508754560214</v>
      </c>
    </row>
    <row r="2450" spans="1:11" ht="13.5" x14ac:dyDescent="0.25">
      <c r="A2450" s="3">
        <f>TITRES_STAT!B2453</f>
        <v>45875</v>
      </c>
      <c r="B2450" s="6">
        <f>TITRES_STAT!D2453</f>
        <v>1.9</v>
      </c>
      <c r="C2450" s="2">
        <f t="shared" si="301"/>
        <v>-7.0000000000000062E-2</v>
      </c>
      <c r="D2450" s="2">
        <f t="shared" si="302"/>
        <v>1.9339999999999999</v>
      </c>
      <c r="E2450" s="2">
        <f t="shared" si="304"/>
        <v>1.9279999999999997</v>
      </c>
      <c r="F2450" s="2">
        <f t="shared" si="297"/>
        <v>1.9429999999999996</v>
      </c>
      <c r="G2450" s="2">
        <f t="shared" si="299"/>
        <v>1.9332000000000003</v>
      </c>
      <c r="H2450" s="2">
        <f t="shared" si="303"/>
        <v>2.0920000000000014</v>
      </c>
      <c r="I2450" s="2">
        <f t="array" ref="I2450">SUMPRODUCT(B2434:B2453, (ROW(B2434:B2453)-ROW(B2434)+1)) / (20*21/2)</f>
        <v>1.9241428571428574</v>
      </c>
      <c r="J2450" s="2">
        <f t="shared" si="298"/>
        <v>1.9339614634387818</v>
      </c>
      <c r="K2450" s="2">
        <f t="shared" si="300"/>
        <v>1.9378077038695107</v>
      </c>
    </row>
    <row r="2451" spans="1:11" ht="13.5" x14ac:dyDescent="0.25">
      <c r="A2451" s="3">
        <f>TITRES_STAT!B2454</f>
        <v>45876</v>
      </c>
      <c r="B2451" s="6">
        <f>TITRES_STAT!D2454</f>
        <v>1.9</v>
      </c>
      <c r="C2451" s="2">
        <f t="shared" si="301"/>
        <v>0</v>
      </c>
      <c r="D2451" s="2">
        <f t="shared" si="302"/>
        <v>1.9379999999999999</v>
      </c>
      <c r="E2451" s="2">
        <f t="shared" si="304"/>
        <v>1.9279999999999997</v>
      </c>
      <c r="F2451" s="2">
        <f t="shared" si="297"/>
        <v>1.9404999999999994</v>
      </c>
      <c r="G2451" s="2">
        <f t="shared" si="299"/>
        <v>1.9330000000000005</v>
      </c>
      <c r="H2451" s="2">
        <f t="shared" si="303"/>
        <v>2.0902000000000012</v>
      </c>
      <c r="I2451" s="2">
        <f t="array" ref="I2451">SUMPRODUCT(B2435:B2454, (ROW(B2435:B2454)-ROW(B2435)+1)) / (20*21/2)</f>
        <v>1.924857142857143</v>
      </c>
      <c r="J2451" s="2">
        <f t="shared" si="298"/>
        <v>1.930727038349374</v>
      </c>
      <c r="K2451" s="2">
        <f t="shared" si="300"/>
        <v>1.9363250488158044</v>
      </c>
    </row>
    <row r="2452" spans="1:11" ht="13.5" x14ac:dyDescent="0.25">
      <c r="A2452" s="3">
        <f>TITRES_STAT!B2455</f>
        <v>45877</v>
      </c>
      <c r="B2452" s="6">
        <f>TITRES_STAT!D2455</f>
        <v>1.91</v>
      </c>
      <c r="C2452" s="2">
        <f t="shared" si="301"/>
        <v>1.0000000000000009E-2</v>
      </c>
      <c r="D2452" s="2">
        <f t="shared" si="302"/>
        <v>1.9300000000000002</v>
      </c>
      <c r="E2452" s="2">
        <f t="shared" si="304"/>
        <v>1.9240000000000002</v>
      </c>
      <c r="F2452" s="2">
        <f t="shared" ref="F2452:F2515" si="305">AVERAGE(B2433:B2452)</f>
        <v>1.9364999999999994</v>
      </c>
      <c r="G2452" s="2">
        <f t="shared" si="299"/>
        <v>1.9328000000000005</v>
      </c>
      <c r="H2452" s="2">
        <f t="shared" si="303"/>
        <v>2.0889500000000014</v>
      </c>
      <c r="I2452" s="2">
        <f t="array" ref="I2452">SUMPRODUCT(B2436:B2455, (ROW(B2436:B2455)-ROW(B2436)+1)) / (20*21/2)</f>
        <v>1.9239047619047618</v>
      </c>
      <c r="J2452" s="2">
        <f t="shared" si="298"/>
        <v>1.9287530346970525</v>
      </c>
      <c r="K2452" s="2">
        <f t="shared" si="300"/>
        <v>1.9352926939602828</v>
      </c>
    </row>
    <row r="2453" spans="1:11" ht="13.5" x14ac:dyDescent="0.25">
      <c r="A2453" s="3">
        <f>TITRES_STAT!B2456</f>
        <v>45880</v>
      </c>
      <c r="B2453" s="6">
        <f>TITRES_STAT!D2456</f>
        <v>1.91</v>
      </c>
      <c r="C2453" s="2">
        <f t="shared" si="301"/>
        <v>0</v>
      </c>
      <c r="D2453" s="2">
        <f t="shared" si="302"/>
        <v>1.9179999999999999</v>
      </c>
      <c r="E2453" s="2">
        <f t="shared" si="304"/>
        <v>1.9179999999999999</v>
      </c>
      <c r="F2453" s="2">
        <f t="shared" si="305"/>
        <v>1.9324999999999992</v>
      </c>
      <c r="G2453" s="2">
        <f t="shared" si="299"/>
        <v>1.9326000000000005</v>
      </c>
      <c r="H2453" s="2">
        <f t="shared" si="303"/>
        <v>2.0875000000000012</v>
      </c>
      <c r="I2453" s="2">
        <f t="array" ref="I2453">SUMPRODUCT(B2437:B2456, (ROW(B2437:B2456)-ROW(B2437)+1)) / (20*21/2)</f>
        <v>1.9251904761904761</v>
      </c>
      <c r="J2453" s="2">
        <f t="shared" ref="J2453:J2516" si="306">$J$4*B2453+J2452*(1-$J$4)</f>
        <v>1.9269670313925713</v>
      </c>
      <c r="K2453" s="2">
        <f t="shared" si="300"/>
        <v>1.9343008236088992</v>
      </c>
    </row>
    <row r="2454" spans="1:11" ht="13.5" x14ac:dyDescent="0.25">
      <c r="A2454" s="3">
        <f>TITRES_STAT!B2457</f>
        <v>45881</v>
      </c>
      <c r="B2454" s="6">
        <f>TITRES_STAT!D2457</f>
        <v>1.94</v>
      </c>
      <c r="C2454" s="2">
        <f t="shared" si="301"/>
        <v>3.0000000000000027E-2</v>
      </c>
      <c r="D2454" s="2">
        <f t="shared" si="302"/>
        <v>1.9120000000000001</v>
      </c>
      <c r="E2454" s="2">
        <f t="shared" si="304"/>
        <v>1.921</v>
      </c>
      <c r="F2454" s="2">
        <f t="shared" si="305"/>
        <v>1.9299999999999993</v>
      </c>
      <c r="G2454" s="2">
        <f t="shared" si="299"/>
        <v>1.9334000000000002</v>
      </c>
      <c r="H2454" s="2">
        <f t="shared" si="303"/>
        <v>2.0860000000000012</v>
      </c>
      <c r="I2454" s="2">
        <f t="array" ref="I2454">SUMPRODUCT(B2438:B2457, (ROW(B2438:B2457)-ROW(B2438)+1)) / (20*21/2)</f>
        <v>1.9253809523809526</v>
      </c>
      <c r="J2454" s="2">
        <f t="shared" si="306"/>
        <v>1.9282082664980407</v>
      </c>
      <c r="K2454" s="2">
        <f t="shared" si="300"/>
        <v>1.9345243207222758</v>
      </c>
    </row>
    <row r="2455" spans="1:11" ht="13.5" x14ac:dyDescent="0.25">
      <c r="A2455" s="3">
        <f>TITRES_STAT!B2458</f>
        <v>45883</v>
      </c>
      <c r="B2455" s="6">
        <f>TITRES_STAT!D2458</f>
        <v>1.92</v>
      </c>
      <c r="C2455" s="2">
        <f t="shared" si="301"/>
        <v>-2.0000000000000018E-2</v>
      </c>
      <c r="D2455" s="2">
        <f t="shared" si="302"/>
        <v>1.9159999999999999</v>
      </c>
      <c r="E2455" s="2">
        <f t="shared" si="304"/>
        <v>1.925</v>
      </c>
      <c r="F2455" s="2">
        <f t="shared" si="305"/>
        <v>1.9264999999999994</v>
      </c>
      <c r="G2455" s="2">
        <f t="shared" si="299"/>
        <v>1.9328000000000003</v>
      </c>
      <c r="H2455" s="2">
        <f t="shared" si="303"/>
        <v>2.0848500000000012</v>
      </c>
      <c r="I2455" s="2">
        <f t="array" ref="I2455">SUMPRODUCT(B2439:B2458, (ROW(B2439:B2458)-ROW(B2439)+1)) / (20*21/2)</f>
        <v>1.9229047619047619</v>
      </c>
      <c r="J2455" s="2">
        <f t="shared" si="306"/>
        <v>1.9274265268315607</v>
      </c>
      <c r="K2455" s="2">
        <f t="shared" si="300"/>
        <v>1.9339547395174805</v>
      </c>
    </row>
    <row r="2456" spans="1:11" ht="13.5" x14ac:dyDescent="0.25">
      <c r="A2456" s="3">
        <f>TITRES_STAT!B2459</f>
        <v>45884</v>
      </c>
      <c r="B2456" s="6">
        <f>TITRES_STAT!D2459</f>
        <v>1.94</v>
      </c>
      <c r="C2456" s="2">
        <f t="shared" si="301"/>
        <v>2.0000000000000018E-2</v>
      </c>
      <c r="D2456" s="2">
        <f t="shared" si="302"/>
        <v>1.9239999999999999</v>
      </c>
      <c r="E2456" s="2">
        <f t="shared" si="304"/>
        <v>1.9309999999999998</v>
      </c>
      <c r="F2456" s="2">
        <f t="shared" si="305"/>
        <v>1.9279999999999995</v>
      </c>
      <c r="G2456" s="2">
        <f t="shared" si="299"/>
        <v>1.9322000000000004</v>
      </c>
      <c r="H2456" s="2">
        <f t="shared" si="303"/>
        <v>2.0836000000000015</v>
      </c>
      <c r="I2456" s="2">
        <f t="array" ref="I2456">SUMPRODUCT(B2440:B2459, (ROW(B2440:B2459)-ROW(B2440)+1)) / (20*21/2)</f>
        <v>1.918857142857143</v>
      </c>
      <c r="J2456" s="2">
        <f t="shared" si="306"/>
        <v>1.9286240004666502</v>
      </c>
      <c r="K2456" s="2">
        <f t="shared" si="300"/>
        <v>1.9341918085560108</v>
      </c>
    </row>
    <row r="2457" spans="1:11" ht="13.5" x14ac:dyDescent="0.25">
      <c r="A2457" s="3">
        <f>TITRES_STAT!B2460</f>
        <v>45887</v>
      </c>
      <c r="B2457" s="6">
        <f>TITRES_STAT!D2460</f>
        <v>1.93</v>
      </c>
      <c r="C2457" s="2">
        <f t="shared" si="301"/>
        <v>-1.0000000000000009E-2</v>
      </c>
      <c r="D2457" s="2">
        <f t="shared" si="302"/>
        <v>1.9279999999999997</v>
      </c>
      <c r="E2457" s="2">
        <f t="shared" si="304"/>
        <v>1.9289999999999998</v>
      </c>
      <c r="F2457" s="2">
        <f t="shared" si="305"/>
        <v>1.9259999999999995</v>
      </c>
      <c r="G2457" s="2">
        <f t="shared" si="299"/>
        <v>1.9314000000000002</v>
      </c>
      <c r="H2457" s="2">
        <f t="shared" si="303"/>
        <v>2.0823000000000009</v>
      </c>
      <c r="I2457" s="2">
        <f t="array" ref="I2457">SUMPRODUCT(B2441:B2460, (ROW(B2441:B2460)-ROW(B2441)+1)) / (20*21/2)</f>
        <v>1.9149999999999998</v>
      </c>
      <c r="J2457" s="2">
        <f t="shared" si="306"/>
        <v>1.928755048041255</v>
      </c>
      <c r="K2457" s="2">
        <f t="shared" si="300"/>
        <v>1.9340274239067556</v>
      </c>
    </row>
    <row r="2458" spans="1:11" ht="13.5" x14ac:dyDescent="0.25">
      <c r="A2458" s="3">
        <f>TITRES_STAT!B2461</f>
        <v>45888</v>
      </c>
      <c r="B2458" s="6">
        <f>TITRES_STAT!D2461</f>
        <v>1.9</v>
      </c>
      <c r="C2458" s="2">
        <f t="shared" si="301"/>
        <v>-3.0000000000000027E-2</v>
      </c>
      <c r="D2458" s="2">
        <f t="shared" si="302"/>
        <v>1.9259999999999997</v>
      </c>
      <c r="E2458" s="2">
        <f t="shared" si="304"/>
        <v>1.9219999999999999</v>
      </c>
      <c r="F2458" s="2">
        <f t="shared" si="305"/>
        <v>1.9224999999999994</v>
      </c>
      <c r="G2458" s="2">
        <f t="shared" si="299"/>
        <v>1.9310000000000003</v>
      </c>
      <c r="H2458" s="2">
        <f t="shared" si="303"/>
        <v>2.0808500000000012</v>
      </c>
      <c r="I2458" s="2">
        <f t="array" ref="I2458">SUMPRODUCT(B2442:B2461, (ROW(B2442:B2461)-ROW(B2442)+1)) / (20*21/2)</f>
        <v>1.9150476190476189</v>
      </c>
      <c r="J2458" s="2">
        <f t="shared" si="306"/>
        <v>1.9260164720373261</v>
      </c>
      <c r="K2458" s="2">
        <f t="shared" si="300"/>
        <v>1.9326930151260986</v>
      </c>
    </row>
    <row r="2459" spans="1:11" ht="13.5" x14ac:dyDescent="0.25">
      <c r="A2459" s="3">
        <f>TITRES_STAT!B2462</f>
        <v>45889</v>
      </c>
      <c r="B2459" s="6">
        <f>TITRES_STAT!D2462</f>
        <v>1.88</v>
      </c>
      <c r="C2459" s="2">
        <f t="shared" si="301"/>
        <v>-2.0000000000000018E-2</v>
      </c>
      <c r="D2459" s="2">
        <f t="shared" si="302"/>
        <v>1.9140000000000001</v>
      </c>
      <c r="E2459" s="2">
        <f t="shared" si="304"/>
        <v>1.9129999999999998</v>
      </c>
      <c r="F2459" s="2">
        <f t="shared" si="305"/>
        <v>1.9204999999999994</v>
      </c>
      <c r="G2459" s="2">
        <f t="shared" si="299"/>
        <v>1.9296</v>
      </c>
      <c r="H2459" s="2">
        <f t="shared" si="303"/>
        <v>2.079050000000001</v>
      </c>
      <c r="I2459" s="2">
        <f t="array" ref="I2459">SUMPRODUCT(B2443:B2462, (ROW(B2443:B2462)-ROW(B2443)+1)) / (20*21/2)</f>
        <v>1.9188095238095235</v>
      </c>
      <c r="J2459" s="2">
        <f t="shared" si="306"/>
        <v>1.9216339508909142</v>
      </c>
      <c r="K2459" s="2">
        <f t="shared" si="300"/>
        <v>1.9306266223760555</v>
      </c>
    </row>
    <row r="2460" spans="1:11" ht="13.5" x14ac:dyDescent="0.25">
      <c r="A2460" s="3">
        <f>TITRES_STAT!B2463</f>
        <v>45890</v>
      </c>
      <c r="B2460" s="6">
        <f>TITRES_STAT!D2463</f>
        <v>1.88</v>
      </c>
      <c r="C2460" s="2">
        <f t="shared" si="301"/>
        <v>0</v>
      </c>
      <c r="D2460" s="2">
        <f t="shared" si="302"/>
        <v>1.9059999999999999</v>
      </c>
      <c r="E2460" s="2">
        <f t="shared" si="304"/>
        <v>1.911</v>
      </c>
      <c r="F2460" s="2">
        <f t="shared" si="305"/>
        <v>1.9195000000000004</v>
      </c>
      <c r="G2460" s="2">
        <f t="shared" si="299"/>
        <v>1.9280000000000002</v>
      </c>
      <c r="H2460" s="2">
        <f t="shared" si="303"/>
        <v>2.0777500000000004</v>
      </c>
      <c r="I2460" s="2">
        <f t="array" ref="I2460">SUMPRODUCT(B2444:B2463, (ROW(B2444:B2463)-ROW(B2444)+1)) / (20*21/2)</f>
        <v>1.9187142857142854</v>
      </c>
      <c r="J2460" s="2">
        <f t="shared" si="306"/>
        <v>1.9176688127108272</v>
      </c>
      <c r="K2460" s="2">
        <f t="shared" si="300"/>
        <v>1.9286412646358182</v>
      </c>
    </row>
    <row r="2461" spans="1:11" ht="13.5" x14ac:dyDescent="0.25">
      <c r="A2461" s="3">
        <f>TITRES_STAT!B2464</f>
        <v>45891</v>
      </c>
      <c r="B2461" s="6">
        <f>TITRES_STAT!D2464</f>
        <v>1.92</v>
      </c>
      <c r="C2461" s="2">
        <f t="shared" si="301"/>
        <v>4.0000000000000036E-2</v>
      </c>
      <c r="D2461" s="2">
        <f t="shared" si="302"/>
        <v>1.9019999999999999</v>
      </c>
      <c r="E2461" s="2">
        <f t="shared" si="304"/>
        <v>1.9129999999999996</v>
      </c>
      <c r="F2461" s="2">
        <f t="shared" si="305"/>
        <v>1.9205000000000005</v>
      </c>
      <c r="G2461" s="2">
        <f t="shared" si="299"/>
        <v>1.9274</v>
      </c>
      <c r="H2461" s="2">
        <f t="shared" si="303"/>
        <v>2.0769000000000006</v>
      </c>
      <c r="I2461" s="2">
        <f t="array" ref="I2461">SUMPRODUCT(B2445:B2464, (ROW(B2445:B2464)-ROW(B2445)+1)) / (20*21/2)</f>
        <v>1.9198095238095236</v>
      </c>
      <c r="J2461" s="2">
        <f t="shared" si="306"/>
        <v>1.9178908305478912</v>
      </c>
      <c r="K2461" s="2">
        <f t="shared" si="300"/>
        <v>1.928302391512845</v>
      </c>
    </row>
    <row r="2462" spans="1:11" ht="13.5" x14ac:dyDescent="0.25">
      <c r="A2462" s="3">
        <f>TITRES_STAT!B2465</f>
        <v>45894</v>
      </c>
      <c r="B2462" s="6">
        <f>TITRES_STAT!D2465</f>
        <v>1.96</v>
      </c>
      <c r="C2462" s="2">
        <f t="shared" si="301"/>
        <v>4.0000000000000036E-2</v>
      </c>
      <c r="D2462" s="2">
        <f t="shared" si="302"/>
        <v>1.9079999999999999</v>
      </c>
      <c r="E2462" s="2">
        <f t="shared" si="304"/>
        <v>1.9179999999999999</v>
      </c>
      <c r="F2462" s="2">
        <f t="shared" si="305"/>
        <v>1.9210000000000005</v>
      </c>
      <c r="G2462" s="2">
        <f t="shared" si="299"/>
        <v>1.9276000000000002</v>
      </c>
      <c r="H2462" s="2">
        <f t="shared" si="303"/>
        <v>2.0762500000000008</v>
      </c>
      <c r="I2462" s="2">
        <f t="array" ref="I2462">SUMPRODUCT(B2446:B2465, (ROW(B2446:B2465)-ROW(B2446)+1)) / (20*21/2)</f>
        <v>1.9246190476190475</v>
      </c>
      <c r="J2462" s="2">
        <f t="shared" si="306"/>
        <v>1.9219012276385681</v>
      </c>
      <c r="K2462" s="2">
        <f t="shared" si="300"/>
        <v>1.9295454349829295</v>
      </c>
    </row>
    <row r="2463" spans="1:11" ht="13.5" x14ac:dyDescent="0.25">
      <c r="A2463" s="3">
        <f>TITRES_STAT!B2466</f>
        <v>45895</v>
      </c>
      <c r="B2463" s="6">
        <f>TITRES_STAT!D2466</f>
        <v>1.92</v>
      </c>
      <c r="C2463" s="2">
        <f t="shared" si="301"/>
        <v>-4.0000000000000036E-2</v>
      </c>
      <c r="D2463" s="2">
        <f t="shared" si="302"/>
        <v>1.9119999999999997</v>
      </c>
      <c r="E2463" s="2">
        <f t="shared" si="304"/>
        <v>1.9189999999999998</v>
      </c>
      <c r="F2463" s="2">
        <f t="shared" si="305"/>
        <v>1.9185000000000003</v>
      </c>
      <c r="G2463" s="2">
        <f t="shared" si="299"/>
        <v>1.9280000000000002</v>
      </c>
      <c r="H2463" s="2">
        <f t="shared" si="303"/>
        <v>2.0753500000000007</v>
      </c>
      <c r="I2463" s="2">
        <f t="array" ref="I2463">SUMPRODUCT(B2447:B2466, (ROW(B2447:B2466)-ROW(B2447)+1)) / (20*21/2)</f>
        <v>1.9261428571428572</v>
      </c>
      <c r="J2463" s="2">
        <f t="shared" si="306"/>
        <v>1.9217201583396568</v>
      </c>
      <c r="K2463" s="2">
        <f t="shared" si="300"/>
        <v>1.9291711041992852</v>
      </c>
    </row>
    <row r="2464" spans="1:11" ht="13.5" x14ac:dyDescent="0.25">
      <c r="A2464" s="3">
        <f>TITRES_STAT!B2467</f>
        <v>45896</v>
      </c>
      <c r="B2464" s="6">
        <f>TITRES_STAT!D2467</f>
        <v>1.93</v>
      </c>
      <c r="C2464" s="2">
        <f t="shared" si="301"/>
        <v>1.0000000000000009E-2</v>
      </c>
      <c r="D2464" s="2">
        <f t="shared" si="302"/>
        <v>1.9219999999999999</v>
      </c>
      <c r="E2464" s="2">
        <f t="shared" si="304"/>
        <v>1.9179999999999999</v>
      </c>
      <c r="F2464" s="2">
        <f t="shared" si="305"/>
        <v>1.9195</v>
      </c>
      <c r="G2464" s="2">
        <f t="shared" si="299"/>
        <v>1.9288000000000005</v>
      </c>
      <c r="H2464" s="2">
        <f t="shared" si="303"/>
        <v>2.0745000000000009</v>
      </c>
      <c r="I2464" s="2">
        <f t="array" ref="I2464">SUMPRODUCT(B2448:B2467, (ROW(B2448:B2467)-ROW(B2448)+1)) / (20*21/2)</f>
        <v>1.9292857142857143</v>
      </c>
      <c r="J2464" s="2">
        <f t="shared" si="306"/>
        <v>1.9225087146882609</v>
      </c>
      <c r="K2464" s="2">
        <f t="shared" si="300"/>
        <v>1.9292036099169603</v>
      </c>
    </row>
    <row r="2465" spans="1:11" ht="13.5" x14ac:dyDescent="0.25">
      <c r="A2465" s="3">
        <f>TITRES_STAT!B2468</f>
        <v>45897</v>
      </c>
      <c r="B2465" s="6">
        <f>TITRES_STAT!D2468</f>
        <v>1.97</v>
      </c>
      <c r="C2465" s="2">
        <f t="shared" si="301"/>
        <v>4.0000000000000036E-2</v>
      </c>
      <c r="D2465" s="2">
        <f t="shared" si="302"/>
        <v>1.94</v>
      </c>
      <c r="E2465" s="2">
        <f t="shared" si="304"/>
        <v>1.923</v>
      </c>
      <c r="F2465" s="2">
        <f t="shared" si="305"/>
        <v>1.9239999999999999</v>
      </c>
      <c r="G2465" s="2">
        <f t="shared" si="299"/>
        <v>1.9304000000000001</v>
      </c>
      <c r="H2465" s="2">
        <f t="shared" si="303"/>
        <v>2.0741000000000009</v>
      </c>
      <c r="I2465" s="2">
        <f t="array" ref="I2465">SUMPRODUCT(B2449:B2468, (ROW(B2449:B2468)-ROW(B2449)+1)) / (20*21/2)</f>
        <v>1.9323809523809525</v>
      </c>
      <c r="J2465" s="2">
        <f t="shared" si="306"/>
        <v>1.9270316942417598</v>
      </c>
      <c r="K2465" s="2">
        <f t="shared" si="300"/>
        <v>1.9308034683515893</v>
      </c>
    </row>
    <row r="2466" spans="1:11" ht="13.5" x14ac:dyDescent="0.25">
      <c r="A2466" s="3">
        <f>TITRES_STAT!B2469</f>
        <v>45898</v>
      </c>
      <c r="B2466" s="6">
        <f>TITRES_STAT!D2469</f>
        <v>1.94</v>
      </c>
      <c r="C2466" s="2">
        <f t="shared" si="301"/>
        <v>-3.0000000000000027E-2</v>
      </c>
      <c r="D2466" s="2">
        <f t="shared" si="302"/>
        <v>1.9439999999999997</v>
      </c>
      <c r="E2466" s="2">
        <f t="shared" si="304"/>
        <v>1.923</v>
      </c>
      <c r="F2466" s="2">
        <f t="shared" si="305"/>
        <v>1.9269999999999996</v>
      </c>
      <c r="G2466" s="2">
        <f t="shared" si="299"/>
        <v>1.9314000000000002</v>
      </c>
      <c r="H2466" s="2">
        <f t="shared" si="303"/>
        <v>2.0737500000000009</v>
      </c>
      <c r="I2466" s="2">
        <f t="array" ref="I2466">SUMPRODUCT(B2450:B2469, (ROW(B2450:B2469)-ROW(B2450)+1)) / (20*21/2)</f>
        <v>1.9355238095238094</v>
      </c>
      <c r="J2466" s="2">
        <f t="shared" si="306"/>
        <v>1.9282667709806398</v>
      </c>
      <c r="K2466" s="2">
        <f t="shared" si="300"/>
        <v>1.9311641166515272</v>
      </c>
    </row>
    <row r="2467" spans="1:11" ht="13.5" x14ac:dyDescent="0.25">
      <c r="A2467" s="3">
        <f>TITRES_STAT!B2470</f>
        <v>45901</v>
      </c>
      <c r="B2467" s="6">
        <f>TITRES_STAT!D2470</f>
        <v>1.96</v>
      </c>
      <c r="C2467" s="2">
        <f t="shared" si="301"/>
        <v>2.0000000000000018E-2</v>
      </c>
      <c r="D2467" s="2">
        <f t="shared" si="302"/>
        <v>1.9439999999999997</v>
      </c>
      <c r="E2467" s="2">
        <f t="shared" si="304"/>
        <v>1.9260000000000002</v>
      </c>
      <c r="F2467" s="2">
        <f t="shared" si="305"/>
        <v>1.9274999999999998</v>
      </c>
      <c r="G2467" s="2">
        <f t="shared" si="299"/>
        <v>1.9335999999999995</v>
      </c>
      <c r="H2467" s="2">
        <f t="shared" si="303"/>
        <v>2.0734500000000007</v>
      </c>
      <c r="I2467" s="2">
        <f t="array" ref="I2467">SUMPRODUCT(B2451:B2470, (ROW(B2451:B2470)-ROW(B2451)+1)) / (20*21/2)</f>
        <v>1.937761904761905</v>
      </c>
      <c r="J2467" s="2">
        <f t="shared" si="306"/>
        <v>1.9312889832681979</v>
      </c>
      <c r="K2467" s="2">
        <f t="shared" si="300"/>
        <v>1.9322949356063694</v>
      </c>
    </row>
    <row r="2468" spans="1:11" ht="13.5" x14ac:dyDescent="0.25">
      <c r="A2468" s="3">
        <f>TITRES_STAT!B2471</f>
        <v>45902</v>
      </c>
      <c r="B2468" s="6">
        <f>TITRES_STAT!D2471</f>
        <v>1.96</v>
      </c>
      <c r="C2468" s="2">
        <f t="shared" si="301"/>
        <v>0</v>
      </c>
      <c r="D2468" s="2">
        <f t="shared" si="302"/>
        <v>1.952</v>
      </c>
      <c r="E2468" s="2">
        <f t="shared" si="304"/>
        <v>1.9319999999999999</v>
      </c>
      <c r="F2468" s="2">
        <f t="shared" si="305"/>
        <v>1.927</v>
      </c>
      <c r="G2468" s="2">
        <f t="shared" si="299"/>
        <v>1.9341999999999997</v>
      </c>
      <c r="H2468" s="2">
        <f t="shared" si="303"/>
        <v>2.0731000000000006</v>
      </c>
      <c r="I2468" s="2">
        <f t="array" ref="I2468">SUMPRODUCT(B2452:B2471, (ROW(B2452:B2471)-ROW(B2452)+1)) / (20*21/2)</f>
        <v>1.9397619047619046</v>
      </c>
      <c r="J2468" s="2">
        <f t="shared" si="306"/>
        <v>1.9340233658140837</v>
      </c>
      <c r="K2468" s="2">
        <f t="shared" si="300"/>
        <v>1.9333814087198453</v>
      </c>
    </row>
    <row r="2469" spans="1:11" ht="13.5" x14ac:dyDescent="0.25">
      <c r="A2469" s="3">
        <f>TITRES_STAT!B2472</f>
        <v>45903</v>
      </c>
      <c r="B2469" s="6">
        <f>TITRES_STAT!D2472</f>
        <v>1.96</v>
      </c>
      <c r="C2469" s="2">
        <f t="shared" si="301"/>
        <v>0</v>
      </c>
      <c r="D2469" s="2">
        <f t="shared" si="302"/>
        <v>1.9579999999999997</v>
      </c>
      <c r="E2469" s="2">
        <f t="shared" si="304"/>
        <v>1.9400000000000002</v>
      </c>
      <c r="F2469" s="2">
        <f t="shared" si="305"/>
        <v>1.9265000000000001</v>
      </c>
      <c r="G2469" s="2">
        <f t="shared" si="299"/>
        <v>1.9353999999999993</v>
      </c>
      <c r="H2469" s="2">
        <f t="shared" si="303"/>
        <v>2.0726500000000003</v>
      </c>
      <c r="I2469" s="2">
        <f t="array" ref="I2469">SUMPRODUCT(B2453:B2472, (ROW(B2453:B2472)-ROW(B2453)+1)) / (20*21/2)</f>
        <v>1.9415238095238097</v>
      </c>
      <c r="J2469" s="2">
        <f t="shared" si="306"/>
        <v>1.9364973309746474</v>
      </c>
      <c r="K2469" s="2">
        <f t="shared" si="300"/>
        <v>1.9344252750445574</v>
      </c>
    </row>
    <row r="2470" spans="1:11" ht="13.5" x14ac:dyDescent="0.25">
      <c r="A2470" s="3">
        <f>TITRES_STAT!B2473</f>
        <v>45905</v>
      </c>
      <c r="B2470" s="6">
        <f>TITRES_STAT!D2473</f>
        <v>1.95</v>
      </c>
      <c r="C2470" s="2">
        <f t="shared" si="301"/>
        <v>-1.0000000000000009E-2</v>
      </c>
      <c r="D2470" s="2">
        <f t="shared" si="302"/>
        <v>1.954</v>
      </c>
      <c r="E2470" s="2">
        <f t="shared" si="304"/>
        <v>1.9469999999999998</v>
      </c>
      <c r="F2470" s="2">
        <f t="shared" si="305"/>
        <v>1.9290000000000003</v>
      </c>
      <c r="G2470" s="2">
        <f t="shared" si="299"/>
        <v>1.9349999999999994</v>
      </c>
      <c r="H2470" s="2">
        <f t="shared" si="303"/>
        <v>2.0717000000000003</v>
      </c>
      <c r="I2470" s="2">
        <f t="array" ref="I2470">SUMPRODUCT(B2454:B2473, (ROW(B2454:B2473)-ROW(B2454)+1)) / (20*21/2)</f>
        <v>1.944047619047619</v>
      </c>
      <c r="J2470" s="2">
        <f t="shared" si="306"/>
        <v>1.9377832994532525</v>
      </c>
      <c r="K2470" s="2">
        <f t="shared" si="300"/>
        <v>1.9350360485722218</v>
      </c>
    </row>
    <row r="2471" spans="1:11" ht="13.5" x14ac:dyDescent="0.25">
      <c r="A2471" s="3">
        <f>TITRES_STAT!B2474</f>
        <v>45908</v>
      </c>
      <c r="B2471" s="6">
        <f>TITRES_STAT!D2474</f>
        <v>1.95</v>
      </c>
      <c r="C2471" s="2">
        <f t="shared" si="301"/>
        <v>0</v>
      </c>
      <c r="D2471" s="2">
        <f t="shared" si="302"/>
        <v>1.956</v>
      </c>
      <c r="E2471" s="2">
        <f t="shared" si="304"/>
        <v>1.95</v>
      </c>
      <c r="F2471" s="2">
        <f t="shared" si="305"/>
        <v>1.9315000000000002</v>
      </c>
      <c r="G2471" s="2">
        <f t="shared" si="299"/>
        <v>1.9347999999999994</v>
      </c>
      <c r="H2471" s="2">
        <f t="shared" si="303"/>
        <v>2.0707500000000003</v>
      </c>
      <c r="I2471" s="2">
        <f t="array" ref="I2471">SUMPRODUCT(B2455:B2474, (ROW(B2455:B2474)-ROW(B2455)+1)) / (20*21/2)</f>
        <v>1.9491904761904761</v>
      </c>
      <c r="J2471" s="2">
        <f t="shared" si="306"/>
        <v>1.9389467947434189</v>
      </c>
      <c r="K2471" s="2">
        <f t="shared" si="300"/>
        <v>1.9356228701968405</v>
      </c>
    </row>
    <row r="2472" spans="1:11" ht="13.5" x14ac:dyDescent="0.25">
      <c r="A2472" s="3">
        <f>TITRES_STAT!B2475</f>
        <v>45909</v>
      </c>
      <c r="B2472" s="6">
        <f>TITRES_STAT!D2475</f>
        <v>1.95</v>
      </c>
      <c r="C2472" s="2">
        <f t="shared" si="301"/>
        <v>0</v>
      </c>
      <c r="D2472" s="2">
        <f t="shared" si="302"/>
        <v>1.954</v>
      </c>
      <c r="E2472" s="2">
        <f t="shared" si="304"/>
        <v>1.9489999999999998</v>
      </c>
      <c r="F2472" s="2">
        <f t="shared" si="305"/>
        <v>1.9335000000000004</v>
      </c>
      <c r="G2472" s="2">
        <f t="shared" si="299"/>
        <v>1.9351999999999996</v>
      </c>
      <c r="H2472" s="2">
        <f t="shared" si="303"/>
        <v>2.0697000000000001</v>
      </c>
      <c r="I2472" s="2">
        <f t="array" ref="I2472">SUMPRODUCT(B2456:B2475, (ROW(B2456:B2475)-ROW(B2456)+1)) / (20*21/2)</f>
        <v>1.9540952380952381</v>
      </c>
      <c r="J2472" s="2">
        <f t="shared" si="306"/>
        <v>1.9399994809583314</v>
      </c>
      <c r="K2472" s="2">
        <f t="shared" si="300"/>
        <v>1.9361866792087292</v>
      </c>
    </row>
    <row r="2473" spans="1:11" ht="13.5" x14ac:dyDescent="0.25">
      <c r="A2473" s="3">
        <f>TITRES_STAT!B2476</f>
        <v>45910</v>
      </c>
      <c r="B2473" s="6">
        <f>TITRES_STAT!D2476</f>
        <v>1.96</v>
      </c>
      <c r="C2473" s="2">
        <f t="shared" si="301"/>
        <v>1.0000000000000009E-2</v>
      </c>
      <c r="D2473" s="2">
        <f t="shared" si="302"/>
        <v>1.954</v>
      </c>
      <c r="E2473" s="2">
        <f t="shared" si="304"/>
        <v>1.9529999999999998</v>
      </c>
      <c r="F2473" s="2">
        <f t="shared" si="305"/>
        <v>1.9360000000000004</v>
      </c>
      <c r="G2473" s="2">
        <f t="shared" si="299"/>
        <v>1.9357999999999993</v>
      </c>
      <c r="H2473" s="2">
        <f t="shared" si="303"/>
        <v>2.0684999999999998</v>
      </c>
      <c r="I2473" s="2">
        <f t="array" ref="I2473">SUMPRODUCT(B2457:B2476, (ROW(B2457:B2476)-ROW(B2457)+1)) / (20*21/2)</f>
        <v>1.9662857142857142</v>
      </c>
      <c r="J2473" s="2">
        <f t="shared" si="306"/>
        <v>1.9419042922956331</v>
      </c>
      <c r="K2473" s="2">
        <f t="shared" si="300"/>
        <v>1.9371205349260341</v>
      </c>
    </row>
    <row r="2474" spans="1:11" ht="13.5" x14ac:dyDescent="0.25">
      <c r="A2474" s="3">
        <f>TITRES_STAT!B2477</f>
        <v>45911</v>
      </c>
      <c r="B2474" s="6">
        <f>TITRES_STAT!D2477</f>
        <v>1.99</v>
      </c>
      <c r="C2474" s="2">
        <f t="shared" si="301"/>
        <v>3.0000000000000027E-2</v>
      </c>
      <c r="D2474" s="2">
        <f t="shared" si="302"/>
        <v>1.9599999999999997</v>
      </c>
      <c r="E2474" s="2">
        <f t="shared" si="304"/>
        <v>1.9589999999999996</v>
      </c>
      <c r="F2474" s="2">
        <f t="shared" si="305"/>
        <v>1.9385000000000006</v>
      </c>
      <c r="G2474" s="2">
        <f t="shared" si="299"/>
        <v>1.9365999999999992</v>
      </c>
      <c r="H2474" s="2">
        <f t="shared" si="303"/>
        <v>2.0670499999999996</v>
      </c>
      <c r="I2474" s="2">
        <f t="array" ref="I2474">SUMPRODUCT(B2458:B2477, (ROW(B2458:B2477)-ROW(B2458)+1)) / (20*21/2)</f>
        <v>1.9864285714285712</v>
      </c>
      <c r="J2474" s="2">
        <f t="shared" si="306"/>
        <v>1.9464848358865252</v>
      </c>
      <c r="K2474" s="2">
        <f t="shared" si="300"/>
        <v>1.9391942394387387</v>
      </c>
    </row>
    <row r="2475" spans="1:11" ht="13.5" x14ac:dyDescent="0.25">
      <c r="A2475" s="3">
        <f>TITRES_STAT!B2478</f>
        <v>45912</v>
      </c>
      <c r="B2475" s="6">
        <f>TITRES_STAT!D2478</f>
        <v>1.99</v>
      </c>
      <c r="C2475" s="2">
        <f t="shared" si="301"/>
        <v>0</v>
      </c>
      <c r="D2475" s="2">
        <f t="shared" si="302"/>
        <v>1.968</v>
      </c>
      <c r="E2475" s="2">
        <f t="shared" si="304"/>
        <v>1.9609999999999996</v>
      </c>
      <c r="F2475" s="2">
        <f t="shared" si="305"/>
        <v>1.9420000000000006</v>
      </c>
      <c r="G2475" s="2">
        <f t="shared" si="299"/>
        <v>1.9387999999999992</v>
      </c>
      <c r="H2475" s="2">
        <f t="shared" si="303"/>
        <v>2.0652499999999994</v>
      </c>
      <c r="I2475" s="2">
        <f t="array" ref="I2475">SUMPRODUCT(B2459:B2478, (ROW(B2459:B2478)-ROW(B2459)+1)) / (20*21/2)</f>
        <v>2.0140476190476191</v>
      </c>
      <c r="J2475" s="2">
        <f t="shared" si="306"/>
        <v>1.9506291372306657</v>
      </c>
      <c r="K2475" s="2">
        <f t="shared" si="300"/>
        <v>1.9411866222058471</v>
      </c>
    </row>
    <row r="2476" spans="1:11" ht="13.5" x14ac:dyDescent="0.25">
      <c r="A2476" s="3">
        <f>TITRES_STAT!B2479</f>
        <v>45915</v>
      </c>
      <c r="B2476" s="6">
        <f>TITRES_STAT!D2479</f>
        <v>2.0699999999999998</v>
      </c>
      <c r="C2476" s="2">
        <f t="shared" si="301"/>
        <v>7.9999999999999849E-2</v>
      </c>
      <c r="D2476" s="2">
        <f t="shared" si="302"/>
        <v>1.9920000000000002</v>
      </c>
      <c r="E2476" s="2">
        <f t="shared" si="304"/>
        <v>1.9739999999999998</v>
      </c>
      <c r="F2476" s="2">
        <f t="shared" si="305"/>
        <v>1.9485000000000003</v>
      </c>
      <c r="G2476" s="2">
        <f t="shared" si="299"/>
        <v>1.9409999999999992</v>
      </c>
      <c r="H2476" s="2">
        <f t="shared" si="303"/>
        <v>2.0635999999999997</v>
      </c>
      <c r="I2476" s="2">
        <f t="array" ref="I2476">SUMPRODUCT(B2460:B2479, (ROW(B2460:B2479)-ROW(B2460)+1)) / (20*21/2)</f>
        <v>2.0447619047619048</v>
      </c>
      <c r="J2476" s="2">
        <f t="shared" si="306"/>
        <v>1.9619977908277451</v>
      </c>
      <c r="K2476" s="2">
        <f t="shared" si="300"/>
        <v>1.9462381272173825</v>
      </c>
    </row>
    <row r="2477" spans="1:11" ht="13.5" x14ac:dyDescent="0.25">
      <c r="A2477" s="3">
        <f>TITRES_STAT!B2480</f>
        <v>45916</v>
      </c>
      <c r="B2477" s="6">
        <f>TITRES_STAT!D2480</f>
        <v>2.16</v>
      </c>
      <c r="C2477" s="2">
        <f t="shared" si="301"/>
        <v>9.0000000000000302E-2</v>
      </c>
      <c r="D2477" s="2">
        <f t="shared" si="302"/>
        <v>2.0339999999999998</v>
      </c>
      <c r="E2477" s="2">
        <f t="shared" si="304"/>
        <v>1.9940000000000002</v>
      </c>
      <c r="F2477" s="2">
        <f t="shared" si="305"/>
        <v>1.9600000000000002</v>
      </c>
      <c r="G2477" s="2">
        <f t="shared" si="299"/>
        <v>1.944999999999999</v>
      </c>
      <c r="H2477" s="2">
        <f t="shared" si="303"/>
        <v>2.0619999999999998</v>
      </c>
      <c r="I2477" s="2">
        <f t="array" ref="I2477">SUMPRODUCT(B2461:B2480, (ROW(B2461:B2480)-ROW(B2461)+1)) / (20*21/2)</f>
        <v>2.0782380952380954</v>
      </c>
      <c r="J2477" s="2">
        <f t="shared" si="306"/>
        <v>1.9808551440822455</v>
      </c>
      <c r="K2477" s="2">
        <f t="shared" si="300"/>
        <v>1.9546209457578774</v>
      </c>
    </row>
    <row r="2478" spans="1:11" ht="13.5" x14ac:dyDescent="0.25">
      <c r="A2478" s="3">
        <f>TITRES_STAT!B2481</f>
        <v>45917</v>
      </c>
      <c r="B2478" s="6">
        <f>TITRES_STAT!D2481</f>
        <v>2.25</v>
      </c>
      <c r="C2478" s="2">
        <f t="shared" si="301"/>
        <v>8.9999999999999858E-2</v>
      </c>
      <c r="D2478" s="2">
        <f t="shared" si="302"/>
        <v>2.0920000000000001</v>
      </c>
      <c r="E2478" s="2">
        <f t="shared" si="304"/>
        <v>2.0230000000000001</v>
      </c>
      <c r="F2478" s="2">
        <f t="shared" si="305"/>
        <v>1.9774999999999998</v>
      </c>
      <c r="G2478" s="2">
        <f t="shared" si="299"/>
        <v>1.9515999999999991</v>
      </c>
      <c r="H2478" s="2">
        <f t="shared" si="303"/>
        <v>2.0610999999999997</v>
      </c>
      <c r="I2478" s="2">
        <f t="array" ref="I2478">SUMPRODUCT(B2462:B2481, (ROW(B2462:B2481)-ROW(B2462)+1)) / (20*21/2)</f>
        <v>2.1047142857142855</v>
      </c>
      <c r="J2478" s="2">
        <f t="shared" si="306"/>
        <v>2.0064879875029842</v>
      </c>
      <c r="K2478" s="2">
        <f t="shared" si="300"/>
        <v>1.9662044380810979</v>
      </c>
    </row>
    <row r="2479" spans="1:11" ht="13.5" x14ac:dyDescent="0.25">
      <c r="A2479" s="3">
        <f>TITRES_STAT!B2482</f>
        <v>45918</v>
      </c>
      <c r="B2479" s="6">
        <f>TITRES_STAT!D2482</f>
        <v>2.2999999999999998</v>
      </c>
      <c r="C2479" s="2">
        <f t="shared" si="301"/>
        <v>4.9999999999999822E-2</v>
      </c>
      <c r="D2479" s="2">
        <f t="shared" si="302"/>
        <v>2.1539999999999999</v>
      </c>
      <c r="E2479" s="2">
        <f t="shared" si="304"/>
        <v>2.0569999999999999</v>
      </c>
      <c r="F2479" s="2">
        <f t="shared" si="305"/>
        <v>1.9984999999999999</v>
      </c>
      <c r="G2479" s="2">
        <f t="shared" si="299"/>
        <v>1.9591999999999989</v>
      </c>
      <c r="H2479" s="2">
        <f t="shared" si="303"/>
        <v>2.0609499999999996</v>
      </c>
      <c r="I2479" s="2">
        <f t="array" ref="I2479">SUMPRODUCT(B2463:B2482, (ROW(B2463:B2482)-ROW(B2463)+1)) / (20*21/2)</f>
        <v>2.126523809523809</v>
      </c>
      <c r="J2479" s="2">
        <f t="shared" si="306"/>
        <v>2.0344415125027</v>
      </c>
      <c r="K2479" s="2">
        <f t="shared" si="300"/>
        <v>1.9792944601171332</v>
      </c>
    </row>
    <row r="2480" spans="1:11" ht="13.5" x14ac:dyDescent="0.25">
      <c r="A2480" s="3">
        <f>TITRES_STAT!B2483</f>
        <v>45919</v>
      </c>
      <c r="B2480" s="6">
        <f>TITRES_STAT!D2483</f>
        <v>2.35</v>
      </c>
      <c r="C2480" s="2">
        <f t="shared" si="301"/>
        <v>5.0000000000000266E-2</v>
      </c>
      <c r="D2480" s="2">
        <f t="shared" si="302"/>
        <v>2.226</v>
      </c>
      <c r="E2480" s="2">
        <f t="shared" si="304"/>
        <v>2.0970000000000004</v>
      </c>
      <c r="F2480" s="2">
        <f t="shared" si="305"/>
        <v>2.0219999999999994</v>
      </c>
      <c r="G2480" s="2">
        <f t="shared" si="299"/>
        <v>1.9681999999999988</v>
      </c>
      <c r="H2480" s="2">
        <f t="shared" si="303"/>
        <v>2.0615499999999995</v>
      </c>
      <c r="I2480" s="2">
        <f t="array" ref="I2480">SUMPRODUCT(B2464:B2483, (ROW(B2464:B2483)-ROW(B2464)+1)) / (20*21/2)</f>
        <v>2.140190476190476</v>
      </c>
      <c r="J2480" s="2">
        <f t="shared" si="306"/>
        <v>2.0644947017881572</v>
      </c>
      <c r="K2480" s="2">
        <f t="shared" si="300"/>
        <v>1.9938319322694027</v>
      </c>
    </row>
    <row r="2481" spans="1:11" ht="13.5" x14ac:dyDescent="0.25">
      <c r="A2481" s="3">
        <f>TITRES_STAT!B2484</f>
        <v>45922</v>
      </c>
      <c r="B2481" s="6">
        <f>TITRES_STAT!D2484</f>
        <v>2.2999999999999998</v>
      </c>
      <c r="C2481" s="2">
        <f t="shared" si="301"/>
        <v>-5.0000000000000266E-2</v>
      </c>
      <c r="D2481" s="2">
        <f t="shared" si="302"/>
        <v>2.2719999999999998</v>
      </c>
      <c r="E2481" s="2">
        <f t="shared" si="304"/>
        <v>2.1320000000000006</v>
      </c>
      <c r="F2481" s="2">
        <f t="shared" si="305"/>
        <v>2.0409999999999995</v>
      </c>
      <c r="G2481" s="2">
        <f t="shared" si="299"/>
        <v>1.9751999999999987</v>
      </c>
      <c r="H2481" s="2">
        <f t="shared" si="303"/>
        <v>2.0620499999999993</v>
      </c>
      <c r="I2481" s="2">
        <f t="array" ref="I2481">SUMPRODUCT(B2465:B2484, (ROW(B2465:B2484)-ROW(B2465)+1)) / (20*21/2)</f>
        <v>2.1439523809523808</v>
      </c>
      <c r="J2481" s="2">
        <f t="shared" si="306"/>
        <v>2.0869237778083325</v>
      </c>
      <c r="K2481" s="2">
        <f t="shared" si="300"/>
        <v>2.0058385231607989</v>
      </c>
    </row>
    <row r="2482" spans="1:11" ht="13.5" x14ac:dyDescent="0.25">
      <c r="A2482" s="3">
        <f>TITRES_STAT!B2485</f>
        <v>45923</v>
      </c>
      <c r="B2482" s="6">
        <f>TITRES_STAT!D2485</f>
        <v>2.27</v>
      </c>
      <c r="C2482" s="2">
        <f t="shared" si="301"/>
        <v>-2.9999999999999805E-2</v>
      </c>
      <c r="D2482" s="2">
        <f t="shared" si="302"/>
        <v>2.2939999999999996</v>
      </c>
      <c r="E2482" s="2">
        <f t="shared" si="304"/>
        <v>2.1640000000000001</v>
      </c>
      <c r="F2482" s="2">
        <f t="shared" si="305"/>
        <v>2.0564999999999998</v>
      </c>
      <c r="G2482" s="2">
        <f t="shared" ref="G2482:G2545" si="307">AVERAGE(B2433:B2482)</f>
        <v>1.9807999999999988</v>
      </c>
      <c r="H2482" s="2">
        <f t="shared" si="303"/>
        <v>2.0619499999999991</v>
      </c>
      <c r="I2482" s="2">
        <f t="array" ref="I2482">SUMPRODUCT(B2466:B2485, (ROW(B2466:B2485)-ROW(B2466)+1)) / (20*21/2)</f>
        <v>2.1478095238095243</v>
      </c>
      <c r="J2482" s="2">
        <f t="shared" si="306"/>
        <v>2.1043596084932532</v>
      </c>
      <c r="K2482" s="2">
        <f t="shared" si="300"/>
        <v>2.0161977967623361</v>
      </c>
    </row>
    <row r="2483" spans="1:11" ht="13.5" x14ac:dyDescent="0.25">
      <c r="A2483" s="3">
        <f>TITRES_STAT!B2486</f>
        <v>45924</v>
      </c>
      <c r="B2483" s="6">
        <f>TITRES_STAT!D2486</f>
        <v>2.2000000000000002</v>
      </c>
      <c r="C2483" s="2">
        <f t="shared" si="301"/>
        <v>-6.999999999999984E-2</v>
      </c>
      <c r="D2483" s="2">
        <f t="shared" si="302"/>
        <v>2.2840000000000003</v>
      </c>
      <c r="E2483" s="2">
        <f t="shared" si="304"/>
        <v>2.1879999999999997</v>
      </c>
      <c r="F2483" s="2">
        <f t="shared" si="305"/>
        <v>2.0705</v>
      </c>
      <c r="G2483" s="2">
        <f t="shared" si="307"/>
        <v>1.9849999999999988</v>
      </c>
      <c r="H2483" s="2">
        <f t="shared" si="303"/>
        <v>2.061199999999999</v>
      </c>
      <c r="I2483" s="2">
        <f t="array" ref="I2483">SUMPRODUCT(B2467:B2486, (ROW(B2467:B2486)-ROW(B2467)+1)) / (20*21/2)</f>
        <v>2.1595238095238094</v>
      </c>
      <c r="J2483" s="2">
        <f t="shared" si="306"/>
        <v>2.1134682172081813</v>
      </c>
      <c r="K2483" s="2">
        <f t="shared" ref="K2483:K2546" si="308">$K$4*B2483+(1-$K$4)*K2482</f>
        <v>2.0234057263010681</v>
      </c>
    </row>
    <row r="2484" spans="1:11" ht="13.5" x14ac:dyDescent="0.25">
      <c r="A2484" s="3">
        <f>TITRES_STAT!B2487</f>
        <v>45925</v>
      </c>
      <c r="B2484" s="6">
        <f>TITRES_STAT!D2487</f>
        <v>2.11</v>
      </c>
      <c r="C2484" s="2">
        <f t="shared" si="301"/>
        <v>-9.0000000000000302E-2</v>
      </c>
      <c r="D2484" s="2">
        <f t="shared" si="302"/>
        <v>2.246</v>
      </c>
      <c r="E2484" s="2">
        <f t="shared" si="304"/>
        <v>2.1999999999999997</v>
      </c>
      <c r="F2484" s="2">
        <f t="shared" si="305"/>
        <v>2.0794999999999999</v>
      </c>
      <c r="G2484" s="2">
        <f t="shared" si="307"/>
        <v>1.9873999999999989</v>
      </c>
      <c r="H2484" s="2">
        <f t="shared" si="303"/>
        <v>2.060249999999999</v>
      </c>
      <c r="I2484" s="2">
        <f t="array" ref="I2484">SUMPRODUCT(B2468:B2487, (ROW(B2468:B2487)-ROW(B2468)+1)) / (20*21/2)</f>
        <v>2.1613809523809522</v>
      </c>
      <c r="J2484" s="2">
        <f t="shared" si="306"/>
        <v>2.113137910807402</v>
      </c>
      <c r="K2484" s="2">
        <f t="shared" si="308"/>
        <v>2.0268015801716146</v>
      </c>
    </row>
    <row r="2485" spans="1:11" ht="13.5" x14ac:dyDescent="0.25">
      <c r="A2485" s="3">
        <f>TITRES_STAT!B2488</f>
        <v>45926</v>
      </c>
      <c r="B2485" s="6">
        <f>TITRES_STAT!D2488</f>
        <v>2.12</v>
      </c>
      <c r="C2485" s="2">
        <f t="shared" si="301"/>
        <v>1.0000000000000231E-2</v>
      </c>
      <c r="D2485" s="2">
        <f t="shared" si="302"/>
        <v>2.2000000000000002</v>
      </c>
      <c r="E2485" s="2">
        <f t="shared" si="304"/>
        <v>2.2130000000000001</v>
      </c>
      <c r="F2485" s="2">
        <f t="shared" si="305"/>
        <v>2.0870000000000002</v>
      </c>
      <c r="G2485" s="2">
        <f t="shared" si="307"/>
        <v>1.9899999999999991</v>
      </c>
      <c r="H2485" s="2">
        <f t="shared" si="303"/>
        <v>2.0593499999999993</v>
      </c>
      <c r="I2485" s="2">
        <f t="array" ref="I2485">SUMPRODUCT(B2469:B2488, (ROW(B2469:B2488)-ROW(B2469)+1)) / (20*21/2)</f>
        <v>2.158666666666667</v>
      </c>
      <c r="J2485" s="2">
        <f t="shared" si="306"/>
        <v>2.1137914431114591</v>
      </c>
      <c r="K2485" s="2">
        <f t="shared" si="308"/>
        <v>2.0304564201648847</v>
      </c>
    </row>
    <row r="2486" spans="1:11" ht="13.5" x14ac:dyDescent="0.25">
      <c r="A2486" s="3">
        <f>TITRES_STAT!B2489</f>
        <v>45929</v>
      </c>
      <c r="B2486" s="6">
        <f>TITRES_STAT!D2489</f>
        <v>2.21</v>
      </c>
      <c r="C2486" s="2">
        <f t="shared" si="301"/>
        <v>8.9999999999999858E-2</v>
      </c>
      <c r="D2486" s="2">
        <f t="shared" si="302"/>
        <v>2.1819999999999999</v>
      </c>
      <c r="E2486" s="2">
        <f t="shared" si="304"/>
        <v>2.2269999999999999</v>
      </c>
      <c r="F2486" s="2">
        <f t="shared" si="305"/>
        <v>2.1005000000000003</v>
      </c>
      <c r="G2486" s="2">
        <f t="shared" si="307"/>
        <v>1.9959999999999991</v>
      </c>
      <c r="H2486" s="2">
        <f t="shared" si="303"/>
        <v>2.0588999999999986</v>
      </c>
      <c r="I2486" s="2">
        <f t="array" ref="I2486">SUMPRODUCT(B2470:B2489, (ROW(B2470:B2489)-ROW(B2470)+1)) / (20*21/2)</f>
        <v>2.1591904761904765</v>
      </c>
      <c r="J2486" s="2">
        <f t="shared" si="306"/>
        <v>2.1229541628151294</v>
      </c>
      <c r="K2486" s="2">
        <f t="shared" si="308"/>
        <v>2.0374973448643008</v>
      </c>
    </row>
    <row r="2487" spans="1:11" ht="13.5" x14ac:dyDescent="0.25">
      <c r="A2487" s="3">
        <f>TITRES_STAT!B2490</f>
        <v>45930</v>
      </c>
      <c r="B2487" s="6">
        <f>TITRES_STAT!D2490</f>
        <v>2.12</v>
      </c>
      <c r="C2487" s="2">
        <f t="shared" si="301"/>
        <v>-8.9999999999999858E-2</v>
      </c>
      <c r="D2487" s="2">
        <f t="shared" si="302"/>
        <v>2.1520000000000001</v>
      </c>
      <c r="E2487" s="2">
        <f t="shared" si="304"/>
        <v>2.2229999999999999</v>
      </c>
      <c r="F2487" s="2">
        <f t="shared" si="305"/>
        <v>2.1085000000000003</v>
      </c>
      <c r="G2487" s="2">
        <f t="shared" si="307"/>
        <v>1.9989999999999992</v>
      </c>
      <c r="H2487" s="2">
        <f t="shared" si="303"/>
        <v>2.0579999999999985</v>
      </c>
      <c r="I2487" s="2">
        <f t="array" ref="I2487">SUMPRODUCT(B2471:B2490, (ROW(B2471:B2490)-ROW(B2471)+1)) / (20*21/2)</f>
        <v>2.158952380952381</v>
      </c>
      <c r="J2487" s="2">
        <f t="shared" si="306"/>
        <v>2.1226728139755933</v>
      </c>
      <c r="K2487" s="2">
        <f t="shared" si="308"/>
        <v>2.0407327431049165</v>
      </c>
    </row>
    <row r="2488" spans="1:11" ht="13.5" x14ac:dyDescent="0.25">
      <c r="A2488" s="3">
        <f>TITRES_STAT!B2491</f>
        <v>45931</v>
      </c>
      <c r="B2488" s="6">
        <f>TITRES_STAT!D2491</f>
        <v>2.08</v>
      </c>
      <c r="C2488" s="2">
        <f t="shared" si="301"/>
        <v>-4.0000000000000036E-2</v>
      </c>
      <c r="D2488" s="2">
        <f t="shared" si="302"/>
        <v>2.1280000000000001</v>
      </c>
      <c r="E2488" s="2">
        <f t="shared" si="304"/>
        <v>2.2060000000000004</v>
      </c>
      <c r="F2488" s="2">
        <f t="shared" si="305"/>
        <v>2.1145</v>
      </c>
      <c r="G2488" s="2">
        <f t="shared" si="307"/>
        <v>2.001199999999999</v>
      </c>
      <c r="H2488" s="2">
        <f t="shared" si="303"/>
        <v>2.0568999999999988</v>
      </c>
      <c r="I2488" s="2">
        <f t="array" ref="I2488">SUMPRODUCT(B2472:B2491, (ROW(B2472:B2491)-ROW(B2472)+1)) / (20*21/2)</f>
        <v>2.1569523809523812</v>
      </c>
      <c r="J2488" s="2">
        <f t="shared" si="306"/>
        <v>2.1186087364541084</v>
      </c>
      <c r="K2488" s="2">
        <f t="shared" si="308"/>
        <v>2.042272635532175</v>
      </c>
    </row>
    <row r="2489" spans="1:11" ht="13.5" x14ac:dyDescent="0.25">
      <c r="A2489" s="3">
        <f>TITRES_STAT!B2492</f>
        <v>45932</v>
      </c>
      <c r="B2489" s="6">
        <f>TITRES_STAT!D2492</f>
        <v>2.12</v>
      </c>
      <c r="C2489" s="2">
        <f t="shared" si="301"/>
        <v>4.0000000000000036E-2</v>
      </c>
      <c r="D2489" s="2">
        <f t="shared" si="302"/>
        <v>2.1300000000000003</v>
      </c>
      <c r="E2489" s="2">
        <f t="shared" si="304"/>
        <v>2.1880000000000006</v>
      </c>
      <c r="F2489" s="2">
        <f t="shared" si="305"/>
        <v>2.1224999999999996</v>
      </c>
      <c r="G2489" s="2">
        <f t="shared" si="307"/>
        <v>2.0051999999999994</v>
      </c>
      <c r="H2489" s="2">
        <f t="shared" si="303"/>
        <v>2.0559499999999988</v>
      </c>
      <c r="I2489" s="2">
        <f t="array" ref="I2489">SUMPRODUCT(B2473:B2492, (ROW(B2473:B2492)-ROW(B2473)+1)) / (20*21/2)</f>
        <v>2.1532380952380952</v>
      </c>
      <c r="J2489" s="2">
        <f t="shared" si="306"/>
        <v>2.1187412377441932</v>
      </c>
      <c r="K2489" s="2">
        <f t="shared" si="308"/>
        <v>2.0453207674720897</v>
      </c>
    </row>
    <row r="2490" spans="1:11" ht="13.5" x14ac:dyDescent="0.25">
      <c r="A2490" s="3">
        <f>TITRES_STAT!B2493</f>
        <v>45933</v>
      </c>
      <c r="B2490" s="6">
        <f>TITRES_STAT!D2493</f>
        <v>2.12</v>
      </c>
      <c r="C2490" s="2">
        <f t="shared" si="301"/>
        <v>0</v>
      </c>
      <c r="D2490" s="2">
        <f t="shared" si="302"/>
        <v>2.1300000000000003</v>
      </c>
      <c r="E2490" s="2">
        <f t="shared" si="304"/>
        <v>2.1650000000000005</v>
      </c>
      <c r="F2490" s="2">
        <f t="shared" si="305"/>
        <v>2.1309999999999993</v>
      </c>
      <c r="G2490" s="2">
        <f t="shared" si="307"/>
        <v>2.0096000000000003</v>
      </c>
      <c r="H2490" s="2">
        <f t="shared" si="303"/>
        <v>2.0547999999999988</v>
      </c>
      <c r="I2490" s="2">
        <f t="array" ref="I2490">SUMPRODUCT(B2474:B2493, (ROW(B2474:B2493)-ROW(B2474)+1)) / (20*21/2)</f>
        <v>2.1469047619047621</v>
      </c>
      <c r="J2490" s="2">
        <f t="shared" si="306"/>
        <v>2.1188611198637939</v>
      </c>
      <c r="K2490" s="2">
        <f t="shared" si="308"/>
        <v>2.0482493648261255</v>
      </c>
    </row>
    <row r="2491" spans="1:11" ht="13.5" x14ac:dyDescent="0.25">
      <c r="A2491" s="3">
        <f>TITRES_STAT!B2494</f>
        <v>45936</v>
      </c>
      <c r="B2491" s="6">
        <f>TITRES_STAT!D2494</f>
        <v>2.11</v>
      </c>
      <c r="C2491" s="2">
        <f t="shared" si="301"/>
        <v>-1.0000000000000231E-2</v>
      </c>
      <c r="D2491" s="2">
        <f t="shared" si="302"/>
        <v>2.1100000000000003</v>
      </c>
      <c r="E2491" s="2">
        <f t="shared" si="304"/>
        <v>2.1459999999999999</v>
      </c>
      <c r="F2491" s="2">
        <f t="shared" si="305"/>
        <v>2.1389999999999998</v>
      </c>
      <c r="G2491" s="2">
        <f t="shared" si="307"/>
        <v>2.0138000000000003</v>
      </c>
      <c r="H2491" s="2">
        <f t="shared" si="303"/>
        <v>2.053599999999999</v>
      </c>
      <c r="I2491" s="2">
        <f t="array" ref="I2491">SUMPRODUCT(B2475:B2494, (ROW(B2475:B2494)-ROW(B2475)+1)) / (20*21/2)</f>
        <v>2.14</v>
      </c>
      <c r="J2491" s="2">
        <f t="shared" si="306"/>
        <v>2.1180172036862897</v>
      </c>
      <c r="K2491" s="2">
        <f t="shared" si="308"/>
        <v>2.0506709583623559</v>
      </c>
    </row>
    <row r="2492" spans="1:11" ht="13.5" x14ac:dyDescent="0.25">
      <c r="A2492" s="3">
        <f>TITRES_STAT!B2495</f>
        <v>45937</v>
      </c>
      <c r="B2492" s="6">
        <f>TITRES_STAT!D2495</f>
        <v>2.1</v>
      </c>
      <c r="C2492" s="2">
        <f t="shared" si="301"/>
        <v>-9.9999999999997868E-3</v>
      </c>
      <c r="D2492" s="2">
        <f t="shared" si="302"/>
        <v>2.1059999999999999</v>
      </c>
      <c r="E2492" s="2">
        <f t="shared" si="304"/>
        <v>2.1290000000000004</v>
      </c>
      <c r="F2492" s="2">
        <f t="shared" si="305"/>
        <v>2.1464999999999996</v>
      </c>
      <c r="G2492" s="2">
        <f t="shared" si="307"/>
        <v>2.0167999999999999</v>
      </c>
      <c r="H2492" s="2">
        <f t="shared" si="303"/>
        <v>2.0526499999999994</v>
      </c>
      <c r="I2492" s="2">
        <f t="array" ref="I2492">SUMPRODUCT(B2476:B2495, (ROW(B2476:B2495)-ROW(B2476)+1)) / (20*21/2)</f>
        <v>2.1298095238095236</v>
      </c>
      <c r="J2492" s="2">
        <f t="shared" si="306"/>
        <v>2.1163012795256906</v>
      </c>
      <c r="K2492" s="2">
        <f t="shared" si="308"/>
        <v>2.0526054305834402</v>
      </c>
    </row>
    <row r="2493" spans="1:11" ht="13.5" x14ac:dyDescent="0.25">
      <c r="A2493" s="3">
        <f>TITRES_STAT!B2496</f>
        <v>45938</v>
      </c>
      <c r="B2493" s="6">
        <f>TITRES_STAT!D2496</f>
        <v>2.08</v>
      </c>
      <c r="C2493" s="2">
        <f t="shared" si="301"/>
        <v>-2.0000000000000018E-2</v>
      </c>
      <c r="D2493" s="2">
        <f t="shared" si="302"/>
        <v>2.1059999999999999</v>
      </c>
      <c r="E2493" s="2">
        <f t="shared" si="304"/>
        <v>2.117</v>
      </c>
      <c r="F2493" s="2">
        <f t="shared" si="305"/>
        <v>2.1524999999999999</v>
      </c>
      <c r="G2493" s="2">
        <f t="shared" si="307"/>
        <v>2.0190000000000001</v>
      </c>
      <c r="H2493" s="2">
        <f t="shared" si="303"/>
        <v>2.051299999999999</v>
      </c>
      <c r="I2493" s="2">
        <f t="array" ref="I2493">SUMPRODUCT(B2477:B2496, (ROW(B2477:B2496)-ROW(B2477)+1)) / (20*21/2)</f>
        <v>2.1164761904761904</v>
      </c>
      <c r="J2493" s="2">
        <f t="shared" si="306"/>
        <v>2.1128440148089584</v>
      </c>
      <c r="K2493" s="2">
        <f t="shared" si="308"/>
        <v>2.0536797274233054</v>
      </c>
    </row>
    <row r="2494" spans="1:11" ht="13.5" x14ac:dyDescent="0.25">
      <c r="A2494" s="3">
        <f>TITRES_STAT!B2497</f>
        <v>45939</v>
      </c>
      <c r="B2494" s="6">
        <f>TITRES_STAT!D2497</f>
        <v>2.08</v>
      </c>
      <c r="C2494" s="2">
        <f t="shared" si="301"/>
        <v>0</v>
      </c>
      <c r="D2494" s="2">
        <f t="shared" si="302"/>
        <v>2.0979999999999999</v>
      </c>
      <c r="E2494" s="2">
        <f t="shared" si="304"/>
        <v>2.1139999999999999</v>
      </c>
      <c r="F2494" s="2">
        <f t="shared" si="305"/>
        <v>2.1569999999999996</v>
      </c>
      <c r="G2494" s="2">
        <f t="shared" si="307"/>
        <v>2.0224000000000002</v>
      </c>
      <c r="H2494" s="2">
        <f t="shared" si="303"/>
        <v>2.0502499999999988</v>
      </c>
      <c r="I2494" s="2">
        <f t="array" ref="I2494">SUMPRODUCT(B2478:B2497, (ROW(B2478:B2497)-ROW(B2478)+1)) / (20*21/2)</f>
        <v>2.0948095238095235</v>
      </c>
      <c r="J2494" s="2">
        <f t="shared" si="306"/>
        <v>2.1097160133985815</v>
      </c>
      <c r="K2494" s="2">
        <f t="shared" si="308"/>
        <v>2.0547118949753327</v>
      </c>
    </row>
    <row r="2495" spans="1:11" ht="13.5" x14ac:dyDescent="0.25">
      <c r="A2495" s="3">
        <f>TITRES_STAT!B2498</f>
        <v>45940</v>
      </c>
      <c r="B2495" s="6">
        <f>TITRES_STAT!D2498</f>
        <v>2.0499999999999998</v>
      </c>
      <c r="C2495" s="2">
        <f t="shared" si="301"/>
        <v>-3.0000000000000249E-2</v>
      </c>
      <c r="D2495" s="2">
        <f t="shared" si="302"/>
        <v>2.0840000000000005</v>
      </c>
      <c r="E2495" s="2">
        <f t="shared" si="304"/>
        <v>2.1070000000000002</v>
      </c>
      <c r="F2495" s="2">
        <f t="shared" si="305"/>
        <v>2.1599999999999997</v>
      </c>
      <c r="G2495" s="2">
        <f t="shared" si="307"/>
        <v>2.0257999999999998</v>
      </c>
      <c r="H2495" s="2">
        <f t="shared" si="303"/>
        <v>2.0490499999999989</v>
      </c>
      <c r="I2495" s="2">
        <f t="array" ref="I2495">SUMPRODUCT(B2479:B2498, (ROW(B2479:B2498)-ROW(B2479)+1)) / (20*21/2)</f>
        <v>2.0694761904761907</v>
      </c>
      <c r="J2495" s="2">
        <f t="shared" si="306"/>
        <v>2.1040287740272881</v>
      </c>
      <c r="K2495" s="2">
        <f t="shared" si="308"/>
        <v>2.0545271147802215</v>
      </c>
    </row>
    <row r="2496" spans="1:11" ht="13.5" x14ac:dyDescent="0.25">
      <c r="A2496" s="3">
        <f>TITRES_STAT!B2499</f>
        <v>45943</v>
      </c>
      <c r="B2496" s="6">
        <f>TITRES_STAT!D2499</f>
        <v>2.02</v>
      </c>
      <c r="C2496" s="2">
        <f t="shared" si="301"/>
        <v>-2.9999999999999805E-2</v>
      </c>
      <c r="D2496" s="2">
        <f t="shared" si="302"/>
        <v>2.0659999999999998</v>
      </c>
      <c r="E2496" s="2">
        <f t="shared" si="304"/>
        <v>2.0880000000000001</v>
      </c>
      <c r="F2496" s="2">
        <f t="shared" si="305"/>
        <v>2.1574999999999998</v>
      </c>
      <c r="G2496" s="2">
        <f t="shared" si="307"/>
        <v>2.0286</v>
      </c>
      <c r="H2496" s="2">
        <f t="shared" si="303"/>
        <v>2.0476499999999991</v>
      </c>
      <c r="I2496" s="2">
        <f t="array" ref="I2496">SUMPRODUCT(B2480:B2499, (ROW(B2480:B2499)-ROW(B2480)+1)) / (20*21/2)</f>
        <v>2.05352380952381</v>
      </c>
      <c r="J2496" s="2">
        <f t="shared" si="306"/>
        <v>2.0960260336437369</v>
      </c>
      <c r="K2496" s="2">
        <f t="shared" si="308"/>
        <v>2.0531731102790363</v>
      </c>
    </row>
    <row r="2497" spans="1:11" ht="13.5" x14ac:dyDescent="0.25">
      <c r="A2497" s="3">
        <f>TITRES_STAT!B2500</f>
        <v>45944</v>
      </c>
      <c r="B2497" s="6">
        <f>TITRES_STAT!D2500</f>
        <v>1.93</v>
      </c>
      <c r="C2497" s="2">
        <f t="shared" si="301"/>
        <v>-9.000000000000008E-2</v>
      </c>
      <c r="D2497" s="2">
        <f t="shared" si="302"/>
        <v>2.032</v>
      </c>
      <c r="E2497" s="2">
        <f t="shared" si="304"/>
        <v>2.069</v>
      </c>
      <c r="F2497" s="2">
        <f t="shared" si="305"/>
        <v>2.1459999999999999</v>
      </c>
      <c r="G2497" s="2">
        <f t="shared" si="307"/>
        <v>2.0282</v>
      </c>
      <c r="H2497" s="2">
        <f t="shared" si="303"/>
        <v>2.045799999999999</v>
      </c>
      <c r="I2497" s="2">
        <f t="array" ref="I2497">SUMPRODUCT(B2481:B2500, (ROW(B2481:B2500)-ROW(B2481)+1)) / (20*21/2)</f>
        <v>2.0430000000000001</v>
      </c>
      <c r="J2497" s="2">
        <f t="shared" si="306"/>
        <v>2.0802140304395715</v>
      </c>
      <c r="K2497" s="2">
        <f t="shared" si="308"/>
        <v>2.0483427922288779</v>
      </c>
    </row>
    <row r="2498" spans="1:11" ht="13.5" x14ac:dyDescent="0.25">
      <c r="A2498" s="3">
        <f>TITRES_STAT!B2501</f>
        <v>45946</v>
      </c>
      <c r="B2498" s="6">
        <f>TITRES_STAT!D2501</f>
        <v>1.88</v>
      </c>
      <c r="C2498" s="2">
        <f t="shared" si="301"/>
        <v>-5.0000000000000044E-2</v>
      </c>
      <c r="D2498" s="2">
        <f t="shared" si="302"/>
        <v>1.9920000000000002</v>
      </c>
      <c r="E2498" s="2">
        <f t="shared" si="304"/>
        <v>2.0489999999999999</v>
      </c>
      <c r="F2498" s="2">
        <f t="shared" si="305"/>
        <v>2.1275000000000004</v>
      </c>
      <c r="G2498" s="2">
        <f t="shared" si="307"/>
        <v>2.0264000000000002</v>
      </c>
      <c r="H2498" s="2">
        <f t="shared" si="303"/>
        <v>2.043499999999999</v>
      </c>
      <c r="I2498" s="2">
        <f t="array" ref="I2498">SUMPRODUCT(B2482:B2501, (ROW(B2482:B2501)-ROW(B2482)+1)) / (20*21/2)</f>
        <v>2.0427142857142857</v>
      </c>
      <c r="J2498" s="2">
        <f t="shared" si="306"/>
        <v>2.0611460275405649</v>
      </c>
      <c r="K2498" s="2">
        <f t="shared" si="308"/>
        <v>2.0417411141022552</v>
      </c>
    </row>
    <row r="2499" spans="1:11" ht="13.5" x14ac:dyDescent="0.25">
      <c r="A2499" s="3">
        <f>TITRES_STAT!B2502</f>
        <v>45947</v>
      </c>
      <c r="B2499" s="6">
        <f>TITRES_STAT!D2502</f>
        <v>1.96</v>
      </c>
      <c r="C2499" s="2">
        <f t="shared" si="301"/>
        <v>8.0000000000000071E-2</v>
      </c>
      <c r="D2499" s="2">
        <f t="shared" si="302"/>
        <v>1.968</v>
      </c>
      <c r="E2499" s="2">
        <f t="shared" si="304"/>
        <v>2.0329999999999999</v>
      </c>
      <c r="F2499" s="2">
        <f t="shared" si="305"/>
        <v>2.1105000000000005</v>
      </c>
      <c r="G2499" s="2">
        <f t="shared" si="307"/>
        <v>2.0262000000000002</v>
      </c>
      <c r="H2499" s="2">
        <f t="shared" si="303"/>
        <v>2.041599999999999</v>
      </c>
      <c r="I2499" s="2">
        <f t="array" ref="I2499">SUMPRODUCT(B2483:B2502, (ROW(B2483:B2502)-ROW(B2483)+1)) / (20*21/2)</f>
        <v>2.051047619047619</v>
      </c>
      <c r="J2499" s="2">
        <f t="shared" si="306"/>
        <v>2.0515130725367015</v>
      </c>
      <c r="K2499" s="2">
        <f t="shared" si="308"/>
        <v>2.0385355802158922</v>
      </c>
    </row>
    <row r="2500" spans="1:11" ht="13.5" x14ac:dyDescent="0.25">
      <c r="A2500" s="3">
        <f>TITRES_STAT!B2503</f>
        <v>45950</v>
      </c>
      <c r="B2500" s="6">
        <f>TITRES_STAT!D2503</f>
        <v>2</v>
      </c>
      <c r="C2500" s="2">
        <f t="shared" ref="C2500:C2563" si="309">B2500-B2499</f>
        <v>4.0000000000000036E-2</v>
      </c>
      <c r="D2500" s="2">
        <f t="shared" si="302"/>
        <v>1.9579999999999997</v>
      </c>
      <c r="E2500" s="2">
        <f t="shared" si="304"/>
        <v>2.0209999999999999</v>
      </c>
      <c r="F2500" s="2">
        <f t="shared" si="305"/>
        <v>2.0930000000000004</v>
      </c>
      <c r="G2500" s="2">
        <f t="shared" si="307"/>
        <v>2.0282</v>
      </c>
      <c r="H2500" s="2">
        <f t="shared" si="303"/>
        <v>2.039699999999999</v>
      </c>
      <c r="I2500" s="2">
        <f t="array" ref="I2500">SUMPRODUCT(B2484:B2503, (ROW(B2484:B2503)-ROW(B2484)+1)) / (20*21/2)</f>
        <v>2.0598571428571426</v>
      </c>
      <c r="J2500" s="2">
        <f t="shared" si="306"/>
        <v>2.0466070656284439</v>
      </c>
      <c r="K2500" s="2">
        <f t="shared" si="308"/>
        <v>2.0370243809917397</v>
      </c>
    </row>
    <row r="2501" spans="1:11" ht="13.5" x14ac:dyDescent="0.25">
      <c r="A2501" s="3">
        <f>TITRES_STAT!B2504</f>
        <v>45951</v>
      </c>
      <c r="B2501" s="6">
        <f>TITRES_STAT!D2504</f>
        <v>2.09</v>
      </c>
      <c r="C2501" s="2">
        <f t="shared" si="309"/>
        <v>8.9999999999999858E-2</v>
      </c>
      <c r="D2501" s="2">
        <f t="shared" si="302"/>
        <v>1.972</v>
      </c>
      <c r="E2501" s="2">
        <f t="shared" si="304"/>
        <v>2.0189999999999997</v>
      </c>
      <c r="F2501" s="2">
        <f t="shared" si="305"/>
        <v>2.0825000000000005</v>
      </c>
      <c r="G2501" s="2">
        <f t="shared" si="307"/>
        <v>2.032</v>
      </c>
      <c r="H2501" s="2">
        <f t="shared" si="303"/>
        <v>2.0382499999999992</v>
      </c>
      <c r="I2501" s="2">
        <f t="array" ref="I2501">SUMPRODUCT(B2485:B2504, (ROW(B2485:B2504)-ROW(B2485)+1)) / (20*21/2)</f>
        <v>2.0602380952380952</v>
      </c>
      <c r="J2501" s="2">
        <f t="shared" si="306"/>
        <v>2.0507397260447826</v>
      </c>
      <c r="K2501" s="2">
        <f t="shared" si="308"/>
        <v>2.0391018562469654</v>
      </c>
    </row>
    <row r="2502" spans="1:11" ht="13.5" x14ac:dyDescent="0.25">
      <c r="A2502" s="3">
        <f>TITRES_STAT!B2505</f>
        <v>45952</v>
      </c>
      <c r="B2502" s="6">
        <f>TITRES_STAT!D2505</f>
        <v>2.17</v>
      </c>
      <c r="C2502" s="2">
        <f t="shared" si="309"/>
        <v>8.0000000000000071E-2</v>
      </c>
      <c r="D2502" s="2">
        <f t="shared" ref="D2502:D2565" si="310">AVERAGE(B2498:B2502)</f>
        <v>2.02</v>
      </c>
      <c r="E2502" s="2">
        <f t="shared" si="304"/>
        <v>2.0259999999999998</v>
      </c>
      <c r="F2502" s="2">
        <f t="shared" si="305"/>
        <v>2.0775000000000006</v>
      </c>
      <c r="G2502" s="2">
        <f t="shared" si="307"/>
        <v>2.0372000000000003</v>
      </c>
      <c r="H2502" s="2">
        <f t="shared" si="303"/>
        <v>2.0373499999999991</v>
      </c>
      <c r="I2502" s="2">
        <f t="array" ref="I2502">SUMPRODUCT(B2486:B2505, (ROW(B2486:B2505)-ROW(B2486)+1)) / (20*21/2)</f>
        <v>2.0531428571428569</v>
      </c>
      <c r="J2502" s="2">
        <f t="shared" si="306"/>
        <v>2.0620978473738512</v>
      </c>
      <c r="K2502" s="2">
        <f t="shared" si="308"/>
        <v>2.0442351167863002</v>
      </c>
    </row>
    <row r="2503" spans="1:11" ht="13.5" x14ac:dyDescent="0.25">
      <c r="A2503" s="3">
        <f>TITRES_STAT!B2506</f>
        <v>45953</v>
      </c>
      <c r="B2503" s="6">
        <f>TITRES_STAT!D2506</f>
        <v>2.17</v>
      </c>
      <c r="C2503" s="2">
        <f t="shared" si="309"/>
        <v>0</v>
      </c>
      <c r="D2503" s="2">
        <f t="shared" si="310"/>
        <v>2.0779999999999998</v>
      </c>
      <c r="E2503" s="2">
        <f t="shared" si="304"/>
        <v>2.0350000000000001</v>
      </c>
      <c r="F2503" s="2">
        <f t="shared" si="305"/>
        <v>2.0759999999999996</v>
      </c>
      <c r="G2503" s="2">
        <f t="shared" si="307"/>
        <v>2.0424000000000002</v>
      </c>
      <c r="H2503" s="2">
        <f t="shared" si="303"/>
        <v>2.0364999999999993</v>
      </c>
      <c r="I2503" s="2">
        <f t="array" ref="I2503">SUMPRODUCT(B2487:B2506, (ROW(B2487:B2506)-ROW(B2487)+1)) / (20*21/2)</f>
        <v>2.0380476190476187</v>
      </c>
      <c r="J2503" s="2">
        <f t="shared" si="306"/>
        <v>2.0723742428620557</v>
      </c>
      <c r="K2503" s="2">
        <f t="shared" si="308"/>
        <v>2.049167072990759</v>
      </c>
    </row>
    <row r="2504" spans="1:11" ht="13.5" x14ac:dyDescent="0.25">
      <c r="A2504" s="3">
        <f>TITRES_STAT!B2507</f>
        <v>45954</v>
      </c>
      <c r="B2504" s="6">
        <f>TITRES_STAT!D2507</f>
        <v>2.08</v>
      </c>
      <c r="C2504" s="2">
        <f t="shared" si="309"/>
        <v>-8.9999999999999858E-2</v>
      </c>
      <c r="D2504" s="2">
        <f t="shared" si="310"/>
        <v>2.1019999999999999</v>
      </c>
      <c r="E2504" s="2">
        <f t="shared" si="304"/>
        <v>2.0350000000000001</v>
      </c>
      <c r="F2504" s="2">
        <f t="shared" si="305"/>
        <v>2.0745000000000005</v>
      </c>
      <c r="G2504" s="2">
        <f t="shared" si="307"/>
        <v>2.0451999999999999</v>
      </c>
      <c r="H2504" s="2">
        <f t="shared" si="303"/>
        <v>2.0347999999999988</v>
      </c>
      <c r="I2504" s="2">
        <f t="array" ref="I2504">SUMPRODUCT(B2488:B2507, (ROW(B2488:B2507)-ROW(B2488)+1)) / (20*21/2)</f>
        <v>2.0272380952380953</v>
      </c>
      <c r="J2504" s="2">
        <f t="shared" si="306"/>
        <v>2.0731005054466216</v>
      </c>
      <c r="K2504" s="2">
        <f t="shared" si="308"/>
        <v>2.0503762073832785</v>
      </c>
    </row>
    <row r="2505" spans="1:11" ht="13.5" x14ac:dyDescent="0.25">
      <c r="A2505" s="3">
        <f>TITRES_STAT!B2508</f>
        <v>45957</v>
      </c>
      <c r="B2505" s="6">
        <f>TITRES_STAT!D2508</f>
        <v>2</v>
      </c>
      <c r="C2505" s="2">
        <f t="shared" si="309"/>
        <v>-8.0000000000000071E-2</v>
      </c>
      <c r="D2505" s="2">
        <f t="shared" si="310"/>
        <v>2.1019999999999999</v>
      </c>
      <c r="E2505" s="2">
        <f t="shared" si="304"/>
        <v>2.0299999999999998</v>
      </c>
      <c r="F2505" s="2">
        <f t="shared" si="305"/>
        <v>2.0685000000000002</v>
      </c>
      <c r="G2505" s="2">
        <f t="shared" si="307"/>
        <v>2.0468000000000002</v>
      </c>
      <c r="H2505" s="2">
        <f t="shared" si="303"/>
        <v>2.0326999999999993</v>
      </c>
      <c r="I2505" s="2">
        <f t="array" ref="I2505">SUMPRODUCT(B2489:B2508, (ROW(B2489:B2508)-ROW(B2489)+1)) / (20*21/2)</f>
        <v>2.0134761904761902</v>
      </c>
      <c r="J2505" s="2">
        <f t="shared" si="306"/>
        <v>2.0661385525469433</v>
      </c>
      <c r="K2505" s="2">
        <f t="shared" si="308"/>
        <v>2.0484006698388364</v>
      </c>
    </row>
    <row r="2506" spans="1:11" ht="13.5" x14ac:dyDescent="0.25">
      <c r="A2506" s="3">
        <f>TITRES_STAT!B2509</f>
        <v>45958</v>
      </c>
      <c r="B2506" s="6">
        <f>TITRES_STAT!D2509</f>
        <v>1.91</v>
      </c>
      <c r="C2506" s="2">
        <f t="shared" si="309"/>
        <v>-9.000000000000008E-2</v>
      </c>
      <c r="D2506" s="2">
        <f t="shared" si="310"/>
        <v>2.0659999999999998</v>
      </c>
      <c r="E2506" s="2">
        <f t="shared" si="304"/>
        <v>2.0190000000000001</v>
      </c>
      <c r="F2506" s="2">
        <f t="shared" si="305"/>
        <v>2.0535000000000001</v>
      </c>
      <c r="G2506" s="2">
        <f t="shared" si="307"/>
        <v>2.0462000000000002</v>
      </c>
      <c r="H2506" s="2">
        <f t="shared" ref="H2506:H2569" si="311">AVERAGE(B2307:B2506)</f>
        <v>2.0296499999999993</v>
      </c>
      <c r="I2506" s="2">
        <f t="array" ref="I2506">SUMPRODUCT(B2490:B2509, (ROW(B2490:B2509)-ROW(B2490)+1)) / (20*21/2)</f>
        <v>1.8196190476190479</v>
      </c>
      <c r="J2506" s="2">
        <f t="shared" si="306"/>
        <v>2.0512682142091392</v>
      </c>
      <c r="K2506" s="2">
        <f t="shared" si="308"/>
        <v>2.0429731925902548</v>
      </c>
    </row>
    <row r="2507" spans="1:11" ht="13.5" x14ac:dyDescent="0.25">
      <c r="A2507" s="3">
        <f>TITRES_STAT!B2510</f>
        <v>45959</v>
      </c>
      <c r="B2507" s="6">
        <f>TITRES_STAT!D2510</f>
        <v>1.94</v>
      </c>
      <c r="C2507" s="2">
        <f t="shared" si="309"/>
        <v>3.0000000000000027E-2</v>
      </c>
      <c r="D2507" s="2">
        <f t="shared" si="310"/>
        <v>2.02</v>
      </c>
      <c r="E2507" s="2">
        <f t="shared" si="304"/>
        <v>2.0200000000000005</v>
      </c>
      <c r="F2507" s="2">
        <f t="shared" si="305"/>
        <v>2.0444999999999998</v>
      </c>
      <c r="G2507" s="2">
        <f t="shared" si="307"/>
        <v>2.0463999999999998</v>
      </c>
      <c r="H2507" s="2">
        <f t="shared" si="311"/>
        <v>2.0268999999999995</v>
      </c>
      <c r="I2507" s="2">
        <f t="array" ref="I2507">SUMPRODUCT(B2491:B2510, (ROW(B2491:B2510)-ROW(B2491)+1)) / (20*21/2)</f>
        <v>1.6358571428571427</v>
      </c>
      <c r="J2507" s="2">
        <f t="shared" si="306"/>
        <v>2.0406712414273165</v>
      </c>
      <c r="K2507" s="2">
        <f t="shared" si="308"/>
        <v>2.0389350281749508</v>
      </c>
    </row>
    <row r="2508" spans="1:11" ht="13.5" x14ac:dyDescent="0.25">
      <c r="A2508" s="3">
        <f>TITRES_STAT!B2511</f>
        <v>45960</v>
      </c>
      <c r="B2508" s="6">
        <f>TITRES_STAT!D2511</f>
        <v>1.9</v>
      </c>
      <c r="C2508" s="2">
        <f t="shared" si="309"/>
        <v>-4.0000000000000036E-2</v>
      </c>
      <c r="D2508" s="2">
        <f t="shared" si="310"/>
        <v>1.966</v>
      </c>
      <c r="E2508" s="2">
        <f t="shared" ref="E2508:E2571" si="312">AVERAGE(B2499:B2508)</f>
        <v>2.0219999999999998</v>
      </c>
      <c r="F2508" s="2">
        <f t="shared" si="305"/>
        <v>2.0354999999999999</v>
      </c>
      <c r="G2508" s="2">
        <f t="shared" si="307"/>
        <v>2.0463999999999998</v>
      </c>
      <c r="H2508" s="2">
        <f t="shared" si="311"/>
        <v>2.0237999999999992</v>
      </c>
      <c r="I2508" s="2">
        <f t="array" ref="I2508">SUMPRODUCT(B2492:B2511, (ROW(B2492:B2511)-ROW(B2492)+1)) / (20*21/2)</f>
        <v>1.4621904761904763</v>
      </c>
      <c r="J2508" s="2">
        <f t="shared" si="306"/>
        <v>2.0272739803390007</v>
      </c>
      <c r="K2508" s="2">
        <f t="shared" si="308"/>
        <v>2.0334865956975019</v>
      </c>
    </row>
    <row r="2509" spans="1:11" ht="13.5" x14ac:dyDescent="0.25">
      <c r="A2509" s="3">
        <f>TITRES_STAT!B2512</f>
        <v>0</v>
      </c>
      <c r="B2509" s="6">
        <f>TITRES_STAT!D2512</f>
        <v>0</v>
      </c>
      <c r="C2509" s="2">
        <f t="shared" si="309"/>
        <v>-1.9</v>
      </c>
      <c r="D2509" s="2">
        <f t="shared" si="310"/>
        <v>1.55</v>
      </c>
      <c r="E2509" s="2">
        <f t="shared" si="312"/>
        <v>1.8259999999999998</v>
      </c>
      <c r="F2509" s="2">
        <f t="shared" si="305"/>
        <v>1.9294999999999995</v>
      </c>
      <c r="G2509" s="2">
        <f t="shared" si="307"/>
        <v>2.0087999999999995</v>
      </c>
      <c r="H2509" s="2">
        <f t="shared" si="311"/>
        <v>2.011299999999999</v>
      </c>
      <c r="I2509" s="2">
        <f t="array" ref="I2509">SUMPRODUCT(B2493:B2512, (ROW(B2493:B2512)-ROW(B2493)+1)) / (20*21/2)</f>
        <v>1.2985714285714285</v>
      </c>
      <c r="J2509" s="2">
        <f t="shared" si="306"/>
        <v>1.8342002679257625</v>
      </c>
      <c r="K2509" s="2">
        <f t="shared" si="308"/>
        <v>1.9537420233172078</v>
      </c>
    </row>
    <row r="2510" spans="1:11" ht="13.5" x14ac:dyDescent="0.25">
      <c r="A2510" s="3">
        <f>TITRES_STAT!B2513</f>
        <v>0</v>
      </c>
      <c r="B2510" s="6">
        <f>TITRES_STAT!D2513</f>
        <v>0</v>
      </c>
      <c r="C2510" s="2">
        <f t="shared" si="309"/>
        <v>0</v>
      </c>
      <c r="D2510" s="2">
        <f t="shared" si="310"/>
        <v>1.1499999999999999</v>
      </c>
      <c r="E2510" s="2">
        <f t="shared" si="312"/>
        <v>1.6259999999999999</v>
      </c>
      <c r="F2510" s="2">
        <f t="shared" si="305"/>
        <v>1.8234999999999997</v>
      </c>
      <c r="G2510" s="2">
        <f t="shared" si="307"/>
        <v>1.9711999999999994</v>
      </c>
      <c r="H2510" s="2">
        <f t="shared" si="311"/>
        <v>1.9986999999999988</v>
      </c>
      <c r="I2510" s="2">
        <f t="array" ref="I2510">SUMPRODUCT(B2494:B2513, (ROW(B2494:B2513)-ROW(B2494)+1)) / (20*21/2)</f>
        <v>1.1449523809523812</v>
      </c>
      <c r="J2510" s="2">
        <f t="shared" si="306"/>
        <v>1.659514528123309</v>
      </c>
      <c r="K2510" s="2">
        <f t="shared" si="308"/>
        <v>1.8771246890694742</v>
      </c>
    </row>
    <row r="2511" spans="1:11" ht="13.5" x14ac:dyDescent="0.25">
      <c r="A2511" s="3">
        <f>TITRES_STAT!B2514</f>
        <v>0</v>
      </c>
      <c r="B2511" s="6">
        <f>TITRES_STAT!D2514</f>
        <v>0</v>
      </c>
      <c r="C2511" s="2">
        <f t="shared" si="309"/>
        <v>0</v>
      </c>
      <c r="D2511" s="2">
        <f t="shared" si="310"/>
        <v>0.76800000000000002</v>
      </c>
      <c r="E2511" s="2">
        <f t="shared" si="312"/>
        <v>1.417</v>
      </c>
      <c r="F2511" s="2">
        <f t="shared" si="305"/>
        <v>1.718</v>
      </c>
      <c r="G2511" s="2">
        <f t="shared" si="307"/>
        <v>1.9327999999999994</v>
      </c>
      <c r="H2511" s="2">
        <f t="shared" si="311"/>
        <v>1.985749999999999</v>
      </c>
      <c r="I2511" s="2">
        <f t="array" ref="I2511">SUMPRODUCT(B2495:B2514, (ROW(B2495:B2514)-ROW(B2495)+1)) / (20*21/2)</f>
        <v>1.001238095238095</v>
      </c>
      <c r="J2511" s="2">
        <f t="shared" si="306"/>
        <v>1.5014655254448988</v>
      </c>
      <c r="K2511" s="2">
        <f t="shared" si="308"/>
        <v>1.803511956164789</v>
      </c>
    </row>
    <row r="2512" spans="1:11" ht="13.5" x14ac:dyDescent="0.25">
      <c r="A2512" s="3">
        <f>TITRES_STAT!B2515</f>
        <v>0</v>
      </c>
      <c r="B2512" s="6">
        <f>TITRES_STAT!D2515</f>
        <v>0</v>
      </c>
      <c r="C2512" s="2">
        <f t="shared" si="309"/>
        <v>0</v>
      </c>
      <c r="D2512" s="2">
        <f t="shared" si="310"/>
        <v>0.38</v>
      </c>
      <c r="E2512" s="2">
        <f t="shared" si="312"/>
        <v>1.2</v>
      </c>
      <c r="F2512" s="2">
        <f t="shared" si="305"/>
        <v>1.613</v>
      </c>
      <c r="G2512" s="2">
        <f t="shared" si="307"/>
        <v>1.8935999999999995</v>
      </c>
      <c r="H2512" s="2">
        <f t="shared" si="311"/>
        <v>1.9732499999999988</v>
      </c>
      <c r="I2512" s="2">
        <f t="array" ref="I2512">SUMPRODUCT(B2496:B2515, (ROW(B2496:B2515)-ROW(B2496)+1)) / (20*21/2)</f>
        <v>0.86742857142857133</v>
      </c>
      <c r="J2512" s="2">
        <f t="shared" si="306"/>
        <v>1.3584688087358607</v>
      </c>
      <c r="K2512" s="2">
        <f t="shared" si="308"/>
        <v>1.7327859970995032</v>
      </c>
    </row>
    <row r="2513" spans="1:11" ht="13.5" x14ac:dyDescent="0.25">
      <c r="A2513" s="3">
        <f>TITRES_STAT!B2516</f>
        <v>0</v>
      </c>
      <c r="B2513" s="6">
        <f>TITRES_STAT!D2516</f>
        <v>0</v>
      </c>
      <c r="C2513" s="2">
        <f t="shared" si="309"/>
        <v>0</v>
      </c>
      <c r="D2513" s="2">
        <f t="shared" si="310"/>
        <v>0</v>
      </c>
      <c r="E2513" s="2">
        <f t="shared" si="312"/>
        <v>0.98299999999999998</v>
      </c>
      <c r="F2513" s="2">
        <f t="shared" si="305"/>
        <v>1.5089999999999999</v>
      </c>
      <c r="G2513" s="2">
        <f t="shared" si="307"/>
        <v>1.8551999999999995</v>
      </c>
      <c r="H2513" s="2">
        <f t="shared" si="311"/>
        <v>1.960499999999999</v>
      </c>
      <c r="I2513" s="2">
        <f t="array" ref="I2513">SUMPRODUCT(B2497:B2516, (ROW(B2497:B2516)-ROW(B2497)+1)) / (20*21/2)</f>
        <v>0.74338095238095248</v>
      </c>
      <c r="J2513" s="2">
        <f t="shared" si="306"/>
        <v>1.2290908269514931</v>
      </c>
      <c r="K2513" s="2">
        <f t="shared" si="308"/>
        <v>1.6648336050563854</v>
      </c>
    </row>
    <row r="2514" spans="1:11" ht="13.5" x14ac:dyDescent="0.25">
      <c r="A2514" s="3">
        <f>TITRES_STAT!B2517</f>
        <v>0</v>
      </c>
      <c r="B2514" s="6">
        <f>TITRES_STAT!D2517</f>
        <v>0</v>
      </c>
      <c r="C2514" s="2">
        <f t="shared" si="309"/>
        <v>0</v>
      </c>
      <c r="D2514" s="2">
        <f t="shared" si="310"/>
        <v>0</v>
      </c>
      <c r="E2514" s="2">
        <f t="shared" si="312"/>
        <v>0.77500000000000002</v>
      </c>
      <c r="F2514" s="2">
        <f t="shared" si="305"/>
        <v>1.405</v>
      </c>
      <c r="G2514" s="2">
        <f t="shared" si="307"/>
        <v>1.8165999999999998</v>
      </c>
      <c r="H2514" s="2">
        <f t="shared" si="311"/>
        <v>1.9479999999999993</v>
      </c>
      <c r="I2514" s="2">
        <f t="array" ref="I2514">SUMPRODUCT(B2498:B2517, (ROW(B2498:B2517)-ROW(B2498)+1)) / (20*21/2)</f>
        <v>0.62895238095238104</v>
      </c>
      <c r="J2514" s="2">
        <f t="shared" si="306"/>
        <v>1.1120345577180175</v>
      </c>
      <c r="K2514" s="2">
        <f t="shared" si="308"/>
        <v>1.5995460127012331</v>
      </c>
    </row>
    <row r="2515" spans="1:11" ht="13.5" x14ac:dyDescent="0.25">
      <c r="A2515" s="3">
        <f>TITRES_STAT!B2518</f>
        <v>0</v>
      </c>
      <c r="B2515" s="6">
        <f>TITRES_STAT!D2518</f>
        <v>0</v>
      </c>
      <c r="C2515" s="2">
        <f t="shared" si="309"/>
        <v>0</v>
      </c>
      <c r="D2515" s="2">
        <f t="shared" si="310"/>
        <v>0</v>
      </c>
      <c r="E2515" s="2">
        <f t="shared" si="312"/>
        <v>0.57499999999999996</v>
      </c>
      <c r="F2515" s="2">
        <f t="shared" si="305"/>
        <v>1.3024999999999998</v>
      </c>
      <c r="G2515" s="2">
        <f t="shared" si="307"/>
        <v>1.7771999999999997</v>
      </c>
      <c r="H2515" s="2">
        <f t="shared" si="311"/>
        <v>1.9355499999999992</v>
      </c>
      <c r="I2515" s="2">
        <f t="array" ref="I2515">SUMPRODUCT(B2499:B2518, (ROW(B2499:B2518)-ROW(B2499)+1)) / (20*21/2)</f>
        <v>0.52371428571428569</v>
      </c>
      <c r="J2515" s="2">
        <f t="shared" si="306"/>
        <v>1.0061265046020158</v>
      </c>
      <c r="K2515" s="2">
        <f t="shared" si="308"/>
        <v>1.5368187180854984</v>
      </c>
    </row>
    <row r="2516" spans="1:11" ht="13.5" x14ac:dyDescent="0.25">
      <c r="A2516" s="3">
        <f>TITRES_STAT!B2519</f>
        <v>0</v>
      </c>
      <c r="B2516" s="6">
        <f>TITRES_STAT!D2519</f>
        <v>0</v>
      </c>
      <c r="C2516" s="2">
        <f t="shared" si="309"/>
        <v>0</v>
      </c>
      <c r="D2516" s="2">
        <f t="shared" si="310"/>
        <v>0</v>
      </c>
      <c r="E2516" s="2">
        <f t="shared" si="312"/>
        <v>0.38400000000000001</v>
      </c>
      <c r="F2516" s="2">
        <f t="shared" ref="F2516:F2579" si="313">AVERAGE(B2497:B2516)</f>
        <v>1.2015</v>
      </c>
      <c r="G2516" s="2">
        <f t="shared" si="307"/>
        <v>1.7383999999999997</v>
      </c>
      <c r="H2516" s="2">
        <f t="shared" si="311"/>
        <v>1.9233999999999991</v>
      </c>
      <c r="I2516" s="2">
        <f t="array" ref="I2516">SUMPRODUCT(B2500:B2519, (ROW(B2500:B2519)-ROW(B2500)+1)) / (20*21/2)</f>
        <v>0.42742857142857138</v>
      </c>
      <c r="J2516" s="2">
        <f t="shared" si="306"/>
        <v>0.91030493273515711</v>
      </c>
      <c r="K2516" s="2">
        <f t="shared" si="308"/>
        <v>1.4765513173762632</v>
      </c>
    </row>
    <row r="2517" spans="1:11" ht="13.5" x14ac:dyDescent="0.25">
      <c r="A2517" s="3">
        <f>TITRES_STAT!B2520</f>
        <v>0</v>
      </c>
      <c r="B2517" s="6">
        <f>TITRES_STAT!D2520</f>
        <v>0</v>
      </c>
      <c r="C2517" s="2">
        <f t="shared" si="309"/>
        <v>0</v>
      </c>
      <c r="D2517" s="2">
        <f t="shared" si="310"/>
        <v>0</v>
      </c>
      <c r="E2517" s="2">
        <f t="shared" si="312"/>
        <v>0.19</v>
      </c>
      <c r="F2517" s="2">
        <f t="shared" si="313"/>
        <v>1.105</v>
      </c>
      <c r="G2517" s="2">
        <f t="shared" si="307"/>
        <v>1.6991999999999998</v>
      </c>
      <c r="H2517" s="2">
        <f t="shared" si="311"/>
        <v>1.9115999999999991</v>
      </c>
      <c r="I2517" s="2">
        <f t="array" ref="I2517">SUMPRODUCT(B2501:B2520, (ROW(B2501:B2520)-ROW(B2501)+1)) / (20*21/2)</f>
        <v>0.34047619047619049</v>
      </c>
      <c r="J2517" s="2">
        <f t="shared" ref="J2517:J2580" si="314">$J$4*B2517+J2516*(1-$J$4)</f>
        <v>0.82360922485561838</v>
      </c>
      <c r="K2517" s="2">
        <f t="shared" si="308"/>
        <v>1.4186473441458216</v>
      </c>
    </row>
    <row r="2518" spans="1:11" ht="13.5" x14ac:dyDescent="0.25">
      <c r="A2518" s="3">
        <f>TITRES_STAT!B2521</f>
        <v>0</v>
      </c>
      <c r="B2518" s="6">
        <f>TITRES_STAT!D2521</f>
        <v>0</v>
      </c>
      <c r="C2518" s="2">
        <f t="shared" si="309"/>
        <v>0</v>
      </c>
      <c r="D2518" s="2">
        <f t="shared" si="310"/>
        <v>0</v>
      </c>
      <c r="E2518" s="2">
        <f t="shared" si="312"/>
        <v>0</v>
      </c>
      <c r="F2518" s="2">
        <f t="shared" si="313"/>
        <v>1.0109999999999999</v>
      </c>
      <c r="G2518" s="2">
        <f t="shared" si="307"/>
        <v>1.66</v>
      </c>
      <c r="H2518" s="2">
        <f t="shared" si="311"/>
        <v>1.8998499999999989</v>
      </c>
      <c r="I2518" s="2">
        <f t="array" ref="I2518">SUMPRODUCT(B2502:B2521, (ROW(B2502:B2521)-ROW(B2502)+1)) / (20*21/2)</f>
        <v>0.26304761904761903</v>
      </c>
      <c r="J2518" s="2">
        <f t="shared" si="314"/>
        <v>0.74517025105984525</v>
      </c>
      <c r="K2518" s="2">
        <f t="shared" si="308"/>
        <v>1.3630141149636326</v>
      </c>
    </row>
    <row r="2519" spans="1:11" ht="13.5" x14ac:dyDescent="0.25">
      <c r="A2519" s="3">
        <f>TITRES_STAT!B2522</f>
        <v>0</v>
      </c>
      <c r="B2519" s="6">
        <f>TITRES_STAT!D2522</f>
        <v>0</v>
      </c>
      <c r="C2519" s="2">
        <f t="shared" si="309"/>
        <v>0</v>
      </c>
      <c r="D2519" s="2">
        <f t="shared" si="310"/>
        <v>0</v>
      </c>
      <c r="E2519" s="2">
        <f t="shared" si="312"/>
        <v>0</v>
      </c>
      <c r="F2519" s="2">
        <f t="shared" si="313"/>
        <v>0.91299999999999992</v>
      </c>
      <c r="G2519" s="2">
        <f t="shared" si="307"/>
        <v>1.6208</v>
      </c>
      <c r="H2519" s="2">
        <f t="shared" si="311"/>
        <v>1.8885999999999989</v>
      </c>
      <c r="I2519" s="2">
        <f t="array" ref="I2519">SUMPRODUCT(B2503:B2522, (ROW(B2503:B2522)-ROW(B2503)+1)) / (20*21/2)</f>
        <v>0.19557142857142853</v>
      </c>
      <c r="J2519" s="2">
        <f t="shared" si="314"/>
        <v>0.67420165572081237</v>
      </c>
      <c r="K2519" s="2">
        <f t="shared" si="308"/>
        <v>1.3095625810434901</v>
      </c>
    </row>
    <row r="2520" spans="1:11" ht="13.5" x14ac:dyDescent="0.25">
      <c r="A2520" s="3">
        <f>TITRES_STAT!B2523</f>
        <v>0</v>
      </c>
      <c r="B2520" s="6">
        <f>TITRES_STAT!D2523</f>
        <v>0</v>
      </c>
      <c r="C2520" s="2">
        <f t="shared" si="309"/>
        <v>0</v>
      </c>
      <c r="D2520" s="2">
        <f t="shared" si="310"/>
        <v>0</v>
      </c>
      <c r="E2520" s="2">
        <f t="shared" si="312"/>
        <v>0</v>
      </c>
      <c r="F2520" s="2">
        <f t="shared" si="313"/>
        <v>0.81299999999999994</v>
      </c>
      <c r="G2520" s="2">
        <f t="shared" si="307"/>
        <v>1.5817999999999999</v>
      </c>
      <c r="H2520" s="2">
        <f t="shared" si="311"/>
        <v>1.8778499999999991</v>
      </c>
      <c r="I2520" s="2">
        <f t="array" ref="I2520">SUMPRODUCT(B2504:B2523, (ROW(B2504:B2523)-ROW(B2504)+1)) / (20*21/2)</f>
        <v>0.13842857142857143</v>
      </c>
      <c r="J2520" s="2">
        <f t="shared" si="314"/>
        <v>0.60999197422359219</v>
      </c>
      <c r="K2520" s="2">
        <f t="shared" si="308"/>
        <v>1.2582071857084514</v>
      </c>
    </row>
    <row r="2521" spans="1:11" ht="13.5" x14ac:dyDescent="0.25">
      <c r="A2521" s="3">
        <f>TITRES_STAT!B2524</f>
        <v>0</v>
      </c>
      <c r="B2521" s="6">
        <f>TITRES_STAT!D2524</f>
        <v>0</v>
      </c>
      <c r="C2521" s="2">
        <f t="shared" si="309"/>
        <v>0</v>
      </c>
      <c r="D2521" s="2">
        <f t="shared" si="310"/>
        <v>0</v>
      </c>
      <c r="E2521" s="2">
        <f t="shared" si="312"/>
        <v>0</v>
      </c>
      <c r="F2521" s="2">
        <f t="shared" si="313"/>
        <v>0.70850000000000002</v>
      </c>
      <c r="G2521" s="2">
        <f t="shared" si="307"/>
        <v>1.5427999999999999</v>
      </c>
      <c r="H2521" s="2">
        <f t="shared" si="311"/>
        <v>1.866649999999999</v>
      </c>
      <c r="I2521" s="2">
        <f t="array" ref="I2521">SUMPRODUCT(B2505:B2524, (ROW(B2505:B2524)-ROW(B2505)+1)) / (20*21/2)</f>
        <v>9.1619047619047628E-2</v>
      </c>
      <c r="J2521" s="2">
        <f t="shared" si="314"/>
        <v>0.551897500488012</v>
      </c>
      <c r="K2521" s="2">
        <f t="shared" si="308"/>
        <v>1.2088657274453749</v>
      </c>
    </row>
    <row r="2522" spans="1:11" ht="13.5" x14ac:dyDescent="0.25">
      <c r="A2522" s="3">
        <f>TITRES_STAT!B2525</f>
        <v>0</v>
      </c>
      <c r="B2522" s="6">
        <f>TITRES_STAT!D2525</f>
        <v>0</v>
      </c>
      <c r="C2522" s="2">
        <f t="shared" si="309"/>
        <v>0</v>
      </c>
      <c r="D2522" s="2">
        <f t="shared" si="310"/>
        <v>0</v>
      </c>
      <c r="E2522" s="2">
        <f t="shared" si="312"/>
        <v>0</v>
      </c>
      <c r="F2522" s="2">
        <f t="shared" si="313"/>
        <v>0.6</v>
      </c>
      <c r="G2522" s="2">
        <f t="shared" si="307"/>
        <v>1.5038</v>
      </c>
      <c r="H2522" s="2">
        <f t="shared" si="311"/>
        <v>1.8558999999999992</v>
      </c>
      <c r="I2522" s="2">
        <f t="array" ref="I2522">SUMPRODUCT(B2506:B2525, (ROW(B2506:B2525)-ROW(B2506)+1)) / (20*21/2)</f>
        <v>5.4714285714285708E-2</v>
      </c>
      <c r="J2522" s="2">
        <f t="shared" si="314"/>
        <v>0.49933583377486801</v>
      </c>
      <c r="K2522" s="2">
        <f t="shared" si="308"/>
        <v>1.1614592283298701</v>
      </c>
    </row>
    <row r="2523" spans="1:11" ht="13.5" x14ac:dyDescent="0.25">
      <c r="A2523" s="3">
        <f>TITRES_STAT!B2526</f>
        <v>0</v>
      </c>
      <c r="B2523" s="6">
        <f>TITRES_STAT!D2526</f>
        <v>0</v>
      </c>
      <c r="C2523" s="2">
        <f t="shared" si="309"/>
        <v>0</v>
      </c>
      <c r="D2523" s="2">
        <f t="shared" si="310"/>
        <v>0</v>
      </c>
      <c r="E2523" s="2">
        <f t="shared" si="312"/>
        <v>0</v>
      </c>
      <c r="F2523" s="2">
        <f t="shared" si="313"/>
        <v>0.49149999999999999</v>
      </c>
      <c r="G2523" s="2">
        <f t="shared" si="307"/>
        <v>1.4646000000000001</v>
      </c>
      <c r="H2523" s="2">
        <f t="shared" si="311"/>
        <v>1.845149999999999</v>
      </c>
      <c r="I2523" s="2">
        <f t="array" ref="I2523">SUMPRODUCT(B2507:B2526, (ROW(B2507:B2526)-ROW(B2507)+1)) / (20*21/2)</f>
        <v>2.7333333333333334E-2</v>
      </c>
      <c r="J2523" s="2">
        <f t="shared" si="314"/>
        <v>0.45178004008202344</v>
      </c>
      <c r="K2523" s="2">
        <f t="shared" si="308"/>
        <v>1.1159118076110517</v>
      </c>
    </row>
    <row r="2524" spans="1:11" ht="13.5" x14ac:dyDescent="0.25">
      <c r="A2524" s="3">
        <f>TITRES_STAT!B2527</f>
        <v>0</v>
      </c>
      <c r="B2524" s="6">
        <f>TITRES_STAT!D2527</f>
        <v>0</v>
      </c>
      <c r="C2524" s="2">
        <f t="shared" si="309"/>
        <v>0</v>
      </c>
      <c r="D2524" s="2">
        <f t="shared" si="310"/>
        <v>0</v>
      </c>
      <c r="E2524" s="2">
        <f t="shared" si="312"/>
        <v>0</v>
      </c>
      <c r="F2524" s="2">
        <f t="shared" si="313"/>
        <v>0.38750000000000001</v>
      </c>
      <c r="G2524" s="2">
        <f t="shared" si="307"/>
        <v>1.4247999999999998</v>
      </c>
      <c r="H2524" s="2">
        <f t="shared" si="311"/>
        <v>1.8339499999999989</v>
      </c>
      <c r="I2524" s="2">
        <f t="array" ref="I2524">SUMPRODUCT(B2508:B2527, (ROW(B2508:B2527)-ROW(B2508)+1)) / (20*21/2)</f>
        <v>9.0476190476190474E-3</v>
      </c>
      <c r="J2524" s="2">
        <f t="shared" si="314"/>
        <v>0.40875336959802122</v>
      </c>
      <c r="K2524" s="2">
        <f t="shared" si="308"/>
        <v>1.0721505602537555</v>
      </c>
    </row>
    <row r="2525" spans="1:11" ht="13.5" x14ac:dyDescent="0.25">
      <c r="A2525" s="3">
        <f>TITRES_STAT!B2528</f>
        <v>0</v>
      </c>
      <c r="B2525" s="6">
        <f>TITRES_STAT!D2528</f>
        <v>0</v>
      </c>
      <c r="C2525" s="2">
        <f t="shared" si="309"/>
        <v>0</v>
      </c>
      <c r="D2525" s="2">
        <f t="shared" si="310"/>
        <v>0</v>
      </c>
      <c r="E2525" s="2">
        <f t="shared" si="312"/>
        <v>0</v>
      </c>
      <c r="F2525" s="2">
        <f t="shared" si="313"/>
        <v>0.28749999999999998</v>
      </c>
      <c r="G2525" s="2">
        <f t="shared" si="307"/>
        <v>1.385</v>
      </c>
      <c r="H2525" s="2">
        <f t="shared" si="311"/>
        <v>1.822749999999999</v>
      </c>
      <c r="I2525" s="2">
        <f t="array" ref="I2525">SUMPRODUCT(B2509:B2528, (ROW(B2509:B2528)-ROW(B2509)+1)) / (20*21/2)</f>
        <v>0</v>
      </c>
      <c r="J2525" s="2">
        <f t="shared" si="314"/>
        <v>0.36982447725535256</v>
      </c>
      <c r="K2525" s="2">
        <f t="shared" si="308"/>
        <v>1.0301054402438043</v>
      </c>
    </row>
    <row r="2526" spans="1:11" ht="13.5" x14ac:dyDescent="0.25">
      <c r="A2526" s="3">
        <f>TITRES_STAT!B2529</f>
        <v>0</v>
      </c>
      <c r="B2526" s="6">
        <f>TITRES_STAT!D2529</f>
        <v>0</v>
      </c>
      <c r="C2526" s="2">
        <f t="shared" si="309"/>
        <v>0</v>
      </c>
      <c r="D2526" s="2">
        <f t="shared" si="310"/>
        <v>0</v>
      </c>
      <c r="E2526" s="2">
        <f t="shared" si="312"/>
        <v>0</v>
      </c>
      <c r="F2526" s="2">
        <f t="shared" si="313"/>
        <v>0.192</v>
      </c>
      <c r="G2526" s="2">
        <f t="shared" si="307"/>
        <v>1.3436000000000001</v>
      </c>
      <c r="H2526" s="2">
        <f t="shared" si="311"/>
        <v>1.8115499999999989</v>
      </c>
      <c r="I2526" s="2">
        <f t="array" ref="I2526">SUMPRODUCT(B2510:B2529, (ROW(B2510:B2529)-ROW(B2510)+1)) / (20*21/2)</f>
        <v>0</v>
      </c>
      <c r="J2526" s="2">
        <f t="shared" si="314"/>
        <v>0.3346030984691285</v>
      </c>
      <c r="K2526" s="2">
        <f t="shared" si="308"/>
        <v>0.9897091484695375</v>
      </c>
    </row>
    <row r="2527" spans="1:11" ht="13.5" x14ac:dyDescent="0.25">
      <c r="A2527" s="3">
        <f>TITRES_STAT!B2530</f>
        <v>0</v>
      </c>
      <c r="B2527" s="6">
        <f>TITRES_STAT!D2530</f>
        <v>0</v>
      </c>
      <c r="C2527" s="2">
        <f t="shared" si="309"/>
        <v>0</v>
      </c>
      <c r="D2527" s="2">
        <f t="shared" si="310"/>
        <v>0</v>
      </c>
      <c r="E2527" s="2">
        <f t="shared" si="312"/>
        <v>0</v>
      </c>
      <c r="F2527" s="2">
        <f t="shared" si="313"/>
        <v>9.5000000000000001E-2</v>
      </c>
      <c r="G2527" s="2">
        <f t="shared" si="307"/>
        <v>1.3004000000000002</v>
      </c>
      <c r="H2527" s="2">
        <f t="shared" si="311"/>
        <v>1.800849999999999</v>
      </c>
      <c r="I2527" s="2">
        <f t="array" ref="I2527">SUMPRODUCT(B2511:B2530, (ROW(B2511:B2530)-ROW(B2511)+1)) / (20*21/2)</f>
        <v>0</v>
      </c>
      <c r="J2527" s="2">
        <f t="shared" si="314"/>
        <v>0.30273613671016386</v>
      </c>
      <c r="K2527" s="2">
        <f t="shared" si="308"/>
        <v>0.95089702500014395</v>
      </c>
    </row>
    <row r="2528" spans="1:11" ht="13.5" x14ac:dyDescent="0.25">
      <c r="A2528" s="3">
        <f>TITRES_STAT!B2531</f>
        <v>0</v>
      </c>
      <c r="B2528" s="6">
        <f>TITRES_STAT!D2531</f>
        <v>0</v>
      </c>
      <c r="C2528" s="2">
        <f t="shared" si="309"/>
        <v>0</v>
      </c>
      <c r="D2528" s="2">
        <f t="shared" si="310"/>
        <v>0</v>
      </c>
      <c r="E2528" s="2">
        <f t="shared" si="312"/>
        <v>0</v>
      </c>
      <c r="F2528" s="2">
        <f t="shared" si="313"/>
        <v>0</v>
      </c>
      <c r="G2528" s="2">
        <f t="shared" si="307"/>
        <v>1.2554000000000001</v>
      </c>
      <c r="H2528" s="2">
        <f t="shared" si="311"/>
        <v>1.7905999999999989</v>
      </c>
      <c r="I2528" s="2">
        <f t="array" ref="I2528">SUMPRODUCT(B2512:B2531, (ROW(B2512:B2531)-ROW(B2512)+1)) / (20*21/2)</f>
        <v>0</v>
      </c>
      <c r="J2528" s="2">
        <f t="shared" si="314"/>
        <v>0.27390412369014827</v>
      </c>
      <c r="K2528" s="2">
        <f t="shared" si="308"/>
        <v>0.91360694558837363</v>
      </c>
    </row>
    <row r="2529" spans="1:11" ht="13.5" x14ac:dyDescent="0.25">
      <c r="A2529" s="3">
        <f>TITRES_STAT!B2532</f>
        <v>0</v>
      </c>
      <c r="B2529" s="6">
        <f>TITRES_STAT!D2532</f>
        <v>0</v>
      </c>
      <c r="C2529" s="2">
        <f t="shared" si="309"/>
        <v>0</v>
      </c>
      <c r="D2529" s="2">
        <f t="shared" si="310"/>
        <v>0</v>
      </c>
      <c r="E2529" s="2">
        <f t="shared" si="312"/>
        <v>0</v>
      </c>
      <c r="F2529" s="2">
        <f t="shared" si="313"/>
        <v>0</v>
      </c>
      <c r="G2529" s="2">
        <f t="shared" si="307"/>
        <v>1.2094</v>
      </c>
      <c r="H2529" s="2">
        <f t="shared" si="311"/>
        <v>1.7802999999999989</v>
      </c>
      <c r="I2529" s="2">
        <f t="array" ref="I2529">SUMPRODUCT(B2513:B2532, (ROW(B2513:B2532)-ROW(B2513)+1)) / (20*21/2)</f>
        <v>0</v>
      </c>
      <c r="J2529" s="2">
        <f t="shared" si="314"/>
        <v>0.24781801667203893</v>
      </c>
      <c r="K2529" s="2">
        <f t="shared" si="308"/>
        <v>0.8777792222319668</v>
      </c>
    </row>
    <row r="2530" spans="1:11" ht="13.5" x14ac:dyDescent="0.25">
      <c r="A2530" s="3">
        <f>TITRES_STAT!B2533</f>
        <v>0</v>
      </c>
      <c r="B2530" s="6">
        <f>TITRES_STAT!D2533</f>
        <v>0</v>
      </c>
      <c r="C2530" s="2">
        <f t="shared" si="309"/>
        <v>0</v>
      </c>
      <c r="D2530" s="2">
        <f t="shared" si="310"/>
        <v>0</v>
      </c>
      <c r="E2530" s="2">
        <f t="shared" si="312"/>
        <v>0</v>
      </c>
      <c r="F2530" s="2">
        <f t="shared" si="313"/>
        <v>0</v>
      </c>
      <c r="G2530" s="2">
        <f t="shared" si="307"/>
        <v>1.1623999999999999</v>
      </c>
      <c r="H2530" s="2">
        <f t="shared" si="311"/>
        <v>1.7698999999999987</v>
      </c>
      <c r="I2530" s="2">
        <f t="array" ref="I2530">SUMPRODUCT(B2514:B2533, (ROW(B2514:B2533)-ROW(B2514)+1)) / (20*21/2)</f>
        <v>0</v>
      </c>
      <c r="J2530" s="2">
        <f t="shared" si="314"/>
        <v>0.2242163007985114</v>
      </c>
      <c r="K2530" s="2">
        <f t="shared" si="308"/>
        <v>0.84335650763463477</v>
      </c>
    </row>
    <row r="2531" spans="1:11" ht="13.5" x14ac:dyDescent="0.25">
      <c r="A2531" s="3">
        <f>TITRES_STAT!B2534</f>
        <v>0</v>
      </c>
      <c r="B2531" s="6">
        <f>TITRES_STAT!D2534</f>
        <v>0</v>
      </c>
      <c r="C2531" s="2">
        <f t="shared" si="309"/>
        <v>0</v>
      </c>
      <c r="D2531" s="2">
        <f t="shared" si="310"/>
        <v>0</v>
      </c>
      <c r="E2531" s="2">
        <f t="shared" si="312"/>
        <v>0</v>
      </c>
      <c r="F2531" s="2">
        <f t="shared" si="313"/>
        <v>0</v>
      </c>
      <c r="G2531" s="2">
        <f t="shared" si="307"/>
        <v>1.1164000000000001</v>
      </c>
      <c r="H2531" s="2">
        <f t="shared" si="311"/>
        <v>1.7593999999999987</v>
      </c>
      <c r="I2531" s="2">
        <f t="array" ref="I2531">SUMPRODUCT(B2515:B2534, (ROW(B2515:B2534)-ROW(B2515)+1)) / (20*21/2)</f>
        <v>0</v>
      </c>
      <c r="J2531" s="2">
        <f t="shared" si="314"/>
        <v>0.20286236738912936</v>
      </c>
      <c r="K2531" s="2">
        <f t="shared" si="308"/>
        <v>0.81028370341366873</v>
      </c>
    </row>
    <row r="2532" spans="1:11" ht="13.5" x14ac:dyDescent="0.25">
      <c r="A2532" s="3">
        <f>TITRES_STAT!B2535</f>
        <v>0</v>
      </c>
      <c r="B2532" s="6">
        <f>TITRES_STAT!D2535</f>
        <v>0</v>
      </c>
      <c r="C2532" s="2">
        <f t="shared" si="309"/>
        <v>0</v>
      </c>
      <c r="D2532" s="2">
        <f t="shared" si="310"/>
        <v>0</v>
      </c>
      <c r="E2532" s="2">
        <f t="shared" si="312"/>
        <v>0</v>
      </c>
      <c r="F2532" s="2">
        <f t="shared" si="313"/>
        <v>0</v>
      </c>
      <c r="G2532" s="2">
        <f t="shared" si="307"/>
        <v>1.0710000000000002</v>
      </c>
      <c r="H2532" s="2">
        <f t="shared" si="311"/>
        <v>1.7493499999999989</v>
      </c>
      <c r="I2532" s="2">
        <f t="array" ref="I2532">SUMPRODUCT(B2516:B2535, (ROW(B2516:B2535)-ROW(B2516)+1)) / (20*21/2)</f>
        <v>0</v>
      </c>
      <c r="J2532" s="2">
        <f t="shared" si="314"/>
        <v>0.18354214192349799</v>
      </c>
      <c r="K2532" s="2">
        <f t="shared" si="308"/>
        <v>0.77850787190725035</v>
      </c>
    </row>
    <row r="2533" spans="1:11" ht="13.5" x14ac:dyDescent="0.25">
      <c r="A2533" s="3">
        <f>TITRES_STAT!B2536</f>
        <v>0</v>
      </c>
      <c r="B2533" s="6">
        <f>TITRES_STAT!D2536</f>
        <v>0</v>
      </c>
      <c r="C2533" s="2">
        <f t="shared" si="309"/>
        <v>0</v>
      </c>
      <c r="D2533" s="2">
        <f t="shared" si="310"/>
        <v>0</v>
      </c>
      <c r="E2533" s="2">
        <f t="shared" si="312"/>
        <v>0</v>
      </c>
      <c r="F2533" s="2">
        <f t="shared" si="313"/>
        <v>0</v>
      </c>
      <c r="G2533" s="2">
        <f t="shared" si="307"/>
        <v>1.0269999999999997</v>
      </c>
      <c r="H2533" s="2">
        <f t="shared" si="311"/>
        <v>1.7391999999999987</v>
      </c>
      <c r="I2533" s="2">
        <f t="array" ref="I2533">SUMPRODUCT(B2517:B2536, (ROW(B2517:B2536)-ROW(B2517)+1)) / (20*21/2)</f>
        <v>0</v>
      </c>
      <c r="J2533" s="2">
        <f t="shared" si="314"/>
        <v>0.16606193793078389</v>
      </c>
      <c r="K2533" s="2">
        <f t="shared" si="308"/>
        <v>0.74797815144029933</v>
      </c>
    </row>
    <row r="2534" spans="1:11" ht="13.5" x14ac:dyDescent="0.25">
      <c r="A2534" s="3">
        <f>TITRES_STAT!B2537</f>
        <v>0</v>
      </c>
      <c r="B2534" s="6">
        <f>TITRES_STAT!D2537</f>
        <v>0</v>
      </c>
      <c r="C2534" s="2">
        <f t="shared" si="309"/>
        <v>0</v>
      </c>
      <c r="D2534" s="2">
        <f t="shared" si="310"/>
        <v>0</v>
      </c>
      <c r="E2534" s="2">
        <f t="shared" si="312"/>
        <v>0</v>
      </c>
      <c r="F2534" s="2">
        <f t="shared" si="313"/>
        <v>0</v>
      </c>
      <c r="G2534" s="2">
        <f t="shared" si="307"/>
        <v>0.98480000000000001</v>
      </c>
      <c r="H2534" s="2">
        <f t="shared" si="311"/>
        <v>1.7288499999999987</v>
      </c>
      <c r="I2534" s="2">
        <f t="array" ref="I2534">SUMPRODUCT(B2518:B2537, (ROW(B2518:B2537)-ROW(B2518)+1)) / (20*21/2)</f>
        <v>0</v>
      </c>
      <c r="J2534" s="2">
        <f t="shared" si="314"/>
        <v>0.15024651527070923</v>
      </c>
      <c r="K2534" s="2">
        <f t="shared" si="308"/>
        <v>0.71864567491322884</v>
      </c>
    </row>
    <row r="2535" spans="1:11" ht="13.5" x14ac:dyDescent="0.25">
      <c r="A2535" s="3">
        <f>TITRES_STAT!B2538</f>
        <v>0</v>
      </c>
      <c r="B2535" s="6">
        <f>TITRES_STAT!D2538</f>
        <v>0</v>
      </c>
      <c r="C2535" s="2">
        <f t="shared" si="309"/>
        <v>0</v>
      </c>
      <c r="D2535" s="2">
        <f t="shared" si="310"/>
        <v>0</v>
      </c>
      <c r="E2535" s="2">
        <f t="shared" si="312"/>
        <v>0</v>
      </c>
      <c r="F2535" s="2">
        <f t="shared" si="313"/>
        <v>0</v>
      </c>
      <c r="G2535" s="2">
        <f t="shared" si="307"/>
        <v>0.9423999999999999</v>
      </c>
      <c r="H2535" s="2">
        <f t="shared" si="311"/>
        <v>1.718499999999999</v>
      </c>
      <c r="I2535" s="2">
        <f t="array" ref="I2535">SUMPRODUCT(B2519:B2538, (ROW(B2519:B2538)-ROW(B2519)+1)) / (20*21/2)</f>
        <v>0</v>
      </c>
      <c r="J2535" s="2">
        <f t="shared" si="314"/>
        <v>0.13593732334016551</v>
      </c>
      <c r="K2535" s="2">
        <f t="shared" si="308"/>
        <v>0.69046349158329834</v>
      </c>
    </row>
    <row r="2536" spans="1:11" ht="13.5" x14ac:dyDescent="0.25">
      <c r="A2536" s="3">
        <f>TITRES_STAT!B2539</f>
        <v>0</v>
      </c>
      <c r="B2536" s="6">
        <f>TITRES_STAT!D2539</f>
        <v>0</v>
      </c>
      <c r="C2536" s="2">
        <f t="shared" si="309"/>
        <v>0</v>
      </c>
      <c r="D2536" s="2">
        <f t="shared" si="310"/>
        <v>0</v>
      </c>
      <c r="E2536" s="2">
        <f t="shared" si="312"/>
        <v>0</v>
      </c>
      <c r="F2536" s="2">
        <f t="shared" si="313"/>
        <v>0</v>
      </c>
      <c r="G2536" s="2">
        <f t="shared" si="307"/>
        <v>0.89819999999999989</v>
      </c>
      <c r="H2536" s="2">
        <f t="shared" si="311"/>
        <v>1.7083999999999988</v>
      </c>
      <c r="I2536" s="2">
        <f t="array" ref="I2536">SUMPRODUCT(B2520:B2539, (ROW(B2520:B2539)-ROW(B2520)+1)) / (20*21/2)</f>
        <v>0</v>
      </c>
      <c r="J2536" s="2">
        <f t="shared" si="314"/>
        <v>0.12299091159348308</v>
      </c>
      <c r="K2536" s="2">
        <f t="shared" si="308"/>
        <v>0.66338649191336507</v>
      </c>
    </row>
    <row r="2537" spans="1:11" ht="13.5" x14ac:dyDescent="0.25">
      <c r="A2537" s="3">
        <f>TITRES_STAT!B2540</f>
        <v>0</v>
      </c>
      <c r="B2537" s="6">
        <f>TITRES_STAT!D2540</f>
        <v>0</v>
      </c>
      <c r="C2537" s="2">
        <f t="shared" si="309"/>
        <v>0</v>
      </c>
      <c r="D2537" s="2">
        <f t="shared" si="310"/>
        <v>0</v>
      </c>
      <c r="E2537" s="2">
        <f t="shared" si="312"/>
        <v>0</v>
      </c>
      <c r="F2537" s="2">
        <f t="shared" si="313"/>
        <v>0</v>
      </c>
      <c r="G2537" s="2">
        <f t="shared" si="307"/>
        <v>0.85579999999999989</v>
      </c>
      <c r="H2537" s="2">
        <f t="shared" si="311"/>
        <v>1.6982499999999994</v>
      </c>
      <c r="I2537" s="2">
        <f t="array" ref="I2537">SUMPRODUCT(B2521:B2540, (ROW(B2521:B2540)-ROW(B2521)+1)) / (20*21/2)</f>
        <v>0</v>
      </c>
      <c r="J2537" s="2">
        <f t="shared" si="314"/>
        <v>0.11127749144172279</v>
      </c>
      <c r="K2537" s="2">
        <f t="shared" si="308"/>
        <v>0.63737133536774293</v>
      </c>
    </row>
    <row r="2538" spans="1:11" ht="13.5" x14ac:dyDescent="0.25">
      <c r="A2538" s="3">
        <f>TITRES_STAT!B2541</f>
        <v>0</v>
      </c>
      <c r="B2538" s="6">
        <f>TITRES_STAT!D2541</f>
        <v>0</v>
      </c>
      <c r="C2538" s="2">
        <f t="shared" si="309"/>
        <v>0</v>
      </c>
      <c r="D2538" s="2">
        <f t="shared" si="310"/>
        <v>0</v>
      </c>
      <c r="E2538" s="2">
        <f t="shared" si="312"/>
        <v>0</v>
      </c>
      <c r="F2538" s="2">
        <f t="shared" si="313"/>
        <v>0</v>
      </c>
      <c r="G2538" s="2">
        <f t="shared" si="307"/>
        <v>0.81419999999999992</v>
      </c>
      <c r="H2538" s="2">
        <f t="shared" si="311"/>
        <v>1.6876499999999997</v>
      </c>
      <c r="I2538" s="2">
        <f t="array" ref="I2538">SUMPRODUCT(B2522:B2541, (ROW(B2522:B2541)-ROW(B2522)+1)) / (20*21/2)</f>
        <v>0</v>
      </c>
      <c r="J2538" s="2">
        <f t="shared" si="314"/>
        <v>0.10067963511393967</v>
      </c>
      <c r="K2538" s="2">
        <f t="shared" si="308"/>
        <v>0.61237638103959613</v>
      </c>
    </row>
    <row r="2539" spans="1:11" ht="13.5" x14ac:dyDescent="0.25">
      <c r="A2539" s="3">
        <f>TITRES_STAT!B2542</f>
        <v>0</v>
      </c>
      <c r="B2539" s="6">
        <f>TITRES_STAT!D2542</f>
        <v>0</v>
      </c>
      <c r="C2539" s="2">
        <f t="shared" si="309"/>
        <v>0</v>
      </c>
      <c r="D2539" s="2">
        <f t="shared" si="310"/>
        <v>0</v>
      </c>
      <c r="E2539" s="2">
        <f t="shared" si="312"/>
        <v>0</v>
      </c>
      <c r="F2539" s="2">
        <f t="shared" si="313"/>
        <v>0</v>
      </c>
      <c r="G2539" s="2">
        <f t="shared" si="307"/>
        <v>0.77179999999999982</v>
      </c>
      <c r="H2539" s="2">
        <f t="shared" si="311"/>
        <v>1.6770999999999996</v>
      </c>
      <c r="I2539" s="2">
        <f t="array" ref="I2539">SUMPRODUCT(B2523:B2542, (ROW(B2523:B2542)-ROW(B2523)+1)) / (20*21/2)</f>
        <v>0</v>
      </c>
      <c r="J2539" s="2">
        <f t="shared" si="314"/>
        <v>9.1091098436421603E-2</v>
      </c>
      <c r="K2539" s="2">
        <f t="shared" si="308"/>
        <v>0.58836162099882772</v>
      </c>
    </row>
    <row r="2540" spans="1:11" ht="13.5" x14ac:dyDescent="0.25">
      <c r="A2540" s="3">
        <f>TITRES_STAT!B2543</f>
        <v>0</v>
      </c>
      <c r="B2540" s="6">
        <f>TITRES_STAT!D2543</f>
        <v>0</v>
      </c>
      <c r="C2540" s="2">
        <f t="shared" si="309"/>
        <v>0</v>
      </c>
      <c r="D2540" s="2">
        <f t="shared" si="310"/>
        <v>0</v>
      </c>
      <c r="E2540" s="2">
        <f t="shared" si="312"/>
        <v>0</v>
      </c>
      <c r="F2540" s="2">
        <f t="shared" si="313"/>
        <v>0</v>
      </c>
      <c r="G2540" s="2">
        <f t="shared" si="307"/>
        <v>0.72939999999999983</v>
      </c>
      <c r="H2540" s="2">
        <f t="shared" si="311"/>
        <v>1.6660999999999995</v>
      </c>
      <c r="I2540" s="2">
        <f t="array" ref="I2540">SUMPRODUCT(B2524:B2543, (ROW(B2524:B2543)-ROW(B2524)+1)) / (20*21/2)</f>
        <v>0</v>
      </c>
      <c r="J2540" s="2">
        <f t="shared" si="314"/>
        <v>8.2415755728190973E-2</v>
      </c>
      <c r="K2540" s="2">
        <f t="shared" si="308"/>
        <v>0.56528861625377569</v>
      </c>
    </row>
    <row r="2541" spans="1:11" ht="13.5" x14ac:dyDescent="0.25">
      <c r="A2541" s="3">
        <f>TITRES_STAT!B2544</f>
        <v>0</v>
      </c>
      <c r="B2541" s="6">
        <f>TITRES_STAT!D2544</f>
        <v>0</v>
      </c>
      <c r="C2541" s="2">
        <f t="shared" si="309"/>
        <v>0</v>
      </c>
      <c r="D2541" s="2">
        <f t="shared" si="310"/>
        <v>0</v>
      </c>
      <c r="E2541" s="2">
        <f t="shared" si="312"/>
        <v>0</v>
      </c>
      <c r="F2541" s="2">
        <f t="shared" si="313"/>
        <v>0</v>
      </c>
      <c r="G2541" s="2">
        <f t="shared" si="307"/>
        <v>0.68720000000000003</v>
      </c>
      <c r="H2541" s="2">
        <f t="shared" si="311"/>
        <v>1.6555499999999999</v>
      </c>
      <c r="I2541" s="2">
        <f t="array" ref="I2541">SUMPRODUCT(B2525:B2544, (ROW(B2525:B2544)-ROW(B2525)+1)) / (20*21/2)</f>
        <v>0</v>
      </c>
      <c r="J2541" s="2">
        <f t="shared" si="314"/>
        <v>7.4566636135029923E-2</v>
      </c>
      <c r="K2541" s="2">
        <f t="shared" si="308"/>
        <v>0.54312043522421583</v>
      </c>
    </row>
    <row r="2542" spans="1:11" ht="13.5" x14ac:dyDescent="0.25">
      <c r="A2542" s="3">
        <f>TITRES_STAT!B2545</f>
        <v>0</v>
      </c>
      <c r="B2542" s="6">
        <f>TITRES_STAT!D2545</f>
        <v>0</v>
      </c>
      <c r="C2542" s="2">
        <f t="shared" si="309"/>
        <v>0</v>
      </c>
      <c r="D2542" s="2">
        <f t="shared" si="310"/>
        <v>0</v>
      </c>
      <c r="E2542" s="2">
        <f t="shared" si="312"/>
        <v>0</v>
      </c>
      <c r="F2542" s="2">
        <f t="shared" si="313"/>
        <v>0</v>
      </c>
      <c r="G2542" s="2">
        <f t="shared" si="307"/>
        <v>0.6452</v>
      </c>
      <c r="H2542" s="2">
        <f t="shared" si="311"/>
        <v>1.6445499999999995</v>
      </c>
      <c r="I2542" s="2">
        <f t="array" ref="I2542">SUMPRODUCT(B2526:B2545, (ROW(B2526:B2545)-ROW(B2526)+1)) / (20*21/2)</f>
        <v>0</v>
      </c>
      <c r="J2542" s="2">
        <f t="shared" si="314"/>
        <v>6.7465051741217544E-2</v>
      </c>
      <c r="K2542" s="2">
        <f t="shared" si="308"/>
        <v>0.5218215946271878</v>
      </c>
    </row>
    <row r="2543" spans="1:11" ht="13.5" x14ac:dyDescent="0.25">
      <c r="A2543" s="3">
        <f>TITRES_STAT!B2546</f>
        <v>0</v>
      </c>
      <c r="B2543" s="6">
        <f>TITRES_STAT!D2546</f>
        <v>0</v>
      </c>
      <c r="C2543" s="2">
        <f t="shared" si="309"/>
        <v>0</v>
      </c>
      <c r="D2543" s="2">
        <f t="shared" si="310"/>
        <v>0</v>
      </c>
      <c r="E2543" s="2">
        <f t="shared" si="312"/>
        <v>0</v>
      </c>
      <c r="F2543" s="2">
        <f t="shared" si="313"/>
        <v>0</v>
      </c>
      <c r="G2543" s="2">
        <f t="shared" si="307"/>
        <v>0.60360000000000003</v>
      </c>
      <c r="H2543" s="2">
        <f t="shared" si="311"/>
        <v>1.6339999999999997</v>
      </c>
      <c r="I2543" s="2">
        <f t="array" ref="I2543">SUMPRODUCT(B2527:B2546, (ROW(B2527:B2546)-ROW(B2527)+1)) / (20*21/2)</f>
        <v>0</v>
      </c>
      <c r="J2543" s="2">
        <f t="shared" si="314"/>
        <v>6.1039808718244444E-2</v>
      </c>
      <c r="K2543" s="2">
        <f t="shared" si="308"/>
        <v>0.5013580026810236</v>
      </c>
    </row>
    <row r="2544" spans="1:11" ht="13.5" x14ac:dyDescent="0.25">
      <c r="A2544" s="3">
        <f>TITRES_STAT!B2547</f>
        <v>0</v>
      </c>
      <c r="B2544" s="6">
        <f>TITRES_STAT!D2547</f>
        <v>0</v>
      </c>
      <c r="C2544" s="2">
        <f t="shared" si="309"/>
        <v>0</v>
      </c>
      <c r="D2544" s="2">
        <f t="shared" si="310"/>
        <v>0</v>
      </c>
      <c r="E2544" s="2">
        <f t="shared" si="312"/>
        <v>0</v>
      </c>
      <c r="F2544" s="2">
        <f t="shared" si="313"/>
        <v>0</v>
      </c>
      <c r="G2544" s="2">
        <f t="shared" si="307"/>
        <v>0.56200000000000006</v>
      </c>
      <c r="H2544" s="2">
        <f t="shared" si="311"/>
        <v>1.6237999999999997</v>
      </c>
      <c r="I2544" s="2">
        <f t="array" ref="I2544">SUMPRODUCT(B2528:B2547, (ROW(B2528:B2547)-ROW(B2528)+1)) / (20*21/2)</f>
        <v>0</v>
      </c>
      <c r="J2544" s="2">
        <f t="shared" si="314"/>
        <v>5.5226493602221163E-2</v>
      </c>
      <c r="K2544" s="2">
        <f t="shared" si="308"/>
        <v>0.48169690453666975</v>
      </c>
    </row>
    <row r="2545" spans="1:11" ht="13.5" x14ac:dyDescent="0.25">
      <c r="A2545" s="3">
        <f>TITRES_STAT!B2548</f>
        <v>0</v>
      </c>
      <c r="B2545" s="6">
        <f>TITRES_STAT!D2548</f>
        <v>0</v>
      </c>
      <c r="C2545" s="2">
        <f t="shared" si="309"/>
        <v>0</v>
      </c>
      <c r="D2545" s="2">
        <f t="shared" si="310"/>
        <v>0</v>
      </c>
      <c r="E2545" s="2">
        <f t="shared" si="312"/>
        <v>0</v>
      </c>
      <c r="F2545" s="2">
        <f t="shared" si="313"/>
        <v>0</v>
      </c>
      <c r="G2545" s="2">
        <f t="shared" si="307"/>
        <v>0.52099999999999991</v>
      </c>
      <c r="H2545" s="2">
        <f t="shared" si="311"/>
        <v>1.6131499999999996</v>
      </c>
      <c r="I2545" s="2">
        <f t="array" ref="I2545">SUMPRODUCT(B2529:B2548, (ROW(B2529:B2548)-ROW(B2529)+1)) / (20*21/2)</f>
        <v>0</v>
      </c>
      <c r="J2545" s="2">
        <f t="shared" si="314"/>
        <v>4.9966827544866768E-2</v>
      </c>
      <c r="K2545" s="2">
        <f t="shared" si="308"/>
        <v>0.46280682984895721</v>
      </c>
    </row>
    <row r="2546" spans="1:11" ht="13.5" x14ac:dyDescent="0.25">
      <c r="A2546" s="3">
        <f>TITRES_STAT!B2549</f>
        <v>0</v>
      </c>
      <c r="B2546" s="6">
        <f>TITRES_STAT!D2549</f>
        <v>0</v>
      </c>
      <c r="C2546" s="2">
        <f t="shared" si="309"/>
        <v>0</v>
      </c>
      <c r="D2546" s="2">
        <f t="shared" si="310"/>
        <v>0</v>
      </c>
      <c r="E2546" s="2">
        <f t="shared" si="312"/>
        <v>0</v>
      </c>
      <c r="F2546" s="2">
        <f t="shared" si="313"/>
        <v>0</v>
      </c>
      <c r="G2546" s="2">
        <f t="shared" ref="G2546:G2609" si="315">AVERAGE(B2497:B2546)</f>
        <v>0.48060000000000003</v>
      </c>
      <c r="H2546" s="2">
        <f t="shared" si="311"/>
        <v>1.6025499999999995</v>
      </c>
      <c r="I2546" s="2">
        <f t="array" ref="I2546">SUMPRODUCT(B2530:B2549, (ROW(B2530:B2549)-ROW(B2530)+1)) / (20*21/2)</f>
        <v>0</v>
      </c>
      <c r="J2546" s="2">
        <f t="shared" si="314"/>
        <v>4.5208082064403264E-2</v>
      </c>
      <c r="K2546" s="2">
        <f t="shared" si="308"/>
        <v>0.4446575424039001</v>
      </c>
    </row>
    <row r="2547" spans="1:11" ht="13.5" x14ac:dyDescent="0.25">
      <c r="A2547" s="3">
        <f>TITRES_STAT!B2550</f>
        <v>0</v>
      </c>
      <c r="B2547" s="6">
        <f>TITRES_STAT!D2550</f>
        <v>0</v>
      </c>
      <c r="C2547" s="2">
        <f t="shared" si="309"/>
        <v>0</v>
      </c>
      <c r="D2547" s="2">
        <f t="shared" si="310"/>
        <v>0</v>
      </c>
      <c r="E2547" s="2">
        <f t="shared" si="312"/>
        <v>0</v>
      </c>
      <c r="F2547" s="2">
        <f t="shared" si="313"/>
        <v>0</v>
      </c>
      <c r="G2547" s="2">
        <f t="shared" si="315"/>
        <v>0.442</v>
      </c>
      <c r="H2547" s="2">
        <f t="shared" si="311"/>
        <v>1.5915999999999997</v>
      </c>
      <c r="I2547" s="2">
        <f t="array" ref="I2547">SUMPRODUCT(B2531:B2550, (ROW(B2531:B2550)-ROW(B2531)+1)) / (20*21/2)</f>
        <v>0</v>
      </c>
      <c r="J2547" s="2">
        <f t="shared" si="314"/>
        <v>4.0902550439222002E-2</v>
      </c>
      <c r="K2547" s="2">
        <f t="shared" ref="K2547:K2610" si="316">$K$4*B2547+(1-$K$4)*K2546</f>
        <v>0.42721999172139424</v>
      </c>
    </row>
    <row r="2548" spans="1:11" ht="13.5" x14ac:dyDescent="0.25">
      <c r="A2548" s="3">
        <f>TITRES_STAT!B2551</f>
        <v>0</v>
      </c>
      <c r="B2548" s="6">
        <f>TITRES_STAT!D2551</f>
        <v>0</v>
      </c>
      <c r="C2548" s="2">
        <f t="shared" si="309"/>
        <v>0</v>
      </c>
      <c r="D2548" s="2">
        <f t="shared" si="310"/>
        <v>0</v>
      </c>
      <c r="E2548" s="2">
        <f t="shared" si="312"/>
        <v>0</v>
      </c>
      <c r="F2548" s="2">
        <f t="shared" si="313"/>
        <v>0</v>
      </c>
      <c r="G2548" s="2">
        <f t="shared" si="315"/>
        <v>0.40439999999999998</v>
      </c>
      <c r="H2548" s="2">
        <f t="shared" si="311"/>
        <v>1.5810999999999995</v>
      </c>
      <c r="I2548" s="2">
        <f t="array" ref="I2548">SUMPRODUCT(B2532:B2551, (ROW(B2532:B2551)-ROW(B2532)+1)) / (20*21/2)</f>
        <v>0</v>
      </c>
      <c r="J2548" s="2">
        <f t="shared" si="314"/>
        <v>3.7007069445010386E-2</v>
      </c>
      <c r="K2548" s="2">
        <f t="shared" si="316"/>
        <v>0.41046626655584939</v>
      </c>
    </row>
    <row r="2549" spans="1:11" ht="13.5" x14ac:dyDescent="0.25">
      <c r="A2549" s="3">
        <f>TITRES_STAT!B2552</f>
        <v>0</v>
      </c>
      <c r="B2549" s="6">
        <f>TITRES_STAT!D2552</f>
        <v>0</v>
      </c>
      <c r="C2549" s="2">
        <f t="shared" si="309"/>
        <v>0</v>
      </c>
      <c r="D2549" s="2">
        <f t="shared" si="310"/>
        <v>0</v>
      </c>
      <c r="E2549" s="2">
        <f t="shared" si="312"/>
        <v>0</v>
      </c>
      <c r="F2549" s="2">
        <f t="shared" si="313"/>
        <v>0</v>
      </c>
      <c r="G2549" s="2">
        <f t="shared" si="315"/>
        <v>0.36519999999999997</v>
      </c>
      <c r="H2549" s="2">
        <f t="shared" si="311"/>
        <v>1.5706499999999997</v>
      </c>
      <c r="I2549" s="2">
        <f t="array" ref="I2549">SUMPRODUCT(B2533:B2552, (ROW(B2533:B2552)-ROW(B2533)+1)) / (20*21/2)</f>
        <v>0</v>
      </c>
      <c r="J2549" s="2">
        <f t="shared" si="314"/>
        <v>3.3482586640723684E-2</v>
      </c>
      <c r="K2549" s="2">
        <f t="shared" si="316"/>
        <v>0.39436955022032588</v>
      </c>
    </row>
    <row r="2550" spans="1:11" ht="13.5" x14ac:dyDescent="0.25">
      <c r="A2550" s="3">
        <f>TITRES_STAT!B2553</f>
        <v>0</v>
      </c>
      <c r="B2550" s="6">
        <f>TITRES_STAT!D2553</f>
        <v>0</v>
      </c>
      <c r="C2550" s="2">
        <f t="shared" si="309"/>
        <v>0</v>
      </c>
      <c r="D2550" s="2">
        <f t="shared" si="310"/>
        <v>0</v>
      </c>
      <c r="E2550" s="2">
        <f t="shared" si="312"/>
        <v>0</v>
      </c>
      <c r="F2550" s="2">
        <f t="shared" si="313"/>
        <v>0</v>
      </c>
      <c r="G2550" s="2">
        <f t="shared" si="315"/>
        <v>0.32519999999999993</v>
      </c>
      <c r="H2550" s="2">
        <f t="shared" si="311"/>
        <v>1.5597999999999996</v>
      </c>
      <c r="I2550" s="2">
        <f t="array" ref="I2550">SUMPRODUCT(B2534:B2553, (ROW(B2534:B2553)-ROW(B2534)+1)) / (20*21/2)</f>
        <v>0</v>
      </c>
      <c r="J2550" s="2">
        <f t="shared" si="314"/>
        <v>3.0293768865416668E-2</v>
      </c>
      <c r="K2550" s="2">
        <f t="shared" si="316"/>
        <v>0.37890407766266604</v>
      </c>
    </row>
    <row r="2551" spans="1:11" ht="13.5" x14ac:dyDescent="0.25">
      <c r="A2551" s="3">
        <f>TITRES_STAT!B2554</f>
        <v>0</v>
      </c>
      <c r="B2551" s="6">
        <f>TITRES_STAT!D2554</f>
        <v>0</v>
      </c>
      <c r="C2551" s="2">
        <f t="shared" si="309"/>
        <v>0</v>
      </c>
      <c r="D2551" s="2">
        <f t="shared" si="310"/>
        <v>0</v>
      </c>
      <c r="E2551" s="2">
        <f t="shared" si="312"/>
        <v>0</v>
      </c>
      <c r="F2551" s="2">
        <f t="shared" si="313"/>
        <v>0</v>
      </c>
      <c r="G2551" s="2">
        <f t="shared" si="315"/>
        <v>0.28339999999999999</v>
      </c>
      <c r="H2551" s="2">
        <f t="shared" si="311"/>
        <v>1.5490999999999999</v>
      </c>
      <c r="I2551" s="2">
        <f t="array" ref="I2551">SUMPRODUCT(B2535:B2554, (ROW(B2535:B2554)-ROW(B2535)+1)) / (20*21/2)</f>
        <v>0</v>
      </c>
      <c r="J2551" s="2">
        <f t="shared" si="314"/>
        <v>2.7408648021091272E-2</v>
      </c>
      <c r="K2551" s="2">
        <f t="shared" si="316"/>
        <v>0.36404509422491443</v>
      </c>
    </row>
    <row r="2552" spans="1:11" ht="13.5" x14ac:dyDescent="0.25">
      <c r="A2552" s="3">
        <f>TITRES_STAT!B2555</f>
        <v>0</v>
      </c>
      <c r="B2552" s="6">
        <f>TITRES_STAT!D2555</f>
        <v>0</v>
      </c>
      <c r="C2552" s="2">
        <f t="shared" si="309"/>
        <v>0</v>
      </c>
      <c r="D2552" s="2">
        <f t="shared" si="310"/>
        <v>0</v>
      </c>
      <c r="E2552" s="2">
        <f t="shared" si="312"/>
        <v>0</v>
      </c>
      <c r="F2552" s="2">
        <f t="shared" si="313"/>
        <v>0</v>
      </c>
      <c r="G2552" s="2">
        <f t="shared" si="315"/>
        <v>0.24</v>
      </c>
      <c r="H2552" s="2">
        <f t="shared" si="311"/>
        <v>1.5379499999999999</v>
      </c>
      <c r="I2552" s="2">
        <f t="array" ref="I2552">SUMPRODUCT(B2536:B2555, (ROW(B2536:B2555)-ROW(B2536)+1)) / (20*21/2)</f>
        <v>0</v>
      </c>
      <c r="J2552" s="2">
        <f t="shared" si="314"/>
        <v>2.4798300590511149E-2</v>
      </c>
      <c r="K2552" s="2">
        <f t="shared" si="316"/>
        <v>0.34976881602001586</v>
      </c>
    </row>
    <row r="2553" spans="1:11" ht="13.5" x14ac:dyDescent="0.25">
      <c r="A2553" s="3">
        <f>TITRES_STAT!B2556</f>
        <v>0</v>
      </c>
      <c r="B2553" s="6">
        <f>TITRES_STAT!D2556</f>
        <v>0</v>
      </c>
      <c r="C2553" s="2">
        <f t="shared" si="309"/>
        <v>0</v>
      </c>
      <c r="D2553" s="2">
        <f t="shared" si="310"/>
        <v>0</v>
      </c>
      <c r="E2553" s="2">
        <f t="shared" si="312"/>
        <v>0</v>
      </c>
      <c r="F2553" s="2">
        <f t="shared" si="313"/>
        <v>0</v>
      </c>
      <c r="G2553" s="2">
        <f t="shared" si="315"/>
        <v>0.1966</v>
      </c>
      <c r="H2553" s="2">
        <f t="shared" si="311"/>
        <v>1.5272999999999999</v>
      </c>
      <c r="I2553" s="2">
        <f t="array" ref="I2553">SUMPRODUCT(B2537:B2556, (ROW(B2537:B2556)-ROW(B2537)+1)) / (20*21/2)</f>
        <v>0</v>
      </c>
      <c r="J2553" s="2">
        <f t="shared" si="314"/>
        <v>2.2436557677129137E-2</v>
      </c>
      <c r="K2553" s="2">
        <f t="shared" si="316"/>
        <v>0.33605239186236818</v>
      </c>
    </row>
    <row r="2554" spans="1:11" ht="13.5" x14ac:dyDescent="0.25">
      <c r="A2554" s="3">
        <f>TITRES_STAT!B2557</f>
        <v>0</v>
      </c>
      <c r="B2554" s="6">
        <f>TITRES_STAT!D2557</f>
        <v>0</v>
      </c>
      <c r="C2554" s="2">
        <f t="shared" si="309"/>
        <v>0</v>
      </c>
      <c r="D2554" s="2">
        <f t="shared" si="310"/>
        <v>0</v>
      </c>
      <c r="E2554" s="2">
        <f t="shared" si="312"/>
        <v>0</v>
      </c>
      <c r="F2554" s="2">
        <f t="shared" si="313"/>
        <v>0</v>
      </c>
      <c r="G2554" s="2">
        <f t="shared" si="315"/>
        <v>0.155</v>
      </c>
      <c r="H2554" s="2">
        <f t="shared" si="311"/>
        <v>1.5170499999999998</v>
      </c>
      <c r="I2554" s="2">
        <f t="array" ref="I2554">SUMPRODUCT(B2538:B2557, (ROW(B2538:B2557)-ROW(B2538)+1)) / (20*21/2)</f>
        <v>0</v>
      </c>
      <c r="J2554" s="2">
        <f t="shared" si="314"/>
        <v>2.0299742660259697E-2</v>
      </c>
      <c r="K2554" s="2">
        <f t="shared" si="316"/>
        <v>0.32287386669129492</v>
      </c>
    </row>
    <row r="2555" spans="1:11" ht="13.5" x14ac:dyDescent="0.25">
      <c r="A2555" s="3">
        <f>TITRES_STAT!B2558</f>
        <v>0</v>
      </c>
      <c r="B2555" s="6">
        <f>TITRES_STAT!D2558</f>
        <v>0</v>
      </c>
      <c r="C2555" s="2">
        <f t="shared" si="309"/>
        <v>0</v>
      </c>
      <c r="D2555" s="2">
        <f t="shared" si="310"/>
        <v>0</v>
      </c>
      <c r="E2555" s="2">
        <f t="shared" si="312"/>
        <v>0</v>
      </c>
      <c r="F2555" s="2">
        <f t="shared" si="313"/>
        <v>0</v>
      </c>
      <c r="G2555" s="2">
        <f t="shared" si="315"/>
        <v>0.115</v>
      </c>
      <c r="H2555" s="2">
        <f t="shared" si="311"/>
        <v>1.5067999999999997</v>
      </c>
      <c r="I2555" s="2">
        <f t="array" ref="I2555">SUMPRODUCT(B2539:B2558, (ROW(B2539:B2558)-ROW(B2539)+1)) / (20*21/2)</f>
        <v>0</v>
      </c>
      <c r="J2555" s="2">
        <f t="shared" si="314"/>
        <v>1.836643383547306E-2</v>
      </c>
      <c r="K2555" s="2">
        <f t="shared" si="316"/>
        <v>0.31021214642889122</v>
      </c>
    </row>
    <row r="2556" spans="1:11" ht="13.5" x14ac:dyDescent="0.25">
      <c r="A2556" s="3">
        <f>TITRES_STAT!B2559</f>
        <v>0</v>
      </c>
      <c r="B2556" s="6">
        <f>TITRES_STAT!D2559</f>
        <v>0</v>
      </c>
      <c r="C2556" s="2">
        <f t="shared" si="309"/>
        <v>0</v>
      </c>
      <c r="D2556" s="2">
        <f t="shared" si="310"/>
        <v>0</v>
      </c>
      <c r="E2556" s="2">
        <f t="shared" si="312"/>
        <v>0</v>
      </c>
      <c r="F2556" s="2">
        <f t="shared" si="313"/>
        <v>0</v>
      </c>
      <c r="G2556" s="2">
        <f t="shared" si="315"/>
        <v>7.6799999999999993E-2</v>
      </c>
      <c r="H2556" s="2">
        <f t="shared" si="311"/>
        <v>1.4968000000000001</v>
      </c>
      <c r="I2556" s="2">
        <f t="array" ref="I2556">SUMPRODUCT(B2540:B2559, (ROW(B2540:B2559)-ROW(B2540)+1)) / (20*21/2)</f>
        <v>0</v>
      </c>
      <c r="J2556" s="2">
        <f t="shared" si="314"/>
        <v>1.6617249660666102E-2</v>
      </c>
      <c r="K2556" s="2">
        <f t="shared" si="316"/>
        <v>0.29804696421599353</v>
      </c>
    </row>
    <row r="2557" spans="1:11" ht="13.5" x14ac:dyDescent="0.25">
      <c r="A2557" s="3">
        <f>TITRES_STAT!B2560</f>
        <v>0</v>
      </c>
      <c r="B2557" s="6">
        <f>TITRES_STAT!D2560</f>
        <v>0</v>
      </c>
      <c r="C2557" s="2">
        <f t="shared" si="309"/>
        <v>0</v>
      </c>
      <c r="D2557" s="2">
        <f t="shared" si="310"/>
        <v>0</v>
      </c>
      <c r="E2557" s="2">
        <f t="shared" si="312"/>
        <v>0</v>
      </c>
      <c r="F2557" s="2">
        <f t="shared" si="313"/>
        <v>0</v>
      </c>
      <c r="G2557" s="2">
        <f t="shared" si="315"/>
        <v>3.7999999999999999E-2</v>
      </c>
      <c r="H2557" s="2">
        <f t="shared" si="311"/>
        <v>1.4872000000000003</v>
      </c>
      <c r="I2557" s="2">
        <f t="array" ref="I2557">SUMPRODUCT(B2541:B2560, (ROW(B2541:B2560)-ROW(B2541)+1)) / (20*21/2)</f>
        <v>0</v>
      </c>
      <c r="J2557" s="2">
        <f t="shared" si="314"/>
        <v>1.5034654454888378E-2</v>
      </c>
      <c r="K2557" s="2">
        <f t="shared" si="316"/>
        <v>0.2863588479722291</v>
      </c>
    </row>
    <row r="2558" spans="1:11" ht="13.5" x14ac:dyDescent="0.25">
      <c r="A2558" s="3">
        <f>TITRES_STAT!B2561</f>
        <v>0</v>
      </c>
      <c r="B2558" s="6">
        <f>TITRES_STAT!D2561</f>
        <v>0</v>
      </c>
      <c r="C2558" s="2">
        <f t="shared" si="309"/>
        <v>0</v>
      </c>
      <c r="D2558" s="2">
        <f t="shared" si="310"/>
        <v>0</v>
      </c>
      <c r="E2558" s="2">
        <f t="shared" si="312"/>
        <v>0</v>
      </c>
      <c r="F2558" s="2">
        <f t="shared" si="313"/>
        <v>0</v>
      </c>
      <c r="G2558" s="2">
        <f t="shared" si="315"/>
        <v>0</v>
      </c>
      <c r="H2558" s="2">
        <f t="shared" si="311"/>
        <v>1.4772000000000003</v>
      </c>
      <c r="I2558" s="2">
        <f t="array" ref="I2558">SUMPRODUCT(B2542:B2561, (ROW(B2542:B2561)-ROW(B2542)+1)) / (20*21/2)</f>
        <v>0</v>
      </c>
      <c r="J2558" s="2">
        <f t="shared" si="314"/>
        <v>1.3602782602041867E-2</v>
      </c>
      <c r="K2558" s="2">
        <f t="shared" si="316"/>
        <v>0.2751290892282201</v>
      </c>
    </row>
    <row r="2559" spans="1:11" ht="13.5" x14ac:dyDescent="0.25">
      <c r="A2559" s="3">
        <f>TITRES_STAT!B2562</f>
        <v>0</v>
      </c>
      <c r="B2559" s="6">
        <f>TITRES_STAT!D2562</f>
        <v>0</v>
      </c>
      <c r="C2559" s="2">
        <f t="shared" si="309"/>
        <v>0</v>
      </c>
      <c r="D2559" s="2">
        <f t="shared" si="310"/>
        <v>0</v>
      </c>
      <c r="E2559" s="2">
        <f t="shared" si="312"/>
        <v>0</v>
      </c>
      <c r="F2559" s="2">
        <f t="shared" si="313"/>
        <v>0</v>
      </c>
      <c r="G2559" s="2">
        <f t="shared" si="315"/>
        <v>0</v>
      </c>
      <c r="H2559" s="2">
        <f t="shared" si="311"/>
        <v>1.4674500000000004</v>
      </c>
      <c r="I2559" s="2">
        <f t="array" ref="I2559">SUMPRODUCT(B2543:B2562, (ROW(B2543:B2562)-ROW(B2543)+1)) / (20*21/2)</f>
        <v>0</v>
      </c>
      <c r="J2559" s="2">
        <f t="shared" si="314"/>
        <v>1.2307279497085499E-2</v>
      </c>
      <c r="K2559" s="2">
        <f t="shared" si="316"/>
        <v>0.26433971318005461</v>
      </c>
    </row>
    <row r="2560" spans="1:11" ht="13.5" x14ac:dyDescent="0.25">
      <c r="A2560" s="3">
        <f>TITRES_STAT!B2563</f>
        <v>0</v>
      </c>
      <c r="B2560" s="6">
        <f>TITRES_STAT!D2563</f>
        <v>0</v>
      </c>
      <c r="C2560" s="2">
        <f t="shared" si="309"/>
        <v>0</v>
      </c>
      <c r="D2560" s="2">
        <f t="shared" si="310"/>
        <v>0</v>
      </c>
      <c r="E2560" s="2">
        <f t="shared" si="312"/>
        <v>0</v>
      </c>
      <c r="F2560" s="2">
        <f t="shared" si="313"/>
        <v>0</v>
      </c>
      <c r="G2560" s="2">
        <f t="shared" si="315"/>
        <v>0</v>
      </c>
      <c r="H2560" s="2">
        <f t="shared" si="311"/>
        <v>1.4577</v>
      </c>
      <c r="I2560" s="2">
        <f t="array" ref="I2560">SUMPRODUCT(B2544:B2563, (ROW(B2544:B2563)-ROW(B2544)+1)) / (20*21/2)</f>
        <v>0</v>
      </c>
      <c r="J2560" s="2">
        <f t="shared" si="314"/>
        <v>1.1135157640220213E-2</v>
      </c>
      <c r="K2560" s="2">
        <f t="shared" si="316"/>
        <v>0.25397344991809168</v>
      </c>
    </row>
    <row r="2561" spans="1:11" ht="13.5" x14ac:dyDescent="0.25">
      <c r="A2561" s="3">
        <f>TITRES_STAT!B2564</f>
        <v>0</v>
      </c>
      <c r="B2561" s="6">
        <f>TITRES_STAT!D2564</f>
        <v>0</v>
      </c>
      <c r="C2561" s="2">
        <f t="shared" si="309"/>
        <v>0</v>
      </c>
      <c r="D2561" s="2">
        <f t="shared" si="310"/>
        <v>0</v>
      </c>
      <c r="E2561" s="2">
        <f t="shared" si="312"/>
        <v>0</v>
      </c>
      <c r="F2561" s="2">
        <f t="shared" si="313"/>
        <v>0</v>
      </c>
      <c r="G2561" s="2">
        <f t="shared" si="315"/>
        <v>0</v>
      </c>
      <c r="H2561" s="2">
        <f t="shared" si="311"/>
        <v>1.4475500000000003</v>
      </c>
      <c r="I2561" s="2">
        <f t="array" ref="I2561">SUMPRODUCT(B2545:B2564, (ROW(B2545:B2564)-ROW(B2545)+1)) / (20*21/2)</f>
        <v>0</v>
      </c>
      <c r="J2561" s="2">
        <f t="shared" si="314"/>
        <v>1.0074666436389717E-2</v>
      </c>
      <c r="K2561" s="2">
        <f t="shared" si="316"/>
        <v>0.24401370678404888</v>
      </c>
    </row>
    <row r="2562" spans="1:11" ht="13.5" x14ac:dyDescent="0.25">
      <c r="A2562" s="3">
        <f>TITRES_STAT!B2565</f>
        <v>0</v>
      </c>
      <c r="B2562" s="6">
        <f>TITRES_STAT!D2565</f>
        <v>0</v>
      </c>
      <c r="C2562" s="2">
        <f t="shared" si="309"/>
        <v>0</v>
      </c>
      <c r="D2562" s="2">
        <f t="shared" si="310"/>
        <v>0</v>
      </c>
      <c r="E2562" s="2">
        <f t="shared" si="312"/>
        <v>0</v>
      </c>
      <c r="F2562" s="2">
        <f t="shared" si="313"/>
        <v>0</v>
      </c>
      <c r="G2562" s="2">
        <f t="shared" si="315"/>
        <v>0</v>
      </c>
      <c r="H2562" s="2">
        <f t="shared" si="311"/>
        <v>1.4369500000000002</v>
      </c>
      <c r="I2562" s="2">
        <f t="array" ref="I2562">SUMPRODUCT(B2546:B2565, (ROW(B2546:B2565)-ROW(B2546)+1)) / (20*21/2)</f>
        <v>0</v>
      </c>
      <c r="J2562" s="2">
        <f t="shared" si="314"/>
        <v>9.1151743948287914E-3</v>
      </c>
      <c r="K2562" s="2">
        <f t="shared" si="316"/>
        <v>0.2344445418121254</v>
      </c>
    </row>
    <row r="2563" spans="1:11" ht="13.5" x14ac:dyDescent="0.25">
      <c r="A2563" s="3">
        <f>TITRES_STAT!B2566</f>
        <v>0</v>
      </c>
      <c r="B2563" s="6">
        <f>TITRES_STAT!D2566</f>
        <v>0</v>
      </c>
      <c r="C2563" s="2">
        <f t="shared" si="309"/>
        <v>0</v>
      </c>
      <c r="D2563" s="2">
        <f t="shared" si="310"/>
        <v>0</v>
      </c>
      <c r="E2563" s="2">
        <f t="shared" si="312"/>
        <v>0</v>
      </c>
      <c r="F2563" s="2">
        <f t="shared" si="313"/>
        <v>0</v>
      </c>
      <c r="G2563" s="2">
        <f t="shared" si="315"/>
        <v>0</v>
      </c>
      <c r="H2563" s="2">
        <f t="shared" si="311"/>
        <v>1.4267000000000005</v>
      </c>
      <c r="I2563" s="2">
        <f t="array" ref="I2563">SUMPRODUCT(B2547:B2566, (ROW(B2547:B2566)-ROW(B2547)+1)) / (20*21/2)</f>
        <v>0</v>
      </c>
      <c r="J2563" s="2">
        <f t="shared" si="314"/>
        <v>8.2470625477022406E-3</v>
      </c>
      <c r="K2563" s="2">
        <f t="shared" si="316"/>
        <v>0.2252506382116499</v>
      </c>
    </row>
    <row r="2564" spans="1:11" ht="13.5" x14ac:dyDescent="0.25">
      <c r="A2564" s="3">
        <f>TITRES_STAT!B2567</f>
        <v>0</v>
      </c>
      <c r="B2564" s="6">
        <f>TITRES_STAT!D2567</f>
        <v>0</v>
      </c>
      <c r="C2564" s="2">
        <f t="shared" ref="C2564:C2627" si="317">B2564-B2563</f>
        <v>0</v>
      </c>
      <c r="D2564" s="2">
        <f t="shared" si="310"/>
        <v>0</v>
      </c>
      <c r="E2564" s="2">
        <f t="shared" si="312"/>
        <v>0</v>
      </c>
      <c r="F2564" s="2">
        <f t="shared" si="313"/>
        <v>0</v>
      </c>
      <c r="G2564" s="2">
        <f t="shared" si="315"/>
        <v>0</v>
      </c>
      <c r="H2564" s="2">
        <f t="shared" si="311"/>
        <v>1.4162500000000002</v>
      </c>
      <c r="I2564" s="2">
        <f t="array" ref="I2564">SUMPRODUCT(B2548:B2567, (ROW(B2548:B2567)-ROW(B2548)+1)) / (20*21/2)</f>
        <v>0</v>
      </c>
      <c r="J2564" s="2">
        <f t="shared" si="314"/>
        <v>7.4616280193496465E-3</v>
      </c>
      <c r="K2564" s="2">
        <f t="shared" si="316"/>
        <v>0.21641727985040873</v>
      </c>
    </row>
    <row r="2565" spans="1:11" ht="13.5" x14ac:dyDescent="0.25">
      <c r="A2565" s="3">
        <f>TITRES_STAT!B2568</f>
        <v>0</v>
      </c>
      <c r="B2565" s="6">
        <f>TITRES_STAT!D2568</f>
        <v>0</v>
      </c>
      <c r="C2565" s="2">
        <f t="shared" si="317"/>
        <v>0</v>
      </c>
      <c r="D2565" s="2">
        <f t="shared" si="310"/>
        <v>0</v>
      </c>
      <c r="E2565" s="2">
        <f t="shared" si="312"/>
        <v>0</v>
      </c>
      <c r="F2565" s="2">
        <f t="shared" si="313"/>
        <v>0</v>
      </c>
      <c r="G2565" s="2">
        <f t="shared" si="315"/>
        <v>0</v>
      </c>
      <c r="H2565" s="2">
        <f t="shared" si="311"/>
        <v>1.4057500000000005</v>
      </c>
      <c r="I2565" s="2">
        <f t="array" ref="I2565">SUMPRODUCT(B2549:B2568, (ROW(B2549:B2568)-ROW(B2549)+1)) / (20*21/2)</f>
        <v>0</v>
      </c>
      <c r="J2565" s="2">
        <f t="shared" si="314"/>
        <v>6.7509967794115852E-3</v>
      </c>
      <c r="K2565" s="2">
        <f t="shared" si="316"/>
        <v>0.20793032769941233</v>
      </c>
    </row>
    <row r="2566" spans="1:11" ht="13.5" x14ac:dyDescent="0.25">
      <c r="A2566" s="3">
        <f>TITRES_STAT!B2569</f>
        <v>0</v>
      </c>
      <c r="B2566" s="6">
        <f>TITRES_STAT!D2569</f>
        <v>0</v>
      </c>
      <c r="C2566" s="2">
        <f t="shared" si="317"/>
        <v>0</v>
      </c>
      <c r="D2566" s="2">
        <f t="shared" ref="D2566:D2629" si="318">AVERAGE(B2562:B2566)</f>
        <v>0</v>
      </c>
      <c r="E2566" s="2">
        <f t="shared" si="312"/>
        <v>0</v>
      </c>
      <c r="F2566" s="2">
        <f t="shared" si="313"/>
        <v>0</v>
      </c>
      <c r="G2566" s="2">
        <f t="shared" si="315"/>
        <v>0</v>
      </c>
      <c r="H2566" s="2">
        <f t="shared" si="311"/>
        <v>1.3951500000000003</v>
      </c>
      <c r="I2566" s="2">
        <f t="array" ref="I2566">SUMPRODUCT(B2550:B2569, (ROW(B2550:B2569)-ROW(B2550)+1)) / (20*21/2)</f>
        <v>0</v>
      </c>
      <c r="J2566" s="2">
        <f t="shared" si="314"/>
        <v>6.1080447051819102E-3</v>
      </c>
      <c r="K2566" s="2">
        <f t="shared" si="316"/>
        <v>0.19977619720139617</v>
      </c>
    </row>
    <row r="2567" spans="1:11" ht="13.5" x14ac:dyDescent="0.25">
      <c r="A2567" s="3">
        <f>TITRES_STAT!B2570</f>
        <v>0</v>
      </c>
      <c r="B2567" s="6">
        <f>TITRES_STAT!D2570</f>
        <v>0</v>
      </c>
      <c r="C2567" s="2">
        <f t="shared" si="317"/>
        <v>0</v>
      </c>
      <c r="D2567" s="2">
        <f t="shared" si="318"/>
        <v>0</v>
      </c>
      <c r="E2567" s="2">
        <f t="shared" si="312"/>
        <v>0</v>
      </c>
      <c r="F2567" s="2">
        <f t="shared" si="313"/>
        <v>0</v>
      </c>
      <c r="G2567" s="2">
        <f t="shared" si="315"/>
        <v>0</v>
      </c>
      <c r="H2567" s="2">
        <f t="shared" si="311"/>
        <v>1.3846500000000004</v>
      </c>
      <c r="I2567" s="2">
        <f t="array" ref="I2567">SUMPRODUCT(B2551:B2570, (ROW(B2551:B2570)-ROW(B2551)+1)) / (20*21/2)</f>
        <v>0</v>
      </c>
      <c r="J2567" s="2">
        <f t="shared" si="314"/>
        <v>5.5263261618312522E-3</v>
      </c>
      <c r="K2567" s="2">
        <f t="shared" si="316"/>
        <v>0.19194183652683161</v>
      </c>
    </row>
    <row r="2568" spans="1:11" ht="13.5" x14ac:dyDescent="0.25">
      <c r="A2568" s="3">
        <f>TITRES_STAT!B2571</f>
        <v>0</v>
      </c>
      <c r="B2568" s="6">
        <f>TITRES_STAT!D2571</f>
        <v>0</v>
      </c>
      <c r="C2568" s="2">
        <f t="shared" si="317"/>
        <v>0</v>
      </c>
      <c r="D2568" s="2">
        <f t="shared" si="318"/>
        <v>0</v>
      </c>
      <c r="E2568" s="2">
        <f t="shared" si="312"/>
        <v>0</v>
      </c>
      <c r="F2568" s="2">
        <f t="shared" si="313"/>
        <v>0</v>
      </c>
      <c r="G2568" s="2">
        <f t="shared" si="315"/>
        <v>0</v>
      </c>
      <c r="H2568" s="2">
        <f t="shared" si="311"/>
        <v>1.3741500000000002</v>
      </c>
      <c r="I2568" s="2">
        <f t="array" ref="I2568">SUMPRODUCT(B2552:B2571, (ROW(B2552:B2571)-ROW(B2552)+1)) / (20*21/2)</f>
        <v>0</v>
      </c>
      <c r="J2568" s="2">
        <f t="shared" si="314"/>
        <v>5.0000093845139898E-3</v>
      </c>
      <c r="K2568" s="2">
        <f t="shared" si="316"/>
        <v>0.18441470568264215</v>
      </c>
    </row>
    <row r="2569" spans="1:11" ht="13.5" x14ac:dyDescent="0.25">
      <c r="A2569" s="3">
        <f>TITRES_STAT!B2572</f>
        <v>0</v>
      </c>
      <c r="B2569" s="6">
        <f>TITRES_STAT!D2572</f>
        <v>0</v>
      </c>
      <c r="C2569" s="2">
        <f t="shared" si="317"/>
        <v>0</v>
      </c>
      <c r="D2569" s="2">
        <f t="shared" si="318"/>
        <v>0</v>
      </c>
      <c r="E2569" s="2">
        <f t="shared" si="312"/>
        <v>0</v>
      </c>
      <c r="F2569" s="2">
        <f t="shared" si="313"/>
        <v>0</v>
      </c>
      <c r="G2569" s="2">
        <f t="shared" si="315"/>
        <v>0</v>
      </c>
      <c r="H2569" s="2">
        <f t="shared" si="311"/>
        <v>1.3636500000000005</v>
      </c>
      <c r="I2569" s="2">
        <f t="array" ref="I2569">SUMPRODUCT(B2553:B2572, (ROW(B2553:B2572)-ROW(B2553)+1)) / (20*21/2)</f>
        <v>0</v>
      </c>
      <c r="J2569" s="2">
        <f t="shared" si="314"/>
        <v>4.5238180145602764E-3</v>
      </c>
      <c r="K2569" s="2">
        <f t="shared" si="316"/>
        <v>0.17718275644018561</v>
      </c>
    </row>
    <row r="2570" spans="1:11" ht="13.5" x14ac:dyDescent="0.25">
      <c r="A2570" s="3">
        <f>TITRES_STAT!B2573</f>
        <v>0</v>
      </c>
      <c r="B2570" s="6">
        <f>TITRES_STAT!D2573</f>
        <v>0</v>
      </c>
      <c r="C2570" s="2">
        <f t="shared" si="317"/>
        <v>0</v>
      </c>
      <c r="D2570" s="2">
        <f t="shared" si="318"/>
        <v>0</v>
      </c>
      <c r="E2570" s="2">
        <f t="shared" si="312"/>
        <v>0</v>
      </c>
      <c r="F2570" s="2">
        <f t="shared" si="313"/>
        <v>0</v>
      </c>
      <c r="G2570" s="2">
        <f t="shared" si="315"/>
        <v>0</v>
      </c>
      <c r="H2570" s="2">
        <f t="shared" ref="H2570:H2633" si="319">AVERAGE(B2371:B2570)</f>
        <v>1.3532000000000004</v>
      </c>
      <c r="I2570" s="2">
        <f t="array" ref="I2570">SUMPRODUCT(B2554:B2573, (ROW(B2554:B2573)-ROW(B2554)+1)) / (20*21/2)</f>
        <v>0</v>
      </c>
      <c r="J2570" s="2">
        <f t="shared" si="314"/>
        <v>4.0929782036497738E-3</v>
      </c>
      <c r="K2570" s="2">
        <f t="shared" si="316"/>
        <v>0.1702344130503744</v>
      </c>
    </row>
    <row r="2571" spans="1:11" ht="13.5" x14ac:dyDescent="0.25">
      <c r="A2571" s="3">
        <f>TITRES_STAT!B2574</f>
        <v>0</v>
      </c>
      <c r="B2571" s="6">
        <f>TITRES_STAT!D2574</f>
        <v>0</v>
      </c>
      <c r="C2571" s="2">
        <f t="shared" si="317"/>
        <v>0</v>
      </c>
      <c r="D2571" s="2">
        <f t="shared" si="318"/>
        <v>0</v>
      </c>
      <c r="E2571" s="2">
        <f t="shared" si="312"/>
        <v>0</v>
      </c>
      <c r="F2571" s="2">
        <f t="shared" si="313"/>
        <v>0</v>
      </c>
      <c r="G2571" s="2">
        <f t="shared" si="315"/>
        <v>0</v>
      </c>
      <c r="H2571" s="2">
        <f t="shared" si="319"/>
        <v>1.3430000000000004</v>
      </c>
      <c r="I2571" s="2">
        <f t="array" ref="I2571">SUMPRODUCT(B2555:B2574, (ROW(B2555:B2574)-ROW(B2555)+1)) / (20*21/2)</f>
        <v>0</v>
      </c>
      <c r="J2571" s="2">
        <f t="shared" si="314"/>
        <v>3.7031707556831289E-3</v>
      </c>
      <c r="K2571" s="2">
        <f t="shared" si="316"/>
        <v>0.16355855371506561</v>
      </c>
    </row>
    <row r="2572" spans="1:11" ht="13.5" x14ac:dyDescent="0.25">
      <c r="A2572" s="3">
        <f>TITRES_STAT!B2575</f>
        <v>0</v>
      </c>
      <c r="B2572" s="6">
        <f>TITRES_STAT!D2575</f>
        <v>0</v>
      </c>
      <c r="C2572" s="2">
        <f t="shared" si="317"/>
        <v>0</v>
      </c>
      <c r="D2572" s="2">
        <f t="shared" si="318"/>
        <v>0</v>
      </c>
      <c r="E2572" s="2">
        <f t="shared" ref="E2572:E2635" si="320">AVERAGE(B2563:B2572)</f>
        <v>0</v>
      </c>
      <c r="F2572" s="2">
        <f t="shared" si="313"/>
        <v>0</v>
      </c>
      <c r="G2572" s="2">
        <f t="shared" si="315"/>
        <v>0</v>
      </c>
      <c r="H2572" s="2">
        <f t="shared" si="319"/>
        <v>1.3329500000000001</v>
      </c>
      <c r="I2572" s="2">
        <f t="array" ref="I2572">SUMPRODUCT(B2556:B2575, (ROW(B2556:B2575)-ROW(B2556)+1)) / (20*21/2)</f>
        <v>0</v>
      </c>
      <c r="J2572" s="2">
        <f t="shared" si="314"/>
        <v>3.3504878265704502E-3</v>
      </c>
      <c r="K2572" s="2">
        <f t="shared" si="316"/>
        <v>0.15714449278506304</v>
      </c>
    </row>
    <row r="2573" spans="1:11" ht="13.5" x14ac:dyDescent="0.25">
      <c r="A2573" s="3">
        <f>TITRES_STAT!B2576</f>
        <v>0</v>
      </c>
      <c r="B2573" s="6">
        <f>TITRES_STAT!D2576</f>
        <v>0</v>
      </c>
      <c r="C2573" s="2">
        <f t="shared" si="317"/>
        <v>0</v>
      </c>
      <c r="D2573" s="2">
        <f t="shared" si="318"/>
        <v>0</v>
      </c>
      <c r="E2573" s="2">
        <f t="shared" si="320"/>
        <v>0</v>
      </c>
      <c r="F2573" s="2">
        <f t="shared" si="313"/>
        <v>0</v>
      </c>
      <c r="G2573" s="2">
        <f t="shared" si="315"/>
        <v>0</v>
      </c>
      <c r="H2573" s="2">
        <f t="shared" si="319"/>
        <v>1.3233500000000005</v>
      </c>
      <c r="I2573" s="2">
        <f t="array" ref="I2573">SUMPRODUCT(B2557:B2576, (ROW(B2557:B2576)-ROW(B2557)+1)) / (20*21/2)</f>
        <v>0</v>
      </c>
      <c r="J2573" s="2">
        <f t="shared" si="314"/>
        <v>3.031393747849455E-3</v>
      </c>
      <c r="K2573" s="2">
        <f t="shared" si="316"/>
        <v>0.15098196365623703</v>
      </c>
    </row>
    <row r="2574" spans="1:11" ht="13.5" x14ac:dyDescent="0.25">
      <c r="A2574" s="3">
        <f>TITRES_STAT!B2577</f>
        <v>0</v>
      </c>
      <c r="B2574" s="6">
        <f>TITRES_STAT!D2577</f>
        <v>0</v>
      </c>
      <c r="C2574" s="2">
        <f t="shared" si="317"/>
        <v>0</v>
      </c>
      <c r="D2574" s="2">
        <f t="shared" si="318"/>
        <v>0</v>
      </c>
      <c r="E2574" s="2">
        <f t="shared" si="320"/>
        <v>0</v>
      </c>
      <c r="F2574" s="2">
        <f t="shared" si="313"/>
        <v>0</v>
      </c>
      <c r="G2574" s="2">
        <f t="shared" si="315"/>
        <v>0</v>
      </c>
      <c r="H2574" s="2">
        <f t="shared" si="319"/>
        <v>1.3141500000000002</v>
      </c>
      <c r="I2574" s="2">
        <f t="array" ref="I2574">SUMPRODUCT(B2558:B2577, (ROW(B2558:B2577)-ROW(B2558)+1)) / (20*21/2)</f>
        <v>0</v>
      </c>
      <c r="J2574" s="2">
        <f t="shared" si="314"/>
        <v>2.7426895813876021E-3</v>
      </c>
      <c r="K2574" s="2">
        <f t="shared" si="316"/>
        <v>0.14506110233638461</v>
      </c>
    </row>
    <row r="2575" spans="1:11" ht="13.5" x14ac:dyDescent="0.25">
      <c r="A2575" s="3">
        <f>TITRES_STAT!B2578</f>
        <v>0</v>
      </c>
      <c r="B2575" s="6">
        <f>TITRES_STAT!D2578</f>
        <v>0</v>
      </c>
      <c r="C2575" s="2">
        <f t="shared" si="317"/>
        <v>0</v>
      </c>
      <c r="D2575" s="2">
        <f t="shared" si="318"/>
        <v>0</v>
      </c>
      <c r="E2575" s="2">
        <f t="shared" si="320"/>
        <v>0</v>
      </c>
      <c r="F2575" s="2">
        <f t="shared" si="313"/>
        <v>0</v>
      </c>
      <c r="G2575" s="2">
        <f t="shared" si="315"/>
        <v>0</v>
      </c>
      <c r="H2575" s="2">
        <f t="shared" si="319"/>
        <v>1.3053500000000002</v>
      </c>
      <c r="I2575" s="2">
        <f t="array" ref="I2575">SUMPRODUCT(B2559:B2578, (ROW(B2559:B2578)-ROW(B2559)+1)) / (20*21/2)</f>
        <v>0</v>
      </c>
      <c r="J2575" s="2">
        <f t="shared" si="314"/>
        <v>2.4814810498268781E-3</v>
      </c>
      <c r="K2575" s="2">
        <f t="shared" si="316"/>
        <v>0.13937243165652641</v>
      </c>
    </row>
    <row r="2576" spans="1:11" ht="13.5" x14ac:dyDescent="0.25">
      <c r="A2576" s="3">
        <f>TITRES_STAT!B2579</f>
        <v>0</v>
      </c>
      <c r="B2576" s="6">
        <f>TITRES_STAT!D2579</f>
        <v>0</v>
      </c>
      <c r="C2576" s="2">
        <f t="shared" si="317"/>
        <v>0</v>
      </c>
      <c r="D2576" s="2">
        <f t="shared" si="318"/>
        <v>0</v>
      </c>
      <c r="E2576" s="2">
        <f t="shared" si="320"/>
        <v>0</v>
      </c>
      <c r="F2576" s="2">
        <f t="shared" si="313"/>
        <v>0</v>
      </c>
      <c r="G2576" s="2">
        <f t="shared" si="315"/>
        <v>0</v>
      </c>
      <c r="H2576" s="2">
        <f t="shared" si="319"/>
        <v>1.2967000000000004</v>
      </c>
      <c r="I2576" s="2">
        <f t="array" ref="I2576">SUMPRODUCT(B2560:B2579, (ROW(B2560:B2579)-ROW(B2560)+1)) / (20*21/2)</f>
        <v>0</v>
      </c>
      <c r="J2576" s="2">
        <f t="shared" si="314"/>
        <v>2.2451495212719372E-3</v>
      </c>
      <c r="K2576" s="2">
        <f t="shared" si="316"/>
        <v>0.13390684610136852</v>
      </c>
    </row>
    <row r="2577" spans="1:11" ht="13.5" x14ac:dyDescent="0.25">
      <c r="A2577" s="3">
        <f>TITRES_STAT!B2580</f>
        <v>0</v>
      </c>
      <c r="B2577" s="6">
        <f>TITRES_STAT!D2580</f>
        <v>0</v>
      </c>
      <c r="C2577" s="2">
        <f t="shared" si="317"/>
        <v>0</v>
      </c>
      <c r="D2577" s="2">
        <f t="shared" si="318"/>
        <v>0</v>
      </c>
      <c r="E2577" s="2">
        <f t="shared" si="320"/>
        <v>0</v>
      </c>
      <c r="F2577" s="2">
        <f t="shared" si="313"/>
        <v>0</v>
      </c>
      <c r="G2577" s="2">
        <f t="shared" si="315"/>
        <v>0</v>
      </c>
      <c r="H2577" s="2">
        <f t="shared" si="319"/>
        <v>1.2880500000000004</v>
      </c>
      <c r="I2577" s="2">
        <f t="array" ref="I2577">SUMPRODUCT(B2561:B2580, (ROW(B2561:B2580)-ROW(B2561)+1)) / (20*21/2)</f>
        <v>0</v>
      </c>
      <c r="J2577" s="2">
        <f t="shared" si="314"/>
        <v>2.0313257573412766E-3</v>
      </c>
      <c r="K2577" s="2">
        <f t="shared" si="316"/>
        <v>0.1286555972346482</v>
      </c>
    </row>
    <row r="2578" spans="1:11" ht="13.5" x14ac:dyDescent="0.25">
      <c r="A2578" s="3">
        <f>TITRES_STAT!B2581</f>
        <v>0</v>
      </c>
      <c r="B2578" s="6">
        <f>TITRES_STAT!D2581</f>
        <v>0</v>
      </c>
      <c r="C2578" s="2">
        <f t="shared" si="317"/>
        <v>0</v>
      </c>
      <c r="D2578" s="2">
        <f t="shared" si="318"/>
        <v>0</v>
      </c>
      <c r="E2578" s="2">
        <f t="shared" si="320"/>
        <v>0</v>
      </c>
      <c r="F2578" s="2">
        <f t="shared" si="313"/>
        <v>0</v>
      </c>
      <c r="G2578" s="2">
        <f t="shared" si="315"/>
        <v>0</v>
      </c>
      <c r="H2578" s="2">
        <f t="shared" si="319"/>
        <v>1.2793000000000005</v>
      </c>
      <c r="I2578" s="2">
        <f t="array" ref="I2578">SUMPRODUCT(B2562:B2581, (ROW(B2562:B2581)-ROW(B2562)+1)) / (20*21/2)</f>
        <v>0</v>
      </c>
      <c r="J2578" s="2">
        <f t="shared" si="314"/>
        <v>1.8378661614040122E-3</v>
      </c>
      <c r="K2578" s="2">
        <f t="shared" si="316"/>
        <v>0.12361027969603455</v>
      </c>
    </row>
    <row r="2579" spans="1:11" ht="13.5" x14ac:dyDescent="0.25">
      <c r="A2579" s="3">
        <f>TITRES_STAT!B2582</f>
        <v>0</v>
      </c>
      <c r="B2579" s="6">
        <f>TITRES_STAT!D2582</f>
        <v>0</v>
      </c>
      <c r="C2579" s="2">
        <f t="shared" si="317"/>
        <v>0</v>
      </c>
      <c r="D2579" s="2">
        <f t="shared" si="318"/>
        <v>0</v>
      </c>
      <c r="E2579" s="2">
        <f t="shared" si="320"/>
        <v>0</v>
      </c>
      <c r="F2579" s="2">
        <f t="shared" si="313"/>
        <v>0</v>
      </c>
      <c r="G2579" s="2">
        <f t="shared" si="315"/>
        <v>0</v>
      </c>
      <c r="H2579" s="2">
        <f t="shared" si="319"/>
        <v>1.2704000000000004</v>
      </c>
      <c r="I2579" s="2">
        <f t="array" ref="I2579">SUMPRODUCT(B2563:B2582, (ROW(B2563:B2582)-ROW(B2563)+1)) / (20*21/2)</f>
        <v>0</v>
      </c>
      <c r="J2579" s="2">
        <f t="shared" si="314"/>
        <v>1.6628312888893443E-3</v>
      </c>
      <c r="K2579" s="2">
        <f t="shared" si="316"/>
        <v>0.11876281774717046</v>
      </c>
    </row>
    <row r="2580" spans="1:11" ht="13.5" x14ac:dyDescent="0.25">
      <c r="A2580" s="3">
        <f>TITRES_STAT!B2583</f>
        <v>0</v>
      </c>
      <c r="B2580" s="6">
        <f>TITRES_STAT!D2583</f>
        <v>0</v>
      </c>
      <c r="C2580" s="2">
        <f t="shared" si="317"/>
        <v>0</v>
      </c>
      <c r="D2580" s="2">
        <f t="shared" si="318"/>
        <v>0</v>
      </c>
      <c r="E2580" s="2">
        <f t="shared" si="320"/>
        <v>0</v>
      </c>
      <c r="F2580" s="2">
        <f t="shared" ref="F2580:F2643" si="321">AVERAGE(B2561:B2580)</f>
        <v>0</v>
      </c>
      <c r="G2580" s="2">
        <f t="shared" si="315"/>
        <v>0</v>
      </c>
      <c r="H2580" s="2">
        <f t="shared" si="319"/>
        <v>1.2613000000000003</v>
      </c>
      <c r="I2580" s="2">
        <f t="array" ref="I2580">SUMPRODUCT(B2564:B2583, (ROW(B2564:B2583)-ROW(B2564)+1)) / (20*21/2)</f>
        <v>0</v>
      </c>
      <c r="J2580" s="2">
        <f t="shared" si="314"/>
        <v>1.5044664042332162E-3</v>
      </c>
      <c r="K2580" s="2">
        <f t="shared" si="316"/>
        <v>0.11410545234532064</v>
      </c>
    </row>
    <row r="2581" spans="1:11" ht="13.5" x14ac:dyDescent="0.25">
      <c r="A2581" s="3">
        <f>TITRES_STAT!B2584</f>
        <v>0</v>
      </c>
      <c r="B2581" s="6">
        <f>TITRES_STAT!D2584</f>
        <v>0</v>
      </c>
      <c r="C2581" s="2">
        <f t="shared" si="317"/>
        <v>0</v>
      </c>
      <c r="D2581" s="2">
        <f t="shared" si="318"/>
        <v>0</v>
      </c>
      <c r="E2581" s="2">
        <f t="shared" si="320"/>
        <v>0</v>
      </c>
      <c r="F2581" s="2">
        <f t="shared" si="321"/>
        <v>0</v>
      </c>
      <c r="G2581" s="2">
        <f t="shared" si="315"/>
        <v>0</v>
      </c>
      <c r="H2581" s="2">
        <f t="shared" si="319"/>
        <v>1.2521000000000004</v>
      </c>
      <c r="I2581" s="2">
        <f t="array" ref="I2581">SUMPRODUCT(B2565:B2584, (ROW(B2565:B2584)-ROW(B2565)+1)) / (20*21/2)</f>
        <v>0</v>
      </c>
      <c r="J2581" s="2">
        <f t="shared" ref="J2581:J2644" si="322">$J$4*B2581+J2580*(1-$J$4)</f>
        <v>1.3611838895443385E-3</v>
      </c>
      <c r="K2581" s="2">
        <f t="shared" si="316"/>
        <v>0.10963072872393552</v>
      </c>
    </row>
    <row r="2582" spans="1:11" ht="13.5" x14ac:dyDescent="0.25">
      <c r="A2582" s="3">
        <f>TITRES_STAT!B2585</f>
        <v>0</v>
      </c>
      <c r="B2582" s="6">
        <f>TITRES_STAT!D2585</f>
        <v>0</v>
      </c>
      <c r="C2582" s="2">
        <f t="shared" si="317"/>
        <v>0</v>
      </c>
      <c r="D2582" s="2">
        <f t="shared" si="318"/>
        <v>0</v>
      </c>
      <c r="E2582" s="2">
        <f t="shared" si="320"/>
        <v>0</v>
      </c>
      <c r="F2582" s="2">
        <f t="shared" si="321"/>
        <v>0</v>
      </c>
      <c r="G2582" s="2">
        <f t="shared" si="315"/>
        <v>0</v>
      </c>
      <c r="H2582" s="2">
        <f t="shared" si="319"/>
        <v>1.2425000000000006</v>
      </c>
      <c r="I2582" s="2">
        <f t="array" ref="I2582">SUMPRODUCT(B2566:B2585, (ROW(B2566:B2585)-ROW(B2566)+1)) / (20*21/2)</f>
        <v>0</v>
      </c>
      <c r="J2582" s="2">
        <f t="shared" si="322"/>
        <v>1.2315473286353539E-3</v>
      </c>
      <c r="K2582" s="2">
        <f t="shared" si="316"/>
        <v>0.10533148446025177</v>
      </c>
    </row>
    <row r="2583" spans="1:11" ht="13.5" x14ac:dyDescent="0.25">
      <c r="A2583" s="3">
        <f>TITRES_STAT!B2586</f>
        <v>0</v>
      </c>
      <c r="B2583" s="6">
        <f>TITRES_STAT!D2586</f>
        <v>0</v>
      </c>
      <c r="C2583" s="2">
        <f t="shared" si="317"/>
        <v>0</v>
      </c>
      <c r="D2583" s="2">
        <f t="shared" si="318"/>
        <v>0</v>
      </c>
      <c r="E2583" s="2">
        <f t="shared" si="320"/>
        <v>0</v>
      </c>
      <c r="F2583" s="2">
        <f t="shared" si="321"/>
        <v>0</v>
      </c>
      <c r="G2583" s="2">
        <f t="shared" si="315"/>
        <v>0</v>
      </c>
      <c r="H2583" s="2">
        <f t="shared" si="319"/>
        <v>1.2327500000000005</v>
      </c>
      <c r="I2583" s="2">
        <f t="array" ref="I2583">SUMPRODUCT(B2567:B2586, (ROW(B2567:B2586)-ROW(B2567)+1)) / (20*21/2)</f>
        <v>0</v>
      </c>
      <c r="J2583" s="2">
        <f t="shared" si="322"/>
        <v>1.1142571068605584E-3</v>
      </c>
      <c r="K2583" s="2">
        <f t="shared" si="316"/>
        <v>0.10120083801083013</v>
      </c>
    </row>
    <row r="2584" spans="1:11" ht="13.5" x14ac:dyDescent="0.25">
      <c r="A2584" s="3">
        <f>TITRES_STAT!B2587</f>
        <v>0</v>
      </c>
      <c r="B2584" s="6">
        <f>TITRES_STAT!D2587</f>
        <v>0</v>
      </c>
      <c r="C2584" s="2">
        <f t="shared" si="317"/>
        <v>0</v>
      </c>
      <c r="D2584" s="2">
        <f t="shared" si="318"/>
        <v>0</v>
      </c>
      <c r="E2584" s="2">
        <f t="shared" si="320"/>
        <v>0</v>
      </c>
      <c r="F2584" s="2">
        <f t="shared" si="321"/>
        <v>0</v>
      </c>
      <c r="G2584" s="2">
        <f t="shared" si="315"/>
        <v>0</v>
      </c>
      <c r="H2584" s="2">
        <f t="shared" si="319"/>
        <v>1.2233500000000006</v>
      </c>
      <c r="I2584" s="2">
        <f t="array" ref="I2584">SUMPRODUCT(B2568:B2587, (ROW(B2568:B2587)-ROW(B2568)+1)) / (20*21/2)</f>
        <v>0</v>
      </c>
      <c r="J2584" s="2">
        <f t="shared" si="322"/>
        <v>1.0081373823976481E-3</v>
      </c>
      <c r="K2584" s="2">
        <f t="shared" si="316"/>
        <v>9.7232177696679925E-2</v>
      </c>
    </row>
    <row r="2585" spans="1:11" ht="13.5" x14ac:dyDescent="0.25">
      <c r="A2585" s="3">
        <f>TITRES_STAT!B2588</f>
        <v>0</v>
      </c>
      <c r="B2585" s="6">
        <f>TITRES_STAT!D2588</f>
        <v>0</v>
      </c>
      <c r="C2585" s="2">
        <f t="shared" si="317"/>
        <v>0</v>
      </c>
      <c r="D2585" s="2">
        <f t="shared" si="318"/>
        <v>0</v>
      </c>
      <c r="E2585" s="2">
        <f t="shared" si="320"/>
        <v>0</v>
      </c>
      <c r="F2585" s="2">
        <f t="shared" si="321"/>
        <v>0</v>
      </c>
      <c r="G2585" s="2">
        <f t="shared" si="315"/>
        <v>0</v>
      </c>
      <c r="H2585" s="2">
        <f t="shared" si="319"/>
        <v>1.2139000000000006</v>
      </c>
      <c r="I2585" s="2">
        <f t="array" ref="I2585">SUMPRODUCT(B2569:B2588, (ROW(B2569:B2588)-ROW(B2569)+1)) / (20*21/2)</f>
        <v>0</v>
      </c>
      <c r="J2585" s="2">
        <f t="shared" si="322"/>
        <v>9.1212429835977693E-4</v>
      </c>
      <c r="K2585" s="2">
        <f t="shared" si="316"/>
        <v>9.3419151120339536E-2</v>
      </c>
    </row>
    <row r="2586" spans="1:11" ht="13.5" x14ac:dyDescent="0.25">
      <c r="A2586" s="3">
        <f>TITRES_STAT!B2589</f>
        <v>0</v>
      </c>
      <c r="B2586" s="6">
        <f>TITRES_STAT!D2589</f>
        <v>0</v>
      </c>
      <c r="C2586" s="2">
        <f t="shared" si="317"/>
        <v>0</v>
      </c>
      <c r="D2586" s="2">
        <f t="shared" si="318"/>
        <v>0</v>
      </c>
      <c r="E2586" s="2">
        <f t="shared" si="320"/>
        <v>0</v>
      </c>
      <c r="F2586" s="2">
        <f t="shared" si="321"/>
        <v>0</v>
      </c>
      <c r="G2586" s="2">
        <f t="shared" si="315"/>
        <v>0</v>
      </c>
      <c r="H2586" s="2">
        <f t="shared" si="319"/>
        <v>1.2046000000000006</v>
      </c>
      <c r="I2586" s="2">
        <f t="array" ref="I2586">SUMPRODUCT(B2570:B2589, (ROW(B2570:B2589)-ROW(B2570)+1)) / (20*21/2)</f>
        <v>0</v>
      </c>
      <c r="J2586" s="2">
        <f t="shared" si="322"/>
        <v>8.2525531756360768E-4</v>
      </c>
      <c r="K2586" s="2">
        <f t="shared" si="316"/>
        <v>8.9755654997973278E-2</v>
      </c>
    </row>
    <row r="2587" spans="1:11" ht="13.5" x14ac:dyDescent="0.25">
      <c r="A2587" s="3">
        <f>TITRES_STAT!B2590</f>
        <v>0</v>
      </c>
      <c r="B2587" s="6">
        <f>TITRES_STAT!D2590</f>
        <v>0</v>
      </c>
      <c r="C2587" s="2">
        <f t="shared" si="317"/>
        <v>0</v>
      </c>
      <c r="D2587" s="2">
        <f t="shared" si="318"/>
        <v>0</v>
      </c>
      <c r="E2587" s="2">
        <f t="shared" si="320"/>
        <v>0</v>
      </c>
      <c r="F2587" s="2">
        <f t="shared" si="321"/>
        <v>0</v>
      </c>
      <c r="G2587" s="2">
        <f t="shared" si="315"/>
        <v>0</v>
      </c>
      <c r="H2587" s="2">
        <f t="shared" si="319"/>
        <v>1.1956500000000005</v>
      </c>
      <c r="I2587" s="2">
        <f t="array" ref="I2587">SUMPRODUCT(B2571:B2590, (ROW(B2571:B2590)-ROW(B2571)+1)) / (20*21/2)</f>
        <v>0</v>
      </c>
      <c r="J2587" s="2">
        <f t="shared" si="322"/>
        <v>7.4665957303374024E-4</v>
      </c>
      <c r="K2587" s="2">
        <f t="shared" si="316"/>
        <v>8.6235825390209617E-2</v>
      </c>
    </row>
    <row r="2588" spans="1:11" ht="13.5" x14ac:dyDescent="0.25">
      <c r="A2588" s="3">
        <f>TITRES_STAT!B2591</f>
        <v>0</v>
      </c>
      <c r="B2588" s="6">
        <f>TITRES_STAT!D2591</f>
        <v>0</v>
      </c>
      <c r="C2588" s="2">
        <f t="shared" si="317"/>
        <v>0</v>
      </c>
      <c r="D2588" s="2">
        <f t="shared" si="318"/>
        <v>0</v>
      </c>
      <c r="E2588" s="2">
        <f t="shared" si="320"/>
        <v>0</v>
      </c>
      <c r="F2588" s="2">
        <f t="shared" si="321"/>
        <v>0</v>
      </c>
      <c r="G2588" s="2">
        <f t="shared" si="315"/>
        <v>0</v>
      </c>
      <c r="H2588" s="2">
        <f t="shared" si="319"/>
        <v>1.1866000000000005</v>
      </c>
      <c r="I2588" s="2">
        <f t="array" ref="I2588">SUMPRODUCT(B2572:B2591, (ROW(B2572:B2591)-ROW(B2572)+1)) / (20*21/2)</f>
        <v>0</v>
      </c>
      <c r="J2588" s="2">
        <f t="shared" si="322"/>
        <v>6.7554913750671739E-4</v>
      </c>
      <c r="K2588" s="2">
        <f t="shared" si="316"/>
        <v>8.2854028316083753E-2</v>
      </c>
    </row>
    <row r="2589" spans="1:11" ht="13.5" x14ac:dyDescent="0.25">
      <c r="A2589" s="3">
        <f>TITRES_STAT!B2592</f>
        <v>0</v>
      </c>
      <c r="B2589" s="6">
        <f>TITRES_STAT!D2592</f>
        <v>0</v>
      </c>
      <c r="C2589" s="2">
        <f t="shared" si="317"/>
        <v>0</v>
      </c>
      <c r="D2589" s="2">
        <f t="shared" si="318"/>
        <v>0</v>
      </c>
      <c r="E2589" s="2">
        <f t="shared" si="320"/>
        <v>0</v>
      </c>
      <c r="F2589" s="2">
        <f t="shared" si="321"/>
        <v>0</v>
      </c>
      <c r="G2589" s="2">
        <f t="shared" si="315"/>
        <v>0</v>
      </c>
      <c r="H2589" s="2">
        <f t="shared" si="319"/>
        <v>1.1774500000000006</v>
      </c>
      <c r="I2589" s="2">
        <f t="array" ref="I2589">SUMPRODUCT(B2573:B2592, (ROW(B2573:B2592)-ROW(B2573)+1)) / (20*21/2)</f>
        <v>0</v>
      </c>
      <c r="J2589" s="2">
        <f t="shared" si="322"/>
        <v>6.1121112441083955E-4</v>
      </c>
      <c r="K2589" s="2">
        <f t="shared" si="316"/>
        <v>7.9604850735060864E-2</v>
      </c>
    </row>
    <row r="2590" spans="1:11" ht="13.5" x14ac:dyDescent="0.25">
      <c r="A2590" s="3">
        <f>TITRES_STAT!B2593</f>
        <v>0</v>
      </c>
      <c r="B2590" s="6">
        <f>TITRES_STAT!D2593</f>
        <v>0</v>
      </c>
      <c r="C2590" s="2">
        <f t="shared" si="317"/>
        <v>0</v>
      </c>
      <c r="D2590" s="2">
        <f t="shared" si="318"/>
        <v>0</v>
      </c>
      <c r="E2590" s="2">
        <f t="shared" si="320"/>
        <v>0</v>
      </c>
      <c r="F2590" s="2">
        <f t="shared" si="321"/>
        <v>0</v>
      </c>
      <c r="G2590" s="2">
        <f t="shared" si="315"/>
        <v>0</v>
      </c>
      <c r="H2590" s="2">
        <f t="shared" si="319"/>
        <v>1.1679000000000004</v>
      </c>
      <c r="I2590" s="2">
        <f t="array" ref="I2590">SUMPRODUCT(B2574:B2593, (ROW(B2574:B2593)-ROW(B2574)+1)) / (20*21/2)</f>
        <v>0</v>
      </c>
      <c r="J2590" s="2">
        <f t="shared" si="322"/>
        <v>5.5300054113361675E-4</v>
      </c>
      <c r="K2590" s="2">
        <f t="shared" si="316"/>
        <v>7.6483091882705537E-2</v>
      </c>
    </row>
    <row r="2591" spans="1:11" ht="13.5" x14ac:dyDescent="0.25">
      <c r="A2591" s="3">
        <f>TITRES_STAT!B2594</f>
        <v>0</v>
      </c>
      <c r="B2591" s="6">
        <f>TITRES_STAT!D2594</f>
        <v>0</v>
      </c>
      <c r="C2591" s="2">
        <f t="shared" si="317"/>
        <v>0</v>
      </c>
      <c r="D2591" s="2">
        <f t="shared" si="318"/>
        <v>0</v>
      </c>
      <c r="E2591" s="2">
        <f t="shared" si="320"/>
        <v>0</v>
      </c>
      <c r="F2591" s="2">
        <f t="shared" si="321"/>
        <v>0</v>
      </c>
      <c r="G2591" s="2">
        <f t="shared" si="315"/>
        <v>0</v>
      </c>
      <c r="H2591" s="2">
        <f t="shared" si="319"/>
        <v>1.1586500000000006</v>
      </c>
      <c r="I2591" s="2">
        <f t="array" ref="I2591">SUMPRODUCT(B2575:B2594, (ROW(B2575:B2594)-ROW(B2575)+1)) / (20*21/2)</f>
        <v>0</v>
      </c>
      <c r="J2591" s="2">
        <f t="shared" si="322"/>
        <v>5.0033382293041516E-4</v>
      </c>
      <c r="K2591" s="2">
        <f t="shared" si="316"/>
        <v>7.3483754946128854E-2</v>
      </c>
    </row>
    <row r="2592" spans="1:11" ht="13.5" x14ac:dyDescent="0.25">
      <c r="A2592" s="3">
        <f>TITRES_STAT!B2595</f>
        <v>0</v>
      </c>
      <c r="B2592" s="6">
        <f>TITRES_STAT!D2595</f>
        <v>0</v>
      </c>
      <c r="C2592" s="2">
        <f t="shared" si="317"/>
        <v>0</v>
      </c>
      <c r="D2592" s="2">
        <f t="shared" si="318"/>
        <v>0</v>
      </c>
      <c r="E2592" s="2">
        <f t="shared" si="320"/>
        <v>0</v>
      </c>
      <c r="F2592" s="2">
        <f t="shared" si="321"/>
        <v>0</v>
      </c>
      <c r="G2592" s="2">
        <f t="shared" si="315"/>
        <v>0</v>
      </c>
      <c r="H2592" s="2">
        <f t="shared" si="319"/>
        <v>1.1494000000000006</v>
      </c>
      <c r="I2592" s="2">
        <f t="array" ref="I2592">SUMPRODUCT(B2576:B2595, (ROW(B2576:B2595)-ROW(B2576)+1)) / (20*21/2)</f>
        <v>0</v>
      </c>
      <c r="J2592" s="2">
        <f t="shared" si="322"/>
        <v>4.5268298265132802E-4</v>
      </c>
      <c r="K2592" s="2">
        <f t="shared" si="316"/>
        <v>7.0602039065888508E-2</v>
      </c>
    </row>
    <row r="2593" spans="1:11" ht="13.5" x14ac:dyDescent="0.25">
      <c r="A2593" s="3">
        <f>TITRES_STAT!B2596</f>
        <v>0</v>
      </c>
      <c r="B2593" s="6">
        <f>TITRES_STAT!D2596</f>
        <v>0</v>
      </c>
      <c r="C2593" s="2">
        <f t="shared" si="317"/>
        <v>0</v>
      </c>
      <c r="D2593" s="2">
        <f t="shared" si="318"/>
        <v>0</v>
      </c>
      <c r="E2593" s="2">
        <f t="shared" si="320"/>
        <v>0</v>
      </c>
      <c r="F2593" s="2">
        <f t="shared" si="321"/>
        <v>0</v>
      </c>
      <c r="G2593" s="2">
        <f t="shared" si="315"/>
        <v>0</v>
      </c>
      <c r="H2593" s="2">
        <f t="shared" si="319"/>
        <v>1.1401500000000007</v>
      </c>
      <c r="I2593" s="2">
        <f t="array" ref="I2593">SUMPRODUCT(B2577:B2596, (ROW(B2577:B2596)-ROW(B2577)+1)) / (20*21/2)</f>
        <v>0</v>
      </c>
      <c r="J2593" s="2">
        <f t="shared" si="322"/>
        <v>4.0957031763691584E-4</v>
      </c>
      <c r="K2593" s="2">
        <f t="shared" si="316"/>
        <v>6.7833331651539944E-2</v>
      </c>
    </row>
    <row r="2594" spans="1:11" ht="13.5" x14ac:dyDescent="0.25">
      <c r="A2594" s="3">
        <f>TITRES_STAT!B2597</f>
        <v>0</v>
      </c>
      <c r="B2594" s="6">
        <f>TITRES_STAT!D2597</f>
        <v>0</v>
      </c>
      <c r="C2594" s="2">
        <f t="shared" si="317"/>
        <v>0</v>
      </c>
      <c r="D2594" s="2">
        <f t="shared" si="318"/>
        <v>0</v>
      </c>
      <c r="E2594" s="2">
        <f t="shared" si="320"/>
        <v>0</v>
      </c>
      <c r="F2594" s="2">
        <f t="shared" si="321"/>
        <v>0</v>
      </c>
      <c r="G2594" s="2">
        <f t="shared" si="315"/>
        <v>0</v>
      </c>
      <c r="H2594" s="2">
        <f t="shared" si="319"/>
        <v>1.1305000000000005</v>
      </c>
      <c r="I2594" s="2">
        <f t="array" ref="I2594">SUMPRODUCT(B2578:B2597, (ROW(B2578:B2597)-ROW(B2578)+1)) / (20*21/2)</f>
        <v>0</v>
      </c>
      <c r="J2594" s="2">
        <f t="shared" si="322"/>
        <v>3.7056362071911431E-4</v>
      </c>
      <c r="K2594" s="2">
        <f t="shared" si="316"/>
        <v>6.5173200998538378E-2</v>
      </c>
    </row>
    <row r="2595" spans="1:11" ht="13.5" x14ac:dyDescent="0.25">
      <c r="A2595" s="3">
        <f>TITRES_STAT!B2598</f>
        <v>0</v>
      </c>
      <c r="B2595" s="6">
        <f>TITRES_STAT!D2598</f>
        <v>0</v>
      </c>
      <c r="C2595" s="2">
        <f t="shared" si="317"/>
        <v>0</v>
      </c>
      <c r="D2595" s="2">
        <f t="shared" si="318"/>
        <v>0</v>
      </c>
      <c r="E2595" s="2">
        <f t="shared" si="320"/>
        <v>0</v>
      </c>
      <c r="F2595" s="2">
        <f t="shared" si="321"/>
        <v>0</v>
      </c>
      <c r="G2595" s="2">
        <f t="shared" si="315"/>
        <v>0</v>
      </c>
      <c r="H2595" s="2">
        <f t="shared" si="319"/>
        <v>1.1208500000000006</v>
      </c>
      <c r="I2595" s="2">
        <f t="array" ref="I2595">SUMPRODUCT(B2579:B2598, (ROW(B2579:B2598)-ROW(B2579)+1)) / (20*21/2)</f>
        <v>0</v>
      </c>
      <c r="J2595" s="2">
        <f t="shared" si="322"/>
        <v>3.3527184731729391E-4</v>
      </c>
      <c r="K2595" s="2">
        <f t="shared" si="316"/>
        <v>6.2617389194674133E-2</v>
      </c>
    </row>
    <row r="2596" spans="1:11" ht="13.5" x14ac:dyDescent="0.25">
      <c r="A2596" s="3">
        <f>TITRES_STAT!B2599</f>
        <v>0</v>
      </c>
      <c r="B2596" s="6">
        <f>TITRES_STAT!D2599</f>
        <v>0</v>
      </c>
      <c r="C2596" s="2">
        <f t="shared" si="317"/>
        <v>0</v>
      </c>
      <c r="D2596" s="2">
        <f t="shared" si="318"/>
        <v>0</v>
      </c>
      <c r="E2596" s="2">
        <f t="shared" si="320"/>
        <v>0</v>
      </c>
      <c r="F2596" s="2">
        <f t="shared" si="321"/>
        <v>0</v>
      </c>
      <c r="G2596" s="2">
        <f t="shared" si="315"/>
        <v>0</v>
      </c>
      <c r="H2596" s="2">
        <f t="shared" si="319"/>
        <v>1.1111000000000006</v>
      </c>
      <c r="I2596" s="2">
        <f t="array" ref="I2596">SUMPRODUCT(B2580:B2599, (ROW(B2580:B2599)-ROW(B2580)+1)) / (20*21/2)</f>
        <v>0</v>
      </c>
      <c r="J2596" s="2">
        <f t="shared" si="322"/>
        <v>3.0334119519183735E-4</v>
      </c>
      <c r="K2596" s="2">
        <f t="shared" si="316"/>
        <v>6.0161805304686913E-2</v>
      </c>
    </row>
    <row r="2597" spans="1:11" ht="13.5" x14ac:dyDescent="0.25">
      <c r="A2597" s="3">
        <f>TITRES_STAT!B2600</f>
        <v>0</v>
      </c>
      <c r="B2597" s="6">
        <f>TITRES_STAT!D2600</f>
        <v>0</v>
      </c>
      <c r="C2597" s="2">
        <f t="shared" si="317"/>
        <v>0</v>
      </c>
      <c r="D2597" s="2">
        <f t="shared" si="318"/>
        <v>0</v>
      </c>
      <c r="E2597" s="2">
        <f t="shared" si="320"/>
        <v>0</v>
      </c>
      <c r="F2597" s="2">
        <f t="shared" si="321"/>
        <v>0</v>
      </c>
      <c r="G2597" s="2">
        <f t="shared" si="315"/>
        <v>0</v>
      </c>
      <c r="H2597" s="2">
        <f t="shared" si="319"/>
        <v>1.1013500000000005</v>
      </c>
      <c r="I2597" s="2">
        <f t="array" ref="I2597">SUMPRODUCT(B2581:B2600, (ROW(B2581:B2600)-ROW(B2581)+1)) / (20*21/2)</f>
        <v>0</v>
      </c>
      <c r="J2597" s="2">
        <f t="shared" si="322"/>
        <v>2.7445155755451953E-4</v>
      </c>
      <c r="K2597" s="2">
        <f t="shared" si="316"/>
        <v>5.7802518822150172E-2</v>
      </c>
    </row>
    <row r="2598" spans="1:11" ht="13.5" x14ac:dyDescent="0.25">
      <c r="A2598" s="3">
        <f>TITRES_STAT!B2601</f>
        <v>0</v>
      </c>
      <c r="B2598" s="6">
        <f>TITRES_STAT!D2601</f>
        <v>0</v>
      </c>
      <c r="C2598" s="2">
        <f t="shared" si="317"/>
        <v>0</v>
      </c>
      <c r="D2598" s="2">
        <f t="shared" si="318"/>
        <v>0</v>
      </c>
      <c r="E2598" s="2">
        <f t="shared" si="320"/>
        <v>0</v>
      </c>
      <c r="F2598" s="2">
        <f t="shared" si="321"/>
        <v>0</v>
      </c>
      <c r="G2598" s="2">
        <f t="shared" si="315"/>
        <v>0</v>
      </c>
      <c r="H2598" s="2">
        <f t="shared" si="319"/>
        <v>1.0914500000000007</v>
      </c>
      <c r="I2598" s="2">
        <f t="array" ref="I2598">SUMPRODUCT(B2582:B2601, (ROW(B2582:B2601)-ROW(B2582)+1)) / (20*21/2)</f>
        <v>0</v>
      </c>
      <c r="J2598" s="2">
        <f t="shared" si="322"/>
        <v>2.4831331397789865E-4</v>
      </c>
      <c r="K2598" s="2">
        <f t="shared" si="316"/>
        <v>5.5535753378144287E-2</v>
      </c>
    </row>
    <row r="2599" spans="1:11" ht="13.5" x14ac:dyDescent="0.25">
      <c r="A2599" s="3">
        <f>TITRES_STAT!B2602</f>
        <v>0</v>
      </c>
      <c r="B2599" s="6">
        <f>TITRES_STAT!D2602</f>
        <v>0</v>
      </c>
      <c r="C2599" s="2">
        <f t="shared" si="317"/>
        <v>0</v>
      </c>
      <c r="D2599" s="2">
        <f t="shared" si="318"/>
        <v>0</v>
      </c>
      <c r="E2599" s="2">
        <f t="shared" si="320"/>
        <v>0</v>
      </c>
      <c r="F2599" s="2">
        <f t="shared" si="321"/>
        <v>0</v>
      </c>
      <c r="G2599" s="2">
        <f t="shared" si="315"/>
        <v>0</v>
      </c>
      <c r="H2599" s="2">
        <f t="shared" si="319"/>
        <v>1.0815500000000007</v>
      </c>
      <c r="I2599" s="2">
        <f t="array" ref="I2599">SUMPRODUCT(B2583:B2602, (ROW(B2583:B2602)-ROW(B2583)+1)) / (20*21/2)</f>
        <v>0</v>
      </c>
      <c r="J2599" s="2">
        <f t="shared" si="322"/>
        <v>2.2466442693238448E-4</v>
      </c>
      <c r="K2599" s="2">
        <f t="shared" si="316"/>
        <v>5.3357880696648437E-2</v>
      </c>
    </row>
    <row r="2600" spans="1:11" ht="13.5" x14ac:dyDescent="0.25">
      <c r="A2600" s="3">
        <f>TITRES_STAT!B2603</f>
        <v>0</v>
      </c>
      <c r="B2600" s="6">
        <f>TITRES_STAT!D2603</f>
        <v>0</v>
      </c>
      <c r="C2600" s="2">
        <f t="shared" si="317"/>
        <v>0</v>
      </c>
      <c r="D2600" s="2">
        <f t="shared" si="318"/>
        <v>0</v>
      </c>
      <c r="E2600" s="2">
        <f t="shared" si="320"/>
        <v>0</v>
      </c>
      <c r="F2600" s="2">
        <f t="shared" si="321"/>
        <v>0</v>
      </c>
      <c r="G2600" s="2">
        <f t="shared" si="315"/>
        <v>0</v>
      </c>
      <c r="H2600" s="2">
        <f t="shared" si="319"/>
        <v>1.0716500000000007</v>
      </c>
      <c r="I2600" s="2">
        <f t="array" ref="I2600">SUMPRODUCT(B2584:B2603, (ROW(B2584:B2603)-ROW(B2584)+1)) / (20*21/2)</f>
        <v>0</v>
      </c>
      <c r="J2600" s="2">
        <f t="shared" si="322"/>
        <v>2.0326781484358595E-4</v>
      </c>
      <c r="K2600" s="2">
        <f t="shared" si="316"/>
        <v>5.1265414786975952E-2</v>
      </c>
    </row>
    <row r="2601" spans="1:11" ht="13.5" x14ac:dyDescent="0.25">
      <c r="A2601" s="3">
        <f>TITRES_STAT!B2604</f>
        <v>0</v>
      </c>
      <c r="B2601" s="6">
        <f>TITRES_STAT!D2604</f>
        <v>0</v>
      </c>
      <c r="C2601" s="2">
        <f t="shared" si="317"/>
        <v>0</v>
      </c>
      <c r="D2601" s="2">
        <f t="shared" si="318"/>
        <v>0</v>
      </c>
      <c r="E2601" s="2">
        <f t="shared" si="320"/>
        <v>0</v>
      </c>
      <c r="F2601" s="2">
        <f t="shared" si="321"/>
        <v>0</v>
      </c>
      <c r="G2601" s="2">
        <f t="shared" si="315"/>
        <v>0</v>
      </c>
      <c r="H2601" s="2">
        <f t="shared" si="319"/>
        <v>1.0621000000000007</v>
      </c>
      <c r="I2601" s="2">
        <f t="array" ref="I2601">SUMPRODUCT(B2585:B2604, (ROW(B2585:B2604)-ROW(B2585)+1)) / (20*21/2)</f>
        <v>0</v>
      </c>
      <c r="J2601" s="2">
        <f t="shared" si="322"/>
        <v>1.8390897533467301E-4</v>
      </c>
      <c r="K2601" s="2">
        <f t="shared" si="316"/>
        <v>4.9255006363957292E-2</v>
      </c>
    </row>
    <row r="2602" spans="1:11" ht="13.5" x14ac:dyDescent="0.25">
      <c r="A2602" s="3">
        <f>TITRES_STAT!B2605</f>
        <v>0</v>
      </c>
      <c r="B2602" s="6">
        <f>TITRES_STAT!D2605</f>
        <v>0</v>
      </c>
      <c r="C2602" s="2">
        <f t="shared" si="317"/>
        <v>0</v>
      </c>
      <c r="D2602" s="2">
        <f t="shared" si="318"/>
        <v>0</v>
      </c>
      <c r="E2602" s="2">
        <f t="shared" si="320"/>
        <v>0</v>
      </c>
      <c r="F2602" s="2">
        <f t="shared" si="321"/>
        <v>0</v>
      </c>
      <c r="G2602" s="2">
        <f t="shared" si="315"/>
        <v>0</v>
      </c>
      <c r="H2602" s="2">
        <f t="shared" si="319"/>
        <v>1.0525000000000007</v>
      </c>
      <c r="I2602" s="2">
        <f t="array" ref="I2602">SUMPRODUCT(B2586:B2605, (ROW(B2586:B2605)-ROW(B2586)+1)) / (20*21/2)</f>
        <v>0</v>
      </c>
      <c r="J2602" s="2">
        <f t="shared" si="322"/>
        <v>1.6639383482660892E-4</v>
      </c>
      <c r="K2602" s="2">
        <f t="shared" si="316"/>
        <v>4.732343748693936E-2</v>
      </c>
    </row>
    <row r="2603" spans="1:11" ht="13.5" x14ac:dyDescent="0.25">
      <c r="A2603" s="3">
        <f>TITRES_STAT!B2606</f>
        <v>0</v>
      </c>
      <c r="B2603" s="6">
        <f>TITRES_STAT!D2606</f>
        <v>0</v>
      </c>
      <c r="C2603" s="2">
        <f t="shared" si="317"/>
        <v>0</v>
      </c>
      <c r="D2603" s="2">
        <f t="shared" si="318"/>
        <v>0</v>
      </c>
      <c r="E2603" s="2">
        <f t="shared" si="320"/>
        <v>0</v>
      </c>
      <c r="F2603" s="2">
        <f t="shared" si="321"/>
        <v>0</v>
      </c>
      <c r="G2603" s="2">
        <f t="shared" si="315"/>
        <v>0</v>
      </c>
      <c r="H2603" s="2">
        <f t="shared" si="319"/>
        <v>1.0429000000000006</v>
      </c>
      <c r="I2603" s="2">
        <f t="array" ref="I2603">SUMPRODUCT(B2587:B2606, (ROW(B2587:B2606)-ROW(B2587)+1)) / (20*21/2)</f>
        <v>0</v>
      </c>
      <c r="J2603" s="2">
        <f t="shared" si="322"/>
        <v>1.5054680293836046E-4</v>
      </c>
      <c r="K2603" s="2">
        <f t="shared" si="316"/>
        <v>4.5467616409020167E-2</v>
      </c>
    </row>
    <row r="2604" spans="1:11" ht="13.5" x14ac:dyDescent="0.25">
      <c r="A2604" s="3">
        <f>TITRES_STAT!B2607</f>
        <v>0</v>
      </c>
      <c r="B2604" s="6">
        <f>TITRES_STAT!D2607</f>
        <v>0</v>
      </c>
      <c r="C2604" s="2">
        <f t="shared" si="317"/>
        <v>0</v>
      </c>
      <c r="D2604" s="2">
        <f t="shared" si="318"/>
        <v>0</v>
      </c>
      <c r="E2604" s="2">
        <f t="shared" si="320"/>
        <v>0</v>
      </c>
      <c r="F2604" s="2">
        <f t="shared" si="321"/>
        <v>0</v>
      </c>
      <c r="G2604" s="2">
        <f t="shared" si="315"/>
        <v>0</v>
      </c>
      <c r="H2604" s="2">
        <f t="shared" si="319"/>
        <v>1.0334000000000005</v>
      </c>
      <c r="I2604" s="2">
        <f t="array" ref="I2604">SUMPRODUCT(B2588:B2607, (ROW(B2588:B2607)-ROW(B2588)+1)) / (20*21/2)</f>
        <v>0</v>
      </c>
      <c r="J2604" s="2">
        <f t="shared" si="322"/>
        <v>1.3620901218232612E-4</v>
      </c>
      <c r="K2604" s="2">
        <f t="shared" si="316"/>
        <v>4.3684572628274278E-2</v>
      </c>
    </row>
    <row r="2605" spans="1:11" ht="13.5" x14ac:dyDescent="0.25">
      <c r="A2605" s="3">
        <f>TITRES_STAT!B2608</f>
        <v>0</v>
      </c>
      <c r="B2605" s="6">
        <f>TITRES_STAT!D2608</f>
        <v>0</v>
      </c>
      <c r="C2605" s="2">
        <f t="shared" si="317"/>
        <v>0</v>
      </c>
      <c r="D2605" s="2">
        <f t="shared" si="318"/>
        <v>0</v>
      </c>
      <c r="E2605" s="2">
        <f t="shared" si="320"/>
        <v>0</v>
      </c>
      <c r="F2605" s="2">
        <f t="shared" si="321"/>
        <v>0</v>
      </c>
      <c r="G2605" s="2">
        <f t="shared" si="315"/>
        <v>0</v>
      </c>
      <c r="H2605" s="2">
        <f t="shared" si="319"/>
        <v>1.0236500000000006</v>
      </c>
      <c r="I2605" s="2">
        <f t="array" ref="I2605">SUMPRODUCT(B2589:B2608, (ROW(B2589:B2608)-ROW(B2589)+1)) / (20*21/2)</f>
        <v>0</v>
      </c>
      <c r="J2605" s="2">
        <f t="shared" si="322"/>
        <v>1.2323672530781886E-4</v>
      </c>
      <c r="K2605" s="2">
        <f t="shared" si="316"/>
        <v>4.1971452133047836E-2</v>
      </c>
    </row>
    <row r="2606" spans="1:11" ht="13.5" x14ac:dyDescent="0.25">
      <c r="A2606" s="3">
        <f>TITRES_STAT!B2609</f>
        <v>0</v>
      </c>
      <c r="B2606" s="6">
        <f>TITRES_STAT!D2609</f>
        <v>0</v>
      </c>
      <c r="C2606" s="2">
        <f t="shared" si="317"/>
        <v>0</v>
      </c>
      <c r="D2606" s="2">
        <f t="shared" si="318"/>
        <v>0</v>
      </c>
      <c r="E2606" s="2">
        <f t="shared" si="320"/>
        <v>0</v>
      </c>
      <c r="F2606" s="2">
        <f t="shared" si="321"/>
        <v>0</v>
      </c>
      <c r="G2606" s="2">
        <f t="shared" si="315"/>
        <v>0</v>
      </c>
      <c r="H2606" s="2">
        <f t="shared" si="319"/>
        <v>1.0138000000000007</v>
      </c>
      <c r="I2606" s="2">
        <f t="array" ref="I2606">SUMPRODUCT(B2590:B2609, (ROW(B2590:B2609)-ROW(B2590)+1)) / (20*21/2)</f>
        <v>0</v>
      </c>
      <c r="J2606" s="2">
        <f t="shared" si="322"/>
        <v>1.1149989432612182E-4</v>
      </c>
      <c r="K2606" s="2">
        <f t="shared" si="316"/>
        <v>4.0325512833712628E-2</v>
      </c>
    </row>
    <row r="2607" spans="1:11" ht="13.5" x14ac:dyDescent="0.25">
      <c r="A2607" s="3">
        <f>TITRES_STAT!B2610</f>
        <v>0</v>
      </c>
      <c r="B2607" s="6">
        <f>TITRES_STAT!D2610</f>
        <v>0</v>
      </c>
      <c r="C2607" s="2">
        <f t="shared" si="317"/>
        <v>0</v>
      </c>
      <c r="D2607" s="2">
        <f t="shared" si="318"/>
        <v>0</v>
      </c>
      <c r="E2607" s="2">
        <f t="shared" si="320"/>
        <v>0</v>
      </c>
      <c r="F2607" s="2">
        <f t="shared" si="321"/>
        <v>0</v>
      </c>
      <c r="G2607" s="2">
        <f t="shared" si="315"/>
        <v>0</v>
      </c>
      <c r="H2607" s="2">
        <f t="shared" si="319"/>
        <v>1.0039500000000006</v>
      </c>
      <c r="I2607" s="2">
        <f t="array" ref="I2607">SUMPRODUCT(B2591:B2610, (ROW(B2591:B2610)-ROW(B2591)+1)) / (20*21/2)</f>
        <v>0</v>
      </c>
      <c r="J2607" s="2">
        <f t="shared" si="322"/>
        <v>1.0088085677125307E-4</v>
      </c>
      <c r="K2607" s="2">
        <f t="shared" si="316"/>
        <v>3.8744120173567036E-2</v>
      </c>
    </row>
    <row r="2608" spans="1:11" ht="13.5" x14ac:dyDescent="0.25">
      <c r="A2608" s="3">
        <f>TITRES_STAT!B2611</f>
        <v>0</v>
      </c>
      <c r="B2608" s="6">
        <f>TITRES_STAT!D2611</f>
        <v>0</v>
      </c>
      <c r="C2608" s="2">
        <f t="shared" si="317"/>
        <v>0</v>
      </c>
      <c r="D2608" s="2">
        <f t="shared" si="318"/>
        <v>0</v>
      </c>
      <c r="E2608" s="2">
        <f t="shared" si="320"/>
        <v>0</v>
      </c>
      <c r="F2608" s="2">
        <f t="shared" si="321"/>
        <v>0</v>
      </c>
      <c r="G2608" s="2">
        <f t="shared" si="315"/>
        <v>0</v>
      </c>
      <c r="H2608" s="2">
        <f t="shared" si="319"/>
        <v>0.9943500000000004</v>
      </c>
      <c r="I2608" s="2">
        <f t="array" ref="I2608">SUMPRODUCT(B2592:B2611, (ROW(B2592:B2611)-ROW(B2592)+1)) / (20*21/2)</f>
        <v>0</v>
      </c>
      <c r="J2608" s="2">
        <f t="shared" si="322"/>
        <v>9.1273156126371832E-5</v>
      </c>
      <c r="K2608" s="2">
        <f t="shared" si="316"/>
        <v>3.7224742911858524E-2</v>
      </c>
    </row>
    <row r="2609" spans="1:11" ht="13.5" x14ac:dyDescent="0.25">
      <c r="A2609" s="3">
        <f>TITRES_STAT!B2612</f>
        <v>0</v>
      </c>
      <c r="B2609" s="6">
        <f>TITRES_STAT!D2612</f>
        <v>0</v>
      </c>
      <c r="C2609" s="2">
        <f t="shared" si="317"/>
        <v>0</v>
      </c>
      <c r="D2609" s="2">
        <f t="shared" si="318"/>
        <v>0</v>
      </c>
      <c r="E2609" s="2">
        <f t="shared" si="320"/>
        <v>0</v>
      </c>
      <c r="F2609" s="2">
        <f t="shared" si="321"/>
        <v>0</v>
      </c>
      <c r="G2609" s="2">
        <f t="shared" si="315"/>
        <v>0</v>
      </c>
      <c r="H2609" s="2">
        <f t="shared" si="319"/>
        <v>0.98460000000000047</v>
      </c>
      <c r="I2609" s="2">
        <f t="array" ref="I2609">SUMPRODUCT(B2593:B2612, (ROW(B2593:B2612)-ROW(B2593)+1)) / (20*21/2)</f>
        <v>0</v>
      </c>
      <c r="J2609" s="2">
        <f t="shared" si="322"/>
        <v>8.2580474590526897E-5</v>
      </c>
      <c r="K2609" s="2">
        <f t="shared" si="316"/>
        <v>3.5764949072177796E-2</v>
      </c>
    </row>
    <row r="2610" spans="1:11" ht="13.5" x14ac:dyDescent="0.25">
      <c r="A2610" s="3">
        <f>TITRES_STAT!B2613</f>
        <v>0</v>
      </c>
      <c r="B2610" s="6">
        <f>TITRES_STAT!D2613</f>
        <v>0</v>
      </c>
      <c r="C2610" s="2">
        <f t="shared" si="317"/>
        <v>0</v>
      </c>
      <c r="D2610" s="2">
        <f t="shared" si="318"/>
        <v>0</v>
      </c>
      <c r="E2610" s="2">
        <f t="shared" si="320"/>
        <v>0</v>
      </c>
      <c r="F2610" s="2">
        <f t="shared" si="321"/>
        <v>0</v>
      </c>
      <c r="G2610" s="2">
        <f t="shared" ref="G2610:G2673" si="323">AVERAGE(B2561:B2610)</f>
        <v>0</v>
      </c>
      <c r="H2610" s="2">
        <f t="shared" si="319"/>
        <v>0.97480000000000044</v>
      </c>
      <c r="I2610" s="2">
        <f t="array" ref="I2610">SUMPRODUCT(B2594:B2613, (ROW(B2594:B2613)-ROW(B2594)+1)) / (20*21/2)</f>
        <v>0</v>
      </c>
      <c r="J2610" s="2">
        <f t="shared" si="322"/>
        <v>7.4715667486667195E-5</v>
      </c>
      <c r="K2610" s="2">
        <f t="shared" si="316"/>
        <v>3.4362402049739449E-2</v>
      </c>
    </row>
    <row r="2611" spans="1:11" ht="13.5" x14ac:dyDescent="0.25">
      <c r="A2611" s="3">
        <f>TITRES_STAT!B2614</f>
        <v>0</v>
      </c>
      <c r="B2611" s="6">
        <f>TITRES_STAT!D2614</f>
        <v>0</v>
      </c>
      <c r="C2611" s="2">
        <f t="shared" si="317"/>
        <v>0</v>
      </c>
      <c r="D2611" s="2">
        <f t="shared" si="318"/>
        <v>0</v>
      </c>
      <c r="E2611" s="2">
        <f t="shared" si="320"/>
        <v>0</v>
      </c>
      <c r="F2611" s="2">
        <f t="shared" si="321"/>
        <v>0</v>
      </c>
      <c r="G2611" s="2">
        <f t="shared" si="323"/>
        <v>0</v>
      </c>
      <c r="H2611" s="2">
        <f t="shared" si="319"/>
        <v>0.96505000000000041</v>
      </c>
      <c r="I2611" s="2">
        <f t="array" ref="I2611">SUMPRODUCT(B2595:B2614, (ROW(B2595:B2614)-ROW(B2595)+1)) / (20*21/2)</f>
        <v>0</v>
      </c>
      <c r="J2611" s="2">
        <f t="shared" si="322"/>
        <v>6.7599889630794123E-5</v>
      </c>
      <c r="K2611" s="2">
        <f t="shared" ref="K2611:K2674" si="324">$K$4*B2611+(1-$K$4)*K2610</f>
        <v>3.3014856871318297E-2</v>
      </c>
    </row>
    <row r="2612" spans="1:11" ht="13.5" x14ac:dyDescent="0.25">
      <c r="A2612" s="3">
        <f>TITRES_STAT!B2615</f>
        <v>0</v>
      </c>
      <c r="B2612" s="6">
        <f>TITRES_STAT!D2615</f>
        <v>0</v>
      </c>
      <c r="C2612" s="2">
        <f t="shared" si="317"/>
        <v>0</v>
      </c>
      <c r="D2612" s="2">
        <f t="shared" si="318"/>
        <v>0</v>
      </c>
      <c r="E2612" s="2">
        <f t="shared" si="320"/>
        <v>0</v>
      </c>
      <c r="F2612" s="2">
        <f t="shared" si="321"/>
        <v>0</v>
      </c>
      <c r="G2612" s="2">
        <f t="shared" si="323"/>
        <v>0</v>
      </c>
      <c r="H2612" s="2">
        <f t="shared" si="319"/>
        <v>0.95530000000000048</v>
      </c>
      <c r="I2612" s="2">
        <f t="array" ref="I2612">SUMPRODUCT(B2596:B2615, (ROW(B2596:B2615)-ROW(B2596)+1)) / (20*21/2)</f>
        <v>0</v>
      </c>
      <c r="J2612" s="2">
        <f t="shared" si="322"/>
        <v>6.1161804904051823E-5</v>
      </c>
      <c r="K2612" s="2">
        <f t="shared" si="324"/>
        <v>3.1720156601854836E-2</v>
      </c>
    </row>
    <row r="2613" spans="1:11" ht="13.5" x14ac:dyDescent="0.25">
      <c r="A2613" s="3">
        <f>TITRES_STAT!B2616</f>
        <v>0</v>
      </c>
      <c r="B2613" s="6">
        <f>TITRES_STAT!D2616</f>
        <v>0</v>
      </c>
      <c r="C2613" s="2">
        <f t="shared" si="317"/>
        <v>0</v>
      </c>
      <c r="D2613" s="2">
        <f t="shared" si="318"/>
        <v>0</v>
      </c>
      <c r="E2613" s="2">
        <f t="shared" si="320"/>
        <v>0</v>
      </c>
      <c r="F2613" s="2">
        <f t="shared" si="321"/>
        <v>0</v>
      </c>
      <c r="G2613" s="2">
        <f t="shared" si="323"/>
        <v>0</v>
      </c>
      <c r="H2613" s="2">
        <f t="shared" si="319"/>
        <v>0.94580000000000042</v>
      </c>
      <c r="I2613" s="2">
        <f t="array" ref="I2613">SUMPRODUCT(B2597:B2616, (ROW(B2597:B2616)-ROW(B2597)+1)) / (20*21/2)</f>
        <v>0</v>
      </c>
      <c r="J2613" s="2">
        <f t="shared" si="322"/>
        <v>5.5336871103665932E-5</v>
      </c>
      <c r="K2613" s="2">
        <f t="shared" si="324"/>
        <v>3.0476228891978176E-2</v>
      </c>
    </row>
    <row r="2614" spans="1:11" ht="13.5" x14ac:dyDescent="0.25">
      <c r="A2614" s="3">
        <f>TITRES_STAT!B2617</f>
        <v>0</v>
      </c>
      <c r="B2614" s="6">
        <f>TITRES_STAT!D2617</f>
        <v>0</v>
      </c>
      <c r="C2614" s="2">
        <f t="shared" si="317"/>
        <v>0</v>
      </c>
      <c r="D2614" s="2">
        <f t="shared" si="318"/>
        <v>0</v>
      </c>
      <c r="E2614" s="2">
        <f t="shared" si="320"/>
        <v>0</v>
      </c>
      <c r="F2614" s="2">
        <f t="shared" si="321"/>
        <v>0</v>
      </c>
      <c r="G2614" s="2">
        <f t="shared" si="323"/>
        <v>0</v>
      </c>
      <c r="H2614" s="2">
        <f t="shared" si="319"/>
        <v>0.93635000000000046</v>
      </c>
      <c r="I2614" s="2">
        <f t="array" ref="I2614">SUMPRODUCT(B2598:B2617, (ROW(B2598:B2617)-ROW(B2598)+1)) / (20*21/2)</f>
        <v>0</v>
      </c>
      <c r="J2614" s="2">
        <f t="shared" si="322"/>
        <v>5.0066692903316793E-5</v>
      </c>
      <c r="K2614" s="2">
        <f t="shared" si="324"/>
        <v>2.9281082660920211E-2</v>
      </c>
    </row>
    <row r="2615" spans="1:11" ht="13.5" x14ac:dyDescent="0.25">
      <c r="A2615" s="3">
        <f>TITRES_STAT!B2618</f>
        <v>0</v>
      </c>
      <c r="B2615" s="6">
        <f>TITRES_STAT!D2618</f>
        <v>0</v>
      </c>
      <c r="C2615" s="2">
        <f t="shared" si="317"/>
        <v>0</v>
      </c>
      <c r="D2615" s="2">
        <f t="shared" si="318"/>
        <v>0</v>
      </c>
      <c r="E2615" s="2">
        <f t="shared" si="320"/>
        <v>0</v>
      </c>
      <c r="F2615" s="2">
        <f t="shared" si="321"/>
        <v>0</v>
      </c>
      <c r="G2615" s="2">
        <f t="shared" si="323"/>
        <v>0</v>
      </c>
      <c r="H2615" s="2">
        <f t="shared" si="319"/>
        <v>0.92690000000000039</v>
      </c>
      <c r="I2615" s="2">
        <f t="array" ref="I2615">SUMPRODUCT(B2599:B2618, (ROW(B2599:B2618)-ROW(B2599)+1)) / (20*21/2)</f>
        <v>0</v>
      </c>
      <c r="J2615" s="2">
        <f t="shared" si="322"/>
        <v>4.5298436436334242E-5</v>
      </c>
      <c r="K2615" s="2">
        <f t="shared" si="324"/>
        <v>2.8132804909511575E-2</v>
      </c>
    </row>
    <row r="2616" spans="1:11" ht="13.5" x14ac:dyDescent="0.25">
      <c r="A2616" s="3">
        <f>TITRES_STAT!B2619</f>
        <v>0</v>
      </c>
      <c r="B2616" s="6">
        <f>TITRES_STAT!D2619</f>
        <v>0</v>
      </c>
      <c r="C2616" s="2">
        <f t="shared" si="317"/>
        <v>0</v>
      </c>
      <c r="D2616" s="2">
        <f t="shared" si="318"/>
        <v>0</v>
      </c>
      <c r="E2616" s="2">
        <f t="shared" si="320"/>
        <v>0</v>
      </c>
      <c r="F2616" s="2">
        <f t="shared" si="321"/>
        <v>0</v>
      </c>
      <c r="G2616" s="2">
        <f t="shared" si="323"/>
        <v>0</v>
      </c>
      <c r="H2616" s="2">
        <f t="shared" si="319"/>
        <v>0.91745000000000032</v>
      </c>
      <c r="I2616" s="2">
        <f t="array" ref="I2616">SUMPRODUCT(B2600:B2619, (ROW(B2600:B2619)-ROW(B2600)+1)) / (20*21/2)</f>
        <v>0</v>
      </c>
      <c r="J2616" s="2">
        <f t="shared" si="322"/>
        <v>4.0984299632873837E-5</v>
      </c>
      <c r="K2616" s="2">
        <f t="shared" si="324"/>
        <v>2.702955765815818E-2</v>
      </c>
    </row>
    <row r="2617" spans="1:11" ht="13.5" x14ac:dyDescent="0.25">
      <c r="A2617" s="3">
        <f>TITRES_STAT!B2620</f>
        <v>0</v>
      </c>
      <c r="B2617" s="6">
        <f>TITRES_STAT!D2620</f>
        <v>0</v>
      </c>
      <c r="C2617" s="2">
        <f t="shared" si="317"/>
        <v>0</v>
      </c>
      <c r="D2617" s="2">
        <f t="shared" si="318"/>
        <v>0</v>
      </c>
      <c r="E2617" s="2">
        <f t="shared" si="320"/>
        <v>0</v>
      </c>
      <c r="F2617" s="2">
        <f t="shared" si="321"/>
        <v>0</v>
      </c>
      <c r="G2617" s="2">
        <f t="shared" si="323"/>
        <v>0</v>
      </c>
      <c r="H2617" s="2">
        <f t="shared" si="319"/>
        <v>0.90820000000000023</v>
      </c>
      <c r="I2617" s="2">
        <f t="array" ref="I2617">SUMPRODUCT(B2601:B2620, (ROW(B2601:B2620)-ROW(B2601)+1)) / (20*21/2)</f>
        <v>0</v>
      </c>
      <c r="J2617" s="2">
        <f t="shared" si="322"/>
        <v>3.7081033001171565E-5</v>
      </c>
      <c r="K2617" s="2">
        <f t="shared" si="324"/>
        <v>2.5969575004897074E-2</v>
      </c>
    </row>
    <row r="2618" spans="1:11" ht="13.5" x14ac:dyDescent="0.25">
      <c r="A2618" s="3">
        <f>TITRES_STAT!B2621</f>
        <v>0</v>
      </c>
      <c r="B2618" s="6">
        <f>TITRES_STAT!D2621</f>
        <v>0</v>
      </c>
      <c r="C2618" s="2">
        <f t="shared" si="317"/>
        <v>0</v>
      </c>
      <c r="D2618" s="2">
        <f t="shared" si="318"/>
        <v>0</v>
      </c>
      <c r="E2618" s="2">
        <f t="shared" si="320"/>
        <v>0</v>
      </c>
      <c r="F2618" s="2">
        <f t="shared" si="321"/>
        <v>0</v>
      </c>
      <c r="G2618" s="2">
        <f t="shared" si="323"/>
        <v>0</v>
      </c>
      <c r="H2618" s="2">
        <f t="shared" si="319"/>
        <v>0.89855000000000018</v>
      </c>
      <c r="I2618" s="2">
        <f t="array" ref="I2618">SUMPRODUCT(B2602:B2621, (ROW(B2602:B2621)-ROW(B2602)+1)) / (20*21/2)</f>
        <v>0</v>
      </c>
      <c r="J2618" s="2">
        <f t="shared" si="322"/>
        <v>3.3549506048679035E-5</v>
      </c>
      <c r="K2618" s="2">
        <f t="shared" si="324"/>
        <v>2.4951160298822678E-2</v>
      </c>
    </row>
    <row r="2619" spans="1:11" ht="13.5" x14ac:dyDescent="0.25">
      <c r="A2619" s="3">
        <f>TITRES_STAT!B2622</f>
        <v>0</v>
      </c>
      <c r="B2619" s="6">
        <f>TITRES_STAT!D2622</f>
        <v>0</v>
      </c>
      <c r="C2619" s="2">
        <f t="shared" si="317"/>
        <v>0</v>
      </c>
      <c r="D2619" s="2">
        <f t="shared" si="318"/>
        <v>0</v>
      </c>
      <c r="E2619" s="2">
        <f t="shared" si="320"/>
        <v>0</v>
      </c>
      <c r="F2619" s="2">
        <f t="shared" si="321"/>
        <v>0</v>
      </c>
      <c r="G2619" s="2">
        <f t="shared" si="323"/>
        <v>0</v>
      </c>
      <c r="H2619" s="2">
        <f t="shared" si="319"/>
        <v>0.88905000000000012</v>
      </c>
      <c r="I2619" s="2">
        <f t="array" ref="I2619">SUMPRODUCT(B2603:B2622, (ROW(B2603:B2622)-ROW(B2603)+1)) / (20*21/2)</f>
        <v>0</v>
      </c>
      <c r="J2619" s="2">
        <f t="shared" si="322"/>
        <v>3.0354314996423891E-5</v>
      </c>
      <c r="K2619" s="2">
        <f t="shared" si="324"/>
        <v>2.3972683424359046E-2</v>
      </c>
    </row>
    <row r="2620" spans="1:11" ht="13.5" x14ac:dyDescent="0.25">
      <c r="A2620" s="3">
        <f>TITRES_STAT!B2623</f>
        <v>0</v>
      </c>
      <c r="B2620" s="6">
        <f>TITRES_STAT!D2623</f>
        <v>0</v>
      </c>
      <c r="C2620" s="2">
        <f t="shared" si="317"/>
        <v>0</v>
      </c>
      <c r="D2620" s="2">
        <f t="shared" si="318"/>
        <v>0</v>
      </c>
      <c r="E2620" s="2">
        <f t="shared" si="320"/>
        <v>0</v>
      </c>
      <c r="F2620" s="2">
        <f t="shared" si="321"/>
        <v>0</v>
      </c>
      <c r="G2620" s="2">
        <f t="shared" si="323"/>
        <v>0</v>
      </c>
      <c r="H2620" s="2">
        <f t="shared" si="319"/>
        <v>0.8792000000000002</v>
      </c>
      <c r="I2620" s="2">
        <f t="array" ref="I2620">SUMPRODUCT(B2604:B2623, (ROW(B2604:B2623)-ROW(B2604)+1)) / (20*21/2)</f>
        <v>0</v>
      </c>
      <c r="J2620" s="2">
        <f t="shared" si="322"/>
        <v>2.746342785390733E-5</v>
      </c>
      <c r="K2620" s="2">
        <f t="shared" si="324"/>
        <v>2.303257819203124E-2</v>
      </c>
    </row>
    <row r="2621" spans="1:11" ht="13.5" x14ac:dyDescent="0.25">
      <c r="A2621" s="3">
        <f>TITRES_STAT!B2624</f>
        <v>0</v>
      </c>
      <c r="B2621" s="6">
        <f>TITRES_STAT!D2624</f>
        <v>0</v>
      </c>
      <c r="C2621" s="2">
        <f t="shared" si="317"/>
        <v>0</v>
      </c>
      <c r="D2621" s="2">
        <f t="shared" si="318"/>
        <v>0</v>
      </c>
      <c r="E2621" s="2">
        <f t="shared" si="320"/>
        <v>0</v>
      </c>
      <c r="F2621" s="2">
        <f t="shared" si="321"/>
        <v>0</v>
      </c>
      <c r="G2621" s="2">
        <f t="shared" si="323"/>
        <v>0</v>
      </c>
      <c r="H2621" s="2">
        <f t="shared" si="319"/>
        <v>0.86940000000000017</v>
      </c>
      <c r="I2621" s="2">
        <f t="array" ref="I2621">SUMPRODUCT(B2605:B2624, (ROW(B2605:B2624)-ROW(B2605)+1)) / (20*21/2)</f>
        <v>0</v>
      </c>
      <c r="J2621" s="2">
        <f t="shared" si="322"/>
        <v>2.4847863296392348E-5</v>
      </c>
      <c r="K2621" s="2">
        <f t="shared" si="324"/>
        <v>2.2129339831559427E-2</v>
      </c>
    </row>
    <row r="2622" spans="1:11" ht="13.5" x14ac:dyDescent="0.25">
      <c r="A2622" s="3">
        <f>TITRES_STAT!B2625</f>
        <v>0</v>
      </c>
      <c r="B2622" s="6">
        <f>TITRES_STAT!D2625</f>
        <v>0</v>
      </c>
      <c r="C2622" s="2">
        <f t="shared" si="317"/>
        <v>0</v>
      </c>
      <c r="D2622" s="2">
        <f t="shared" si="318"/>
        <v>0</v>
      </c>
      <c r="E2622" s="2">
        <f t="shared" si="320"/>
        <v>0</v>
      </c>
      <c r="F2622" s="2">
        <f t="shared" si="321"/>
        <v>0</v>
      </c>
      <c r="G2622" s="2">
        <f t="shared" si="323"/>
        <v>0</v>
      </c>
      <c r="H2622" s="2">
        <f t="shared" si="319"/>
        <v>0.85975000000000013</v>
      </c>
      <c r="I2622" s="2">
        <f t="array" ref="I2622">SUMPRODUCT(B2606:B2625, (ROW(B2606:B2625)-ROW(B2606)+1)) / (20*21/2)</f>
        <v>0</v>
      </c>
      <c r="J2622" s="2">
        <f t="shared" si="322"/>
        <v>2.2481400125307362E-5</v>
      </c>
      <c r="K2622" s="2">
        <f t="shared" si="324"/>
        <v>2.1261522583262981E-2</v>
      </c>
    </row>
    <row r="2623" spans="1:11" ht="13.5" x14ac:dyDescent="0.25">
      <c r="A2623" s="3">
        <f>TITRES_STAT!B2626</f>
        <v>0</v>
      </c>
      <c r="B2623" s="6">
        <f>TITRES_STAT!D2626</f>
        <v>0</v>
      </c>
      <c r="C2623" s="2">
        <f t="shared" si="317"/>
        <v>0</v>
      </c>
      <c r="D2623" s="2">
        <f t="shared" si="318"/>
        <v>0</v>
      </c>
      <c r="E2623" s="2">
        <f t="shared" si="320"/>
        <v>0</v>
      </c>
      <c r="F2623" s="2">
        <f t="shared" si="321"/>
        <v>0</v>
      </c>
      <c r="G2623" s="2">
        <f t="shared" si="323"/>
        <v>0</v>
      </c>
      <c r="H2623" s="2">
        <f t="shared" si="319"/>
        <v>0.85010000000000008</v>
      </c>
      <c r="I2623" s="2">
        <f t="array" ref="I2623">SUMPRODUCT(B2607:B2626, (ROW(B2607:B2626)-ROW(B2607)+1)) / (20*21/2)</f>
        <v>0</v>
      </c>
      <c r="J2623" s="2">
        <f t="shared" si="322"/>
        <v>2.0340314399087614E-5</v>
      </c>
      <c r="K2623" s="2">
        <f t="shared" si="324"/>
        <v>2.0427737383919335E-2</v>
      </c>
    </row>
    <row r="2624" spans="1:11" ht="13.5" x14ac:dyDescent="0.25">
      <c r="A2624" s="3">
        <f>TITRES_STAT!B2627</f>
        <v>0</v>
      </c>
      <c r="B2624" s="6">
        <f>TITRES_STAT!D2627</f>
        <v>0</v>
      </c>
      <c r="C2624" s="2">
        <f t="shared" si="317"/>
        <v>0</v>
      </c>
      <c r="D2624" s="2">
        <f t="shared" si="318"/>
        <v>0</v>
      </c>
      <c r="E2624" s="2">
        <f t="shared" si="320"/>
        <v>0</v>
      </c>
      <c r="F2624" s="2">
        <f t="shared" si="321"/>
        <v>0</v>
      </c>
      <c r="G2624" s="2">
        <f t="shared" si="323"/>
        <v>0</v>
      </c>
      <c r="H2624" s="2">
        <f t="shared" si="319"/>
        <v>0.84034999999999993</v>
      </c>
      <c r="I2624" s="2">
        <f t="array" ref="I2624">SUMPRODUCT(B2608:B2627, (ROW(B2608:B2627)-ROW(B2608)+1)) / (20*21/2)</f>
        <v>0</v>
      </c>
      <c r="J2624" s="2">
        <f t="shared" si="322"/>
        <v>1.8403141599174507E-5</v>
      </c>
      <c r="K2624" s="2">
        <f t="shared" si="324"/>
        <v>1.9626649643373479E-2</v>
      </c>
    </row>
    <row r="2625" spans="1:11" ht="13.5" x14ac:dyDescent="0.25">
      <c r="A2625" s="3">
        <f>TITRES_STAT!B2628</f>
        <v>0</v>
      </c>
      <c r="B2625" s="6">
        <f>TITRES_STAT!D2628</f>
        <v>0</v>
      </c>
      <c r="C2625" s="2">
        <f t="shared" si="317"/>
        <v>0</v>
      </c>
      <c r="D2625" s="2">
        <f t="shared" si="318"/>
        <v>0</v>
      </c>
      <c r="E2625" s="2">
        <f t="shared" si="320"/>
        <v>0</v>
      </c>
      <c r="F2625" s="2">
        <f t="shared" si="321"/>
        <v>0</v>
      </c>
      <c r="G2625" s="2">
        <f t="shared" si="323"/>
        <v>0</v>
      </c>
      <c r="H2625" s="2">
        <f t="shared" si="319"/>
        <v>0.83094999999999997</v>
      </c>
      <c r="I2625" s="2">
        <f t="array" ref="I2625">SUMPRODUCT(B2609:B2628, (ROW(B2609:B2628)-ROW(B2609)+1)) / (20*21/2)</f>
        <v>0</v>
      </c>
      <c r="J2625" s="2">
        <f t="shared" si="322"/>
        <v>1.6650461446872173E-5</v>
      </c>
      <c r="K2625" s="2">
        <f t="shared" si="324"/>
        <v>1.8856977108339227E-2</v>
      </c>
    </row>
    <row r="2626" spans="1:11" ht="13.5" x14ac:dyDescent="0.25">
      <c r="A2626" s="3">
        <f>TITRES_STAT!B2629</f>
        <v>0</v>
      </c>
      <c r="B2626" s="6">
        <f>TITRES_STAT!D2629</f>
        <v>0</v>
      </c>
      <c r="C2626" s="2">
        <f t="shared" si="317"/>
        <v>0</v>
      </c>
      <c r="D2626" s="2">
        <f t="shared" si="318"/>
        <v>0</v>
      </c>
      <c r="E2626" s="2">
        <f t="shared" si="320"/>
        <v>0</v>
      </c>
      <c r="F2626" s="2">
        <f t="shared" si="321"/>
        <v>0</v>
      </c>
      <c r="G2626" s="2">
        <f t="shared" si="323"/>
        <v>0</v>
      </c>
      <c r="H2626" s="2">
        <f t="shared" si="319"/>
        <v>0.82114999999999994</v>
      </c>
      <c r="I2626" s="2">
        <f t="array" ref="I2626">SUMPRODUCT(B2610:B2629, (ROW(B2610:B2629)-ROW(B2610)+1)) / (20*21/2)</f>
        <v>0</v>
      </c>
      <c r="J2626" s="2">
        <f t="shared" si="322"/>
        <v>1.5064703213836728E-5</v>
      </c>
      <c r="K2626" s="2">
        <f t="shared" si="324"/>
        <v>1.8117487809972983E-2</v>
      </c>
    </row>
    <row r="2627" spans="1:11" ht="13.5" x14ac:dyDescent="0.25">
      <c r="A2627" s="3">
        <f>TITRES_STAT!B2630</f>
        <v>0</v>
      </c>
      <c r="B2627" s="6">
        <f>TITRES_STAT!D2630</f>
        <v>0</v>
      </c>
      <c r="C2627" s="2">
        <f t="shared" si="317"/>
        <v>0</v>
      </c>
      <c r="D2627" s="2">
        <f t="shared" si="318"/>
        <v>0</v>
      </c>
      <c r="E2627" s="2">
        <f t="shared" si="320"/>
        <v>0</v>
      </c>
      <c r="F2627" s="2">
        <f t="shared" si="321"/>
        <v>0</v>
      </c>
      <c r="G2627" s="2">
        <f t="shared" si="323"/>
        <v>0</v>
      </c>
      <c r="H2627" s="2">
        <f t="shared" si="319"/>
        <v>0.8113499999999999</v>
      </c>
      <c r="I2627" s="2">
        <f t="array" ref="I2627">SUMPRODUCT(B2611:B2630, (ROW(B2611:B2630)-ROW(B2611)+1)) / (20*21/2)</f>
        <v>0</v>
      </c>
      <c r="J2627" s="2">
        <f t="shared" si="322"/>
        <v>1.3629969574423706E-5</v>
      </c>
      <c r="K2627" s="2">
        <f t="shared" si="324"/>
        <v>1.7406998091934828E-2</v>
      </c>
    </row>
    <row r="2628" spans="1:11" ht="13.5" x14ac:dyDescent="0.25">
      <c r="A2628" s="3">
        <f>TITRES_STAT!B2631</f>
        <v>0</v>
      </c>
      <c r="B2628" s="6">
        <f>TITRES_STAT!D2631</f>
        <v>0</v>
      </c>
      <c r="C2628" s="2">
        <f t="shared" ref="C2628:C2691" si="325">B2628-B2627</f>
        <v>0</v>
      </c>
      <c r="D2628" s="2">
        <f t="shared" si="318"/>
        <v>0</v>
      </c>
      <c r="E2628" s="2">
        <f t="shared" si="320"/>
        <v>0</v>
      </c>
      <c r="F2628" s="2">
        <f t="shared" si="321"/>
        <v>0</v>
      </c>
      <c r="G2628" s="2">
        <f t="shared" si="323"/>
        <v>0</v>
      </c>
      <c r="H2628" s="2">
        <f t="shared" si="319"/>
        <v>0.80174999999999996</v>
      </c>
      <c r="I2628" s="2">
        <f t="array" ref="I2628">SUMPRODUCT(B2612:B2631, (ROW(B2612:B2631)-ROW(B2612)+1)) / (20*21/2)</f>
        <v>0</v>
      </c>
      <c r="J2628" s="2">
        <f t="shared" si="322"/>
        <v>1.2331877234002401E-5</v>
      </c>
      <c r="K2628" s="2">
        <f t="shared" si="324"/>
        <v>1.672437071578052E-2</v>
      </c>
    </row>
    <row r="2629" spans="1:11" ht="13.5" x14ac:dyDescent="0.25">
      <c r="A2629" s="3">
        <f>TITRES_STAT!B2632</f>
        <v>0</v>
      </c>
      <c r="B2629" s="6">
        <f>TITRES_STAT!D2632</f>
        <v>0</v>
      </c>
      <c r="C2629" s="2">
        <f t="shared" si="325"/>
        <v>0</v>
      </c>
      <c r="D2629" s="2">
        <f t="shared" si="318"/>
        <v>0</v>
      </c>
      <c r="E2629" s="2">
        <f t="shared" si="320"/>
        <v>0</v>
      </c>
      <c r="F2629" s="2">
        <f t="shared" si="321"/>
        <v>0</v>
      </c>
      <c r="G2629" s="2">
        <f t="shared" si="323"/>
        <v>0</v>
      </c>
      <c r="H2629" s="2">
        <f t="shared" si="319"/>
        <v>0.79214999999999991</v>
      </c>
      <c r="I2629" s="2">
        <f t="array" ref="I2629">SUMPRODUCT(B2613:B2632, (ROW(B2613:B2632)-ROW(B2613)+1)) / (20*21/2)</f>
        <v>0</v>
      </c>
      <c r="J2629" s="2">
        <f t="shared" si="322"/>
        <v>1.1157412735525981E-5</v>
      </c>
      <c r="K2629" s="2">
        <f t="shared" si="324"/>
        <v>1.6068513040651874E-2</v>
      </c>
    </row>
    <row r="2630" spans="1:11" ht="13.5" x14ac:dyDescent="0.25">
      <c r="A2630" s="3">
        <f>TITRES_STAT!B2633</f>
        <v>0</v>
      </c>
      <c r="B2630" s="6">
        <f>TITRES_STAT!D2633</f>
        <v>0</v>
      </c>
      <c r="C2630" s="2">
        <f t="shared" si="325"/>
        <v>0</v>
      </c>
      <c r="D2630" s="2">
        <f t="shared" ref="D2630:D2693" si="326">AVERAGE(B2626:B2630)</f>
        <v>0</v>
      </c>
      <c r="E2630" s="2">
        <f t="shared" si="320"/>
        <v>0</v>
      </c>
      <c r="F2630" s="2">
        <f t="shared" si="321"/>
        <v>0</v>
      </c>
      <c r="G2630" s="2">
        <f t="shared" si="323"/>
        <v>0</v>
      </c>
      <c r="H2630" s="2">
        <f t="shared" si="319"/>
        <v>0.78264999999999985</v>
      </c>
      <c r="I2630" s="2">
        <f t="array" ref="I2630">SUMPRODUCT(B2614:B2633, (ROW(B2614:B2633)-ROW(B2614)+1)) / (20*21/2)</f>
        <v>0</v>
      </c>
      <c r="J2630" s="2">
        <f t="shared" si="322"/>
        <v>1.0094801998809222E-5</v>
      </c>
      <c r="K2630" s="2">
        <f t="shared" si="324"/>
        <v>1.5438375274351801E-2</v>
      </c>
    </row>
    <row r="2631" spans="1:11" ht="13.5" x14ac:dyDescent="0.25">
      <c r="A2631" s="3">
        <f>TITRES_STAT!B2634</f>
        <v>0</v>
      </c>
      <c r="B2631" s="6">
        <f>TITRES_STAT!D2634</f>
        <v>0</v>
      </c>
      <c r="C2631" s="2">
        <f t="shared" si="325"/>
        <v>0</v>
      </c>
      <c r="D2631" s="2">
        <f t="shared" si="326"/>
        <v>0</v>
      </c>
      <c r="E2631" s="2">
        <f t="shared" si="320"/>
        <v>0</v>
      </c>
      <c r="F2631" s="2">
        <f t="shared" si="321"/>
        <v>0</v>
      </c>
      <c r="G2631" s="2">
        <f t="shared" si="323"/>
        <v>0</v>
      </c>
      <c r="H2631" s="2">
        <f t="shared" si="319"/>
        <v>0.77289999999999981</v>
      </c>
      <c r="I2631" s="2">
        <f t="array" ref="I2631">SUMPRODUCT(B2615:B2634, (ROW(B2615:B2634)-ROW(B2615)+1)) / (20*21/2)</f>
        <v>0</v>
      </c>
      <c r="J2631" s="2">
        <f t="shared" si="322"/>
        <v>9.1333922846369155E-6</v>
      </c>
      <c r="K2631" s="2">
        <f t="shared" si="324"/>
        <v>1.4832948793004671E-2</v>
      </c>
    </row>
    <row r="2632" spans="1:11" ht="13.5" x14ac:dyDescent="0.25">
      <c r="A2632" s="3">
        <f>TITRES_STAT!B2635</f>
        <v>0</v>
      </c>
      <c r="B2632" s="6">
        <f>TITRES_STAT!D2635</f>
        <v>0</v>
      </c>
      <c r="C2632" s="2">
        <f t="shared" si="325"/>
        <v>0</v>
      </c>
      <c r="D2632" s="2">
        <f t="shared" si="326"/>
        <v>0</v>
      </c>
      <c r="E2632" s="2">
        <f t="shared" si="320"/>
        <v>0</v>
      </c>
      <c r="F2632" s="2">
        <f t="shared" si="321"/>
        <v>0</v>
      </c>
      <c r="G2632" s="2">
        <f t="shared" si="323"/>
        <v>0</v>
      </c>
      <c r="H2632" s="2">
        <f t="shared" si="319"/>
        <v>0.76294999999999968</v>
      </c>
      <c r="I2632" s="2">
        <f t="array" ref="I2632">SUMPRODUCT(B2616:B2635, (ROW(B2616:B2635)-ROW(B2616)+1)) / (20*21/2)</f>
        <v>0</v>
      </c>
      <c r="J2632" s="2">
        <f t="shared" si="322"/>
        <v>8.2635454003857804E-6</v>
      </c>
      <c r="K2632" s="2">
        <f t="shared" si="324"/>
        <v>1.4251264526612331E-2</v>
      </c>
    </row>
    <row r="2633" spans="1:11" ht="13.5" x14ac:dyDescent="0.25">
      <c r="A2633" s="3">
        <f>TITRES_STAT!B2636</f>
        <v>0</v>
      </c>
      <c r="B2633" s="6">
        <f>TITRES_STAT!D2636</f>
        <v>0</v>
      </c>
      <c r="C2633" s="2">
        <f t="shared" si="325"/>
        <v>0</v>
      </c>
      <c r="D2633" s="2">
        <f t="shared" si="326"/>
        <v>0</v>
      </c>
      <c r="E2633" s="2">
        <f t="shared" si="320"/>
        <v>0</v>
      </c>
      <c r="F2633" s="2">
        <f t="shared" si="321"/>
        <v>0</v>
      </c>
      <c r="G2633" s="2">
        <f t="shared" si="323"/>
        <v>0</v>
      </c>
      <c r="H2633" s="2">
        <f t="shared" si="319"/>
        <v>0.75299999999999967</v>
      </c>
      <c r="I2633" s="2">
        <f t="array" ref="I2633">SUMPRODUCT(B2617:B2636, (ROW(B2617:B2636)-ROW(B2617)+1)) / (20*21/2)</f>
        <v>0</v>
      </c>
      <c r="J2633" s="2">
        <f t="shared" si="322"/>
        <v>7.4765410765395158E-6</v>
      </c>
      <c r="K2633" s="2">
        <f t="shared" si="324"/>
        <v>1.3692391407921653E-2</v>
      </c>
    </row>
    <row r="2634" spans="1:11" ht="13.5" x14ac:dyDescent="0.25">
      <c r="A2634" s="3">
        <f>TITRES_STAT!B2637</f>
        <v>0</v>
      </c>
      <c r="B2634" s="6">
        <f>TITRES_STAT!D2637</f>
        <v>0</v>
      </c>
      <c r="C2634" s="2">
        <f t="shared" si="325"/>
        <v>0</v>
      </c>
      <c r="D2634" s="2">
        <f t="shared" si="326"/>
        <v>0</v>
      </c>
      <c r="E2634" s="2">
        <f t="shared" si="320"/>
        <v>0</v>
      </c>
      <c r="F2634" s="2">
        <f t="shared" si="321"/>
        <v>0</v>
      </c>
      <c r="G2634" s="2">
        <f t="shared" si="323"/>
        <v>0</v>
      </c>
      <c r="H2634" s="2">
        <f t="shared" ref="H2634:H2693" si="327">AVERAGE(B2435:B2634)</f>
        <v>0.74304999999999977</v>
      </c>
      <c r="I2634" s="2">
        <f t="array" ref="I2634">SUMPRODUCT(B2618:B2637, (ROW(B2618:B2637)-ROW(B2618)+1)) / (20*21/2)</f>
        <v>0</v>
      </c>
      <c r="J2634" s="2">
        <f t="shared" si="322"/>
        <v>6.7644895454405146E-6</v>
      </c>
      <c r="K2634" s="2">
        <f t="shared" si="324"/>
        <v>1.3155434882120804E-2</v>
      </c>
    </row>
    <row r="2635" spans="1:11" ht="13.5" x14ac:dyDescent="0.25">
      <c r="A2635" s="3">
        <f>TITRES_STAT!B2638</f>
        <v>0</v>
      </c>
      <c r="B2635" s="6">
        <f>TITRES_STAT!D2638</f>
        <v>0</v>
      </c>
      <c r="C2635" s="2">
        <f t="shared" si="325"/>
        <v>0</v>
      </c>
      <c r="D2635" s="2">
        <f t="shared" si="326"/>
        <v>0</v>
      </c>
      <c r="E2635" s="2">
        <f t="shared" si="320"/>
        <v>0</v>
      </c>
      <c r="F2635" s="2">
        <f t="shared" si="321"/>
        <v>0</v>
      </c>
      <c r="G2635" s="2">
        <f t="shared" si="323"/>
        <v>0</v>
      </c>
      <c r="H2635" s="2">
        <f t="shared" si="327"/>
        <v>0.73309999999999975</v>
      </c>
      <c r="I2635" s="2">
        <f t="array" ref="I2635">SUMPRODUCT(B2619:B2638, (ROW(B2619:B2638)-ROW(B2619)+1)) / (20*21/2)</f>
        <v>0</v>
      </c>
      <c r="J2635" s="2">
        <f t="shared" si="322"/>
        <v>6.1202524458747511E-6</v>
      </c>
      <c r="K2635" s="2">
        <f t="shared" si="324"/>
        <v>1.2639535474978812E-2</v>
      </c>
    </row>
    <row r="2636" spans="1:11" ht="13.5" x14ac:dyDescent="0.25">
      <c r="A2636" s="3">
        <f>TITRES_STAT!B2639</f>
        <v>0</v>
      </c>
      <c r="B2636" s="6">
        <f>TITRES_STAT!D2639</f>
        <v>0</v>
      </c>
      <c r="C2636" s="2">
        <f t="shared" si="325"/>
        <v>0</v>
      </c>
      <c r="D2636" s="2">
        <f t="shared" si="326"/>
        <v>0</v>
      </c>
      <c r="E2636" s="2">
        <f t="shared" ref="E2636:E2693" si="328">AVERAGE(B2627:B2636)</f>
        <v>0</v>
      </c>
      <c r="F2636" s="2">
        <f t="shared" si="321"/>
        <v>0</v>
      </c>
      <c r="G2636" s="2">
        <f t="shared" si="323"/>
        <v>0</v>
      </c>
      <c r="H2636" s="2">
        <f t="shared" si="327"/>
        <v>0.72354999999999958</v>
      </c>
      <c r="I2636" s="2">
        <f t="array" ref="I2636">SUMPRODUCT(B2620:B2639, (ROW(B2620:B2639)-ROW(B2620)+1)) / (20*21/2)</f>
        <v>0</v>
      </c>
      <c r="J2636" s="2">
        <f t="shared" si="322"/>
        <v>5.5373712605533464E-6</v>
      </c>
      <c r="K2636" s="2">
        <f t="shared" si="324"/>
        <v>1.2143867417136505E-2</v>
      </c>
    </row>
    <row r="2637" spans="1:11" ht="13.5" x14ac:dyDescent="0.25">
      <c r="A2637" s="3">
        <f>TITRES_STAT!B2640</f>
        <v>0</v>
      </c>
      <c r="B2637" s="6">
        <f>TITRES_STAT!D2640</f>
        <v>0</v>
      </c>
      <c r="C2637" s="2">
        <f t="shared" si="325"/>
        <v>0</v>
      </c>
      <c r="D2637" s="2">
        <f t="shared" si="326"/>
        <v>0</v>
      </c>
      <c r="E2637" s="2">
        <f t="shared" si="328"/>
        <v>0</v>
      </c>
      <c r="F2637" s="2">
        <f t="shared" si="321"/>
        <v>0</v>
      </c>
      <c r="G2637" s="2">
        <f t="shared" si="323"/>
        <v>0</v>
      </c>
      <c r="H2637" s="2">
        <f t="shared" si="327"/>
        <v>0.71369999999999967</v>
      </c>
      <c r="I2637" s="2">
        <f t="array" ref="I2637">SUMPRODUCT(B2621:B2640, (ROW(B2621:B2640)-ROW(B2621)+1)) / (20*21/2)</f>
        <v>0</v>
      </c>
      <c r="J2637" s="2">
        <f t="shared" si="322"/>
        <v>5.0100025690720755E-6</v>
      </c>
      <c r="K2637" s="2">
        <f t="shared" si="324"/>
        <v>1.1667637322346838E-2</v>
      </c>
    </row>
    <row r="2638" spans="1:11" ht="13.5" x14ac:dyDescent="0.25">
      <c r="A2638" s="3">
        <f>TITRES_STAT!B2641</f>
        <v>0</v>
      </c>
      <c r="B2638" s="6">
        <f>TITRES_STAT!D2641</f>
        <v>0</v>
      </c>
      <c r="C2638" s="2">
        <f t="shared" si="325"/>
        <v>0</v>
      </c>
      <c r="D2638" s="2">
        <f t="shared" si="326"/>
        <v>0</v>
      </c>
      <c r="E2638" s="2">
        <f t="shared" si="328"/>
        <v>0</v>
      </c>
      <c r="F2638" s="2">
        <f t="shared" si="321"/>
        <v>0</v>
      </c>
      <c r="G2638" s="2">
        <f t="shared" si="323"/>
        <v>0</v>
      </c>
      <c r="H2638" s="2">
        <f t="shared" si="327"/>
        <v>0.70384999999999975</v>
      </c>
      <c r="I2638" s="2">
        <f t="array" ref="I2638">SUMPRODUCT(B2622:B2641, (ROW(B2622:B2641)-ROW(B2622)+1)) / (20*21/2)</f>
        <v>0</v>
      </c>
      <c r="J2638" s="2">
        <f t="shared" si="322"/>
        <v>4.5328594672556878E-6</v>
      </c>
      <c r="K2638" s="2">
        <f t="shared" si="324"/>
        <v>1.1210082917548924E-2</v>
      </c>
    </row>
    <row r="2639" spans="1:11" ht="13.5" x14ac:dyDescent="0.25">
      <c r="A2639" s="3">
        <f>TITRES_STAT!B2642</f>
        <v>0</v>
      </c>
      <c r="B2639" s="6">
        <f>TITRES_STAT!D2642</f>
        <v>0</v>
      </c>
      <c r="C2639" s="2">
        <f t="shared" si="325"/>
        <v>0</v>
      </c>
      <c r="D2639" s="2">
        <f t="shared" si="326"/>
        <v>0</v>
      </c>
      <c r="E2639" s="2">
        <f t="shared" si="328"/>
        <v>0</v>
      </c>
      <c r="F2639" s="2">
        <f t="shared" si="321"/>
        <v>0</v>
      </c>
      <c r="G2639" s="2">
        <f t="shared" si="323"/>
        <v>0</v>
      </c>
      <c r="H2639" s="2">
        <f t="shared" si="327"/>
        <v>0.69424999999999981</v>
      </c>
      <c r="I2639" s="2">
        <f t="array" ref="I2639">SUMPRODUCT(B2623:B2642, (ROW(B2623:B2642)-ROW(B2623)+1)) / (20*21/2)</f>
        <v>0</v>
      </c>
      <c r="J2639" s="2">
        <f t="shared" si="322"/>
        <v>4.1011585656122889E-6</v>
      </c>
      <c r="K2639" s="2">
        <f t="shared" si="324"/>
        <v>1.0770471822743084E-2</v>
      </c>
    </row>
    <row r="2640" spans="1:11" ht="13.5" x14ac:dyDescent="0.25">
      <c r="A2640" s="3">
        <f>TITRES_STAT!B2643</f>
        <v>0</v>
      </c>
      <c r="B2640" s="6">
        <f>TITRES_STAT!D2643</f>
        <v>0</v>
      </c>
      <c r="C2640" s="2">
        <f t="shared" si="325"/>
        <v>0</v>
      </c>
      <c r="D2640" s="2">
        <f t="shared" si="326"/>
        <v>0</v>
      </c>
      <c r="E2640" s="2">
        <f t="shared" si="328"/>
        <v>0</v>
      </c>
      <c r="F2640" s="2">
        <f t="shared" si="321"/>
        <v>0</v>
      </c>
      <c r="G2640" s="2">
        <f t="shared" si="323"/>
        <v>0</v>
      </c>
      <c r="H2640" s="2">
        <f t="shared" si="327"/>
        <v>0.68474999999999997</v>
      </c>
      <c r="I2640" s="2">
        <f t="array" ref="I2640">SUMPRODUCT(B2624:B2643, (ROW(B2624:B2643)-ROW(B2624)+1)) / (20*21/2)</f>
        <v>0</v>
      </c>
      <c r="J2640" s="2">
        <f t="shared" si="322"/>
        <v>3.7105720355539756E-6</v>
      </c>
      <c r="K2640" s="2">
        <f t="shared" si="324"/>
        <v>1.0348100378713943E-2</v>
      </c>
    </row>
    <row r="2641" spans="1:11" ht="13.5" x14ac:dyDescent="0.25">
      <c r="A2641" s="3">
        <f>TITRES_STAT!B2644</f>
        <v>0</v>
      </c>
      <c r="B2641" s="6">
        <f>TITRES_STAT!D2644</f>
        <v>0</v>
      </c>
      <c r="C2641" s="2">
        <f t="shared" si="325"/>
        <v>0</v>
      </c>
      <c r="D2641" s="2">
        <f t="shared" si="326"/>
        <v>0</v>
      </c>
      <c r="E2641" s="2">
        <f t="shared" si="328"/>
        <v>0</v>
      </c>
      <c r="F2641" s="2">
        <f t="shared" si="321"/>
        <v>0</v>
      </c>
      <c r="G2641" s="2">
        <f t="shared" si="323"/>
        <v>0</v>
      </c>
      <c r="H2641" s="2">
        <f t="shared" si="327"/>
        <v>0.67525000000000002</v>
      </c>
      <c r="I2641" s="2">
        <f t="array" ref="I2641">SUMPRODUCT(B2625:B2644, (ROW(B2625:B2644)-ROW(B2625)+1)) / (20*21/2)</f>
        <v>0</v>
      </c>
      <c r="J2641" s="2">
        <f t="shared" si="322"/>
        <v>3.3571842226440732E-6</v>
      </c>
      <c r="K2641" s="2">
        <f t="shared" si="324"/>
        <v>9.9422925207251611E-3</v>
      </c>
    </row>
    <row r="2642" spans="1:11" ht="13.5" x14ac:dyDescent="0.25">
      <c r="A2642" s="3">
        <f>TITRES_STAT!B2645</f>
        <v>0</v>
      </c>
      <c r="B2642" s="6">
        <f>TITRES_STAT!D2645</f>
        <v>0</v>
      </c>
      <c r="C2642" s="2">
        <f t="shared" si="325"/>
        <v>0</v>
      </c>
      <c r="D2642" s="2">
        <f t="shared" si="326"/>
        <v>0</v>
      </c>
      <c r="E2642" s="2">
        <f t="shared" si="328"/>
        <v>0</v>
      </c>
      <c r="F2642" s="2">
        <f t="shared" si="321"/>
        <v>0</v>
      </c>
      <c r="G2642" s="2">
        <f t="shared" si="323"/>
        <v>0</v>
      </c>
      <c r="H2642" s="2">
        <f t="shared" si="327"/>
        <v>0.66549999999999998</v>
      </c>
      <c r="I2642" s="2">
        <f t="array" ref="I2642">SUMPRODUCT(B2626:B2645, (ROW(B2626:B2645)-ROW(B2626)+1)) / (20*21/2)</f>
        <v>0</v>
      </c>
      <c r="J2642" s="2">
        <f t="shared" si="322"/>
        <v>3.0374523919160665E-6</v>
      </c>
      <c r="K2642" s="2">
        <f t="shared" si="324"/>
        <v>9.5523986963829983E-3</v>
      </c>
    </row>
    <row r="2643" spans="1:11" ht="13.5" x14ac:dyDescent="0.25">
      <c r="A2643" s="3">
        <f>TITRES_STAT!B2646</f>
        <v>0</v>
      </c>
      <c r="B2643" s="6">
        <f>TITRES_STAT!D2646</f>
        <v>0</v>
      </c>
      <c r="C2643" s="2">
        <f t="shared" si="325"/>
        <v>0</v>
      </c>
      <c r="D2643" s="2">
        <f t="shared" si="326"/>
        <v>0</v>
      </c>
      <c r="E2643" s="2">
        <f t="shared" si="328"/>
        <v>0</v>
      </c>
      <c r="F2643" s="2">
        <f t="shared" si="321"/>
        <v>0</v>
      </c>
      <c r="G2643" s="2">
        <f t="shared" si="323"/>
        <v>0</v>
      </c>
      <c r="H2643" s="2">
        <f t="shared" si="327"/>
        <v>0.65564999999999996</v>
      </c>
      <c r="I2643" s="2">
        <f t="array" ref="I2643">SUMPRODUCT(B2627:B2646, (ROW(B2627:B2646)-ROW(B2627)+1)) / (20*21/2)</f>
        <v>0</v>
      </c>
      <c r="J2643" s="2">
        <f t="shared" si="322"/>
        <v>2.748171211733584E-6</v>
      </c>
      <c r="K2643" s="2">
        <f t="shared" si="324"/>
        <v>9.1777948259366068E-3</v>
      </c>
    </row>
    <row r="2644" spans="1:11" ht="13.5" x14ac:dyDescent="0.25">
      <c r="A2644" s="3">
        <f>TITRES_STAT!B2647</f>
        <v>0</v>
      </c>
      <c r="B2644" s="6">
        <f>TITRES_STAT!D2647</f>
        <v>0</v>
      </c>
      <c r="C2644" s="2">
        <f t="shared" si="325"/>
        <v>0</v>
      </c>
      <c r="D2644" s="2">
        <f t="shared" si="326"/>
        <v>0</v>
      </c>
      <c r="E2644" s="2">
        <f t="shared" si="328"/>
        <v>0</v>
      </c>
      <c r="F2644" s="2">
        <f t="shared" ref="F2644:F2692" si="329">AVERAGE(B2625:B2644)</f>
        <v>0</v>
      </c>
      <c r="G2644" s="2">
        <f t="shared" si="323"/>
        <v>0</v>
      </c>
      <c r="H2644" s="2">
        <f t="shared" si="327"/>
        <v>0.64610000000000001</v>
      </c>
      <c r="I2644" s="2">
        <f t="array" ref="I2644">SUMPRODUCT(B2628:B2647, (ROW(B2628:B2647)-ROW(B2628)+1)) / (20*21/2)</f>
        <v>0</v>
      </c>
      <c r="J2644" s="2">
        <f t="shared" si="322"/>
        <v>2.4864406201399095E-6</v>
      </c>
      <c r="K2644" s="2">
        <f t="shared" si="324"/>
        <v>8.817881303350858E-3</v>
      </c>
    </row>
    <row r="2645" spans="1:11" ht="13.5" x14ac:dyDescent="0.25">
      <c r="A2645" s="3">
        <f>TITRES_STAT!B2648</f>
        <v>0</v>
      </c>
      <c r="B2645" s="6">
        <f>TITRES_STAT!D2648</f>
        <v>0</v>
      </c>
      <c r="C2645" s="2">
        <f t="shared" si="325"/>
        <v>0</v>
      </c>
      <c r="D2645" s="2">
        <f t="shared" si="326"/>
        <v>0</v>
      </c>
      <c r="E2645" s="2">
        <f t="shared" si="328"/>
        <v>0</v>
      </c>
      <c r="F2645" s="2">
        <f t="shared" si="329"/>
        <v>0</v>
      </c>
      <c r="G2645" s="2">
        <f t="shared" si="323"/>
        <v>0</v>
      </c>
      <c r="H2645" s="2">
        <f t="shared" si="327"/>
        <v>0.63669999999999993</v>
      </c>
      <c r="I2645" s="2">
        <f t="array" ref="I2645">SUMPRODUCT(B2629:B2648, (ROW(B2629:B2648)-ROW(B2629)+1)) / (20*21/2)</f>
        <v>0</v>
      </c>
      <c r="J2645" s="2">
        <f t="shared" ref="J2645:J2693" si="330">$J$4*B2645+J2644*(1-$J$4)</f>
        <v>2.2496367515551564E-6</v>
      </c>
      <c r="K2645" s="2">
        <f t="shared" si="324"/>
        <v>8.4720820365527857E-3</v>
      </c>
    </row>
    <row r="2646" spans="1:11" ht="13.5" x14ac:dyDescent="0.25">
      <c r="A2646" s="3">
        <f>TITRES_STAT!B2649</f>
        <v>0</v>
      </c>
      <c r="B2646" s="6">
        <f>TITRES_STAT!D2649</f>
        <v>0</v>
      </c>
      <c r="C2646" s="2">
        <f t="shared" si="325"/>
        <v>0</v>
      </c>
      <c r="D2646" s="2">
        <f t="shared" si="326"/>
        <v>0</v>
      </c>
      <c r="E2646" s="2">
        <f t="shared" si="328"/>
        <v>0</v>
      </c>
      <c r="F2646" s="2">
        <f t="shared" si="329"/>
        <v>0</v>
      </c>
      <c r="G2646" s="2">
        <f t="shared" si="323"/>
        <v>0</v>
      </c>
      <c r="H2646" s="2">
        <f t="shared" si="327"/>
        <v>0.62729999999999997</v>
      </c>
      <c r="I2646" s="2">
        <f t="array" ref="I2646">SUMPRODUCT(B2630:B2649, (ROW(B2630:B2649)-ROW(B2630)+1)) / (20*21/2)</f>
        <v>0</v>
      </c>
      <c r="J2646" s="2">
        <f t="shared" si="330"/>
        <v>2.0353856323594274E-6</v>
      </c>
      <c r="K2646" s="2">
        <f t="shared" si="324"/>
        <v>8.1398435253154221E-3</v>
      </c>
    </row>
    <row r="2647" spans="1:11" ht="13.5" x14ac:dyDescent="0.25">
      <c r="A2647" s="3">
        <f>TITRES_STAT!B2650</f>
        <v>0</v>
      </c>
      <c r="B2647" s="6">
        <f>TITRES_STAT!D2650</f>
        <v>0</v>
      </c>
      <c r="C2647" s="2">
        <f t="shared" si="325"/>
        <v>0</v>
      </c>
      <c r="D2647" s="2">
        <f t="shared" si="326"/>
        <v>0</v>
      </c>
      <c r="E2647" s="2">
        <f t="shared" si="328"/>
        <v>0</v>
      </c>
      <c r="F2647" s="2">
        <f t="shared" si="329"/>
        <v>0</v>
      </c>
      <c r="G2647" s="2">
        <f t="shared" si="323"/>
        <v>0</v>
      </c>
      <c r="H2647" s="2">
        <f t="shared" si="327"/>
        <v>0.61754999999999993</v>
      </c>
      <c r="I2647" s="2">
        <f t="array" ref="I2647">SUMPRODUCT(B2631:B2650, (ROW(B2631:B2650)-ROW(B2631)+1)) / (20*21/2)</f>
        <v>0</v>
      </c>
      <c r="J2647" s="2">
        <f t="shared" si="330"/>
        <v>1.8415393816585297E-6</v>
      </c>
      <c r="K2647" s="2">
        <f t="shared" si="324"/>
        <v>7.8206339753030523E-3</v>
      </c>
    </row>
    <row r="2648" spans="1:11" ht="13.5" x14ac:dyDescent="0.25">
      <c r="A2648" s="3">
        <f>TITRES_STAT!B2651</f>
        <v>0</v>
      </c>
      <c r="B2648" s="6">
        <f>TITRES_STAT!D2651</f>
        <v>0</v>
      </c>
      <c r="C2648" s="2">
        <f t="shared" si="325"/>
        <v>0</v>
      </c>
      <c r="D2648" s="2">
        <f t="shared" si="326"/>
        <v>0</v>
      </c>
      <c r="E2648" s="2">
        <f t="shared" si="328"/>
        <v>0</v>
      </c>
      <c r="F2648" s="2">
        <f t="shared" si="329"/>
        <v>0</v>
      </c>
      <c r="G2648" s="2">
        <f t="shared" si="323"/>
        <v>0</v>
      </c>
      <c r="H2648" s="2">
        <f t="shared" si="327"/>
        <v>0.60770000000000002</v>
      </c>
      <c r="I2648" s="2">
        <f t="array" ref="I2648">SUMPRODUCT(B2632:B2651, (ROW(B2632:B2651)-ROW(B2632)+1)) / (20*21/2)</f>
        <v>0</v>
      </c>
      <c r="J2648" s="2">
        <f t="shared" si="330"/>
        <v>1.6661546786434316E-6</v>
      </c>
      <c r="K2648" s="2">
        <f t="shared" si="324"/>
        <v>7.5139424468597957E-3</v>
      </c>
    </row>
    <row r="2649" spans="1:11" ht="13.5" x14ac:dyDescent="0.25">
      <c r="A2649" s="3">
        <f>TITRES_STAT!B2652</f>
        <v>0</v>
      </c>
      <c r="B2649" s="6">
        <f>TITRES_STAT!D2652</f>
        <v>0</v>
      </c>
      <c r="C2649" s="2">
        <f t="shared" si="325"/>
        <v>0</v>
      </c>
      <c r="D2649" s="2">
        <f t="shared" si="326"/>
        <v>0</v>
      </c>
      <c r="E2649" s="2">
        <f t="shared" si="328"/>
        <v>0</v>
      </c>
      <c r="F2649" s="2">
        <f t="shared" si="329"/>
        <v>0</v>
      </c>
      <c r="G2649" s="2">
        <f t="shared" si="323"/>
        <v>0</v>
      </c>
      <c r="H2649" s="2">
        <f t="shared" si="327"/>
        <v>0.59784999999999999</v>
      </c>
      <c r="I2649" s="2">
        <f t="array" ref="I2649">SUMPRODUCT(B2633:B2652, (ROW(B2633:B2652)-ROW(B2633)+1)) / (20*21/2)</f>
        <v>0</v>
      </c>
      <c r="J2649" s="2">
        <f t="shared" si="330"/>
        <v>1.5074732806773905E-6</v>
      </c>
      <c r="K2649" s="2">
        <f t="shared" si="324"/>
        <v>7.2192780371790194E-3</v>
      </c>
    </row>
    <row r="2650" spans="1:11" ht="13.5" x14ac:dyDescent="0.25">
      <c r="A2650" s="3">
        <f>TITRES_STAT!B2653</f>
        <v>0</v>
      </c>
      <c r="B2650" s="6">
        <f>TITRES_STAT!D2653</f>
        <v>0</v>
      </c>
      <c r="C2650" s="2">
        <f t="shared" si="325"/>
        <v>0</v>
      </c>
      <c r="D2650" s="2">
        <f t="shared" si="326"/>
        <v>0</v>
      </c>
      <c r="E2650" s="2">
        <f t="shared" si="328"/>
        <v>0</v>
      </c>
      <c r="F2650" s="2">
        <f t="shared" si="329"/>
        <v>0</v>
      </c>
      <c r="G2650" s="2">
        <f t="shared" si="323"/>
        <v>0</v>
      </c>
      <c r="H2650" s="2">
        <f t="shared" si="327"/>
        <v>0.58835000000000004</v>
      </c>
      <c r="I2650" s="2">
        <f t="array" ref="I2650">SUMPRODUCT(B2634:B2653, (ROW(B2634:B2653)-ROW(B2634)+1)) / (20*21/2)</f>
        <v>0</v>
      </c>
      <c r="J2650" s="2">
        <f t="shared" si="330"/>
        <v>1.3639043968033534E-6</v>
      </c>
      <c r="K2650" s="2">
        <f t="shared" si="324"/>
        <v>6.9361690945445482E-3</v>
      </c>
    </row>
    <row r="2651" spans="1:11" ht="13.5" x14ac:dyDescent="0.25">
      <c r="A2651" s="3">
        <f>TITRES_STAT!B2654</f>
        <v>0</v>
      </c>
      <c r="B2651" s="6">
        <f>TITRES_STAT!D2654</f>
        <v>0</v>
      </c>
      <c r="C2651" s="2">
        <f t="shared" si="325"/>
        <v>0</v>
      </c>
      <c r="D2651" s="2">
        <f t="shared" si="326"/>
        <v>0</v>
      </c>
      <c r="E2651" s="2">
        <f t="shared" si="328"/>
        <v>0</v>
      </c>
      <c r="F2651" s="2">
        <f t="shared" si="329"/>
        <v>0</v>
      </c>
      <c r="G2651" s="2">
        <f t="shared" si="323"/>
        <v>0</v>
      </c>
      <c r="H2651" s="2">
        <f t="shared" si="327"/>
        <v>0.57885000000000009</v>
      </c>
      <c r="I2651" s="2">
        <f t="array" ref="I2651">SUMPRODUCT(B2635:B2654, (ROW(B2635:B2654)-ROW(B2635)+1)) / (20*21/2)</f>
        <v>0</v>
      </c>
      <c r="J2651" s="2">
        <f t="shared" si="330"/>
        <v>1.2340087399649389E-6</v>
      </c>
      <c r="K2651" s="2">
        <f t="shared" si="324"/>
        <v>6.6641624633859385E-3</v>
      </c>
    </row>
    <row r="2652" spans="1:11" ht="13.5" x14ac:dyDescent="0.25">
      <c r="A2652" s="3">
        <f>TITRES_STAT!B2655</f>
        <v>0</v>
      </c>
      <c r="B2652" s="6">
        <f>TITRES_STAT!D2655</f>
        <v>0</v>
      </c>
      <c r="C2652" s="2">
        <f t="shared" si="325"/>
        <v>0</v>
      </c>
      <c r="D2652" s="2">
        <f t="shared" si="326"/>
        <v>0</v>
      </c>
      <c r="E2652" s="2">
        <f t="shared" si="328"/>
        <v>0</v>
      </c>
      <c r="F2652" s="2">
        <f t="shared" si="329"/>
        <v>0</v>
      </c>
      <c r="G2652" s="2">
        <f t="shared" si="323"/>
        <v>0</v>
      </c>
      <c r="H2652" s="2">
        <f t="shared" si="327"/>
        <v>0.56930000000000003</v>
      </c>
      <c r="I2652" s="2">
        <f t="array" ref="I2652">SUMPRODUCT(B2636:B2655, (ROW(B2636:B2655)-ROW(B2636)+1)) / (20*21/2)</f>
        <v>0</v>
      </c>
      <c r="J2652" s="2">
        <f t="shared" si="330"/>
        <v>1.1164840980635162E-6</v>
      </c>
      <c r="K2652" s="2">
        <f t="shared" si="324"/>
        <v>6.4028227589394311E-3</v>
      </c>
    </row>
    <row r="2653" spans="1:11" ht="13.5" x14ac:dyDescent="0.25">
      <c r="A2653" s="3">
        <f>TITRES_STAT!B2656</f>
        <v>0</v>
      </c>
      <c r="B2653" s="6">
        <f>TITRES_STAT!D2656</f>
        <v>0</v>
      </c>
      <c r="C2653" s="2">
        <f t="shared" si="325"/>
        <v>0</v>
      </c>
      <c r="D2653" s="2">
        <f t="shared" si="326"/>
        <v>0</v>
      </c>
      <c r="E2653" s="2">
        <f t="shared" si="328"/>
        <v>0</v>
      </c>
      <c r="F2653" s="2">
        <f t="shared" si="329"/>
        <v>0</v>
      </c>
      <c r="G2653" s="2">
        <f t="shared" si="323"/>
        <v>0</v>
      </c>
      <c r="H2653" s="2">
        <f t="shared" si="327"/>
        <v>0.55974999999999997</v>
      </c>
      <c r="I2653" s="2">
        <f t="array" ref="I2653">SUMPRODUCT(B2637:B2656, (ROW(B2637:B2656)-ROW(B2637)+1)) / (20*21/2)</f>
        <v>0</v>
      </c>
      <c r="J2653" s="2">
        <f t="shared" si="330"/>
        <v>1.0101522792003242E-6</v>
      </c>
      <c r="K2653" s="2">
        <f t="shared" si="324"/>
        <v>6.151731670353571E-3</v>
      </c>
    </row>
    <row r="2654" spans="1:11" ht="13.5" x14ac:dyDescent="0.25">
      <c r="A2654" s="3">
        <f>TITRES_STAT!B2657</f>
        <v>0</v>
      </c>
      <c r="B2654" s="6">
        <f>TITRES_STAT!D2657</f>
        <v>0</v>
      </c>
      <c r="C2654" s="2">
        <f t="shared" si="325"/>
        <v>0</v>
      </c>
      <c r="D2654" s="2">
        <f t="shared" si="326"/>
        <v>0</v>
      </c>
      <c r="E2654" s="2">
        <f t="shared" si="328"/>
        <v>0</v>
      </c>
      <c r="F2654" s="2">
        <f t="shared" si="329"/>
        <v>0</v>
      </c>
      <c r="G2654" s="2">
        <f t="shared" si="323"/>
        <v>0</v>
      </c>
      <c r="H2654" s="2">
        <f t="shared" si="327"/>
        <v>0.55005000000000004</v>
      </c>
      <c r="I2654" s="2">
        <f t="array" ref="I2654">SUMPRODUCT(B2638:B2657, (ROW(B2638:B2657)-ROW(B2638)+1)) / (20*21/2)</f>
        <v>0</v>
      </c>
      <c r="J2654" s="2">
        <f t="shared" si="330"/>
        <v>9.1394730022886481E-7</v>
      </c>
      <c r="K2654" s="2">
        <f t="shared" si="324"/>
        <v>5.9104872911240197E-3</v>
      </c>
    </row>
    <row r="2655" spans="1:11" ht="13.5" x14ac:dyDescent="0.25">
      <c r="A2655" s="3">
        <f>TITRES_STAT!B2658</f>
        <v>0</v>
      </c>
      <c r="B2655" s="6">
        <f>TITRES_STAT!D2658</f>
        <v>0</v>
      </c>
      <c r="C2655" s="2">
        <f t="shared" si="325"/>
        <v>0</v>
      </c>
      <c r="D2655" s="2">
        <f t="shared" si="326"/>
        <v>0</v>
      </c>
      <c r="E2655" s="2">
        <f t="shared" si="328"/>
        <v>0</v>
      </c>
      <c r="F2655" s="2">
        <f t="shared" si="329"/>
        <v>0</v>
      </c>
      <c r="G2655" s="2">
        <f t="shared" si="323"/>
        <v>0</v>
      </c>
      <c r="H2655" s="2">
        <f t="shared" si="327"/>
        <v>0.54044999999999999</v>
      </c>
      <c r="I2655" s="2">
        <f t="array" ref="I2655">SUMPRODUCT(B2639:B2658, (ROW(B2639:B2658)-ROW(B2639)+1)) / (20*21/2)</f>
        <v>0</v>
      </c>
      <c r="J2655" s="2">
        <f t="shared" si="330"/>
        <v>8.2690470020706819E-7</v>
      </c>
      <c r="K2655" s="2">
        <f t="shared" si="324"/>
        <v>5.6787034757858233E-3</v>
      </c>
    </row>
    <row r="2656" spans="1:11" ht="13.5" x14ac:dyDescent="0.25">
      <c r="A2656" s="3">
        <f>TITRES_STAT!B2659</f>
        <v>0</v>
      </c>
      <c r="B2656" s="6">
        <f>TITRES_STAT!D2659</f>
        <v>0</v>
      </c>
      <c r="C2656" s="2">
        <f t="shared" si="325"/>
        <v>0</v>
      </c>
      <c r="D2656" s="2">
        <f t="shared" si="326"/>
        <v>0</v>
      </c>
      <c r="E2656" s="2">
        <f t="shared" si="328"/>
        <v>0</v>
      </c>
      <c r="F2656" s="2">
        <f t="shared" si="329"/>
        <v>0</v>
      </c>
      <c r="G2656" s="2">
        <f t="shared" si="323"/>
        <v>0</v>
      </c>
      <c r="H2656" s="2">
        <f t="shared" si="327"/>
        <v>0.53075000000000006</v>
      </c>
      <c r="I2656" s="2">
        <f t="array" ref="I2656">SUMPRODUCT(B2640:B2659, (ROW(B2640:B2659)-ROW(B2640)+1)) / (20*21/2)</f>
        <v>0</v>
      </c>
      <c r="J2656" s="2">
        <f t="shared" si="330"/>
        <v>7.4815187161591884E-7</v>
      </c>
      <c r="K2656" s="2">
        <f t="shared" si="324"/>
        <v>5.4560092218334383E-3</v>
      </c>
    </row>
    <row r="2657" spans="1:11" ht="13.5" x14ac:dyDescent="0.25">
      <c r="A2657" s="3">
        <f>TITRES_STAT!B2660</f>
        <v>0</v>
      </c>
      <c r="B2657" s="6">
        <f>TITRES_STAT!D2660</f>
        <v>0</v>
      </c>
      <c r="C2657" s="2">
        <f t="shared" si="325"/>
        <v>0</v>
      </c>
      <c r="D2657" s="2">
        <f t="shared" si="326"/>
        <v>0</v>
      </c>
      <c r="E2657" s="2">
        <f t="shared" si="328"/>
        <v>0</v>
      </c>
      <c r="F2657" s="2">
        <f t="shared" si="329"/>
        <v>0</v>
      </c>
      <c r="G2657" s="2">
        <f t="shared" si="323"/>
        <v>0</v>
      </c>
      <c r="H2657" s="2">
        <f t="shared" si="327"/>
        <v>0.5210999999999999</v>
      </c>
      <c r="I2657" s="2">
        <f t="array" ref="I2657">SUMPRODUCT(B2641:B2660, (ROW(B2641:B2660)-ROW(B2641)+1)) / (20*21/2)</f>
        <v>0</v>
      </c>
      <c r="J2657" s="2">
        <f t="shared" si="330"/>
        <v>6.7689931241440279E-7</v>
      </c>
      <c r="K2657" s="2">
        <f t="shared" si="324"/>
        <v>5.2420480758791858E-3</v>
      </c>
    </row>
    <row r="2658" spans="1:11" ht="13.5" x14ac:dyDescent="0.25">
      <c r="A2658" s="3">
        <f>TITRES_STAT!B2661</f>
        <v>0</v>
      </c>
      <c r="B2658" s="6">
        <f>TITRES_STAT!D2661</f>
        <v>0</v>
      </c>
      <c r="C2658" s="2">
        <f t="shared" si="325"/>
        <v>0</v>
      </c>
      <c r="D2658" s="2">
        <f t="shared" si="326"/>
        <v>0</v>
      </c>
      <c r="E2658" s="2">
        <f t="shared" si="328"/>
        <v>0</v>
      </c>
      <c r="F2658" s="2">
        <f t="shared" si="329"/>
        <v>0</v>
      </c>
      <c r="G2658" s="2">
        <f t="shared" si="323"/>
        <v>0</v>
      </c>
      <c r="H2658" s="2">
        <f t="shared" si="327"/>
        <v>0.51159999999999994</v>
      </c>
      <c r="I2658" s="2">
        <f t="array" ref="I2658">SUMPRODUCT(B2642:B2661, (ROW(B2642:B2661)-ROW(B2642)+1)) / (20*21/2)</f>
        <v>0</v>
      </c>
      <c r="J2658" s="2">
        <f t="shared" si="330"/>
        <v>6.1243271123207869E-7</v>
      </c>
      <c r="K2658" s="2">
        <f t="shared" si="324"/>
        <v>5.0364775630996096E-3</v>
      </c>
    </row>
    <row r="2659" spans="1:11" ht="13.5" x14ac:dyDescent="0.25">
      <c r="A2659" s="3">
        <f>TITRES_STAT!B2662</f>
        <v>0</v>
      </c>
      <c r="B2659" s="6">
        <f>TITRES_STAT!D2662</f>
        <v>0</v>
      </c>
      <c r="C2659" s="2">
        <f t="shared" si="325"/>
        <v>0</v>
      </c>
      <c r="D2659" s="2">
        <f t="shared" si="326"/>
        <v>0</v>
      </c>
      <c r="E2659" s="2">
        <f t="shared" si="328"/>
        <v>0</v>
      </c>
      <c r="F2659" s="2">
        <f t="shared" si="329"/>
        <v>0</v>
      </c>
      <c r="G2659" s="2">
        <f t="shared" si="323"/>
        <v>0</v>
      </c>
      <c r="H2659" s="2">
        <f t="shared" si="327"/>
        <v>0.50219999999999987</v>
      </c>
      <c r="I2659" s="2">
        <f t="array" ref="I2659">SUMPRODUCT(B2643:B2662, (ROW(B2643:B2662)-ROW(B2643)+1)) / (20*21/2)</f>
        <v>0</v>
      </c>
      <c r="J2659" s="2">
        <f t="shared" si="330"/>
        <v>5.541057863528331E-7</v>
      </c>
      <c r="K2659" s="2">
        <f t="shared" si="324"/>
        <v>4.8389686390564882E-3</v>
      </c>
    </row>
    <row r="2660" spans="1:11" ht="13.5" x14ac:dyDescent="0.25">
      <c r="A2660" s="3">
        <f>TITRES_STAT!B2663</f>
        <v>0</v>
      </c>
      <c r="B2660" s="6">
        <f>TITRES_STAT!D2663</f>
        <v>0</v>
      </c>
      <c r="C2660" s="2">
        <f t="shared" si="325"/>
        <v>0</v>
      </c>
      <c r="D2660" s="2">
        <f t="shared" si="326"/>
        <v>0</v>
      </c>
      <c r="E2660" s="2">
        <f t="shared" si="328"/>
        <v>0</v>
      </c>
      <c r="F2660" s="2">
        <f t="shared" si="329"/>
        <v>0</v>
      </c>
      <c r="G2660" s="2">
        <f t="shared" si="323"/>
        <v>0</v>
      </c>
      <c r="H2660" s="2">
        <f t="shared" si="327"/>
        <v>0.49279999999999985</v>
      </c>
      <c r="I2660" s="2">
        <f t="array" ref="I2660">SUMPRODUCT(B2644:B2663, (ROW(B2644:B2663)-ROW(B2644)+1)) / (20*21/2)</f>
        <v>0</v>
      </c>
      <c r="J2660" s="2">
        <f t="shared" si="330"/>
        <v>5.0133380670018231E-7</v>
      </c>
      <c r="K2660" s="2">
        <f t="shared" si="324"/>
        <v>4.6492051630150572E-3</v>
      </c>
    </row>
    <row r="2661" spans="1:11" ht="13.5" x14ac:dyDescent="0.25">
      <c r="A2661" s="3">
        <f>TITRES_STAT!B2664</f>
        <v>0</v>
      </c>
      <c r="B2661" s="6">
        <f>TITRES_STAT!D2664</f>
        <v>0</v>
      </c>
      <c r="C2661" s="2">
        <f t="shared" si="325"/>
        <v>0</v>
      </c>
      <c r="D2661" s="2">
        <f t="shared" si="326"/>
        <v>0</v>
      </c>
      <c r="E2661" s="2">
        <f t="shared" si="328"/>
        <v>0</v>
      </c>
      <c r="F2661" s="2">
        <f t="shared" si="329"/>
        <v>0</v>
      </c>
      <c r="G2661" s="2">
        <f t="shared" si="323"/>
        <v>0</v>
      </c>
      <c r="H2661" s="2">
        <f t="shared" si="327"/>
        <v>0.48319999999999985</v>
      </c>
      <c r="I2661" s="2">
        <f t="array" ref="I2661">SUMPRODUCT(B2645:B2664, (ROW(B2645:B2664)-ROW(B2645)+1)) / (20*21/2)</f>
        <v>0</v>
      </c>
      <c r="J2661" s="2">
        <f t="shared" si="330"/>
        <v>4.5358772987159351E-7</v>
      </c>
      <c r="K2661" s="2">
        <f t="shared" si="324"/>
        <v>4.4668833919164277E-3</v>
      </c>
    </row>
    <row r="2662" spans="1:11" ht="13.5" x14ac:dyDescent="0.25">
      <c r="A2662" s="3">
        <f>TITRES_STAT!B2665</f>
        <v>0</v>
      </c>
      <c r="B2662" s="6">
        <f>TITRES_STAT!D2665</f>
        <v>0</v>
      </c>
      <c r="C2662" s="2">
        <f t="shared" si="325"/>
        <v>0</v>
      </c>
      <c r="D2662" s="2">
        <f t="shared" si="326"/>
        <v>0</v>
      </c>
      <c r="E2662" s="2">
        <f t="shared" si="328"/>
        <v>0</v>
      </c>
      <c r="F2662" s="2">
        <f t="shared" si="329"/>
        <v>0</v>
      </c>
      <c r="G2662" s="2">
        <f t="shared" si="323"/>
        <v>0</v>
      </c>
      <c r="H2662" s="2">
        <f t="shared" si="327"/>
        <v>0.47339999999999988</v>
      </c>
      <c r="I2662" s="2">
        <f t="array" ref="I2662">SUMPRODUCT(B2646:B2665, (ROW(B2646:B2665)-ROW(B2646)+1)) / (20*21/2)</f>
        <v>0</v>
      </c>
      <c r="J2662" s="2">
        <f t="shared" si="330"/>
        <v>4.1038889845525129E-7</v>
      </c>
      <c r="K2662" s="2">
        <f t="shared" si="324"/>
        <v>4.2917114941942152E-3</v>
      </c>
    </row>
    <row r="2663" spans="1:11" ht="13.5" x14ac:dyDescent="0.25">
      <c r="A2663" s="3">
        <f>TITRES_STAT!B2666</f>
        <v>0</v>
      </c>
      <c r="B2663" s="6">
        <f>TITRES_STAT!D2666</f>
        <v>0</v>
      </c>
      <c r="C2663" s="2">
        <f t="shared" si="325"/>
        <v>0</v>
      </c>
      <c r="D2663" s="2">
        <f t="shared" si="326"/>
        <v>0</v>
      </c>
      <c r="E2663" s="2">
        <f t="shared" si="328"/>
        <v>0</v>
      </c>
      <c r="F2663" s="2">
        <f t="shared" si="329"/>
        <v>0</v>
      </c>
      <c r="G2663" s="2">
        <f t="shared" si="323"/>
        <v>0</v>
      </c>
      <c r="H2663" s="2">
        <f t="shared" si="327"/>
        <v>0.46379999999999988</v>
      </c>
      <c r="I2663" s="2">
        <f t="array" ref="I2663">SUMPRODUCT(B2647:B2666, (ROW(B2647:B2666)-ROW(B2647)+1)) / (20*21/2)</f>
        <v>0</v>
      </c>
      <c r="J2663" s="2">
        <f t="shared" si="330"/>
        <v>3.7130424145951307E-7</v>
      </c>
      <c r="K2663" s="2">
        <f t="shared" si="324"/>
        <v>4.1234090826571873E-3</v>
      </c>
    </row>
    <row r="2664" spans="1:11" ht="13.5" x14ac:dyDescent="0.25">
      <c r="A2664" s="3">
        <f>TITRES_STAT!B2667</f>
        <v>0</v>
      </c>
      <c r="B2664" s="6">
        <f>TITRES_STAT!D2667</f>
        <v>0</v>
      </c>
      <c r="C2664" s="2">
        <f t="shared" si="325"/>
        <v>0</v>
      </c>
      <c r="D2664" s="2">
        <f t="shared" si="326"/>
        <v>0</v>
      </c>
      <c r="E2664" s="2">
        <f t="shared" si="328"/>
        <v>0</v>
      </c>
      <c r="F2664" s="2">
        <f t="shared" si="329"/>
        <v>0</v>
      </c>
      <c r="G2664" s="2">
        <f t="shared" si="323"/>
        <v>0</v>
      </c>
      <c r="H2664" s="2">
        <f t="shared" si="327"/>
        <v>0.45414999999999994</v>
      </c>
      <c r="I2664" s="2">
        <f t="array" ref="I2664">SUMPRODUCT(B2648:B2667, (ROW(B2648:B2667)-ROW(B2648)+1)) / (20*21/2)</f>
        <v>0</v>
      </c>
      <c r="J2664" s="2">
        <f t="shared" si="330"/>
        <v>3.3594193274908327E-7</v>
      </c>
      <c r="K2664" s="2">
        <f t="shared" si="324"/>
        <v>3.9617067656902392E-3</v>
      </c>
    </row>
    <row r="2665" spans="1:11" ht="13.5" x14ac:dyDescent="0.25">
      <c r="A2665" s="3">
        <f>TITRES_STAT!B2668</f>
        <v>0</v>
      </c>
      <c r="B2665" s="6">
        <f>TITRES_STAT!D2668</f>
        <v>0</v>
      </c>
      <c r="C2665" s="2">
        <f t="shared" si="325"/>
        <v>0</v>
      </c>
      <c r="D2665" s="2">
        <f t="shared" si="326"/>
        <v>0</v>
      </c>
      <c r="E2665" s="2">
        <f t="shared" si="328"/>
        <v>0</v>
      </c>
      <c r="F2665" s="2">
        <f t="shared" si="329"/>
        <v>0</v>
      </c>
      <c r="G2665" s="2">
        <f t="shared" si="323"/>
        <v>0</v>
      </c>
      <c r="H2665" s="2">
        <f t="shared" si="327"/>
        <v>0.44429999999999992</v>
      </c>
      <c r="I2665" s="2">
        <f t="array" ref="I2665">SUMPRODUCT(B2649:B2668, (ROW(B2649:B2668)-ROW(B2649)+1)) / (20*21/2)</f>
        <v>0</v>
      </c>
      <c r="J2665" s="2">
        <f t="shared" si="330"/>
        <v>3.0394746296345627E-7</v>
      </c>
      <c r="K2665" s="2">
        <f t="shared" si="324"/>
        <v>3.8063457160553279E-3</v>
      </c>
    </row>
    <row r="2666" spans="1:11" ht="13.5" x14ac:dyDescent="0.25">
      <c r="A2666" s="3">
        <f>TITRES_STAT!B2669</f>
        <v>0</v>
      </c>
      <c r="B2666" s="6">
        <f>TITRES_STAT!D2669</f>
        <v>0</v>
      </c>
      <c r="C2666" s="2">
        <f t="shared" si="325"/>
        <v>0</v>
      </c>
      <c r="D2666" s="2">
        <f t="shared" si="326"/>
        <v>0</v>
      </c>
      <c r="E2666" s="2">
        <f t="shared" si="328"/>
        <v>0</v>
      </c>
      <c r="F2666" s="2">
        <f t="shared" si="329"/>
        <v>0</v>
      </c>
      <c r="G2666" s="2">
        <f t="shared" si="323"/>
        <v>0</v>
      </c>
      <c r="H2666" s="2">
        <f t="shared" si="327"/>
        <v>0.43459999999999993</v>
      </c>
      <c r="I2666" s="2">
        <f t="array" ref="I2666">SUMPRODUCT(B2650:B2669, (ROW(B2650:B2669)-ROW(B2650)+1)) / (20*21/2)</f>
        <v>0</v>
      </c>
      <c r="J2666" s="2">
        <f t="shared" si="330"/>
        <v>2.750000855383652E-7</v>
      </c>
      <c r="K2666" s="2">
        <f t="shared" si="324"/>
        <v>3.6570772566021778E-3</v>
      </c>
    </row>
    <row r="2667" spans="1:11" ht="13.5" x14ac:dyDescent="0.25">
      <c r="A2667" s="3">
        <f>TITRES_STAT!B2670</f>
        <v>0</v>
      </c>
      <c r="B2667" s="6">
        <f>TITRES_STAT!D2670</f>
        <v>0</v>
      </c>
      <c r="C2667" s="2">
        <f t="shared" si="325"/>
        <v>0</v>
      </c>
      <c r="D2667" s="2">
        <f t="shared" si="326"/>
        <v>0</v>
      </c>
      <c r="E2667" s="2">
        <f t="shared" si="328"/>
        <v>0</v>
      </c>
      <c r="F2667" s="2">
        <f t="shared" si="329"/>
        <v>0</v>
      </c>
      <c r="G2667" s="2">
        <f t="shared" si="323"/>
        <v>0</v>
      </c>
      <c r="H2667" s="2">
        <f t="shared" si="327"/>
        <v>0.42479999999999996</v>
      </c>
      <c r="I2667" s="2">
        <f t="array" ref="I2667">SUMPRODUCT(B2651:B2670, (ROW(B2651:B2670)-ROW(B2651)+1)) / (20*21/2)</f>
        <v>0</v>
      </c>
      <c r="J2667" s="2">
        <f t="shared" si="330"/>
        <v>2.4880960120137806E-7</v>
      </c>
      <c r="K2667" s="2">
        <f t="shared" si="324"/>
        <v>3.5136624622256218E-3</v>
      </c>
    </row>
    <row r="2668" spans="1:11" ht="13.5" x14ac:dyDescent="0.25">
      <c r="A2668" s="3">
        <f>TITRES_STAT!B2671</f>
        <v>0</v>
      </c>
      <c r="B2668" s="6">
        <f>TITRES_STAT!D2671</f>
        <v>0</v>
      </c>
      <c r="C2668" s="2">
        <f t="shared" si="325"/>
        <v>0</v>
      </c>
      <c r="D2668" s="2">
        <f t="shared" si="326"/>
        <v>0</v>
      </c>
      <c r="E2668" s="2">
        <f t="shared" si="328"/>
        <v>0</v>
      </c>
      <c r="F2668" s="2">
        <f t="shared" si="329"/>
        <v>0</v>
      </c>
      <c r="G2668" s="2">
        <f t="shared" si="323"/>
        <v>0</v>
      </c>
      <c r="H2668" s="2">
        <f t="shared" si="327"/>
        <v>0.41499999999999998</v>
      </c>
      <c r="I2668" s="2">
        <f t="array" ref="I2668">SUMPRODUCT(B2652:B2671, (ROW(B2652:B2671)-ROW(B2652)+1)) / (20*21/2)</f>
        <v>0</v>
      </c>
      <c r="J2668" s="2">
        <f t="shared" si="330"/>
        <v>2.2511344870600871E-7</v>
      </c>
      <c r="K2668" s="2">
        <f t="shared" si="324"/>
        <v>3.3758717774324603E-3</v>
      </c>
    </row>
    <row r="2669" spans="1:11" ht="13.5" x14ac:dyDescent="0.25">
      <c r="A2669" s="3">
        <f>TITRES_STAT!B2672</f>
        <v>0</v>
      </c>
      <c r="B2669" s="6">
        <f>TITRES_STAT!D2672</f>
        <v>0</v>
      </c>
      <c r="C2669" s="2">
        <f t="shared" si="325"/>
        <v>0</v>
      </c>
      <c r="D2669" s="2">
        <f t="shared" si="326"/>
        <v>0</v>
      </c>
      <c r="E2669" s="2">
        <f t="shared" si="328"/>
        <v>0</v>
      </c>
      <c r="F2669" s="2">
        <f t="shared" si="329"/>
        <v>0</v>
      </c>
      <c r="G2669" s="2">
        <f t="shared" si="323"/>
        <v>0</v>
      </c>
      <c r="H2669" s="2">
        <f t="shared" si="327"/>
        <v>0.4052</v>
      </c>
      <c r="I2669" s="2">
        <f t="array" ref="I2669">SUMPRODUCT(B2653:B2672, (ROW(B2653:B2672)-ROW(B2653)+1)) / (20*21/2)</f>
        <v>0</v>
      </c>
      <c r="J2669" s="2">
        <f t="shared" si="330"/>
        <v>2.0367407263876978E-7</v>
      </c>
      <c r="K2669" s="2">
        <f t="shared" si="324"/>
        <v>3.2434846489056974E-3</v>
      </c>
    </row>
    <row r="2670" spans="1:11" ht="13.5" x14ac:dyDescent="0.25">
      <c r="A2670" s="3">
        <f>TITRES_STAT!B2673</f>
        <v>0</v>
      </c>
      <c r="B2670" s="6">
        <f>TITRES_STAT!D2673</f>
        <v>0</v>
      </c>
      <c r="C2670" s="2">
        <f t="shared" si="325"/>
        <v>0</v>
      </c>
      <c r="D2670" s="2">
        <f t="shared" si="326"/>
        <v>0</v>
      </c>
      <c r="E2670" s="2">
        <f t="shared" si="328"/>
        <v>0</v>
      </c>
      <c r="F2670" s="2">
        <f t="shared" si="329"/>
        <v>0</v>
      </c>
      <c r="G2670" s="2">
        <f t="shared" si="323"/>
        <v>0</v>
      </c>
      <c r="H2670" s="2">
        <f t="shared" si="327"/>
        <v>0.39544999999999997</v>
      </c>
      <c r="I2670" s="2">
        <f t="array" ref="I2670">SUMPRODUCT(B2654:B2673, (ROW(B2654:B2673)-ROW(B2654)+1)) / (20*21/2)</f>
        <v>0</v>
      </c>
      <c r="J2670" s="2">
        <f t="shared" si="330"/>
        <v>1.8427654191126791E-7</v>
      </c>
      <c r="K2670" s="2">
        <f t="shared" si="324"/>
        <v>3.1162891724780231E-3</v>
      </c>
    </row>
    <row r="2671" spans="1:11" ht="13.5" x14ac:dyDescent="0.25">
      <c r="A2671" s="3">
        <f>TITRES_STAT!B2674</f>
        <v>0</v>
      </c>
      <c r="B2671" s="6">
        <f>TITRES_STAT!D2674</f>
        <v>0</v>
      </c>
      <c r="C2671" s="2">
        <f t="shared" si="325"/>
        <v>0</v>
      </c>
      <c r="D2671" s="2">
        <f t="shared" si="326"/>
        <v>0</v>
      </c>
      <c r="E2671" s="2">
        <f t="shared" si="328"/>
        <v>0</v>
      </c>
      <c r="F2671" s="2">
        <f t="shared" si="329"/>
        <v>0</v>
      </c>
      <c r="G2671" s="2">
        <f t="shared" si="323"/>
        <v>0</v>
      </c>
      <c r="H2671" s="2">
        <f t="shared" si="327"/>
        <v>0.38569999999999999</v>
      </c>
      <c r="I2671" s="2">
        <f t="array" ref="I2671">SUMPRODUCT(B2655:B2674, (ROW(B2655:B2674)-ROW(B2655)+1)) / (20*21/2)</f>
        <v>0</v>
      </c>
      <c r="J2671" s="2">
        <f t="shared" si="330"/>
        <v>1.6672639506257573E-7</v>
      </c>
      <c r="K2671" s="2">
        <f t="shared" si="324"/>
        <v>2.9940817539494732E-3</v>
      </c>
    </row>
    <row r="2672" spans="1:11" ht="13.5" x14ac:dyDescent="0.25">
      <c r="A2672" s="3">
        <f>TITRES_STAT!B2675</f>
        <v>0</v>
      </c>
      <c r="B2672" s="6">
        <f>TITRES_STAT!D2675</f>
        <v>0</v>
      </c>
      <c r="C2672" s="2">
        <f t="shared" si="325"/>
        <v>0</v>
      </c>
      <c r="D2672" s="2">
        <f t="shared" si="326"/>
        <v>0</v>
      </c>
      <c r="E2672" s="2">
        <f t="shared" si="328"/>
        <v>0</v>
      </c>
      <c r="F2672" s="2">
        <f t="shared" si="329"/>
        <v>0</v>
      </c>
      <c r="G2672" s="2">
        <f t="shared" si="323"/>
        <v>0</v>
      </c>
      <c r="H2672" s="2">
        <f t="shared" si="327"/>
        <v>0.37595000000000001</v>
      </c>
      <c r="I2672" s="2">
        <f t="array" ref="I2672">SUMPRODUCT(B2656:B2675, (ROW(B2656:B2675)-ROW(B2656)+1)) / (20*21/2)</f>
        <v>0</v>
      </c>
      <c r="J2672" s="2">
        <f t="shared" si="330"/>
        <v>1.5084769077090185E-7</v>
      </c>
      <c r="K2672" s="2">
        <f t="shared" si="324"/>
        <v>2.8766667832063565E-3</v>
      </c>
    </row>
    <row r="2673" spans="1:11" ht="13.5" x14ac:dyDescent="0.25">
      <c r="A2673" s="3">
        <f>TITRES_STAT!B2676</f>
        <v>0</v>
      </c>
      <c r="B2673" s="6">
        <f>TITRES_STAT!D2676</f>
        <v>0</v>
      </c>
      <c r="C2673" s="2">
        <f t="shared" si="325"/>
        <v>0</v>
      </c>
      <c r="D2673" s="2">
        <f t="shared" si="326"/>
        <v>0</v>
      </c>
      <c r="E2673" s="2">
        <f t="shared" si="328"/>
        <v>0</v>
      </c>
      <c r="F2673" s="2">
        <f t="shared" si="329"/>
        <v>0</v>
      </c>
      <c r="G2673" s="2">
        <f t="shared" si="323"/>
        <v>0</v>
      </c>
      <c r="H2673" s="2">
        <f t="shared" si="327"/>
        <v>0.36615000000000003</v>
      </c>
      <c r="I2673" s="2">
        <f t="array" ref="I2673">SUMPRODUCT(B2657:B2676, (ROW(B2657:B2676)-ROW(B2657)+1)) / (20*21/2)</f>
        <v>0</v>
      </c>
      <c r="J2673" s="2">
        <f t="shared" si="330"/>
        <v>1.3648124403081596E-7</v>
      </c>
      <c r="K2673" s="2">
        <f t="shared" si="324"/>
        <v>2.7638563211198328E-3</v>
      </c>
    </row>
    <row r="2674" spans="1:11" ht="13.5" x14ac:dyDescent="0.25">
      <c r="A2674" s="3">
        <f>TITRES_STAT!B2677</f>
        <v>0</v>
      </c>
      <c r="B2674" s="6">
        <f>TITRES_STAT!D2677</f>
        <v>0</v>
      </c>
      <c r="C2674" s="2">
        <f t="shared" si="325"/>
        <v>0</v>
      </c>
      <c r="D2674" s="2">
        <f t="shared" si="326"/>
        <v>0</v>
      </c>
      <c r="E2674" s="2">
        <f t="shared" si="328"/>
        <v>0</v>
      </c>
      <c r="F2674" s="2">
        <f t="shared" si="329"/>
        <v>0</v>
      </c>
      <c r="G2674" s="2">
        <f t="shared" ref="G2674:G2692" si="331">AVERAGE(B2625:B2674)</f>
        <v>0</v>
      </c>
      <c r="H2674" s="2">
        <f t="shared" si="327"/>
        <v>0.35619999999999996</v>
      </c>
      <c r="I2674" s="2">
        <f t="array" ref="I2674">SUMPRODUCT(B2658:B2677, (ROW(B2658:B2677)-ROW(B2658)+1)) / (20*21/2)</f>
        <v>0</v>
      </c>
      <c r="J2674" s="2">
        <f t="shared" si="330"/>
        <v>1.2348303031359539E-7</v>
      </c>
      <c r="K2674" s="2">
        <f t="shared" si="324"/>
        <v>2.6554697987229768E-3</v>
      </c>
    </row>
    <row r="2675" spans="1:11" ht="13.5" x14ac:dyDescent="0.25">
      <c r="A2675" s="3">
        <f>TITRES_STAT!B2678</f>
        <v>0</v>
      </c>
      <c r="B2675" s="6">
        <f>TITRES_STAT!D2678</f>
        <v>0</v>
      </c>
      <c r="C2675" s="2">
        <f t="shared" si="325"/>
        <v>0</v>
      </c>
      <c r="D2675" s="2">
        <f t="shared" si="326"/>
        <v>0</v>
      </c>
      <c r="E2675" s="2">
        <f t="shared" si="328"/>
        <v>0</v>
      </c>
      <c r="F2675" s="2">
        <f t="shared" si="329"/>
        <v>0</v>
      </c>
      <c r="G2675" s="2">
        <f t="shared" si="331"/>
        <v>0</v>
      </c>
      <c r="H2675" s="2">
        <f t="shared" si="327"/>
        <v>0.34625</v>
      </c>
      <c r="I2675" s="2">
        <f t="array" ref="I2675">SUMPRODUCT(B2659:B2678, (ROW(B2659:B2678)-ROW(B2659)+1)) / (20*21/2)</f>
        <v>0</v>
      </c>
      <c r="J2675" s="2">
        <f t="shared" si="330"/>
        <v>1.1172274171230059E-7</v>
      </c>
      <c r="K2675" s="2">
        <f t="shared" ref="K2675:K2693" si="332">$K$4*B2675+(1-$K$4)*K2674</f>
        <v>2.5513337281848208E-3</v>
      </c>
    </row>
    <row r="2676" spans="1:11" ht="13.5" x14ac:dyDescent="0.25">
      <c r="A2676" s="3">
        <f>TITRES_STAT!B2679</f>
        <v>0</v>
      </c>
      <c r="B2676" s="6">
        <f>TITRES_STAT!D2679</f>
        <v>0</v>
      </c>
      <c r="C2676" s="2">
        <f t="shared" si="325"/>
        <v>0</v>
      </c>
      <c r="D2676" s="2">
        <f t="shared" si="326"/>
        <v>0</v>
      </c>
      <c r="E2676" s="2">
        <f t="shared" si="328"/>
        <v>0</v>
      </c>
      <c r="F2676" s="2">
        <f t="shared" si="329"/>
        <v>0</v>
      </c>
      <c r="G2676" s="2">
        <f t="shared" si="331"/>
        <v>0</v>
      </c>
      <c r="H2676" s="2">
        <f t="shared" si="327"/>
        <v>0.33590000000000003</v>
      </c>
      <c r="I2676" s="2">
        <f t="array" ref="I2676">SUMPRODUCT(B2660:B2679, (ROW(B2660:B2679)-ROW(B2660)+1)) / (20*21/2)</f>
        <v>0</v>
      </c>
      <c r="J2676" s="2">
        <f t="shared" si="330"/>
        <v>1.010824805968434E-7</v>
      </c>
      <c r="K2676" s="2">
        <f t="shared" si="332"/>
        <v>2.4512814251187497E-3</v>
      </c>
    </row>
    <row r="2677" spans="1:11" ht="13.5" x14ac:dyDescent="0.25">
      <c r="A2677" s="3">
        <f>TITRES_STAT!B2680</f>
        <v>0</v>
      </c>
      <c r="B2677" s="6">
        <f>TITRES_STAT!D2680</f>
        <v>0</v>
      </c>
      <c r="C2677" s="2">
        <f t="shared" si="325"/>
        <v>0</v>
      </c>
      <c r="D2677" s="2">
        <f t="shared" si="326"/>
        <v>0</v>
      </c>
      <c r="E2677" s="2">
        <f t="shared" si="328"/>
        <v>0</v>
      </c>
      <c r="F2677" s="2">
        <f t="shared" si="329"/>
        <v>0</v>
      </c>
      <c r="G2677" s="2">
        <f t="shared" si="331"/>
        <v>0</v>
      </c>
      <c r="H2677" s="2">
        <f t="shared" si="327"/>
        <v>0.32510000000000006</v>
      </c>
      <c r="I2677" s="2">
        <f t="array" ref="I2677">SUMPRODUCT(B2661:B2680, (ROW(B2661:B2680)-ROW(B2661)+1)) / (20*21/2)</f>
        <v>0</v>
      </c>
      <c r="J2677" s="2">
        <f t="shared" si="330"/>
        <v>9.1455577682858304E-8</v>
      </c>
      <c r="K2677" s="2">
        <f t="shared" si="332"/>
        <v>2.3551527417807598E-3</v>
      </c>
    </row>
    <row r="2678" spans="1:11" ht="13.5" x14ac:dyDescent="0.25">
      <c r="A2678" s="3">
        <f>TITRES_STAT!B2681</f>
        <v>0</v>
      </c>
      <c r="B2678" s="6">
        <f>TITRES_STAT!D2681</f>
        <v>0</v>
      </c>
      <c r="C2678" s="2">
        <f t="shared" si="325"/>
        <v>0</v>
      </c>
      <c r="D2678" s="2">
        <f t="shared" si="326"/>
        <v>0</v>
      </c>
      <c r="E2678" s="2">
        <f t="shared" si="328"/>
        <v>0</v>
      </c>
      <c r="F2678" s="2">
        <f t="shared" si="329"/>
        <v>0</v>
      </c>
      <c r="G2678" s="2">
        <f t="shared" si="331"/>
        <v>0</v>
      </c>
      <c r="H2678" s="2">
        <f t="shared" si="327"/>
        <v>0.31385000000000002</v>
      </c>
      <c r="I2678" s="2">
        <f t="array" ref="I2678">SUMPRODUCT(B2662:B2681, (ROW(B2662:B2681)-ROW(B2662)+1)) / (20*21/2)</f>
        <v>0</v>
      </c>
      <c r="J2678" s="2">
        <f t="shared" si="330"/>
        <v>8.2745522665443223E-8</v>
      </c>
      <c r="K2678" s="2">
        <f t="shared" si="332"/>
        <v>2.2627938107305338E-3</v>
      </c>
    </row>
    <row r="2679" spans="1:11" ht="13.5" x14ac:dyDescent="0.25">
      <c r="A2679" s="3">
        <f>TITRES_STAT!B2682</f>
        <v>0</v>
      </c>
      <c r="B2679" s="6">
        <f>TITRES_STAT!D2682</f>
        <v>0</v>
      </c>
      <c r="C2679" s="2">
        <f t="shared" si="325"/>
        <v>0</v>
      </c>
      <c r="D2679" s="2">
        <f t="shared" si="326"/>
        <v>0</v>
      </c>
      <c r="E2679" s="2">
        <f t="shared" si="328"/>
        <v>0</v>
      </c>
      <c r="F2679" s="2">
        <f t="shared" si="329"/>
        <v>0</v>
      </c>
      <c r="G2679" s="2">
        <f t="shared" si="331"/>
        <v>0</v>
      </c>
      <c r="H2679" s="2">
        <f t="shared" si="327"/>
        <v>0.30235000000000001</v>
      </c>
      <c r="I2679" s="2">
        <f t="array" ref="I2679">SUMPRODUCT(B2663:B2682, (ROW(B2663:B2682)-ROW(B2663)+1)) / (20*21/2)</f>
        <v>0</v>
      </c>
      <c r="J2679" s="2">
        <f t="shared" si="330"/>
        <v>7.486499669730578E-8</v>
      </c>
      <c r="K2679" s="2">
        <f t="shared" si="332"/>
        <v>2.1740567985450228E-3</v>
      </c>
    </row>
    <row r="2680" spans="1:11" ht="13.5" x14ac:dyDescent="0.25">
      <c r="A2680" s="3">
        <f>TITRES_STAT!B2683</f>
        <v>0</v>
      </c>
      <c r="B2680" s="6">
        <f>TITRES_STAT!D2683</f>
        <v>0</v>
      </c>
      <c r="C2680" s="2">
        <f t="shared" si="325"/>
        <v>0</v>
      </c>
      <c r="D2680" s="2">
        <f t="shared" si="326"/>
        <v>0</v>
      </c>
      <c r="E2680" s="2">
        <f t="shared" si="328"/>
        <v>0</v>
      </c>
      <c r="F2680" s="2">
        <f t="shared" si="329"/>
        <v>0</v>
      </c>
      <c r="G2680" s="2">
        <f t="shared" si="331"/>
        <v>0</v>
      </c>
      <c r="H2680" s="2">
        <f t="shared" si="327"/>
        <v>0.29059999999999997</v>
      </c>
      <c r="I2680" s="2">
        <f t="array" ref="I2680">SUMPRODUCT(B2664:B2683, (ROW(B2664:B2683)-ROW(B2664)+1)) / (20*21/2)</f>
        <v>0</v>
      </c>
      <c r="J2680" s="2">
        <f t="shared" si="330"/>
        <v>6.7734997011848091E-8</v>
      </c>
      <c r="K2680" s="2">
        <f t="shared" si="332"/>
        <v>2.0887996691903161E-3</v>
      </c>
    </row>
    <row r="2681" spans="1:11" ht="13.5" x14ac:dyDescent="0.25">
      <c r="A2681" s="3">
        <f>TITRES_STAT!B2684</f>
        <v>0</v>
      </c>
      <c r="B2681" s="6">
        <f>TITRES_STAT!D2684</f>
        <v>0</v>
      </c>
      <c r="C2681" s="2">
        <f t="shared" si="325"/>
        <v>0</v>
      </c>
      <c r="D2681" s="2">
        <f t="shared" si="326"/>
        <v>0</v>
      </c>
      <c r="E2681" s="2">
        <f t="shared" si="328"/>
        <v>0</v>
      </c>
      <c r="F2681" s="2">
        <f t="shared" si="329"/>
        <v>0</v>
      </c>
      <c r="G2681" s="2">
        <f t="shared" si="331"/>
        <v>0</v>
      </c>
      <c r="H2681" s="2">
        <f t="shared" si="327"/>
        <v>0.27910000000000001</v>
      </c>
      <c r="I2681" s="2">
        <f t="array" ref="I2681">SUMPRODUCT(B2665:B2684, (ROW(B2665:B2684)-ROW(B2665)+1)) / (20*21/2)</f>
        <v>0</v>
      </c>
      <c r="J2681" s="2">
        <f t="shared" si="330"/>
        <v>6.1284044915481609E-8</v>
      </c>
      <c r="K2681" s="2">
        <f t="shared" si="332"/>
        <v>2.0068859566730489E-3</v>
      </c>
    </row>
    <row r="2682" spans="1:11" ht="13.5" x14ac:dyDescent="0.25">
      <c r="A2682" s="3">
        <f>TITRES_STAT!B2685</f>
        <v>0</v>
      </c>
      <c r="B2682" s="6">
        <f>TITRES_STAT!D2685</f>
        <v>0</v>
      </c>
      <c r="C2682" s="2">
        <f t="shared" si="325"/>
        <v>0</v>
      </c>
      <c r="D2682" s="2">
        <f t="shared" si="326"/>
        <v>0</v>
      </c>
      <c r="E2682" s="2">
        <f t="shared" si="328"/>
        <v>0</v>
      </c>
      <c r="F2682" s="2">
        <f t="shared" si="329"/>
        <v>0</v>
      </c>
      <c r="G2682" s="2">
        <f t="shared" si="331"/>
        <v>0</v>
      </c>
      <c r="H2682" s="2">
        <f t="shared" si="327"/>
        <v>0.26775000000000004</v>
      </c>
      <c r="I2682" s="2">
        <f t="array" ref="I2682">SUMPRODUCT(B2666:B2685, (ROW(B2666:B2685)-ROW(B2666)+1)) / (20*21/2)</f>
        <v>0</v>
      </c>
      <c r="J2682" s="2">
        <f t="shared" si="330"/>
        <v>5.5447469209245263E-8</v>
      </c>
      <c r="K2682" s="2">
        <f t="shared" si="332"/>
        <v>1.9281845466074391E-3</v>
      </c>
    </row>
    <row r="2683" spans="1:11" ht="13.5" x14ac:dyDescent="0.25">
      <c r="A2683" s="3">
        <f>TITRES_STAT!B2686</f>
        <v>0</v>
      </c>
      <c r="B2683" s="6">
        <f>TITRES_STAT!D2686</f>
        <v>0</v>
      </c>
      <c r="C2683" s="2">
        <f t="shared" si="325"/>
        <v>0</v>
      </c>
      <c r="D2683" s="2">
        <f t="shared" si="326"/>
        <v>0</v>
      </c>
      <c r="E2683" s="2">
        <f t="shared" si="328"/>
        <v>0</v>
      </c>
      <c r="F2683" s="2">
        <f t="shared" si="329"/>
        <v>0</v>
      </c>
      <c r="G2683" s="2">
        <f t="shared" si="331"/>
        <v>0</v>
      </c>
      <c r="H2683" s="2">
        <f t="shared" si="327"/>
        <v>0.25674999999999992</v>
      </c>
      <c r="I2683" s="2">
        <f t="array" ref="I2683">SUMPRODUCT(B2667:B2686, (ROW(B2667:B2686)-ROW(B2667)+1)) / (20*21/2)</f>
        <v>0</v>
      </c>
      <c r="J2683" s="2">
        <f t="shared" si="330"/>
        <v>5.016675785598381E-8</v>
      </c>
      <c r="K2683" s="2">
        <f t="shared" si="332"/>
        <v>1.852569466348324E-3</v>
      </c>
    </row>
    <row r="2684" spans="1:11" ht="13.5" x14ac:dyDescent="0.25">
      <c r="A2684" s="3">
        <f>TITRES_STAT!B2687</f>
        <v>0</v>
      </c>
      <c r="B2684" s="6">
        <f>TITRES_STAT!D2687</f>
        <v>0</v>
      </c>
      <c r="C2684" s="2">
        <f t="shared" si="325"/>
        <v>0</v>
      </c>
      <c r="D2684" s="2">
        <f t="shared" si="326"/>
        <v>0</v>
      </c>
      <c r="E2684" s="2">
        <f t="shared" si="328"/>
        <v>0</v>
      </c>
      <c r="F2684" s="2">
        <f t="shared" si="329"/>
        <v>0</v>
      </c>
      <c r="G2684" s="2">
        <f t="shared" si="331"/>
        <v>0</v>
      </c>
      <c r="H2684" s="2">
        <f t="shared" si="327"/>
        <v>0.2462</v>
      </c>
      <c r="I2684" s="2">
        <f t="array" ref="I2684">SUMPRODUCT(B2668:B2687, (ROW(B2668:B2687)-ROW(B2668)+1)) / (20*21/2)</f>
        <v>0</v>
      </c>
      <c r="J2684" s="2">
        <f t="shared" si="330"/>
        <v>4.5388971393509164E-8</v>
      </c>
      <c r="K2684" s="2">
        <f t="shared" si="332"/>
        <v>1.7799196833542721E-3</v>
      </c>
    </row>
    <row r="2685" spans="1:11" ht="13.5" x14ac:dyDescent="0.25">
      <c r="A2685" s="3">
        <f>TITRES_STAT!B2688</f>
        <v>0</v>
      </c>
      <c r="B2685" s="6">
        <f>TITRES_STAT!D2688</f>
        <v>0</v>
      </c>
      <c r="C2685" s="2">
        <f t="shared" si="325"/>
        <v>0</v>
      </c>
      <c r="D2685" s="2">
        <f t="shared" si="326"/>
        <v>0</v>
      </c>
      <c r="E2685" s="2">
        <f t="shared" si="328"/>
        <v>0</v>
      </c>
      <c r="F2685" s="2">
        <f t="shared" si="329"/>
        <v>0</v>
      </c>
      <c r="G2685" s="2">
        <f t="shared" si="331"/>
        <v>0</v>
      </c>
      <c r="H2685" s="2">
        <f t="shared" si="327"/>
        <v>0.23559999999999998</v>
      </c>
      <c r="I2685" s="2">
        <f t="array" ref="I2685">SUMPRODUCT(B2669:B2688, (ROW(B2669:B2688)-ROW(B2669)+1)) / (20*21/2)</f>
        <v>0</v>
      </c>
      <c r="J2685" s="2">
        <f t="shared" si="330"/>
        <v>4.1066212213174959E-8</v>
      </c>
      <c r="K2685" s="2">
        <f t="shared" si="332"/>
        <v>1.7101189114580261E-3</v>
      </c>
    </row>
    <row r="2686" spans="1:11" ht="13.5" x14ac:dyDescent="0.25">
      <c r="A2686" s="3">
        <f>TITRES_STAT!B2689</f>
        <v>0</v>
      </c>
      <c r="B2686" s="6">
        <f>TITRES_STAT!D2689</f>
        <v>0</v>
      </c>
      <c r="C2686" s="2">
        <f t="shared" si="325"/>
        <v>0</v>
      </c>
      <c r="D2686" s="2">
        <f t="shared" si="326"/>
        <v>0</v>
      </c>
      <c r="E2686" s="2">
        <f t="shared" si="328"/>
        <v>0</v>
      </c>
      <c r="F2686" s="2">
        <f t="shared" si="329"/>
        <v>0</v>
      </c>
      <c r="G2686" s="2">
        <f t="shared" si="331"/>
        <v>0</v>
      </c>
      <c r="H2686" s="2">
        <f t="shared" si="327"/>
        <v>0.22454999999999997</v>
      </c>
      <c r="I2686" s="2">
        <f t="array" ref="I2686">SUMPRODUCT(B2670:B2689, (ROW(B2670:B2689)-ROW(B2670)+1)) / (20*21/2)</f>
        <v>0</v>
      </c>
      <c r="J2686" s="2">
        <f t="shared" si="330"/>
        <v>3.7155144383348772E-8</v>
      </c>
      <c r="K2686" s="2">
        <f t="shared" si="332"/>
        <v>1.6430554247341819E-3</v>
      </c>
    </row>
    <row r="2687" spans="1:11" ht="13.5" x14ac:dyDescent="0.25">
      <c r="A2687" s="3">
        <f>TITRES_STAT!B2690</f>
        <v>0</v>
      </c>
      <c r="B2687" s="6">
        <f>TITRES_STAT!D2690</f>
        <v>0</v>
      </c>
      <c r="C2687" s="2">
        <f t="shared" si="325"/>
        <v>0</v>
      </c>
      <c r="D2687" s="2">
        <f t="shared" si="326"/>
        <v>0</v>
      </c>
      <c r="E2687" s="2">
        <f t="shared" si="328"/>
        <v>0</v>
      </c>
      <c r="F2687" s="2">
        <f t="shared" si="329"/>
        <v>0</v>
      </c>
      <c r="G2687" s="2">
        <f t="shared" si="331"/>
        <v>0</v>
      </c>
      <c r="H2687" s="2">
        <f t="shared" si="327"/>
        <v>0.21394999999999997</v>
      </c>
      <c r="I2687" s="2">
        <f t="array" ref="I2687">SUMPRODUCT(B2671:B2690, (ROW(B2671:B2690)-ROW(B2671)+1)) / (20*21/2)</f>
        <v>0</v>
      </c>
      <c r="J2687" s="2">
        <f t="shared" si="330"/>
        <v>3.361655920398222E-8</v>
      </c>
      <c r="K2687" s="2">
        <f t="shared" si="332"/>
        <v>1.5786218786661749E-3</v>
      </c>
    </row>
    <row r="2688" spans="1:11" ht="13.5" x14ac:dyDescent="0.25">
      <c r="A2688" s="3">
        <f>TITRES_STAT!B2691</f>
        <v>0</v>
      </c>
      <c r="B2688" s="6">
        <f>TITRES_STAT!D2691</f>
        <v>0</v>
      </c>
      <c r="C2688" s="2">
        <f t="shared" si="325"/>
        <v>0</v>
      </c>
      <c r="D2688" s="2">
        <f t="shared" si="326"/>
        <v>0</v>
      </c>
      <c r="E2688" s="2">
        <f t="shared" si="328"/>
        <v>0</v>
      </c>
      <c r="F2688" s="2">
        <f t="shared" si="329"/>
        <v>0</v>
      </c>
      <c r="G2688" s="2">
        <f t="shared" si="331"/>
        <v>0</v>
      </c>
      <c r="H2688" s="2">
        <f t="shared" si="327"/>
        <v>0.20354999999999998</v>
      </c>
      <c r="I2688" s="2">
        <f t="array" ref="I2688">SUMPRODUCT(B2672:B2691, (ROW(B2672:B2691)-ROW(B2672)+1)) / (20*21/2)</f>
        <v>0</v>
      </c>
      <c r="J2688" s="2">
        <f t="shared" si="330"/>
        <v>3.0414982136936295E-8</v>
      </c>
      <c r="K2688" s="2">
        <f t="shared" si="332"/>
        <v>1.5167151383263249E-3</v>
      </c>
    </row>
    <row r="2689" spans="1:11" ht="13.5" x14ac:dyDescent="0.25">
      <c r="A2689" s="3">
        <f>TITRES_STAT!B2692</f>
        <v>0</v>
      </c>
      <c r="B2689" s="6">
        <f>TITRES_STAT!D2692</f>
        <v>0</v>
      </c>
      <c r="C2689" s="2">
        <f t="shared" si="325"/>
        <v>0</v>
      </c>
      <c r="D2689" s="2">
        <f t="shared" si="326"/>
        <v>0</v>
      </c>
      <c r="E2689" s="2">
        <f t="shared" si="328"/>
        <v>0</v>
      </c>
      <c r="F2689" s="2">
        <f t="shared" si="329"/>
        <v>0</v>
      </c>
      <c r="G2689" s="2">
        <f t="shared" si="331"/>
        <v>0</v>
      </c>
      <c r="H2689" s="2">
        <f t="shared" si="327"/>
        <v>0.19294999999999995</v>
      </c>
      <c r="I2689" s="2">
        <f t="array" ref="I2689">SUMPRODUCT(B2673:B2692, (ROW(B2673:B2692)-ROW(B2673)+1)) / (20*21/2)</f>
        <v>0</v>
      </c>
      <c r="J2689" s="2">
        <f t="shared" si="330"/>
        <v>2.7518317171513789E-8</v>
      </c>
      <c r="K2689" s="2">
        <f t="shared" si="332"/>
        <v>1.45723611329392E-3</v>
      </c>
    </row>
    <row r="2690" spans="1:11" ht="13.5" x14ac:dyDescent="0.25">
      <c r="A2690" s="3">
        <f>TITRES_STAT!B2693</f>
        <v>0</v>
      </c>
      <c r="B2690" s="6">
        <f>TITRES_STAT!D2693</f>
        <v>0</v>
      </c>
      <c r="C2690" s="2">
        <f t="shared" si="325"/>
        <v>0</v>
      </c>
      <c r="D2690" s="2">
        <f t="shared" si="326"/>
        <v>0</v>
      </c>
      <c r="E2690" s="2">
        <f t="shared" si="328"/>
        <v>0</v>
      </c>
      <c r="F2690" s="2">
        <f t="shared" si="329"/>
        <v>0</v>
      </c>
      <c r="G2690" s="2">
        <f t="shared" si="331"/>
        <v>0</v>
      </c>
      <c r="H2690" s="2">
        <f t="shared" si="327"/>
        <v>0.18234999999999996</v>
      </c>
      <c r="I2690" s="2">
        <f t="array" ref="I2690">SUMPRODUCT(B2674:B2693, (ROW(B2674:B2693)-ROW(B2674)+1)) / (20*21/2)</f>
        <v>0</v>
      </c>
      <c r="J2690" s="2">
        <f t="shared" si="330"/>
        <v>2.4897525059941047E-8</v>
      </c>
      <c r="K2690" s="2">
        <f t="shared" si="332"/>
        <v>1.4000895990470997E-3</v>
      </c>
    </row>
    <row r="2691" spans="1:11" ht="13.5" x14ac:dyDescent="0.25">
      <c r="A2691" s="3">
        <f>TITRES_STAT!B2694</f>
        <v>0</v>
      </c>
      <c r="B2691" s="6">
        <f>TITRES_STAT!D2694</f>
        <v>0</v>
      </c>
      <c r="C2691" s="2">
        <f t="shared" si="325"/>
        <v>0</v>
      </c>
      <c r="D2691" s="2">
        <f t="shared" si="326"/>
        <v>0</v>
      </c>
      <c r="E2691" s="2">
        <f t="shared" si="328"/>
        <v>0</v>
      </c>
      <c r="F2691" s="2">
        <f t="shared" si="329"/>
        <v>0</v>
      </c>
      <c r="G2691" s="2">
        <f t="shared" si="331"/>
        <v>0</v>
      </c>
      <c r="H2691" s="2">
        <f t="shared" si="327"/>
        <v>0.17180000000000001</v>
      </c>
      <c r="I2691" s="2">
        <f t="array" ref="I2691">SUMPRODUCT(B2675:B2694, (ROW(B2675:B2694)-ROW(B2675)+1)) / (20*21/2)</f>
        <v>0</v>
      </c>
      <c r="J2691" s="2">
        <f t="shared" si="330"/>
        <v>2.2526332197089518E-8</v>
      </c>
      <c r="K2691" s="2">
        <f t="shared" si="332"/>
        <v>1.3451841245746645E-3</v>
      </c>
    </row>
    <row r="2692" spans="1:11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 t="shared" si="326"/>
        <v>0</v>
      </c>
      <c r="E2692" s="2">
        <f t="shared" si="328"/>
        <v>0</v>
      </c>
      <c r="F2692" s="2">
        <f t="shared" si="329"/>
        <v>0</v>
      </c>
      <c r="G2692" s="2">
        <f t="shared" si="331"/>
        <v>0</v>
      </c>
      <c r="H2692" s="2">
        <f t="shared" si="327"/>
        <v>0.1613</v>
      </c>
      <c r="I2692" s="2">
        <f t="array" ref="I2692">SUMPRODUCT(B2676:B2695, (ROW(B2676:B2695)-ROW(B2676)+1)) / (20*21/2)</f>
        <v>0</v>
      </c>
      <c r="J2692" s="2">
        <f t="shared" si="330"/>
        <v>2.0380967225938136E-8</v>
      </c>
      <c r="K2692" s="2">
        <f t="shared" si="332"/>
        <v>1.2924318059638934E-3</v>
      </c>
    </row>
    <row r="2693" spans="1:11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 t="shared" si="326"/>
        <v>0</v>
      </c>
      <c r="E2693" s="2">
        <f t="shared" si="328"/>
        <v>0</v>
      </c>
      <c r="F2693" s="2">
        <f>AVERAGE(B2674:B2693)</f>
        <v>0</v>
      </c>
      <c r="G2693" s="2">
        <f>AVERAGE(B2644:B2693)</f>
        <v>0</v>
      </c>
      <c r="H2693" s="2">
        <f t="shared" si="327"/>
        <v>0.15090000000000001</v>
      </c>
      <c r="I2693" s="2">
        <f t="array" ref="I2693">SUMPRODUCT(B2677:B2696, (ROW(B2677:B2696)-ROW(B2677)+1)) / (20*21/2)</f>
        <v>0</v>
      </c>
      <c r="J2693" s="2">
        <f t="shared" si="330"/>
        <v>1.8439922728229741E-8</v>
      </c>
      <c r="K2693" s="2">
        <f t="shared" si="332"/>
        <v>1.2417482057300153E-3</v>
      </c>
    </row>
    <row r="2694" spans="1:11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33">B2694-B2693</f>
        <v>0</v>
      </c>
      <c r="D2694" s="2">
        <f t="shared" ref="D2694:D2706" si="334">AVERAGE(B2690:B2694)</f>
        <v>0</v>
      </c>
      <c r="E2694" s="2">
        <f t="shared" ref="E2694:E2706" si="335">AVERAGE(B2685:B2694)</f>
        <v>0</v>
      </c>
      <c r="F2694" s="2">
        <f t="shared" ref="F2694:F2706" si="336">AVERAGE(B2675:B2694)</f>
        <v>0</v>
      </c>
      <c r="G2694" s="2">
        <f t="shared" ref="G2694:G2706" si="337">AVERAGE(B2645:B2694)</f>
        <v>0</v>
      </c>
      <c r="H2694" s="2">
        <f t="shared" ref="H2694:H2706" si="338">AVERAGE(B2495:B2694)</f>
        <v>0.14050000000000001</v>
      </c>
      <c r="I2694" s="2">
        <f t="array" ref="I2694">SUMPRODUCT(B2678:B2697, (ROW(B2678:B2697)-ROW(B2678)+1)) / (20*21/2)</f>
        <v>0</v>
      </c>
      <c r="J2694" s="2">
        <f t="shared" ref="J2694:J2706" si="339">$J$4*B2694+J2693*(1-$J$4)</f>
        <v>1.6683739611255478E-8</v>
      </c>
      <c r="K2694" s="2">
        <f t="shared" ref="K2694:K2706" si="340">$K$4*B2694+(1-$K$4)*K2693</f>
        <v>1.1930521976621716E-3</v>
      </c>
    </row>
    <row r="2695" spans="1:11" ht="13.5" x14ac:dyDescent="0.25">
      <c r="A2695" s="3">
        <f>TITRES_STAT!B2698</f>
        <v>0</v>
      </c>
      <c r="B2695" s="6">
        <f>TITRES_STAT!D2698</f>
        <v>0</v>
      </c>
      <c r="C2695" s="2">
        <f t="shared" si="333"/>
        <v>0</v>
      </c>
      <c r="D2695" s="2">
        <f t="shared" si="334"/>
        <v>0</v>
      </c>
      <c r="E2695" s="2">
        <f t="shared" si="335"/>
        <v>0</v>
      </c>
      <c r="F2695" s="2">
        <f t="shared" si="336"/>
        <v>0</v>
      </c>
      <c r="G2695" s="2">
        <f t="shared" si="337"/>
        <v>0</v>
      </c>
      <c r="H2695" s="2">
        <f t="shared" si="338"/>
        <v>0.13024999999999998</v>
      </c>
      <c r="I2695" s="2">
        <f t="array" ref="I2695">SUMPRODUCT(B2679:B2698, (ROW(B2679:B2698)-ROW(B2679)+1)) / (20*21/2)</f>
        <v>0</v>
      </c>
      <c r="J2695" s="2">
        <f t="shared" si="339"/>
        <v>1.5094812029231147E-8</v>
      </c>
      <c r="K2695" s="2">
        <f t="shared" si="340"/>
        <v>1.1462658369695373E-3</v>
      </c>
    </row>
    <row r="2696" spans="1:11" ht="13.5" x14ac:dyDescent="0.25">
      <c r="A2696" s="3">
        <f>TITRES_STAT!B2699</f>
        <v>0</v>
      </c>
      <c r="B2696" s="6">
        <f>TITRES_STAT!D2699</f>
        <v>0</v>
      </c>
      <c r="C2696" s="2">
        <f t="shared" si="333"/>
        <v>0</v>
      </c>
      <c r="D2696" s="2">
        <f t="shared" si="334"/>
        <v>0</v>
      </c>
      <c r="E2696" s="2">
        <f t="shared" si="335"/>
        <v>0</v>
      </c>
      <c r="F2696" s="2">
        <f t="shared" si="336"/>
        <v>0</v>
      </c>
      <c r="G2696" s="2">
        <f t="shared" si="337"/>
        <v>0</v>
      </c>
      <c r="H2696" s="2">
        <f t="shared" si="338"/>
        <v>0.12015000000000001</v>
      </c>
      <c r="I2696" s="2">
        <f t="array" ref="I2696">SUMPRODUCT(B2680:B2699, (ROW(B2680:B2699)-ROW(B2680)+1)) / (20*21/2)</f>
        <v>0</v>
      </c>
      <c r="J2696" s="2">
        <f t="shared" si="339"/>
        <v>1.3657210883590085E-8</v>
      </c>
      <c r="K2696" s="2">
        <f t="shared" si="340"/>
        <v>1.1013142355197516E-3</v>
      </c>
    </row>
    <row r="2697" spans="1:11" ht="13.5" x14ac:dyDescent="0.25">
      <c r="A2697" s="3">
        <f>TITRES_STAT!B2700</f>
        <v>0</v>
      </c>
      <c r="B2697" s="6">
        <f>TITRES_STAT!D2700</f>
        <v>0</v>
      </c>
      <c r="C2697" s="2">
        <f t="shared" si="333"/>
        <v>0</v>
      </c>
      <c r="D2697" s="2">
        <f t="shared" si="334"/>
        <v>0</v>
      </c>
      <c r="E2697" s="2">
        <f t="shared" si="335"/>
        <v>0</v>
      </c>
      <c r="F2697" s="2">
        <f t="shared" si="336"/>
        <v>0</v>
      </c>
      <c r="G2697" s="2">
        <f t="shared" si="337"/>
        <v>0</v>
      </c>
      <c r="H2697" s="2">
        <f t="shared" si="338"/>
        <v>0.1105</v>
      </c>
      <c r="I2697" s="2">
        <f t="array" ref="I2697">SUMPRODUCT(B2681:B2700, (ROW(B2681:B2700)-ROW(B2681)+1)) / (20*21/2)</f>
        <v>0</v>
      </c>
      <c r="J2697" s="2">
        <f t="shared" si="339"/>
        <v>1.2356524132771983E-8</v>
      </c>
      <c r="K2697" s="2">
        <f t="shared" si="340"/>
        <v>1.0581254419699574E-3</v>
      </c>
    </row>
    <row r="2698" spans="1:11" ht="13.5" x14ac:dyDescent="0.25">
      <c r="A2698" s="3">
        <f>TITRES_STAT!B2701</f>
        <v>0</v>
      </c>
      <c r="B2698" s="6">
        <f>TITRES_STAT!D2701</f>
        <v>0</v>
      </c>
      <c r="C2698" s="2">
        <f t="shared" si="333"/>
        <v>0</v>
      </c>
      <c r="D2698" s="2">
        <f t="shared" si="334"/>
        <v>0</v>
      </c>
      <c r="E2698" s="2">
        <f t="shared" si="335"/>
        <v>0</v>
      </c>
      <c r="F2698" s="2">
        <f t="shared" si="336"/>
        <v>0</v>
      </c>
      <c r="G2698" s="2">
        <f t="shared" si="337"/>
        <v>0</v>
      </c>
      <c r="H2698" s="2">
        <f t="shared" si="338"/>
        <v>0.1011</v>
      </c>
      <c r="I2698" s="2">
        <f t="array" ref="I2698">SUMPRODUCT(B2682:B2701, (ROW(B2682:B2701)-ROW(B2682)+1)) / (20*21/2)</f>
        <v>0</v>
      </c>
      <c r="J2698" s="2">
        <f t="shared" si="339"/>
        <v>1.1179712310603222E-8</v>
      </c>
      <c r="K2698" s="2">
        <f t="shared" si="340"/>
        <v>1.0166303265985866E-3</v>
      </c>
    </row>
    <row r="2699" spans="1:11" ht="13.5" x14ac:dyDescent="0.25">
      <c r="A2699" s="3">
        <f>TITRES_STAT!B2702</f>
        <v>0</v>
      </c>
      <c r="B2699" s="6">
        <f>TITRES_STAT!D2702</f>
        <v>0</v>
      </c>
      <c r="C2699" s="2">
        <f t="shared" si="333"/>
        <v>0</v>
      </c>
      <c r="D2699" s="2">
        <f t="shared" si="334"/>
        <v>0</v>
      </c>
      <c r="E2699" s="2">
        <f t="shared" si="335"/>
        <v>0</v>
      </c>
      <c r="F2699" s="2">
        <f t="shared" si="336"/>
        <v>0</v>
      </c>
      <c r="G2699" s="2">
        <f t="shared" si="337"/>
        <v>0</v>
      </c>
      <c r="H2699" s="2">
        <f t="shared" si="338"/>
        <v>9.1299999999999992E-2</v>
      </c>
      <c r="I2699" s="2">
        <f t="array" ref="I2699">SUMPRODUCT(B2683:B2702, (ROW(B2683:B2702)-ROW(B2683)+1)) / (20*21/2)</f>
        <v>0</v>
      </c>
      <c r="J2699" s="2">
        <f t="shared" si="339"/>
        <v>1.0114977804831487E-8</v>
      </c>
      <c r="K2699" s="2">
        <f t="shared" si="340"/>
        <v>9.7676247065354408E-4</v>
      </c>
    </row>
    <row r="2700" spans="1:11" ht="13.5" x14ac:dyDescent="0.25">
      <c r="A2700" s="3">
        <f>TITRES_STAT!B2703</f>
        <v>0</v>
      </c>
      <c r="B2700" s="6">
        <f>TITRES_STAT!D2703</f>
        <v>0</v>
      </c>
      <c r="C2700" s="2">
        <f t="shared" si="333"/>
        <v>0</v>
      </c>
      <c r="D2700" s="2">
        <f t="shared" si="334"/>
        <v>0</v>
      </c>
      <c r="E2700" s="2">
        <f t="shared" si="335"/>
        <v>0</v>
      </c>
      <c r="F2700" s="2">
        <f t="shared" si="336"/>
        <v>0</v>
      </c>
      <c r="G2700" s="2">
        <f t="shared" si="337"/>
        <v>0</v>
      </c>
      <c r="H2700" s="2">
        <f t="shared" si="338"/>
        <v>8.1299999999999983E-2</v>
      </c>
      <c r="I2700" s="2">
        <f t="array" ref="I2700">SUMPRODUCT(B2684:B2703, (ROW(B2684:B2703)-ROW(B2684)+1)) / (20*21/2)</f>
        <v>0</v>
      </c>
      <c r="J2700" s="2">
        <f t="shared" si="339"/>
        <v>9.1516465853237261E-9</v>
      </c>
      <c r="K2700" s="2">
        <f t="shared" si="340"/>
        <v>9.3845806003967959E-4</v>
      </c>
    </row>
    <row r="2701" spans="1:11" ht="13.5" x14ac:dyDescent="0.25">
      <c r="A2701" s="3">
        <f>TITRES_STAT!B2704</f>
        <v>0</v>
      </c>
      <c r="B2701" s="6">
        <f>TITRES_STAT!D2704</f>
        <v>0</v>
      </c>
      <c r="C2701" s="2">
        <f t="shared" si="333"/>
        <v>0</v>
      </c>
      <c r="D2701" s="2">
        <f t="shared" si="334"/>
        <v>0</v>
      </c>
      <c r="E2701" s="2">
        <f t="shared" si="335"/>
        <v>0</v>
      </c>
      <c r="F2701" s="2">
        <f t="shared" si="336"/>
        <v>0</v>
      </c>
      <c r="G2701" s="2">
        <f t="shared" si="337"/>
        <v>0</v>
      </c>
      <c r="H2701" s="2">
        <f t="shared" si="338"/>
        <v>7.0849999999999996E-2</v>
      </c>
      <c r="I2701" s="2">
        <f t="array" ref="I2701">SUMPRODUCT(B2685:B2704, (ROW(B2685:B2704)-ROW(B2685)+1)) / (20*21/2)</f>
        <v>0</v>
      </c>
      <c r="J2701" s="2">
        <f t="shared" si="339"/>
        <v>8.2800611962452767E-9</v>
      </c>
      <c r="K2701" s="2">
        <f t="shared" si="340"/>
        <v>9.016557831753784E-4</v>
      </c>
    </row>
    <row r="2702" spans="1:11" ht="13.5" x14ac:dyDescent="0.25">
      <c r="A2702" s="3">
        <f>TITRES_STAT!B2705</f>
        <v>0</v>
      </c>
      <c r="B2702" s="6">
        <f>TITRES_STAT!D2705</f>
        <v>0</v>
      </c>
      <c r="C2702" s="2">
        <f t="shared" si="333"/>
        <v>0</v>
      </c>
      <c r="D2702" s="2">
        <f t="shared" si="334"/>
        <v>0</v>
      </c>
      <c r="E2702" s="2">
        <f t="shared" si="335"/>
        <v>0</v>
      </c>
      <c r="F2702" s="2">
        <f t="shared" si="336"/>
        <v>0</v>
      </c>
      <c r="G2702" s="2">
        <f t="shared" si="337"/>
        <v>0</v>
      </c>
      <c r="H2702" s="2">
        <f t="shared" si="338"/>
        <v>0.06</v>
      </c>
      <c r="I2702" s="2">
        <f t="array" ref="I2702">SUMPRODUCT(B2686:B2705, (ROW(B2686:B2705)-ROW(B2686)+1)) / (20*21/2)</f>
        <v>0</v>
      </c>
      <c r="J2702" s="2">
        <f t="shared" si="339"/>
        <v>7.491483939460012E-9</v>
      </c>
      <c r="K2702" s="2">
        <f t="shared" si="340"/>
        <v>8.6629673285477536E-4</v>
      </c>
    </row>
    <row r="2703" spans="1:11" ht="13.5" x14ac:dyDescent="0.25">
      <c r="A2703" s="3">
        <f>TITRES_STAT!B2706</f>
        <v>0</v>
      </c>
      <c r="B2703" s="6">
        <f>TITRES_STAT!D2706</f>
        <v>0</v>
      </c>
      <c r="C2703" s="2">
        <f t="shared" si="333"/>
        <v>0</v>
      </c>
      <c r="D2703" s="2">
        <f t="shared" si="334"/>
        <v>0</v>
      </c>
      <c r="E2703" s="2">
        <f t="shared" si="335"/>
        <v>0</v>
      </c>
      <c r="F2703" s="2">
        <f t="shared" si="336"/>
        <v>0</v>
      </c>
      <c r="G2703" s="2">
        <f t="shared" si="337"/>
        <v>0</v>
      </c>
      <c r="H2703" s="2">
        <f t="shared" si="338"/>
        <v>4.9149999999999999E-2</v>
      </c>
      <c r="I2703" s="2">
        <f t="array" ref="I2703">SUMPRODUCT(B2687:B2706, (ROW(B2687:B2706)-ROW(B2687)+1)) / (20*21/2)</f>
        <v>0</v>
      </c>
      <c r="J2703" s="2">
        <f t="shared" si="339"/>
        <v>6.7780092785590583E-9</v>
      </c>
      <c r="K2703" s="2">
        <f t="shared" si="340"/>
        <v>8.3232431195850965E-4</v>
      </c>
    </row>
    <row r="2704" spans="1:11" ht="13.5" x14ac:dyDescent="0.25">
      <c r="A2704" s="3">
        <f>TITRES_STAT!B2707</f>
        <v>0</v>
      </c>
      <c r="B2704" s="6">
        <f>TITRES_STAT!D2707</f>
        <v>0</v>
      </c>
      <c r="C2704" s="2">
        <f t="shared" si="333"/>
        <v>0</v>
      </c>
      <c r="D2704" s="2">
        <f t="shared" si="334"/>
        <v>0</v>
      </c>
      <c r="E2704" s="2">
        <f t="shared" si="335"/>
        <v>0</v>
      </c>
      <c r="F2704" s="2">
        <f t="shared" si="336"/>
        <v>0</v>
      </c>
      <c r="G2704" s="2">
        <f t="shared" si="337"/>
        <v>0</v>
      </c>
      <c r="H2704" s="2">
        <f t="shared" si="338"/>
        <v>3.875E-2</v>
      </c>
      <c r="I2704" s="2">
        <f t="array" ref="I2704">SUMPRODUCT(B2688:B2707, (ROW(B2688:B2707)-ROW(B2688)+1)) / (20*21/2)</f>
        <v>0</v>
      </c>
      <c r="J2704" s="2">
        <f t="shared" si="339"/>
        <v>6.1324845853629577E-9</v>
      </c>
      <c r="K2704" s="2">
        <f t="shared" si="340"/>
        <v>7.9968414286209753E-4</v>
      </c>
    </row>
    <row r="2705" spans="1:11" ht="13.5" x14ac:dyDescent="0.25">
      <c r="A2705" s="3">
        <f>TITRES_STAT!B2708</f>
        <v>0</v>
      </c>
      <c r="B2705" s="6">
        <f>TITRES_STAT!D2708</f>
        <v>0</v>
      </c>
      <c r="C2705" s="2">
        <f t="shared" si="333"/>
        <v>0</v>
      </c>
      <c r="D2705" s="2">
        <f t="shared" si="334"/>
        <v>0</v>
      </c>
      <c r="E2705" s="2">
        <f t="shared" si="335"/>
        <v>0</v>
      </c>
      <c r="F2705" s="2">
        <f t="shared" si="336"/>
        <v>0</v>
      </c>
      <c r="G2705" s="2">
        <f t="shared" si="337"/>
        <v>0</v>
      </c>
      <c r="H2705" s="2">
        <f t="shared" si="338"/>
        <v>2.8750000000000001E-2</v>
      </c>
      <c r="I2705" s="2">
        <f t="array" ref="I2705">SUMPRODUCT(B2689:B2708, (ROW(B2689:B2708)-ROW(B2689)+1)) / (20*21/2)</f>
        <v>0</v>
      </c>
      <c r="J2705" s="2">
        <f t="shared" si="339"/>
        <v>5.5484384343760094E-9</v>
      </c>
      <c r="K2705" s="2">
        <f t="shared" si="340"/>
        <v>7.683239803969173E-4</v>
      </c>
    </row>
    <row r="2706" spans="1:11" ht="13.5" x14ac:dyDescent="0.25">
      <c r="A2706" s="3">
        <f>TITRES_STAT!B2709</f>
        <v>0</v>
      </c>
      <c r="B2706" s="6">
        <f>TITRES_STAT!D2709</f>
        <v>0</v>
      </c>
      <c r="C2706" s="2">
        <f t="shared" si="333"/>
        <v>0</v>
      </c>
      <c r="D2706" s="2">
        <f t="shared" si="334"/>
        <v>0</v>
      </c>
      <c r="E2706" s="2">
        <f t="shared" si="335"/>
        <v>0</v>
      </c>
      <c r="F2706" s="2">
        <f t="shared" si="336"/>
        <v>0</v>
      </c>
      <c r="G2706" s="2">
        <f t="shared" si="337"/>
        <v>0</v>
      </c>
      <c r="H2706" s="2">
        <f t="shared" si="338"/>
        <v>1.9199999999999998E-2</v>
      </c>
      <c r="I2706" s="2">
        <f t="array" ref="I2706">SUMPRODUCT(B2690:B2709, (ROW(B2690:B2709)-ROW(B2690)+1)) / (20*21/2)</f>
        <v>0</v>
      </c>
      <c r="J2706" s="2">
        <f t="shared" si="339"/>
        <v>5.0200157263401989E-9</v>
      </c>
      <c r="K2706" s="2">
        <f t="shared" si="340"/>
        <v>7.3819362822448919E-4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6">
        <f>TITRES_STAT!D5</f>
        <v>8.0136000000000003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6">
        <f>TITRES_STAT!D6</f>
        <v>7.8582999999999998</v>
      </c>
      <c r="C3" s="2">
        <f t="shared" ref="C3:C66" si="0">B3-B2</f>
        <v>-0.15530000000000044</v>
      </c>
      <c r="D3" s="2">
        <f t="shared" ref="D3:D66" si="1">IF(C3&gt;0,C3,0)</f>
        <v>0</v>
      </c>
      <c r="E3" s="2">
        <f t="shared" ref="E3:E66" si="2">IF(C3&lt;0,-C3,0)</f>
        <v>0.15530000000000044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6">
        <f>TITRES_STAT!D7</f>
        <v>7.9039999999999999</v>
      </c>
      <c r="C4" s="2">
        <f t="shared" si="0"/>
        <v>4.5700000000000074E-2</v>
      </c>
      <c r="D4" s="2">
        <f t="shared" si="1"/>
        <v>4.5700000000000074E-2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6">
        <f>TITRES_STAT!D8</f>
        <v>7.8582999999999998</v>
      </c>
      <c r="C5" s="2">
        <f t="shared" si="0"/>
        <v>-4.5700000000000074E-2</v>
      </c>
      <c r="D5" s="2">
        <f t="shared" si="1"/>
        <v>0</v>
      </c>
      <c r="E5" s="2">
        <f t="shared" si="2"/>
        <v>4.5700000000000074E-2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6">
        <f>TITRES_STAT!D9</f>
        <v>7.8582999999999998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6">
        <f>TITRES_STAT!D10</f>
        <v>7.6390000000000002</v>
      </c>
      <c r="C7" s="2">
        <f t="shared" si="0"/>
        <v>-0.21929999999999961</v>
      </c>
      <c r="D7" s="2">
        <f t="shared" si="1"/>
        <v>0</v>
      </c>
      <c r="E7" s="2">
        <f t="shared" si="2"/>
        <v>0.21929999999999961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6">
        <f>TITRES_STAT!D11</f>
        <v>7.7211999999999996</v>
      </c>
      <c r="C8" s="2">
        <f t="shared" si="0"/>
        <v>8.2199999999999385E-2</v>
      </c>
      <c r="D8" s="2">
        <f t="shared" si="1"/>
        <v>8.2199999999999385E-2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6">
        <f>TITRES_STAT!D12</f>
        <v>7.8491999999999997</v>
      </c>
      <c r="C9" s="2">
        <f t="shared" si="0"/>
        <v>0.12800000000000011</v>
      </c>
      <c r="D9" s="2">
        <f t="shared" si="1"/>
        <v>0.12800000000000011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6">
        <f>TITRES_STAT!D13</f>
        <v>7.8491999999999997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6">
        <f>TITRES_STAT!D14</f>
        <v>7.6755000000000004</v>
      </c>
      <c r="C11" s="2">
        <f t="shared" si="0"/>
        <v>-0.1736999999999993</v>
      </c>
      <c r="D11" s="2">
        <f t="shared" si="1"/>
        <v>0</v>
      </c>
      <c r="E11" s="2">
        <f t="shared" si="2"/>
        <v>0.1736999999999993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6">
        <f>TITRES_STAT!D15</f>
        <v>7.7668999999999997</v>
      </c>
      <c r="C12" s="2">
        <f t="shared" si="0"/>
        <v>9.139999999999926E-2</v>
      </c>
      <c r="D12" s="2">
        <f t="shared" si="1"/>
        <v>9.139999999999926E-2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6">
        <f>TITRES_STAT!D16</f>
        <v>7.7668999999999997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6">
        <f>TITRES_STAT!D17</f>
        <v>7.7304000000000004</v>
      </c>
      <c r="C14" s="2">
        <f t="shared" si="0"/>
        <v>-3.6499999999999311E-2</v>
      </c>
      <c r="D14" s="2">
        <f t="shared" si="1"/>
        <v>0</v>
      </c>
      <c r="E14" s="2">
        <f t="shared" si="2"/>
        <v>3.6499999999999311E-2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6">
        <f>TITRES_STAT!D18</f>
        <v>7.8125999999999998</v>
      </c>
      <c r="C15" s="2">
        <f t="shared" si="0"/>
        <v>8.2199999999999385E-2</v>
      </c>
      <c r="D15" s="2">
        <f t="shared" si="1"/>
        <v>8.2199999999999385E-2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6">
        <f>TITRES_STAT!D19</f>
        <v>7.7211999999999996</v>
      </c>
      <c r="C16" s="2">
        <f t="shared" si="0"/>
        <v>-9.1400000000000148E-2</v>
      </c>
      <c r="D16" s="2">
        <f t="shared" si="1"/>
        <v>0</v>
      </c>
      <c r="E16" s="2">
        <f t="shared" si="2"/>
        <v>9.1400000000000148E-2</v>
      </c>
      <c r="F16" s="2">
        <f>(SUM(D3:D16)/14)</f>
        <v>3.0678571428571302E-2</v>
      </c>
      <c r="G16" s="2">
        <f>SUM(E3:E16)/14</f>
        <v>5.1564285714285632E-2</v>
      </c>
      <c r="H16" s="2">
        <f>F16/G16</f>
        <v>0.59495775038093768</v>
      </c>
      <c r="I16" s="2">
        <f>IF(G16=0,100,100-(100/(1+H16)))</f>
        <v>37.302414451971458</v>
      </c>
    </row>
    <row r="17" spans="1:9" ht="13.5" x14ac:dyDescent="0.25">
      <c r="A17" s="3">
        <f>TITRES_STAT!B20</f>
        <v>42331</v>
      </c>
      <c r="B17" s="6">
        <f>TITRES_STAT!D20</f>
        <v>7.6755000000000004</v>
      </c>
      <c r="C17" s="2">
        <f t="shared" si="0"/>
        <v>-4.5699999999999186E-2</v>
      </c>
      <c r="D17" s="2">
        <f t="shared" si="1"/>
        <v>0</v>
      </c>
      <c r="E17" s="2">
        <f t="shared" si="2"/>
        <v>4.5699999999999186E-2</v>
      </c>
      <c r="F17" s="2">
        <f>((F16*13)+D17)/14</f>
        <v>2.8487244897959067E-2</v>
      </c>
      <c r="G17" s="2">
        <f>((G16*13)+E17)/14</f>
        <v>5.1145408163265176E-2</v>
      </c>
      <c r="H17" s="2">
        <f t="shared" ref="H17:H80" si="3">F17/G17</f>
        <v>0.55698538580477741</v>
      </c>
      <c r="I17" s="2">
        <f t="shared" ref="I17:I80" si="4">IF(G17=0,100,100-(100/(1+H17)))</f>
        <v>35.773321373654511</v>
      </c>
    </row>
    <row r="18" spans="1:9" ht="13.5" x14ac:dyDescent="0.25">
      <c r="A18" s="3">
        <f>TITRES_STAT!B21</f>
        <v>42332</v>
      </c>
      <c r="B18" s="6">
        <f>TITRES_STAT!D21</f>
        <v>7.7211999999999996</v>
      </c>
      <c r="C18" s="2">
        <f t="shared" si="0"/>
        <v>4.5699999999999186E-2</v>
      </c>
      <c r="D18" s="2">
        <f t="shared" si="1"/>
        <v>4.5699999999999186E-2</v>
      </c>
      <c r="E18" s="2">
        <f t="shared" si="2"/>
        <v>0</v>
      </c>
      <c r="F18" s="2">
        <f t="shared" ref="F18:G27" si="5">((F17*13)+D18)/14</f>
        <v>2.9716727405247646E-2</v>
      </c>
      <c r="G18" s="2">
        <f t="shared" si="5"/>
        <v>4.749216472303195E-2</v>
      </c>
      <c r="H18" s="2">
        <f t="shared" si="3"/>
        <v>0.62571852806777051</v>
      </c>
      <c r="I18" s="2">
        <f t="shared" si="4"/>
        <v>38.488736965522634</v>
      </c>
    </row>
    <row r="19" spans="1:9" ht="13.5" x14ac:dyDescent="0.25">
      <c r="A19" s="3">
        <f>TITRES_STAT!B22</f>
        <v>42333</v>
      </c>
      <c r="B19" s="6">
        <f>TITRES_STAT!D22</f>
        <v>7.7211999999999996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2.7594104019158527E-2</v>
      </c>
      <c r="G19" s="2">
        <f t="shared" si="5"/>
        <v>4.4099867242815387E-2</v>
      </c>
      <c r="H19" s="2">
        <f t="shared" si="3"/>
        <v>0.6257185280677704</v>
      </c>
      <c r="I19" s="2">
        <f t="shared" si="4"/>
        <v>38.488736965522634</v>
      </c>
    </row>
    <row r="20" spans="1:9" ht="13.5" x14ac:dyDescent="0.25">
      <c r="A20" s="3">
        <f>TITRES_STAT!B23</f>
        <v>42334</v>
      </c>
      <c r="B20" s="6">
        <f>TITRES_STAT!D23</f>
        <v>7.7211999999999996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2.562309658921863E-2</v>
      </c>
      <c r="G20" s="2">
        <f t="shared" si="5"/>
        <v>4.0949876725471436E-2</v>
      </c>
      <c r="H20" s="2">
        <f t="shared" si="3"/>
        <v>0.62571852806777029</v>
      </c>
      <c r="I20" s="2">
        <f t="shared" si="4"/>
        <v>38.488736965522634</v>
      </c>
    </row>
    <row r="21" spans="1:9" ht="13.5" x14ac:dyDescent="0.25">
      <c r="A21" s="3">
        <f>TITRES_STAT!B24</f>
        <v>42335</v>
      </c>
      <c r="B21" s="6">
        <f>TITRES_STAT!D24</f>
        <v>7.7121000000000004</v>
      </c>
      <c r="C21" s="2">
        <f t="shared" si="0"/>
        <v>-9.0999999999992198E-3</v>
      </c>
      <c r="D21" s="2">
        <f t="shared" si="1"/>
        <v>0</v>
      </c>
      <c r="E21" s="2">
        <f t="shared" si="2"/>
        <v>9.0999999999992198E-3</v>
      </c>
      <c r="F21" s="2">
        <f t="shared" si="5"/>
        <v>2.3792875404274442E-2</v>
      </c>
      <c r="G21" s="2">
        <f t="shared" si="5"/>
        <v>3.8674885530794852E-2</v>
      </c>
      <c r="H21" s="2">
        <f t="shared" si="3"/>
        <v>0.61520221915923656</v>
      </c>
      <c r="I21" s="2">
        <f t="shared" si="4"/>
        <v>38.088247518596688</v>
      </c>
    </row>
    <row r="22" spans="1:9" ht="13.5" x14ac:dyDescent="0.25">
      <c r="A22" s="3">
        <f>TITRES_STAT!B25</f>
        <v>42338</v>
      </c>
      <c r="B22" s="6">
        <f>TITRES_STAT!D25</f>
        <v>7.7121000000000004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2.2093384303969125E-2</v>
      </c>
      <c r="G22" s="2">
        <f t="shared" si="5"/>
        <v>3.5912393707166645E-2</v>
      </c>
      <c r="H22" s="2">
        <f t="shared" si="3"/>
        <v>0.61520221915923667</v>
      </c>
      <c r="I22" s="2">
        <f t="shared" si="4"/>
        <v>38.088247518596688</v>
      </c>
    </row>
    <row r="23" spans="1:9" ht="13.5" x14ac:dyDescent="0.25">
      <c r="A23" s="3">
        <f>TITRES_STAT!B26</f>
        <v>42339</v>
      </c>
      <c r="B23" s="6">
        <f>TITRES_STAT!D26</f>
        <v>7.5842000000000001</v>
      </c>
      <c r="C23" s="2">
        <f t="shared" si="0"/>
        <v>-0.12790000000000035</v>
      </c>
      <c r="D23" s="2">
        <f t="shared" si="1"/>
        <v>0</v>
      </c>
      <c r="E23" s="2">
        <f t="shared" si="2"/>
        <v>0.12790000000000035</v>
      </c>
      <c r="F23" s="2">
        <f t="shared" si="5"/>
        <v>2.0515285425114188E-2</v>
      </c>
      <c r="G23" s="2">
        <f t="shared" si="5"/>
        <v>4.2482937013797621E-2</v>
      </c>
      <c r="H23" s="2">
        <f t="shared" si="3"/>
        <v>0.48290647650964497</v>
      </c>
      <c r="I23" s="2">
        <f t="shared" si="4"/>
        <v>32.564863945181102</v>
      </c>
    </row>
    <row r="24" spans="1:9" ht="13.5" x14ac:dyDescent="0.25">
      <c r="A24" s="3">
        <f>TITRES_STAT!B27</f>
        <v>42340</v>
      </c>
      <c r="B24" s="6">
        <f>TITRES_STAT!D27</f>
        <v>7.5842000000000001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1.9049907894748887E-2</v>
      </c>
      <c r="G24" s="2">
        <f t="shared" si="5"/>
        <v>3.9448441512812078E-2</v>
      </c>
      <c r="H24" s="2">
        <f t="shared" si="3"/>
        <v>0.48290647650964491</v>
      </c>
      <c r="I24" s="2">
        <f t="shared" si="4"/>
        <v>32.564863945181102</v>
      </c>
    </row>
    <row r="25" spans="1:9" ht="13.5" x14ac:dyDescent="0.25">
      <c r="A25" s="3">
        <f>TITRES_STAT!B28</f>
        <v>42341</v>
      </c>
      <c r="B25" s="6">
        <f>TITRES_STAT!D28</f>
        <v>7.6938000000000004</v>
      </c>
      <c r="C25" s="2">
        <f t="shared" si="0"/>
        <v>0.10960000000000036</v>
      </c>
      <c r="D25" s="2">
        <f t="shared" si="1"/>
        <v>0.10960000000000036</v>
      </c>
      <c r="E25" s="2">
        <f t="shared" si="2"/>
        <v>0</v>
      </c>
      <c r="F25" s="2">
        <f t="shared" si="5"/>
        <v>2.5517771616552561E-2</v>
      </c>
      <c r="G25" s="2">
        <f t="shared" si="5"/>
        <v>3.6630695690468354E-2</v>
      </c>
      <c r="H25" s="2">
        <f t="shared" si="3"/>
        <v>0.6966226312538345</v>
      </c>
      <c r="I25" s="2">
        <f t="shared" si="4"/>
        <v>41.059373983418929</v>
      </c>
    </row>
    <row r="26" spans="1:9" ht="13.5" x14ac:dyDescent="0.25">
      <c r="A26" s="3">
        <f>TITRES_STAT!B29</f>
        <v>42342</v>
      </c>
      <c r="B26" s="6">
        <f>TITRES_STAT!D29</f>
        <v>7.8948</v>
      </c>
      <c r="C26" s="2">
        <f t="shared" si="0"/>
        <v>0.20099999999999962</v>
      </c>
      <c r="D26" s="2">
        <f t="shared" si="1"/>
        <v>0.20099999999999962</v>
      </c>
      <c r="E26" s="2">
        <f t="shared" si="2"/>
        <v>0</v>
      </c>
      <c r="F26" s="2">
        <f t="shared" si="5"/>
        <v>3.8052216501084493E-2</v>
      </c>
      <c r="G26" s="2">
        <f t="shared" si="5"/>
        <v>3.4014217426863468E-2</v>
      </c>
      <c r="H26" s="2">
        <f t="shared" si="3"/>
        <v>1.1187150368196308</v>
      </c>
      <c r="I26" s="2">
        <f t="shared" si="4"/>
        <v>52.801581023322328</v>
      </c>
    </row>
    <row r="27" spans="1:9" ht="13.5" x14ac:dyDescent="0.25">
      <c r="A27" s="3">
        <f>TITRES_STAT!B30</f>
        <v>42345</v>
      </c>
      <c r="B27" s="6">
        <f>TITRES_STAT!D30</f>
        <v>7.8948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3.5334201036721316E-2</v>
      </c>
      <c r="G27" s="2">
        <f t="shared" si="5"/>
        <v>3.1584630467801793E-2</v>
      </c>
      <c r="H27" s="2">
        <f t="shared" si="3"/>
        <v>1.1187150368196308</v>
      </c>
      <c r="I27" s="2">
        <f t="shared" si="4"/>
        <v>52.801581023322328</v>
      </c>
    </row>
    <row r="28" spans="1:9" ht="13.5" x14ac:dyDescent="0.25">
      <c r="A28" s="3">
        <f>TITRES_STAT!B31</f>
        <v>42346</v>
      </c>
      <c r="B28" s="6">
        <f>TITRES_STAT!D31</f>
        <v>7.6755000000000004</v>
      </c>
      <c r="C28" s="2">
        <f t="shared" si="0"/>
        <v>-0.21929999999999961</v>
      </c>
      <c r="D28" s="2">
        <f t="shared" si="1"/>
        <v>0</v>
      </c>
      <c r="E28" s="2">
        <f t="shared" si="2"/>
        <v>0.21929999999999961</v>
      </c>
      <c r="F28" s="2">
        <f>((F27*13)+D28)/14</f>
        <v>3.2810329534098362E-2</v>
      </c>
      <c r="G28" s="2">
        <f>((G27*13)+E28)/14</f>
        <v>4.4992871148673064E-2</v>
      </c>
      <c r="H28" s="2">
        <f t="shared" si="3"/>
        <v>0.7292339585460309</v>
      </c>
      <c r="I28" s="2">
        <f t="shared" si="4"/>
        <v>42.170925162676255</v>
      </c>
    </row>
    <row r="29" spans="1:9" ht="13.5" x14ac:dyDescent="0.25">
      <c r="A29" s="3">
        <f>TITRES_STAT!B32</f>
        <v>42347</v>
      </c>
      <c r="B29" s="6">
        <f>TITRES_STAT!D32</f>
        <v>7.5933000000000002</v>
      </c>
      <c r="C29" s="2">
        <f t="shared" si="0"/>
        <v>-8.2200000000000273E-2</v>
      </c>
      <c r="D29" s="2">
        <f t="shared" si="1"/>
        <v>0</v>
      </c>
      <c r="E29" s="2">
        <f t="shared" si="2"/>
        <v>8.2200000000000273E-2</v>
      </c>
      <c r="F29" s="2">
        <f t="shared" ref="F29:G44" si="6">((F28*13)+D29)/14</f>
        <v>3.046673456737705E-2</v>
      </c>
      <c r="G29" s="2">
        <f t="shared" si="6"/>
        <v>4.7650523209482154E-2</v>
      </c>
      <c r="H29" s="2">
        <f t="shared" si="3"/>
        <v>0.63937880458182172</v>
      </c>
      <c r="I29" s="2">
        <f t="shared" si="4"/>
        <v>39.001285291407477</v>
      </c>
    </row>
    <row r="30" spans="1:9" ht="13.5" x14ac:dyDescent="0.25">
      <c r="A30" s="3">
        <f>TITRES_STAT!B33</f>
        <v>42348</v>
      </c>
      <c r="B30" s="6">
        <f>TITRES_STAT!D33</f>
        <v>7.8125999999999998</v>
      </c>
      <c r="C30" s="2">
        <f t="shared" si="0"/>
        <v>0.21929999999999961</v>
      </c>
      <c r="D30" s="2">
        <f t="shared" si="1"/>
        <v>0.21929999999999961</v>
      </c>
      <c r="E30" s="2">
        <f t="shared" si="2"/>
        <v>0</v>
      </c>
      <c r="F30" s="2">
        <f t="shared" si="6"/>
        <v>4.3954824955421516E-2</v>
      </c>
      <c r="G30" s="2">
        <f t="shared" si="6"/>
        <v>4.4246914408804856E-2</v>
      </c>
      <c r="H30" s="2">
        <f t="shared" si="3"/>
        <v>0.99339864808007461</v>
      </c>
      <c r="I30" s="2">
        <f t="shared" si="4"/>
        <v>49.834419675003701</v>
      </c>
    </row>
    <row r="31" spans="1:9" ht="13.5" x14ac:dyDescent="0.25">
      <c r="A31" s="3">
        <f>TITRES_STAT!B34</f>
        <v>42349</v>
      </c>
      <c r="B31" s="6">
        <f>TITRES_STAT!D34</f>
        <v>7.8125999999999998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4.0815194601462837E-2</v>
      </c>
      <c r="G31" s="2">
        <f t="shared" si="6"/>
        <v>4.1086420522461649E-2</v>
      </c>
      <c r="H31" s="2">
        <f t="shared" si="3"/>
        <v>0.99339864808007472</v>
      </c>
      <c r="I31" s="2">
        <f t="shared" si="4"/>
        <v>49.834419675003709</v>
      </c>
    </row>
    <row r="32" spans="1:9" ht="13.5" x14ac:dyDescent="0.25">
      <c r="A32" s="3">
        <f>TITRES_STAT!B35</f>
        <v>42352</v>
      </c>
      <c r="B32" s="6">
        <f>TITRES_STAT!D35</f>
        <v>7.7668999999999997</v>
      </c>
      <c r="C32" s="2">
        <f t="shared" si="0"/>
        <v>-4.5700000000000074E-2</v>
      </c>
      <c r="D32" s="2">
        <f t="shared" si="1"/>
        <v>0</v>
      </c>
      <c r="E32" s="2">
        <f t="shared" si="2"/>
        <v>4.5700000000000074E-2</v>
      </c>
      <c r="F32" s="2">
        <f t="shared" si="6"/>
        <v>3.7899823558501203E-2</v>
      </c>
      <c r="G32" s="2">
        <f t="shared" si="6"/>
        <v>4.141596191371439E-2</v>
      </c>
      <c r="H32" s="2">
        <f t="shared" si="3"/>
        <v>0.91510185462941374</v>
      </c>
      <c r="I32" s="2">
        <f t="shared" si="4"/>
        <v>47.783456134059918</v>
      </c>
    </row>
    <row r="33" spans="1:9" ht="13.5" x14ac:dyDescent="0.25">
      <c r="A33" s="3">
        <f>TITRES_STAT!B36</f>
        <v>42353</v>
      </c>
      <c r="B33" s="6">
        <f>TITRES_STAT!D36</f>
        <v>7.7668999999999997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3.5192693304322543E-2</v>
      </c>
      <c r="G33" s="2">
        <f t="shared" si="6"/>
        <v>3.8457678919877648E-2</v>
      </c>
      <c r="H33" s="2">
        <f t="shared" si="3"/>
        <v>0.91510185462941374</v>
      </c>
      <c r="I33" s="2">
        <f t="shared" si="4"/>
        <v>47.783456134059918</v>
      </c>
    </row>
    <row r="34" spans="1:9" ht="13.5" x14ac:dyDescent="0.25">
      <c r="A34" s="3">
        <f>TITRES_STAT!B37</f>
        <v>42354</v>
      </c>
      <c r="B34" s="6">
        <f>TITRES_STAT!D37</f>
        <v>7.7668999999999997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3.2678929496870936E-2</v>
      </c>
      <c r="G34" s="2">
        <f t="shared" si="6"/>
        <v>3.5710701854172099E-2</v>
      </c>
      <c r="H34" s="2">
        <f t="shared" si="3"/>
        <v>0.91510185462941385</v>
      </c>
      <c r="I34" s="2">
        <f t="shared" si="4"/>
        <v>47.783456134059918</v>
      </c>
    </row>
    <row r="35" spans="1:9" ht="13.5" x14ac:dyDescent="0.25">
      <c r="A35" s="3">
        <f>TITRES_STAT!B38</f>
        <v>42355</v>
      </c>
      <c r="B35" s="6">
        <f>TITRES_STAT!D38</f>
        <v>7.7668999999999997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3.0344720247094441E-2</v>
      </c>
      <c r="G35" s="2">
        <f t="shared" si="6"/>
        <v>3.3159937436016952E-2</v>
      </c>
      <c r="H35" s="2">
        <f t="shared" si="3"/>
        <v>0.91510185462941374</v>
      </c>
      <c r="I35" s="2">
        <f t="shared" si="4"/>
        <v>47.783456134059918</v>
      </c>
    </row>
    <row r="36" spans="1:9" ht="13.5" x14ac:dyDescent="0.25">
      <c r="A36" s="3">
        <f>TITRES_STAT!B39</f>
        <v>42356</v>
      </c>
      <c r="B36" s="6">
        <f>TITRES_STAT!D39</f>
        <v>7.8582999999999998</v>
      </c>
      <c r="C36" s="2">
        <f t="shared" si="0"/>
        <v>9.1400000000000148E-2</v>
      </c>
      <c r="D36" s="2">
        <f t="shared" si="1"/>
        <v>9.1400000000000148E-2</v>
      </c>
      <c r="E36" s="2">
        <f t="shared" si="2"/>
        <v>0</v>
      </c>
      <c r="F36" s="2">
        <f t="shared" si="6"/>
        <v>3.4705811658016276E-2</v>
      </c>
      <c r="G36" s="2">
        <f t="shared" si="6"/>
        <v>3.0791370476301455E-2</v>
      </c>
      <c r="H36" s="2">
        <f t="shared" si="3"/>
        <v>1.127127864760926</v>
      </c>
      <c r="I36" s="2">
        <f t="shared" si="4"/>
        <v>52.988251596600989</v>
      </c>
    </row>
    <row r="37" spans="1:9" ht="13.5" x14ac:dyDescent="0.25">
      <c r="A37" s="3">
        <f>TITRES_STAT!B40</f>
        <v>42359</v>
      </c>
      <c r="B37" s="6">
        <f>TITRES_STAT!D40</f>
        <v>7.8582999999999998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3.2226825111015114E-2</v>
      </c>
      <c r="G37" s="2">
        <f t="shared" si="6"/>
        <v>2.8591986870851349E-2</v>
      </c>
      <c r="H37" s="2">
        <f t="shared" si="3"/>
        <v>1.1271278647609262</v>
      </c>
      <c r="I37" s="2">
        <f t="shared" si="4"/>
        <v>52.988251596600996</v>
      </c>
    </row>
    <row r="38" spans="1:9" ht="13.5" x14ac:dyDescent="0.25">
      <c r="A38" s="3">
        <f>TITRES_STAT!B41</f>
        <v>42360</v>
      </c>
      <c r="B38" s="6">
        <f>TITRES_STAT!D41</f>
        <v>7.8491999999999997</v>
      </c>
      <c r="C38" s="2">
        <f t="shared" si="0"/>
        <v>-9.100000000000108E-3</v>
      </c>
      <c r="D38" s="2">
        <f t="shared" si="1"/>
        <v>0</v>
      </c>
      <c r="E38" s="2">
        <f t="shared" si="2"/>
        <v>9.100000000000108E-3</v>
      </c>
      <c r="F38" s="2">
        <f t="shared" si="6"/>
        <v>2.9924909031656892E-2</v>
      </c>
      <c r="G38" s="2">
        <f t="shared" si="6"/>
        <v>2.7199702094361976E-2</v>
      </c>
      <c r="H38" s="2">
        <f t="shared" si="3"/>
        <v>1.1001925288681673</v>
      </c>
      <c r="I38" s="2">
        <f t="shared" si="4"/>
        <v>52.385317714708826</v>
      </c>
    </row>
    <row r="39" spans="1:9" ht="13.5" x14ac:dyDescent="0.25">
      <c r="A39" s="3">
        <f>TITRES_STAT!B42</f>
        <v>42361</v>
      </c>
      <c r="B39" s="6">
        <f>TITRES_STAT!D42</f>
        <v>7.7668999999999997</v>
      </c>
      <c r="C39" s="2">
        <f t="shared" si="0"/>
        <v>-8.230000000000004E-2</v>
      </c>
      <c r="D39" s="2">
        <f t="shared" si="1"/>
        <v>0</v>
      </c>
      <c r="E39" s="2">
        <f t="shared" si="2"/>
        <v>8.230000000000004E-2</v>
      </c>
      <c r="F39" s="2">
        <f t="shared" si="6"/>
        <v>2.7787415529395683E-2</v>
      </c>
      <c r="G39" s="2">
        <f t="shared" si="6"/>
        <v>3.113543765905041E-2</v>
      </c>
      <c r="H39" s="2">
        <f t="shared" si="3"/>
        <v>0.89246908406050529</v>
      </c>
      <c r="I39" s="2">
        <f t="shared" si="4"/>
        <v>47.158978266932245</v>
      </c>
    </row>
    <row r="40" spans="1:9" ht="13.5" x14ac:dyDescent="0.25">
      <c r="A40" s="3">
        <f>TITRES_STAT!B43</f>
        <v>42363</v>
      </c>
      <c r="B40" s="6">
        <f>TITRES_STAT!D43</f>
        <v>7.6298000000000004</v>
      </c>
      <c r="C40" s="2">
        <f t="shared" si="0"/>
        <v>-0.13709999999999933</v>
      </c>
      <c r="D40" s="2">
        <f t="shared" si="1"/>
        <v>0</v>
      </c>
      <c r="E40" s="2">
        <f t="shared" si="2"/>
        <v>0.13709999999999933</v>
      </c>
      <c r="F40" s="2">
        <f t="shared" si="6"/>
        <v>2.5802600134438851E-2</v>
      </c>
      <c r="G40" s="2">
        <f t="shared" si="6"/>
        <v>3.8704334969118188E-2</v>
      </c>
      <c r="H40" s="2">
        <f t="shared" si="3"/>
        <v>0.66665917797131757</v>
      </c>
      <c r="I40" s="2">
        <f t="shared" si="4"/>
        <v>39.99973040575609</v>
      </c>
    </row>
    <row r="41" spans="1:9" ht="13.5" x14ac:dyDescent="0.25">
      <c r="A41" s="3">
        <f>TITRES_STAT!B44</f>
        <v>42366</v>
      </c>
      <c r="B41" s="6">
        <f>TITRES_STAT!D44</f>
        <v>7.6298000000000004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2.3959557267693218E-2</v>
      </c>
      <c r="G41" s="2">
        <f t="shared" si="6"/>
        <v>3.5939739614181176E-2</v>
      </c>
      <c r="H41" s="2">
        <f t="shared" si="3"/>
        <v>0.66665917797131746</v>
      </c>
      <c r="I41" s="2">
        <f t="shared" si="4"/>
        <v>39.999730405756083</v>
      </c>
    </row>
    <row r="42" spans="1:9" ht="13.5" x14ac:dyDescent="0.25">
      <c r="A42" s="3">
        <f>TITRES_STAT!B45</f>
        <v>42367</v>
      </c>
      <c r="B42" s="6">
        <f>TITRES_STAT!D45</f>
        <v>7.7485999999999997</v>
      </c>
      <c r="C42" s="2">
        <f t="shared" si="0"/>
        <v>0.11879999999999935</v>
      </c>
      <c r="D42" s="2">
        <f t="shared" si="1"/>
        <v>0.11879999999999935</v>
      </c>
      <c r="E42" s="2">
        <f t="shared" si="2"/>
        <v>0</v>
      </c>
      <c r="F42" s="2">
        <f t="shared" si="6"/>
        <v>3.0733874605715084E-2</v>
      </c>
      <c r="G42" s="2">
        <f t="shared" si="6"/>
        <v>3.3372615356025377E-2</v>
      </c>
      <c r="H42" s="2">
        <f t="shared" si="3"/>
        <v>0.92093095724863916</v>
      </c>
      <c r="I42" s="2">
        <f t="shared" si="4"/>
        <v>47.94190825930017</v>
      </c>
    </row>
    <row r="43" spans="1:9" ht="13.5" x14ac:dyDescent="0.25">
      <c r="A43" s="3">
        <f>TITRES_STAT!B46</f>
        <v>42368</v>
      </c>
      <c r="B43" s="6">
        <f>TITRES_STAT!D46</f>
        <v>7.7394999999999996</v>
      </c>
      <c r="C43" s="2">
        <f t="shared" si="0"/>
        <v>-9.100000000000108E-3</v>
      </c>
      <c r="D43" s="2">
        <f t="shared" si="1"/>
        <v>0</v>
      </c>
      <c r="E43" s="2">
        <f t="shared" si="2"/>
        <v>9.100000000000108E-3</v>
      </c>
      <c r="F43" s="2">
        <f t="shared" si="6"/>
        <v>2.8538597848164007E-2</v>
      </c>
      <c r="G43" s="2">
        <f t="shared" si="6"/>
        <v>3.1638857116309288E-2</v>
      </c>
      <c r="H43" s="2">
        <f t="shared" si="3"/>
        <v>0.90201102218236728</v>
      </c>
      <c r="I43" s="2">
        <f t="shared" si="4"/>
        <v>47.424069138537376</v>
      </c>
    </row>
    <row r="44" spans="1:9" ht="13.5" x14ac:dyDescent="0.25">
      <c r="A44" s="3">
        <f>TITRES_STAT!B47</f>
        <v>42369</v>
      </c>
      <c r="B44" s="6">
        <f>TITRES_STAT!D47</f>
        <v>7.7304000000000004</v>
      </c>
      <c r="C44" s="2">
        <f t="shared" si="0"/>
        <v>-9.0999999999992198E-3</v>
      </c>
      <c r="D44" s="2">
        <f t="shared" si="1"/>
        <v>0</v>
      </c>
      <c r="E44" s="2">
        <f t="shared" si="2"/>
        <v>9.0999999999992198E-3</v>
      </c>
      <c r="F44" s="2">
        <f t="shared" si="6"/>
        <v>2.650012657329515E-2</v>
      </c>
      <c r="G44" s="2">
        <f t="shared" si="6"/>
        <v>3.0028938750858571E-2</v>
      </c>
      <c r="H44" s="2">
        <f t="shared" si="3"/>
        <v>0.88248628408612917</v>
      </c>
      <c r="I44" s="2">
        <f t="shared" si="4"/>
        <v>46.878763024535957</v>
      </c>
    </row>
    <row r="45" spans="1:9" ht="13.5" x14ac:dyDescent="0.25">
      <c r="A45" s="3">
        <f>TITRES_STAT!B48</f>
        <v>42373</v>
      </c>
      <c r="B45" s="6">
        <f>TITRES_STAT!D48</f>
        <v>7.7577999999999996</v>
      </c>
      <c r="C45" s="2">
        <f t="shared" si="0"/>
        <v>2.7399999999999203E-2</v>
      </c>
      <c r="D45" s="2">
        <f t="shared" si="1"/>
        <v>2.7399999999999203E-2</v>
      </c>
      <c r="E45" s="2">
        <f t="shared" si="2"/>
        <v>0</v>
      </c>
      <c r="F45" s="2">
        <f t="shared" ref="F45:G60" si="7">((F44*13)+D45)/14</f>
        <v>2.6564403246631153E-2</v>
      </c>
      <c r="G45" s="2">
        <f t="shared" si="7"/>
        <v>2.7884014554368675E-2</v>
      </c>
      <c r="H45" s="2">
        <f t="shared" si="3"/>
        <v>0.95267498856147403</v>
      </c>
      <c r="I45" s="2">
        <f t="shared" si="4"/>
        <v>48.788200501472339</v>
      </c>
    </row>
    <row r="46" spans="1:9" ht="13.5" x14ac:dyDescent="0.25">
      <c r="A46" s="3">
        <f>TITRES_STAT!B49</f>
        <v>42374</v>
      </c>
      <c r="B46" s="6">
        <f>TITRES_STAT!D49</f>
        <v>7.5842000000000001</v>
      </c>
      <c r="C46" s="2">
        <f t="shared" si="0"/>
        <v>-0.17359999999999953</v>
      </c>
      <c r="D46" s="2">
        <f t="shared" si="1"/>
        <v>0</v>
      </c>
      <c r="E46" s="2">
        <f t="shared" si="2"/>
        <v>0.17359999999999953</v>
      </c>
      <c r="F46" s="2">
        <f t="shared" si="7"/>
        <v>2.4666945871871786E-2</v>
      </c>
      <c r="G46" s="2">
        <f t="shared" si="7"/>
        <v>3.8292299229056588E-2</v>
      </c>
      <c r="H46" s="2">
        <f t="shared" si="3"/>
        <v>0.64417510487733409</v>
      </c>
      <c r="I46" s="2">
        <f t="shared" si="4"/>
        <v>39.179227502376861</v>
      </c>
    </row>
    <row r="47" spans="1:9" ht="13.5" x14ac:dyDescent="0.25">
      <c r="A47" s="3">
        <f>TITRES_STAT!B50</f>
        <v>42375</v>
      </c>
      <c r="B47" s="6">
        <f>TITRES_STAT!D50</f>
        <v>7.5385</v>
      </c>
      <c r="C47" s="2">
        <f t="shared" si="0"/>
        <v>-4.5700000000000074E-2</v>
      </c>
      <c r="D47" s="2">
        <f t="shared" si="1"/>
        <v>0</v>
      </c>
      <c r="E47" s="2">
        <f t="shared" si="2"/>
        <v>4.5700000000000074E-2</v>
      </c>
      <c r="F47" s="2">
        <f t="shared" si="7"/>
        <v>2.2905021166738086E-2</v>
      </c>
      <c r="G47" s="2">
        <f t="shared" si="7"/>
        <v>3.8821420712695405E-2</v>
      </c>
      <c r="H47" s="2">
        <f t="shared" si="3"/>
        <v>0.59000986430276814</v>
      </c>
      <c r="I47" s="2">
        <f t="shared" si="4"/>
        <v>37.107308422988446</v>
      </c>
    </row>
    <row r="48" spans="1:9" ht="13.5" x14ac:dyDescent="0.25">
      <c r="A48" s="3">
        <f>TITRES_STAT!B51</f>
        <v>42376</v>
      </c>
      <c r="B48" s="6">
        <f>TITRES_STAT!D51</f>
        <v>7.6755000000000004</v>
      </c>
      <c r="C48" s="2">
        <f t="shared" si="0"/>
        <v>0.13700000000000045</v>
      </c>
      <c r="D48" s="2">
        <f t="shared" si="1"/>
        <v>0.13700000000000045</v>
      </c>
      <c r="E48" s="2">
        <f t="shared" si="2"/>
        <v>0</v>
      </c>
      <c r="F48" s="2">
        <f t="shared" si="7"/>
        <v>3.1054662511971112E-2</v>
      </c>
      <c r="G48" s="2">
        <f t="shared" si="7"/>
        <v>3.6048462090360014E-2</v>
      </c>
      <c r="H48" s="2">
        <f t="shared" si="3"/>
        <v>0.8614698300895246</v>
      </c>
      <c r="I48" s="2">
        <f t="shared" si="4"/>
        <v>46.279011142936092</v>
      </c>
    </row>
    <row r="49" spans="1:9" ht="13.5" x14ac:dyDescent="0.25">
      <c r="A49" s="3">
        <f>TITRES_STAT!B52</f>
        <v>42377</v>
      </c>
      <c r="B49" s="6">
        <f>TITRES_STAT!D52</f>
        <v>7.5842000000000001</v>
      </c>
      <c r="C49" s="2">
        <f t="shared" si="0"/>
        <v>-9.1300000000000381E-2</v>
      </c>
      <c r="D49" s="2">
        <f t="shared" si="1"/>
        <v>0</v>
      </c>
      <c r="E49" s="2">
        <f t="shared" si="2"/>
        <v>9.1300000000000381E-2</v>
      </c>
      <c r="F49" s="2">
        <f t="shared" si="7"/>
        <v>2.8836472332544605E-2</v>
      </c>
      <c r="G49" s="2">
        <f t="shared" si="7"/>
        <v>3.9995000512477182E-2</v>
      </c>
      <c r="H49" s="2">
        <f t="shared" si="3"/>
        <v>0.72100192431672883</v>
      </c>
      <c r="I49" s="2">
        <f t="shared" si="4"/>
        <v>41.894312500724283</v>
      </c>
    </row>
    <row r="50" spans="1:9" ht="13.5" x14ac:dyDescent="0.25">
      <c r="A50" s="3">
        <f>TITRES_STAT!B53</f>
        <v>42380</v>
      </c>
      <c r="B50" s="6">
        <f>TITRES_STAT!D53</f>
        <v>7.4104999999999999</v>
      </c>
      <c r="C50" s="2">
        <f t="shared" si="0"/>
        <v>-0.17370000000000019</v>
      </c>
      <c r="D50" s="2">
        <f t="shared" si="1"/>
        <v>0</v>
      </c>
      <c r="E50" s="2">
        <f t="shared" si="2"/>
        <v>0.17370000000000019</v>
      </c>
      <c r="F50" s="2">
        <f t="shared" si="7"/>
        <v>2.6776724308791418E-2</v>
      </c>
      <c r="G50" s="2">
        <f t="shared" si="7"/>
        <v>4.9545357618728823E-2</v>
      </c>
      <c r="H50" s="2">
        <f t="shared" si="3"/>
        <v>0.5404487038896546</v>
      </c>
      <c r="I50" s="2">
        <f t="shared" si="4"/>
        <v>35.083849434584479</v>
      </c>
    </row>
    <row r="51" spans="1:9" ht="13.5" x14ac:dyDescent="0.25">
      <c r="A51" s="3">
        <f>TITRES_STAT!B54</f>
        <v>42381</v>
      </c>
      <c r="B51" s="6">
        <f>TITRES_STAT!D54</f>
        <v>7.4927999999999999</v>
      </c>
      <c r="C51" s="2">
        <f t="shared" si="0"/>
        <v>8.230000000000004E-2</v>
      </c>
      <c r="D51" s="2">
        <f t="shared" si="1"/>
        <v>8.230000000000004E-2</v>
      </c>
      <c r="E51" s="2">
        <f t="shared" si="2"/>
        <v>0</v>
      </c>
      <c r="F51" s="2">
        <f t="shared" si="7"/>
        <v>3.0742672572449177E-2</v>
      </c>
      <c r="G51" s="2">
        <f t="shared" si="7"/>
        <v>4.6006403503105329E-2</v>
      </c>
      <c r="H51" s="2">
        <f t="shared" si="3"/>
        <v>0.6682259475112875</v>
      </c>
      <c r="I51" s="2">
        <f t="shared" si="4"/>
        <v>40.056081642188111</v>
      </c>
    </row>
    <row r="52" spans="1:9" ht="13.5" x14ac:dyDescent="0.25">
      <c r="A52" s="3">
        <f>TITRES_STAT!B55</f>
        <v>42382</v>
      </c>
      <c r="B52" s="6">
        <f>TITRES_STAT!D55</f>
        <v>7.4379999999999997</v>
      </c>
      <c r="C52" s="2">
        <f t="shared" si="0"/>
        <v>-5.4800000000000182E-2</v>
      </c>
      <c r="D52" s="2">
        <f t="shared" si="1"/>
        <v>0</v>
      </c>
      <c r="E52" s="2">
        <f t="shared" si="2"/>
        <v>5.4800000000000182E-2</v>
      </c>
      <c r="F52" s="2">
        <f t="shared" si="7"/>
        <v>2.854676738870281E-2</v>
      </c>
      <c r="G52" s="2">
        <f t="shared" si="7"/>
        <v>4.6634517538597819E-2</v>
      </c>
      <c r="H52" s="2">
        <f t="shared" si="3"/>
        <v>0.61213815206891786</v>
      </c>
      <c r="I52" s="2">
        <f t="shared" si="4"/>
        <v>37.970576608669532</v>
      </c>
    </row>
    <row r="53" spans="1:9" ht="13.5" x14ac:dyDescent="0.25">
      <c r="A53" s="3">
        <f>TITRES_STAT!B56</f>
        <v>42384</v>
      </c>
      <c r="B53" s="6">
        <f>TITRES_STAT!D56</f>
        <v>7.4927999999999999</v>
      </c>
      <c r="C53" s="2">
        <f t="shared" si="0"/>
        <v>5.4800000000000182E-2</v>
      </c>
      <c r="D53" s="2">
        <f t="shared" si="1"/>
        <v>5.4800000000000182E-2</v>
      </c>
      <c r="E53" s="2">
        <f t="shared" si="2"/>
        <v>0</v>
      </c>
      <c r="F53" s="2">
        <f t="shared" si="7"/>
        <v>3.0421998289509766E-2</v>
      </c>
      <c r="G53" s="2">
        <f t="shared" si="7"/>
        <v>4.3303480571555121E-2</v>
      </c>
      <c r="H53" s="2">
        <f t="shared" si="3"/>
        <v>0.70253009430131463</v>
      </c>
      <c r="I53" s="2">
        <f t="shared" si="4"/>
        <v>41.263887002809156</v>
      </c>
    </row>
    <row r="54" spans="1:9" ht="13.5" x14ac:dyDescent="0.25">
      <c r="A54" s="3">
        <f>TITRES_STAT!B57</f>
        <v>42387</v>
      </c>
      <c r="B54" s="6">
        <f>TITRES_STAT!D57</f>
        <v>7.5385</v>
      </c>
      <c r="C54" s="2">
        <f t="shared" si="0"/>
        <v>4.5700000000000074E-2</v>
      </c>
      <c r="D54" s="2">
        <f t="shared" si="1"/>
        <v>4.5700000000000074E-2</v>
      </c>
      <c r="E54" s="2">
        <f t="shared" si="2"/>
        <v>0</v>
      </c>
      <c r="F54" s="2">
        <f t="shared" si="7"/>
        <v>3.1513284125973359E-2</v>
      </c>
      <c r="G54" s="2">
        <f t="shared" si="7"/>
        <v>4.0210374816444037E-2</v>
      </c>
      <c r="H54" s="2">
        <f t="shared" si="3"/>
        <v>0.78371028048925317</v>
      </c>
      <c r="I54" s="2">
        <f t="shared" si="4"/>
        <v>43.937083788870112</v>
      </c>
    </row>
    <row r="55" spans="1:9" ht="13.5" x14ac:dyDescent="0.25">
      <c r="A55" s="3">
        <f>TITRES_STAT!B58</f>
        <v>42388</v>
      </c>
      <c r="B55" s="6">
        <f>TITRES_STAT!D58</f>
        <v>7.6481000000000003</v>
      </c>
      <c r="C55" s="2">
        <f t="shared" si="0"/>
        <v>0.10960000000000036</v>
      </c>
      <c r="D55" s="2">
        <f t="shared" si="1"/>
        <v>0.10960000000000036</v>
      </c>
      <c r="E55" s="2">
        <f t="shared" si="2"/>
        <v>0</v>
      </c>
      <c r="F55" s="2">
        <f t="shared" si="7"/>
        <v>3.7090906688403862E-2</v>
      </c>
      <c r="G55" s="2">
        <f t="shared" si="7"/>
        <v>3.7338205186698038E-2</v>
      </c>
      <c r="H55" s="2">
        <f t="shared" si="3"/>
        <v>0.99337679738333329</v>
      </c>
      <c r="I55" s="2">
        <f t="shared" si="4"/>
        <v>49.833869777521215</v>
      </c>
    </row>
    <row r="56" spans="1:9" ht="13.5" x14ac:dyDescent="0.25">
      <c r="A56" s="3">
        <f>TITRES_STAT!B59</f>
        <v>42389</v>
      </c>
      <c r="B56" s="6">
        <f>TITRES_STAT!D59</f>
        <v>7.4927999999999999</v>
      </c>
      <c r="C56" s="2">
        <f t="shared" si="0"/>
        <v>-0.15530000000000044</v>
      </c>
      <c r="D56" s="2">
        <f t="shared" si="1"/>
        <v>0</v>
      </c>
      <c r="E56" s="2">
        <f t="shared" si="2"/>
        <v>0.15530000000000044</v>
      </c>
      <c r="F56" s="2">
        <f t="shared" si="7"/>
        <v>3.444155621066073E-2</v>
      </c>
      <c r="G56" s="2">
        <f t="shared" si="7"/>
        <v>4.5764047673362493E-2</v>
      </c>
      <c r="H56" s="2">
        <f t="shared" si="3"/>
        <v>0.75258981584157048</v>
      </c>
      <c r="I56" s="2">
        <f t="shared" si="4"/>
        <v>42.941583309394431</v>
      </c>
    </row>
    <row r="57" spans="1:9" ht="13.5" x14ac:dyDescent="0.25">
      <c r="A57" s="3">
        <f>TITRES_STAT!B60</f>
        <v>42390</v>
      </c>
      <c r="B57" s="6">
        <f>TITRES_STAT!D60</f>
        <v>7.4927999999999999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3.1981445052756394E-2</v>
      </c>
      <c r="G57" s="2">
        <f t="shared" si="7"/>
        <v>4.249518712526517E-2</v>
      </c>
      <c r="H57" s="2">
        <f t="shared" si="3"/>
        <v>0.75258981584157059</v>
      </c>
      <c r="I57" s="2">
        <f t="shared" si="4"/>
        <v>42.941583309394439</v>
      </c>
    </row>
    <row r="58" spans="1:9" ht="13.5" x14ac:dyDescent="0.25">
      <c r="A58" s="3">
        <f>TITRES_STAT!B61</f>
        <v>42391</v>
      </c>
      <c r="B58" s="6">
        <f>TITRES_STAT!D61</f>
        <v>7.4836</v>
      </c>
      <c r="C58" s="2">
        <f t="shared" si="0"/>
        <v>-9.1999999999998749E-3</v>
      </c>
      <c r="D58" s="2">
        <f t="shared" si="1"/>
        <v>0</v>
      </c>
      <c r="E58" s="2">
        <f t="shared" si="2"/>
        <v>9.1999999999998749E-3</v>
      </c>
      <c r="F58" s="2">
        <f t="shared" si="7"/>
        <v>2.9697056120416652E-2</v>
      </c>
      <c r="G58" s="2">
        <f t="shared" si="7"/>
        <v>4.0116959473460508E-2</v>
      </c>
      <c r="H58" s="2">
        <f t="shared" si="3"/>
        <v>0.74026188699726425</v>
      </c>
      <c r="I58" s="2">
        <f t="shared" si="4"/>
        <v>42.537384317170194</v>
      </c>
    </row>
    <row r="59" spans="1:9" ht="13.5" x14ac:dyDescent="0.25">
      <c r="A59" s="3">
        <f>TITRES_STAT!B62</f>
        <v>42394</v>
      </c>
      <c r="B59" s="6">
        <f>TITRES_STAT!D62</f>
        <v>7.3373999999999997</v>
      </c>
      <c r="C59" s="2">
        <f t="shared" si="0"/>
        <v>-0.14620000000000033</v>
      </c>
      <c r="D59" s="2">
        <f t="shared" si="1"/>
        <v>0</v>
      </c>
      <c r="E59" s="2">
        <f t="shared" si="2"/>
        <v>0.14620000000000033</v>
      </c>
      <c r="F59" s="2">
        <f t="shared" si="7"/>
        <v>2.7575837826101176E-2</v>
      </c>
      <c r="G59" s="2">
        <f t="shared" si="7"/>
        <v>4.7694319511070497E-2</v>
      </c>
      <c r="H59" s="2">
        <f t="shared" si="3"/>
        <v>0.57817866171044652</v>
      </c>
      <c r="I59" s="2">
        <f t="shared" si="4"/>
        <v>36.635817967771182</v>
      </c>
    </row>
    <row r="60" spans="1:9" ht="13.5" x14ac:dyDescent="0.25">
      <c r="A60" s="3">
        <f>TITRES_STAT!B63</f>
        <v>42395</v>
      </c>
      <c r="B60" s="6">
        <f>TITRES_STAT!D63</f>
        <v>7.4927999999999999</v>
      </c>
      <c r="C60" s="2">
        <f t="shared" si="0"/>
        <v>0.1554000000000002</v>
      </c>
      <c r="D60" s="2">
        <f t="shared" si="1"/>
        <v>0.1554000000000002</v>
      </c>
      <c r="E60" s="2">
        <f t="shared" si="2"/>
        <v>0</v>
      </c>
      <c r="F60" s="2">
        <f t="shared" si="7"/>
        <v>3.6706135124236816E-2</v>
      </c>
      <c r="G60" s="2">
        <f t="shared" si="7"/>
        <v>4.4287582403136891E-2</v>
      </c>
      <c r="H60" s="2">
        <f t="shared" si="3"/>
        <v>0.82881325040756615</v>
      </c>
      <c r="I60" s="2">
        <f t="shared" si="4"/>
        <v>45.319731264133075</v>
      </c>
    </row>
    <row r="61" spans="1:9" ht="13.5" x14ac:dyDescent="0.25">
      <c r="A61" s="3">
        <f>TITRES_STAT!B64</f>
        <v>42396</v>
      </c>
      <c r="B61" s="6">
        <f>TITRES_STAT!D64</f>
        <v>7.4836</v>
      </c>
      <c r="C61" s="2">
        <f t="shared" si="0"/>
        <v>-9.1999999999998749E-3</v>
      </c>
      <c r="D61" s="2">
        <f t="shared" si="1"/>
        <v>0</v>
      </c>
      <c r="E61" s="2">
        <f t="shared" si="2"/>
        <v>9.1999999999998749E-3</v>
      </c>
      <c r="F61" s="2">
        <f t="shared" ref="F61:G76" si="8">((F60*13)+D61)/14</f>
        <v>3.4084268329648469E-2</v>
      </c>
      <c r="G61" s="2">
        <f t="shared" si="8"/>
        <v>4.1781326517198528E-2</v>
      </c>
      <c r="H61" s="2">
        <f t="shared" si="3"/>
        <v>0.81577755353502945</v>
      </c>
      <c r="I61" s="2">
        <f t="shared" si="4"/>
        <v>44.927174694215196</v>
      </c>
    </row>
    <row r="62" spans="1:9" ht="13.5" x14ac:dyDescent="0.25">
      <c r="A62" s="3">
        <f>TITRES_STAT!B65</f>
        <v>42397</v>
      </c>
      <c r="B62" s="6">
        <f>TITRES_STAT!D65</f>
        <v>7.5750000000000002</v>
      </c>
      <c r="C62" s="2">
        <f t="shared" si="0"/>
        <v>9.1400000000000148E-2</v>
      </c>
      <c r="D62" s="2">
        <f t="shared" si="1"/>
        <v>9.1400000000000148E-2</v>
      </c>
      <c r="E62" s="2">
        <f t="shared" si="2"/>
        <v>0</v>
      </c>
      <c r="F62" s="2">
        <f t="shared" si="8"/>
        <v>3.8178249163245019E-2</v>
      </c>
      <c r="G62" s="2">
        <f t="shared" si="8"/>
        <v>3.8796946051684343E-2</v>
      </c>
      <c r="H62" s="2">
        <f t="shared" si="3"/>
        <v>0.98405294871366655</v>
      </c>
      <c r="I62" s="2">
        <f t="shared" si="4"/>
        <v>49.598119311869361</v>
      </c>
    </row>
    <row r="63" spans="1:9" ht="13.5" x14ac:dyDescent="0.25">
      <c r="A63" s="3">
        <f>TITRES_STAT!B66</f>
        <v>42398</v>
      </c>
      <c r="B63" s="6">
        <f>TITRES_STAT!D66</f>
        <v>7.5385</v>
      </c>
      <c r="C63" s="2">
        <f t="shared" si="0"/>
        <v>-3.6500000000000199E-2</v>
      </c>
      <c r="D63" s="2">
        <f t="shared" si="1"/>
        <v>0</v>
      </c>
      <c r="E63" s="2">
        <f t="shared" si="2"/>
        <v>3.6500000000000199E-2</v>
      </c>
      <c r="F63" s="2">
        <f t="shared" si="8"/>
        <v>3.5451231365870375E-2</v>
      </c>
      <c r="G63" s="2">
        <f t="shared" si="8"/>
        <v>3.8632878476564048E-2</v>
      </c>
      <c r="H63" s="2">
        <f t="shared" si="3"/>
        <v>0.91764405770013324</v>
      </c>
      <c r="I63" s="2">
        <f t="shared" si="4"/>
        <v>47.852679125482815</v>
      </c>
    </row>
    <row r="64" spans="1:9" ht="13.5" x14ac:dyDescent="0.25">
      <c r="A64" s="3">
        <f>TITRES_STAT!B67</f>
        <v>42401</v>
      </c>
      <c r="B64" s="6">
        <f>TITRES_STAT!D67</f>
        <v>7.6116000000000001</v>
      </c>
      <c r="C64" s="2">
        <f t="shared" si="0"/>
        <v>7.3100000000000165E-2</v>
      </c>
      <c r="D64" s="2">
        <f t="shared" si="1"/>
        <v>7.3100000000000165E-2</v>
      </c>
      <c r="E64" s="2">
        <f t="shared" si="2"/>
        <v>0</v>
      </c>
      <c r="F64" s="2">
        <f t="shared" si="8"/>
        <v>3.8140429125451077E-2</v>
      </c>
      <c r="G64" s="2">
        <f t="shared" si="8"/>
        <v>3.5873387156809475E-2</v>
      </c>
      <c r="H64" s="2">
        <f t="shared" si="3"/>
        <v>1.0631956485940937</v>
      </c>
      <c r="I64" s="2">
        <f t="shared" si="4"/>
        <v>51.531499173070578</v>
      </c>
    </row>
    <row r="65" spans="1:9" ht="13.5" x14ac:dyDescent="0.25">
      <c r="A65" s="3">
        <f>TITRES_STAT!B68</f>
        <v>42402</v>
      </c>
      <c r="B65" s="6">
        <f>TITRES_STAT!D68</f>
        <v>7.4927999999999999</v>
      </c>
      <c r="C65" s="2">
        <f t="shared" si="0"/>
        <v>-0.11880000000000024</v>
      </c>
      <c r="D65" s="2">
        <f t="shared" si="1"/>
        <v>0</v>
      </c>
      <c r="E65" s="2">
        <f t="shared" si="2"/>
        <v>0.11880000000000024</v>
      </c>
      <c r="F65" s="2">
        <f t="shared" si="8"/>
        <v>3.5416112759347432E-2</v>
      </c>
      <c r="G65" s="2">
        <f t="shared" si="8"/>
        <v>4.1796716645608814E-2</v>
      </c>
      <c r="H65" s="2">
        <f t="shared" si="3"/>
        <v>0.84734198285568607</v>
      </c>
      <c r="I65" s="2">
        <f t="shared" si="4"/>
        <v>45.868171173473527</v>
      </c>
    </row>
    <row r="66" spans="1:9" ht="13.5" x14ac:dyDescent="0.25">
      <c r="A66" s="3">
        <f>TITRES_STAT!B69</f>
        <v>42403</v>
      </c>
      <c r="B66" s="6">
        <f>TITRES_STAT!D69</f>
        <v>7.5842000000000001</v>
      </c>
      <c r="C66" s="2">
        <f t="shared" si="0"/>
        <v>9.1400000000000148E-2</v>
      </c>
      <c r="D66" s="2">
        <f t="shared" si="1"/>
        <v>9.1400000000000148E-2</v>
      </c>
      <c r="E66" s="2">
        <f t="shared" si="2"/>
        <v>0</v>
      </c>
      <c r="F66" s="2">
        <f t="shared" si="8"/>
        <v>3.9414961847965481E-2</v>
      </c>
      <c r="G66" s="2">
        <f t="shared" si="8"/>
        <v>3.881123688520819E-2</v>
      </c>
      <c r="H66" s="2">
        <f t="shared" si="3"/>
        <v>1.0155554167094165</v>
      </c>
      <c r="I66" s="2">
        <f t="shared" si="4"/>
        <v>50.385884123563621</v>
      </c>
    </row>
    <row r="67" spans="1:9" ht="13.5" x14ac:dyDescent="0.25">
      <c r="A67" s="3">
        <f>TITRES_STAT!B70</f>
        <v>42404</v>
      </c>
      <c r="B67" s="6">
        <f>TITRES_STAT!D70</f>
        <v>7.6298000000000004</v>
      </c>
      <c r="C67" s="2">
        <f t="shared" ref="C67:C130" si="9">B67-B66</f>
        <v>4.5600000000000307E-2</v>
      </c>
      <c r="D67" s="2">
        <f t="shared" ref="D67:D130" si="10">IF(C67&gt;0,C67,0)</f>
        <v>4.5600000000000307E-2</v>
      </c>
      <c r="E67" s="2">
        <f t="shared" ref="E67:E130" si="11">IF(C67&lt;0,-C67,0)</f>
        <v>0</v>
      </c>
      <c r="F67" s="2">
        <f t="shared" si="8"/>
        <v>3.985675028739654E-2</v>
      </c>
      <c r="G67" s="2">
        <f t="shared" si="8"/>
        <v>3.603900567912189E-2</v>
      </c>
      <c r="H67" s="2">
        <f t="shared" si="3"/>
        <v>1.1059336831394975</v>
      </c>
      <c r="I67" s="2">
        <f t="shared" si="4"/>
        <v>52.515123908877626</v>
      </c>
    </row>
    <row r="68" spans="1:9" ht="13.5" x14ac:dyDescent="0.25">
      <c r="A68" s="3">
        <f>TITRES_STAT!B71</f>
        <v>42405</v>
      </c>
      <c r="B68" s="6">
        <f>TITRES_STAT!D71</f>
        <v>7.4013999999999998</v>
      </c>
      <c r="C68" s="2">
        <f t="shared" si="9"/>
        <v>-0.2284000000000006</v>
      </c>
      <c r="D68" s="2">
        <f t="shared" si="10"/>
        <v>0</v>
      </c>
      <c r="E68" s="2">
        <f t="shared" si="11"/>
        <v>0.2284000000000006</v>
      </c>
      <c r="F68" s="2">
        <f t="shared" si="8"/>
        <v>3.7009839552582503E-2</v>
      </c>
      <c r="G68" s="2">
        <f t="shared" si="8"/>
        <v>4.9779076702041798E-2</v>
      </c>
      <c r="H68" s="2">
        <f t="shared" si="3"/>
        <v>0.74348184025406927</v>
      </c>
      <c r="I68" s="2">
        <f t="shared" si="4"/>
        <v>42.64350927484999</v>
      </c>
    </row>
    <row r="69" spans="1:9" ht="13.5" x14ac:dyDescent="0.25">
      <c r="A69" s="3">
        <f>TITRES_STAT!B72</f>
        <v>42408</v>
      </c>
      <c r="B69" s="6">
        <f>TITRES_STAT!D72</f>
        <v>7.4470999999999998</v>
      </c>
      <c r="C69" s="2">
        <f t="shared" si="9"/>
        <v>4.5700000000000074E-2</v>
      </c>
      <c r="D69" s="2">
        <f t="shared" si="10"/>
        <v>4.5700000000000074E-2</v>
      </c>
      <c r="E69" s="2">
        <f t="shared" si="11"/>
        <v>0</v>
      </c>
      <c r="F69" s="2">
        <f t="shared" si="8"/>
        <v>3.7630565298826614E-2</v>
      </c>
      <c r="G69" s="2">
        <f t="shared" si="8"/>
        <v>4.6223428366181665E-2</v>
      </c>
      <c r="H69" s="2">
        <f t="shared" si="3"/>
        <v>0.81410156340454776</v>
      </c>
      <c r="I69" s="2">
        <f t="shared" si="4"/>
        <v>44.876294680917034</v>
      </c>
    </row>
    <row r="70" spans="1:9" ht="13.5" x14ac:dyDescent="0.25">
      <c r="A70" s="3">
        <f>TITRES_STAT!B73</f>
        <v>42409</v>
      </c>
      <c r="B70" s="6">
        <f>TITRES_STAT!D73</f>
        <v>7.4561999999999999</v>
      </c>
      <c r="C70" s="2">
        <f t="shared" si="9"/>
        <v>9.100000000000108E-3</v>
      </c>
      <c r="D70" s="2">
        <f t="shared" si="10"/>
        <v>9.100000000000108E-3</v>
      </c>
      <c r="E70" s="2">
        <f t="shared" si="11"/>
        <v>0</v>
      </c>
      <c r="F70" s="2">
        <f t="shared" si="8"/>
        <v>3.5592667777481865E-2</v>
      </c>
      <c r="G70" s="2">
        <f t="shared" si="8"/>
        <v>4.2921754911454404E-2</v>
      </c>
      <c r="H70" s="2">
        <f t="shared" si="3"/>
        <v>0.82924539900355643</v>
      </c>
      <c r="I70" s="2">
        <f t="shared" si="4"/>
        <v>45.332649159881484</v>
      </c>
    </row>
    <row r="71" spans="1:9" ht="13.5" x14ac:dyDescent="0.25">
      <c r="A71" s="3">
        <f>TITRES_STAT!B74</f>
        <v>42410</v>
      </c>
      <c r="B71" s="6">
        <f>TITRES_STAT!D74</f>
        <v>7.4013999999999998</v>
      </c>
      <c r="C71" s="2">
        <f t="shared" si="9"/>
        <v>-5.4800000000000182E-2</v>
      </c>
      <c r="D71" s="2">
        <f t="shared" si="10"/>
        <v>0</v>
      </c>
      <c r="E71" s="2">
        <f t="shared" si="11"/>
        <v>5.4800000000000182E-2</v>
      </c>
      <c r="F71" s="2">
        <f t="shared" si="8"/>
        <v>3.305033436480459E-2</v>
      </c>
      <c r="G71" s="2">
        <f t="shared" si="8"/>
        <v>4.3770200989207676E-2</v>
      </c>
      <c r="H71" s="2">
        <f t="shared" si="3"/>
        <v>0.75508756226533524</v>
      </c>
      <c r="I71" s="2">
        <f t="shared" si="4"/>
        <v>43.022785785725979</v>
      </c>
    </row>
    <row r="72" spans="1:9" ht="13.5" x14ac:dyDescent="0.25">
      <c r="A72" s="3">
        <f>TITRES_STAT!B75</f>
        <v>42411</v>
      </c>
      <c r="B72" s="6">
        <f>TITRES_STAT!D75</f>
        <v>7.4379999999999997</v>
      </c>
      <c r="C72" s="2">
        <f t="shared" si="9"/>
        <v>3.6599999999999966E-2</v>
      </c>
      <c r="D72" s="2">
        <f t="shared" si="10"/>
        <v>3.6599999999999966E-2</v>
      </c>
      <c r="E72" s="2">
        <f t="shared" si="11"/>
        <v>0</v>
      </c>
      <c r="F72" s="2">
        <f t="shared" si="8"/>
        <v>3.3303881910175685E-2</v>
      </c>
      <c r="G72" s="2">
        <f t="shared" si="8"/>
        <v>4.0643758061407131E-2</v>
      </c>
      <c r="H72" s="2">
        <f t="shared" si="3"/>
        <v>0.81940951080011104</v>
      </c>
      <c r="I72" s="2">
        <f t="shared" si="4"/>
        <v>45.037112642099146</v>
      </c>
    </row>
    <row r="73" spans="1:9" ht="13.5" x14ac:dyDescent="0.25">
      <c r="A73" s="3">
        <f>TITRES_STAT!B76</f>
        <v>42412</v>
      </c>
      <c r="B73" s="6">
        <f>TITRES_STAT!D76</f>
        <v>7.4836</v>
      </c>
      <c r="C73" s="2">
        <f t="shared" si="9"/>
        <v>4.5600000000000307E-2</v>
      </c>
      <c r="D73" s="2">
        <f t="shared" si="10"/>
        <v>4.5600000000000307E-2</v>
      </c>
      <c r="E73" s="2">
        <f t="shared" si="11"/>
        <v>0</v>
      </c>
      <c r="F73" s="2">
        <f t="shared" si="8"/>
        <v>3.4182176059448871E-2</v>
      </c>
      <c r="G73" s="2">
        <f t="shared" si="8"/>
        <v>3.774063248559234E-2</v>
      </c>
      <c r="H73" s="2">
        <f t="shared" si="3"/>
        <v>0.90571285662735179</v>
      </c>
      <c r="I73" s="2">
        <f t="shared" si="4"/>
        <v>47.526197531680779</v>
      </c>
    </row>
    <row r="74" spans="1:9" ht="13.5" x14ac:dyDescent="0.25">
      <c r="A74" s="3">
        <f>TITRES_STAT!B77</f>
        <v>42415</v>
      </c>
      <c r="B74" s="6">
        <f>TITRES_STAT!D77</f>
        <v>7.4836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3.1740592055202521E-2</v>
      </c>
      <c r="G74" s="2">
        <f t="shared" si="8"/>
        <v>3.5044873022335742E-2</v>
      </c>
      <c r="H74" s="2">
        <f t="shared" si="3"/>
        <v>0.90571285662735179</v>
      </c>
      <c r="I74" s="2">
        <f t="shared" si="4"/>
        <v>47.526197531680779</v>
      </c>
    </row>
    <row r="75" spans="1:9" ht="13.5" x14ac:dyDescent="0.25">
      <c r="A75" s="3">
        <f>TITRES_STAT!B78</f>
        <v>42416</v>
      </c>
      <c r="B75" s="6">
        <f>TITRES_STAT!D78</f>
        <v>7.4013999999999998</v>
      </c>
      <c r="C75" s="2">
        <f t="shared" si="9"/>
        <v>-8.2200000000000273E-2</v>
      </c>
      <c r="D75" s="2">
        <f t="shared" si="10"/>
        <v>0</v>
      </c>
      <c r="E75" s="2">
        <f t="shared" si="11"/>
        <v>8.2200000000000273E-2</v>
      </c>
      <c r="F75" s="2">
        <f t="shared" si="8"/>
        <v>2.947340690840234E-2</v>
      </c>
      <c r="G75" s="2">
        <f t="shared" si="8"/>
        <v>3.8413096377883212E-2</v>
      </c>
      <c r="H75" s="2">
        <f t="shared" si="3"/>
        <v>0.76727495795866119</v>
      </c>
      <c r="I75" s="2">
        <f t="shared" si="4"/>
        <v>43.415709281872189</v>
      </c>
    </row>
    <row r="76" spans="1:9" ht="13.5" x14ac:dyDescent="0.25">
      <c r="A76" s="3">
        <f>TITRES_STAT!B79</f>
        <v>42417</v>
      </c>
      <c r="B76" s="6">
        <f>TITRES_STAT!D79</f>
        <v>7.31</v>
      </c>
      <c r="C76" s="2">
        <f t="shared" si="9"/>
        <v>-9.1400000000000148E-2</v>
      </c>
      <c r="D76" s="2">
        <f t="shared" si="10"/>
        <v>0</v>
      </c>
      <c r="E76" s="2">
        <f t="shared" si="11"/>
        <v>9.1400000000000148E-2</v>
      </c>
      <c r="F76" s="2">
        <f t="shared" si="8"/>
        <v>2.7368163557802173E-2</v>
      </c>
      <c r="G76" s="2">
        <f t="shared" si="8"/>
        <v>4.2197875208034419E-2</v>
      </c>
      <c r="H76" s="2">
        <f t="shared" si="3"/>
        <v>0.64856733716751958</v>
      </c>
      <c r="I76" s="2">
        <f t="shared" si="4"/>
        <v>39.341270601773132</v>
      </c>
    </row>
    <row r="77" spans="1:9" ht="13.5" x14ac:dyDescent="0.25">
      <c r="A77" s="3">
        <f>TITRES_STAT!B80</f>
        <v>42418</v>
      </c>
      <c r="B77" s="6">
        <f>TITRES_STAT!D80</f>
        <v>7.4653999999999998</v>
      </c>
      <c r="C77" s="2">
        <f t="shared" si="9"/>
        <v>0.1554000000000002</v>
      </c>
      <c r="D77" s="2">
        <f t="shared" si="10"/>
        <v>0.1554000000000002</v>
      </c>
      <c r="E77" s="2">
        <f t="shared" si="11"/>
        <v>0</v>
      </c>
      <c r="F77" s="2">
        <f t="shared" ref="F77:G92" si="12">((F76*13)+D77)/14</f>
        <v>3.6513294732244891E-2</v>
      </c>
      <c r="G77" s="2">
        <f t="shared" si="12"/>
        <v>3.9183741264603389E-2</v>
      </c>
      <c r="H77" s="2">
        <f t="shared" si="3"/>
        <v>0.93184809703786897</v>
      </c>
      <c r="I77" s="2">
        <f t="shared" si="4"/>
        <v>48.236095708906163</v>
      </c>
    </row>
    <row r="78" spans="1:9" ht="13.5" x14ac:dyDescent="0.25">
      <c r="A78" s="3">
        <f>TITRES_STAT!B81</f>
        <v>42419</v>
      </c>
      <c r="B78" s="6">
        <f>TITRES_STAT!D81</f>
        <v>7.4561999999999999</v>
      </c>
      <c r="C78" s="2">
        <f t="shared" si="9"/>
        <v>-9.1999999999998749E-3</v>
      </c>
      <c r="D78" s="2">
        <f t="shared" si="10"/>
        <v>0</v>
      </c>
      <c r="E78" s="2">
        <f t="shared" si="11"/>
        <v>9.1999999999998749E-3</v>
      </c>
      <c r="F78" s="2">
        <f t="shared" si="12"/>
        <v>3.390520225137026E-2</v>
      </c>
      <c r="G78" s="2">
        <f t="shared" si="12"/>
        <v>3.7042045459988855E-2</v>
      </c>
      <c r="H78" s="2">
        <f t="shared" si="3"/>
        <v>0.91531668487349405</v>
      </c>
      <c r="I78" s="2">
        <f t="shared" si="4"/>
        <v>47.789312968573157</v>
      </c>
    </row>
    <row r="79" spans="1:9" ht="13.5" x14ac:dyDescent="0.25">
      <c r="A79" s="3">
        <f>TITRES_STAT!B82</f>
        <v>42422</v>
      </c>
      <c r="B79" s="6">
        <f>TITRES_STAT!D82</f>
        <v>7.3556999999999997</v>
      </c>
      <c r="C79" s="2">
        <f t="shared" si="9"/>
        <v>-0.10050000000000026</v>
      </c>
      <c r="D79" s="2">
        <f t="shared" si="10"/>
        <v>0</v>
      </c>
      <c r="E79" s="2">
        <f t="shared" si="11"/>
        <v>0.10050000000000026</v>
      </c>
      <c r="F79" s="2">
        <f t="shared" si="12"/>
        <v>3.1483402090558096E-2</v>
      </c>
      <c r="G79" s="2">
        <f t="shared" si="12"/>
        <v>4.1574756498561093E-2</v>
      </c>
      <c r="H79" s="2">
        <f t="shared" si="3"/>
        <v>0.7572720742609218</v>
      </c>
      <c r="I79" s="2">
        <f t="shared" si="4"/>
        <v>43.093615687224606</v>
      </c>
    </row>
    <row r="80" spans="1:9" ht="13.5" x14ac:dyDescent="0.25">
      <c r="A80" s="3">
        <f>TITRES_STAT!B83</f>
        <v>42423</v>
      </c>
      <c r="B80" s="6">
        <f>TITRES_STAT!D83</f>
        <v>7.4470999999999998</v>
      </c>
      <c r="C80" s="2">
        <f t="shared" si="9"/>
        <v>9.1400000000000148E-2</v>
      </c>
      <c r="D80" s="2">
        <f t="shared" si="10"/>
        <v>9.1400000000000148E-2</v>
      </c>
      <c r="E80" s="2">
        <f t="shared" si="11"/>
        <v>0</v>
      </c>
      <c r="F80" s="2">
        <f t="shared" si="12"/>
        <v>3.5763159084089668E-2</v>
      </c>
      <c r="G80" s="2">
        <f t="shared" si="12"/>
        <v>3.8605131034378161E-2</v>
      </c>
      <c r="H80" s="2">
        <f t="shared" si="3"/>
        <v>0.92638356938206745</v>
      </c>
      <c r="I80" s="2">
        <f t="shared" si="4"/>
        <v>48.089258240466961</v>
      </c>
    </row>
    <row r="81" spans="1:9" ht="13.5" x14ac:dyDescent="0.25">
      <c r="A81" s="3">
        <f>TITRES_STAT!B84</f>
        <v>42424</v>
      </c>
      <c r="B81" s="6">
        <f>TITRES_STAT!D84</f>
        <v>7.3373999999999997</v>
      </c>
      <c r="C81" s="2">
        <f t="shared" si="9"/>
        <v>-0.10970000000000013</v>
      </c>
      <c r="D81" s="2">
        <f t="shared" si="10"/>
        <v>0</v>
      </c>
      <c r="E81" s="2">
        <f t="shared" si="11"/>
        <v>0.10970000000000013</v>
      </c>
      <c r="F81" s="2">
        <f t="shared" si="12"/>
        <v>3.3208647720940405E-2</v>
      </c>
      <c r="G81" s="2">
        <f t="shared" si="12"/>
        <v>4.3683335960494014E-2</v>
      </c>
      <c r="H81" s="2">
        <f t="shared" ref="H81:H144" si="13">F81/G81</f>
        <v>0.76021317948275235</v>
      </c>
      <c r="I81" s="2">
        <f t="shared" ref="I81:I144" si="14">IF(G81=0,100,100-(100/(1+H81)))</f>
        <v>43.18869943390294</v>
      </c>
    </row>
    <row r="82" spans="1:9" ht="13.5" x14ac:dyDescent="0.25">
      <c r="A82" s="3">
        <f>TITRES_STAT!B85</f>
        <v>42425</v>
      </c>
      <c r="B82" s="6">
        <f>TITRES_STAT!D85</f>
        <v>7.3373999999999997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3.083660145515895E-2</v>
      </c>
      <c r="G82" s="2">
        <f t="shared" si="12"/>
        <v>4.0563097677601585E-2</v>
      </c>
      <c r="H82" s="2">
        <f t="shared" si="13"/>
        <v>0.76021317948275235</v>
      </c>
      <c r="I82" s="2">
        <f t="shared" si="14"/>
        <v>43.18869943390294</v>
      </c>
    </row>
    <row r="83" spans="1:9" ht="13.5" x14ac:dyDescent="0.25">
      <c r="A83" s="3">
        <f>TITRES_STAT!B86</f>
        <v>42426</v>
      </c>
      <c r="B83" s="6">
        <f>TITRES_STAT!D86</f>
        <v>7.4013999999999998</v>
      </c>
      <c r="C83" s="2">
        <f t="shared" si="9"/>
        <v>6.4000000000000057E-2</v>
      </c>
      <c r="D83" s="2">
        <f t="shared" si="10"/>
        <v>6.4000000000000057E-2</v>
      </c>
      <c r="E83" s="2">
        <f t="shared" si="11"/>
        <v>0</v>
      </c>
      <c r="F83" s="2">
        <f t="shared" si="12"/>
        <v>3.3205415636933314E-2</v>
      </c>
      <c r="G83" s="2">
        <f t="shared" si="12"/>
        <v>3.7665733557772904E-2</v>
      </c>
      <c r="H83" s="2">
        <f t="shared" si="13"/>
        <v>0.88158154642074837</v>
      </c>
      <c r="I83" s="2">
        <f t="shared" si="14"/>
        <v>46.853220265565582</v>
      </c>
    </row>
    <row r="84" spans="1:9" ht="13.5" x14ac:dyDescent="0.25">
      <c r="A84" s="3">
        <f>TITRES_STAT!B87</f>
        <v>42429</v>
      </c>
      <c r="B84" s="6">
        <f>TITRES_STAT!D87</f>
        <v>7.31</v>
      </c>
      <c r="C84" s="2">
        <f t="shared" si="9"/>
        <v>-9.1400000000000148E-2</v>
      </c>
      <c r="D84" s="2">
        <f t="shared" si="10"/>
        <v>0</v>
      </c>
      <c r="E84" s="2">
        <f t="shared" si="11"/>
        <v>9.1400000000000148E-2</v>
      </c>
      <c r="F84" s="2">
        <f t="shared" si="12"/>
        <v>3.0833600234295218E-2</v>
      </c>
      <c r="G84" s="2">
        <f t="shared" si="12"/>
        <v>4.1503895446503423E-2</v>
      </c>
      <c r="H84" s="2">
        <f t="shared" si="13"/>
        <v>0.74290858490712719</v>
      </c>
      <c r="I84" s="2">
        <f t="shared" si="14"/>
        <v>42.624644306672792</v>
      </c>
    </row>
    <row r="85" spans="1:9" ht="13.5" x14ac:dyDescent="0.25">
      <c r="A85" s="3">
        <f>TITRES_STAT!B88</f>
        <v>42430</v>
      </c>
      <c r="B85" s="6">
        <f>TITRES_STAT!D88</f>
        <v>7.31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2.8631200217559848E-2</v>
      </c>
      <c r="G85" s="2">
        <f t="shared" si="12"/>
        <v>3.8539331486038893E-2</v>
      </c>
      <c r="H85" s="2">
        <f t="shared" si="13"/>
        <v>0.7429085849071273</v>
      </c>
      <c r="I85" s="2">
        <f t="shared" si="14"/>
        <v>42.624644306672799</v>
      </c>
    </row>
    <row r="86" spans="1:9" ht="13.5" x14ac:dyDescent="0.25">
      <c r="A86" s="3">
        <f>TITRES_STAT!B89</f>
        <v>42431</v>
      </c>
      <c r="B86" s="6">
        <f>TITRES_STAT!D89</f>
        <v>7.2187000000000001</v>
      </c>
      <c r="C86" s="2">
        <f t="shared" si="9"/>
        <v>-9.1299999999999493E-2</v>
      </c>
      <c r="D86" s="2">
        <f t="shared" si="10"/>
        <v>0</v>
      </c>
      <c r="E86" s="2">
        <f t="shared" si="11"/>
        <v>9.1299999999999493E-2</v>
      </c>
      <c r="F86" s="2">
        <f t="shared" si="12"/>
        <v>2.6586114487734146E-2</v>
      </c>
      <c r="G86" s="2">
        <f t="shared" si="12"/>
        <v>4.2307950665607504E-2</v>
      </c>
      <c r="H86" s="2">
        <f t="shared" si="13"/>
        <v>0.6283952323255928</v>
      </c>
      <c r="I86" s="2">
        <f t="shared" si="14"/>
        <v>38.589847222050025</v>
      </c>
    </row>
    <row r="87" spans="1:9" ht="13.5" x14ac:dyDescent="0.25">
      <c r="A87" s="3">
        <f>TITRES_STAT!B90</f>
        <v>42432</v>
      </c>
      <c r="B87" s="6">
        <f>TITRES_STAT!D90</f>
        <v>7.31</v>
      </c>
      <c r="C87" s="2">
        <f t="shared" si="9"/>
        <v>9.1299999999999493E-2</v>
      </c>
      <c r="D87" s="2">
        <f t="shared" si="10"/>
        <v>9.1299999999999493E-2</v>
      </c>
      <c r="E87" s="2">
        <f t="shared" si="11"/>
        <v>0</v>
      </c>
      <c r="F87" s="2">
        <f t="shared" si="12"/>
        <v>3.1208534881467385E-2</v>
      </c>
      <c r="G87" s="2">
        <f t="shared" si="12"/>
        <v>3.9285954189492676E-2</v>
      </c>
      <c r="H87" s="2">
        <f t="shared" si="13"/>
        <v>0.7943942186292714</v>
      </c>
      <c r="I87" s="2">
        <f t="shared" si="14"/>
        <v>44.270885983800433</v>
      </c>
    </row>
    <row r="88" spans="1:9" ht="13.5" x14ac:dyDescent="0.25">
      <c r="A88" s="3">
        <f>TITRES_STAT!B91</f>
        <v>42433</v>
      </c>
      <c r="B88" s="6">
        <f>TITRES_STAT!D91</f>
        <v>7.1273</v>
      </c>
      <c r="C88" s="2">
        <f t="shared" si="9"/>
        <v>-0.18269999999999964</v>
      </c>
      <c r="D88" s="2">
        <f t="shared" si="10"/>
        <v>0</v>
      </c>
      <c r="E88" s="2">
        <f t="shared" si="11"/>
        <v>0.18269999999999964</v>
      </c>
      <c r="F88" s="2">
        <f t="shared" si="12"/>
        <v>2.8979353818505426E-2</v>
      </c>
      <c r="G88" s="2">
        <f t="shared" si="12"/>
        <v>4.9529814604528884E-2</v>
      </c>
      <c r="H88" s="2">
        <f t="shared" si="13"/>
        <v>0.58508908320960329</v>
      </c>
      <c r="I88" s="2">
        <f t="shared" si="14"/>
        <v>36.912063139370844</v>
      </c>
    </row>
    <row r="89" spans="1:9" ht="13.5" x14ac:dyDescent="0.25">
      <c r="A89" s="3">
        <f>TITRES_STAT!B92</f>
        <v>42436</v>
      </c>
      <c r="B89" s="6">
        <f>TITRES_STAT!D92</f>
        <v>7.1273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2.6909399974326464E-2</v>
      </c>
      <c r="G89" s="2">
        <f t="shared" si="12"/>
        <v>4.5991970704205395E-2</v>
      </c>
      <c r="H89" s="2">
        <f t="shared" si="13"/>
        <v>0.58508908320960318</v>
      </c>
      <c r="I89" s="2">
        <f t="shared" si="14"/>
        <v>36.912063139370844</v>
      </c>
    </row>
    <row r="90" spans="1:9" ht="13.5" x14ac:dyDescent="0.25">
      <c r="A90" s="3">
        <f>TITRES_STAT!B93</f>
        <v>42437</v>
      </c>
      <c r="B90" s="6">
        <f>TITRES_STAT!D93</f>
        <v>7.2187000000000001</v>
      </c>
      <c r="C90" s="2">
        <f t="shared" si="9"/>
        <v>9.1400000000000148E-2</v>
      </c>
      <c r="D90" s="2">
        <f t="shared" si="10"/>
        <v>9.1400000000000148E-2</v>
      </c>
      <c r="E90" s="2">
        <f t="shared" si="11"/>
        <v>0</v>
      </c>
      <c r="F90" s="2">
        <f t="shared" si="12"/>
        <v>3.1515871404731728E-2</v>
      </c>
      <c r="G90" s="2">
        <f t="shared" si="12"/>
        <v>4.2706829939619294E-2</v>
      </c>
      <c r="H90" s="2">
        <f t="shared" si="13"/>
        <v>0.73795857593013081</v>
      </c>
      <c r="I90" s="2">
        <f t="shared" si="14"/>
        <v>42.461229292256625</v>
      </c>
    </row>
    <row r="91" spans="1:9" ht="13.5" x14ac:dyDescent="0.25">
      <c r="A91" s="3">
        <f>TITRES_STAT!B94</f>
        <v>42438</v>
      </c>
      <c r="B91" s="6">
        <f>TITRES_STAT!D94</f>
        <v>7.3922999999999996</v>
      </c>
      <c r="C91" s="2">
        <f t="shared" si="9"/>
        <v>0.17359999999999953</v>
      </c>
      <c r="D91" s="2">
        <f t="shared" si="10"/>
        <v>0.17359999999999953</v>
      </c>
      <c r="E91" s="2">
        <f t="shared" si="11"/>
        <v>0</v>
      </c>
      <c r="F91" s="2">
        <f t="shared" si="12"/>
        <v>4.1664737732965147E-2</v>
      </c>
      <c r="G91" s="2">
        <f t="shared" si="12"/>
        <v>3.9656342086789344E-2</v>
      </c>
      <c r="H91" s="2">
        <f t="shared" si="13"/>
        <v>1.0506450050733462</v>
      </c>
      <c r="I91" s="2">
        <f t="shared" si="14"/>
        <v>51.2348554954185</v>
      </c>
    </row>
    <row r="92" spans="1:9" ht="13.5" x14ac:dyDescent="0.25">
      <c r="A92" s="3">
        <f>TITRES_STAT!B95</f>
        <v>42439</v>
      </c>
      <c r="B92" s="6">
        <f>TITRES_STAT!D95</f>
        <v>7.2369000000000003</v>
      </c>
      <c r="C92" s="2">
        <f t="shared" si="9"/>
        <v>-0.15539999999999932</v>
      </c>
      <c r="D92" s="2">
        <f t="shared" si="10"/>
        <v>0</v>
      </c>
      <c r="E92" s="2">
        <f t="shared" si="11"/>
        <v>0.15539999999999932</v>
      </c>
      <c r="F92" s="2">
        <f t="shared" si="12"/>
        <v>3.8688685037753349E-2</v>
      </c>
      <c r="G92" s="2">
        <f t="shared" si="12"/>
        <v>4.7923746223447201E-2</v>
      </c>
      <c r="H92" s="2">
        <f t="shared" si="13"/>
        <v>0.80729675967661518</v>
      </c>
      <c r="I92" s="2">
        <f t="shared" si="14"/>
        <v>44.668743821632653</v>
      </c>
    </row>
    <row r="93" spans="1:9" ht="13.5" x14ac:dyDescent="0.25">
      <c r="A93" s="3">
        <f>TITRES_STAT!B96</f>
        <v>42440</v>
      </c>
      <c r="B93" s="6">
        <f>TITRES_STAT!D96</f>
        <v>7.4470999999999998</v>
      </c>
      <c r="C93" s="2">
        <f t="shared" si="9"/>
        <v>0.2101999999999995</v>
      </c>
      <c r="D93" s="2">
        <f t="shared" si="10"/>
        <v>0.2101999999999995</v>
      </c>
      <c r="E93" s="2">
        <f t="shared" si="11"/>
        <v>0</v>
      </c>
      <c r="F93" s="2">
        <f t="shared" ref="F93:G108" si="15">((F92*13)+D93)/14</f>
        <v>5.0939493249342362E-2</v>
      </c>
      <c r="G93" s="2">
        <f t="shared" si="15"/>
        <v>4.4500621493200977E-2</v>
      </c>
      <c r="H93" s="2">
        <f t="shared" si="13"/>
        <v>1.1446917265442045</v>
      </c>
      <c r="I93" s="2">
        <f t="shared" si="14"/>
        <v>53.373252312987418</v>
      </c>
    </row>
    <row r="94" spans="1:9" ht="13.5" x14ac:dyDescent="0.25">
      <c r="A94" s="3">
        <f>TITRES_STAT!B97</f>
        <v>42443</v>
      </c>
      <c r="B94" s="6">
        <f>TITRES_STAT!D97</f>
        <v>7.4744999999999999</v>
      </c>
      <c r="C94" s="2">
        <f t="shared" si="9"/>
        <v>2.7400000000000091E-2</v>
      </c>
      <c r="D94" s="2">
        <f t="shared" si="10"/>
        <v>2.7400000000000091E-2</v>
      </c>
      <c r="E94" s="2">
        <f t="shared" si="11"/>
        <v>0</v>
      </c>
      <c r="F94" s="2">
        <f t="shared" si="15"/>
        <v>4.9258100874389345E-2</v>
      </c>
      <c r="G94" s="2">
        <f t="shared" si="15"/>
        <v>4.1322005672258057E-2</v>
      </c>
      <c r="H94" s="2">
        <f t="shared" si="13"/>
        <v>1.1920549371459785</v>
      </c>
      <c r="I94" s="2">
        <f t="shared" si="14"/>
        <v>54.380705380405082</v>
      </c>
    </row>
    <row r="95" spans="1:9" ht="13.5" x14ac:dyDescent="0.25">
      <c r="A95" s="3">
        <f>TITRES_STAT!B98</f>
        <v>42444</v>
      </c>
      <c r="B95" s="6">
        <f>TITRES_STAT!D98</f>
        <v>7.6664000000000003</v>
      </c>
      <c r="C95" s="2">
        <f t="shared" si="9"/>
        <v>0.1919000000000004</v>
      </c>
      <c r="D95" s="2">
        <f t="shared" si="10"/>
        <v>0.1919000000000004</v>
      </c>
      <c r="E95" s="2">
        <f t="shared" si="11"/>
        <v>0</v>
      </c>
      <c r="F95" s="2">
        <f t="shared" si="15"/>
        <v>5.9446807954790133E-2</v>
      </c>
      <c r="G95" s="2">
        <f t="shared" si="15"/>
        <v>3.8370433838525342E-2</v>
      </c>
      <c r="H95" s="2">
        <f t="shared" si="13"/>
        <v>1.5492868338408863</v>
      </c>
      <c r="I95" s="2">
        <f t="shared" si="14"/>
        <v>60.773343088531604</v>
      </c>
    </row>
    <row r="96" spans="1:9" ht="13.5" x14ac:dyDescent="0.25">
      <c r="A96" s="3">
        <f>TITRES_STAT!B99</f>
        <v>42445</v>
      </c>
      <c r="B96" s="6">
        <f>TITRES_STAT!D99</f>
        <v>7.8582999999999998</v>
      </c>
      <c r="C96" s="2">
        <f t="shared" si="9"/>
        <v>0.19189999999999952</v>
      </c>
      <c r="D96" s="2">
        <f t="shared" si="10"/>
        <v>0.19189999999999952</v>
      </c>
      <c r="E96" s="2">
        <f t="shared" si="11"/>
        <v>0</v>
      </c>
      <c r="F96" s="2">
        <f t="shared" si="15"/>
        <v>6.8907750243733662E-2</v>
      </c>
      <c r="G96" s="2">
        <f t="shared" si="15"/>
        <v>3.5629688564344959E-2</v>
      </c>
      <c r="H96" s="2">
        <f t="shared" si="13"/>
        <v>1.9339981072046317</v>
      </c>
      <c r="I96" s="2">
        <f t="shared" si="14"/>
        <v>65.916815094582645</v>
      </c>
    </row>
    <row r="97" spans="1:9" ht="13.5" x14ac:dyDescent="0.25">
      <c r="A97" s="3">
        <f>TITRES_STAT!B100</f>
        <v>42446</v>
      </c>
      <c r="B97" s="6">
        <f>TITRES_STAT!D100</f>
        <v>8.0410000000000004</v>
      </c>
      <c r="C97" s="2">
        <f t="shared" si="9"/>
        <v>0.18270000000000053</v>
      </c>
      <c r="D97" s="2">
        <f t="shared" si="10"/>
        <v>0.18270000000000053</v>
      </c>
      <c r="E97" s="2">
        <f t="shared" si="11"/>
        <v>0</v>
      </c>
      <c r="F97" s="2">
        <f t="shared" si="15"/>
        <v>7.7035768083467016E-2</v>
      </c>
      <c r="G97" s="2">
        <f t="shared" si="15"/>
        <v>3.3084710809748889E-2</v>
      </c>
      <c r="H97" s="2">
        <f t="shared" si="13"/>
        <v>2.3284401222805102</v>
      </c>
      <c r="I97" s="2">
        <f t="shared" si="14"/>
        <v>69.955896357996039</v>
      </c>
    </row>
    <row r="98" spans="1:9" ht="13.5" x14ac:dyDescent="0.25">
      <c r="A98" s="3">
        <f>TITRES_STAT!B101</f>
        <v>42447</v>
      </c>
      <c r="B98" s="6">
        <f>TITRES_STAT!D101</f>
        <v>8.1233000000000004</v>
      </c>
      <c r="C98" s="2">
        <f t="shared" si="9"/>
        <v>8.230000000000004E-2</v>
      </c>
      <c r="D98" s="2">
        <f t="shared" si="10"/>
        <v>8.230000000000004E-2</v>
      </c>
      <c r="E98" s="2">
        <f t="shared" si="11"/>
        <v>0</v>
      </c>
      <c r="F98" s="2">
        <f t="shared" si="15"/>
        <v>7.7411784648933654E-2</v>
      </c>
      <c r="G98" s="2">
        <f t="shared" si="15"/>
        <v>3.0721517180481109E-2</v>
      </c>
      <c r="H98" s="2">
        <f t="shared" si="13"/>
        <v>2.5197904190134581</v>
      </c>
      <c r="I98" s="2">
        <f t="shared" si="14"/>
        <v>71.589217511414091</v>
      </c>
    </row>
    <row r="99" spans="1:9" ht="13.5" x14ac:dyDescent="0.25">
      <c r="A99" s="3">
        <f>TITRES_STAT!B102</f>
        <v>42450</v>
      </c>
      <c r="B99" s="6">
        <f>TITRES_STAT!D102</f>
        <v>7.9497</v>
      </c>
      <c r="C99" s="2">
        <f t="shared" si="9"/>
        <v>-0.17360000000000042</v>
      </c>
      <c r="D99" s="2">
        <f t="shared" si="10"/>
        <v>0</v>
      </c>
      <c r="E99" s="2">
        <f t="shared" si="11"/>
        <v>0.17360000000000042</v>
      </c>
      <c r="F99" s="2">
        <f t="shared" si="15"/>
        <v>7.1882371459724106E-2</v>
      </c>
      <c r="G99" s="2">
        <f t="shared" si="15"/>
        <v>4.0927123096161054E-2</v>
      </c>
      <c r="H99" s="2">
        <f t="shared" si="13"/>
        <v>1.7563504595920802</v>
      </c>
      <c r="I99" s="2">
        <f t="shared" si="14"/>
        <v>63.720143187162321</v>
      </c>
    </row>
    <row r="100" spans="1:9" ht="13.5" x14ac:dyDescent="0.25">
      <c r="A100" s="3">
        <f>TITRES_STAT!B103</f>
        <v>42451</v>
      </c>
      <c r="B100" s="6">
        <f>TITRES_STAT!D103</f>
        <v>7.8125999999999998</v>
      </c>
      <c r="C100" s="2">
        <f t="shared" si="9"/>
        <v>-0.13710000000000022</v>
      </c>
      <c r="D100" s="2">
        <f t="shared" si="10"/>
        <v>0</v>
      </c>
      <c r="E100" s="2">
        <f t="shared" si="11"/>
        <v>0.13710000000000022</v>
      </c>
      <c r="F100" s="2">
        <f t="shared" si="15"/>
        <v>6.6747916355458098E-2</v>
      </c>
      <c r="G100" s="2">
        <f t="shared" si="15"/>
        <v>4.7796614303578136E-2</v>
      </c>
      <c r="H100" s="2">
        <f t="shared" si="13"/>
        <v>1.396498838422144</v>
      </c>
      <c r="I100" s="2">
        <f t="shared" si="14"/>
        <v>58.272460475783056</v>
      </c>
    </row>
    <row r="101" spans="1:9" ht="13.5" x14ac:dyDescent="0.25">
      <c r="A101" s="3">
        <f>TITRES_STAT!B104</f>
        <v>42452</v>
      </c>
      <c r="B101" s="6">
        <f>TITRES_STAT!D104</f>
        <v>7.7668999999999997</v>
      </c>
      <c r="C101" s="2">
        <f t="shared" si="9"/>
        <v>-4.5700000000000074E-2</v>
      </c>
      <c r="D101" s="2">
        <f t="shared" si="10"/>
        <v>0</v>
      </c>
      <c r="E101" s="2">
        <f t="shared" si="11"/>
        <v>4.5700000000000074E-2</v>
      </c>
      <c r="F101" s="2">
        <f t="shared" si="15"/>
        <v>6.1980208044353946E-2</v>
      </c>
      <c r="G101" s="2">
        <f t="shared" si="15"/>
        <v>4.7646856139036846E-2</v>
      </c>
      <c r="H101" s="2">
        <f t="shared" si="13"/>
        <v>1.3008247147197158</v>
      </c>
      <c r="I101" s="2">
        <f t="shared" si="14"/>
        <v>56.537323612597795</v>
      </c>
    </row>
    <row r="102" spans="1:9" ht="13.5" x14ac:dyDescent="0.25">
      <c r="A102" s="3">
        <f>TITRES_STAT!B105</f>
        <v>42453</v>
      </c>
      <c r="B102" s="6">
        <f>TITRES_STAT!D105</f>
        <v>7.7211999999999996</v>
      </c>
      <c r="C102" s="2">
        <f t="shared" si="9"/>
        <v>-4.5700000000000074E-2</v>
      </c>
      <c r="D102" s="2">
        <f t="shared" si="10"/>
        <v>0</v>
      </c>
      <c r="E102" s="2">
        <f t="shared" si="11"/>
        <v>4.5700000000000074E-2</v>
      </c>
      <c r="F102" s="2">
        <f t="shared" si="15"/>
        <v>5.7553050326900092E-2</v>
      </c>
      <c r="G102" s="2">
        <f t="shared" si="15"/>
        <v>4.7507794986248505E-2</v>
      </c>
      <c r="H102" s="2">
        <f t="shared" si="13"/>
        <v>1.2114443607319443</v>
      </c>
      <c r="I102" s="2">
        <f t="shared" si="14"/>
        <v>54.780684616952335</v>
      </c>
    </row>
    <row r="103" spans="1:9" ht="13.5" x14ac:dyDescent="0.25">
      <c r="A103" s="3">
        <f>TITRES_STAT!B106</f>
        <v>42454</v>
      </c>
      <c r="B103" s="6">
        <f>TITRES_STAT!D106</f>
        <v>7.6755000000000004</v>
      </c>
      <c r="C103" s="2">
        <f t="shared" si="9"/>
        <v>-4.5699999999999186E-2</v>
      </c>
      <c r="D103" s="2">
        <f t="shared" si="10"/>
        <v>0</v>
      </c>
      <c r="E103" s="2">
        <f t="shared" si="11"/>
        <v>4.5699999999999186E-2</v>
      </c>
      <c r="F103" s="2">
        <f t="shared" si="15"/>
        <v>5.3442118160692942E-2</v>
      </c>
      <c r="G103" s="2">
        <f t="shared" si="15"/>
        <v>4.7378666772944986E-2</v>
      </c>
      <c r="H103" s="2">
        <f t="shared" si="13"/>
        <v>1.1279785143977588</v>
      </c>
      <c r="I103" s="2">
        <f t="shared" si="14"/>
        <v>53.00704432708941</v>
      </c>
    </row>
    <row r="104" spans="1:9" ht="13.5" x14ac:dyDescent="0.25">
      <c r="A104" s="3">
        <f>TITRES_STAT!B107</f>
        <v>42457</v>
      </c>
      <c r="B104" s="6">
        <f>TITRES_STAT!D107</f>
        <v>7.6755000000000004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4.9624824006357739E-2</v>
      </c>
      <c r="G104" s="2">
        <f t="shared" si="15"/>
        <v>4.3994476289163198E-2</v>
      </c>
      <c r="H104" s="2">
        <f t="shared" si="13"/>
        <v>1.127978514397759</v>
      </c>
      <c r="I104" s="2">
        <f t="shared" si="14"/>
        <v>53.00704432708941</v>
      </c>
    </row>
    <row r="105" spans="1:9" ht="13.5" x14ac:dyDescent="0.25">
      <c r="A105" s="3">
        <f>TITRES_STAT!B108</f>
        <v>42458</v>
      </c>
      <c r="B105" s="6">
        <f>TITRES_STAT!D108</f>
        <v>7.6755000000000004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4.608019372018933E-2</v>
      </c>
      <c r="G105" s="2">
        <f t="shared" si="15"/>
        <v>4.0852013697080115E-2</v>
      </c>
      <c r="H105" s="2">
        <f t="shared" si="13"/>
        <v>1.127978514397759</v>
      </c>
      <c r="I105" s="2">
        <f t="shared" si="14"/>
        <v>53.00704432708941</v>
      </c>
    </row>
    <row r="106" spans="1:9" ht="13.5" x14ac:dyDescent="0.25">
      <c r="A106" s="3">
        <f>TITRES_STAT!B109</f>
        <v>42459</v>
      </c>
      <c r="B106" s="6">
        <f>TITRES_STAT!D109</f>
        <v>7.6755000000000004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4.2788751311604374E-2</v>
      </c>
      <c r="G106" s="2">
        <f t="shared" si="15"/>
        <v>3.7934012718717255E-2</v>
      </c>
      <c r="H106" s="2">
        <f t="shared" si="13"/>
        <v>1.1279785143977588</v>
      </c>
      <c r="I106" s="2">
        <f t="shared" si="14"/>
        <v>53.00704432708941</v>
      </c>
    </row>
    <row r="107" spans="1:9" ht="13.5" x14ac:dyDescent="0.25">
      <c r="A107" s="3">
        <f>TITRES_STAT!B110</f>
        <v>42460</v>
      </c>
      <c r="B107" s="6">
        <f>TITRES_STAT!D110</f>
        <v>7.6664000000000003</v>
      </c>
      <c r="C107" s="2">
        <f t="shared" si="9"/>
        <v>-9.100000000000108E-3</v>
      </c>
      <c r="D107" s="2">
        <f t="shared" si="10"/>
        <v>0</v>
      </c>
      <c r="E107" s="2">
        <f t="shared" si="11"/>
        <v>9.100000000000108E-3</v>
      </c>
      <c r="F107" s="2">
        <f t="shared" si="15"/>
        <v>3.9732411932204059E-2</v>
      </c>
      <c r="G107" s="2">
        <f t="shared" si="15"/>
        <v>3.5874440381666033E-2</v>
      </c>
      <c r="H107" s="2">
        <f t="shared" si="13"/>
        <v>1.1075409542140113</v>
      </c>
      <c r="I107" s="2">
        <f t="shared" si="14"/>
        <v>52.551337234965324</v>
      </c>
    </row>
    <row r="108" spans="1:9" ht="13.5" x14ac:dyDescent="0.25">
      <c r="A108" s="3">
        <f>TITRES_STAT!B111</f>
        <v>42461</v>
      </c>
      <c r="B108" s="6">
        <f>TITRES_STAT!D111</f>
        <v>7.6664000000000003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3.6894382508475196E-2</v>
      </c>
      <c r="G108" s="2">
        <f t="shared" si="15"/>
        <v>3.3311980354404171E-2</v>
      </c>
      <c r="H108" s="2">
        <f t="shared" si="13"/>
        <v>1.1075409542140113</v>
      </c>
      <c r="I108" s="2">
        <f t="shared" si="14"/>
        <v>52.551337234965324</v>
      </c>
    </row>
    <row r="109" spans="1:9" ht="13.5" x14ac:dyDescent="0.25">
      <c r="A109" s="3">
        <f>TITRES_STAT!B112</f>
        <v>42464</v>
      </c>
      <c r="B109" s="6">
        <f>TITRES_STAT!D112</f>
        <v>7.6664000000000003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3.425906947215554E-2</v>
      </c>
      <c r="G109" s="2">
        <f t="shared" si="16"/>
        <v>3.0932553186232444E-2</v>
      </c>
      <c r="H109" s="2">
        <f t="shared" si="13"/>
        <v>1.1075409542140113</v>
      </c>
      <c r="I109" s="2">
        <f t="shared" si="14"/>
        <v>52.551337234965324</v>
      </c>
    </row>
    <row r="110" spans="1:9" ht="13.5" x14ac:dyDescent="0.25">
      <c r="A110" s="3">
        <f>TITRES_STAT!B113</f>
        <v>42465</v>
      </c>
      <c r="B110" s="6">
        <f>TITRES_STAT!D113</f>
        <v>7.3648999999999996</v>
      </c>
      <c r="C110" s="2">
        <f t="shared" si="9"/>
        <v>-0.30150000000000077</v>
      </c>
      <c r="D110" s="2">
        <f t="shared" si="10"/>
        <v>0</v>
      </c>
      <c r="E110" s="2">
        <f t="shared" si="11"/>
        <v>0.30150000000000077</v>
      </c>
      <c r="F110" s="2">
        <f t="shared" si="16"/>
        <v>3.1811993081287286E-2</v>
      </c>
      <c r="G110" s="2">
        <f t="shared" si="16"/>
        <v>5.0258799387215891E-2</v>
      </c>
      <c r="H110" s="2">
        <f t="shared" si="13"/>
        <v>0.63296364953316342</v>
      </c>
      <c r="I110" s="2">
        <f t="shared" si="14"/>
        <v>38.761649698333272</v>
      </c>
    </row>
    <row r="111" spans="1:9" ht="13.5" x14ac:dyDescent="0.25">
      <c r="A111" s="3">
        <f>TITRES_STAT!B114</f>
        <v>42466</v>
      </c>
      <c r="B111" s="6">
        <f>TITRES_STAT!D114</f>
        <v>7.3648999999999996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2.9539707861195336E-2</v>
      </c>
      <c r="G111" s="2">
        <f t="shared" si="16"/>
        <v>4.6668885145271899E-2</v>
      </c>
      <c r="H111" s="2">
        <f t="shared" si="13"/>
        <v>0.63296364953316331</v>
      </c>
      <c r="I111" s="2">
        <f t="shared" si="14"/>
        <v>38.761649698333272</v>
      </c>
    </row>
    <row r="112" spans="1:9" ht="13.5" x14ac:dyDescent="0.25">
      <c r="A112" s="3">
        <f>TITRES_STAT!B115</f>
        <v>42467</v>
      </c>
      <c r="B112" s="6">
        <f>TITRES_STAT!D115</f>
        <v>7.5842000000000001</v>
      </c>
      <c r="C112" s="2">
        <f t="shared" si="9"/>
        <v>0.21930000000000049</v>
      </c>
      <c r="D112" s="2">
        <f t="shared" si="10"/>
        <v>0.21930000000000049</v>
      </c>
      <c r="E112" s="2">
        <f t="shared" si="11"/>
        <v>0</v>
      </c>
      <c r="F112" s="2">
        <f t="shared" si="16"/>
        <v>4.3094014442538561E-2</v>
      </c>
      <c r="G112" s="2">
        <f t="shared" si="16"/>
        <v>4.3335393349181052E-2</v>
      </c>
      <c r="H112" s="2">
        <f t="shared" si="13"/>
        <v>0.99442998233112723</v>
      </c>
      <c r="I112" s="2">
        <f t="shared" si="14"/>
        <v>49.860360661486787</v>
      </c>
    </row>
    <row r="113" spans="1:9" ht="13.5" x14ac:dyDescent="0.25">
      <c r="A113" s="3">
        <f>TITRES_STAT!B116</f>
        <v>42468</v>
      </c>
      <c r="B113" s="6">
        <f>TITRES_STAT!D116</f>
        <v>7.5842000000000001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4.0015870553785804E-2</v>
      </c>
      <c r="G113" s="2">
        <f t="shared" si="16"/>
        <v>4.0240008109953831E-2</v>
      </c>
      <c r="H113" s="2">
        <f t="shared" si="13"/>
        <v>0.99442998233112723</v>
      </c>
      <c r="I113" s="2">
        <f t="shared" si="14"/>
        <v>49.860360661486787</v>
      </c>
    </row>
    <row r="114" spans="1:9" ht="13.5" x14ac:dyDescent="0.25">
      <c r="A114" s="3">
        <f>TITRES_STAT!B117</f>
        <v>42471</v>
      </c>
      <c r="B114" s="6">
        <f>TITRES_STAT!D117</f>
        <v>7.8034999999999997</v>
      </c>
      <c r="C114" s="2">
        <f t="shared" si="9"/>
        <v>0.21929999999999961</v>
      </c>
      <c r="D114" s="2">
        <f t="shared" si="10"/>
        <v>0.21929999999999961</v>
      </c>
      <c r="E114" s="2">
        <f t="shared" si="11"/>
        <v>0</v>
      </c>
      <c r="F114" s="2">
        <f t="shared" si="16"/>
        <v>5.282187979994394E-2</v>
      </c>
      <c r="G114" s="2">
        <f t="shared" si="16"/>
        <v>3.73657218163857E-2</v>
      </c>
      <c r="H114" s="2">
        <f t="shared" si="13"/>
        <v>1.4136453742151549</v>
      </c>
      <c r="I114" s="2">
        <f t="shared" si="14"/>
        <v>58.568892900218614</v>
      </c>
    </row>
    <row r="115" spans="1:9" ht="13.5" x14ac:dyDescent="0.25">
      <c r="A115" s="3">
        <f>TITRES_STAT!B118</f>
        <v>42472</v>
      </c>
      <c r="B115" s="6">
        <f>TITRES_STAT!D118</f>
        <v>8.0228000000000002</v>
      </c>
      <c r="C115" s="2">
        <f t="shared" si="9"/>
        <v>0.21930000000000049</v>
      </c>
      <c r="D115" s="2">
        <f t="shared" si="10"/>
        <v>0.21930000000000049</v>
      </c>
      <c r="E115" s="2">
        <f t="shared" si="11"/>
        <v>0</v>
      </c>
      <c r="F115" s="2">
        <f t="shared" si="16"/>
        <v>6.4713174099947979E-2</v>
      </c>
      <c r="G115" s="2">
        <f t="shared" si="16"/>
        <v>3.4696741686643863E-2</v>
      </c>
      <c r="H115" s="2">
        <f t="shared" si="13"/>
        <v>1.865108103936417</v>
      </c>
      <c r="I115" s="2">
        <f t="shared" si="14"/>
        <v>65.097303008354743</v>
      </c>
    </row>
    <row r="116" spans="1:9" ht="13.5" x14ac:dyDescent="0.25">
      <c r="A116" s="3">
        <f>TITRES_STAT!B119</f>
        <v>42473</v>
      </c>
      <c r="B116" s="6">
        <f>TITRES_STAT!D119</f>
        <v>8.0867000000000004</v>
      </c>
      <c r="C116" s="2">
        <f t="shared" si="9"/>
        <v>6.390000000000029E-2</v>
      </c>
      <c r="D116" s="2">
        <f t="shared" si="10"/>
        <v>6.390000000000029E-2</v>
      </c>
      <c r="E116" s="2">
        <f t="shared" si="11"/>
        <v>0</v>
      </c>
      <c r="F116" s="2">
        <f t="shared" si="16"/>
        <v>6.4655090235665999E-2</v>
      </c>
      <c r="G116" s="2">
        <f t="shared" si="16"/>
        <v>3.2218402994740727E-2</v>
      </c>
      <c r="H116" s="2">
        <f t="shared" si="13"/>
        <v>2.0067751417169926</v>
      </c>
      <c r="I116" s="2">
        <f t="shared" si="14"/>
        <v>66.741776392731566</v>
      </c>
    </row>
    <row r="117" spans="1:9" ht="13.5" x14ac:dyDescent="0.25">
      <c r="A117" s="3">
        <f>TITRES_STAT!B120</f>
        <v>42474</v>
      </c>
      <c r="B117" s="6">
        <f>TITRES_STAT!D120</f>
        <v>7.9039999999999999</v>
      </c>
      <c r="C117" s="2">
        <f t="shared" si="9"/>
        <v>-0.18270000000000053</v>
      </c>
      <c r="D117" s="2">
        <f t="shared" si="10"/>
        <v>0</v>
      </c>
      <c r="E117" s="2">
        <f t="shared" si="11"/>
        <v>0.18270000000000053</v>
      </c>
      <c r="F117" s="2">
        <f t="shared" si="16"/>
        <v>6.0036869504547001E-2</v>
      </c>
      <c r="G117" s="2">
        <f t="shared" si="16"/>
        <v>4.2967088495116428E-2</v>
      </c>
      <c r="H117" s="2">
        <f t="shared" si="13"/>
        <v>1.3972757197958781</v>
      </c>
      <c r="I117" s="2">
        <f t="shared" si="14"/>
        <v>58.285983053916404</v>
      </c>
    </row>
    <row r="118" spans="1:9" ht="13.5" x14ac:dyDescent="0.25">
      <c r="A118" s="3">
        <f>TITRES_STAT!B121</f>
        <v>42475</v>
      </c>
      <c r="B118" s="6">
        <f>TITRES_STAT!D121</f>
        <v>8.0593000000000004</v>
      </c>
      <c r="C118" s="2">
        <f t="shared" si="9"/>
        <v>0.15530000000000044</v>
      </c>
      <c r="D118" s="2">
        <f t="shared" si="10"/>
        <v>0.15530000000000044</v>
      </c>
      <c r="E118" s="2">
        <f t="shared" si="11"/>
        <v>0</v>
      </c>
      <c r="F118" s="2">
        <f t="shared" si="16"/>
        <v>6.6841378825650818E-2</v>
      </c>
      <c r="G118" s="2">
        <f t="shared" si="16"/>
        <v>3.989801074546525E-2</v>
      </c>
      <c r="H118" s="2">
        <f t="shared" si="13"/>
        <v>1.6753060510228048</v>
      </c>
      <c r="I118" s="2">
        <f t="shared" si="14"/>
        <v>62.621099009674545</v>
      </c>
    </row>
    <row r="119" spans="1:9" ht="13.5" x14ac:dyDescent="0.25">
      <c r="A119" s="3">
        <f>TITRES_STAT!B122</f>
        <v>42478</v>
      </c>
      <c r="B119" s="6">
        <f>TITRES_STAT!D122</f>
        <v>7.8216999999999999</v>
      </c>
      <c r="C119" s="2">
        <f t="shared" si="9"/>
        <v>-0.23760000000000048</v>
      </c>
      <c r="D119" s="2">
        <f t="shared" si="10"/>
        <v>0</v>
      </c>
      <c r="E119" s="2">
        <f t="shared" si="11"/>
        <v>0.23760000000000048</v>
      </c>
      <c r="F119" s="2">
        <f t="shared" si="16"/>
        <v>6.2066994623818615E-2</v>
      </c>
      <c r="G119" s="2">
        <f t="shared" si="16"/>
        <v>5.4019581406503481E-2</v>
      </c>
      <c r="H119" s="2">
        <f t="shared" si="13"/>
        <v>1.1489721506125239</v>
      </c>
      <c r="I119" s="2">
        <f t="shared" si="14"/>
        <v>53.466125667800355</v>
      </c>
    </row>
    <row r="120" spans="1:9" ht="13.5" x14ac:dyDescent="0.25">
      <c r="A120" s="3">
        <f>TITRES_STAT!B123</f>
        <v>42479</v>
      </c>
      <c r="B120" s="6">
        <f>TITRES_STAT!D123</f>
        <v>7.8582999999999998</v>
      </c>
      <c r="C120" s="2">
        <f t="shared" si="9"/>
        <v>3.6599999999999966E-2</v>
      </c>
      <c r="D120" s="2">
        <f t="shared" si="10"/>
        <v>3.6599999999999966E-2</v>
      </c>
      <c r="E120" s="2">
        <f t="shared" si="11"/>
        <v>0</v>
      </c>
      <c r="F120" s="2">
        <f t="shared" si="16"/>
        <v>6.0247923579260135E-2</v>
      </c>
      <c r="G120" s="2">
        <f t="shared" si="16"/>
        <v>5.0161039877467513E-2</v>
      </c>
      <c r="H120" s="2">
        <f t="shared" si="13"/>
        <v>1.201090003844272</v>
      </c>
      <c r="I120" s="2">
        <f t="shared" si="14"/>
        <v>54.567964133521627</v>
      </c>
    </row>
    <row r="121" spans="1:9" ht="13.5" x14ac:dyDescent="0.25">
      <c r="A121" s="3">
        <f>TITRES_STAT!B124</f>
        <v>42480</v>
      </c>
      <c r="B121" s="6">
        <f>TITRES_STAT!D124</f>
        <v>7.8582999999999998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5.594450046645584E-2</v>
      </c>
      <c r="G121" s="2">
        <f t="shared" si="16"/>
        <v>4.6578108457648405E-2</v>
      </c>
      <c r="H121" s="2">
        <f t="shared" si="13"/>
        <v>1.201090003844272</v>
      </c>
      <c r="I121" s="2">
        <f t="shared" si="14"/>
        <v>54.567964133521627</v>
      </c>
    </row>
    <row r="122" spans="1:9" ht="13.5" x14ac:dyDescent="0.25">
      <c r="A122" s="3">
        <f>TITRES_STAT!B125</f>
        <v>42481</v>
      </c>
      <c r="B122" s="6">
        <f>TITRES_STAT!D125</f>
        <v>7.3922999999999996</v>
      </c>
      <c r="C122" s="2">
        <f t="shared" si="9"/>
        <v>-0.46600000000000019</v>
      </c>
      <c r="D122" s="2">
        <f t="shared" si="10"/>
        <v>0</v>
      </c>
      <c r="E122" s="2">
        <f t="shared" si="11"/>
        <v>0.46600000000000019</v>
      </c>
      <c r="F122" s="2">
        <f t="shared" si="16"/>
        <v>5.1948464718851853E-2</v>
      </c>
      <c r="G122" s="2">
        <f t="shared" si="16"/>
        <v>7.6536814996387828E-2</v>
      </c>
      <c r="H122" s="2">
        <f t="shared" si="13"/>
        <v>0.67873826107479873</v>
      </c>
      <c r="I122" s="2">
        <f t="shared" si="14"/>
        <v>40.431452407610102</v>
      </c>
    </row>
    <row r="123" spans="1:9" ht="13.5" x14ac:dyDescent="0.25">
      <c r="A123" s="3">
        <f>TITRES_STAT!B126</f>
        <v>42482</v>
      </c>
      <c r="B123" s="6">
        <f>TITRES_STAT!D126</f>
        <v>7.3922999999999996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4.8237860096076723E-2</v>
      </c>
      <c r="G123" s="2">
        <f t="shared" si="16"/>
        <v>7.1069899639502984E-2</v>
      </c>
      <c r="H123" s="2">
        <f t="shared" si="13"/>
        <v>0.67873826107479873</v>
      </c>
      <c r="I123" s="2">
        <f t="shared" si="14"/>
        <v>40.431452407610102</v>
      </c>
    </row>
    <row r="124" spans="1:9" ht="13.5" x14ac:dyDescent="0.25">
      <c r="A124" s="3">
        <f>TITRES_STAT!B127</f>
        <v>42485</v>
      </c>
      <c r="B124" s="6">
        <f>TITRES_STAT!D127</f>
        <v>7.5842000000000001</v>
      </c>
      <c r="C124" s="2">
        <f t="shared" si="9"/>
        <v>0.1919000000000004</v>
      </c>
      <c r="D124" s="2">
        <f t="shared" si="10"/>
        <v>0.1919000000000004</v>
      </c>
      <c r="E124" s="2">
        <f t="shared" si="11"/>
        <v>0</v>
      </c>
      <c r="F124" s="2">
        <f t="shared" si="16"/>
        <v>5.8499441517785557E-2</v>
      </c>
      <c r="G124" s="2">
        <f t="shared" si="16"/>
        <v>6.5993478236681349E-2</v>
      </c>
      <c r="H124" s="2">
        <f t="shared" si="13"/>
        <v>0.88644276799566601</v>
      </c>
      <c r="I124" s="2">
        <f t="shared" si="14"/>
        <v>46.990175532200531</v>
      </c>
    </row>
    <row r="125" spans="1:9" ht="13.5" x14ac:dyDescent="0.25">
      <c r="A125" s="3">
        <f>TITRES_STAT!B128</f>
        <v>42486</v>
      </c>
      <c r="B125" s="6">
        <f>TITRES_STAT!D128</f>
        <v>7.7668999999999997</v>
      </c>
      <c r="C125" s="2">
        <f t="shared" si="9"/>
        <v>0.18269999999999964</v>
      </c>
      <c r="D125" s="2">
        <f t="shared" si="10"/>
        <v>0.18269999999999964</v>
      </c>
      <c r="E125" s="2">
        <f t="shared" si="11"/>
        <v>0</v>
      </c>
      <c r="F125" s="2">
        <f t="shared" ref="F125:G140" si="17">((F124*13)+D125)/14</f>
        <v>6.737090998080085E-2</v>
      </c>
      <c r="G125" s="2">
        <f t="shared" si="17"/>
        <v>6.1279658362632682E-2</v>
      </c>
      <c r="H125" s="2">
        <f t="shared" si="13"/>
        <v>1.0994008743019121</v>
      </c>
      <c r="I125" s="2">
        <f t="shared" si="14"/>
        <v>52.367362887160951</v>
      </c>
    </row>
    <row r="126" spans="1:9" ht="13.5" x14ac:dyDescent="0.25">
      <c r="A126" s="3">
        <f>TITRES_STAT!B129</f>
        <v>42487</v>
      </c>
      <c r="B126" s="6">
        <f>TITRES_STAT!D129</f>
        <v>7.6024000000000003</v>
      </c>
      <c r="C126" s="2">
        <f t="shared" si="9"/>
        <v>-0.16449999999999942</v>
      </c>
      <c r="D126" s="2">
        <f t="shared" si="10"/>
        <v>0</v>
      </c>
      <c r="E126" s="2">
        <f t="shared" si="11"/>
        <v>0.16449999999999942</v>
      </c>
      <c r="F126" s="2">
        <f t="shared" si="17"/>
        <v>6.2558702125029356E-2</v>
      </c>
      <c r="G126" s="2">
        <f t="shared" si="17"/>
        <v>6.865253990815888E-2</v>
      </c>
      <c r="H126" s="2">
        <f t="shared" si="13"/>
        <v>0.91123652830206048</v>
      </c>
      <c r="I126" s="2">
        <f t="shared" si="14"/>
        <v>47.677852259950349</v>
      </c>
    </row>
    <row r="127" spans="1:9" ht="13.5" x14ac:dyDescent="0.25">
      <c r="A127" s="3">
        <f>TITRES_STAT!B130</f>
        <v>42488</v>
      </c>
      <c r="B127" s="6">
        <f>TITRES_STAT!D130</f>
        <v>7.5842000000000001</v>
      </c>
      <c r="C127" s="2">
        <f t="shared" si="9"/>
        <v>-1.8200000000000216E-2</v>
      </c>
      <c r="D127" s="2">
        <f t="shared" si="10"/>
        <v>0</v>
      </c>
      <c r="E127" s="2">
        <f t="shared" si="11"/>
        <v>1.8200000000000216E-2</v>
      </c>
      <c r="F127" s="2">
        <f t="shared" si="17"/>
        <v>5.8090223401812975E-2</v>
      </c>
      <c r="G127" s="2">
        <f t="shared" si="17"/>
        <v>6.5048787057576121E-2</v>
      </c>
      <c r="H127" s="2">
        <f t="shared" si="13"/>
        <v>0.89302546641486236</v>
      </c>
      <c r="I127" s="2">
        <f t="shared" si="14"/>
        <v>47.174508862056328</v>
      </c>
    </row>
    <row r="128" spans="1:9" ht="13.5" x14ac:dyDescent="0.25">
      <c r="A128" s="3">
        <f>TITRES_STAT!B131</f>
        <v>42489</v>
      </c>
      <c r="B128" s="6">
        <f>TITRES_STAT!D131</f>
        <v>7.6755000000000004</v>
      </c>
      <c r="C128" s="2">
        <f t="shared" si="9"/>
        <v>9.1300000000000381E-2</v>
      </c>
      <c r="D128" s="2">
        <f t="shared" si="10"/>
        <v>9.1300000000000381E-2</v>
      </c>
      <c r="E128" s="2">
        <f t="shared" si="11"/>
        <v>0</v>
      </c>
      <c r="F128" s="2">
        <f t="shared" si="17"/>
        <v>6.0462350301683503E-2</v>
      </c>
      <c r="G128" s="2">
        <f t="shared" si="17"/>
        <v>6.0402445124892117E-2</v>
      </c>
      <c r="H128" s="2">
        <f t="shared" si="13"/>
        <v>1.0009917674138442</v>
      </c>
      <c r="I128" s="2">
        <f t="shared" si="14"/>
        <v>50.024781896407454</v>
      </c>
    </row>
    <row r="129" spans="1:9" ht="13.5" x14ac:dyDescent="0.25">
      <c r="A129" s="3">
        <f>TITRES_STAT!B132</f>
        <v>42492</v>
      </c>
      <c r="B129" s="6">
        <f>TITRES_STAT!D132</f>
        <v>7.5933000000000002</v>
      </c>
      <c r="C129" s="2">
        <f t="shared" si="9"/>
        <v>-8.2200000000000273E-2</v>
      </c>
      <c r="D129" s="2">
        <f t="shared" si="10"/>
        <v>0</v>
      </c>
      <c r="E129" s="2">
        <f t="shared" si="11"/>
        <v>8.2200000000000273E-2</v>
      </c>
      <c r="F129" s="2">
        <f t="shared" si="17"/>
        <v>5.6143610994420397E-2</v>
      </c>
      <c r="G129" s="2">
        <f t="shared" si="17"/>
        <v>6.1959413330256986E-2</v>
      </c>
      <c r="H129" s="2">
        <f t="shared" si="13"/>
        <v>0.90613529045478347</v>
      </c>
      <c r="I129" s="2">
        <f t="shared" si="14"/>
        <v>47.537826669091743</v>
      </c>
    </row>
    <row r="130" spans="1:9" ht="13.5" x14ac:dyDescent="0.25">
      <c r="A130" s="3">
        <f>TITRES_STAT!B133</f>
        <v>42493</v>
      </c>
      <c r="B130" s="6">
        <f>TITRES_STAT!D133</f>
        <v>7.5842000000000001</v>
      </c>
      <c r="C130" s="2">
        <f t="shared" si="9"/>
        <v>-9.100000000000108E-3</v>
      </c>
      <c r="D130" s="2">
        <f t="shared" si="10"/>
        <v>0</v>
      </c>
      <c r="E130" s="2">
        <f t="shared" si="11"/>
        <v>9.100000000000108E-3</v>
      </c>
      <c r="F130" s="2">
        <f t="shared" si="17"/>
        <v>5.2133353066247508E-2</v>
      </c>
      <c r="G130" s="2">
        <f t="shared" si="17"/>
        <v>5.8183740949524353E-2</v>
      </c>
      <c r="H130" s="2">
        <f t="shared" si="13"/>
        <v>0.89601239479383621</v>
      </c>
      <c r="I130" s="2">
        <f t="shared" si="14"/>
        <v>47.257728760326195</v>
      </c>
    </row>
    <row r="131" spans="1:9" ht="13.5" x14ac:dyDescent="0.25">
      <c r="A131" s="3">
        <f>TITRES_STAT!B134</f>
        <v>42494</v>
      </c>
      <c r="B131" s="6">
        <f>TITRES_STAT!D134</f>
        <v>7.5842000000000001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4.8409542132944114E-2</v>
      </c>
      <c r="G131" s="2">
        <f t="shared" si="17"/>
        <v>5.4027759453129758E-2</v>
      </c>
      <c r="H131" s="2">
        <f t="shared" si="13"/>
        <v>0.89601239479383621</v>
      </c>
      <c r="I131" s="2">
        <f t="shared" si="14"/>
        <v>47.257728760326195</v>
      </c>
    </row>
    <row r="132" spans="1:9" ht="13.5" x14ac:dyDescent="0.25">
      <c r="A132" s="3">
        <f>TITRES_STAT!B135</f>
        <v>42495</v>
      </c>
      <c r="B132" s="6">
        <f>TITRES_STAT!D135</f>
        <v>7.6755000000000004</v>
      </c>
      <c r="C132" s="2">
        <f t="shared" si="18"/>
        <v>9.1300000000000381E-2</v>
      </c>
      <c r="D132" s="2">
        <f t="shared" si="19"/>
        <v>9.1300000000000381E-2</v>
      </c>
      <c r="E132" s="2">
        <f t="shared" si="20"/>
        <v>0</v>
      </c>
      <c r="F132" s="2">
        <f t="shared" si="17"/>
        <v>5.1473146266305274E-2</v>
      </c>
      <c r="G132" s="2">
        <f t="shared" si="17"/>
        <v>5.0168633777906202E-2</v>
      </c>
      <c r="H132" s="2">
        <f t="shared" si="13"/>
        <v>1.0260025515977589</v>
      </c>
      <c r="I132" s="2">
        <f t="shared" si="14"/>
        <v>50.641720603393424</v>
      </c>
    </row>
    <row r="133" spans="1:9" ht="13.5" x14ac:dyDescent="0.25">
      <c r="A133" s="3">
        <f>TITRES_STAT!B136</f>
        <v>42496</v>
      </c>
      <c r="B133" s="6">
        <f>TITRES_STAT!D136</f>
        <v>7.7028999999999996</v>
      </c>
      <c r="C133" s="2">
        <f t="shared" si="18"/>
        <v>2.7399999999999203E-2</v>
      </c>
      <c r="D133" s="2">
        <f t="shared" si="19"/>
        <v>2.7399999999999203E-2</v>
      </c>
      <c r="E133" s="2">
        <f t="shared" si="20"/>
        <v>0</v>
      </c>
      <c r="F133" s="2">
        <f t="shared" si="17"/>
        <v>4.9753635818711985E-2</v>
      </c>
      <c r="G133" s="2">
        <f t="shared" si="17"/>
        <v>4.6585159936627187E-2</v>
      </c>
      <c r="H133" s="2">
        <f t="shared" si="13"/>
        <v>1.0680147043907346</v>
      </c>
      <c r="I133" s="2">
        <f t="shared" si="14"/>
        <v>51.644444409566539</v>
      </c>
    </row>
    <row r="134" spans="1:9" ht="13.5" x14ac:dyDescent="0.25">
      <c r="A134" s="3">
        <f>TITRES_STAT!B137</f>
        <v>42499</v>
      </c>
      <c r="B134" s="6">
        <f>TITRES_STAT!D137</f>
        <v>7.7121000000000004</v>
      </c>
      <c r="C134" s="2">
        <f t="shared" si="18"/>
        <v>9.2000000000007631E-3</v>
      </c>
      <c r="D134" s="2">
        <f t="shared" si="19"/>
        <v>9.2000000000007631E-3</v>
      </c>
      <c r="E134" s="2">
        <f t="shared" si="20"/>
        <v>0</v>
      </c>
      <c r="F134" s="2">
        <f t="shared" si="17"/>
        <v>4.6856947545946895E-2</v>
      </c>
      <c r="G134" s="2">
        <f t="shared" si="17"/>
        <v>4.3257648512582389E-2</v>
      </c>
      <c r="H134" s="2">
        <f t="shared" si="13"/>
        <v>1.0832060723855013</v>
      </c>
      <c r="I134" s="2">
        <f t="shared" si="14"/>
        <v>51.997067728643408</v>
      </c>
    </row>
    <row r="135" spans="1:9" ht="13.5" x14ac:dyDescent="0.25">
      <c r="A135" s="3">
        <f>TITRES_STAT!B138</f>
        <v>42500</v>
      </c>
      <c r="B135" s="6">
        <f>TITRES_STAT!D138</f>
        <v>7.6755000000000004</v>
      </c>
      <c r="C135" s="2">
        <f t="shared" si="18"/>
        <v>-3.6599999999999966E-2</v>
      </c>
      <c r="D135" s="2">
        <f t="shared" si="19"/>
        <v>0</v>
      </c>
      <c r="E135" s="2">
        <f t="shared" si="20"/>
        <v>3.6599999999999966E-2</v>
      </c>
      <c r="F135" s="2">
        <f t="shared" si="17"/>
        <v>4.3510022721236399E-2</v>
      </c>
      <c r="G135" s="2">
        <f t="shared" si="17"/>
        <v>4.2782102190255071E-2</v>
      </c>
      <c r="H135" s="2">
        <f t="shared" si="13"/>
        <v>1.0170146040917816</v>
      </c>
      <c r="I135" s="2">
        <f t="shared" si="14"/>
        <v>50.421776918651588</v>
      </c>
    </row>
    <row r="136" spans="1:9" ht="13.5" x14ac:dyDescent="0.25">
      <c r="A136" s="3">
        <f>TITRES_STAT!B139</f>
        <v>42501</v>
      </c>
      <c r="B136" s="6">
        <f>TITRES_STAT!D139</f>
        <v>7.6755000000000004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4.0402163955433799E-2</v>
      </c>
      <c r="G136" s="2">
        <f t="shared" si="17"/>
        <v>3.9726237748093994E-2</v>
      </c>
      <c r="H136" s="2">
        <f t="shared" si="13"/>
        <v>1.0170146040917816</v>
      </c>
      <c r="I136" s="2">
        <f t="shared" si="14"/>
        <v>50.421776918651588</v>
      </c>
    </row>
    <row r="137" spans="1:9" ht="13.5" x14ac:dyDescent="0.25">
      <c r="A137" s="3">
        <f>TITRES_STAT!B140</f>
        <v>42502</v>
      </c>
      <c r="B137" s="6">
        <f>TITRES_STAT!D140</f>
        <v>7.6298000000000004</v>
      </c>
      <c r="C137" s="2">
        <f t="shared" si="18"/>
        <v>-4.5700000000000074E-2</v>
      </c>
      <c r="D137" s="2">
        <f t="shared" si="19"/>
        <v>0</v>
      </c>
      <c r="E137" s="2">
        <f t="shared" si="20"/>
        <v>4.5700000000000074E-2</v>
      </c>
      <c r="F137" s="2">
        <f t="shared" si="17"/>
        <v>3.7516295101474244E-2</v>
      </c>
      <c r="G137" s="2">
        <f t="shared" si="17"/>
        <v>4.0152935051801571E-2</v>
      </c>
      <c r="H137" s="2">
        <f t="shared" si="13"/>
        <v>0.93433506300533742</v>
      </c>
      <c r="I137" s="2">
        <f t="shared" si="14"/>
        <v>48.302648329895845</v>
      </c>
    </row>
    <row r="138" spans="1:9" ht="13.5" x14ac:dyDescent="0.25">
      <c r="A138" s="3">
        <f>TITRES_STAT!B141</f>
        <v>42503</v>
      </c>
      <c r="B138" s="6">
        <f>TITRES_STAT!D141</f>
        <v>7.6573000000000002</v>
      </c>
      <c r="C138" s="2">
        <f t="shared" si="18"/>
        <v>2.7499999999999858E-2</v>
      </c>
      <c r="D138" s="2">
        <f t="shared" si="19"/>
        <v>2.7499999999999858E-2</v>
      </c>
      <c r="E138" s="2">
        <f t="shared" si="20"/>
        <v>0</v>
      </c>
      <c r="F138" s="2">
        <f t="shared" si="17"/>
        <v>3.6800845451368927E-2</v>
      </c>
      <c r="G138" s="2">
        <f t="shared" si="17"/>
        <v>3.7284868262387173E-2</v>
      </c>
      <c r="H138" s="2">
        <f t="shared" si="13"/>
        <v>0.9870182507388251</v>
      </c>
      <c r="I138" s="2">
        <f t="shared" si="14"/>
        <v>49.673335932965188</v>
      </c>
    </row>
    <row r="139" spans="1:9" ht="13.5" x14ac:dyDescent="0.25">
      <c r="A139" s="3">
        <f>TITRES_STAT!B142</f>
        <v>42506</v>
      </c>
      <c r="B139" s="6">
        <f>TITRES_STAT!D142</f>
        <v>7.4927999999999999</v>
      </c>
      <c r="C139" s="2">
        <f t="shared" si="18"/>
        <v>-0.16450000000000031</v>
      </c>
      <c r="D139" s="2">
        <f t="shared" si="19"/>
        <v>0</v>
      </c>
      <c r="E139" s="2">
        <f t="shared" si="20"/>
        <v>0.16450000000000031</v>
      </c>
      <c r="F139" s="2">
        <f t="shared" si="17"/>
        <v>3.4172213633414002E-2</v>
      </c>
      <c r="G139" s="2">
        <f t="shared" si="17"/>
        <v>4.63716633865024E-2</v>
      </c>
      <c r="H139" s="2">
        <f t="shared" si="13"/>
        <v>0.73692016067210253</v>
      </c>
      <c r="I139" s="2">
        <f t="shared" si="14"/>
        <v>42.426829819682141</v>
      </c>
    </row>
    <row r="140" spans="1:9" ht="13.5" x14ac:dyDescent="0.25">
      <c r="A140" s="3">
        <f>TITRES_STAT!B143</f>
        <v>42507</v>
      </c>
      <c r="B140" s="6">
        <f>TITRES_STAT!D143</f>
        <v>7.4379999999999997</v>
      </c>
      <c r="C140" s="2">
        <f t="shared" si="18"/>
        <v>-5.4800000000000182E-2</v>
      </c>
      <c r="D140" s="2">
        <f t="shared" si="19"/>
        <v>0</v>
      </c>
      <c r="E140" s="2">
        <f t="shared" si="20"/>
        <v>5.4800000000000182E-2</v>
      </c>
      <c r="F140" s="2">
        <f t="shared" si="17"/>
        <v>3.1731341231027291E-2</v>
      </c>
      <c r="G140" s="2">
        <f t="shared" si="17"/>
        <v>4.6973687430323666E-2</v>
      </c>
      <c r="H140" s="2">
        <f t="shared" si="13"/>
        <v>0.67551310035207623</v>
      </c>
      <c r="I140" s="2">
        <f t="shared" si="14"/>
        <v>40.316790134922279</v>
      </c>
    </row>
    <row r="141" spans="1:9" ht="13.5" x14ac:dyDescent="0.25">
      <c r="A141" s="3">
        <f>TITRES_STAT!B144</f>
        <v>42508</v>
      </c>
      <c r="B141" s="6">
        <f>TITRES_STAT!D144</f>
        <v>7.6481000000000003</v>
      </c>
      <c r="C141" s="2">
        <f t="shared" si="18"/>
        <v>0.21010000000000062</v>
      </c>
      <c r="D141" s="2">
        <f t="shared" si="19"/>
        <v>0.21010000000000062</v>
      </c>
      <c r="E141" s="2">
        <f t="shared" si="20"/>
        <v>0</v>
      </c>
      <c r="F141" s="2">
        <f t="shared" ref="F141:G156" si="21">((F140*13)+D141)/14</f>
        <v>4.4471959714525382E-2</v>
      </c>
      <c r="G141" s="2">
        <f t="shared" si="21"/>
        <v>4.3618424042443406E-2</v>
      </c>
      <c r="H141" s="2">
        <f t="shared" si="13"/>
        <v>1.0195682372946677</v>
      </c>
      <c r="I141" s="2">
        <f t="shared" si="14"/>
        <v>50.484465860903043</v>
      </c>
    </row>
    <row r="142" spans="1:9" ht="13.5" x14ac:dyDescent="0.25">
      <c r="A142" s="3">
        <f>TITRES_STAT!B145</f>
        <v>42509</v>
      </c>
      <c r="B142" s="6">
        <f>TITRES_STAT!D145</f>
        <v>7.3556999999999997</v>
      </c>
      <c r="C142" s="2">
        <f t="shared" si="18"/>
        <v>-0.29240000000000066</v>
      </c>
      <c r="D142" s="2">
        <f t="shared" si="19"/>
        <v>0</v>
      </c>
      <c r="E142" s="2">
        <f t="shared" si="20"/>
        <v>0.29240000000000066</v>
      </c>
      <c r="F142" s="2">
        <f t="shared" si="21"/>
        <v>4.1295391163487856E-2</v>
      </c>
      <c r="G142" s="2">
        <f t="shared" si="21"/>
        <v>6.1388536610840358E-2</v>
      </c>
      <c r="H142" s="2">
        <f t="shared" si="13"/>
        <v>0.67268896512831466</v>
      </c>
      <c r="I142" s="2">
        <f t="shared" si="14"/>
        <v>40.216022174613407</v>
      </c>
    </row>
    <row r="143" spans="1:9" ht="13.5" x14ac:dyDescent="0.25">
      <c r="A143" s="3">
        <f>TITRES_STAT!B146</f>
        <v>42510</v>
      </c>
      <c r="B143" s="6">
        <f>TITRES_STAT!D146</f>
        <v>7.5202</v>
      </c>
      <c r="C143" s="2">
        <f t="shared" si="18"/>
        <v>0.16450000000000031</v>
      </c>
      <c r="D143" s="2">
        <f t="shared" si="19"/>
        <v>0.16450000000000031</v>
      </c>
      <c r="E143" s="2">
        <f t="shared" si="20"/>
        <v>0</v>
      </c>
      <c r="F143" s="2">
        <f t="shared" si="21"/>
        <v>5.0095720366095886E-2</v>
      </c>
      <c r="G143" s="2">
        <f t="shared" si="21"/>
        <v>5.7003641138637477E-2</v>
      </c>
      <c r="H143" s="2">
        <f t="shared" si="13"/>
        <v>0.8788161486782754</v>
      </c>
      <c r="I143" s="2">
        <f t="shared" si="14"/>
        <v>46.774994418507212</v>
      </c>
    </row>
    <row r="144" spans="1:9" ht="13.5" x14ac:dyDescent="0.25">
      <c r="A144" s="3">
        <f>TITRES_STAT!B147</f>
        <v>42513</v>
      </c>
      <c r="B144" s="6">
        <f>TITRES_STAT!D147</f>
        <v>7.4927999999999999</v>
      </c>
      <c r="C144" s="2">
        <f t="shared" si="18"/>
        <v>-2.7400000000000091E-2</v>
      </c>
      <c r="D144" s="2">
        <f t="shared" si="19"/>
        <v>0</v>
      </c>
      <c r="E144" s="2">
        <f t="shared" si="20"/>
        <v>2.7400000000000091E-2</v>
      </c>
      <c r="F144" s="2">
        <f t="shared" si="21"/>
        <v>4.6517454625660468E-2</v>
      </c>
      <c r="G144" s="2">
        <f t="shared" si="21"/>
        <v>5.4889095343020521E-2</v>
      </c>
      <c r="H144" s="2">
        <f t="shared" si="13"/>
        <v>0.84748080351765975</v>
      </c>
      <c r="I144" s="2">
        <f t="shared" si="14"/>
        <v>45.872238667055726</v>
      </c>
    </row>
    <row r="145" spans="1:9" ht="13.5" x14ac:dyDescent="0.25">
      <c r="A145" s="3">
        <f>TITRES_STAT!B148</f>
        <v>42514</v>
      </c>
      <c r="B145" s="6">
        <f>TITRES_STAT!D148</f>
        <v>7.5202</v>
      </c>
      <c r="C145" s="2">
        <f t="shared" si="18"/>
        <v>2.7400000000000091E-2</v>
      </c>
      <c r="D145" s="2">
        <f t="shared" si="19"/>
        <v>2.7400000000000091E-2</v>
      </c>
      <c r="E145" s="2">
        <f t="shared" si="20"/>
        <v>0</v>
      </c>
      <c r="F145" s="2">
        <f t="shared" si="21"/>
        <v>4.5151922152399007E-2</v>
      </c>
      <c r="G145" s="2">
        <f t="shared" si="21"/>
        <v>5.0968445675661909E-2</v>
      </c>
      <c r="H145" s="2">
        <f t="shared" ref="H145:H208" si="22">F145/G145</f>
        <v>0.885879911656</v>
      </c>
      <c r="I145" s="2">
        <f t="shared" ref="I145:I208" si="23">IF(G145=0,100,100-(100/(1+H145)))</f>
        <v>46.974354314962966</v>
      </c>
    </row>
    <row r="146" spans="1:9" ht="13.5" x14ac:dyDescent="0.25">
      <c r="A146" s="3">
        <f>TITRES_STAT!B149</f>
        <v>42515</v>
      </c>
      <c r="B146" s="6">
        <f>TITRES_STAT!D149</f>
        <v>7.3192000000000004</v>
      </c>
      <c r="C146" s="2">
        <f t="shared" si="18"/>
        <v>-0.20099999999999962</v>
      </c>
      <c r="D146" s="2">
        <f t="shared" si="19"/>
        <v>0</v>
      </c>
      <c r="E146" s="2">
        <f t="shared" si="20"/>
        <v>0.20099999999999962</v>
      </c>
      <c r="F146" s="2">
        <f t="shared" si="21"/>
        <v>4.1926784855799079E-2</v>
      </c>
      <c r="G146" s="2">
        <f t="shared" si="21"/>
        <v>6.168498527025746E-2</v>
      </c>
      <c r="H146" s="2">
        <f t="shared" si="22"/>
        <v>0.67969190025915172</v>
      </c>
      <c r="I146" s="2">
        <f t="shared" si="23"/>
        <v>40.465272241551276</v>
      </c>
    </row>
    <row r="147" spans="1:9" ht="13.5" x14ac:dyDescent="0.25">
      <c r="A147" s="3">
        <f>TITRES_STAT!B150</f>
        <v>42516</v>
      </c>
      <c r="B147" s="6">
        <f>TITRES_STAT!D150</f>
        <v>7.31</v>
      </c>
      <c r="C147" s="2">
        <f t="shared" si="18"/>
        <v>-9.2000000000007631E-3</v>
      </c>
      <c r="D147" s="2">
        <f t="shared" si="19"/>
        <v>0</v>
      </c>
      <c r="E147" s="2">
        <f t="shared" si="20"/>
        <v>9.2000000000007631E-3</v>
      </c>
      <c r="F147" s="2">
        <f t="shared" si="21"/>
        <v>3.8932014508956288E-2</v>
      </c>
      <c r="G147" s="2">
        <f t="shared" si="21"/>
        <v>5.793605775095341E-2</v>
      </c>
      <c r="H147" s="2">
        <f t="shared" si="22"/>
        <v>0.67198245825270386</v>
      </c>
      <c r="I147" s="2">
        <f t="shared" si="23"/>
        <v>40.190760072623938</v>
      </c>
    </row>
    <row r="148" spans="1:9" ht="13.5" x14ac:dyDescent="0.25">
      <c r="A148" s="3">
        <f>TITRES_STAT!B151</f>
        <v>42517</v>
      </c>
      <c r="B148" s="6">
        <f>TITRES_STAT!D151</f>
        <v>7.31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3.6151156329745124E-2</v>
      </c>
      <c r="G148" s="2">
        <f t="shared" si="21"/>
        <v>5.3797767911599591E-2</v>
      </c>
      <c r="H148" s="2">
        <f t="shared" si="22"/>
        <v>0.67198245825270386</v>
      </c>
      <c r="I148" s="2">
        <f t="shared" si="23"/>
        <v>40.190760072623938</v>
      </c>
    </row>
    <row r="149" spans="1:9" ht="13.5" x14ac:dyDescent="0.25">
      <c r="A149" s="3">
        <f>TITRES_STAT!B152</f>
        <v>42520</v>
      </c>
      <c r="B149" s="6">
        <f>TITRES_STAT!D152</f>
        <v>7.2918000000000003</v>
      </c>
      <c r="C149" s="2">
        <f t="shared" si="18"/>
        <v>-1.8199999999999328E-2</v>
      </c>
      <c r="D149" s="2">
        <f t="shared" si="19"/>
        <v>0</v>
      </c>
      <c r="E149" s="2">
        <f t="shared" si="20"/>
        <v>1.8199999999999328E-2</v>
      </c>
      <c r="F149" s="2">
        <f t="shared" si="21"/>
        <v>3.3568930877620473E-2</v>
      </c>
      <c r="G149" s="2">
        <f t="shared" si="21"/>
        <v>5.1255070203628142E-2</v>
      </c>
      <c r="H149" s="2">
        <f t="shared" si="22"/>
        <v>0.65493873570471206</v>
      </c>
      <c r="I149" s="2">
        <f t="shared" si="23"/>
        <v>39.574802473024697</v>
      </c>
    </row>
    <row r="150" spans="1:9" ht="13.5" x14ac:dyDescent="0.25">
      <c r="A150" s="3">
        <f>TITRES_STAT!B153</f>
        <v>42521</v>
      </c>
      <c r="B150" s="6">
        <f>TITRES_STAT!D153</f>
        <v>7.2826000000000004</v>
      </c>
      <c r="C150" s="2">
        <f t="shared" si="18"/>
        <v>-9.1999999999998749E-3</v>
      </c>
      <c r="D150" s="2">
        <f t="shared" si="19"/>
        <v>0</v>
      </c>
      <c r="E150" s="2">
        <f t="shared" si="20"/>
        <v>9.1999999999998749E-3</v>
      </c>
      <c r="F150" s="2">
        <f t="shared" si="21"/>
        <v>3.1171150100647582E-2</v>
      </c>
      <c r="G150" s="2">
        <f t="shared" si="21"/>
        <v>4.8251136617654691E-2</v>
      </c>
      <c r="H150" s="2">
        <f t="shared" si="22"/>
        <v>0.64601898080971454</v>
      </c>
      <c r="I150" s="2">
        <f t="shared" si="23"/>
        <v>39.247359133849294</v>
      </c>
    </row>
    <row r="151" spans="1:9" ht="13.5" x14ac:dyDescent="0.25">
      <c r="A151" s="3">
        <f>TITRES_STAT!B154</f>
        <v>42522</v>
      </c>
      <c r="B151" s="6">
        <f>TITRES_STAT!D154</f>
        <v>7.2095000000000002</v>
      </c>
      <c r="C151" s="2">
        <f t="shared" si="18"/>
        <v>-7.3100000000000165E-2</v>
      </c>
      <c r="D151" s="2">
        <f t="shared" si="19"/>
        <v>0</v>
      </c>
      <c r="E151" s="2">
        <f t="shared" si="20"/>
        <v>7.3100000000000165E-2</v>
      </c>
      <c r="F151" s="2">
        <f t="shared" si="21"/>
        <v>2.8944639379172753E-2</v>
      </c>
      <c r="G151" s="2">
        <f t="shared" si="21"/>
        <v>5.0026055430679374E-2</v>
      </c>
      <c r="H151" s="2">
        <f t="shared" si="22"/>
        <v>0.57859127868438609</v>
      </c>
      <c r="I151" s="2">
        <f t="shared" si="23"/>
        <v>36.652380289759989</v>
      </c>
    </row>
    <row r="152" spans="1:9" ht="13.5" x14ac:dyDescent="0.25">
      <c r="A152" s="3">
        <f>TITRES_STAT!B155</f>
        <v>42523</v>
      </c>
      <c r="B152" s="6">
        <f>TITRES_STAT!D155</f>
        <v>7.2004000000000001</v>
      </c>
      <c r="C152" s="2">
        <f t="shared" si="18"/>
        <v>-9.100000000000108E-3</v>
      </c>
      <c r="D152" s="2">
        <f t="shared" si="19"/>
        <v>0</v>
      </c>
      <c r="E152" s="2">
        <f t="shared" si="20"/>
        <v>9.100000000000108E-3</v>
      </c>
      <c r="F152" s="2">
        <f t="shared" si="21"/>
        <v>2.687716513780327E-2</v>
      </c>
      <c r="G152" s="2">
        <f t="shared" si="21"/>
        <v>4.7102765757059427E-2</v>
      </c>
      <c r="H152" s="2">
        <f t="shared" si="22"/>
        <v>0.57060694220010022</v>
      </c>
      <c r="I152" s="2">
        <f t="shared" si="23"/>
        <v>36.330346369206559</v>
      </c>
    </row>
    <row r="153" spans="1:9" ht="13.5" x14ac:dyDescent="0.25">
      <c r="A153" s="3">
        <f>TITRES_STAT!B156</f>
        <v>42524</v>
      </c>
      <c r="B153" s="6">
        <f>TITRES_STAT!D156</f>
        <v>7.109</v>
      </c>
      <c r="C153" s="2">
        <f t="shared" si="18"/>
        <v>-9.1400000000000148E-2</v>
      </c>
      <c r="D153" s="2">
        <f t="shared" si="19"/>
        <v>0</v>
      </c>
      <c r="E153" s="2">
        <f t="shared" si="20"/>
        <v>9.1400000000000148E-2</v>
      </c>
      <c r="F153" s="2">
        <f t="shared" si="21"/>
        <v>2.4957367627960182E-2</v>
      </c>
      <c r="G153" s="2">
        <f t="shared" si="21"/>
        <v>5.0266853917269476E-2</v>
      </c>
      <c r="H153" s="2">
        <f t="shared" si="22"/>
        <v>0.49649750646888863</v>
      </c>
      <c r="I153" s="2">
        <f t="shared" si="23"/>
        <v>33.177302623137422</v>
      </c>
    </row>
    <row r="154" spans="1:9" ht="13.5" x14ac:dyDescent="0.25">
      <c r="A154" s="3">
        <f>TITRES_STAT!B157</f>
        <v>42527</v>
      </c>
      <c r="B154" s="6">
        <f>TITRES_STAT!D157</f>
        <v>7.109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2.3174698511677312E-2</v>
      </c>
      <c r="G154" s="2">
        <f t="shared" si="21"/>
        <v>4.6676364351750224E-2</v>
      </c>
      <c r="H154" s="2">
        <f t="shared" si="22"/>
        <v>0.49649750646888868</v>
      </c>
      <c r="I154" s="2">
        <f t="shared" si="23"/>
        <v>33.177302623137422</v>
      </c>
    </row>
    <row r="155" spans="1:9" ht="13.5" x14ac:dyDescent="0.25">
      <c r="A155" s="3">
        <f>TITRES_STAT!B158</f>
        <v>42528</v>
      </c>
      <c r="B155" s="6">
        <f>TITRES_STAT!D158</f>
        <v>7.0358999999999998</v>
      </c>
      <c r="C155" s="2">
        <f t="shared" si="18"/>
        <v>-7.3100000000000165E-2</v>
      </c>
      <c r="D155" s="2">
        <f t="shared" si="19"/>
        <v>0</v>
      </c>
      <c r="E155" s="2">
        <f t="shared" si="20"/>
        <v>7.3100000000000165E-2</v>
      </c>
      <c r="F155" s="2">
        <f t="shared" si="21"/>
        <v>2.1519362903700361E-2</v>
      </c>
      <c r="G155" s="2">
        <f t="shared" si="21"/>
        <v>4.8563766898053792E-2</v>
      </c>
      <c r="H155" s="2">
        <f t="shared" si="22"/>
        <v>0.44311560404435507</v>
      </c>
      <c r="I155" s="2">
        <f t="shared" si="23"/>
        <v>30.70548213895799</v>
      </c>
    </row>
    <row r="156" spans="1:9" ht="13.5" x14ac:dyDescent="0.25">
      <c r="A156" s="3">
        <f>TITRES_STAT!B159</f>
        <v>42529</v>
      </c>
      <c r="B156" s="6">
        <f>TITRES_STAT!D159</f>
        <v>6.9901999999999997</v>
      </c>
      <c r="C156" s="2">
        <f t="shared" si="18"/>
        <v>-4.5700000000000074E-2</v>
      </c>
      <c r="D156" s="2">
        <f t="shared" si="19"/>
        <v>0</v>
      </c>
      <c r="E156" s="2">
        <f t="shared" si="20"/>
        <v>4.5700000000000074E-2</v>
      </c>
      <c r="F156" s="2">
        <f t="shared" si="21"/>
        <v>1.998226555343605E-2</v>
      </c>
      <c r="G156" s="2">
        <f t="shared" si="21"/>
        <v>4.8359212119621388E-2</v>
      </c>
      <c r="H156" s="2">
        <f t="shared" si="22"/>
        <v>0.41320494436526178</v>
      </c>
      <c r="I156" s="2">
        <f t="shared" si="23"/>
        <v>29.238854987933266</v>
      </c>
    </row>
    <row r="157" spans="1:9" ht="13.5" x14ac:dyDescent="0.25">
      <c r="A157" s="3">
        <f>TITRES_STAT!B160</f>
        <v>42530</v>
      </c>
      <c r="B157" s="6">
        <f>TITRES_STAT!D160</f>
        <v>7.0175999999999998</v>
      </c>
      <c r="C157" s="2">
        <f t="shared" si="18"/>
        <v>2.7400000000000091E-2</v>
      </c>
      <c r="D157" s="2">
        <f t="shared" si="19"/>
        <v>2.7400000000000091E-2</v>
      </c>
      <c r="E157" s="2">
        <f t="shared" si="20"/>
        <v>0</v>
      </c>
      <c r="F157" s="2">
        <f t="shared" ref="F157:G172" si="24">((F156*13)+D157)/14</f>
        <v>2.0512103728190623E-2</v>
      </c>
      <c r="G157" s="2">
        <f t="shared" si="24"/>
        <v>4.4904982682505576E-2</v>
      </c>
      <c r="H157" s="2">
        <f t="shared" si="22"/>
        <v>0.45678903548896999</v>
      </c>
      <c r="I157" s="2">
        <f t="shared" si="23"/>
        <v>31.355880938220352</v>
      </c>
    </row>
    <row r="158" spans="1:9" ht="13.5" x14ac:dyDescent="0.25">
      <c r="A158" s="3">
        <f>TITRES_STAT!B161</f>
        <v>42531</v>
      </c>
      <c r="B158" s="6">
        <f>TITRES_STAT!D161</f>
        <v>6.9810999999999996</v>
      </c>
      <c r="C158" s="2">
        <f t="shared" si="18"/>
        <v>-3.6500000000000199E-2</v>
      </c>
      <c r="D158" s="2">
        <f t="shared" si="19"/>
        <v>0</v>
      </c>
      <c r="E158" s="2">
        <f t="shared" si="20"/>
        <v>3.6500000000000199E-2</v>
      </c>
      <c r="F158" s="2">
        <f t="shared" si="24"/>
        <v>1.9046953461891291E-2</v>
      </c>
      <c r="G158" s="2">
        <f t="shared" si="24"/>
        <v>4.4304626776612337E-2</v>
      </c>
      <c r="H158" s="2">
        <f t="shared" si="22"/>
        <v>0.42990890224462641</v>
      </c>
      <c r="I158" s="2">
        <f t="shared" si="23"/>
        <v>30.065474910308538</v>
      </c>
    </row>
    <row r="159" spans="1:9" ht="13.5" x14ac:dyDescent="0.25">
      <c r="A159" s="3">
        <f>TITRES_STAT!B162</f>
        <v>42534</v>
      </c>
      <c r="B159" s="6">
        <f>TITRES_STAT!D162</f>
        <v>7.0358999999999998</v>
      </c>
      <c r="C159" s="2">
        <f t="shared" si="18"/>
        <v>5.4800000000000182E-2</v>
      </c>
      <c r="D159" s="2">
        <f t="shared" si="19"/>
        <v>5.4800000000000182E-2</v>
      </c>
      <c r="E159" s="2">
        <f t="shared" si="20"/>
        <v>0</v>
      </c>
      <c r="F159" s="2">
        <f t="shared" si="24"/>
        <v>2.1600742500327643E-2</v>
      </c>
      <c r="G159" s="2">
        <f t="shared" si="24"/>
        <v>4.1140010578282885E-2</v>
      </c>
      <c r="H159" s="2">
        <f t="shared" si="22"/>
        <v>0.52505437399499133</v>
      </c>
      <c r="I159" s="2">
        <f t="shared" si="23"/>
        <v>34.428567462783178</v>
      </c>
    </row>
    <row r="160" spans="1:9" ht="13.5" x14ac:dyDescent="0.25">
      <c r="A160" s="3">
        <f>TITRES_STAT!B163</f>
        <v>42535</v>
      </c>
      <c r="B160" s="6">
        <f>TITRES_STAT!D163</f>
        <v>7.0358999999999998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2.0057832321732812E-2</v>
      </c>
      <c r="G160" s="2">
        <f t="shared" si="24"/>
        <v>3.8201438394119824E-2</v>
      </c>
      <c r="H160" s="2">
        <f t="shared" si="22"/>
        <v>0.52505437399499133</v>
      </c>
      <c r="I160" s="2">
        <f t="shared" si="23"/>
        <v>34.428567462783178</v>
      </c>
    </row>
    <row r="161" spans="1:9" ht="13.5" x14ac:dyDescent="0.25">
      <c r="A161" s="3">
        <f>TITRES_STAT!B164</f>
        <v>42536</v>
      </c>
      <c r="B161" s="6">
        <f>TITRES_STAT!D164</f>
        <v>7.1394000000000002</v>
      </c>
      <c r="C161" s="2">
        <f t="shared" si="18"/>
        <v>0.10350000000000037</v>
      </c>
      <c r="D161" s="2">
        <f t="shared" si="19"/>
        <v>0.10350000000000037</v>
      </c>
      <c r="E161" s="2">
        <f t="shared" si="20"/>
        <v>0</v>
      </c>
      <c r="F161" s="2">
        <f t="shared" si="24"/>
        <v>2.6017987155894783E-2</v>
      </c>
      <c r="G161" s="2">
        <f t="shared" si="24"/>
        <v>3.5472764223111262E-2</v>
      </c>
      <c r="H161" s="2">
        <f t="shared" si="22"/>
        <v>0.73346376369912303</v>
      </c>
      <c r="I161" s="2">
        <f t="shared" si="23"/>
        <v>42.312033228427509</v>
      </c>
    </row>
    <row r="162" spans="1:9" ht="13.5" x14ac:dyDescent="0.25">
      <c r="A162" s="3">
        <f>TITRES_STAT!B165</f>
        <v>42537</v>
      </c>
      <c r="B162" s="6">
        <f>TITRES_STAT!D165</f>
        <v>7.3273000000000001</v>
      </c>
      <c r="C162" s="2">
        <f t="shared" si="18"/>
        <v>0.18789999999999996</v>
      </c>
      <c r="D162" s="2">
        <f t="shared" si="19"/>
        <v>0.18789999999999996</v>
      </c>
      <c r="E162" s="2">
        <f t="shared" si="20"/>
        <v>0</v>
      </c>
      <c r="F162" s="2">
        <f t="shared" si="24"/>
        <v>3.7580988073330865E-2</v>
      </c>
      <c r="G162" s="2">
        <f t="shared" si="24"/>
        <v>3.2938995350031884E-2</v>
      </c>
      <c r="H162" s="2">
        <f t="shared" si="22"/>
        <v>1.1409269673822788</v>
      </c>
      <c r="I162" s="2">
        <f t="shared" si="23"/>
        <v>53.291260503729156</v>
      </c>
    </row>
    <row r="163" spans="1:9" ht="13.5" x14ac:dyDescent="0.25">
      <c r="A163" s="3">
        <f>TITRES_STAT!B166</f>
        <v>42538</v>
      </c>
      <c r="B163" s="6">
        <f>TITRES_STAT!D166</f>
        <v>7.5152000000000001</v>
      </c>
      <c r="C163" s="2">
        <f t="shared" si="18"/>
        <v>0.18789999999999996</v>
      </c>
      <c r="D163" s="2">
        <f t="shared" si="19"/>
        <v>0.18789999999999996</v>
      </c>
      <c r="E163" s="2">
        <f t="shared" si="20"/>
        <v>0</v>
      </c>
      <c r="F163" s="2">
        <f t="shared" si="24"/>
        <v>4.8318060353807223E-2</v>
      </c>
      <c r="G163" s="2">
        <f t="shared" si="24"/>
        <v>3.058620996788675E-2</v>
      </c>
      <c r="H163" s="2">
        <f t="shared" si="22"/>
        <v>1.5797334944256773</v>
      </c>
      <c r="I163" s="2">
        <f t="shared" si="23"/>
        <v>61.236305914513522</v>
      </c>
    </row>
    <row r="164" spans="1:9" ht="13.5" x14ac:dyDescent="0.25">
      <c r="A164" s="3">
        <f>TITRES_STAT!B167</f>
        <v>42541</v>
      </c>
      <c r="B164" s="6">
        <f>TITRES_STAT!D167</f>
        <v>7.5152000000000001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4.4866770328535276E-2</v>
      </c>
      <c r="G164" s="2">
        <f t="shared" si="24"/>
        <v>2.8401480684466268E-2</v>
      </c>
      <c r="H164" s="2">
        <f t="shared" si="22"/>
        <v>1.5797334944256773</v>
      </c>
      <c r="I164" s="2">
        <f t="shared" si="23"/>
        <v>61.236305914513522</v>
      </c>
    </row>
    <row r="165" spans="1:9" ht="13.5" x14ac:dyDescent="0.25">
      <c r="A165" s="3">
        <f>TITRES_STAT!B168</f>
        <v>42542</v>
      </c>
      <c r="B165" s="6">
        <f>TITRES_STAT!D168</f>
        <v>7.5057999999999998</v>
      </c>
      <c r="C165" s="2">
        <f t="shared" si="18"/>
        <v>-9.400000000000297E-3</v>
      </c>
      <c r="D165" s="2">
        <f t="shared" si="19"/>
        <v>0</v>
      </c>
      <c r="E165" s="2">
        <f t="shared" si="20"/>
        <v>9.400000000000297E-3</v>
      </c>
      <c r="F165" s="2">
        <f t="shared" si="24"/>
        <v>4.1662001019354182E-2</v>
      </c>
      <c r="G165" s="2">
        <f t="shared" si="24"/>
        <v>2.7044232064147269E-2</v>
      </c>
      <c r="H165" s="2">
        <f t="shared" si="22"/>
        <v>1.540513367897985</v>
      </c>
      <c r="I165" s="2">
        <f t="shared" si="23"/>
        <v>60.637876870240689</v>
      </c>
    </row>
    <row r="166" spans="1:9" ht="13.5" x14ac:dyDescent="0.25">
      <c r="A166" s="3">
        <f>TITRES_STAT!B169</f>
        <v>42543</v>
      </c>
      <c r="B166" s="6">
        <f>TITRES_STAT!D169</f>
        <v>7.4964000000000004</v>
      </c>
      <c r="C166" s="2">
        <f t="shared" si="18"/>
        <v>-9.3999999999994088E-3</v>
      </c>
      <c r="D166" s="2">
        <f t="shared" si="19"/>
        <v>0</v>
      </c>
      <c r="E166" s="2">
        <f t="shared" si="20"/>
        <v>9.3999999999994088E-3</v>
      </c>
      <c r="F166" s="2">
        <f t="shared" si="24"/>
        <v>3.8686143803686027E-2</v>
      </c>
      <c r="G166" s="2">
        <f t="shared" si="24"/>
        <v>2.5783929773850994E-2</v>
      </c>
      <c r="H166" s="2">
        <f t="shared" si="22"/>
        <v>1.50039750119549</v>
      </c>
      <c r="I166" s="2">
        <f t="shared" si="23"/>
        <v>60.006359008042523</v>
      </c>
    </row>
    <row r="167" spans="1:9" ht="13.5" x14ac:dyDescent="0.25">
      <c r="A167" s="3">
        <f>TITRES_STAT!B170</f>
        <v>42544</v>
      </c>
      <c r="B167" s="6">
        <f>TITRES_STAT!D170</f>
        <v>7.4682000000000004</v>
      </c>
      <c r="C167" s="2">
        <f t="shared" si="18"/>
        <v>-2.8200000000000003E-2</v>
      </c>
      <c r="D167" s="2">
        <f t="shared" si="19"/>
        <v>0</v>
      </c>
      <c r="E167" s="2">
        <f t="shared" si="20"/>
        <v>2.8200000000000003E-2</v>
      </c>
      <c r="F167" s="2">
        <f t="shared" si="24"/>
        <v>3.592284781770845E-2</v>
      </c>
      <c r="G167" s="2">
        <f t="shared" si="24"/>
        <v>2.5956506218575925E-2</v>
      </c>
      <c r="H167" s="2">
        <f t="shared" si="22"/>
        <v>1.3839631387678846</v>
      </c>
      <c r="I167" s="2">
        <f t="shared" si="23"/>
        <v>58.053042694408653</v>
      </c>
    </row>
    <row r="168" spans="1:9" ht="13.5" x14ac:dyDescent="0.25">
      <c r="A168" s="3">
        <f>TITRES_STAT!B171</f>
        <v>42545</v>
      </c>
      <c r="B168" s="6">
        <f>TITRES_STAT!D171</f>
        <v>7.4682000000000004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3.3356930116443563E-2</v>
      </c>
      <c r="G168" s="2">
        <f t="shared" si="24"/>
        <v>2.4102470060106216E-2</v>
      </c>
      <c r="H168" s="2">
        <f t="shared" si="22"/>
        <v>1.3839631387678846</v>
      </c>
      <c r="I168" s="2">
        <f t="shared" si="23"/>
        <v>58.053042694408653</v>
      </c>
    </row>
    <row r="169" spans="1:9" ht="13.5" x14ac:dyDescent="0.25">
      <c r="A169" s="3">
        <f>TITRES_STAT!B172</f>
        <v>42548</v>
      </c>
      <c r="B169" s="6">
        <f>TITRES_STAT!D172</f>
        <v>7.4588000000000001</v>
      </c>
      <c r="C169" s="2">
        <f t="shared" si="18"/>
        <v>-9.400000000000297E-3</v>
      </c>
      <c r="D169" s="2">
        <f t="shared" si="19"/>
        <v>0</v>
      </c>
      <c r="E169" s="2">
        <f t="shared" si="20"/>
        <v>9.400000000000297E-3</v>
      </c>
      <c r="F169" s="2">
        <f t="shared" si="24"/>
        <v>3.0974292250983308E-2</v>
      </c>
      <c r="G169" s="2">
        <f t="shared" si="24"/>
        <v>2.3052293627241507E-2</v>
      </c>
      <c r="H169" s="2">
        <f t="shared" si="22"/>
        <v>1.3436533800862298</v>
      </c>
      <c r="I169" s="2">
        <f t="shared" si="23"/>
        <v>57.331574348967635</v>
      </c>
    </row>
    <row r="170" spans="1:9" ht="13.5" x14ac:dyDescent="0.25">
      <c r="A170" s="3">
        <f>TITRES_STAT!B173</f>
        <v>42549</v>
      </c>
      <c r="B170" s="6">
        <f>TITRES_STAT!D173</f>
        <v>7.2522000000000002</v>
      </c>
      <c r="C170" s="2">
        <f t="shared" si="18"/>
        <v>-0.20659999999999989</v>
      </c>
      <c r="D170" s="2">
        <f t="shared" si="19"/>
        <v>0</v>
      </c>
      <c r="E170" s="2">
        <f t="shared" si="20"/>
        <v>0.20659999999999989</v>
      </c>
      <c r="F170" s="2">
        <f t="shared" si="24"/>
        <v>2.8761842804484499E-2</v>
      </c>
      <c r="G170" s="2">
        <f t="shared" si="24"/>
        <v>3.6162844082438535E-2</v>
      </c>
      <c r="H170" s="2">
        <f t="shared" si="22"/>
        <v>0.79534238897022691</v>
      </c>
      <c r="I170" s="2">
        <f t="shared" si="23"/>
        <v>44.300318081745935</v>
      </c>
    </row>
    <row r="171" spans="1:9" ht="13.5" x14ac:dyDescent="0.25">
      <c r="A171" s="3">
        <f>TITRES_STAT!B174</f>
        <v>42550</v>
      </c>
      <c r="B171" s="6">
        <f>TITRES_STAT!D174</f>
        <v>7.3742999999999999</v>
      </c>
      <c r="C171" s="2">
        <f t="shared" si="18"/>
        <v>0.12209999999999965</v>
      </c>
      <c r="D171" s="2">
        <f t="shared" si="19"/>
        <v>0.12209999999999965</v>
      </c>
      <c r="E171" s="2">
        <f t="shared" si="20"/>
        <v>0</v>
      </c>
      <c r="F171" s="2">
        <f t="shared" si="24"/>
        <v>3.5428854032735581E-2</v>
      </c>
      <c r="G171" s="2">
        <f t="shared" si="24"/>
        <v>3.3579783790835781E-2</v>
      </c>
      <c r="H171" s="2">
        <f t="shared" si="22"/>
        <v>1.0550649835453803</v>
      </c>
      <c r="I171" s="2">
        <f t="shared" si="23"/>
        <v>51.339738256120313</v>
      </c>
    </row>
    <row r="172" spans="1:9" ht="13.5" x14ac:dyDescent="0.25">
      <c r="A172" s="3">
        <f>TITRES_STAT!B175</f>
        <v>42551</v>
      </c>
      <c r="B172" s="6">
        <f>TITRES_STAT!D175</f>
        <v>7.3367000000000004</v>
      </c>
      <c r="C172" s="2">
        <f t="shared" si="18"/>
        <v>-3.7599999999999412E-2</v>
      </c>
      <c r="D172" s="2">
        <f t="shared" si="19"/>
        <v>0</v>
      </c>
      <c r="E172" s="2">
        <f t="shared" si="20"/>
        <v>3.7599999999999412E-2</v>
      </c>
      <c r="F172" s="2">
        <f t="shared" si="24"/>
        <v>3.2898221601825893E-2</v>
      </c>
      <c r="G172" s="2">
        <f t="shared" si="24"/>
        <v>3.3866942091490326E-2</v>
      </c>
      <c r="H172" s="2">
        <f t="shared" si="22"/>
        <v>0.971396281156785</v>
      </c>
      <c r="I172" s="2">
        <f t="shared" si="23"/>
        <v>49.274531480133696</v>
      </c>
    </row>
    <row r="173" spans="1:9" ht="13.5" x14ac:dyDescent="0.25">
      <c r="A173" s="3">
        <f>TITRES_STAT!B176</f>
        <v>42552</v>
      </c>
      <c r="B173" s="6">
        <f>TITRES_STAT!D176</f>
        <v>7.2333999999999996</v>
      </c>
      <c r="C173" s="2">
        <f t="shared" si="18"/>
        <v>-0.10330000000000084</v>
      </c>
      <c r="D173" s="2">
        <f t="shared" si="19"/>
        <v>0</v>
      </c>
      <c r="E173" s="2">
        <f t="shared" si="20"/>
        <v>0.10330000000000084</v>
      </c>
      <c r="F173" s="2">
        <f t="shared" ref="F173:G188" si="25">((F172*13)+D173)/14</f>
        <v>3.0548348630266901E-2</v>
      </c>
      <c r="G173" s="2">
        <f t="shared" si="25"/>
        <v>3.8826446227812506E-2</v>
      </c>
      <c r="H173" s="2">
        <f t="shared" si="22"/>
        <v>0.78679229232121262</v>
      </c>
      <c r="I173" s="2">
        <f t="shared" si="23"/>
        <v>44.033785891201425</v>
      </c>
    </row>
    <row r="174" spans="1:9" ht="13.5" x14ac:dyDescent="0.25">
      <c r="A174" s="3">
        <f>TITRES_STAT!B177</f>
        <v>42555</v>
      </c>
      <c r="B174" s="6">
        <f>TITRES_STAT!D177</f>
        <v>7.2333999999999996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2.8366323728104981E-2</v>
      </c>
      <c r="G174" s="2">
        <f t="shared" si="25"/>
        <v>3.6053128640111613E-2</v>
      </c>
      <c r="H174" s="2">
        <f t="shared" si="22"/>
        <v>0.78679229232121273</v>
      </c>
      <c r="I174" s="2">
        <f t="shared" si="23"/>
        <v>44.033785891201425</v>
      </c>
    </row>
    <row r="175" spans="1:9" ht="13.5" x14ac:dyDescent="0.25">
      <c r="A175" s="3">
        <f>TITRES_STAT!B178</f>
        <v>42559</v>
      </c>
      <c r="B175" s="6">
        <f>TITRES_STAT!D178</f>
        <v>7.2333999999999996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2.6340157747526054E-2</v>
      </c>
      <c r="G175" s="2">
        <f t="shared" si="25"/>
        <v>3.3477905165817924E-2</v>
      </c>
      <c r="H175" s="2">
        <f t="shared" si="22"/>
        <v>0.78679229232121273</v>
      </c>
      <c r="I175" s="2">
        <f t="shared" si="23"/>
        <v>44.033785891201425</v>
      </c>
    </row>
    <row r="176" spans="1:9" ht="13.5" x14ac:dyDescent="0.25">
      <c r="A176" s="3">
        <f>TITRES_STAT!B179</f>
        <v>42562</v>
      </c>
      <c r="B176" s="6">
        <f>TITRES_STAT!D179</f>
        <v>7.2804000000000002</v>
      </c>
      <c r="C176" s="2">
        <f t="shared" si="18"/>
        <v>4.7000000000000597E-2</v>
      </c>
      <c r="D176" s="2">
        <f t="shared" si="19"/>
        <v>4.7000000000000597E-2</v>
      </c>
      <c r="E176" s="2">
        <f t="shared" si="20"/>
        <v>0</v>
      </c>
      <c r="F176" s="2">
        <f t="shared" si="25"/>
        <v>2.781586076555995E-2</v>
      </c>
      <c r="G176" s="2">
        <f t="shared" si="25"/>
        <v>3.1086626225402359E-2</v>
      </c>
      <c r="H176" s="2">
        <f t="shared" si="22"/>
        <v>0.89478544773154856</v>
      </c>
      <c r="I176" s="2">
        <f t="shared" si="23"/>
        <v>47.223576094211218</v>
      </c>
    </row>
    <row r="177" spans="1:9" ht="13.5" x14ac:dyDescent="0.25">
      <c r="A177" s="3">
        <f>TITRES_STAT!B180</f>
        <v>42563</v>
      </c>
      <c r="B177" s="6">
        <f>TITRES_STAT!D180</f>
        <v>7.2804000000000002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2.5829013568019952E-2</v>
      </c>
      <c r="G177" s="2">
        <f t="shared" si="25"/>
        <v>2.8866152923587907E-2</v>
      </c>
      <c r="H177" s="2">
        <f t="shared" si="22"/>
        <v>0.89478544773154844</v>
      </c>
      <c r="I177" s="2">
        <f t="shared" si="23"/>
        <v>47.223576094211218</v>
      </c>
    </row>
    <row r="178" spans="1:9" ht="13.5" x14ac:dyDescent="0.25">
      <c r="A178" s="3">
        <f>TITRES_STAT!B181</f>
        <v>42564</v>
      </c>
      <c r="B178" s="6">
        <f>TITRES_STAT!D181</f>
        <v>7.2709999999999999</v>
      </c>
      <c r="C178" s="2">
        <f t="shared" si="18"/>
        <v>-9.400000000000297E-3</v>
      </c>
      <c r="D178" s="2">
        <f t="shared" si="19"/>
        <v>0</v>
      </c>
      <c r="E178" s="2">
        <f t="shared" si="20"/>
        <v>9.400000000000297E-3</v>
      </c>
      <c r="F178" s="2">
        <f t="shared" si="25"/>
        <v>2.3984084027447096E-2</v>
      </c>
      <c r="G178" s="2">
        <f t="shared" si="25"/>
        <v>2.7475713429045933E-2</v>
      </c>
      <c r="H178" s="2">
        <f t="shared" si="22"/>
        <v>0.87291942716553217</v>
      </c>
      <c r="I178" s="2">
        <f t="shared" si="23"/>
        <v>46.607420186067728</v>
      </c>
    </row>
    <row r="179" spans="1:9" ht="13.5" x14ac:dyDescent="0.25">
      <c r="A179" s="3">
        <f>TITRES_STAT!B182</f>
        <v>42565</v>
      </c>
      <c r="B179" s="6">
        <f>TITRES_STAT!D182</f>
        <v>7.2709999999999999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2.227093516834373E-2</v>
      </c>
      <c r="G179" s="2">
        <f t="shared" si="25"/>
        <v>2.5513162469828366E-2</v>
      </c>
      <c r="H179" s="2">
        <f t="shared" si="22"/>
        <v>0.87291942716553217</v>
      </c>
      <c r="I179" s="2">
        <f t="shared" si="23"/>
        <v>46.607420186067728</v>
      </c>
    </row>
    <row r="180" spans="1:9" ht="13.5" x14ac:dyDescent="0.25">
      <c r="A180" s="3">
        <f>TITRES_STAT!B183</f>
        <v>42566</v>
      </c>
      <c r="B180" s="6">
        <f>TITRES_STAT!D183</f>
        <v>7.2615999999999996</v>
      </c>
      <c r="C180" s="2">
        <f t="shared" si="18"/>
        <v>-9.400000000000297E-3</v>
      </c>
      <c r="D180" s="2">
        <f t="shared" si="19"/>
        <v>0</v>
      </c>
      <c r="E180" s="2">
        <f t="shared" si="20"/>
        <v>9.400000000000297E-3</v>
      </c>
      <c r="F180" s="2">
        <f t="shared" si="25"/>
        <v>2.0680154084890604E-2</v>
      </c>
      <c r="G180" s="2">
        <f t="shared" si="25"/>
        <v>2.4362222293412079E-2</v>
      </c>
      <c r="H180" s="2">
        <f t="shared" si="22"/>
        <v>0.84886156262037049</v>
      </c>
      <c r="I180" s="2">
        <f t="shared" si="23"/>
        <v>45.912662136654987</v>
      </c>
    </row>
    <row r="181" spans="1:9" ht="13.5" x14ac:dyDescent="0.25">
      <c r="A181" s="3">
        <f>TITRES_STAT!B184</f>
        <v>42569</v>
      </c>
      <c r="B181" s="6">
        <f>TITRES_STAT!D184</f>
        <v>7.2615999999999996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1.9203000221684134E-2</v>
      </c>
      <c r="G181" s="2">
        <f t="shared" si="25"/>
        <v>2.262206355816836E-2</v>
      </c>
      <c r="H181" s="2">
        <f t="shared" si="22"/>
        <v>0.8488615626203706</v>
      </c>
      <c r="I181" s="2">
        <f t="shared" si="23"/>
        <v>45.912662136654987</v>
      </c>
    </row>
    <row r="182" spans="1:9" ht="13.5" x14ac:dyDescent="0.25">
      <c r="A182" s="3">
        <f>TITRES_STAT!B185</f>
        <v>42570</v>
      </c>
      <c r="B182" s="6">
        <f>TITRES_STAT!D185</f>
        <v>7.2522000000000002</v>
      </c>
      <c r="C182" s="2">
        <f t="shared" si="18"/>
        <v>-9.3999999999994088E-3</v>
      </c>
      <c r="D182" s="2">
        <f t="shared" si="19"/>
        <v>0</v>
      </c>
      <c r="E182" s="2">
        <f t="shared" si="20"/>
        <v>9.3999999999994088E-3</v>
      </c>
      <c r="F182" s="2">
        <f t="shared" si="25"/>
        <v>1.7831357348706698E-2</v>
      </c>
      <c r="G182" s="2">
        <f t="shared" si="25"/>
        <v>2.1677630446870579E-2</v>
      </c>
      <c r="H182" s="2">
        <f t="shared" si="22"/>
        <v>0.82256948666088481</v>
      </c>
      <c r="I182" s="2">
        <f t="shared" si="23"/>
        <v>45.13240744351031</v>
      </c>
    </row>
    <row r="183" spans="1:9" ht="13.5" x14ac:dyDescent="0.25">
      <c r="A183" s="3">
        <f>TITRES_STAT!B186</f>
        <v>42571</v>
      </c>
      <c r="B183" s="6">
        <f>TITRES_STAT!D186</f>
        <v>7.2709999999999999</v>
      </c>
      <c r="C183" s="2">
        <f t="shared" si="18"/>
        <v>1.8799999999999706E-2</v>
      </c>
      <c r="D183" s="2">
        <f t="shared" si="19"/>
        <v>1.8799999999999706E-2</v>
      </c>
      <c r="E183" s="2">
        <f t="shared" si="20"/>
        <v>0</v>
      </c>
      <c r="F183" s="2">
        <f t="shared" si="25"/>
        <v>1.7900546109513343E-2</v>
      </c>
      <c r="G183" s="2">
        <f t="shared" si="25"/>
        <v>2.0129228272094107E-2</v>
      </c>
      <c r="H183" s="2">
        <f t="shared" si="22"/>
        <v>0.88928129124202593</v>
      </c>
      <c r="I183" s="2">
        <f t="shared" si="23"/>
        <v>47.069819373345226</v>
      </c>
    </row>
    <row r="184" spans="1:9" ht="13.5" x14ac:dyDescent="0.25">
      <c r="A184" s="3">
        <f>TITRES_STAT!B187</f>
        <v>42572</v>
      </c>
      <c r="B184" s="6">
        <f>TITRES_STAT!D187</f>
        <v>7.2427999999999999</v>
      </c>
      <c r="C184" s="2">
        <f t="shared" si="18"/>
        <v>-2.8200000000000003E-2</v>
      </c>
      <c r="D184" s="2">
        <f t="shared" si="19"/>
        <v>0</v>
      </c>
      <c r="E184" s="2">
        <f t="shared" si="20"/>
        <v>2.8200000000000003E-2</v>
      </c>
      <c r="F184" s="2">
        <f t="shared" si="25"/>
        <v>1.6621935673119533E-2</v>
      </c>
      <c r="G184" s="2">
        <f t="shared" si="25"/>
        <v>2.070571196694453E-2</v>
      </c>
      <c r="H184" s="2">
        <f t="shared" si="22"/>
        <v>0.80277054465238828</v>
      </c>
      <c r="I184" s="2">
        <f t="shared" si="23"/>
        <v>44.529823666892625</v>
      </c>
    </row>
    <row r="185" spans="1:9" ht="13.5" x14ac:dyDescent="0.25">
      <c r="A185" s="3">
        <f>TITRES_STAT!B188</f>
        <v>42573</v>
      </c>
      <c r="B185" s="6">
        <f>TITRES_STAT!D188</f>
        <v>7.2427999999999999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1.5434654553610995E-2</v>
      </c>
      <c r="G185" s="2">
        <f t="shared" si="25"/>
        <v>1.9226732540734207E-2</v>
      </c>
      <c r="H185" s="2">
        <f t="shared" si="22"/>
        <v>0.80277054465238817</v>
      </c>
      <c r="I185" s="2">
        <f t="shared" si="23"/>
        <v>44.529823666892625</v>
      </c>
    </row>
    <row r="186" spans="1:9" ht="13.5" x14ac:dyDescent="0.25">
      <c r="A186" s="3">
        <f>TITRES_STAT!B189</f>
        <v>42577</v>
      </c>
      <c r="B186" s="6">
        <f>TITRES_STAT!D189</f>
        <v>7.2051999999999996</v>
      </c>
      <c r="C186" s="2">
        <f t="shared" si="18"/>
        <v>-3.76000000000003E-2</v>
      </c>
      <c r="D186" s="2">
        <f t="shared" si="19"/>
        <v>0</v>
      </c>
      <c r="E186" s="2">
        <f t="shared" si="20"/>
        <v>3.76000000000003E-2</v>
      </c>
      <c r="F186" s="2">
        <f t="shared" si="25"/>
        <v>1.4332179228353068E-2</v>
      </c>
      <c r="G186" s="2">
        <f t="shared" si="25"/>
        <v>2.0539108787824643E-2</v>
      </c>
      <c r="H186" s="2">
        <f t="shared" si="22"/>
        <v>0.69779947009429277</v>
      </c>
      <c r="I186" s="2">
        <f t="shared" si="23"/>
        <v>41.100228995567903</v>
      </c>
    </row>
    <row r="187" spans="1:9" ht="13.5" x14ac:dyDescent="0.25">
      <c r="A187" s="3">
        <f>TITRES_STAT!B190</f>
        <v>42578</v>
      </c>
      <c r="B187" s="6">
        <f>TITRES_STAT!D190</f>
        <v>7.1394000000000002</v>
      </c>
      <c r="C187" s="2">
        <f t="shared" si="18"/>
        <v>-6.5799999999999415E-2</v>
      </c>
      <c r="D187" s="2">
        <f t="shared" si="19"/>
        <v>0</v>
      </c>
      <c r="E187" s="2">
        <f t="shared" si="20"/>
        <v>6.5799999999999415E-2</v>
      </c>
      <c r="F187" s="2">
        <f t="shared" si="25"/>
        <v>1.3308452140613563E-2</v>
      </c>
      <c r="G187" s="2">
        <f t="shared" si="25"/>
        <v>2.3772029588694267E-2</v>
      </c>
      <c r="H187" s="2">
        <f t="shared" si="22"/>
        <v>0.55983659665908059</v>
      </c>
      <c r="I187" s="2">
        <f t="shared" si="23"/>
        <v>35.890720724091267</v>
      </c>
    </row>
    <row r="188" spans="1:9" ht="13.5" x14ac:dyDescent="0.25">
      <c r="A188" s="3">
        <f>TITRES_STAT!B191</f>
        <v>42579</v>
      </c>
      <c r="B188" s="6">
        <f>TITRES_STAT!D191</f>
        <v>7.1394000000000002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1.2357848416284022E-2</v>
      </c>
      <c r="G188" s="2">
        <f t="shared" si="25"/>
        <v>2.2074027475216106E-2</v>
      </c>
      <c r="H188" s="2">
        <f t="shared" si="22"/>
        <v>0.55983659665908059</v>
      </c>
      <c r="I188" s="2">
        <f t="shared" si="23"/>
        <v>35.890720724091267</v>
      </c>
    </row>
    <row r="189" spans="1:9" ht="13.5" x14ac:dyDescent="0.25">
      <c r="A189" s="3">
        <f>TITRES_STAT!B192</f>
        <v>42580</v>
      </c>
      <c r="B189" s="6">
        <f>TITRES_STAT!D192</f>
        <v>7.1394000000000002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1.1475144957978021E-2</v>
      </c>
      <c r="G189" s="2">
        <f t="shared" si="26"/>
        <v>2.0497311226986385E-2</v>
      </c>
      <c r="H189" s="2">
        <f t="shared" si="22"/>
        <v>0.55983659665908059</v>
      </c>
      <c r="I189" s="2">
        <f t="shared" si="23"/>
        <v>35.890720724091267</v>
      </c>
    </row>
    <row r="190" spans="1:9" ht="13.5" x14ac:dyDescent="0.25">
      <c r="A190" s="3">
        <f>TITRES_STAT!B193</f>
        <v>42583</v>
      </c>
      <c r="B190" s="6">
        <f>TITRES_STAT!D193</f>
        <v>7.1394000000000002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1.0655491746693876E-2</v>
      </c>
      <c r="G190" s="2">
        <f t="shared" si="26"/>
        <v>1.9033217567915928E-2</v>
      </c>
      <c r="H190" s="2">
        <f t="shared" si="22"/>
        <v>0.55983659665908059</v>
      </c>
      <c r="I190" s="2">
        <f t="shared" si="23"/>
        <v>35.890720724091267</v>
      </c>
    </row>
    <row r="191" spans="1:9" ht="13.5" x14ac:dyDescent="0.25">
      <c r="A191" s="3">
        <f>TITRES_STAT!B194</f>
        <v>42584</v>
      </c>
      <c r="B191" s="6">
        <f>TITRES_STAT!D194</f>
        <v>6.9516</v>
      </c>
      <c r="C191" s="2">
        <f t="shared" si="18"/>
        <v>-0.18780000000000019</v>
      </c>
      <c r="D191" s="2">
        <f t="shared" si="19"/>
        <v>0</v>
      </c>
      <c r="E191" s="2">
        <f t="shared" si="20"/>
        <v>0.18780000000000019</v>
      </c>
      <c r="F191" s="2">
        <f t="shared" si="26"/>
        <v>9.8943851933586003E-3</v>
      </c>
      <c r="G191" s="2">
        <f t="shared" si="26"/>
        <v>3.1087987741636233E-2</v>
      </c>
      <c r="H191" s="2">
        <f t="shared" si="22"/>
        <v>0.31827036460475122</v>
      </c>
      <c r="I191" s="2">
        <f t="shared" si="23"/>
        <v>24.143026586217488</v>
      </c>
    </row>
    <row r="192" spans="1:9" ht="13.5" x14ac:dyDescent="0.25">
      <c r="A192" s="3">
        <f>TITRES_STAT!B195</f>
        <v>42585</v>
      </c>
      <c r="B192" s="6">
        <f>TITRES_STAT!D195</f>
        <v>7.1394000000000002</v>
      </c>
      <c r="C192" s="2">
        <f t="shared" si="18"/>
        <v>0.18780000000000019</v>
      </c>
      <c r="D192" s="2">
        <f t="shared" si="19"/>
        <v>0.18780000000000019</v>
      </c>
      <c r="E192" s="2">
        <f t="shared" si="20"/>
        <v>0</v>
      </c>
      <c r="F192" s="2">
        <f t="shared" si="26"/>
        <v>2.2601929108118712E-2</v>
      </c>
      <c r="G192" s="2">
        <f t="shared" si="26"/>
        <v>2.8867417188662214E-2</v>
      </c>
      <c r="H192" s="2">
        <f t="shared" si="22"/>
        <v>0.78295640238281183</v>
      </c>
      <c r="I192" s="2">
        <f t="shared" si="23"/>
        <v>43.913378999982207</v>
      </c>
    </row>
    <row r="193" spans="1:9" ht="13.5" x14ac:dyDescent="0.25">
      <c r="A193" s="3">
        <f>TITRES_STAT!B196</f>
        <v>42586</v>
      </c>
      <c r="B193" s="6">
        <f>TITRES_STAT!D196</f>
        <v>7.1207000000000003</v>
      </c>
      <c r="C193" s="2">
        <f t="shared" si="18"/>
        <v>-1.8699999999999939E-2</v>
      </c>
      <c r="D193" s="2">
        <f t="shared" si="19"/>
        <v>0</v>
      </c>
      <c r="E193" s="2">
        <f t="shared" si="20"/>
        <v>1.8699999999999939E-2</v>
      </c>
      <c r="F193" s="2">
        <f t="shared" si="26"/>
        <v>2.0987505600395945E-2</v>
      </c>
      <c r="G193" s="2">
        <f t="shared" si="26"/>
        <v>2.8141173103757765E-2</v>
      </c>
      <c r="H193" s="2">
        <f t="shared" si="22"/>
        <v>0.74579355746876907</v>
      </c>
      <c r="I193" s="2">
        <f t="shared" si="23"/>
        <v>42.719458682737795</v>
      </c>
    </row>
    <row r="194" spans="1:9" ht="13.5" x14ac:dyDescent="0.25">
      <c r="A194" s="3">
        <f>TITRES_STAT!B197</f>
        <v>42587</v>
      </c>
      <c r="B194" s="6">
        <f>TITRES_STAT!D197</f>
        <v>7.0925000000000002</v>
      </c>
      <c r="C194" s="2">
        <f t="shared" si="18"/>
        <v>-2.8200000000000003E-2</v>
      </c>
      <c r="D194" s="2">
        <f t="shared" si="19"/>
        <v>0</v>
      </c>
      <c r="E194" s="2">
        <f t="shared" si="20"/>
        <v>2.8200000000000003E-2</v>
      </c>
      <c r="F194" s="2">
        <f t="shared" si="26"/>
        <v>1.9488398057510521E-2</v>
      </c>
      <c r="G194" s="2">
        <f t="shared" si="26"/>
        <v>2.8145375024917926E-2</v>
      </c>
      <c r="H194" s="2">
        <f t="shared" si="22"/>
        <v>0.69241919996649082</v>
      </c>
      <c r="I194" s="2">
        <f t="shared" si="23"/>
        <v>40.912984205107129</v>
      </c>
    </row>
    <row r="195" spans="1:9" ht="13.5" x14ac:dyDescent="0.25">
      <c r="A195" s="3">
        <f>TITRES_STAT!B198</f>
        <v>42590</v>
      </c>
      <c r="B195" s="6">
        <f>TITRES_STAT!D198</f>
        <v>7.0454999999999997</v>
      </c>
      <c r="C195" s="2">
        <f t="shared" ref="C195:C258" si="27">B195-B194</f>
        <v>-4.7000000000000597E-2</v>
      </c>
      <c r="D195" s="2">
        <f t="shared" ref="D195:D258" si="28">IF(C195&gt;0,C195,0)</f>
        <v>0</v>
      </c>
      <c r="E195" s="2">
        <f t="shared" ref="E195:E258" si="29">IF(C195&lt;0,-C195,0)</f>
        <v>4.7000000000000597E-2</v>
      </c>
      <c r="F195" s="2">
        <f t="shared" si="26"/>
        <v>1.8096369624831198E-2</v>
      </c>
      <c r="G195" s="2">
        <f t="shared" si="26"/>
        <v>2.9492133951709545E-2</v>
      </c>
      <c r="H195" s="2">
        <f t="shared" si="22"/>
        <v>0.61359987223922874</v>
      </c>
      <c r="I195" s="2">
        <f t="shared" si="23"/>
        <v>38.026767527424404</v>
      </c>
    </row>
    <row r="196" spans="1:9" ht="13.5" x14ac:dyDescent="0.25">
      <c r="A196" s="3">
        <f>TITRES_STAT!B199</f>
        <v>42591</v>
      </c>
      <c r="B196" s="6">
        <f>TITRES_STAT!D199</f>
        <v>6.8388</v>
      </c>
      <c r="C196" s="2">
        <f t="shared" si="27"/>
        <v>-0.20669999999999966</v>
      </c>
      <c r="D196" s="2">
        <f t="shared" si="28"/>
        <v>0</v>
      </c>
      <c r="E196" s="2">
        <f t="shared" si="29"/>
        <v>0.20669999999999966</v>
      </c>
      <c r="F196" s="2">
        <f t="shared" si="26"/>
        <v>1.6803771794486114E-2</v>
      </c>
      <c r="G196" s="2">
        <f t="shared" si="26"/>
        <v>4.214983866944455E-2</v>
      </c>
      <c r="H196" s="2">
        <f t="shared" si="22"/>
        <v>0.39866752341018047</v>
      </c>
      <c r="I196" s="2">
        <f t="shared" si="23"/>
        <v>28.503380305718665</v>
      </c>
    </row>
    <row r="197" spans="1:9" ht="13.5" x14ac:dyDescent="0.25">
      <c r="A197" s="3">
        <f>TITRES_STAT!B200</f>
        <v>42592</v>
      </c>
      <c r="B197" s="6">
        <f>TITRES_STAT!D200</f>
        <v>6.8388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1.5603502380594251E-2</v>
      </c>
      <c r="G197" s="2">
        <f t="shared" si="26"/>
        <v>3.9139135907341367E-2</v>
      </c>
      <c r="H197" s="2">
        <f t="shared" si="22"/>
        <v>0.39866752341018047</v>
      </c>
      <c r="I197" s="2">
        <f t="shared" si="23"/>
        <v>28.503380305718665</v>
      </c>
    </row>
    <row r="198" spans="1:9" ht="13.5" x14ac:dyDescent="0.25">
      <c r="A198" s="3">
        <f>TITRES_STAT!B201</f>
        <v>42593</v>
      </c>
      <c r="B198" s="6">
        <f>TITRES_STAT!D201</f>
        <v>6.8388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1.448896649626609E-2</v>
      </c>
      <c r="G198" s="2">
        <f t="shared" si="26"/>
        <v>3.634348334253127E-2</v>
      </c>
      <c r="H198" s="2">
        <f t="shared" si="22"/>
        <v>0.39866752341018047</v>
      </c>
      <c r="I198" s="2">
        <f t="shared" si="23"/>
        <v>28.503380305718665</v>
      </c>
    </row>
    <row r="199" spans="1:9" ht="13.5" x14ac:dyDescent="0.25">
      <c r="A199" s="3">
        <f>TITRES_STAT!B202</f>
        <v>42594</v>
      </c>
      <c r="B199" s="6">
        <f>TITRES_STAT!D202</f>
        <v>6.7637</v>
      </c>
      <c r="C199" s="2">
        <f t="shared" si="27"/>
        <v>-7.5099999999999945E-2</v>
      </c>
      <c r="D199" s="2">
        <f t="shared" si="28"/>
        <v>0</v>
      </c>
      <c r="E199" s="2">
        <f t="shared" si="29"/>
        <v>7.5099999999999945E-2</v>
      </c>
      <c r="F199" s="2">
        <f t="shared" si="26"/>
        <v>1.3454040317961368E-2</v>
      </c>
      <c r="G199" s="2">
        <f t="shared" si="26"/>
        <v>3.911180596092189E-2</v>
      </c>
      <c r="H199" s="2">
        <f t="shared" si="22"/>
        <v>0.34398923771006168</v>
      </c>
      <c r="I199" s="2">
        <f t="shared" si="23"/>
        <v>25.59464228271375</v>
      </c>
    </row>
    <row r="200" spans="1:9" ht="13.5" x14ac:dyDescent="0.25">
      <c r="A200" s="3">
        <f>TITRES_STAT!B203</f>
        <v>42597</v>
      </c>
      <c r="B200" s="6">
        <f>TITRES_STAT!D203</f>
        <v>6.7637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1.2493037438106983E-2</v>
      </c>
      <c r="G200" s="2">
        <f t="shared" si="26"/>
        <v>3.6318105535141754E-2</v>
      </c>
      <c r="H200" s="2">
        <f t="shared" si="22"/>
        <v>0.34398923771006168</v>
      </c>
      <c r="I200" s="2">
        <f t="shared" si="23"/>
        <v>25.59464228271375</v>
      </c>
    </row>
    <row r="201" spans="1:9" ht="13.5" x14ac:dyDescent="0.25">
      <c r="A201" s="3">
        <f>TITRES_STAT!B204</f>
        <v>42598</v>
      </c>
      <c r="B201" s="6">
        <f>TITRES_STAT!D204</f>
        <v>6.7637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1.1600677621099342E-2</v>
      </c>
      <c r="G201" s="2">
        <f t="shared" si="26"/>
        <v>3.3723955139774484E-2</v>
      </c>
      <c r="H201" s="2">
        <f t="shared" si="22"/>
        <v>0.34398923771006173</v>
      </c>
      <c r="I201" s="2">
        <f t="shared" si="23"/>
        <v>25.59464228271375</v>
      </c>
    </row>
    <row r="202" spans="1:9" ht="13.5" x14ac:dyDescent="0.25">
      <c r="A202" s="3">
        <f>TITRES_STAT!B205</f>
        <v>42599</v>
      </c>
      <c r="B202" s="6">
        <f>TITRES_STAT!D205</f>
        <v>6.7637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1.0772057791020818E-2</v>
      </c>
      <c r="G202" s="2">
        <f t="shared" si="26"/>
        <v>3.1315101201219164E-2</v>
      </c>
      <c r="H202" s="2">
        <f t="shared" si="22"/>
        <v>0.34398923771006173</v>
      </c>
      <c r="I202" s="2">
        <f t="shared" si="23"/>
        <v>25.59464228271375</v>
      </c>
    </row>
    <row r="203" spans="1:9" ht="13.5" x14ac:dyDescent="0.25">
      <c r="A203" s="3">
        <f>TITRES_STAT!B206</f>
        <v>42600</v>
      </c>
      <c r="B203" s="6">
        <f>TITRES_STAT!D206</f>
        <v>6.7637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1.0002625091662189E-2</v>
      </c>
      <c r="G203" s="2">
        <f t="shared" si="26"/>
        <v>2.9078308258274937E-2</v>
      </c>
      <c r="H203" s="2">
        <f t="shared" si="22"/>
        <v>0.34398923771006179</v>
      </c>
      <c r="I203" s="2">
        <f t="shared" si="23"/>
        <v>25.59464228271375</v>
      </c>
    </row>
    <row r="204" spans="1:9" ht="13.5" x14ac:dyDescent="0.25">
      <c r="A204" s="3">
        <f>TITRES_STAT!B207</f>
        <v>42601</v>
      </c>
      <c r="B204" s="6">
        <f>TITRES_STAT!D207</f>
        <v>6.7637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9.2881518708291758E-3</v>
      </c>
      <c r="G204" s="2">
        <f t="shared" si="26"/>
        <v>2.7001286239826727E-2</v>
      </c>
      <c r="H204" s="2">
        <f t="shared" si="22"/>
        <v>0.34398923771006179</v>
      </c>
      <c r="I204" s="2">
        <f t="shared" si="23"/>
        <v>25.59464228271375</v>
      </c>
    </row>
    <row r="205" spans="1:9" ht="13.5" x14ac:dyDescent="0.25">
      <c r="A205" s="3">
        <f>TITRES_STAT!B208</f>
        <v>42604</v>
      </c>
      <c r="B205" s="6">
        <f>TITRES_STAT!D208</f>
        <v>6.7542999999999997</v>
      </c>
      <c r="C205" s="2">
        <f t="shared" si="27"/>
        <v>-9.400000000000297E-3</v>
      </c>
      <c r="D205" s="2">
        <f t="shared" si="28"/>
        <v>0</v>
      </c>
      <c r="E205" s="2">
        <f t="shared" si="29"/>
        <v>9.400000000000297E-3</v>
      </c>
      <c r="F205" s="2">
        <f t="shared" ref="F205:G220" si="30">((F204*13)+D205)/14</f>
        <v>8.6247124514842351E-3</v>
      </c>
      <c r="G205" s="2">
        <f t="shared" si="30"/>
        <v>2.5744051508410554E-2</v>
      </c>
      <c r="H205" s="2">
        <f t="shared" si="22"/>
        <v>0.33501768160565365</v>
      </c>
      <c r="I205" s="2">
        <f t="shared" si="23"/>
        <v>25.094625054158143</v>
      </c>
    </row>
    <row r="206" spans="1:9" ht="13.5" x14ac:dyDescent="0.25">
      <c r="A206" s="3">
        <f>TITRES_STAT!B209</f>
        <v>42605</v>
      </c>
      <c r="B206" s="6">
        <f>TITRES_STAT!D209</f>
        <v>6.7542999999999997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8.008661562092503E-3</v>
      </c>
      <c r="G206" s="2">
        <f t="shared" si="30"/>
        <v>2.3905190686381226E-2</v>
      </c>
      <c r="H206" s="2">
        <f t="shared" si="22"/>
        <v>0.33501768160565365</v>
      </c>
      <c r="I206" s="2">
        <f t="shared" si="23"/>
        <v>25.094625054158143</v>
      </c>
    </row>
    <row r="207" spans="1:9" ht="13.5" x14ac:dyDescent="0.25">
      <c r="A207" s="3">
        <f>TITRES_STAT!B210</f>
        <v>42606</v>
      </c>
      <c r="B207" s="6">
        <f>TITRES_STAT!D210</f>
        <v>6.5570000000000004</v>
      </c>
      <c r="C207" s="2">
        <f t="shared" si="27"/>
        <v>-0.19729999999999936</v>
      </c>
      <c r="D207" s="2">
        <f t="shared" si="28"/>
        <v>0</v>
      </c>
      <c r="E207" s="2">
        <f t="shared" si="29"/>
        <v>0.19729999999999936</v>
      </c>
      <c r="F207" s="2">
        <f t="shared" si="30"/>
        <v>7.4366143076573243E-3</v>
      </c>
      <c r="G207" s="2">
        <f t="shared" si="30"/>
        <v>3.6290534208782525E-2</v>
      </c>
      <c r="H207" s="2">
        <f t="shared" si="22"/>
        <v>0.2049188437093224</v>
      </c>
      <c r="I207" s="2">
        <f t="shared" si="23"/>
        <v>17.006858576340562</v>
      </c>
    </row>
    <row r="208" spans="1:9" ht="13.5" x14ac:dyDescent="0.25">
      <c r="A208" s="3">
        <f>TITRES_STAT!B211</f>
        <v>42607</v>
      </c>
      <c r="B208" s="6">
        <f>TITRES_STAT!D211</f>
        <v>6.5381999999999998</v>
      </c>
      <c r="C208" s="2">
        <f t="shared" si="27"/>
        <v>-1.8800000000000594E-2</v>
      </c>
      <c r="D208" s="2">
        <f t="shared" si="28"/>
        <v>0</v>
      </c>
      <c r="E208" s="2">
        <f t="shared" si="29"/>
        <v>1.8800000000000594E-2</v>
      </c>
      <c r="F208" s="2">
        <f t="shared" si="30"/>
        <v>6.9054275713960871E-3</v>
      </c>
      <c r="G208" s="2">
        <f t="shared" si="30"/>
        <v>3.5041210336726671E-2</v>
      </c>
      <c r="H208" s="2">
        <f t="shared" si="22"/>
        <v>0.19706589769699001</v>
      </c>
      <c r="I208" s="2">
        <f t="shared" si="23"/>
        <v>16.462410137664179</v>
      </c>
    </row>
    <row r="209" spans="1:9" ht="13.5" x14ac:dyDescent="0.25">
      <c r="A209" s="3">
        <f>TITRES_STAT!B212</f>
        <v>42608</v>
      </c>
      <c r="B209" s="6">
        <f>TITRES_STAT!D212</f>
        <v>6.5570000000000004</v>
      </c>
      <c r="C209" s="2">
        <f t="shared" si="27"/>
        <v>1.8800000000000594E-2</v>
      </c>
      <c r="D209" s="2">
        <f t="shared" si="28"/>
        <v>1.8800000000000594E-2</v>
      </c>
      <c r="E209" s="2">
        <f t="shared" si="29"/>
        <v>0</v>
      </c>
      <c r="F209" s="2">
        <f t="shared" si="30"/>
        <v>7.7550398877249804E-3</v>
      </c>
      <c r="G209" s="2">
        <f t="shared" si="30"/>
        <v>3.2538266741246193E-2</v>
      </c>
      <c r="H209" s="2">
        <f t="shared" ref="H209:H272" si="31">F209/G209</f>
        <v>0.2383359860374655</v>
      </c>
      <c r="I209" s="2">
        <f t="shared" ref="I209:I272" si="32">IF(G209=0,100,100-(100/(1+H209)))</f>
        <v>19.246471775411578</v>
      </c>
    </row>
    <row r="210" spans="1:9" ht="13.5" x14ac:dyDescent="0.25">
      <c r="A210" s="3">
        <f>TITRES_STAT!B213</f>
        <v>42611</v>
      </c>
      <c r="B210" s="6">
        <f>TITRES_STAT!D213</f>
        <v>6.5758000000000001</v>
      </c>
      <c r="C210" s="2">
        <f t="shared" si="27"/>
        <v>1.8799999999999706E-2</v>
      </c>
      <c r="D210" s="2">
        <f t="shared" si="28"/>
        <v>1.8799999999999706E-2</v>
      </c>
      <c r="E210" s="2">
        <f t="shared" si="29"/>
        <v>0</v>
      </c>
      <c r="F210" s="2">
        <f t="shared" si="30"/>
        <v>8.5439656100303168E-3</v>
      </c>
      <c r="G210" s="2">
        <f t="shared" si="30"/>
        <v>3.021410483115718E-2</v>
      </c>
      <c r="H210" s="2">
        <f t="shared" si="31"/>
        <v>0.28278069655797539</v>
      </c>
      <c r="I210" s="2">
        <f t="shared" si="32"/>
        <v>22.044352344617238</v>
      </c>
    </row>
    <row r="211" spans="1:9" ht="13.5" x14ac:dyDescent="0.25">
      <c r="A211" s="3">
        <f>TITRES_STAT!B214</f>
        <v>42612</v>
      </c>
      <c r="B211" s="6">
        <f>TITRES_STAT!D214</f>
        <v>6.3784999999999998</v>
      </c>
      <c r="C211" s="2">
        <f t="shared" si="27"/>
        <v>-0.19730000000000025</v>
      </c>
      <c r="D211" s="2">
        <f t="shared" si="28"/>
        <v>0</v>
      </c>
      <c r="E211" s="2">
        <f t="shared" si="29"/>
        <v>0.19730000000000025</v>
      </c>
      <c r="F211" s="2">
        <f t="shared" si="30"/>
        <v>7.9336823521710086E-3</v>
      </c>
      <c r="G211" s="2">
        <f t="shared" si="30"/>
        <v>4.2148811628931686E-2</v>
      </c>
      <c r="H211" s="2">
        <f t="shared" si="31"/>
        <v>0.18823027377420029</v>
      </c>
      <c r="I211" s="2">
        <f t="shared" si="32"/>
        <v>15.841228584112798</v>
      </c>
    </row>
    <row r="212" spans="1:9" ht="13.5" x14ac:dyDescent="0.25">
      <c r="A212" s="3">
        <f>TITRES_STAT!B215</f>
        <v>42613</v>
      </c>
      <c r="B212" s="6">
        <f>TITRES_STAT!D215</f>
        <v>6.5194000000000001</v>
      </c>
      <c r="C212" s="2">
        <f t="shared" si="27"/>
        <v>0.14090000000000025</v>
      </c>
      <c r="D212" s="2">
        <f t="shared" si="28"/>
        <v>0.14090000000000025</v>
      </c>
      <c r="E212" s="2">
        <f t="shared" si="29"/>
        <v>0</v>
      </c>
      <c r="F212" s="2">
        <f t="shared" si="30"/>
        <v>1.7431276469873098E-2</v>
      </c>
      <c r="G212" s="2">
        <f t="shared" si="30"/>
        <v>3.9138182226865138E-2</v>
      </c>
      <c r="H212" s="2">
        <f t="shared" si="31"/>
        <v>0.44537777377683019</v>
      </c>
      <c r="I212" s="2">
        <f t="shared" si="32"/>
        <v>30.813935419322263</v>
      </c>
    </row>
    <row r="213" spans="1:9" ht="13.5" x14ac:dyDescent="0.25">
      <c r="A213" s="3">
        <f>TITRES_STAT!B216</f>
        <v>42614</v>
      </c>
      <c r="B213" s="6">
        <f>TITRES_STAT!D216</f>
        <v>6.3691000000000004</v>
      </c>
      <c r="C213" s="2">
        <f t="shared" si="27"/>
        <v>-0.15029999999999966</v>
      </c>
      <c r="D213" s="2">
        <f t="shared" si="28"/>
        <v>0</v>
      </c>
      <c r="E213" s="2">
        <f t="shared" si="29"/>
        <v>0.15029999999999966</v>
      </c>
      <c r="F213" s="2">
        <f t="shared" si="30"/>
        <v>1.618618529345359E-2</v>
      </c>
      <c r="G213" s="2">
        <f t="shared" si="30"/>
        <v>4.7078312067803323E-2</v>
      </c>
      <c r="H213" s="2">
        <f t="shared" si="31"/>
        <v>0.34381405327663095</v>
      </c>
      <c r="I213" s="2">
        <f t="shared" si="32"/>
        <v>25.584942532659696</v>
      </c>
    </row>
    <row r="214" spans="1:9" ht="13.5" x14ac:dyDescent="0.25">
      <c r="A214" s="3">
        <f>TITRES_STAT!B217</f>
        <v>42615</v>
      </c>
      <c r="B214" s="6">
        <f>TITRES_STAT!D217</f>
        <v>6.1813000000000002</v>
      </c>
      <c r="C214" s="2">
        <f t="shared" si="27"/>
        <v>-0.18780000000000019</v>
      </c>
      <c r="D214" s="2">
        <f t="shared" si="28"/>
        <v>0</v>
      </c>
      <c r="E214" s="2">
        <f t="shared" si="29"/>
        <v>0.18780000000000019</v>
      </c>
      <c r="F214" s="2">
        <f t="shared" si="30"/>
        <v>1.5030029201064049E-2</v>
      </c>
      <c r="G214" s="2">
        <f t="shared" si="30"/>
        <v>5.7129861205817381E-2</v>
      </c>
      <c r="H214" s="2">
        <f t="shared" si="31"/>
        <v>0.26308534422859026</v>
      </c>
      <c r="I214" s="2">
        <f t="shared" si="32"/>
        <v>20.82878606981744</v>
      </c>
    </row>
    <row r="215" spans="1:9" ht="13.5" x14ac:dyDescent="0.25">
      <c r="A215" s="3">
        <f>TITRES_STAT!B218</f>
        <v>42618</v>
      </c>
      <c r="B215" s="6">
        <f>TITRES_STAT!D218</f>
        <v>6.3597000000000001</v>
      </c>
      <c r="C215" s="2">
        <f t="shared" si="27"/>
        <v>0.17839999999999989</v>
      </c>
      <c r="D215" s="2">
        <f t="shared" si="28"/>
        <v>0.17839999999999989</v>
      </c>
      <c r="E215" s="2">
        <f t="shared" si="29"/>
        <v>0</v>
      </c>
      <c r="F215" s="2">
        <f t="shared" si="30"/>
        <v>2.6699312829559469E-2</v>
      </c>
      <c r="G215" s="2">
        <f t="shared" si="30"/>
        <v>5.3049156833973279E-2</v>
      </c>
      <c r="H215" s="2">
        <f t="shared" si="31"/>
        <v>0.50329382073158468</v>
      </c>
      <c r="I215" s="2">
        <f t="shared" si="32"/>
        <v>33.47940461078025</v>
      </c>
    </row>
    <row r="216" spans="1:9" ht="13.5" x14ac:dyDescent="0.25">
      <c r="A216" s="3">
        <f>TITRES_STAT!B219</f>
        <v>42619</v>
      </c>
      <c r="B216" s="6">
        <f>TITRES_STAT!D219</f>
        <v>6.3597000000000001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2.4792219056019506E-2</v>
      </c>
      <c r="G216" s="2">
        <f t="shared" si="30"/>
        <v>4.9259931345832335E-2</v>
      </c>
      <c r="H216" s="2">
        <f t="shared" si="31"/>
        <v>0.50329382073158468</v>
      </c>
      <c r="I216" s="2">
        <f t="shared" si="32"/>
        <v>33.47940461078025</v>
      </c>
    </row>
    <row r="217" spans="1:9" ht="13.5" x14ac:dyDescent="0.25">
      <c r="A217" s="3">
        <f>TITRES_STAT!B220</f>
        <v>42620</v>
      </c>
      <c r="B217" s="6">
        <f>TITRES_STAT!D220</f>
        <v>6.4725000000000001</v>
      </c>
      <c r="C217" s="2">
        <f t="shared" si="27"/>
        <v>0.11280000000000001</v>
      </c>
      <c r="D217" s="2">
        <f t="shared" si="28"/>
        <v>0.11280000000000001</v>
      </c>
      <c r="E217" s="2">
        <f t="shared" si="29"/>
        <v>0</v>
      </c>
      <c r="F217" s="2">
        <f t="shared" si="30"/>
        <v>3.1078489123446684E-2</v>
      </c>
      <c r="G217" s="2">
        <f t="shared" si="30"/>
        <v>4.5741364821130025E-2</v>
      </c>
      <c r="H217" s="2">
        <f t="shared" si="31"/>
        <v>0.67943947988823694</v>
      </c>
      <c r="I217" s="2">
        <f t="shared" si="32"/>
        <v>40.456324150093948</v>
      </c>
    </row>
    <row r="218" spans="1:9" ht="13.5" x14ac:dyDescent="0.25">
      <c r="A218" s="3">
        <f>TITRES_STAT!B221</f>
        <v>42621</v>
      </c>
      <c r="B218" s="6">
        <f>TITRES_STAT!D221</f>
        <v>6.4725000000000001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2.8858597043200492E-2</v>
      </c>
      <c r="G218" s="2">
        <f t="shared" si="30"/>
        <v>4.2474124476763589E-2</v>
      </c>
      <c r="H218" s="2">
        <f t="shared" si="31"/>
        <v>0.67943947988823705</v>
      </c>
      <c r="I218" s="2">
        <f t="shared" si="32"/>
        <v>40.456324150093948</v>
      </c>
    </row>
    <row r="219" spans="1:9" ht="13.5" x14ac:dyDescent="0.25">
      <c r="A219" s="3">
        <f>TITRES_STAT!B222</f>
        <v>42622</v>
      </c>
      <c r="B219" s="6">
        <f>TITRES_STAT!D222</f>
        <v>6.4725000000000001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2.6797268682971886E-2</v>
      </c>
      <c r="G219" s="2">
        <f t="shared" si="30"/>
        <v>3.9440258442709049E-2</v>
      </c>
      <c r="H219" s="2">
        <f t="shared" si="31"/>
        <v>0.67943947988823705</v>
      </c>
      <c r="I219" s="2">
        <f t="shared" si="32"/>
        <v>40.456324150093948</v>
      </c>
    </row>
    <row r="220" spans="1:9" ht="13.5" x14ac:dyDescent="0.25">
      <c r="A220" s="3">
        <f>TITRES_STAT!B223</f>
        <v>42627</v>
      </c>
      <c r="B220" s="6">
        <f>TITRES_STAT!D223</f>
        <v>6.51</v>
      </c>
      <c r="C220" s="2">
        <f t="shared" si="27"/>
        <v>3.7499999999999645E-2</v>
      </c>
      <c r="D220" s="2">
        <f t="shared" si="28"/>
        <v>3.7499999999999645E-2</v>
      </c>
      <c r="E220" s="2">
        <f t="shared" si="29"/>
        <v>0</v>
      </c>
      <c r="F220" s="2">
        <f t="shared" si="30"/>
        <v>2.7561749491331011E-2</v>
      </c>
      <c r="G220" s="2">
        <f t="shared" si="30"/>
        <v>3.6623097125372692E-2</v>
      </c>
      <c r="H220" s="2">
        <f t="shared" si="31"/>
        <v>0.75257833593314727</v>
      </c>
      <c r="I220" s="2">
        <f t="shared" si="32"/>
        <v>42.94120955982504</v>
      </c>
    </row>
    <row r="221" spans="1:9" ht="13.5" x14ac:dyDescent="0.25">
      <c r="A221" s="3">
        <f>TITRES_STAT!B224</f>
        <v>42628</v>
      </c>
      <c r="B221" s="6">
        <f>TITRES_STAT!D224</f>
        <v>6.3597000000000001</v>
      </c>
      <c r="C221" s="2">
        <f t="shared" si="27"/>
        <v>-0.15029999999999966</v>
      </c>
      <c r="D221" s="2">
        <f t="shared" si="28"/>
        <v>0</v>
      </c>
      <c r="E221" s="2">
        <f t="shared" si="29"/>
        <v>0.15029999999999966</v>
      </c>
      <c r="F221" s="2">
        <f t="shared" ref="F221:G236" si="33">((F220*13)+D221)/14</f>
        <v>2.5593053099093079E-2</v>
      </c>
      <c r="G221" s="2">
        <f t="shared" si="33"/>
        <v>4.474287590213176E-2</v>
      </c>
      <c r="H221" s="2">
        <f t="shared" si="31"/>
        <v>0.57200286264731826</v>
      </c>
      <c r="I221" s="2">
        <f t="shared" si="32"/>
        <v>36.386884288750068</v>
      </c>
    </row>
    <row r="222" spans="1:9" ht="13.5" x14ac:dyDescent="0.25">
      <c r="A222" s="3">
        <f>TITRES_STAT!B225</f>
        <v>42629</v>
      </c>
      <c r="B222" s="6">
        <f>TITRES_STAT!D225</f>
        <v>6.4443000000000001</v>
      </c>
      <c r="C222" s="2">
        <f t="shared" si="27"/>
        <v>8.4600000000000009E-2</v>
      </c>
      <c r="D222" s="2">
        <f t="shared" si="28"/>
        <v>8.4600000000000009E-2</v>
      </c>
      <c r="E222" s="2">
        <f t="shared" si="29"/>
        <v>0</v>
      </c>
      <c r="F222" s="2">
        <f t="shared" si="33"/>
        <v>2.980783502058643E-2</v>
      </c>
      <c r="G222" s="2">
        <f t="shared" si="33"/>
        <v>4.1546956194836629E-2</v>
      </c>
      <c r="H222" s="2">
        <f t="shared" si="31"/>
        <v>0.71744930918166483</v>
      </c>
      <c r="I222" s="2">
        <f t="shared" si="32"/>
        <v>41.774118475934358</v>
      </c>
    </row>
    <row r="223" spans="1:9" ht="13.5" x14ac:dyDescent="0.25">
      <c r="A223" s="3">
        <f>TITRES_STAT!B226</f>
        <v>42632</v>
      </c>
      <c r="B223" s="6">
        <f>TITRES_STAT!D226</f>
        <v>6.2564000000000002</v>
      </c>
      <c r="C223" s="2">
        <f t="shared" si="27"/>
        <v>-0.18789999999999996</v>
      </c>
      <c r="D223" s="2">
        <f t="shared" si="28"/>
        <v>0</v>
      </c>
      <c r="E223" s="2">
        <f t="shared" si="29"/>
        <v>0.18789999999999996</v>
      </c>
      <c r="F223" s="2">
        <f t="shared" si="33"/>
        <v>2.76787039476874E-2</v>
      </c>
      <c r="G223" s="2">
        <f t="shared" si="33"/>
        <v>5.2000745038062582E-2</v>
      </c>
      <c r="H223" s="2">
        <f t="shared" si="31"/>
        <v>0.53227514197013204</v>
      </c>
      <c r="I223" s="2">
        <f t="shared" si="32"/>
        <v>34.737569473701441</v>
      </c>
    </row>
    <row r="224" spans="1:9" ht="13.5" x14ac:dyDescent="0.25">
      <c r="A224" s="3">
        <f>TITRES_STAT!B227</f>
        <v>42633</v>
      </c>
      <c r="B224" s="6">
        <f>TITRES_STAT!D227</f>
        <v>6.2564000000000002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2.5701653665709728E-2</v>
      </c>
      <c r="G224" s="2">
        <f t="shared" si="33"/>
        <v>4.8286406106772393E-2</v>
      </c>
      <c r="H224" s="2">
        <f t="shared" si="31"/>
        <v>0.53227514197013204</v>
      </c>
      <c r="I224" s="2">
        <f t="shared" si="32"/>
        <v>34.737569473701441</v>
      </c>
    </row>
    <row r="225" spans="1:9" ht="13.5" x14ac:dyDescent="0.25">
      <c r="A225" s="3">
        <f>TITRES_STAT!B228</f>
        <v>42634</v>
      </c>
      <c r="B225" s="6">
        <f>TITRES_STAT!D228</f>
        <v>6.2469999999999999</v>
      </c>
      <c r="C225" s="2">
        <f t="shared" si="27"/>
        <v>-9.400000000000297E-3</v>
      </c>
      <c r="D225" s="2">
        <f t="shared" si="28"/>
        <v>0</v>
      </c>
      <c r="E225" s="2">
        <f t="shared" si="29"/>
        <v>9.400000000000297E-3</v>
      </c>
      <c r="F225" s="2">
        <f t="shared" si="33"/>
        <v>2.386582126101618E-2</v>
      </c>
      <c r="G225" s="2">
        <f t="shared" si="33"/>
        <v>4.550880567057438E-2</v>
      </c>
      <c r="H225" s="2">
        <f t="shared" si="31"/>
        <v>0.52442205215786675</v>
      </c>
      <c r="I225" s="2">
        <f t="shared" si="32"/>
        <v>34.401368795179209</v>
      </c>
    </row>
    <row r="226" spans="1:9" ht="13.5" x14ac:dyDescent="0.25">
      <c r="A226" s="3">
        <f>TITRES_STAT!B229</f>
        <v>42635</v>
      </c>
      <c r="B226" s="6">
        <f>TITRES_STAT!D229</f>
        <v>6.2469999999999999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2.2161119742372167E-2</v>
      </c>
      <c r="G226" s="2">
        <f t="shared" si="33"/>
        <v>4.2258176694104775E-2</v>
      </c>
      <c r="H226" s="2">
        <f t="shared" si="31"/>
        <v>0.52442205215786686</v>
      </c>
      <c r="I226" s="2">
        <f t="shared" si="32"/>
        <v>34.401368795179209</v>
      </c>
    </row>
    <row r="227" spans="1:9" ht="13.5" x14ac:dyDescent="0.25">
      <c r="A227" s="3">
        <f>TITRES_STAT!B230</f>
        <v>42636</v>
      </c>
      <c r="B227" s="6">
        <f>TITRES_STAT!D230</f>
        <v>6.2469999999999999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2.0578182617917013E-2</v>
      </c>
      <c r="G227" s="2">
        <f t="shared" si="33"/>
        <v>3.9239735501668718E-2</v>
      </c>
      <c r="H227" s="2">
        <f t="shared" si="31"/>
        <v>0.52442205215786686</v>
      </c>
      <c r="I227" s="2">
        <f t="shared" si="32"/>
        <v>34.401368795179209</v>
      </c>
    </row>
    <row r="228" spans="1:9" ht="13.5" x14ac:dyDescent="0.25">
      <c r="A228" s="3">
        <f>TITRES_STAT!B231</f>
        <v>42639</v>
      </c>
      <c r="B228" s="6">
        <f>TITRES_STAT!D231</f>
        <v>6.2</v>
      </c>
      <c r="C228" s="2">
        <f t="shared" si="27"/>
        <v>-4.6999999999999709E-2</v>
      </c>
      <c r="D228" s="2">
        <f t="shared" si="28"/>
        <v>0</v>
      </c>
      <c r="E228" s="2">
        <f t="shared" si="29"/>
        <v>4.6999999999999709E-2</v>
      </c>
      <c r="F228" s="2">
        <f t="shared" si="33"/>
        <v>1.9108312430922942E-2</v>
      </c>
      <c r="G228" s="2">
        <f t="shared" si="33"/>
        <v>3.9794040108692363E-2</v>
      </c>
      <c r="H228" s="2">
        <f t="shared" si="31"/>
        <v>0.48018025761473365</v>
      </c>
      <c r="I228" s="2">
        <f t="shared" si="32"/>
        <v>32.440660868462729</v>
      </c>
    </row>
    <row r="229" spans="1:9" ht="13.5" x14ac:dyDescent="0.25">
      <c r="A229" s="3">
        <f>TITRES_STAT!B232</f>
        <v>42640</v>
      </c>
      <c r="B229" s="6">
        <f>TITRES_STAT!D232</f>
        <v>6.2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1.7743432971571303E-2</v>
      </c>
      <c r="G229" s="2">
        <f t="shared" si="33"/>
        <v>3.6951608672357195E-2</v>
      </c>
      <c r="H229" s="2">
        <f t="shared" si="31"/>
        <v>0.4801802576147336</v>
      </c>
      <c r="I229" s="2">
        <f t="shared" si="32"/>
        <v>32.440660868462729</v>
      </c>
    </row>
    <row r="230" spans="1:9" ht="13.5" x14ac:dyDescent="0.25">
      <c r="A230" s="3">
        <f>TITRES_STAT!B233</f>
        <v>42641</v>
      </c>
      <c r="B230" s="6">
        <f>TITRES_STAT!D233</f>
        <v>6.0967000000000002</v>
      </c>
      <c r="C230" s="2">
        <f t="shared" si="27"/>
        <v>-0.10329999999999995</v>
      </c>
      <c r="D230" s="2">
        <f t="shared" si="28"/>
        <v>0</v>
      </c>
      <c r="E230" s="2">
        <f t="shared" si="29"/>
        <v>0.10329999999999995</v>
      </c>
      <c r="F230" s="2">
        <f t="shared" si="33"/>
        <v>1.6476044902173352E-2</v>
      </c>
      <c r="G230" s="2">
        <f t="shared" si="33"/>
        <v>4.1690779481474531E-2</v>
      </c>
      <c r="H230" s="2">
        <f t="shared" si="31"/>
        <v>0.39519637452436096</v>
      </c>
      <c r="I230" s="2">
        <f t="shared" si="32"/>
        <v>28.325501824722565</v>
      </c>
    </row>
    <row r="231" spans="1:9" ht="13.5" x14ac:dyDescent="0.25">
      <c r="A231" s="3">
        <f>TITRES_STAT!B234</f>
        <v>42642</v>
      </c>
      <c r="B231" s="6">
        <f>TITRES_STAT!D234</f>
        <v>6.1718999999999999</v>
      </c>
      <c r="C231" s="2">
        <f t="shared" si="27"/>
        <v>7.5199999999999712E-2</v>
      </c>
      <c r="D231" s="2">
        <f t="shared" si="28"/>
        <v>7.5199999999999712E-2</v>
      </c>
      <c r="E231" s="2">
        <f t="shared" si="29"/>
        <v>0</v>
      </c>
      <c r="F231" s="2">
        <f t="shared" si="33"/>
        <v>2.0670613123446663E-2</v>
      </c>
      <c r="G231" s="2">
        <f t="shared" si="33"/>
        <v>3.8712866661369208E-2</v>
      </c>
      <c r="H231" s="2">
        <f t="shared" si="31"/>
        <v>0.53394684780792667</v>
      </c>
      <c r="I231" s="2">
        <f t="shared" si="32"/>
        <v>34.808692919898675</v>
      </c>
    </row>
    <row r="232" spans="1:9" ht="13.5" x14ac:dyDescent="0.25">
      <c r="A232" s="3">
        <f>TITRES_STAT!B235</f>
        <v>42643</v>
      </c>
      <c r="B232" s="6">
        <f>TITRES_STAT!D235</f>
        <v>6.0027999999999997</v>
      </c>
      <c r="C232" s="2">
        <f t="shared" si="27"/>
        <v>-0.16910000000000025</v>
      </c>
      <c r="D232" s="2">
        <f t="shared" si="28"/>
        <v>0</v>
      </c>
      <c r="E232" s="2">
        <f t="shared" si="29"/>
        <v>0.16910000000000025</v>
      </c>
      <c r="F232" s="2">
        <f t="shared" si="33"/>
        <v>1.9194140757486187E-2</v>
      </c>
      <c r="G232" s="2">
        <f t="shared" si="33"/>
        <v>4.8026233328414283E-2</v>
      </c>
      <c r="H232" s="2">
        <f t="shared" si="31"/>
        <v>0.39965950746610285</v>
      </c>
      <c r="I232" s="2">
        <f t="shared" si="32"/>
        <v>28.554052277302304</v>
      </c>
    </row>
    <row r="233" spans="1:9" ht="13.5" x14ac:dyDescent="0.25">
      <c r="A233" s="3">
        <f>TITRES_STAT!B236</f>
        <v>42647</v>
      </c>
      <c r="B233" s="6">
        <f>TITRES_STAT!D236</f>
        <v>6.0027999999999997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1.7823130703380031E-2</v>
      </c>
      <c r="G233" s="2">
        <f t="shared" si="33"/>
        <v>4.4595788090670406E-2</v>
      </c>
      <c r="H233" s="2">
        <f t="shared" si="31"/>
        <v>0.39965950746610285</v>
      </c>
      <c r="I233" s="2">
        <f t="shared" si="32"/>
        <v>28.554052277302304</v>
      </c>
    </row>
    <row r="234" spans="1:9" ht="13.5" x14ac:dyDescent="0.25">
      <c r="A234" s="3">
        <f>TITRES_STAT!B237</f>
        <v>42648</v>
      </c>
      <c r="B234" s="6">
        <f>TITRES_STAT!D237</f>
        <v>6.0778999999999996</v>
      </c>
      <c r="C234" s="2">
        <f t="shared" si="27"/>
        <v>7.5099999999999945E-2</v>
      </c>
      <c r="D234" s="2">
        <f t="shared" si="28"/>
        <v>7.5099999999999945E-2</v>
      </c>
      <c r="E234" s="2">
        <f t="shared" si="29"/>
        <v>0</v>
      </c>
      <c r="F234" s="2">
        <f t="shared" si="33"/>
        <v>2.1914335653138599E-2</v>
      </c>
      <c r="G234" s="2">
        <f t="shared" si="33"/>
        <v>4.1410374655622521E-2</v>
      </c>
      <c r="H234" s="2">
        <f t="shared" si="31"/>
        <v>0.52919916410761492</v>
      </c>
      <c r="I234" s="2">
        <f t="shared" si="32"/>
        <v>34.606294361692008</v>
      </c>
    </row>
    <row r="235" spans="1:9" ht="13.5" x14ac:dyDescent="0.25">
      <c r="A235" s="3">
        <f>TITRES_STAT!B238</f>
        <v>42649</v>
      </c>
      <c r="B235" s="6">
        <f>TITRES_STAT!D238</f>
        <v>6.0308999999999999</v>
      </c>
      <c r="C235" s="2">
        <f t="shared" si="27"/>
        <v>-4.6999999999999709E-2</v>
      </c>
      <c r="D235" s="2">
        <f t="shared" si="28"/>
        <v>0</v>
      </c>
      <c r="E235" s="2">
        <f t="shared" si="29"/>
        <v>4.6999999999999709E-2</v>
      </c>
      <c r="F235" s="2">
        <f t="shared" si="33"/>
        <v>2.0349025963628697E-2</v>
      </c>
      <c r="G235" s="2">
        <f t="shared" si="33"/>
        <v>4.1809633608792321E-2</v>
      </c>
      <c r="H235" s="2">
        <f t="shared" si="31"/>
        <v>0.48670663211335619</v>
      </c>
      <c r="I235" s="2">
        <f t="shared" si="32"/>
        <v>32.73723420615282</v>
      </c>
    </row>
    <row r="236" spans="1:9" ht="13.5" x14ac:dyDescent="0.25">
      <c r="A236" s="3">
        <f>TITRES_STAT!B239</f>
        <v>42650</v>
      </c>
      <c r="B236" s="6">
        <f>TITRES_STAT!D239</f>
        <v>6.1531000000000002</v>
      </c>
      <c r="C236" s="2">
        <f t="shared" si="27"/>
        <v>0.12220000000000031</v>
      </c>
      <c r="D236" s="2">
        <f t="shared" si="28"/>
        <v>0.12220000000000031</v>
      </c>
      <c r="E236" s="2">
        <f t="shared" si="29"/>
        <v>0</v>
      </c>
      <c r="F236" s="2">
        <f t="shared" si="33"/>
        <v>2.7624095537655241E-2</v>
      </c>
      <c r="G236" s="2">
        <f t="shared" si="33"/>
        <v>3.8823231208164298E-2</v>
      </c>
      <c r="H236" s="2">
        <f t="shared" si="31"/>
        <v>0.71153519884882888</v>
      </c>
      <c r="I236" s="2">
        <f t="shared" si="32"/>
        <v>41.572922328877866</v>
      </c>
    </row>
    <row r="237" spans="1:9" ht="13.5" x14ac:dyDescent="0.25">
      <c r="A237" s="3">
        <f>TITRES_STAT!B240</f>
        <v>42653</v>
      </c>
      <c r="B237" s="6">
        <f>TITRES_STAT!D240</f>
        <v>6.0308999999999999</v>
      </c>
      <c r="C237" s="2">
        <f t="shared" si="27"/>
        <v>-0.12220000000000031</v>
      </c>
      <c r="D237" s="2">
        <f t="shared" si="28"/>
        <v>0</v>
      </c>
      <c r="E237" s="2">
        <f t="shared" si="29"/>
        <v>0.12220000000000031</v>
      </c>
      <c r="F237" s="2">
        <f t="shared" ref="F237:G252" si="34">((F236*13)+D237)/14</f>
        <v>2.5650945856394151E-2</v>
      </c>
      <c r="G237" s="2">
        <f t="shared" si="34"/>
        <v>4.4778714693295439E-2</v>
      </c>
      <c r="H237" s="2">
        <f t="shared" si="31"/>
        <v>0.57283792159033942</v>
      </c>
      <c r="I237" s="2">
        <f t="shared" si="32"/>
        <v>36.420658080975521</v>
      </c>
    </row>
    <row r="238" spans="1:9" ht="13.5" x14ac:dyDescent="0.25">
      <c r="A238" s="3">
        <f>TITRES_STAT!B241</f>
        <v>42654</v>
      </c>
      <c r="B238" s="6">
        <f>TITRES_STAT!D241</f>
        <v>5.9934000000000003</v>
      </c>
      <c r="C238" s="2">
        <f t="shared" si="27"/>
        <v>-3.7499999999999645E-2</v>
      </c>
      <c r="D238" s="2">
        <f t="shared" si="28"/>
        <v>0</v>
      </c>
      <c r="E238" s="2">
        <f t="shared" si="29"/>
        <v>3.7499999999999645E-2</v>
      </c>
      <c r="F238" s="2">
        <f t="shared" si="34"/>
        <v>2.3818735438080281E-2</v>
      </c>
      <c r="G238" s="2">
        <f t="shared" si="34"/>
        <v>4.4258806500917167E-2</v>
      </c>
      <c r="H238" s="2">
        <f t="shared" si="31"/>
        <v>0.53816940223154663</v>
      </c>
      <c r="I238" s="2">
        <f t="shared" si="32"/>
        <v>34.987654900089737</v>
      </c>
    </row>
    <row r="239" spans="1:9" ht="13.5" x14ac:dyDescent="0.25">
      <c r="A239" s="3">
        <f>TITRES_STAT!B242</f>
        <v>42655</v>
      </c>
      <c r="B239" s="6">
        <f>TITRES_STAT!D242</f>
        <v>5.9558</v>
      </c>
      <c r="C239" s="2">
        <f t="shared" si="27"/>
        <v>-3.76000000000003E-2</v>
      </c>
      <c r="D239" s="2">
        <f t="shared" si="28"/>
        <v>0</v>
      </c>
      <c r="E239" s="2">
        <f t="shared" si="29"/>
        <v>3.76000000000003E-2</v>
      </c>
      <c r="F239" s="2">
        <f t="shared" si="34"/>
        <v>2.2117397192503118E-2</v>
      </c>
      <c r="G239" s="2">
        <f t="shared" si="34"/>
        <v>4.3783177465137386E-2</v>
      </c>
      <c r="H239" s="2">
        <f t="shared" si="31"/>
        <v>0.50515742513467021</v>
      </c>
      <c r="I239" s="2">
        <f t="shared" si="32"/>
        <v>33.561766809174301</v>
      </c>
    </row>
    <row r="240" spans="1:9" ht="13.5" x14ac:dyDescent="0.25">
      <c r="A240" s="3">
        <f>TITRES_STAT!B243</f>
        <v>42656</v>
      </c>
      <c r="B240" s="6">
        <f>TITRES_STAT!D243</f>
        <v>5.9088000000000003</v>
      </c>
      <c r="C240" s="2">
        <f t="shared" si="27"/>
        <v>-4.6999999999999709E-2</v>
      </c>
      <c r="D240" s="2">
        <f t="shared" si="28"/>
        <v>0</v>
      </c>
      <c r="E240" s="2">
        <f t="shared" si="29"/>
        <v>4.6999999999999709E-2</v>
      </c>
      <c r="F240" s="2">
        <f t="shared" si="34"/>
        <v>2.0537583107324321E-2</v>
      </c>
      <c r="G240" s="2">
        <f t="shared" si="34"/>
        <v>4.4012950503341843E-2</v>
      </c>
      <c r="H240" s="2">
        <f t="shared" si="31"/>
        <v>0.46662591061158082</v>
      </c>
      <c r="I240" s="2">
        <f t="shared" si="32"/>
        <v>31.816287114210226</v>
      </c>
    </row>
    <row r="241" spans="1:9" ht="13.5" x14ac:dyDescent="0.25">
      <c r="A241" s="3">
        <f>TITRES_STAT!B244</f>
        <v>42657</v>
      </c>
      <c r="B241" s="6">
        <f>TITRES_STAT!D244</f>
        <v>5.9088000000000003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1.9070612885372585E-2</v>
      </c>
      <c r="G241" s="2">
        <f t="shared" si="34"/>
        <v>4.0869168324531711E-2</v>
      </c>
      <c r="H241" s="2">
        <f t="shared" si="31"/>
        <v>0.46662591061158082</v>
      </c>
      <c r="I241" s="2">
        <f t="shared" si="32"/>
        <v>31.816287114210226</v>
      </c>
    </row>
    <row r="242" spans="1:9" ht="13.5" x14ac:dyDescent="0.25">
      <c r="A242" s="3">
        <f>TITRES_STAT!B245</f>
        <v>42660</v>
      </c>
      <c r="B242" s="6">
        <f>TITRES_STAT!D245</f>
        <v>5.9088000000000003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1.7708426250703114E-2</v>
      </c>
      <c r="G242" s="2">
        <f t="shared" si="34"/>
        <v>3.7949942015636583E-2</v>
      </c>
      <c r="H242" s="2">
        <f t="shared" si="31"/>
        <v>0.46662591061158087</v>
      </c>
      <c r="I242" s="2">
        <f t="shared" si="32"/>
        <v>31.816287114210226</v>
      </c>
    </row>
    <row r="243" spans="1:9" ht="13.5" x14ac:dyDescent="0.25">
      <c r="A243" s="3">
        <f>TITRES_STAT!B246</f>
        <v>42661</v>
      </c>
      <c r="B243" s="6">
        <f>TITRES_STAT!D246</f>
        <v>5.8619000000000003</v>
      </c>
      <c r="C243" s="2">
        <f t="shared" si="27"/>
        <v>-4.6899999999999942E-2</v>
      </c>
      <c r="D243" s="2">
        <f t="shared" si="28"/>
        <v>0</v>
      </c>
      <c r="E243" s="2">
        <f t="shared" si="29"/>
        <v>4.6899999999999942E-2</v>
      </c>
      <c r="F243" s="2">
        <f t="shared" si="34"/>
        <v>1.6443538661367177E-2</v>
      </c>
      <c r="G243" s="2">
        <f t="shared" si="34"/>
        <v>3.8589231871662535E-2</v>
      </c>
      <c r="H243" s="2">
        <f t="shared" si="31"/>
        <v>0.42611728360009832</v>
      </c>
      <c r="I243" s="2">
        <f t="shared" si="32"/>
        <v>29.879539957920258</v>
      </c>
    </row>
    <row r="244" spans="1:9" ht="13.5" x14ac:dyDescent="0.25">
      <c r="A244" s="3">
        <f>TITRES_STAT!B247</f>
        <v>42662</v>
      </c>
      <c r="B244" s="6">
        <f>TITRES_STAT!D247</f>
        <v>5.8994</v>
      </c>
      <c r="C244" s="2">
        <f t="shared" si="27"/>
        <v>3.7499999999999645E-2</v>
      </c>
      <c r="D244" s="2">
        <f t="shared" si="28"/>
        <v>3.7499999999999645E-2</v>
      </c>
      <c r="E244" s="2">
        <f t="shared" si="29"/>
        <v>0</v>
      </c>
      <c r="F244" s="2">
        <f t="shared" si="34"/>
        <v>1.7947571614126637E-2</v>
      </c>
      <c r="G244" s="2">
        <f t="shared" si="34"/>
        <v>3.5832858166543788E-2</v>
      </c>
      <c r="H244" s="2">
        <f t="shared" si="31"/>
        <v>0.50086910540906338</v>
      </c>
      <c r="I244" s="2">
        <f t="shared" si="32"/>
        <v>33.371937872793453</v>
      </c>
    </row>
    <row r="245" spans="1:9" ht="13.5" x14ac:dyDescent="0.25">
      <c r="A245" s="3">
        <f>TITRES_STAT!B248</f>
        <v>42663</v>
      </c>
      <c r="B245" s="6">
        <f>TITRES_STAT!D248</f>
        <v>5.8712999999999997</v>
      </c>
      <c r="C245" s="2">
        <f t="shared" si="27"/>
        <v>-2.8100000000000236E-2</v>
      </c>
      <c r="D245" s="2">
        <f t="shared" si="28"/>
        <v>0</v>
      </c>
      <c r="E245" s="2">
        <f t="shared" si="29"/>
        <v>2.8100000000000236E-2</v>
      </c>
      <c r="F245" s="2">
        <f t="shared" si="34"/>
        <v>1.6665602213117591E-2</v>
      </c>
      <c r="G245" s="2">
        <f t="shared" si="34"/>
        <v>3.5280511154647823E-2</v>
      </c>
      <c r="H245" s="2">
        <f t="shared" si="31"/>
        <v>0.47237417111293978</v>
      </c>
      <c r="I245" s="2">
        <f t="shared" si="32"/>
        <v>32.082481503725447</v>
      </c>
    </row>
    <row r="246" spans="1:9" ht="13.5" x14ac:dyDescent="0.25">
      <c r="A246" s="3">
        <f>TITRES_STAT!B249</f>
        <v>42664</v>
      </c>
      <c r="B246" s="6">
        <f>TITRES_STAT!D249</f>
        <v>5.8712999999999997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1.5475202055037763E-2</v>
      </c>
      <c r="G246" s="2">
        <f t="shared" si="34"/>
        <v>3.2760474643601552E-2</v>
      </c>
      <c r="H246" s="2">
        <f t="shared" si="31"/>
        <v>0.47237417111293972</v>
      </c>
      <c r="I246" s="2">
        <f t="shared" si="32"/>
        <v>32.082481503725447</v>
      </c>
    </row>
    <row r="247" spans="1:9" ht="13.5" x14ac:dyDescent="0.25">
      <c r="A247" s="3">
        <f>TITRES_STAT!B250</f>
        <v>42667</v>
      </c>
      <c r="B247" s="6">
        <f>TITRES_STAT!D250</f>
        <v>5.7022000000000004</v>
      </c>
      <c r="C247" s="2">
        <f t="shared" si="27"/>
        <v>-0.16909999999999936</v>
      </c>
      <c r="D247" s="2">
        <f t="shared" si="28"/>
        <v>0</v>
      </c>
      <c r="E247" s="2">
        <f t="shared" si="29"/>
        <v>0.16909999999999936</v>
      </c>
      <c r="F247" s="2">
        <f t="shared" si="34"/>
        <v>1.4369830479677922E-2</v>
      </c>
      <c r="G247" s="2">
        <f t="shared" si="34"/>
        <v>4.2499012169058541E-2</v>
      </c>
      <c r="H247" s="2">
        <f t="shared" si="31"/>
        <v>0.3381215173311698</v>
      </c>
      <c r="I247" s="2">
        <f t="shared" si="32"/>
        <v>25.26837159046211</v>
      </c>
    </row>
    <row r="248" spans="1:9" ht="13.5" x14ac:dyDescent="0.25">
      <c r="A248" s="3">
        <f>TITRES_STAT!B251</f>
        <v>42668</v>
      </c>
      <c r="B248" s="6">
        <f>TITRES_STAT!D251</f>
        <v>5.7302999999999997</v>
      </c>
      <c r="C248" s="2">
        <f t="shared" si="27"/>
        <v>2.8099999999999348E-2</v>
      </c>
      <c r="D248" s="2">
        <f t="shared" si="28"/>
        <v>2.8099999999999348E-2</v>
      </c>
      <c r="E248" s="2">
        <f t="shared" si="29"/>
        <v>0</v>
      </c>
      <c r="F248" s="2">
        <f t="shared" si="34"/>
        <v>1.5350556873986596E-2</v>
      </c>
      <c r="G248" s="2">
        <f t="shared" si="34"/>
        <v>3.9463368442697218E-2</v>
      </c>
      <c r="H248" s="2">
        <f t="shared" si="31"/>
        <v>0.38898242800222116</v>
      </c>
      <c r="I248" s="2">
        <f t="shared" si="32"/>
        <v>28.004848741081346</v>
      </c>
    </row>
    <row r="249" spans="1:9" ht="13.5" x14ac:dyDescent="0.25">
      <c r="A249" s="3">
        <f>TITRES_STAT!B252</f>
        <v>42669</v>
      </c>
      <c r="B249" s="6">
        <f>TITRES_STAT!D252</f>
        <v>5.6833999999999998</v>
      </c>
      <c r="C249" s="2">
        <f t="shared" si="27"/>
        <v>-4.6899999999999942E-2</v>
      </c>
      <c r="D249" s="2">
        <f t="shared" si="28"/>
        <v>0</v>
      </c>
      <c r="E249" s="2">
        <f t="shared" si="29"/>
        <v>4.6899999999999942E-2</v>
      </c>
      <c r="F249" s="2">
        <f t="shared" si="34"/>
        <v>1.4254088525844697E-2</v>
      </c>
      <c r="G249" s="2">
        <f t="shared" si="34"/>
        <v>3.9994556411075979E-2</v>
      </c>
      <c r="H249" s="2">
        <f t="shared" si="31"/>
        <v>0.3564007156208191</v>
      </c>
      <c r="I249" s="2">
        <f t="shared" si="32"/>
        <v>26.275473871133713</v>
      </c>
    </row>
    <row r="250" spans="1:9" ht="13.5" x14ac:dyDescent="0.25">
      <c r="A250" s="3">
        <f>TITRES_STAT!B253</f>
        <v>42670</v>
      </c>
      <c r="B250" s="6">
        <f>TITRES_STAT!D253</f>
        <v>5.6364000000000001</v>
      </c>
      <c r="C250" s="2">
        <f t="shared" si="27"/>
        <v>-4.6999999999999709E-2</v>
      </c>
      <c r="D250" s="2">
        <f t="shared" si="28"/>
        <v>0</v>
      </c>
      <c r="E250" s="2">
        <f t="shared" si="29"/>
        <v>4.6999999999999709E-2</v>
      </c>
      <c r="F250" s="2">
        <f t="shared" si="34"/>
        <v>1.3235939345427218E-2</v>
      </c>
      <c r="G250" s="2">
        <f t="shared" si="34"/>
        <v>4.0494945238856252E-2</v>
      </c>
      <c r="H250" s="2">
        <f t="shared" si="31"/>
        <v>0.32685411147875543</v>
      </c>
      <c r="I250" s="2">
        <f t="shared" si="32"/>
        <v>24.633764077836886</v>
      </c>
    </row>
    <row r="251" spans="1:9" ht="13.5" x14ac:dyDescent="0.25">
      <c r="A251" s="3">
        <f>TITRES_STAT!B254</f>
        <v>42671</v>
      </c>
      <c r="B251" s="6">
        <f>TITRES_STAT!D254</f>
        <v>5.6364000000000001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1.2290515106468131E-2</v>
      </c>
      <c r="G251" s="2">
        <f t="shared" si="34"/>
        <v>3.7602449150366521E-2</v>
      </c>
      <c r="H251" s="2">
        <f t="shared" si="31"/>
        <v>0.32685411147875543</v>
      </c>
      <c r="I251" s="2">
        <f t="shared" si="32"/>
        <v>24.633764077836886</v>
      </c>
    </row>
    <row r="252" spans="1:9" ht="13.5" x14ac:dyDescent="0.25">
      <c r="A252" s="3">
        <f>TITRES_STAT!B255</f>
        <v>42674</v>
      </c>
      <c r="B252" s="6">
        <f>TITRES_STAT!D255</f>
        <v>5.6364000000000001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1.1412621170291836E-2</v>
      </c>
      <c r="G252" s="2">
        <f t="shared" si="34"/>
        <v>3.4916559925340339E-2</v>
      </c>
      <c r="H252" s="2">
        <f t="shared" si="31"/>
        <v>0.32685411147875543</v>
      </c>
      <c r="I252" s="2">
        <f t="shared" si="32"/>
        <v>24.633764077836886</v>
      </c>
    </row>
    <row r="253" spans="1:9" ht="13.5" x14ac:dyDescent="0.25">
      <c r="A253" s="3">
        <f>TITRES_STAT!B256</f>
        <v>42675</v>
      </c>
      <c r="B253" s="6">
        <f>TITRES_STAT!D256</f>
        <v>5.6364000000000001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1.0597433943842419E-2</v>
      </c>
      <c r="G253" s="2">
        <f t="shared" si="35"/>
        <v>3.2422519930673174E-2</v>
      </c>
      <c r="H253" s="2">
        <f t="shared" si="31"/>
        <v>0.32685411147875543</v>
      </c>
      <c r="I253" s="2">
        <f t="shared" si="32"/>
        <v>24.633764077836886</v>
      </c>
    </row>
    <row r="254" spans="1:9" ht="13.5" x14ac:dyDescent="0.25">
      <c r="A254" s="3">
        <f>TITRES_STAT!B257</f>
        <v>42676</v>
      </c>
      <c r="B254" s="6">
        <f>TITRES_STAT!D257</f>
        <v>5.6364000000000001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9.840474376425103E-3</v>
      </c>
      <c r="G254" s="2">
        <f t="shared" si="35"/>
        <v>3.0106625649910807E-2</v>
      </c>
      <c r="H254" s="2">
        <f t="shared" si="31"/>
        <v>0.32685411147875537</v>
      </c>
      <c r="I254" s="2">
        <f t="shared" si="32"/>
        <v>24.633764077836872</v>
      </c>
    </row>
    <row r="255" spans="1:9" ht="13.5" x14ac:dyDescent="0.25">
      <c r="A255" s="3">
        <f>TITRES_STAT!B258</f>
        <v>42677</v>
      </c>
      <c r="B255" s="6">
        <f>TITRES_STAT!D258</f>
        <v>5.6364000000000001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9.1375833495375963E-3</v>
      </c>
      <c r="G255" s="2">
        <f t="shared" si="35"/>
        <v>2.7956152389202894E-2</v>
      </c>
      <c r="H255" s="2">
        <f t="shared" si="31"/>
        <v>0.32685411147875537</v>
      </c>
      <c r="I255" s="2">
        <f t="shared" si="32"/>
        <v>24.633764077836872</v>
      </c>
    </row>
    <row r="256" spans="1:9" ht="13.5" x14ac:dyDescent="0.25">
      <c r="A256" s="3">
        <f>TITRES_STAT!B259</f>
        <v>42678</v>
      </c>
      <c r="B256" s="6">
        <f>TITRES_STAT!D259</f>
        <v>5.6269999999999998</v>
      </c>
      <c r="C256" s="2">
        <f t="shared" si="27"/>
        <v>-9.400000000000297E-3</v>
      </c>
      <c r="D256" s="2">
        <f t="shared" si="28"/>
        <v>0</v>
      </c>
      <c r="E256" s="2">
        <f t="shared" si="29"/>
        <v>9.400000000000297E-3</v>
      </c>
      <c r="F256" s="2">
        <f t="shared" si="35"/>
        <v>8.4848988245706247E-3</v>
      </c>
      <c r="G256" s="2">
        <f t="shared" si="35"/>
        <v>2.6630712932831282E-2</v>
      </c>
      <c r="H256" s="2">
        <f t="shared" si="31"/>
        <v>0.31861328106278908</v>
      </c>
      <c r="I256" s="2">
        <f t="shared" si="32"/>
        <v>24.162753829234148</v>
      </c>
    </row>
    <row r="257" spans="1:9" ht="13.5" x14ac:dyDescent="0.25">
      <c r="A257" s="3">
        <f>TITRES_STAT!B260</f>
        <v>42681</v>
      </c>
      <c r="B257" s="6">
        <f>TITRES_STAT!D260</f>
        <v>5.6269999999999998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7.8788346228155798E-3</v>
      </c>
      <c r="G257" s="2">
        <f t="shared" si="35"/>
        <v>2.4728519151914763E-2</v>
      </c>
      <c r="H257" s="2">
        <f t="shared" si="31"/>
        <v>0.31861328106278902</v>
      </c>
      <c r="I257" s="2">
        <f t="shared" si="32"/>
        <v>24.162753829234148</v>
      </c>
    </row>
    <row r="258" spans="1:9" ht="13.5" x14ac:dyDescent="0.25">
      <c r="A258" s="3">
        <f>TITRES_STAT!B261</f>
        <v>42682</v>
      </c>
      <c r="B258" s="6">
        <f>TITRES_STAT!D261</f>
        <v>5.6082000000000001</v>
      </c>
      <c r="C258" s="2">
        <f t="shared" si="27"/>
        <v>-1.8799999999999706E-2</v>
      </c>
      <c r="D258" s="2">
        <f t="shared" si="28"/>
        <v>0</v>
      </c>
      <c r="E258" s="2">
        <f t="shared" si="29"/>
        <v>1.8799999999999706E-2</v>
      </c>
      <c r="F258" s="2">
        <f t="shared" si="35"/>
        <v>7.3160607211858958E-3</v>
      </c>
      <c r="G258" s="2">
        <f t="shared" si="35"/>
        <v>2.4305053498206546E-2</v>
      </c>
      <c r="H258" s="2">
        <f t="shared" si="31"/>
        <v>0.30100985878207359</v>
      </c>
      <c r="I258" s="2">
        <f t="shared" si="32"/>
        <v>23.136631651958481</v>
      </c>
    </row>
    <row r="259" spans="1:9" ht="13.5" x14ac:dyDescent="0.25">
      <c r="A259" s="3">
        <f>TITRES_STAT!B262</f>
        <v>42683</v>
      </c>
      <c r="B259" s="6">
        <f>TITRES_STAT!D262</f>
        <v>5.6082000000000001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6.7934849553869031E-3</v>
      </c>
      <c r="G259" s="2">
        <f t="shared" si="35"/>
        <v>2.2568978248334648E-2</v>
      </c>
      <c r="H259" s="2">
        <f t="shared" si="31"/>
        <v>0.30100985878207359</v>
      </c>
      <c r="I259" s="2">
        <f t="shared" si="32"/>
        <v>23.136631651958481</v>
      </c>
    </row>
    <row r="260" spans="1:9" ht="13.5" x14ac:dyDescent="0.25">
      <c r="A260" s="3">
        <f>TITRES_STAT!B263</f>
        <v>42684</v>
      </c>
      <c r="B260" s="6">
        <f>TITRES_STAT!D263</f>
        <v>5.6082000000000001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6.308236030002125E-3</v>
      </c>
      <c r="G260" s="2">
        <f t="shared" si="35"/>
        <v>2.0956908373453601E-2</v>
      </c>
      <c r="H260" s="2">
        <f t="shared" si="31"/>
        <v>0.30100985878207365</v>
      </c>
      <c r="I260" s="2">
        <f t="shared" si="32"/>
        <v>23.136631651958481</v>
      </c>
    </row>
    <row r="261" spans="1:9" ht="13.5" x14ac:dyDescent="0.25">
      <c r="A261" s="3">
        <f>TITRES_STAT!B264</f>
        <v>42685</v>
      </c>
      <c r="B261" s="6">
        <f>TITRES_STAT!D264</f>
        <v>5.6082000000000001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5.8576477421448305E-3</v>
      </c>
      <c r="G261" s="2">
        <f t="shared" si="35"/>
        <v>1.9459986346778344E-2</v>
      </c>
      <c r="H261" s="2">
        <f t="shared" si="31"/>
        <v>0.30100985878207365</v>
      </c>
      <c r="I261" s="2">
        <f t="shared" si="32"/>
        <v>23.136631651958481</v>
      </c>
    </row>
    <row r="262" spans="1:9" ht="13.5" x14ac:dyDescent="0.25">
      <c r="A262" s="3">
        <f>TITRES_STAT!B265</f>
        <v>42688</v>
      </c>
      <c r="B262" s="6">
        <f>TITRES_STAT!D265</f>
        <v>5.5612000000000004</v>
      </c>
      <c r="C262" s="2">
        <f t="shared" si="36"/>
        <v>-4.6999999999999709E-2</v>
      </c>
      <c r="D262" s="2">
        <f t="shared" si="37"/>
        <v>0</v>
      </c>
      <c r="E262" s="2">
        <f t="shared" si="38"/>
        <v>4.6999999999999709E-2</v>
      </c>
      <c r="F262" s="2">
        <f t="shared" si="35"/>
        <v>5.4392443319916288E-3</v>
      </c>
      <c r="G262" s="2">
        <f t="shared" si="35"/>
        <v>2.1427130179151297E-2</v>
      </c>
      <c r="H262" s="2">
        <f t="shared" si="31"/>
        <v>0.25384847557812668</v>
      </c>
      <c r="I262" s="2">
        <f t="shared" si="32"/>
        <v>20.245546453376818</v>
      </c>
    </row>
    <row r="263" spans="1:9" ht="13.5" x14ac:dyDescent="0.25">
      <c r="A263" s="3">
        <f>TITRES_STAT!B266</f>
        <v>42689</v>
      </c>
      <c r="B263" s="6">
        <f>TITRES_STAT!D266</f>
        <v>5.6269999999999998</v>
      </c>
      <c r="C263" s="2">
        <f t="shared" si="36"/>
        <v>6.5799999999999415E-2</v>
      </c>
      <c r="D263" s="2">
        <f t="shared" si="37"/>
        <v>6.5799999999999415E-2</v>
      </c>
      <c r="E263" s="2">
        <f t="shared" si="38"/>
        <v>0</v>
      </c>
      <c r="F263" s="2">
        <f t="shared" si="35"/>
        <v>9.7507268797064704E-3</v>
      </c>
      <c r="G263" s="2">
        <f t="shared" si="35"/>
        <v>1.9896620880640488E-2</v>
      </c>
      <c r="H263" s="2">
        <f t="shared" si="31"/>
        <v>0.49006949160869706</v>
      </c>
      <c r="I263" s="2">
        <f t="shared" si="32"/>
        <v>32.889036005939033</v>
      </c>
    </row>
    <row r="264" spans="1:9" ht="13.5" x14ac:dyDescent="0.25">
      <c r="A264" s="3">
        <f>TITRES_STAT!B267</f>
        <v>42690</v>
      </c>
      <c r="B264" s="6">
        <f>TITRES_STAT!D267</f>
        <v>5.6269999999999998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9.0542463882988655E-3</v>
      </c>
      <c r="G264" s="2">
        <f t="shared" si="35"/>
        <v>1.8475433674880453E-2</v>
      </c>
      <c r="H264" s="2">
        <f t="shared" si="31"/>
        <v>0.49006949160869706</v>
      </c>
      <c r="I264" s="2">
        <f t="shared" si="32"/>
        <v>32.889036005939033</v>
      </c>
    </row>
    <row r="265" spans="1:9" ht="13.5" x14ac:dyDescent="0.25">
      <c r="A265" s="3">
        <f>TITRES_STAT!B268</f>
        <v>42691</v>
      </c>
      <c r="B265" s="6">
        <f>TITRES_STAT!D268</f>
        <v>5.7961</v>
      </c>
      <c r="C265" s="2">
        <f t="shared" si="36"/>
        <v>0.16910000000000025</v>
      </c>
      <c r="D265" s="2">
        <f t="shared" si="37"/>
        <v>0.16910000000000025</v>
      </c>
      <c r="E265" s="2">
        <f t="shared" si="38"/>
        <v>0</v>
      </c>
      <c r="F265" s="2">
        <f t="shared" si="35"/>
        <v>2.0486085931991822E-2</v>
      </c>
      <c r="G265" s="2">
        <f t="shared" si="35"/>
        <v>1.7155759840960422E-2</v>
      </c>
      <c r="H265" s="2">
        <f t="shared" si="31"/>
        <v>1.1941229139312175</v>
      </c>
      <c r="I265" s="2">
        <f t="shared" si="32"/>
        <v>54.423701896978208</v>
      </c>
    </row>
    <row r="266" spans="1:9" ht="13.5" x14ac:dyDescent="0.25">
      <c r="A266" s="3">
        <f>TITRES_STAT!B269</f>
        <v>42692</v>
      </c>
      <c r="B266" s="6">
        <f>TITRES_STAT!D269</f>
        <v>5.6551999999999998</v>
      </c>
      <c r="C266" s="2">
        <f t="shared" si="36"/>
        <v>-0.14090000000000025</v>
      </c>
      <c r="D266" s="2">
        <f t="shared" si="37"/>
        <v>0</v>
      </c>
      <c r="E266" s="2">
        <f t="shared" si="38"/>
        <v>0.14090000000000025</v>
      </c>
      <c r="F266" s="2">
        <f t="shared" si="35"/>
        <v>1.9022794079706692E-2</v>
      </c>
      <c r="G266" s="2">
        <f t="shared" si="35"/>
        <v>2.5994634138034694E-2</v>
      </c>
      <c r="H266" s="2">
        <f t="shared" si="31"/>
        <v>0.73179695389030375</v>
      </c>
      <c r="I266" s="2">
        <f t="shared" si="32"/>
        <v>42.256510051388943</v>
      </c>
    </row>
    <row r="267" spans="1:9" ht="13.5" x14ac:dyDescent="0.25">
      <c r="A267" s="3">
        <f>TITRES_STAT!B270</f>
        <v>42695</v>
      </c>
      <c r="B267" s="6">
        <f>TITRES_STAT!D270</f>
        <v>5.6551999999999998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1.7664023074013355E-2</v>
      </c>
      <c r="G267" s="2">
        <f t="shared" si="35"/>
        <v>2.4137874556746503E-2</v>
      </c>
      <c r="H267" s="2">
        <f t="shared" si="31"/>
        <v>0.73179695389030364</v>
      </c>
      <c r="I267" s="2">
        <f t="shared" si="32"/>
        <v>42.256510051388943</v>
      </c>
    </row>
    <row r="268" spans="1:9" ht="13.5" x14ac:dyDescent="0.25">
      <c r="A268" s="3">
        <f>TITRES_STAT!B271</f>
        <v>42696</v>
      </c>
      <c r="B268" s="6">
        <f>TITRES_STAT!D271</f>
        <v>5.8712999999999997</v>
      </c>
      <c r="C268" s="2">
        <f t="shared" si="36"/>
        <v>0.21609999999999996</v>
      </c>
      <c r="D268" s="2">
        <f t="shared" si="37"/>
        <v>0.21609999999999996</v>
      </c>
      <c r="E268" s="2">
        <f t="shared" si="38"/>
        <v>0</v>
      </c>
      <c r="F268" s="2">
        <f t="shared" si="35"/>
        <v>3.1838021425869542E-2</v>
      </c>
      <c r="G268" s="2">
        <f t="shared" si="35"/>
        <v>2.2413740659836038E-2</v>
      </c>
      <c r="H268" s="2">
        <f t="shared" si="31"/>
        <v>1.4204688949096838</v>
      </c>
      <c r="I268" s="2">
        <f t="shared" si="32"/>
        <v>58.685690937692733</v>
      </c>
    </row>
    <row r="269" spans="1:9" ht="13.5" x14ac:dyDescent="0.25">
      <c r="A269" s="3">
        <f>TITRES_STAT!B272</f>
        <v>42697</v>
      </c>
      <c r="B269" s="6">
        <f>TITRES_STAT!D272</f>
        <v>5.6364000000000001</v>
      </c>
      <c r="C269" s="2">
        <f t="shared" si="36"/>
        <v>-0.23489999999999966</v>
      </c>
      <c r="D269" s="2">
        <f t="shared" si="37"/>
        <v>0</v>
      </c>
      <c r="E269" s="2">
        <f t="shared" si="38"/>
        <v>0.23489999999999966</v>
      </c>
      <c r="F269" s="2">
        <f t="shared" ref="F269:G284" si="39">((F268*13)+D269)/14</f>
        <v>2.9563877038307432E-2</v>
      </c>
      <c r="G269" s="2">
        <f t="shared" si="39"/>
        <v>3.7591330612704872E-2</v>
      </c>
      <c r="H269" s="2">
        <f t="shared" si="31"/>
        <v>0.78645465740219445</v>
      </c>
      <c r="I269" s="2">
        <f t="shared" si="32"/>
        <v>44.023208433727156</v>
      </c>
    </row>
    <row r="270" spans="1:9" ht="13.5" x14ac:dyDescent="0.25">
      <c r="A270" s="3">
        <f>TITRES_STAT!B273</f>
        <v>42698</v>
      </c>
      <c r="B270" s="6">
        <f>TITRES_STAT!D273</f>
        <v>5.7773000000000003</v>
      </c>
      <c r="C270" s="2">
        <f t="shared" si="36"/>
        <v>0.14090000000000025</v>
      </c>
      <c r="D270" s="2">
        <f t="shared" si="37"/>
        <v>0.14090000000000025</v>
      </c>
      <c r="E270" s="2">
        <f t="shared" si="38"/>
        <v>0</v>
      </c>
      <c r="F270" s="2">
        <f t="shared" si="39"/>
        <v>3.7516457249856923E-2</v>
      </c>
      <c r="G270" s="2">
        <f t="shared" si="39"/>
        <v>3.4906235568940243E-2</v>
      </c>
      <c r="H270" s="2">
        <f t="shared" si="31"/>
        <v>1.0747780916037613</v>
      </c>
      <c r="I270" s="2">
        <f t="shared" si="32"/>
        <v>51.802074446090742</v>
      </c>
    </row>
    <row r="271" spans="1:9" ht="13.5" x14ac:dyDescent="0.25">
      <c r="A271" s="3">
        <f>TITRES_STAT!B274</f>
        <v>42699</v>
      </c>
      <c r="B271" s="6">
        <f>TITRES_STAT!D274</f>
        <v>5.7584999999999997</v>
      </c>
      <c r="C271" s="2">
        <f t="shared" si="36"/>
        <v>-1.8800000000000594E-2</v>
      </c>
      <c r="D271" s="2">
        <f t="shared" si="37"/>
        <v>0</v>
      </c>
      <c r="E271" s="2">
        <f t="shared" si="38"/>
        <v>1.8800000000000594E-2</v>
      </c>
      <c r="F271" s="2">
        <f t="shared" si="39"/>
        <v>3.4836710303438573E-2</v>
      </c>
      <c r="G271" s="2">
        <f t="shared" si="39"/>
        <v>3.3755790171158838E-2</v>
      </c>
      <c r="H271" s="2">
        <f t="shared" si="31"/>
        <v>1.0320217695038074</v>
      </c>
      <c r="I271" s="2">
        <f t="shared" si="32"/>
        <v>50.787928800379611</v>
      </c>
    </row>
    <row r="272" spans="1:9" ht="13.5" x14ac:dyDescent="0.25">
      <c r="A272" s="3">
        <f>TITRES_STAT!B275</f>
        <v>42702</v>
      </c>
      <c r="B272" s="6">
        <f>TITRES_STAT!D275</f>
        <v>5.7209000000000003</v>
      </c>
      <c r="C272" s="2">
        <f t="shared" si="36"/>
        <v>-3.7599999999999412E-2</v>
      </c>
      <c r="D272" s="2">
        <f t="shared" si="37"/>
        <v>0</v>
      </c>
      <c r="E272" s="2">
        <f t="shared" si="38"/>
        <v>3.7599999999999412E-2</v>
      </c>
      <c r="F272" s="2">
        <f t="shared" si="39"/>
        <v>3.234837385319296E-2</v>
      </c>
      <c r="G272" s="2">
        <f t="shared" si="39"/>
        <v>3.4030376587504595E-2</v>
      </c>
      <c r="H272" s="2">
        <f t="shared" si="31"/>
        <v>0.95057349042298755</v>
      </c>
      <c r="I272" s="2">
        <f t="shared" si="32"/>
        <v>48.733026214605886</v>
      </c>
    </row>
    <row r="273" spans="1:9" ht="13.5" x14ac:dyDescent="0.25">
      <c r="A273" s="3">
        <f>TITRES_STAT!B276</f>
        <v>42703</v>
      </c>
      <c r="B273" s="6">
        <f>TITRES_STAT!D276</f>
        <v>5.7584999999999997</v>
      </c>
      <c r="C273" s="2">
        <f t="shared" si="36"/>
        <v>3.7599999999999412E-2</v>
      </c>
      <c r="D273" s="2">
        <f t="shared" si="37"/>
        <v>3.7599999999999412E-2</v>
      </c>
      <c r="E273" s="2">
        <f t="shared" si="38"/>
        <v>0</v>
      </c>
      <c r="F273" s="2">
        <f t="shared" si="39"/>
        <v>3.2723490006536279E-2</v>
      </c>
      <c r="G273" s="2">
        <f t="shared" si="39"/>
        <v>3.1599635402682839E-2</v>
      </c>
      <c r="H273" s="2">
        <f t="shared" ref="H273:H336" si="40">F273/G273</f>
        <v>1.0355654294592913</v>
      </c>
      <c r="I273" s="2">
        <f t="shared" ref="I273:I336" si="41">IF(G273=0,100,100-(100/(1+H273)))</f>
        <v>50.873600743669996</v>
      </c>
    </row>
    <row r="274" spans="1:9" ht="13.5" x14ac:dyDescent="0.25">
      <c r="A274" s="3">
        <f>TITRES_STAT!B277</f>
        <v>42704</v>
      </c>
      <c r="B274" s="6">
        <f>TITRES_STAT!D277</f>
        <v>5.7584999999999997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3.0386097863212259E-2</v>
      </c>
      <c r="G274" s="2">
        <f t="shared" si="39"/>
        <v>2.9342518588205493E-2</v>
      </c>
      <c r="H274" s="2">
        <f t="shared" si="40"/>
        <v>1.0355654294592913</v>
      </c>
      <c r="I274" s="2">
        <f t="shared" si="41"/>
        <v>50.873600743669996</v>
      </c>
    </row>
    <row r="275" spans="1:9" ht="13.5" x14ac:dyDescent="0.25">
      <c r="A275" s="3">
        <f>TITRES_STAT!B278</f>
        <v>42705</v>
      </c>
      <c r="B275" s="6">
        <f>TITRES_STAT!D278</f>
        <v>5.7584999999999997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2.8215662301554239E-2</v>
      </c>
      <c r="G275" s="2">
        <f t="shared" si="39"/>
        <v>2.7246624403333673E-2</v>
      </c>
      <c r="H275" s="2">
        <f t="shared" si="40"/>
        <v>1.0355654294592913</v>
      </c>
      <c r="I275" s="2">
        <f t="shared" si="41"/>
        <v>50.873600743669996</v>
      </c>
    </row>
    <row r="276" spans="1:9" ht="13.5" x14ac:dyDescent="0.25">
      <c r="A276" s="3">
        <f>TITRES_STAT!B279</f>
        <v>42706</v>
      </c>
      <c r="B276" s="6">
        <f>TITRES_STAT!D279</f>
        <v>5.7302999999999997</v>
      </c>
      <c r="C276" s="2">
        <f t="shared" si="36"/>
        <v>-2.8200000000000003E-2</v>
      </c>
      <c r="D276" s="2">
        <f t="shared" si="37"/>
        <v>0</v>
      </c>
      <c r="E276" s="2">
        <f t="shared" si="38"/>
        <v>2.8200000000000003E-2</v>
      </c>
      <c r="F276" s="2">
        <f t="shared" si="39"/>
        <v>2.6200257851443223E-2</v>
      </c>
      <c r="G276" s="2">
        <f t="shared" si="39"/>
        <v>2.7314722660238409E-2</v>
      </c>
      <c r="H276" s="2">
        <f t="shared" si="40"/>
        <v>0.95919911680386583</v>
      </c>
      <c r="I276" s="2">
        <f t="shared" si="41"/>
        <v>48.958735667901522</v>
      </c>
    </row>
    <row r="277" spans="1:9" ht="13.5" x14ac:dyDescent="0.25">
      <c r="A277" s="3">
        <f>TITRES_STAT!B280</f>
        <v>42709</v>
      </c>
      <c r="B277" s="6">
        <f>TITRES_STAT!D280</f>
        <v>5.5612000000000004</v>
      </c>
      <c r="C277" s="2">
        <f t="shared" si="36"/>
        <v>-0.16909999999999936</v>
      </c>
      <c r="D277" s="2">
        <f t="shared" si="37"/>
        <v>0</v>
      </c>
      <c r="E277" s="2">
        <f t="shared" si="38"/>
        <v>0.16909999999999936</v>
      </c>
      <c r="F277" s="2">
        <f t="shared" si="39"/>
        <v>2.4328810862054424E-2</v>
      </c>
      <c r="G277" s="2">
        <f t="shared" si="39"/>
        <v>3.7442242470221335E-2</v>
      </c>
      <c r="H277" s="2">
        <f t="shared" si="40"/>
        <v>0.64976906448388283</v>
      </c>
      <c r="I277" s="2">
        <f t="shared" si="41"/>
        <v>39.385455726626674</v>
      </c>
    </row>
    <row r="278" spans="1:9" ht="13.5" x14ac:dyDescent="0.25">
      <c r="A278" s="3">
        <f>TITRES_STAT!B281</f>
        <v>42710</v>
      </c>
      <c r="B278" s="6">
        <f>TITRES_STAT!D281</f>
        <v>5.4108999999999998</v>
      </c>
      <c r="C278" s="2">
        <f t="shared" si="36"/>
        <v>-0.15030000000000054</v>
      </c>
      <c r="D278" s="2">
        <f t="shared" si="37"/>
        <v>0</v>
      </c>
      <c r="E278" s="2">
        <f t="shared" si="38"/>
        <v>0.15030000000000054</v>
      </c>
      <c r="F278" s="2">
        <f t="shared" si="39"/>
        <v>2.2591038657621965E-2</v>
      </c>
      <c r="G278" s="2">
        <f t="shared" si="39"/>
        <v>4.5503510865205557E-2</v>
      </c>
      <c r="H278" s="2">
        <f t="shared" si="40"/>
        <v>0.49646803572021281</v>
      </c>
      <c r="I278" s="2">
        <f t="shared" si="41"/>
        <v>33.175986647872165</v>
      </c>
    </row>
    <row r="279" spans="1:9" ht="13.5" x14ac:dyDescent="0.25">
      <c r="A279" s="3">
        <f>TITRES_STAT!B282</f>
        <v>42711</v>
      </c>
      <c r="B279" s="6">
        <f>TITRES_STAT!D282</f>
        <v>5.5705999999999998</v>
      </c>
      <c r="C279" s="2">
        <f t="shared" si="36"/>
        <v>0.15969999999999995</v>
      </c>
      <c r="D279" s="2">
        <f t="shared" si="37"/>
        <v>0.15969999999999995</v>
      </c>
      <c r="E279" s="2">
        <f t="shared" si="38"/>
        <v>0</v>
      </c>
      <c r="F279" s="2">
        <f t="shared" si="39"/>
        <v>3.2384535896363247E-2</v>
      </c>
      <c r="G279" s="2">
        <f t="shared" si="39"/>
        <v>4.2253260089119449E-2</v>
      </c>
      <c r="H279" s="2">
        <f t="shared" si="40"/>
        <v>0.76643875118887039</v>
      </c>
      <c r="I279" s="2">
        <f t="shared" si="41"/>
        <v>43.388923090202383</v>
      </c>
    </row>
    <row r="280" spans="1:9" ht="13.5" x14ac:dyDescent="0.25">
      <c r="A280" s="3">
        <f>TITRES_STAT!B283</f>
        <v>42712</v>
      </c>
      <c r="B280" s="6">
        <f>TITRES_STAT!D283</f>
        <v>5.6833999999999998</v>
      </c>
      <c r="C280" s="2">
        <f t="shared" si="36"/>
        <v>0.11280000000000001</v>
      </c>
      <c r="D280" s="2">
        <f t="shared" si="37"/>
        <v>0.11280000000000001</v>
      </c>
      <c r="E280" s="2">
        <f t="shared" si="38"/>
        <v>0</v>
      </c>
      <c r="F280" s="2">
        <f t="shared" si="39"/>
        <v>3.8128497618051586E-2</v>
      </c>
      <c r="G280" s="2">
        <f t="shared" si="39"/>
        <v>3.9235170082753776E-2</v>
      </c>
      <c r="H280" s="2">
        <f t="shared" si="40"/>
        <v>0.97179386600419915</v>
      </c>
      <c r="I280" s="2">
        <f t="shared" si="41"/>
        <v>49.284759566349599</v>
      </c>
    </row>
    <row r="281" spans="1:9" ht="13.5" x14ac:dyDescent="0.25">
      <c r="A281" s="3">
        <f>TITRES_STAT!B284</f>
        <v>42713</v>
      </c>
      <c r="B281" s="6">
        <f>TITRES_STAT!D284</f>
        <v>5.6740000000000004</v>
      </c>
      <c r="C281" s="2">
        <f t="shared" si="36"/>
        <v>-9.3999999999994088E-3</v>
      </c>
      <c r="D281" s="2">
        <f t="shared" si="37"/>
        <v>0</v>
      </c>
      <c r="E281" s="2">
        <f t="shared" si="38"/>
        <v>9.3999999999994088E-3</v>
      </c>
      <c r="F281" s="2">
        <f t="shared" si="39"/>
        <v>3.5405033502476473E-2</v>
      </c>
      <c r="G281" s="2">
        <f t="shared" si="39"/>
        <v>3.7104086505414177E-2</v>
      </c>
      <c r="H281" s="2">
        <f t="shared" si="40"/>
        <v>0.95420846696522821</v>
      </c>
      <c r="I281" s="2">
        <f t="shared" si="41"/>
        <v>48.82838668932073</v>
      </c>
    </row>
    <row r="282" spans="1:9" ht="13.5" x14ac:dyDescent="0.25">
      <c r="A282" s="3">
        <f>TITRES_STAT!B285</f>
        <v>42717</v>
      </c>
      <c r="B282" s="6">
        <f>TITRES_STAT!D285</f>
        <v>5.6740000000000004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3.2876102538013867E-2</v>
      </c>
      <c r="G282" s="2">
        <f t="shared" si="39"/>
        <v>3.445379461217031E-2</v>
      </c>
      <c r="H282" s="2">
        <f t="shared" si="40"/>
        <v>0.9542084669652281</v>
      </c>
      <c r="I282" s="2">
        <f t="shared" si="41"/>
        <v>48.82838668932073</v>
      </c>
    </row>
    <row r="283" spans="1:9" ht="13.5" x14ac:dyDescent="0.25">
      <c r="A283" s="3">
        <f>TITRES_STAT!B286</f>
        <v>42718</v>
      </c>
      <c r="B283" s="6">
        <f>TITRES_STAT!D286</f>
        <v>5.6740000000000004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3.0527809499584304E-2</v>
      </c>
      <c r="G283" s="2">
        <f t="shared" si="39"/>
        <v>3.1992809282729573E-2</v>
      </c>
      <c r="H283" s="2">
        <f t="shared" si="40"/>
        <v>0.9542084669652281</v>
      </c>
      <c r="I283" s="2">
        <f t="shared" si="41"/>
        <v>48.82838668932073</v>
      </c>
    </row>
    <row r="284" spans="1:9" ht="13.5" x14ac:dyDescent="0.25">
      <c r="A284" s="3">
        <f>TITRES_STAT!B287</f>
        <v>42719</v>
      </c>
      <c r="B284" s="6">
        <f>TITRES_STAT!D287</f>
        <v>5.6740000000000004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2.8347251678185425E-2</v>
      </c>
      <c r="G284" s="2">
        <f t="shared" si="39"/>
        <v>2.9707608619677462E-2</v>
      </c>
      <c r="H284" s="2">
        <f t="shared" si="40"/>
        <v>0.95420846696522799</v>
      </c>
      <c r="I284" s="2">
        <f t="shared" si="41"/>
        <v>48.828386689320723</v>
      </c>
    </row>
    <row r="285" spans="1:9" ht="13.5" x14ac:dyDescent="0.25">
      <c r="A285" s="3">
        <f>TITRES_STAT!B288</f>
        <v>42720</v>
      </c>
      <c r="B285" s="6">
        <f>TITRES_STAT!D288</f>
        <v>5.6740000000000004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2.6322447986886464E-2</v>
      </c>
      <c r="G285" s="2">
        <f t="shared" si="42"/>
        <v>2.7585636575414789E-2</v>
      </c>
      <c r="H285" s="2">
        <f t="shared" si="40"/>
        <v>0.95420846696522788</v>
      </c>
      <c r="I285" s="2">
        <f t="shared" si="41"/>
        <v>48.828386689320716</v>
      </c>
    </row>
    <row r="286" spans="1:9" ht="13.5" x14ac:dyDescent="0.25">
      <c r="A286" s="3">
        <f>TITRES_STAT!B289</f>
        <v>42723</v>
      </c>
      <c r="B286" s="6">
        <f>TITRES_STAT!D289</f>
        <v>5.6364000000000001</v>
      </c>
      <c r="C286" s="2">
        <f t="shared" si="36"/>
        <v>-3.76000000000003E-2</v>
      </c>
      <c r="D286" s="2">
        <f t="shared" si="37"/>
        <v>0</v>
      </c>
      <c r="E286" s="2">
        <f t="shared" si="38"/>
        <v>3.76000000000003E-2</v>
      </c>
      <c r="F286" s="2">
        <f t="shared" si="42"/>
        <v>2.4442273130680287E-2</v>
      </c>
      <c r="G286" s="2">
        <f t="shared" si="42"/>
        <v>2.8300948248599467E-2</v>
      </c>
      <c r="H286" s="2">
        <f t="shared" si="40"/>
        <v>0.86365562439731558</v>
      </c>
      <c r="I286" s="2">
        <f t="shared" si="41"/>
        <v>46.342017972156832</v>
      </c>
    </row>
    <row r="287" spans="1:9" ht="13.5" x14ac:dyDescent="0.25">
      <c r="A287" s="3">
        <f>TITRES_STAT!B290</f>
        <v>42724</v>
      </c>
      <c r="B287" s="6">
        <f>TITRES_STAT!D290</f>
        <v>5.8055000000000003</v>
      </c>
      <c r="C287" s="2">
        <f t="shared" si="36"/>
        <v>0.16910000000000025</v>
      </c>
      <c r="D287" s="2">
        <f t="shared" si="37"/>
        <v>0.16910000000000025</v>
      </c>
      <c r="E287" s="2">
        <f t="shared" si="38"/>
        <v>0</v>
      </c>
      <c r="F287" s="2">
        <f t="shared" si="42"/>
        <v>3.4774967907060285E-2</v>
      </c>
      <c r="G287" s="2">
        <f t="shared" si="42"/>
        <v>2.6279451945128075E-2</v>
      </c>
      <c r="H287" s="2">
        <f t="shared" si="40"/>
        <v>1.3232759944792984</v>
      </c>
      <c r="I287" s="2">
        <f t="shared" si="41"/>
        <v>56.957330839028288</v>
      </c>
    </row>
    <row r="288" spans="1:9" ht="13.5" x14ac:dyDescent="0.25">
      <c r="A288" s="3">
        <f>TITRES_STAT!B291</f>
        <v>42725</v>
      </c>
      <c r="B288" s="6">
        <f>TITRES_STAT!D291</f>
        <v>5.8525</v>
      </c>
      <c r="C288" s="2">
        <f t="shared" si="36"/>
        <v>4.6999999999999709E-2</v>
      </c>
      <c r="D288" s="2">
        <f t="shared" si="37"/>
        <v>4.6999999999999709E-2</v>
      </c>
      <c r="E288" s="2">
        <f t="shared" si="38"/>
        <v>0</v>
      </c>
      <c r="F288" s="2">
        <f t="shared" si="42"/>
        <v>3.5648184485127389E-2</v>
      </c>
      <c r="G288" s="2">
        <f t="shared" si="42"/>
        <v>2.4402348234761784E-2</v>
      </c>
      <c r="H288" s="2">
        <f t="shared" si="40"/>
        <v>1.4608505764353292</v>
      </c>
      <c r="I288" s="2">
        <f t="shared" si="41"/>
        <v>59.363644035285063</v>
      </c>
    </row>
    <row r="289" spans="1:9" ht="13.5" x14ac:dyDescent="0.25">
      <c r="A289" s="3">
        <f>TITRES_STAT!B292</f>
        <v>42726</v>
      </c>
      <c r="B289" s="6">
        <f>TITRES_STAT!D292</f>
        <v>5.9181999999999997</v>
      </c>
      <c r="C289" s="2">
        <f t="shared" si="36"/>
        <v>6.5699999999999648E-2</v>
      </c>
      <c r="D289" s="2">
        <f t="shared" si="37"/>
        <v>6.5699999999999648E-2</v>
      </c>
      <c r="E289" s="2">
        <f t="shared" si="38"/>
        <v>0</v>
      </c>
      <c r="F289" s="2">
        <f t="shared" si="42"/>
        <v>3.7794742736189692E-2</v>
      </c>
      <c r="G289" s="2">
        <f t="shared" si="42"/>
        <v>2.2659323360850227E-2</v>
      </c>
      <c r="H289" s="2">
        <f t="shared" si="40"/>
        <v>1.6679554872097271</v>
      </c>
      <c r="I289" s="2">
        <f t="shared" si="41"/>
        <v>62.51811528363065</v>
      </c>
    </row>
    <row r="290" spans="1:9" ht="13.5" x14ac:dyDescent="0.25">
      <c r="A290" s="3">
        <f>TITRES_STAT!B293</f>
        <v>42727</v>
      </c>
      <c r="B290" s="6">
        <f>TITRES_STAT!D293</f>
        <v>6.0590999999999999</v>
      </c>
      <c r="C290" s="2">
        <f t="shared" si="36"/>
        <v>0.14090000000000025</v>
      </c>
      <c r="D290" s="2">
        <f t="shared" si="37"/>
        <v>0.14090000000000025</v>
      </c>
      <c r="E290" s="2">
        <f t="shared" si="38"/>
        <v>0</v>
      </c>
      <c r="F290" s="2">
        <f t="shared" si="42"/>
        <v>4.5159403969319015E-2</v>
      </c>
      <c r="G290" s="2">
        <f t="shared" si="42"/>
        <v>2.1040800263646638E-2</v>
      </c>
      <c r="H290" s="2">
        <f t="shared" si="40"/>
        <v>2.146277869827196</v>
      </c>
      <c r="I290" s="2">
        <f t="shared" si="41"/>
        <v>68.216411856371622</v>
      </c>
    </row>
    <row r="291" spans="1:9" ht="13.5" x14ac:dyDescent="0.25">
      <c r="A291" s="3">
        <f>TITRES_STAT!B294</f>
        <v>42730</v>
      </c>
      <c r="B291" s="6">
        <f>TITRES_STAT!D294</f>
        <v>6.0590999999999999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4.1933732257224798E-2</v>
      </c>
      <c r="G291" s="2">
        <f t="shared" si="42"/>
        <v>1.953788595910045E-2</v>
      </c>
      <c r="H291" s="2">
        <f t="shared" si="40"/>
        <v>2.146277869827196</v>
      </c>
      <c r="I291" s="2">
        <f t="shared" si="41"/>
        <v>68.216411856371622</v>
      </c>
    </row>
    <row r="292" spans="1:9" ht="13.5" x14ac:dyDescent="0.25">
      <c r="A292" s="3">
        <f>TITRES_STAT!B295</f>
        <v>42731</v>
      </c>
      <c r="B292" s="6">
        <f>TITRES_STAT!D295</f>
        <v>6.1060999999999996</v>
      </c>
      <c r="C292" s="2">
        <f t="shared" si="36"/>
        <v>4.6999999999999709E-2</v>
      </c>
      <c r="D292" s="2">
        <f t="shared" si="37"/>
        <v>4.6999999999999709E-2</v>
      </c>
      <c r="E292" s="2">
        <f t="shared" si="38"/>
        <v>0</v>
      </c>
      <c r="F292" s="2">
        <f t="shared" si="42"/>
        <v>4.2295608524565868E-2</v>
      </c>
      <c r="G292" s="2">
        <f t="shared" si="42"/>
        <v>1.8142322676307561E-2</v>
      </c>
      <c r="H292" s="2">
        <f t="shared" si="40"/>
        <v>2.3313226911017622</v>
      </c>
      <c r="I292" s="2">
        <f t="shared" si="41"/>
        <v>69.981893298085993</v>
      </c>
    </row>
    <row r="293" spans="1:9" ht="13.5" x14ac:dyDescent="0.25">
      <c r="A293" s="3">
        <f>TITRES_STAT!B296</f>
        <v>42732</v>
      </c>
      <c r="B293" s="6">
        <f>TITRES_STAT!D296</f>
        <v>6.2093999999999996</v>
      </c>
      <c r="C293" s="2">
        <f t="shared" si="36"/>
        <v>0.10329999999999995</v>
      </c>
      <c r="D293" s="2">
        <f t="shared" si="37"/>
        <v>0.10329999999999995</v>
      </c>
      <c r="E293" s="2">
        <f t="shared" si="38"/>
        <v>0</v>
      </c>
      <c r="F293" s="2">
        <f t="shared" si="42"/>
        <v>4.6653065058525449E-2</v>
      </c>
      <c r="G293" s="2">
        <f t="shared" si="42"/>
        <v>1.6846442485142735E-2</v>
      </c>
      <c r="H293" s="2">
        <f t="shared" si="40"/>
        <v>2.7693125773984542</v>
      </c>
      <c r="I293" s="2">
        <f t="shared" si="41"/>
        <v>73.469963568524449</v>
      </c>
    </row>
    <row r="294" spans="1:9" ht="13.5" x14ac:dyDescent="0.25">
      <c r="A294" s="3">
        <f>TITRES_STAT!B297</f>
        <v>42733</v>
      </c>
      <c r="B294" s="6">
        <f>TITRES_STAT!D297</f>
        <v>6.3410000000000002</v>
      </c>
      <c r="C294" s="2">
        <f t="shared" si="36"/>
        <v>0.13160000000000061</v>
      </c>
      <c r="D294" s="2">
        <f t="shared" si="37"/>
        <v>0.13160000000000061</v>
      </c>
      <c r="E294" s="2">
        <f t="shared" si="38"/>
        <v>0</v>
      </c>
      <c r="F294" s="2">
        <f t="shared" si="42"/>
        <v>5.272070326863082E-2</v>
      </c>
      <c r="G294" s="2">
        <f t="shared" si="42"/>
        <v>1.5643125164775395E-2</v>
      </c>
      <c r="H294" s="2">
        <f t="shared" si="40"/>
        <v>3.3702155236439153</v>
      </c>
      <c r="I294" s="2">
        <f t="shared" si="41"/>
        <v>77.117833329048423</v>
      </c>
    </row>
    <row r="295" spans="1:9" ht="13.5" x14ac:dyDescent="0.25">
      <c r="A295" s="3">
        <f>TITRES_STAT!B298</f>
        <v>42734</v>
      </c>
      <c r="B295" s="6">
        <f>TITRES_STAT!D298</f>
        <v>6.2657999999999996</v>
      </c>
      <c r="C295" s="2">
        <f t="shared" si="36"/>
        <v>-7.52000000000006E-2</v>
      </c>
      <c r="D295" s="2">
        <f t="shared" si="37"/>
        <v>0</v>
      </c>
      <c r="E295" s="2">
        <f t="shared" si="38"/>
        <v>7.52000000000006E-2</v>
      </c>
      <c r="F295" s="2">
        <f t="shared" si="42"/>
        <v>4.89549387494429E-2</v>
      </c>
      <c r="G295" s="2">
        <f t="shared" si="42"/>
        <v>1.9897187653005768E-2</v>
      </c>
      <c r="H295" s="2">
        <f t="shared" si="40"/>
        <v>2.4603948861108282</v>
      </c>
      <c r="I295" s="2">
        <f t="shared" si="41"/>
        <v>71.101564043636941</v>
      </c>
    </row>
    <row r="296" spans="1:9" ht="13.5" x14ac:dyDescent="0.25">
      <c r="A296" s="3">
        <f>TITRES_STAT!B299</f>
        <v>42737</v>
      </c>
      <c r="B296" s="6">
        <f>TITRES_STAT!D299</f>
        <v>6.2657999999999996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4.545815741019698E-2</v>
      </c>
      <c r="G296" s="2">
        <f t="shared" si="42"/>
        <v>1.8475959963505355E-2</v>
      </c>
      <c r="H296" s="2">
        <f t="shared" si="40"/>
        <v>2.4603948861108282</v>
      </c>
      <c r="I296" s="2">
        <f t="shared" si="41"/>
        <v>71.101564043636941</v>
      </c>
    </row>
    <row r="297" spans="1:9" ht="13.5" x14ac:dyDescent="0.25">
      <c r="A297" s="3">
        <f>TITRES_STAT!B300</f>
        <v>42738</v>
      </c>
      <c r="B297" s="6">
        <f>TITRES_STAT!D300</f>
        <v>6.2469999999999999</v>
      </c>
      <c r="C297" s="2">
        <f t="shared" si="36"/>
        <v>-1.8799999999999706E-2</v>
      </c>
      <c r="D297" s="2">
        <f t="shared" si="37"/>
        <v>0</v>
      </c>
      <c r="E297" s="2">
        <f t="shared" si="38"/>
        <v>1.8799999999999706E-2</v>
      </c>
      <c r="F297" s="2">
        <f t="shared" si="42"/>
        <v>4.221114616661148E-2</v>
      </c>
      <c r="G297" s="2">
        <f t="shared" si="42"/>
        <v>1.8499105680397809E-2</v>
      </c>
      <c r="H297" s="2">
        <f t="shared" si="40"/>
        <v>2.2817938821409967</v>
      </c>
      <c r="I297" s="2">
        <f t="shared" si="41"/>
        <v>69.528860254087192</v>
      </c>
    </row>
    <row r="298" spans="1:9" ht="13.5" x14ac:dyDescent="0.25">
      <c r="A298" s="3">
        <f>TITRES_STAT!B301</f>
        <v>42739</v>
      </c>
      <c r="B298" s="6">
        <f>TITRES_STAT!D301</f>
        <v>6.2469999999999999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3.9196064297567799E-2</v>
      </c>
      <c r="G298" s="2">
        <f t="shared" si="42"/>
        <v>1.7177740988940822E-2</v>
      </c>
      <c r="H298" s="2">
        <f t="shared" si="40"/>
        <v>2.2817938821409967</v>
      </c>
      <c r="I298" s="2">
        <f t="shared" si="41"/>
        <v>69.528860254087192</v>
      </c>
    </row>
    <row r="299" spans="1:9" ht="13.5" x14ac:dyDescent="0.25">
      <c r="A299" s="3">
        <f>TITRES_STAT!B302</f>
        <v>42740</v>
      </c>
      <c r="B299" s="6">
        <f>TITRES_STAT!D302</f>
        <v>6.1813000000000002</v>
      </c>
      <c r="C299" s="2">
        <f t="shared" si="36"/>
        <v>-6.5699999999999648E-2</v>
      </c>
      <c r="D299" s="2">
        <f t="shared" si="37"/>
        <v>0</v>
      </c>
      <c r="E299" s="2">
        <f t="shared" si="38"/>
        <v>6.5699999999999648E-2</v>
      </c>
      <c r="F299" s="2">
        <f t="shared" si="42"/>
        <v>3.6396345419170098E-2</v>
      </c>
      <c r="G299" s="2">
        <f t="shared" si="42"/>
        <v>2.0643616632587878E-2</v>
      </c>
      <c r="H299" s="2">
        <f t="shared" si="40"/>
        <v>1.7630798937486112</v>
      </c>
      <c r="I299" s="2">
        <f t="shared" si="41"/>
        <v>63.808502162298268</v>
      </c>
    </row>
    <row r="300" spans="1:9" ht="13.5" x14ac:dyDescent="0.25">
      <c r="A300" s="3">
        <f>TITRES_STAT!B303</f>
        <v>42741</v>
      </c>
      <c r="B300" s="6">
        <f>TITRES_STAT!D303</f>
        <v>6.2657999999999996</v>
      </c>
      <c r="C300" s="2">
        <f t="shared" si="36"/>
        <v>8.4499999999999353E-2</v>
      </c>
      <c r="D300" s="2">
        <f t="shared" si="37"/>
        <v>8.4499999999999353E-2</v>
      </c>
      <c r="E300" s="2">
        <f t="shared" si="38"/>
        <v>0</v>
      </c>
      <c r="F300" s="2">
        <f t="shared" si="42"/>
        <v>3.9832320746372184E-2</v>
      </c>
      <c r="G300" s="2">
        <f t="shared" si="42"/>
        <v>1.9169072587403028E-2</v>
      </c>
      <c r="H300" s="2">
        <f t="shared" si="40"/>
        <v>2.0779472019187839</v>
      </c>
      <c r="I300" s="2">
        <f t="shared" si="41"/>
        <v>67.510813721021506</v>
      </c>
    </row>
    <row r="301" spans="1:9" ht="13.5" x14ac:dyDescent="0.25">
      <c r="A301" s="3">
        <f>TITRES_STAT!B304</f>
        <v>42744</v>
      </c>
      <c r="B301" s="6">
        <f>TITRES_STAT!D304</f>
        <v>6.3410000000000002</v>
      </c>
      <c r="C301" s="2">
        <f t="shared" si="36"/>
        <v>7.52000000000006E-2</v>
      </c>
      <c r="D301" s="2">
        <f t="shared" si="37"/>
        <v>7.52000000000006E-2</v>
      </c>
      <c r="E301" s="2">
        <f t="shared" si="38"/>
        <v>0</v>
      </c>
      <c r="F301" s="2">
        <f t="shared" ref="F301:G316" si="43">((F300*13)+D301)/14</f>
        <v>4.2358583550202784E-2</v>
      </c>
      <c r="G301" s="2">
        <f t="shared" si="43"/>
        <v>1.779985311687424E-2</v>
      </c>
      <c r="H301" s="2">
        <f t="shared" si="40"/>
        <v>2.3797153421477897</v>
      </c>
      <c r="I301" s="2">
        <f t="shared" si="41"/>
        <v>70.411709307905625</v>
      </c>
    </row>
    <row r="302" spans="1:9" ht="13.5" x14ac:dyDescent="0.25">
      <c r="A302" s="3">
        <f>TITRES_STAT!B305</f>
        <v>42745</v>
      </c>
      <c r="B302" s="6">
        <f>TITRES_STAT!D305</f>
        <v>6.3410000000000002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3.9332970439474015E-2</v>
      </c>
      <c r="G302" s="2">
        <f t="shared" si="43"/>
        <v>1.652843503709751E-2</v>
      </c>
      <c r="H302" s="2">
        <f t="shared" si="40"/>
        <v>2.3797153421477897</v>
      </c>
      <c r="I302" s="2">
        <f t="shared" si="41"/>
        <v>70.411709307905625</v>
      </c>
    </row>
    <row r="303" spans="1:9" ht="13.5" x14ac:dyDescent="0.25">
      <c r="A303" s="3">
        <f>TITRES_STAT!B306</f>
        <v>42746</v>
      </c>
      <c r="B303" s="6">
        <f>TITRES_STAT!D306</f>
        <v>6.3410000000000002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3.6523472550940163E-2</v>
      </c>
      <c r="G303" s="2">
        <f t="shared" si="43"/>
        <v>1.5347832534447688E-2</v>
      </c>
      <c r="H303" s="2">
        <f t="shared" si="40"/>
        <v>2.3797153421477901</v>
      </c>
      <c r="I303" s="2">
        <f t="shared" si="41"/>
        <v>70.411709307905625</v>
      </c>
    </row>
    <row r="304" spans="1:9" ht="13.5" x14ac:dyDescent="0.25">
      <c r="A304" s="3">
        <f>TITRES_STAT!B307</f>
        <v>42747</v>
      </c>
      <c r="B304" s="6">
        <f>TITRES_STAT!D307</f>
        <v>6.1531000000000002</v>
      </c>
      <c r="C304" s="2">
        <f t="shared" si="36"/>
        <v>-0.18789999999999996</v>
      </c>
      <c r="D304" s="2">
        <f t="shared" si="37"/>
        <v>0</v>
      </c>
      <c r="E304" s="2">
        <f t="shared" si="38"/>
        <v>0.18789999999999996</v>
      </c>
      <c r="F304" s="2">
        <f t="shared" si="43"/>
        <v>3.3914653083015868E-2</v>
      </c>
      <c r="G304" s="2">
        <f t="shared" si="43"/>
        <v>2.7672987353415706E-2</v>
      </c>
      <c r="H304" s="2">
        <f t="shared" si="40"/>
        <v>1.2255508467476586</v>
      </c>
      <c r="I304" s="2">
        <f t="shared" si="41"/>
        <v>55.067303833504205</v>
      </c>
    </row>
    <row r="305" spans="1:9" ht="13.5" x14ac:dyDescent="0.25">
      <c r="A305" s="3">
        <f>TITRES_STAT!B308</f>
        <v>42748</v>
      </c>
      <c r="B305" s="6">
        <f>TITRES_STAT!D308</f>
        <v>5.984</v>
      </c>
      <c r="C305" s="2">
        <f t="shared" si="36"/>
        <v>-0.16910000000000025</v>
      </c>
      <c r="D305" s="2">
        <f t="shared" si="37"/>
        <v>0</v>
      </c>
      <c r="E305" s="2">
        <f t="shared" si="38"/>
        <v>0.16910000000000025</v>
      </c>
      <c r="F305" s="2">
        <f t="shared" si="43"/>
        <v>3.1492177862800445E-2</v>
      </c>
      <c r="G305" s="2">
        <f t="shared" si="43"/>
        <v>3.7774916828171745E-2</v>
      </c>
      <c r="H305" s="2">
        <f t="shared" si="40"/>
        <v>0.83367960824507326</v>
      </c>
      <c r="I305" s="2">
        <f t="shared" si="41"/>
        <v>45.464845903093618</v>
      </c>
    </row>
    <row r="306" spans="1:9" ht="13.5" x14ac:dyDescent="0.25">
      <c r="A306" s="3">
        <f>TITRES_STAT!B309</f>
        <v>42751</v>
      </c>
      <c r="B306" s="6">
        <f>TITRES_STAT!D309</f>
        <v>6.1531000000000002</v>
      </c>
      <c r="C306" s="2">
        <f t="shared" si="36"/>
        <v>0.16910000000000025</v>
      </c>
      <c r="D306" s="2">
        <f t="shared" si="37"/>
        <v>0.16910000000000025</v>
      </c>
      <c r="E306" s="2">
        <f t="shared" si="38"/>
        <v>0</v>
      </c>
      <c r="F306" s="2">
        <f t="shared" si="43"/>
        <v>4.1321308015457574E-2</v>
      </c>
      <c r="G306" s="2">
        <f t="shared" si="43"/>
        <v>3.5076708483302334E-2</v>
      </c>
      <c r="H306" s="2">
        <f t="shared" si="40"/>
        <v>1.1780269529887011</v>
      </c>
      <c r="I306" s="2">
        <f t="shared" si="41"/>
        <v>54.086885902500235</v>
      </c>
    </row>
    <row r="307" spans="1:9" ht="13.5" x14ac:dyDescent="0.25">
      <c r="A307" s="3">
        <f>TITRES_STAT!B310</f>
        <v>42752</v>
      </c>
      <c r="B307" s="6">
        <f>TITRES_STAT!D310</f>
        <v>6.1531000000000002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3.8369786014353466E-2</v>
      </c>
      <c r="G307" s="2">
        <f t="shared" si="43"/>
        <v>3.2571229305923592E-2</v>
      </c>
      <c r="H307" s="2">
        <f t="shared" si="40"/>
        <v>1.1780269529887015</v>
      </c>
      <c r="I307" s="2">
        <f t="shared" si="41"/>
        <v>54.086885902500235</v>
      </c>
    </row>
    <row r="308" spans="1:9" ht="13.5" x14ac:dyDescent="0.25">
      <c r="A308" s="3">
        <f>TITRES_STAT!B311</f>
        <v>42753</v>
      </c>
      <c r="B308" s="6">
        <f>TITRES_STAT!D311</f>
        <v>6.0872999999999999</v>
      </c>
      <c r="C308" s="2">
        <f t="shared" si="36"/>
        <v>-6.5800000000000303E-2</v>
      </c>
      <c r="D308" s="2">
        <f t="shared" si="37"/>
        <v>0</v>
      </c>
      <c r="E308" s="2">
        <f t="shared" si="38"/>
        <v>6.5800000000000303E-2</v>
      </c>
      <c r="F308" s="2">
        <f t="shared" si="43"/>
        <v>3.5629087013328217E-2</v>
      </c>
      <c r="G308" s="2">
        <f t="shared" si="43"/>
        <v>3.4944712926929071E-2</v>
      </c>
      <c r="H308" s="2">
        <f t="shared" si="40"/>
        <v>1.0195844815732269</v>
      </c>
      <c r="I308" s="2">
        <f t="shared" si="41"/>
        <v>50.484864132991618</v>
      </c>
    </row>
    <row r="309" spans="1:9" ht="13.5" x14ac:dyDescent="0.25">
      <c r="A309" s="3">
        <f>TITRES_STAT!B312</f>
        <v>42754</v>
      </c>
      <c r="B309" s="6">
        <f>TITRES_STAT!D312</f>
        <v>5.8148999999999997</v>
      </c>
      <c r="C309" s="2">
        <f t="shared" si="36"/>
        <v>-0.2724000000000002</v>
      </c>
      <c r="D309" s="2">
        <f t="shared" si="37"/>
        <v>0</v>
      </c>
      <c r="E309" s="2">
        <f t="shared" si="38"/>
        <v>0.2724000000000002</v>
      </c>
      <c r="F309" s="2">
        <f t="shared" si="43"/>
        <v>3.3084152226661917E-2</v>
      </c>
      <c r="G309" s="2">
        <f t="shared" si="43"/>
        <v>5.1905804860719863E-2</v>
      </c>
      <c r="H309" s="2">
        <f t="shared" si="40"/>
        <v>0.63738829048961754</v>
      </c>
      <c r="I309" s="2">
        <f t="shared" si="41"/>
        <v>38.92713134640919</v>
      </c>
    </row>
    <row r="310" spans="1:9" ht="13.5" x14ac:dyDescent="0.25">
      <c r="A310" s="3">
        <f>TITRES_STAT!B313</f>
        <v>42755</v>
      </c>
      <c r="B310" s="6">
        <f>TITRES_STAT!D313</f>
        <v>5.8243</v>
      </c>
      <c r="C310" s="2">
        <f t="shared" si="36"/>
        <v>9.400000000000297E-3</v>
      </c>
      <c r="D310" s="2">
        <f t="shared" si="37"/>
        <v>9.400000000000297E-3</v>
      </c>
      <c r="E310" s="2">
        <f t="shared" si="38"/>
        <v>0</v>
      </c>
      <c r="F310" s="2">
        <f t="shared" si="43"/>
        <v>3.1392427067614657E-2</v>
      </c>
      <c r="G310" s="2">
        <f t="shared" si="43"/>
        <v>4.8198247370668447E-2</v>
      </c>
      <c r="H310" s="2">
        <f t="shared" si="40"/>
        <v>0.65131885037626602</v>
      </c>
      <c r="I310" s="2">
        <f t="shared" si="41"/>
        <v>39.442343326236355</v>
      </c>
    </row>
    <row r="311" spans="1:9" ht="13.5" x14ac:dyDescent="0.25">
      <c r="A311" s="3">
        <f>TITRES_STAT!B314</f>
        <v>42758</v>
      </c>
      <c r="B311" s="6">
        <f>TITRES_STAT!D314</f>
        <v>5.6551999999999998</v>
      </c>
      <c r="C311" s="2">
        <f t="shared" si="36"/>
        <v>-0.16910000000000025</v>
      </c>
      <c r="D311" s="2">
        <f t="shared" si="37"/>
        <v>0</v>
      </c>
      <c r="E311" s="2">
        <f t="shared" si="38"/>
        <v>0.16910000000000025</v>
      </c>
      <c r="F311" s="2">
        <f t="shared" si="43"/>
        <v>2.9150110848499326E-2</v>
      </c>
      <c r="G311" s="2">
        <f t="shared" si="43"/>
        <v>5.6834086844192153E-2</v>
      </c>
      <c r="H311" s="2">
        <f t="shared" si="40"/>
        <v>0.51289837608217259</v>
      </c>
      <c r="I311" s="2">
        <f t="shared" si="41"/>
        <v>33.901707093531485</v>
      </c>
    </row>
    <row r="312" spans="1:9" ht="13.5" x14ac:dyDescent="0.25">
      <c r="A312" s="3">
        <f>TITRES_STAT!B315</f>
        <v>42759</v>
      </c>
      <c r="B312" s="6">
        <f>TITRES_STAT!D315</f>
        <v>5.6551999999999998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2.7067960073606515E-2</v>
      </c>
      <c r="G312" s="2">
        <f t="shared" si="43"/>
        <v>5.2774509212464141E-2</v>
      </c>
      <c r="H312" s="2">
        <f t="shared" si="40"/>
        <v>0.51289837608217259</v>
      </c>
      <c r="I312" s="2">
        <f t="shared" si="41"/>
        <v>33.901707093531485</v>
      </c>
    </row>
    <row r="313" spans="1:9" ht="13.5" x14ac:dyDescent="0.25">
      <c r="A313" s="3">
        <f>TITRES_STAT!B316</f>
        <v>42760</v>
      </c>
      <c r="B313" s="6">
        <f>TITRES_STAT!D316</f>
        <v>5.6551999999999998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2.5134534354063192E-2</v>
      </c>
      <c r="G313" s="2">
        <f t="shared" si="43"/>
        <v>4.9004901411573841E-2</v>
      </c>
      <c r="H313" s="2">
        <f t="shared" si="40"/>
        <v>0.51289837608217259</v>
      </c>
      <c r="I313" s="2">
        <f t="shared" si="41"/>
        <v>33.901707093531485</v>
      </c>
    </row>
    <row r="314" spans="1:9" ht="13.5" x14ac:dyDescent="0.25">
      <c r="A314" s="3">
        <f>TITRES_STAT!B317</f>
        <v>42761</v>
      </c>
      <c r="B314" s="6">
        <f>TITRES_STAT!D317</f>
        <v>5.6551999999999998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2.3339210471630106E-2</v>
      </c>
      <c r="G314" s="2">
        <f t="shared" si="43"/>
        <v>4.5504551310747141E-2</v>
      </c>
      <c r="H314" s="2">
        <f t="shared" si="40"/>
        <v>0.51289837608217259</v>
      </c>
      <c r="I314" s="2">
        <f t="shared" si="41"/>
        <v>33.901707093531485</v>
      </c>
    </row>
    <row r="315" spans="1:9" ht="13.5" x14ac:dyDescent="0.25">
      <c r="A315" s="3">
        <f>TITRES_STAT!B318</f>
        <v>42762</v>
      </c>
      <c r="B315" s="6">
        <f>TITRES_STAT!D318</f>
        <v>5.6458000000000004</v>
      </c>
      <c r="C315" s="2">
        <f t="shared" si="36"/>
        <v>-9.3999999999994088E-3</v>
      </c>
      <c r="D315" s="2">
        <f t="shared" si="37"/>
        <v>0</v>
      </c>
      <c r="E315" s="2">
        <f t="shared" si="38"/>
        <v>9.3999999999994088E-3</v>
      </c>
      <c r="F315" s="2">
        <f t="shared" si="43"/>
        <v>2.1672124009370814E-2</v>
      </c>
      <c r="G315" s="2">
        <f t="shared" si="43"/>
        <v>4.2925654788550871E-2</v>
      </c>
      <c r="H315" s="2">
        <f t="shared" si="40"/>
        <v>0.5048757931853658</v>
      </c>
      <c r="I315" s="2">
        <f t="shared" si="41"/>
        <v>33.549333139095609</v>
      </c>
    </row>
    <row r="316" spans="1:9" ht="13.5" x14ac:dyDescent="0.25">
      <c r="A316" s="3">
        <f>TITRES_STAT!B319</f>
        <v>42765</v>
      </c>
      <c r="B316" s="6">
        <f>TITRES_STAT!D319</f>
        <v>5.6364000000000001</v>
      </c>
      <c r="C316" s="2">
        <f t="shared" si="36"/>
        <v>-9.400000000000297E-3</v>
      </c>
      <c r="D316" s="2">
        <f t="shared" si="37"/>
        <v>0</v>
      </c>
      <c r="E316" s="2">
        <f t="shared" si="38"/>
        <v>9.400000000000297E-3</v>
      </c>
      <c r="F316" s="2">
        <f t="shared" si="43"/>
        <v>2.0124115151558614E-2</v>
      </c>
      <c r="G316" s="2">
        <f t="shared" si="43"/>
        <v>4.0530965160797253E-2</v>
      </c>
      <c r="H316" s="2">
        <f t="shared" si="40"/>
        <v>0.49651211294181696</v>
      </c>
      <c r="I316" s="2">
        <f t="shared" si="41"/>
        <v>33.177954835646617</v>
      </c>
    </row>
    <row r="317" spans="1:9" ht="13.5" x14ac:dyDescent="0.25">
      <c r="A317" s="3">
        <f>TITRES_STAT!B320</f>
        <v>42766</v>
      </c>
      <c r="B317" s="6">
        <f>TITRES_STAT!D320</f>
        <v>5.6364000000000001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1.8686678355018714E-2</v>
      </c>
      <c r="G317" s="2">
        <f t="shared" si="44"/>
        <v>3.763589622074031E-2</v>
      </c>
      <c r="H317" s="2">
        <f t="shared" si="40"/>
        <v>0.49651211294181696</v>
      </c>
      <c r="I317" s="2">
        <f t="shared" si="41"/>
        <v>33.177954835646617</v>
      </c>
    </row>
    <row r="318" spans="1:9" ht="13.5" x14ac:dyDescent="0.25">
      <c r="A318" s="3">
        <f>TITRES_STAT!B321</f>
        <v>42767</v>
      </c>
      <c r="B318" s="6">
        <f>TITRES_STAT!D321</f>
        <v>5.6458000000000004</v>
      </c>
      <c r="C318" s="2">
        <f t="shared" si="36"/>
        <v>9.400000000000297E-3</v>
      </c>
      <c r="D318" s="2">
        <f t="shared" si="37"/>
        <v>9.400000000000297E-3</v>
      </c>
      <c r="E318" s="2">
        <f t="shared" si="38"/>
        <v>0</v>
      </c>
      <c r="F318" s="2">
        <f t="shared" si="44"/>
        <v>1.8023344186803115E-2</v>
      </c>
      <c r="G318" s="2">
        <f t="shared" si="44"/>
        <v>3.4947617919258857E-2</v>
      </c>
      <c r="H318" s="2">
        <f t="shared" si="40"/>
        <v>0.51572454032327197</v>
      </c>
      <c r="I318" s="2">
        <f t="shared" si="41"/>
        <v>34.024951539893834</v>
      </c>
    </row>
    <row r="319" spans="1:9" ht="13.5" x14ac:dyDescent="0.25">
      <c r="A319" s="3">
        <f>TITRES_STAT!B322</f>
        <v>42768</v>
      </c>
      <c r="B319" s="6">
        <f>TITRES_STAT!D322</f>
        <v>5.6458000000000004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1.673596245917432E-2</v>
      </c>
      <c r="G319" s="2">
        <f t="shared" si="44"/>
        <v>3.2451359496454654E-2</v>
      </c>
      <c r="H319" s="2">
        <f t="shared" si="40"/>
        <v>0.51572454032327186</v>
      </c>
      <c r="I319" s="2">
        <f t="shared" si="41"/>
        <v>34.024951539893834</v>
      </c>
    </row>
    <row r="320" spans="1:9" ht="13.5" x14ac:dyDescent="0.25">
      <c r="A320" s="3">
        <f>TITRES_STAT!B323</f>
        <v>42769</v>
      </c>
      <c r="B320" s="6">
        <f>TITRES_STAT!D323</f>
        <v>5.6458000000000004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1.5540536569233297E-2</v>
      </c>
      <c r="G320" s="2">
        <f t="shared" si="44"/>
        <v>3.0133405246707896E-2</v>
      </c>
      <c r="H320" s="2">
        <f t="shared" si="40"/>
        <v>0.51572454032327186</v>
      </c>
      <c r="I320" s="2">
        <f t="shared" si="41"/>
        <v>34.024951539893834</v>
      </c>
    </row>
    <row r="321" spans="1:9" ht="13.5" x14ac:dyDescent="0.25">
      <c r="A321" s="3">
        <f>TITRES_STAT!B324</f>
        <v>42772</v>
      </c>
      <c r="B321" s="6">
        <f>TITRES_STAT!D324</f>
        <v>5.6458000000000004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1.4430498242859491E-2</v>
      </c>
      <c r="G321" s="2">
        <f t="shared" si="44"/>
        <v>2.7981019157657331E-2</v>
      </c>
      <c r="H321" s="2">
        <f t="shared" si="40"/>
        <v>0.51572454032327186</v>
      </c>
      <c r="I321" s="2">
        <f t="shared" si="41"/>
        <v>34.024951539893834</v>
      </c>
    </row>
    <row r="322" spans="1:9" ht="13.5" x14ac:dyDescent="0.25">
      <c r="A322" s="3">
        <f>TITRES_STAT!B325</f>
        <v>42773</v>
      </c>
      <c r="B322" s="6">
        <f>TITRES_STAT!D325</f>
        <v>5.6458000000000004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1.3399748368369529E-2</v>
      </c>
      <c r="G322" s="2">
        <f t="shared" si="44"/>
        <v>2.5982374932110381E-2</v>
      </c>
      <c r="H322" s="2">
        <f t="shared" si="40"/>
        <v>0.51572454032327186</v>
      </c>
      <c r="I322" s="2">
        <f t="shared" si="41"/>
        <v>34.024951539893834</v>
      </c>
    </row>
    <row r="323" spans="1:9" ht="13.5" x14ac:dyDescent="0.25">
      <c r="A323" s="3">
        <f>TITRES_STAT!B326</f>
        <v>42774</v>
      </c>
      <c r="B323" s="6">
        <f>TITRES_STAT!D326</f>
        <v>5.6458000000000004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1.2442623484914563E-2</v>
      </c>
      <c r="G323" s="2">
        <f t="shared" si="44"/>
        <v>2.412649100838821E-2</v>
      </c>
      <c r="H323" s="2">
        <f t="shared" si="40"/>
        <v>0.51572454032327197</v>
      </c>
      <c r="I323" s="2">
        <f t="shared" si="41"/>
        <v>34.024951539893834</v>
      </c>
    </row>
    <row r="324" spans="1:9" ht="13.5" x14ac:dyDescent="0.25">
      <c r="A324" s="3">
        <f>TITRES_STAT!B327</f>
        <v>42775</v>
      </c>
      <c r="B324" s="6">
        <f>TITRES_STAT!D327</f>
        <v>5.6458000000000004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1.1553864664563523E-2</v>
      </c>
      <c r="G324" s="2">
        <f t="shared" si="44"/>
        <v>2.2403170222074768E-2</v>
      </c>
      <c r="H324" s="2">
        <f t="shared" si="40"/>
        <v>0.51572454032327186</v>
      </c>
      <c r="I324" s="2">
        <f t="shared" si="41"/>
        <v>34.024951539893834</v>
      </c>
    </row>
    <row r="325" spans="1:9" ht="13.5" x14ac:dyDescent="0.25">
      <c r="A325" s="3">
        <f>TITRES_STAT!B328</f>
        <v>42776</v>
      </c>
      <c r="B325" s="6">
        <f>TITRES_STAT!D328</f>
        <v>5.6458000000000004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1.0728588617094701E-2</v>
      </c>
      <c r="G325" s="2">
        <f t="shared" si="44"/>
        <v>2.0802943777640855E-2</v>
      </c>
      <c r="H325" s="2">
        <f t="shared" si="40"/>
        <v>0.51572454032327197</v>
      </c>
      <c r="I325" s="2">
        <f t="shared" si="41"/>
        <v>34.024951539893834</v>
      </c>
    </row>
    <row r="326" spans="1:9" ht="13.5" x14ac:dyDescent="0.25">
      <c r="A326" s="3">
        <f>TITRES_STAT!B329</f>
        <v>42779</v>
      </c>
      <c r="B326" s="6">
        <f>TITRES_STAT!D329</f>
        <v>5.6458000000000004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9.9622608587307936E-3</v>
      </c>
      <c r="G326" s="2">
        <f t="shared" si="44"/>
        <v>1.931701922209508E-2</v>
      </c>
      <c r="H326" s="2">
        <f t="shared" si="40"/>
        <v>0.51572454032327197</v>
      </c>
      <c r="I326" s="2">
        <f t="shared" si="41"/>
        <v>34.024951539893834</v>
      </c>
    </row>
    <row r="327" spans="1:9" ht="13.5" x14ac:dyDescent="0.25">
      <c r="A327" s="3">
        <f>TITRES_STAT!B330</f>
        <v>42780</v>
      </c>
      <c r="B327" s="6">
        <f>TITRES_STAT!D330</f>
        <v>5.6458000000000004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9.2506707973928799E-3</v>
      </c>
      <c r="G327" s="2">
        <f t="shared" si="44"/>
        <v>1.7937232134802576E-2</v>
      </c>
      <c r="H327" s="2">
        <f t="shared" si="40"/>
        <v>0.51572454032327186</v>
      </c>
      <c r="I327" s="2">
        <f t="shared" si="41"/>
        <v>34.024951539893834</v>
      </c>
    </row>
    <row r="328" spans="1:9" ht="13.5" x14ac:dyDescent="0.25">
      <c r="A328" s="3">
        <f>TITRES_STAT!B331</f>
        <v>42781</v>
      </c>
      <c r="B328" s="6">
        <f>TITRES_STAT!D331</f>
        <v>5.6458000000000004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8.5899085975791028E-3</v>
      </c>
      <c r="G328" s="2">
        <f t="shared" si="44"/>
        <v>1.6656001268030966E-2</v>
      </c>
      <c r="H328" s="2">
        <f t="shared" si="40"/>
        <v>0.51572454032327186</v>
      </c>
      <c r="I328" s="2">
        <f t="shared" si="41"/>
        <v>34.024951539893834</v>
      </c>
    </row>
    <row r="329" spans="1:9" ht="13.5" x14ac:dyDescent="0.25">
      <c r="A329" s="3">
        <f>TITRES_STAT!B332</f>
        <v>42782</v>
      </c>
      <c r="B329" s="6">
        <f>TITRES_STAT!D332</f>
        <v>5.6458000000000004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7.9763436977520231E-3</v>
      </c>
      <c r="G329" s="2">
        <f t="shared" si="44"/>
        <v>1.546628689174304E-2</v>
      </c>
      <c r="H329" s="2">
        <f t="shared" si="40"/>
        <v>0.51572454032327175</v>
      </c>
      <c r="I329" s="2">
        <f t="shared" si="41"/>
        <v>34.024951539893834</v>
      </c>
    </row>
    <row r="330" spans="1:9" ht="13.5" x14ac:dyDescent="0.25">
      <c r="A330" s="3">
        <f>TITRES_STAT!B333</f>
        <v>42783</v>
      </c>
      <c r="B330" s="6">
        <f>TITRES_STAT!D333</f>
        <v>5.6458000000000004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7.4066048621983073E-3</v>
      </c>
      <c r="G330" s="2">
        <f t="shared" si="44"/>
        <v>1.4361552113761394E-2</v>
      </c>
      <c r="H330" s="2">
        <f t="shared" si="40"/>
        <v>0.51572454032327175</v>
      </c>
      <c r="I330" s="2">
        <f t="shared" si="41"/>
        <v>34.024951539893834</v>
      </c>
    </row>
    <row r="331" spans="1:9" ht="13.5" x14ac:dyDescent="0.25">
      <c r="A331" s="3">
        <f>TITRES_STAT!B334</f>
        <v>42786</v>
      </c>
      <c r="B331" s="6">
        <f>TITRES_STAT!D334</f>
        <v>5.6458000000000004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6.8775616577555713E-3</v>
      </c>
      <c r="G331" s="2">
        <f t="shared" si="44"/>
        <v>1.3335726962778436E-2</v>
      </c>
      <c r="H331" s="2">
        <f t="shared" si="40"/>
        <v>0.51572454032327186</v>
      </c>
      <c r="I331" s="2">
        <f t="shared" si="41"/>
        <v>34.024951539893834</v>
      </c>
    </row>
    <row r="332" spans="1:9" ht="13.5" x14ac:dyDescent="0.25">
      <c r="A332" s="3">
        <f>TITRES_STAT!B335</f>
        <v>42787</v>
      </c>
      <c r="B332" s="6">
        <f>TITRES_STAT!D335</f>
        <v>5.6458000000000004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6.3863072536301732E-3</v>
      </c>
      <c r="G332" s="2">
        <f t="shared" si="44"/>
        <v>1.2383175036865691E-2</v>
      </c>
      <c r="H332" s="2">
        <f t="shared" si="40"/>
        <v>0.51572454032327186</v>
      </c>
      <c r="I332" s="2">
        <f t="shared" si="41"/>
        <v>34.024951539893834</v>
      </c>
    </row>
    <row r="333" spans="1:9" ht="13.5" x14ac:dyDescent="0.25">
      <c r="A333" s="3">
        <f>TITRES_STAT!B336</f>
        <v>42788</v>
      </c>
      <c r="B333" s="6">
        <f>TITRES_STAT!D336</f>
        <v>5.6458000000000004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5.930142449799447E-3</v>
      </c>
      <c r="G333" s="2">
        <f t="shared" si="48"/>
        <v>1.1498662534232427E-2</v>
      </c>
      <c r="H333" s="2">
        <f t="shared" si="40"/>
        <v>0.51572454032327186</v>
      </c>
      <c r="I333" s="2">
        <f t="shared" si="41"/>
        <v>34.024951539893834</v>
      </c>
    </row>
    <row r="334" spans="1:9" ht="13.5" x14ac:dyDescent="0.25">
      <c r="A334" s="3">
        <f>TITRES_STAT!B337</f>
        <v>42789</v>
      </c>
      <c r="B334" s="6">
        <f>TITRES_STAT!D337</f>
        <v>5.6458000000000004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5.5065608462423433E-3</v>
      </c>
      <c r="G334" s="2">
        <f t="shared" si="48"/>
        <v>1.0677329496072968E-2</v>
      </c>
      <c r="H334" s="2">
        <f t="shared" si="40"/>
        <v>0.51572454032327186</v>
      </c>
      <c r="I334" s="2">
        <f t="shared" si="41"/>
        <v>34.024951539893834</v>
      </c>
    </row>
    <row r="335" spans="1:9" ht="13.5" x14ac:dyDescent="0.25">
      <c r="A335" s="3">
        <f>TITRES_STAT!B338</f>
        <v>42790</v>
      </c>
      <c r="B335" s="6">
        <f>TITRES_STAT!D338</f>
        <v>5.5425000000000004</v>
      </c>
      <c r="C335" s="2">
        <f t="shared" si="45"/>
        <v>-0.10329999999999995</v>
      </c>
      <c r="D335" s="2">
        <f t="shared" si="46"/>
        <v>0</v>
      </c>
      <c r="E335" s="2">
        <f t="shared" si="47"/>
        <v>0.10329999999999995</v>
      </c>
      <c r="F335" s="2">
        <f t="shared" si="48"/>
        <v>5.1132350715107477E-3</v>
      </c>
      <c r="G335" s="2">
        <f t="shared" si="48"/>
        <v>1.7293234532067752E-2</v>
      </c>
      <c r="H335" s="2">
        <f t="shared" si="40"/>
        <v>0.29567835109325602</v>
      </c>
      <c r="I335" s="2">
        <f t="shared" si="41"/>
        <v>22.820351273429168</v>
      </c>
    </row>
    <row r="336" spans="1:9" ht="13.5" x14ac:dyDescent="0.25">
      <c r="A336" s="3">
        <f>TITRES_STAT!B339</f>
        <v>42793</v>
      </c>
      <c r="B336" s="6">
        <f>TITRES_STAT!D339</f>
        <v>5.5425000000000004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4.7480039949742651E-3</v>
      </c>
      <c r="G336" s="2">
        <f t="shared" si="48"/>
        <v>1.6058003494062913E-2</v>
      </c>
      <c r="H336" s="2">
        <f t="shared" si="40"/>
        <v>0.29567835109325596</v>
      </c>
      <c r="I336" s="2">
        <f t="shared" si="41"/>
        <v>22.820351273429168</v>
      </c>
    </row>
    <row r="337" spans="1:9" ht="13.5" x14ac:dyDescent="0.25">
      <c r="A337" s="3">
        <f>TITRES_STAT!B340</f>
        <v>42794</v>
      </c>
      <c r="B337" s="6">
        <f>TITRES_STAT!D340</f>
        <v>5.3827999999999996</v>
      </c>
      <c r="C337" s="2">
        <f t="shared" si="45"/>
        <v>-0.15970000000000084</v>
      </c>
      <c r="D337" s="2">
        <f t="shared" si="46"/>
        <v>0</v>
      </c>
      <c r="E337" s="2">
        <f t="shared" si="47"/>
        <v>0.15970000000000084</v>
      </c>
      <c r="F337" s="2">
        <f t="shared" si="48"/>
        <v>4.4088608524761033E-3</v>
      </c>
      <c r="G337" s="2">
        <f t="shared" si="48"/>
        <v>2.6318146101629906E-2</v>
      </c>
      <c r="H337" s="2">
        <f t="shared" ref="H337:H400" si="49">F337/G337</f>
        <v>0.16752171051300072</v>
      </c>
      <c r="I337" s="2">
        <f t="shared" ref="I337:I400" si="50">IF(G337=0,100,100-(100/(1+H337)))</f>
        <v>14.348487827210761</v>
      </c>
    </row>
    <row r="338" spans="1:9" ht="13.5" x14ac:dyDescent="0.25">
      <c r="A338" s="3">
        <f>TITRES_STAT!B341</f>
        <v>42795</v>
      </c>
      <c r="B338" s="6">
        <f>TITRES_STAT!D341</f>
        <v>5.3827999999999996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4.0939422201563816E-3</v>
      </c>
      <c r="G338" s="2">
        <f t="shared" si="48"/>
        <v>2.4438278522942055E-2</v>
      </c>
      <c r="H338" s="2">
        <f t="shared" si="49"/>
        <v>0.16752171051300072</v>
      </c>
      <c r="I338" s="2">
        <f t="shared" si="50"/>
        <v>14.348487827210761</v>
      </c>
    </row>
    <row r="339" spans="1:9" ht="13.5" x14ac:dyDescent="0.25">
      <c r="A339" s="3">
        <f>TITRES_STAT!B342</f>
        <v>42796</v>
      </c>
      <c r="B339" s="6">
        <f>TITRES_STAT!D342</f>
        <v>5.2324999999999999</v>
      </c>
      <c r="C339" s="2">
        <f t="shared" si="45"/>
        <v>-0.15029999999999966</v>
      </c>
      <c r="D339" s="2">
        <f t="shared" si="46"/>
        <v>0</v>
      </c>
      <c r="E339" s="2">
        <f t="shared" si="47"/>
        <v>0.15029999999999966</v>
      </c>
      <c r="F339" s="2">
        <f t="shared" si="48"/>
        <v>3.8015177758594968E-3</v>
      </c>
      <c r="G339" s="2">
        <f t="shared" si="48"/>
        <v>3.3428401485589024E-2</v>
      </c>
      <c r="H339" s="2">
        <f t="shared" si="49"/>
        <v>0.11372119535833415</v>
      </c>
      <c r="I339" s="2">
        <f t="shared" si="50"/>
        <v>10.210921353772463</v>
      </c>
    </row>
    <row r="340" spans="1:9" ht="13.5" x14ac:dyDescent="0.25">
      <c r="A340" s="3">
        <f>TITRES_STAT!B343</f>
        <v>42797</v>
      </c>
      <c r="B340" s="6">
        <f>TITRES_STAT!D343</f>
        <v>5.0822000000000003</v>
      </c>
      <c r="C340" s="2">
        <f t="shared" si="45"/>
        <v>-0.15029999999999966</v>
      </c>
      <c r="D340" s="2">
        <f t="shared" si="46"/>
        <v>0</v>
      </c>
      <c r="E340" s="2">
        <f t="shared" si="47"/>
        <v>0.15029999999999966</v>
      </c>
      <c r="F340" s="2">
        <f t="shared" si="48"/>
        <v>3.5299807918695329E-3</v>
      </c>
      <c r="G340" s="2">
        <f t="shared" si="48"/>
        <v>4.1776372808046927E-2</v>
      </c>
      <c r="H340" s="2">
        <f t="shared" si="49"/>
        <v>8.4497062683948257E-2</v>
      </c>
      <c r="I340" s="2">
        <f t="shared" si="50"/>
        <v>7.7913592937570684</v>
      </c>
    </row>
    <row r="341" spans="1:9" ht="13.5" x14ac:dyDescent="0.25">
      <c r="A341" s="3">
        <f>TITRES_STAT!B344</f>
        <v>42800</v>
      </c>
      <c r="B341" s="6">
        <f>TITRES_STAT!D344</f>
        <v>5.2324999999999999</v>
      </c>
      <c r="C341" s="2">
        <f t="shared" si="45"/>
        <v>0.15029999999999966</v>
      </c>
      <c r="D341" s="2">
        <f t="shared" si="46"/>
        <v>0.15029999999999966</v>
      </c>
      <c r="E341" s="2">
        <f t="shared" si="47"/>
        <v>0</v>
      </c>
      <c r="F341" s="2">
        <f t="shared" si="48"/>
        <v>1.4013553592450255E-2</v>
      </c>
      <c r="G341" s="2">
        <f t="shared" si="48"/>
        <v>3.8792346178900719E-2</v>
      </c>
      <c r="H341" s="2">
        <f t="shared" si="49"/>
        <v>0.36124532215255062</v>
      </c>
      <c r="I341" s="2">
        <f t="shared" si="50"/>
        <v>26.537855908390554</v>
      </c>
    </row>
    <row r="342" spans="1:9" ht="13.5" x14ac:dyDescent="0.25">
      <c r="A342" s="3">
        <f>TITRES_STAT!B345</f>
        <v>42801</v>
      </c>
      <c r="B342" s="6">
        <f>TITRES_STAT!D345</f>
        <v>5.2324999999999999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1.3012585478703808E-2</v>
      </c>
      <c r="G342" s="2">
        <f t="shared" si="48"/>
        <v>3.6021464308979241E-2</v>
      </c>
      <c r="H342" s="2">
        <f t="shared" si="49"/>
        <v>0.36124532215255056</v>
      </c>
      <c r="I342" s="2">
        <f t="shared" si="50"/>
        <v>26.537855908390554</v>
      </c>
    </row>
    <row r="343" spans="1:9" ht="13.5" x14ac:dyDescent="0.25">
      <c r="A343" s="3">
        <f>TITRES_STAT!B346</f>
        <v>42802</v>
      </c>
      <c r="B343" s="6">
        <f>TITRES_STAT!D346</f>
        <v>5.2324999999999999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1.2083115087367821E-2</v>
      </c>
      <c r="G343" s="2">
        <f t="shared" si="48"/>
        <v>3.3448502572623585E-2</v>
      </c>
      <c r="H343" s="2">
        <f t="shared" si="49"/>
        <v>0.36124532215255051</v>
      </c>
      <c r="I343" s="2">
        <f t="shared" si="50"/>
        <v>26.53785590839054</v>
      </c>
    </row>
    <row r="344" spans="1:9" ht="13.5" x14ac:dyDescent="0.25">
      <c r="A344" s="3">
        <f>TITRES_STAT!B347</f>
        <v>42803</v>
      </c>
      <c r="B344" s="6">
        <f>TITRES_STAT!D347</f>
        <v>5.0822000000000003</v>
      </c>
      <c r="C344" s="2">
        <f t="shared" si="45"/>
        <v>-0.15029999999999966</v>
      </c>
      <c r="D344" s="2">
        <f t="shared" si="46"/>
        <v>0</v>
      </c>
      <c r="E344" s="2">
        <f t="shared" si="47"/>
        <v>0.15029999999999966</v>
      </c>
      <c r="F344" s="2">
        <f t="shared" si="48"/>
        <v>1.122003543827012E-2</v>
      </c>
      <c r="G344" s="2">
        <f t="shared" si="48"/>
        <v>4.1795038103150446E-2</v>
      </c>
      <c r="H344" s="2">
        <f t="shared" si="49"/>
        <v>0.26845376742040511</v>
      </c>
      <c r="I344" s="2">
        <f t="shared" si="50"/>
        <v>21.163859047566774</v>
      </c>
    </row>
    <row r="345" spans="1:9" ht="13.5" x14ac:dyDescent="0.25">
      <c r="A345" s="3">
        <f>TITRES_STAT!B348</f>
        <v>42804</v>
      </c>
      <c r="B345" s="6">
        <f>TITRES_STAT!D348</f>
        <v>5.0822000000000003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1.0418604335536539E-2</v>
      </c>
      <c r="G345" s="2">
        <f t="shared" si="48"/>
        <v>3.8809678238639699E-2</v>
      </c>
      <c r="H345" s="2">
        <f t="shared" si="49"/>
        <v>0.26845376742040511</v>
      </c>
      <c r="I345" s="2">
        <f t="shared" si="50"/>
        <v>21.163859047566774</v>
      </c>
    </row>
    <row r="346" spans="1:9" ht="13.5" x14ac:dyDescent="0.25">
      <c r="A346" s="3">
        <f>TITRES_STAT!B349</f>
        <v>42807</v>
      </c>
      <c r="B346" s="6">
        <f>TITRES_STAT!D349</f>
        <v>5.0822000000000003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9.6744183115696439E-3</v>
      </c>
      <c r="G346" s="2">
        <f t="shared" si="48"/>
        <v>3.6037558364451147E-2</v>
      </c>
      <c r="H346" s="2">
        <f t="shared" si="49"/>
        <v>0.26845376742040511</v>
      </c>
      <c r="I346" s="2">
        <f t="shared" si="50"/>
        <v>21.163859047566774</v>
      </c>
    </row>
    <row r="347" spans="1:9" ht="13.5" x14ac:dyDescent="0.25">
      <c r="A347" s="3">
        <f>TITRES_STAT!B350</f>
        <v>42808</v>
      </c>
      <c r="B347" s="6">
        <f>TITRES_STAT!D350</f>
        <v>5.0633999999999997</v>
      </c>
      <c r="C347" s="2">
        <f t="shared" si="45"/>
        <v>-1.8800000000000594E-2</v>
      </c>
      <c r="D347" s="2">
        <f t="shared" si="46"/>
        <v>0</v>
      </c>
      <c r="E347" s="2">
        <f t="shared" si="47"/>
        <v>1.8800000000000594E-2</v>
      </c>
      <c r="F347" s="2">
        <f t="shared" si="48"/>
        <v>8.9833884321718124E-3</v>
      </c>
      <c r="G347" s="2">
        <f t="shared" si="48"/>
        <v>3.480630419556182E-2</v>
      </c>
      <c r="H347" s="2">
        <f t="shared" si="49"/>
        <v>0.25809659025267301</v>
      </c>
      <c r="I347" s="2">
        <f t="shared" si="50"/>
        <v>20.514846972189758</v>
      </c>
    </row>
    <row r="348" spans="1:9" ht="13.5" x14ac:dyDescent="0.25">
      <c r="A348" s="3">
        <f>TITRES_STAT!B351</f>
        <v>42809</v>
      </c>
      <c r="B348" s="6">
        <f>TITRES_STAT!D351</f>
        <v>5.0728</v>
      </c>
      <c r="C348" s="2">
        <f t="shared" si="45"/>
        <v>9.400000000000297E-3</v>
      </c>
      <c r="D348" s="2">
        <f t="shared" si="46"/>
        <v>9.400000000000297E-3</v>
      </c>
      <c r="E348" s="2">
        <f t="shared" si="47"/>
        <v>0</v>
      </c>
      <c r="F348" s="2">
        <f t="shared" si="48"/>
        <v>9.0131464013024198E-3</v>
      </c>
      <c r="G348" s="2">
        <f t="shared" si="48"/>
        <v>3.2320139610164549E-2</v>
      </c>
      <c r="H348" s="2">
        <f t="shared" si="49"/>
        <v>0.27887089938398107</v>
      </c>
      <c r="I348" s="2">
        <f t="shared" si="50"/>
        <v>21.806024323355103</v>
      </c>
    </row>
    <row r="349" spans="1:9" ht="13.5" x14ac:dyDescent="0.25">
      <c r="A349" s="3">
        <f>TITRES_STAT!B352</f>
        <v>42810</v>
      </c>
      <c r="B349" s="6">
        <f>TITRES_STAT!D352</f>
        <v>5.0633999999999997</v>
      </c>
      <c r="C349" s="2">
        <f t="shared" si="45"/>
        <v>-9.400000000000297E-3</v>
      </c>
      <c r="D349" s="2">
        <f t="shared" si="46"/>
        <v>0</v>
      </c>
      <c r="E349" s="2">
        <f t="shared" si="47"/>
        <v>9.400000000000297E-3</v>
      </c>
      <c r="F349" s="2">
        <f t="shared" ref="F349:G364" si="51">((F348*13)+D349)/14</f>
        <v>8.3693502297808187E-3</v>
      </c>
      <c r="G349" s="2">
        <f t="shared" si="51"/>
        <v>3.0682986780867099E-2</v>
      </c>
      <c r="H349" s="2">
        <f t="shared" si="49"/>
        <v>0.27276843318915972</v>
      </c>
      <c r="I349" s="2">
        <f t="shared" si="50"/>
        <v>21.431112374910754</v>
      </c>
    </row>
    <row r="350" spans="1:9" ht="13.5" x14ac:dyDescent="0.25">
      <c r="A350" s="3">
        <f>TITRES_STAT!B353</f>
        <v>42811</v>
      </c>
      <c r="B350" s="6">
        <f>TITRES_STAT!D353</f>
        <v>5.0446</v>
      </c>
      <c r="C350" s="2">
        <f t="shared" si="45"/>
        <v>-1.8799999999999706E-2</v>
      </c>
      <c r="D350" s="2">
        <f t="shared" si="46"/>
        <v>0</v>
      </c>
      <c r="E350" s="2">
        <f t="shared" si="47"/>
        <v>1.8799999999999706E-2</v>
      </c>
      <c r="F350" s="2">
        <f t="shared" si="51"/>
        <v>7.7715394990821888E-3</v>
      </c>
      <c r="G350" s="2">
        <f t="shared" si="51"/>
        <v>2.9834202010805142E-2</v>
      </c>
      <c r="H350" s="2">
        <f t="shared" si="49"/>
        <v>0.26049094580332827</v>
      </c>
      <c r="I350" s="2">
        <f t="shared" si="50"/>
        <v>20.665832362430322</v>
      </c>
    </row>
    <row r="351" spans="1:9" ht="13.5" x14ac:dyDescent="0.25">
      <c r="A351" s="3">
        <f>TITRES_STAT!B354</f>
        <v>42815</v>
      </c>
      <c r="B351" s="6">
        <f>TITRES_STAT!D354</f>
        <v>5.0446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7.2164295348620322E-3</v>
      </c>
      <c r="G351" s="2">
        <f t="shared" si="51"/>
        <v>2.7703187581461917E-2</v>
      </c>
      <c r="H351" s="2">
        <f t="shared" si="49"/>
        <v>0.26049094580332821</v>
      </c>
      <c r="I351" s="2">
        <f t="shared" si="50"/>
        <v>20.665832362430322</v>
      </c>
    </row>
    <row r="352" spans="1:9" ht="13.5" x14ac:dyDescent="0.25">
      <c r="A352" s="3">
        <f>TITRES_STAT!B355</f>
        <v>42816</v>
      </c>
      <c r="B352" s="6">
        <f>TITRES_STAT!D355</f>
        <v>5.0446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6.7009702823718877E-3</v>
      </c>
      <c r="G352" s="2">
        <f t="shared" si="51"/>
        <v>2.5724388468500354E-2</v>
      </c>
      <c r="H352" s="2">
        <f t="shared" si="49"/>
        <v>0.26049094580332827</v>
      </c>
      <c r="I352" s="2">
        <f t="shared" si="50"/>
        <v>20.665832362430322</v>
      </c>
    </row>
    <row r="353" spans="1:9" ht="13.5" x14ac:dyDescent="0.25">
      <c r="A353" s="3">
        <f>TITRES_STAT!B356</f>
        <v>42817</v>
      </c>
      <c r="B353" s="6">
        <f>TITRES_STAT!D356</f>
        <v>5.0069999999999997</v>
      </c>
      <c r="C353" s="2">
        <f t="shared" si="45"/>
        <v>-3.76000000000003E-2</v>
      </c>
      <c r="D353" s="2">
        <f t="shared" si="46"/>
        <v>0</v>
      </c>
      <c r="E353" s="2">
        <f t="shared" si="47"/>
        <v>3.76000000000003E-2</v>
      </c>
      <c r="F353" s="2">
        <f t="shared" si="51"/>
        <v>6.2223295479167532E-3</v>
      </c>
      <c r="G353" s="2">
        <f t="shared" si="51"/>
        <v>2.6572646435036065E-2</v>
      </c>
      <c r="H353" s="2">
        <f t="shared" si="49"/>
        <v>0.23416296013755727</v>
      </c>
      <c r="I353" s="2">
        <f t="shared" si="50"/>
        <v>18.97342309734023</v>
      </c>
    </row>
    <row r="354" spans="1:9" ht="13.5" x14ac:dyDescent="0.25">
      <c r="A354" s="3">
        <f>TITRES_STAT!B357</f>
        <v>42818</v>
      </c>
      <c r="B354" s="6">
        <f>TITRES_STAT!D357</f>
        <v>5.0258000000000003</v>
      </c>
      <c r="C354" s="2">
        <f t="shared" si="45"/>
        <v>1.8800000000000594E-2</v>
      </c>
      <c r="D354" s="2">
        <f t="shared" si="46"/>
        <v>1.8800000000000594E-2</v>
      </c>
      <c r="E354" s="2">
        <f t="shared" si="47"/>
        <v>0</v>
      </c>
      <c r="F354" s="2">
        <f t="shared" si="51"/>
        <v>7.120734580208456E-3</v>
      </c>
      <c r="G354" s="2">
        <f t="shared" si="51"/>
        <v>2.4674600261104917E-2</v>
      </c>
      <c r="H354" s="2">
        <f t="shared" si="49"/>
        <v>0.28858561050056875</v>
      </c>
      <c r="I354" s="2">
        <f t="shared" si="50"/>
        <v>22.395532601707671</v>
      </c>
    </row>
    <row r="355" spans="1:9" ht="13.5" x14ac:dyDescent="0.25">
      <c r="A355" s="3">
        <f>TITRES_STAT!B358</f>
        <v>42821</v>
      </c>
      <c r="B355" s="6">
        <f>TITRES_STAT!D358</f>
        <v>4.9694000000000003</v>
      </c>
      <c r="C355" s="2">
        <f t="shared" si="45"/>
        <v>-5.6400000000000006E-2</v>
      </c>
      <c r="D355" s="2">
        <f t="shared" si="46"/>
        <v>0</v>
      </c>
      <c r="E355" s="2">
        <f t="shared" si="47"/>
        <v>5.6400000000000006E-2</v>
      </c>
      <c r="F355" s="2">
        <f t="shared" si="51"/>
        <v>6.6121106816221381E-3</v>
      </c>
      <c r="G355" s="2">
        <f t="shared" si="51"/>
        <v>2.6940700242454565E-2</v>
      </c>
      <c r="H355" s="2">
        <f t="shared" si="49"/>
        <v>0.24543202745719386</v>
      </c>
      <c r="I355" s="2">
        <f t="shared" si="50"/>
        <v>19.706577480450221</v>
      </c>
    </row>
    <row r="356" spans="1:9" ht="13.5" x14ac:dyDescent="0.25">
      <c r="A356" s="3">
        <f>TITRES_STAT!B359</f>
        <v>42822</v>
      </c>
      <c r="B356" s="6">
        <f>TITRES_STAT!D359</f>
        <v>4.8379000000000003</v>
      </c>
      <c r="C356" s="2">
        <f t="shared" si="45"/>
        <v>-0.13149999999999995</v>
      </c>
      <c r="D356" s="2">
        <f t="shared" si="46"/>
        <v>0</v>
      </c>
      <c r="E356" s="2">
        <f t="shared" si="47"/>
        <v>0.13149999999999995</v>
      </c>
      <c r="F356" s="2">
        <f t="shared" si="51"/>
        <v>6.1398170615062711E-3</v>
      </c>
      <c r="G356" s="2">
        <f t="shared" si="51"/>
        <v>3.4409221653707807E-2</v>
      </c>
      <c r="H356" s="2">
        <f t="shared" si="49"/>
        <v>0.17843522074683918</v>
      </c>
      <c r="I356" s="2">
        <f t="shared" si="50"/>
        <v>15.141708055344353</v>
      </c>
    </row>
    <row r="357" spans="1:9" ht="13.5" x14ac:dyDescent="0.25">
      <c r="A357" s="3">
        <f>TITRES_STAT!B360</f>
        <v>42823</v>
      </c>
      <c r="B357" s="6">
        <f>TITRES_STAT!D360</f>
        <v>4.8379000000000003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5.7012586999701086E-3</v>
      </c>
      <c r="G357" s="2">
        <f t="shared" si="51"/>
        <v>3.1951420107014392E-2</v>
      </c>
      <c r="H357" s="2">
        <f t="shared" si="49"/>
        <v>0.17843522074683918</v>
      </c>
      <c r="I357" s="2">
        <f t="shared" si="50"/>
        <v>15.141708055344353</v>
      </c>
    </row>
    <row r="358" spans="1:9" ht="13.5" x14ac:dyDescent="0.25">
      <c r="A358" s="3">
        <f>TITRES_STAT!B361</f>
        <v>42824</v>
      </c>
      <c r="B358" s="6">
        <f>TITRES_STAT!D361</f>
        <v>4.6970000000000001</v>
      </c>
      <c r="C358" s="2">
        <f t="shared" si="45"/>
        <v>-0.14090000000000025</v>
      </c>
      <c r="D358" s="2">
        <f t="shared" si="46"/>
        <v>0</v>
      </c>
      <c r="E358" s="2">
        <f t="shared" si="47"/>
        <v>0.14090000000000025</v>
      </c>
      <c r="F358" s="2">
        <f t="shared" si="51"/>
        <v>5.2940259356865291E-3</v>
      </c>
      <c r="G358" s="2">
        <f t="shared" si="51"/>
        <v>3.9733461527941952E-2</v>
      </c>
      <c r="H358" s="2">
        <f t="shared" si="49"/>
        <v>0.13323847790013427</v>
      </c>
      <c r="I358" s="2">
        <f t="shared" si="50"/>
        <v>11.757320325640748</v>
      </c>
    </row>
    <row r="359" spans="1:9" ht="13.5" x14ac:dyDescent="0.25">
      <c r="A359" s="3">
        <f>TITRES_STAT!B362</f>
        <v>42825</v>
      </c>
      <c r="B359" s="6">
        <f>TITRES_STAT!D362</f>
        <v>4.8379000000000003</v>
      </c>
      <c r="C359" s="2">
        <f t="shared" si="45"/>
        <v>0.14090000000000025</v>
      </c>
      <c r="D359" s="2">
        <f t="shared" si="46"/>
        <v>0.14090000000000025</v>
      </c>
      <c r="E359" s="2">
        <f t="shared" si="47"/>
        <v>0</v>
      </c>
      <c r="F359" s="2">
        <f t="shared" si="51"/>
        <v>1.4980166940280367E-2</v>
      </c>
      <c r="G359" s="2">
        <f t="shared" si="51"/>
        <v>3.6895357133088953E-2</v>
      </c>
      <c r="H359" s="2">
        <f t="shared" si="49"/>
        <v>0.40601767008905487</v>
      </c>
      <c r="I359" s="2">
        <f t="shared" si="50"/>
        <v>28.877138511590559</v>
      </c>
    </row>
    <row r="360" spans="1:9" ht="13.5" x14ac:dyDescent="0.25">
      <c r="A360" s="3">
        <f>TITRES_STAT!B363</f>
        <v>42828</v>
      </c>
      <c r="B360" s="6">
        <f>TITRES_STAT!D363</f>
        <v>4.8379000000000003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1.3910155015974627E-2</v>
      </c>
      <c r="G360" s="2">
        <f t="shared" si="51"/>
        <v>3.4259974480725458E-2</v>
      </c>
      <c r="H360" s="2">
        <f t="shared" si="49"/>
        <v>0.40601767008905482</v>
      </c>
      <c r="I360" s="2">
        <f t="shared" si="50"/>
        <v>28.877138511590559</v>
      </c>
    </row>
    <row r="361" spans="1:9" ht="13.5" x14ac:dyDescent="0.25">
      <c r="A361" s="3">
        <f>TITRES_STAT!B364</f>
        <v>42829</v>
      </c>
      <c r="B361" s="6">
        <f>TITRES_STAT!D364</f>
        <v>4.6970000000000001</v>
      </c>
      <c r="C361" s="2">
        <f t="shared" si="45"/>
        <v>-0.14090000000000025</v>
      </c>
      <c r="D361" s="2">
        <f t="shared" si="46"/>
        <v>0</v>
      </c>
      <c r="E361" s="2">
        <f t="shared" si="47"/>
        <v>0.14090000000000025</v>
      </c>
      <c r="F361" s="2">
        <f t="shared" si="51"/>
        <v>1.2916572514833581E-2</v>
      </c>
      <c r="G361" s="2">
        <f t="shared" si="51"/>
        <v>4.1877119160673659E-2</v>
      </c>
      <c r="H361" s="2">
        <f t="shared" si="49"/>
        <v>0.30843985388000117</v>
      </c>
      <c r="I361" s="2">
        <f t="shared" si="50"/>
        <v>23.573101428037717</v>
      </c>
    </row>
    <row r="362" spans="1:9" ht="13.5" x14ac:dyDescent="0.25">
      <c r="A362" s="3">
        <f>TITRES_STAT!B365</f>
        <v>42830</v>
      </c>
      <c r="B362" s="6">
        <f>TITRES_STAT!D365</f>
        <v>4.6970000000000001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1.1993960192345469E-2</v>
      </c>
      <c r="G362" s="2">
        <f t="shared" si="51"/>
        <v>3.8885896363482685E-2</v>
      </c>
      <c r="H362" s="2">
        <f t="shared" si="49"/>
        <v>0.30843985388000117</v>
      </c>
      <c r="I362" s="2">
        <f t="shared" si="50"/>
        <v>23.573101428037717</v>
      </c>
    </row>
    <row r="363" spans="1:9" ht="13.5" x14ac:dyDescent="0.25">
      <c r="A363" s="3">
        <f>TITRES_STAT!B366</f>
        <v>42831</v>
      </c>
      <c r="B363" s="6">
        <f>TITRES_STAT!D366</f>
        <v>4.6970000000000001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1.1137248750035078E-2</v>
      </c>
      <c r="G363" s="2">
        <f t="shared" si="51"/>
        <v>3.6108332337519637E-2</v>
      </c>
      <c r="H363" s="2">
        <f t="shared" si="49"/>
        <v>0.30843985388000117</v>
      </c>
      <c r="I363" s="2">
        <f t="shared" si="50"/>
        <v>23.573101428037717</v>
      </c>
    </row>
    <row r="364" spans="1:9" ht="13.5" x14ac:dyDescent="0.25">
      <c r="A364" s="3">
        <f>TITRES_STAT!B367</f>
        <v>42832</v>
      </c>
      <c r="B364" s="6">
        <f>TITRES_STAT!D367</f>
        <v>4.5560999999999998</v>
      </c>
      <c r="C364" s="2">
        <f t="shared" si="45"/>
        <v>-0.14090000000000025</v>
      </c>
      <c r="D364" s="2">
        <f t="shared" si="46"/>
        <v>0</v>
      </c>
      <c r="E364" s="2">
        <f t="shared" si="47"/>
        <v>0.14090000000000025</v>
      </c>
      <c r="F364" s="2">
        <f t="shared" si="51"/>
        <v>1.034173098217543E-2</v>
      </c>
      <c r="G364" s="2">
        <f t="shared" si="51"/>
        <v>4.3593451456268251E-2</v>
      </c>
      <c r="H364" s="2">
        <f t="shared" si="49"/>
        <v>0.2372312959103495</v>
      </c>
      <c r="I364" s="2">
        <f t="shared" si="50"/>
        <v>19.174369149447983</v>
      </c>
    </row>
    <row r="365" spans="1:9" ht="13.5" x14ac:dyDescent="0.25">
      <c r="A365" s="3">
        <f>TITRES_STAT!B368</f>
        <v>42835</v>
      </c>
      <c r="B365" s="6">
        <f>TITRES_STAT!D368</f>
        <v>4.6875999999999998</v>
      </c>
      <c r="C365" s="2">
        <f t="shared" si="45"/>
        <v>0.13149999999999995</v>
      </c>
      <c r="D365" s="2">
        <f t="shared" si="46"/>
        <v>0.13149999999999995</v>
      </c>
      <c r="E365" s="2">
        <f t="shared" si="47"/>
        <v>0</v>
      </c>
      <c r="F365" s="2">
        <f t="shared" ref="F365:G380" si="52">((F364*13)+D365)/14</f>
        <v>1.8995893054877182E-2</v>
      </c>
      <c r="G365" s="2">
        <f t="shared" si="52"/>
        <v>4.0479633495106235E-2</v>
      </c>
      <c r="H365" s="2">
        <f t="shared" si="49"/>
        <v>0.4692703815407242</v>
      </c>
      <c r="I365" s="2">
        <f t="shared" si="50"/>
        <v>31.939007784845714</v>
      </c>
    </row>
    <row r="366" spans="1:9" ht="13.5" x14ac:dyDescent="0.25">
      <c r="A366" s="3">
        <f>TITRES_STAT!B369</f>
        <v>42836</v>
      </c>
      <c r="B366" s="6">
        <f>TITRES_STAT!D369</f>
        <v>4.6875999999999998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1.7639043550957384E-2</v>
      </c>
      <c r="G366" s="2">
        <f t="shared" si="52"/>
        <v>3.7588231102598645E-2</v>
      </c>
      <c r="H366" s="2">
        <f t="shared" si="49"/>
        <v>0.46927038154072426</v>
      </c>
      <c r="I366" s="2">
        <f t="shared" si="50"/>
        <v>31.939007784845714</v>
      </c>
    </row>
    <row r="367" spans="1:9" ht="13.5" x14ac:dyDescent="0.25">
      <c r="A367" s="3">
        <f>TITRES_STAT!B370</f>
        <v>42837</v>
      </c>
      <c r="B367" s="6">
        <f>TITRES_STAT!D370</f>
        <v>4.5560999999999998</v>
      </c>
      <c r="C367" s="2">
        <f t="shared" si="45"/>
        <v>-0.13149999999999995</v>
      </c>
      <c r="D367" s="2">
        <f t="shared" si="46"/>
        <v>0</v>
      </c>
      <c r="E367" s="2">
        <f t="shared" si="47"/>
        <v>0.13149999999999995</v>
      </c>
      <c r="F367" s="2">
        <f t="shared" si="52"/>
        <v>1.6379111868746143E-2</v>
      </c>
      <c r="G367" s="2">
        <f t="shared" si="52"/>
        <v>4.4296214595270167E-2</v>
      </c>
      <c r="H367" s="2">
        <f t="shared" si="49"/>
        <v>0.36976324090896612</v>
      </c>
      <c r="I367" s="2">
        <f t="shared" si="50"/>
        <v>26.994682720759371</v>
      </c>
    </row>
    <row r="368" spans="1:9" ht="13.5" x14ac:dyDescent="0.25">
      <c r="A368" s="3">
        <f>TITRES_STAT!B371</f>
        <v>42838</v>
      </c>
      <c r="B368" s="6">
        <f>TITRES_STAT!D371</f>
        <v>4.5278999999999998</v>
      </c>
      <c r="C368" s="2">
        <f t="shared" si="45"/>
        <v>-2.8200000000000003E-2</v>
      </c>
      <c r="D368" s="2">
        <f t="shared" si="46"/>
        <v>0</v>
      </c>
      <c r="E368" s="2">
        <f t="shared" si="47"/>
        <v>2.8200000000000003E-2</v>
      </c>
      <c r="F368" s="2">
        <f t="shared" si="52"/>
        <v>1.5209175306692847E-2</v>
      </c>
      <c r="G368" s="2">
        <f t="shared" si="52"/>
        <v>4.3146484981322293E-2</v>
      </c>
      <c r="H368" s="2">
        <f t="shared" si="49"/>
        <v>0.35250091202740513</v>
      </c>
      <c r="I368" s="2">
        <f t="shared" si="50"/>
        <v>26.062896438199417</v>
      </c>
    </row>
    <row r="369" spans="1:9" ht="13.5" x14ac:dyDescent="0.25">
      <c r="A369" s="3">
        <f>TITRES_STAT!B372</f>
        <v>42839</v>
      </c>
      <c r="B369" s="6">
        <f>TITRES_STAT!D372</f>
        <v>4.5278999999999998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1.4122805641929071E-2</v>
      </c>
      <c r="G369" s="2">
        <f t="shared" si="52"/>
        <v>4.0064593196942125E-2</v>
      </c>
      <c r="H369" s="2">
        <f t="shared" si="49"/>
        <v>0.35250091202740513</v>
      </c>
      <c r="I369" s="2">
        <f t="shared" si="50"/>
        <v>26.062896438199417</v>
      </c>
    </row>
    <row r="370" spans="1:9" ht="13.5" x14ac:dyDescent="0.25">
      <c r="A370" s="3">
        <f>TITRES_STAT!B373</f>
        <v>42842</v>
      </c>
      <c r="B370" s="6">
        <f>TITRES_STAT!D373</f>
        <v>4.4622000000000002</v>
      </c>
      <c r="C370" s="2">
        <f t="shared" si="45"/>
        <v>-6.5699999999999648E-2</v>
      </c>
      <c r="D370" s="2">
        <f t="shared" si="46"/>
        <v>0</v>
      </c>
      <c r="E370" s="2">
        <f t="shared" si="47"/>
        <v>6.5699999999999648E-2</v>
      </c>
      <c r="F370" s="2">
        <f t="shared" si="52"/>
        <v>1.3114033810362708E-2</v>
      </c>
      <c r="G370" s="2">
        <f t="shared" si="52"/>
        <v>4.189569368287481E-2</v>
      </c>
      <c r="H370" s="2">
        <f t="shared" si="49"/>
        <v>0.31301627106661734</v>
      </c>
      <c r="I370" s="2">
        <f t="shared" si="50"/>
        <v>23.839481502566699</v>
      </c>
    </row>
    <row r="371" spans="1:9" ht="13.5" x14ac:dyDescent="0.25">
      <c r="A371" s="3">
        <f>TITRES_STAT!B374</f>
        <v>42843</v>
      </c>
      <c r="B371" s="6">
        <f>TITRES_STAT!D374</f>
        <v>4.4622000000000002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1.2177317109622514E-2</v>
      </c>
      <c r="G371" s="2">
        <f t="shared" si="52"/>
        <v>3.8903144134098032E-2</v>
      </c>
      <c r="H371" s="2">
        <f t="shared" si="49"/>
        <v>0.31301627106661734</v>
      </c>
      <c r="I371" s="2">
        <f t="shared" si="50"/>
        <v>23.839481502566699</v>
      </c>
    </row>
    <row r="372" spans="1:9" ht="13.5" x14ac:dyDescent="0.25">
      <c r="A372" s="3">
        <f>TITRES_STAT!B375</f>
        <v>42844</v>
      </c>
      <c r="B372" s="6">
        <f>TITRES_STAT!D375</f>
        <v>4.4622000000000002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1.1307508744649477E-2</v>
      </c>
      <c r="G372" s="2">
        <f t="shared" si="52"/>
        <v>3.6124348124519597E-2</v>
      </c>
      <c r="H372" s="2">
        <f t="shared" si="49"/>
        <v>0.31301627106661734</v>
      </c>
      <c r="I372" s="2">
        <f t="shared" si="50"/>
        <v>23.839481502566699</v>
      </c>
    </row>
    <row r="373" spans="1:9" ht="13.5" x14ac:dyDescent="0.25">
      <c r="A373" s="3">
        <f>TITRES_STAT!B376</f>
        <v>42845</v>
      </c>
      <c r="B373" s="6">
        <f>TITRES_STAT!D376</f>
        <v>4.3305999999999996</v>
      </c>
      <c r="C373" s="2">
        <f t="shared" si="45"/>
        <v>-0.13160000000000061</v>
      </c>
      <c r="D373" s="2">
        <f t="shared" si="46"/>
        <v>0</v>
      </c>
      <c r="E373" s="2">
        <f t="shared" si="47"/>
        <v>0.13160000000000061</v>
      </c>
      <c r="F373" s="2">
        <f t="shared" si="52"/>
        <v>1.0499829548603085E-2</v>
      </c>
      <c r="G373" s="2">
        <f t="shared" si="52"/>
        <v>4.294403754419681E-2</v>
      </c>
      <c r="H373" s="2">
        <f t="shared" si="49"/>
        <v>0.2445002880271086</v>
      </c>
      <c r="I373" s="2">
        <f t="shared" si="50"/>
        <v>19.646462952187179</v>
      </c>
    </row>
    <row r="374" spans="1:9" ht="13.5" x14ac:dyDescent="0.25">
      <c r="A374" s="3">
        <f>TITRES_STAT!B377</f>
        <v>42846</v>
      </c>
      <c r="B374" s="6">
        <f>TITRES_STAT!D377</f>
        <v>4.1146000000000003</v>
      </c>
      <c r="C374" s="2">
        <f t="shared" si="45"/>
        <v>-0.2159999999999993</v>
      </c>
      <c r="D374" s="2">
        <f t="shared" si="46"/>
        <v>0</v>
      </c>
      <c r="E374" s="2">
        <f t="shared" si="47"/>
        <v>0.2159999999999993</v>
      </c>
      <c r="F374" s="2">
        <f t="shared" si="52"/>
        <v>9.7498417237028654E-3</v>
      </c>
      <c r="G374" s="2">
        <f t="shared" si="52"/>
        <v>5.5305177719611277E-2</v>
      </c>
      <c r="H374" s="2">
        <f t="shared" si="49"/>
        <v>0.17629166247567379</v>
      </c>
      <c r="I374" s="2">
        <f t="shared" si="50"/>
        <v>14.987070647482355</v>
      </c>
    </row>
    <row r="375" spans="1:9" ht="13.5" x14ac:dyDescent="0.25">
      <c r="A375" s="3">
        <f>TITRES_STAT!B378</f>
        <v>42849</v>
      </c>
      <c r="B375" s="6">
        <f>TITRES_STAT!D378</f>
        <v>4.1052</v>
      </c>
      <c r="C375" s="2">
        <f t="shared" si="45"/>
        <v>-9.400000000000297E-3</v>
      </c>
      <c r="D375" s="2">
        <f t="shared" si="46"/>
        <v>0</v>
      </c>
      <c r="E375" s="2">
        <f t="shared" si="47"/>
        <v>9.400000000000297E-3</v>
      </c>
      <c r="F375" s="2">
        <f t="shared" si="52"/>
        <v>9.0534244577240887E-3</v>
      </c>
      <c r="G375" s="2">
        <f t="shared" si="52"/>
        <v>5.2026236453924783E-2</v>
      </c>
      <c r="H375" s="2">
        <f t="shared" si="49"/>
        <v>0.1740165169499035</v>
      </c>
      <c r="I375" s="2">
        <f t="shared" si="50"/>
        <v>14.822322721830062</v>
      </c>
    </row>
    <row r="376" spans="1:9" ht="13.5" x14ac:dyDescent="0.25">
      <c r="A376" s="3">
        <f>TITRES_STAT!B379</f>
        <v>42850</v>
      </c>
      <c r="B376" s="6">
        <f>TITRES_STAT!D379</f>
        <v>3.9830999999999999</v>
      </c>
      <c r="C376" s="2">
        <f t="shared" si="45"/>
        <v>-0.1221000000000001</v>
      </c>
      <c r="D376" s="2">
        <f t="shared" si="46"/>
        <v>0</v>
      </c>
      <c r="E376" s="2">
        <f t="shared" si="47"/>
        <v>0.1221000000000001</v>
      </c>
      <c r="F376" s="2">
        <f t="shared" si="52"/>
        <v>8.4067512821723676E-3</v>
      </c>
      <c r="G376" s="2">
        <f t="shared" si="52"/>
        <v>5.7031505278644444E-2</v>
      </c>
      <c r="H376" s="2">
        <f t="shared" si="49"/>
        <v>0.14740539007516415</v>
      </c>
      <c r="I376" s="2">
        <f t="shared" si="50"/>
        <v>12.846844833586488</v>
      </c>
    </row>
    <row r="377" spans="1:9" ht="13.5" x14ac:dyDescent="0.25">
      <c r="A377" s="3">
        <f>TITRES_STAT!B380</f>
        <v>42851</v>
      </c>
      <c r="B377" s="6">
        <f>TITRES_STAT!D380</f>
        <v>3.8702999999999999</v>
      </c>
      <c r="C377" s="2">
        <f t="shared" si="45"/>
        <v>-0.11280000000000001</v>
      </c>
      <c r="D377" s="2">
        <f t="shared" si="46"/>
        <v>0</v>
      </c>
      <c r="E377" s="2">
        <f t="shared" si="47"/>
        <v>0.11280000000000001</v>
      </c>
      <c r="F377" s="2">
        <f t="shared" si="52"/>
        <v>7.8062690477314839E-3</v>
      </c>
      <c r="G377" s="2">
        <f t="shared" si="52"/>
        <v>6.1014969187312695E-2</v>
      </c>
      <c r="H377" s="2">
        <f t="shared" si="49"/>
        <v>0.12794022764752458</v>
      </c>
      <c r="I377" s="2">
        <f t="shared" si="50"/>
        <v>11.342819815404724</v>
      </c>
    </row>
    <row r="378" spans="1:9" ht="13.5" x14ac:dyDescent="0.25">
      <c r="A378" s="3">
        <f>TITRES_STAT!B381</f>
        <v>42852</v>
      </c>
      <c r="B378" s="6">
        <f>TITRES_STAT!D381</f>
        <v>3.8609</v>
      </c>
      <c r="C378" s="2">
        <f t="shared" si="45"/>
        <v>-9.3999999999998529E-3</v>
      </c>
      <c r="D378" s="2">
        <f t="shared" si="46"/>
        <v>0</v>
      </c>
      <c r="E378" s="2">
        <f t="shared" si="47"/>
        <v>9.3999999999998529E-3</v>
      </c>
      <c r="F378" s="2">
        <f t="shared" si="52"/>
        <v>7.2486784014649487E-3</v>
      </c>
      <c r="G378" s="2">
        <f t="shared" si="52"/>
        <v>5.7328185673933212E-2</v>
      </c>
      <c r="H378" s="2">
        <f t="shared" si="49"/>
        <v>0.12644178978022114</v>
      </c>
      <c r="I378" s="2">
        <f t="shared" si="50"/>
        <v>11.224884492690123</v>
      </c>
    </row>
    <row r="379" spans="1:9" ht="13.5" x14ac:dyDescent="0.25">
      <c r="A379" s="3">
        <f>TITRES_STAT!B382</f>
        <v>42853</v>
      </c>
      <c r="B379" s="6">
        <f>TITRES_STAT!D382</f>
        <v>3.6918000000000002</v>
      </c>
      <c r="C379" s="2">
        <f t="shared" si="45"/>
        <v>-0.16909999999999981</v>
      </c>
      <c r="D379" s="2">
        <f t="shared" si="46"/>
        <v>0</v>
      </c>
      <c r="E379" s="2">
        <f t="shared" si="47"/>
        <v>0.16909999999999981</v>
      </c>
      <c r="F379" s="2">
        <f t="shared" si="52"/>
        <v>6.7309156585031666E-3</v>
      </c>
      <c r="G379" s="2">
        <f t="shared" si="52"/>
        <v>6.5311886697223681E-2</v>
      </c>
      <c r="H379" s="2">
        <f t="shared" si="49"/>
        <v>0.10305804959680162</v>
      </c>
      <c r="I379" s="2">
        <f t="shared" si="50"/>
        <v>9.3429398057946429</v>
      </c>
    </row>
    <row r="380" spans="1:9" ht="13.5" x14ac:dyDescent="0.25">
      <c r="A380" s="3">
        <f>TITRES_STAT!B383</f>
        <v>42857</v>
      </c>
      <c r="B380" s="6">
        <f>TITRES_STAT!D383</f>
        <v>3.7951999999999999</v>
      </c>
      <c r="C380" s="2">
        <f t="shared" si="45"/>
        <v>0.10339999999999971</v>
      </c>
      <c r="D380" s="2">
        <f t="shared" si="46"/>
        <v>0.10339999999999971</v>
      </c>
      <c r="E380" s="2">
        <f t="shared" si="47"/>
        <v>0</v>
      </c>
      <c r="F380" s="2">
        <f t="shared" si="52"/>
        <v>1.3635850254324348E-2</v>
      </c>
      <c r="G380" s="2">
        <f t="shared" si="52"/>
        <v>6.0646751933136275E-2</v>
      </c>
      <c r="H380" s="2">
        <f t="shared" si="49"/>
        <v>0.22484056968719487</v>
      </c>
      <c r="I380" s="2">
        <f t="shared" si="50"/>
        <v>18.356721295132772</v>
      </c>
    </row>
    <row r="381" spans="1:9" ht="13.5" x14ac:dyDescent="0.25">
      <c r="A381" s="3">
        <f>TITRES_STAT!B384</f>
        <v>42858</v>
      </c>
      <c r="B381" s="6">
        <f>TITRES_STAT!D384</f>
        <v>3.7951999999999999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1.2661860950444038E-2</v>
      </c>
      <c r="G381" s="2">
        <f t="shared" si="53"/>
        <v>5.6314841080769396E-2</v>
      </c>
      <c r="H381" s="2">
        <f t="shared" si="49"/>
        <v>0.2248405696871949</v>
      </c>
      <c r="I381" s="2">
        <f t="shared" si="50"/>
        <v>18.356721295132772</v>
      </c>
    </row>
    <row r="382" spans="1:9" ht="13.5" x14ac:dyDescent="0.25">
      <c r="A382" s="3">
        <f>TITRES_STAT!B385</f>
        <v>42859</v>
      </c>
      <c r="B382" s="6">
        <f>TITRES_STAT!D385</f>
        <v>3.7951999999999999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1.1757442311126607E-2</v>
      </c>
      <c r="G382" s="2">
        <f t="shared" si="53"/>
        <v>5.2292352432143016E-2</v>
      </c>
      <c r="H382" s="2">
        <f t="shared" si="49"/>
        <v>0.2248405696871949</v>
      </c>
      <c r="I382" s="2">
        <f t="shared" si="50"/>
        <v>18.356721295132772</v>
      </c>
    </row>
    <row r="383" spans="1:9" ht="13.5" x14ac:dyDescent="0.25">
      <c r="A383" s="3">
        <f>TITRES_STAT!B386</f>
        <v>42860</v>
      </c>
      <c r="B383" s="6">
        <f>TITRES_STAT!D386</f>
        <v>3.6261000000000001</v>
      </c>
      <c r="C383" s="2">
        <f t="shared" si="45"/>
        <v>-0.16909999999999981</v>
      </c>
      <c r="D383" s="2">
        <f t="shared" si="46"/>
        <v>0</v>
      </c>
      <c r="E383" s="2">
        <f t="shared" si="47"/>
        <v>0.16909999999999981</v>
      </c>
      <c r="F383" s="2">
        <f t="shared" si="53"/>
        <v>1.0917625003188993E-2</v>
      </c>
      <c r="G383" s="2">
        <f t="shared" si="53"/>
        <v>6.0635755829847073E-2</v>
      </c>
      <c r="H383" s="2">
        <f t="shared" si="49"/>
        <v>0.18005259196942261</v>
      </c>
      <c r="I383" s="2">
        <f t="shared" si="50"/>
        <v>15.258014193157948</v>
      </c>
    </row>
    <row r="384" spans="1:9" ht="13.5" x14ac:dyDescent="0.25">
      <c r="A384" s="3">
        <f>TITRES_STAT!B387</f>
        <v>42863</v>
      </c>
      <c r="B384" s="6">
        <f>TITRES_STAT!D387</f>
        <v>3.4664000000000001</v>
      </c>
      <c r="C384" s="2">
        <f t="shared" si="45"/>
        <v>-0.15969999999999995</v>
      </c>
      <c r="D384" s="2">
        <f t="shared" si="46"/>
        <v>0</v>
      </c>
      <c r="E384" s="2">
        <f t="shared" si="47"/>
        <v>0.15969999999999995</v>
      </c>
      <c r="F384" s="2">
        <f t="shared" si="53"/>
        <v>1.0137794645818351E-2</v>
      </c>
      <c r="G384" s="2">
        <f t="shared" si="53"/>
        <v>6.7711773270572276E-2</v>
      </c>
      <c r="H384" s="2">
        <f t="shared" si="49"/>
        <v>0.14971982206562981</v>
      </c>
      <c r="I384" s="2">
        <f t="shared" si="50"/>
        <v>13.02228762105166</v>
      </c>
    </row>
    <row r="385" spans="1:9" ht="13.5" x14ac:dyDescent="0.25">
      <c r="A385" s="3">
        <f>TITRES_STAT!B388</f>
        <v>42864</v>
      </c>
      <c r="B385" s="6">
        <f>TITRES_STAT!D388</f>
        <v>3.2879</v>
      </c>
      <c r="C385" s="2">
        <f t="shared" si="45"/>
        <v>-0.1785000000000001</v>
      </c>
      <c r="D385" s="2">
        <f t="shared" si="46"/>
        <v>0</v>
      </c>
      <c r="E385" s="2">
        <f t="shared" si="47"/>
        <v>0.1785000000000001</v>
      </c>
      <c r="F385" s="2">
        <f t="shared" si="53"/>
        <v>9.4136664568313256E-3</v>
      </c>
      <c r="G385" s="2">
        <f t="shared" si="53"/>
        <v>7.5625218036959971E-2</v>
      </c>
      <c r="H385" s="2">
        <f t="shared" si="49"/>
        <v>0.12447787525360425</v>
      </c>
      <c r="I385" s="2">
        <f t="shared" si="50"/>
        <v>11.069837654700905</v>
      </c>
    </row>
    <row r="386" spans="1:9" ht="13.5" x14ac:dyDescent="0.25">
      <c r="A386" s="3">
        <f>TITRES_STAT!B389</f>
        <v>42865</v>
      </c>
      <c r="B386" s="6">
        <f>TITRES_STAT!D389</f>
        <v>3.2879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8.7412617099148025E-3</v>
      </c>
      <c r="G386" s="2">
        <f t="shared" si="53"/>
        <v>7.0223416748605688E-2</v>
      </c>
      <c r="H386" s="2">
        <f t="shared" si="49"/>
        <v>0.12447787525360425</v>
      </c>
      <c r="I386" s="2">
        <f t="shared" si="50"/>
        <v>11.069837654700905</v>
      </c>
    </row>
    <row r="387" spans="1:9" ht="13.5" x14ac:dyDescent="0.25">
      <c r="A387" s="3">
        <f>TITRES_STAT!B390</f>
        <v>42866</v>
      </c>
      <c r="B387" s="6">
        <f>TITRES_STAT!D390</f>
        <v>3.3818000000000001</v>
      </c>
      <c r="C387" s="2">
        <f t="shared" ref="C387:C450" si="54">B387-B386</f>
        <v>9.3900000000000095E-2</v>
      </c>
      <c r="D387" s="2">
        <f t="shared" ref="D387:D450" si="55">IF(C387&gt;0,C387,0)</f>
        <v>9.3900000000000095E-2</v>
      </c>
      <c r="E387" s="2">
        <f t="shared" ref="E387:E450" si="56">IF(C387&lt;0,-C387,0)</f>
        <v>0</v>
      </c>
      <c r="F387" s="2">
        <f t="shared" si="53"/>
        <v>1.482402873063518E-2</v>
      </c>
      <c r="G387" s="2">
        <f t="shared" si="53"/>
        <v>6.5207458409419564E-2</v>
      </c>
      <c r="H387" s="2">
        <f t="shared" si="49"/>
        <v>0.22733639820094215</v>
      </c>
      <c r="I387" s="2">
        <f t="shared" si="50"/>
        <v>18.5227455597485</v>
      </c>
    </row>
    <row r="388" spans="1:9" ht="13.5" x14ac:dyDescent="0.25">
      <c r="A388" s="3">
        <f>TITRES_STAT!B391</f>
        <v>42867</v>
      </c>
      <c r="B388" s="6">
        <f>TITRES_STAT!D391</f>
        <v>3.4569999999999999</v>
      </c>
      <c r="C388" s="2">
        <f t="shared" si="54"/>
        <v>7.5199999999999712E-2</v>
      </c>
      <c r="D388" s="2">
        <f t="shared" si="55"/>
        <v>7.5199999999999712E-2</v>
      </c>
      <c r="E388" s="2">
        <f t="shared" si="56"/>
        <v>0</v>
      </c>
      <c r="F388" s="2">
        <f t="shared" si="53"/>
        <v>1.9136598107018361E-2</v>
      </c>
      <c r="G388" s="2">
        <f t="shared" si="53"/>
        <v>6.054978280874674E-2</v>
      </c>
      <c r="H388" s="2">
        <f t="shared" si="49"/>
        <v>0.31604734516494382</v>
      </c>
      <c r="I388" s="2">
        <f t="shared" si="50"/>
        <v>24.014891738209684</v>
      </c>
    </row>
    <row r="389" spans="1:9" ht="13.5" x14ac:dyDescent="0.25">
      <c r="A389" s="3">
        <f>TITRES_STAT!B392</f>
        <v>42870</v>
      </c>
      <c r="B389" s="6">
        <f>TITRES_STAT!D392</f>
        <v>3.5415000000000001</v>
      </c>
      <c r="C389" s="2">
        <f t="shared" si="54"/>
        <v>8.4500000000000242E-2</v>
      </c>
      <c r="D389" s="2">
        <f t="shared" si="55"/>
        <v>8.4500000000000242E-2</v>
      </c>
      <c r="E389" s="2">
        <f t="shared" si="56"/>
        <v>0</v>
      </c>
      <c r="F389" s="2">
        <f t="shared" si="53"/>
        <v>2.3805412527945637E-2</v>
      </c>
      <c r="G389" s="2">
        <f t="shared" si="53"/>
        <v>5.6224798322407683E-2</v>
      </c>
      <c r="H389" s="2">
        <f t="shared" si="49"/>
        <v>0.42339702832616993</v>
      </c>
      <c r="I389" s="2">
        <f t="shared" si="50"/>
        <v>29.745532686973476</v>
      </c>
    </row>
    <row r="390" spans="1:9" ht="13.5" x14ac:dyDescent="0.25">
      <c r="A390" s="3">
        <f>TITRES_STAT!B393</f>
        <v>42871</v>
      </c>
      <c r="B390" s="6">
        <f>TITRES_STAT!D393</f>
        <v>3.4758</v>
      </c>
      <c r="C390" s="2">
        <f t="shared" si="54"/>
        <v>-6.5700000000000092E-2</v>
      </c>
      <c r="D390" s="2">
        <f t="shared" si="55"/>
        <v>0</v>
      </c>
      <c r="E390" s="2">
        <f t="shared" si="56"/>
        <v>6.5700000000000092E-2</v>
      </c>
      <c r="F390" s="2">
        <f t="shared" si="53"/>
        <v>2.2105025918806663E-2</v>
      </c>
      <c r="G390" s="2">
        <f t="shared" si="53"/>
        <v>5.6901598442235711E-2</v>
      </c>
      <c r="H390" s="2">
        <f t="shared" si="49"/>
        <v>0.38847811878688832</v>
      </c>
      <c r="I390" s="2">
        <f t="shared" si="50"/>
        <v>27.978699378158097</v>
      </c>
    </row>
    <row r="391" spans="1:9" ht="13.5" x14ac:dyDescent="0.25">
      <c r="A391" s="3">
        <f>TITRES_STAT!B394</f>
        <v>42872</v>
      </c>
      <c r="B391" s="6">
        <f>TITRES_STAT!D394</f>
        <v>3.3254999999999999</v>
      </c>
      <c r="C391" s="2">
        <f t="shared" si="54"/>
        <v>-0.1503000000000001</v>
      </c>
      <c r="D391" s="2">
        <f t="shared" si="55"/>
        <v>0</v>
      </c>
      <c r="E391" s="2">
        <f t="shared" si="56"/>
        <v>0.1503000000000001</v>
      </c>
      <c r="F391" s="2">
        <f t="shared" si="53"/>
        <v>2.052609549603476E-2</v>
      </c>
      <c r="G391" s="2">
        <f t="shared" si="53"/>
        <v>6.3572912839218884E-2</v>
      </c>
      <c r="H391" s="2">
        <f t="shared" si="49"/>
        <v>0.32287486256838571</v>
      </c>
      <c r="I391" s="2">
        <f t="shared" si="50"/>
        <v>24.407060085903993</v>
      </c>
    </row>
    <row r="392" spans="1:9" ht="13.5" x14ac:dyDescent="0.25">
      <c r="A392" s="3">
        <f>TITRES_STAT!B395</f>
        <v>42873</v>
      </c>
      <c r="B392" s="6">
        <f>TITRES_STAT!D395</f>
        <v>3.2879</v>
      </c>
      <c r="C392" s="2">
        <f t="shared" si="54"/>
        <v>-3.7599999999999856E-2</v>
      </c>
      <c r="D392" s="2">
        <f t="shared" si="55"/>
        <v>0</v>
      </c>
      <c r="E392" s="2">
        <f t="shared" si="56"/>
        <v>3.7599999999999856E-2</v>
      </c>
      <c r="F392" s="2">
        <f t="shared" si="53"/>
        <v>1.9059945817746563E-2</v>
      </c>
      <c r="G392" s="2">
        <f t="shared" si="53"/>
        <v>6.1717704779274671E-2</v>
      </c>
      <c r="H392" s="2">
        <f t="shared" si="49"/>
        <v>0.30882460528809319</v>
      </c>
      <c r="I392" s="2">
        <f t="shared" si="50"/>
        <v>23.595568423785551</v>
      </c>
    </row>
    <row r="393" spans="1:9" ht="13.5" x14ac:dyDescent="0.25">
      <c r="A393" s="3">
        <f>TITRES_STAT!B396</f>
        <v>42874</v>
      </c>
      <c r="B393" s="6">
        <f>TITRES_STAT!D396</f>
        <v>3.2879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1.7698521116478953E-2</v>
      </c>
      <c r="G393" s="2">
        <f t="shared" si="53"/>
        <v>5.7309297295040765E-2</v>
      </c>
      <c r="H393" s="2">
        <f t="shared" si="49"/>
        <v>0.30882460528809325</v>
      </c>
      <c r="I393" s="2">
        <f t="shared" si="50"/>
        <v>23.595568423785551</v>
      </c>
    </row>
    <row r="394" spans="1:9" ht="13.5" x14ac:dyDescent="0.25">
      <c r="A394" s="3">
        <f>TITRES_STAT!B397</f>
        <v>42877</v>
      </c>
      <c r="B394" s="6">
        <f>TITRES_STAT!D397</f>
        <v>3.1469999999999998</v>
      </c>
      <c r="C394" s="2">
        <f t="shared" si="54"/>
        <v>-0.14090000000000025</v>
      </c>
      <c r="D394" s="2">
        <f t="shared" si="55"/>
        <v>0</v>
      </c>
      <c r="E394" s="2">
        <f t="shared" si="56"/>
        <v>0.14090000000000025</v>
      </c>
      <c r="F394" s="2">
        <f t="shared" si="53"/>
        <v>1.6434341036730457E-2</v>
      </c>
      <c r="G394" s="2">
        <f t="shared" si="53"/>
        <v>6.3280061773966445E-2</v>
      </c>
      <c r="H394" s="2">
        <f t="shared" si="49"/>
        <v>0.25970804351350335</v>
      </c>
      <c r="I394" s="2">
        <f t="shared" si="50"/>
        <v>20.616526571438015</v>
      </c>
    </row>
    <row r="395" spans="1:9" ht="13.5" x14ac:dyDescent="0.25">
      <c r="A395" s="3">
        <f>TITRES_STAT!B398</f>
        <v>42878</v>
      </c>
      <c r="B395" s="6">
        <f>TITRES_STAT!D398</f>
        <v>3.1469999999999998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1.5260459534106855E-2</v>
      </c>
      <c r="G395" s="2">
        <f t="shared" si="53"/>
        <v>5.8760057361540267E-2</v>
      </c>
      <c r="H395" s="2">
        <f t="shared" si="49"/>
        <v>0.25970804351350341</v>
      </c>
      <c r="I395" s="2">
        <f t="shared" si="50"/>
        <v>20.616526571438015</v>
      </c>
    </row>
    <row r="396" spans="1:9" ht="13.5" x14ac:dyDescent="0.25">
      <c r="A396" s="3">
        <f>TITRES_STAT!B399</f>
        <v>42879</v>
      </c>
      <c r="B396" s="6">
        <f>TITRES_STAT!D399</f>
        <v>3.2879</v>
      </c>
      <c r="C396" s="2">
        <f t="shared" si="54"/>
        <v>0.14090000000000025</v>
      </c>
      <c r="D396" s="2">
        <f t="shared" si="55"/>
        <v>0.14090000000000025</v>
      </c>
      <c r="E396" s="2">
        <f t="shared" si="56"/>
        <v>0</v>
      </c>
      <c r="F396" s="2">
        <f t="shared" si="53"/>
        <v>2.4234712424527811E-2</v>
      </c>
      <c r="G396" s="2">
        <f t="shared" si="53"/>
        <v>5.4562910407144539E-2</v>
      </c>
      <c r="H396" s="2">
        <f t="shared" si="49"/>
        <v>0.44416091890425413</v>
      </c>
      <c r="I396" s="2">
        <f t="shared" si="50"/>
        <v>30.755639007407694</v>
      </c>
    </row>
    <row r="397" spans="1:9" ht="13.5" x14ac:dyDescent="0.25">
      <c r="A397" s="3">
        <f>TITRES_STAT!B400</f>
        <v>42880</v>
      </c>
      <c r="B397" s="6">
        <f>TITRES_STAT!D400</f>
        <v>3.194</v>
      </c>
      <c r="C397" s="2">
        <f t="shared" si="54"/>
        <v>-9.3900000000000095E-2</v>
      </c>
      <c r="D397" s="2">
        <f t="shared" si="55"/>
        <v>0</v>
      </c>
      <c r="E397" s="2">
        <f t="shared" si="56"/>
        <v>9.3900000000000095E-2</v>
      </c>
      <c r="F397" s="2">
        <f t="shared" ref="F397:G412" si="57">((F396*13)+D397)/14</f>
        <v>2.2503661537061539E-2</v>
      </c>
      <c r="G397" s="2">
        <f t="shared" si="57"/>
        <v>5.7372702520919937E-2</v>
      </c>
      <c r="H397" s="2">
        <f t="shared" si="49"/>
        <v>0.39223638678788014</v>
      </c>
      <c r="I397" s="2">
        <f t="shared" si="50"/>
        <v>28.173117044644584</v>
      </c>
    </row>
    <row r="398" spans="1:9" ht="13.5" x14ac:dyDescent="0.25">
      <c r="A398" s="3">
        <f>TITRES_STAT!B401</f>
        <v>42881</v>
      </c>
      <c r="B398" s="6">
        <f>TITRES_STAT!D401</f>
        <v>3.194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2.0896257141557146E-2</v>
      </c>
      <c r="G398" s="2">
        <f t="shared" si="57"/>
        <v>5.3274652340854226E-2</v>
      </c>
      <c r="H398" s="2">
        <f t="shared" si="49"/>
        <v>0.3922363867878802</v>
      </c>
      <c r="I398" s="2">
        <f t="shared" si="50"/>
        <v>28.173117044644584</v>
      </c>
    </row>
    <row r="399" spans="1:9" ht="13.5" x14ac:dyDescent="0.25">
      <c r="A399" s="3">
        <f>TITRES_STAT!B402</f>
        <v>42884</v>
      </c>
      <c r="B399" s="6">
        <f>TITRES_STAT!D402</f>
        <v>3.1846000000000001</v>
      </c>
      <c r="C399" s="2">
        <f t="shared" si="54"/>
        <v>-9.3999999999998529E-3</v>
      </c>
      <c r="D399" s="2">
        <f t="shared" si="55"/>
        <v>0</v>
      </c>
      <c r="E399" s="2">
        <f t="shared" si="56"/>
        <v>9.3999999999998529E-3</v>
      </c>
      <c r="F399" s="2">
        <f t="shared" si="57"/>
        <v>1.9403667345731634E-2</v>
      </c>
      <c r="G399" s="2">
        <f t="shared" si="57"/>
        <v>5.0140748602221771E-2</v>
      </c>
      <c r="H399" s="2">
        <f t="shared" si="49"/>
        <v>0.38698399777924025</v>
      </c>
      <c r="I399" s="2">
        <f t="shared" si="50"/>
        <v>27.901114821717982</v>
      </c>
    </row>
    <row r="400" spans="1:9" ht="13.5" x14ac:dyDescent="0.25">
      <c r="A400" s="3">
        <f>TITRES_STAT!B403</f>
        <v>42885</v>
      </c>
      <c r="B400" s="6">
        <f>TITRES_STAT!D403</f>
        <v>3.2690999999999999</v>
      </c>
      <c r="C400" s="2">
        <f t="shared" si="54"/>
        <v>8.4499999999999797E-2</v>
      </c>
      <c r="D400" s="2">
        <f t="shared" si="55"/>
        <v>8.4499999999999797E-2</v>
      </c>
      <c r="E400" s="2">
        <f t="shared" si="56"/>
        <v>0</v>
      </c>
      <c r="F400" s="2">
        <f t="shared" si="57"/>
        <v>2.4053405392465071E-2</v>
      </c>
      <c r="G400" s="2">
        <f t="shared" si="57"/>
        <v>4.6559266559205933E-2</v>
      </c>
      <c r="H400" s="2">
        <f t="shared" si="49"/>
        <v>0.51661907865060885</v>
      </c>
      <c r="I400" s="2">
        <f t="shared" si="50"/>
        <v>34.063865206698026</v>
      </c>
    </row>
    <row r="401" spans="1:9" ht="13.5" x14ac:dyDescent="0.25">
      <c r="A401" s="3">
        <f>TITRES_STAT!B404</f>
        <v>42886</v>
      </c>
      <c r="B401" s="6">
        <f>TITRES_STAT!D404</f>
        <v>3.2690999999999999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2.2335305007288996E-2</v>
      </c>
      <c r="G401" s="2">
        <f t="shared" si="57"/>
        <v>4.3233604662119791E-2</v>
      </c>
      <c r="H401" s="2">
        <f t="shared" ref="H401:H464" si="58">F401/G401</f>
        <v>0.51661907865060885</v>
      </c>
      <c r="I401" s="2">
        <f t="shared" ref="I401:I464" si="59">IF(G401=0,100,100-(100/(1+H401)))</f>
        <v>34.063865206698026</v>
      </c>
    </row>
    <row r="402" spans="1:9" ht="13.5" x14ac:dyDescent="0.25">
      <c r="A402" s="3">
        <f>TITRES_STAT!B405</f>
        <v>42887</v>
      </c>
      <c r="B402" s="6">
        <f>TITRES_STAT!D405</f>
        <v>3.2690999999999999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2.0739926078196923E-2</v>
      </c>
      <c r="G402" s="2">
        <f t="shared" si="57"/>
        <v>4.0145490043396952E-2</v>
      </c>
      <c r="H402" s="2">
        <f t="shared" si="58"/>
        <v>0.51661907865060885</v>
      </c>
      <c r="I402" s="2">
        <f t="shared" si="59"/>
        <v>34.063865206698026</v>
      </c>
    </row>
    <row r="403" spans="1:9" ht="13.5" x14ac:dyDescent="0.25">
      <c r="A403" s="3">
        <f>TITRES_STAT!B406</f>
        <v>42888</v>
      </c>
      <c r="B403" s="6">
        <f>TITRES_STAT!D406</f>
        <v>3.2690999999999999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1.9258502786897141E-2</v>
      </c>
      <c r="G403" s="2">
        <f t="shared" si="57"/>
        <v>3.727795504029717E-2</v>
      </c>
      <c r="H403" s="2">
        <f t="shared" si="58"/>
        <v>0.51661907865060874</v>
      </c>
      <c r="I403" s="2">
        <f t="shared" si="59"/>
        <v>34.063865206698011</v>
      </c>
    </row>
    <row r="404" spans="1:9" ht="13.5" x14ac:dyDescent="0.25">
      <c r="A404" s="3">
        <f>TITRES_STAT!B407</f>
        <v>42891</v>
      </c>
      <c r="B404" s="6">
        <f>TITRES_STAT!D407</f>
        <v>3.194</v>
      </c>
      <c r="C404" s="2">
        <f t="shared" si="54"/>
        <v>-7.5099999999999945E-2</v>
      </c>
      <c r="D404" s="2">
        <f t="shared" si="55"/>
        <v>0</v>
      </c>
      <c r="E404" s="2">
        <f t="shared" si="56"/>
        <v>7.5099999999999945E-2</v>
      </c>
      <c r="F404" s="2">
        <f t="shared" si="57"/>
        <v>1.7882895444975917E-2</v>
      </c>
      <c r="G404" s="2">
        <f t="shared" si="57"/>
        <v>3.9979529680275946E-2</v>
      </c>
      <c r="H404" s="2">
        <f t="shared" si="58"/>
        <v>0.44730129613802111</v>
      </c>
      <c r="I404" s="2">
        <f t="shared" si="59"/>
        <v>30.905886516622346</v>
      </c>
    </row>
    <row r="405" spans="1:9" ht="13.5" x14ac:dyDescent="0.25">
      <c r="A405" s="3">
        <f>TITRES_STAT!B408</f>
        <v>42892</v>
      </c>
      <c r="B405" s="6">
        <f>TITRES_STAT!D408</f>
        <v>3.1469999999999998</v>
      </c>
      <c r="C405" s="2">
        <f t="shared" si="54"/>
        <v>-4.7000000000000153E-2</v>
      </c>
      <c r="D405" s="2">
        <f t="shared" si="55"/>
        <v>0</v>
      </c>
      <c r="E405" s="2">
        <f t="shared" si="56"/>
        <v>4.7000000000000153E-2</v>
      </c>
      <c r="F405" s="2">
        <f t="shared" si="57"/>
        <v>1.6605545770334778E-2</v>
      </c>
      <c r="G405" s="2">
        <f t="shared" si="57"/>
        <v>4.0480991845970531E-2</v>
      </c>
      <c r="H405" s="2">
        <f t="shared" si="58"/>
        <v>0.4102060007205009</v>
      </c>
      <c r="I405" s="2">
        <f t="shared" si="59"/>
        <v>29.088374358846778</v>
      </c>
    </row>
    <row r="406" spans="1:9" ht="13.5" x14ac:dyDescent="0.25">
      <c r="A406" s="3">
        <f>TITRES_STAT!B409</f>
        <v>42893</v>
      </c>
      <c r="B406" s="6">
        <f>TITRES_STAT!D409</f>
        <v>3.0531000000000001</v>
      </c>
      <c r="C406" s="2">
        <f t="shared" si="54"/>
        <v>-9.389999999999965E-2</v>
      </c>
      <c r="D406" s="2">
        <f t="shared" si="55"/>
        <v>0</v>
      </c>
      <c r="E406" s="2">
        <f t="shared" si="56"/>
        <v>9.389999999999965E-2</v>
      </c>
      <c r="F406" s="2">
        <f t="shared" si="57"/>
        <v>1.5419435358168008E-2</v>
      </c>
      <c r="G406" s="2">
        <f t="shared" si="57"/>
        <v>4.4296635285544041E-2</v>
      </c>
      <c r="H406" s="2">
        <f t="shared" si="58"/>
        <v>0.3480949570722825</v>
      </c>
      <c r="I406" s="2">
        <f t="shared" si="59"/>
        <v>25.821249107574417</v>
      </c>
    </row>
    <row r="407" spans="1:9" ht="13.5" x14ac:dyDescent="0.25">
      <c r="A407" s="3">
        <f>TITRES_STAT!B410</f>
        <v>42894</v>
      </c>
      <c r="B407" s="6">
        <f>TITRES_STAT!D410</f>
        <v>2.9685000000000001</v>
      </c>
      <c r="C407" s="2">
        <f t="shared" si="54"/>
        <v>-8.4600000000000009E-2</v>
      </c>
      <c r="D407" s="2">
        <f t="shared" si="55"/>
        <v>0</v>
      </c>
      <c r="E407" s="2">
        <f t="shared" si="56"/>
        <v>8.4600000000000009E-2</v>
      </c>
      <c r="F407" s="2">
        <f t="shared" si="57"/>
        <v>1.4318047118298866E-2</v>
      </c>
      <c r="G407" s="2">
        <f t="shared" si="57"/>
        <v>4.7175447050862331E-2</v>
      </c>
      <c r="H407" s="2">
        <f t="shared" si="58"/>
        <v>0.30350633673618027</v>
      </c>
      <c r="I407" s="2">
        <f t="shared" si="59"/>
        <v>23.283840529392663</v>
      </c>
    </row>
    <row r="408" spans="1:9" ht="13.5" x14ac:dyDescent="0.25">
      <c r="A408" s="3">
        <f>TITRES_STAT!B411</f>
        <v>42895</v>
      </c>
      <c r="B408" s="6">
        <f>TITRES_STAT!D411</f>
        <v>2.9685000000000001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1.3295329466991804E-2</v>
      </c>
      <c r="G408" s="2">
        <f t="shared" si="57"/>
        <v>4.3805772261515018E-2</v>
      </c>
      <c r="H408" s="2">
        <f t="shared" si="58"/>
        <v>0.30350633673618033</v>
      </c>
      <c r="I408" s="2">
        <f t="shared" si="59"/>
        <v>23.283840529392663</v>
      </c>
    </row>
    <row r="409" spans="1:9" ht="13.5" x14ac:dyDescent="0.25">
      <c r="A409" s="3">
        <f>TITRES_STAT!B412</f>
        <v>42898</v>
      </c>
      <c r="B409" s="6">
        <f>TITRES_STAT!D412</f>
        <v>2.8839999999999999</v>
      </c>
      <c r="C409" s="2">
        <f t="shared" si="54"/>
        <v>-8.4500000000000242E-2</v>
      </c>
      <c r="D409" s="2">
        <f t="shared" si="55"/>
        <v>0</v>
      </c>
      <c r="E409" s="2">
        <f t="shared" si="56"/>
        <v>8.4500000000000242E-2</v>
      </c>
      <c r="F409" s="2">
        <f t="shared" si="57"/>
        <v>1.234566307649239E-2</v>
      </c>
      <c r="G409" s="2">
        <f t="shared" si="57"/>
        <v>4.6712502814263965E-2</v>
      </c>
      <c r="H409" s="2">
        <f t="shared" si="58"/>
        <v>0.26429033626351878</v>
      </c>
      <c r="I409" s="2">
        <f t="shared" si="59"/>
        <v>20.904243960655577</v>
      </c>
    </row>
    <row r="410" spans="1:9" ht="13.5" x14ac:dyDescent="0.25">
      <c r="A410" s="3">
        <f>TITRES_STAT!B413</f>
        <v>42899</v>
      </c>
      <c r="B410" s="6">
        <f>TITRES_STAT!D413</f>
        <v>2.7242999999999999</v>
      </c>
      <c r="C410" s="2">
        <f t="shared" si="54"/>
        <v>-0.15969999999999995</v>
      </c>
      <c r="D410" s="2">
        <f t="shared" si="55"/>
        <v>0</v>
      </c>
      <c r="E410" s="2">
        <f t="shared" si="56"/>
        <v>0.15969999999999995</v>
      </c>
      <c r="F410" s="2">
        <f t="shared" si="57"/>
        <v>1.1463829999600076E-2</v>
      </c>
      <c r="G410" s="2">
        <f t="shared" si="57"/>
        <v>5.4783038327530821E-2</v>
      </c>
      <c r="H410" s="2">
        <f t="shared" si="58"/>
        <v>0.20925874777264794</v>
      </c>
      <c r="I410" s="2">
        <f t="shared" si="59"/>
        <v>17.304712342009921</v>
      </c>
    </row>
    <row r="411" spans="1:9" ht="13.5" x14ac:dyDescent="0.25">
      <c r="A411" s="3">
        <f>TITRES_STAT!B414</f>
        <v>42900</v>
      </c>
      <c r="B411" s="6">
        <f>TITRES_STAT!D414</f>
        <v>2.8746</v>
      </c>
      <c r="C411" s="2">
        <f t="shared" si="54"/>
        <v>0.1503000000000001</v>
      </c>
      <c r="D411" s="2">
        <f t="shared" si="55"/>
        <v>0.1503000000000001</v>
      </c>
      <c r="E411" s="2">
        <f t="shared" si="56"/>
        <v>0</v>
      </c>
      <c r="F411" s="2">
        <f t="shared" si="57"/>
        <v>2.1380699285342936E-2</v>
      </c>
      <c r="G411" s="2">
        <f t="shared" si="57"/>
        <v>5.0869964161278626E-2</v>
      </c>
      <c r="H411" s="2">
        <f t="shared" si="58"/>
        <v>0.42030104872017132</v>
      </c>
      <c r="I411" s="2">
        <f t="shared" si="59"/>
        <v>29.592391634076677</v>
      </c>
    </row>
    <row r="412" spans="1:9" ht="13.5" x14ac:dyDescent="0.25">
      <c r="A412" s="3">
        <f>TITRES_STAT!B415</f>
        <v>42901</v>
      </c>
      <c r="B412" s="6">
        <f>TITRES_STAT!D415</f>
        <v>3.0061</v>
      </c>
      <c r="C412" s="2">
        <f t="shared" si="54"/>
        <v>0.13149999999999995</v>
      </c>
      <c r="D412" s="2">
        <f t="shared" si="55"/>
        <v>0.13149999999999995</v>
      </c>
      <c r="E412" s="2">
        <f t="shared" si="56"/>
        <v>0</v>
      </c>
      <c r="F412" s="2">
        <f t="shared" si="57"/>
        <v>2.924636362210415E-2</v>
      </c>
      <c r="G412" s="2">
        <f t="shared" si="57"/>
        <v>4.723639529261587E-2</v>
      </c>
      <c r="H412" s="2">
        <f t="shared" si="58"/>
        <v>0.61914893041544228</v>
      </c>
      <c r="I412" s="2">
        <f t="shared" si="59"/>
        <v>38.239158781804008</v>
      </c>
    </row>
    <row r="413" spans="1:9" ht="13.5" x14ac:dyDescent="0.25">
      <c r="A413" s="3">
        <f>TITRES_STAT!B416</f>
        <v>42902</v>
      </c>
      <c r="B413" s="6">
        <f>TITRES_STAT!D416</f>
        <v>2.9967000000000001</v>
      </c>
      <c r="C413" s="2">
        <f t="shared" si="54"/>
        <v>-9.3999999999998529E-3</v>
      </c>
      <c r="D413" s="2">
        <f t="shared" si="55"/>
        <v>0</v>
      </c>
      <c r="E413" s="2">
        <f t="shared" si="56"/>
        <v>9.3999999999998529E-3</v>
      </c>
      <c r="F413" s="2">
        <f t="shared" ref="F413:G428" si="60">((F412*13)+D413)/14</f>
        <v>2.7157337649096714E-2</v>
      </c>
      <c r="G413" s="2">
        <f t="shared" si="60"/>
        <v>4.4533795628857578E-2</v>
      </c>
      <c r="H413" s="2">
        <f t="shared" si="58"/>
        <v>0.60981412578044336</v>
      </c>
      <c r="I413" s="2">
        <f t="shared" si="59"/>
        <v>37.88102713316691</v>
      </c>
    </row>
    <row r="414" spans="1:9" ht="13.5" x14ac:dyDescent="0.25">
      <c r="A414" s="3">
        <f>TITRES_STAT!B417</f>
        <v>42905</v>
      </c>
      <c r="B414" s="6">
        <f>TITRES_STAT!D417</f>
        <v>2.9967000000000001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2.521752781701838E-2</v>
      </c>
      <c r="G414" s="2">
        <f t="shared" si="60"/>
        <v>4.1352810226796322E-2</v>
      </c>
      <c r="H414" s="2">
        <f t="shared" si="58"/>
        <v>0.60981412578044347</v>
      </c>
      <c r="I414" s="2">
        <f t="shared" si="59"/>
        <v>37.88102713316691</v>
      </c>
    </row>
    <row r="415" spans="1:9" ht="13.5" x14ac:dyDescent="0.25">
      <c r="A415" s="3">
        <f>TITRES_STAT!B418</f>
        <v>42906</v>
      </c>
      <c r="B415" s="6">
        <f>TITRES_STAT!D418</f>
        <v>2.9685000000000001</v>
      </c>
      <c r="C415" s="2">
        <f t="shared" si="54"/>
        <v>-2.8200000000000003E-2</v>
      </c>
      <c r="D415" s="2">
        <f t="shared" si="55"/>
        <v>0</v>
      </c>
      <c r="E415" s="2">
        <f t="shared" si="56"/>
        <v>2.8200000000000003E-2</v>
      </c>
      <c r="F415" s="2">
        <f t="shared" si="60"/>
        <v>2.3416275830088495E-2</v>
      </c>
      <c r="G415" s="2">
        <f t="shared" si="60"/>
        <v>4.0413323782025161E-2</v>
      </c>
      <c r="H415" s="2">
        <f t="shared" si="58"/>
        <v>0.57941969723617415</v>
      </c>
      <c r="I415" s="2">
        <f t="shared" si="59"/>
        <v>36.685606634519026</v>
      </c>
    </row>
    <row r="416" spans="1:9" ht="13.5" x14ac:dyDescent="0.25">
      <c r="A416" s="3">
        <f>TITRES_STAT!B419</f>
        <v>42907</v>
      </c>
      <c r="B416" s="6">
        <f>TITRES_STAT!D419</f>
        <v>2.9685000000000001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2.1743684699367886E-2</v>
      </c>
      <c r="G416" s="2">
        <f t="shared" si="60"/>
        <v>3.7526657797594794E-2</v>
      </c>
      <c r="H416" s="2">
        <f t="shared" si="58"/>
        <v>0.57941969723617404</v>
      </c>
      <c r="I416" s="2">
        <f t="shared" si="59"/>
        <v>36.685606634519019</v>
      </c>
    </row>
    <row r="417" spans="1:9" ht="13.5" x14ac:dyDescent="0.25">
      <c r="A417" s="3">
        <f>TITRES_STAT!B420</f>
        <v>42908</v>
      </c>
      <c r="B417" s="6">
        <f>TITRES_STAT!D420</f>
        <v>2.8370000000000002</v>
      </c>
      <c r="C417" s="2">
        <f t="shared" si="54"/>
        <v>-0.13149999999999995</v>
      </c>
      <c r="D417" s="2">
        <f t="shared" si="55"/>
        <v>0</v>
      </c>
      <c r="E417" s="2">
        <f t="shared" si="56"/>
        <v>0.13149999999999995</v>
      </c>
      <c r="F417" s="2">
        <f t="shared" si="60"/>
        <v>2.0190564363698753E-2</v>
      </c>
      <c r="G417" s="2">
        <f t="shared" si="60"/>
        <v>4.423903938348088E-2</v>
      </c>
      <c r="H417" s="2">
        <f t="shared" si="58"/>
        <v>0.45639698883782792</v>
      </c>
      <c r="I417" s="2">
        <f t="shared" si="59"/>
        <v>31.337402668074887</v>
      </c>
    </row>
    <row r="418" spans="1:9" ht="13.5" x14ac:dyDescent="0.25">
      <c r="A418" s="3">
        <f>TITRES_STAT!B421</f>
        <v>42909</v>
      </c>
      <c r="B418" s="6">
        <f>TITRES_STAT!D421</f>
        <v>2.7618</v>
      </c>
      <c r="C418" s="2">
        <f t="shared" si="54"/>
        <v>-7.5200000000000156E-2</v>
      </c>
      <c r="D418" s="2">
        <f t="shared" si="55"/>
        <v>0</v>
      </c>
      <c r="E418" s="2">
        <f t="shared" si="56"/>
        <v>7.5200000000000156E-2</v>
      </c>
      <c r="F418" s="2">
        <f t="shared" si="60"/>
        <v>1.8748381194863127E-2</v>
      </c>
      <c r="G418" s="2">
        <f t="shared" si="60"/>
        <v>4.6450536570375116E-2</v>
      </c>
      <c r="H418" s="2">
        <f t="shared" si="58"/>
        <v>0.403620336364862</v>
      </c>
      <c r="I418" s="2">
        <f t="shared" si="59"/>
        <v>28.755663188107548</v>
      </c>
    </row>
    <row r="419" spans="1:9" ht="13.5" x14ac:dyDescent="0.25">
      <c r="A419" s="3">
        <f>TITRES_STAT!B422</f>
        <v>42914</v>
      </c>
      <c r="B419" s="6">
        <f>TITRES_STAT!D422</f>
        <v>2.7993999999999999</v>
      </c>
      <c r="C419" s="2">
        <f t="shared" si="54"/>
        <v>3.7599999999999856E-2</v>
      </c>
      <c r="D419" s="2">
        <f t="shared" si="55"/>
        <v>3.7599999999999856E-2</v>
      </c>
      <c r="E419" s="2">
        <f t="shared" si="56"/>
        <v>0</v>
      </c>
      <c r="F419" s="2">
        <f t="shared" si="60"/>
        <v>2.0094925395230036E-2</v>
      </c>
      <c r="G419" s="2">
        <f t="shared" si="60"/>
        <v>4.3132641101062609E-2</v>
      </c>
      <c r="H419" s="2">
        <f t="shared" si="58"/>
        <v>0.46588673640796319</v>
      </c>
      <c r="I419" s="2">
        <f t="shared" si="59"/>
        <v>31.781905438995992</v>
      </c>
    </row>
    <row r="420" spans="1:9" ht="13.5" x14ac:dyDescent="0.25">
      <c r="A420" s="3">
        <f>TITRES_STAT!B423</f>
        <v>42915</v>
      </c>
      <c r="B420" s="6">
        <f>TITRES_STAT!D423</f>
        <v>2.8934000000000002</v>
      </c>
      <c r="C420" s="2">
        <f t="shared" si="54"/>
        <v>9.4000000000000306E-2</v>
      </c>
      <c r="D420" s="2">
        <f t="shared" si="55"/>
        <v>9.4000000000000306E-2</v>
      </c>
      <c r="E420" s="2">
        <f t="shared" si="56"/>
        <v>0</v>
      </c>
      <c r="F420" s="2">
        <f t="shared" si="60"/>
        <v>2.5373859295570768E-2</v>
      </c>
      <c r="G420" s="2">
        <f t="shared" si="60"/>
        <v>4.0051738165272424E-2</v>
      </c>
      <c r="H420" s="2">
        <f t="shared" si="58"/>
        <v>0.63352704421631389</v>
      </c>
      <c r="I420" s="2">
        <f t="shared" si="59"/>
        <v>38.782770475664151</v>
      </c>
    </row>
    <row r="421" spans="1:9" ht="13.5" x14ac:dyDescent="0.25">
      <c r="A421" s="3">
        <f>TITRES_STAT!B424</f>
        <v>42916</v>
      </c>
      <c r="B421" s="6">
        <f>TITRES_STAT!D424</f>
        <v>2.8839999999999999</v>
      </c>
      <c r="C421" s="2">
        <f t="shared" si="54"/>
        <v>-9.400000000000297E-3</v>
      </c>
      <c r="D421" s="2">
        <f t="shared" si="55"/>
        <v>0</v>
      </c>
      <c r="E421" s="2">
        <f t="shared" si="56"/>
        <v>9.400000000000297E-3</v>
      </c>
      <c r="F421" s="2">
        <f t="shared" si="60"/>
        <v>2.356144077445857E-2</v>
      </c>
      <c r="G421" s="2">
        <f t="shared" si="60"/>
        <v>3.7862328296324417E-2</v>
      </c>
      <c r="H421" s="2">
        <f t="shared" si="58"/>
        <v>0.62229244303356424</v>
      </c>
      <c r="I421" s="2">
        <f t="shared" si="59"/>
        <v>38.358832632538466</v>
      </c>
    </row>
    <row r="422" spans="1:9" ht="13.5" x14ac:dyDescent="0.25">
      <c r="A422" s="3">
        <f>TITRES_STAT!B425</f>
        <v>42919</v>
      </c>
      <c r="B422" s="6">
        <f>TITRES_STAT!D425</f>
        <v>2.7993999999999999</v>
      </c>
      <c r="C422" s="2">
        <f t="shared" si="54"/>
        <v>-8.4600000000000009E-2</v>
      </c>
      <c r="D422" s="2">
        <f t="shared" si="55"/>
        <v>0</v>
      </c>
      <c r="E422" s="2">
        <f t="shared" si="56"/>
        <v>8.4600000000000009E-2</v>
      </c>
      <c r="F422" s="2">
        <f t="shared" si="60"/>
        <v>2.1878480719140097E-2</v>
      </c>
      <c r="G422" s="2">
        <f t="shared" si="60"/>
        <v>4.1200733418015535E-2</v>
      </c>
      <c r="H422" s="2">
        <f t="shared" si="58"/>
        <v>0.53102163248320866</v>
      </c>
      <c r="I422" s="2">
        <f t="shared" si="59"/>
        <v>34.684136475715832</v>
      </c>
    </row>
    <row r="423" spans="1:9" ht="13.5" x14ac:dyDescent="0.25">
      <c r="A423" s="3">
        <f>TITRES_STAT!B426</f>
        <v>42920</v>
      </c>
      <c r="B423" s="6">
        <f>TITRES_STAT!D426</f>
        <v>2.9121000000000001</v>
      </c>
      <c r="C423" s="2">
        <f t="shared" si="54"/>
        <v>0.11270000000000024</v>
      </c>
      <c r="D423" s="2">
        <f t="shared" si="55"/>
        <v>0.11270000000000024</v>
      </c>
      <c r="E423" s="2">
        <f t="shared" si="56"/>
        <v>0</v>
      </c>
      <c r="F423" s="2">
        <f t="shared" si="60"/>
        <v>2.8365732096344392E-2</v>
      </c>
      <c r="G423" s="2">
        <f t="shared" si="60"/>
        <v>3.8257823888157287E-2</v>
      </c>
      <c r="H423" s="2">
        <f t="shared" si="58"/>
        <v>0.74143610936337145</v>
      </c>
      <c r="I423" s="2">
        <f t="shared" si="59"/>
        <v>42.57613043492151</v>
      </c>
    </row>
    <row r="424" spans="1:9" ht="13.5" x14ac:dyDescent="0.25">
      <c r="A424" s="3">
        <f>TITRES_STAT!B427</f>
        <v>42921</v>
      </c>
      <c r="B424" s="6">
        <f>TITRES_STAT!D427</f>
        <v>2.8557999999999999</v>
      </c>
      <c r="C424" s="2">
        <f t="shared" si="54"/>
        <v>-5.6300000000000239E-2</v>
      </c>
      <c r="D424" s="2">
        <f t="shared" si="55"/>
        <v>0</v>
      </c>
      <c r="E424" s="2">
        <f t="shared" si="56"/>
        <v>5.6300000000000239E-2</v>
      </c>
      <c r="F424" s="2">
        <f t="shared" si="60"/>
        <v>2.6339608375176935E-2</v>
      </c>
      <c r="G424" s="2">
        <f t="shared" si="60"/>
        <v>3.9546550753288931E-2</v>
      </c>
      <c r="H424" s="2">
        <f t="shared" si="58"/>
        <v>0.66604059958342565</v>
      </c>
      <c r="I424" s="2">
        <f t="shared" si="59"/>
        <v>39.977453115485993</v>
      </c>
    </row>
    <row r="425" spans="1:9" ht="13.5" x14ac:dyDescent="0.25">
      <c r="A425" s="3">
        <f>TITRES_STAT!B428</f>
        <v>42922</v>
      </c>
      <c r="B425" s="6">
        <f>TITRES_STAT!D428</f>
        <v>2.9497</v>
      </c>
      <c r="C425" s="2">
        <f t="shared" si="54"/>
        <v>9.3900000000000095E-2</v>
      </c>
      <c r="D425" s="2">
        <f t="shared" si="55"/>
        <v>9.3900000000000095E-2</v>
      </c>
      <c r="E425" s="2">
        <f t="shared" si="56"/>
        <v>0</v>
      </c>
      <c r="F425" s="2">
        <f t="shared" si="60"/>
        <v>3.1165350634092873E-2</v>
      </c>
      <c r="G425" s="2">
        <f t="shared" si="60"/>
        <v>3.6721797128054005E-2</v>
      </c>
      <c r="H425" s="2">
        <f t="shared" si="58"/>
        <v>0.84868805645363621</v>
      </c>
      <c r="I425" s="2">
        <f t="shared" si="59"/>
        <v>45.907585841263355</v>
      </c>
    </row>
    <row r="426" spans="1:9" ht="13.5" x14ac:dyDescent="0.25">
      <c r="A426" s="3">
        <f>TITRES_STAT!B429</f>
        <v>42923</v>
      </c>
      <c r="B426" s="6">
        <f>TITRES_STAT!D429</f>
        <v>2.9403000000000001</v>
      </c>
      <c r="C426" s="2">
        <f t="shared" si="54"/>
        <v>-9.3999999999998529E-3</v>
      </c>
      <c r="D426" s="2">
        <f t="shared" si="55"/>
        <v>0</v>
      </c>
      <c r="E426" s="2">
        <f t="shared" si="56"/>
        <v>9.3999999999998529E-3</v>
      </c>
      <c r="F426" s="2">
        <f t="shared" si="60"/>
        <v>2.8939254160229098E-2</v>
      </c>
      <c r="G426" s="2">
        <f t="shared" si="60"/>
        <v>3.4770240190335852E-2</v>
      </c>
      <c r="H426" s="2">
        <f t="shared" si="58"/>
        <v>0.8322995182608075</v>
      </c>
      <c r="I426" s="2">
        <f t="shared" si="59"/>
        <v>45.423769965884958</v>
      </c>
    </row>
    <row r="427" spans="1:9" ht="13.5" x14ac:dyDescent="0.25">
      <c r="A427" s="3">
        <f>TITRES_STAT!B430</f>
        <v>42926</v>
      </c>
      <c r="B427" s="6">
        <f>TITRES_STAT!D430</f>
        <v>2.8557999999999999</v>
      </c>
      <c r="C427" s="2">
        <f t="shared" si="54"/>
        <v>-8.4500000000000242E-2</v>
      </c>
      <c r="D427" s="2">
        <f t="shared" si="55"/>
        <v>0</v>
      </c>
      <c r="E427" s="2">
        <f t="shared" si="56"/>
        <v>8.4500000000000242E-2</v>
      </c>
      <c r="F427" s="2">
        <f t="shared" si="60"/>
        <v>2.6872164577355591E-2</v>
      </c>
      <c r="G427" s="2">
        <f t="shared" si="60"/>
        <v>3.8322365891026167E-2</v>
      </c>
      <c r="H427" s="2">
        <f t="shared" si="58"/>
        <v>0.7012136112308287</v>
      </c>
      <c r="I427" s="2">
        <f t="shared" si="59"/>
        <v>41.218434099142925</v>
      </c>
    </row>
    <row r="428" spans="1:9" ht="13.5" x14ac:dyDescent="0.25">
      <c r="A428" s="3">
        <f>TITRES_STAT!B431</f>
        <v>42927</v>
      </c>
      <c r="B428" s="6">
        <f>TITRES_STAT!D431</f>
        <v>2.9497</v>
      </c>
      <c r="C428" s="2">
        <f t="shared" si="54"/>
        <v>9.3900000000000095E-2</v>
      </c>
      <c r="D428" s="2">
        <f t="shared" si="55"/>
        <v>9.3900000000000095E-2</v>
      </c>
      <c r="E428" s="2">
        <f t="shared" si="56"/>
        <v>0</v>
      </c>
      <c r="F428" s="2">
        <f t="shared" si="60"/>
        <v>3.1659867107544488E-2</v>
      </c>
      <c r="G428" s="2">
        <f t="shared" si="60"/>
        <v>3.5585054041667154E-2</v>
      </c>
      <c r="H428" s="2">
        <f t="shared" si="58"/>
        <v>0.88969563093745496</v>
      </c>
      <c r="I428" s="2">
        <f t="shared" si="59"/>
        <v>47.081424985678133</v>
      </c>
    </row>
    <row r="429" spans="1:9" ht="13.5" x14ac:dyDescent="0.25">
      <c r="A429" s="3">
        <f>TITRES_STAT!B432</f>
        <v>42928</v>
      </c>
      <c r="B429" s="6">
        <f>TITRES_STAT!D432</f>
        <v>3.1282000000000001</v>
      </c>
      <c r="C429" s="2">
        <f t="shared" si="54"/>
        <v>0.1785000000000001</v>
      </c>
      <c r="D429" s="2">
        <f t="shared" si="55"/>
        <v>0.1785000000000001</v>
      </c>
      <c r="E429" s="2">
        <f t="shared" si="56"/>
        <v>0</v>
      </c>
      <c r="F429" s="2">
        <f t="shared" ref="F429:G444" si="61">((F428*13)+D429)/14</f>
        <v>4.214844802843417E-2</v>
      </c>
      <c r="G429" s="2">
        <f t="shared" si="61"/>
        <v>3.3043264467262357E-2</v>
      </c>
      <c r="H429" s="2">
        <f t="shared" si="58"/>
        <v>1.2755533906219461</v>
      </c>
      <c r="I429" s="2">
        <f t="shared" si="59"/>
        <v>56.054645690968222</v>
      </c>
    </row>
    <row r="430" spans="1:9" ht="13.5" x14ac:dyDescent="0.25">
      <c r="A430" s="3">
        <f>TITRES_STAT!B433</f>
        <v>42929</v>
      </c>
      <c r="B430" s="6">
        <f>TITRES_STAT!D433</f>
        <v>3.3161</v>
      </c>
      <c r="C430" s="2">
        <f t="shared" si="54"/>
        <v>0.18789999999999996</v>
      </c>
      <c r="D430" s="2">
        <f t="shared" si="55"/>
        <v>0.18789999999999996</v>
      </c>
      <c r="E430" s="2">
        <f t="shared" si="56"/>
        <v>0</v>
      </c>
      <c r="F430" s="2">
        <f t="shared" si="61"/>
        <v>5.2559273169260297E-2</v>
      </c>
      <c r="G430" s="2">
        <f t="shared" si="61"/>
        <v>3.0683031291029332E-2</v>
      </c>
      <c r="H430" s="2">
        <f t="shared" si="58"/>
        <v>1.7129752491119359</v>
      </c>
      <c r="I430" s="2">
        <f t="shared" si="59"/>
        <v>63.14009866741911</v>
      </c>
    </row>
    <row r="431" spans="1:9" ht="13.5" x14ac:dyDescent="0.25">
      <c r="A431" s="3">
        <f>TITRES_STAT!B434</f>
        <v>42930</v>
      </c>
      <c r="B431" s="6">
        <f>TITRES_STAT!D434</f>
        <v>3.4287999999999998</v>
      </c>
      <c r="C431" s="2">
        <f t="shared" si="54"/>
        <v>0.1126999999999998</v>
      </c>
      <c r="D431" s="2">
        <f t="shared" si="55"/>
        <v>0.1126999999999998</v>
      </c>
      <c r="E431" s="2">
        <f t="shared" si="56"/>
        <v>0</v>
      </c>
      <c r="F431" s="2">
        <f t="shared" si="61"/>
        <v>5.6855039371455973E-2</v>
      </c>
      <c r="G431" s="2">
        <f t="shared" si="61"/>
        <v>2.8491386198812949E-2</v>
      </c>
      <c r="H431" s="2">
        <f t="shared" si="58"/>
        <v>1.9955167844316664</v>
      </c>
      <c r="I431" s="2">
        <f t="shared" si="59"/>
        <v>66.616778607377157</v>
      </c>
    </row>
    <row r="432" spans="1:9" ht="13.5" x14ac:dyDescent="0.25">
      <c r="A432" s="3">
        <f>TITRES_STAT!B435</f>
        <v>42933</v>
      </c>
      <c r="B432" s="6">
        <f>TITRES_STAT!D435</f>
        <v>3.6166999999999998</v>
      </c>
      <c r="C432" s="2">
        <f t="shared" si="54"/>
        <v>0.18789999999999996</v>
      </c>
      <c r="D432" s="2">
        <f t="shared" si="55"/>
        <v>0.18789999999999996</v>
      </c>
      <c r="E432" s="2">
        <f t="shared" si="56"/>
        <v>0</v>
      </c>
      <c r="F432" s="2">
        <f t="shared" si="61"/>
        <v>6.6215393702066264E-2</v>
      </c>
      <c r="G432" s="2">
        <f t="shared" si="61"/>
        <v>2.6456287184612022E-2</v>
      </c>
      <c r="H432" s="2">
        <f t="shared" si="58"/>
        <v>2.5028226084792293</v>
      </c>
      <c r="I432" s="2">
        <f t="shared" si="59"/>
        <v>71.451594563215522</v>
      </c>
    </row>
    <row r="433" spans="1:9" ht="13.5" x14ac:dyDescent="0.25">
      <c r="A433" s="3">
        <f>TITRES_STAT!B436</f>
        <v>42934</v>
      </c>
      <c r="B433" s="6">
        <f>TITRES_STAT!D436</f>
        <v>3.6166999999999998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6.1485722723347243E-2</v>
      </c>
      <c r="G433" s="2">
        <f t="shared" si="61"/>
        <v>2.4566552385711166E-2</v>
      </c>
      <c r="H433" s="2">
        <f t="shared" si="58"/>
        <v>2.5028226084792289</v>
      </c>
      <c r="I433" s="2">
        <f t="shared" si="59"/>
        <v>71.451594563215522</v>
      </c>
    </row>
    <row r="434" spans="1:9" ht="13.5" x14ac:dyDescent="0.25">
      <c r="A434" s="3">
        <f>TITRES_STAT!B437</f>
        <v>42935</v>
      </c>
      <c r="B434" s="6">
        <f>TITRES_STAT!D437</f>
        <v>3.6543000000000001</v>
      </c>
      <c r="C434" s="2">
        <f t="shared" si="54"/>
        <v>3.76000000000003E-2</v>
      </c>
      <c r="D434" s="2">
        <f t="shared" si="55"/>
        <v>3.76000000000003E-2</v>
      </c>
      <c r="E434" s="2">
        <f t="shared" si="56"/>
        <v>0</v>
      </c>
      <c r="F434" s="2">
        <f t="shared" si="61"/>
        <v>5.9779599671679604E-2</v>
      </c>
      <c r="G434" s="2">
        <f t="shared" si="61"/>
        <v>2.2811798643874653E-2</v>
      </c>
      <c r="H434" s="2">
        <f t="shared" si="58"/>
        <v>2.6205561694159272</v>
      </c>
      <c r="I434" s="2">
        <f t="shared" si="59"/>
        <v>72.379934098320547</v>
      </c>
    </row>
    <row r="435" spans="1:9" ht="13.5" x14ac:dyDescent="0.25">
      <c r="A435" s="3">
        <f>TITRES_STAT!B438</f>
        <v>42936</v>
      </c>
      <c r="B435" s="6">
        <f>TITRES_STAT!D438</f>
        <v>3.6166999999999998</v>
      </c>
      <c r="C435" s="2">
        <f t="shared" si="54"/>
        <v>-3.76000000000003E-2</v>
      </c>
      <c r="D435" s="2">
        <f t="shared" si="55"/>
        <v>0</v>
      </c>
      <c r="E435" s="2">
        <f t="shared" si="56"/>
        <v>3.76000000000003E-2</v>
      </c>
      <c r="F435" s="2">
        <f t="shared" si="61"/>
        <v>5.5509628266559634E-2</v>
      </c>
      <c r="G435" s="2">
        <f t="shared" si="61"/>
        <v>2.3868098740740772E-2</v>
      </c>
      <c r="H435" s="2">
        <f t="shared" si="58"/>
        <v>2.3256828652132864</v>
      </c>
      <c r="I435" s="2">
        <f t="shared" si="59"/>
        <v>69.930987393295339</v>
      </c>
    </row>
    <row r="436" spans="1:9" ht="13.5" x14ac:dyDescent="0.25">
      <c r="A436" s="3">
        <f>TITRES_STAT!B439</f>
        <v>42937</v>
      </c>
      <c r="B436" s="6">
        <f>TITRES_STAT!D439</f>
        <v>3.5602999999999998</v>
      </c>
      <c r="C436" s="2">
        <f t="shared" si="54"/>
        <v>-5.6400000000000006E-2</v>
      </c>
      <c r="D436" s="2">
        <f t="shared" si="55"/>
        <v>0</v>
      </c>
      <c r="E436" s="2">
        <f t="shared" si="56"/>
        <v>5.6400000000000006E-2</v>
      </c>
      <c r="F436" s="2">
        <f t="shared" si="61"/>
        <v>5.1544654818948231E-2</v>
      </c>
      <c r="G436" s="2">
        <f t="shared" si="61"/>
        <v>2.6191805973545004E-2</v>
      </c>
      <c r="H436" s="2">
        <f t="shared" si="58"/>
        <v>1.967968717812389</v>
      </c>
      <c r="I436" s="2">
        <f t="shared" si="59"/>
        <v>66.306922509039339</v>
      </c>
    </row>
    <row r="437" spans="1:9" ht="13.5" x14ac:dyDescent="0.25">
      <c r="A437" s="3">
        <f>TITRES_STAT!B440</f>
        <v>42940</v>
      </c>
      <c r="B437" s="6">
        <f>TITRES_STAT!D440</f>
        <v>3.5697000000000001</v>
      </c>
      <c r="C437" s="2">
        <f t="shared" si="54"/>
        <v>9.400000000000297E-3</v>
      </c>
      <c r="D437" s="2">
        <f t="shared" si="55"/>
        <v>9.400000000000297E-3</v>
      </c>
      <c r="E437" s="2">
        <f t="shared" si="56"/>
        <v>0</v>
      </c>
      <c r="F437" s="2">
        <f t="shared" si="61"/>
        <v>4.8534322331880521E-2</v>
      </c>
      <c r="G437" s="2">
        <f t="shared" si="61"/>
        <v>2.4320962689720362E-2</v>
      </c>
      <c r="H437" s="2">
        <f t="shared" si="58"/>
        <v>1.9955757077163034</v>
      </c>
      <c r="I437" s="2">
        <f t="shared" si="59"/>
        <v>66.617435258801834</v>
      </c>
    </row>
    <row r="438" spans="1:9" ht="13.5" x14ac:dyDescent="0.25">
      <c r="A438" s="3">
        <f>TITRES_STAT!B441</f>
        <v>42942</v>
      </c>
      <c r="B438" s="6">
        <f>TITRES_STAT!D441</f>
        <v>3.6166999999999998</v>
      </c>
      <c r="C438" s="2">
        <f t="shared" si="54"/>
        <v>4.6999999999999709E-2</v>
      </c>
      <c r="D438" s="2">
        <f t="shared" si="55"/>
        <v>4.6999999999999709E-2</v>
      </c>
      <c r="E438" s="2">
        <f t="shared" si="56"/>
        <v>0</v>
      </c>
      <c r="F438" s="2">
        <f t="shared" si="61"/>
        <v>4.8424727879603321E-2</v>
      </c>
      <c r="G438" s="2">
        <f t="shared" si="61"/>
        <v>2.2583751069026051E-2</v>
      </c>
      <c r="H438" s="2">
        <f t="shared" si="58"/>
        <v>2.1442287302758376</v>
      </c>
      <c r="I438" s="2">
        <f t="shared" si="59"/>
        <v>68.195698030140704</v>
      </c>
    </row>
    <row r="439" spans="1:9" ht="13.5" x14ac:dyDescent="0.25">
      <c r="A439" s="3">
        <f>TITRES_STAT!B442</f>
        <v>42943</v>
      </c>
      <c r="B439" s="6">
        <f>TITRES_STAT!D442</f>
        <v>3.6166999999999998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4.4965818745345942E-2</v>
      </c>
      <c r="G439" s="2">
        <f t="shared" si="61"/>
        <v>2.0970625992667049E-2</v>
      </c>
      <c r="H439" s="2">
        <f t="shared" si="58"/>
        <v>2.1442287302758376</v>
      </c>
      <c r="I439" s="2">
        <f t="shared" si="59"/>
        <v>68.195698030140704</v>
      </c>
    </row>
    <row r="440" spans="1:9" ht="13.5" x14ac:dyDescent="0.25">
      <c r="A440" s="3">
        <f>TITRES_STAT!B443</f>
        <v>42944</v>
      </c>
      <c r="B440" s="6">
        <f>TITRES_STAT!D443</f>
        <v>3.5979000000000001</v>
      </c>
      <c r="C440" s="2">
        <f t="shared" si="54"/>
        <v>-1.8799999999999706E-2</v>
      </c>
      <c r="D440" s="2">
        <f t="shared" si="55"/>
        <v>0</v>
      </c>
      <c r="E440" s="2">
        <f t="shared" si="56"/>
        <v>1.8799999999999706E-2</v>
      </c>
      <c r="F440" s="2">
        <f t="shared" si="61"/>
        <v>4.1753974549249798E-2</v>
      </c>
      <c r="G440" s="2">
        <f t="shared" si="61"/>
        <v>2.0815581278905097E-2</v>
      </c>
      <c r="H440" s="2">
        <f t="shared" si="58"/>
        <v>2.0059000029734486</v>
      </c>
      <c r="I440" s="2">
        <f t="shared" si="59"/>
        <v>66.732093582261683</v>
      </c>
    </row>
    <row r="441" spans="1:9" ht="13.5" x14ac:dyDescent="0.25">
      <c r="A441" s="3">
        <f>TITRES_STAT!B444</f>
        <v>42947</v>
      </c>
      <c r="B441" s="6">
        <f>TITRES_STAT!D444</f>
        <v>3.5697000000000001</v>
      </c>
      <c r="C441" s="2">
        <f t="shared" si="54"/>
        <v>-2.8200000000000003E-2</v>
      </c>
      <c r="D441" s="2">
        <f t="shared" si="55"/>
        <v>0</v>
      </c>
      <c r="E441" s="2">
        <f t="shared" si="56"/>
        <v>2.8200000000000003E-2</v>
      </c>
      <c r="F441" s="2">
        <f t="shared" si="61"/>
        <v>3.8771547795731956E-2</v>
      </c>
      <c r="G441" s="2">
        <f t="shared" si="61"/>
        <v>2.1343039758983304E-2</v>
      </c>
      <c r="H441" s="2">
        <f t="shared" si="58"/>
        <v>1.816589775100474</v>
      </c>
      <c r="I441" s="2">
        <f t="shared" si="59"/>
        <v>64.496072206172528</v>
      </c>
    </row>
    <row r="442" spans="1:9" ht="13.5" x14ac:dyDescent="0.25">
      <c r="A442" s="3">
        <f>TITRES_STAT!B445</f>
        <v>42948</v>
      </c>
      <c r="B442" s="6">
        <f>TITRES_STAT!D445</f>
        <v>3.5697000000000001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3.6002151524608242E-2</v>
      </c>
      <c r="G442" s="2">
        <f t="shared" si="61"/>
        <v>1.9818536919055923E-2</v>
      </c>
      <c r="H442" s="2">
        <f t="shared" si="58"/>
        <v>1.816589775100474</v>
      </c>
      <c r="I442" s="2">
        <f t="shared" si="59"/>
        <v>64.496072206172528</v>
      </c>
    </row>
    <row r="443" spans="1:9" ht="13.5" x14ac:dyDescent="0.25">
      <c r="A443" s="3">
        <f>TITRES_STAT!B446</f>
        <v>42949</v>
      </c>
      <c r="B443" s="6">
        <f>TITRES_STAT!D446</f>
        <v>3.5228000000000002</v>
      </c>
      <c r="C443" s="2">
        <f t="shared" si="54"/>
        <v>-4.6899999999999942E-2</v>
      </c>
      <c r="D443" s="2">
        <f t="shared" si="55"/>
        <v>0</v>
      </c>
      <c r="E443" s="2">
        <f t="shared" si="56"/>
        <v>4.6899999999999942E-2</v>
      </c>
      <c r="F443" s="2">
        <f t="shared" si="61"/>
        <v>3.3430569272850506E-2</v>
      </c>
      <c r="G443" s="2">
        <f t="shared" si="61"/>
        <v>2.1752927139123353E-2</v>
      </c>
      <c r="H443" s="2">
        <f t="shared" si="58"/>
        <v>1.5368308393183798</v>
      </c>
      <c r="I443" s="2">
        <f t="shared" si="59"/>
        <v>60.580737804784427</v>
      </c>
    </row>
    <row r="444" spans="1:9" ht="13.5" x14ac:dyDescent="0.25">
      <c r="A444" s="3">
        <f>TITRES_STAT!B447</f>
        <v>42950</v>
      </c>
      <c r="B444" s="6">
        <f>TITRES_STAT!D447</f>
        <v>3.5228000000000002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3.1042671467646898E-2</v>
      </c>
      <c r="G444" s="2">
        <f t="shared" si="61"/>
        <v>2.0199146629185972E-2</v>
      </c>
      <c r="H444" s="2">
        <f t="shared" si="58"/>
        <v>1.5368308393183798</v>
      </c>
      <c r="I444" s="2">
        <f t="shared" si="59"/>
        <v>60.580737804784427</v>
      </c>
    </row>
    <row r="445" spans="1:9" ht="13.5" x14ac:dyDescent="0.25">
      <c r="A445" s="3">
        <f>TITRES_STAT!B448</f>
        <v>42951</v>
      </c>
      <c r="B445" s="6">
        <f>TITRES_STAT!D448</f>
        <v>3.5228000000000002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2.8825337791386404E-2</v>
      </c>
      <c r="G445" s="2">
        <f t="shared" si="62"/>
        <v>1.8756350441386977E-2</v>
      </c>
      <c r="H445" s="2">
        <f t="shared" si="58"/>
        <v>1.5368308393183794</v>
      </c>
      <c r="I445" s="2">
        <f t="shared" si="59"/>
        <v>60.58073780478442</v>
      </c>
    </row>
    <row r="446" spans="1:9" ht="13.5" x14ac:dyDescent="0.25">
      <c r="A446" s="3">
        <f>TITRES_STAT!B449</f>
        <v>42954</v>
      </c>
      <c r="B446" s="6">
        <f>TITRES_STAT!D449</f>
        <v>3.5228000000000002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2.676638509200166E-2</v>
      </c>
      <c r="G446" s="2">
        <f t="shared" si="62"/>
        <v>1.741661112414505E-2</v>
      </c>
      <c r="H446" s="2">
        <f t="shared" si="58"/>
        <v>1.5368308393183794</v>
      </c>
      <c r="I446" s="2">
        <f t="shared" si="59"/>
        <v>60.58073780478442</v>
      </c>
    </row>
    <row r="447" spans="1:9" ht="13.5" x14ac:dyDescent="0.25">
      <c r="A447" s="3">
        <f>TITRES_STAT!B450</f>
        <v>42955</v>
      </c>
      <c r="B447" s="6">
        <f>TITRES_STAT!D450</f>
        <v>3.5228000000000002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2.4854500442572973E-2</v>
      </c>
      <c r="G447" s="2">
        <f t="shared" si="62"/>
        <v>1.6172567472420404E-2</v>
      </c>
      <c r="H447" s="2">
        <f t="shared" si="58"/>
        <v>1.5368308393183796</v>
      </c>
      <c r="I447" s="2">
        <f t="shared" si="59"/>
        <v>60.58073780478442</v>
      </c>
    </row>
    <row r="448" spans="1:9" ht="13.5" x14ac:dyDescent="0.25">
      <c r="A448" s="3">
        <f>TITRES_STAT!B451</f>
        <v>42956</v>
      </c>
      <c r="B448" s="6">
        <f>TITRES_STAT!D451</f>
        <v>3.4194</v>
      </c>
      <c r="C448" s="2">
        <f t="shared" si="54"/>
        <v>-0.10340000000000016</v>
      </c>
      <c r="D448" s="2">
        <f t="shared" si="55"/>
        <v>0</v>
      </c>
      <c r="E448" s="2">
        <f t="shared" si="56"/>
        <v>0.10340000000000016</v>
      </c>
      <c r="F448" s="2">
        <f t="shared" si="62"/>
        <v>2.3079178982389186E-2</v>
      </c>
      <c r="G448" s="2">
        <f t="shared" si="62"/>
        <v>2.2403098367247527E-2</v>
      </c>
      <c r="H448" s="2">
        <f t="shared" si="58"/>
        <v>1.0301779960994173</v>
      </c>
      <c r="I448" s="2">
        <f t="shared" si="59"/>
        <v>50.743235227585913</v>
      </c>
    </row>
    <row r="449" spans="1:9" ht="13.5" x14ac:dyDescent="0.25">
      <c r="A449" s="3">
        <f>TITRES_STAT!B452</f>
        <v>42957</v>
      </c>
      <c r="B449" s="6">
        <f>TITRES_STAT!D452</f>
        <v>3.504</v>
      </c>
      <c r="C449" s="2">
        <f t="shared" si="54"/>
        <v>8.4600000000000009E-2</v>
      </c>
      <c r="D449" s="2">
        <f t="shared" si="55"/>
        <v>8.4600000000000009E-2</v>
      </c>
      <c r="E449" s="2">
        <f t="shared" si="56"/>
        <v>0</v>
      </c>
      <c r="F449" s="2">
        <f t="shared" si="62"/>
        <v>2.7473523340789958E-2</v>
      </c>
      <c r="G449" s="2">
        <f t="shared" si="62"/>
        <v>2.0802877055301278E-2</v>
      </c>
      <c r="H449" s="2">
        <f t="shared" si="58"/>
        <v>1.3206597946887724</v>
      </c>
      <c r="I449" s="2">
        <f t="shared" si="59"/>
        <v>56.908806612297447</v>
      </c>
    </row>
    <row r="450" spans="1:9" ht="13.5" x14ac:dyDescent="0.25">
      <c r="A450" s="3">
        <f>TITRES_STAT!B453</f>
        <v>42958</v>
      </c>
      <c r="B450" s="6">
        <f>TITRES_STAT!D453</f>
        <v>3.4758</v>
      </c>
      <c r="C450" s="2">
        <f t="shared" si="54"/>
        <v>-2.8200000000000003E-2</v>
      </c>
      <c r="D450" s="2">
        <f t="shared" si="55"/>
        <v>0</v>
      </c>
      <c r="E450" s="2">
        <f t="shared" si="56"/>
        <v>2.8200000000000003E-2</v>
      </c>
      <c r="F450" s="2">
        <f t="shared" si="62"/>
        <v>2.551112881644782E-2</v>
      </c>
      <c r="G450" s="2">
        <f t="shared" si="62"/>
        <v>2.1331242979922616E-2</v>
      </c>
      <c r="H450" s="2">
        <f t="shared" si="58"/>
        <v>1.1959513489419906</v>
      </c>
      <c r="I450" s="2">
        <f t="shared" si="59"/>
        <v>54.461650505973189</v>
      </c>
    </row>
    <row r="451" spans="1:9" ht="13.5" x14ac:dyDescent="0.25">
      <c r="A451" s="3">
        <f>TITRES_STAT!B454</f>
        <v>42961</v>
      </c>
      <c r="B451" s="6">
        <f>TITRES_STAT!D454</f>
        <v>3.4758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2.3688905329558689E-2</v>
      </c>
      <c r="G451" s="2">
        <f t="shared" si="62"/>
        <v>1.9807582767071001E-2</v>
      </c>
      <c r="H451" s="2">
        <f t="shared" si="58"/>
        <v>1.1959513489419906</v>
      </c>
      <c r="I451" s="2">
        <f t="shared" si="59"/>
        <v>54.461650505973189</v>
      </c>
    </row>
    <row r="452" spans="1:9" ht="13.5" x14ac:dyDescent="0.25">
      <c r="A452" s="3">
        <f>TITRES_STAT!B455</f>
        <v>42962</v>
      </c>
      <c r="B452" s="6">
        <f>TITRES_STAT!D455</f>
        <v>3.5</v>
      </c>
      <c r="C452" s="2">
        <f t="shared" si="63"/>
        <v>2.4199999999999999E-2</v>
      </c>
      <c r="D452" s="2">
        <f t="shared" si="64"/>
        <v>2.4199999999999999E-2</v>
      </c>
      <c r="E452" s="2">
        <f t="shared" si="65"/>
        <v>0</v>
      </c>
      <c r="F452" s="2">
        <f t="shared" si="62"/>
        <v>2.3725412091733067E-2</v>
      </c>
      <c r="G452" s="2">
        <f t="shared" si="62"/>
        <v>1.8392755426565929E-2</v>
      </c>
      <c r="H452" s="2">
        <f t="shared" si="58"/>
        <v>1.2899324512011296</v>
      </c>
      <c r="I452" s="2">
        <f t="shared" si="59"/>
        <v>56.330589599903973</v>
      </c>
    </row>
    <row r="453" spans="1:9" ht="13.5" x14ac:dyDescent="0.25">
      <c r="A453" s="3">
        <f>TITRES_STAT!B456</f>
        <v>42963</v>
      </c>
      <c r="B453" s="6">
        <f>TITRES_STAT!D456</f>
        <v>3.52</v>
      </c>
      <c r="C453" s="2">
        <f t="shared" si="63"/>
        <v>2.0000000000000018E-2</v>
      </c>
      <c r="D453" s="2">
        <f t="shared" si="64"/>
        <v>2.0000000000000018E-2</v>
      </c>
      <c r="E453" s="2">
        <f t="shared" si="65"/>
        <v>0</v>
      </c>
      <c r="F453" s="2">
        <f t="shared" si="62"/>
        <v>2.3459311228037849E-2</v>
      </c>
      <c r="G453" s="2">
        <f t="shared" si="62"/>
        <v>1.7078987181811219E-2</v>
      </c>
      <c r="H453" s="2">
        <f t="shared" si="58"/>
        <v>1.3735774246040509</v>
      </c>
      <c r="I453" s="2">
        <f t="shared" si="59"/>
        <v>57.869501553469846</v>
      </c>
    </row>
    <row r="454" spans="1:9" ht="13.5" x14ac:dyDescent="0.25">
      <c r="A454" s="3">
        <f>TITRES_STAT!B457</f>
        <v>42964</v>
      </c>
      <c r="B454" s="6">
        <f>TITRES_STAT!D457</f>
        <v>3.48</v>
      </c>
      <c r="C454" s="2">
        <f t="shared" si="63"/>
        <v>-4.0000000000000036E-2</v>
      </c>
      <c r="D454" s="2">
        <f t="shared" si="64"/>
        <v>0</v>
      </c>
      <c r="E454" s="2">
        <f t="shared" si="65"/>
        <v>4.0000000000000036E-2</v>
      </c>
      <c r="F454" s="2">
        <f t="shared" si="62"/>
        <v>2.1783646140320859E-2</v>
      </c>
      <c r="G454" s="2">
        <f t="shared" si="62"/>
        <v>1.871620238311042E-2</v>
      </c>
      <c r="H454" s="2">
        <f t="shared" si="58"/>
        <v>1.1638924229617496</v>
      </c>
      <c r="I454" s="2">
        <f t="shared" si="59"/>
        <v>53.786981765420386</v>
      </c>
    </row>
    <row r="455" spans="1:9" ht="13.5" x14ac:dyDescent="0.25">
      <c r="A455" s="3">
        <f>TITRES_STAT!B458</f>
        <v>42965</v>
      </c>
      <c r="B455" s="6">
        <f>TITRES_STAT!D458</f>
        <v>3.44</v>
      </c>
      <c r="C455" s="2">
        <f t="shared" si="63"/>
        <v>-4.0000000000000036E-2</v>
      </c>
      <c r="D455" s="2">
        <f t="shared" si="64"/>
        <v>0</v>
      </c>
      <c r="E455" s="2">
        <f t="shared" si="65"/>
        <v>4.0000000000000036E-2</v>
      </c>
      <c r="F455" s="2">
        <f t="shared" si="62"/>
        <v>2.0227671416012227E-2</v>
      </c>
      <c r="G455" s="2">
        <f t="shared" si="62"/>
        <v>2.0236473641459678E-2</v>
      </c>
      <c r="H455" s="2">
        <f t="shared" si="58"/>
        <v>0.99956503165504995</v>
      </c>
      <c r="I455" s="2">
        <f t="shared" si="59"/>
        <v>49.989123425893531</v>
      </c>
    </row>
    <row r="456" spans="1:9" ht="13.5" x14ac:dyDescent="0.25">
      <c r="A456" s="3">
        <f>TITRES_STAT!B459</f>
        <v>42968</v>
      </c>
      <c r="B456" s="6">
        <f>TITRES_STAT!D459</f>
        <v>3.44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1.8782837743439924E-2</v>
      </c>
      <c r="G456" s="2">
        <f t="shared" si="62"/>
        <v>1.8791011238498273E-2</v>
      </c>
      <c r="H456" s="2">
        <f t="shared" si="58"/>
        <v>0.99956503165504984</v>
      </c>
      <c r="I456" s="2">
        <f t="shared" si="59"/>
        <v>49.989123425893524</v>
      </c>
    </row>
    <row r="457" spans="1:9" ht="13.5" x14ac:dyDescent="0.25">
      <c r="A457" s="3">
        <f>TITRES_STAT!B460</f>
        <v>42969</v>
      </c>
      <c r="B457" s="6">
        <f>TITRES_STAT!D460</f>
        <v>3.43</v>
      </c>
      <c r="C457" s="2">
        <f t="shared" si="63"/>
        <v>-9.9999999999997868E-3</v>
      </c>
      <c r="D457" s="2">
        <f t="shared" si="64"/>
        <v>0</v>
      </c>
      <c r="E457" s="2">
        <f t="shared" si="65"/>
        <v>9.9999999999997868E-3</v>
      </c>
      <c r="F457" s="2">
        <f t="shared" si="62"/>
        <v>1.7441206476051359E-2</v>
      </c>
      <c r="G457" s="2">
        <f t="shared" si="62"/>
        <v>1.8163081864319808E-2</v>
      </c>
      <c r="H457" s="2">
        <f t="shared" si="58"/>
        <v>0.96025589744841011</v>
      </c>
      <c r="I457" s="2">
        <f t="shared" si="59"/>
        <v>48.98625218770357</v>
      </c>
    </row>
    <row r="458" spans="1:9" ht="13.5" x14ac:dyDescent="0.25">
      <c r="A458" s="3">
        <f>TITRES_STAT!B461</f>
        <v>42970</v>
      </c>
      <c r="B458" s="6">
        <f>TITRES_STAT!D461</f>
        <v>3.4</v>
      </c>
      <c r="C458" s="2">
        <f t="shared" si="63"/>
        <v>-3.0000000000000249E-2</v>
      </c>
      <c r="D458" s="2">
        <f t="shared" si="64"/>
        <v>0</v>
      </c>
      <c r="E458" s="2">
        <f t="shared" si="65"/>
        <v>3.0000000000000249E-2</v>
      </c>
      <c r="F458" s="2">
        <f t="shared" si="62"/>
        <v>1.6195406013476261E-2</v>
      </c>
      <c r="G458" s="2">
        <f t="shared" si="62"/>
        <v>1.9008576016868412E-2</v>
      </c>
      <c r="H458" s="2">
        <f t="shared" si="58"/>
        <v>0.85200522117513089</v>
      </c>
      <c r="I458" s="2">
        <f t="shared" si="59"/>
        <v>46.004471879108316</v>
      </c>
    </row>
    <row r="459" spans="1:9" ht="13.5" x14ac:dyDescent="0.25">
      <c r="A459" s="3">
        <f>TITRES_STAT!B462</f>
        <v>42971</v>
      </c>
      <c r="B459" s="6">
        <f>TITRES_STAT!D462</f>
        <v>3.3</v>
      </c>
      <c r="C459" s="2">
        <f t="shared" si="63"/>
        <v>-0.10000000000000009</v>
      </c>
      <c r="D459" s="2">
        <f t="shared" si="64"/>
        <v>0</v>
      </c>
      <c r="E459" s="2">
        <f t="shared" si="65"/>
        <v>0.10000000000000009</v>
      </c>
      <c r="F459" s="2">
        <f t="shared" si="62"/>
        <v>1.5038591298227957E-2</v>
      </c>
      <c r="G459" s="2">
        <f t="shared" si="62"/>
        <v>2.4793677729949247E-2</v>
      </c>
      <c r="H459" s="2">
        <f t="shared" si="58"/>
        <v>0.60654943820868723</v>
      </c>
      <c r="I459" s="2">
        <f t="shared" si="59"/>
        <v>37.754794454691279</v>
      </c>
    </row>
    <row r="460" spans="1:9" ht="13.5" x14ac:dyDescent="0.25">
      <c r="A460" s="3">
        <f>TITRES_STAT!B463</f>
        <v>42972</v>
      </c>
      <c r="B460" s="6">
        <f>TITRES_STAT!D463</f>
        <v>3.3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1.3964406205497387E-2</v>
      </c>
      <c r="G460" s="2">
        <f t="shared" si="62"/>
        <v>2.3022700749238588E-2</v>
      </c>
      <c r="H460" s="2">
        <f t="shared" si="58"/>
        <v>0.60654943820868723</v>
      </c>
      <c r="I460" s="2">
        <f t="shared" si="59"/>
        <v>37.754794454691279</v>
      </c>
    </row>
    <row r="461" spans="1:9" ht="13.5" x14ac:dyDescent="0.25">
      <c r="A461" s="3">
        <f>TITRES_STAT!B464</f>
        <v>42975</v>
      </c>
      <c r="B461" s="6">
        <f>TITRES_STAT!D464</f>
        <v>3.3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1.296694861939043E-2</v>
      </c>
      <c r="G461" s="2">
        <f t="shared" si="66"/>
        <v>2.1378222124292974E-2</v>
      </c>
      <c r="H461" s="2">
        <f t="shared" si="58"/>
        <v>0.60654943820868712</v>
      </c>
      <c r="I461" s="2">
        <f t="shared" si="59"/>
        <v>37.754794454691265</v>
      </c>
    </row>
    <row r="462" spans="1:9" ht="13.5" x14ac:dyDescent="0.25">
      <c r="A462" s="3">
        <f>TITRES_STAT!B465</f>
        <v>42976</v>
      </c>
      <c r="B462" s="6">
        <f>TITRES_STAT!D465</f>
        <v>3.29</v>
      </c>
      <c r="C462" s="2">
        <f t="shared" si="63"/>
        <v>-9.9999999999997868E-3</v>
      </c>
      <c r="D462" s="2">
        <f t="shared" si="64"/>
        <v>0</v>
      </c>
      <c r="E462" s="2">
        <f t="shared" si="65"/>
        <v>9.9999999999997868E-3</v>
      </c>
      <c r="F462" s="2">
        <f t="shared" si="66"/>
        <v>1.2040738003719685E-2</v>
      </c>
      <c r="G462" s="2">
        <f t="shared" si="66"/>
        <v>2.0565491972557748E-2</v>
      </c>
      <c r="H462" s="2">
        <f t="shared" si="58"/>
        <v>0.58548261426406167</v>
      </c>
      <c r="I462" s="2">
        <f t="shared" si="59"/>
        <v>36.927722133101213</v>
      </c>
    </row>
    <row r="463" spans="1:9" ht="13.5" x14ac:dyDescent="0.25">
      <c r="A463" s="3">
        <f>TITRES_STAT!B466</f>
        <v>42977</v>
      </c>
      <c r="B463" s="6">
        <f>TITRES_STAT!D466</f>
        <v>3.29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1.1180685289168279E-2</v>
      </c>
      <c r="G463" s="2">
        <f t="shared" si="66"/>
        <v>1.9096528260232195E-2</v>
      </c>
      <c r="H463" s="2">
        <f t="shared" si="58"/>
        <v>0.58548261426406167</v>
      </c>
      <c r="I463" s="2">
        <f t="shared" si="59"/>
        <v>36.927722133101213</v>
      </c>
    </row>
    <row r="464" spans="1:9" ht="13.5" x14ac:dyDescent="0.25">
      <c r="A464" s="3">
        <f>TITRES_STAT!B467</f>
        <v>42978</v>
      </c>
      <c r="B464" s="6">
        <f>TITRES_STAT!D467</f>
        <v>3.29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1.0382064911370545E-2</v>
      </c>
      <c r="G464" s="2">
        <f t="shared" si="66"/>
        <v>1.7732490527358466E-2</v>
      </c>
      <c r="H464" s="2">
        <f t="shared" si="58"/>
        <v>0.58548261426406167</v>
      </c>
      <c r="I464" s="2">
        <f t="shared" si="59"/>
        <v>36.927722133101213</v>
      </c>
    </row>
    <row r="465" spans="1:9" ht="13.5" x14ac:dyDescent="0.25">
      <c r="A465" s="3">
        <f>TITRES_STAT!B468</f>
        <v>42982</v>
      </c>
      <c r="B465" s="6">
        <f>TITRES_STAT!D468</f>
        <v>3.29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9.6404888462726501E-3</v>
      </c>
      <c r="G465" s="2">
        <f t="shared" si="66"/>
        <v>1.6465884061118576E-2</v>
      </c>
      <c r="H465" s="2">
        <f t="shared" ref="H465:H528" si="67">F465/G465</f>
        <v>0.58548261426406178</v>
      </c>
      <c r="I465" s="2">
        <f t="shared" ref="I465:I528" si="68">IF(G465=0,100,100-(100/(1+H465)))</f>
        <v>36.927722133101213</v>
      </c>
    </row>
    <row r="466" spans="1:9" ht="13.5" x14ac:dyDescent="0.25">
      <c r="A466" s="3">
        <f>TITRES_STAT!B469</f>
        <v>42983</v>
      </c>
      <c r="B466" s="6">
        <f>TITRES_STAT!D469</f>
        <v>3.29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8.951882500110319E-3</v>
      </c>
      <c r="G466" s="2">
        <f t="shared" si="66"/>
        <v>1.5289749485324392E-2</v>
      </c>
      <c r="H466" s="2">
        <f t="shared" si="67"/>
        <v>0.5854826142640619</v>
      </c>
      <c r="I466" s="2">
        <f t="shared" si="68"/>
        <v>36.927722133101227</v>
      </c>
    </row>
    <row r="467" spans="1:9" ht="13.5" x14ac:dyDescent="0.25">
      <c r="A467" s="3">
        <f>TITRES_STAT!B470</f>
        <v>42984</v>
      </c>
      <c r="B467" s="6">
        <f>TITRES_STAT!D470</f>
        <v>3.36</v>
      </c>
      <c r="C467" s="2">
        <f t="shared" si="63"/>
        <v>6.999999999999984E-2</v>
      </c>
      <c r="D467" s="2">
        <f t="shared" si="64"/>
        <v>6.999999999999984E-2</v>
      </c>
      <c r="E467" s="2">
        <f t="shared" si="65"/>
        <v>0</v>
      </c>
      <c r="F467" s="2">
        <f t="shared" si="66"/>
        <v>1.3312462321530999E-2</v>
      </c>
      <c r="G467" s="2">
        <f t="shared" si="66"/>
        <v>1.4197624522086935E-2</v>
      </c>
      <c r="H467" s="2">
        <f t="shared" si="67"/>
        <v>0.93765420411147593</v>
      </c>
      <c r="I467" s="2">
        <f t="shared" si="68"/>
        <v>48.391204277929631</v>
      </c>
    </row>
    <row r="468" spans="1:9" ht="13.5" x14ac:dyDescent="0.25">
      <c r="A468" s="3">
        <f>TITRES_STAT!B471</f>
        <v>42985</v>
      </c>
      <c r="B468" s="6">
        <f>TITRES_STAT!D471</f>
        <v>3.28</v>
      </c>
      <c r="C468" s="2">
        <f t="shared" si="63"/>
        <v>-8.0000000000000071E-2</v>
      </c>
      <c r="D468" s="2">
        <f t="shared" si="64"/>
        <v>0</v>
      </c>
      <c r="E468" s="2">
        <f t="shared" si="65"/>
        <v>8.0000000000000071E-2</v>
      </c>
      <c r="F468" s="2">
        <f t="shared" si="66"/>
        <v>1.2361572155707354E-2</v>
      </c>
      <c r="G468" s="2">
        <f t="shared" si="66"/>
        <v>1.889779419908073E-2</v>
      </c>
      <c r="H468" s="2">
        <f t="shared" si="67"/>
        <v>0.65412777943727818</v>
      </c>
      <c r="I468" s="2">
        <f t="shared" si="68"/>
        <v>39.545178284824374</v>
      </c>
    </row>
    <row r="469" spans="1:9" ht="13.5" x14ac:dyDescent="0.25">
      <c r="A469" s="3">
        <f>TITRES_STAT!B472</f>
        <v>42986</v>
      </c>
      <c r="B469" s="6">
        <f>TITRES_STAT!D472</f>
        <v>3.22</v>
      </c>
      <c r="C469" s="2">
        <f t="shared" si="63"/>
        <v>-5.9999999999999609E-2</v>
      </c>
      <c r="D469" s="2">
        <f t="shared" si="64"/>
        <v>0</v>
      </c>
      <c r="E469" s="2">
        <f t="shared" si="65"/>
        <v>5.9999999999999609E-2</v>
      </c>
      <c r="F469" s="2">
        <f t="shared" si="66"/>
        <v>1.1478602716013973E-2</v>
      </c>
      <c r="G469" s="2">
        <f t="shared" si="66"/>
        <v>2.183366604200351E-2</v>
      </c>
      <c r="H469" s="2">
        <f t="shared" si="67"/>
        <v>0.52572951761428832</v>
      </c>
      <c r="I469" s="2">
        <f t="shared" si="68"/>
        <v>34.457583178724036</v>
      </c>
    </row>
    <row r="470" spans="1:9" ht="13.5" x14ac:dyDescent="0.25">
      <c r="A470" s="3">
        <f>TITRES_STAT!B473</f>
        <v>42989</v>
      </c>
      <c r="B470" s="6">
        <f>TITRES_STAT!D473</f>
        <v>3.22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1.0658702522012975E-2</v>
      </c>
      <c r="G470" s="2">
        <f t="shared" si="66"/>
        <v>2.0274118467574688E-2</v>
      </c>
      <c r="H470" s="2">
        <f t="shared" si="67"/>
        <v>0.52572951761428832</v>
      </c>
      <c r="I470" s="2">
        <f t="shared" si="68"/>
        <v>34.457583178724036</v>
      </c>
    </row>
    <row r="471" spans="1:9" ht="13.5" x14ac:dyDescent="0.25">
      <c r="A471" s="3">
        <f>TITRES_STAT!B474</f>
        <v>42990</v>
      </c>
      <c r="B471" s="6">
        <f>TITRES_STAT!D474</f>
        <v>3.22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9.8973666275834777E-3</v>
      </c>
      <c r="G471" s="2">
        <f t="shared" si="66"/>
        <v>1.882596714846221E-2</v>
      </c>
      <c r="H471" s="2">
        <f t="shared" si="67"/>
        <v>0.52572951761428832</v>
      </c>
      <c r="I471" s="2">
        <f t="shared" si="68"/>
        <v>34.457583178724036</v>
      </c>
    </row>
    <row r="472" spans="1:9" ht="13.5" x14ac:dyDescent="0.25">
      <c r="A472" s="3">
        <f>TITRES_STAT!B475</f>
        <v>42991</v>
      </c>
      <c r="B472" s="6">
        <f>TITRES_STAT!D475</f>
        <v>3.22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9.1904118684703728E-3</v>
      </c>
      <c r="G472" s="2">
        <f t="shared" si="66"/>
        <v>1.7481255209286336E-2</v>
      </c>
      <c r="H472" s="2">
        <f t="shared" si="67"/>
        <v>0.52572951761428843</v>
      </c>
      <c r="I472" s="2">
        <f t="shared" si="68"/>
        <v>34.457583178724036</v>
      </c>
    </row>
    <row r="473" spans="1:9" ht="13.5" x14ac:dyDescent="0.25">
      <c r="A473" s="3">
        <f>TITRES_STAT!B476</f>
        <v>42992</v>
      </c>
      <c r="B473" s="6">
        <f>TITRES_STAT!D476</f>
        <v>3.22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8.533953877865345E-3</v>
      </c>
      <c r="G473" s="2">
        <f t="shared" si="66"/>
        <v>1.6232594122908738E-2</v>
      </c>
      <c r="H473" s="2">
        <f t="shared" si="67"/>
        <v>0.52572951761428843</v>
      </c>
      <c r="I473" s="2">
        <f t="shared" si="68"/>
        <v>34.457583178724036</v>
      </c>
    </row>
    <row r="474" spans="1:9" ht="13.5" x14ac:dyDescent="0.25">
      <c r="A474" s="3">
        <f>TITRES_STAT!B477</f>
        <v>42993</v>
      </c>
      <c r="B474" s="6">
        <f>TITRES_STAT!D477</f>
        <v>3.22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7.9243857437321062E-3</v>
      </c>
      <c r="G474" s="2">
        <f t="shared" si="66"/>
        <v>1.5073123114129543E-2</v>
      </c>
      <c r="H474" s="2">
        <f t="shared" si="67"/>
        <v>0.52572951761428843</v>
      </c>
      <c r="I474" s="2">
        <f t="shared" si="68"/>
        <v>34.457583178724036</v>
      </c>
    </row>
    <row r="475" spans="1:9" ht="13.5" x14ac:dyDescent="0.25">
      <c r="A475" s="3">
        <f>TITRES_STAT!B478</f>
        <v>42996</v>
      </c>
      <c r="B475" s="6">
        <f>TITRES_STAT!D478</f>
        <v>3.22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7.3583581906083847E-3</v>
      </c>
      <c r="G475" s="2">
        <f t="shared" si="66"/>
        <v>1.399647146312029E-2</v>
      </c>
      <c r="H475" s="2">
        <f t="shared" si="67"/>
        <v>0.52572951761428843</v>
      </c>
      <c r="I475" s="2">
        <f t="shared" si="68"/>
        <v>34.457583178724036</v>
      </c>
    </row>
    <row r="476" spans="1:9" ht="13.5" x14ac:dyDescent="0.25">
      <c r="A476" s="3">
        <f>TITRES_STAT!B479</f>
        <v>42997</v>
      </c>
      <c r="B476" s="6">
        <f>TITRES_STAT!D479</f>
        <v>3.22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6.8327611769935003E-3</v>
      </c>
      <c r="G476" s="2">
        <f t="shared" si="66"/>
        <v>1.299672350146884E-2</v>
      </c>
      <c r="H476" s="2">
        <f t="shared" si="67"/>
        <v>0.52572951761428854</v>
      </c>
      <c r="I476" s="2">
        <f t="shared" si="68"/>
        <v>34.457583178724036</v>
      </c>
    </row>
    <row r="477" spans="1:9" ht="13.5" x14ac:dyDescent="0.25">
      <c r="A477" s="3">
        <f>TITRES_STAT!B480</f>
        <v>42998</v>
      </c>
      <c r="B477" s="6">
        <f>TITRES_STAT!D480</f>
        <v>3.22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6.3447068072082502E-3</v>
      </c>
      <c r="G477" s="2">
        <f t="shared" si="69"/>
        <v>1.2068386108506782E-2</v>
      </c>
      <c r="H477" s="2">
        <f t="shared" si="67"/>
        <v>0.52572951761428843</v>
      </c>
      <c r="I477" s="2">
        <f t="shared" si="68"/>
        <v>34.457583178724036</v>
      </c>
    </row>
    <row r="478" spans="1:9" ht="13.5" x14ac:dyDescent="0.25">
      <c r="A478" s="3">
        <f>TITRES_STAT!B481</f>
        <v>43000</v>
      </c>
      <c r="B478" s="6">
        <f>TITRES_STAT!D481</f>
        <v>3.22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5.8915134638362326E-3</v>
      </c>
      <c r="G478" s="2">
        <f t="shared" si="69"/>
        <v>1.1206358529327725E-2</v>
      </c>
      <c r="H478" s="2">
        <f t="shared" si="67"/>
        <v>0.52572951761428854</v>
      </c>
      <c r="I478" s="2">
        <f t="shared" si="68"/>
        <v>34.457583178724036</v>
      </c>
    </row>
    <row r="479" spans="1:9" ht="13.5" x14ac:dyDescent="0.25">
      <c r="A479" s="3">
        <f>TITRES_STAT!B482</f>
        <v>43003</v>
      </c>
      <c r="B479" s="6">
        <f>TITRES_STAT!D482</f>
        <v>3.22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5.470691073562216E-3</v>
      </c>
      <c r="G479" s="2">
        <f t="shared" si="69"/>
        <v>1.0405904348661458E-2</v>
      </c>
      <c r="H479" s="2">
        <f t="shared" si="67"/>
        <v>0.52572951761428854</v>
      </c>
      <c r="I479" s="2">
        <f t="shared" si="68"/>
        <v>34.457583178724036</v>
      </c>
    </row>
    <row r="480" spans="1:9" ht="13.5" x14ac:dyDescent="0.25">
      <c r="A480" s="3">
        <f>TITRES_STAT!B483</f>
        <v>43004</v>
      </c>
      <c r="B480" s="6">
        <f>TITRES_STAT!D483</f>
        <v>3.22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5.0799274254506293E-3</v>
      </c>
      <c r="G480" s="2">
        <f t="shared" si="69"/>
        <v>9.6626254666142119E-3</v>
      </c>
      <c r="H480" s="2">
        <f t="shared" si="67"/>
        <v>0.52572951761428854</v>
      </c>
      <c r="I480" s="2">
        <f t="shared" si="68"/>
        <v>34.457583178724036</v>
      </c>
    </row>
    <row r="481" spans="1:9" ht="13.5" x14ac:dyDescent="0.25">
      <c r="A481" s="3">
        <f>TITRES_STAT!B484</f>
        <v>43005</v>
      </c>
      <c r="B481" s="6">
        <f>TITRES_STAT!D484</f>
        <v>3.22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4.7170754664898696E-3</v>
      </c>
      <c r="G481" s="2">
        <f t="shared" si="69"/>
        <v>8.9724379332846264E-3</v>
      </c>
      <c r="H481" s="2">
        <f t="shared" si="67"/>
        <v>0.52572951761428843</v>
      </c>
      <c r="I481" s="2">
        <f t="shared" si="68"/>
        <v>34.457583178724036</v>
      </c>
    </row>
    <row r="482" spans="1:9" ht="13.5" x14ac:dyDescent="0.25">
      <c r="A482" s="3">
        <f>TITRES_STAT!B485</f>
        <v>43006</v>
      </c>
      <c r="B482" s="6">
        <f>TITRES_STAT!D485</f>
        <v>3.22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4.3801415045977366E-3</v>
      </c>
      <c r="G482" s="2">
        <f t="shared" si="69"/>
        <v>8.3315495094785814E-3</v>
      </c>
      <c r="H482" s="2">
        <f t="shared" si="67"/>
        <v>0.52572951761428854</v>
      </c>
      <c r="I482" s="2">
        <f t="shared" si="68"/>
        <v>34.457583178724036</v>
      </c>
    </row>
    <row r="483" spans="1:9" ht="13.5" x14ac:dyDescent="0.25">
      <c r="A483" s="3">
        <f>TITRES_STAT!B486</f>
        <v>43007</v>
      </c>
      <c r="B483" s="6">
        <f>TITRES_STAT!D486</f>
        <v>3.22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4.067274254269327E-3</v>
      </c>
      <c r="G483" s="2">
        <f t="shared" si="69"/>
        <v>7.7364388302301112E-3</v>
      </c>
      <c r="H483" s="2">
        <f t="shared" si="67"/>
        <v>0.52572951761428854</v>
      </c>
      <c r="I483" s="2">
        <f t="shared" si="68"/>
        <v>34.457583178724036</v>
      </c>
    </row>
    <row r="484" spans="1:9" ht="13.5" x14ac:dyDescent="0.25">
      <c r="A484" s="3">
        <f>TITRES_STAT!B487</f>
        <v>43010</v>
      </c>
      <c r="B484" s="6">
        <f>TITRES_STAT!D487</f>
        <v>3.22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3.7767546646786604E-3</v>
      </c>
      <c r="G484" s="2">
        <f t="shared" si="69"/>
        <v>7.1838360566422463E-3</v>
      </c>
      <c r="H484" s="2">
        <f t="shared" si="67"/>
        <v>0.52572951761428843</v>
      </c>
      <c r="I484" s="2">
        <f t="shared" si="68"/>
        <v>34.457583178724036</v>
      </c>
    </row>
    <row r="485" spans="1:9" ht="13.5" x14ac:dyDescent="0.25">
      <c r="A485" s="3">
        <f>TITRES_STAT!B488</f>
        <v>43011</v>
      </c>
      <c r="B485" s="6">
        <f>TITRES_STAT!D488</f>
        <v>3.22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3.5069864743444705E-3</v>
      </c>
      <c r="G485" s="2">
        <f t="shared" si="69"/>
        <v>6.6707049097392288E-3</v>
      </c>
      <c r="H485" s="2">
        <f t="shared" si="67"/>
        <v>0.52572951761428843</v>
      </c>
      <c r="I485" s="2">
        <f t="shared" si="68"/>
        <v>34.457583178724036</v>
      </c>
    </row>
    <row r="486" spans="1:9" ht="13.5" x14ac:dyDescent="0.25">
      <c r="A486" s="3">
        <f>TITRES_STAT!B489</f>
        <v>43012</v>
      </c>
      <c r="B486" s="6">
        <f>TITRES_STAT!D489</f>
        <v>3.22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3.2564874404627229E-3</v>
      </c>
      <c r="G486" s="2">
        <f t="shared" si="69"/>
        <v>6.1942259876149987E-3</v>
      </c>
      <c r="H486" s="2">
        <f t="shared" si="67"/>
        <v>0.52572951761428843</v>
      </c>
      <c r="I486" s="2">
        <f t="shared" si="68"/>
        <v>34.457583178724036</v>
      </c>
    </row>
    <row r="487" spans="1:9" ht="13.5" x14ac:dyDescent="0.25">
      <c r="A487" s="3">
        <f>TITRES_STAT!B490</f>
        <v>43013</v>
      </c>
      <c r="B487" s="6">
        <f>TITRES_STAT!D490</f>
        <v>3.2</v>
      </c>
      <c r="C487" s="2">
        <f t="shared" si="63"/>
        <v>-2.0000000000000018E-2</v>
      </c>
      <c r="D487" s="2">
        <f t="shared" si="64"/>
        <v>0</v>
      </c>
      <c r="E487" s="2">
        <f t="shared" si="65"/>
        <v>2.0000000000000018E-2</v>
      </c>
      <c r="F487" s="2">
        <f t="shared" si="69"/>
        <v>3.0238811947153857E-3</v>
      </c>
      <c r="G487" s="2">
        <f t="shared" si="69"/>
        <v>7.1803527027853578E-3</v>
      </c>
      <c r="H487" s="2">
        <f t="shared" si="67"/>
        <v>0.42113268245755958</v>
      </c>
      <c r="I487" s="2">
        <f t="shared" si="68"/>
        <v>29.63359351705968</v>
      </c>
    </row>
    <row r="488" spans="1:9" ht="13.5" x14ac:dyDescent="0.25">
      <c r="A488" s="3">
        <f>TITRES_STAT!B491</f>
        <v>43014</v>
      </c>
      <c r="B488" s="6">
        <f>TITRES_STAT!D491</f>
        <v>3.2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2.8078896808071438E-3</v>
      </c>
      <c r="G488" s="2">
        <f t="shared" si="69"/>
        <v>6.6674703668721177E-3</v>
      </c>
      <c r="H488" s="2">
        <f t="shared" si="67"/>
        <v>0.42113268245755958</v>
      </c>
      <c r="I488" s="2">
        <f t="shared" si="68"/>
        <v>29.63359351705968</v>
      </c>
    </row>
    <row r="489" spans="1:9" ht="13.5" x14ac:dyDescent="0.25">
      <c r="A489" s="3">
        <f>TITRES_STAT!B492</f>
        <v>43017</v>
      </c>
      <c r="B489" s="6">
        <f>TITRES_STAT!D492</f>
        <v>3.2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2.6073261321780624E-3</v>
      </c>
      <c r="G489" s="2">
        <f t="shared" si="69"/>
        <v>6.1912224835241102E-3</v>
      </c>
      <c r="H489" s="2">
        <f t="shared" si="67"/>
        <v>0.42113268245755958</v>
      </c>
      <c r="I489" s="2">
        <f t="shared" si="68"/>
        <v>29.63359351705968</v>
      </c>
    </row>
    <row r="490" spans="1:9" ht="13.5" x14ac:dyDescent="0.25">
      <c r="A490" s="3">
        <f>TITRES_STAT!B493</f>
        <v>43018</v>
      </c>
      <c r="B490" s="6">
        <f>TITRES_STAT!D493</f>
        <v>3.2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2.421088551308201E-3</v>
      </c>
      <c r="G490" s="2">
        <f t="shared" si="69"/>
        <v>5.7489923061295311E-3</v>
      </c>
      <c r="H490" s="2">
        <f t="shared" si="67"/>
        <v>0.42113268245755958</v>
      </c>
      <c r="I490" s="2">
        <f t="shared" si="68"/>
        <v>29.63359351705968</v>
      </c>
    </row>
    <row r="491" spans="1:9" ht="13.5" x14ac:dyDescent="0.25">
      <c r="A491" s="3">
        <f>TITRES_STAT!B494</f>
        <v>43019</v>
      </c>
      <c r="B491" s="6">
        <f>TITRES_STAT!D494</f>
        <v>3.2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2.2481536547861868E-3</v>
      </c>
      <c r="G491" s="2">
        <f t="shared" si="69"/>
        <v>5.3383499985488496E-3</v>
      </c>
      <c r="H491" s="2">
        <f t="shared" si="67"/>
        <v>0.42113268245755969</v>
      </c>
      <c r="I491" s="2">
        <f t="shared" si="68"/>
        <v>29.63359351705968</v>
      </c>
    </row>
    <row r="492" spans="1:9" ht="13.5" x14ac:dyDescent="0.25">
      <c r="A492" s="3">
        <f>TITRES_STAT!B495</f>
        <v>43020</v>
      </c>
      <c r="B492" s="6">
        <f>TITRES_STAT!D495</f>
        <v>3.2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2.0875712508728879E-3</v>
      </c>
      <c r="G492" s="2">
        <f t="shared" si="69"/>
        <v>4.9570392843667887E-3</v>
      </c>
      <c r="H492" s="2">
        <f t="shared" si="67"/>
        <v>0.42113268245755969</v>
      </c>
      <c r="I492" s="2">
        <f t="shared" si="68"/>
        <v>29.63359351705968</v>
      </c>
    </row>
    <row r="493" spans="1:9" ht="13.5" x14ac:dyDescent="0.25">
      <c r="A493" s="3">
        <f>TITRES_STAT!B496</f>
        <v>43021</v>
      </c>
      <c r="B493" s="6">
        <f>TITRES_STAT!D496</f>
        <v>3.2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1.9384590186676816E-3</v>
      </c>
      <c r="G493" s="2">
        <f t="shared" si="70"/>
        <v>4.6029650497691607E-3</v>
      </c>
      <c r="H493" s="2">
        <f t="shared" si="67"/>
        <v>0.42113268245755975</v>
      </c>
      <c r="I493" s="2">
        <f t="shared" si="68"/>
        <v>29.63359351705968</v>
      </c>
    </row>
    <row r="494" spans="1:9" ht="13.5" x14ac:dyDescent="0.25">
      <c r="A494" s="3">
        <f>TITRES_STAT!B497</f>
        <v>43024</v>
      </c>
      <c r="B494" s="6">
        <f>TITRES_STAT!D497</f>
        <v>3.2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1.7999976601914185E-3</v>
      </c>
      <c r="G494" s="2">
        <f t="shared" si="70"/>
        <v>4.2741818319285063E-3</v>
      </c>
      <c r="H494" s="2">
        <f t="shared" si="67"/>
        <v>0.42113268245755969</v>
      </c>
      <c r="I494" s="2">
        <f t="shared" si="68"/>
        <v>29.63359351705968</v>
      </c>
    </row>
    <row r="495" spans="1:9" ht="13.5" x14ac:dyDescent="0.25">
      <c r="A495" s="3">
        <f>TITRES_STAT!B498</f>
        <v>43025</v>
      </c>
      <c r="B495" s="6">
        <f>TITRES_STAT!D498</f>
        <v>3.18</v>
      </c>
      <c r="C495" s="2">
        <f t="shared" si="63"/>
        <v>-2.0000000000000018E-2</v>
      </c>
      <c r="D495" s="2">
        <f t="shared" si="64"/>
        <v>0</v>
      </c>
      <c r="E495" s="2">
        <f t="shared" si="65"/>
        <v>2.0000000000000018E-2</v>
      </c>
      <c r="F495" s="2">
        <f t="shared" si="70"/>
        <v>1.6714263987491742E-3</v>
      </c>
      <c r="G495" s="2">
        <f t="shared" si="70"/>
        <v>5.3974545582193278E-3</v>
      </c>
      <c r="H495" s="2">
        <f t="shared" si="67"/>
        <v>0.30966937854139043</v>
      </c>
      <c r="I495" s="2">
        <f t="shared" si="68"/>
        <v>23.644851411756804</v>
      </c>
    </row>
    <row r="496" spans="1:9" ht="13.5" x14ac:dyDescent="0.25">
      <c r="A496" s="3">
        <f>TITRES_STAT!B499</f>
        <v>43026</v>
      </c>
      <c r="B496" s="6">
        <f>TITRES_STAT!D499</f>
        <v>3.18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1.5520387988385189E-3</v>
      </c>
      <c r="G496" s="2">
        <f t="shared" si="70"/>
        <v>5.0119220897750904E-3</v>
      </c>
      <c r="H496" s="2">
        <f t="shared" si="67"/>
        <v>0.30966937854139043</v>
      </c>
      <c r="I496" s="2">
        <f t="shared" si="68"/>
        <v>23.644851411756804</v>
      </c>
    </row>
    <row r="497" spans="1:9" ht="13.5" x14ac:dyDescent="0.25">
      <c r="A497" s="3">
        <f>TITRES_STAT!B500</f>
        <v>43027</v>
      </c>
      <c r="B497" s="6">
        <f>TITRES_STAT!D500</f>
        <v>3.16</v>
      </c>
      <c r="C497" s="2">
        <f t="shared" si="63"/>
        <v>-2.0000000000000018E-2</v>
      </c>
      <c r="D497" s="2">
        <f t="shared" si="64"/>
        <v>0</v>
      </c>
      <c r="E497" s="2">
        <f t="shared" si="65"/>
        <v>2.0000000000000018E-2</v>
      </c>
      <c r="F497" s="2">
        <f t="shared" si="70"/>
        <v>1.4411788846357674E-3</v>
      </c>
      <c r="G497" s="2">
        <f t="shared" si="70"/>
        <v>6.082499083362585E-3</v>
      </c>
      <c r="H497" s="2">
        <f t="shared" si="67"/>
        <v>0.23693861106823894</v>
      </c>
      <c r="I497" s="2">
        <f t="shared" si="68"/>
        <v>19.155244160711845</v>
      </c>
    </row>
    <row r="498" spans="1:9" ht="13.5" x14ac:dyDescent="0.25">
      <c r="A498" s="3">
        <f>TITRES_STAT!B501</f>
        <v>43028</v>
      </c>
      <c r="B498" s="6">
        <f>TITRES_STAT!D501</f>
        <v>3.07</v>
      </c>
      <c r="C498" s="2">
        <f t="shared" si="63"/>
        <v>-9.0000000000000302E-2</v>
      </c>
      <c r="D498" s="2">
        <f t="shared" si="64"/>
        <v>0</v>
      </c>
      <c r="E498" s="2">
        <f t="shared" si="65"/>
        <v>9.0000000000000302E-2</v>
      </c>
      <c r="F498" s="2">
        <f t="shared" si="70"/>
        <v>1.3382375357332125E-3</v>
      </c>
      <c r="G498" s="2">
        <f t="shared" si="70"/>
        <v>1.207660629169385E-2</v>
      </c>
      <c r="H498" s="2">
        <f t="shared" si="67"/>
        <v>0.11081238415908588</v>
      </c>
      <c r="I498" s="2">
        <f t="shared" si="68"/>
        <v>9.9757966097014332</v>
      </c>
    </row>
    <row r="499" spans="1:9" ht="13.5" x14ac:dyDescent="0.25">
      <c r="A499" s="3">
        <f>TITRES_STAT!B502</f>
        <v>43031</v>
      </c>
      <c r="B499" s="6">
        <f>TITRES_STAT!D502</f>
        <v>3.07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1.2426491403236973E-3</v>
      </c>
      <c r="G499" s="2">
        <f t="shared" si="70"/>
        <v>1.121399155657286E-2</v>
      </c>
      <c r="H499" s="2">
        <f t="shared" si="67"/>
        <v>0.11081238415908588</v>
      </c>
      <c r="I499" s="2">
        <f t="shared" si="68"/>
        <v>9.9757966097014332</v>
      </c>
    </row>
    <row r="500" spans="1:9" ht="13.5" x14ac:dyDescent="0.25">
      <c r="A500" s="3">
        <f>TITRES_STAT!B503</f>
        <v>43032</v>
      </c>
      <c r="B500" s="6">
        <f>TITRES_STAT!D503</f>
        <v>2.98</v>
      </c>
      <c r="C500" s="2">
        <f t="shared" si="63"/>
        <v>-8.9999999999999858E-2</v>
      </c>
      <c r="D500" s="2">
        <f t="shared" si="64"/>
        <v>0</v>
      </c>
      <c r="E500" s="2">
        <f t="shared" si="65"/>
        <v>8.9999999999999858E-2</v>
      </c>
      <c r="F500" s="2">
        <f t="shared" si="70"/>
        <v>1.1538884874434331E-3</v>
      </c>
      <c r="G500" s="2">
        <f t="shared" si="70"/>
        <v>1.6841563588246216E-2</v>
      </c>
      <c r="H500" s="2">
        <f t="shared" si="67"/>
        <v>6.8514332496344685E-2</v>
      </c>
      <c r="I500" s="2">
        <f t="shared" si="68"/>
        <v>6.4121116968338896</v>
      </c>
    </row>
    <row r="501" spans="1:9" ht="13.5" x14ac:dyDescent="0.25">
      <c r="A501" s="3">
        <f>TITRES_STAT!B504</f>
        <v>43033</v>
      </c>
      <c r="B501" s="6">
        <f>TITRES_STAT!D504</f>
        <v>2.9</v>
      </c>
      <c r="C501" s="2">
        <f t="shared" si="63"/>
        <v>-8.0000000000000071E-2</v>
      </c>
      <c r="D501" s="2">
        <f t="shared" si="64"/>
        <v>0</v>
      </c>
      <c r="E501" s="2">
        <f t="shared" si="65"/>
        <v>8.0000000000000071E-2</v>
      </c>
      <c r="F501" s="2">
        <f t="shared" si="70"/>
        <v>1.0714678811974735E-3</v>
      </c>
      <c r="G501" s="2">
        <f t="shared" si="70"/>
        <v>2.1352880474800062E-2</v>
      </c>
      <c r="H501" s="2">
        <f t="shared" si="67"/>
        <v>5.0179079232986069E-2</v>
      </c>
      <c r="I501" s="2">
        <f t="shared" si="68"/>
        <v>4.7781450064340589</v>
      </c>
    </row>
    <row r="502" spans="1:9" ht="13.5" x14ac:dyDescent="0.25">
      <c r="A502" s="3">
        <f>TITRES_STAT!B505</f>
        <v>43034</v>
      </c>
      <c r="B502" s="6">
        <f>TITRES_STAT!D505</f>
        <v>2.9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9.949344611119397E-4</v>
      </c>
      <c r="G502" s="2">
        <f t="shared" si="70"/>
        <v>1.9827674726600054E-2</v>
      </c>
      <c r="H502" s="2">
        <f t="shared" si="67"/>
        <v>5.0179079232986076E-2</v>
      </c>
      <c r="I502" s="2">
        <f t="shared" si="68"/>
        <v>4.7781450064340589</v>
      </c>
    </row>
    <row r="503" spans="1:9" ht="13.5" x14ac:dyDescent="0.25">
      <c r="A503" s="3">
        <f>TITRES_STAT!B506</f>
        <v>43035</v>
      </c>
      <c r="B503" s="6">
        <f>TITRES_STAT!D506</f>
        <v>2.9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9.2386771388965831E-4</v>
      </c>
      <c r="G503" s="2">
        <f t="shared" si="70"/>
        <v>1.8411412246128623E-2</v>
      </c>
      <c r="H503" s="2">
        <f t="shared" si="67"/>
        <v>5.0179079232986076E-2</v>
      </c>
      <c r="I503" s="2">
        <f t="shared" si="68"/>
        <v>4.7781450064340589</v>
      </c>
    </row>
    <row r="504" spans="1:9" ht="13.5" x14ac:dyDescent="0.25">
      <c r="A504" s="3">
        <f>TITRES_STAT!B507</f>
        <v>43038</v>
      </c>
      <c r="B504" s="6">
        <f>TITRES_STAT!D507</f>
        <v>2.9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8.5787716289753991E-4</v>
      </c>
      <c r="G504" s="2">
        <f t="shared" si="70"/>
        <v>1.7096311371405149E-2</v>
      </c>
      <c r="H504" s="2">
        <f t="shared" si="67"/>
        <v>5.0179079232986083E-2</v>
      </c>
      <c r="I504" s="2">
        <f t="shared" si="68"/>
        <v>4.7781450064340589</v>
      </c>
    </row>
    <row r="505" spans="1:9" ht="13.5" x14ac:dyDescent="0.25">
      <c r="A505" s="3">
        <f>TITRES_STAT!B508</f>
        <v>43039</v>
      </c>
      <c r="B505" s="6">
        <f>TITRES_STAT!D508</f>
        <v>2.9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7.9660022269057286E-4</v>
      </c>
      <c r="G505" s="2">
        <f t="shared" si="70"/>
        <v>1.5875146273447639E-2</v>
      </c>
      <c r="H505" s="2">
        <f t="shared" si="67"/>
        <v>5.0179079232986083E-2</v>
      </c>
      <c r="I505" s="2">
        <f t="shared" si="68"/>
        <v>4.7781450064340589</v>
      </c>
    </row>
    <row r="506" spans="1:9" ht="13.5" x14ac:dyDescent="0.25">
      <c r="A506" s="3">
        <f>TITRES_STAT!B509</f>
        <v>43040</v>
      </c>
      <c r="B506" s="6">
        <f>TITRES_STAT!D509</f>
        <v>2.82</v>
      </c>
      <c r="C506" s="2">
        <f t="shared" si="63"/>
        <v>-8.0000000000000071E-2</v>
      </c>
      <c r="D506" s="2">
        <f t="shared" si="64"/>
        <v>0</v>
      </c>
      <c r="E506" s="2">
        <f t="shared" si="65"/>
        <v>8.0000000000000071E-2</v>
      </c>
      <c r="F506" s="2">
        <f t="shared" si="70"/>
        <v>7.3970020678410333E-4</v>
      </c>
      <c r="G506" s="2">
        <f t="shared" si="70"/>
        <v>2.0455492968201382E-2</v>
      </c>
      <c r="H506" s="2">
        <f t="shared" si="67"/>
        <v>3.6161446117870998E-2</v>
      </c>
      <c r="I506" s="2">
        <f t="shared" si="68"/>
        <v>3.4899432181495484</v>
      </c>
    </row>
    <row r="507" spans="1:9" ht="13.5" x14ac:dyDescent="0.25">
      <c r="A507" s="3">
        <f>TITRES_STAT!B510</f>
        <v>43041</v>
      </c>
      <c r="B507" s="6">
        <f>TITRES_STAT!D510</f>
        <v>2.7</v>
      </c>
      <c r="C507" s="2">
        <f t="shared" si="63"/>
        <v>-0.11999999999999966</v>
      </c>
      <c r="D507" s="2">
        <f t="shared" si="64"/>
        <v>0</v>
      </c>
      <c r="E507" s="2">
        <f t="shared" si="65"/>
        <v>0.11999999999999966</v>
      </c>
      <c r="F507" s="2">
        <f t="shared" si="70"/>
        <v>6.8686447772809604E-4</v>
      </c>
      <c r="G507" s="2">
        <f t="shared" si="70"/>
        <v>2.7565814899044114E-2</v>
      </c>
      <c r="H507" s="2">
        <f t="shared" si="67"/>
        <v>2.4917256400496038E-2</v>
      </c>
      <c r="I507" s="2">
        <f t="shared" si="68"/>
        <v>2.4311480995066148</v>
      </c>
    </row>
    <row r="508" spans="1:9" ht="13.5" x14ac:dyDescent="0.25">
      <c r="A508" s="3">
        <f>TITRES_STAT!B511</f>
        <v>43042</v>
      </c>
      <c r="B508" s="6">
        <f>TITRES_STAT!D511</f>
        <v>2.62</v>
      </c>
      <c r="C508" s="2">
        <f t="shared" si="63"/>
        <v>-8.0000000000000071E-2</v>
      </c>
      <c r="D508" s="2">
        <f t="shared" si="64"/>
        <v>0</v>
      </c>
      <c r="E508" s="2">
        <f t="shared" si="65"/>
        <v>8.0000000000000071E-2</v>
      </c>
      <c r="F508" s="2">
        <f t="shared" si="70"/>
        <v>6.378027293189463E-4</v>
      </c>
      <c r="G508" s="2">
        <f t="shared" si="70"/>
        <v>3.1311113834826682E-2</v>
      </c>
      <c r="H508" s="2">
        <f t="shared" si="67"/>
        <v>2.0369851187137647E-2</v>
      </c>
      <c r="I508" s="2">
        <f t="shared" si="68"/>
        <v>1.9963203698579122</v>
      </c>
    </row>
    <row r="509" spans="1:9" ht="13.5" x14ac:dyDescent="0.25">
      <c r="A509" s="3">
        <f>TITRES_STAT!B512</f>
        <v>43045</v>
      </c>
      <c r="B509" s="6">
        <f>TITRES_STAT!D512</f>
        <v>2.5499999999999998</v>
      </c>
      <c r="C509" s="2">
        <f t="shared" si="63"/>
        <v>-7.0000000000000284E-2</v>
      </c>
      <c r="D509" s="2">
        <f t="shared" si="64"/>
        <v>0</v>
      </c>
      <c r="E509" s="2">
        <f t="shared" si="65"/>
        <v>7.0000000000000284E-2</v>
      </c>
      <c r="F509" s="2">
        <f t="shared" ref="F509:G524" si="71">((F508*13)+D509)/14</f>
        <v>5.9224539151045007E-4</v>
      </c>
      <c r="G509" s="2">
        <f t="shared" si="71"/>
        <v>3.4074605703767649E-2</v>
      </c>
      <c r="H509" s="2">
        <f t="shared" si="67"/>
        <v>1.7380843571873382E-2</v>
      </c>
      <c r="I509" s="2">
        <f t="shared" si="68"/>
        <v>1.708391079082233</v>
      </c>
    </row>
    <row r="510" spans="1:9" ht="13.5" x14ac:dyDescent="0.25">
      <c r="A510" s="3">
        <f>TITRES_STAT!B513</f>
        <v>43046</v>
      </c>
      <c r="B510" s="6">
        <f>TITRES_STAT!D513</f>
        <v>2.5499999999999998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5.4994214925970365E-4</v>
      </c>
      <c r="G510" s="2">
        <f t="shared" si="71"/>
        <v>3.1640705296355674E-2</v>
      </c>
      <c r="H510" s="2">
        <f t="shared" si="67"/>
        <v>1.7380843571873385E-2</v>
      </c>
      <c r="I510" s="2">
        <f t="shared" si="68"/>
        <v>1.708391079082233</v>
      </c>
    </row>
    <row r="511" spans="1:9" ht="13.5" x14ac:dyDescent="0.25">
      <c r="A511" s="3">
        <f>TITRES_STAT!B514</f>
        <v>43047</v>
      </c>
      <c r="B511" s="6">
        <f>TITRES_STAT!D514</f>
        <v>2.5499999999999998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5.1066056716972483E-4</v>
      </c>
      <c r="G511" s="2">
        <f t="shared" si="71"/>
        <v>2.9380654918044556E-2</v>
      </c>
      <c r="H511" s="2">
        <f t="shared" si="67"/>
        <v>1.7380843571873382E-2</v>
      </c>
      <c r="I511" s="2">
        <f t="shared" si="68"/>
        <v>1.708391079082233</v>
      </c>
    </row>
    <row r="512" spans="1:9" ht="13.5" x14ac:dyDescent="0.25">
      <c r="A512" s="3">
        <f>TITRES_STAT!B515</f>
        <v>43048</v>
      </c>
      <c r="B512" s="6">
        <f>TITRES_STAT!D515</f>
        <v>2.54</v>
      </c>
      <c r="C512" s="2">
        <f t="shared" si="63"/>
        <v>-9.9999999999997868E-3</v>
      </c>
      <c r="D512" s="2">
        <f t="shared" si="64"/>
        <v>0</v>
      </c>
      <c r="E512" s="2">
        <f t="shared" si="65"/>
        <v>9.9999999999997868E-3</v>
      </c>
      <c r="F512" s="2">
        <f t="shared" si="71"/>
        <v>4.7418481237188737E-4</v>
      </c>
      <c r="G512" s="2">
        <f t="shared" si="71"/>
        <v>2.79963224238985E-2</v>
      </c>
      <c r="H512" s="2">
        <f t="shared" si="67"/>
        <v>1.6937396462012061E-2</v>
      </c>
      <c r="I512" s="2">
        <f t="shared" si="68"/>
        <v>1.6655299058662081</v>
      </c>
    </row>
    <row r="513" spans="1:9" ht="13.5" x14ac:dyDescent="0.25">
      <c r="A513" s="3">
        <f>TITRES_STAT!B516</f>
        <v>43049</v>
      </c>
      <c r="B513" s="6">
        <f>TITRES_STAT!D516</f>
        <v>2.5499999999999998</v>
      </c>
      <c r="C513" s="2">
        <f t="shared" si="63"/>
        <v>9.9999999999997868E-3</v>
      </c>
      <c r="D513" s="2">
        <f t="shared" si="64"/>
        <v>9.9999999999997868E-3</v>
      </c>
      <c r="E513" s="2">
        <f t="shared" si="65"/>
        <v>0</v>
      </c>
      <c r="F513" s="2">
        <f t="shared" si="71"/>
        <v>1.1546001829167375E-3</v>
      </c>
      <c r="G513" s="2">
        <f t="shared" si="71"/>
        <v>2.5996585107905749E-2</v>
      </c>
      <c r="H513" s="2">
        <f t="shared" si="67"/>
        <v>4.4413532705325026E-2</v>
      </c>
      <c r="I513" s="2">
        <f t="shared" si="68"/>
        <v>4.2524853723679144</v>
      </c>
    </row>
    <row r="514" spans="1:9" ht="13.5" x14ac:dyDescent="0.25">
      <c r="A514" s="3">
        <f>TITRES_STAT!B517</f>
        <v>43052</v>
      </c>
      <c r="B514" s="6">
        <f>TITRES_STAT!D517</f>
        <v>2.48</v>
      </c>
      <c r="C514" s="2">
        <f t="shared" si="63"/>
        <v>-6.999999999999984E-2</v>
      </c>
      <c r="D514" s="2">
        <f t="shared" si="64"/>
        <v>0</v>
      </c>
      <c r="E514" s="2">
        <f t="shared" si="65"/>
        <v>6.999999999999984E-2</v>
      </c>
      <c r="F514" s="2">
        <f t="shared" si="71"/>
        <v>1.0721287412798276E-3</v>
      </c>
      <c r="G514" s="2">
        <f t="shared" si="71"/>
        <v>2.9139686171626756E-2</v>
      </c>
      <c r="H514" s="2">
        <f t="shared" si="67"/>
        <v>3.6792734656276319E-2</v>
      </c>
      <c r="I514" s="2">
        <f t="shared" si="68"/>
        <v>3.5487068366151533</v>
      </c>
    </row>
    <row r="515" spans="1:9" ht="13.5" x14ac:dyDescent="0.25">
      <c r="A515" s="3">
        <f>TITRES_STAT!B518</f>
        <v>43053</v>
      </c>
      <c r="B515" s="6">
        <f>TITRES_STAT!D518</f>
        <v>2.48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9.955481169026969E-4</v>
      </c>
      <c r="G515" s="2">
        <f t="shared" si="71"/>
        <v>2.7058280016510561E-2</v>
      </c>
      <c r="H515" s="2">
        <f t="shared" si="67"/>
        <v>3.6792734656276312E-2</v>
      </c>
      <c r="I515" s="2">
        <f t="shared" si="68"/>
        <v>3.5487068366151533</v>
      </c>
    </row>
    <row r="516" spans="1:9" ht="13.5" x14ac:dyDescent="0.25">
      <c r="A516" s="3">
        <f>TITRES_STAT!B519</f>
        <v>43054</v>
      </c>
      <c r="B516" s="6">
        <f>TITRES_STAT!D519</f>
        <v>2.34</v>
      </c>
      <c r="C516" s="2">
        <f t="shared" si="72"/>
        <v>-0.14000000000000012</v>
      </c>
      <c r="D516" s="2">
        <f t="shared" si="73"/>
        <v>0</v>
      </c>
      <c r="E516" s="2">
        <f t="shared" si="74"/>
        <v>0.14000000000000012</v>
      </c>
      <c r="F516" s="2">
        <f t="shared" si="71"/>
        <v>9.2443753712393285E-4</v>
      </c>
      <c r="G516" s="2">
        <f t="shared" si="71"/>
        <v>3.5125545729616958E-2</v>
      </c>
      <c r="H516" s="2">
        <f t="shared" si="67"/>
        <v>2.6318097496332162E-2</v>
      </c>
      <c r="I516" s="2">
        <f t="shared" si="68"/>
        <v>2.5643216816047811</v>
      </c>
    </row>
    <row r="517" spans="1:9" ht="13.5" x14ac:dyDescent="0.25">
      <c r="A517" s="3">
        <f>TITRES_STAT!B520</f>
        <v>43055</v>
      </c>
      <c r="B517" s="6">
        <f>TITRES_STAT!D520</f>
        <v>2.27</v>
      </c>
      <c r="C517" s="2">
        <f t="shared" si="72"/>
        <v>-6.999999999999984E-2</v>
      </c>
      <c r="D517" s="2">
        <f t="shared" si="73"/>
        <v>0</v>
      </c>
      <c r="E517" s="2">
        <f t="shared" si="74"/>
        <v>6.999999999999984E-2</v>
      </c>
      <c r="F517" s="2">
        <f t="shared" si="71"/>
        <v>8.5840628447222337E-4</v>
      </c>
      <c r="G517" s="2">
        <f t="shared" si="71"/>
        <v>3.7616578177501449E-2</v>
      </c>
      <c r="H517" s="2">
        <f t="shared" si="67"/>
        <v>2.2819892878657367E-2</v>
      </c>
      <c r="I517" s="2">
        <f t="shared" si="68"/>
        <v>2.2310763642299065</v>
      </c>
    </row>
    <row r="518" spans="1:9" ht="13.5" x14ac:dyDescent="0.25">
      <c r="A518" s="3">
        <f>TITRES_STAT!B521</f>
        <v>43056</v>
      </c>
      <c r="B518" s="6">
        <f>TITRES_STAT!D521</f>
        <v>2.27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7.9709154986706463E-4</v>
      </c>
      <c r="G518" s="2">
        <f t="shared" si="71"/>
        <v>3.4929679736251343E-2</v>
      </c>
      <c r="H518" s="2">
        <f t="shared" si="67"/>
        <v>2.281989287865737E-2</v>
      </c>
      <c r="I518" s="2">
        <f t="shared" si="68"/>
        <v>2.2310763642299065</v>
      </c>
    </row>
    <row r="519" spans="1:9" ht="13.5" x14ac:dyDescent="0.25">
      <c r="A519" s="3">
        <f>TITRES_STAT!B522</f>
        <v>43059</v>
      </c>
      <c r="B519" s="6">
        <f>TITRES_STAT!D522</f>
        <v>2.2400000000000002</v>
      </c>
      <c r="C519" s="2">
        <f t="shared" si="72"/>
        <v>-2.9999999999999805E-2</v>
      </c>
      <c r="D519" s="2">
        <f t="shared" si="73"/>
        <v>0</v>
      </c>
      <c r="E519" s="2">
        <f t="shared" si="74"/>
        <v>2.9999999999999805E-2</v>
      </c>
      <c r="F519" s="2">
        <f t="shared" si="71"/>
        <v>7.4015643916227421E-4</v>
      </c>
      <c r="G519" s="2">
        <f t="shared" si="71"/>
        <v>3.4577559755090519E-2</v>
      </c>
      <c r="H519" s="2">
        <f t="shared" si="67"/>
        <v>2.1405687515392353E-2</v>
      </c>
      <c r="I519" s="2">
        <f t="shared" si="68"/>
        <v>2.0957086666966234</v>
      </c>
    </row>
    <row r="520" spans="1:9" ht="13.5" x14ac:dyDescent="0.25">
      <c r="A520" s="3">
        <f>TITRES_STAT!B523</f>
        <v>43060</v>
      </c>
      <c r="B520" s="6">
        <f>TITRES_STAT!D523</f>
        <v>2.2400000000000002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6.8728812207925467E-4</v>
      </c>
      <c r="G520" s="2">
        <f t="shared" si="71"/>
        <v>3.2107734058298337E-2</v>
      </c>
      <c r="H520" s="2">
        <f t="shared" si="67"/>
        <v>2.1405687515392357E-2</v>
      </c>
      <c r="I520" s="2">
        <f t="shared" si="68"/>
        <v>2.0957086666966234</v>
      </c>
    </row>
    <row r="521" spans="1:9" ht="13.5" x14ac:dyDescent="0.25">
      <c r="A521" s="3">
        <f>TITRES_STAT!B524</f>
        <v>43061</v>
      </c>
      <c r="B521" s="6">
        <f>TITRES_STAT!D524</f>
        <v>2.2000000000000002</v>
      </c>
      <c r="C521" s="2">
        <f t="shared" si="72"/>
        <v>-4.0000000000000036E-2</v>
      </c>
      <c r="D521" s="2">
        <f t="shared" si="73"/>
        <v>0</v>
      </c>
      <c r="E521" s="2">
        <f t="shared" si="74"/>
        <v>4.0000000000000036E-2</v>
      </c>
      <c r="F521" s="2">
        <f t="shared" si="71"/>
        <v>6.3819611335930789E-4</v>
      </c>
      <c r="G521" s="2">
        <f t="shared" si="71"/>
        <v>3.2671467339848458E-2</v>
      </c>
      <c r="H521" s="2">
        <f t="shared" si="67"/>
        <v>1.953374504795866E-2</v>
      </c>
      <c r="I521" s="2">
        <f t="shared" si="68"/>
        <v>1.9159488484650211</v>
      </c>
    </row>
    <row r="522" spans="1:9" ht="13.5" x14ac:dyDescent="0.25">
      <c r="A522" s="3">
        <f>TITRES_STAT!B525</f>
        <v>43062</v>
      </c>
      <c r="B522" s="6">
        <f>TITRES_STAT!D525</f>
        <v>2.19</v>
      </c>
      <c r="C522" s="2">
        <f t="shared" si="72"/>
        <v>-1.0000000000000231E-2</v>
      </c>
      <c r="D522" s="2">
        <f t="shared" si="73"/>
        <v>0</v>
      </c>
      <c r="E522" s="2">
        <f t="shared" si="74"/>
        <v>1.0000000000000231E-2</v>
      </c>
      <c r="F522" s="2">
        <f t="shared" si="71"/>
        <v>5.926106766907859E-4</v>
      </c>
      <c r="G522" s="2">
        <f t="shared" si="71"/>
        <v>3.1052076815573586E-2</v>
      </c>
      <c r="H522" s="2">
        <f t="shared" si="67"/>
        <v>1.9084413587228188E-2</v>
      </c>
      <c r="I522" s="2">
        <f t="shared" si="68"/>
        <v>1.8727019403672358</v>
      </c>
    </row>
    <row r="523" spans="1:9" ht="13.5" x14ac:dyDescent="0.25">
      <c r="A523" s="3">
        <f>TITRES_STAT!B526</f>
        <v>43063</v>
      </c>
      <c r="B523" s="6">
        <f>TITRES_STAT!D526</f>
        <v>2.19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5.5028134264144409E-4</v>
      </c>
      <c r="G523" s="2">
        <f t="shared" si="71"/>
        <v>2.8834071328746901E-2</v>
      </c>
      <c r="H523" s="2">
        <f t="shared" si="67"/>
        <v>1.9084413587228188E-2</v>
      </c>
      <c r="I523" s="2">
        <f t="shared" si="68"/>
        <v>1.8727019403672358</v>
      </c>
    </row>
    <row r="524" spans="1:9" ht="13.5" x14ac:dyDescent="0.25">
      <c r="A524" s="3">
        <f>TITRES_STAT!B527</f>
        <v>43066</v>
      </c>
      <c r="B524" s="6">
        <f>TITRES_STAT!D527</f>
        <v>2.2000000000000002</v>
      </c>
      <c r="C524" s="2">
        <f t="shared" si="72"/>
        <v>1.0000000000000231E-2</v>
      </c>
      <c r="D524" s="2">
        <f t="shared" si="73"/>
        <v>1.0000000000000231E-2</v>
      </c>
      <c r="E524" s="2">
        <f t="shared" si="74"/>
        <v>0</v>
      </c>
      <c r="F524" s="2">
        <f t="shared" si="71"/>
        <v>1.2252612467385001E-3</v>
      </c>
      <c r="G524" s="2">
        <f t="shared" si="71"/>
        <v>2.6774494805264979E-2</v>
      </c>
      <c r="H524" s="2">
        <f t="shared" si="67"/>
        <v>4.5762254550459819E-2</v>
      </c>
      <c r="I524" s="2">
        <f t="shared" si="68"/>
        <v>4.3759711494016074</v>
      </c>
    </row>
    <row r="525" spans="1:9" ht="13.5" x14ac:dyDescent="0.25">
      <c r="A525" s="3">
        <f>TITRES_STAT!B528</f>
        <v>43067</v>
      </c>
      <c r="B525" s="6">
        <f>TITRES_STAT!D528</f>
        <v>2.2000000000000002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1.1377425862571786E-3</v>
      </c>
      <c r="G525" s="2">
        <f t="shared" si="75"/>
        <v>2.4862030890603192E-2</v>
      </c>
      <c r="H525" s="2">
        <f t="shared" si="67"/>
        <v>4.5762254550459826E-2</v>
      </c>
      <c r="I525" s="2">
        <f t="shared" si="68"/>
        <v>4.3759711494016074</v>
      </c>
    </row>
    <row r="526" spans="1:9" ht="13.5" x14ac:dyDescent="0.25">
      <c r="A526" s="3">
        <f>TITRES_STAT!B529</f>
        <v>43068</v>
      </c>
      <c r="B526" s="6">
        <f>TITRES_STAT!D529</f>
        <v>2.2000000000000002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1.0564752586673801E-3</v>
      </c>
      <c r="G526" s="2">
        <f t="shared" si="75"/>
        <v>2.3086171541274392E-2</v>
      </c>
      <c r="H526" s="2">
        <f t="shared" si="67"/>
        <v>4.5762254550459826E-2</v>
      </c>
      <c r="I526" s="2">
        <f t="shared" si="68"/>
        <v>4.3759711494016074</v>
      </c>
    </row>
    <row r="527" spans="1:9" ht="13.5" x14ac:dyDescent="0.25">
      <c r="A527" s="3">
        <f>TITRES_STAT!B530</f>
        <v>43069</v>
      </c>
      <c r="B527" s="6">
        <f>TITRES_STAT!D530</f>
        <v>2.2000000000000002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9.8101274019113871E-4</v>
      </c>
      <c r="G527" s="2">
        <f t="shared" si="75"/>
        <v>2.1437159288326225E-2</v>
      </c>
      <c r="H527" s="2">
        <f t="shared" si="67"/>
        <v>4.5762254550459819E-2</v>
      </c>
      <c r="I527" s="2">
        <f t="shared" si="68"/>
        <v>4.3759711494016074</v>
      </c>
    </row>
    <row r="528" spans="1:9" ht="13.5" x14ac:dyDescent="0.25">
      <c r="A528" s="3">
        <f>TITRES_STAT!B531</f>
        <v>43073</v>
      </c>
      <c r="B528" s="6">
        <f>TITRES_STAT!D531</f>
        <v>2.2000000000000002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9.1094040160605739E-4</v>
      </c>
      <c r="G528" s="2">
        <f t="shared" si="75"/>
        <v>1.9905933624874354E-2</v>
      </c>
      <c r="H528" s="2">
        <f t="shared" si="67"/>
        <v>4.5762254550459812E-2</v>
      </c>
      <c r="I528" s="2">
        <f t="shared" si="68"/>
        <v>4.3759711494016074</v>
      </c>
    </row>
    <row r="529" spans="1:9" ht="13.5" x14ac:dyDescent="0.25">
      <c r="A529" s="3">
        <f>TITRES_STAT!B532</f>
        <v>43074</v>
      </c>
      <c r="B529" s="6">
        <f>TITRES_STAT!D532</f>
        <v>2.11</v>
      </c>
      <c r="C529" s="2">
        <f t="shared" si="72"/>
        <v>-9.0000000000000302E-2</v>
      </c>
      <c r="D529" s="2">
        <f t="shared" si="73"/>
        <v>0</v>
      </c>
      <c r="E529" s="2">
        <f t="shared" si="74"/>
        <v>9.0000000000000302E-2</v>
      </c>
      <c r="F529" s="2">
        <f t="shared" si="75"/>
        <v>8.4587323006276758E-4</v>
      </c>
      <c r="G529" s="2">
        <f t="shared" si="75"/>
        <v>2.4912652651669063E-2</v>
      </c>
      <c r="H529" s="2">
        <f t="shared" ref="H529:H592" si="76">F529/G529</f>
        <v>3.3953559337491786E-2</v>
      </c>
      <c r="I529" s="2">
        <f t="shared" ref="I529:I592" si="77">IF(G529=0,100,100-(100/(1+H529)))</f>
        <v>3.2838572903842618</v>
      </c>
    </row>
    <row r="530" spans="1:9" ht="13.5" x14ac:dyDescent="0.25">
      <c r="A530" s="3">
        <f>TITRES_STAT!B533</f>
        <v>43075</v>
      </c>
      <c r="B530" s="6">
        <f>TITRES_STAT!D533</f>
        <v>2.0499999999999998</v>
      </c>
      <c r="C530" s="2">
        <f t="shared" si="72"/>
        <v>-6.0000000000000053E-2</v>
      </c>
      <c r="D530" s="2">
        <f t="shared" si="73"/>
        <v>0</v>
      </c>
      <c r="E530" s="2">
        <f t="shared" si="74"/>
        <v>6.0000000000000053E-2</v>
      </c>
      <c r="F530" s="2">
        <f t="shared" si="75"/>
        <v>7.8545371362971281E-4</v>
      </c>
      <c r="G530" s="2">
        <f t="shared" si="75"/>
        <v>2.741889174797842E-2</v>
      </c>
      <c r="H530" s="2">
        <f t="shared" si="76"/>
        <v>2.864644278292626E-2</v>
      </c>
      <c r="I530" s="2">
        <f t="shared" si="77"/>
        <v>2.7848677243684818</v>
      </c>
    </row>
    <row r="531" spans="1:9" ht="13.5" x14ac:dyDescent="0.25">
      <c r="A531" s="3">
        <f>TITRES_STAT!B534</f>
        <v>43076</v>
      </c>
      <c r="B531" s="6">
        <f>TITRES_STAT!D534</f>
        <v>2.09</v>
      </c>
      <c r="C531" s="2">
        <f t="shared" si="72"/>
        <v>4.0000000000000036E-2</v>
      </c>
      <c r="D531" s="2">
        <f t="shared" si="73"/>
        <v>4.0000000000000036E-2</v>
      </c>
      <c r="E531" s="2">
        <f t="shared" si="74"/>
        <v>0</v>
      </c>
      <c r="F531" s="2">
        <f t="shared" si="75"/>
        <v>3.5864927340847363E-3</v>
      </c>
      <c r="G531" s="2">
        <f t="shared" si="75"/>
        <v>2.5460399480265676E-2</v>
      </c>
      <c r="H531" s="2">
        <f t="shared" si="76"/>
        <v>0.14086553264274673</v>
      </c>
      <c r="I531" s="2">
        <f t="shared" si="77"/>
        <v>12.347251153818291</v>
      </c>
    </row>
    <row r="532" spans="1:9" ht="13.5" x14ac:dyDescent="0.25">
      <c r="A532" s="3">
        <f>TITRES_STAT!B535</f>
        <v>43077</v>
      </c>
      <c r="B532" s="6">
        <f>TITRES_STAT!D535</f>
        <v>2.08</v>
      </c>
      <c r="C532" s="2">
        <f t="shared" si="72"/>
        <v>-9.9999999999997868E-3</v>
      </c>
      <c r="D532" s="2">
        <f t="shared" si="73"/>
        <v>0</v>
      </c>
      <c r="E532" s="2">
        <f t="shared" si="74"/>
        <v>9.9999999999997868E-3</v>
      </c>
      <c r="F532" s="2">
        <f t="shared" si="75"/>
        <v>3.3303146816501122E-3</v>
      </c>
      <c r="G532" s="2">
        <f t="shared" si="75"/>
        <v>2.4356085231675255E-2</v>
      </c>
      <c r="H532" s="2">
        <f t="shared" si="76"/>
        <v>0.13673439922598954</v>
      </c>
      <c r="I532" s="2">
        <f t="shared" si="77"/>
        <v>12.028702511254423</v>
      </c>
    </row>
    <row r="533" spans="1:9" ht="13.5" x14ac:dyDescent="0.25">
      <c r="A533" s="3">
        <f>TITRES_STAT!B536</f>
        <v>43080</v>
      </c>
      <c r="B533" s="6">
        <f>TITRES_STAT!D536</f>
        <v>2.08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3.0924350615322469E-3</v>
      </c>
      <c r="G533" s="2">
        <f t="shared" si="75"/>
        <v>2.2616364857984163E-2</v>
      </c>
      <c r="H533" s="2">
        <f t="shared" si="76"/>
        <v>0.13673439922598954</v>
      </c>
      <c r="I533" s="2">
        <f t="shared" si="77"/>
        <v>12.028702511254423</v>
      </c>
    </row>
    <row r="534" spans="1:9" ht="13.5" x14ac:dyDescent="0.25">
      <c r="A534" s="3">
        <f>TITRES_STAT!B537</f>
        <v>43081</v>
      </c>
      <c r="B534" s="6">
        <f>TITRES_STAT!D537</f>
        <v>2.02</v>
      </c>
      <c r="C534" s="2">
        <f t="shared" si="72"/>
        <v>-6.0000000000000053E-2</v>
      </c>
      <c r="D534" s="2">
        <f t="shared" si="73"/>
        <v>0</v>
      </c>
      <c r="E534" s="2">
        <f t="shared" si="74"/>
        <v>6.0000000000000053E-2</v>
      </c>
      <c r="F534" s="2">
        <f t="shared" si="75"/>
        <v>2.871546842851372E-3</v>
      </c>
      <c r="G534" s="2">
        <f t="shared" si="75"/>
        <v>2.5286624510985296E-2</v>
      </c>
      <c r="H534" s="2">
        <f t="shared" si="76"/>
        <v>0.11355991154943922</v>
      </c>
      <c r="I534" s="2">
        <f t="shared" si="77"/>
        <v>10.197916642978711</v>
      </c>
    </row>
    <row r="535" spans="1:9" ht="13.5" x14ac:dyDescent="0.25">
      <c r="A535" s="3">
        <f>TITRES_STAT!B538</f>
        <v>43082</v>
      </c>
      <c r="B535" s="6">
        <f>TITRES_STAT!D538</f>
        <v>2</v>
      </c>
      <c r="C535" s="2">
        <f t="shared" si="72"/>
        <v>-2.0000000000000018E-2</v>
      </c>
      <c r="D535" s="2">
        <f t="shared" si="73"/>
        <v>0</v>
      </c>
      <c r="E535" s="2">
        <f t="shared" si="74"/>
        <v>2.0000000000000018E-2</v>
      </c>
      <c r="F535" s="2">
        <f t="shared" si="75"/>
        <v>2.6664363540762738E-3</v>
      </c>
      <c r="G535" s="2">
        <f t="shared" si="75"/>
        <v>2.4909008474486349E-2</v>
      </c>
      <c r="H535" s="2">
        <f t="shared" si="76"/>
        <v>0.10704706920821178</v>
      </c>
      <c r="I535" s="2">
        <f t="shared" si="77"/>
        <v>9.6696041374983679</v>
      </c>
    </row>
    <row r="536" spans="1:9" ht="13.5" x14ac:dyDescent="0.25">
      <c r="A536" s="3">
        <f>TITRES_STAT!B539</f>
        <v>43083</v>
      </c>
      <c r="B536" s="6">
        <f>TITRES_STAT!D539</f>
        <v>2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2.4759766144993971E-3</v>
      </c>
      <c r="G536" s="2">
        <f t="shared" si="75"/>
        <v>2.3129793583451609E-2</v>
      </c>
      <c r="H536" s="2">
        <f t="shared" si="76"/>
        <v>0.10704706920821178</v>
      </c>
      <c r="I536" s="2">
        <f t="shared" si="77"/>
        <v>9.6696041374983679</v>
      </c>
    </row>
    <row r="537" spans="1:9" ht="13.5" x14ac:dyDescent="0.25">
      <c r="A537" s="3">
        <f>TITRES_STAT!B540</f>
        <v>43084</v>
      </c>
      <c r="B537" s="6">
        <f>TITRES_STAT!D540</f>
        <v>2.06</v>
      </c>
      <c r="C537" s="2">
        <f t="shared" si="72"/>
        <v>6.0000000000000053E-2</v>
      </c>
      <c r="D537" s="2">
        <f t="shared" si="73"/>
        <v>6.0000000000000053E-2</v>
      </c>
      <c r="E537" s="2">
        <f t="shared" si="74"/>
        <v>0</v>
      </c>
      <c r="F537" s="2">
        <f t="shared" si="75"/>
        <v>6.5848354277494442E-3</v>
      </c>
      <c r="G537" s="2">
        <f t="shared" si="75"/>
        <v>2.1477665470347924E-2</v>
      </c>
      <c r="H537" s="2">
        <f t="shared" si="76"/>
        <v>0.30658990553887111</v>
      </c>
      <c r="I537" s="2">
        <f t="shared" si="77"/>
        <v>23.464891641913127</v>
      </c>
    </row>
    <row r="538" spans="1:9" ht="13.5" x14ac:dyDescent="0.25">
      <c r="A538" s="3">
        <f>TITRES_STAT!B541</f>
        <v>43087</v>
      </c>
      <c r="B538" s="6">
        <f>TITRES_STAT!D541</f>
        <v>2</v>
      </c>
      <c r="C538" s="2">
        <f t="shared" si="72"/>
        <v>-6.0000000000000053E-2</v>
      </c>
      <c r="D538" s="2">
        <f t="shared" si="73"/>
        <v>0</v>
      </c>
      <c r="E538" s="2">
        <f t="shared" si="74"/>
        <v>6.0000000000000053E-2</v>
      </c>
      <c r="F538" s="2">
        <f t="shared" si="75"/>
        <v>6.1144900400530557E-3</v>
      </c>
      <c r="G538" s="2">
        <f t="shared" si="75"/>
        <v>2.4229260793894505E-2</v>
      </c>
      <c r="H538" s="2">
        <f t="shared" si="76"/>
        <v>0.25235974353760876</v>
      </c>
      <c r="I538" s="2">
        <f t="shared" si="77"/>
        <v>20.150739022060421</v>
      </c>
    </row>
    <row r="539" spans="1:9" ht="13.5" x14ac:dyDescent="0.25">
      <c r="A539" s="3">
        <f>TITRES_STAT!B542</f>
        <v>43088</v>
      </c>
      <c r="B539" s="6">
        <f>TITRES_STAT!D542</f>
        <v>2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5.677740751477838E-3</v>
      </c>
      <c r="G539" s="2">
        <f t="shared" si="75"/>
        <v>2.2498599308616328E-2</v>
      </c>
      <c r="H539" s="2">
        <f t="shared" si="76"/>
        <v>0.25235974353760876</v>
      </c>
      <c r="I539" s="2">
        <f t="shared" si="77"/>
        <v>20.150739022060421</v>
      </c>
    </row>
    <row r="540" spans="1:9" ht="13.5" x14ac:dyDescent="0.25">
      <c r="A540" s="3">
        <f>TITRES_STAT!B543</f>
        <v>43089</v>
      </c>
      <c r="B540" s="6">
        <f>TITRES_STAT!D543</f>
        <v>2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5.2721878406579922E-3</v>
      </c>
      <c r="G540" s="2">
        <f t="shared" si="75"/>
        <v>2.089155650085802E-2</v>
      </c>
      <c r="H540" s="2">
        <f t="shared" si="76"/>
        <v>0.25235974353760871</v>
      </c>
      <c r="I540" s="2">
        <f t="shared" si="77"/>
        <v>20.150739022060407</v>
      </c>
    </row>
    <row r="541" spans="1:9" ht="13.5" x14ac:dyDescent="0.25">
      <c r="A541" s="3">
        <f>TITRES_STAT!B544</f>
        <v>43090</v>
      </c>
      <c r="B541" s="6">
        <f>TITRES_STAT!D544</f>
        <v>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4.8956029948967073E-3</v>
      </c>
      <c r="G541" s="2">
        <f t="shared" si="78"/>
        <v>1.9399302465082448E-2</v>
      </c>
      <c r="H541" s="2">
        <f t="shared" si="76"/>
        <v>0.25235974353760871</v>
      </c>
      <c r="I541" s="2">
        <f t="shared" si="77"/>
        <v>20.150739022060407</v>
      </c>
    </row>
    <row r="542" spans="1:9" ht="13.5" x14ac:dyDescent="0.25">
      <c r="A542" s="3">
        <f>TITRES_STAT!B545</f>
        <v>43091</v>
      </c>
      <c r="B542" s="6">
        <f>TITRES_STAT!D545</f>
        <v>1.97</v>
      </c>
      <c r="C542" s="2">
        <f t="shared" si="72"/>
        <v>-3.0000000000000027E-2</v>
      </c>
      <c r="D542" s="2">
        <f t="shared" si="73"/>
        <v>0</v>
      </c>
      <c r="E542" s="2">
        <f t="shared" si="74"/>
        <v>3.0000000000000027E-2</v>
      </c>
      <c r="F542" s="2">
        <f t="shared" si="78"/>
        <v>4.5459170666898004E-3</v>
      </c>
      <c r="G542" s="2">
        <f t="shared" si="78"/>
        <v>2.015649514614799E-2</v>
      </c>
      <c r="H542" s="2">
        <f t="shared" si="76"/>
        <v>0.22553112700044722</v>
      </c>
      <c r="I542" s="2">
        <f t="shared" si="77"/>
        <v>18.402725318976323</v>
      </c>
    </row>
    <row r="543" spans="1:9" ht="13.5" x14ac:dyDescent="0.25">
      <c r="A543" s="3">
        <f>TITRES_STAT!B546</f>
        <v>43094</v>
      </c>
      <c r="B543" s="6">
        <f>TITRES_STAT!D546</f>
        <v>1.95</v>
      </c>
      <c r="C543" s="2">
        <f t="shared" si="72"/>
        <v>-2.0000000000000018E-2</v>
      </c>
      <c r="D543" s="2">
        <f t="shared" si="73"/>
        <v>0</v>
      </c>
      <c r="E543" s="2">
        <f t="shared" si="74"/>
        <v>2.0000000000000018E-2</v>
      </c>
      <c r="F543" s="2">
        <f t="shared" si="78"/>
        <v>4.2212087047833859E-3</v>
      </c>
      <c r="G543" s="2">
        <f t="shared" si="78"/>
        <v>2.0145316921423132E-2</v>
      </c>
      <c r="H543" s="2">
        <f t="shared" si="76"/>
        <v>0.20953796464201693</v>
      </c>
      <c r="I543" s="2">
        <f t="shared" si="77"/>
        <v>17.323802209386074</v>
      </c>
    </row>
    <row r="544" spans="1:9" ht="13.5" x14ac:dyDescent="0.25">
      <c r="A544" s="3">
        <f>TITRES_STAT!B547</f>
        <v>43095</v>
      </c>
      <c r="B544" s="6">
        <f>TITRES_STAT!D547</f>
        <v>1.9</v>
      </c>
      <c r="C544" s="2">
        <f t="shared" si="72"/>
        <v>-5.0000000000000044E-2</v>
      </c>
      <c r="D544" s="2">
        <f t="shared" si="73"/>
        <v>0</v>
      </c>
      <c r="E544" s="2">
        <f t="shared" si="74"/>
        <v>5.0000000000000044E-2</v>
      </c>
      <c r="F544" s="2">
        <f t="shared" si="78"/>
        <v>3.9196937972988581E-3</v>
      </c>
      <c r="G544" s="2">
        <f t="shared" si="78"/>
        <v>2.2277794284178625E-2</v>
      </c>
      <c r="H544" s="2">
        <f t="shared" si="76"/>
        <v>0.17594622462613227</v>
      </c>
      <c r="I544" s="2">
        <f t="shared" si="77"/>
        <v>14.962097835899826</v>
      </c>
    </row>
    <row r="545" spans="1:9" ht="13.5" x14ac:dyDescent="0.25">
      <c r="A545" s="3">
        <f>TITRES_STAT!B548</f>
        <v>43096</v>
      </c>
      <c r="B545" s="6">
        <f>TITRES_STAT!D548</f>
        <v>1.94</v>
      </c>
      <c r="C545" s="2">
        <f t="shared" si="72"/>
        <v>4.0000000000000036E-2</v>
      </c>
      <c r="D545" s="2">
        <f t="shared" si="73"/>
        <v>4.0000000000000036E-2</v>
      </c>
      <c r="E545" s="2">
        <f t="shared" si="74"/>
        <v>0</v>
      </c>
      <c r="F545" s="2">
        <f t="shared" si="78"/>
        <v>6.496858526063228E-3</v>
      </c>
      <c r="G545" s="2">
        <f t="shared" si="78"/>
        <v>2.0686523263880152E-2</v>
      </c>
      <c r="H545" s="2">
        <f t="shared" si="76"/>
        <v>0.31406237013288324</v>
      </c>
      <c r="I545" s="2">
        <f t="shared" si="77"/>
        <v>23.900111385209513</v>
      </c>
    </row>
    <row r="546" spans="1:9" ht="13.5" x14ac:dyDescent="0.25">
      <c r="A546" s="3">
        <f>TITRES_STAT!B549</f>
        <v>43097</v>
      </c>
      <c r="B546" s="6">
        <f>TITRES_STAT!D549</f>
        <v>1.9</v>
      </c>
      <c r="C546" s="2">
        <f t="shared" si="72"/>
        <v>-4.0000000000000036E-2</v>
      </c>
      <c r="D546" s="2">
        <f t="shared" si="73"/>
        <v>0</v>
      </c>
      <c r="E546" s="2">
        <f t="shared" si="74"/>
        <v>4.0000000000000036E-2</v>
      </c>
      <c r="F546" s="2">
        <f t="shared" si="78"/>
        <v>6.0327972027729975E-3</v>
      </c>
      <c r="G546" s="2">
        <f t="shared" si="78"/>
        <v>2.2066057316460143E-2</v>
      </c>
      <c r="H546" s="2">
        <f t="shared" si="76"/>
        <v>0.27339715093882411</v>
      </c>
      <c r="I546" s="2">
        <f t="shared" si="77"/>
        <v>21.469904399994888</v>
      </c>
    </row>
    <row r="547" spans="1:9" ht="13.5" x14ac:dyDescent="0.25">
      <c r="A547" s="3">
        <f>TITRES_STAT!B550</f>
        <v>43098</v>
      </c>
      <c r="B547" s="6">
        <f>TITRES_STAT!D550</f>
        <v>1.89</v>
      </c>
      <c r="C547" s="2">
        <f t="shared" si="72"/>
        <v>-1.0000000000000009E-2</v>
      </c>
      <c r="D547" s="2">
        <f t="shared" si="73"/>
        <v>0</v>
      </c>
      <c r="E547" s="2">
        <f t="shared" si="74"/>
        <v>1.0000000000000009E-2</v>
      </c>
      <c r="F547" s="2">
        <f t="shared" si="78"/>
        <v>5.6018831168606403E-3</v>
      </c>
      <c r="G547" s="2">
        <f t="shared" si="78"/>
        <v>2.1204196079570133E-2</v>
      </c>
      <c r="H547" s="2">
        <f t="shared" si="76"/>
        <v>0.26418747948939952</v>
      </c>
      <c r="I547" s="2">
        <f t="shared" si="77"/>
        <v>20.89780857473005</v>
      </c>
    </row>
    <row r="548" spans="1:9" ht="13.5" x14ac:dyDescent="0.25">
      <c r="A548" s="3">
        <f>TITRES_STAT!B551</f>
        <v>43102</v>
      </c>
      <c r="B548" s="6">
        <f>TITRES_STAT!D551</f>
        <v>1.89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5.2017486085134523E-3</v>
      </c>
      <c r="G548" s="2">
        <f t="shared" si="78"/>
        <v>1.9689610645315124E-2</v>
      </c>
      <c r="H548" s="2">
        <f t="shared" si="76"/>
        <v>0.26418747948939952</v>
      </c>
      <c r="I548" s="2">
        <f t="shared" si="77"/>
        <v>20.89780857473005</v>
      </c>
    </row>
    <row r="549" spans="1:9" ht="13.5" x14ac:dyDescent="0.25">
      <c r="A549" s="3">
        <f>TITRES_STAT!B552</f>
        <v>43103</v>
      </c>
      <c r="B549" s="6">
        <f>TITRES_STAT!D552</f>
        <v>1.9</v>
      </c>
      <c r="C549" s="2">
        <f t="shared" si="72"/>
        <v>1.0000000000000009E-2</v>
      </c>
      <c r="D549" s="2">
        <f t="shared" si="73"/>
        <v>1.0000000000000009E-2</v>
      </c>
      <c r="E549" s="2">
        <f t="shared" si="74"/>
        <v>0</v>
      </c>
      <c r="F549" s="2">
        <f t="shared" si="78"/>
        <v>5.5444808507624918E-3</v>
      </c>
      <c r="G549" s="2">
        <f t="shared" si="78"/>
        <v>1.8283209884935474E-2</v>
      </c>
      <c r="H549" s="2">
        <f t="shared" si="76"/>
        <v>0.30325533019947937</v>
      </c>
      <c r="I549" s="2">
        <f t="shared" si="77"/>
        <v>23.269065022973081</v>
      </c>
    </row>
    <row r="550" spans="1:9" ht="13.5" x14ac:dyDescent="0.25">
      <c r="A550" s="3">
        <f>TITRES_STAT!B553</f>
        <v>43104</v>
      </c>
      <c r="B550" s="6">
        <f>TITRES_STAT!D553</f>
        <v>1.89</v>
      </c>
      <c r="C550" s="2">
        <f t="shared" si="72"/>
        <v>-1.0000000000000009E-2</v>
      </c>
      <c r="D550" s="2">
        <f t="shared" si="73"/>
        <v>0</v>
      </c>
      <c r="E550" s="2">
        <f t="shared" si="74"/>
        <v>1.0000000000000009E-2</v>
      </c>
      <c r="F550" s="2">
        <f t="shared" si="78"/>
        <v>5.1484465042794568E-3</v>
      </c>
      <c r="G550" s="2">
        <f t="shared" si="78"/>
        <v>1.7691552036011512E-2</v>
      </c>
      <c r="H550" s="2">
        <f t="shared" si="76"/>
        <v>0.29101157963980151</v>
      </c>
      <c r="I550" s="2">
        <f t="shared" si="77"/>
        <v>22.541360916452447</v>
      </c>
    </row>
    <row r="551" spans="1:9" ht="13.5" x14ac:dyDescent="0.25">
      <c r="A551" s="3">
        <f>TITRES_STAT!B554</f>
        <v>43105</v>
      </c>
      <c r="B551" s="6">
        <f>TITRES_STAT!D554</f>
        <v>1.84</v>
      </c>
      <c r="C551" s="2">
        <f t="shared" si="72"/>
        <v>-4.9999999999999822E-2</v>
      </c>
      <c r="D551" s="2">
        <f t="shared" si="73"/>
        <v>0</v>
      </c>
      <c r="E551" s="2">
        <f t="shared" si="74"/>
        <v>4.9999999999999822E-2</v>
      </c>
      <c r="F551" s="2">
        <f t="shared" si="78"/>
        <v>4.7807003254023523E-3</v>
      </c>
      <c r="G551" s="2">
        <f t="shared" si="78"/>
        <v>1.9999298319153536E-2</v>
      </c>
      <c r="H551" s="2">
        <f t="shared" si="76"/>
        <v>0.23904340287898132</v>
      </c>
      <c r="I551" s="2">
        <f t="shared" si="77"/>
        <v>19.29257702543363</v>
      </c>
    </row>
    <row r="552" spans="1:9" ht="13.5" x14ac:dyDescent="0.25">
      <c r="A552" s="3">
        <f>TITRES_STAT!B555</f>
        <v>43108</v>
      </c>
      <c r="B552" s="6">
        <f>TITRES_STAT!D555</f>
        <v>1.86</v>
      </c>
      <c r="C552" s="2">
        <f t="shared" si="72"/>
        <v>2.0000000000000018E-2</v>
      </c>
      <c r="D552" s="2">
        <f t="shared" si="73"/>
        <v>2.0000000000000018E-2</v>
      </c>
      <c r="E552" s="2">
        <f t="shared" si="74"/>
        <v>0</v>
      </c>
      <c r="F552" s="2">
        <f t="shared" si="78"/>
        <v>5.8677931593021856E-3</v>
      </c>
      <c r="G552" s="2">
        <f t="shared" si="78"/>
        <v>1.857077701064257E-2</v>
      </c>
      <c r="H552" s="2">
        <f t="shared" si="76"/>
        <v>0.31596917866923185</v>
      </c>
      <c r="I552" s="2">
        <f t="shared" si="77"/>
        <v>24.010378342504524</v>
      </c>
    </row>
    <row r="553" spans="1:9" ht="13.5" x14ac:dyDescent="0.25">
      <c r="A553" s="3">
        <f>TITRES_STAT!B556</f>
        <v>43109</v>
      </c>
      <c r="B553" s="6">
        <f>TITRES_STAT!D556</f>
        <v>1.81</v>
      </c>
      <c r="C553" s="2">
        <f t="shared" si="72"/>
        <v>-5.0000000000000044E-2</v>
      </c>
      <c r="D553" s="2">
        <f t="shared" si="73"/>
        <v>0</v>
      </c>
      <c r="E553" s="2">
        <f t="shared" si="74"/>
        <v>5.0000000000000044E-2</v>
      </c>
      <c r="F553" s="2">
        <f t="shared" si="78"/>
        <v>5.4486650764948869E-3</v>
      </c>
      <c r="G553" s="2">
        <f t="shared" si="78"/>
        <v>2.0815721509882392E-2</v>
      </c>
      <c r="H553" s="2">
        <f t="shared" si="76"/>
        <v>0.26175720471222197</v>
      </c>
      <c r="I553" s="2">
        <f t="shared" si="77"/>
        <v>20.745449578940423</v>
      </c>
    </row>
    <row r="554" spans="1:9" ht="13.5" x14ac:dyDescent="0.25">
      <c r="A554" s="3">
        <f>TITRES_STAT!B557</f>
        <v>43110</v>
      </c>
      <c r="B554" s="6">
        <f>TITRES_STAT!D557</f>
        <v>1.78</v>
      </c>
      <c r="C554" s="2">
        <f t="shared" si="72"/>
        <v>-3.0000000000000027E-2</v>
      </c>
      <c r="D554" s="2">
        <f t="shared" si="73"/>
        <v>0</v>
      </c>
      <c r="E554" s="2">
        <f t="shared" si="74"/>
        <v>3.0000000000000027E-2</v>
      </c>
      <c r="F554" s="2">
        <f t="shared" si="78"/>
        <v>5.0594747138881097E-3</v>
      </c>
      <c r="G554" s="2">
        <f t="shared" si="78"/>
        <v>2.1471741402033652E-2</v>
      </c>
      <c r="H554" s="2">
        <f t="shared" si="76"/>
        <v>0.23563411179164592</v>
      </c>
      <c r="I554" s="2">
        <f t="shared" si="77"/>
        <v>19.069893712304605</v>
      </c>
    </row>
    <row r="555" spans="1:9" ht="13.5" x14ac:dyDescent="0.25">
      <c r="A555" s="3">
        <f>TITRES_STAT!B558</f>
        <v>43111</v>
      </c>
      <c r="B555" s="6">
        <f>TITRES_STAT!D558</f>
        <v>1.73</v>
      </c>
      <c r="C555" s="2">
        <f t="shared" si="72"/>
        <v>-5.0000000000000044E-2</v>
      </c>
      <c r="D555" s="2">
        <f t="shared" si="73"/>
        <v>0</v>
      </c>
      <c r="E555" s="2">
        <f t="shared" si="74"/>
        <v>5.0000000000000044E-2</v>
      </c>
      <c r="F555" s="2">
        <f t="shared" si="78"/>
        <v>4.6980836628961022E-3</v>
      </c>
      <c r="G555" s="2">
        <f t="shared" si="78"/>
        <v>2.3509474159031252E-2</v>
      </c>
      <c r="H555" s="2">
        <f t="shared" si="76"/>
        <v>0.1998378879559633</v>
      </c>
      <c r="I555" s="2">
        <f t="shared" si="77"/>
        <v>16.655407364773751</v>
      </c>
    </row>
    <row r="556" spans="1:9" ht="13.5" x14ac:dyDescent="0.25">
      <c r="A556" s="3">
        <f>TITRES_STAT!B559</f>
        <v>43112</v>
      </c>
      <c r="B556" s="6">
        <f>TITRES_STAT!D559</f>
        <v>1.79</v>
      </c>
      <c r="C556" s="2">
        <f t="shared" si="72"/>
        <v>6.0000000000000053E-2</v>
      </c>
      <c r="D556" s="2">
        <f t="shared" si="73"/>
        <v>6.0000000000000053E-2</v>
      </c>
      <c r="E556" s="2">
        <f t="shared" si="74"/>
        <v>0</v>
      </c>
      <c r="F556" s="2">
        <f t="shared" si="78"/>
        <v>8.6482205441178132E-3</v>
      </c>
      <c r="G556" s="2">
        <f t="shared" si="78"/>
        <v>2.1830226004814737E-2</v>
      </c>
      <c r="H556" s="2">
        <f t="shared" si="76"/>
        <v>0.39615808568406102</v>
      </c>
      <c r="I556" s="2">
        <f t="shared" si="77"/>
        <v>28.374873142675639</v>
      </c>
    </row>
    <row r="557" spans="1:9" ht="13.5" x14ac:dyDescent="0.25">
      <c r="A557" s="3">
        <f>TITRES_STAT!B560</f>
        <v>43115</v>
      </c>
      <c r="B557" s="6">
        <f>TITRES_STAT!D560</f>
        <v>1.8</v>
      </c>
      <c r="C557" s="2">
        <f t="shared" si="72"/>
        <v>1.0000000000000009E-2</v>
      </c>
      <c r="D557" s="2">
        <f t="shared" si="73"/>
        <v>1.0000000000000009E-2</v>
      </c>
      <c r="E557" s="2">
        <f t="shared" si="74"/>
        <v>0</v>
      </c>
      <c r="F557" s="2">
        <f t="shared" ref="F557:G572" si="79">((F556*13)+D557)/14</f>
        <v>8.7447762195379704E-3</v>
      </c>
      <c r="G557" s="2">
        <f t="shared" si="79"/>
        <v>2.0270924147327972E-2</v>
      </c>
      <c r="H557" s="2">
        <f t="shared" si="76"/>
        <v>0.43139504425064262</v>
      </c>
      <c r="I557" s="2">
        <f t="shared" si="77"/>
        <v>30.13808424050292</v>
      </c>
    </row>
    <row r="558" spans="1:9" ht="13.5" x14ac:dyDescent="0.25">
      <c r="A558" s="3">
        <f>TITRES_STAT!B561</f>
        <v>43116</v>
      </c>
      <c r="B558" s="6">
        <f>TITRES_STAT!D561</f>
        <v>1.77</v>
      </c>
      <c r="C558" s="2">
        <f t="shared" si="72"/>
        <v>-3.0000000000000027E-2</v>
      </c>
      <c r="D558" s="2">
        <f t="shared" si="73"/>
        <v>0</v>
      </c>
      <c r="E558" s="2">
        <f t="shared" si="74"/>
        <v>3.0000000000000027E-2</v>
      </c>
      <c r="F558" s="2">
        <f t="shared" si="79"/>
        <v>8.1201493467138296E-3</v>
      </c>
      <c r="G558" s="2">
        <f t="shared" si="79"/>
        <v>2.0965858136804547E-2</v>
      </c>
      <c r="H558" s="2">
        <f t="shared" si="76"/>
        <v>0.38730345754173073</v>
      </c>
      <c r="I558" s="2">
        <f t="shared" si="77"/>
        <v>27.917717312405699</v>
      </c>
    </row>
    <row r="559" spans="1:9" ht="13.5" x14ac:dyDescent="0.25">
      <c r="A559" s="3">
        <f>TITRES_STAT!B562</f>
        <v>43117</v>
      </c>
      <c r="B559" s="6">
        <f>TITRES_STAT!D562</f>
        <v>1.78</v>
      </c>
      <c r="C559" s="2">
        <f t="shared" si="72"/>
        <v>1.0000000000000009E-2</v>
      </c>
      <c r="D559" s="2">
        <f t="shared" si="73"/>
        <v>1.0000000000000009E-2</v>
      </c>
      <c r="E559" s="2">
        <f t="shared" si="74"/>
        <v>0</v>
      </c>
      <c r="F559" s="2">
        <f t="shared" si="79"/>
        <v>8.2544243933771275E-3</v>
      </c>
      <c r="G559" s="2">
        <f t="shared" si="79"/>
        <v>1.9468296841318507E-2</v>
      </c>
      <c r="H559" s="2">
        <f t="shared" si="76"/>
        <v>0.42399314437503149</v>
      </c>
      <c r="I559" s="2">
        <f t="shared" si="77"/>
        <v>29.774942811337453</v>
      </c>
    </row>
    <row r="560" spans="1:9" ht="13.5" x14ac:dyDescent="0.25">
      <c r="A560" s="3">
        <f>TITRES_STAT!B563</f>
        <v>43118</v>
      </c>
      <c r="B560" s="6">
        <f>TITRES_STAT!D563</f>
        <v>1.73</v>
      </c>
      <c r="C560" s="2">
        <f t="shared" si="72"/>
        <v>-5.0000000000000044E-2</v>
      </c>
      <c r="D560" s="2">
        <f t="shared" si="73"/>
        <v>0</v>
      </c>
      <c r="E560" s="2">
        <f t="shared" si="74"/>
        <v>5.0000000000000044E-2</v>
      </c>
      <c r="F560" s="2">
        <f t="shared" si="79"/>
        <v>7.6648226509930468E-3</v>
      </c>
      <c r="G560" s="2">
        <f t="shared" si="79"/>
        <v>2.164913278122433E-2</v>
      </c>
      <c r="H560" s="2">
        <f t="shared" si="76"/>
        <v>0.35404756063210657</v>
      </c>
      <c r="I560" s="2">
        <f t="shared" si="77"/>
        <v>26.14735042739764</v>
      </c>
    </row>
    <row r="561" spans="1:9" ht="13.5" x14ac:dyDescent="0.25">
      <c r="A561" s="3">
        <f>TITRES_STAT!B564</f>
        <v>43119</v>
      </c>
      <c r="B561" s="6">
        <f>TITRES_STAT!D564</f>
        <v>1.7</v>
      </c>
      <c r="C561" s="2">
        <f t="shared" si="72"/>
        <v>-3.0000000000000027E-2</v>
      </c>
      <c r="D561" s="2">
        <f t="shared" si="73"/>
        <v>0</v>
      </c>
      <c r="E561" s="2">
        <f t="shared" si="74"/>
        <v>3.0000000000000027E-2</v>
      </c>
      <c r="F561" s="2">
        <f t="shared" si="79"/>
        <v>7.1173353187792571E-3</v>
      </c>
      <c r="G561" s="2">
        <f t="shared" si="79"/>
        <v>2.2245623296851168E-2</v>
      </c>
      <c r="H561" s="2">
        <f t="shared" si="76"/>
        <v>0.31994317371123987</v>
      </c>
      <c r="I561" s="2">
        <f t="shared" si="77"/>
        <v>24.239162721806153</v>
      </c>
    </row>
    <row r="562" spans="1:9" ht="13.5" x14ac:dyDescent="0.25">
      <c r="A562" s="3">
        <f>TITRES_STAT!B565</f>
        <v>43122</v>
      </c>
      <c r="B562" s="6">
        <f>TITRES_STAT!D565</f>
        <v>1.7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6.6089542245807388E-3</v>
      </c>
      <c r="G562" s="2">
        <f t="shared" si="79"/>
        <v>2.0656650204218942E-2</v>
      </c>
      <c r="H562" s="2">
        <f t="shared" si="76"/>
        <v>0.31994317371123981</v>
      </c>
      <c r="I562" s="2">
        <f t="shared" si="77"/>
        <v>24.239162721806153</v>
      </c>
    </row>
    <row r="563" spans="1:9" ht="13.5" x14ac:dyDescent="0.25">
      <c r="A563" s="3">
        <f>TITRES_STAT!B566</f>
        <v>43123</v>
      </c>
      <c r="B563" s="6">
        <f>TITRES_STAT!D566</f>
        <v>1.69</v>
      </c>
      <c r="C563" s="2">
        <f t="shared" si="72"/>
        <v>-1.0000000000000009E-2</v>
      </c>
      <c r="D563" s="2">
        <f t="shared" si="73"/>
        <v>0</v>
      </c>
      <c r="E563" s="2">
        <f t="shared" si="74"/>
        <v>1.0000000000000009E-2</v>
      </c>
      <c r="F563" s="2">
        <f t="shared" si="79"/>
        <v>6.1368860656821145E-3</v>
      </c>
      <c r="G563" s="2">
        <f t="shared" si="79"/>
        <v>1.989546090391759E-2</v>
      </c>
      <c r="H563" s="2">
        <f t="shared" si="76"/>
        <v>0.30845659194925751</v>
      </c>
      <c r="I563" s="2">
        <f t="shared" si="77"/>
        <v>23.57407909801104</v>
      </c>
    </row>
    <row r="564" spans="1:9" ht="13.5" x14ac:dyDescent="0.25">
      <c r="A564" s="3">
        <f>TITRES_STAT!B567</f>
        <v>43124</v>
      </c>
      <c r="B564" s="6">
        <f>TITRES_STAT!D567</f>
        <v>1.64</v>
      </c>
      <c r="C564" s="2">
        <f t="shared" si="72"/>
        <v>-5.0000000000000044E-2</v>
      </c>
      <c r="D564" s="2">
        <f t="shared" si="73"/>
        <v>0</v>
      </c>
      <c r="E564" s="2">
        <f t="shared" si="74"/>
        <v>5.0000000000000044E-2</v>
      </c>
      <c r="F564" s="2">
        <f t="shared" si="79"/>
        <v>5.6985370609905347E-3</v>
      </c>
      <c r="G564" s="2">
        <f t="shared" si="79"/>
        <v>2.2045785125066338E-2</v>
      </c>
      <c r="H564" s="2">
        <f t="shared" si="76"/>
        <v>0.25848646481232485</v>
      </c>
      <c r="I564" s="2">
        <f t="shared" si="77"/>
        <v>20.539471185403045</v>
      </c>
    </row>
    <row r="565" spans="1:9" ht="13.5" x14ac:dyDescent="0.25">
      <c r="A565" s="3">
        <f>TITRES_STAT!B568</f>
        <v>43125</v>
      </c>
      <c r="B565" s="6">
        <f>TITRES_STAT!D568</f>
        <v>1.7</v>
      </c>
      <c r="C565" s="2">
        <f t="shared" si="72"/>
        <v>6.0000000000000053E-2</v>
      </c>
      <c r="D565" s="2">
        <f t="shared" si="73"/>
        <v>6.0000000000000053E-2</v>
      </c>
      <c r="E565" s="2">
        <f t="shared" si="74"/>
        <v>0</v>
      </c>
      <c r="F565" s="2">
        <f t="shared" si="79"/>
        <v>9.5772129852055004E-3</v>
      </c>
      <c r="G565" s="2">
        <f t="shared" si="79"/>
        <v>2.0471086187561601E-2</v>
      </c>
      <c r="H565" s="2">
        <f t="shared" si="76"/>
        <v>0.46784097812184938</v>
      </c>
      <c r="I565" s="2">
        <f t="shared" si="77"/>
        <v>31.872729069089431</v>
      </c>
    </row>
    <row r="566" spans="1:9" ht="13.5" x14ac:dyDescent="0.25">
      <c r="A566" s="3">
        <f>TITRES_STAT!B569</f>
        <v>43126</v>
      </c>
      <c r="B566" s="6">
        <f>TITRES_STAT!D569</f>
        <v>1.7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8.8931263434051076E-3</v>
      </c>
      <c r="G566" s="2">
        <f t="shared" si="79"/>
        <v>1.9008865745592914E-2</v>
      </c>
      <c r="H566" s="2">
        <f t="shared" si="76"/>
        <v>0.46784097812184944</v>
      </c>
      <c r="I566" s="2">
        <f t="shared" si="77"/>
        <v>31.872729069089445</v>
      </c>
    </row>
    <row r="567" spans="1:9" ht="13.5" x14ac:dyDescent="0.25">
      <c r="A567" s="3">
        <f>TITRES_STAT!B570</f>
        <v>43129</v>
      </c>
      <c r="B567" s="6">
        <f>TITRES_STAT!D570</f>
        <v>1.7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8.2579030331618852E-3</v>
      </c>
      <c r="G567" s="2">
        <f t="shared" si="79"/>
        <v>1.7651089620907705E-2</v>
      </c>
      <c r="H567" s="2">
        <f t="shared" si="76"/>
        <v>0.46784097812184944</v>
      </c>
      <c r="I567" s="2">
        <f t="shared" si="77"/>
        <v>31.872729069089445</v>
      </c>
    </row>
    <row r="568" spans="1:9" ht="13.5" x14ac:dyDescent="0.25">
      <c r="A568" s="3">
        <f>TITRES_STAT!B571</f>
        <v>43130</v>
      </c>
      <c r="B568" s="6">
        <f>TITRES_STAT!D571</f>
        <v>1.65</v>
      </c>
      <c r="C568" s="2">
        <f t="shared" si="72"/>
        <v>-5.0000000000000044E-2</v>
      </c>
      <c r="D568" s="2">
        <f t="shared" si="73"/>
        <v>0</v>
      </c>
      <c r="E568" s="2">
        <f t="shared" si="74"/>
        <v>5.0000000000000044E-2</v>
      </c>
      <c r="F568" s="2">
        <f t="shared" si="79"/>
        <v>7.6680528165074648E-3</v>
      </c>
      <c r="G568" s="2">
        <f t="shared" si="79"/>
        <v>1.9961726076557159E-2</v>
      </c>
      <c r="H568" s="2">
        <f t="shared" si="76"/>
        <v>0.3841377637935201</v>
      </c>
      <c r="I568" s="2">
        <f t="shared" si="77"/>
        <v>27.752856243204434</v>
      </c>
    </row>
    <row r="569" spans="1:9" ht="13.5" x14ac:dyDescent="0.25">
      <c r="A569" s="3">
        <f>TITRES_STAT!B572</f>
        <v>43131</v>
      </c>
      <c r="B569" s="6">
        <f>TITRES_STAT!D572</f>
        <v>1.64</v>
      </c>
      <c r="C569" s="2">
        <f t="shared" si="72"/>
        <v>-1.0000000000000009E-2</v>
      </c>
      <c r="D569" s="2">
        <f t="shared" si="73"/>
        <v>0</v>
      </c>
      <c r="E569" s="2">
        <f t="shared" si="74"/>
        <v>1.0000000000000009E-2</v>
      </c>
      <c r="F569" s="2">
        <f t="shared" si="79"/>
        <v>7.1203347581855038E-3</v>
      </c>
      <c r="G569" s="2">
        <f t="shared" si="79"/>
        <v>1.9250174213945932E-2</v>
      </c>
      <c r="H569" s="2">
        <f t="shared" si="76"/>
        <v>0.36988417242619676</v>
      </c>
      <c r="I569" s="2">
        <f t="shared" si="77"/>
        <v>27.001127531176323</v>
      </c>
    </row>
    <row r="570" spans="1:9" ht="13.5" x14ac:dyDescent="0.25">
      <c r="A570" s="3">
        <f>TITRES_STAT!B573</f>
        <v>43132</v>
      </c>
      <c r="B570" s="6">
        <f>TITRES_STAT!D573</f>
        <v>1.6</v>
      </c>
      <c r="C570" s="2">
        <f t="shared" si="72"/>
        <v>-3.9999999999999813E-2</v>
      </c>
      <c r="D570" s="2">
        <f t="shared" si="73"/>
        <v>0</v>
      </c>
      <c r="E570" s="2">
        <f t="shared" si="74"/>
        <v>3.9999999999999813E-2</v>
      </c>
      <c r="F570" s="2">
        <f t="shared" si="79"/>
        <v>6.611739418315111E-3</v>
      </c>
      <c r="G570" s="2">
        <f t="shared" si="79"/>
        <v>2.0732304627235496E-2</v>
      </c>
      <c r="H570" s="2">
        <f t="shared" si="76"/>
        <v>0.31891000721788731</v>
      </c>
      <c r="I570" s="2">
        <f t="shared" si="77"/>
        <v>24.179815565324063</v>
      </c>
    </row>
    <row r="571" spans="1:9" ht="13.5" x14ac:dyDescent="0.25">
      <c r="A571" s="3">
        <f>TITRES_STAT!B574</f>
        <v>43133</v>
      </c>
      <c r="B571" s="6">
        <f>TITRES_STAT!D574</f>
        <v>1.56</v>
      </c>
      <c r="C571" s="2">
        <f t="shared" si="72"/>
        <v>-4.0000000000000036E-2</v>
      </c>
      <c r="D571" s="2">
        <f t="shared" si="73"/>
        <v>0</v>
      </c>
      <c r="E571" s="2">
        <f t="shared" si="74"/>
        <v>4.0000000000000036E-2</v>
      </c>
      <c r="F571" s="2">
        <f t="shared" si="79"/>
        <v>6.1394723170068886E-3</v>
      </c>
      <c r="G571" s="2">
        <f t="shared" si="79"/>
        <v>2.2108568582432962E-2</v>
      </c>
      <c r="H571" s="2">
        <f t="shared" si="76"/>
        <v>0.27769650912113747</v>
      </c>
      <c r="I571" s="2">
        <f t="shared" si="77"/>
        <v>21.734152604999352</v>
      </c>
    </row>
    <row r="572" spans="1:9" ht="13.5" x14ac:dyDescent="0.25">
      <c r="A572" s="3">
        <f>TITRES_STAT!B575</f>
        <v>43136</v>
      </c>
      <c r="B572" s="6">
        <f>TITRES_STAT!D575</f>
        <v>1.52</v>
      </c>
      <c r="C572" s="2">
        <f t="shared" si="72"/>
        <v>-4.0000000000000036E-2</v>
      </c>
      <c r="D572" s="2">
        <f t="shared" si="73"/>
        <v>0</v>
      </c>
      <c r="E572" s="2">
        <f t="shared" si="74"/>
        <v>4.0000000000000036E-2</v>
      </c>
      <c r="F572" s="2">
        <f t="shared" si="79"/>
        <v>5.7009385800778243E-3</v>
      </c>
      <c r="G572" s="2">
        <f t="shared" si="79"/>
        <v>2.3386527969402039E-2</v>
      </c>
      <c r="H572" s="2">
        <f t="shared" si="76"/>
        <v>0.24377019913074294</v>
      </c>
      <c r="I572" s="2">
        <f t="shared" si="77"/>
        <v>19.59929569796023</v>
      </c>
    </row>
    <row r="573" spans="1:9" ht="13.5" x14ac:dyDescent="0.25">
      <c r="A573" s="3">
        <f>TITRES_STAT!B576</f>
        <v>43137</v>
      </c>
      <c r="B573" s="6">
        <f>TITRES_STAT!D576</f>
        <v>1.5</v>
      </c>
      <c r="C573" s="2">
        <f t="shared" si="72"/>
        <v>-2.0000000000000018E-2</v>
      </c>
      <c r="D573" s="2">
        <f t="shared" si="73"/>
        <v>0</v>
      </c>
      <c r="E573" s="2">
        <f t="shared" si="74"/>
        <v>2.0000000000000018E-2</v>
      </c>
      <c r="F573" s="2">
        <f t="shared" ref="F573:G588" si="80">((F572*13)+D573)/14</f>
        <v>5.2937286815008368E-3</v>
      </c>
      <c r="G573" s="2">
        <f t="shared" si="80"/>
        <v>2.3144633114444754E-2</v>
      </c>
      <c r="H573" s="2">
        <f t="shared" si="76"/>
        <v>0.22872381062705105</v>
      </c>
      <c r="I573" s="2">
        <f t="shared" si="77"/>
        <v>18.61474553100156</v>
      </c>
    </row>
    <row r="574" spans="1:9" ht="13.5" x14ac:dyDescent="0.25">
      <c r="A574" s="3">
        <f>TITRES_STAT!B577</f>
        <v>43138</v>
      </c>
      <c r="B574" s="6">
        <f>TITRES_STAT!D577</f>
        <v>1.46</v>
      </c>
      <c r="C574" s="2">
        <f t="shared" si="72"/>
        <v>-4.0000000000000036E-2</v>
      </c>
      <c r="D574" s="2">
        <f t="shared" si="73"/>
        <v>0</v>
      </c>
      <c r="E574" s="2">
        <f t="shared" si="74"/>
        <v>4.0000000000000036E-2</v>
      </c>
      <c r="F574" s="2">
        <f t="shared" si="80"/>
        <v>4.9156052042507777E-3</v>
      </c>
      <c r="G574" s="2">
        <f t="shared" si="80"/>
        <v>2.4348587891984415E-2</v>
      </c>
      <c r="H574" s="2">
        <f t="shared" si="76"/>
        <v>0.20188461138105676</v>
      </c>
      <c r="I574" s="2">
        <f t="shared" si="77"/>
        <v>16.797337237646801</v>
      </c>
    </row>
    <row r="575" spans="1:9" ht="13.5" x14ac:dyDescent="0.25">
      <c r="A575" s="3">
        <f>TITRES_STAT!B578</f>
        <v>43139</v>
      </c>
      <c r="B575" s="6">
        <f>TITRES_STAT!D578</f>
        <v>1.45</v>
      </c>
      <c r="C575" s="2">
        <f t="shared" si="72"/>
        <v>-1.0000000000000009E-2</v>
      </c>
      <c r="D575" s="2">
        <f t="shared" si="73"/>
        <v>0</v>
      </c>
      <c r="E575" s="2">
        <f t="shared" si="74"/>
        <v>1.0000000000000009E-2</v>
      </c>
      <c r="F575" s="2">
        <f t="shared" si="80"/>
        <v>4.5644905468042937E-3</v>
      </c>
      <c r="G575" s="2">
        <f t="shared" si="80"/>
        <v>2.3323688756842674E-2</v>
      </c>
      <c r="H575" s="2">
        <f t="shared" si="76"/>
        <v>0.19570191466669995</v>
      </c>
      <c r="I575" s="2">
        <f t="shared" si="77"/>
        <v>16.367115605167484</v>
      </c>
    </row>
    <row r="576" spans="1:9" ht="13.5" x14ac:dyDescent="0.25">
      <c r="A576" s="3">
        <f>TITRES_STAT!B579</f>
        <v>43140</v>
      </c>
      <c r="B576" s="6">
        <f>TITRES_STAT!D579</f>
        <v>1.44</v>
      </c>
      <c r="C576" s="2">
        <f t="shared" si="72"/>
        <v>-1.0000000000000009E-2</v>
      </c>
      <c r="D576" s="2">
        <f t="shared" si="73"/>
        <v>0</v>
      </c>
      <c r="E576" s="2">
        <f t="shared" si="74"/>
        <v>1.0000000000000009E-2</v>
      </c>
      <c r="F576" s="2">
        <f t="shared" si="80"/>
        <v>4.238455507746844E-3</v>
      </c>
      <c r="G576" s="2">
        <f t="shared" si="80"/>
        <v>2.2371996702782483E-2</v>
      </c>
      <c r="H576" s="2">
        <f t="shared" si="76"/>
        <v>0.18945360863653679</v>
      </c>
      <c r="I576" s="2">
        <f t="shared" si="77"/>
        <v>15.92778459461789</v>
      </c>
    </row>
    <row r="577" spans="1:9" ht="13.5" x14ac:dyDescent="0.25">
      <c r="A577" s="3">
        <f>TITRES_STAT!B580</f>
        <v>43143</v>
      </c>
      <c r="B577" s="6">
        <f>TITRES_STAT!D580</f>
        <v>1.49</v>
      </c>
      <c r="C577" s="2">
        <f t="shared" si="72"/>
        <v>5.0000000000000044E-2</v>
      </c>
      <c r="D577" s="2">
        <f t="shared" si="73"/>
        <v>5.0000000000000044E-2</v>
      </c>
      <c r="E577" s="2">
        <f t="shared" si="74"/>
        <v>0</v>
      </c>
      <c r="F577" s="2">
        <f t="shared" si="80"/>
        <v>7.5071372571935014E-3</v>
      </c>
      <c r="G577" s="2">
        <f t="shared" si="80"/>
        <v>2.0773996938298019E-2</v>
      </c>
      <c r="H577" s="2">
        <f t="shared" si="76"/>
        <v>0.36137182842044596</v>
      </c>
      <c r="I577" s="2">
        <f t="shared" si="77"/>
        <v>26.544682420800015</v>
      </c>
    </row>
    <row r="578" spans="1:9" ht="13.5" x14ac:dyDescent="0.25">
      <c r="A578" s="3">
        <f>TITRES_STAT!B581</f>
        <v>43144</v>
      </c>
      <c r="B578" s="6">
        <f>TITRES_STAT!D581</f>
        <v>1.45</v>
      </c>
      <c r="C578" s="2">
        <f t="shared" si="72"/>
        <v>-4.0000000000000036E-2</v>
      </c>
      <c r="D578" s="2">
        <f t="shared" si="73"/>
        <v>0</v>
      </c>
      <c r="E578" s="2">
        <f t="shared" si="74"/>
        <v>4.0000000000000036E-2</v>
      </c>
      <c r="F578" s="2">
        <f t="shared" si="80"/>
        <v>6.9709131673939663E-3</v>
      </c>
      <c r="G578" s="2">
        <f t="shared" si="80"/>
        <v>2.2147282871276736E-2</v>
      </c>
      <c r="H578" s="2">
        <f t="shared" si="76"/>
        <v>0.31475252327384529</v>
      </c>
      <c r="I578" s="2">
        <f t="shared" si="77"/>
        <v>23.940058505465714</v>
      </c>
    </row>
    <row r="579" spans="1:9" ht="13.5" x14ac:dyDescent="0.25">
      <c r="A579" s="3">
        <f>TITRES_STAT!B582</f>
        <v>43145</v>
      </c>
      <c r="B579" s="6">
        <f>TITRES_STAT!D582</f>
        <v>1.45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6.4729907982943981E-3</v>
      </c>
      <c r="G579" s="2">
        <f t="shared" si="80"/>
        <v>2.0565334094756971E-2</v>
      </c>
      <c r="H579" s="2">
        <f t="shared" si="76"/>
        <v>0.31475252327384534</v>
      </c>
      <c r="I579" s="2">
        <f t="shared" si="77"/>
        <v>23.940058505465714</v>
      </c>
    </row>
    <row r="580" spans="1:9" ht="13.5" x14ac:dyDescent="0.25">
      <c r="A580" s="3">
        <f>TITRES_STAT!B583</f>
        <v>43146</v>
      </c>
      <c r="B580" s="6">
        <f>TITRES_STAT!D583</f>
        <v>1.45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6.0106343127019415E-3</v>
      </c>
      <c r="G580" s="2">
        <f t="shared" si="80"/>
        <v>1.9096381659417187E-2</v>
      </c>
      <c r="H580" s="2">
        <f t="shared" si="76"/>
        <v>0.31475252327384534</v>
      </c>
      <c r="I580" s="2">
        <f t="shared" si="77"/>
        <v>23.940058505465714</v>
      </c>
    </row>
    <row r="581" spans="1:9" ht="13.5" x14ac:dyDescent="0.25">
      <c r="A581" s="3">
        <f>TITRES_STAT!B584</f>
        <v>43147</v>
      </c>
      <c r="B581" s="6">
        <f>TITRES_STAT!D584</f>
        <v>1.45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5.5813032903660881E-3</v>
      </c>
      <c r="G581" s="2">
        <f t="shared" si="80"/>
        <v>1.7732354398030246E-2</v>
      </c>
      <c r="H581" s="2">
        <f t="shared" si="76"/>
        <v>0.31475252327384529</v>
      </c>
      <c r="I581" s="2">
        <f t="shared" si="77"/>
        <v>23.940058505465714</v>
      </c>
    </row>
    <row r="582" spans="1:9" ht="13.5" x14ac:dyDescent="0.25">
      <c r="A582" s="3">
        <f>TITRES_STAT!B585</f>
        <v>43150</v>
      </c>
      <c r="B582" s="6">
        <f>TITRES_STAT!D585</f>
        <v>1.45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5.182638769625653E-3</v>
      </c>
      <c r="G582" s="2">
        <f t="shared" si="80"/>
        <v>1.6465757655313801E-2</v>
      </c>
      <c r="H582" s="2">
        <f t="shared" si="76"/>
        <v>0.31475252327384529</v>
      </c>
      <c r="I582" s="2">
        <f t="shared" si="77"/>
        <v>23.940058505465714</v>
      </c>
    </row>
    <row r="583" spans="1:9" ht="13.5" x14ac:dyDescent="0.25">
      <c r="A583" s="3">
        <f>TITRES_STAT!B586</f>
        <v>43151</v>
      </c>
      <c r="B583" s="6">
        <f>TITRES_STAT!D586</f>
        <v>1.44</v>
      </c>
      <c r="C583" s="2">
        <f t="shared" si="81"/>
        <v>-1.0000000000000009E-2</v>
      </c>
      <c r="D583" s="2">
        <f t="shared" si="82"/>
        <v>0</v>
      </c>
      <c r="E583" s="2">
        <f t="shared" si="83"/>
        <v>1.0000000000000009E-2</v>
      </c>
      <c r="F583" s="2">
        <f t="shared" si="80"/>
        <v>4.812450286080963E-3</v>
      </c>
      <c r="G583" s="2">
        <f t="shared" si="80"/>
        <v>1.6003917822791387E-2</v>
      </c>
      <c r="H583" s="2">
        <f t="shared" si="76"/>
        <v>0.30070451119334607</v>
      </c>
      <c r="I583" s="2">
        <f t="shared" si="77"/>
        <v>23.11858755048533</v>
      </c>
    </row>
    <row r="584" spans="1:9" ht="13.5" x14ac:dyDescent="0.25">
      <c r="A584" s="3">
        <f>TITRES_STAT!B587</f>
        <v>43152</v>
      </c>
      <c r="B584" s="6">
        <f>TITRES_STAT!D587</f>
        <v>1.52</v>
      </c>
      <c r="C584" s="2">
        <f t="shared" si="81"/>
        <v>8.0000000000000071E-2</v>
      </c>
      <c r="D584" s="2">
        <f t="shared" si="82"/>
        <v>8.0000000000000071E-2</v>
      </c>
      <c r="E584" s="2">
        <f t="shared" si="83"/>
        <v>0</v>
      </c>
      <c r="F584" s="2">
        <f t="shared" si="80"/>
        <v>1.01829895513609E-2</v>
      </c>
      <c r="G584" s="2">
        <f t="shared" si="80"/>
        <v>1.4860780835449144E-2</v>
      </c>
      <c r="H584" s="2">
        <f t="shared" si="76"/>
        <v>0.68522574043150097</v>
      </c>
      <c r="I584" s="2">
        <f t="shared" si="77"/>
        <v>40.660768702479551</v>
      </c>
    </row>
    <row r="585" spans="1:9" ht="13.5" x14ac:dyDescent="0.25">
      <c r="A585" s="3">
        <f>TITRES_STAT!B588</f>
        <v>43153</v>
      </c>
      <c r="B585" s="6">
        <f>TITRES_STAT!D588</f>
        <v>1.61</v>
      </c>
      <c r="C585" s="2">
        <f t="shared" si="81"/>
        <v>9.000000000000008E-2</v>
      </c>
      <c r="D585" s="2">
        <f t="shared" si="82"/>
        <v>9.000000000000008E-2</v>
      </c>
      <c r="E585" s="2">
        <f t="shared" si="83"/>
        <v>0</v>
      </c>
      <c r="F585" s="2">
        <f t="shared" si="80"/>
        <v>1.5884204583406555E-2</v>
      </c>
      <c r="G585" s="2">
        <f t="shared" si="80"/>
        <v>1.3799296490059921E-2</v>
      </c>
      <c r="H585" s="2">
        <f t="shared" si="76"/>
        <v>1.1510879989315732</v>
      </c>
      <c r="I585" s="2">
        <f t="shared" si="77"/>
        <v>53.511897212169316</v>
      </c>
    </row>
    <row r="586" spans="1:9" ht="13.5" x14ac:dyDescent="0.25">
      <c r="A586" s="3">
        <f>TITRES_STAT!B589</f>
        <v>43154</v>
      </c>
      <c r="B586" s="6">
        <f>TITRES_STAT!D589</f>
        <v>1.56</v>
      </c>
      <c r="C586" s="2">
        <f t="shared" si="81"/>
        <v>-5.0000000000000044E-2</v>
      </c>
      <c r="D586" s="2">
        <f t="shared" si="82"/>
        <v>0</v>
      </c>
      <c r="E586" s="2">
        <f t="shared" si="83"/>
        <v>5.0000000000000044E-2</v>
      </c>
      <c r="F586" s="2">
        <f t="shared" si="80"/>
        <v>1.4749618541734658E-2</v>
      </c>
      <c r="G586" s="2">
        <f t="shared" si="80"/>
        <v>1.6385061026484217E-2</v>
      </c>
      <c r="H586" s="2">
        <f t="shared" si="76"/>
        <v>0.90018697628857836</v>
      </c>
      <c r="I586" s="2">
        <f t="shared" si="77"/>
        <v>47.373599941560087</v>
      </c>
    </row>
    <row r="587" spans="1:9" ht="13.5" x14ac:dyDescent="0.25">
      <c r="A587" s="3">
        <f>TITRES_STAT!B590</f>
        <v>43157</v>
      </c>
      <c r="B587" s="6">
        <f>TITRES_STAT!D590</f>
        <v>1.6</v>
      </c>
      <c r="C587" s="2">
        <f t="shared" si="81"/>
        <v>4.0000000000000036E-2</v>
      </c>
      <c r="D587" s="2">
        <f t="shared" si="82"/>
        <v>4.0000000000000036E-2</v>
      </c>
      <c r="E587" s="2">
        <f t="shared" si="83"/>
        <v>0</v>
      </c>
      <c r="F587" s="2">
        <f t="shared" si="80"/>
        <v>1.6553217217325042E-2</v>
      </c>
      <c r="G587" s="2">
        <f t="shared" si="80"/>
        <v>1.5214699524592487E-2</v>
      </c>
      <c r="H587" s="2">
        <f t="shared" si="76"/>
        <v>1.0879752959017708</v>
      </c>
      <c r="I587" s="2">
        <f t="shared" si="77"/>
        <v>52.106713045754098</v>
      </c>
    </row>
    <row r="588" spans="1:9" ht="13.5" x14ac:dyDescent="0.25">
      <c r="A588" s="3">
        <f>TITRES_STAT!B591</f>
        <v>43158</v>
      </c>
      <c r="B588" s="6">
        <f>TITRES_STAT!D591</f>
        <v>1.67</v>
      </c>
      <c r="C588" s="2">
        <f t="shared" si="81"/>
        <v>6.999999999999984E-2</v>
      </c>
      <c r="D588" s="2">
        <f t="shared" si="82"/>
        <v>6.999999999999984E-2</v>
      </c>
      <c r="E588" s="2">
        <f t="shared" si="83"/>
        <v>0</v>
      </c>
      <c r="F588" s="2">
        <f t="shared" si="80"/>
        <v>2.0370844558944671E-2</v>
      </c>
      <c r="G588" s="2">
        <f t="shared" si="80"/>
        <v>1.4127935272835882E-2</v>
      </c>
      <c r="H588" s="2">
        <f t="shared" si="76"/>
        <v>1.4418840520958629</v>
      </c>
      <c r="I588" s="2">
        <f t="shared" si="77"/>
        <v>59.048014620444299</v>
      </c>
    </row>
    <row r="589" spans="1:9" ht="13.5" x14ac:dyDescent="0.25">
      <c r="A589" s="3">
        <f>TITRES_STAT!B592</f>
        <v>43159</v>
      </c>
      <c r="B589" s="6">
        <f>TITRES_STAT!D592</f>
        <v>1.77</v>
      </c>
      <c r="C589" s="2">
        <f t="shared" si="81"/>
        <v>0.10000000000000009</v>
      </c>
      <c r="D589" s="2">
        <f t="shared" si="82"/>
        <v>0.10000000000000009</v>
      </c>
      <c r="E589" s="2">
        <f t="shared" si="83"/>
        <v>0</v>
      </c>
      <c r="F589" s="2">
        <f t="shared" ref="F589:G604" si="84">((F588*13)+D589)/14</f>
        <v>2.6058641376162917E-2</v>
      </c>
      <c r="G589" s="2">
        <f t="shared" si="84"/>
        <v>1.3118797039061891E-2</v>
      </c>
      <c r="H589" s="2">
        <f t="shared" si="76"/>
        <v>1.9863590616252371</v>
      </c>
      <c r="I589" s="2">
        <f t="shared" si="77"/>
        <v>66.514408369374721</v>
      </c>
    </row>
    <row r="590" spans="1:9" ht="13.5" x14ac:dyDescent="0.25">
      <c r="A590" s="3">
        <f>TITRES_STAT!B593</f>
        <v>43160</v>
      </c>
      <c r="B590" s="6">
        <f>TITRES_STAT!D593</f>
        <v>1.87</v>
      </c>
      <c r="C590" s="2">
        <f t="shared" si="81"/>
        <v>0.10000000000000009</v>
      </c>
      <c r="D590" s="2">
        <f t="shared" si="82"/>
        <v>0.10000000000000009</v>
      </c>
      <c r="E590" s="2">
        <f t="shared" si="83"/>
        <v>0</v>
      </c>
      <c r="F590" s="2">
        <f t="shared" si="84"/>
        <v>3.1340166992151287E-2</v>
      </c>
      <c r="G590" s="2">
        <f t="shared" si="84"/>
        <v>1.2181740107700328E-2</v>
      </c>
      <c r="H590" s="2">
        <f t="shared" si="76"/>
        <v>2.5727167641953326</v>
      </c>
      <c r="I590" s="2">
        <f t="shared" si="77"/>
        <v>72.010095789800857</v>
      </c>
    </row>
    <row r="591" spans="1:9" ht="13.5" x14ac:dyDescent="0.25">
      <c r="A591" s="3">
        <f>TITRES_STAT!B594</f>
        <v>43161</v>
      </c>
      <c r="B591" s="6">
        <f>TITRES_STAT!D594</f>
        <v>1.95</v>
      </c>
      <c r="C591" s="2">
        <f t="shared" si="81"/>
        <v>7.9999999999999849E-2</v>
      </c>
      <c r="D591" s="2">
        <f t="shared" si="82"/>
        <v>7.9999999999999849E-2</v>
      </c>
      <c r="E591" s="2">
        <f t="shared" si="83"/>
        <v>0</v>
      </c>
      <c r="F591" s="2">
        <f t="shared" si="84"/>
        <v>3.4815869349854756E-2</v>
      </c>
      <c r="G591" s="2">
        <f t="shared" si="84"/>
        <v>1.1311615814293161E-2</v>
      </c>
      <c r="H591" s="2">
        <f t="shared" si="76"/>
        <v>3.0778864771787977</v>
      </c>
      <c r="I591" s="2">
        <f t="shared" si="77"/>
        <v>75.477492921974871</v>
      </c>
    </row>
    <row r="592" spans="1:9" ht="13.5" x14ac:dyDescent="0.25">
      <c r="A592" s="3">
        <f>TITRES_STAT!B595</f>
        <v>43164</v>
      </c>
      <c r="B592" s="6">
        <f>TITRES_STAT!D595</f>
        <v>2.06</v>
      </c>
      <c r="C592" s="2">
        <f t="shared" si="81"/>
        <v>0.1100000000000001</v>
      </c>
      <c r="D592" s="2">
        <f t="shared" si="82"/>
        <v>0.1100000000000001</v>
      </c>
      <c r="E592" s="2">
        <f t="shared" si="83"/>
        <v>0</v>
      </c>
      <c r="F592" s="2">
        <f t="shared" si="84"/>
        <v>4.018616439629371E-2</v>
      </c>
      <c r="G592" s="2">
        <f t="shared" si="84"/>
        <v>1.0503643256129364E-2</v>
      </c>
      <c r="H592" s="2">
        <f t="shared" si="76"/>
        <v>3.8259262444812387</v>
      </c>
      <c r="I592" s="2">
        <f t="shared" si="77"/>
        <v>79.278589241939514</v>
      </c>
    </row>
    <row r="593" spans="1:9" ht="13.5" x14ac:dyDescent="0.25">
      <c r="A593" s="3">
        <f>TITRES_STAT!B596</f>
        <v>43165</v>
      </c>
      <c r="B593" s="6">
        <f>TITRES_STAT!D596</f>
        <v>2.1800000000000002</v>
      </c>
      <c r="C593" s="2">
        <f t="shared" si="81"/>
        <v>0.12000000000000011</v>
      </c>
      <c r="D593" s="2">
        <f t="shared" si="82"/>
        <v>0.12000000000000011</v>
      </c>
      <c r="E593" s="2">
        <f t="shared" si="83"/>
        <v>0</v>
      </c>
      <c r="F593" s="2">
        <f t="shared" si="84"/>
        <v>4.5887152653701309E-2</v>
      </c>
      <c r="G593" s="2">
        <f t="shared" si="84"/>
        <v>9.7533830235486951E-3</v>
      </c>
      <c r="H593" s="2">
        <f t="shared" ref="H593:H656" si="85">F593/G593</f>
        <v>4.704742194878512</v>
      </c>
      <c r="I593" s="2">
        <f t="shared" ref="I593:I656" si="86">IF(G593=0,100,100-(100/(1+H593)))</f>
        <v>82.470724077632127</v>
      </c>
    </row>
    <row r="594" spans="1:9" ht="13.5" x14ac:dyDescent="0.25">
      <c r="A594" s="3">
        <f>TITRES_STAT!B597</f>
        <v>43166</v>
      </c>
      <c r="B594" s="6">
        <f>TITRES_STAT!D597</f>
        <v>2.31</v>
      </c>
      <c r="C594" s="2">
        <f t="shared" si="81"/>
        <v>0.12999999999999989</v>
      </c>
      <c r="D594" s="2">
        <f t="shared" si="82"/>
        <v>0.12999999999999989</v>
      </c>
      <c r="E594" s="2">
        <f t="shared" si="83"/>
        <v>0</v>
      </c>
      <c r="F594" s="2">
        <f t="shared" si="84"/>
        <v>5.1895213178436921E-2</v>
      </c>
      <c r="G594" s="2">
        <f t="shared" si="84"/>
        <v>9.0567128075809307E-3</v>
      </c>
      <c r="H594" s="2">
        <f t="shared" si="85"/>
        <v>5.7300274703419962</v>
      </c>
      <c r="I594" s="2">
        <f t="shared" si="86"/>
        <v>85.14121963978873</v>
      </c>
    </row>
    <row r="595" spans="1:9" ht="13.5" x14ac:dyDescent="0.25">
      <c r="A595" s="3">
        <f>TITRES_STAT!B598</f>
        <v>43167</v>
      </c>
      <c r="B595" s="6">
        <f>TITRES_STAT!D598</f>
        <v>2.41</v>
      </c>
      <c r="C595" s="2">
        <f t="shared" si="81"/>
        <v>0.10000000000000009</v>
      </c>
      <c r="D595" s="2">
        <f t="shared" si="82"/>
        <v>0.10000000000000009</v>
      </c>
      <c r="E595" s="2">
        <f t="shared" si="83"/>
        <v>0</v>
      </c>
      <c r="F595" s="2">
        <f t="shared" si="84"/>
        <v>5.5331269379977142E-2</v>
      </c>
      <c r="G595" s="2">
        <f t="shared" si="84"/>
        <v>8.4098047498965788E-3</v>
      </c>
      <c r="H595" s="2">
        <f t="shared" si="85"/>
        <v>6.5793762192466581</v>
      </c>
      <c r="I595" s="2">
        <f t="shared" si="86"/>
        <v>86.806302114141602</v>
      </c>
    </row>
    <row r="596" spans="1:9" ht="13.5" x14ac:dyDescent="0.25">
      <c r="A596" s="3">
        <f>TITRES_STAT!B599</f>
        <v>43168</v>
      </c>
      <c r="B596" s="6">
        <f>TITRES_STAT!D599</f>
        <v>2.39</v>
      </c>
      <c r="C596" s="2">
        <f t="shared" si="81"/>
        <v>-2.0000000000000018E-2</v>
      </c>
      <c r="D596" s="2">
        <f t="shared" si="82"/>
        <v>0</v>
      </c>
      <c r="E596" s="2">
        <f t="shared" si="83"/>
        <v>2.0000000000000018E-2</v>
      </c>
      <c r="F596" s="2">
        <f t="shared" si="84"/>
        <v>5.1379035852835916E-2</v>
      </c>
      <c r="G596" s="2">
        <f t="shared" si="84"/>
        <v>9.237675839189682E-3</v>
      </c>
      <c r="H596" s="2">
        <f t="shared" si="85"/>
        <v>5.5619007147736008</v>
      </c>
      <c r="I596" s="2">
        <f t="shared" si="86"/>
        <v>84.760513097240576</v>
      </c>
    </row>
    <row r="597" spans="1:9" ht="13.5" x14ac:dyDescent="0.25">
      <c r="A597" s="3">
        <f>TITRES_STAT!B600</f>
        <v>43171</v>
      </c>
      <c r="B597" s="6">
        <f>TITRES_STAT!D600</f>
        <v>2.44</v>
      </c>
      <c r="C597" s="2">
        <f t="shared" si="81"/>
        <v>4.9999999999999822E-2</v>
      </c>
      <c r="D597" s="2">
        <f t="shared" si="82"/>
        <v>4.9999999999999822E-2</v>
      </c>
      <c r="E597" s="2">
        <f t="shared" si="83"/>
        <v>0</v>
      </c>
      <c r="F597" s="2">
        <f t="shared" si="84"/>
        <v>5.1280533291919055E-2</v>
      </c>
      <c r="G597" s="2">
        <f t="shared" si="84"/>
        <v>8.5778418506761329E-3</v>
      </c>
      <c r="H597" s="2">
        <f t="shared" si="85"/>
        <v>5.9782558578970493</v>
      </c>
      <c r="I597" s="2">
        <f t="shared" si="86"/>
        <v>85.669771639738101</v>
      </c>
    </row>
    <row r="598" spans="1:9" ht="13.5" x14ac:dyDescent="0.25">
      <c r="A598" s="3">
        <f>TITRES_STAT!B601</f>
        <v>43172</v>
      </c>
      <c r="B598" s="6">
        <f>TITRES_STAT!D601</f>
        <v>2.38</v>
      </c>
      <c r="C598" s="2">
        <f t="shared" si="81"/>
        <v>-6.0000000000000053E-2</v>
      </c>
      <c r="D598" s="2">
        <f t="shared" si="82"/>
        <v>0</v>
      </c>
      <c r="E598" s="2">
        <f t="shared" si="83"/>
        <v>6.0000000000000053E-2</v>
      </c>
      <c r="F598" s="2">
        <f t="shared" si="84"/>
        <v>4.7617638056781979E-2</v>
      </c>
      <c r="G598" s="2">
        <f t="shared" si="84"/>
        <v>1.2250853147056413E-2</v>
      </c>
      <c r="H598" s="2">
        <f t="shared" si="85"/>
        <v>3.8868834264186214</v>
      </c>
      <c r="I598" s="2">
        <f t="shared" si="86"/>
        <v>79.537060479200846</v>
      </c>
    </row>
    <row r="599" spans="1:9" ht="13.5" x14ac:dyDescent="0.25">
      <c r="A599" s="3">
        <f>TITRES_STAT!B602</f>
        <v>43173</v>
      </c>
      <c r="B599" s="6">
        <f>TITRES_STAT!D602</f>
        <v>2.34</v>
      </c>
      <c r="C599" s="2">
        <f t="shared" si="81"/>
        <v>-4.0000000000000036E-2</v>
      </c>
      <c r="D599" s="2">
        <f t="shared" si="82"/>
        <v>0</v>
      </c>
      <c r="E599" s="2">
        <f t="shared" si="83"/>
        <v>4.0000000000000036E-2</v>
      </c>
      <c r="F599" s="2">
        <f t="shared" si="84"/>
        <v>4.4216378195583265E-2</v>
      </c>
      <c r="G599" s="2">
        <f t="shared" si="84"/>
        <v>1.4232935065123815E-2</v>
      </c>
      <c r="H599" s="2">
        <f t="shared" si="85"/>
        <v>3.1066240373660148</v>
      </c>
      <c r="I599" s="2">
        <f t="shared" si="86"/>
        <v>75.649097874530554</v>
      </c>
    </row>
    <row r="600" spans="1:9" ht="13.5" x14ac:dyDescent="0.25">
      <c r="A600" s="3">
        <f>TITRES_STAT!B603</f>
        <v>43174</v>
      </c>
      <c r="B600" s="6">
        <f>TITRES_STAT!D603</f>
        <v>2.27</v>
      </c>
      <c r="C600" s="2">
        <f t="shared" si="81"/>
        <v>-6.999999999999984E-2</v>
      </c>
      <c r="D600" s="2">
        <f t="shared" si="82"/>
        <v>0</v>
      </c>
      <c r="E600" s="2">
        <f t="shared" si="83"/>
        <v>6.999999999999984E-2</v>
      </c>
      <c r="F600" s="2">
        <f t="shared" si="84"/>
        <v>4.105806546732732E-2</v>
      </c>
      <c r="G600" s="2">
        <f t="shared" si="84"/>
        <v>1.8216296846186388E-2</v>
      </c>
      <c r="H600" s="2">
        <f t="shared" si="85"/>
        <v>2.253919433461741</v>
      </c>
      <c r="I600" s="2">
        <f t="shared" si="86"/>
        <v>69.267831596674412</v>
      </c>
    </row>
    <row r="601" spans="1:9" ht="13.5" x14ac:dyDescent="0.25">
      <c r="A601" s="3">
        <f>TITRES_STAT!B604</f>
        <v>43175</v>
      </c>
      <c r="B601" s="6">
        <f>TITRES_STAT!D604</f>
        <v>2.17</v>
      </c>
      <c r="C601" s="2">
        <f t="shared" si="81"/>
        <v>-0.10000000000000009</v>
      </c>
      <c r="D601" s="2">
        <f t="shared" si="82"/>
        <v>0</v>
      </c>
      <c r="E601" s="2">
        <f t="shared" si="83"/>
        <v>0.10000000000000009</v>
      </c>
      <c r="F601" s="2">
        <f t="shared" si="84"/>
        <v>3.8125346505375371E-2</v>
      </c>
      <c r="G601" s="2">
        <f t="shared" si="84"/>
        <v>2.4057989928601649E-2</v>
      </c>
      <c r="H601" s="2">
        <f t="shared" si="85"/>
        <v>1.5847270124612349</v>
      </c>
      <c r="I601" s="2">
        <f t="shared" si="86"/>
        <v>61.311194753685896</v>
      </c>
    </row>
    <row r="602" spans="1:9" ht="13.5" x14ac:dyDescent="0.25">
      <c r="A602" s="3">
        <f>TITRES_STAT!B605</f>
        <v>43178</v>
      </c>
      <c r="B602" s="6">
        <f>TITRES_STAT!D605</f>
        <v>2.08</v>
      </c>
      <c r="C602" s="2">
        <f t="shared" si="81"/>
        <v>-8.9999999999999858E-2</v>
      </c>
      <c r="D602" s="2">
        <f t="shared" si="82"/>
        <v>0</v>
      </c>
      <c r="E602" s="2">
        <f t="shared" si="83"/>
        <v>8.9999999999999858E-2</v>
      </c>
      <c r="F602" s="2">
        <f t="shared" si="84"/>
        <v>3.5402107469277126E-2</v>
      </c>
      <c r="G602" s="2">
        <f t="shared" si="84"/>
        <v>2.8768133505130095E-2</v>
      </c>
      <c r="H602" s="2">
        <f t="shared" si="85"/>
        <v>1.2306014730835431</v>
      </c>
      <c r="I602" s="2">
        <f t="shared" si="86"/>
        <v>55.169042427932311</v>
      </c>
    </row>
    <row r="603" spans="1:9" ht="13.5" x14ac:dyDescent="0.25">
      <c r="A603" s="3">
        <f>TITRES_STAT!B606</f>
        <v>43180</v>
      </c>
      <c r="B603" s="6">
        <f>TITRES_STAT!D606</f>
        <v>1.96</v>
      </c>
      <c r="C603" s="2">
        <f t="shared" si="81"/>
        <v>-0.12000000000000011</v>
      </c>
      <c r="D603" s="2">
        <f t="shared" si="82"/>
        <v>0</v>
      </c>
      <c r="E603" s="2">
        <f t="shared" si="83"/>
        <v>0.12000000000000011</v>
      </c>
      <c r="F603" s="2">
        <f t="shared" si="84"/>
        <v>3.2873385507185902E-2</v>
      </c>
      <c r="G603" s="2">
        <f t="shared" si="84"/>
        <v>3.5284695397620809E-2</v>
      </c>
      <c r="H603" s="2">
        <f t="shared" si="85"/>
        <v>0.93166130915225365</v>
      </c>
      <c r="I603" s="2">
        <f t="shared" si="86"/>
        <v>48.231090240200075</v>
      </c>
    </row>
    <row r="604" spans="1:9" ht="13.5" x14ac:dyDescent="0.25">
      <c r="A604" s="3">
        <f>TITRES_STAT!B607</f>
        <v>43181</v>
      </c>
      <c r="B604" s="6">
        <f>TITRES_STAT!D607</f>
        <v>1.94</v>
      </c>
      <c r="C604" s="2">
        <f t="shared" si="81"/>
        <v>-2.0000000000000018E-2</v>
      </c>
      <c r="D604" s="2">
        <f t="shared" si="82"/>
        <v>0</v>
      </c>
      <c r="E604" s="2">
        <f t="shared" si="83"/>
        <v>2.0000000000000018E-2</v>
      </c>
      <c r="F604" s="2">
        <f t="shared" si="84"/>
        <v>3.0525286542386908E-2</v>
      </c>
      <c r="G604" s="2">
        <f t="shared" si="84"/>
        <v>3.4192931440647896E-2</v>
      </c>
      <c r="H604" s="2">
        <f t="shared" si="85"/>
        <v>0.89273675161115429</v>
      </c>
      <c r="I604" s="2">
        <f t="shared" si="86"/>
        <v>47.166450952634065</v>
      </c>
    </row>
    <row r="605" spans="1:9" ht="13.5" x14ac:dyDescent="0.25">
      <c r="A605" s="3">
        <f>TITRES_STAT!B608</f>
        <v>43182</v>
      </c>
      <c r="B605" s="6">
        <f>TITRES_STAT!D608</f>
        <v>1.96</v>
      </c>
      <c r="C605" s="2">
        <f t="shared" si="81"/>
        <v>2.0000000000000018E-2</v>
      </c>
      <c r="D605" s="2">
        <f t="shared" si="82"/>
        <v>2.0000000000000018E-2</v>
      </c>
      <c r="E605" s="2">
        <f t="shared" si="83"/>
        <v>0</v>
      </c>
      <c r="F605" s="2">
        <f t="shared" ref="F605:G620" si="87">((F604*13)+D605)/14</f>
        <v>2.9773480360787842E-2</v>
      </c>
      <c r="G605" s="2">
        <f t="shared" si="87"/>
        <v>3.1750579194887336E-2</v>
      </c>
      <c r="H605" s="2">
        <f t="shared" si="85"/>
        <v>0.93773030652562528</v>
      </c>
      <c r="I605" s="2">
        <f t="shared" si="86"/>
        <v>48.393231161615439</v>
      </c>
    </row>
    <row r="606" spans="1:9" ht="13.5" x14ac:dyDescent="0.25">
      <c r="A606" s="3">
        <f>TITRES_STAT!B609</f>
        <v>43185</v>
      </c>
      <c r="B606" s="6">
        <f>TITRES_STAT!D609</f>
        <v>2.0699999999999998</v>
      </c>
      <c r="C606" s="2">
        <f t="shared" si="81"/>
        <v>0.10999999999999988</v>
      </c>
      <c r="D606" s="2">
        <f t="shared" si="82"/>
        <v>0.10999999999999988</v>
      </c>
      <c r="E606" s="2">
        <f t="shared" si="83"/>
        <v>0</v>
      </c>
      <c r="F606" s="2">
        <f t="shared" si="87"/>
        <v>3.5503946049302987E-2</v>
      </c>
      <c r="G606" s="2">
        <f t="shared" si="87"/>
        <v>2.9482680680966815E-2</v>
      </c>
      <c r="H606" s="2">
        <f t="shared" si="85"/>
        <v>1.2042305933267232</v>
      </c>
      <c r="I606" s="2">
        <f t="shared" si="86"/>
        <v>54.632695733945177</v>
      </c>
    </row>
    <row r="607" spans="1:9" ht="13.5" x14ac:dyDescent="0.25">
      <c r="A607" s="3">
        <f>TITRES_STAT!B610</f>
        <v>43186</v>
      </c>
      <c r="B607" s="6">
        <f>TITRES_STAT!D610</f>
        <v>2.19</v>
      </c>
      <c r="C607" s="2">
        <f t="shared" si="81"/>
        <v>0.12000000000000011</v>
      </c>
      <c r="D607" s="2">
        <f t="shared" si="82"/>
        <v>0.12000000000000011</v>
      </c>
      <c r="E607" s="2">
        <f t="shared" si="83"/>
        <v>0</v>
      </c>
      <c r="F607" s="2">
        <f t="shared" si="87"/>
        <v>4.1539378474352781E-2</v>
      </c>
      <c r="G607" s="2">
        <f t="shared" si="87"/>
        <v>2.7376774918040612E-2</v>
      </c>
      <c r="H607" s="2">
        <f t="shared" si="85"/>
        <v>1.5173218393587831</v>
      </c>
      <c r="I607" s="2">
        <f t="shared" si="86"/>
        <v>60.275242348244127</v>
      </c>
    </row>
    <row r="608" spans="1:9" ht="13.5" x14ac:dyDescent="0.25">
      <c r="A608" s="3">
        <f>TITRES_STAT!B611</f>
        <v>43187</v>
      </c>
      <c r="B608" s="6">
        <f>TITRES_STAT!D611</f>
        <v>2.25</v>
      </c>
      <c r="C608" s="2">
        <f t="shared" si="81"/>
        <v>6.0000000000000053E-2</v>
      </c>
      <c r="D608" s="2">
        <f t="shared" si="82"/>
        <v>6.0000000000000053E-2</v>
      </c>
      <c r="E608" s="2">
        <f t="shared" si="83"/>
        <v>0</v>
      </c>
      <c r="F608" s="2">
        <f t="shared" si="87"/>
        <v>4.2857994297613299E-2</v>
      </c>
      <c r="G608" s="2">
        <f t="shared" si="87"/>
        <v>2.5421290995323424E-2</v>
      </c>
      <c r="H608" s="2">
        <f t="shared" si="85"/>
        <v>1.6859094333760463</v>
      </c>
      <c r="I608" s="2">
        <f t="shared" si="86"/>
        <v>62.768662726536803</v>
      </c>
    </row>
    <row r="609" spans="1:9" ht="13.5" x14ac:dyDescent="0.25">
      <c r="A609" s="3">
        <f>TITRES_STAT!B612</f>
        <v>43188</v>
      </c>
      <c r="B609" s="6">
        <f>TITRES_STAT!D612</f>
        <v>2.33</v>
      </c>
      <c r="C609" s="2">
        <f t="shared" si="81"/>
        <v>8.0000000000000071E-2</v>
      </c>
      <c r="D609" s="2">
        <f t="shared" si="82"/>
        <v>8.0000000000000071E-2</v>
      </c>
      <c r="E609" s="2">
        <f t="shared" si="83"/>
        <v>0</v>
      </c>
      <c r="F609" s="2">
        <f t="shared" si="87"/>
        <v>4.5510994704926637E-2</v>
      </c>
      <c r="G609" s="2">
        <f t="shared" si="87"/>
        <v>2.3605484495657466E-2</v>
      </c>
      <c r="H609" s="2">
        <f t="shared" si="85"/>
        <v>1.9279839273495518</v>
      </c>
      <c r="I609" s="2">
        <f t="shared" si="86"/>
        <v>65.84680705862985</v>
      </c>
    </row>
    <row r="610" spans="1:9" ht="13.5" x14ac:dyDescent="0.25">
      <c r="A610" s="3">
        <f>TITRES_STAT!B613</f>
        <v>43189</v>
      </c>
      <c r="B610" s="6">
        <f>TITRES_STAT!D613</f>
        <v>2.35</v>
      </c>
      <c r="C610" s="2">
        <f t="shared" si="81"/>
        <v>2.0000000000000018E-2</v>
      </c>
      <c r="D610" s="2">
        <f t="shared" si="82"/>
        <v>2.0000000000000018E-2</v>
      </c>
      <c r="E610" s="2">
        <f t="shared" si="83"/>
        <v>0</v>
      </c>
      <c r="F610" s="2">
        <f t="shared" si="87"/>
        <v>4.3688780797431881E-2</v>
      </c>
      <c r="G610" s="2">
        <f t="shared" si="87"/>
        <v>2.191937846025336E-2</v>
      </c>
      <c r="H610" s="2">
        <f t="shared" si="85"/>
        <v>1.9931578295731884</v>
      </c>
      <c r="I610" s="2">
        <f t="shared" si="86"/>
        <v>66.590468764468881</v>
      </c>
    </row>
    <row r="611" spans="1:9" ht="13.5" x14ac:dyDescent="0.25">
      <c r="A611" s="3">
        <f>TITRES_STAT!B614</f>
        <v>43192</v>
      </c>
      <c r="B611" s="6">
        <f>TITRES_STAT!D614</f>
        <v>2.35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4.0568153597615321E-2</v>
      </c>
      <c r="G611" s="2">
        <f t="shared" si="87"/>
        <v>2.0353708570235263E-2</v>
      </c>
      <c r="H611" s="2">
        <f t="shared" si="85"/>
        <v>1.9931578295731884</v>
      </c>
      <c r="I611" s="2">
        <f t="shared" si="86"/>
        <v>66.590468764468881</v>
      </c>
    </row>
    <row r="612" spans="1:9" ht="13.5" x14ac:dyDescent="0.25">
      <c r="A612" s="3">
        <f>TITRES_STAT!B615</f>
        <v>43193</v>
      </c>
      <c r="B612" s="6">
        <f>TITRES_STAT!D615</f>
        <v>2.27</v>
      </c>
      <c r="C612" s="2">
        <f t="shared" si="81"/>
        <v>-8.0000000000000071E-2</v>
      </c>
      <c r="D612" s="2">
        <f t="shared" si="82"/>
        <v>0</v>
      </c>
      <c r="E612" s="2">
        <f t="shared" si="83"/>
        <v>8.0000000000000071E-2</v>
      </c>
      <c r="F612" s="2">
        <f t="shared" si="87"/>
        <v>3.7670428340642804E-2</v>
      </c>
      <c r="G612" s="2">
        <f t="shared" si="87"/>
        <v>2.461415795807561E-2</v>
      </c>
      <c r="H612" s="2">
        <f t="shared" si="85"/>
        <v>1.5304374175547855</v>
      </c>
      <c r="I612" s="2">
        <f t="shared" si="86"/>
        <v>60.481140807413411</v>
      </c>
    </row>
    <row r="613" spans="1:9" ht="13.5" x14ac:dyDescent="0.25">
      <c r="A613" s="3">
        <f>TITRES_STAT!B616</f>
        <v>43194</v>
      </c>
      <c r="B613" s="6">
        <f>TITRES_STAT!D616</f>
        <v>2.25</v>
      </c>
      <c r="C613" s="2">
        <f t="shared" si="81"/>
        <v>-2.0000000000000018E-2</v>
      </c>
      <c r="D613" s="2">
        <f t="shared" si="82"/>
        <v>0</v>
      </c>
      <c r="E613" s="2">
        <f t="shared" si="83"/>
        <v>2.0000000000000018E-2</v>
      </c>
      <c r="F613" s="2">
        <f t="shared" si="87"/>
        <v>3.4979683459168319E-2</v>
      </c>
      <c r="G613" s="2">
        <f t="shared" si="87"/>
        <v>2.4284575246784495E-2</v>
      </c>
      <c r="H613" s="2">
        <f t="shared" si="85"/>
        <v>1.4404074645612737</v>
      </c>
      <c r="I613" s="2">
        <f t="shared" si="86"/>
        <v>59.023236302886168</v>
      </c>
    </row>
    <row r="614" spans="1:9" ht="13.5" x14ac:dyDescent="0.25">
      <c r="A614" s="3">
        <f>TITRES_STAT!B617</f>
        <v>43195</v>
      </c>
      <c r="B614" s="6">
        <f>TITRES_STAT!D617</f>
        <v>2.2400000000000002</v>
      </c>
      <c r="C614" s="2">
        <f t="shared" si="81"/>
        <v>-9.9999999999997868E-3</v>
      </c>
      <c r="D614" s="2">
        <f t="shared" si="82"/>
        <v>0</v>
      </c>
      <c r="E614" s="2">
        <f t="shared" si="83"/>
        <v>9.9999999999997868E-3</v>
      </c>
      <c r="F614" s="2">
        <f t="shared" si="87"/>
        <v>3.2481134640656294E-2</v>
      </c>
      <c r="G614" s="2">
        <f t="shared" si="87"/>
        <v>2.3264248443442732E-2</v>
      </c>
      <c r="H614" s="2">
        <f t="shared" si="85"/>
        <v>1.3961824178253837</v>
      </c>
      <c r="I614" s="2">
        <f t="shared" si="86"/>
        <v>58.266950272194478</v>
      </c>
    </row>
    <row r="615" spans="1:9" ht="13.5" x14ac:dyDescent="0.25">
      <c r="A615" s="3">
        <f>TITRES_STAT!B618</f>
        <v>43196</v>
      </c>
      <c r="B615" s="6">
        <f>TITRES_STAT!D618</f>
        <v>2.27</v>
      </c>
      <c r="C615" s="2">
        <f t="shared" si="81"/>
        <v>2.9999999999999805E-2</v>
      </c>
      <c r="D615" s="2">
        <f t="shared" si="82"/>
        <v>2.9999999999999805E-2</v>
      </c>
      <c r="E615" s="2">
        <f t="shared" si="83"/>
        <v>0</v>
      </c>
      <c r="F615" s="2">
        <f t="shared" si="87"/>
        <v>3.230391073775226E-2</v>
      </c>
      <c r="G615" s="2">
        <f t="shared" si="87"/>
        <v>2.160251641176825E-2</v>
      </c>
      <c r="H615" s="2">
        <f t="shared" si="85"/>
        <v>1.4953772107843089</v>
      </c>
      <c r="I615" s="2">
        <f t="shared" si="86"/>
        <v>59.925898350025591</v>
      </c>
    </row>
    <row r="616" spans="1:9" ht="13.5" x14ac:dyDescent="0.25">
      <c r="A616" s="3">
        <f>TITRES_STAT!B619</f>
        <v>43200</v>
      </c>
      <c r="B616" s="6">
        <f>TITRES_STAT!D619</f>
        <v>2.27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2.9996488542198527E-2</v>
      </c>
      <c r="G616" s="2">
        <f t="shared" si="87"/>
        <v>2.0059479525213374E-2</v>
      </c>
      <c r="H616" s="2">
        <f t="shared" si="85"/>
        <v>1.4953772107843089</v>
      </c>
      <c r="I616" s="2">
        <f t="shared" si="86"/>
        <v>59.925898350025591</v>
      </c>
    </row>
    <row r="617" spans="1:9" ht="13.5" x14ac:dyDescent="0.25">
      <c r="A617" s="3">
        <f>TITRES_STAT!B620</f>
        <v>43201</v>
      </c>
      <c r="B617" s="6">
        <f>TITRES_STAT!D620</f>
        <v>2.21</v>
      </c>
      <c r="C617" s="2">
        <f t="shared" si="81"/>
        <v>-6.0000000000000053E-2</v>
      </c>
      <c r="D617" s="2">
        <f t="shared" si="82"/>
        <v>0</v>
      </c>
      <c r="E617" s="2">
        <f t="shared" si="83"/>
        <v>6.0000000000000053E-2</v>
      </c>
      <c r="F617" s="2">
        <f t="shared" si="87"/>
        <v>2.7853882217755775E-2</v>
      </c>
      <c r="G617" s="2">
        <f t="shared" si="87"/>
        <v>2.2912373844840992E-2</v>
      </c>
      <c r="H617" s="2">
        <f t="shared" si="85"/>
        <v>1.2156698562260682</v>
      </c>
      <c r="I617" s="2">
        <f t="shared" si="86"/>
        <v>54.866922200074896</v>
      </c>
    </row>
    <row r="618" spans="1:9" ht="13.5" x14ac:dyDescent="0.25">
      <c r="A618" s="3">
        <f>TITRES_STAT!B621</f>
        <v>43202</v>
      </c>
      <c r="B618" s="6">
        <f>TITRES_STAT!D621</f>
        <v>2.08</v>
      </c>
      <c r="C618" s="2">
        <f t="shared" si="81"/>
        <v>-0.12999999999999989</v>
      </c>
      <c r="D618" s="2">
        <f t="shared" si="82"/>
        <v>0</v>
      </c>
      <c r="E618" s="2">
        <f t="shared" si="83"/>
        <v>0.12999999999999989</v>
      </c>
      <c r="F618" s="2">
        <f t="shared" si="87"/>
        <v>2.586431920220179E-2</v>
      </c>
      <c r="G618" s="2">
        <f t="shared" si="87"/>
        <v>3.0561489998780913E-2</v>
      </c>
      <c r="H618" s="2">
        <f t="shared" si="85"/>
        <v>0.84630426079466381</v>
      </c>
      <c r="I618" s="2">
        <f t="shared" si="86"/>
        <v>45.837746181141767</v>
      </c>
    </row>
    <row r="619" spans="1:9" ht="13.5" x14ac:dyDescent="0.25">
      <c r="A619" s="3">
        <f>TITRES_STAT!B622</f>
        <v>43203</v>
      </c>
      <c r="B619" s="6">
        <f>TITRES_STAT!D622</f>
        <v>2.14</v>
      </c>
      <c r="C619" s="2">
        <f t="shared" si="81"/>
        <v>6.0000000000000053E-2</v>
      </c>
      <c r="D619" s="2">
        <f t="shared" si="82"/>
        <v>6.0000000000000053E-2</v>
      </c>
      <c r="E619" s="2">
        <f t="shared" si="83"/>
        <v>0</v>
      </c>
      <c r="F619" s="2">
        <f t="shared" si="87"/>
        <v>2.8302582116330237E-2</v>
      </c>
      <c r="G619" s="2">
        <f t="shared" si="87"/>
        <v>2.8378526427439422E-2</v>
      </c>
      <c r="H619" s="2">
        <f t="shared" si="85"/>
        <v>0.99732388109356684</v>
      </c>
      <c r="I619" s="2">
        <f t="shared" si="86"/>
        <v>49.933007387240373</v>
      </c>
    </row>
    <row r="620" spans="1:9" ht="13.5" x14ac:dyDescent="0.25">
      <c r="A620" s="3">
        <f>TITRES_STAT!B623</f>
        <v>43206</v>
      </c>
      <c r="B620" s="6">
        <f>TITRES_STAT!D623</f>
        <v>2.13</v>
      </c>
      <c r="C620" s="2">
        <f t="shared" si="81"/>
        <v>-1.0000000000000231E-2</v>
      </c>
      <c r="D620" s="2">
        <f t="shared" si="82"/>
        <v>0</v>
      </c>
      <c r="E620" s="2">
        <f t="shared" si="83"/>
        <v>1.0000000000000231E-2</v>
      </c>
      <c r="F620" s="2">
        <f t="shared" si="87"/>
        <v>2.6280969108020934E-2</v>
      </c>
      <c r="G620" s="2">
        <f t="shared" si="87"/>
        <v>2.7065774539765195E-2</v>
      </c>
      <c r="H620" s="2">
        <f t="shared" si="85"/>
        <v>0.97100376970216684</v>
      </c>
      <c r="I620" s="2">
        <f t="shared" si="86"/>
        <v>49.26442986199325</v>
      </c>
    </row>
    <row r="621" spans="1:9" ht="13.5" x14ac:dyDescent="0.25">
      <c r="A621" s="3">
        <f>TITRES_STAT!B624</f>
        <v>43207</v>
      </c>
      <c r="B621" s="6">
        <f>TITRES_STAT!D624</f>
        <v>2.12</v>
      </c>
      <c r="C621" s="2">
        <f t="shared" si="81"/>
        <v>-9.9999999999997868E-3</v>
      </c>
      <c r="D621" s="2">
        <f t="shared" si="82"/>
        <v>0</v>
      </c>
      <c r="E621" s="2">
        <f t="shared" si="83"/>
        <v>9.9999999999997868E-3</v>
      </c>
      <c r="F621" s="2">
        <f t="shared" ref="F621:G636" si="88">((F620*13)+D621)/14</f>
        <v>2.4403757028876583E-2</v>
      </c>
      <c r="G621" s="2">
        <f t="shared" si="88"/>
        <v>2.5846790644067665E-2</v>
      </c>
      <c r="H621" s="2">
        <f t="shared" si="85"/>
        <v>0.9441697178166959</v>
      </c>
      <c r="I621" s="2">
        <f t="shared" si="86"/>
        <v>48.564161305680621</v>
      </c>
    </row>
    <row r="622" spans="1:9" ht="13.5" x14ac:dyDescent="0.25">
      <c r="A622" s="3">
        <f>TITRES_STAT!B625</f>
        <v>43208</v>
      </c>
      <c r="B622" s="6">
        <f>TITRES_STAT!D625</f>
        <v>2.0299999999999998</v>
      </c>
      <c r="C622" s="2">
        <f t="shared" si="81"/>
        <v>-9.0000000000000302E-2</v>
      </c>
      <c r="D622" s="2">
        <f t="shared" si="82"/>
        <v>0</v>
      </c>
      <c r="E622" s="2">
        <f t="shared" si="83"/>
        <v>9.0000000000000302E-2</v>
      </c>
      <c r="F622" s="2">
        <f t="shared" si="88"/>
        <v>2.2660631526813971E-2</v>
      </c>
      <c r="G622" s="2">
        <f t="shared" si="88"/>
        <v>3.0429162740919998E-2</v>
      </c>
      <c r="H622" s="2">
        <f t="shared" si="85"/>
        <v>0.74470111845505371</v>
      </c>
      <c r="I622" s="2">
        <f t="shared" si="86"/>
        <v>42.683592655370816</v>
      </c>
    </row>
    <row r="623" spans="1:9" ht="13.5" x14ac:dyDescent="0.25">
      <c r="A623" s="3">
        <f>TITRES_STAT!B626</f>
        <v>43209</v>
      </c>
      <c r="B623" s="6">
        <f>TITRES_STAT!D626</f>
        <v>2.12</v>
      </c>
      <c r="C623" s="2">
        <f t="shared" si="81"/>
        <v>9.0000000000000302E-2</v>
      </c>
      <c r="D623" s="2">
        <f t="shared" si="82"/>
        <v>9.0000000000000302E-2</v>
      </c>
      <c r="E623" s="2">
        <f t="shared" si="83"/>
        <v>0</v>
      </c>
      <c r="F623" s="2">
        <f t="shared" si="88"/>
        <v>2.7470586417755852E-2</v>
      </c>
      <c r="G623" s="2">
        <f t="shared" si="88"/>
        <v>2.825565111656857E-2</v>
      </c>
      <c r="H623" s="2">
        <f t="shared" si="85"/>
        <v>0.97221565712381086</v>
      </c>
      <c r="I623" s="2">
        <f t="shared" si="86"/>
        <v>49.295605863997942</v>
      </c>
    </row>
    <row r="624" spans="1:9" ht="13.5" x14ac:dyDescent="0.25">
      <c r="A624" s="3">
        <f>TITRES_STAT!B627</f>
        <v>43210</v>
      </c>
      <c r="B624" s="6">
        <f>TITRES_STAT!D627</f>
        <v>2.0299999999999998</v>
      </c>
      <c r="C624" s="2">
        <f t="shared" si="81"/>
        <v>-9.0000000000000302E-2</v>
      </c>
      <c r="D624" s="2">
        <f t="shared" si="82"/>
        <v>0</v>
      </c>
      <c r="E624" s="2">
        <f t="shared" si="83"/>
        <v>9.0000000000000302E-2</v>
      </c>
      <c r="F624" s="2">
        <f t="shared" si="88"/>
        <v>2.5508401673630436E-2</v>
      </c>
      <c r="G624" s="2">
        <f t="shared" si="88"/>
        <v>3.2665961751099412E-2</v>
      </c>
      <c r="H624" s="2">
        <f t="shared" si="85"/>
        <v>0.78088628977139851</v>
      </c>
      <c r="I624" s="2">
        <f t="shared" si="86"/>
        <v>43.848183584569917</v>
      </c>
    </row>
    <row r="625" spans="1:9" ht="13.5" x14ac:dyDescent="0.25">
      <c r="A625" s="3">
        <f>TITRES_STAT!B628</f>
        <v>43213</v>
      </c>
      <c r="B625" s="6">
        <f>TITRES_STAT!D628</f>
        <v>2.0299999999999998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2.3686372982656832E-2</v>
      </c>
      <c r="G625" s="2">
        <f t="shared" si="88"/>
        <v>3.0332678768878026E-2</v>
      </c>
      <c r="H625" s="2">
        <f t="shared" si="85"/>
        <v>0.7808862897713984</v>
      </c>
      <c r="I625" s="2">
        <f t="shared" si="86"/>
        <v>43.848183584569909</v>
      </c>
    </row>
    <row r="626" spans="1:9" ht="13.5" x14ac:dyDescent="0.25">
      <c r="A626" s="3">
        <f>TITRES_STAT!B629</f>
        <v>43214</v>
      </c>
      <c r="B626" s="6">
        <f>TITRES_STAT!D629</f>
        <v>1.98</v>
      </c>
      <c r="C626" s="2">
        <f t="shared" si="81"/>
        <v>-4.9999999999999822E-2</v>
      </c>
      <c r="D626" s="2">
        <f t="shared" si="82"/>
        <v>0</v>
      </c>
      <c r="E626" s="2">
        <f t="shared" si="83"/>
        <v>4.9999999999999822E-2</v>
      </c>
      <c r="F626" s="2">
        <f t="shared" si="88"/>
        <v>2.1994489198181342E-2</v>
      </c>
      <c r="G626" s="2">
        <f t="shared" si="88"/>
        <v>3.1737487428243873E-2</v>
      </c>
      <c r="H626" s="2">
        <f t="shared" si="85"/>
        <v>0.69301293140829956</v>
      </c>
      <c r="I626" s="2">
        <f t="shared" si="86"/>
        <v>40.933705735598274</v>
      </c>
    </row>
    <row r="627" spans="1:9" ht="13.5" x14ac:dyDescent="0.25">
      <c r="A627" s="3">
        <f>TITRES_STAT!B630</f>
        <v>43215</v>
      </c>
      <c r="B627" s="6">
        <f>TITRES_STAT!D630</f>
        <v>2.06</v>
      </c>
      <c r="C627" s="2">
        <f t="shared" si="81"/>
        <v>8.0000000000000071E-2</v>
      </c>
      <c r="D627" s="2">
        <f t="shared" si="82"/>
        <v>8.0000000000000071E-2</v>
      </c>
      <c r="E627" s="2">
        <f t="shared" si="83"/>
        <v>0</v>
      </c>
      <c r="F627" s="2">
        <f t="shared" si="88"/>
        <v>2.613773996973982E-2</v>
      </c>
      <c r="G627" s="2">
        <f t="shared" si="88"/>
        <v>2.9470524040512168E-2</v>
      </c>
      <c r="H627" s="2">
        <f t="shared" si="85"/>
        <v>0.88691127221929011</v>
      </c>
      <c r="I627" s="2">
        <f t="shared" si="86"/>
        <v>47.003337426467844</v>
      </c>
    </row>
    <row r="628" spans="1:9" ht="13.5" x14ac:dyDescent="0.25">
      <c r="A628" s="3">
        <f>TITRES_STAT!B631</f>
        <v>43216</v>
      </c>
      <c r="B628" s="6">
        <f>TITRES_STAT!D631</f>
        <v>2.08</v>
      </c>
      <c r="C628" s="2">
        <f t="shared" si="81"/>
        <v>2.0000000000000018E-2</v>
      </c>
      <c r="D628" s="2">
        <f t="shared" si="82"/>
        <v>2.0000000000000018E-2</v>
      </c>
      <c r="E628" s="2">
        <f t="shared" si="83"/>
        <v>0</v>
      </c>
      <c r="F628" s="2">
        <f t="shared" si="88"/>
        <v>2.5699329971901264E-2</v>
      </c>
      <c r="G628" s="2">
        <f t="shared" si="88"/>
        <v>2.7365486609047012E-2</v>
      </c>
      <c r="H628" s="2">
        <f t="shared" si="85"/>
        <v>0.93911467166840301</v>
      </c>
      <c r="I628" s="2">
        <f t="shared" si="86"/>
        <v>48.43007406366506</v>
      </c>
    </row>
    <row r="629" spans="1:9" ht="13.5" x14ac:dyDescent="0.25">
      <c r="A629" s="3">
        <f>TITRES_STAT!B632</f>
        <v>43217</v>
      </c>
      <c r="B629" s="6">
        <f>TITRES_STAT!D632</f>
        <v>2.06</v>
      </c>
      <c r="C629" s="2">
        <f t="shared" si="81"/>
        <v>-2.0000000000000018E-2</v>
      </c>
      <c r="D629" s="2">
        <f t="shared" si="82"/>
        <v>0</v>
      </c>
      <c r="E629" s="2">
        <f t="shared" si="83"/>
        <v>2.0000000000000018E-2</v>
      </c>
      <c r="F629" s="2">
        <f t="shared" si="88"/>
        <v>2.386366354533689E-2</v>
      </c>
      <c r="G629" s="2">
        <f t="shared" si="88"/>
        <v>2.6839380422686514E-2</v>
      </c>
      <c r="H629" s="2">
        <f t="shared" si="85"/>
        <v>0.88912870451978321</v>
      </c>
      <c r="I629" s="2">
        <f t="shared" si="86"/>
        <v>47.065544152313322</v>
      </c>
    </row>
    <row r="630" spans="1:9" ht="13.5" x14ac:dyDescent="0.25">
      <c r="A630" s="3">
        <f>TITRES_STAT!B633</f>
        <v>43220</v>
      </c>
      <c r="B630" s="6">
        <f>TITRES_STAT!D633</f>
        <v>2.04</v>
      </c>
      <c r="C630" s="2">
        <f t="shared" si="81"/>
        <v>-2.0000000000000018E-2</v>
      </c>
      <c r="D630" s="2">
        <f t="shared" si="82"/>
        <v>0</v>
      </c>
      <c r="E630" s="2">
        <f t="shared" si="83"/>
        <v>2.0000000000000018E-2</v>
      </c>
      <c r="F630" s="2">
        <f t="shared" si="88"/>
        <v>2.21591161492414E-2</v>
      </c>
      <c r="G630" s="2">
        <f t="shared" si="88"/>
        <v>2.6350853249637478E-2</v>
      </c>
      <c r="H630" s="2">
        <f t="shared" si="85"/>
        <v>0.8409259441929553</v>
      </c>
      <c r="I630" s="2">
        <f t="shared" si="86"/>
        <v>45.679509642720006</v>
      </c>
    </row>
    <row r="631" spans="1:9" ht="13.5" x14ac:dyDescent="0.25">
      <c r="A631" s="3">
        <f>TITRES_STAT!B634</f>
        <v>43222</v>
      </c>
      <c r="B631" s="6">
        <f>TITRES_STAT!D634</f>
        <v>2.0699999999999998</v>
      </c>
      <c r="C631" s="2">
        <f t="shared" si="81"/>
        <v>2.9999999999999805E-2</v>
      </c>
      <c r="D631" s="2">
        <f t="shared" si="82"/>
        <v>2.9999999999999805E-2</v>
      </c>
      <c r="E631" s="2">
        <f t="shared" si="83"/>
        <v>0</v>
      </c>
      <c r="F631" s="2">
        <f t="shared" si="88"/>
        <v>2.2719179281438431E-2</v>
      </c>
      <c r="G631" s="2">
        <f t="shared" si="88"/>
        <v>2.4468649446091943E-2</v>
      </c>
      <c r="H631" s="2">
        <f t="shared" si="85"/>
        <v>0.92850156407251438</v>
      </c>
      <c r="I631" s="2">
        <f t="shared" si="86"/>
        <v>48.146269693022731</v>
      </c>
    </row>
    <row r="632" spans="1:9" ht="13.5" x14ac:dyDescent="0.25">
      <c r="A632" s="3">
        <f>TITRES_STAT!B635</f>
        <v>43223</v>
      </c>
      <c r="B632" s="6">
        <f>TITRES_STAT!D635</f>
        <v>2.06</v>
      </c>
      <c r="C632" s="2">
        <f t="shared" si="81"/>
        <v>-9.9999999999997868E-3</v>
      </c>
      <c r="D632" s="2">
        <f t="shared" si="82"/>
        <v>0</v>
      </c>
      <c r="E632" s="2">
        <f t="shared" si="83"/>
        <v>9.9999999999997868E-3</v>
      </c>
      <c r="F632" s="2">
        <f t="shared" si="88"/>
        <v>2.1096380761335687E-2</v>
      </c>
      <c r="G632" s="2">
        <f t="shared" si="88"/>
        <v>2.3435174485656789E-2</v>
      </c>
      <c r="H632" s="2">
        <f t="shared" si="85"/>
        <v>0.90020156556749631</v>
      </c>
      <c r="I632" s="2">
        <f t="shared" si="86"/>
        <v>47.374003994078947</v>
      </c>
    </row>
    <row r="633" spans="1:9" ht="13.5" x14ac:dyDescent="0.25">
      <c r="A633" s="3">
        <f>TITRES_STAT!B636</f>
        <v>43224</v>
      </c>
      <c r="B633" s="6">
        <f>TITRES_STAT!D636</f>
        <v>2.06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1.958949642124028E-2</v>
      </c>
      <c r="G633" s="2">
        <f t="shared" si="88"/>
        <v>2.1761233450967015E-2</v>
      </c>
      <c r="H633" s="2">
        <f t="shared" si="85"/>
        <v>0.90020156556749642</v>
      </c>
      <c r="I633" s="2">
        <f t="shared" si="86"/>
        <v>47.374003994078947</v>
      </c>
    </row>
    <row r="634" spans="1:9" ht="13.5" x14ac:dyDescent="0.25">
      <c r="A634" s="3">
        <f>TITRES_STAT!B637</f>
        <v>43227</v>
      </c>
      <c r="B634" s="6">
        <f>TITRES_STAT!D637</f>
        <v>2.0699999999999998</v>
      </c>
      <c r="C634" s="2">
        <f t="shared" si="81"/>
        <v>9.9999999999997868E-3</v>
      </c>
      <c r="D634" s="2">
        <f t="shared" si="82"/>
        <v>9.9999999999997868E-3</v>
      </c>
      <c r="E634" s="2">
        <f t="shared" si="83"/>
        <v>0</v>
      </c>
      <c r="F634" s="2">
        <f t="shared" si="88"/>
        <v>1.8904532391151672E-2</v>
      </c>
      <c r="G634" s="2">
        <f t="shared" si="88"/>
        <v>2.0206859633040801E-2</v>
      </c>
      <c r="H634" s="2">
        <f t="shared" si="85"/>
        <v>0.93555024058465486</v>
      </c>
      <c r="I634" s="2">
        <f t="shared" si="86"/>
        <v>48.335104972633587</v>
      </c>
    </row>
    <row r="635" spans="1:9" ht="13.5" x14ac:dyDescent="0.25">
      <c r="A635" s="3">
        <f>TITRES_STAT!B638</f>
        <v>43228</v>
      </c>
      <c r="B635" s="6">
        <f>TITRES_STAT!D638</f>
        <v>2.0299999999999998</v>
      </c>
      <c r="C635" s="2">
        <f t="shared" si="81"/>
        <v>-4.0000000000000036E-2</v>
      </c>
      <c r="D635" s="2">
        <f t="shared" si="82"/>
        <v>0</v>
      </c>
      <c r="E635" s="2">
        <f t="shared" si="83"/>
        <v>4.0000000000000036E-2</v>
      </c>
      <c r="F635" s="2">
        <f t="shared" si="88"/>
        <v>1.7554208648926553E-2</v>
      </c>
      <c r="G635" s="2">
        <f t="shared" si="88"/>
        <v>2.1620655373537887E-2</v>
      </c>
      <c r="H635" s="2">
        <f t="shared" si="85"/>
        <v>0.81191843381452855</v>
      </c>
      <c r="I635" s="2">
        <f t="shared" si="86"/>
        <v>44.809877677840227</v>
      </c>
    </row>
    <row r="636" spans="1:9" ht="13.5" x14ac:dyDescent="0.25">
      <c r="A636" s="3">
        <f>TITRES_STAT!B639</f>
        <v>43229</v>
      </c>
      <c r="B636" s="6">
        <f>TITRES_STAT!D639</f>
        <v>2</v>
      </c>
      <c r="C636" s="2">
        <f t="shared" si="81"/>
        <v>-2.9999999999999805E-2</v>
      </c>
      <c r="D636" s="2">
        <f t="shared" si="82"/>
        <v>0</v>
      </c>
      <c r="E636" s="2">
        <f t="shared" si="83"/>
        <v>2.9999999999999805E-2</v>
      </c>
      <c r="F636" s="2">
        <f t="shared" si="88"/>
        <v>1.6300336602574655E-2</v>
      </c>
      <c r="G636" s="2">
        <f t="shared" si="88"/>
        <v>2.2219179989713737E-2</v>
      </c>
      <c r="H636" s="2">
        <f t="shared" si="85"/>
        <v>0.73361557942826061</v>
      </c>
      <c r="I636" s="2">
        <f t="shared" si="86"/>
        <v>42.317085063933497</v>
      </c>
    </row>
    <row r="637" spans="1:9" ht="13.5" x14ac:dyDescent="0.25">
      <c r="A637" s="3">
        <f>TITRES_STAT!B640</f>
        <v>43230</v>
      </c>
      <c r="B637" s="6">
        <f>TITRES_STAT!D640</f>
        <v>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1.5136026845247895E-2</v>
      </c>
      <c r="G637" s="2">
        <f t="shared" si="89"/>
        <v>2.0632095704734184E-2</v>
      </c>
      <c r="H637" s="2">
        <f t="shared" si="85"/>
        <v>0.73361557942826061</v>
      </c>
      <c r="I637" s="2">
        <f t="shared" si="86"/>
        <v>42.317085063933497</v>
      </c>
    </row>
    <row r="638" spans="1:9" ht="13.5" x14ac:dyDescent="0.25">
      <c r="A638" s="3">
        <f>TITRES_STAT!B641</f>
        <v>43231</v>
      </c>
      <c r="B638" s="6">
        <f>TITRES_STAT!D641</f>
        <v>1.99</v>
      </c>
      <c r="C638" s="2">
        <f t="shared" si="81"/>
        <v>-1.0000000000000009E-2</v>
      </c>
      <c r="D638" s="2">
        <f t="shared" si="82"/>
        <v>0</v>
      </c>
      <c r="E638" s="2">
        <f t="shared" si="83"/>
        <v>1.0000000000000009E-2</v>
      </c>
      <c r="F638" s="2">
        <f t="shared" si="89"/>
        <v>1.4054882070587331E-2</v>
      </c>
      <c r="G638" s="2">
        <f t="shared" si="89"/>
        <v>1.9872660297253174E-2</v>
      </c>
      <c r="H638" s="2">
        <f t="shared" si="85"/>
        <v>0.70724713552971141</v>
      </c>
      <c r="I638" s="2">
        <f t="shared" si="86"/>
        <v>41.42617204100754</v>
      </c>
    </row>
    <row r="639" spans="1:9" ht="13.5" x14ac:dyDescent="0.25">
      <c r="A639" s="3">
        <f>TITRES_STAT!B642</f>
        <v>43234</v>
      </c>
      <c r="B639" s="6">
        <f>TITRES_STAT!D642</f>
        <v>1.95</v>
      </c>
      <c r="C639" s="2">
        <f t="shared" si="81"/>
        <v>-4.0000000000000036E-2</v>
      </c>
      <c r="D639" s="2">
        <f t="shared" si="82"/>
        <v>0</v>
      </c>
      <c r="E639" s="2">
        <f t="shared" si="83"/>
        <v>4.0000000000000036E-2</v>
      </c>
      <c r="F639" s="2">
        <f t="shared" si="89"/>
        <v>1.3050961922688235E-2</v>
      </c>
      <c r="G639" s="2">
        <f t="shared" si="89"/>
        <v>2.131032741887795E-2</v>
      </c>
      <c r="H639" s="2">
        <f t="shared" si="85"/>
        <v>0.61242427984128112</v>
      </c>
      <c r="I639" s="2">
        <f t="shared" si="86"/>
        <v>37.981583848487141</v>
      </c>
    </row>
    <row r="640" spans="1:9" ht="13.5" x14ac:dyDescent="0.25">
      <c r="A640" s="3">
        <f>TITRES_STAT!B643</f>
        <v>43235</v>
      </c>
      <c r="B640" s="6">
        <f>TITRES_STAT!D643</f>
        <v>1.93</v>
      </c>
      <c r="C640" s="2">
        <f t="shared" si="81"/>
        <v>-2.0000000000000018E-2</v>
      </c>
      <c r="D640" s="2">
        <f t="shared" si="82"/>
        <v>0</v>
      </c>
      <c r="E640" s="2">
        <f t="shared" si="83"/>
        <v>2.0000000000000018E-2</v>
      </c>
      <c r="F640" s="2">
        <f t="shared" si="89"/>
        <v>1.2118750356781933E-2</v>
      </c>
      <c r="G640" s="2">
        <f t="shared" si="89"/>
        <v>2.1216732603243811E-2</v>
      </c>
      <c r="H640" s="2">
        <f t="shared" si="85"/>
        <v>0.5711883438135571</v>
      </c>
      <c r="I640" s="2">
        <f t="shared" si="86"/>
        <v>36.353906650502516</v>
      </c>
    </row>
    <row r="641" spans="1:9" ht="13.5" x14ac:dyDescent="0.25">
      <c r="A641" s="3">
        <f>TITRES_STAT!B644</f>
        <v>43236</v>
      </c>
      <c r="B641" s="6">
        <f>TITRES_STAT!D644</f>
        <v>1.89</v>
      </c>
      <c r="C641" s="2">
        <f t="shared" si="81"/>
        <v>-4.0000000000000036E-2</v>
      </c>
      <c r="D641" s="2">
        <f t="shared" si="82"/>
        <v>0</v>
      </c>
      <c r="E641" s="2">
        <f t="shared" si="83"/>
        <v>4.0000000000000036E-2</v>
      </c>
      <c r="F641" s="2">
        <f t="shared" si="89"/>
        <v>1.1253125331297509E-2</v>
      </c>
      <c r="G641" s="2">
        <f t="shared" si="89"/>
        <v>2.255839456015497E-2</v>
      </c>
      <c r="H641" s="2">
        <f t="shared" si="85"/>
        <v>0.49884424626449142</v>
      </c>
      <c r="I641" s="2">
        <f t="shared" si="86"/>
        <v>33.281926891852891</v>
      </c>
    </row>
    <row r="642" spans="1:9" ht="13.5" x14ac:dyDescent="0.25">
      <c r="A642" s="3">
        <f>TITRES_STAT!B645</f>
        <v>43237</v>
      </c>
      <c r="B642" s="6">
        <f>TITRES_STAT!D645</f>
        <v>1.83</v>
      </c>
      <c r="C642" s="2">
        <f t="shared" si="81"/>
        <v>-5.9999999999999831E-2</v>
      </c>
      <c r="D642" s="2">
        <f t="shared" si="82"/>
        <v>0</v>
      </c>
      <c r="E642" s="2">
        <f t="shared" si="83"/>
        <v>5.9999999999999831E-2</v>
      </c>
      <c r="F642" s="2">
        <f t="shared" si="89"/>
        <v>1.0449330664776258E-2</v>
      </c>
      <c r="G642" s="2">
        <f t="shared" si="89"/>
        <v>2.5232794948715314E-2</v>
      </c>
      <c r="H642" s="2">
        <f t="shared" si="85"/>
        <v>0.41411705227320716</v>
      </c>
      <c r="I642" s="2">
        <f t="shared" si="86"/>
        <v>29.284496047021705</v>
      </c>
    </row>
    <row r="643" spans="1:9" ht="13.5" x14ac:dyDescent="0.25">
      <c r="A643" s="3">
        <f>TITRES_STAT!B646</f>
        <v>43238</v>
      </c>
      <c r="B643" s="6">
        <f>TITRES_STAT!D646</f>
        <v>1.81</v>
      </c>
      <c r="C643" s="2">
        <f t="shared" ref="C643:C706" si="90">B643-B642</f>
        <v>-2.0000000000000018E-2</v>
      </c>
      <c r="D643" s="2">
        <f t="shared" ref="D643:D706" si="91">IF(C643&gt;0,C643,0)</f>
        <v>0</v>
      </c>
      <c r="E643" s="2">
        <f t="shared" ref="E643:E706" si="92">IF(C643&lt;0,-C643,0)</f>
        <v>2.0000000000000018E-2</v>
      </c>
      <c r="F643" s="2">
        <f t="shared" si="89"/>
        <v>9.7029499030065244E-3</v>
      </c>
      <c r="G643" s="2">
        <f t="shared" si="89"/>
        <v>2.4859023880949935E-2</v>
      </c>
      <c r="H643" s="2">
        <f t="shared" si="85"/>
        <v>0.39031902255993756</v>
      </c>
      <c r="I643" s="2">
        <f t="shared" si="86"/>
        <v>28.074061868279628</v>
      </c>
    </row>
    <row r="644" spans="1:9" ht="13.5" x14ac:dyDescent="0.25">
      <c r="A644" s="3">
        <f>TITRES_STAT!B647</f>
        <v>43241</v>
      </c>
      <c r="B644" s="6">
        <f>TITRES_STAT!D647</f>
        <v>1.86</v>
      </c>
      <c r="C644" s="2">
        <f t="shared" si="90"/>
        <v>5.0000000000000044E-2</v>
      </c>
      <c r="D644" s="2">
        <f t="shared" si="91"/>
        <v>5.0000000000000044E-2</v>
      </c>
      <c r="E644" s="2">
        <f t="shared" si="92"/>
        <v>0</v>
      </c>
      <c r="F644" s="2">
        <f t="shared" si="89"/>
        <v>1.2581310624220346E-2</v>
      </c>
      <c r="G644" s="2">
        <f t="shared" si="89"/>
        <v>2.3083379318024937E-2</v>
      </c>
      <c r="H644" s="2">
        <f t="shared" si="85"/>
        <v>0.54503764162451185</v>
      </c>
      <c r="I644" s="2">
        <f t="shared" si="86"/>
        <v>35.276657794009367</v>
      </c>
    </row>
    <row r="645" spans="1:9" ht="13.5" x14ac:dyDescent="0.25">
      <c r="A645" s="3">
        <f>TITRES_STAT!B648</f>
        <v>43242</v>
      </c>
      <c r="B645" s="6">
        <f>TITRES_STAT!D648</f>
        <v>1.85</v>
      </c>
      <c r="C645" s="2">
        <f t="shared" si="90"/>
        <v>-1.0000000000000009E-2</v>
      </c>
      <c r="D645" s="2">
        <f t="shared" si="91"/>
        <v>0</v>
      </c>
      <c r="E645" s="2">
        <f t="shared" si="92"/>
        <v>1.0000000000000009E-2</v>
      </c>
      <c r="F645" s="2">
        <f t="shared" si="89"/>
        <v>1.1682645579633178E-2</v>
      </c>
      <c r="G645" s="2">
        <f t="shared" si="89"/>
        <v>2.21488522238803E-2</v>
      </c>
      <c r="H645" s="2">
        <f t="shared" si="85"/>
        <v>0.52746054113979157</v>
      </c>
      <c r="I645" s="2">
        <f t="shared" si="86"/>
        <v>34.53186036126344</v>
      </c>
    </row>
    <row r="646" spans="1:9" ht="13.5" x14ac:dyDescent="0.25">
      <c r="A646" s="3">
        <f>TITRES_STAT!B649</f>
        <v>43243</v>
      </c>
      <c r="B646" s="6">
        <f>TITRES_STAT!D649</f>
        <v>1.81</v>
      </c>
      <c r="C646" s="2">
        <f t="shared" si="90"/>
        <v>-4.0000000000000036E-2</v>
      </c>
      <c r="D646" s="2">
        <f t="shared" si="91"/>
        <v>0</v>
      </c>
      <c r="E646" s="2">
        <f t="shared" si="92"/>
        <v>4.0000000000000036E-2</v>
      </c>
      <c r="F646" s="2">
        <f t="shared" si="89"/>
        <v>1.0848170895373667E-2</v>
      </c>
      <c r="G646" s="2">
        <f t="shared" si="89"/>
        <v>2.3423934207888852E-2</v>
      </c>
      <c r="H646" s="2">
        <f t="shared" si="85"/>
        <v>0.46312335063339422</v>
      </c>
      <c r="I646" s="2">
        <f t="shared" si="86"/>
        <v>31.653062637056919</v>
      </c>
    </row>
    <row r="647" spans="1:9" ht="13.5" x14ac:dyDescent="0.25">
      <c r="A647" s="3">
        <f>TITRES_STAT!B650</f>
        <v>43244</v>
      </c>
      <c r="B647" s="6">
        <f>TITRES_STAT!D650</f>
        <v>1.71</v>
      </c>
      <c r="C647" s="2">
        <f t="shared" si="90"/>
        <v>-0.10000000000000009</v>
      </c>
      <c r="D647" s="2">
        <f t="shared" si="91"/>
        <v>0</v>
      </c>
      <c r="E647" s="2">
        <f t="shared" si="92"/>
        <v>0.10000000000000009</v>
      </c>
      <c r="F647" s="2">
        <f t="shared" si="89"/>
        <v>1.0073301545704119E-2</v>
      </c>
      <c r="G647" s="2">
        <f t="shared" si="89"/>
        <v>2.8893653193039655E-2</v>
      </c>
      <c r="H647" s="2">
        <f t="shared" si="85"/>
        <v>0.34863371129998644</v>
      </c>
      <c r="I647" s="2">
        <f t="shared" si="86"/>
        <v>25.850882146786063</v>
      </c>
    </row>
    <row r="648" spans="1:9" ht="13.5" x14ac:dyDescent="0.25">
      <c r="A648" s="3">
        <f>TITRES_STAT!B651</f>
        <v>43245</v>
      </c>
      <c r="B648" s="6">
        <f>TITRES_STAT!D651</f>
        <v>1.66</v>
      </c>
      <c r="C648" s="2">
        <f t="shared" si="90"/>
        <v>-5.0000000000000044E-2</v>
      </c>
      <c r="D648" s="2">
        <f t="shared" si="91"/>
        <v>0</v>
      </c>
      <c r="E648" s="2">
        <f t="shared" si="92"/>
        <v>5.0000000000000044E-2</v>
      </c>
      <c r="F648" s="2">
        <f t="shared" si="89"/>
        <v>9.3537800067252531E-3</v>
      </c>
      <c r="G648" s="2">
        <f t="shared" si="89"/>
        <v>3.0401249393536826E-2</v>
      </c>
      <c r="H648" s="2">
        <f t="shared" si="85"/>
        <v>0.30767748672572076</v>
      </c>
      <c r="I648" s="2">
        <f t="shared" si="86"/>
        <v>23.528545061681157</v>
      </c>
    </row>
    <row r="649" spans="1:9" ht="13.5" x14ac:dyDescent="0.25">
      <c r="A649" s="3">
        <f>TITRES_STAT!B652</f>
        <v>43248</v>
      </c>
      <c r="B649" s="6">
        <f>TITRES_STAT!D652</f>
        <v>1.65</v>
      </c>
      <c r="C649" s="2">
        <f t="shared" si="90"/>
        <v>-1.0000000000000009E-2</v>
      </c>
      <c r="D649" s="2">
        <f t="shared" si="91"/>
        <v>0</v>
      </c>
      <c r="E649" s="2">
        <f t="shared" si="92"/>
        <v>1.0000000000000009E-2</v>
      </c>
      <c r="F649" s="2">
        <f t="shared" si="89"/>
        <v>8.6856528633877349E-3</v>
      </c>
      <c r="G649" s="2">
        <f t="shared" si="89"/>
        <v>2.8944017293998481E-2</v>
      </c>
      <c r="H649" s="2">
        <f t="shared" si="85"/>
        <v>0.30008456584182247</v>
      </c>
      <c r="I649" s="2">
        <f t="shared" si="86"/>
        <v>23.081926647403407</v>
      </c>
    </row>
    <row r="650" spans="1:9" ht="13.5" x14ac:dyDescent="0.25">
      <c r="A650" s="3">
        <f>TITRES_STAT!B653</f>
        <v>43249</v>
      </c>
      <c r="B650" s="6">
        <f>TITRES_STAT!D653</f>
        <v>1.68</v>
      </c>
      <c r="C650" s="2">
        <f t="shared" si="90"/>
        <v>3.0000000000000027E-2</v>
      </c>
      <c r="D650" s="2">
        <f t="shared" si="91"/>
        <v>3.0000000000000027E-2</v>
      </c>
      <c r="E650" s="2">
        <f t="shared" si="92"/>
        <v>0</v>
      </c>
      <c r="F650" s="2">
        <f t="shared" si="89"/>
        <v>1.0208106230288613E-2</v>
      </c>
      <c r="G650" s="2">
        <f t="shared" si="89"/>
        <v>2.6876587487284304E-2</v>
      </c>
      <c r="H650" s="2">
        <f t="shared" si="85"/>
        <v>0.37981407554505248</v>
      </c>
      <c r="I650" s="2">
        <f t="shared" si="86"/>
        <v>27.526467679713932</v>
      </c>
    </row>
    <row r="651" spans="1:9" ht="13.5" x14ac:dyDescent="0.25">
      <c r="A651" s="3">
        <f>TITRES_STAT!B654</f>
        <v>43250</v>
      </c>
      <c r="B651" s="6">
        <f>TITRES_STAT!D654</f>
        <v>1.75</v>
      </c>
      <c r="C651" s="2">
        <f t="shared" si="90"/>
        <v>7.0000000000000062E-2</v>
      </c>
      <c r="D651" s="2">
        <f t="shared" si="91"/>
        <v>7.0000000000000062E-2</v>
      </c>
      <c r="E651" s="2">
        <f t="shared" si="92"/>
        <v>0</v>
      </c>
      <c r="F651" s="2">
        <f t="shared" si="89"/>
        <v>1.4478955785268002E-2</v>
      </c>
      <c r="G651" s="2">
        <f t="shared" si="89"/>
        <v>2.4956831238192565E-2</v>
      </c>
      <c r="H651" s="2">
        <f t="shared" si="85"/>
        <v>0.58016002300445102</v>
      </c>
      <c r="I651" s="2">
        <f t="shared" si="86"/>
        <v>36.715270261132076</v>
      </c>
    </row>
    <row r="652" spans="1:9" ht="13.5" x14ac:dyDescent="0.25">
      <c r="A652" s="3">
        <f>TITRES_STAT!B655</f>
        <v>43251</v>
      </c>
      <c r="B652" s="6">
        <f>TITRES_STAT!D655</f>
        <v>1.75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1.3444744657748859E-2</v>
      </c>
      <c r="G652" s="2">
        <f t="shared" si="89"/>
        <v>2.3174200435464525E-2</v>
      </c>
      <c r="H652" s="2">
        <f t="shared" si="85"/>
        <v>0.58016002300445102</v>
      </c>
      <c r="I652" s="2">
        <f t="shared" si="86"/>
        <v>36.715270261132076</v>
      </c>
    </row>
    <row r="653" spans="1:9" ht="13.5" x14ac:dyDescent="0.25">
      <c r="A653" s="3">
        <f>TITRES_STAT!B656</f>
        <v>43252</v>
      </c>
      <c r="B653" s="6">
        <f>TITRES_STAT!D656</f>
        <v>1.73</v>
      </c>
      <c r="C653" s="2">
        <f t="shared" si="90"/>
        <v>-2.0000000000000018E-2</v>
      </c>
      <c r="D653" s="2">
        <f t="shared" si="91"/>
        <v>0</v>
      </c>
      <c r="E653" s="2">
        <f t="shared" si="92"/>
        <v>2.0000000000000018E-2</v>
      </c>
      <c r="F653" s="2">
        <f t="shared" ref="F653:G668" si="93">((F652*13)+D653)/14</f>
        <v>1.2484405753623942E-2</v>
      </c>
      <c r="G653" s="2">
        <f t="shared" si="93"/>
        <v>2.2947471832931342E-2</v>
      </c>
      <c r="H653" s="2">
        <f t="shared" si="85"/>
        <v>0.54404275314145423</v>
      </c>
      <c r="I653" s="2">
        <f t="shared" si="86"/>
        <v>35.234953956719423</v>
      </c>
    </row>
    <row r="654" spans="1:9" ht="13.5" x14ac:dyDescent="0.25">
      <c r="A654" s="3">
        <f>TITRES_STAT!B657</f>
        <v>43255</v>
      </c>
      <c r="B654" s="6">
        <f>TITRES_STAT!D657</f>
        <v>1.73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1.1592662485507945E-2</v>
      </c>
      <c r="G654" s="2">
        <f t="shared" si="93"/>
        <v>2.1308366702007673E-2</v>
      </c>
      <c r="H654" s="2">
        <f t="shared" si="85"/>
        <v>0.54404275314145423</v>
      </c>
      <c r="I654" s="2">
        <f t="shared" si="86"/>
        <v>35.234953956719423</v>
      </c>
    </row>
    <row r="655" spans="1:9" ht="13.5" x14ac:dyDescent="0.25">
      <c r="A655" s="3">
        <f>TITRES_STAT!B658</f>
        <v>43256</v>
      </c>
      <c r="B655" s="6">
        <f>TITRES_STAT!D658</f>
        <v>1.68</v>
      </c>
      <c r="C655" s="2">
        <f t="shared" si="90"/>
        <v>-5.0000000000000044E-2</v>
      </c>
      <c r="D655" s="2">
        <f t="shared" si="91"/>
        <v>0</v>
      </c>
      <c r="E655" s="2">
        <f t="shared" si="92"/>
        <v>5.0000000000000044E-2</v>
      </c>
      <c r="F655" s="2">
        <f t="shared" si="93"/>
        <v>1.0764615165114521E-2</v>
      </c>
      <c r="G655" s="2">
        <f t="shared" si="93"/>
        <v>2.3357769080435697E-2</v>
      </c>
      <c r="H655" s="2">
        <f t="shared" si="85"/>
        <v>0.460858018077201</v>
      </c>
      <c r="I655" s="2">
        <f t="shared" si="86"/>
        <v>31.547077975708277</v>
      </c>
    </row>
    <row r="656" spans="1:9" ht="13.5" x14ac:dyDescent="0.25">
      <c r="A656" s="3">
        <f>TITRES_STAT!B659</f>
        <v>43257</v>
      </c>
      <c r="B656" s="6">
        <f>TITRES_STAT!D659</f>
        <v>1.7</v>
      </c>
      <c r="C656" s="2">
        <f t="shared" si="90"/>
        <v>2.0000000000000018E-2</v>
      </c>
      <c r="D656" s="2">
        <f t="shared" si="91"/>
        <v>2.0000000000000018E-2</v>
      </c>
      <c r="E656" s="2">
        <f t="shared" si="92"/>
        <v>0</v>
      </c>
      <c r="F656" s="2">
        <f t="shared" si="93"/>
        <v>1.1424285510463485E-2</v>
      </c>
      <c r="G656" s="2">
        <f t="shared" si="93"/>
        <v>2.1689357003261717E-2</v>
      </c>
      <c r="H656" s="2">
        <f t="shared" si="85"/>
        <v>0.52672310704026237</v>
      </c>
      <c r="I656" s="2">
        <f t="shared" si="86"/>
        <v>34.500238098929344</v>
      </c>
    </row>
    <row r="657" spans="1:9" ht="13.5" x14ac:dyDescent="0.25">
      <c r="A657" s="3">
        <f>TITRES_STAT!B660</f>
        <v>43258</v>
      </c>
      <c r="B657" s="6">
        <f>TITRES_STAT!D660</f>
        <v>1.75</v>
      </c>
      <c r="C657" s="2">
        <f t="shared" si="90"/>
        <v>5.0000000000000044E-2</v>
      </c>
      <c r="D657" s="2">
        <f t="shared" si="91"/>
        <v>5.0000000000000044E-2</v>
      </c>
      <c r="E657" s="2">
        <f t="shared" si="92"/>
        <v>0</v>
      </c>
      <c r="F657" s="2">
        <f t="shared" si="93"/>
        <v>1.4179693688287526E-2</v>
      </c>
      <c r="G657" s="2">
        <f t="shared" si="93"/>
        <v>2.014011721731445E-2</v>
      </c>
      <c r="H657" s="2">
        <f t="shared" ref="H657:H720" si="94">F657/G657</f>
        <v>0.70405219271004293</v>
      </c>
      <c r="I657" s="2">
        <f t="shared" ref="I657:I720" si="95">IF(G657=0,100,100-(100/(1+H657)))</f>
        <v>41.316351442871714</v>
      </c>
    </row>
    <row r="658" spans="1:9" ht="13.5" x14ac:dyDescent="0.25">
      <c r="A658" s="3">
        <f>TITRES_STAT!B661</f>
        <v>43259</v>
      </c>
      <c r="B658" s="6">
        <f>TITRES_STAT!D661</f>
        <v>1.75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1.3166858424838418E-2</v>
      </c>
      <c r="G658" s="2">
        <f t="shared" si="93"/>
        <v>1.8701537416077701E-2</v>
      </c>
      <c r="H658" s="2">
        <f t="shared" si="94"/>
        <v>0.70405219271004305</v>
      </c>
      <c r="I658" s="2">
        <f t="shared" si="95"/>
        <v>41.316351442871714</v>
      </c>
    </row>
    <row r="659" spans="1:9" ht="13.5" x14ac:dyDescent="0.25">
      <c r="A659" s="3">
        <f>TITRES_STAT!B662</f>
        <v>43262</v>
      </c>
      <c r="B659" s="6">
        <f>TITRES_STAT!D662</f>
        <v>1.78</v>
      </c>
      <c r="C659" s="2">
        <f t="shared" si="90"/>
        <v>3.0000000000000027E-2</v>
      </c>
      <c r="D659" s="2">
        <f t="shared" si="91"/>
        <v>3.0000000000000027E-2</v>
      </c>
      <c r="E659" s="2">
        <f t="shared" si="92"/>
        <v>0</v>
      </c>
      <c r="F659" s="2">
        <f t="shared" si="93"/>
        <v>1.4369225680207104E-2</v>
      </c>
      <c r="G659" s="2">
        <f t="shared" si="93"/>
        <v>1.7365713314929292E-2</v>
      </c>
      <c r="H659" s="2">
        <f t="shared" si="94"/>
        <v>0.82744805350747608</v>
      </c>
      <c r="I659" s="2">
        <f t="shared" si="95"/>
        <v>45.278882314565941</v>
      </c>
    </row>
    <row r="660" spans="1:9" ht="13.5" x14ac:dyDescent="0.25">
      <c r="A660" s="3">
        <f>TITRES_STAT!B663</f>
        <v>43263</v>
      </c>
      <c r="B660" s="6">
        <f>TITRES_STAT!D663</f>
        <v>1.74</v>
      </c>
      <c r="C660" s="2">
        <f t="shared" si="90"/>
        <v>-4.0000000000000036E-2</v>
      </c>
      <c r="D660" s="2">
        <f t="shared" si="91"/>
        <v>0</v>
      </c>
      <c r="E660" s="2">
        <f t="shared" si="92"/>
        <v>4.0000000000000036E-2</v>
      </c>
      <c r="F660" s="2">
        <f t="shared" si="93"/>
        <v>1.3342852417335167E-2</v>
      </c>
      <c r="G660" s="2">
        <f t="shared" si="93"/>
        <v>1.8982448078148632E-2</v>
      </c>
      <c r="H660" s="2">
        <f t="shared" si="94"/>
        <v>0.70290472347950717</v>
      </c>
      <c r="I660" s="2">
        <f t="shared" si="95"/>
        <v>41.27680860754662</v>
      </c>
    </row>
    <row r="661" spans="1:9" ht="13.5" x14ac:dyDescent="0.25">
      <c r="A661" s="3">
        <f>TITRES_STAT!B664</f>
        <v>43264</v>
      </c>
      <c r="B661" s="6">
        <f>TITRES_STAT!D664</f>
        <v>1.74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1.2389791530382655E-2</v>
      </c>
      <c r="G661" s="2">
        <f t="shared" si="93"/>
        <v>1.7626558929709445E-2</v>
      </c>
      <c r="H661" s="2">
        <f t="shared" si="94"/>
        <v>0.70290472347950717</v>
      </c>
      <c r="I661" s="2">
        <f t="shared" si="95"/>
        <v>41.27680860754662</v>
      </c>
    </row>
    <row r="662" spans="1:9" ht="13.5" x14ac:dyDescent="0.25">
      <c r="A662" s="3">
        <f>TITRES_STAT!B665</f>
        <v>43265</v>
      </c>
      <c r="B662" s="6">
        <f>TITRES_STAT!D665</f>
        <v>1.74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1.1504806421069607E-2</v>
      </c>
      <c r="G662" s="2">
        <f t="shared" si="93"/>
        <v>1.6367519006158772E-2</v>
      </c>
      <c r="H662" s="2">
        <f t="shared" si="94"/>
        <v>0.70290472347950705</v>
      </c>
      <c r="I662" s="2">
        <f t="shared" si="95"/>
        <v>41.27680860754662</v>
      </c>
    </row>
    <row r="663" spans="1:9" ht="13.5" x14ac:dyDescent="0.25">
      <c r="A663" s="3">
        <f>TITRES_STAT!B666</f>
        <v>43269</v>
      </c>
      <c r="B663" s="6">
        <f>TITRES_STAT!D666</f>
        <v>1.78</v>
      </c>
      <c r="C663" s="2">
        <f t="shared" si="90"/>
        <v>4.0000000000000036E-2</v>
      </c>
      <c r="D663" s="2">
        <f t="shared" si="91"/>
        <v>4.0000000000000036E-2</v>
      </c>
      <c r="E663" s="2">
        <f t="shared" si="92"/>
        <v>0</v>
      </c>
      <c r="F663" s="2">
        <f t="shared" si="93"/>
        <v>1.3540177390993209E-2</v>
      </c>
      <c r="G663" s="2">
        <f t="shared" si="93"/>
        <v>1.519841050571886E-2</v>
      </c>
      <c r="H663" s="2">
        <f t="shared" si="94"/>
        <v>0.89089430673676762</v>
      </c>
      <c r="I663" s="2">
        <f t="shared" si="95"/>
        <v>47.1149711310009</v>
      </c>
    </row>
    <row r="664" spans="1:9" ht="13.5" x14ac:dyDescent="0.25">
      <c r="A664" s="3">
        <f>TITRES_STAT!B667</f>
        <v>43270</v>
      </c>
      <c r="B664" s="6">
        <f>TITRES_STAT!D667</f>
        <v>1.78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1.2573021863065123E-2</v>
      </c>
      <c r="G664" s="2">
        <f t="shared" si="93"/>
        <v>1.411280975531037E-2</v>
      </c>
      <c r="H664" s="2">
        <f t="shared" si="94"/>
        <v>0.89089430673676762</v>
      </c>
      <c r="I664" s="2">
        <f t="shared" si="95"/>
        <v>47.1149711310009</v>
      </c>
    </row>
    <row r="665" spans="1:9" ht="13.5" x14ac:dyDescent="0.25">
      <c r="A665" s="3">
        <f>TITRES_STAT!B668</f>
        <v>43271</v>
      </c>
      <c r="B665" s="6">
        <f>TITRES_STAT!D668</f>
        <v>1.73</v>
      </c>
      <c r="C665" s="2">
        <f t="shared" si="90"/>
        <v>-5.0000000000000044E-2</v>
      </c>
      <c r="D665" s="2">
        <f t="shared" si="91"/>
        <v>0</v>
      </c>
      <c r="E665" s="2">
        <f t="shared" si="92"/>
        <v>5.0000000000000044E-2</v>
      </c>
      <c r="F665" s="2">
        <f t="shared" si="93"/>
        <v>1.1674948872846187E-2</v>
      </c>
      <c r="G665" s="2">
        <f t="shared" si="93"/>
        <v>1.6676180487073918E-2</v>
      </c>
      <c r="H665" s="2">
        <f t="shared" si="94"/>
        <v>0.70009729637405294</v>
      </c>
      <c r="I665" s="2">
        <f t="shared" si="95"/>
        <v>41.179837052103544</v>
      </c>
    </row>
    <row r="666" spans="1:9" ht="13.5" x14ac:dyDescent="0.25">
      <c r="A666" s="3">
        <f>TITRES_STAT!B669</f>
        <v>43272</v>
      </c>
      <c r="B666" s="6">
        <f>TITRES_STAT!D669</f>
        <v>1.73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1.0841023953357174E-2</v>
      </c>
      <c r="G666" s="2">
        <f t="shared" si="93"/>
        <v>1.5485024737997208E-2</v>
      </c>
      <c r="H666" s="2">
        <f t="shared" si="94"/>
        <v>0.70009729637405305</v>
      </c>
      <c r="I666" s="2">
        <f t="shared" si="95"/>
        <v>41.179837052103551</v>
      </c>
    </row>
    <row r="667" spans="1:9" ht="13.5" x14ac:dyDescent="0.25">
      <c r="A667" s="3">
        <f>TITRES_STAT!B670</f>
        <v>43273</v>
      </c>
      <c r="B667" s="6">
        <f>TITRES_STAT!D670</f>
        <v>1.7</v>
      </c>
      <c r="C667" s="2">
        <f t="shared" si="90"/>
        <v>-3.0000000000000027E-2</v>
      </c>
      <c r="D667" s="2">
        <f t="shared" si="91"/>
        <v>0</v>
      </c>
      <c r="E667" s="2">
        <f t="shared" si="92"/>
        <v>3.0000000000000027E-2</v>
      </c>
      <c r="F667" s="2">
        <f t="shared" si="93"/>
        <v>1.0066665099545947E-2</v>
      </c>
      <c r="G667" s="2">
        <f t="shared" si="93"/>
        <v>1.6521808685283124E-2</v>
      </c>
      <c r="H667" s="2">
        <f t="shared" si="94"/>
        <v>0.60929558568928799</v>
      </c>
      <c r="I667" s="2">
        <f t="shared" si="95"/>
        <v>37.86101143304365</v>
      </c>
    </row>
    <row r="668" spans="1:9" ht="13.5" x14ac:dyDescent="0.25">
      <c r="A668" s="3">
        <f>TITRES_STAT!B671</f>
        <v>43276</v>
      </c>
      <c r="B668" s="6">
        <f>TITRES_STAT!D671</f>
        <v>1.72</v>
      </c>
      <c r="C668" s="2">
        <f t="shared" si="90"/>
        <v>2.0000000000000018E-2</v>
      </c>
      <c r="D668" s="2">
        <f t="shared" si="91"/>
        <v>2.0000000000000018E-2</v>
      </c>
      <c r="E668" s="2">
        <f t="shared" si="92"/>
        <v>0</v>
      </c>
      <c r="F668" s="2">
        <f t="shared" si="93"/>
        <v>1.0776189021006952E-2</v>
      </c>
      <c r="G668" s="2">
        <f t="shared" si="93"/>
        <v>1.5341679493477187E-2</v>
      </c>
      <c r="H668" s="2">
        <f t="shared" si="94"/>
        <v>0.7024126025829609</v>
      </c>
      <c r="I668" s="2">
        <f t="shared" si="95"/>
        <v>41.25983333988691</v>
      </c>
    </row>
    <row r="669" spans="1:9" ht="13.5" x14ac:dyDescent="0.25">
      <c r="A669" s="3">
        <f>TITRES_STAT!B672</f>
        <v>43277</v>
      </c>
      <c r="B669" s="6">
        <f>TITRES_STAT!D672</f>
        <v>1.73</v>
      </c>
      <c r="C669" s="2">
        <f t="shared" si="90"/>
        <v>1.0000000000000009E-2</v>
      </c>
      <c r="D669" s="2">
        <f t="shared" si="91"/>
        <v>1.0000000000000009E-2</v>
      </c>
      <c r="E669" s="2">
        <f t="shared" si="92"/>
        <v>0</v>
      </c>
      <c r="F669" s="2">
        <f t="shared" ref="F669:G684" si="96">((F668*13)+D669)/14</f>
        <v>1.0720746948077885E-2</v>
      </c>
      <c r="G669" s="2">
        <f t="shared" si="96"/>
        <v>1.4245845243943104E-2</v>
      </c>
      <c r="H669" s="2">
        <f t="shared" si="94"/>
        <v>0.75255253475647699</v>
      </c>
      <c r="I669" s="2">
        <f t="shared" si="95"/>
        <v>42.940369537113284</v>
      </c>
    </row>
    <row r="670" spans="1:9" ht="13.5" x14ac:dyDescent="0.25">
      <c r="A670" s="3">
        <f>TITRES_STAT!B673</f>
        <v>43278</v>
      </c>
      <c r="B670" s="6">
        <f>TITRES_STAT!D673</f>
        <v>1.8</v>
      </c>
      <c r="C670" s="2">
        <f t="shared" si="90"/>
        <v>7.0000000000000062E-2</v>
      </c>
      <c r="D670" s="2">
        <f t="shared" si="91"/>
        <v>7.0000000000000062E-2</v>
      </c>
      <c r="E670" s="2">
        <f t="shared" si="92"/>
        <v>0</v>
      </c>
      <c r="F670" s="2">
        <f t="shared" si="96"/>
        <v>1.4954979308929469E-2</v>
      </c>
      <c r="G670" s="2">
        <f t="shared" si="96"/>
        <v>1.322828486937574E-2</v>
      </c>
      <c r="H670" s="2">
        <f t="shared" si="94"/>
        <v>1.1305304849875988</v>
      </c>
      <c r="I670" s="2">
        <f t="shared" si="95"/>
        <v>53.063332956448136</v>
      </c>
    </row>
    <row r="671" spans="1:9" ht="13.5" x14ac:dyDescent="0.25">
      <c r="A671" s="3">
        <f>TITRES_STAT!B674</f>
        <v>43279</v>
      </c>
      <c r="B671" s="6">
        <f>TITRES_STAT!D674</f>
        <v>1.9</v>
      </c>
      <c r="C671" s="2">
        <f t="shared" si="90"/>
        <v>9.9999999999999867E-2</v>
      </c>
      <c r="D671" s="2">
        <f t="shared" si="91"/>
        <v>9.9999999999999867E-2</v>
      </c>
      <c r="E671" s="2">
        <f t="shared" si="92"/>
        <v>0</v>
      </c>
      <c r="F671" s="2">
        <f t="shared" si="96"/>
        <v>2.1029623644005926E-2</v>
      </c>
      <c r="G671" s="2">
        <f t="shared" si="96"/>
        <v>1.2283407378706045E-2</v>
      </c>
      <c r="H671" s="2">
        <f t="shared" si="94"/>
        <v>1.7120350238047077</v>
      </c>
      <c r="I671" s="2">
        <f t="shared" si="95"/>
        <v>63.127319845703823</v>
      </c>
    </row>
    <row r="672" spans="1:9" ht="13.5" x14ac:dyDescent="0.25">
      <c r="A672" s="3">
        <f>TITRES_STAT!B675</f>
        <v>43280</v>
      </c>
      <c r="B672" s="6">
        <f>TITRES_STAT!D675</f>
        <v>2.0099999999999998</v>
      </c>
      <c r="C672" s="2">
        <f t="shared" si="90"/>
        <v>0.10999999999999988</v>
      </c>
      <c r="D672" s="2">
        <f t="shared" si="91"/>
        <v>0.10999999999999988</v>
      </c>
      <c r="E672" s="2">
        <f t="shared" si="92"/>
        <v>0</v>
      </c>
      <c r="F672" s="2">
        <f t="shared" si="96"/>
        <v>2.7384650526576924E-2</v>
      </c>
      <c r="G672" s="2">
        <f t="shared" si="96"/>
        <v>1.1406021137369899E-2</v>
      </c>
      <c r="H672" s="2">
        <f t="shared" si="94"/>
        <v>2.4008942467111294</v>
      </c>
      <c r="I672" s="2">
        <f t="shared" si="95"/>
        <v>70.595968958250893</v>
      </c>
    </row>
    <row r="673" spans="1:9" ht="13.5" x14ac:dyDescent="0.25">
      <c r="A673" s="3">
        <f>TITRES_STAT!B676</f>
        <v>43283</v>
      </c>
      <c r="B673" s="6">
        <f>TITRES_STAT!D676</f>
        <v>2.1</v>
      </c>
      <c r="C673" s="2">
        <f t="shared" si="90"/>
        <v>9.0000000000000302E-2</v>
      </c>
      <c r="D673" s="2">
        <f t="shared" si="91"/>
        <v>9.0000000000000302E-2</v>
      </c>
      <c r="E673" s="2">
        <f t="shared" si="92"/>
        <v>0</v>
      </c>
      <c r="F673" s="2">
        <f t="shared" si="96"/>
        <v>3.1857175488964308E-2</v>
      </c>
      <c r="G673" s="2">
        <f t="shared" si="96"/>
        <v>1.0591305341843478E-2</v>
      </c>
      <c r="H673" s="2">
        <f t="shared" si="94"/>
        <v>3.0078611144468606</v>
      </c>
      <c r="I673" s="2">
        <f t="shared" si="95"/>
        <v>75.04903559668351</v>
      </c>
    </row>
    <row r="674" spans="1:9" ht="13.5" x14ac:dyDescent="0.25">
      <c r="A674" s="3">
        <f>TITRES_STAT!B677</f>
        <v>43284</v>
      </c>
      <c r="B674" s="6">
        <f>TITRES_STAT!D677</f>
        <v>2.1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2.9581662954038284E-2</v>
      </c>
      <c r="G674" s="2">
        <f t="shared" si="96"/>
        <v>9.834783531711801E-3</v>
      </c>
      <c r="H674" s="2">
        <f t="shared" si="94"/>
        <v>3.0078611144468601</v>
      </c>
      <c r="I674" s="2">
        <f t="shared" si="95"/>
        <v>75.049035596683495</v>
      </c>
    </row>
    <row r="675" spans="1:9" ht="13.5" x14ac:dyDescent="0.25">
      <c r="A675" s="3">
        <f>TITRES_STAT!B678</f>
        <v>43285</v>
      </c>
      <c r="B675" s="6">
        <f>TITRES_STAT!D678</f>
        <v>1.98</v>
      </c>
      <c r="C675" s="2">
        <f t="shared" si="90"/>
        <v>-0.12000000000000011</v>
      </c>
      <c r="D675" s="2">
        <f t="shared" si="91"/>
        <v>0</v>
      </c>
      <c r="E675" s="2">
        <f t="shared" si="92"/>
        <v>0.12000000000000011</v>
      </c>
      <c r="F675" s="2">
        <f t="shared" si="96"/>
        <v>2.7468687028749834E-2</v>
      </c>
      <c r="G675" s="2">
        <f t="shared" si="96"/>
        <v>1.7703727565160966E-2</v>
      </c>
      <c r="H675" s="2">
        <f t="shared" si="94"/>
        <v>1.5515764647669601</v>
      </c>
      <c r="I675" s="2">
        <f t="shared" si="95"/>
        <v>60.808542726101223</v>
      </c>
    </row>
    <row r="676" spans="1:9" ht="13.5" x14ac:dyDescent="0.25">
      <c r="A676" s="3">
        <f>TITRES_STAT!B679</f>
        <v>43286</v>
      </c>
      <c r="B676" s="6">
        <f>TITRES_STAT!D679</f>
        <v>1.94</v>
      </c>
      <c r="C676" s="2">
        <f t="shared" si="90"/>
        <v>-4.0000000000000036E-2</v>
      </c>
      <c r="D676" s="2">
        <f t="shared" si="91"/>
        <v>0</v>
      </c>
      <c r="E676" s="2">
        <f t="shared" si="92"/>
        <v>4.0000000000000036E-2</v>
      </c>
      <c r="F676" s="2">
        <f t="shared" si="96"/>
        <v>2.5506637955267704E-2</v>
      </c>
      <c r="G676" s="2">
        <f t="shared" si="96"/>
        <v>1.9296318453363753E-2</v>
      </c>
      <c r="H676" s="2">
        <f t="shared" si="94"/>
        <v>1.3218396046330465</v>
      </c>
      <c r="I676" s="2">
        <f t="shared" si="95"/>
        <v>56.9307027925366</v>
      </c>
    </row>
    <row r="677" spans="1:9" ht="13.5" x14ac:dyDescent="0.25">
      <c r="A677" s="3">
        <f>TITRES_STAT!B680</f>
        <v>43287</v>
      </c>
      <c r="B677" s="6">
        <f>TITRES_STAT!D680</f>
        <v>1.92</v>
      </c>
      <c r="C677" s="2">
        <f t="shared" si="90"/>
        <v>-2.0000000000000018E-2</v>
      </c>
      <c r="D677" s="2">
        <f t="shared" si="91"/>
        <v>0</v>
      </c>
      <c r="E677" s="2">
        <f t="shared" si="92"/>
        <v>2.0000000000000018E-2</v>
      </c>
      <c r="F677" s="2">
        <f t="shared" si="96"/>
        <v>2.3684735244177156E-2</v>
      </c>
      <c r="G677" s="2">
        <f t="shared" si="96"/>
        <v>1.934658142098063E-2</v>
      </c>
      <c r="H677" s="2">
        <f t="shared" si="94"/>
        <v>1.2242336115512358</v>
      </c>
      <c r="I677" s="2">
        <f t="shared" si="95"/>
        <v>55.040693800927897</v>
      </c>
    </row>
    <row r="678" spans="1:9" ht="13.5" x14ac:dyDescent="0.25">
      <c r="A678" s="3">
        <f>TITRES_STAT!B681</f>
        <v>43290</v>
      </c>
      <c r="B678" s="6">
        <f>TITRES_STAT!D681</f>
        <v>1.86</v>
      </c>
      <c r="C678" s="2">
        <f t="shared" si="90"/>
        <v>-5.9999999999999831E-2</v>
      </c>
      <c r="D678" s="2">
        <f t="shared" si="91"/>
        <v>0</v>
      </c>
      <c r="E678" s="2">
        <f t="shared" si="92"/>
        <v>5.9999999999999831E-2</v>
      </c>
      <c r="F678" s="2">
        <f t="shared" si="96"/>
        <v>2.1992968441021644E-2</v>
      </c>
      <c r="G678" s="2">
        <f t="shared" si="96"/>
        <v>2.2250397033767716E-2</v>
      </c>
      <c r="H678" s="2">
        <f t="shared" si="94"/>
        <v>0.98843038205765987</v>
      </c>
      <c r="I678" s="2">
        <f t="shared" si="95"/>
        <v>49.709076615235389</v>
      </c>
    </row>
    <row r="679" spans="1:9" ht="13.5" x14ac:dyDescent="0.25">
      <c r="A679" s="3">
        <f>TITRES_STAT!B682</f>
        <v>43291</v>
      </c>
      <c r="B679" s="6">
        <f>TITRES_STAT!D682</f>
        <v>1.82</v>
      </c>
      <c r="C679" s="2">
        <f t="shared" si="90"/>
        <v>-4.0000000000000036E-2</v>
      </c>
      <c r="D679" s="2">
        <f t="shared" si="91"/>
        <v>0</v>
      </c>
      <c r="E679" s="2">
        <f t="shared" si="92"/>
        <v>4.0000000000000036E-2</v>
      </c>
      <c r="F679" s="2">
        <f t="shared" si="96"/>
        <v>2.0422042123805811E-2</v>
      </c>
      <c r="G679" s="2">
        <f t="shared" si="96"/>
        <v>2.3518225817070026E-2</v>
      </c>
      <c r="H679" s="2">
        <f t="shared" si="94"/>
        <v>0.86834960607373113</v>
      </c>
      <c r="I679" s="2">
        <f t="shared" si="95"/>
        <v>46.476826566658275</v>
      </c>
    </row>
    <row r="680" spans="1:9" ht="13.5" x14ac:dyDescent="0.25">
      <c r="A680" s="3">
        <f>TITRES_STAT!B683</f>
        <v>43292</v>
      </c>
      <c r="B680" s="6">
        <f>TITRES_STAT!D683</f>
        <v>1.82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1.8963324829248254E-2</v>
      </c>
      <c r="G680" s="2">
        <f t="shared" si="96"/>
        <v>2.1838352544422169E-2</v>
      </c>
      <c r="H680" s="2">
        <f t="shared" si="94"/>
        <v>0.86834960607373113</v>
      </c>
      <c r="I680" s="2">
        <f t="shared" si="95"/>
        <v>46.476826566658275</v>
      </c>
    </row>
    <row r="681" spans="1:9" ht="13.5" x14ac:dyDescent="0.25">
      <c r="A681" s="3">
        <f>TITRES_STAT!B684</f>
        <v>43293</v>
      </c>
      <c r="B681" s="6">
        <f>TITRES_STAT!D684</f>
        <v>1.72</v>
      </c>
      <c r="C681" s="2">
        <f t="shared" si="90"/>
        <v>-0.10000000000000009</v>
      </c>
      <c r="D681" s="2">
        <f t="shared" si="91"/>
        <v>0</v>
      </c>
      <c r="E681" s="2">
        <f t="shared" si="92"/>
        <v>0.10000000000000009</v>
      </c>
      <c r="F681" s="2">
        <f t="shared" si="96"/>
        <v>1.7608801627159092E-2</v>
      </c>
      <c r="G681" s="2">
        <f t="shared" si="96"/>
        <v>2.7421327362677737E-2</v>
      </c>
      <c r="H681" s="2">
        <f t="shared" si="94"/>
        <v>0.6421571572470941</v>
      </c>
      <c r="I681" s="2">
        <f t="shared" si="95"/>
        <v>39.104488532851747</v>
      </c>
    </row>
    <row r="682" spans="1:9" ht="13.5" x14ac:dyDescent="0.25">
      <c r="A682" s="3">
        <f>TITRES_STAT!B685</f>
        <v>43294</v>
      </c>
      <c r="B682" s="6">
        <f>TITRES_STAT!D685</f>
        <v>1.76</v>
      </c>
      <c r="C682" s="2">
        <f t="shared" si="90"/>
        <v>4.0000000000000036E-2</v>
      </c>
      <c r="D682" s="2">
        <f t="shared" si="91"/>
        <v>4.0000000000000036E-2</v>
      </c>
      <c r="E682" s="2">
        <f t="shared" si="92"/>
        <v>0</v>
      </c>
      <c r="F682" s="2">
        <f t="shared" si="96"/>
        <v>1.9208172939504876E-2</v>
      </c>
      <c r="G682" s="2">
        <f t="shared" si="96"/>
        <v>2.546266112248647E-2</v>
      </c>
      <c r="H682" s="2">
        <f t="shared" si="94"/>
        <v>0.75436627959289926</v>
      </c>
      <c r="I682" s="2">
        <f t="shared" si="95"/>
        <v>42.999360416796769</v>
      </c>
    </row>
    <row r="683" spans="1:9" ht="13.5" x14ac:dyDescent="0.25">
      <c r="A683" s="3">
        <f>TITRES_STAT!B686</f>
        <v>43297</v>
      </c>
      <c r="B683" s="6">
        <f>TITRES_STAT!D686</f>
        <v>1.71</v>
      </c>
      <c r="C683" s="2">
        <f t="shared" si="90"/>
        <v>-5.0000000000000044E-2</v>
      </c>
      <c r="D683" s="2">
        <f t="shared" si="91"/>
        <v>0</v>
      </c>
      <c r="E683" s="2">
        <f t="shared" si="92"/>
        <v>5.0000000000000044E-2</v>
      </c>
      <c r="F683" s="2">
        <f t="shared" si="96"/>
        <v>1.7836160586683098E-2</v>
      </c>
      <c r="G683" s="2">
        <f t="shared" si="96"/>
        <v>2.7215328185166011E-2</v>
      </c>
      <c r="H683" s="2">
        <f t="shared" si="94"/>
        <v>0.65537187225266957</v>
      </c>
      <c r="I683" s="2">
        <f t="shared" si="95"/>
        <v>39.590613036140567</v>
      </c>
    </row>
    <row r="684" spans="1:9" ht="13.5" x14ac:dyDescent="0.25">
      <c r="A684" s="3">
        <f>TITRES_STAT!B687</f>
        <v>43298</v>
      </c>
      <c r="B684" s="6">
        <f>TITRES_STAT!D687</f>
        <v>1.68</v>
      </c>
      <c r="C684" s="2">
        <f t="shared" si="90"/>
        <v>-3.0000000000000027E-2</v>
      </c>
      <c r="D684" s="2">
        <f t="shared" si="91"/>
        <v>0</v>
      </c>
      <c r="E684" s="2">
        <f t="shared" si="92"/>
        <v>3.0000000000000027E-2</v>
      </c>
      <c r="F684" s="2">
        <f t="shared" si="96"/>
        <v>1.6562149116205734E-2</v>
      </c>
      <c r="G684" s="2">
        <f t="shared" si="96"/>
        <v>2.7414233314797011E-2</v>
      </c>
      <c r="H684" s="2">
        <f t="shared" si="94"/>
        <v>0.60414416577049435</v>
      </c>
      <c r="I684" s="2">
        <f t="shared" si="95"/>
        <v>37.661463268815055</v>
      </c>
    </row>
    <row r="685" spans="1:9" ht="13.5" x14ac:dyDescent="0.25">
      <c r="A685" s="3">
        <f>TITRES_STAT!B688</f>
        <v>43299</v>
      </c>
      <c r="B685" s="6">
        <f>TITRES_STAT!D688</f>
        <v>1.61</v>
      </c>
      <c r="C685" s="2">
        <f t="shared" si="90"/>
        <v>-6.999999999999984E-2</v>
      </c>
      <c r="D685" s="2">
        <f t="shared" si="91"/>
        <v>0</v>
      </c>
      <c r="E685" s="2">
        <f t="shared" si="92"/>
        <v>6.999999999999984E-2</v>
      </c>
      <c r="F685" s="2">
        <f t="shared" ref="F685:G700" si="97">((F684*13)+D685)/14</f>
        <v>1.5379138465048181E-2</v>
      </c>
      <c r="G685" s="2">
        <f t="shared" si="97"/>
        <v>3.0456073792311498E-2</v>
      </c>
      <c r="H685" s="2">
        <f t="shared" si="94"/>
        <v>0.50496129507443532</v>
      </c>
      <c r="I685" s="2">
        <f t="shared" si="95"/>
        <v>33.553108423925281</v>
      </c>
    </row>
    <row r="686" spans="1:9" ht="13.5" x14ac:dyDescent="0.25">
      <c r="A686" s="3">
        <f>TITRES_STAT!B689</f>
        <v>43300</v>
      </c>
      <c r="B686" s="6">
        <f>TITRES_STAT!D689</f>
        <v>1.64</v>
      </c>
      <c r="C686" s="2">
        <f t="shared" si="90"/>
        <v>2.9999999999999805E-2</v>
      </c>
      <c r="D686" s="2">
        <f t="shared" si="91"/>
        <v>2.9999999999999805E-2</v>
      </c>
      <c r="E686" s="2">
        <f t="shared" si="92"/>
        <v>0</v>
      </c>
      <c r="F686" s="2">
        <f t="shared" si="97"/>
        <v>1.6423485717544727E-2</v>
      </c>
      <c r="G686" s="2">
        <f t="shared" si="97"/>
        <v>2.8280639950003534E-2</v>
      </c>
      <c r="H686" s="2">
        <f t="shared" si="94"/>
        <v>0.58073246385439992</v>
      </c>
      <c r="I686" s="2">
        <f t="shared" si="95"/>
        <v>36.738187968782732</v>
      </c>
    </row>
    <row r="687" spans="1:9" ht="13.5" x14ac:dyDescent="0.25">
      <c r="A687" s="3">
        <f>TITRES_STAT!B690</f>
        <v>43301</v>
      </c>
      <c r="B687" s="6">
        <f>TITRES_STAT!D690</f>
        <v>1.7</v>
      </c>
      <c r="C687" s="2">
        <f t="shared" si="90"/>
        <v>6.0000000000000053E-2</v>
      </c>
      <c r="D687" s="2">
        <f t="shared" si="91"/>
        <v>6.0000000000000053E-2</v>
      </c>
      <c r="E687" s="2">
        <f t="shared" si="92"/>
        <v>0</v>
      </c>
      <c r="F687" s="2">
        <f t="shared" si="97"/>
        <v>1.9536093880577251E-2</v>
      </c>
      <c r="G687" s="2">
        <f t="shared" si="97"/>
        <v>2.6260594239288997E-2</v>
      </c>
      <c r="H687" s="2">
        <f t="shared" si="94"/>
        <v>0.74393190430355582</v>
      </c>
      <c r="I687" s="2">
        <f t="shared" si="95"/>
        <v>42.658311512492638</v>
      </c>
    </row>
    <row r="688" spans="1:9" ht="13.5" x14ac:dyDescent="0.25">
      <c r="A688" s="3">
        <f>TITRES_STAT!B691</f>
        <v>43304</v>
      </c>
      <c r="B688" s="6">
        <f>TITRES_STAT!D691</f>
        <v>1.75</v>
      </c>
      <c r="C688" s="2">
        <f t="shared" si="90"/>
        <v>5.0000000000000044E-2</v>
      </c>
      <c r="D688" s="2">
        <f t="shared" si="91"/>
        <v>5.0000000000000044E-2</v>
      </c>
      <c r="E688" s="2">
        <f t="shared" si="92"/>
        <v>0</v>
      </c>
      <c r="F688" s="2">
        <f t="shared" si="97"/>
        <v>2.1712087174821735E-2</v>
      </c>
      <c r="G688" s="2">
        <f t="shared" si="97"/>
        <v>2.4384837507911209E-2</v>
      </c>
      <c r="H688" s="2">
        <f t="shared" si="94"/>
        <v>0.89039294060408036</v>
      </c>
      <c r="I688" s="2">
        <f t="shared" si="95"/>
        <v>47.100945072274378</v>
      </c>
    </row>
    <row r="689" spans="1:9" ht="13.5" x14ac:dyDescent="0.25">
      <c r="A689" s="3">
        <f>TITRES_STAT!B692</f>
        <v>43305</v>
      </c>
      <c r="B689" s="6">
        <f>TITRES_STAT!D692</f>
        <v>1.75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2.016122380519161E-2</v>
      </c>
      <c r="G689" s="2">
        <f t="shared" si="97"/>
        <v>2.2643063400203268E-2</v>
      </c>
      <c r="H689" s="2">
        <f t="shared" si="94"/>
        <v>0.89039294060408014</v>
      </c>
      <c r="I689" s="2">
        <f t="shared" si="95"/>
        <v>47.100945072274378</v>
      </c>
    </row>
    <row r="690" spans="1:9" ht="13.5" x14ac:dyDescent="0.25">
      <c r="A690" s="3">
        <f>TITRES_STAT!B693</f>
        <v>43307</v>
      </c>
      <c r="B690" s="6">
        <f>TITRES_STAT!D693</f>
        <v>1.78</v>
      </c>
      <c r="C690" s="2">
        <f t="shared" si="90"/>
        <v>3.0000000000000027E-2</v>
      </c>
      <c r="D690" s="2">
        <f t="shared" si="91"/>
        <v>3.0000000000000027E-2</v>
      </c>
      <c r="E690" s="2">
        <f t="shared" si="92"/>
        <v>0</v>
      </c>
      <c r="F690" s="2">
        <f t="shared" si="97"/>
        <v>2.0863993533392213E-2</v>
      </c>
      <c r="G690" s="2">
        <f t="shared" si="97"/>
        <v>2.1025701728760178E-2</v>
      </c>
      <c r="H690" s="2">
        <f t="shared" si="94"/>
        <v>0.99230902266882393</v>
      </c>
      <c r="I690" s="2">
        <f t="shared" si="95"/>
        <v>49.80698332327799</v>
      </c>
    </row>
    <row r="691" spans="1:9" ht="13.5" x14ac:dyDescent="0.25">
      <c r="A691" s="3">
        <f>TITRES_STAT!B694</f>
        <v>43308</v>
      </c>
      <c r="B691" s="6">
        <f>TITRES_STAT!D694</f>
        <v>1.75</v>
      </c>
      <c r="C691" s="2">
        <f t="shared" si="90"/>
        <v>-3.0000000000000027E-2</v>
      </c>
      <c r="D691" s="2">
        <f t="shared" si="91"/>
        <v>0</v>
      </c>
      <c r="E691" s="2">
        <f t="shared" si="92"/>
        <v>3.0000000000000027E-2</v>
      </c>
      <c r="F691" s="2">
        <f t="shared" si="97"/>
        <v>1.9373708281007058E-2</v>
      </c>
      <c r="G691" s="2">
        <f t="shared" si="97"/>
        <v>2.1666723033848739E-2</v>
      </c>
      <c r="H691" s="2">
        <f t="shared" si="94"/>
        <v>0.89416882519523466</v>
      </c>
      <c r="I691" s="2">
        <f t="shared" si="95"/>
        <v>47.20639540158578</v>
      </c>
    </row>
    <row r="692" spans="1:9" ht="13.5" x14ac:dyDescent="0.25">
      <c r="A692" s="3">
        <f>TITRES_STAT!B695</f>
        <v>43311</v>
      </c>
      <c r="B692" s="6">
        <f>TITRES_STAT!D695</f>
        <v>1.79</v>
      </c>
      <c r="C692" s="2">
        <f t="shared" si="90"/>
        <v>4.0000000000000036E-2</v>
      </c>
      <c r="D692" s="2">
        <f t="shared" si="91"/>
        <v>4.0000000000000036E-2</v>
      </c>
      <c r="E692" s="2">
        <f t="shared" si="92"/>
        <v>0</v>
      </c>
      <c r="F692" s="2">
        <f t="shared" si="97"/>
        <v>2.0847014832363699E-2</v>
      </c>
      <c r="G692" s="2">
        <f t="shared" si="97"/>
        <v>2.0119099960002402E-2</v>
      </c>
      <c r="H692" s="2">
        <f t="shared" si="94"/>
        <v>1.0361802900630954</v>
      </c>
      <c r="I692" s="2">
        <f t="shared" si="95"/>
        <v>50.888435327649056</v>
      </c>
    </row>
    <row r="693" spans="1:9" ht="13.5" x14ac:dyDescent="0.25">
      <c r="A693" s="3">
        <f>TITRES_STAT!B696</f>
        <v>43312</v>
      </c>
      <c r="B693" s="6">
        <f>TITRES_STAT!D696</f>
        <v>1.77</v>
      </c>
      <c r="C693" s="2">
        <f t="shared" si="90"/>
        <v>-2.0000000000000018E-2</v>
      </c>
      <c r="D693" s="2">
        <f t="shared" si="91"/>
        <v>0</v>
      </c>
      <c r="E693" s="2">
        <f t="shared" si="92"/>
        <v>2.0000000000000018E-2</v>
      </c>
      <c r="F693" s="2">
        <f t="shared" si="97"/>
        <v>1.9357942344337721E-2</v>
      </c>
      <c r="G693" s="2">
        <f t="shared" si="97"/>
        <v>2.0110592820002233E-2</v>
      </c>
      <c r="H693" s="2">
        <f t="shared" si="94"/>
        <v>0.96257442620408895</v>
      </c>
      <c r="I693" s="2">
        <f t="shared" si="95"/>
        <v>49.04651835629241</v>
      </c>
    </row>
    <row r="694" spans="1:9" ht="13.5" x14ac:dyDescent="0.25">
      <c r="A694" s="3">
        <f>TITRES_STAT!B697</f>
        <v>43313</v>
      </c>
      <c r="B694" s="6">
        <f>TITRES_STAT!D697</f>
        <v>1.72</v>
      </c>
      <c r="C694" s="2">
        <f t="shared" si="90"/>
        <v>-5.0000000000000044E-2</v>
      </c>
      <c r="D694" s="2">
        <f t="shared" si="91"/>
        <v>0</v>
      </c>
      <c r="E694" s="2">
        <f t="shared" si="92"/>
        <v>5.0000000000000044E-2</v>
      </c>
      <c r="F694" s="2">
        <f t="shared" si="97"/>
        <v>1.7975232176885025E-2</v>
      </c>
      <c r="G694" s="2">
        <f t="shared" si="97"/>
        <v>2.2245550475716361E-2</v>
      </c>
      <c r="H694" s="2">
        <f t="shared" si="94"/>
        <v>0.80803719361798254</v>
      </c>
      <c r="I694" s="2">
        <f t="shared" si="95"/>
        <v>44.691403278107096</v>
      </c>
    </row>
    <row r="695" spans="1:9" ht="13.5" x14ac:dyDescent="0.25">
      <c r="A695" s="3">
        <f>TITRES_STAT!B698</f>
        <v>43314</v>
      </c>
      <c r="B695" s="6">
        <f>TITRES_STAT!D698</f>
        <v>1.67</v>
      </c>
      <c r="C695" s="2">
        <f t="shared" si="90"/>
        <v>-5.0000000000000044E-2</v>
      </c>
      <c r="D695" s="2">
        <f t="shared" si="91"/>
        <v>0</v>
      </c>
      <c r="E695" s="2">
        <f t="shared" si="92"/>
        <v>5.0000000000000044E-2</v>
      </c>
      <c r="F695" s="2">
        <f t="shared" si="97"/>
        <v>1.6691287021393237E-2</v>
      </c>
      <c r="G695" s="2">
        <f t="shared" si="97"/>
        <v>2.4228011156022338E-2</v>
      </c>
      <c r="H695" s="2">
        <f t="shared" si="94"/>
        <v>0.68892518308273509</v>
      </c>
      <c r="I695" s="2">
        <f t="shared" si="95"/>
        <v>40.790746090082237</v>
      </c>
    </row>
    <row r="696" spans="1:9" ht="13.5" x14ac:dyDescent="0.25">
      <c r="A696" s="3">
        <f>TITRES_STAT!B699</f>
        <v>43315</v>
      </c>
      <c r="B696" s="6">
        <f>TITRES_STAT!D699</f>
        <v>1.65</v>
      </c>
      <c r="C696" s="2">
        <f t="shared" si="90"/>
        <v>-2.0000000000000018E-2</v>
      </c>
      <c r="D696" s="2">
        <f t="shared" si="91"/>
        <v>0</v>
      </c>
      <c r="E696" s="2">
        <f t="shared" si="92"/>
        <v>2.0000000000000018E-2</v>
      </c>
      <c r="F696" s="2">
        <f t="shared" si="97"/>
        <v>1.5499052234150863E-2</v>
      </c>
      <c r="G696" s="2">
        <f t="shared" si="97"/>
        <v>2.3926010359163603E-2</v>
      </c>
      <c r="H696" s="2">
        <f t="shared" si="94"/>
        <v>0.64779091881546247</v>
      </c>
      <c r="I696" s="2">
        <f t="shared" si="95"/>
        <v>39.312688971555687</v>
      </c>
    </row>
    <row r="697" spans="1:9" ht="13.5" x14ac:dyDescent="0.25">
      <c r="A697" s="3">
        <f>TITRES_STAT!B700</f>
        <v>43318</v>
      </c>
      <c r="B697" s="6">
        <f>TITRES_STAT!D700</f>
        <v>1.62</v>
      </c>
      <c r="C697" s="2">
        <f t="shared" si="90"/>
        <v>-2.9999999999999805E-2</v>
      </c>
      <c r="D697" s="2">
        <f t="shared" si="91"/>
        <v>0</v>
      </c>
      <c r="E697" s="2">
        <f t="shared" si="92"/>
        <v>2.9999999999999805E-2</v>
      </c>
      <c r="F697" s="2">
        <f t="shared" si="97"/>
        <v>1.4391977074568659E-2</v>
      </c>
      <c r="G697" s="2">
        <f t="shared" si="97"/>
        <v>2.4359866762080472E-2</v>
      </c>
      <c r="H697" s="2">
        <f t="shared" si="94"/>
        <v>0.59080688803157888</v>
      </c>
      <c r="I697" s="2">
        <f t="shared" si="95"/>
        <v>37.13881882688019</v>
      </c>
    </row>
    <row r="698" spans="1:9" ht="13.5" x14ac:dyDescent="0.25">
      <c r="A698" s="3">
        <f>TITRES_STAT!B701</f>
        <v>43319</v>
      </c>
      <c r="B698" s="6">
        <f>TITRES_STAT!D701</f>
        <v>1.58</v>
      </c>
      <c r="C698" s="2">
        <f t="shared" si="90"/>
        <v>-4.0000000000000036E-2</v>
      </c>
      <c r="D698" s="2">
        <f t="shared" si="91"/>
        <v>0</v>
      </c>
      <c r="E698" s="2">
        <f t="shared" si="92"/>
        <v>4.0000000000000036E-2</v>
      </c>
      <c r="F698" s="2">
        <f t="shared" si="97"/>
        <v>1.336397871209947E-2</v>
      </c>
      <c r="G698" s="2">
        <f t="shared" si="97"/>
        <v>2.5477019136217582E-2</v>
      </c>
      <c r="H698" s="2">
        <f t="shared" si="94"/>
        <v>0.52455032673353552</v>
      </c>
      <c r="I698" s="2">
        <f t="shared" si="95"/>
        <v>34.406888217158709</v>
      </c>
    </row>
    <row r="699" spans="1:9" ht="13.5" x14ac:dyDescent="0.25">
      <c r="A699" s="3">
        <f>TITRES_STAT!B702</f>
        <v>43320</v>
      </c>
      <c r="B699" s="6">
        <f>TITRES_STAT!D702</f>
        <v>1.62</v>
      </c>
      <c r="C699" s="2">
        <f t="shared" si="90"/>
        <v>4.0000000000000036E-2</v>
      </c>
      <c r="D699" s="2">
        <f t="shared" si="91"/>
        <v>4.0000000000000036E-2</v>
      </c>
      <c r="E699" s="2">
        <f t="shared" si="92"/>
        <v>0</v>
      </c>
      <c r="F699" s="2">
        <f t="shared" si="97"/>
        <v>1.5266551661235224E-2</v>
      </c>
      <c r="G699" s="2">
        <f t="shared" si="97"/>
        <v>2.3657232055059183E-2</v>
      </c>
      <c r="H699" s="2">
        <f t="shared" si="94"/>
        <v>0.64532281822760484</v>
      </c>
      <c r="I699" s="2">
        <f t="shared" si="95"/>
        <v>39.221653713085168</v>
      </c>
    </row>
    <row r="700" spans="1:9" ht="13.5" x14ac:dyDescent="0.25">
      <c r="A700" s="3">
        <f>TITRES_STAT!B703</f>
        <v>43321</v>
      </c>
      <c r="B700" s="6">
        <f>TITRES_STAT!D703</f>
        <v>1.67</v>
      </c>
      <c r="C700" s="2">
        <f t="shared" si="90"/>
        <v>4.9999999999999822E-2</v>
      </c>
      <c r="D700" s="2">
        <f t="shared" si="91"/>
        <v>4.9999999999999822E-2</v>
      </c>
      <c r="E700" s="2">
        <f t="shared" si="92"/>
        <v>0</v>
      </c>
      <c r="F700" s="2">
        <f t="shared" si="97"/>
        <v>1.7747512256861268E-2</v>
      </c>
      <c r="G700" s="2">
        <f t="shared" si="97"/>
        <v>2.1967429765412098E-2</v>
      </c>
      <c r="H700" s="2">
        <f t="shared" si="94"/>
        <v>0.80790117216192836</v>
      </c>
      <c r="I700" s="2">
        <f t="shared" si="95"/>
        <v>44.687242013114151</v>
      </c>
    </row>
    <row r="701" spans="1:9" ht="13.5" x14ac:dyDescent="0.25">
      <c r="A701" s="3">
        <f>TITRES_STAT!B704</f>
        <v>43322</v>
      </c>
      <c r="B701" s="6">
        <f>TITRES_STAT!D704</f>
        <v>1.71</v>
      </c>
      <c r="C701" s="2">
        <f t="shared" si="90"/>
        <v>4.0000000000000036E-2</v>
      </c>
      <c r="D701" s="2">
        <f t="shared" si="91"/>
        <v>4.0000000000000036E-2</v>
      </c>
      <c r="E701" s="2">
        <f t="shared" si="92"/>
        <v>0</v>
      </c>
      <c r="F701" s="2">
        <f t="shared" ref="F701:G716" si="98">((F700*13)+D701)/14</f>
        <v>1.9336975667085469E-2</v>
      </c>
      <c r="G701" s="2">
        <f t="shared" si="98"/>
        <v>2.0398327639311233E-2</v>
      </c>
      <c r="H701" s="2">
        <f t="shared" si="94"/>
        <v>0.94796867708996158</v>
      </c>
      <c r="I701" s="2">
        <f t="shared" si="95"/>
        <v>48.664472290494757</v>
      </c>
    </row>
    <row r="702" spans="1:9" ht="13.5" x14ac:dyDescent="0.25">
      <c r="A702" s="3">
        <f>TITRES_STAT!B705</f>
        <v>43326</v>
      </c>
      <c r="B702" s="6">
        <f>TITRES_STAT!D705</f>
        <v>1.73</v>
      </c>
      <c r="C702" s="2">
        <f t="shared" si="90"/>
        <v>2.0000000000000018E-2</v>
      </c>
      <c r="D702" s="2">
        <f t="shared" si="91"/>
        <v>2.0000000000000018E-2</v>
      </c>
      <c r="E702" s="2">
        <f t="shared" si="92"/>
        <v>0</v>
      </c>
      <c r="F702" s="2">
        <f t="shared" si="98"/>
        <v>1.9384334548007937E-2</v>
      </c>
      <c r="G702" s="2">
        <f t="shared" si="98"/>
        <v>1.8941304236503288E-2</v>
      </c>
      <c r="H702" s="2">
        <f t="shared" si="94"/>
        <v>1.0233896412819794</v>
      </c>
      <c r="I702" s="2">
        <f t="shared" si="95"/>
        <v>50.577981640430863</v>
      </c>
    </row>
    <row r="703" spans="1:9" ht="13.5" x14ac:dyDescent="0.25">
      <c r="A703" s="3">
        <f>TITRES_STAT!B706</f>
        <v>43327</v>
      </c>
      <c r="B703" s="6">
        <f>TITRES_STAT!D706</f>
        <v>1.73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1.7999739223150228E-2</v>
      </c>
      <c r="G703" s="2">
        <f t="shared" si="98"/>
        <v>1.758835393389591E-2</v>
      </c>
      <c r="H703" s="2">
        <f t="shared" si="94"/>
        <v>1.0233896412819796</v>
      </c>
      <c r="I703" s="2">
        <f t="shared" si="95"/>
        <v>50.577981640430863</v>
      </c>
    </row>
    <row r="704" spans="1:9" ht="13.5" x14ac:dyDescent="0.25">
      <c r="A704" s="3">
        <f>TITRES_STAT!B707</f>
        <v>43328</v>
      </c>
      <c r="B704" s="6">
        <f>TITRES_STAT!D707</f>
        <v>1.7</v>
      </c>
      <c r="C704" s="2">
        <f t="shared" si="90"/>
        <v>-3.0000000000000027E-2</v>
      </c>
      <c r="D704" s="2">
        <f t="shared" si="91"/>
        <v>0</v>
      </c>
      <c r="E704" s="2">
        <f t="shared" si="92"/>
        <v>3.0000000000000027E-2</v>
      </c>
      <c r="F704" s="2">
        <f t="shared" si="98"/>
        <v>1.6714043564353784E-2</v>
      </c>
      <c r="G704" s="2">
        <f t="shared" si="98"/>
        <v>1.8474900081474777E-2</v>
      </c>
      <c r="H704" s="2">
        <f t="shared" si="94"/>
        <v>0.90468925356264063</v>
      </c>
      <c r="I704" s="2">
        <f t="shared" si="95"/>
        <v>47.497997474940206</v>
      </c>
    </row>
    <row r="705" spans="1:9" ht="13.5" x14ac:dyDescent="0.25">
      <c r="A705" s="3">
        <f>TITRES_STAT!B708</f>
        <v>43329</v>
      </c>
      <c r="B705" s="6">
        <f>TITRES_STAT!D708</f>
        <v>1.69</v>
      </c>
      <c r="C705" s="2">
        <f t="shared" si="90"/>
        <v>-1.0000000000000009E-2</v>
      </c>
      <c r="D705" s="2">
        <f t="shared" si="91"/>
        <v>0</v>
      </c>
      <c r="E705" s="2">
        <f t="shared" si="92"/>
        <v>1.0000000000000009E-2</v>
      </c>
      <c r="F705" s="2">
        <f t="shared" si="98"/>
        <v>1.5520183309757086E-2</v>
      </c>
      <c r="G705" s="2">
        <f t="shared" si="98"/>
        <v>1.7869550075655154E-2</v>
      </c>
      <c r="H705" s="2">
        <f t="shared" si="94"/>
        <v>0.86852680923965953</v>
      </c>
      <c r="I705" s="2">
        <f t="shared" si="95"/>
        <v>46.481902477657258</v>
      </c>
    </row>
    <row r="706" spans="1:9" ht="13.5" x14ac:dyDescent="0.25">
      <c r="A706" s="3">
        <f>TITRES_STAT!B709</f>
        <v>43332</v>
      </c>
      <c r="B706" s="6">
        <f>TITRES_STAT!D709</f>
        <v>1.69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1.4411598787631581E-2</v>
      </c>
      <c r="G706" s="2">
        <f t="shared" si="98"/>
        <v>1.6593153641679785E-2</v>
      </c>
      <c r="H706" s="2">
        <f t="shared" si="94"/>
        <v>0.86852680923965953</v>
      </c>
      <c r="I706" s="2">
        <f t="shared" si="95"/>
        <v>46.481902477657258</v>
      </c>
    </row>
    <row r="707" spans="1:9" ht="13.5" x14ac:dyDescent="0.25">
      <c r="A707" s="3">
        <f>TITRES_STAT!B710</f>
        <v>43335</v>
      </c>
      <c r="B707" s="6">
        <f>TITRES_STAT!D710</f>
        <v>1.69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1.3382198874229326E-2</v>
      </c>
      <c r="G707" s="2">
        <f t="shared" si="98"/>
        <v>1.5407928381559801E-2</v>
      </c>
      <c r="H707" s="2">
        <f t="shared" si="94"/>
        <v>0.86852680923965953</v>
      </c>
      <c r="I707" s="2">
        <f t="shared" si="95"/>
        <v>46.481902477657258</v>
      </c>
    </row>
    <row r="708" spans="1:9" ht="13.5" x14ac:dyDescent="0.25">
      <c r="A708" s="3">
        <f>TITRES_STAT!B711</f>
        <v>43336</v>
      </c>
      <c r="B708" s="6">
        <f>TITRES_STAT!D711</f>
        <v>1.64</v>
      </c>
      <c r="C708" s="2">
        <f t="shared" si="99"/>
        <v>-5.0000000000000044E-2</v>
      </c>
      <c r="D708" s="2">
        <f t="shared" si="100"/>
        <v>0</v>
      </c>
      <c r="E708" s="2">
        <f t="shared" si="101"/>
        <v>5.0000000000000044E-2</v>
      </c>
      <c r="F708" s="2">
        <f t="shared" si="98"/>
        <v>1.2426327526070088E-2</v>
      </c>
      <c r="G708" s="2">
        <f t="shared" si="98"/>
        <v>1.7878790640019817E-2</v>
      </c>
      <c r="H708" s="2">
        <f t="shared" si="94"/>
        <v>0.69503177123485316</v>
      </c>
      <c r="I708" s="2">
        <f t="shared" si="95"/>
        <v>41.004055677877545</v>
      </c>
    </row>
    <row r="709" spans="1:9" ht="13.5" x14ac:dyDescent="0.25">
      <c r="A709" s="3">
        <f>TITRES_STAT!B712</f>
        <v>43339</v>
      </c>
      <c r="B709" s="6">
        <f>TITRES_STAT!D712</f>
        <v>1.61</v>
      </c>
      <c r="C709" s="2">
        <f t="shared" si="99"/>
        <v>-2.9999999999999805E-2</v>
      </c>
      <c r="D709" s="2">
        <f t="shared" si="100"/>
        <v>0</v>
      </c>
      <c r="E709" s="2">
        <f t="shared" si="101"/>
        <v>2.9999999999999805E-2</v>
      </c>
      <c r="F709" s="2">
        <f t="shared" si="98"/>
        <v>1.1538732702779367E-2</v>
      </c>
      <c r="G709" s="2">
        <f t="shared" si="98"/>
        <v>1.8744591308589815E-2</v>
      </c>
      <c r="H709" s="2">
        <f t="shared" si="94"/>
        <v>0.61557664890200503</v>
      </c>
      <c r="I709" s="2">
        <f t="shared" si="95"/>
        <v>38.10259632808939</v>
      </c>
    </row>
    <row r="710" spans="1:9" ht="13.5" x14ac:dyDescent="0.25">
      <c r="A710" s="3">
        <f>TITRES_STAT!B713</f>
        <v>43340</v>
      </c>
      <c r="B710" s="6">
        <f>TITRES_STAT!D713</f>
        <v>1.65</v>
      </c>
      <c r="C710" s="2">
        <f t="shared" si="99"/>
        <v>3.9999999999999813E-2</v>
      </c>
      <c r="D710" s="2">
        <f t="shared" si="100"/>
        <v>3.9999999999999813E-2</v>
      </c>
      <c r="E710" s="2">
        <f t="shared" si="101"/>
        <v>0</v>
      </c>
      <c r="F710" s="2">
        <f t="shared" si="98"/>
        <v>1.3571680366866542E-2</v>
      </c>
      <c r="G710" s="2">
        <f t="shared" si="98"/>
        <v>1.7405691929404828E-2</v>
      </c>
      <c r="H710" s="2">
        <f t="shared" si="94"/>
        <v>0.77972656427055431</v>
      </c>
      <c r="I710" s="2">
        <f t="shared" si="95"/>
        <v>43.811593304510581</v>
      </c>
    </row>
    <row r="711" spans="1:9" ht="13.5" x14ac:dyDescent="0.25">
      <c r="A711" s="3">
        <f>TITRES_STAT!B714</f>
        <v>43341</v>
      </c>
      <c r="B711" s="6">
        <f>TITRES_STAT!D714</f>
        <v>1.64</v>
      </c>
      <c r="C711" s="2">
        <f t="shared" si="99"/>
        <v>-1.0000000000000009E-2</v>
      </c>
      <c r="D711" s="2">
        <f t="shared" si="100"/>
        <v>0</v>
      </c>
      <c r="E711" s="2">
        <f t="shared" si="101"/>
        <v>1.0000000000000009E-2</v>
      </c>
      <c r="F711" s="2">
        <f t="shared" si="98"/>
        <v>1.2602274626376074E-2</v>
      </c>
      <c r="G711" s="2">
        <f t="shared" si="98"/>
        <v>1.687671393444734E-2</v>
      </c>
      <c r="H711" s="2">
        <f t="shared" si="94"/>
        <v>0.74672561704404805</v>
      </c>
      <c r="I711" s="2">
        <f t="shared" si="95"/>
        <v>42.750023802119429</v>
      </c>
    </row>
    <row r="712" spans="1:9" ht="13.5" x14ac:dyDescent="0.25">
      <c r="A712" s="3">
        <f>TITRES_STAT!B715</f>
        <v>43342</v>
      </c>
      <c r="B712" s="6">
        <f>TITRES_STAT!D715</f>
        <v>1.6</v>
      </c>
      <c r="C712" s="2">
        <f t="shared" si="99"/>
        <v>-3.9999999999999813E-2</v>
      </c>
      <c r="D712" s="2">
        <f t="shared" si="100"/>
        <v>0</v>
      </c>
      <c r="E712" s="2">
        <f t="shared" si="101"/>
        <v>3.9999999999999813E-2</v>
      </c>
      <c r="F712" s="2">
        <f t="shared" si="98"/>
        <v>1.1702112153063497E-2</v>
      </c>
      <c r="G712" s="2">
        <f t="shared" si="98"/>
        <v>1.8528377224843944E-2</v>
      </c>
      <c r="H712" s="2">
        <f t="shared" si="94"/>
        <v>0.63157782309033583</v>
      </c>
      <c r="I712" s="2">
        <f t="shared" si="95"/>
        <v>38.709635185778524</v>
      </c>
    </row>
    <row r="713" spans="1:9" ht="13.5" x14ac:dyDescent="0.25">
      <c r="A713" s="3">
        <f>TITRES_STAT!B716</f>
        <v>43343</v>
      </c>
      <c r="B713" s="6">
        <f>TITRES_STAT!D716</f>
        <v>1.6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1.0866246999273247E-2</v>
      </c>
      <c r="G713" s="2">
        <f t="shared" si="98"/>
        <v>1.7204921708783662E-2</v>
      </c>
      <c r="H713" s="2">
        <f t="shared" si="94"/>
        <v>0.63157782309033594</v>
      </c>
      <c r="I713" s="2">
        <f t="shared" si="95"/>
        <v>38.709635185778524</v>
      </c>
    </row>
    <row r="714" spans="1:9" ht="13.5" x14ac:dyDescent="0.25">
      <c r="A714" s="3">
        <f>TITRES_STAT!B717</f>
        <v>43346</v>
      </c>
      <c r="B714" s="6">
        <f>TITRES_STAT!D717</f>
        <v>1.59</v>
      </c>
      <c r="C714" s="2">
        <f t="shared" si="99"/>
        <v>-1.0000000000000009E-2</v>
      </c>
      <c r="D714" s="2">
        <f t="shared" si="100"/>
        <v>0</v>
      </c>
      <c r="E714" s="2">
        <f t="shared" si="101"/>
        <v>1.0000000000000009E-2</v>
      </c>
      <c r="F714" s="2">
        <f t="shared" si="98"/>
        <v>1.0090086499325159E-2</v>
      </c>
      <c r="G714" s="2">
        <f t="shared" si="98"/>
        <v>1.6690284443870544E-2</v>
      </c>
      <c r="H714" s="2">
        <f t="shared" si="94"/>
        <v>0.6045485044462926</v>
      </c>
      <c r="I714" s="2">
        <f t="shared" si="95"/>
        <v>37.677172286849249</v>
      </c>
    </row>
    <row r="715" spans="1:9" ht="13.5" x14ac:dyDescent="0.25">
      <c r="A715" s="3">
        <f>TITRES_STAT!B718</f>
        <v>43347</v>
      </c>
      <c r="B715" s="6">
        <f>TITRES_STAT!D718</f>
        <v>1.62</v>
      </c>
      <c r="C715" s="2">
        <f t="shared" si="99"/>
        <v>3.0000000000000027E-2</v>
      </c>
      <c r="D715" s="2">
        <f t="shared" si="100"/>
        <v>3.0000000000000027E-2</v>
      </c>
      <c r="E715" s="2">
        <f t="shared" si="101"/>
        <v>0</v>
      </c>
      <c r="F715" s="2">
        <f t="shared" si="98"/>
        <v>1.1512223177944791E-2</v>
      </c>
      <c r="G715" s="2">
        <f t="shared" si="98"/>
        <v>1.5498121269308362E-2</v>
      </c>
      <c r="H715" s="2">
        <f t="shared" si="94"/>
        <v>0.7428141113299308</v>
      </c>
      <c r="I715" s="2">
        <f t="shared" si="95"/>
        <v>42.621534132696105</v>
      </c>
    </row>
    <row r="716" spans="1:9" ht="13.5" x14ac:dyDescent="0.25">
      <c r="A716" s="3">
        <f>TITRES_STAT!B719</f>
        <v>43348</v>
      </c>
      <c r="B716" s="6">
        <f>TITRES_STAT!D719</f>
        <v>1.66</v>
      </c>
      <c r="C716" s="2">
        <f t="shared" si="99"/>
        <v>3.9999999999999813E-2</v>
      </c>
      <c r="D716" s="2">
        <f t="shared" si="100"/>
        <v>3.9999999999999813E-2</v>
      </c>
      <c r="E716" s="2">
        <f t="shared" si="101"/>
        <v>0</v>
      </c>
      <c r="F716" s="2">
        <f t="shared" si="98"/>
        <v>1.3547064379520149E-2</v>
      </c>
      <c r="G716" s="2">
        <f t="shared" si="98"/>
        <v>1.4391112607214906E-2</v>
      </c>
      <c r="H716" s="2">
        <f t="shared" si="94"/>
        <v>0.94134934172694906</v>
      </c>
      <c r="I716" s="2">
        <f t="shared" si="95"/>
        <v>48.489435749341297</v>
      </c>
    </row>
    <row r="717" spans="1:9" ht="13.5" x14ac:dyDescent="0.25">
      <c r="A717" s="3">
        <f>TITRES_STAT!B720</f>
        <v>43349</v>
      </c>
      <c r="B717" s="6">
        <f>TITRES_STAT!D720</f>
        <v>1.62</v>
      </c>
      <c r="C717" s="2">
        <f t="shared" si="99"/>
        <v>-3.9999999999999813E-2</v>
      </c>
      <c r="D717" s="2">
        <f t="shared" si="100"/>
        <v>0</v>
      </c>
      <c r="E717" s="2">
        <f t="shared" si="101"/>
        <v>3.9999999999999813E-2</v>
      </c>
      <c r="F717" s="2">
        <f t="shared" ref="F717:G732" si="102">((F716*13)+D717)/14</f>
        <v>1.2579416923840138E-2</v>
      </c>
      <c r="G717" s="2">
        <f t="shared" si="102"/>
        <v>1.6220318849556683E-2</v>
      </c>
      <c r="H717" s="2">
        <f t="shared" si="94"/>
        <v>0.77553450339134022</v>
      </c>
      <c r="I717" s="2">
        <f t="shared" si="95"/>
        <v>43.678931719436541</v>
      </c>
    </row>
    <row r="718" spans="1:9" ht="13.5" x14ac:dyDescent="0.25">
      <c r="A718" s="3">
        <f>TITRES_STAT!B721</f>
        <v>43350</v>
      </c>
      <c r="B718" s="6">
        <f>TITRES_STAT!D721</f>
        <v>1.64</v>
      </c>
      <c r="C718" s="2">
        <f t="shared" si="99"/>
        <v>1.9999999999999796E-2</v>
      </c>
      <c r="D718" s="2">
        <f t="shared" si="100"/>
        <v>1.9999999999999796E-2</v>
      </c>
      <c r="E718" s="2">
        <f t="shared" si="101"/>
        <v>0</v>
      </c>
      <c r="F718" s="2">
        <f t="shared" si="102"/>
        <v>1.3109458572137257E-2</v>
      </c>
      <c r="G718" s="2">
        <f t="shared" si="102"/>
        <v>1.5061724646016919E-2</v>
      </c>
      <c r="H718" s="2">
        <f t="shared" si="94"/>
        <v>0.87038230217573787</v>
      </c>
      <c r="I718" s="2">
        <f t="shared" si="95"/>
        <v>46.534994538991221</v>
      </c>
    </row>
    <row r="719" spans="1:9" ht="13.5" x14ac:dyDescent="0.25">
      <c r="A719" s="3">
        <f>TITRES_STAT!B722</f>
        <v>43353</v>
      </c>
      <c r="B719" s="6">
        <f>TITRES_STAT!D722</f>
        <v>1.64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1.2173068674127454E-2</v>
      </c>
      <c r="G719" s="2">
        <f t="shared" si="102"/>
        <v>1.3985887171301423E-2</v>
      </c>
      <c r="H719" s="2">
        <f t="shared" si="94"/>
        <v>0.87038230217573809</v>
      </c>
      <c r="I719" s="2">
        <f t="shared" si="95"/>
        <v>46.534994538991221</v>
      </c>
    </row>
    <row r="720" spans="1:9" ht="13.5" x14ac:dyDescent="0.25">
      <c r="A720" s="3">
        <f>TITRES_STAT!B723</f>
        <v>43355</v>
      </c>
      <c r="B720" s="6">
        <f>TITRES_STAT!D723</f>
        <v>1.6</v>
      </c>
      <c r="C720" s="2">
        <f t="shared" si="99"/>
        <v>-3.9999999999999813E-2</v>
      </c>
      <c r="D720" s="2">
        <f t="shared" si="100"/>
        <v>0</v>
      </c>
      <c r="E720" s="2">
        <f t="shared" si="101"/>
        <v>3.9999999999999813E-2</v>
      </c>
      <c r="F720" s="2">
        <f t="shared" si="102"/>
        <v>1.1303563768832636E-2</v>
      </c>
      <c r="G720" s="2">
        <f t="shared" si="102"/>
        <v>1.5844038087637024E-2</v>
      </c>
      <c r="H720" s="2">
        <f t="shared" si="94"/>
        <v>0.71342695001804601</v>
      </c>
      <c r="I720" s="2">
        <f t="shared" si="95"/>
        <v>41.637430181107646</v>
      </c>
    </row>
    <row r="721" spans="1:9" ht="13.5" x14ac:dyDescent="0.25">
      <c r="A721" s="3">
        <f>TITRES_STAT!B724</f>
        <v>43356</v>
      </c>
      <c r="B721" s="6">
        <f>TITRES_STAT!D724</f>
        <v>1.56</v>
      </c>
      <c r="C721" s="2">
        <f t="shared" si="99"/>
        <v>-4.0000000000000036E-2</v>
      </c>
      <c r="D721" s="2">
        <f t="shared" si="100"/>
        <v>0</v>
      </c>
      <c r="E721" s="2">
        <f t="shared" si="101"/>
        <v>4.0000000000000036E-2</v>
      </c>
      <c r="F721" s="2">
        <f t="shared" si="102"/>
        <v>1.0496166356773163E-2</v>
      </c>
      <c r="G721" s="2">
        <f t="shared" si="102"/>
        <v>1.7569463938520095E-2</v>
      </c>
      <c r="H721" s="2">
        <f t="shared" ref="H721:H784" si="103">F721/G721</f>
        <v>0.59740959618926603</v>
      </c>
      <c r="I721" s="2">
        <f t="shared" ref="I721:I784" si="104">IF(G721=0,100,100-(100/(1+H721)))</f>
        <v>37.398648262438705</v>
      </c>
    </row>
    <row r="722" spans="1:9" ht="13.5" x14ac:dyDescent="0.25">
      <c r="A722" s="3">
        <f>TITRES_STAT!B725</f>
        <v>43357</v>
      </c>
      <c r="B722" s="6">
        <f>TITRES_STAT!D725</f>
        <v>1.52</v>
      </c>
      <c r="C722" s="2">
        <f t="shared" si="99"/>
        <v>-4.0000000000000036E-2</v>
      </c>
      <c r="D722" s="2">
        <f t="shared" si="100"/>
        <v>0</v>
      </c>
      <c r="E722" s="2">
        <f t="shared" si="101"/>
        <v>4.0000000000000036E-2</v>
      </c>
      <c r="F722" s="2">
        <f t="shared" si="102"/>
        <v>9.7464401884322233E-3</v>
      </c>
      <c r="G722" s="2">
        <f t="shared" si="102"/>
        <v>1.9171645085768661E-2</v>
      </c>
      <c r="H722" s="2">
        <f t="shared" si="103"/>
        <v>0.50837787497261366</v>
      </c>
      <c r="I722" s="2">
        <f t="shared" si="104"/>
        <v>33.703615215241996</v>
      </c>
    </row>
    <row r="723" spans="1:9" ht="13.5" x14ac:dyDescent="0.25">
      <c r="A723" s="3">
        <f>TITRES_STAT!B726</f>
        <v>43360</v>
      </c>
      <c r="B723" s="6">
        <f>TITRES_STAT!D726</f>
        <v>1.52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9.0502658892584933E-3</v>
      </c>
      <c r="G723" s="2">
        <f t="shared" si="102"/>
        <v>1.7802241865356613E-2</v>
      </c>
      <c r="H723" s="2">
        <f t="shared" si="103"/>
        <v>0.50837787497261366</v>
      </c>
      <c r="I723" s="2">
        <f t="shared" si="104"/>
        <v>33.703615215241996</v>
      </c>
    </row>
    <row r="724" spans="1:9" ht="13.5" x14ac:dyDescent="0.25">
      <c r="A724" s="3">
        <f>TITRES_STAT!B727</f>
        <v>43361</v>
      </c>
      <c r="B724" s="6">
        <f>TITRES_STAT!D727</f>
        <v>1.51</v>
      </c>
      <c r="C724" s="2">
        <f t="shared" si="99"/>
        <v>-1.0000000000000009E-2</v>
      </c>
      <c r="D724" s="2">
        <f t="shared" si="100"/>
        <v>0</v>
      </c>
      <c r="E724" s="2">
        <f t="shared" si="101"/>
        <v>1.0000000000000009E-2</v>
      </c>
      <c r="F724" s="2">
        <f t="shared" si="102"/>
        <v>8.4038183257400291E-3</v>
      </c>
      <c r="G724" s="2">
        <f t="shared" si="102"/>
        <v>1.7244938874973997E-2</v>
      </c>
      <c r="H724" s="2">
        <f t="shared" si="103"/>
        <v>0.4873208531887418</v>
      </c>
      <c r="I724" s="2">
        <f t="shared" si="104"/>
        <v>32.765011809250851</v>
      </c>
    </row>
    <row r="725" spans="1:9" ht="13.5" x14ac:dyDescent="0.25">
      <c r="A725" s="3">
        <f>TITRES_STAT!B728</f>
        <v>43362</v>
      </c>
      <c r="B725" s="6">
        <f>TITRES_STAT!D728</f>
        <v>1.59</v>
      </c>
      <c r="C725" s="2">
        <f t="shared" si="99"/>
        <v>8.0000000000000071E-2</v>
      </c>
      <c r="D725" s="2">
        <f t="shared" si="100"/>
        <v>8.0000000000000071E-2</v>
      </c>
      <c r="E725" s="2">
        <f t="shared" si="101"/>
        <v>0</v>
      </c>
      <c r="F725" s="2">
        <f t="shared" si="102"/>
        <v>1.3517831302472888E-2</v>
      </c>
      <c r="G725" s="2">
        <f t="shared" si="102"/>
        <v>1.6013157526761568E-2</v>
      </c>
      <c r="H725" s="2">
        <f t="shared" si="103"/>
        <v>0.84417025685793501</v>
      </c>
      <c r="I725" s="2">
        <f t="shared" si="104"/>
        <v>45.775071673491659</v>
      </c>
    </row>
    <row r="726" spans="1:9" ht="13.5" x14ac:dyDescent="0.25">
      <c r="A726" s="3">
        <f>TITRES_STAT!B729</f>
        <v>43363</v>
      </c>
      <c r="B726" s="6">
        <f>TITRES_STAT!D729</f>
        <v>1.52</v>
      </c>
      <c r="C726" s="2">
        <f t="shared" si="99"/>
        <v>-7.0000000000000062E-2</v>
      </c>
      <c r="D726" s="2">
        <f t="shared" si="100"/>
        <v>0</v>
      </c>
      <c r="E726" s="2">
        <f t="shared" si="101"/>
        <v>7.0000000000000062E-2</v>
      </c>
      <c r="F726" s="2">
        <f t="shared" si="102"/>
        <v>1.2552271923724824E-2</v>
      </c>
      <c r="G726" s="2">
        <f t="shared" si="102"/>
        <v>1.986936056056432E-2</v>
      </c>
      <c r="H726" s="2">
        <f t="shared" si="103"/>
        <v>0.63174010484453758</v>
      </c>
      <c r="I726" s="2">
        <f t="shared" si="104"/>
        <v>38.71573070790744</v>
      </c>
    </row>
    <row r="727" spans="1:9" ht="13.5" x14ac:dyDescent="0.25">
      <c r="A727" s="3">
        <f>TITRES_STAT!B730</f>
        <v>43364</v>
      </c>
      <c r="B727" s="6">
        <f>TITRES_STAT!D730</f>
        <v>1.52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1.1655681072030194E-2</v>
      </c>
      <c r="G727" s="2">
        <f t="shared" si="102"/>
        <v>1.845012052052401E-2</v>
      </c>
      <c r="H727" s="2">
        <f t="shared" si="103"/>
        <v>0.63174010484453769</v>
      </c>
      <c r="I727" s="2">
        <f t="shared" si="104"/>
        <v>38.71573070790744</v>
      </c>
    </row>
    <row r="728" spans="1:9" ht="13.5" x14ac:dyDescent="0.25">
      <c r="A728" s="3">
        <f>TITRES_STAT!B731</f>
        <v>43367</v>
      </c>
      <c r="B728" s="6">
        <f>TITRES_STAT!D731</f>
        <v>1.48</v>
      </c>
      <c r="C728" s="2">
        <f t="shared" si="99"/>
        <v>-4.0000000000000036E-2</v>
      </c>
      <c r="D728" s="2">
        <f t="shared" si="100"/>
        <v>0</v>
      </c>
      <c r="E728" s="2">
        <f t="shared" si="101"/>
        <v>4.0000000000000036E-2</v>
      </c>
      <c r="F728" s="2">
        <f t="shared" si="102"/>
        <v>1.0823132424028036E-2</v>
      </c>
      <c r="G728" s="2">
        <f t="shared" si="102"/>
        <v>1.9989397626200868E-2</v>
      </c>
      <c r="H728" s="2">
        <f t="shared" si="103"/>
        <v>0.54144365060014321</v>
      </c>
      <c r="I728" s="2">
        <f t="shared" si="104"/>
        <v>35.125750486522065</v>
      </c>
    </row>
    <row r="729" spans="1:9" ht="13.5" x14ac:dyDescent="0.25">
      <c r="A729" s="3">
        <f>TITRES_STAT!B732</f>
        <v>43368</v>
      </c>
      <c r="B729" s="6">
        <f>TITRES_STAT!D732</f>
        <v>1.5</v>
      </c>
      <c r="C729" s="2">
        <f t="shared" si="99"/>
        <v>2.0000000000000018E-2</v>
      </c>
      <c r="D729" s="2">
        <f t="shared" si="100"/>
        <v>2.0000000000000018E-2</v>
      </c>
      <c r="E729" s="2">
        <f t="shared" si="101"/>
        <v>0</v>
      </c>
      <c r="F729" s="2">
        <f t="shared" si="102"/>
        <v>1.1478622965168892E-2</v>
      </c>
      <c r="G729" s="2">
        <f t="shared" si="102"/>
        <v>1.8561583510043663E-2</v>
      </c>
      <c r="H729" s="2">
        <f t="shared" si="103"/>
        <v>0.61840752751282324</v>
      </c>
      <c r="I729" s="2">
        <f t="shared" si="104"/>
        <v>38.210865743018076</v>
      </c>
    </row>
    <row r="730" spans="1:9" ht="13.5" x14ac:dyDescent="0.25">
      <c r="A730" s="3">
        <f>TITRES_STAT!B733</f>
        <v>43369</v>
      </c>
      <c r="B730" s="6">
        <f>TITRES_STAT!D733</f>
        <v>1.44</v>
      </c>
      <c r="C730" s="2">
        <f t="shared" si="99"/>
        <v>-6.0000000000000053E-2</v>
      </c>
      <c r="D730" s="2">
        <f t="shared" si="100"/>
        <v>0</v>
      </c>
      <c r="E730" s="2">
        <f t="shared" si="101"/>
        <v>6.0000000000000053E-2</v>
      </c>
      <c r="F730" s="2">
        <f t="shared" si="102"/>
        <v>1.0658721324799685E-2</v>
      </c>
      <c r="G730" s="2">
        <f t="shared" si="102"/>
        <v>2.1521470402183406E-2</v>
      </c>
      <c r="H730" s="2">
        <f t="shared" si="103"/>
        <v>0.49525990211701948</v>
      </c>
      <c r="I730" s="2">
        <f t="shared" si="104"/>
        <v>33.121994471718281</v>
      </c>
    </row>
    <row r="731" spans="1:9" ht="13.5" x14ac:dyDescent="0.25">
      <c r="A731" s="3">
        <f>TITRES_STAT!B734</f>
        <v>43370</v>
      </c>
      <c r="B731" s="6">
        <f>TITRES_STAT!D734</f>
        <v>1.48</v>
      </c>
      <c r="C731" s="2">
        <f t="shared" si="99"/>
        <v>4.0000000000000036E-2</v>
      </c>
      <c r="D731" s="2">
        <f t="shared" si="100"/>
        <v>4.0000000000000036E-2</v>
      </c>
      <c r="E731" s="2">
        <f t="shared" si="101"/>
        <v>0</v>
      </c>
      <c r="F731" s="2">
        <f t="shared" si="102"/>
        <v>1.2754526944456852E-2</v>
      </c>
      <c r="G731" s="2">
        <f t="shared" si="102"/>
        <v>1.9984222516313162E-2</v>
      </c>
      <c r="H731" s="2">
        <f t="shared" si="103"/>
        <v>0.63822983025961133</v>
      </c>
      <c r="I731" s="2">
        <f t="shared" si="104"/>
        <v>38.958503774679194</v>
      </c>
    </row>
    <row r="732" spans="1:9" ht="13.5" x14ac:dyDescent="0.25">
      <c r="A732" s="3">
        <f>TITRES_STAT!B735</f>
        <v>43371</v>
      </c>
      <c r="B732" s="6">
        <f>TITRES_STAT!D735</f>
        <v>1.52</v>
      </c>
      <c r="C732" s="2">
        <f t="shared" si="99"/>
        <v>4.0000000000000036E-2</v>
      </c>
      <c r="D732" s="2">
        <f t="shared" si="100"/>
        <v>4.0000000000000036E-2</v>
      </c>
      <c r="E732" s="2">
        <f t="shared" si="101"/>
        <v>0</v>
      </c>
      <c r="F732" s="2">
        <f t="shared" si="102"/>
        <v>1.4700632162709936E-2</v>
      </c>
      <c r="G732" s="2">
        <f t="shared" si="102"/>
        <v>1.8556778050862224E-2</v>
      </c>
      <c r="H732" s="2">
        <f t="shared" si="103"/>
        <v>0.79219744518240243</v>
      </c>
      <c r="I732" s="2">
        <f t="shared" si="104"/>
        <v>44.202576413212988</v>
      </c>
    </row>
    <row r="733" spans="1:9" ht="13.5" x14ac:dyDescent="0.25">
      <c r="A733" s="3">
        <f>TITRES_STAT!B736</f>
        <v>43374</v>
      </c>
      <c r="B733" s="6">
        <f>TITRES_STAT!D736</f>
        <v>1.46</v>
      </c>
      <c r="C733" s="2">
        <f t="shared" si="99"/>
        <v>-6.0000000000000053E-2</v>
      </c>
      <c r="D733" s="2">
        <f t="shared" si="100"/>
        <v>0</v>
      </c>
      <c r="E733" s="2">
        <f t="shared" si="101"/>
        <v>6.0000000000000053E-2</v>
      </c>
      <c r="F733" s="2">
        <f t="shared" ref="F733:G748" si="105">((F732*13)+D733)/14</f>
        <v>1.3650587008230654E-2</v>
      </c>
      <c r="G733" s="2">
        <f t="shared" si="105"/>
        <v>2.1517008190086357E-2</v>
      </c>
      <c r="H733" s="2">
        <f t="shared" si="103"/>
        <v>0.63440915612608073</v>
      </c>
      <c r="I733" s="2">
        <f t="shared" si="104"/>
        <v>38.815810211793838</v>
      </c>
    </row>
    <row r="734" spans="1:9" ht="13.5" x14ac:dyDescent="0.25">
      <c r="A734" s="3">
        <f>TITRES_STAT!B737</f>
        <v>43375</v>
      </c>
      <c r="B734" s="6">
        <f>TITRES_STAT!D737</f>
        <v>1.42</v>
      </c>
      <c r="C734" s="2">
        <f t="shared" si="99"/>
        <v>-4.0000000000000036E-2</v>
      </c>
      <c r="D734" s="2">
        <f t="shared" si="100"/>
        <v>0</v>
      </c>
      <c r="E734" s="2">
        <f t="shared" si="101"/>
        <v>4.0000000000000036E-2</v>
      </c>
      <c r="F734" s="2">
        <f t="shared" si="105"/>
        <v>1.2675545079071321E-2</v>
      </c>
      <c r="G734" s="2">
        <f t="shared" si="105"/>
        <v>2.2837221890794478E-2</v>
      </c>
      <c r="H734" s="2">
        <f t="shared" si="103"/>
        <v>0.55503883702162315</v>
      </c>
      <c r="I734" s="2">
        <f t="shared" si="104"/>
        <v>35.692924434266416</v>
      </c>
    </row>
    <row r="735" spans="1:9" ht="13.5" x14ac:dyDescent="0.25">
      <c r="A735" s="3">
        <f>TITRES_STAT!B738</f>
        <v>43376</v>
      </c>
      <c r="B735" s="6">
        <f>TITRES_STAT!D738</f>
        <v>1.4</v>
      </c>
      <c r="C735" s="2">
        <f t="shared" si="99"/>
        <v>-2.0000000000000018E-2</v>
      </c>
      <c r="D735" s="2">
        <f t="shared" si="100"/>
        <v>0</v>
      </c>
      <c r="E735" s="2">
        <f t="shared" si="101"/>
        <v>2.0000000000000018E-2</v>
      </c>
      <c r="F735" s="2">
        <f t="shared" si="105"/>
        <v>1.1770149001994797E-2</v>
      </c>
      <c r="G735" s="2">
        <f t="shared" si="105"/>
        <v>2.2634563184309158E-2</v>
      </c>
      <c r="H735" s="2">
        <f t="shared" si="103"/>
        <v>0.52000778217598465</v>
      </c>
      <c r="I735" s="2">
        <f t="shared" si="104"/>
        <v>34.210863146474253</v>
      </c>
    </row>
    <row r="736" spans="1:9" ht="13.5" x14ac:dyDescent="0.25">
      <c r="A736" s="3">
        <f>TITRES_STAT!B739</f>
        <v>43377</v>
      </c>
      <c r="B736" s="6">
        <f>TITRES_STAT!D739</f>
        <v>1.36</v>
      </c>
      <c r="C736" s="2">
        <f t="shared" si="99"/>
        <v>-3.9999999999999813E-2</v>
      </c>
      <c r="D736" s="2">
        <f t="shared" si="100"/>
        <v>0</v>
      </c>
      <c r="E736" s="2">
        <f t="shared" si="101"/>
        <v>3.9999999999999813E-2</v>
      </c>
      <c r="F736" s="2">
        <f t="shared" si="105"/>
        <v>1.0929424073280883E-2</v>
      </c>
      <c r="G736" s="2">
        <f t="shared" si="105"/>
        <v>2.3874951528287062E-2</v>
      </c>
      <c r="H736" s="2">
        <f t="shared" si="103"/>
        <v>0.45777785392911446</v>
      </c>
      <c r="I736" s="2">
        <f t="shared" si="104"/>
        <v>31.402442607786668</v>
      </c>
    </row>
    <row r="737" spans="1:9" ht="13.5" x14ac:dyDescent="0.25">
      <c r="A737" s="3">
        <f>TITRES_STAT!B740</f>
        <v>43378</v>
      </c>
      <c r="B737" s="6">
        <f>TITRES_STAT!D740</f>
        <v>1.36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1.0148750925189392E-2</v>
      </c>
      <c r="G737" s="2">
        <f t="shared" si="105"/>
        <v>2.2169597847695129E-2</v>
      </c>
      <c r="H737" s="2">
        <f t="shared" si="103"/>
        <v>0.45777785392911452</v>
      </c>
      <c r="I737" s="2">
        <f t="shared" si="104"/>
        <v>31.402442607786682</v>
      </c>
    </row>
    <row r="738" spans="1:9" ht="13.5" x14ac:dyDescent="0.25">
      <c r="A738" s="3">
        <f>TITRES_STAT!B741</f>
        <v>43381</v>
      </c>
      <c r="B738" s="6">
        <f>TITRES_STAT!D741</f>
        <v>1.32</v>
      </c>
      <c r="C738" s="2">
        <f t="shared" si="99"/>
        <v>-4.0000000000000036E-2</v>
      </c>
      <c r="D738" s="2">
        <f t="shared" si="100"/>
        <v>0</v>
      </c>
      <c r="E738" s="2">
        <f t="shared" si="101"/>
        <v>4.0000000000000036E-2</v>
      </c>
      <c r="F738" s="2">
        <f t="shared" si="105"/>
        <v>9.4238401448187206E-3</v>
      </c>
      <c r="G738" s="2">
        <f t="shared" si="105"/>
        <v>2.3443198001431194E-2</v>
      </c>
      <c r="H738" s="2">
        <f t="shared" si="103"/>
        <v>0.40198611743344065</v>
      </c>
      <c r="I738" s="2">
        <f t="shared" si="104"/>
        <v>28.672617541273553</v>
      </c>
    </row>
    <row r="739" spans="1:9" ht="13.5" x14ac:dyDescent="0.25">
      <c r="A739" s="3">
        <f>TITRES_STAT!B742</f>
        <v>43382</v>
      </c>
      <c r="B739" s="6">
        <f>TITRES_STAT!D742</f>
        <v>1.3</v>
      </c>
      <c r="C739" s="2">
        <f t="shared" si="99"/>
        <v>-2.0000000000000018E-2</v>
      </c>
      <c r="D739" s="2">
        <f t="shared" si="100"/>
        <v>0</v>
      </c>
      <c r="E739" s="2">
        <f t="shared" si="101"/>
        <v>2.0000000000000018E-2</v>
      </c>
      <c r="F739" s="2">
        <f t="shared" si="105"/>
        <v>8.7507087059030975E-3</v>
      </c>
      <c r="G739" s="2">
        <f t="shared" si="105"/>
        <v>2.3197255287043254E-2</v>
      </c>
      <c r="H739" s="2">
        <f t="shared" si="103"/>
        <v>0.37723034891937302</v>
      </c>
      <c r="I739" s="2">
        <f t="shared" si="104"/>
        <v>27.390505097085764</v>
      </c>
    </row>
    <row r="740" spans="1:9" ht="13.5" x14ac:dyDescent="0.25">
      <c r="A740" s="3">
        <f>TITRES_STAT!B743</f>
        <v>43383</v>
      </c>
      <c r="B740" s="6">
        <f>TITRES_STAT!D743</f>
        <v>1.3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8.1256580840528767E-3</v>
      </c>
      <c r="G740" s="2">
        <f t="shared" si="105"/>
        <v>2.154030848082588E-2</v>
      </c>
      <c r="H740" s="2">
        <f t="shared" si="103"/>
        <v>0.37723034891937302</v>
      </c>
      <c r="I740" s="2">
        <f t="shared" si="104"/>
        <v>27.390505097085764</v>
      </c>
    </row>
    <row r="741" spans="1:9" ht="13.5" x14ac:dyDescent="0.25">
      <c r="A741" s="3">
        <f>TITRES_STAT!B744</f>
        <v>43384</v>
      </c>
      <c r="B741" s="6">
        <f>TITRES_STAT!D744</f>
        <v>1.35</v>
      </c>
      <c r="C741" s="2">
        <f t="shared" si="99"/>
        <v>5.0000000000000044E-2</v>
      </c>
      <c r="D741" s="2">
        <f t="shared" si="100"/>
        <v>5.0000000000000044E-2</v>
      </c>
      <c r="E741" s="2">
        <f t="shared" si="101"/>
        <v>0</v>
      </c>
      <c r="F741" s="2">
        <f t="shared" si="105"/>
        <v>1.1116682506620531E-2</v>
      </c>
      <c r="G741" s="2">
        <f t="shared" si="105"/>
        <v>2.0001715017909743E-2</v>
      </c>
      <c r="H741" s="2">
        <f t="shared" si="103"/>
        <v>0.55578646614385507</v>
      </c>
      <c r="I741" s="2">
        <f t="shared" si="104"/>
        <v>35.723827031444586</v>
      </c>
    </row>
    <row r="742" spans="1:9" ht="13.5" x14ac:dyDescent="0.25">
      <c r="A742" s="3">
        <f>TITRES_STAT!B745</f>
        <v>43385</v>
      </c>
      <c r="B742" s="6">
        <f>TITRES_STAT!D745</f>
        <v>1.35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1.0322633756147637E-2</v>
      </c>
      <c r="G742" s="2">
        <f t="shared" si="105"/>
        <v>1.8573021088059048E-2</v>
      </c>
      <c r="H742" s="2">
        <f t="shared" si="103"/>
        <v>0.55578646614385507</v>
      </c>
      <c r="I742" s="2">
        <f t="shared" si="104"/>
        <v>35.723827031444586</v>
      </c>
    </row>
    <row r="743" spans="1:9" ht="13.5" x14ac:dyDescent="0.25">
      <c r="A743" s="3">
        <f>TITRES_STAT!B746</f>
        <v>43389</v>
      </c>
      <c r="B743" s="6">
        <f>TITRES_STAT!D746</f>
        <v>1.39</v>
      </c>
      <c r="C743" s="2">
        <f t="shared" si="99"/>
        <v>3.9999999999999813E-2</v>
      </c>
      <c r="D743" s="2">
        <f t="shared" si="100"/>
        <v>3.9999999999999813E-2</v>
      </c>
      <c r="E743" s="2">
        <f t="shared" si="101"/>
        <v>0</v>
      </c>
      <c r="F743" s="2">
        <f t="shared" si="105"/>
        <v>1.2442445630708508E-2</v>
      </c>
      <c r="G743" s="2">
        <f t="shared" si="105"/>
        <v>1.7246376724626259E-2</v>
      </c>
      <c r="H743" s="2">
        <f t="shared" si="103"/>
        <v>0.72145273348585881</v>
      </c>
      <c r="I743" s="2">
        <f t="shared" si="104"/>
        <v>41.90952905369361</v>
      </c>
    </row>
    <row r="744" spans="1:9" ht="13.5" x14ac:dyDescent="0.25">
      <c r="A744" s="3">
        <f>TITRES_STAT!B747</f>
        <v>43390</v>
      </c>
      <c r="B744" s="6">
        <f>TITRES_STAT!D747</f>
        <v>1.35</v>
      </c>
      <c r="C744" s="2">
        <f t="shared" si="99"/>
        <v>-3.9999999999999813E-2</v>
      </c>
      <c r="D744" s="2">
        <f t="shared" si="100"/>
        <v>0</v>
      </c>
      <c r="E744" s="2">
        <f t="shared" si="101"/>
        <v>3.9999999999999813E-2</v>
      </c>
      <c r="F744" s="2">
        <f t="shared" si="105"/>
        <v>1.1553699514229328E-2</v>
      </c>
      <c r="G744" s="2">
        <f t="shared" si="105"/>
        <v>1.8871635530010086E-2</v>
      </c>
      <c r="H744" s="2">
        <f t="shared" si="103"/>
        <v>0.61222565981927657</v>
      </c>
      <c r="I744" s="2">
        <f t="shared" si="104"/>
        <v>37.973943417319411</v>
      </c>
    </row>
    <row r="745" spans="1:9" ht="13.5" x14ac:dyDescent="0.25">
      <c r="A745" s="3">
        <f>TITRES_STAT!B748</f>
        <v>43391</v>
      </c>
      <c r="B745" s="6">
        <f>TITRES_STAT!D748</f>
        <v>1.32</v>
      </c>
      <c r="C745" s="2">
        <f t="shared" si="99"/>
        <v>-3.0000000000000027E-2</v>
      </c>
      <c r="D745" s="2">
        <f t="shared" si="100"/>
        <v>0</v>
      </c>
      <c r="E745" s="2">
        <f t="shared" si="101"/>
        <v>3.0000000000000027E-2</v>
      </c>
      <c r="F745" s="2">
        <f t="shared" si="105"/>
        <v>1.0728435263212948E-2</v>
      </c>
      <c r="G745" s="2">
        <f t="shared" si="105"/>
        <v>1.9666518706437937E-2</v>
      </c>
      <c r="H745" s="2">
        <f t="shared" si="103"/>
        <v>0.54551776160063037</v>
      </c>
      <c r="I745" s="2">
        <f t="shared" si="104"/>
        <v>35.296764304776389</v>
      </c>
    </row>
    <row r="746" spans="1:9" ht="13.5" x14ac:dyDescent="0.25">
      <c r="A746" s="3">
        <f>TITRES_STAT!B749</f>
        <v>43392</v>
      </c>
      <c r="B746" s="6">
        <f>TITRES_STAT!D749</f>
        <v>1.34</v>
      </c>
      <c r="C746" s="2">
        <f t="shared" si="99"/>
        <v>2.0000000000000018E-2</v>
      </c>
      <c r="D746" s="2">
        <f t="shared" si="100"/>
        <v>2.0000000000000018E-2</v>
      </c>
      <c r="E746" s="2">
        <f t="shared" si="101"/>
        <v>0</v>
      </c>
      <c r="F746" s="2">
        <f t="shared" si="105"/>
        <v>1.1390689887269167E-2</v>
      </c>
      <c r="G746" s="2">
        <f t="shared" si="105"/>
        <v>1.82617673702638E-2</v>
      </c>
      <c r="H746" s="2">
        <f t="shared" si="103"/>
        <v>0.62374520802498989</v>
      </c>
      <c r="I746" s="2">
        <f t="shared" si="104"/>
        <v>38.413982990820955</v>
      </c>
    </row>
    <row r="747" spans="1:9" ht="13.5" x14ac:dyDescent="0.25">
      <c r="A747" s="3">
        <f>TITRES_STAT!B750</f>
        <v>43395</v>
      </c>
      <c r="B747" s="6">
        <f>TITRES_STAT!D750</f>
        <v>1.34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1.0577069181035655E-2</v>
      </c>
      <c r="G747" s="2">
        <f t="shared" si="105"/>
        <v>1.6957355415244957E-2</v>
      </c>
      <c r="H747" s="2">
        <f t="shared" si="103"/>
        <v>0.62374520802498989</v>
      </c>
      <c r="I747" s="2">
        <f t="shared" si="104"/>
        <v>38.413982990820955</v>
      </c>
    </row>
    <row r="748" spans="1:9" ht="13.5" x14ac:dyDescent="0.25">
      <c r="A748" s="3">
        <f>TITRES_STAT!B751</f>
        <v>43396</v>
      </c>
      <c r="B748" s="6">
        <f>TITRES_STAT!D751</f>
        <v>1.34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9.8215642395331083E-3</v>
      </c>
      <c r="G748" s="2">
        <f t="shared" si="105"/>
        <v>1.5746115742727461E-2</v>
      </c>
      <c r="H748" s="2">
        <f t="shared" si="103"/>
        <v>0.62374520802498989</v>
      </c>
      <c r="I748" s="2">
        <f t="shared" si="104"/>
        <v>38.413982990820955</v>
      </c>
    </row>
    <row r="749" spans="1:9" ht="13.5" x14ac:dyDescent="0.25">
      <c r="A749" s="3">
        <f>TITRES_STAT!B752</f>
        <v>43397</v>
      </c>
      <c r="B749" s="6">
        <f>TITRES_STAT!D752</f>
        <v>1.34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9.120023936709314E-3</v>
      </c>
      <c r="G749" s="2">
        <f t="shared" si="106"/>
        <v>1.4621393189675499E-2</v>
      </c>
      <c r="H749" s="2">
        <f t="shared" si="103"/>
        <v>0.62374520802498989</v>
      </c>
      <c r="I749" s="2">
        <f t="shared" si="104"/>
        <v>38.413982990820955</v>
      </c>
    </row>
    <row r="750" spans="1:9" ht="13.5" x14ac:dyDescent="0.25">
      <c r="A750" s="3">
        <f>TITRES_STAT!B753</f>
        <v>43398</v>
      </c>
      <c r="B750" s="6">
        <f>TITRES_STAT!D753</f>
        <v>1.34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8.4685936555157926E-3</v>
      </c>
      <c r="G750" s="2">
        <f t="shared" si="106"/>
        <v>1.3577007961841536E-2</v>
      </c>
      <c r="H750" s="2">
        <f t="shared" si="103"/>
        <v>0.62374520802498989</v>
      </c>
      <c r="I750" s="2">
        <f t="shared" si="104"/>
        <v>38.413982990820955</v>
      </c>
    </row>
    <row r="751" spans="1:9" ht="13.5" x14ac:dyDescent="0.25">
      <c r="A751" s="3">
        <f>TITRES_STAT!B754</f>
        <v>43399</v>
      </c>
      <c r="B751" s="6">
        <f>TITRES_STAT!D754</f>
        <v>1.34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7.8636941086932359E-3</v>
      </c>
      <c r="G751" s="2">
        <f t="shared" si="106"/>
        <v>1.2607221678852854E-2</v>
      </c>
      <c r="H751" s="2">
        <f t="shared" si="103"/>
        <v>0.62374520802498989</v>
      </c>
      <c r="I751" s="2">
        <f t="shared" si="104"/>
        <v>38.413982990820955</v>
      </c>
    </row>
    <row r="752" spans="1:9" ht="13.5" x14ac:dyDescent="0.25">
      <c r="A752" s="3">
        <f>TITRES_STAT!B755</f>
        <v>43402</v>
      </c>
      <c r="B752" s="6">
        <f>TITRES_STAT!D755</f>
        <v>1.34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7.302001672358005E-3</v>
      </c>
      <c r="G752" s="2">
        <f t="shared" si="106"/>
        <v>1.1706705844649079E-2</v>
      </c>
      <c r="H752" s="2">
        <f t="shared" si="103"/>
        <v>0.62374520802498989</v>
      </c>
      <c r="I752" s="2">
        <f t="shared" si="104"/>
        <v>38.413982990820955</v>
      </c>
    </row>
    <row r="753" spans="1:9" ht="13.5" x14ac:dyDescent="0.25">
      <c r="A753" s="3">
        <f>TITRES_STAT!B756</f>
        <v>43403</v>
      </c>
      <c r="B753" s="6">
        <f>TITRES_STAT!D756</f>
        <v>1.34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6.7804301243324329E-3</v>
      </c>
      <c r="G753" s="2">
        <f t="shared" si="106"/>
        <v>1.0870512570031288E-2</v>
      </c>
      <c r="H753" s="2">
        <f t="shared" si="103"/>
        <v>0.62374520802498978</v>
      </c>
      <c r="I753" s="2">
        <f t="shared" si="104"/>
        <v>38.413982990820941</v>
      </c>
    </row>
    <row r="754" spans="1:9" ht="13.5" x14ac:dyDescent="0.25">
      <c r="A754" s="3">
        <f>TITRES_STAT!B757</f>
        <v>43404</v>
      </c>
      <c r="B754" s="6">
        <f>TITRES_STAT!D757</f>
        <v>1.33</v>
      </c>
      <c r="C754" s="2">
        <f t="shared" si="99"/>
        <v>-1.0000000000000009E-2</v>
      </c>
      <c r="D754" s="2">
        <f t="shared" si="100"/>
        <v>0</v>
      </c>
      <c r="E754" s="2">
        <f t="shared" si="101"/>
        <v>1.0000000000000009E-2</v>
      </c>
      <c r="F754" s="2">
        <f t="shared" si="106"/>
        <v>6.296113686880116E-3</v>
      </c>
      <c r="G754" s="2">
        <f t="shared" si="106"/>
        <v>1.0808333100743339E-2</v>
      </c>
      <c r="H754" s="2">
        <f t="shared" si="103"/>
        <v>0.58252402365792222</v>
      </c>
      <c r="I754" s="2">
        <f t="shared" si="104"/>
        <v>36.80980604082383</v>
      </c>
    </row>
    <row r="755" spans="1:9" ht="13.5" x14ac:dyDescent="0.25">
      <c r="A755" s="3">
        <f>TITRES_STAT!B758</f>
        <v>43405</v>
      </c>
      <c r="B755" s="6">
        <f>TITRES_STAT!D758</f>
        <v>1.33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5.8463912806743937E-3</v>
      </c>
      <c r="G755" s="2">
        <f t="shared" si="106"/>
        <v>1.0036309307833099E-2</v>
      </c>
      <c r="H755" s="2">
        <f t="shared" si="103"/>
        <v>0.58252402365792222</v>
      </c>
      <c r="I755" s="2">
        <f t="shared" si="104"/>
        <v>36.80980604082383</v>
      </c>
    </row>
    <row r="756" spans="1:9" ht="13.5" x14ac:dyDescent="0.25">
      <c r="A756" s="3">
        <f>TITRES_STAT!B759</f>
        <v>43406</v>
      </c>
      <c r="B756" s="6">
        <f>TITRES_STAT!D759</f>
        <v>1.3</v>
      </c>
      <c r="C756" s="2">
        <f t="shared" si="99"/>
        <v>-3.0000000000000027E-2</v>
      </c>
      <c r="D756" s="2">
        <f t="shared" si="100"/>
        <v>0</v>
      </c>
      <c r="E756" s="2">
        <f t="shared" si="101"/>
        <v>3.0000000000000027E-2</v>
      </c>
      <c r="F756" s="2">
        <f t="shared" si="106"/>
        <v>5.4287919034833659E-3</v>
      </c>
      <c r="G756" s="2">
        <f t="shared" si="106"/>
        <v>1.1462287214416453E-2</v>
      </c>
      <c r="H756" s="2">
        <f t="shared" si="103"/>
        <v>0.47362204435563399</v>
      </c>
      <c r="I756" s="2">
        <f t="shared" si="104"/>
        <v>32.139994523679462</v>
      </c>
    </row>
    <row r="757" spans="1:9" ht="13.5" x14ac:dyDescent="0.25">
      <c r="A757" s="3">
        <f>TITRES_STAT!B760</f>
        <v>43409</v>
      </c>
      <c r="B757" s="6">
        <f>TITRES_STAT!D760</f>
        <v>1.3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5.0410210532345545E-3</v>
      </c>
      <c r="G757" s="2">
        <f t="shared" si="106"/>
        <v>1.0643552413386706E-2</v>
      </c>
      <c r="H757" s="2">
        <f t="shared" si="103"/>
        <v>0.4736220443556341</v>
      </c>
      <c r="I757" s="2">
        <f t="shared" si="104"/>
        <v>32.139994523679462</v>
      </c>
    </row>
    <row r="758" spans="1:9" ht="13.5" x14ac:dyDescent="0.25">
      <c r="A758" s="3">
        <f>TITRES_STAT!B761</f>
        <v>43410</v>
      </c>
      <c r="B758" s="6">
        <f>TITRES_STAT!D761</f>
        <v>1.3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4.6809481208606582E-3</v>
      </c>
      <c r="G758" s="2">
        <f t="shared" si="106"/>
        <v>9.8832986695733694E-3</v>
      </c>
      <c r="H758" s="2">
        <f t="shared" si="103"/>
        <v>0.47362204435563415</v>
      </c>
      <c r="I758" s="2">
        <f t="shared" si="104"/>
        <v>32.139994523679462</v>
      </c>
    </row>
    <row r="759" spans="1:9" ht="13.5" x14ac:dyDescent="0.25">
      <c r="A759" s="3">
        <f>TITRES_STAT!B762</f>
        <v>43411</v>
      </c>
      <c r="B759" s="6">
        <f>TITRES_STAT!D762</f>
        <v>1.25</v>
      </c>
      <c r="C759" s="2">
        <f t="shared" si="99"/>
        <v>-5.0000000000000044E-2</v>
      </c>
      <c r="D759" s="2">
        <f t="shared" si="100"/>
        <v>0</v>
      </c>
      <c r="E759" s="2">
        <f t="shared" si="101"/>
        <v>5.0000000000000044E-2</v>
      </c>
      <c r="F759" s="2">
        <f t="shared" si="106"/>
        <v>4.3465946836563256E-3</v>
      </c>
      <c r="G759" s="2">
        <f t="shared" si="106"/>
        <v>1.2748777336032417E-2</v>
      </c>
      <c r="H759" s="2">
        <f t="shared" si="103"/>
        <v>0.34094208166702844</v>
      </c>
      <c r="I759" s="2">
        <f t="shared" si="104"/>
        <v>25.425563589083353</v>
      </c>
    </row>
    <row r="760" spans="1:9" ht="13.5" x14ac:dyDescent="0.25">
      <c r="A760" s="3">
        <f>TITRES_STAT!B763</f>
        <v>43412</v>
      </c>
      <c r="B760" s="6">
        <f>TITRES_STAT!D763</f>
        <v>1.3</v>
      </c>
      <c r="C760" s="2">
        <f t="shared" si="99"/>
        <v>5.0000000000000044E-2</v>
      </c>
      <c r="D760" s="2">
        <f t="shared" si="100"/>
        <v>5.0000000000000044E-2</v>
      </c>
      <c r="E760" s="2">
        <f t="shared" si="101"/>
        <v>0</v>
      </c>
      <c r="F760" s="2">
        <f t="shared" si="106"/>
        <v>7.6075522062523052E-3</v>
      </c>
      <c r="G760" s="2">
        <f t="shared" si="106"/>
        <v>1.1838150383458673E-2</v>
      </c>
      <c r="H760" s="2">
        <f t="shared" si="103"/>
        <v>0.64263013729596308</v>
      </c>
      <c r="I760" s="2">
        <f t="shared" si="104"/>
        <v>39.122022828208728</v>
      </c>
    </row>
    <row r="761" spans="1:9" ht="13.5" x14ac:dyDescent="0.25">
      <c r="A761" s="3">
        <f>TITRES_STAT!B764</f>
        <v>43413</v>
      </c>
      <c r="B761" s="6">
        <f>TITRES_STAT!D764</f>
        <v>1.3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7.064155620091426E-3</v>
      </c>
      <c r="G761" s="2">
        <f t="shared" si="106"/>
        <v>1.0992568213211625E-2</v>
      </c>
      <c r="H761" s="2">
        <f t="shared" si="103"/>
        <v>0.64263013729596308</v>
      </c>
      <c r="I761" s="2">
        <f t="shared" si="104"/>
        <v>39.122022828208728</v>
      </c>
    </row>
    <row r="762" spans="1:9" ht="13.5" x14ac:dyDescent="0.25">
      <c r="A762" s="3">
        <f>TITRES_STAT!B765</f>
        <v>43416</v>
      </c>
      <c r="B762" s="6">
        <f>TITRES_STAT!D765</f>
        <v>1.33</v>
      </c>
      <c r="C762" s="2">
        <f t="shared" si="99"/>
        <v>3.0000000000000027E-2</v>
      </c>
      <c r="D762" s="2">
        <f t="shared" si="100"/>
        <v>3.0000000000000027E-2</v>
      </c>
      <c r="E762" s="2">
        <f t="shared" si="101"/>
        <v>0</v>
      </c>
      <c r="F762" s="2">
        <f t="shared" si="106"/>
        <v>8.7024302186563263E-3</v>
      </c>
      <c r="G762" s="2">
        <f t="shared" si="106"/>
        <v>1.0207384769410795E-2</v>
      </c>
      <c r="H762" s="2">
        <f t="shared" si="103"/>
        <v>0.85256218073952938</v>
      </c>
      <c r="I762" s="2">
        <f t="shared" si="104"/>
        <v>46.020705248295243</v>
      </c>
    </row>
    <row r="763" spans="1:9" ht="13.5" x14ac:dyDescent="0.25">
      <c r="A763" s="3">
        <f>TITRES_STAT!B766</f>
        <v>43417</v>
      </c>
      <c r="B763" s="6">
        <f>TITRES_STAT!D766</f>
        <v>1.33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8.0808280601808741E-3</v>
      </c>
      <c r="G763" s="2">
        <f t="shared" si="106"/>
        <v>9.4782858573100228E-3</v>
      </c>
      <c r="H763" s="2">
        <f t="shared" si="103"/>
        <v>0.8525621807395295</v>
      </c>
      <c r="I763" s="2">
        <f t="shared" si="104"/>
        <v>46.020705248295243</v>
      </c>
    </row>
    <row r="764" spans="1:9" ht="13.5" x14ac:dyDescent="0.25">
      <c r="A764" s="3">
        <f>TITRES_STAT!B767</f>
        <v>43418</v>
      </c>
      <c r="B764" s="6">
        <f>TITRES_STAT!D767</f>
        <v>1.3</v>
      </c>
      <c r="C764" s="2">
        <f t="shared" si="99"/>
        <v>-3.0000000000000027E-2</v>
      </c>
      <c r="D764" s="2">
        <f t="shared" si="100"/>
        <v>0</v>
      </c>
      <c r="E764" s="2">
        <f t="shared" si="101"/>
        <v>3.0000000000000027E-2</v>
      </c>
      <c r="F764" s="2">
        <f t="shared" si="106"/>
        <v>7.5036260558822409E-3</v>
      </c>
      <c r="G764" s="2">
        <f t="shared" si="106"/>
        <v>1.0944122581787881E-2</v>
      </c>
      <c r="H764" s="2">
        <f t="shared" si="103"/>
        <v>0.68563066612293144</v>
      </c>
      <c r="I764" s="2">
        <f t="shared" si="104"/>
        <v>40.675023295579329</v>
      </c>
    </row>
    <row r="765" spans="1:9" ht="13.5" x14ac:dyDescent="0.25">
      <c r="A765" s="3">
        <f>TITRES_STAT!B768</f>
        <v>43419</v>
      </c>
      <c r="B765" s="6">
        <f>TITRES_STAT!D768</f>
        <v>1.3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6.9676527661763658E-3</v>
      </c>
      <c r="G765" s="2">
        <f t="shared" si="107"/>
        <v>1.0162399540231603E-2</v>
      </c>
      <c r="H765" s="2">
        <f t="shared" si="103"/>
        <v>0.68563066612293133</v>
      </c>
      <c r="I765" s="2">
        <f t="shared" si="104"/>
        <v>40.675023295579322</v>
      </c>
    </row>
    <row r="766" spans="1:9" ht="13.5" x14ac:dyDescent="0.25">
      <c r="A766" s="3">
        <f>TITRES_STAT!B769</f>
        <v>43420</v>
      </c>
      <c r="B766" s="6">
        <f>TITRES_STAT!D769</f>
        <v>1.3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6.4699632828780539E-3</v>
      </c>
      <c r="G766" s="2">
        <f t="shared" si="107"/>
        <v>9.4365138587864886E-3</v>
      </c>
      <c r="H766" s="2">
        <f t="shared" si="103"/>
        <v>0.68563066612293133</v>
      </c>
      <c r="I766" s="2">
        <f t="shared" si="104"/>
        <v>40.675023295579322</v>
      </c>
    </row>
    <row r="767" spans="1:9" ht="13.5" x14ac:dyDescent="0.25">
      <c r="A767" s="3">
        <f>TITRES_STAT!B770</f>
        <v>43423</v>
      </c>
      <c r="B767" s="6">
        <f>TITRES_STAT!D770</f>
        <v>1.35</v>
      </c>
      <c r="C767" s="2">
        <f t="shared" si="99"/>
        <v>5.0000000000000044E-2</v>
      </c>
      <c r="D767" s="2">
        <f t="shared" si="100"/>
        <v>5.0000000000000044E-2</v>
      </c>
      <c r="E767" s="2">
        <f t="shared" si="101"/>
        <v>0</v>
      </c>
      <c r="F767" s="2">
        <f t="shared" si="107"/>
        <v>9.5792516198153384E-3</v>
      </c>
      <c r="G767" s="2">
        <f t="shared" si="107"/>
        <v>8.7624771545874534E-3</v>
      </c>
      <c r="H767" s="2">
        <f t="shared" si="103"/>
        <v>1.0932127354877355</v>
      </c>
      <c r="I767" s="2">
        <f t="shared" si="104"/>
        <v>52.226547113617102</v>
      </c>
    </row>
    <row r="768" spans="1:9" ht="13.5" x14ac:dyDescent="0.25">
      <c r="A768" s="3">
        <f>TITRES_STAT!B771</f>
        <v>43425</v>
      </c>
      <c r="B768" s="6">
        <f>TITRES_STAT!D771</f>
        <v>1.36</v>
      </c>
      <c r="C768" s="2">
        <f t="shared" si="99"/>
        <v>1.0000000000000009E-2</v>
      </c>
      <c r="D768" s="2">
        <f t="shared" si="100"/>
        <v>1.0000000000000009E-2</v>
      </c>
      <c r="E768" s="2">
        <f t="shared" si="101"/>
        <v>0</v>
      </c>
      <c r="F768" s="2">
        <f t="shared" si="107"/>
        <v>9.6093050755428153E-3</v>
      </c>
      <c r="G768" s="2">
        <f t="shared" si="107"/>
        <v>8.1365859292597785E-3</v>
      </c>
      <c r="H768" s="2">
        <f t="shared" si="103"/>
        <v>1.1809996427355394</v>
      </c>
      <c r="I768" s="2">
        <f t="shared" si="104"/>
        <v>54.149465208268417</v>
      </c>
    </row>
    <row r="769" spans="1:9" ht="13.5" x14ac:dyDescent="0.25">
      <c r="A769" s="3">
        <f>TITRES_STAT!B772</f>
        <v>43426</v>
      </c>
      <c r="B769" s="6">
        <f>TITRES_STAT!D772</f>
        <v>1.36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8.9229261415754713E-3</v>
      </c>
      <c r="G769" s="2">
        <f t="shared" si="107"/>
        <v>7.5554012200269374E-3</v>
      </c>
      <c r="H769" s="2">
        <f t="shared" si="103"/>
        <v>1.1809996427355394</v>
      </c>
      <c r="I769" s="2">
        <f t="shared" si="104"/>
        <v>54.149465208268417</v>
      </c>
    </row>
    <row r="770" spans="1:9" ht="13.5" x14ac:dyDescent="0.25">
      <c r="A770" s="3">
        <f>TITRES_STAT!B773</f>
        <v>43427</v>
      </c>
      <c r="B770" s="6">
        <f>TITRES_STAT!D773</f>
        <v>1.39</v>
      </c>
      <c r="C770" s="2">
        <f t="shared" si="99"/>
        <v>2.9999999999999805E-2</v>
      </c>
      <c r="D770" s="2">
        <f t="shared" si="100"/>
        <v>2.9999999999999805E-2</v>
      </c>
      <c r="E770" s="2">
        <f t="shared" si="101"/>
        <v>0</v>
      </c>
      <c r="F770" s="2">
        <f t="shared" si="107"/>
        <v>1.042843141717721E-2</v>
      </c>
      <c r="G770" s="2">
        <f t="shared" si="107"/>
        <v>7.015729704310727E-3</v>
      </c>
      <c r="H770" s="2">
        <f t="shared" si="103"/>
        <v>1.4864357460592574</v>
      </c>
      <c r="I770" s="2">
        <f t="shared" si="104"/>
        <v>59.78178798366713</v>
      </c>
    </row>
    <row r="771" spans="1:9" ht="13.5" x14ac:dyDescent="0.25">
      <c r="A771" s="3">
        <f>TITRES_STAT!B774</f>
        <v>43430</v>
      </c>
      <c r="B771" s="6">
        <f>TITRES_STAT!D774</f>
        <v>1.35</v>
      </c>
      <c r="C771" s="2">
        <f t="shared" ref="C771:C834" si="108">B771-B770</f>
        <v>-3.9999999999999813E-2</v>
      </c>
      <c r="D771" s="2">
        <f t="shared" ref="D771:D834" si="109">IF(C771&gt;0,C771,0)</f>
        <v>0</v>
      </c>
      <c r="E771" s="2">
        <f t="shared" ref="E771:E834" si="110">IF(C771&lt;0,-C771,0)</f>
        <v>3.9999999999999813E-2</v>
      </c>
      <c r="F771" s="2">
        <f t="shared" si="107"/>
        <v>9.6835434588074098E-3</v>
      </c>
      <c r="G771" s="2">
        <f t="shared" si="107"/>
        <v>9.3717490111456612E-3</v>
      </c>
      <c r="H771" s="2">
        <f t="shared" si="103"/>
        <v>1.033269611391741</v>
      </c>
      <c r="I771" s="2">
        <f t="shared" si="104"/>
        <v>50.818130837281544</v>
      </c>
    </row>
    <row r="772" spans="1:9" ht="13.5" x14ac:dyDescent="0.25">
      <c r="A772" s="3">
        <f>TITRES_STAT!B775</f>
        <v>43431</v>
      </c>
      <c r="B772" s="6">
        <f>TITRES_STAT!D775</f>
        <v>1.39</v>
      </c>
      <c r="C772" s="2">
        <f t="shared" si="108"/>
        <v>3.9999999999999813E-2</v>
      </c>
      <c r="D772" s="2">
        <f t="shared" si="109"/>
        <v>3.9999999999999813E-2</v>
      </c>
      <c r="E772" s="2">
        <f t="shared" si="110"/>
        <v>0</v>
      </c>
      <c r="F772" s="2">
        <f t="shared" si="107"/>
        <v>1.1849004640321154E-2</v>
      </c>
      <c r="G772" s="2">
        <f t="shared" si="107"/>
        <v>8.7023383674923998E-3</v>
      </c>
      <c r="H772" s="2">
        <f t="shared" si="103"/>
        <v>1.3615885914736585</v>
      </c>
      <c r="I772" s="2">
        <f t="shared" si="104"/>
        <v>57.655621999088829</v>
      </c>
    </row>
    <row r="773" spans="1:9" ht="13.5" x14ac:dyDescent="0.25">
      <c r="A773" s="3">
        <f>TITRES_STAT!B776</f>
        <v>43432</v>
      </c>
      <c r="B773" s="6">
        <f>TITRES_STAT!D776</f>
        <v>1.46</v>
      </c>
      <c r="C773" s="2">
        <f t="shared" si="108"/>
        <v>7.0000000000000062E-2</v>
      </c>
      <c r="D773" s="2">
        <f t="shared" si="109"/>
        <v>7.0000000000000062E-2</v>
      </c>
      <c r="E773" s="2">
        <f t="shared" si="110"/>
        <v>0</v>
      </c>
      <c r="F773" s="2">
        <f t="shared" si="107"/>
        <v>1.6002647166012504E-2</v>
      </c>
      <c r="G773" s="2">
        <f t="shared" si="107"/>
        <v>8.0807427698143704E-3</v>
      </c>
      <c r="H773" s="2">
        <f t="shared" si="103"/>
        <v>1.9803435923972759</v>
      </c>
      <c r="I773" s="2">
        <f t="shared" si="104"/>
        <v>66.446821683548308</v>
      </c>
    </row>
    <row r="774" spans="1:9" ht="13.5" x14ac:dyDescent="0.25">
      <c r="A774" s="3">
        <f>TITRES_STAT!B777</f>
        <v>43433</v>
      </c>
      <c r="B774" s="6">
        <f>TITRES_STAT!D777</f>
        <v>1.54</v>
      </c>
      <c r="C774" s="2">
        <f t="shared" si="108"/>
        <v>8.0000000000000071E-2</v>
      </c>
      <c r="D774" s="2">
        <f t="shared" si="109"/>
        <v>8.0000000000000071E-2</v>
      </c>
      <c r="E774" s="2">
        <f t="shared" si="110"/>
        <v>0</v>
      </c>
      <c r="F774" s="2">
        <f t="shared" si="107"/>
        <v>2.0573886654154473E-2</v>
      </c>
      <c r="G774" s="2">
        <f t="shared" si="107"/>
        <v>7.503546857684772E-3</v>
      </c>
      <c r="H774" s="2">
        <f t="shared" si="103"/>
        <v>2.7418882089186511</v>
      </c>
      <c r="I774" s="2">
        <f t="shared" si="104"/>
        <v>73.275524436659083</v>
      </c>
    </row>
    <row r="775" spans="1:9" ht="13.5" x14ac:dyDescent="0.25">
      <c r="A775" s="3">
        <f>TITRES_STAT!B778</f>
        <v>43434</v>
      </c>
      <c r="B775" s="6">
        <f>TITRES_STAT!D778</f>
        <v>1.54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1.9104323321714866E-2</v>
      </c>
      <c r="G775" s="2">
        <f t="shared" si="107"/>
        <v>6.9675792249930032E-3</v>
      </c>
      <c r="H775" s="2">
        <f t="shared" si="103"/>
        <v>2.7418882089186507</v>
      </c>
      <c r="I775" s="2">
        <f t="shared" si="104"/>
        <v>73.275524436659083</v>
      </c>
    </row>
    <row r="776" spans="1:9" ht="13.5" x14ac:dyDescent="0.25">
      <c r="A776" s="3">
        <f>TITRES_STAT!B779</f>
        <v>43437</v>
      </c>
      <c r="B776" s="6">
        <f>TITRES_STAT!D779</f>
        <v>1.63</v>
      </c>
      <c r="C776" s="2">
        <f t="shared" si="108"/>
        <v>8.9999999999999858E-2</v>
      </c>
      <c r="D776" s="2">
        <f t="shared" si="109"/>
        <v>8.9999999999999858E-2</v>
      </c>
      <c r="E776" s="2">
        <f t="shared" si="110"/>
        <v>0</v>
      </c>
      <c r="F776" s="2">
        <f t="shared" si="107"/>
        <v>2.4168300227306649E-2</v>
      </c>
      <c r="G776" s="2">
        <f t="shared" si="107"/>
        <v>6.4698949946363606E-3</v>
      </c>
      <c r="H776" s="2">
        <f t="shared" si="103"/>
        <v>3.7355011553267139</v>
      </c>
      <c r="I776" s="2">
        <f t="shared" si="104"/>
        <v>78.88291086414047</v>
      </c>
    </row>
    <row r="777" spans="1:9" ht="13.5" x14ac:dyDescent="0.25">
      <c r="A777" s="3">
        <f>TITRES_STAT!B780</f>
        <v>43438</v>
      </c>
      <c r="B777" s="6">
        <f>TITRES_STAT!D780</f>
        <v>1.72</v>
      </c>
      <c r="C777" s="2">
        <f t="shared" si="108"/>
        <v>9.000000000000008E-2</v>
      </c>
      <c r="D777" s="2">
        <f t="shared" si="109"/>
        <v>9.000000000000008E-2</v>
      </c>
      <c r="E777" s="2">
        <f t="shared" si="110"/>
        <v>0</v>
      </c>
      <c r="F777" s="2">
        <f t="shared" si="107"/>
        <v>2.887056449678475E-2</v>
      </c>
      <c r="G777" s="2">
        <f t="shared" si="107"/>
        <v>6.007759637876621E-3</v>
      </c>
      <c r="H777" s="2">
        <f t="shared" si="103"/>
        <v>4.8055458668430928</v>
      </c>
      <c r="I777" s="2">
        <f t="shared" si="104"/>
        <v>82.775090871105732</v>
      </c>
    </row>
    <row r="778" spans="1:9" ht="13.5" x14ac:dyDescent="0.25">
      <c r="A778" s="3">
        <f>TITRES_STAT!B781</f>
        <v>43439</v>
      </c>
      <c r="B778" s="6">
        <f>TITRES_STAT!D781</f>
        <v>1.82</v>
      </c>
      <c r="C778" s="2">
        <f t="shared" si="108"/>
        <v>0.10000000000000009</v>
      </c>
      <c r="D778" s="2">
        <f t="shared" si="109"/>
        <v>0.10000000000000009</v>
      </c>
      <c r="E778" s="2">
        <f t="shared" si="110"/>
        <v>0</v>
      </c>
      <c r="F778" s="2">
        <f t="shared" si="107"/>
        <v>3.3951238461300132E-2</v>
      </c>
      <c r="G778" s="2">
        <f t="shared" si="107"/>
        <v>5.5786339494568616E-3</v>
      </c>
      <c r="H778" s="2">
        <f t="shared" si="103"/>
        <v>6.085941248144743</v>
      </c>
      <c r="I778" s="2">
        <f t="shared" si="104"/>
        <v>85.887548809950658</v>
      </c>
    </row>
    <row r="779" spans="1:9" ht="13.5" x14ac:dyDescent="0.25">
      <c r="A779" s="3">
        <f>TITRES_STAT!B782</f>
        <v>43440</v>
      </c>
      <c r="B779" s="6">
        <f>TITRES_STAT!D782</f>
        <v>1.93</v>
      </c>
      <c r="C779" s="2">
        <f t="shared" si="108"/>
        <v>0.10999999999999988</v>
      </c>
      <c r="D779" s="2">
        <f t="shared" si="109"/>
        <v>0.10999999999999988</v>
      </c>
      <c r="E779" s="2">
        <f t="shared" si="110"/>
        <v>0</v>
      </c>
      <c r="F779" s="2">
        <f t="shared" si="107"/>
        <v>3.9383292856921541E-2</v>
      </c>
      <c r="G779" s="2">
        <f t="shared" si="107"/>
        <v>5.1801600959242291E-3</v>
      </c>
      <c r="H779" s="2">
        <f t="shared" si="103"/>
        <v>7.6027173152251555</v>
      </c>
      <c r="I779" s="2">
        <f t="shared" si="104"/>
        <v>88.375765896315201</v>
      </c>
    </row>
    <row r="780" spans="1:9" ht="13.5" x14ac:dyDescent="0.25">
      <c r="A780" s="3">
        <f>TITRES_STAT!B783</f>
        <v>43441</v>
      </c>
      <c r="B780" s="6">
        <f>TITRES_STAT!D783</f>
        <v>1.99</v>
      </c>
      <c r="C780" s="2">
        <f t="shared" si="108"/>
        <v>6.0000000000000053E-2</v>
      </c>
      <c r="D780" s="2">
        <f t="shared" si="109"/>
        <v>6.0000000000000053E-2</v>
      </c>
      <c r="E780" s="2">
        <f t="shared" si="110"/>
        <v>0</v>
      </c>
      <c r="F780" s="2">
        <f t="shared" si="107"/>
        <v>4.0855914795712864E-2</v>
      </c>
      <c r="G780" s="2">
        <f t="shared" si="107"/>
        <v>4.8101486605010698E-3</v>
      </c>
      <c r="H780" s="2">
        <f t="shared" si="103"/>
        <v>8.4936906693143523</v>
      </c>
      <c r="I780" s="2">
        <f t="shared" si="104"/>
        <v>89.466688616343745</v>
      </c>
    </row>
    <row r="781" spans="1:9" ht="13.5" x14ac:dyDescent="0.25">
      <c r="A781" s="3">
        <f>TITRES_STAT!B784</f>
        <v>43444</v>
      </c>
      <c r="B781" s="6">
        <f>TITRES_STAT!D784</f>
        <v>1.93</v>
      </c>
      <c r="C781" s="2">
        <f t="shared" si="108"/>
        <v>-6.0000000000000053E-2</v>
      </c>
      <c r="D781" s="2">
        <f t="shared" si="109"/>
        <v>0</v>
      </c>
      <c r="E781" s="2">
        <f t="shared" si="110"/>
        <v>6.0000000000000053E-2</v>
      </c>
      <c r="F781" s="2">
        <f t="shared" ref="F781:G796" si="111">((F780*13)+D781)/14</f>
        <v>3.7937635167447657E-2</v>
      </c>
      <c r="G781" s="2">
        <f t="shared" si="111"/>
        <v>8.7522808990367108E-3</v>
      </c>
      <c r="H781" s="2">
        <f t="shared" si="103"/>
        <v>4.3345998151891045</v>
      </c>
      <c r="I781" s="2">
        <f t="shared" si="104"/>
        <v>81.254451418216618</v>
      </c>
    </row>
    <row r="782" spans="1:9" ht="13.5" x14ac:dyDescent="0.25">
      <c r="A782" s="3">
        <f>TITRES_STAT!B785</f>
        <v>43445</v>
      </c>
      <c r="B782" s="6">
        <f>TITRES_STAT!D785</f>
        <v>1.93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3.5227804084058539E-2</v>
      </c>
      <c r="G782" s="2">
        <f t="shared" si="111"/>
        <v>8.127117977676946E-3</v>
      </c>
      <c r="H782" s="2">
        <f t="shared" si="103"/>
        <v>4.3345998151891045</v>
      </c>
      <c r="I782" s="2">
        <f t="shared" si="104"/>
        <v>81.254451418216618</v>
      </c>
    </row>
    <row r="783" spans="1:9" ht="13.5" x14ac:dyDescent="0.25">
      <c r="A783" s="3">
        <f>TITRES_STAT!B786</f>
        <v>43446</v>
      </c>
      <c r="B783" s="6">
        <f>TITRES_STAT!D786</f>
        <v>1.95</v>
      </c>
      <c r="C783" s="2">
        <f t="shared" si="108"/>
        <v>2.0000000000000018E-2</v>
      </c>
      <c r="D783" s="2">
        <f t="shared" si="109"/>
        <v>2.0000000000000018E-2</v>
      </c>
      <c r="E783" s="2">
        <f t="shared" si="110"/>
        <v>0</v>
      </c>
      <c r="F783" s="2">
        <f t="shared" si="111"/>
        <v>3.4140103792340074E-2</v>
      </c>
      <c r="G783" s="2">
        <f t="shared" si="111"/>
        <v>7.5466095507000213E-3</v>
      </c>
      <c r="H783" s="2">
        <f t="shared" si="103"/>
        <v>4.523899582054467</v>
      </c>
      <c r="I783" s="2">
        <f t="shared" si="104"/>
        <v>81.896846871570446</v>
      </c>
    </row>
    <row r="784" spans="1:9" ht="13.5" x14ac:dyDescent="0.25">
      <c r="A784" s="3">
        <f>TITRES_STAT!B787</f>
        <v>43447</v>
      </c>
      <c r="B784" s="6">
        <f>TITRES_STAT!D787</f>
        <v>1.9</v>
      </c>
      <c r="C784" s="2">
        <f t="shared" si="108"/>
        <v>-5.0000000000000044E-2</v>
      </c>
      <c r="D784" s="2">
        <f t="shared" si="109"/>
        <v>0</v>
      </c>
      <c r="E784" s="2">
        <f t="shared" si="110"/>
        <v>5.0000000000000044E-2</v>
      </c>
      <c r="F784" s="2">
        <f t="shared" si="111"/>
        <v>3.170152495003007E-2</v>
      </c>
      <c r="G784" s="2">
        <f t="shared" si="111"/>
        <v>1.0578994582792879E-2</v>
      </c>
      <c r="H784" s="2">
        <f t="shared" si="103"/>
        <v>2.9966481882497376</v>
      </c>
      <c r="I784" s="2">
        <f t="shared" si="104"/>
        <v>74.979033607710846</v>
      </c>
    </row>
    <row r="785" spans="1:9" ht="13.5" x14ac:dyDescent="0.25">
      <c r="A785" s="3">
        <f>TITRES_STAT!B788</f>
        <v>43448</v>
      </c>
      <c r="B785" s="6">
        <f>TITRES_STAT!D788</f>
        <v>1.79</v>
      </c>
      <c r="C785" s="2">
        <f t="shared" si="108"/>
        <v>-0.10999999999999988</v>
      </c>
      <c r="D785" s="2">
        <f t="shared" si="109"/>
        <v>0</v>
      </c>
      <c r="E785" s="2">
        <f t="shared" si="110"/>
        <v>0.10999999999999988</v>
      </c>
      <c r="F785" s="2">
        <f t="shared" si="111"/>
        <v>2.9437130310742209E-2</v>
      </c>
      <c r="G785" s="2">
        <f t="shared" si="111"/>
        <v>1.7680494969736237E-2</v>
      </c>
      <c r="H785" s="2">
        <f t="shared" ref="H785:H848" si="112">F785/G785</f>
        <v>1.6649494463322347</v>
      </c>
      <c r="I785" s="2">
        <f t="shared" ref="I785:I848" si="113">IF(G785=0,100,100-(100/(1+H785)))</f>
        <v>62.475836028473324</v>
      </c>
    </row>
    <row r="786" spans="1:9" ht="13.5" x14ac:dyDescent="0.25">
      <c r="A786" s="3">
        <f>TITRES_STAT!B789</f>
        <v>43451</v>
      </c>
      <c r="B786" s="6">
        <f>TITRES_STAT!D789</f>
        <v>1.75</v>
      </c>
      <c r="C786" s="2">
        <f t="shared" si="108"/>
        <v>-4.0000000000000036E-2</v>
      </c>
      <c r="D786" s="2">
        <f t="shared" si="109"/>
        <v>0</v>
      </c>
      <c r="E786" s="2">
        <f t="shared" si="110"/>
        <v>4.0000000000000036E-2</v>
      </c>
      <c r="F786" s="2">
        <f t="shared" si="111"/>
        <v>2.7334478145689196E-2</v>
      </c>
      <c r="G786" s="2">
        <f t="shared" si="111"/>
        <v>1.9274745329040794E-2</v>
      </c>
      <c r="H786" s="2">
        <f t="shared" si="112"/>
        <v>1.4181498992106005</v>
      </c>
      <c r="I786" s="2">
        <f t="shared" si="113"/>
        <v>58.64607068707992</v>
      </c>
    </row>
    <row r="787" spans="1:9" ht="13.5" x14ac:dyDescent="0.25">
      <c r="A787" s="3">
        <f>TITRES_STAT!B790</f>
        <v>43452</v>
      </c>
      <c r="B787" s="6">
        <f>TITRES_STAT!D790</f>
        <v>1.7</v>
      </c>
      <c r="C787" s="2">
        <f t="shared" si="108"/>
        <v>-5.0000000000000044E-2</v>
      </c>
      <c r="D787" s="2">
        <f t="shared" si="109"/>
        <v>0</v>
      </c>
      <c r="E787" s="2">
        <f t="shared" si="110"/>
        <v>5.0000000000000044E-2</v>
      </c>
      <c r="F787" s="2">
        <f t="shared" si="111"/>
        <v>2.538201542099711E-2</v>
      </c>
      <c r="G787" s="2">
        <f t="shared" si="111"/>
        <v>2.1469406376966454E-2</v>
      </c>
      <c r="H787" s="2">
        <f t="shared" si="112"/>
        <v>1.182241137706924</v>
      </c>
      <c r="I787" s="2">
        <f t="shared" si="113"/>
        <v>54.175549955455907</v>
      </c>
    </row>
    <row r="788" spans="1:9" ht="13.5" x14ac:dyDescent="0.25">
      <c r="A788" s="3">
        <f>TITRES_STAT!B791</f>
        <v>43453</v>
      </c>
      <c r="B788" s="6">
        <f>TITRES_STAT!D791</f>
        <v>1.74</v>
      </c>
      <c r="C788" s="2">
        <f t="shared" si="108"/>
        <v>4.0000000000000036E-2</v>
      </c>
      <c r="D788" s="2">
        <f t="shared" si="109"/>
        <v>4.0000000000000036E-2</v>
      </c>
      <c r="E788" s="2">
        <f t="shared" si="110"/>
        <v>0</v>
      </c>
      <c r="F788" s="2">
        <f t="shared" si="111"/>
        <v>2.6426157176640177E-2</v>
      </c>
      <c r="G788" s="2">
        <f t="shared" si="111"/>
        <v>1.9935877350040283E-2</v>
      </c>
      <c r="H788" s="2">
        <f t="shared" si="112"/>
        <v>1.3255577726849719</v>
      </c>
      <c r="I788" s="2">
        <f t="shared" si="113"/>
        <v>56.999563212508356</v>
      </c>
    </row>
    <row r="789" spans="1:9" ht="13.5" x14ac:dyDescent="0.25">
      <c r="A789" s="3">
        <f>TITRES_STAT!B792</f>
        <v>43454</v>
      </c>
      <c r="B789" s="6">
        <f>TITRES_STAT!D792</f>
        <v>1.7</v>
      </c>
      <c r="C789" s="2">
        <f t="shared" si="108"/>
        <v>-4.0000000000000036E-2</v>
      </c>
      <c r="D789" s="2">
        <f t="shared" si="109"/>
        <v>0</v>
      </c>
      <c r="E789" s="2">
        <f t="shared" si="110"/>
        <v>4.0000000000000036E-2</v>
      </c>
      <c r="F789" s="2">
        <f t="shared" si="111"/>
        <v>2.4538574521165878E-2</v>
      </c>
      <c r="G789" s="2">
        <f t="shared" si="111"/>
        <v>2.1369028967894551E-2</v>
      </c>
      <c r="H789" s="2">
        <f t="shared" si="112"/>
        <v>1.1483242667710052</v>
      </c>
      <c r="I789" s="2">
        <f t="shared" si="113"/>
        <v>53.452092150733385</v>
      </c>
    </row>
    <row r="790" spans="1:9" ht="13.5" x14ac:dyDescent="0.25">
      <c r="A790" s="3">
        <f>TITRES_STAT!B793</f>
        <v>43455</v>
      </c>
      <c r="B790" s="6">
        <f>TITRES_STAT!D793</f>
        <v>1.65</v>
      </c>
      <c r="C790" s="2">
        <f t="shared" si="108"/>
        <v>-5.0000000000000044E-2</v>
      </c>
      <c r="D790" s="2">
        <f t="shared" si="109"/>
        <v>0</v>
      </c>
      <c r="E790" s="2">
        <f t="shared" si="110"/>
        <v>5.0000000000000044E-2</v>
      </c>
      <c r="F790" s="2">
        <f t="shared" si="111"/>
        <v>2.2785819198225456E-2</v>
      </c>
      <c r="G790" s="2">
        <f t="shared" si="111"/>
        <v>2.3414098327330657E-2</v>
      </c>
      <c r="H790" s="2">
        <f t="shared" si="112"/>
        <v>0.97316663147468607</v>
      </c>
      <c r="I790" s="2">
        <f t="shared" si="113"/>
        <v>49.320043018737358</v>
      </c>
    </row>
    <row r="791" spans="1:9" ht="13.5" x14ac:dyDescent="0.25">
      <c r="A791" s="3">
        <f>TITRES_STAT!B794</f>
        <v>43458</v>
      </c>
      <c r="B791" s="6">
        <f>TITRES_STAT!D794</f>
        <v>1.6</v>
      </c>
      <c r="C791" s="2">
        <f t="shared" si="108"/>
        <v>-4.9999999999999822E-2</v>
      </c>
      <c r="D791" s="2">
        <f t="shared" si="109"/>
        <v>0</v>
      </c>
      <c r="E791" s="2">
        <f t="shared" si="110"/>
        <v>4.9999999999999822E-2</v>
      </c>
      <c r="F791" s="2">
        <f t="shared" si="111"/>
        <v>2.1158260684066493E-2</v>
      </c>
      <c r="G791" s="2">
        <f t="shared" si="111"/>
        <v>2.5313091303949882E-2</v>
      </c>
      <c r="H791" s="2">
        <f t="shared" si="112"/>
        <v>0.83586237769248417</v>
      </c>
      <c r="I791" s="2">
        <f t="shared" si="113"/>
        <v>45.529686094612863</v>
      </c>
    </row>
    <row r="792" spans="1:9" ht="13.5" x14ac:dyDescent="0.25">
      <c r="A792" s="3">
        <f>TITRES_STAT!B795</f>
        <v>43459</v>
      </c>
      <c r="B792" s="6">
        <f>TITRES_STAT!D795</f>
        <v>1.54</v>
      </c>
      <c r="C792" s="2">
        <f t="shared" si="108"/>
        <v>-6.0000000000000053E-2</v>
      </c>
      <c r="D792" s="2">
        <f t="shared" si="109"/>
        <v>0</v>
      </c>
      <c r="E792" s="2">
        <f t="shared" si="110"/>
        <v>6.0000000000000053E-2</v>
      </c>
      <c r="F792" s="2">
        <f t="shared" si="111"/>
        <v>1.9646956349490315E-2</v>
      </c>
      <c r="G792" s="2">
        <f t="shared" si="111"/>
        <v>2.7790727639382038E-2</v>
      </c>
      <c r="H792" s="2">
        <f t="shared" si="112"/>
        <v>0.7069608469570533</v>
      </c>
      <c r="I792" s="2">
        <f t="shared" si="113"/>
        <v>41.416348138115225</v>
      </c>
    </row>
    <row r="793" spans="1:9" ht="13.5" x14ac:dyDescent="0.25">
      <c r="A793" s="3">
        <f>TITRES_STAT!B796</f>
        <v>43460</v>
      </c>
      <c r="B793" s="6">
        <f>TITRES_STAT!D796</f>
        <v>1.54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1.8243602324526719E-2</v>
      </c>
      <c r="G793" s="2">
        <f t="shared" si="111"/>
        <v>2.5805675665140464E-2</v>
      </c>
      <c r="H793" s="2">
        <f t="shared" si="112"/>
        <v>0.70696084695705319</v>
      </c>
      <c r="I793" s="2">
        <f t="shared" si="113"/>
        <v>41.416348138115211</v>
      </c>
    </row>
    <row r="794" spans="1:9" ht="13.5" x14ac:dyDescent="0.25">
      <c r="A794" s="3">
        <f>TITRES_STAT!B797</f>
        <v>43461</v>
      </c>
      <c r="B794" s="6">
        <f>TITRES_STAT!D797</f>
        <v>1.5</v>
      </c>
      <c r="C794" s="2">
        <f t="shared" si="108"/>
        <v>-4.0000000000000036E-2</v>
      </c>
      <c r="D794" s="2">
        <f t="shared" si="109"/>
        <v>0</v>
      </c>
      <c r="E794" s="2">
        <f t="shared" si="110"/>
        <v>4.0000000000000036E-2</v>
      </c>
      <c r="F794" s="2">
        <f t="shared" si="111"/>
        <v>1.6940487872774811E-2</v>
      </c>
      <c r="G794" s="2">
        <f t="shared" si="111"/>
        <v>2.6819555974773288E-2</v>
      </c>
      <c r="H794" s="2">
        <f t="shared" si="112"/>
        <v>0.63164684339700417</v>
      </c>
      <c r="I794" s="2">
        <f t="shared" si="113"/>
        <v>38.712227830009354</v>
      </c>
    </row>
    <row r="795" spans="1:9" ht="13.5" x14ac:dyDescent="0.25">
      <c r="A795" s="3">
        <f>TITRES_STAT!B798</f>
        <v>43462</v>
      </c>
      <c r="B795" s="6">
        <f>TITRES_STAT!D798</f>
        <v>1.5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1.5730453024719468E-2</v>
      </c>
      <c r="G795" s="2">
        <f t="shared" si="111"/>
        <v>2.4903873405146625E-2</v>
      </c>
      <c r="H795" s="2">
        <f t="shared" si="112"/>
        <v>0.63164684339700417</v>
      </c>
      <c r="I795" s="2">
        <f t="shared" si="113"/>
        <v>38.712227830009354</v>
      </c>
    </row>
    <row r="796" spans="1:9" ht="13.5" x14ac:dyDescent="0.25">
      <c r="A796" s="3">
        <f>TITRES_STAT!B799</f>
        <v>43465</v>
      </c>
      <c r="B796" s="6">
        <f>TITRES_STAT!D799</f>
        <v>1.5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1.4606849237239507E-2</v>
      </c>
      <c r="G796" s="2">
        <f t="shared" si="111"/>
        <v>2.3125025304779008E-2</v>
      </c>
      <c r="H796" s="2">
        <f t="shared" si="112"/>
        <v>0.63164684339700428</v>
      </c>
      <c r="I796" s="2">
        <f t="shared" si="113"/>
        <v>38.712227830009354</v>
      </c>
    </row>
    <row r="797" spans="1:9" ht="13.5" x14ac:dyDescent="0.25">
      <c r="A797" s="3">
        <f>TITRES_STAT!B800</f>
        <v>43467</v>
      </c>
      <c r="B797" s="6">
        <f>TITRES_STAT!D800</f>
        <v>1.55</v>
      </c>
      <c r="C797" s="2">
        <f t="shared" si="108"/>
        <v>5.0000000000000044E-2</v>
      </c>
      <c r="D797" s="2">
        <f t="shared" si="109"/>
        <v>5.0000000000000044E-2</v>
      </c>
      <c r="E797" s="2">
        <f t="shared" si="110"/>
        <v>0</v>
      </c>
      <c r="F797" s="2">
        <f t="shared" ref="F797:G812" si="114">((F796*13)+D797)/14</f>
        <v>1.7134931434579545E-2</v>
      </c>
      <c r="G797" s="2">
        <f t="shared" si="114"/>
        <v>2.147323778300908E-2</v>
      </c>
      <c r="H797" s="2">
        <f t="shared" si="112"/>
        <v>0.79796682771974592</v>
      </c>
      <c r="I797" s="2">
        <f t="shared" si="113"/>
        <v>44.381621252254114</v>
      </c>
    </row>
    <row r="798" spans="1:9" ht="13.5" x14ac:dyDescent="0.25">
      <c r="A798" s="3">
        <f>TITRES_STAT!B801</f>
        <v>43468</v>
      </c>
      <c r="B798" s="6">
        <f>TITRES_STAT!D801</f>
        <v>1.6</v>
      </c>
      <c r="C798" s="2">
        <f t="shared" si="108"/>
        <v>5.0000000000000044E-2</v>
      </c>
      <c r="D798" s="2">
        <f t="shared" si="109"/>
        <v>5.0000000000000044E-2</v>
      </c>
      <c r="E798" s="2">
        <f t="shared" si="110"/>
        <v>0</v>
      </c>
      <c r="F798" s="2">
        <f t="shared" si="114"/>
        <v>1.9482436332109582E-2</v>
      </c>
      <c r="G798" s="2">
        <f t="shared" si="114"/>
        <v>1.9939435084222717E-2</v>
      </c>
      <c r="H798" s="2">
        <f t="shared" si="112"/>
        <v>0.97708065699039082</v>
      </c>
      <c r="I798" s="2">
        <f t="shared" si="113"/>
        <v>49.420374102377338</v>
      </c>
    </row>
    <row r="799" spans="1:9" ht="13.5" x14ac:dyDescent="0.25">
      <c r="A799" s="3">
        <f>TITRES_STAT!B802</f>
        <v>43469</v>
      </c>
      <c r="B799" s="6">
        <f>TITRES_STAT!D802</f>
        <v>1.69</v>
      </c>
      <c r="C799" s="2">
        <f t="shared" si="108"/>
        <v>8.9999999999999858E-2</v>
      </c>
      <c r="D799" s="2">
        <f t="shared" si="109"/>
        <v>8.9999999999999858E-2</v>
      </c>
      <c r="E799" s="2">
        <f t="shared" si="110"/>
        <v>0</v>
      </c>
      <c r="F799" s="2">
        <f t="shared" si="114"/>
        <v>2.4519405165530313E-2</v>
      </c>
      <c r="G799" s="2">
        <f t="shared" si="114"/>
        <v>1.8515189721063949E-2</v>
      </c>
      <c r="H799" s="2">
        <f t="shared" si="112"/>
        <v>1.3242859260381017</v>
      </c>
      <c r="I799" s="2">
        <f t="shared" si="113"/>
        <v>56.976033421818904</v>
      </c>
    </row>
    <row r="800" spans="1:9" ht="13.5" x14ac:dyDescent="0.25">
      <c r="A800" s="3">
        <f>TITRES_STAT!B803</f>
        <v>43472</v>
      </c>
      <c r="B800" s="6">
        <f>TITRES_STAT!D803</f>
        <v>1.75</v>
      </c>
      <c r="C800" s="2">
        <f t="shared" si="108"/>
        <v>6.0000000000000053E-2</v>
      </c>
      <c r="D800" s="2">
        <f t="shared" si="109"/>
        <v>6.0000000000000053E-2</v>
      </c>
      <c r="E800" s="2">
        <f t="shared" si="110"/>
        <v>0</v>
      </c>
      <c r="F800" s="2">
        <f t="shared" si="114"/>
        <v>2.7053733367992439E-2</v>
      </c>
      <c r="G800" s="2">
        <f t="shared" si="114"/>
        <v>1.7192676169559381E-2</v>
      </c>
      <c r="H800" s="2">
        <f t="shared" si="112"/>
        <v>1.5735615038159461</v>
      </c>
      <c r="I800" s="2">
        <f t="shared" si="113"/>
        <v>61.143341687492182</v>
      </c>
    </row>
    <row r="801" spans="1:9" ht="13.5" x14ac:dyDescent="0.25">
      <c r="A801" s="3">
        <f>TITRES_STAT!B804</f>
        <v>43473</v>
      </c>
      <c r="B801" s="6">
        <f>TITRES_STAT!D804</f>
        <v>1.79</v>
      </c>
      <c r="C801" s="2">
        <f t="shared" si="108"/>
        <v>4.0000000000000036E-2</v>
      </c>
      <c r="D801" s="2">
        <f t="shared" si="109"/>
        <v>4.0000000000000036E-2</v>
      </c>
      <c r="E801" s="2">
        <f t="shared" si="110"/>
        <v>0</v>
      </c>
      <c r="F801" s="2">
        <f t="shared" si="114"/>
        <v>2.7978466698850124E-2</v>
      </c>
      <c r="G801" s="2">
        <f t="shared" si="114"/>
        <v>1.5964627871733712E-2</v>
      </c>
      <c r="H801" s="2">
        <f t="shared" si="112"/>
        <v>1.7525285852974752</v>
      </c>
      <c r="I801" s="2">
        <f t="shared" si="113"/>
        <v>63.66976875947951</v>
      </c>
    </row>
    <row r="802" spans="1:9" ht="13.5" x14ac:dyDescent="0.25">
      <c r="A802" s="3">
        <f>TITRES_STAT!B805</f>
        <v>43474</v>
      </c>
      <c r="B802" s="6">
        <f>TITRES_STAT!D805</f>
        <v>1.76</v>
      </c>
      <c r="C802" s="2">
        <f t="shared" si="108"/>
        <v>-3.0000000000000027E-2</v>
      </c>
      <c r="D802" s="2">
        <f t="shared" si="109"/>
        <v>0</v>
      </c>
      <c r="E802" s="2">
        <f t="shared" si="110"/>
        <v>3.0000000000000027E-2</v>
      </c>
      <c r="F802" s="2">
        <f t="shared" si="114"/>
        <v>2.5980004791789402E-2</v>
      </c>
      <c r="G802" s="2">
        <f t="shared" si="114"/>
        <v>1.6967154452324162E-2</v>
      </c>
      <c r="H802" s="2">
        <f t="shared" si="112"/>
        <v>1.5311939821606715</v>
      </c>
      <c r="I802" s="2">
        <f t="shared" si="113"/>
        <v>60.492952849612003</v>
      </c>
    </row>
    <row r="803" spans="1:9" ht="13.5" x14ac:dyDescent="0.25">
      <c r="A803" s="3">
        <f>TITRES_STAT!B806</f>
        <v>43475</v>
      </c>
      <c r="B803" s="6">
        <f>TITRES_STAT!D806</f>
        <v>1.77</v>
      </c>
      <c r="C803" s="2">
        <f t="shared" si="108"/>
        <v>1.0000000000000009E-2</v>
      </c>
      <c r="D803" s="2">
        <f t="shared" si="109"/>
        <v>1.0000000000000009E-2</v>
      </c>
      <c r="E803" s="2">
        <f t="shared" si="110"/>
        <v>0</v>
      </c>
      <c r="F803" s="2">
        <f t="shared" si="114"/>
        <v>2.4838575878090161E-2</v>
      </c>
      <c r="G803" s="2">
        <f t="shared" si="114"/>
        <v>1.5755214848586722E-2</v>
      </c>
      <c r="H803" s="2">
        <f t="shared" si="112"/>
        <v>1.5765304451127962</v>
      </c>
      <c r="I803" s="2">
        <f t="shared" si="113"/>
        <v>61.188116294266351</v>
      </c>
    </row>
    <row r="804" spans="1:9" ht="13.5" x14ac:dyDescent="0.25">
      <c r="A804" s="3">
        <f>TITRES_STAT!B807</f>
        <v>43476</v>
      </c>
      <c r="B804" s="6">
        <f>TITRES_STAT!D807</f>
        <v>1.77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2.3064391886798007E-2</v>
      </c>
      <c r="G804" s="2">
        <f t="shared" si="114"/>
        <v>1.4629842359401957E-2</v>
      </c>
      <c r="H804" s="2">
        <f t="shared" si="112"/>
        <v>1.5765304451127962</v>
      </c>
      <c r="I804" s="2">
        <f t="shared" si="113"/>
        <v>61.188116294266351</v>
      </c>
    </row>
    <row r="805" spans="1:9" ht="13.5" x14ac:dyDescent="0.25">
      <c r="A805" s="3">
        <f>TITRES_STAT!B808</f>
        <v>43480</v>
      </c>
      <c r="B805" s="6">
        <f>TITRES_STAT!D808</f>
        <v>1.79</v>
      </c>
      <c r="C805" s="2">
        <f t="shared" si="108"/>
        <v>2.0000000000000018E-2</v>
      </c>
      <c r="D805" s="2">
        <f t="shared" si="109"/>
        <v>2.0000000000000018E-2</v>
      </c>
      <c r="E805" s="2">
        <f t="shared" si="110"/>
        <v>0</v>
      </c>
      <c r="F805" s="2">
        <f t="shared" si="114"/>
        <v>2.2845506752026724E-2</v>
      </c>
      <c r="G805" s="2">
        <f t="shared" si="114"/>
        <v>1.3584853619444674E-2</v>
      </c>
      <c r="H805" s="2">
        <f t="shared" si="112"/>
        <v>1.6816895781141741</v>
      </c>
      <c r="I805" s="2">
        <f t="shared" si="113"/>
        <v>62.710076208625793</v>
      </c>
    </row>
    <row r="806" spans="1:9" ht="13.5" x14ac:dyDescent="0.25">
      <c r="A806" s="3">
        <f>TITRES_STAT!B809</f>
        <v>43481</v>
      </c>
      <c r="B806" s="6">
        <f>TITRES_STAT!D809</f>
        <v>1.79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2.1213684841167674E-2</v>
      </c>
      <c r="G806" s="2">
        <f t="shared" si="114"/>
        <v>1.2614506932341483E-2</v>
      </c>
      <c r="H806" s="2">
        <f t="shared" si="112"/>
        <v>1.6816895781141741</v>
      </c>
      <c r="I806" s="2">
        <f t="shared" si="113"/>
        <v>62.710076208625793</v>
      </c>
    </row>
    <row r="807" spans="1:9" ht="13.5" x14ac:dyDescent="0.25">
      <c r="A807" s="3">
        <f>TITRES_STAT!B810</f>
        <v>43482</v>
      </c>
      <c r="B807" s="6">
        <f>TITRES_STAT!D810</f>
        <v>1.79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1.9698421638227128E-2</v>
      </c>
      <c r="G807" s="2">
        <f t="shared" si="114"/>
        <v>1.171347072288852E-2</v>
      </c>
      <c r="H807" s="2">
        <f t="shared" si="112"/>
        <v>1.6816895781141743</v>
      </c>
      <c r="I807" s="2">
        <f t="shared" si="113"/>
        <v>62.710076208625793</v>
      </c>
    </row>
    <row r="808" spans="1:9" ht="13.5" x14ac:dyDescent="0.25">
      <c r="A808" s="3">
        <f>TITRES_STAT!B811</f>
        <v>43483</v>
      </c>
      <c r="B808" s="6">
        <f>TITRES_STAT!D811</f>
        <v>1.78</v>
      </c>
      <c r="C808" s="2">
        <f t="shared" si="108"/>
        <v>-1.0000000000000009E-2</v>
      </c>
      <c r="D808" s="2">
        <f t="shared" si="109"/>
        <v>0</v>
      </c>
      <c r="E808" s="2">
        <f t="shared" si="110"/>
        <v>1.0000000000000009E-2</v>
      </c>
      <c r="F808" s="2">
        <f t="shared" si="114"/>
        <v>1.8291391521210905E-2</v>
      </c>
      <c r="G808" s="2">
        <f t="shared" si="114"/>
        <v>1.1591079956967912E-2</v>
      </c>
      <c r="H808" s="2">
        <f t="shared" si="112"/>
        <v>1.5780575743690852</v>
      </c>
      <c r="I808" s="2">
        <f t="shared" si="113"/>
        <v>61.211106767282928</v>
      </c>
    </row>
    <row r="809" spans="1:9" ht="13.5" x14ac:dyDescent="0.25">
      <c r="A809" s="3">
        <f>TITRES_STAT!B812</f>
        <v>43486</v>
      </c>
      <c r="B809" s="6">
        <f>TITRES_STAT!D812</f>
        <v>1.78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1.6984863555410127E-2</v>
      </c>
      <c r="G809" s="2">
        <f t="shared" si="114"/>
        <v>1.0763145674327346E-2</v>
      </c>
      <c r="H809" s="2">
        <f t="shared" si="112"/>
        <v>1.5780575743690857</v>
      </c>
      <c r="I809" s="2">
        <f t="shared" si="113"/>
        <v>61.211106767282935</v>
      </c>
    </row>
    <row r="810" spans="1:9" ht="13.5" x14ac:dyDescent="0.25">
      <c r="A810" s="3">
        <f>TITRES_STAT!B813</f>
        <v>43487</v>
      </c>
      <c r="B810" s="6">
        <f>TITRES_STAT!D813</f>
        <v>1.78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1.5771659015737977E-2</v>
      </c>
      <c r="G810" s="2">
        <f t="shared" si="114"/>
        <v>9.9943495547325355E-3</v>
      </c>
      <c r="H810" s="2">
        <f t="shared" si="112"/>
        <v>1.5780575743690857</v>
      </c>
      <c r="I810" s="2">
        <f t="shared" si="113"/>
        <v>61.211106767282935</v>
      </c>
    </row>
    <row r="811" spans="1:9" ht="13.5" x14ac:dyDescent="0.25">
      <c r="A811" s="3">
        <f>TITRES_STAT!B814</f>
        <v>43488</v>
      </c>
      <c r="B811" s="6">
        <f>TITRES_STAT!D814</f>
        <v>1.75</v>
      </c>
      <c r="C811" s="2">
        <f t="shared" si="108"/>
        <v>-3.0000000000000027E-2</v>
      </c>
      <c r="D811" s="2">
        <f t="shared" si="109"/>
        <v>0</v>
      </c>
      <c r="E811" s="2">
        <f t="shared" si="110"/>
        <v>3.0000000000000027E-2</v>
      </c>
      <c r="F811" s="2">
        <f t="shared" si="114"/>
        <v>1.4645111943185265E-2</v>
      </c>
      <c r="G811" s="2">
        <f t="shared" si="114"/>
        <v>1.1423324586537357E-2</v>
      </c>
      <c r="H811" s="2">
        <f t="shared" si="112"/>
        <v>1.282035876004509</v>
      </c>
      <c r="I811" s="2">
        <f t="shared" si="113"/>
        <v>56.179479450128319</v>
      </c>
    </row>
    <row r="812" spans="1:9" ht="13.5" x14ac:dyDescent="0.25">
      <c r="A812" s="3">
        <f>TITRES_STAT!B815</f>
        <v>43489</v>
      </c>
      <c r="B812" s="6">
        <f>TITRES_STAT!D815</f>
        <v>1.74</v>
      </c>
      <c r="C812" s="2">
        <f t="shared" si="108"/>
        <v>-1.0000000000000009E-2</v>
      </c>
      <c r="D812" s="2">
        <f t="shared" si="109"/>
        <v>0</v>
      </c>
      <c r="E812" s="2">
        <f t="shared" si="110"/>
        <v>1.0000000000000009E-2</v>
      </c>
      <c r="F812" s="2">
        <f t="shared" si="114"/>
        <v>1.3599032518672031E-2</v>
      </c>
      <c r="G812" s="2">
        <f t="shared" si="114"/>
        <v>1.1321658544641832E-2</v>
      </c>
      <c r="H812" s="2">
        <f t="shared" si="112"/>
        <v>1.2011519747791728</v>
      </c>
      <c r="I812" s="2">
        <f t="shared" si="113"/>
        <v>54.569243220912838</v>
      </c>
    </row>
    <row r="813" spans="1:9" ht="13.5" x14ac:dyDescent="0.25">
      <c r="A813" s="3">
        <f>TITRES_STAT!B816</f>
        <v>43490</v>
      </c>
      <c r="B813" s="6">
        <f>TITRES_STAT!D816</f>
        <v>1.78</v>
      </c>
      <c r="C813" s="2">
        <f t="shared" si="108"/>
        <v>4.0000000000000036E-2</v>
      </c>
      <c r="D813" s="2">
        <f t="shared" si="109"/>
        <v>4.0000000000000036E-2</v>
      </c>
      <c r="E813" s="2">
        <f t="shared" si="110"/>
        <v>0</v>
      </c>
      <c r="F813" s="2">
        <f t="shared" ref="F813:G828" si="115">((F812*13)+D813)/14</f>
        <v>1.548481591019546E-2</v>
      </c>
      <c r="G813" s="2">
        <f t="shared" si="115"/>
        <v>1.0512968648595985E-2</v>
      </c>
      <c r="H813" s="2">
        <f t="shared" si="112"/>
        <v>1.4729251487174813</v>
      </c>
      <c r="I813" s="2">
        <f t="shared" si="113"/>
        <v>59.56205951002503</v>
      </c>
    </row>
    <row r="814" spans="1:9" ht="13.5" x14ac:dyDescent="0.25">
      <c r="A814" s="3">
        <f>TITRES_STAT!B817</f>
        <v>43493</v>
      </c>
      <c r="B814" s="6">
        <f>TITRES_STAT!D817</f>
        <v>1.78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1.4378757630895784E-2</v>
      </c>
      <c r="G814" s="2">
        <f t="shared" si="115"/>
        <v>9.7620423165534157E-3</v>
      </c>
      <c r="H814" s="2">
        <f t="shared" si="112"/>
        <v>1.4729251487174813</v>
      </c>
      <c r="I814" s="2">
        <f t="shared" si="113"/>
        <v>59.56205951002503</v>
      </c>
    </row>
    <row r="815" spans="1:9" ht="13.5" x14ac:dyDescent="0.25">
      <c r="A815" s="3">
        <f>TITRES_STAT!B818</f>
        <v>43494</v>
      </c>
      <c r="B815" s="6">
        <f>TITRES_STAT!D818</f>
        <v>1.78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1.335170351440323E-2</v>
      </c>
      <c r="G815" s="2">
        <f t="shared" si="115"/>
        <v>9.0647535796567445E-3</v>
      </c>
      <c r="H815" s="2">
        <f t="shared" si="112"/>
        <v>1.472925148717481</v>
      </c>
      <c r="I815" s="2">
        <f t="shared" si="113"/>
        <v>59.56205951002503</v>
      </c>
    </row>
    <row r="816" spans="1:9" ht="13.5" x14ac:dyDescent="0.25">
      <c r="A816" s="3">
        <f>TITRES_STAT!B819</f>
        <v>43495</v>
      </c>
      <c r="B816" s="6">
        <f>TITRES_STAT!D819</f>
        <v>1.78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1.2398010406231572E-2</v>
      </c>
      <c r="G816" s="2">
        <f t="shared" si="115"/>
        <v>8.4172711811098342E-3</v>
      </c>
      <c r="H816" s="2">
        <f t="shared" si="112"/>
        <v>1.4729251487174813</v>
      </c>
      <c r="I816" s="2">
        <f t="shared" si="113"/>
        <v>59.56205951002503</v>
      </c>
    </row>
    <row r="817" spans="1:9" ht="13.5" x14ac:dyDescent="0.25">
      <c r="A817" s="3">
        <f>TITRES_STAT!B820</f>
        <v>43496</v>
      </c>
      <c r="B817" s="6">
        <f>TITRES_STAT!D820</f>
        <v>1.78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1.1512438234357889E-2</v>
      </c>
      <c r="G817" s="2">
        <f t="shared" si="115"/>
        <v>7.8160375253162745E-3</v>
      </c>
      <c r="H817" s="2">
        <f t="shared" si="112"/>
        <v>1.4729251487174815</v>
      </c>
      <c r="I817" s="2">
        <f t="shared" si="113"/>
        <v>59.562059510025037</v>
      </c>
    </row>
    <row r="818" spans="1:9" ht="13.5" x14ac:dyDescent="0.25">
      <c r="A818" s="3">
        <f>TITRES_STAT!B821</f>
        <v>43497</v>
      </c>
      <c r="B818" s="6">
        <f>TITRES_STAT!D821</f>
        <v>1.78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1.069012121761804E-2</v>
      </c>
      <c r="G818" s="2">
        <f t="shared" si="115"/>
        <v>7.2577491306508261E-3</v>
      </c>
      <c r="H818" s="2">
        <f t="shared" si="112"/>
        <v>1.4729251487174815</v>
      </c>
      <c r="I818" s="2">
        <f t="shared" si="113"/>
        <v>59.562059510025037</v>
      </c>
    </row>
    <row r="819" spans="1:9" ht="13.5" x14ac:dyDescent="0.25">
      <c r="A819" s="3">
        <f>TITRES_STAT!B822</f>
        <v>43500</v>
      </c>
      <c r="B819" s="6">
        <f>TITRES_STAT!D822</f>
        <v>1.78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9.9265411306453232E-3</v>
      </c>
      <c r="G819" s="2">
        <f t="shared" si="115"/>
        <v>6.7393384784614815E-3</v>
      </c>
      <c r="H819" s="2">
        <f t="shared" si="112"/>
        <v>1.4729251487174815</v>
      </c>
      <c r="I819" s="2">
        <f t="shared" si="113"/>
        <v>59.562059510025037</v>
      </c>
    </row>
    <row r="820" spans="1:9" ht="13.5" x14ac:dyDescent="0.25">
      <c r="A820" s="3">
        <f>TITRES_STAT!B823</f>
        <v>43501</v>
      </c>
      <c r="B820" s="6">
        <f>TITRES_STAT!D823</f>
        <v>1.78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9.2175024784563724E-3</v>
      </c>
      <c r="G820" s="2">
        <f t="shared" si="115"/>
        <v>6.2579571585713754E-3</v>
      </c>
      <c r="H820" s="2">
        <f t="shared" si="112"/>
        <v>1.4729251487174817</v>
      </c>
      <c r="I820" s="2">
        <f t="shared" si="113"/>
        <v>59.562059510025044</v>
      </c>
    </row>
    <row r="821" spans="1:9" ht="13.5" x14ac:dyDescent="0.25">
      <c r="A821" s="3">
        <f>TITRES_STAT!B824</f>
        <v>43502</v>
      </c>
      <c r="B821" s="6">
        <f>TITRES_STAT!D824</f>
        <v>1.78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8.5591094442809164E-3</v>
      </c>
      <c r="G821" s="2">
        <f t="shared" si="115"/>
        <v>5.8109602186734192E-3</v>
      </c>
      <c r="H821" s="2">
        <f t="shared" si="112"/>
        <v>1.4729251487174817</v>
      </c>
      <c r="I821" s="2">
        <f t="shared" si="113"/>
        <v>59.562059510025044</v>
      </c>
    </row>
    <row r="822" spans="1:9" ht="13.5" x14ac:dyDescent="0.25">
      <c r="A822" s="3">
        <f>TITRES_STAT!B825</f>
        <v>43503</v>
      </c>
      <c r="B822" s="6">
        <f>TITRES_STAT!D825</f>
        <v>1.78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7.9477444839751357E-3</v>
      </c>
      <c r="G822" s="2">
        <f t="shared" si="115"/>
        <v>5.395891631625317E-3</v>
      </c>
      <c r="H822" s="2">
        <f t="shared" si="112"/>
        <v>1.4729251487174817</v>
      </c>
      <c r="I822" s="2">
        <f t="shared" si="113"/>
        <v>59.562059510025044</v>
      </c>
    </row>
    <row r="823" spans="1:9" ht="13.5" x14ac:dyDescent="0.25">
      <c r="A823" s="3">
        <f>TITRES_STAT!B826</f>
        <v>43504</v>
      </c>
      <c r="B823" s="6">
        <f>TITRES_STAT!D826</f>
        <v>1.78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7.3800484494054835E-3</v>
      </c>
      <c r="G823" s="2">
        <f t="shared" si="115"/>
        <v>5.0104708007949377E-3</v>
      </c>
      <c r="H823" s="2">
        <f t="shared" si="112"/>
        <v>1.4729251487174817</v>
      </c>
      <c r="I823" s="2">
        <f t="shared" si="113"/>
        <v>59.562059510025044</v>
      </c>
    </row>
    <row r="824" spans="1:9" ht="13.5" x14ac:dyDescent="0.25">
      <c r="A824" s="3">
        <f>TITRES_STAT!B827</f>
        <v>43507</v>
      </c>
      <c r="B824" s="6">
        <f>TITRES_STAT!D827</f>
        <v>1.76</v>
      </c>
      <c r="C824" s="2">
        <f t="shared" si="108"/>
        <v>-2.0000000000000018E-2</v>
      </c>
      <c r="D824" s="2">
        <f t="shared" si="109"/>
        <v>0</v>
      </c>
      <c r="E824" s="2">
        <f t="shared" si="110"/>
        <v>2.0000000000000018E-2</v>
      </c>
      <c r="F824" s="2">
        <f t="shared" si="115"/>
        <v>6.8529021315908061E-3</v>
      </c>
      <c r="G824" s="2">
        <f t="shared" si="115"/>
        <v>6.0811514578810151E-3</v>
      </c>
      <c r="H824" s="2">
        <f t="shared" si="112"/>
        <v>1.126908642064756</v>
      </c>
      <c r="I824" s="2">
        <f t="shared" si="113"/>
        <v>52.983406046569918</v>
      </c>
    </row>
    <row r="825" spans="1:9" ht="13.5" x14ac:dyDescent="0.25">
      <c r="A825" s="3">
        <f>TITRES_STAT!B828</f>
        <v>43508</v>
      </c>
      <c r="B825" s="6">
        <f>TITRES_STAT!D828</f>
        <v>1.72</v>
      </c>
      <c r="C825" s="2">
        <f t="shared" si="108"/>
        <v>-4.0000000000000036E-2</v>
      </c>
      <c r="D825" s="2">
        <f t="shared" si="109"/>
        <v>0</v>
      </c>
      <c r="E825" s="2">
        <f t="shared" si="110"/>
        <v>4.0000000000000036E-2</v>
      </c>
      <c r="F825" s="2">
        <f t="shared" si="115"/>
        <v>6.3634091221914631E-3</v>
      </c>
      <c r="G825" s="2">
        <f t="shared" si="115"/>
        <v>8.5039263537466606E-3</v>
      </c>
      <c r="H825" s="2">
        <f t="shared" si="112"/>
        <v>0.74829071389921809</v>
      </c>
      <c r="I825" s="2">
        <f t="shared" si="113"/>
        <v>42.801274865225537</v>
      </c>
    </row>
    <row r="826" spans="1:9" ht="13.5" x14ac:dyDescent="0.25">
      <c r="A826" s="3">
        <f>TITRES_STAT!B829</f>
        <v>43509</v>
      </c>
      <c r="B826" s="6">
        <f>TITRES_STAT!D829</f>
        <v>1.75</v>
      </c>
      <c r="C826" s="2">
        <f t="shared" si="108"/>
        <v>3.0000000000000027E-2</v>
      </c>
      <c r="D826" s="2">
        <f t="shared" si="109"/>
        <v>3.0000000000000027E-2</v>
      </c>
      <c r="E826" s="2">
        <f t="shared" si="110"/>
        <v>0</v>
      </c>
      <c r="F826" s="2">
        <f t="shared" si="115"/>
        <v>8.0517370420349326E-3</v>
      </c>
      <c r="G826" s="2">
        <f t="shared" si="115"/>
        <v>7.8965030427647562E-3</v>
      </c>
      <c r="H826" s="2">
        <f t="shared" si="112"/>
        <v>1.0196585752490035</v>
      </c>
      <c r="I826" s="2">
        <f t="shared" si="113"/>
        <v>50.486680657065513</v>
      </c>
    </row>
    <row r="827" spans="1:9" ht="13.5" x14ac:dyDescent="0.25">
      <c r="A827" s="3">
        <f>TITRES_STAT!B830</f>
        <v>43510</v>
      </c>
      <c r="B827" s="6">
        <f>TITRES_STAT!D830</f>
        <v>1.74</v>
      </c>
      <c r="C827" s="2">
        <f t="shared" si="108"/>
        <v>-1.0000000000000009E-2</v>
      </c>
      <c r="D827" s="2">
        <f t="shared" si="109"/>
        <v>0</v>
      </c>
      <c r="E827" s="2">
        <f t="shared" si="110"/>
        <v>1.0000000000000009E-2</v>
      </c>
      <c r="F827" s="2">
        <f t="shared" si="115"/>
        <v>7.4766129676038656E-3</v>
      </c>
      <c r="G827" s="2">
        <f t="shared" si="115"/>
        <v>8.0467528254244171E-3</v>
      </c>
      <c r="H827" s="2">
        <f t="shared" si="112"/>
        <v>0.92914659239697972</v>
      </c>
      <c r="I827" s="2">
        <f t="shared" si="113"/>
        <v>48.163607475910261</v>
      </c>
    </row>
    <row r="828" spans="1:9" ht="13.5" x14ac:dyDescent="0.25">
      <c r="A828" s="3">
        <f>TITRES_STAT!B831</f>
        <v>43511</v>
      </c>
      <c r="B828" s="6">
        <f>TITRES_STAT!D831</f>
        <v>1.74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6.9425691842035899E-3</v>
      </c>
      <c r="G828" s="2">
        <f t="shared" si="115"/>
        <v>7.47198476646553E-3</v>
      </c>
      <c r="H828" s="2">
        <f t="shared" si="112"/>
        <v>0.92914659239697972</v>
      </c>
      <c r="I828" s="2">
        <f t="shared" si="113"/>
        <v>48.163607475910261</v>
      </c>
    </row>
    <row r="829" spans="1:9" ht="13.5" x14ac:dyDescent="0.25">
      <c r="A829" s="3">
        <f>TITRES_STAT!B832</f>
        <v>43514</v>
      </c>
      <c r="B829" s="6">
        <f>TITRES_STAT!D832</f>
        <v>1.74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6.4466713853319054E-3</v>
      </c>
      <c r="G829" s="2">
        <f t="shared" si="116"/>
        <v>6.9382715688608492E-3</v>
      </c>
      <c r="H829" s="2">
        <f t="shared" si="112"/>
        <v>0.92914659239697983</v>
      </c>
      <c r="I829" s="2">
        <f t="shared" si="113"/>
        <v>48.163607475910261</v>
      </c>
    </row>
    <row r="830" spans="1:9" ht="13.5" x14ac:dyDescent="0.25">
      <c r="A830" s="3">
        <f>TITRES_STAT!B833</f>
        <v>43515</v>
      </c>
      <c r="B830" s="6">
        <f>TITRES_STAT!D833</f>
        <v>1.74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5.986194857808198E-3</v>
      </c>
      <c r="G830" s="2">
        <f t="shared" si="116"/>
        <v>6.4426807425136462E-3</v>
      </c>
      <c r="H830" s="2">
        <f t="shared" si="112"/>
        <v>0.92914659239697983</v>
      </c>
      <c r="I830" s="2">
        <f t="shared" si="113"/>
        <v>48.163607475910261</v>
      </c>
    </row>
    <row r="831" spans="1:9" ht="13.5" x14ac:dyDescent="0.25">
      <c r="A831" s="3">
        <f>TITRES_STAT!B834</f>
        <v>43516</v>
      </c>
      <c r="B831" s="6">
        <f>TITRES_STAT!D834</f>
        <v>1.7</v>
      </c>
      <c r="C831" s="2">
        <f t="shared" si="108"/>
        <v>-4.0000000000000036E-2</v>
      </c>
      <c r="D831" s="2">
        <f t="shared" si="109"/>
        <v>0</v>
      </c>
      <c r="E831" s="2">
        <f t="shared" si="110"/>
        <v>4.0000000000000036E-2</v>
      </c>
      <c r="F831" s="2">
        <f t="shared" si="116"/>
        <v>5.5586095108218977E-3</v>
      </c>
      <c r="G831" s="2">
        <f t="shared" si="116"/>
        <v>8.8396321180483888E-3</v>
      </c>
      <c r="H831" s="2">
        <f t="shared" si="112"/>
        <v>0.6288281499263485</v>
      </c>
      <c r="I831" s="2">
        <f t="shared" si="113"/>
        <v>38.606169101067081</v>
      </c>
    </row>
    <row r="832" spans="1:9" ht="13.5" x14ac:dyDescent="0.25">
      <c r="A832" s="3">
        <f>TITRES_STAT!B835</f>
        <v>43517</v>
      </c>
      <c r="B832" s="6">
        <f>TITRES_STAT!D835</f>
        <v>1.7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5.1615659743346198E-3</v>
      </c>
      <c r="G832" s="2">
        <f t="shared" si="116"/>
        <v>8.2082298239020742E-3</v>
      </c>
      <c r="H832" s="2">
        <f t="shared" si="112"/>
        <v>0.62882814992634861</v>
      </c>
      <c r="I832" s="2">
        <f t="shared" si="113"/>
        <v>38.606169101067081</v>
      </c>
    </row>
    <row r="833" spans="1:9" ht="13.5" x14ac:dyDescent="0.25">
      <c r="A833" s="3">
        <f>TITRES_STAT!B836</f>
        <v>43518</v>
      </c>
      <c r="B833" s="6">
        <f>TITRES_STAT!D836</f>
        <v>1.65</v>
      </c>
      <c r="C833" s="2">
        <f t="shared" si="108"/>
        <v>-5.0000000000000044E-2</v>
      </c>
      <c r="D833" s="2">
        <f t="shared" si="109"/>
        <v>0</v>
      </c>
      <c r="E833" s="2">
        <f t="shared" si="110"/>
        <v>5.0000000000000044E-2</v>
      </c>
      <c r="F833" s="2">
        <f t="shared" si="116"/>
        <v>4.7928826904535754E-3</v>
      </c>
      <c r="G833" s="2">
        <f t="shared" si="116"/>
        <v>1.1193356265051928E-2</v>
      </c>
      <c r="H833" s="2">
        <f t="shared" si="112"/>
        <v>0.42818995276849969</v>
      </c>
      <c r="I833" s="2">
        <f t="shared" si="113"/>
        <v>29.981302692857312</v>
      </c>
    </row>
    <row r="834" spans="1:9" ht="13.5" x14ac:dyDescent="0.25">
      <c r="A834" s="3">
        <f>TITRES_STAT!B837</f>
        <v>43521</v>
      </c>
      <c r="B834" s="6">
        <f>TITRES_STAT!D837</f>
        <v>1.69</v>
      </c>
      <c r="C834" s="2">
        <f t="shared" si="108"/>
        <v>4.0000000000000036E-2</v>
      </c>
      <c r="D834" s="2">
        <f t="shared" si="109"/>
        <v>4.0000000000000036E-2</v>
      </c>
      <c r="E834" s="2">
        <f t="shared" si="110"/>
        <v>0</v>
      </c>
      <c r="F834" s="2">
        <f t="shared" si="116"/>
        <v>7.3076767839926077E-3</v>
      </c>
      <c r="G834" s="2">
        <f t="shared" si="116"/>
        <v>1.0393830817548218E-2</v>
      </c>
      <c r="H834" s="2">
        <f t="shared" si="112"/>
        <v>0.70307828867628253</v>
      </c>
      <c r="I834" s="2">
        <f t="shared" si="113"/>
        <v>41.282793242743416</v>
      </c>
    </row>
    <row r="835" spans="1:9" ht="13.5" x14ac:dyDescent="0.25">
      <c r="A835" s="3">
        <f>TITRES_STAT!B838</f>
        <v>43522</v>
      </c>
      <c r="B835" s="6">
        <f>TITRES_STAT!D838</f>
        <v>1.69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6.7856998708502791E-3</v>
      </c>
      <c r="G835" s="2">
        <f t="shared" si="116"/>
        <v>9.6514143305804889E-3</v>
      </c>
      <c r="H835" s="2">
        <f t="shared" si="112"/>
        <v>0.70307828867628253</v>
      </c>
      <c r="I835" s="2">
        <f t="shared" si="113"/>
        <v>41.282793242743416</v>
      </c>
    </row>
    <row r="836" spans="1:9" ht="13.5" x14ac:dyDescent="0.25">
      <c r="A836" s="3">
        <f>TITRES_STAT!B839</f>
        <v>43523</v>
      </c>
      <c r="B836" s="6">
        <f>TITRES_STAT!D839</f>
        <v>1.69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6.3010070229324025E-3</v>
      </c>
      <c r="G836" s="2">
        <f t="shared" si="116"/>
        <v>8.9620275926818836E-3</v>
      </c>
      <c r="H836" s="2">
        <f t="shared" si="112"/>
        <v>0.70307828867628253</v>
      </c>
      <c r="I836" s="2">
        <f t="shared" si="113"/>
        <v>41.282793242743416</v>
      </c>
    </row>
    <row r="837" spans="1:9" ht="13.5" x14ac:dyDescent="0.25">
      <c r="A837" s="3">
        <f>TITRES_STAT!B840</f>
        <v>43524</v>
      </c>
      <c r="B837" s="6">
        <f>TITRES_STAT!D840</f>
        <v>1.69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5.8509350927229446E-3</v>
      </c>
      <c r="G837" s="2">
        <f t="shared" si="116"/>
        <v>8.3218827646331772E-3</v>
      </c>
      <c r="H837" s="2">
        <f t="shared" si="112"/>
        <v>0.70307828867628253</v>
      </c>
      <c r="I837" s="2">
        <f t="shared" si="113"/>
        <v>41.282793242743416</v>
      </c>
    </row>
    <row r="838" spans="1:9" ht="13.5" x14ac:dyDescent="0.25">
      <c r="A838" s="3">
        <f>TITRES_STAT!B841</f>
        <v>43525</v>
      </c>
      <c r="B838" s="6">
        <f>TITRES_STAT!D841</f>
        <v>1.69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5.4330111575284484E-3</v>
      </c>
      <c r="G838" s="2">
        <f t="shared" si="116"/>
        <v>7.7274625671593785E-3</v>
      </c>
      <c r="H838" s="2">
        <f t="shared" si="112"/>
        <v>0.70307828867628253</v>
      </c>
      <c r="I838" s="2">
        <f t="shared" si="113"/>
        <v>41.282793242743416</v>
      </c>
    </row>
    <row r="839" spans="1:9" ht="13.5" x14ac:dyDescent="0.25">
      <c r="A839" s="3">
        <f>TITRES_STAT!B842</f>
        <v>43528</v>
      </c>
      <c r="B839" s="6">
        <f>TITRES_STAT!D842</f>
        <v>1.69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5.0449389319907013E-3</v>
      </c>
      <c r="G839" s="2">
        <f t="shared" si="116"/>
        <v>7.1755009552194231E-3</v>
      </c>
      <c r="H839" s="2">
        <f t="shared" si="112"/>
        <v>0.7030782886762823</v>
      </c>
      <c r="I839" s="2">
        <f t="shared" si="113"/>
        <v>41.282793242743409</v>
      </c>
    </row>
    <row r="840" spans="1:9" ht="13.5" x14ac:dyDescent="0.25">
      <c r="A840" s="3">
        <f>TITRES_STAT!B843</f>
        <v>43529</v>
      </c>
      <c r="B840" s="6">
        <f>TITRES_STAT!D843</f>
        <v>1.69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4.6845861511342225E-3</v>
      </c>
      <c r="G840" s="2">
        <f t="shared" si="116"/>
        <v>6.6629651727037496E-3</v>
      </c>
      <c r="H840" s="2">
        <f t="shared" si="112"/>
        <v>0.70307828867628241</v>
      </c>
      <c r="I840" s="2">
        <f t="shared" si="113"/>
        <v>41.282793242743416</v>
      </c>
    </row>
    <row r="841" spans="1:9" ht="13.5" x14ac:dyDescent="0.25">
      <c r="A841" s="3">
        <f>TITRES_STAT!B844</f>
        <v>43530</v>
      </c>
      <c r="B841" s="6">
        <f>TITRES_STAT!D844</f>
        <v>1.69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4.3499728546246346E-3</v>
      </c>
      <c r="G841" s="2">
        <f t="shared" si="116"/>
        <v>6.1870390889391955E-3</v>
      </c>
      <c r="H841" s="2">
        <f t="shared" si="112"/>
        <v>0.7030782886762823</v>
      </c>
      <c r="I841" s="2">
        <f t="shared" si="113"/>
        <v>41.282793242743409</v>
      </c>
    </row>
    <row r="842" spans="1:9" ht="13.5" x14ac:dyDescent="0.25">
      <c r="A842" s="3">
        <f>TITRES_STAT!B845</f>
        <v>43531</v>
      </c>
      <c r="B842" s="6">
        <f>TITRES_STAT!D845</f>
        <v>1.69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4.0392605078657324E-3</v>
      </c>
      <c r="G842" s="2">
        <f t="shared" si="116"/>
        <v>5.7451077254435387E-3</v>
      </c>
      <c r="H842" s="2">
        <f t="shared" si="112"/>
        <v>0.70307828867628241</v>
      </c>
      <c r="I842" s="2">
        <f t="shared" si="113"/>
        <v>41.282793242743416</v>
      </c>
    </row>
    <row r="843" spans="1:9" ht="13.5" x14ac:dyDescent="0.25">
      <c r="A843" s="3">
        <f>TITRES_STAT!B846</f>
        <v>43532</v>
      </c>
      <c r="B843" s="6">
        <f>TITRES_STAT!D846</f>
        <v>1.69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3.7507419001610374E-3</v>
      </c>
      <c r="G843" s="2">
        <f t="shared" si="116"/>
        <v>5.3347428879118577E-3</v>
      </c>
      <c r="H843" s="2">
        <f t="shared" si="112"/>
        <v>0.70307828867628241</v>
      </c>
      <c r="I843" s="2">
        <f t="shared" si="113"/>
        <v>41.282793242743416</v>
      </c>
    </row>
    <row r="844" spans="1:9" ht="13.5" x14ac:dyDescent="0.25">
      <c r="A844" s="3">
        <f>TITRES_STAT!B847</f>
        <v>43535</v>
      </c>
      <c r="B844" s="6">
        <f>TITRES_STAT!D847</f>
        <v>1.69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3.4828317644352491E-3</v>
      </c>
      <c r="G844" s="2">
        <f t="shared" si="116"/>
        <v>4.9536898244895823E-3</v>
      </c>
      <c r="H844" s="2">
        <f t="shared" si="112"/>
        <v>0.70307828867628241</v>
      </c>
      <c r="I844" s="2">
        <f t="shared" si="113"/>
        <v>41.282793242743416</v>
      </c>
    </row>
    <row r="845" spans="1:9" ht="13.5" x14ac:dyDescent="0.25">
      <c r="A845" s="3">
        <f>TITRES_STAT!B848</f>
        <v>43536</v>
      </c>
      <c r="B845" s="6">
        <f>TITRES_STAT!D848</f>
        <v>1.69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3.2340580669755884E-3</v>
      </c>
      <c r="G845" s="2">
        <f t="shared" si="120"/>
        <v>4.5998548370260409E-3</v>
      </c>
      <c r="H845" s="2">
        <f t="shared" si="112"/>
        <v>0.7030782886762823</v>
      </c>
      <c r="I845" s="2">
        <f t="shared" si="113"/>
        <v>41.282793242743409</v>
      </c>
    </row>
    <row r="846" spans="1:9" ht="13.5" x14ac:dyDescent="0.25">
      <c r="A846" s="3">
        <f>TITRES_STAT!B849</f>
        <v>43537</v>
      </c>
      <c r="B846" s="6">
        <f>TITRES_STAT!D849</f>
        <v>1.69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3.0030539193344752E-3</v>
      </c>
      <c r="G846" s="2">
        <f t="shared" si="120"/>
        <v>4.2712937772384661E-3</v>
      </c>
      <c r="H846" s="2">
        <f t="shared" si="112"/>
        <v>0.70307828867628241</v>
      </c>
      <c r="I846" s="2">
        <f t="shared" si="113"/>
        <v>41.282793242743416</v>
      </c>
    </row>
    <row r="847" spans="1:9" ht="13.5" x14ac:dyDescent="0.25">
      <c r="A847" s="3">
        <f>TITRES_STAT!B850</f>
        <v>43538</v>
      </c>
      <c r="B847" s="6">
        <f>TITRES_STAT!D850</f>
        <v>1.69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2.7885500679534414E-3</v>
      </c>
      <c r="G847" s="2">
        <f t="shared" si="120"/>
        <v>3.9662013645785756E-3</v>
      </c>
      <c r="H847" s="2">
        <f t="shared" si="112"/>
        <v>0.70307828867628253</v>
      </c>
      <c r="I847" s="2">
        <f t="shared" si="113"/>
        <v>41.282793242743416</v>
      </c>
    </row>
    <row r="848" spans="1:9" ht="13.5" x14ac:dyDescent="0.25">
      <c r="A848" s="3">
        <f>TITRES_STAT!B851</f>
        <v>43539</v>
      </c>
      <c r="B848" s="6">
        <f>TITRES_STAT!D851</f>
        <v>1.69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2.5893679202424811E-3</v>
      </c>
      <c r="G848" s="2">
        <f t="shared" si="120"/>
        <v>3.6829012671086773E-3</v>
      </c>
      <c r="H848" s="2">
        <f t="shared" si="112"/>
        <v>0.70307828867628253</v>
      </c>
      <c r="I848" s="2">
        <f t="shared" si="113"/>
        <v>41.282793242743416</v>
      </c>
    </row>
    <row r="849" spans="1:9" ht="13.5" x14ac:dyDescent="0.25">
      <c r="A849" s="3">
        <f>TITRES_STAT!B852</f>
        <v>43542</v>
      </c>
      <c r="B849" s="6">
        <f>TITRES_STAT!D852</f>
        <v>1.64</v>
      </c>
      <c r="C849" s="2">
        <f t="shared" si="117"/>
        <v>-5.0000000000000044E-2</v>
      </c>
      <c r="D849" s="2">
        <f t="shared" si="118"/>
        <v>0</v>
      </c>
      <c r="E849" s="2">
        <f t="shared" si="119"/>
        <v>5.0000000000000044E-2</v>
      </c>
      <c r="F849" s="2">
        <f t="shared" si="120"/>
        <v>2.4044130687965897E-3</v>
      </c>
      <c r="G849" s="2">
        <f t="shared" si="120"/>
        <v>6.9912654623152035E-3</v>
      </c>
      <c r="H849" s="2">
        <f t="shared" ref="H849:H912" si="121">F849/G849</f>
        <v>0.34391671747511537</v>
      </c>
      <c r="I849" s="2">
        <f t="shared" ref="I849:I912" si="122">IF(G849=0,100,100-(100/(1+H849)))</f>
        <v>25.590627231816057</v>
      </c>
    </row>
    <row r="850" spans="1:9" ht="13.5" x14ac:dyDescent="0.25">
      <c r="A850" s="3">
        <f>TITRES_STAT!B853</f>
        <v>43543</v>
      </c>
      <c r="B850" s="6">
        <f>TITRES_STAT!D853</f>
        <v>1.67</v>
      </c>
      <c r="C850" s="2">
        <f t="shared" si="117"/>
        <v>3.0000000000000027E-2</v>
      </c>
      <c r="D850" s="2">
        <f t="shared" si="118"/>
        <v>3.0000000000000027E-2</v>
      </c>
      <c r="E850" s="2">
        <f t="shared" si="119"/>
        <v>0</v>
      </c>
      <c r="F850" s="2">
        <f t="shared" si="120"/>
        <v>4.3755264210254066E-3</v>
      </c>
      <c r="G850" s="2">
        <f t="shared" si="120"/>
        <v>6.4918893578641184E-3</v>
      </c>
      <c r="H850" s="2">
        <f t="shared" si="121"/>
        <v>0.6739989207802809</v>
      </c>
      <c r="I850" s="2">
        <f t="shared" si="122"/>
        <v>40.262804976368685</v>
      </c>
    </row>
    <row r="851" spans="1:9" ht="13.5" x14ac:dyDescent="0.25">
      <c r="A851" s="3">
        <f>TITRES_STAT!B854</f>
        <v>43545</v>
      </c>
      <c r="B851" s="6">
        <f>TITRES_STAT!D854</f>
        <v>1.67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4.0629888195235922E-3</v>
      </c>
      <c r="G851" s="2">
        <f t="shared" si="120"/>
        <v>6.0281829751595382E-3</v>
      </c>
      <c r="H851" s="2">
        <f t="shared" si="121"/>
        <v>0.67399892078028101</v>
      </c>
      <c r="I851" s="2">
        <f t="shared" si="122"/>
        <v>40.262804976368685</v>
      </c>
    </row>
    <row r="852" spans="1:9" ht="13.5" x14ac:dyDescent="0.25">
      <c r="A852" s="3">
        <f>TITRES_STAT!B855</f>
        <v>43546</v>
      </c>
      <c r="B852" s="6">
        <f>TITRES_STAT!D855</f>
        <v>1.6</v>
      </c>
      <c r="C852" s="2">
        <f t="shared" si="117"/>
        <v>-6.999999999999984E-2</v>
      </c>
      <c r="D852" s="2">
        <f t="shared" si="118"/>
        <v>0</v>
      </c>
      <c r="E852" s="2">
        <f t="shared" si="119"/>
        <v>6.999999999999984E-2</v>
      </c>
      <c r="F852" s="2">
        <f t="shared" si="120"/>
        <v>3.7727753324147645E-3</v>
      </c>
      <c r="G852" s="2">
        <f t="shared" si="120"/>
        <v>1.0597598476933845E-2</v>
      </c>
      <c r="H852" s="2">
        <f t="shared" si="121"/>
        <v>0.35600285674404269</v>
      </c>
      <c r="I852" s="2">
        <f t="shared" si="122"/>
        <v>26.253842679864007</v>
      </c>
    </row>
    <row r="853" spans="1:9" ht="13.5" x14ac:dyDescent="0.25">
      <c r="A853" s="3">
        <f>TITRES_STAT!B856</f>
        <v>43549</v>
      </c>
      <c r="B853" s="6">
        <f>TITRES_STAT!D856</f>
        <v>1.6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3.5032913800994241E-3</v>
      </c>
      <c r="G853" s="2">
        <f t="shared" si="120"/>
        <v>9.8406271571528543E-3</v>
      </c>
      <c r="H853" s="2">
        <f t="shared" si="121"/>
        <v>0.35600285674404275</v>
      </c>
      <c r="I853" s="2">
        <f t="shared" si="122"/>
        <v>26.253842679864007</v>
      </c>
    </row>
    <row r="854" spans="1:9" ht="13.5" x14ac:dyDescent="0.25">
      <c r="A854" s="3">
        <f>TITRES_STAT!B857</f>
        <v>43550</v>
      </c>
      <c r="B854" s="6">
        <f>TITRES_STAT!D857</f>
        <v>1.6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3.2530562815208937E-3</v>
      </c>
      <c r="G854" s="2">
        <f t="shared" si="120"/>
        <v>9.1377252173562209E-3</v>
      </c>
      <c r="H854" s="2">
        <f t="shared" si="121"/>
        <v>0.35600285674404275</v>
      </c>
      <c r="I854" s="2">
        <f t="shared" si="122"/>
        <v>26.253842679864007</v>
      </c>
    </row>
    <row r="855" spans="1:9" ht="13.5" x14ac:dyDescent="0.25">
      <c r="A855" s="3">
        <f>TITRES_STAT!B858</f>
        <v>43551</v>
      </c>
      <c r="B855" s="6">
        <f>TITRES_STAT!D858</f>
        <v>1.62</v>
      </c>
      <c r="C855" s="2">
        <f t="shared" si="117"/>
        <v>2.0000000000000018E-2</v>
      </c>
      <c r="D855" s="2">
        <f t="shared" si="118"/>
        <v>2.0000000000000018E-2</v>
      </c>
      <c r="E855" s="2">
        <f t="shared" si="119"/>
        <v>0</v>
      </c>
      <c r="F855" s="2">
        <f t="shared" si="120"/>
        <v>4.4492665471265449E-3</v>
      </c>
      <c r="G855" s="2">
        <f t="shared" si="120"/>
        <v>8.485030558973634E-3</v>
      </c>
      <c r="H855" s="2">
        <f t="shared" si="121"/>
        <v>0.52436659080986703</v>
      </c>
      <c r="I855" s="2">
        <f t="shared" si="122"/>
        <v>34.398982106481412</v>
      </c>
    </row>
    <row r="856" spans="1:9" ht="13.5" x14ac:dyDescent="0.25">
      <c r="A856" s="3">
        <f>TITRES_STAT!B859</f>
        <v>43552</v>
      </c>
      <c r="B856" s="6">
        <f>TITRES_STAT!D859</f>
        <v>1.62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4.1314617937603633E-3</v>
      </c>
      <c r="G856" s="2">
        <f t="shared" si="120"/>
        <v>7.8789569476183739E-3</v>
      </c>
      <c r="H856" s="2">
        <f t="shared" si="121"/>
        <v>0.52436659080986714</v>
      </c>
      <c r="I856" s="2">
        <f t="shared" si="122"/>
        <v>34.398982106481427</v>
      </c>
    </row>
    <row r="857" spans="1:9" ht="13.5" x14ac:dyDescent="0.25">
      <c r="A857" s="3">
        <f>TITRES_STAT!B860</f>
        <v>43553</v>
      </c>
      <c r="B857" s="6">
        <f>TITRES_STAT!D860</f>
        <v>1.62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3.8363573799203373E-3</v>
      </c>
      <c r="G857" s="2">
        <f t="shared" si="120"/>
        <v>7.3161743085027754E-3</v>
      </c>
      <c r="H857" s="2">
        <f t="shared" si="121"/>
        <v>0.52436659080986714</v>
      </c>
      <c r="I857" s="2">
        <f t="shared" si="122"/>
        <v>34.398982106481427</v>
      </c>
    </row>
    <row r="858" spans="1:9" ht="13.5" x14ac:dyDescent="0.25">
      <c r="A858" s="3">
        <f>TITRES_STAT!B861</f>
        <v>43556</v>
      </c>
      <c r="B858" s="6">
        <f>TITRES_STAT!D861</f>
        <v>1.62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3.5623318527831702E-3</v>
      </c>
      <c r="G858" s="2">
        <f t="shared" si="120"/>
        <v>6.7935904293240064E-3</v>
      </c>
      <c r="H858" s="2">
        <f t="shared" si="121"/>
        <v>0.52436659080986703</v>
      </c>
      <c r="I858" s="2">
        <f t="shared" si="122"/>
        <v>34.398982106481412</v>
      </c>
    </row>
    <row r="859" spans="1:9" ht="13.5" x14ac:dyDescent="0.25">
      <c r="A859" s="3">
        <f>TITRES_STAT!B862</f>
        <v>43557</v>
      </c>
      <c r="B859" s="6">
        <f>TITRES_STAT!D862</f>
        <v>1.64</v>
      </c>
      <c r="C859" s="2">
        <f t="shared" si="117"/>
        <v>1.9999999999999796E-2</v>
      </c>
      <c r="D859" s="2">
        <f t="shared" si="118"/>
        <v>1.9999999999999796E-2</v>
      </c>
      <c r="E859" s="2">
        <f t="shared" si="119"/>
        <v>0</v>
      </c>
      <c r="F859" s="2">
        <f t="shared" si="120"/>
        <v>4.7364510061557868E-3</v>
      </c>
      <c r="G859" s="2">
        <f t="shared" si="120"/>
        <v>6.3083339700865781E-3</v>
      </c>
      <c r="H859" s="2">
        <f t="shared" si="121"/>
        <v>0.75082439018218017</v>
      </c>
      <c r="I859" s="2">
        <f t="shared" si="122"/>
        <v>42.884049045264547</v>
      </c>
    </row>
    <row r="860" spans="1:9" ht="13.5" x14ac:dyDescent="0.25">
      <c r="A860" s="3">
        <f>TITRES_STAT!B863</f>
        <v>43558</v>
      </c>
      <c r="B860" s="6">
        <f>TITRES_STAT!D863</f>
        <v>1.65</v>
      </c>
      <c r="C860" s="2">
        <f t="shared" si="117"/>
        <v>1.0000000000000009E-2</v>
      </c>
      <c r="D860" s="2">
        <f t="shared" si="118"/>
        <v>1.0000000000000009E-2</v>
      </c>
      <c r="E860" s="2">
        <f t="shared" si="119"/>
        <v>0</v>
      </c>
      <c r="F860" s="2">
        <f t="shared" si="120"/>
        <v>5.112418791430374E-3</v>
      </c>
      <c r="G860" s="2">
        <f t="shared" si="120"/>
        <v>5.8577386865089646E-3</v>
      </c>
      <c r="H860" s="2">
        <f t="shared" si="121"/>
        <v>0.87276320522881179</v>
      </c>
      <c r="I860" s="2">
        <f t="shared" si="122"/>
        <v>46.602966290240559</v>
      </c>
    </row>
    <row r="861" spans="1:9" ht="13.5" x14ac:dyDescent="0.25">
      <c r="A861" s="3">
        <f>TITRES_STAT!B864</f>
        <v>43559</v>
      </c>
      <c r="B861" s="6">
        <f>TITRES_STAT!D864</f>
        <v>1.65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4.7472460206139187E-3</v>
      </c>
      <c r="G861" s="2">
        <f t="shared" si="123"/>
        <v>5.4393287803297524E-3</v>
      </c>
      <c r="H861" s="2">
        <f t="shared" si="121"/>
        <v>0.8727632052288119</v>
      </c>
      <c r="I861" s="2">
        <f t="shared" si="122"/>
        <v>46.602966290240566</v>
      </c>
    </row>
    <row r="862" spans="1:9" ht="13.5" x14ac:dyDescent="0.25">
      <c r="A862" s="3">
        <f>TITRES_STAT!B865</f>
        <v>43560</v>
      </c>
      <c r="B862" s="6">
        <f>TITRES_STAT!D865</f>
        <v>1.65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4.4081570191414959E-3</v>
      </c>
      <c r="G862" s="2">
        <f t="shared" si="123"/>
        <v>5.0508052960204844E-3</v>
      </c>
      <c r="H862" s="2">
        <f t="shared" si="121"/>
        <v>0.8727632052288119</v>
      </c>
      <c r="I862" s="2">
        <f t="shared" si="122"/>
        <v>46.602966290240566</v>
      </c>
    </row>
    <row r="863" spans="1:9" ht="13.5" x14ac:dyDescent="0.25">
      <c r="A863" s="3">
        <f>TITRES_STAT!B866</f>
        <v>43563</v>
      </c>
      <c r="B863" s="6">
        <f>TITRES_STAT!D866</f>
        <v>1.65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4.0932886606313886E-3</v>
      </c>
      <c r="G863" s="2">
        <f t="shared" si="123"/>
        <v>4.6900334891618782E-3</v>
      </c>
      <c r="H863" s="2">
        <f t="shared" si="121"/>
        <v>0.87276320522881179</v>
      </c>
      <c r="I863" s="2">
        <f t="shared" si="122"/>
        <v>46.602966290240559</v>
      </c>
    </row>
    <row r="864" spans="1:9" ht="13.5" x14ac:dyDescent="0.25">
      <c r="A864" s="3">
        <f>TITRES_STAT!B867</f>
        <v>43565</v>
      </c>
      <c r="B864" s="6">
        <f>TITRES_STAT!D867</f>
        <v>1.65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3.8009108991577181E-3</v>
      </c>
      <c r="G864" s="2">
        <f t="shared" si="123"/>
        <v>4.3550310970788871E-3</v>
      </c>
      <c r="H864" s="2">
        <f t="shared" si="121"/>
        <v>0.87276320522881179</v>
      </c>
      <c r="I864" s="2">
        <f t="shared" si="122"/>
        <v>46.602966290240559</v>
      </c>
    </row>
    <row r="865" spans="1:9" ht="13.5" x14ac:dyDescent="0.25">
      <c r="A865" s="3">
        <f>TITRES_STAT!B868</f>
        <v>43566</v>
      </c>
      <c r="B865" s="6">
        <f>TITRES_STAT!D868</f>
        <v>1.61</v>
      </c>
      <c r="C865" s="2">
        <f t="shared" si="117"/>
        <v>-3.9999999999999813E-2</v>
      </c>
      <c r="D865" s="2">
        <f t="shared" si="118"/>
        <v>0</v>
      </c>
      <c r="E865" s="2">
        <f t="shared" si="119"/>
        <v>3.9999999999999813E-2</v>
      </c>
      <c r="F865" s="2">
        <f t="shared" si="123"/>
        <v>3.5294172635035952E-3</v>
      </c>
      <c r="G865" s="2">
        <f t="shared" si="123"/>
        <v>6.9011003044303822E-3</v>
      </c>
      <c r="H865" s="2">
        <f t="shared" si="121"/>
        <v>0.51142819373858006</v>
      </c>
      <c r="I865" s="2">
        <f t="shared" si="122"/>
        <v>33.837412578201366</v>
      </c>
    </row>
    <row r="866" spans="1:9" ht="13.5" x14ac:dyDescent="0.25">
      <c r="A866" s="3">
        <f>TITRES_STAT!B869</f>
        <v>43567</v>
      </c>
      <c r="B866" s="6">
        <f>TITRES_STAT!D869</f>
        <v>1.65</v>
      </c>
      <c r="C866" s="2">
        <f t="shared" si="117"/>
        <v>3.9999999999999813E-2</v>
      </c>
      <c r="D866" s="2">
        <f t="shared" si="118"/>
        <v>3.9999999999999813E-2</v>
      </c>
      <c r="E866" s="2">
        <f t="shared" si="119"/>
        <v>0</v>
      </c>
      <c r="F866" s="2">
        <f t="shared" si="123"/>
        <v>6.1344588875390394E-3</v>
      </c>
      <c r="G866" s="2">
        <f t="shared" si="123"/>
        <v>6.4081645683996408E-3</v>
      </c>
      <c r="H866" s="2">
        <f t="shared" si="121"/>
        <v>0.9572879756849072</v>
      </c>
      <c r="I866" s="2">
        <f t="shared" si="122"/>
        <v>48.908897800280336</v>
      </c>
    </row>
    <row r="867" spans="1:9" ht="13.5" x14ac:dyDescent="0.25">
      <c r="A867" s="3">
        <f>TITRES_STAT!B870</f>
        <v>43570</v>
      </c>
      <c r="B867" s="6">
        <f>TITRES_STAT!D870</f>
        <v>1.65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5.6962832527148229E-3</v>
      </c>
      <c r="G867" s="2">
        <f t="shared" si="123"/>
        <v>5.9504385277996666E-3</v>
      </c>
      <c r="H867" s="2">
        <f t="shared" si="121"/>
        <v>0.95728797568490731</v>
      </c>
      <c r="I867" s="2">
        <f t="shared" si="122"/>
        <v>48.908897800280343</v>
      </c>
    </row>
    <row r="868" spans="1:9" ht="13.5" x14ac:dyDescent="0.25">
      <c r="A868" s="3">
        <f>TITRES_STAT!B871</f>
        <v>43571</v>
      </c>
      <c r="B868" s="6">
        <f>TITRES_STAT!D871</f>
        <v>1.65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5.2894058775209071E-3</v>
      </c>
      <c r="G868" s="2">
        <f t="shared" si="123"/>
        <v>5.5254072043854048E-3</v>
      </c>
      <c r="H868" s="2">
        <f t="shared" si="121"/>
        <v>0.95728797568490731</v>
      </c>
      <c r="I868" s="2">
        <f t="shared" si="122"/>
        <v>48.908897800280343</v>
      </c>
    </row>
    <row r="869" spans="1:9" ht="13.5" x14ac:dyDescent="0.25">
      <c r="A869" s="3">
        <f>TITRES_STAT!B872</f>
        <v>43572</v>
      </c>
      <c r="B869" s="6">
        <f>TITRES_STAT!D872</f>
        <v>1.58</v>
      </c>
      <c r="C869" s="2">
        <f t="shared" si="117"/>
        <v>-6.999999999999984E-2</v>
      </c>
      <c r="D869" s="2">
        <f t="shared" si="118"/>
        <v>0</v>
      </c>
      <c r="E869" s="2">
        <f t="shared" si="119"/>
        <v>6.999999999999984E-2</v>
      </c>
      <c r="F869" s="2">
        <f t="shared" si="123"/>
        <v>4.9115911719836997E-3</v>
      </c>
      <c r="G869" s="2">
        <f t="shared" si="123"/>
        <v>1.0130735261215008E-2</v>
      </c>
      <c r="H869" s="2">
        <f t="shared" si="121"/>
        <v>0.48482079980783532</v>
      </c>
      <c r="I869" s="2">
        <f t="shared" si="122"/>
        <v>32.6518055155599</v>
      </c>
    </row>
    <row r="870" spans="1:9" ht="13.5" x14ac:dyDescent="0.25">
      <c r="A870" s="3">
        <f>TITRES_STAT!B873</f>
        <v>43573</v>
      </c>
      <c r="B870" s="6">
        <f>TITRES_STAT!D873</f>
        <v>1.6</v>
      </c>
      <c r="C870" s="2">
        <f t="shared" si="117"/>
        <v>2.0000000000000018E-2</v>
      </c>
      <c r="D870" s="2">
        <f t="shared" si="118"/>
        <v>2.0000000000000018E-2</v>
      </c>
      <c r="E870" s="2">
        <f t="shared" si="119"/>
        <v>0</v>
      </c>
      <c r="F870" s="2">
        <f t="shared" si="123"/>
        <v>5.989334659699151E-3</v>
      </c>
      <c r="G870" s="2">
        <f t="shared" si="123"/>
        <v>9.4071113139853647E-3</v>
      </c>
      <c r="H870" s="2">
        <f t="shared" si="121"/>
        <v>0.63668159754790254</v>
      </c>
      <c r="I870" s="2">
        <f t="shared" si="122"/>
        <v>38.900761058338233</v>
      </c>
    </row>
    <row r="871" spans="1:9" ht="13.5" x14ac:dyDescent="0.25">
      <c r="A871" s="3">
        <f>TITRES_STAT!B874</f>
        <v>43574</v>
      </c>
      <c r="B871" s="6">
        <f>TITRES_STAT!D874</f>
        <v>1.58</v>
      </c>
      <c r="C871" s="2">
        <f t="shared" si="117"/>
        <v>-2.0000000000000018E-2</v>
      </c>
      <c r="D871" s="2">
        <f t="shared" si="118"/>
        <v>0</v>
      </c>
      <c r="E871" s="2">
        <f t="shared" si="119"/>
        <v>2.0000000000000018E-2</v>
      </c>
      <c r="F871" s="2">
        <f t="shared" si="123"/>
        <v>5.561525041149212E-3</v>
      </c>
      <c r="G871" s="2">
        <f t="shared" si="123"/>
        <v>1.0163746220129269E-2</v>
      </c>
      <c r="H871" s="2">
        <f t="shared" si="121"/>
        <v>0.54719243482630731</v>
      </c>
      <c r="I871" s="2">
        <f t="shared" si="122"/>
        <v>35.366798758147809</v>
      </c>
    </row>
    <row r="872" spans="1:9" ht="13.5" x14ac:dyDescent="0.25">
      <c r="A872" s="3">
        <f>TITRES_STAT!B875</f>
        <v>43577</v>
      </c>
      <c r="B872" s="6">
        <f>TITRES_STAT!D875</f>
        <v>1.62</v>
      </c>
      <c r="C872" s="2">
        <f t="shared" si="117"/>
        <v>4.0000000000000036E-2</v>
      </c>
      <c r="D872" s="2">
        <f t="shared" si="118"/>
        <v>4.0000000000000036E-2</v>
      </c>
      <c r="E872" s="2">
        <f t="shared" si="119"/>
        <v>0</v>
      </c>
      <c r="F872" s="2">
        <f t="shared" si="123"/>
        <v>8.0214161096385569E-3</v>
      </c>
      <c r="G872" s="2">
        <f t="shared" si="123"/>
        <v>9.4377643472628916E-3</v>
      </c>
      <c r="H872" s="2">
        <f t="shared" si="121"/>
        <v>0.84992756912445067</v>
      </c>
      <c r="I872" s="2">
        <f t="shared" si="122"/>
        <v>45.943829548240728</v>
      </c>
    </row>
    <row r="873" spans="1:9" ht="13.5" x14ac:dyDescent="0.25">
      <c r="A873" s="3">
        <f>TITRES_STAT!B876</f>
        <v>43578</v>
      </c>
      <c r="B873" s="6">
        <f>TITRES_STAT!D876</f>
        <v>1.6</v>
      </c>
      <c r="C873" s="2">
        <f t="shared" si="117"/>
        <v>-2.0000000000000018E-2</v>
      </c>
      <c r="D873" s="2">
        <f t="shared" si="118"/>
        <v>0</v>
      </c>
      <c r="E873" s="2">
        <f t="shared" si="119"/>
        <v>2.0000000000000018E-2</v>
      </c>
      <c r="F873" s="2">
        <f t="shared" si="123"/>
        <v>7.4484578160929462E-3</v>
      </c>
      <c r="G873" s="2">
        <f t="shared" si="123"/>
        <v>1.0192209751029829E-2</v>
      </c>
      <c r="H873" s="2">
        <f t="shared" si="121"/>
        <v>0.73079911010861487</v>
      </c>
      <c r="I873" s="2">
        <f t="shared" si="122"/>
        <v>42.223219658505265</v>
      </c>
    </row>
    <row r="874" spans="1:9" ht="13.5" x14ac:dyDescent="0.25">
      <c r="A874" s="3">
        <f>TITRES_STAT!B877</f>
        <v>43579</v>
      </c>
      <c r="B874" s="6">
        <f>TITRES_STAT!D877</f>
        <v>1.63</v>
      </c>
      <c r="C874" s="2">
        <f t="shared" si="117"/>
        <v>2.9999999999999805E-2</v>
      </c>
      <c r="D874" s="2">
        <f t="shared" si="118"/>
        <v>2.9999999999999805E-2</v>
      </c>
      <c r="E874" s="2">
        <f t="shared" si="119"/>
        <v>0</v>
      </c>
      <c r="F874" s="2">
        <f t="shared" si="123"/>
        <v>9.0592822578005796E-3</v>
      </c>
      <c r="G874" s="2">
        <f t="shared" si="123"/>
        <v>9.4641947688134127E-3</v>
      </c>
      <c r="H874" s="2">
        <f t="shared" si="121"/>
        <v>0.95721638016716348</v>
      </c>
      <c r="I874" s="2">
        <f t="shared" si="122"/>
        <v>48.907028873598982</v>
      </c>
    </row>
    <row r="875" spans="1:9" ht="13.5" x14ac:dyDescent="0.25">
      <c r="A875" s="3">
        <f>TITRES_STAT!B878</f>
        <v>43580</v>
      </c>
      <c r="B875" s="6">
        <f>TITRES_STAT!D878</f>
        <v>1.67</v>
      </c>
      <c r="C875" s="2">
        <f t="shared" si="117"/>
        <v>4.0000000000000036E-2</v>
      </c>
      <c r="D875" s="2">
        <f t="shared" si="118"/>
        <v>4.0000000000000036E-2</v>
      </c>
      <c r="E875" s="2">
        <f t="shared" si="119"/>
        <v>0</v>
      </c>
      <c r="F875" s="2">
        <f t="shared" si="123"/>
        <v>1.1269333525100541E-2</v>
      </c>
      <c r="G875" s="2">
        <f t="shared" si="123"/>
        <v>8.7881808567553121E-3</v>
      </c>
      <c r="H875" s="2">
        <f t="shared" si="121"/>
        <v>1.2823283576871329</v>
      </c>
      <c r="I875" s="2">
        <f t="shared" si="122"/>
        <v>56.185095074865544</v>
      </c>
    </row>
    <row r="876" spans="1:9" ht="13.5" x14ac:dyDescent="0.25">
      <c r="A876" s="3">
        <f>TITRES_STAT!B879</f>
        <v>43581</v>
      </c>
      <c r="B876" s="6">
        <f>TITRES_STAT!D879</f>
        <v>1.77</v>
      </c>
      <c r="C876" s="2">
        <f t="shared" si="117"/>
        <v>0.10000000000000009</v>
      </c>
      <c r="D876" s="2">
        <f t="shared" si="118"/>
        <v>0.10000000000000009</v>
      </c>
      <c r="E876" s="2">
        <f t="shared" si="119"/>
        <v>0</v>
      </c>
      <c r="F876" s="2">
        <f t="shared" si="123"/>
        <v>1.7607238273307652E-2</v>
      </c>
      <c r="G876" s="2">
        <f t="shared" si="123"/>
        <v>8.1604536527013615E-3</v>
      </c>
      <c r="H876" s="2">
        <f t="shared" si="121"/>
        <v>2.1576298356255124</v>
      </c>
      <c r="I876" s="2">
        <f t="shared" si="122"/>
        <v>68.330676739950917</v>
      </c>
    </row>
    <row r="877" spans="1:9" ht="13.5" x14ac:dyDescent="0.25">
      <c r="A877" s="3">
        <f>TITRES_STAT!B880</f>
        <v>43584</v>
      </c>
      <c r="B877" s="6">
        <f>TITRES_STAT!D880</f>
        <v>1.78</v>
      </c>
      <c r="C877" s="2">
        <f t="shared" si="117"/>
        <v>1.0000000000000009E-2</v>
      </c>
      <c r="D877" s="2">
        <f t="shared" si="118"/>
        <v>1.0000000000000009E-2</v>
      </c>
      <c r="E877" s="2">
        <f t="shared" si="119"/>
        <v>0</v>
      </c>
      <c r="F877" s="2">
        <f t="shared" ref="F877:G892" si="124">((F876*13)+D877)/14</f>
        <v>1.7063864110928535E-2</v>
      </c>
      <c r="G877" s="2">
        <f t="shared" si="124"/>
        <v>7.5775641060798352E-3</v>
      </c>
      <c r="H877" s="2">
        <f t="shared" si="121"/>
        <v>2.2518930717111845</v>
      </c>
      <c r="I877" s="2">
        <f t="shared" si="122"/>
        <v>69.2486813696556</v>
      </c>
    </row>
    <row r="878" spans="1:9" ht="13.5" x14ac:dyDescent="0.25">
      <c r="A878" s="3">
        <f>TITRES_STAT!B881</f>
        <v>43585</v>
      </c>
      <c r="B878" s="6">
        <f>TITRES_STAT!D881</f>
        <v>1.86</v>
      </c>
      <c r="C878" s="2">
        <f t="shared" si="117"/>
        <v>8.0000000000000071E-2</v>
      </c>
      <c r="D878" s="2">
        <f t="shared" si="118"/>
        <v>8.0000000000000071E-2</v>
      </c>
      <c r="E878" s="2">
        <f t="shared" si="119"/>
        <v>0</v>
      </c>
      <c r="F878" s="2">
        <f t="shared" si="124"/>
        <v>2.1559302388719361E-2</v>
      </c>
      <c r="G878" s="2">
        <f t="shared" si="124"/>
        <v>7.0363095270741327E-3</v>
      </c>
      <c r="H878" s="2">
        <f t="shared" si="121"/>
        <v>3.064007105680048</v>
      </c>
      <c r="I878" s="2">
        <f t="shared" si="122"/>
        <v>75.393743810084558</v>
      </c>
    </row>
    <row r="879" spans="1:9" ht="13.5" x14ac:dyDescent="0.25">
      <c r="A879" s="3">
        <f>TITRES_STAT!B882</f>
        <v>43587</v>
      </c>
      <c r="B879" s="6">
        <f>TITRES_STAT!D882</f>
        <v>1.86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2.0019352218096552E-2</v>
      </c>
      <c r="G879" s="2">
        <f t="shared" si="124"/>
        <v>6.5337159894259802E-3</v>
      </c>
      <c r="H879" s="2">
        <f t="shared" si="121"/>
        <v>3.0640071056800484</v>
      </c>
      <c r="I879" s="2">
        <f t="shared" si="122"/>
        <v>75.393743810084558</v>
      </c>
    </row>
    <row r="880" spans="1:9" ht="13.5" x14ac:dyDescent="0.25">
      <c r="A880" s="3">
        <f>TITRES_STAT!B883</f>
        <v>43588</v>
      </c>
      <c r="B880" s="6">
        <f>TITRES_STAT!D883</f>
        <v>1.89</v>
      </c>
      <c r="C880" s="2">
        <f t="shared" si="117"/>
        <v>2.9999999999999805E-2</v>
      </c>
      <c r="D880" s="2">
        <f t="shared" si="118"/>
        <v>2.9999999999999805E-2</v>
      </c>
      <c r="E880" s="2">
        <f t="shared" si="119"/>
        <v>0</v>
      </c>
      <c r="F880" s="2">
        <f t="shared" si="124"/>
        <v>2.073225563108964E-2</v>
      </c>
      <c r="G880" s="2">
        <f t="shared" si="124"/>
        <v>6.0670219901812674E-3</v>
      </c>
      <c r="H880" s="2">
        <f t="shared" si="121"/>
        <v>3.417204629329226</v>
      </c>
      <c r="I880" s="2">
        <f t="shared" si="122"/>
        <v>77.361248030932742</v>
      </c>
    </row>
    <row r="881" spans="1:9" ht="13.5" x14ac:dyDescent="0.25">
      <c r="A881" s="3">
        <f>TITRES_STAT!B884</f>
        <v>43591</v>
      </c>
      <c r="B881" s="6">
        <f>TITRES_STAT!D884</f>
        <v>1.89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1.9251380228868954E-2</v>
      </c>
      <c r="G881" s="2">
        <f t="shared" si="124"/>
        <v>5.6336632765968909E-3</v>
      </c>
      <c r="H881" s="2">
        <f t="shared" si="121"/>
        <v>3.4172046293292264</v>
      </c>
      <c r="I881" s="2">
        <f t="shared" si="122"/>
        <v>77.361248030932757</v>
      </c>
    </row>
    <row r="882" spans="1:9" ht="13.5" x14ac:dyDescent="0.25">
      <c r="A882" s="3">
        <f>TITRES_STAT!B885</f>
        <v>43592</v>
      </c>
      <c r="B882" s="6">
        <f>TITRES_STAT!D885</f>
        <v>1.84</v>
      </c>
      <c r="C882" s="2">
        <f t="shared" si="117"/>
        <v>-4.9999999999999822E-2</v>
      </c>
      <c r="D882" s="2">
        <f t="shared" si="118"/>
        <v>0</v>
      </c>
      <c r="E882" s="2">
        <f t="shared" si="119"/>
        <v>4.9999999999999822E-2</v>
      </c>
      <c r="F882" s="2">
        <f t="shared" si="124"/>
        <v>1.78762816410926E-2</v>
      </c>
      <c r="G882" s="2">
        <f t="shared" si="124"/>
        <v>8.8026873282685287E-3</v>
      </c>
      <c r="H882" s="2">
        <f t="shared" si="121"/>
        <v>2.0307754864455498</v>
      </c>
      <c r="I882" s="2">
        <f t="shared" si="122"/>
        <v>67.005144245350039</v>
      </c>
    </row>
    <row r="883" spans="1:9" ht="13.5" x14ac:dyDescent="0.25">
      <c r="A883" s="3">
        <f>TITRES_STAT!B886</f>
        <v>43593</v>
      </c>
      <c r="B883" s="6">
        <f>TITRES_STAT!D886</f>
        <v>1.75</v>
      </c>
      <c r="C883" s="2">
        <f t="shared" si="117"/>
        <v>-9.000000000000008E-2</v>
      </c>
      <c r="D883" s="2">
        <f t="shared" si="118"/>
        <v>0</v>
      </c>
      <c r="E883" s="2">
        <f t="shared" si="119"/>
        <v>9.000000000000008E-2</v>
      </c>
      <c r="F883" s="2">
        <f t="shared" si="124"/>
        <v>1.6599404381014558E-2</v>
      </c>
      <c r="G883" s="2">
        <f t="shared" si="124"/>
        <v>1.4602495376249355E-2</v>
      </c>
      <c r="H883" s="2">
        <f t="shared" si="121"/>
        <v>1.136751216371767</v>
      </c>
      <c r="I883" s="2">
        <f t="shared" si="122"/>
        <v>53.199979841452304</v>
      </c>
    </row>
    <row r="884" spans="1:9" ht="13.5" x14ac:dyDescent="0.25">
      <c r="A884" s="3">
        <f>TITRES_STAT!B887</f>
        <v>43594</v>
      </c>
      <c r="B884" s="6">
        <f>TITRES_STAT!D887</f>
        <v>1.76</v>
      </c>
      <c r="C884" s="2">
        <f t="shared" si="117"/>
        <v>1.0000000000000009E-2</v>
      </c>
      <c r="D884" s="2">
        <f t="shared" si="118"/>
        <v>1.0000000000000009E-2</v>
      </c>
      <c r="E884" s="2">
        <f t="shared" si="119"/>
        <v>0</v>
      </c>
      <c r="F884" s="2">
        <f t="shared" si="124"/>
        <v>1.6128018353799234E-2</v>
      </c>
      <c r="G884" s="2">
        <f t="shared" si="124"/>
        <v>1.3559459992231543E-2</v>
      </c>
      <c r="H884" s="2">
        <f t="shared" si="121"/>
        <v>1.1894292518315084</v>
      </c>
      <c r="I884" s="2">
        <f t="shared" si="122"/>
        <v>54.325996185376766</v>
      </c>
    </row>
    <row r="885" spans="1:9" ht="13.5" x14ac:dyDescent="0.25">
      <c r="A885" s="3">
        <f>TITRES_STAT!B888</f>
        <v>43595</v>
      </c>
      <c r="B885" s="6">
        <f>TITRES_STAT!D888</f>
        <v>1.81</v>
      </c>
      <c r="C885" s="2">
        <f t="shared" si="117"/>
        <v>5.0000000000000044E-2</v>
      </c>
      <c r="D885" s="2">
        <f t="shared" si="118"/>
        <v>5.0000000000000044E-2</v>
      </c>
      <c r="E885" s="2">
        <f t="shared" si="119"/>
        <v>0</v>
      </c>
      <c r="F885" s="2">
        <f t="shared" si="124"/>
        <v>1.8547445614242149E-2</v>
      </c>
      <c r="G885" s="2">
        <f t="shared" si="124"/>
        <v>1.2590927135643576E-2</v>
      </c>
      <c r="H885" s="2">
        <f t="shared" si="121"/>
        <v>1.4730802119993454</v>
      </c>
      <c r="I885" s="2">
        <f t="shared" si="122"/>
        <v>59.564594987739738</v>
      </c>
    </row>
    <row r="886" spans="1:9" ht="13.5" x14ac:dyDescent="0.25">
      <c r="A886" s="3">
        <f>TITRES_STAT!B889</f>
        <v>43598</v>
      </c>
      <c r="B886" s="6">
        <f>TITRES_STAT!D889</f>
        <v>1.79</v>
      </c>
      <c r="C886" s="2">
        <f t="shared" si="117"/>
        <v>-2.0000000000000018E-2</v>
      </c>
      <c r="D886" s="2">
        <f t="shared" si="118"/>
        <v>0</v>
      </c>
      <c r="E886" s="2">
        <f t="shared" si="119"/>
        <v>2.0000000000000018E-2</v>
      </c>
      <c r="F886" s="2">
        <f t="shared" si="124"/>
        <v>1.7222628070367708E-2</v>
      </c>
      <c r="G886" s="2">
        <f t="shared" si="124"/>
        <v>1.3120146625954751E-2</v>
      </c>
      <c r="H886" s="2">
        <f t="shared" si="121"/>
        <v>1.312685639983419</v>
      </c>
      <c r="I886" s="2">
        <f t="shared" si="122"/>
        <v>56.760227905113403</v>
      </c>
    </row>
    <row r="887" spans="1:9" ht="13.5" x14ac:dyDescent="0.25">
      <c r="A887" s="3">
        <f>TITRES_STAT!B890</f>
        <v>43599</v>
      </c>
      <c r="B887" s="6">
        <f>TITRES_STAT!D890</f>
        <v>1.74</v>
      </c>
      <c r="C887" s="2">
        <f t="shared" si="117"/>
        <v>-5.0000000000000044E-2</v>
      </c>
      <c r="D887" s="2">
        <f t="shared" si="118"/>
        <v>0</v>
      </c>
      <c r="E887" s="2">
        <f t="shared" si="119"/>
        <v>5.0000000000000044E-2</v>
      </c>
      <c r="F887" s="2">
        <f t="shared" si="124"/>
        <v>1.599244035105573E-2</v>
      </c>
      <c r="G887" s="2">
        <f t="shared" si="124"/>
        <v>1.5754421866957986E-2</v>
      </c>
      <c r="H887" s="2">
        <f t="shared" si="121"/>
        <v>1.0151080430692887</v>
      </c>
      <c r="I887" s="2">
        <f t="shared" si="122"/>
        <v>50.374869305922601</v>
      </c>
    </row>
    <row r="888" spans="1:9" ht="13.5" x14ac:dyDescent="0.25">
      <c r="A888" s="3">
        <f>TITRES_STAT!B891</f>
        <v>43600</v>
      </c>
      <c r="B888" s="6">
        <f>TITRES_STAT!D891</f>
        <v>1.64</v>
      </c>
      <c r="C888" s="2">
        <f t="shared" si="117"/>
        <v>-0.10000000000000009</v>
      </c>
      <c r="D888" s="2">
        <f t="shared" si="118"/>
        <v>0</v>
      </c>
      <c r="E888" s="2">
        <f t="shared" si="119"/>
        <v>0.10000000000000009</v>
      </c>
      <c r="F888" s="2">
        <f t="shared" si="124"/>
        <v>1.4850123183123178E-2</v>
      </c>
      <c r="G888" s="2">
        <f t="shared" si="124"/>
        <v>2.1771963162175278E-2</v>
      </c>
      <c r="H888" s="2">
        <f t="shared" si="121"/>
        <v>0.68207552403554006</v>
      </c>
      <c r="I888" s="2">
        <f t="shared" si="122"/>
        <v>40.549637295663345</v>
      </c>
    </row>
    <row r="889" spans="1:9" ht="13.5" x14ac:dyDescent="0.25">
      <c r="A889" s="3">
        <f>TITRES_STAT!B892</f>
        <v>43601</v>
      </c>
      <c r="B889" s="6">
        <f>TITRES_STAT!D892</f>
        <v>1.6</v>
      </c>
      <c r="C889" s="2">
        <f t="shared" si="117"/>
        <v>-3.9999999999999813E-2</v>
      </c>
      <c r="D889" s="2">
        <f t="shared" si="118"/>
        <v>0</v>
      </c>
      <c r="E889" s="2">
        <f t="shared" si="119"/>
        <v>3.9999999999999813E-2</v>
      </c>
      <c r="F889" s="2">
        <f t="shared" si="124"/>
        <v>1.3789400098614379E-2</v>
      </c>
      <c r="G889" s="2">
        <f t="shared" si="124"/>
        <v>2.3073965793448458E-2</v>
      </c>
      <c r="H889" s="2">
        <f t="shared" si="121"/>
        <v>0.59761725496402074</v>
      </c>
      <c r="I889" s="2">
        <f t="shared" si="122"/>
        <v>37.406785205100917</v>
      </c>
    </row>
    <row r="890" spans="1:9" ht="13.5" x14ac:dyDescent="0.25">
      <c r="A890" s="3">
        <f>TITRES_STAT!B893</f>
        <v>43602</v>
      </c>
      <c r="B890" s="6">
        <f>TITRES_STAT!D893</f>
        <v>1.64</v>
      </c>
      <c r="C890" s="2">
        <f t="shared" si="117"/>
        <v>3.9999999999999813E-2</v>
      </c>
      <c r="D890" s="2">
        <f t="shared" si="118"/>
        <v>3.9999999999999813E-2</v>
      </c>
      <c r="E890" s="2">
        <f t="shared" si="119"/>
        <v>0</v>
      </c>
      <c r="F890" s="2">
        <f t="shared" si="124"/>
        <v>1.5661585805856196E-2</v>
      </c>
      <c r="G890" s="2">
        <f t="shared" si="124"/>
        <v>2.1425825379630708E-2</v>
      </c>
      <c r="H890" s="2">
        <f t="shared" si="121"/>
        <v>0.7309676770139969</v>
      </c>
      <c r="I890" s="2">
        <f t="shared" si="122"/>
        <v>42.228846137378582</v>
      </c>
    </row>
    <row r="891" spans="1:9" ht="13.5" x14ac:dyDescent="0.25">
      <c r="A891" s="3">
        <f>TITRES_STAT!B894</f>
        <v>43605</v>
      </c>
      <c r="B891" s="6">
        <f>TITRES_STAT!D894</f>
        <v>1.64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1.4542901105437897E-2</v>
      </c>
      <c r="G891" s="2">
        <f t="shared" si="124"/>
        <v>1.9895409281085658E-2</v>
      </c>
      <c r="H891" s="2">
        <f t="shared" si="121"/>
        <v>0.7309676770139969</v>
      </c>
      <c r="I891" s="2">
        <f t="shared" si="122"/>
        <v>42.228846137378582</v>
      </c>
    </row>
    <row r="892" spans="1:9" ht="13.5" x14ac:dyDescent="0.25">
      <c r="A892" s="3">
        <f>TITRES_STAT!B895</f>
        <v>43606</v>
      </c>
      <c r="B892" s="6">
        <f>TITRES_STAT!D895</f>
        <v>1.6</v>
      </c>
      <c r="C892" s="2">
        <f t="shared" si="117"/>
        <v>-3.9999999999999813E-2</v>
      </c>
      <c r="D892" s="2">
        <f t="shared" si="118"/>
        <v>0</v>
      </c>
      <c r="E892" s="2">
        <f t="shared" si="119"/>
        <v>3.9999999999999813E-2</v>
      </c>
      <c r="F892" s="2">
        <f t="shared" si="124"/>
        <v>1.3504122455049476E-2</v>
      </c>
      <c r="G892" s="2">
        <f t="shared" si="124"/>
        <v>2.1331451475293813E-2</v>
      </c>
      <c r="H892" s="2">
        <f t="shared" si="121"/>
        <v>0.63306158376939392</v>
      </c>
      <c r="I892" s="2">
        <f t="shared" si="122"/>
        <v>38.765322144690721</v>
      </c>
    </row>
    <row r="893" spans="1:9" ht="13.5" x14ac:dyDescent="0.25">
      <c r="A893" s="3">
        <f>TITRES_STAT!B896</f>
        <v>43607</v>
      </c>
      <c r="B893" s="6">
        <f>TITRES_STAT!D896</f>
        <v>1.56</v>
      </c>
      <c r="C893" s="2">
        <f t="shared" si="117"/>
        <v>-4.0000000000000036E-2</v>
      </c>
      <c r="D893" s="2">
        <f t="shared" si="118"/>
        <v>0</v>
      </c>
      <c r="E893" s="2">
        <f t="shared" si="119"/>
        <v>4.0000000000000036E-2</v>
      </c>
      <c r="F893" s="2">
        <f t="shared" ref="F893:G908" si="125">((F892*13)+D893)/14</f>
        <v>1.2539542279688799E-2</v>
      </c>
      <c r="G893" s="2">
        <f t="shared" si="125"/>
        <v>2.2664919227058544E-2</v>
      </c>
      <c r="H893" s="2">
        <f t="shared" si="121"/>
        <v>0.55325775283233525</v>
      </c>
      <c r="I893" s="2">
        <f t="shared" si="122"/>
        <v>35.619185020868585</v>
      </c>
    </row>
    <row r="894" spans="1:9" ht="13.5" x14ac:dyDescent="0.25">
      <c r="A894" s="3">
        <f>TITRES_STAT!B897</f>
        <v>43608</v>
      </c>
      <c r="B894" s="6">
        <f>TITRES_STAT!D897</f>
        <v>1.56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1.1643860688282456E-2</v>
      </c>
      <c r="G894" s="2">
        <f t="shared" si="125"/>
        <v>2.104599642512579E-2</v>
      </c>
      <c r="H894" s="2">
        <f t="shared" si="121"/>
        <v>0.55325775283233525</v>
      </c>
      <c r="I894" s="2">
        <f t="shared" si="122"/>
        <v>35.619185020868585</v>
      </c>
    </row>
    <row r="895" spans="1:9" ht="13.5" x14ac:dyDescent="0.25">
      <c r="A895" s="3">
        <f>TITRES_STAT!B898</f>
        <v>43609</v>
      </c>
      <c r="B895" s="6">
        <f>TITRES_STAT!D898</f>
        <v>1.6</v>
      </c>
      <c r="C895" s="2">
        <f t="shared" si="117"/>
        <v>4.0000000000000036E-2</v>
      </c>
      <c r="D895" s="2">
        <f t="shared" si="118"/>
        <v>4.0000000000000036E-2</v>
      </c>
      <c r="E895" s="2">
        <f t="shared" si="119"/>
        <v>0</v>
      </c>
      <c r="F895" s="2">
        <f t="shared" si="125"/>
        <v>1.3669299210547997E-2</v>
      </c>
      <c r="G895" s="2">
        <f t="shared" si="125"/>
        <v>1.9542710966188231E-2</v>
      </c>
      <c r="H895" s="2">
        <f t="shared" si="121"/>
        <v>0.69945767678792869</v>
      </c>
      <c r="I895" s="2">
        <f t="shared" si="122"/>
        <v>41.157699090803092</v>
      </c>
    </row>
    <row r="896" spans="1:9" ht="13.5" x14ac:dyDescent="0.25">
      <c r="A896" s="3">
        <f>TITRES_STAT!B899</f>
        <v>43612</v>
      </c>
      <c r="B896" s="6">
        <f>TITRES_STAT!D899</f>
        <v>1.64</v>
      </c>
      <c r="C896" s="2">
        <f t="shared" si="117"/>
        <v>3.9999999999999813E-2</v>
      </c>
      <c r="D896" s="2">
        <f t="shared" si="118"/>
        <v>3.9999999999999813E-2</v>
      </c>
      <c r="E896" s="2">
        <f t="shared" si="119"/>
        <v>0</v>
      </c>
      <c r="F896" s="2">
        <f t="shared" si="125"/>
        <v>1.5550063552651696E-2</v>
      </c>
      <c r="G896" s="2">
        <f t="shared" si="125"/>
        <v>1.8146803040031929E-2</v>
      </c>
      <c r="H896" s="2">
        <f t="shared" si="121"/>
        <v>0.85690374874010511</v>
      </c>
      <c r="I896" s="2">
        <f t="shared" si="122"/>
        <v>46.146912532300483</v>
      </c>
    </row>
    <row r="897" spans="1:9" ht="13.5" x14ac:dyDescent="0.25">
      <c r="A897" s="3">
        <f>TITRES_STAT!B900</f>
        <v>43613</v>
      </c>
      <c r="B897" s="6">
        <f>TITRES_STAT!D900</f>
        <v>1.68</v>
      </c>
      <c r="C897" s="2">
        <f t="shared" si="117"/>
        <v>4.0000000000000036E-2</v>
      </c>
      <c r="D897" s="2">
        <f t="shared" si="118"/>
        <v>4.0000000000000036E-2</v>
      </c>
      <c r="E897" s="2">
        <f t="shared" si="119"/>
        <v>0</v>
      </c>
      <c r="F897" s="2">
        <f t="shared" si="125"/>
        <v>1.7296487584605148E-2</v>
      </c>
      <c r="G897" s="2">
        <f t="shared" si="125"/>
        <v>1.6850602822886789E-2</v>
      </c>
      <c r="H897" s="2">
        <f t="shared" si="121"/>
        <v>1.0264610569962964</v>
      </c>
      <c r="I897" s="2">
        <f t="shared" si="122"/>
        <v>50.65288836676482</v>
      </c>
    </row>
    <row r="898" spans="1:9" ht="13.5" x14ac:dyDescent="0.25">
      <c r="A898" s="3">
        <f>TITRES_STAT!B901</f>
        <v>43614</v>
      </c>
      <c r="B898" s="6">
        <f>TITRES_STAT!D901</f>
        <v>1.63</v>
      </c>
      <c r="C898" s="2">
        <f t="shared" si="117"/>
        <v>-5.0000000000000044E-2</v>
      </c>
      <c r="D898" s="2">
        <f t="shared" si="118"/>
        <v>0</v>
      </c>
      <c r="E898" s="2">
        <f t="shared" si="119"/>
        <v>5.0000000000000044E-2</v>
      </c>
      <c r="F898" s="2">
        <f t="shared" si="125"/>
        <v>1.6061024185704782E-2</v>
      </c>
      <c r="G898" s="2">
        <f t="shared" si="125"/>
        <v>1.9218416906966306E-2</v>
      </c>
      <c r="H898" s="2">
        <f t="shared" si="121"/>
        <v>0.83571005163713408</v>
      </c>
      <c r="I898" s="2">
        <f t="shared" si="122"/>
        <v>45.525166182525723</v>
      </c>
    </row>
    <row r="899" spans="1:9" ht="13.5" x14ac:dyDescent="0.25">
      <c r="A899" s="3">
        <f>TITRES_STAT!B902</f>
        <v>43615</v>
      </c>
      <c r="B899" s="6">
        <f>TITRES_STAT!D902</f>
        <v>1.67</v>
      </c>
      <c r="C899" s="2">
        <f t="shared" ref="C899:C962" si="126">B899-B898</f>
        <v>4.0000000000000036E-2</v>
      </c>
      <c r="D899" s="2">
        <f t="shared" ref="D899:D962" si="127">IF(C899&gt;0,C899,0)</f>
        <v>4.0000000000000036E-2</v>
      </c>
      <c r="E899" s="2">
        <f t="shared" ref="E899:E962" si="128">IF(C899&lt;0,-C899,0)</f>
        <v>0</v>
      </c>
      <c r="F899" s="2">
        <f t="shared" si="125"/>
        <v>1.7770951029583013E-2</v>
      </c>
      <c r="G899" s="2">
        <f t="shared" si="125"/>
        <v>1.7845672842183E-2</v>
      </c>
      <c r="H899" s="2">
        <f t="shared" si="121"/>
        <v>0.99581288902577203</v>
      </c>
      <c r="I899" s="2">
        <f t="shared" si="122"/>
        <v>49.895102617152858</v>
      </c>
    </row>
    <row r="900" spans="1:9" ht="13.5" x14ac:dyDescent="0.25">
      <c r="A900" s="3">
        <f>TITRES_STAT!B903</f>
        <v>43616</v>
      </c>
      <c r="B900" s="6">
        <f>TITRES_STAT!D903</f>
        <v>1.72</v>
      </c>
      <c r="C900" s="2">
        <f t="shared" si="126"/>
        <v>5.0000000000000044E-2</v>
      </c>
      <c r="D900" s="2">
        <f t="shared" si="127"/>
        <v>5.0000000000000044E-2</v>
      </c>
      <c r="E900" s="2">
        <f t="shared" si="128"/>
        <v>0</v>
      </c>
      <c r="F900" s="2">
        <f t="shared" si="125"/>
        <v>2.0073025956041372E-2</v>
      </c>
      <c r="G900" s="2">
        <f t="shared" si="125"/>
        <v>1.6570981924884216E-2</v>
      </c>
      <c r="H900" s="2">
        <f t="shared" si="121"/>
        <v>1.2113359393566308</v>
      </c>
      <c r="I900" s="2">
        <f t="shared" si="122"/>
        <v>54.778467522626102</v>
      </c>
    </row>
    <row r="901" spans="1:9" ht="13.5" x14ac:dyDescent="0.25">
      <c r="A901" s="3">
        <f>TITRES_STAT!B904</f>
        <v>43619</v>
      </c>
      <c r="B901" s="6">
        <f>TITRES_STAT!D904</f>
        <v>1.77</v>
      </c>
      <c r="C901" s="2">
        <f t="shared" si="126"/>
        <v>5.0000000000000044E-2</v>
      </c>
      <c r="D901" s="2">
        <f t="shared" si="127"/>
        <v>5.0000000000000044E-2</v>
      </c>
      <c r="E901" s="2">
        <f t="shared" si="128"/>
        <v>0</v>
      </c>
      <c r="F901" s="2">
        <f t="shared" si="125"/>
        <v>2.2210666959181277E-2</v>
      </c>
      <c r="G901" s="2">
        <f t="shared" si="125"/>
        <v>1.5387340358821057E-2</v>
      </c>
      <c r="H901" s="2">
        <f t="shared" si="121"/>
        <v>1.4434376858667866</v>
      </c>
      <c r="I901" s="2">
        <f t="shared" si="122"/>
        <v>59.074053503220021</v>
      </c>
    </row>
    <row r="902" spans="1:9" ht="13.5" x14ac:dyDescent="0.25">
      <c r="A902" s="3">
        <f>TITRES_STAT!B905</f>
        <v>43623</v>
      </c>
      <c r="B902" s="6">
        <f>TITRES_STAT!D905</f>
        <v>1.84</v>
      </c>
      <c r="C902" s="2">
        <f t="shared" si="126"/>
        <v>7.0000000000000062E-2</v>
      </c>
      <c r="D902" s="2">
        <f t="shared" si="127"/>
        <v>7.0000000000000062E-2</v>
      </c>
      <c r="E902" s="2">
        <f t="shared" si="128"/>
        <v>0</v>
      </c>
      <c r="F902" s="2">
        <f t="shared" si="125"/>
        <v>2.562419074781119E-2</v>
      </c>
      <c r="G902" s="2">
        <f t="shared" si="125"/>
        <v>1.4288244618905268E-2</v>
      </c>
      <c r="H902" s="2">
        <f t="shared" si="121"/>
        <v>1.7933757036820983</v>
      </c>
      <c r="I902" s="2">
        <f t="shared" si="122"/>
        <v>64.201020339589604</v>
      </c>
    </row>
    <row r="903" spans="1:9" ht="13.5" x14ac:dyDescent="0.25">
      <c r="A903" s="3">
        <f>TITRES_STAT!B906</f>
        <v>43626</v>
      </c>
      <c r="B903" s="6">
        <f>TITRES_STAT!D906</f>
        <v>1.84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2.3793891408681819E-2</v>
      </c>
      <c r="G903" s="2">
        <f t="shared" si="125"/>
        <v>1.3267655717554892E-2</v>
      </c>
      <c r="H903" s="2">
        <f t="shared" si="121"/>
        <v>1.7933757036820983</v>
      </c>
      <c r="I903" s="2">
        <f t="shared" si="122"/>
        <v>64.201020339589604</v>
      </c>
    </row>
    <row r="904" spans="1:9" ht="13.5" x14ac:dyDescent="0.25">
      <c r="A904" s="3">
        <f>TITRES_STAT!B907</f>
        <v>43627</v>
      </c>
      <c r="B904" s="6">
        <f>TITRES_STAT!D907</f>
        <v>1.88</v>
      </c>
      <c r="C904" s="2">
        <f t="shared" si="126"/>
        <v>3.9999999999999813E-2</v>
      </c>
      <c r="D904" s="2">
        <f t="shared" si="127"/>
        <v>3.9999999999999813E-2</v>
      </c>
      <c r="E904" s="2">
        <f t="shared" si="128"/>
        <v>0</v>
      </c>
      <c r="F904" s="2">
        <f t="shared" si="125"/>
        <v>2.4951470593775959E-2</v>
      </c>
      <c r="G904" s="2">
        <f t="shared" si="125"/>
        <v>1.2319966023443828E-2</v>
      </c>
      <c r="H904" s="2">
        <f t="shared" si="121"/>
        <v>2.0252872894531908</v>
      </c>
      <c r="I904" s="2">
        <f t="shared" si="122"/>
        <v>66.94528802318321</v>
      </c>
    </row>
    <row r="905" spans="1:9" ht="13.5" x14ac:dyDescent="0.25">
      <c r="A905" s="3">
        <f>TITRES_STAT!B908</f>
        <v>43628</v>
      </c>
      <c r="B905" s="6">
        <f>TITRES_STAT!D908</f>
        <v>1.93</v>
      </c>
      <c r="C905" s="2">
        <f t="shared" si="126"/>
        <v>5.0000000000000044E-2</v>
      </c>
      <c r="D905" s="2">
        <f t="shared" si="127"/>
        <v>5.0000000000000044E-2</v>
      </c>
      <c r="E905" s="2">
        <f t="shared" si="128"/>
        <v>0</v>
      </c>
      <c r="F905" s="2">
        <f t="shared" si="125"/>
        <v>2.6740651265649108E-2</v>
      </c>
      <c r="G905" s="2">
        <f t="shared" si="125"/>
        <v>1.1439968450340699E-2</v>
      </c>
      <c r="H905" s="2">
        <f t="shared" si="121"/>
        <v>2.3374759626065869</v>
      </c>
      <c r="I905" s="2">
        <f t="shared" si="122"/>
        <v>70.037237385254613</v>
      </c>
    </row>
    <row r="906" spans="1:9" ht="13.5" x14ac:dyDescent="0.25">
      <c r="A906" s="3">
        <f>TITRES_STAT!B909</f>
        <v>43629</v>
      </c>
      <c r="B906" s="6">
        <f>TITRES_STAT!D909</f>
        <v>1.98</v>
      </c>
      <c r="C906" s="2">
        <f t="shared" si="126"/>
        <v>5.0000000000000044E-2</v>
      </c>
      <c r="D906" s="2">
        <f t="shared" si="127"/>
        <v>5.0000000000000044E-2</v>
      </c>
      <c r="E906" s="2">
        <f t="shared" si="128"/>
        <v>0</v>
      </c>
      <c r="F906" s="2">
        <f t="shared" si="125"/>
        <v>2.8402033318102749E-2</v>
      </c>
      <c r="G906" s="2">
        <f t="shared" si="125"/>
        <v>1.0622827846744936E-2</v>
      </c>
      <c r="H906" s="2">
        <f t="shared" si="121"/>
        <v>2.6736791490794749</v>
      </c>
      <c r="I906" s="2">
        <f t="shared" si="122"/>
        <v>72.779332124021408</v>
      </c>
    </row>
    <row r="907" spans="1:9" ht="13.5" x14ac:dyDescent="0.25">
      <c r="A907" s="3">
        <f>TITRES_STAT!B910</f>
        <v>43630</v>
      </c>
      <c r="B907" s="6">
        <f>TITRES_STAT!D910</f>
        <v>1.99</v>
      </c>
      <c r="C907" s="2">
        <f t="shared" si="126"/>
        <v>1.0000000000000009E-2</v>
      </c>
      <c r="D907" s="2">
        <f t="shared" si="127"/>
        <v>1.0000000000000009E-2</v>
      </c>
      <c r="E907" s="2">
        <f t="shared" si="128"/>
        <v>0</v>
      </c>
      <c r="F907" s="2">
        <f t="shared" si="125"/>
        <v>2.7087602366809699E-2</v>
      </c>
      <c r="G907" s="2">
        <f t="shared" si="125"/>
        <v>9.8640544291202972E-3</v>
      </c>
      <c r="H907" s="2">
        <f t="shared" si="121"/>
        <v>2.7460921430890202</v>
      </c>
      <c r="I907" s="2">
        <f t="shared" si="122"/>
        <v>73.305515139427342</v>
      </c>
    </row>
    <row r="908" spans="1:9" ht="13.5" x14ac:dyDescent="0.25">
      <c r="A908" s="3">
        <f>TITRES_STAT!B911</f>
        <v>43633</v>
      </c>
      <c r="B908" s="6">
        <f>TITRES_STAT!D911</f>
        <v>2.0499999999999998</v>
      </c>
      <c r="C908" s="2">
        <f t="shared" si="126"/>
        <v>5.9999999999999831E-2</v>
      </c>
      <c r="D908" s="2">
        <f t="shared" si="127"/>
        <v>5.9999999999999831E-2</v>
      </c>
      <c r="E908" s="2">
        <f t="shared" si="128"/>
        <v>0</v>
      </c>
      <c r="F908" s="2">
        <f t="shared" si="125"/>
        <v>2.9438487912037566E-2</v>
      </c>
      <c r="G908" s="2">
        <f t="shared" si="125"/>
        <v>9.1594791127545625E-3</v>
      </c>
      <c r="H908" s="2">
        <f t="shared" si="121"/>
        <v>3.2139914889968484</v>
      </c>
      <c r="I908" s="2">
        <f t="shared" si="122"/>
        <v>76.269529670121557</v>
      </c>
    </row>
    <row r="909" spans="1:9" ht="13.5" x14ac:dyDescent="0.25">
      <c r="A909" s="3">
        <f>TITRES_STAT!B912</f>
        <v>43634</v>
      </c>
      <c r="B909" s="6">
        <f>TITRES_STAT!D912</f>
        <v>2.09</v>
      </c>
      <c r="C909" s="2">
        <f t="shared" si="126"/>
        <v>4.0000000000000036E-2</v>
      </c>
      <c r="D909" s="2">
        <f t="shared" si="127"/>
        <v>4.0000000000000036E-2</v>
      </c>
      <c r="E909" s="2">
        <f t="shared" si="128"/>
        <v>0</v>
      </c>
      <c r="F909" s="2">
        <f t="shared" ref="F909:G924" si="129">((F908*13)+D909)/14</f>
        <v>3.0192881632606312E-2</v>
      </c>
      <c r="G909" s="2">
        <f t="shared" si="129"/>
        <v>8.5052306047006653E-3</v>
      </c>
      <c r="H909" s="2">
        <f t="shared" si="121"/>
        <v>3.5499192245204179</v>
      </c>
      <c r="I909" s="2">
        <f t="shared" si="122"/>
        <v>78.021587842465379</v>
      </c>
    </row>
    <row r="910" spans="1:9" ht="13.5" x14ac:dyDescent="0.25">
      <c r="A910" s="3">
        <f>TITRES_STAT!B913</f>
        <v>43635</v>
      </c>
      <c r="B910" s="6">
        <f>TITRES_STAT!D913</f>
        <v>2.14</v>
      </c>
      <c r="C910" s="2">
        <f t="shared" si="126"/>
        <v>5.0000000000000266E-2</v>
      </c>
      <c r="D910" s="2">
        <f t="shared" si="127"/>
        <v>5.0000000000000266E-2</v>
      </c>
      <c r="E910" s="2">
        <f t="shared" si="128"/>
        <v>0</v>
      </c>
      <c r="F910" s="2">
        <f t="shared" si="129"/>
        <v>3.1607675801705884E-2</v>
      </c>
      <c r="G910" s="2">
        <f t="shared" si="129"/>
        <v>7.8977141329363322E-3</v>
      </c>
      <c r="H910" s="2">
        <f t="shared" si="121"/>
        <v>4.0021296377252265</v>
      </c>
      <c r="I910" s="2">
        <f t="shared" si="122"/>
        <v>80.008514924160167</v>
      </c>
    </row>
    <row r="911" spans="1:9" ht="13.5" x14ac:dyDescent="0.25">
      <c r="A911" s="3">
        <f>TITRES_STAT!B914</f>
        <v>43636</v>
      </c>
      <c r="B911" s="6">
        <f>TITRES_STAT!D914</f>
        <v>2.23</v>
      </c>
      <c r="C911" s="2">
        <f t="shared" si="126"/>
        <v>8.9999999999999858E-2</v>
      </c>
      <c r="D911" s="2">
        <f t="shared" si="127"/>
        <v>8.9999999999999858E-2</v>
      </c>
      <c r="E911" s="2">
        <f t="shared" si="128"/>
        <v>0</v>
      </c>
      <c r="F911" s="2">
        <f t="shared" si="129"/>
        <v>3.5778556101584029E-2</v>
      </c>
      <c r="G911" s="2">
        <f t="shared" si="129"/>
        <v>7.3335916948694515E-3</v>
      </c>
      <c r="H911" s="2">
        <f t="shared" si="121"/>
        <v>4.8787221310145412</v>
      </c>
      <c r="I911" s="2">
        <f t="shared" si="122"/>
        <v>82.989500477930875</v>
      </c>
    </row>
    <row r="912" spans="1:9" ht="13.5" x14ac:dyDescent="0.25">
      <c r="A912" s="3">
        <f>TITRES_STAT!B915</f>
        <v>43637</v>
      </c>
      <c r="B912" s="6">
        <f>TITRES_STAT!D915</f>
        <v>2.29</v>
      </c>
      <c r="C912" s="2">
        <f t="shared" si="126"/>
        <v>6.0000000000000053E-2</v>
      </c>
      <c r="D912" s="2">
        <f t="shared" si="127"/>
        <v>6.0000000000000053E-2</v>
      </c>
      <c r="E912" s="2">
        <f t="shared" si="128"/>
        <v>0</v>
      </c>
      <c r="F912" s="2">
        <f t="shared" si="129"/>
        <v>3.7508659237185174E-2</v>
      </c>
      <c r="G912" s="2">
        <f t="shared" si="129"/>
        <v>6.8097637166644907E-3</v>
      </c>
      <c r="H912" s="2">
        <f t="shared" si="121"/>
        <v>5.5080705877350757</v>
      </c>
      <c r="I912" s="2">
        <f t="shared" si="122"/>
        <v>84.634462910027878</v>
      </c>
    </row>
    <row r="913" spans="1:9" ht="13.5" x14ac:dyDescent="0.25">
      <c r="A913" s="3">
        <f>TITRES_STAT!B916</f>
        <v>43640</v>
      </c>
      <c r="B913" s="6">
        <f>TITRES_STAT!D916</f>
        <v>2.33</v>
      </c>
      <c r="C913" s="2">
        <f t="shared" si="126"/>
        <v>4.0000000000000036E-2</v>
      </c>
      <c r="D913" s="2">
        <f t="shared" si="127"/>
        <v>4.0000000000000036E-2</v>
      </c>
      <c r="E913" s="2">
        <f t="shared" si="128"/>
        <v>0</v>
      </c>
      <c r="F913" s="2">
        <f t="shared" si="129"/>
        <v>3.7686612148814809E-2</v>
      </c>
      <c r="G913" s="2">
        <f t="shared" si="129"/>
        <v>6.3233520226170263E-3</v>
      </c>
      <c r="H913" s="2">
        <f t="shared" ref="H913:H976" si="130">F913/G913</f>
        <v>5.9599105053805888</v>
      </c>
      <c r="I913" s="2">
        <f t="shared" ref="I913:I976" si="131">IF(G913=0,100,100-(100/(1+H913)))</f>
        <v>85.631999158223124</v>
      </c>
    </row>
    <row r="914" spans="1:9" ht="13.5" x14ac:dyDescent="0.25">
      <c r="A914" s="3">
        <f>TITRES_STAT!B917</f>
        <v>43641</v>
      </c>
      <c r="B914" s="6">
        <f>TITRES_STAT!D917</f>
        <v>2.27</v>
      </c>
      <c r="C914" s="2">
        <f t="shared" si="126"/>
        <v>-6.0000000000000053E-2</v>
      </c>
      <c r="D914" s="2">
        <f t="shared" si="127"/>
        <v>0</v>
      </c>
      <c r="E914" s="2">
        <f t="shared" si="128"/>
        <v>6.0000000000000053E-2</v>
      </c>
      <c r="F914" s="2">
        <f t="shared" si="129"/>
        <v>3.4994711281042326E-2</v>
      </c>
      <c r="G914" s="2">
        <f t="shared" si="129"/>
        <v>1.0157398306715814E-2</v>
      </c>
      <c r="H914" s="2">
        <f t="shared" si="130"/>
        <v>3.4452435775709129</v>
      </c>
      <c r="I914" s="2">
        <f t="shared" si="131"/>
        <v>77.504044884162539</v>
      </c>
    </row>
    <row r="915" spans="1:9" ht="13.5" x14ac:dyDescent="0.25">
      <c r="A915" s="3">
        <f>TITRES_STAT!B918</f>
        <v>43642</v>
      </c>
      <c r="B915" s="6">
        <f>TITRES_STAT!D918</f>
        <v>2.25</v>
      </c>
      <c r="C915" s="2">
        <f t="shared" si="126"/>
        <v>-2.0000000000000018E-2</v>
      </c>
      <c r="D915" s="2">
        <f t="shared" si="127"/>
        <v>0</v>
      </c>
      <c r="E915" s="2">
        <f t="shared" si="128"/>
        <v>2.0000000000000018E-2</v>
      </c>
      <c r="F915" s="2">
        <f t="shared" si="129"/>
        <v>3.2495089046682156E-2</v>
      </c>
      <c r="G915" s="2">
        <f t="shared" si="129"/>
        <v>1.0860441284807542E-2</v>
      </c>
      <c r="H915" s="2">
        <f t="shared" si="130"/>
        <v>2.9920597326131579</v>
      </c>
      <c r="I915" s="2">
        <f t="shared" si="131"/>
        <v>74.950274620630211</v>
      </c>
    </row>
    <row r="916" spans="1:9" ht="13.5" x14ac:dyDescent="0.25">
      <c r="A916" s="3">
        <f>TITRES_STAT!B919</f>
        <v>43643</v>
      </c>
      <c r="B916" s="6">
        <f>TITRES_STAT!D919</f>
        <v>2.38</v>
      </c>
      <c r="C916" s="2">
        <f t="shared" si="126"/>
        <v>0.12999999999999989</v>
      </c>
      <c r="D916" s="2">
        <f t="shared" si="127"/>
        <v>0.12999999999999989</v>
      </c>
      <c r="E916" s="2">
        <f t="shared" si="128"/>
        <v>0</v>
      </c>
      <c r="F916" s="2">
        <f t="shared" si="129"/>
        <v>3.9459725543347708E-2</v>
      </c>
      <c r="G916" s="2">
        <f t="shared" si="129"/>
        <v>1.008469547874986E-2</v>
      </c>
      <c r="H916" s="2">
        <f t="shared" si="130"/>
        <v>3.9128326310393753</v>
      </c>
      <c r="I916" s="2">
        <f t="shared" si="131"/>
        <v>79.645144154067452</v>
      </c>
    </row>
    <row r="917" spans="1:9" ht="13.5" x14ac:dyDescent="0.25">
      <c r="A917" s="3">
        <f>TITRES_STAT!B920</f>
        <v>43644</v>
      </c>
      <c r="B917" s="6">
        <f>TITRES_STAT!D920</f>
        <v>2.4300000000000002</v>
      </c>
      <c r="C917" s="2">
        <f t="shared" si="126"/>
        <v>5.0000000000000266E-2</v>
      </c>
      <c r="D917" s="2">
        <f t="shared" si="127"/>
        <v>5.0000000000000266E-2</v>
      </c>
      <c r="E917" s="2">
        <f t="shared" si="128"/>
        <v>0</v>
      </c>
      <c r="F917" s="2">
        <f t="shared" si="129"/>
        <v>4.0212602290251462E-2</v>
      </c>
      <c r="G917" s="2">
        <f t="shared" si="129"/>
        <v>9.3643600874105844E-3</v>
      </c>
      <c r="H917" s="2">
        <f t="shared" si="130"/>
        <v>4.2942178552395864</v>
      </c>
      <c r="I917" s="2">
        <f t="shared" si="131"/>
        <v>81.111468637235646</v>
      </c>
    </row>
    <row r="918" spans="1:9" ht="13.5" x14ac:dyDescent="0.25">
      <c r="A918" s="3">
        <f>TITRES_STAT!B921</f>
        <v>43647</v>
      </c>
      <c r="B918" s="6">
        <f>TITRES_STAT!D921</f>
        <v>2.36</v>
      </c>
      <c r="C918" s="2">
        <f t="shared" si="126"/>
        <v>-7.0000000000000284E-2</v>
      </c>
      <c r="D918" s="2">
        <f t="shared" si="127"/>
        <v>0</v>
      </c>
      <c r="E918" s="2">
        <f t="shared" si="128"/>
        <v>7.0000000000000284E-2</v>
      </c>
      <c r="F918" s="2">
        <f t="shared" si="129"/>
        <v>3.7340273555233498E-2</v>
      </c>
      <c r="G918" s="2">
        <f t="shared" si="129"/>
        <v>1.3695477224024134E-2</v>
      </c>
      <c r="H918" s="2">
        <f t="shared" si="130"/>
        <v>2.7264675005068444</v>
      </c>
      <c r="I918" s="2">
        <f t="shared" si="131"/>
        <v>73.164934355016157</v>
      </c>
    </row>
    <row r="919" spans="1:9" ht="13.5" x14ac:dyDescent="0.25">
      <c r="A919" s="3">
        <f>TITRES_STAT!B922</f>
        <v>43648</v>
      </c>
      <c r="B919" s="6">
        <f>TITRES_STAT!D922</f>
        <v>2.42</v>
      </c>
      <c r="C919" s="2">
        <f t="shared" si="126"/>
        <v>6.0000000000000053E-2</v>
      </c>
      <c r="D919" s="2">
        <f t="shared" si="127"/>
        <v>6.0000000000000053E-2</v>
      </c>
      <c r="E919" s="2">
        <f t="shared" si="128"/>
        <v>0</v>
      </c>
      <c r="F919" s="2">
        <f t="shared" si="129"/>
        <v>3.8958825444145397E-2</v>
      </c>
      <c r="G919" s="2">
        <f t="shared" si="129"/>
        <v>1.2717228850879553E-2</v>
      </c>
      <c r="H919" s="2">
        <f t="shared" si="130"/>
        <v>3.0634681423894414</v>
      </c>
      <c r="I919" s="2">
        <f t="shared" si="131"/>
        <v>75.390480127845422</v>
      </c>
    </row>
    <row r="920" spans="1:9" ht="13.5" x14ac:dyDescent="0.25">
      <c r="A920" s="3">
        <f>TITRES_STAT!B923</f>
        <v>43649</v>
      </c>
      <c r="B920" s="6">
        <f>TITRES_STAT!D923</f>
        <v>2.35</v>
      </c>
      <c r="C920" s="2">
        <f t="shared" si="126"/>
        <v>-6.999999999999984E-2</v>
      </c>
      <c r="D920" s="2">
        <f t="shared" si="127"/>
        <v>0</v>
      </c>
      <c r="E920" s="2">
        <f t="shared" si="128"/>
        <v>6.999999999999984E-2</v>
      </c>
      <c r="F920" s="2">
        <f t="shared" si="129"/>
        <v>3.6176052198135016E-2</v>
      </c>
      <c r="G920" s="2">
        <f t="shared" si="129"/>
        <v>1.6808855361531004E-2</v>
      </c>
      <c r="H920" s="2">
        <f t="shared" si="130"/>
        <v>2.1522020042440286</v>
      </c>
      <c r="I920" s="2">
        <f t="shared" si="131"/>
        <v>68.276144782167179</v>
      </c>
    </row>
    <row r="921" spans="1:9" ht="13.5" x14ac:dyDescent="0.25">
      <c r="A921" s="3">
        <f>TITRES_STAT!B924</f>
        <v>43650</v>
      </c>
      <c r="B921" s="6">
        <f>TITRES_STAT!D924</f>
        <v>2.2799999999999998</v>
      </c>
      <c r="C921" s="2">
        <f t="shared" si="126"/>
        <v>-7.0000000000000284E-2</v>
      </c>
      <c r="D921" s="2">
        <f t="shared" si="127"/>
        <v>0</v>
      </c>
      <c r="E921" s="2">
        <f t="shared" si="128"/>
        <v>7.0000000000000284E-2</v>
      </c>
      <c r="F921" s="2">
        <f t="shared" si="129"/>
        <v>3.3592048469696802E-2</v>
      </c>
      <c r="G921" s="2">
        <f t="shared" si="129"/>
        <v>2.0608222835707381E-2</v>
      </c>
      <c r="H921" s="2">
        <f t="shared" si="130"/>
        <v>1.6300313101958823</v>
      </c>
      <c r="I921" s="2">
        <f t="shared" si="131"/>
        <v>61.977638968658475</v>
      </c>
    </row>
    <row r="922" spans="1:9" ht="13.5" x14ac:dyDescent="0.25">
      <c r="A922" s="3">
        <f>TITRES_STAT!B925</f>
        <v>43651</v>
      </c>
      <c r="B922" s="6">
        <f>TITRES_STAT!D925</f>
        <v>2.27</v>
      </c>
      <c r="C922" s="2">
        <f t="shared" si="126"/>
        <v>-9.9999999999997868E-3</v>
      </c>
      <c r="D922" s="2">
        <f t="shared" si="127"/>
        <v>0</v>
      </c>
      <c r="E922" s="2">
        <f t="shared" si="128"/>
        <v>9.9999999999997868E-3</v>
      </c>
      <c r="F922" s="2">
        <f t="shared" si="129"/>
        <v>3.1192616436147031E-2</v>
      </c>
      <c r="G922" s="2">
        <f t="shared" si="129"/>
        <v>1.9850492633156837E-2</v>
      </c>
      <c r="H922" s="2">
        <f t="shared" si="130"/>
        <v>1.5713774470284494</v>
      </c>
      <c r="I922" s="2">
        <f t="shared" si="131"/>
        <v>61.110337918082543</v>
      </c>
    </row>
    <row r="923" spans="1:9" ht="13.5" x14ac:dyDescent="0.25">
      <c r="A923" s="3">
        <f>TITRES_STAT!B926</f>
        <v>43654</v>
      </c>
      <c r="B923" s="6">
        <f>TITRES_STAT!D926</f>
        <v>2.3199999999999998</v>
      </c>
      <c r="C923" s="2">
        <f t="shared" si="126"/>
        <v>4.9999999999999822E-2</v>
      </c>
      <c r="D923" s="2">
        <f t="shared" si="127"/>
        <v>4.9999999999999822E-2</v>
      </c>
      <c r="E923" s="2">
        <f t="shared" si="128"/>
        <v>0</v>
      </c>
      <c r="F923" s="2">
        <f t="shared" si="129"/>
        <v>3.253600097642223E-2</v>
      </c>
      <c r="G923" s="2">
        <f t="shared" si="129"/>
        <v>1.8432600302217061E-2</v>
      </c>
      <c r="H923" s="2">
        <f t="shared" si="130"/>
        <v>1.765133537480809</v>
      </c>
      <c r="I923" s="2">
        <f t="shared" si="131"/>
        <v>63.835381313589075</v>
      </c>
    </row>
    <row r="924" spans="1:9" ht="13.5" x14ac:dyDescent="0.25">
      <c r="A924" s="3">
        <f>TITRES_STAT!B927</f>
        <v>43655</v>
      </c>
      <c r="B924" s="6">
        <f>TITRES_STAT!D927</f>
        <v>2.25</v>
      </c>
      <c r="C924" s="2">
        <f t="shared" si="126"/>
        <v>-6.999999999999984E-2</v>
      </c>
      <c r="D924" s="2">
        <f t="shared" si="127"/>
        <v>0</v>
      </c>
      <c r="E924" s="2">
        <f t="shared" si="128"/>
        <v>6.999999999999984E-2</v>
      </c>
      <c r="F924" s="2">
        <f t="shared" si="129"/>
        <v>3.0212000906677784E-2</v>
      </c>
      <c r="G924" s="2">
        <f t="shared" si="129"/>
        <v>2.2115985994915828E-2</v>
      </c>
      <c r="H924" s="2">
        <f t="shared" si="130"/>
        <v>1.3660707197781334</v>
      </c>
      <c r="I924" s="2">
        <f t="shared" si="131"/>
        <v>57.735836395719822</v>
      </c>
    </row>
    <row r="925" spans="1:9" ht="13.5" x14ac:dyDescent="0.25">
      <c r="A925" s="3">
        <f>TITRES_STAT!B928</f>
        <v>43656</v>
      </c>
      <c r="B925" s="6">
        <f>TITRES_STAT!D928</f>
        <v>2.25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2.8054000841915085E-2</v>
      </c>
      <c r="G925" s="2">
        <f t="shared" si="132"/>
        <v>2.05362727095647E-2</v>
      </c>
      <c r="H925" s="2">
        <f t="shared" si="130"/>
        <v>1.3660707197781332</v>
      </c>
      <c r="I925" s="2">
        <f t="shared" si="131"/>
        <v>57.735836395719815</v>
      </c>
    </row>
    <row r="926" spans="1:9" ht="13.5" x14ac:dyDescent="0.25">
      <c r="A926" s="3">
        <f>TITRES_STAT!B929</f>
        <v>43657</v>
      </c>
      <c r="B926" s="6">
        <f>TITRES_STAT!D929</f>
        <v>2.21</v>
      </c>
      <c r="C926" s="2">
        <f t="shared" si="126"/>
        <v>-4.0000000000000036E-2</v>
      </c>
      <c r="D926" s="2">
        <f t="shared" si="127"/>
        <v>0</v>
      </c>
      <c r="E926" s="2">
        <f t="shared" si="128"/>
        <v>4.0000000000000036E-2</v>
      </c>
      <c r="F926" s="2">
        <f t="shared" si="132"/>
        <v>2.6050143638921153E-2</v>
      </c>
      <c r="G926" s="2">
        <f t="shared" si="132"/>
        <v>2.1926538944595793E-2</v>
      </c>
      <c r="H926" s="2">
        <f t="shared" si="130"/>
        <v>1.188064550668253</v>
      </c>
      <c r="I926" s="2">
        <f t="shared" si="131"/>
        <v>54.297509198501857</v>
      </c>
    </row>
    <row r="927" spans="1:9" ht="13.5" x14ac:dyDescent="0.25">
      <c r="A927" s="3">
        <f>TITRES_STAT!B930</f>
        <v>43658</v>
      </c>
      <c r="B927" s="6">
        <f>TITRES_STAT!D930</f>
        <v>2.27</v>
      </c>
      <c r="C927" s="2">
        <f t="shared" si="126"/>
        <v>6.0000000000000053E-2</v>
      </c>
      <c r="D927" s="2">
        <f t="shared" si="127"/>
        <v>6.0000000000000053E-2</v>
      </c>
      <c r="E927" s="2">
        <f t="shared" si="128"/>
        <v>0</v>
      </c>
      <c r="F927" s="2">
        <f t="shared" si="132"/>
        <v>2.8475133378998218E-2</v>
      </c>
      <c r="G927" s="2">
        <f t="shared" si="132"/>
        <v>2.0360357591410382E-2</v>
      </c>
      <c r="H927" s="2">
        <f t="shared" si="130"/>
        <v>1.3985576260709338</v>
      </c>
      <c r="I927" s="2">
        <f t="shared" si="131"/>
        <v>58.308277060739407</v>
      </c>
    </row>
    <row r="928" spans="1:9" ht="13.5" x14ac:dyDescent="0.25">
      <c r="A928" s="3">
        <f>TITRES_STAT!B931</f>
        <v>43661</v>
      </c>
      <c r="B928" s="6">
        <f>TITRES_STAT!D931</f>
        <v>2.3199999999999998</v>
      </c>
      <c r="C928" s="2">
        <f t="shared" si="126"/>
        <v>4.9999999999999822E-2</v>
      </c>
      <c r="D928" s="2">
        <f t="shared" si="127"/>
        <v>4.9999999999999822E-2</v>
      </c>
      <c r="E928" s="2">
        <f t="shared" si="128"/>
        <v>0</v>
      </c>
      <c r="F928" s="2">
        <f t="shared" si="132"/>
        <v>3.0012623851926903E-2</v>
      </c>
      <c r="G928" s="2">
        <f t="shared" si="132"/>
        <v>1.890604633488107E-2</v>
      </c>
      <c r="H928" s="2">
        <f t="shared" si="130"/>
        <v>1.5874616680989795</v>
      </c>
      <c r="I928" s="2">
        <f t="shared" si="131"/>
        <v>61.35208446451287</v>
      </c>
    </row>
    <row r="929" spans="1:9" ht="13.5" x14ac:dyDescent="0.25">
      <c r="A929" s="3">
        <f>TITRES_STAT!B932</f>
        <v>43662</v>
      </c>
      <c r="B929" s="6">
        <f>TITRES_STAT!D932</f>
        <v>2.2599999999999998</v>
      </c>
      <c r="C929" s="2">
        <f t="shared" si="126"/>
        <v>-6.0000000000000053E-2</v>
      </c>
      <c r="D929" s="2">
        <f t="shared" si="127"/>
        <v>0</v>
      </c>
      <c r="E929" s="2">
        <f t="shared" si="128"/>
        <v>6.0000000000000053E-2</v>
      </c>
      <c r="F929" s="2">
        <f t="shared" si="132"/>
        <v>2.7868865005360698E-2</v>
      </c>
      <c r="G929" s="2">
        <f t="shared" si="132"/>
        <v>2.1841328739532428E-2</v>
      </c>
      <c r="H929" s="2">
        <f t="shared" si="130"/>
        <v>1.2759693028619881</v>
      </c>
      <c r="I929" s="2">
        <f t="shared" si="131"/>
        <v>56.062676296094189</v>
      </c>
    </row>
    <row r="930" spans="1:9" ht="13.5" x14ac:dyDescent="0.25">
      <c r="A930" s="3">
        <f>TITRES_STAT!B933</f>
        <v>43663</v>
      </c>
      <c r="B930" s="6">
        <f>TITRES_STAT!D933</f>
        <v>2.16</v>
      </c>
      <c r="C930" s="2">
        <f t="shared" si="126"/>
        <v>-9.9999999999999645E-2</v>
      </c>
      <c r="D930" s="2">
        <f t="shared" si="127"/>
        <v>0</v>
      </c>
      <c r="E930" s="2">
        <f t="shared" si="128"/>
        <v>9.9999999999999645E-2</v>
      </c>
      <c r="F930" s="2">
        <f t="shared" si="132"/>
        <v>2.5878231790692076E-2</v>
      </c>
      <c r="G930" s="2">
        <f t="shared" si="132"/>
        <v>2.7424090972422942E-2</v>
      </c>
      <c r="H930" s="2">
        <f t="shared" si="130"/>
        <v>0.94363134284795991</v>
      </c>
      <c r="I930" s="2">
        <f t="shared" si="131"/>
        <v>48.549913867167724</v>
      </c>
    </row>
    <row r="931" spans="1:9" ht="13.5" x14ac:dyDescent="0.25">
      <c r="A931" s="3">
        <f>TITRES_STAT!B934</f>
        <v>43664</v>
      </c>
      <c r="B931" s="6">
        <f>TITRES_STAT!D934</f>
        <v>2.13</v>
      </c>
      <c r="C931" s="2">
        <f t="shared" si="126"/>
        <v>-3.0000000000000249E-2</v>
      </c>
      <c r="D931" s="2">
        <f t="shared" si="127"/>
        <v>0</v>
      </c>
      <c r="E931" s="2">
        <f t="shared" si="128"/>
        <v>3.0000000000000249E-2</v>
      </c>
      <c r="F931" s="2">
        <f t="shared" si="132"/>
        <v>2.4029786662785498E-2</v>
      </c>
      <c r="G931" s="2">
        <f t="shared" si="132"/>
        <v>2.7608084474392749E-2</v>
      </c>
      <c r="H931" s="2">
        <f t="shared" si="130"/>
        <v>0.87038949352222461</v>
      </c>
      <c r="I931" s="2">
        <f t="shared" si="131"/>
        <v>46.535200103329835</v>
      </c>
    </row>
    <row r="932" spans="1:9" ht="13.5" x14ac:dyDescent="0.25">
      <c r="A932" s="3">
        <f>TITRES_STAT!B935</f>
        <v>43665</v>
      </c>
      <c r="B932" s="6">
        <f>TITRES_STAT!D935</f>
        <v>2.1800000000000002</v>
      </c>
      <c r="C932" s="2">
        <f t="shared" si="126"/>
        <v>5.0000000000000266E-2</v>
      </c>
      <c r="D932" s="2">
        <f t="shared" si="127"/>
        <v>5.0000000000000266E-2</v>
      </c>
      <c r="E932" s="2">
        <f t="shared" si="128"/>
        <v>0</v>
      </c>
      <c r="F932" s="2">
        <f t="shared" si="132"/>
        <v>2.5884801901157984E-2</v>
      </c>
      <c r="G932" s="2">
        <f t="shared" si="132"/>
        <v>2.5636078440507554E-2</v>
      </c>
      <c r="H932" s="2">
        <f t="shared" si="130"/>
        <v>1.0097020868939699</v>
      </c>
      <c r="I932" s="2">
        <f t="shared" si="131"/>
        <v>50.241381221556196</v>
      </c>
    </row>
    <row r="933" spans="1:9" ht="13.5" x14ac:dyDescent="0.25">
      <c r="A933" s="3">
        <f>TITRES_STAT!B936</f>
        <v>43668</v>
      </c>
      <c r="B933" s="6">
        <f>TITRES_STAT!D936</f>
        <v>2.19</v>
      </c>
      <c r="C933" s="2">
        <f t="shared" si="126"/>
        <v>9.9999999999997868E-3</v>
      </c>
      <c r="D933" s="2">
        <f t="shared" si="127"/>
        <v>9.9999999999997868E-3</v>
      </c>
      <c r="E933" s="2">
        <f t="shared" si="128"/>
        <v>0</v>
      </c>
      <c r="F933" s="2">
        <f t="shared" si="132"/>
        <v>2.4750173193932402E-2</v>
      </c>
      <c r="G933" s="2">
        <f t="shared" si="132"/>
        <v>2.3804929980471297E-2</v>
      </c>
      <c r="H933" s="2">
        <f t="shared" si="130"/>
        <v>1.0397078762355758</v>
      </c>
      <c r="I933" s="2">
        <f t="shared" si="131"/>
        <v>50.973371645474529</v>
      </c>
    </row>
    <row r="934" spans="1:9" ht="13.5" x14ac:dyDescent="0.25">
      <c r="A934" s="3">
        <f>TITRES_STAT!B937</f>
        <v>43669</v>
      </c>
      <c r="B934" s="6">
        <f>TITRES_STAT!D937</f>
        <v>2.19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2.2982303680080089E-2</v>
      </c>
      <c r="G934" s="2">
        <f t="shared" si="132"/>
        <v>2.2104577839009064E-2</v>
      </c>
      <c r="H934" s="2">
        <f t="shared" si="130"/>
        <v>1.0397078762355758</v>
      </c>
      <c r="I934" s="2">
        <f t="shared" si="131"/>
        <v>50.973371645474529</v>
      </c>
    </row>
    <row r="935" spans="1:9" ht="13.5" x14ac:dyDescent="0.25">
      <c r="A935" s="3">
        <f>TITRES_STAT!B938</f>
        <v>43670</v>
      </c>
      <c r="B935" s="6">
        <f>TITRES_STAT!D938</f>
        <v>2.19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2.1340710560074368E-2</v>
      </c>
      <c r="G935" s="2">
        <f t="shared" si="132"/>
        <v>2.0525679421936987E-2</v>
      </c>
      <c r="H935" s="2">
        <f t="shared" si="130"/>
        <v>1.0397078762355758</v>
      </c>
      <c r="I935" s="2">
        <f t="shared" si="131"/>
        <v>50.973371645474529</v>
      </c>
    </row>
    <row r="936" spans="1:9" ht="13.5" x14ac:dyDescent="0.25">
      <c r="A936" s="3">
        <f>TITRES_STAT!B939</f>
        <v>43672</v>
      </c>
      <c r="B936" s="6">
        <f>TITRES_STAT!D939</f>
        <v>2.19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1.981637409149763E-2</v>
      </c>
      <c r="G936" s="2">
        <f t="shared" si="132"/>
        <v>1.9059559463227203E-2</v>
      </c>
      <c r="H936" s="2">
        <f t="shared" si="130"/>
        <v>1.039707876235576</v>
      </c>
      <c r="I936" s="2">
        <f t="shared" si="131"/>
        <v>50.973371645474543</v>
      </c>
    </row>
    <row r="937" spans="1:9" ht="13.5" x14ac:dyDescent="0.25">
      <c r="A937" s="3">
        <f>TITRES_STAT!B940</f>
        <v>43675</v>
      </c>
      <c r="B937" s="6">
        <f>TITRES_STAT!D940</f>
        <v>2.2000000000000002</v>
      </c>
      <c r="C937" s="2">
        <f t="shared" si="126"/>
        <v>1.0000000000000231E-2</v>
      </c>
      <c r="D937" s="2">
        <f t="shared" si="127"/>
        <v>1.0000000000000231E-2</v>
      </c>
      <c r="E937" s="2">
        <f t="shared" si="128"/>
        <v>0</v>
      </c>
      <c r="F937" s="2">
        <f t="shared" si="132"/>
        <v>1.9115204513533528E-2</v>
      </c>
      <c r="G937" s="2">
        <f t="shared" si="132"/>
        <v>1.7698162358710974E-2</v>
      </c>
      <c r="H937" s="2">
        <f t="shared" si="130"/>
        <v>1.0800671915027997</v>
      </c>
      <c r="I937" s="2">
        <f t="shared" si="131"/>
        <v>51.92462993094356</v>
      </c>
    </row>
    <row r="938" spans="1:9" ht="13.5" x14ac:dyDescent="0.25">
      <c r="A938" s="3">
        <f>TITRES_STAT!B941</f>
        <v>43676</v>
      </c>
      <c r="B938" s="6">
        <f>TITRES_STAT!D941</f>
        <v>2.2000000000000002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1.7749832762566847E-2</v>
      </c>
      <c r="G938" s="2">
        <f t="shared" si="132"/>
        <v>1.6434007904517333E-2</v>
      </c>
      <c r="H938" s="2">
        <f t="shared" si="130"/>
        <v>1.0800671915027997</v>
      </c>
      <c r="I938" s="2">
        <f t="shared" si="131"/>
        <v>51.92462993094356</v>
      </c>
    </row>
    <row r="939" spans="1:9" ht="13.5" x14ac:dyDescent="0.25">
      <c r="A939" s="3">
        <f>TITRES_STAT!B942</f>
        <v>43677</v>
      </c>
      <c r="B939" s="6">
        <f>TITRES_STAT!D942</f>
        <v>2.2000000000000002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1.6481987565240643E-2</v>
      </c>
      <c r="G939" s="2">
        <f t="shared" si="132"/>
        <v>1.5260150197051809E-2</v>
      </c>
      <c r="H939" s="2">
        <f t="shared" si="130"/>
        <v>1.0800671915027997</v>
      </c>
      <c r="I939" s="2">
        <f t="shared" si="131"/>
        <v>51.92462993094356</v>
      </c>
    </row>
    <row r="940" spans="1:9" ht="13.5" x14ac:dyDescent="0.25">
      <c r="A940" s="3">
        <f>TITRES_STAT!B943</f>
        <v>43678</v>
      </c>
      <c r="B940" s="6">
        <f>TITRES_STAT!D943</f>
        <v>2.1800000000000002</v>
      </c>
      <c r="C940" s="2">
        <f t="shared" si="126"/>
        <v>-2.0000000000000018E-2</v>
      </c>
      <c r="D940" s="2">
        <f t="shared" si="127"/>
        <v>0</v>
      </c>
      <c r="E940" s="2">
        <f t="shared" si="128"/>
        <v>2.0000000000000018E-2</v>
      </c>
      <c r="F940" s="2">
        <f t="shared" si="132"/>
        <v>1.5304702739152024E-2</v>
      </c>
      <c r="G940" s="2">
        <f t="shared" si="132"/>
        <v>1.5598710897262395E-2</v>
      </c>
      <c r="H940" s="2">
        <f t="shared" si="130"/>
        <v>0.98115176567815165</v>
      </c>
      <c r="I940" s="2">
        <f t="shared" si="131"/>
        <v>49.524311194922603</v>
      </c>
    </row>
    <row r="941" spans="1:9" ht="13.5" x14ac:dyDescent="0.25">
      <c r="A941" s="3">
        <f>TITRES_STAT!B944</f>
        <v>43679</v>
      </c>
      <c r="B941" s="6">
        <f>TITRES_STAT!D944</f>
        <v>2.1800000000000002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1.4211509686355452E-2</v>
      </c>
      <c r="G941" s="2">
        <f t="shared" si="133"/>
        <v>1.4484517261743653E-2</v>
      </c>
      <c r="H941" s="2">
        <f t="shared" si="130"/>
        <v>0.98115176567815165</v>
      </c>
      <c r="I941" s="2">
        <f t="shared" si="131"/>
        <v>49.524311194922603</v>
      </c>
    </row>
    <row r="942" spans="1:9" ht="13.5" x14ac:dyDescent="0.25">
      <c r="A942" s="3">
        <f>TITRES_STAT!B945</f>
        <v>43682</v>
      </c>
      <c r="B942" s="6">
        <f>TITRES_STAT!D945</f>
        <v>2.1800000000000002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1.3196401851615776E-2</v>
      </c>
      <c r="G942" s="2">
        <f t="shared" si="133"/>
        <v>1.344990888590482E-2</v>
      </c>
      <c r="H942" s="2">
        <f t="shared" si="130"/>
        <v>0.98115176567815165</v>
      </c>
      <c r="I942" s="2">
        <f t="shared" si="131"/>
        <v>49.524311194922603</v>
      </c>
    </row>
    <row r="943" spans="1:9" ht="13.5" x14ac:dyDescent="0.25">
      <c r="A943" s="3">
        <f>TITRES_STAT!B946</f>
        <v>43683</v>
      </c>
      <c r="B943" s="6">
        <f>TITRES_STAT!D946</f>
        <v>2.1800000000000002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1.2253801719357508E-2</v>
      </c>
      <c r="G943" s="2">
        <f t="shared" si="133"/>
        <v>1.2489201108340189E-2</v>
      </c>
      <c r="H943" s="2">
        <f t="shared" si="130"/>
        <v>0.98115176567815188</v>
      </c>
      <c r="I943" s="2">
        <f t="shared" si="131"/>
        <v>49.52431119492261</v>
      </c>
    </row>
    <row r="944" spans="1:9" ht="13.5" x14ac:dyDescent="0.25">
      <c r="A944" s="3">
        <f>TITRES_STAT!B947</f>
        <v>43684</v>
      </c>
      <c r="B944" s="6">
        <f>TITRES_STAT!D947</f>
        <v>2.1800000000000002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1.1378530167974828E-2</v>
      </c>
      <c r="G944" s="2">
        <f t="shared" si="133"/>
        <v>1.1597115314887317E-2</v>
      </c>
      <c r="H944" s="2">
        <f t="shared" si="130"/>
        <v>0.98115176567815188</v>
      </c>
      <c r="I944" s="2">
        <f t="shared" si="131"/>
        <v>49.52431119492261</v>
      </c>
    </row>
    <row r="945" spans="1:9" ht="13.5" x14ac:dyDescent="0.25">
      <c r="A945" s="3">
        <f>TITRES_STAT!B948</f>
        <v>43685</v>
      </c>
      <c r="B945" s="6">
        <f>TITRES_STAT!D948</f>
        <v>2.1800000000000002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1.0565778013119484E-2</v>
      </c>
      <c r="G945" s="2">
        <f t="shared" si="133"/>
        <v>1.0768749935252508E-2</v>
      </c>
      <c r="H945" s="2">
        <f t="shared" si="130"/>
        <v>0.9811517656781521</v>
      </c>
      <c r="I945" s="2">
        <f t="shared" si="131"/>
        <v>49.52431119492261</v>
      </c>
    </row>
    <row r="946" spans="1:9" ht="13.5" x14ac:dyDescent="0.25">
      <c r="A946" s="3">
        <f>TITRES_STAT!B949</f>
        <v>43686</v>
      </c>
      <c r="B946" s="6">
        <f>TITRES_STAT!D949</f>
        <v>2.1800000000000002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9.8110795836109498E-3</v>
      </c>
      <c r="G946" s="2">
        <f t="shared" si="133"/>
        <v>9.9995535113059E-3</v>
      </c>
      <c r="H946" s="2">
        <f t="shared" si="130"/>
        <v>0.9811517656781521</v>
      </c>
      <c r="I946" s="2">
        <f t="shared" si="131"/>
        <v>49.52431119492261</v>
      </c>
    </row>
    <row r="947" spans="1:9" ht="13.5" x14ac:dyDescent="0.25">
      <c r="A947" s="3">
        <f>TITRES_STAT!B950</f>
        <v>43691</v>
      </c>
      <c r="B947" s="6">
        <f>TITRES_STAT!D950</f>
        <v>2.1800000000000002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9.1102881847815974E-3</v>
      </c>
      <c r="G947" s="2">
        <f t="shared" si="133"/>
        <v>9.2852996890697651E-3</v>
      </c>
      <c r="H947" s="2">
        <f t="shared" si="130"/>
        <v>0.98115176567815221</v>
      </c>
      <c r="I947" s="2">
        <f t="shared" si="131"/>
        <v>49.52431119492261</v>
      </c>
    </row>
    <row r="948" spans="1:9" ht="13.5" x14ac:dyDescent="0.25">
      <c r="A948" s="3">
        <f>TITRES_STAT!B951</f>
        <v>43692</v>
      </c>
      <c r="B948" s="6">
        <f>TITRES_STAT!D951</f>
        <v>2.17</v>
      </c>
      <c r="C948" s="2">
        <f t="shared" si="126"/>
        <v>-1.0000000000000231E-2</v>
      </c>
      <c r="D948" s="2">
        <f t="shared" si="127"/>
        <v>0</v>
      </c>
      <c r="E948" s="2">
        <f t="shared" si="128"/>
        <v>1.0000000000000231E-2</v>
      </c>
      <c r="F948" s="2">
        <f t="shared" si="133"/>
        <v>8.4595533144400555E-3</v>
      </c>
      <c r="G948" s="2">
        <f t="shared" si="133"/>
        <v>9.336349711279085E-3</v>
      </c>
      <c r="H948" s="2">
        <f t="shared" si="130"/>
        <v>0.90608787974385896</v>
      </c>
      <c r="I948" s="2">
        <f t="shared" si="131"/>
        <v>47.536521761295681</v>
      </c>
    </row>
    <row r="949" spans="1:9" ht="13.5" x14ac:dyDescent="0.25">
      <c r="A949" s="3">
        <f>TITRES_STAT!B952</f>
        <v>43693</v>
      </c>
      <c r="B949" s="6">
        <f>TITRES_STAT!D952</f>
        <v>2.17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7.855299506265765E-3</v>
      </c>
      <c r="G949" s="2">
        <f t="shared" si="133"/>
        <v>8.6694675890448651E-3</v>
      </c>
      <c r="H949" s="2">
        <f t="shared" si="130"/>
        <v>0.90608787974385874</v>
      </c>
      <c r="I949" s="2">
        <f t="shared" si="131"/>
        <v>47.536521761295674</v>
      </c>
    </row>
    <row r="950" spans="1:9" ht="13.5" x14ac:dyDescent="0.25">
      <c r="A950" s="3">
        <f>TITRES_STAT!B953</f>
        <v>43696</v>
      </c>
      <c r="B950" s="6">
        <f>TITRES_STAT!D953</f>
        <v>2.17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7.2942066843896388E-3</v>
      </c>
      <c r="G950" s="2">
        <f t="shared" si="133"/>
        <v>8.050219904113089E-3</v>
      </c>
      <c r="H950" s="2">
        <f t="shared" si="130"/>
        <v>0.90608787974385874</v>
      </c>
      <c r="I950" s="2">
        <f t="shared" si="131"/>
        <v>47.536521761295674</v>
      </c>
    </row>
    <row r="951" spans="1:9" ht="13.5" x14ac:dyDescent="0.25">
      <c r="A951" s="3">
        <f>TITRES_STAT!B954</f>
        <v>43697</v>
      </c>
      <c r="B951" s="6">
        <f>TITRES_STAT!D954</f>
        <v>2.17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6.7731919212189505E-3</v>
      </c>
      <c r="G951" s="2">
        <f t="shared" si="133"/>
        <v>7.4752041966764399E-3</v>
      </c>
      <c r="H951" s="2">
        <f t="shared" si="130"/>
        <v>0.90608787974385874</v>
      </c>
      <c r="I951" s="2">
        <f t="shared" si="131"/>
        <v>47.536521761295674</v>
      </c>
    </row>
    <row r="952" spans="1:9" ht="13.5" x14ac:dyDescent="0.25">
      <c r="A952" s="3">
        <f>TITRES_STAT!B955</f>
        <v>43698</v>
      </c>
      <c r="B952" s="6">
        <f>TITRES_STAT!D955</f>
        <v>2.17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6.2893924982747396E-3</v>
      </c>
      <c r="G952" s="2">
        <f t="shared" si="133"/>
        <v>6.9412610397709806E-3</v>
      </c>
      <c r="H952" s="2">
        <f t="shared" si="130"/>
        <v>0.90608787974385863</v>
      </c>
      <c r="I952" s="2">
        <f t="shared" si="131"/>
        <v>47.536521761295667</v>
      </c>
    </row>
    <row r="953" spans="1:9" ht="13.5" x14ac:dyDescent="0.25">
      <c r="A953" s="3">
        <f>TITRES_STAT!B956</f>
        <v>43699</v>
      </c>
      <c r="B953" s="6">
        <f>TITRES_STAT!D956</f>
        <v>2.17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5.8401501769694006E-3</v>
      </c>
      <c r="G953" s="2">
        <f t="shared" si="133"/>
        <v>6.4454566797873388E-3</v>
      </c>
      <c r="H953" s="2">
        <f t="shared" si="130"/>
        <v>0.90608787974385863</v>
      </c>
      <c r="I953" s="2">
        <f t="shared" si="131"/>
        <v>47.536521761295667</v>
      </c>
    </row>
    <row r="954" spans="1:9" ht="13.5" x14ac:dyDescent="0.25">
      <c r="A954" s="3">
        <f>TITRES_STAT!B957</f>
        <v>43700</v>
      </c>
      <c r="B954" s="6">
        <f>TITRES_STAT!D957</f>
        <v>2.17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5.422996592900158E-3</v>
      </c>
      <c r="G954" s="2">
        <f t="shared" si="133"/>
        <v>5.9850669169453858E-3</v>
      </c>
      <c r="H954" s="2">
        <f t="shared" si="130"/>
        <v>0.90608787974385874</v>
      </c>
      <c r="I954" s="2">
        <f t="shared" si="131"/>
        <v>47.536521761295674</v>
      </c>
    </row>
    <row r="955" spans="1:9" ht="13.5" x14ac:dyDescent="0.25">
      <c r="A955" s="3">
        <f>TITRES_STAT!B958</f>
        <v>43703</v>
      </c>
      <c r="B955" s="6">
        <f>TITRES_STAT!D958</f>
        <v>2.17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5.0356396934072897E-3</v>
      </c>
      <c r="G955" s="2">
        <f t="shared" si="133"/>
        <v>5.5575621371635724E-3</v>
      </c>
      <c r="H955" s="2">
        <f t="shared" si="130"/>
        <v>0.90608787974385874</v>
      </c>
      <c r="I955" s="2">
        <f t="shared" si="131"/>
        <v>47.536521761295674</v>
      </c>
    </row>
    <row r="956" spans="1:9" ht="13.5" x14ac:dyDescent="0.25">
      <c r="A956" s="3">
        <f>TITRES_STAT!B959</f>
        <v>43704</v>
      </c>
      <c r="B956" s="6">
        <f>TITRES_STAT!D959</f>
        <v>2.17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4.6759511438781978E-3</v>
      </c>
      <c r="G956" s="2">
        <f t="shared" si="133"/>
        <v>5.1605934130804594E-3</v>
      </c>
      <c r="H956" s="2">
        <f t="shared" si="130"/>
        <v>0.90608787974385896</v>
      </c>
      <c r="I956" s="2">
        <f t="shared" si="131"/>
        <v>47.536521761295681</v>
      </c>
    </row>
    <row r="957" spans="1:9" ht="13.5" x14ac:dyDescent="0.25">
      <c r="A957" s="3">
        <f>TITRES_STAT!B960</f>
        <v>43705</v>
      </c>
      <c r="B957" s="6">
        <f>TITRES_STAT!D960</f>
        <v>2.17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4.3419546336011831E-3</v>
      </c>
      <c r="G957" s="2">
        <f t="shared" si="134"/>
        <v>4.791979597860427E-3</v>
      </c>
      <c r="H957" s="2">
        <f t="shared" si="130"/>
        <v>0.90608787974385874</v>
      </c>
      <c r="I957" s="2">
        <f t="shared" si="131"/>
        <v>47.536521761295674</v>
      </c>
    </row>
    <row r="958" spans="1:9" ht="13.5" x14ac:dyDescent="0.25">
      <c r="A958" s="3">
        <f>TITRES_STAT!B961</f>
        <v>43706</v>
      </c>
      <c r="B958" s="6">
        <f>TITRES_STAT!D961</f>
        <v>2.17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4.0318150169153842E-3</v>
      </c>
      <c r="G958" s="2">
        <f t="shared" si="134"/>
        <v>4.4496953408703962E-3</v>
      </c>
      <c r="H958" s="2">
        <f t="shared" si="130"/>
        <v>0.90608787974385874</v>
      </c>
      <c r="I958" s="2">
        <f t="shared" si="131"/>
        <v>47.536521761295674</v>
      </c>
    </row>
    <row r="959" spans="1:9" ht="13.5" x14ac:dyDescent="0.25">
      <c r="A959" s="3">
        <f>TITRES_STAT!B962</f>
        <v>43707</v>
      </c>
      <c r="B959" s="6">
        <f>TITRES_STAT!D962</f>
        <v>2.15</v>
      </c>
      <c r="C959" s="2">
        <f t="shared" si="126"/>
        <v>-2.0000000000000018E-2</v>
      </c>
      <c r="D959" s="2">
        <f t="shared" si="127"/>
        <v>0</v>
      </c>
      <c r="E959" s="2">
        <f t="shared" si="128"/>
        <v>2.0000000000000018E-2</v>
      </c>
      <c r="F959" s="2">
        <f t="shared" si="134"/>
        <v>3.7438282299928566E-3</v>
      </c>
      <c r="G959" s="2">
        <f t="shared" si="134"/>
        <v>5.5604313879510838E-3</v>
      </c>
      <c r="H959" s="2">
        <f t="shared" si="130"/>
        <v>0.67329816138103415</v>
      </c>
      <c r="I959" s="2">
        <f t="shared" si="131"/>
        <v>40.237787677083006</v>
      </c>
    </row>
    <row r="960" spans="1:9" ht="13.5" x14ac:dyDescent="0.25">
      <c r="A960" s="3">
        <f>TITRES_STAT!B963</f>
        <v>43710</v>
      </c>
      <c r="B960" s="6">
        <f>TITRES_STAT!D963</f>
        <v>2.15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3.47641192785051E-3</v>
      </c>
      <c r="G960" s="2">
        <f t="shared" si="134"/>
        <v>5.1632577173831495E-3</v>
      </c>
      <c r="H960" s="2">
        <f t="shared" si="130"/>
        <v>0.67329816138103415</v>
      </c>
      <c r="I960" s="2">
        <f t="shared" si="131"/>
        <v>40.237787677083006</v>
      </c>
    </row>
    <row r="961" spans="1:9" ht="13.5" x14ac:dyDescent="0.25">
      <c r="A961" s="3">
        <f>TITRES_STAT!B964</f>
        <v>43711</v>
      </c>
      <c r="B961" s="6">
        <f>TITRES_STAT!D964</f>
        <v>2.15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3.2280967901469021E-3</v>
      </c>
      <c r="G961" s="2">
        <f t="shared" si="134"/>
        <v>4.7944535947129245E-3</v>
      </c>
      <c r="H961" s="2">
        <f t="shared" si="130"/>
        <v>0.67329816138103415</v>
      </c>
      <c r="I961" s="2">
        <f t="shared" si="131"/>
        <v>40.237787677083006</v>
      </c>
    </row>
    <row r="962" spans="1:9" ht="13.5" x14ac:dyDescent="0.25">
      <c r="A962" s="3">
        <f>TITRES_STAT!B965</f>
        <v>43712</v>
      </c>
      <c r="B962" s="6">
        <f>TITRES_STAT!D965</f>
        <v>2.14</v>
      </c>
      <c r="C962" s="2">
        <f t="shared" si="126"/>
        <v>-9.9999999999997868E-3</v>
      </c>
      <c r="D962" s="2">
        <f t="shared" si="127"/>
        <v>0</v>
      </c>
      <c r="E962" s="2">
        <f t="shared" si="128"/>
        <v>9.9999999999997868E-3</v>
      </c>
      <c r="F962" s="2">
        <f t="shared" si="134"/>
        <v>2.9975184479935522E-3</v>
      </c>
      <c r="G962" s="2">
        <f t="shared" si="134"/>
        <v>5.1662783379477E-3</v>
      </c>
      <c r="H962" s="2">
        <f t="shared" si="130"/>
        <v>0.58020846960102312</v>
      </c>
      <c r="I962" s="2">
        <f t="shared" si="131"/>
        <v>36.717210467016187</v>
      </c>
    </row>
    <row r="963" spans="1:9" ht="13.5" x14ac:dyDescent="0.25">
      <c r="A963" s="3">
        <f>TITRES_STAT!B966</f>
        <v>43713</v>
      </c>
      <c r="B963" s="6">
        <f>TITRES_STAT!D966</f>
        <v>2.14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2.7834099874225844E-3</v>
      </c>
      <c r="G963" s="2">
        <f t="shared" si="134"/>
        <v>4.7972584566657222E-3</v>
      </c>
      <c r="H963" s="2">
        <f t="shared" si="130"/>
        <v>0.58020846960102301</v>
      </c>
      <c r="I963" s="2">
        <f t="shared" si="131"/>
        <v>36.71721046701618</v>
      </c>
    </row>
    <row r="964" spans="1:9" ht="13.5" x14ac:dyDescent="0.25">
      <c r="A964" s="3">
        <f>TITRES_STAT!B967</f>
        <v>43714</v>
      </c>
      <c r="B964" s="6">
        <f>TITRES_STAT!D967</f>
        <v>2.14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2.5845949883209715E-3</v>
      </c>
      <c r="G964" s="2">
        <f t="shared" si="134"/>
        <v>4.454597138332456E-3</v>
      </c>
      <c r="H964" s="2">
        <f t="shared" si="130"/>
        <v>0.58020846960102312</v>
      </c>
      <c r="I964" s="2">
        <f t="shared" si="131"/>
        <v>36.717210467016187</v>
      </c>
    </row>
    <row r="965" spans="1:9" ht="13.5" x14ac:dyDescent="0.25">
      <c r="A965" s="3">
        <f>TITRES_STAT!B968</f>
        <v>43717</v>
      </c>
      <c r="B965" s="6">
        <f>TITRES_STAT!D968</f>
        <v>2.08</v>
      </c>
      <c r="C965" s="2">
        <f t="shared" si="135"/>
        <v>-6.0000000000000053E-2</v>
      </c>
      <c r="D965" s="2">
        <f t="shared" si="136"/>
        <v>0</v>
      </c>
      <c r="E965" s="2">
        <f t="shared" si="137"/>
        <v>6.0000000000000053E-2</v>
      </c>
      <c r="F965" s="2">
        <f t="shared" si="134"/>
        <v>2.3999810605837592E-3</v>
      </c>
      <c r="G965" s="2">
        <f t="shared" si="134"/>
        <v>8.4221259141658549E-3</v>
      </c>
      <c r="H965" s="2">
        <f t="shared" si="130"/>
        <v>0.2849614319523574</v>
      </c>
      <c r="I965" s="2">
        <f t="shared" si="131"/>
        <v>22.176652533406383</v>
      </c>
    </row>
    <row r="966" spans="1:9" ht="13.5" x14ac:dyDescent="0.25">
      <c r="A966" s="3">
        <f>TITRES_STAT!B969</f>
        <v>43718</v>
      </c>
      <c r="B966" s="6">
        <f>TITRES_STAT!D969</f>
        <v>2.09</v>
      </c>
      <c r="C966" s="2">
        <f t="shared" si="135"/>
        <v>9.9999999999997868E-3</v>
      </c>
      <c r="D966" s="2">
        <f t="shared" si="136"/>
        <v>9.9999999999997868E-3</v>
      </c>
      <c r="E966" s="2">
        <f t="shared" si="137"/>
        <v>0</v>
      </c>
      <c r="F966" s="2">
        <f t="shared" si="134"/>
        <v>2.9428395562563323E-3</v>
      </c>
      <c r="G966" s="2">
        <f t="shared" si="134"/>
        <v>7.8205454917254363E-3</v>
      </c>
      <c r="H966" s="2">
        <f t="shared" si="130"/>
        <v>0.3762959450040943</v>
      </c>
      <c r="I966" s="2">
        <f t="shared" si="131"/>
        <v>27.341208580177494</v>
      </c>
    </row>
    <row r="967" spans="1:9" ht="13.5" x14ac:dyDescent="0.25">
      <c r="A967" s="3">
        <f>TITRES_STAT!B970</f>
        <v>43719</v>
      </c>
      <c r="B967" s="6">
        <f>TITRES_STAT!D970</f>
        <v>2.11</v>
      </c>
      <c r="C967" s="2">
        <f t="shared" si="135"/>
        <v>2.0000000000000018E-2</v>
      </c>
      <c r="D967" s="2">
        <f t="shared" si="136"/>
        <v>2.0000000000000018E-2</v>
      </c>
      <c r="E967" s="2">
        <f t="shared" si="137"/>
        <v>0</v>
      </c>
      <c r="F967" s="2">
        <f t="shared" si="134"/>
        <v>4.1612081593808813E-3</v>
      </c>
      <c r="G967" s="2">
        <f t="shared" si="134"/>
        <v>7.2619350994593337E-3</v>
      </c>
      <c r="H967" s="2">
        <f t="shared" si="130"/>
        <v>0.57301643465399354</v>
      </c>
      <c r="I967" s="2">
        <f t="shared" si="131"/>
        <v>36.427873354040095</v>
      </c>
    </row>
    <row r="968" spans="1:9" ht="13.5" x14ac:dyDescent="0.25">
      <c r="A968" s="3">
        <f>TITRES_STAT!B971</f>
        <v>43720</v>
      </c>
      <c r="B968" s="6">
        <f>TITRES_STAT!D971</f>
        <v>2.17</v>
      </c>
      <c r="C968" s="2">
        <f t="shared" si="135"/>
        <v>6.0000000000000053E-2</v>
      </c>
      <c r="D968" s="2">
        <f t="shared" si="136"/>
        <v>6.0000000000000053E-2</v>
      </c>
      <c r="E968" s="2">
        <f t="shared" si="137"/>
        <v>0</v>
      </c>
      <c r="F968" s="2">
        <f t="shared" si="134"/>
        <v>8.1496932908536792E-3</v>
      </c>
      <c r="G968" s="2">
        <f t="shared" si="134"/>
        <v>6.7432254494979521E-3</v>
      </c>
      <c r="H968" s="2">
        <f t="shared" si="130"/>
        <v>1.2085749396767449</v>
      </c>
      <c r="I968" s="2">
        <f t="shared" si="131"/>
        <v>54.721934853323852</v>
      </c>
    </row>
    <row r="969" spans="1:9" ht="13.5" x14ac:dyDescent="0.25">
      <c r="A969" s="3">
        <f>TITRES_STAT!B972</f>
        <v>43721</v>
      </c>
      <c r="B969" s="6">
        <f>TITRES_STAT!D972</f>
        <v>2.23</v>
      </c>
      <c r="C969" s="2">
        <f t="shared" si="135"/>
        <v>6.0000000000000053E-2</v>
      </c>
      <c r="D969" s="2">
        <f t="shared" si="136"/>
        <v>6.0000000000000053E-2</v>
      </c>
      <c r="E969" s="2">
        <f t="shared" si="137"/>
        <v>0</v>
      </c>
      <c r="F969" s="2">
        <f t="shared" si="134"/>
        <v>1.1853286627221278E-2</v>
      </c>
      <c r="G969" s="2">
        <f t="shared" si="134"/>
        <v>6.2615664888195271E-3</v>
      </c>
      <c r="H969" s="2">
        <f t="shared" si="130"/>
        <v>1.8930225604704773</v>
      </c>
      <c r="I969" s="2">
        <f t="shared" si="131"/>
        <v>65.434075293302413</v>
      </c>
    </row>
    <row r="970" spans="1:9" ht="13.5" x14ac:dyDescent="0.25">
      <c r="A970" s="3">
        <f>TITRES_STAT!B973</f>
        <v>43724</v>
      </c>
      <c r="B970" s="6">
        <f>TITRES_STAT!D973</f>
        <v>2.21</v>
      </c>
      <c r="C970" s="2">
        <f t="shared" si="135"/>
        <v>-2.0000000000000018E-2</v>
      </c>
      <c r="D970" s="2">
        <f t="shared" si="136"/>
        <v>0</v>
      </c>
      <c r="E970" s="2">
        <f t="shared" si="137"/>
        <v>2.0000000000000018E-2</v>
      </c>
      <c r="F970" s="2">
        <f t="shared" si="134"/>
        <v>1.1006623296705473E-2</v>
      </c>
      <c r="G970" s="2">
        <f t="shared" si="134"/>
        <v>7.2428831681895624E-3</v>
      </c>
      <c r="H970" s="2">
        <f t="shared" si="130"/>
        <v>1.5196466712380643</v>
      </c>
      <c r="I970" s="2">
        <f t="shared" si="131"/>
        <v>60.311895655249323</v>
      </c>
    </row>
    <row r="971" spans="1:9" ht="13.5" x14ac:dyDescent="0.25">
      <c r="A971" s="3">
        <f>TITRES_STAT!B974</f>
        <v>43725</v>
      </c>
      <c r="B971" s="6">
        <f>TITRES_STAT!D974</f>
        <v>2.21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1.0220435918369368E-2</v>
      </c>
      <c r="G971" s="2">
        <f t="shared" si="134"/>
        <v>6.7255343704617368E-3</v>
      </c>
      <c r="H971" s="2">
        <f t="shared" si="130"/>
        <v>1.5196466712380643</v>
      </c>
      <c r="I971" s="2">
        <f t="shared" si="131"/>
        <v>60.311895655249323</v>
      </c>
    </row>
    <row r="972" spans="1:9" ht="13.5" x14ac:dyDescent="0.25">
      <c r="A972" s="3">
        <f>TITRES_STAT!B975</f>
        <v>43726</v>
      </c>
      <c r="B972" s="6">
        <f>TITRES_STAT!D975</f>
        <v>2.21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9.4904047813429843E-3</v>
      </c>
      <c r="G972" s="2">
        <f t="shared" si="134"/>
        <v>6.2451390582858989E-3</v>
      </c>
      <c r="H972" s="2">
        <f t="shared" si="130"/>
        <v>1.5196466712380641</v>
      </c>
      <c r="I972" s="2">
        <f t="shared" si="131"/>
        <v>60.311895655249323</v>
      </c>
    </row>
    <row r="973" spans="1:9" ht="13.5" x14ac:dyDescent="0.25">
      <c r="A973" s="3">
        <f>TITRES_STAT!B976</f>
        <v>43727</v>
      </c>
      <c r="B973" s="6">
        <f>TITRES_STAT!D976</f>
        <v>2.21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8.8125187255327711E-3</v>
      </c>
      <c r="G973" s="2">
        <f t="shared" si="138"/>
        <v>5.7990576969797628E-3</v>
      </c>
      <c r="H973" s="2">
        <f t="shared" si="130"/>
        <v>1.5196466712380641</v>
      </c>
      <c r="I973" s="2">
        <f t="shared" si="131"/>
        <v>60.311895655249323</v>
      </c>
    </row>
    <row r="974" spans="1:9" ht="13.5" x14ac:dyDescent="0.25">
      <c r="A974" s="3">
        <f>TITRES_STAT!B977</f>
        <v>43728</v>
      </c>
      <c r="B974" s="6">
        <f>TITRES_STAT!D977</f>
        <v>2.27</v>
      </c>
      <c r="C974" s="2">
        <f t="shared" si="135"/>
        <v>6.0000000000000053E-2</v>
      </c>
      <c r="D974" s="2">
        <f t="shared" si="136"/>
        <v>6.0000000000000053E-2</v>
      </c>
      <c r="E974" s="2">
        <f t="shared" si="137"/>
        <v>0</v>
      </c>
      <c r="F974" s="2">
        <f t="shared" si="138"/>
        <v>1.246876738799472E-2</v>
      </c>
      <c r="G974" s="2">
        <f t="shared" si="138"/>
        <v>5.3848392900526371E-3</v>
      </c>
      <c r="H974" s="2">
        <f t="shared" si="130"/>
        <v>2.315531943734729</v>
      </c>
      <c r="I974" s="2">
        <f t="shared" si="131"/>
        <v>69.838927298237223</v>
      </c>
    </row>
    <row r="975" spans="1:9" ht="13.5" x14ac:dyDescent="0.25">
      <c r="A975" s="3">
        <f>TITRES_STAT!B978</f>
        <v>43731</v>
      </c>
      <c r="B975" s="6">
        <f>TITRES_STAT!D978</f>
        <v>2.3199999999999998</v>
      </c>
      <c r="C975" s="2">
        <f t="shared" si="135"/>
        <v>4.9999999999999822E-2</v>
      </c>
      <c r="D975" s="2">
        <f t="shared" si="136"/>
        <v>4.9999999999999822E-2</v>
      </c>
      <c r="E975" s="2">
        <f t="shared" si="137"/>
        <v>0</v>
      </c>
      <c r="F975" s="2">
        <f t="shared" si="138"/>
        <v>1.5149569717423655E-2</v>
      </c>
      <c r="G975" s="2">
        <f t="shared" si="138"/>
        <v>5.000207912191734E-3</v>
      </c>
      <c r="H975" s="2">
        <f t="shared" si="130"/>
        <v>3.0297879575137836</v>
      </c>
      <c r="I975" s="2">
        <f t="shared" si="131"/>
        <v>75.184798541684074</v>
      </c>
    </row>
    <row r="976" spans="1:9" ht="13.5" x14ac:dyDescent="0.25">
      <c r="A976" s="3">
        <f>TITRES_STAT!B979</f>
        <v>43732</v>
      </c>
      <c r="B976" s="6">
        <f>TITRES_STAT!D979</f>
        <v>2.3199999999999998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1.4067457594750536E-2</v>
      </c>
      <c r="G976" s="2">
        <f t="shared" si="138"/>
        <v>4.6430502041780383E-3</v>
      </c>
      <c r="H976" s="2">
        <f t="shared" si="130"/>
        <v>3.0297879575137836</v>
      </c>
      <c r="I976" s="2">
        <f t="shared" si="131"/>
        <v>75.184798541684074</v>
      </c>
    </row>
    <row r="977" spans="1:9" ht="13.5" x14ac:dyDescent="0.25">
      <c r="A977" s="3">
        <f>TITRES_STAT!B980</f>
        <v>43733</v>
      </c>
      <c r="B977" s="6">
        <f>TITRES_STAT!D980</f>
        <v>2.2599999999999998</v>
      </c>
      <c r="C977" s="2">
        <f t="shared" si="135"/>
        <v>-6.0000000000000053E-2</v>
      </c>
      <c r="D977" s="2">
        <f t="shared" si="136"/>
        <v>0</v>
      </c>
      <c r="E977" s="2">
        <f t="shared" si="137"/>
        <v>6.0000000000000053E-2</v>
      </c>
      <c r="F977" s="2">
        <f t="shared" si="138"/>
        <v>1.3062639195125498E-2</v>
      </c>
      <c r="G977" s="2">
        <f t="shared" si="138"/>
        <v>8.5971180467367542E-3</v>
      </c>
      <c r="H977" s="2">
        <f t="shared" ref="H977:H1040" si="139">F977/G977</f>
        <v>1.5194207086738494</v>
      </c>
      <c r="I977" s="2">
        <f t="shared" ref="I977:I1040" si="140">IF(G977=0,100,100-(100/(1+H977)))</f>
        <v>60.308336096579474</v>
      </c>
    </row>
    <row r="978" spans="1:9" ht="13.5" x14ac:dyDescent="0.25">
      <c r="A978" s="3">
        <f>TITRES_STAT!B981</f>
        <v>43734</v>
      </c>
      <c r="B978" s="6">
        <f>TITRES_STAT!D981</f>
        <v>2.2999999999999998</v>
      </c>
      <c r="C978" s="2">
        <f t="shared" si="135"/>
        <v>4.0000000000000036E-2</v>
      </c>
      <c r="D978" s="2">
        <f t="shared" si="136"/>
        <v>4.0000000000000036E-2</v>
      </c>
      <c r="E978" s="2">
        <f t="shared" si="137"/>
        <v>0</v>
      </c>
      <c r="F978" s="2">
        <f t="shared" si="138"/>
        <v>1.498673639547368E-2</v>
      </c>
      <c r="G978" s="2">
        <f t="shared" si="138"/>
        <v>7.9830381862555574E-3</v>
      </c>
      <c r="H978" s="2">
        <f t="shared" si="139"/>
        <v>1.8773223985420024</v>
      </c>
      <c r="I978" s="2">
        <f t="shared" si="140"/>
        <v>65.245465697319133</v>
      </c>
    </row>
    <row r="979" spans="1:9" ht="13.5" x14ac:dyDescent="0.25">
      <c r="A979" s="3">
        <f>TITRES_STAT!B982</f>
        <v>43735</v>
      </c>
      <c r="B979" s="6">
        <f>TITRES_STAT!D982</f>
        <v>2.2999999999999998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1.3916255224368417E-2</v>
      </c>
      <c r="G979" s="2">
        <f t="shared" si="138"/>
        <v>7.4128211729515897E-3</v>
      </c>
      <c r="H979" s="2">
        <f t="shared" si="139"/>
        <v>1.8773223985420022</v>
      </c>
      <c r="I979" s="2">
        <f t="shared" si="140"/>
        <v>65.245465697319133</v>
      </c>
    </row>
    <row r="980" spans="1:9" ht="13.5" x14ac:dyDescent="0.25">
      <c r="A980" s="3">
        <f>TITRES_STAT!B983</f>
        <v>43738</v>
      </c>
      <c r="B980" s="6">
        <f>TITRES_STAT!D983</f>
        <v>2.2799999999999998</v>
      </c>
      <c r="C980" s="2">
        <f t="shared" si="135"/>
        <v>-2.0000000000000018E-2</v>
      </c>
      <c r="D980" s="2">
        <f t="shared" si="136"/>
        <v>0</v>
      </c>
      <c r="E980" s="2">
        <f t="shared" si="137"/>
        <v>2.0000000000000018E-2</v>
      </c>
      <c r="F980" s="2">
        <f t="shared" si="138"/>
        <v>1.2922236994056386E-2</v>
      </c>
      <c r="G980" s="2">
        <f t="shared" si="138"/>
        <v>8.3119053748836203E-3</v>
      </c>
      <c r="H980" s="2">
        <f t="shared" si="139"/>
        <v>1.5546660375975849</v>
      </c>
      <c r="I980" s="2">
        <f t="shared" si="140"/>
        <v>60.855940256660595</v>
      </c>
    </row>
    <row r="981" spans="1:9" ht="13.5" x14ac:dyDescent="0.25">
      <c r="A981" s="3">
        <f>TITRES_STAT!B984</f>
        <v>43739</v>
      </c>
      <c r="B981" s="6">
        <f>TITRES_STAT!D984</f>
        <v>2.2799999999999998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1.1999220065909501E-2</v>
      </c>
      <c r="G981" s="2">
        <f t="shared" si="138"/>
        <v>7.7181978481062194E-3</v>
      </c>
      <c r="H981" s="2">
        <f t="shared" si="139"/>
        <v>1.5546660375975847</v>
      </c>
      <c r="I981" s="2">
        <f t="shared" si="140"/>
        <v>60.855940256660595</v>
      </c>
    </row>
    <row r="982" spans="1:9" ht="13.5" x14ac:dyDescent="0.25">
      <c r="A982" s="3">
        <f>TITRES_STAT!B985</f>
        <v>43740</v>
      </c>
      <c r="B982" s="6">
        <f>TITRES_STAT!D985</f>
        <v>2.2200000000000002</v>
      </c>
      <c r="C982" s="2">
        <f t="shared" si="135"/>
        <v>-5.9999999999999609E-2</v>
      </c>
      <c r="D982" s="2">
        <f t="shared" si="136"/>
        <v>0</v>
      </c>
      <c r="E982" s="2">
        <f t="shared" si="137"/>
        <v>5.9999999999999609E-2</v>
      </c>
      <c r="F982" s="2">
        <f t="shared" si="138"/>
        <v>1.1142132918344537E-2</v>
      </c>
      <c r="G982" s="2">
        <f t="shared" si="138"/>
        <v>1.1452612287527175E-2</v>
      </c>
      <c r="H982" s="2">
        <f t="shared" si="139"/>
        <v>0.97289008294458934</v>
      </c>
      <c r="I982" s="2">
        <f t="shared" si="140"/>
        <v>49.312938990119804</v>
      </c>
    </row>
    <row r="983" spans="1:9" ht="13.5" x14ac:dyDescent="0.25">
      <c r="A983" s="3">
        <f>TITRES_STAT!B986</f>
        <v>43741</v>
      </c>
      <c r="B983" s="6">
        <f>TITRES_STAT!D986</f>
        <v>2.2200000000000002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1.0346266281319927E-2</v>
      </c>
      <c r="G983" s="2">
        <f t="shared" si="138"/>
        <v>1.0634568552703805E-2</v>
      </c>
      <c r="H983" s="2">
        <f t="shared" si="139"/>
        <v>0.97289008294458945</v>
      </c>
      <c r="I983" s="2">
        <f t="shared" si="140"/>
        <v>49.312938990119804</v>
      </c>
    </row>
    <row r="984" spans="1:9" ht="13.5" x14ac:dyDescent="0.25">
      <c r="A984" s="3">
        <f>TITRES_STAT!B987</f>
        <v>43742</v>
      </c>
      <c r="B984" s="6">
        <f>TITRES_STAT!D987</f>
        <v>2.2799999999999998</v>
      </c>
      <c r="C984" s="2">
        <f t="shared" si="135"/>
        <v>5.9999999999999609E-2</v>
      </c>
      <c r="D984" s="2">
        <f t="shared" si="136"/>
        <v>5.9999999999999609E-2</v>
      </c>
      <c r="E984" s="2">
        <f t="shared" si="137"/>
        <v>0</v>
      </c>
      <c r="F984" s="2">
        <f t="shared" si="138"/>
        <v>1.3892961546939905E-2</v>
      </c>
      <c r="G984" s="2">
        <f t="shared" si="138"/>
        <v>9.8749565132249632E-3</v>
      </c>
      <c r="H984" s="2">
        <f t="shared" si="139"/>
        <v>1.406888377516788</v>
      </c>
      <c r="I984" s="2">
        <f t="shared" si="140"/>
        <v>58.452580961327733</v>
      </c>
    </row>
    <row r="985" spans="1:9" ht="13.5" x14ac:dyDescent="0.25">
      <c r="A985" s="3">
        <f>TITRES_STAT!B988</f>
        <v>43745</v>
      </c>
      <c r="B985" s="6">
        <f>TITRES_STAT!D988</f>
        <v>2.34</v>
      </c>
      <c r="C985" s="2">
        <f t="shared" si="135"/>
        <v>6.0000000000000053E-2</v>
      </c>
      <c r="D985" s="2">
        <f t="shared" si="136"/>
        <v>6.0000000000000053E-2</v>
      </c>
      <c r="E985" s="2">
        <f t="shared" si="137"/>
        <v>0</v>
      </c>
      <c r="F985" s="2">
        <f t="shared" si="138"/>
        <v>1.7186321436444201E-2</v>
      </c>
      <c r="G985" s="2">
        <f t="shared" si="138"/>
        <v>9.1696024765660373E-3</v>
      </c>
      <c r="H985" s="2">
        <f t="shared" si="139"/>
        <v>1.8742711562868513</v>
      </c>
      <c r="I985" s="2">
        <f t="shared" si="140"/>
        <v>65.208571299450483</v>
      </c>
    </row>
    <row r="986" spans="1:9" ht="13.5" x14ac:dyDescent="0.25">
      <c r="A986" s="3">
        <f>TITRES_STAT!B989</f>
        <v>43746</v>
      </c>
      <c r="B986" s="6">
        <f>TITRES_STAT!D989</f>
        <v>2.48</v>
      </c>
      <c r="C986" s="2">
        <f t="shared" si="135"/>
        <v>0.14000000000000012</v>
      </c>
      <c r="D986" s="2">
        <f t="shared" si="136"/>
        <v>0.14000000000000012</v>
      </c>
      <c r="E986" s="2">
        <f t="shared" si="137"/>
        <v>0</v>
      </c>
      <c r="F986" s="2">
        <f t="shared" si="138"/>
        <v>2.5958727048126767E-2</v>
      </c>
      <c r="G986" s="2">
        <f t="shared" si="138"/>
        <v>8.5146308710970352E-3</v>
      </c>
      <c r="H986" s="2">
        <f t="shared" si="139"/>
        <v>3.0487201901193179</v>
      </c>
      <c r="I986" s="2">
        <f t="shared" si="140"/>
        <v>75.300836979536257</v>
      </c>
    </row>
    <row r="987" spans="1:9" ht="13.5" x14ac:dyDescent="0.25">
      <c r="A987" s="3">
        <f>TITRES_STAT!B990</f>
        <v>43747</v>
      </c>
      <c r="B987" s="6">
        <f>TITRES_STAT!D990</f>
        <v>2.48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2.4104532258974853E-2</v>
      </c>
      <c r="G987" s="2">
        <f t="shared" si="138"/>
        <v>7.9064429517329612E-3</v>
      </c>
      <c r="H987" s="2">
        <f t="shared" si="139"/>
        <v>3.0487201901193179</v>
      </c>
      <c r="I987" s="2">
        <f t="shared" si="140"/>
        <v>75.300836979536257</v>
      </c>
    </row>
    <row r="988" spans="1:9" ht="13.5" x14ac:dyDescent="0.25">
      <c r="A988" s="3">
        <f>TITRES_STAT!B991</f>
        <v>43748</v>
      </c>
      <c r="B988" s="6">
        <f>TITRES_STAT!D991</f>
        <v>2.48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2.2382779954762365E-2</v>
      </c>
      <c r="G988" s="2">
        <f t="shared" si="138"/>
        <v>7.3416970266091787E-3</v>
      </c>
      <c r="H988" s="2">
        <f t="shared" si="139"/>
        <v>3.0487201901193175</v>
      </c>
      <c r="I988" s="2">
        <f t="shared" si="140"/>
        <v>75.300836979536257</v>
      </c>
    </row>
    <row r="989" spans="1:9" ht="13.5" x14ac:dyDescent="0.25">
      <c r="A989" s="3">
        <f>TITRES_STAT!B992</f>
        <v>43749</v>
      </c>
      <c r="B989" s="6">
        <f>TITRES_STAT!D992</f>
        <v>2.5</v>
      </c>
      <c r="C989" s="2">
        <f t="shared" si="135"/>
        <v>2.0000000000000018E-2</v>
      </c>
      <c r="D989" s="2">
        <f t="shared" si="136"/>
        <v>2.0000000000000018E-2</v>
      </c>
      <c r="E989" s="2">
        <f t="shared" si="137"/>
        <v>0</v>
      </c>
      <c r="F989" s="2">
        <f t="shared" ref="F989:G1004" si="141">((F988*13)+D989)/14</f>
        <v>2.2212581386565056E-2</v>
      </c>
      <c r="G989" s="2">
        <f t="shared" si="141"/>
        <v>6.817290096137095E-3</v>
      </c>
      <c r="H989" s="2">
        <f t="shared" si="139"/>
        <v>3.2582714059874682</v>
      </c>
      <c r="I989" s="2">
        <f t="shared" si="140"/>
        <v>76.516292536123444</v>
      </c>
    </row>
    <row r="990" spans="1:9" ht="13.5" x14ac:dyDescent="0.25">
      <c r="A990" s="3">
        <f>TITRES_STAT!B993</f>
        <v>43752</v>
      </c>
      <c r="B990" s="6">
        <f>TITRES_STAT!D993</f>
        <v>2.52</v>
      </c>
      <c r="C990" s="2">
        <f t="shared" si="135"/>
        <v>2.0000000000000018E-2</v>
      </c>
      <c r="D990" s="2">
        <f t="shared" si="136"/>
        <v>2.0000000000000018E-2</v>
      </c>
      <c r="E990" s="2">
        <f t="shared" si="137"/>
        <v>0</v>
      </c>
      <c r="F990" s="2">
        <f t="shared" si="141"/>
        <v>2.2054539858953271E-2</v>
      </c>
      <c r="G990" s="2">
        <f t="shared" si="141"/>
        <v>6.330340803555874E-3</v>
      </c>
      <c r="H990" s="2">
        <f t="shared" si="139"/>
        <v>3.4839419461531698</v>
      </c>
      <c r="I990" s="2">
        <f t="shared" si="140"/>
        <v>77.698194757897951</v>
      </c>
    </row>
    <row r="991" spans="1:9" ht="13.5" x14ac:dyDescent="0.25">
      <c r="A991" s="3">
        <f>TITRES_STAT!B994</f>
        <v>43754</v>
      </c>
      <c r="B991" s="6">
        <f>TITRES_STAT!D994</f>
        <v>2.52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2.0479215583313753E-2</v>
      </c>
      <c r="G991" s="2">
        <f t="shared" si="141"/>
        <v>5.8781736033018828E-3</v>
      </c>
      <c r="H991" s="2">
        <f t="shared" si="139"/>
        <v>3.4839419461531698</v>
      </c>
      <c r="I991" s="2">
        <f t="shared" si="140"/>
        <v>77.698194757897951</v>
      </c>
    </row>
    <row r="992" spans="1:9" ht="13.5" x14ac:dyDescent="0.25">
      <c r="A992" s="3">
        <f>TITRES_STAT!B995</f>
        <v>43755</v>
      </c>
      <c r="B992" s="6">
        <f>TITRES_STAT!D995</f>
        <v>2.54</v>
      </c>
      <c r="C992" s="2">
        <f t="shared" si="135"/>
        <v>2.0000000000000018E-2</v>
      </c>
      <c r="D992" s="2">
        <f t="shared" si="136"/>
        <v>2.0000000000000018E-2</v>
      </c>
      <c r="E992" s="2">
        <f t="shared" si="137"/>
        <v>0</v>
      </c>
      <c r="F992" s="2">
        <f t="shared" si="141"/>
        <v>2.0444985898791346E-2</v>
      </c>
      <c r="G992" s="2">
        <f t="shared" si="141"/>
        <v>5.4583040602088915E-3</v>
      </c>
      <c r="H992" s="2">
        <f t="shared" si="139"/>
        <v>3.7456663595997814</v>
      </c>
      <c r="I992" s="2">
        <f t="shared" si="140"/>
        <v>78.92814361091466</v>
      </c>
    </row>
    <row r="993" spans="1:9" ht="13.5" x14ac:dyDescent="0.25">
      <c r="A993" s="3">
        <f>TITRES_STAT!B996</f>
        <v>43756</v>
      </c>
      <c r="B993" s="6">
        <f>TITRES_STAT!D996</f>
        <v>2.52</v>
      </c>
      <c r="C993" s="2">
        <f t="shared" si="135"/>
        <v>-2.0000000000000018E-2</v>
      </c>
      <c r="D993" s="2">
        <f t="shared" si="136"/>
        <v>0</v>
      </c>
      <c r="E993" s="2">
        <f t="shared" si="137"/>
        <v>2.0000000000000018E-2</v>
      </c>
      <c r="F993" s="2">
        <f t="shared" si="141"/>
        <v>1.8984629763163393E-2</v>
      </c>
      <c r="G993" s="2">
        <f t="shared" si="141"/>
        <v>6.4969966273368289E-3</v>
      </c>
      <c r="H993" s="2">
        <f t="shared" si="139"/>
        <v>2.9220624316293273</v>
      </c>
      <c r="I993" s="2">
        <f t="shared" si="140"/>
        <v>74.503210557396102</v>
      </c>
    </row>
    <row r="994" spans="1:9" ht="13.5" x14ac:dyDescent="0.25">
      <c r="A994" s="3">
        <f>TITRES_STAT!B997</f>
        <v>43759</v>
      </c>
      <c r="B994" s="6">
        <f>TITRES_STAT!D997</f>
        <v>2.57</v>
      </c>
      <c r="C994" s="2">
        <f t="shared" si="135"/>
        <v>4.9999999999999822E-2</v>
      </c>
      <c r="D994" s="2">
        <f t="shared" si="136"/>
        <v>4.9999999999999822E-2</v>
      </c>
      <c r="E994" s="2">
        <f t="shared" si="137"/>
        <v>0</v>
      </c>
      <c r="F994" s="2">
        <f t="shared" si="141"/>
        <v>2.120001335150885E-2</v>
      </c>
      <c r="G994" s="2">
        <f t="shared" si="141"/>
        <v>6.0329254396699122E-3</v>
      </c>
      <c r="H994" s="2">
        <f t="shared" si="139"/>
        <v>3.5140519410544537</v>
      </c>
      <c r="I994" s="2">
        <f t="shared" si="140"/>
        <v>77.846954065698981</v>
      </c>
    </row>
    <row r="995" spans="1:9" ht="13.5" x14ac:dyDescent="0.25">
      <c r="A995" s="3">
        <f>TITRES_STAT!B998</f>
        <v>43760</v>
      </c>
      <c r="B995" s="6">
        <f>TITRES_STAT!D998</f>
        <v>2.68</v>
      </c>
      <c r="C995" s="2">
        <f t="shared" si="135"/>
        <v>0.11000000000000032</v>
      </c>
      <c r="D995" s="2">
        <f t="shared" si="136"/>
        <v>0.11000000000000032</v>
      </c>
      <c r="E995" s="2">
        <f t="shared" si="137"/>
        <v>0</v>
      </c>
      <c r="F995" s="2">
        <f t="shared" si="141"/>
        <v>2.7542869540686809E-2</v>
      </c>
      <c r="G995" s="2">
        <f t="shared" si="141"/>
        <v>5.6020021939792043E-3</v>
      </c>
      <c r="H995" s="2">
        <f t="shared" si="139"/>
        <v>4.9166117018463016</v>
      </c>
      <c r="I995" s="2">
        <f t="shared" si="140"/>
        <v>83.098434536646266</v>
      </c>
    </row>
    <row r="996" spans="1:9" ht="13.5" x14ac:dyDescent="0.25">
      <c r="A996" s="3">
        <f>TITRES_STAT!B999</f>
        <v>43761</v>
      </c>
      <c r="B996" s="6">
        <f>TITRES_STAT!D999</f>
        <v>2.84</v>
      </c>
      <c r="C996" s="2">
        <f t="shared" si="135"/>
        <v>0.1599999999999997</v>
      </c>
      <c r="D996" s="2">
        <f t="shared" si="136"/>
        <v>0.1599999999999997</v>
      </c>
      <c r="E996" s="2">
        <f t="shared" si="137"/>
        <v>0</v>
      </c>
      <c r="F996" s="2">
        <f t="shared" si="141"/>
        <v>3.7004093144923443E-2</v>
      </c>
      <c r="G996" s="2">
        <f t="shared" si="141"/>
        <v>5.2018591801235468E-3</v>
      </c>
      <c r="H996" s="2">
        <f t="shared" si="139"/>
        <v>7.1136283900796746</v>
      </c>
      <c r="I996" s="2">
        <f t="shared" si="140"/>
        <v>87.675057915855817</v>
      </c>
    </row>
    <row r="997" spans="1:9" ht="13.5" x14ac:dyDescent="0.25">
      <c r="A997" s="3">
        <f>TITRES_STAT!B1000</f>
        <v>43762</v>
      </c>
      <c r="B997" s="6">
        <f>TITRES_STAT!D1000</f>
        <v>2.96</v>
      </c>
      <c r="C997" s="2">
        <f t="shared" si="135"/>
        <v>0.12000000000000011</v>
      </c>
      <c r="D997" s="2">
        <f t="shared" si="136"/>
        <v>0.12000000000000011</v>
      </c>
      <c r="E997" s="2">
        <f t="shared" si="137"/>
        <v>0</v>
      </c>
      <c r="F997" s="2">
        <f t="shared" si="141"/>
        <v>4.2932372206000345E-2</v>
      </c>
      <c r="G997" s="2">
        <f t="shared" si="141"/>
        <v>4.8302978101147217E-3</v>
      </c>
      <c r="H997" s="2">
        <f t="shared" si="139"/>
        <v>8.8881418690374048</v>
      </c>
      <c r="I997" s="2">
        <f t="shared" si="140"/>
        <v>89.886876490604521</v>
      </c>
    </row>
    <row r="998" spans="1:9" ht="13.5" x14ac:dyDescent="0.25">
      <c r="A998" s="3">
        <f>TITRES_STAT!B1001</f>
        <v>43763</v>
      </c>
      <c r="B998" s="6">
        <f>TITRES_STAT!D1001</f>
        <v>3.14</v>
      </c>
      <c r="C998" s="2">
        <f t="shared" si="135"/>
        <v>0.18000000000000016</v>
      </c>
      <c r="D998" s="2">
        <f t="shared" si="136"/>
        <v>0.18000000000000016</v>
      </c>
      <c r="E998" s="2">
        <f t="shared" si="137"/>
        <v>0</v>
      </c>
      <c r="F998" s="2">
        <f t="shared" si="141"/>
        <v>5.2722917048428901E-2</v>
      </c>
      <c r="G998" s="2">
        <f t="shared" si="141"/>
        <v>4.48527653796367E-3</v>
      </c>
      <c r="H998" s="2">
        <f t="shared" si="139"/>
        <v>11.754663642738352</v>
      </c>
      <c r="I998" s="2">
        <f t="shared" si="140"/>
        <v>92.159730526729078</v>
      </c>
    </row>
    <row r="999" spans="1:9" ht="13.5" x14ac:dyDescent="0.25">
      <c r="A999" s="3">
        <f>TITRES_STAT!B1002</f>
        <v>43766</v>
      </c>
      <c r="B999" s="6">
        <f>TITRES_STAT!D1002</f>
        <v>3.05</v>
      </c>
      <c r="C999" s="2">
        <f t="shared" si="135"/>
        <v>-9.0000000000000302E-2</v>
      </c>
      <c r="D999" s="2">
        <f t="shared" si="136"/>
        <v>0</v>
      </c>
      <c r="E999" s="2">
        <f t="shared" si="137"/>
        <v>9.0000000000000302E-2</v>
      </c>
      <c r="F999" s="2">
        <f t="shared" si="141"/>
        <v>4.8956994402112548E-2</v>
      </c>
      <c r="G999" s="2">
        <f t="shared" si="141"/>
        <v>1.0593471070966285E-2</v>
      </c>
      <c r="H999" s="2">
        <f t="shared" si="139"/>
        <v>4.621430886453247</v>
      </c>
      <c r="I999" s="2">
        <f t="shared" si="140"/>
        <v>82.210934898980241</v>
      </c>
    </row>
    <row r="1000" spans="1:9" ht="13.5" x14ac:dyDescent="0.25">
      <c r="A1000" s="3">
        <f>TITRES_STAT!B1003</f>
        <v>43767</v>
      </c>
      <c r="B1000" s="6">
        <f>TITRES_STAT!D1003</f>
        <v>3.2</v>
      </c>
      <c r="C1000" s="2">
        <f t="shared" si="135"/>
        <v>0.15000000000000036</v>
      </c>
      <c r="D1000" s="2">
        <f t="shared" si="136"/>
        <v>0.15000000000000036</v>
      </c>
      <c r="E1000" s="2">
        <f t="shared" si="137"/>
        <v>0</v>
      </c>
      <c r="F1000" s="2">
        <f t="shared" si="141"/>
        <v>5.6174351944818825E-2</v>
      </c>
      <c r="G1000" s="2">
        <f t="shared" si="141"/>
        <v>9.8367945658972659E-3</v>
      </c>
      <c r="H1000" s="2">
        <f t="shared" si="139"/>
        <v>5.7106358751830726</v>
      </c>
      <c r="I1000" s="2">
        <f t="shared" si="140"/>
        <v>85.098282508545154</v>
      </c>
    </row>
    <row r="1001" spans="1:9" ht="13.5" x14ac:dyDescent="0.25">
      <c r="A1001" s="3">
        <f>TITRES_STAT!B1004</f>
        <v>43768</v>
      </c>
      <c r="B1001" s="6">
        <f>TITRES_STAT!D1004</f>
        <v>3.11</v>
      </c>
      <c r="C1001" s="2">
        <f t="shared" si="135"/>
        <v>-9.0000000000000302E-2</v>
      </c>
      <c r="D1001" s="2">
        <f t="shared" si="136"/>
        <v>0</v>
      </c>
      <c r="E1001" s="2">
        <f t="shared" si="137"/>
        <v>9.0000000000000302E-2</v>
      </c>
      <c r="F1001" s="2">
        <f t="shared" si="141"/>
        <v>5.2161898234474625E-2</v>
      </c>
      <c r="G1001" s="2">
        <f t="shared" si="141"/>
        <v>1.5562737811190341E-2</v>
      </c>
      <c r="H1001" s="2">
        <f t="shared" si="139"/>
        <v>3.3517173435234362</v>
      </c>
      <c r="I1001" s="2">
        <f t="shared" si="140"/>
        <v>77.020566340590165</v>
      </c>
    </row>
    <row r="1002" spans="1:9" ht="13.5" x14ac:dyDescent="0.25">
      <c r="A1002" s="3">
        <f>TITRES_STAT!B1005</f>
        <v>43769</v>
      </c>
      <c r="B1002" s="6">
        <f>TITRES_STAT!D1005</f>
        <v>3.11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4.8436048360583579E-2</v>
      </c>
      <c r="G1002" s="2">
        <f t="shared" si="141"/>
        <v>1.4451113681819602E-2</v>
      </c>
      <c r="H1002" s="2">
        <f t="shared" si="139"/>
        <v>3.3517173435234362</v>
      </c>
      <c r="I1002" s="2">
        <f t="shared" si="140"/>
        <v>77.020566340590165</v>
      </c>
    </row>
    <row r="1003" spans="1:9" ht="13.5" x14ac:dyDescent="0.25">
      <c r="A1003" s="3">
        <f>TITRES_STAT!B1006</f>
        <v>43770</v>
      </c>
      <c r="B1003" s="6">
        <f>TITRES_STAT!D1006</f>
        <v>2.98</v>
      </c>
      <c r="C1003" s="2">
        <f t="shared" si="135"/>
        <v>-0.12999999999999989</v>
      </c>
      <c r="D1003" s="2">
        <f t="shared" si="136"/>
        <v>0</v>
      </c>
      <c r="E1003" s="2">
        <f t="shared" si="137"/>
        <v>0.12999999999999989</v>
      </c>
      <c r="F1003" s="2">
        <f t="shared" si="141"/>
        <v>4.4976330620541898E-2</v>
      </c>
      <c r="G1003" s="2">
        <f t="shared" si="141"/>
        <v>2.2704605561689625E-2</v>
      </c>
      <c r="H1003" s="2">
        <f t="shared" si="139"/>
        <v>1.98093424254118</v>
      </c>
      <c r="I1003" s="2">
        <f t="shared" si="140"/>
        <v>66.453469998468591</v>
      </c>
    </row>
    <row r="1004" spans="1:9" ht="13.5" x14ac:dyDescent="0.25">
      <c r="A1004" s="3">
        <f>TITRES_STAT!B1007</f>
        <v>43773</v>
      </c>
      <c r="B1004" s="6">
        <f>TITRES_STAT!D1007</f>
        <v>2.9</v>
      </c>
      <c r="C1004" s="2">
        <f t="shared" si="135"/>
        <v>-8.0000000000000071E-2</v>
      </c>
      <c r="D1004" s="2">
        <f t="shared" si="136"/>
        <v>0</v>
      </c>
      <c r="E1004" s="2">
        <f t="shared" si="137"/>
        <v>8.0000000000000071E-2</v>
      </c>
      <c r="F1004" s="2">
        <f t="shared" si="141"/>
        <v>4.176373557621748E-2</v>
      </c>
      <c r="G1004" s="2">
        <f t="shared" si="141"/>
        <v>2.6797133735854656E-2</v>
      </c>
      <c r="H1004" s="2">
        <f t="shared" si="139"/>
        <v>1.5585150258192524</v>
      </c>
      <c r="I1004" s="2">
        <f t="shared" si="140"/>
        <v>60.914827940875831</v>
      </c>
    </row>
    <row r="1005" spans="1:9" ht="13.5" x14ac:dyDescent="0.25">
      <c r="A1005" s="3">
        <f>TITRES_STAT!B1008</f>
        <v>43774</v>
      </c>
      <c r="B1005" s="6">
        <f>TITRES_STAT!D1008</f>
        <v>2.82</v>
      </c>
      <c r="C1005" s="2">
        <f t="shared" si="135"/>
        <v>-8.0000000000000071E-2</v>
      </c>
      <c r="D1005" s="2">
        <f t="shared" si="136"/>
        <v>0</v>
      </c>
      <c r="E1005" s="2">
        <f t="shared" si="137"/>
        <v>8.0000000000000071E-2</v>
      </c>
      <c r="F1005" s="2">
        <f t="shared" ref="F1005:G1020" si="142">((F1004*13)+D1005)/14</f>
        <v>3.8780611606487658E-2</v>
      </c>
      <c r="G1005" s="2">
        <f t="shared" si="142"/>
        <v>3.05973384690079E-2</v>
      </c>
      <c r="H1005" s="2">
        <f t="shared" si="139"/>
        <v>1.267450489060302</v>
      </c>
      <c r="I1005" s="2">
        <f t="shared" si="140"/>
        <v>55.897603726093735</v>
      </c>
    </row>
    <row r="1006" spans="1:9" ht="13.5" x14ac:dyDescent="0.25">
      <c r="A1006" s="3">
        <f>TITRES_STAT!B1009</f>
        <v>43775</v>
      </c>
      <c r="B1006" s="6">
        <f>TITRES_STAT!D1009</f>
        <v>2.74</v>
      </c>
      <c r="C1006" s="2">
        <f t="shared" si="135"/>
        <v>-7.9999999999999627E-2</v>
      </c>
      <c r="D1006" s="2">
        <f t="shared" si="136"/>
        <v>0</v>
      </c>
      <c r="E1006" s="2">
        <f t="shared" si="137"/>
        <v>7.9999999999999627E-2</v>
      </c>
      <c r="F1006" s="2">
        <f t="shared" si="142"/>
        <v>3.6010567920309974E-2</v>
      </c>
      <c r="G1006" s="2">
        <f t="shared" si="142"/>
        <v>3.4126100006935882E-2</v>
      </c>
      <c r="H1006" s="2">
        <f t="shared" si="139"/>
        <v>1.0552207229361423</v>
      </c>
      <c r="I1006" s="2">
        <f t="shared" si="140"/>
        <v>51.343425606794497</v>
      </c>
    </row>
    <row r="1007" spans="1:9" ht="13.5" x14ac:dyDescent="0.25">
      <c r="A1007" s="3">
        <f>TITRES_STAT!B1010</f>
        <v>43776</v>
      </c>
      <c r="B1007" s="6">
        <f>TITRES_STAT!D1010</f>
        <v>2.9</v>
      </c>
      <c r="C1007" s="2">
        <f t="shared" si="135"/>
        <v>0.1599999999999997</v>
      </c>
      <c r="D1007" s="2">
        <f t="shared" si="136"/>
        <v>0.1599999999999997</v>
      </c>
      <c r="E1007" s="2">
        <f t="shared" si="137"/>
        <v>0</v>
      </c>
      <c r="F1007" s="2">
        <f t="shared" si="142"/>
        <v>4.4866955926002094E-2</v>
      </c>
      <c r="G1007" s="2">
        <f t="shared" si="142"/>
        <v>3.1688521435011892E-2</v>
      </c>
      <c r="H1007" s="2">
        <f t="shared" si="139"/>
        <v>1.415874073456443</v>
      </c>
      <c r="I1007" s="2">
        <f t="shared" si="140"/>
        <v>58.607114046748372</v>
      </c>
    </row>
    <row r="1008" spans="1:9" ht="13.5" x14ac:dyDescent="0.25">
      <c r="A1008" s="3">
        <f>TITRES_STAT!B1011</f>
        <v>43777</v>
      </c>
      <c r="B1008" s="6">
        <f>TITRES_STAT!D1011</f>
        <v>3.06</v>
      </c>
      <c r="C1008" s="2">
        <f t="shared" si="135"/>
        <v>0.16000000000000014</v>
      </c>
      <c r="D1008" s="2">
        <f t="shared" si="136"/>
        <v>0.16000000000000014</v>
      </c>
      <c r="E1008" s="2">
        <f t="shared" si="137"/>
        <v>0</v>
      </c>
      <c r="F1008" s="2">
        <f t="shared" si="142"/>
        <v>5.3090744788430524E-2</v>
      </c>
      <c r="G1008" s="2">
        <f t="shared" si="142"/>
        <v>2.9425055618225331E-2</v>
      </c>
      <c r="H1008" s="2">
        <f t="shared" si="139"/>
        <v>1.8042699894013832</v>
      </c>
      <c r="I1008" s="2">
        <f t="shared" si="140"/>
        <v>64.340095505088442</v>
      </c>
    </row>
    <row r="1009" spans="1:9" ht="13.5" x14ac:dyDescent="0.25">
      <c r="A1009" s="3">
        <f>TITRES_STAT!B1012</f>
        <v>43780</v>
      </c>
      <c r="B1009" s="6">
        <f>TITRES_STAT!D1012</f>
        <v>3.16</v>
      </c>
      <c r="C1009" s="2">
        <f t="shared" si="135"/>
        <v>0.10000000000000009</v>
      </c>
      <c r="D1009" s="2">
        <f t="shared" si="136"/>
        <v>0.10000000000000009</v>
      </c>
      <c r="E1009" s="2">
        <f t="shared" si="137"/>
        <v>0</v>
      </c>
      <c r="F1009" s="2">
        <f t="shared" si="142"/>
        <v>5.6441405874971207E-2</v>
      </c>
      <c r="G1009" s="2">
        <f t="shared" si="142"/>
        <v>2.7323265931209234E-2</v>
      </c>
      <c r="H1009" s="2">
        <f t="shared" si="139"/>
        <v>2.0656903174412466</v>
      </c>
      <c r="I1009" s="2">
        <f t="shared" si="140"/>
        <v>67.380919256233227</v>
      </c>
    </row>
    <row r="1010" spans="1:9" ht="13.5" x14ac:dyDescent="0.25">
      <c r="A1010" s="3">
        <f>TITRES_STAT!B1013</f>
        <v>43781</v>
      </c>
      <c r="B1010" s="6">
        <f>TITRES_STAT!D1013</f>
        <v>3.35</v>
      </c>
      <c r="C1010" s="2">
        <f t="shared" si="135"/>
        <v>0.18999999999999995</v>
      </c>
      <c r="D1010" s="2">
        <f t="shared" si="136"/>
        <v>0.18999999999999995</v>
      </c>
      <c r="E1010" s="2">
        <f t="shared" si="137"/>
        <v>0</v>
      </c>
      <c r="F1010" s="2">
        <f t="shared" si="142"/>
        <v>6.5981305455330402E-2</v>
      </c>
      <c r="G1010" s="2">
        <f t="shared" si="142"/>
        <v>2.5371604078980006E-2</v>
      </c>
      <c r="H1010" s="2">
        <f t="shared" si="139"/>
        <v>2.6005965271228133</v>
      </c>
      <c r="I1010" s="2">
        <f t="shared" si="140"/>
        <v>72.226824292387846</v>
      </c>
    </row>
    <row r="1011" spans="1:9" ht="13.5" x14ac:dyDescent="0.25">
      <c r="A1011" s="3">
        <f>TITRES_STAT!B1014</f>
        <v>43782</v>
      </c>
      <c r="B1011" s="6">
        <f>TITRES_STAT!D1014</f>
        <v>3.55</v>
      </c>
      <c r="C1011" s="2">
        <f t="shared" si="135"/>
        <v>0.19999999999999973</v>
      </c>
      <c r="D1011" s="2">
        <f t="shared" si="136"/>
        <v>0.19999999999999973</v>
      </c>
      <c r="E1011" s="2">
        <f t="shared" si="137"/>
        <v>0</v>
      </c>
      <c r="F1011" s="2">
        <f t="shared" si="142"/>
        <v>7.555406935137822E-2</v>
      </c>
      <c r="G1011" s="2">
        <f t="shared" si="142"/>
        <v>2.3559346644767148E-2</v>
      </c>
      <c r="H1011" s="2">
        <f t="shared" si="139"/>
        <v>3.2069679389075847</v>
      </c>
      <c r="I1011" s="2">
        <f t="shared" si="140"/>
        <v>76.229911553362868</v>
      </c>
    </row>
    <row r="1012" spans="1:9" ht="13.5" x14ac:dyDescent="0.25">
      <c r="A1012" s="3">
        <f>TITRES_STAT!B1015</f>
        <v>43783</v>
      </c>
      <c r="B1012" s="6">
        <f>TITRES_STAT!D1015</f>
        <v>3.4</v>
      </c>
      <c r="C1012" s="2">
        <f t="shared" si="135"/>
        <v>-0.14999999999999991</v>
      </c>
      <c r="D1012" s="2">
        <f t="shared" si="136"/>
        <v>0</v>
      </c>
      <c r="E1012" s="2">
        <f t="shared" si="137"/>
        <v>0.14999999999999991</v>
      </c>
      <c r="F1012" s="2">
        <f t="shared" si="142"/>
        <v>7.015735011199406E-2</v>
      </c>
      <c r="G1012" s="2">
        <f t="shared" si="142"/>
        <v>3.2590821884426628E-2</v>
      </c>
      <c r="H1012" s="2">
        <f t="shared" si="139"/>
        <v>2.1526720117947815</v>
      </c>
      <c r="I1012" s="2">
        <f t="shared" si="140"/>
        <v>68.280874247026063</v>
      </c>
    </row>
    <row r="1013" spans="1:9" ht="13.5" x14ac:dyDescent="0.25">
      <c r="A1013" s="3">
        <f>TITRES_STAT!B1016</f>
        <v>43784</v>
      </c>
      <c r="B1013" s="6">
        <f>TITRES_STAT!D1016</f>
        <v>3.5</v>
      </c>
      <c r="C1013" s="2">
        <f t="shared" si="135"/>
        <v>0.10000000000000009</v>
      </c>
      <c r="D1013" s="2">
        <f t="shared" si="136"/>
        <v>0.10000000000000009</v>
      </c>
      <c r="E1013" s="2">
        <f t="shared" si="137"/>
        <v>0</v>
      </c>
      <c r="F1013" s="2">
        <f t="shared" si="142"/>
        <v>7.2288967961137346E-2</v>
      </c>
      <c r="G1013" s="2">
        <f t="shared" si="142"/>
        <v>3.0262906035539012E-2</v>
      </c>
      <c r="H1013" s="2">
        <f t="shared" si="139"/>
        <v>2.3886988208021185</v>
      </c>
      <c r="I1013" s="2">
        <f t="shared" si="140"/>
        <v>70.490148199027729</v>
      </c>
    </row>
    <row r="1014" spans="1:9" ht="13.5" x14ac:dyDescent="0.25">
      <c r="A1014" s="3">
        <f>TITRES_STAT!B1017</f>
        <v>43787</v>
      </c>
      <c r="B1014" s="6">
        <f>TITRES_STAT!D1017</f>
        <v>3.4</v>
      </c>
      <c r="C1014" s="2">
        <f t="shared" si="135"/>
        <v>-0.10000000000000009</v>
      </c>
      <c r="D1014" s="2">
        <f t="shared" si="136"/>
        <v>0</v>
      </c>
      <c r="E1014" s="2">
        <f t="shared" si="137"/>
        <v>0.10000000000000009</v>
      </c>
      <c r="F1014" s="2">
        <f t="shared" si="142"/>
        <v>6.7125470249627534E-2</v>
      </c>
      <c r="G1014" s="2">
        <f t="shared" si="142"/>
        <v>3.5244127033000519E-2</v>
      </c>
      <c r="H1014" s="2">
        <f t="shared" si="139"/>
        <v>1.904585980716027</v>
      </c>
      <c r="I1014" s="2">
        <f t="shared" si="140"/>
        <v>65.57168537481256</v>
      </c>
    </row>
    <row r="1015" spans="1:9" ht="13.5" x14ac:dyDescent="0.25">
      <c r="A1015" s="3">
        <f>TITRES_STAT!B1018</f>
        <v>43788</v>
      </c>
      <c r="B1015" s="6">
        <f>TITRES_STAT!D1018</f>
        <v>3.4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6.2330793803225572E-2</v>
      </c>
      <c r="G1015" s="2">
        <f t="shared" si="142"/>
        <v>3.2726689387786195E-2</v>
      </c>
      <c r="H1015" s="2">
        <f t="shared" si="139"/>
        <v>1.9045859807160272</v>
      </c>
      <c r="I1015" s="2">
        <f t="shared" si="140"/>
        <v>65.571685374812574</v>
      </c>
    </row>
    <row r="1016" spans="1:9" ht="13.5" x14ac:dyDescent="0.25">
      <c r="A1016" s="3">
        <f>TITRES_STAT!B1019</f>
        <v>43789</v>
      </c>
      <c r="B1016" s="6">
        <f>TITRES_STAT!D1019</f>
        <v>3.48</v>
      </c>
      <c r="C1016" s="2">
        <f t="shared" si="135"/>
        <v>8.0000000000000071E-2</v>
      </c>
      <c r="D1016" s="2">
        <f t="shared" si="136"/>
        <v>8.0000000000000071E-2</v>
      </c>
      <c r="E1016" s="2">
        <f t="shared" si="137"/>
        <v>0</v>
      </c>
      <c r="F1016" s="2">
        <f t="shared" si="142"/>
        <v>6.3592879960138043E-2</v>
      </c>
      <c r="G1016" s="2">
        <f t="shared" si="142"/>
        <v>3.0389068717230041E-2</v>
      </c>
      <c r="H1016" s="2">
        <f t="shared" si="139"/>
        <v>2.092623520380605</v>
      </c>
      <c r="I1016" s="2">
        <f t="shared" si="140"/>
        <v>67.664994028211638</v>
      </c>
    </row>
    <row r="1017" spans="1:9" ht="13.5" x14ac:dyDescent="0.25">
      <c r="A1017" s="3">
        <f>TITRES_STAT!B1020</f>
        <v>43790</v>
      </c>
      <c r="B1017" s="6">
        <f>TITRES_STAT!D1020</f>
        <v>3.47</v>
      </c>
      <c r="C1017" s="2">
        <f t="shared" si="135"/>
        <v>-9.9999999999997868E-3</v>
      </c>
      <c r="D1017" s="2">
        <f t="shared" si="136"/>
        <v>0</v>
      </c>
      <c r="E1017" s="2">
        <f t="shared" si="137"/>
        <v>9.9999999999997868E-3</v>
      </c>
      <c r="F1017" s="2">
        <f t="shared" si="142"/>
        <v>5.9050531391556756E-2</v>
      </c>
      <c r="G1017" s="2">
        <f t="shared" si="142"/>
        <v>2.893270666599931E-2</v>
      </c>
      <c r="H1017" s="2">
        <f t="shared" si="139"/>
        <v>2.0409611887763974</v>
      </c>
      <c r="I1017" s="2">
        <f t="shared" si="140"/>
        <v>67.115660545395727</v>
      </c>
    </row>
    <row r="1018" spans="1:9" ht="13.5" x14ac:dyDescent="0.25">
      <c r="A1018" s="3">
        <f>TITRES_STAT!B1021</f>
        <v>43791</v>
      </c>
      <c r="B1018" s="6">
        <f>TITRES_STAT!D1021</f>
        <v>3.4</v>
      </c>
      <c r="C1018" s="2">
        <f t="shared" si="135"/>
        <v>-7.0000000000000284E-2</v>
      </c>
      <c r="D1018" s="2">
        <f t="shared" si="136"/>
        <v>0</v>
      </c>
      <c r="E1018" s="2">
        <f t="shared" si="137"/>
        <v>7.0000000000000284E-2</v>
      </c>
      <c r="F1018" s="2">
        <f t="shared" si="142"/>
        <v>5.4832636292159842E-2</v>
      </c>
      <c r="G1018" s="2">
        <f t="shared" si="142"/>
        <v>3.1866084761285093E-2</v>
      </c>
      <c r="H1018" s="2">
        <f t="shared" si="139"/>
        <v>1.7207208448393192</v>
      </c>
      <c r="I1018" s="2">
        <f t="shared" si="140"/>
        <v>63.245034789335101</v>
      </c>
    </row>
    <row r="1019" spans="1:9" ht="13.5" x14ac:dyDescent="0.25">
      <c r="A1019" s="3">
        <f>TITRES_STAT!B1022</f>
        <v>43794</v>
      </c>
      <c r="B1019" s="6">
        <f>TITRES_STAT!D1022</f>
        <v>3.35</v>
      </c>
      <c r="C1019" s="2">
        <f t="shared" si="135"/>
        <v>-4.9999999999999822E-2</v>
      </c>
      <c r="D1019" s="2">
        <f t="shared" si="136"/>
        <v>0</v>
      </c>
      <c r="E1019" s="2">
        <f t="shared" si="137"/>
        <v>4.9999999999999822E-2</v>
      </c>
      <c r="F1019" s="2">
        <f t="shared" si="142"/>
        <v>5.0916019414148424E-2</v>
      </c>
      <c r="G1019" s="2">
        <f t="shared" si="142"/>
        <v>3.3161364421193287E-2</v>
      </c>
      <c r="H1019" s="2">
        <f t="shared" si="139"/>
        <v>1.5354018238648894</v>
      </c>
      <c r="I1019" s="2">
        <f t="shared" si="140"/>
        <v>60.558520129340664</v>
      </c>
    </row>
    <row r="1020" spans="1:9" ht="13.5" x14ac:dyDescent="0.25">
      <c r="A1020" s="3">
        <f>TITRES_STAT!B1023</f>
        <v>43795</v>
      </c>
      <c r="B1020" s="6">
        <f>TITRES_STAT!D1023</f>
        <v>3.49</v>
      </c>
      <c r="C1020" s="2">
        <f t="shared" si="135"/>
        <v>0.14000000000000012</v>
      </c>
      <c r="D1020" s="2">
        <f t="shared" si="136"/>
        <v>0.14000000000000012</v>
      </c>
      <c r="E1020" s="2">
        <f t="shared" si="137"/>
        <v>0</v>
      </c>
      <c r="F1020" s="2">
        <f t="shared" si="142"/>
        <v>5.7279160884566402E-2</v>
      </c>
      <c r="G1020" s="2">
        <f t="shared" si="142"/>
        <v>3.0792695533965193E-2</v>
      </c>
      <c r="H1020" s="2">
        <f t="shared" si="139"/>
        <v>1.860154166152356</v>
      </c>
      <c r="I1020" s="2">
        <f t="shared" si="140"/>
        <v>65.036849697327412</v>
      </c>
    </row>
    <row r="1021" spans="1:9" ht="13.5" x14ac:dyDescent="0.25">
      <c r="A1021" s="3">
        <f>TITRES_STAT!B1024</f>
        <v>43796</v>
      </c>
      <c r="B1021" s="6">
        <f>TITRES_STAT!D1024</f>
        <v>3.65</v>
      </c>
      <c r="C1021" s="2">
        <f t="shared" si="135"/>
        <v>0.1599999999999997</v>
      </c>
      <c r="D1021" s="2">
        <f t="shared" si="136"/>
        <v>0.1599999999999997</v>
      </c>
      <c r="E1021" s="2">
        <f t="shared" si="137"/>
        <v>0</v>
      </c>
      <c r="F1021" s="2">
        <f t="shared" ref="F1021:G1036" si="143">((F1020*13)+D1021)/14</f>
        <v>6.4616363678525926E-2</v>
      </c>
      <c r="G1021" s="2">
        <f t="shared" si="143"/>
        <v>2.8593217281539109E-2</v>
      </c>
      <c r="H1021" s="2">
        <f t="shared" si="139"/>
        <v>2.2598493566600064</v>
      </c>
      <c r="I1021" s="2">
        <f t="shared" si="140"/>
        <v>69.323735835922633</v>
      </c>
    </row>
    <row r="1022" spans="1:9" ht="13.5" x14ac:dyDescent="0.25">
      <c r="A1022" s="3">
        <f>TITRES_STAT!B1025</f>
        <v>43797</v>
      </c>
      <c r="B1022" s="6">
        <f>TITRES_STAT!D1025</f>
        <v>3.8</v>
      </c>
      <c r="C1022" s="2">
        <f t="shared" si="135"/>
        <v>0.14999999999999991</v>
      </c>
      <c r="D1022" s="2">
        <f t="shared" si="136"/>
        <v>0.14999999999999991</v>
      </c>
      <c r="E1022" s="2">
        <f t="shared" si="137"/>
        <v>0</v>
      </c>
      <c r="F1022" s="2">
        <f t="shared" si="143"/>
        <v>7.0715194844345491E-2</v>
      </c>
      <c r="G1022" s="2">
        <f t="shared" si="143"/>
        <v>2.6550844618572027E-2</v>
      </c>
      <c r="H1022" s="2">
        <f t="shared" si="139"/>
        <v>2.6633877701533075</v>
      </c>
      <c r="I1022" s="2">
        <f t="shared" si="140"/>
        <v>72.702862412019471</v>
      </c>
    </row>
    <row r="1023" spans="1:9" ht="13.5" x14ac:dyDescent="0.25">
      <c r="A1023" s="3">
        <f>TITRES_STAT!B1026</f>
        <v>43798</v>
      </c>
      <c r="B1023" s="6">
        <f>TITRES_STAT!D1026</f>
        <v>3.74</v>
      </c>
      <c r="C1023" s="2">
        <f t="shared" si="135"/>
        <v>-5.9999999999999609E-2</v>
      </c>
      <c r="D1023" s="2">
        <f t="shared" si="136"/>
        <v>0</v>
      </c>
      <c r="E1023" s="2">
        <f t="shared" si="137"/>
        <v>5.9999999999999609E-2</v>
      </c>
      <c r="F1023" s="2">
        <f t="shared" si="143"/>
        <v>6.5664109498320813E-2</v>
      </c>
      <c r="G1023" s="2">
        <f t="shared" si="143"/>
        <v>2.8940070002959711E-2</v>
      </c>
      <c r="H1023" s="2">
        <f t="shared" si="139"/>
        <v>2.2689685785696208</v>
      </c>
      <c r="I1023" s="2">
        <f t="shared" si="140"/>
        <v>69.409311348059433</v>
      </c>
    </row>
    <row r="1024" spans="1:9" ht="13.5" x14ac:dyDescent="0.25">
      <c r="A1024" s="3">
        <f>TITRES_STAT!B1027</f>
        <v>43801</v>
      </c>
      <c r="B1024" s="6">
        <f>TITRES_STAT!D1027</f>
        <v>3.75</v>
      </c>
      <c r="C1024" s="2">
        <f t="shared" si="135"/>
        <v>9.9999999999997868E-3</v>
      </c>
      <c r="D1024" s="2">
        <f t="shared" si="136"/>
        <v>9.9999999999997868E-3</v>
      </c>
      <c r="E1024" s="2">
        <f t="shared" si="137"/>
        <v>0</v>
      </c>
      <c r="F1024" s="2">
        <f t="shared" si="143"/>
        <v>6.1688101677012171E-2</v>
      </c>
      <c r="G1024" s="2">
        <f t="shared" si="143"/>
        <v>2.6872922145605445E-2</v>
      </c>
      <c r="H1024" s="2">
        <f t="shared" si="139"/>
        <v>2.2955487067155476</v>
      </c>
      <c r="I1024" s="2">
        <f t="shared" si="140"/>
        <v>69.656039433972353</v>
      </c>
    </row>
    <row r="1025" spans="1:9" ht="13.5" x14ac:dyDescent="0.25">
      <c r="A1025" s="3">
        <f>TITRES_STAT!B1028</f>
        <v>43802</v>
      </c>
      <c r="B1025" s="6">
        <f>TITRES_STAT!D1028</f>
        <v>3.68</v>
      </c>
      <c r="C1025" s="2">
        <f t="shared" si="135"/>
        <v>-6.999999999999984E-2</v>
      </c>
      <c r="D1025" s="2">
        <f t="shared" si="136"/>
        <v>0</v>
      </c>
      <c r="E1025" s="2">
        <f t="shared" si="137"/>
        <v>6.999999999999984E-2</v>
      </c>
      <c r="F1025" s="2">
        <f t="shared" si="143"/>
        <v>5.7281808700082724E-2</v>
      </c>
      <c r="G1025" s="2">
        <f t="shared" si="143"/>
        <v>2.9953427706633617E-2</v>
      </c>
      <c r="H1025" s="2">
        <f t="shared" si="139"/>
        <v>1.9123623934163916</v>
      </c>
      <c r="I1025" s="2">
        <f t="shared" si="140"/>
        <v>65.663613763844324</v>
      </c>
    </row>
    <row r="1026" spans="1:9" ht="13.5" x14ac:dyDescent="0.25">
      <c r="A1026" s="3">
        <f>TITRES_STAT!B1029</f>
        <v>43803</v>
      </c>
      <c r="B1026" s="6">
        <f>TITRES_STAT!D1029</f>
        <v>3.52</v>
      </c>
      <c r="C1026" s="2">
        <f t="shared" si="135"/>
        <v>-0.16000000000000014</v>
      </c>
      <c r="D1026" s="2">
        <f t="shared" si="136"/>
        <v>0</v>
      </c>
      <c r="E1026" s="2">
        <f t="shared" si="137"/>
        <v>0.16000000000000014</v>
      </c>
      <c r="F1026" s="2">
        <f t="shared" si="143"/>
        <v>5.3190250935791099E-2</v>
      </c>
      <c r="G1026" s="2">
        <f t="shared" si="143"/>
        <v>3.9242468584731224E-2</v>
      </c>
      <c r="H1026" s="2">
        <f t="shared" si="139"/>
        <v>1.3554257123489624</v>
      </c>
      <c r="I1026" s="2">
        <f t="shared" si="140"/>
        <v>57.544829592492476</v>
      </c>
    </row>
    <row r="1027" spans="1:9" ht="13.5" x14ac:dyDescent="0.25">
      <c r="A1027" s="3">
        <f>TITRES_STAT!B1030</f>
        <v>43804</v>
      </c>
      <c r="B1027" s="6">
        <f>TITRES_STAT!D1030</f>
        <v>3.53</v>
      </c>
      <c r="C1027" s="2">
        <f t="shared" ref="C1027:C1090" si="144">B1027-B1026</f>
        <v>9.9999999999997868E-3</v>
      </c>
      <c r="D1027" s="2">
        <f t="shared" ref="D1027:D1090" si="145">IF(C1027&gt;0,C1027,0)</f>
        <v>9.9999999999997868E-3</v>
      </c>
      <c r="E1027" s="2">
        <f t="shared" ref="E1027:E1090" si="146">IF(C1027&lt;0,-C1027,0)</f>
        <v>0</v>
      </c>
      <c r="F1027" s="2">
        <f t="shared" si="143"/>
        <v>5.0105233011806007E-2</v>
      </c>
      <c r="G1027" s="2">
        <f t="shared" si="143"/>
        <v>3.6439435114393279E-2</v>
      </c>
      <c r="H1027" s="2">
        <f t="shared" si="139"/>
        <v>1.37502770980154</v>
      </c>
      <c r="I1027" s="2">
        <f t="shared" si="140"/>
        <v>57.895228090473054</v>
      </c>
    </row>
    <row r="1028" spans="1:9" ht="13.5" x14ac:dyDescent="0.25">
      <c r="A1028" s="3">
        <f>TITRES_STAT!B1031</f>
        <v>43805</v>
      </c>
      <c r="B1028" s="6">
        <f>TITRES_STAT!D1031</f>
        <v>3.61</v>
      </c>
      <c r="C1028" s="2">
        <f t="shared" si="144"/>
        <v>8.0000000000000071E-2</v>
      </c>
      <c r="D1028" s="2">
        <f t="shared" si="145"/>
        <v>8.0000000000000071E-2</v>
      </c>
      <c r="E1028" s="2">
        <f t="shared" si="146"/>
        <v>0</v>
      </c>
      <c r="F1028" s="2">
        <f t="shared" si="143"/>
        <v>5.2240573510962729E-2</v>
      </c>
      <c r="G1028" s="2">
        <f t="shared" si="143"/>
        <v>3.3836618320508043E-2</v>
      </c>
      <c r="H1028" s="2">
        <f t="shared" si="139"/>
        <v>1.5439064570852883</v>
      </c>
      <c r="I1028" s="2">
        <f t="shared" si="140"/>
        <v>60.690378484051571</v>
      </c>
    </row>
    <row r="1029" spans="1:9" ht="13.5" x14ac:dyDescent="0.25">
      <c r="A1029" s="3">
        <f>TITRES_STAT!B1032</f>
        <v>43808</v>
      </c>
      <c r="B1029" s="6">
        <f>TITRES_STAT!D1032</f>
        <v>3.62</v>
      </c>
      <c r="C1029" s="2">
        <f t="shared" si="144"/>
        <v>1.0000000000000231E-2</v>
      </c>
      <c r="D1029" s="2">
        <f t="shared" si="145"/>
        <v>1.0000000000000231E-2</v>
      </c>
      <c r="E1029" s="2">
        <f t="shared" si="146"/>
        <v>0</v>
      </c>
      <c r="F1029" s="2">
        <f t="shared" si="143"/>
        <v>4.9223389688751125E-2</v>
      </c>
      <c r="G1029" s="2">
        <f t="shared" si="143"/>
        <v>3.1419717011900321E-2</v>
      </c>
      <c r="H1029" s="2">
        <f t="shared" si="139"/>
        <v>1.5666401346042551</v>
      </c>
      <c r="I1029" s="2">
        <f t="shared" si="140"/>
        <v>61.038558288024753</v>
      </c>
    </row>
    <row r="1030" spans="1:9" ht="13.5" x14ac:dyDescent="0.25">
      <c r="A1030" s="3">
        <f>TITRES_STAT!B1033</f>
        <v>43809</v>
      </c>
      <c r="B1030" s="6">
        <f>TITRES_STAT!D1033</f>
        <v>3.53</v>
      </c>
      <c r="C1030" s="2">
        <f t="shared" si="144"/>
        <v>-9.0000000000000302E-2</v>
      </c>
      <c r="D1030" s="2">
        <f t="shared" si="145"/>
        <v>0</v>
      </c>
      <c r="E1030" s="2">
        <f t="shared" si="146"/>
        <v>9.0000000000000302E-2</v>
      </c>
      <c r="F1030" s="2">
        <f t="shared" si="143"/>
        <v>4.5707433282411759E-2</v>
      </c>
      <c r="G1030" s="2">
        <f t="shared" si="143"/>
        <v>3.5604022939621748E-2</v>
      </c>
      <c r="H1030" s="2">
        <f t="shared" si="139"/>
        <v>1.2837715940112624</v>
      </c>
      <c r="I1030" s="2">
        <f t="shared" si="140"/>
        <v>56.212784035745891</v>
      </c>
    </row>
    <row r="1031" spans="1:9" ht="13.5" x14ac:dyDescent="0.25">
      <c r="A1031" s="3">
        <f>TITRES_STAT!B1034</f>
        <v>43810</v>
      </c>
      <c r="B1031" s="6">
        <f>TITRES_STAT!D1034</f>
        <v>3.74</v>
      </c>
      <c r="C1031" s="2">
        <f t="shared" si="144"/>
        <v>0.21000000000000041</v>
      </c>
      <c r="D1031" s="2">
        <f t="shared" si="145"/>
        <v>0.21000000000000041</v>
      </c>
      <c r="E1031" s="2">
        <f t="shared" si="146"/>
        <v>0</v>
      </c>
      <c r="F1031" s="2">
        <f t="shared" si="143"/>
        <v>5.7442616619382381E-2</v>
      </c>
      <c r="G1031" s="2">
        <f t="shared" si="143"/>
        <v>3.3060878443934481E-2</v>
      </c>
      <c r="H1031" s="2">
        <f t="shared" si="139"/>
        <v>1.7374800465993394</v>
      </c>
      <c r="I1031" s="2">
        <f t="shared" si="140"/>
        <v>63.470053371082663</v>
      </c>
    </row>
    <row r="1032" spans="1:9" ht="13.5" x14ac:dyDescent="0.25">
      <c r="A1032" s="3">
        <f>TITRES_STAT!B1035</f>
        <v>43811</v>
      </c>
      <c r="B1032" s="6">
        <f>TITRES_STAT!D1035</f>
        <v>3.74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5.3339572575140784E-2</v>
      </c>
      <c r="G1032" s="2">
        <f t="shared" si="143"/>
        <v>3.0699387126510592E-2</v>
      </c>
      <c r="H1032" s="2">
        <f t="shared" si="139"/>
        <v>1.7374800465993394</v>
      </c>
      <c r="I1032" s="2">
        <f t="shared" si="140"/>
        <v>63.470053371082663</v>
      </c>
    </row>
    <row r="1033" spans="1:9" ht="13.5" x14ac:dyDescent="0.25">
      <c r="A1033" s="3">
        <f>TITRES_STAT!B1036</f>
        <v>43812</v>
      </c>
      <c r="B1033" s="6">
        <f>TITRES_STAT!D1036</f>
        <v>3.93</v>
      </c>
      <c r="C1033" s="2">
        <f t="shared" si="144"/>
        <v>0.18999999999999995</v>
      </c>
      <c r="D1033" s="2">
        <f t="shared" si="145"/>
        <v>0.18999999999999995</v>
      </c>
      <c r="E1033" s="2">
        <f t="shared" si="146"/>
        <v>0</v>
      </c>
      <c r="F1033" s="2">
        <f t="shared" si="143"/>
        <v>6.3101031676916441E-2</v>
      </c>
      <c r="G1033" s="2">
        <f t="shared" si="143"/>
        <v>2.8506573760331267E-2</v>
      </c>
      <c r="H1033" s="2">
        <f t="shared" si="139"/>
        <v>2.213560710853494</v>
      </c>
      <c r="I1033" s="2">
        <f t="shared" si="140"/>
        <v>68.881869988558307</v>
      </c>
    </row>
    <row r="1034" spans="1:9" ht="13.5" x14ac:dyDescent="0.25">
      <c r="A1034" s="3">
        <f>TITRES_STAT!B1037</f>
        <v>43815</v>
      </c>
      <c r="B1034" s="6">
        <f>TITRES_STAT!D1037</f>
        <v>3.82</v>
      </c>
      <c r="C1034" s="2">
        <f t="shared" si="144"/>
        <v>-0.11000000000000032</v>
      </c>
      <c r="D1034" s="2">
        <f t="shared" si="145"/>
        <v>0</v>
      </c>
      <c r="E1034" s="2">
        <f t="shared" si="146"/>
        <v>0.11000000000000032</v>
      </c>
      <c r="F1034" s="2">
        <f t="shared" si="143"/>
        <v>5.859381512856527E-2</v>
      </c>
      <c r="G1034" s="2">
        <f t="shared" si="143"/>
        <v>3.4327532777450487E-2</v>
      </c>
      <c r="H1034" s="2">
        <f t="shared" si="139"/>
        <v>1.7069043530869521</v>
      </c>
      <c r="I1034" s="2">
        <f t="shared" si="140"/>
        <v>63.057431310433984</v>
      </c>
    </row>
    <row r="1035" spans="1:9" ht="13.5" x14ac:dyDescent="0.25">
      <c r="A1035" s="3">
        <f>TITRES_STAT!B1038</f>
        <v>43816</v>
      </c>
      <c r="B1035" s="6">
        <f>TITRES_STAT!D1038</f>
        <v>3.6</v>
      </c>
      <c r="C1035" s="2">
        <f t="shared" si="144"/>
        <v>-0.21999999999999975</v>
      </c>
      <c r="D1035" s="2">
        <f t="shared" si="145"/>
        <v>0</v>
      </c>
      <c r="E1035" s="2">
        <f t="shared" si="146"/>
        <v>0.21999999999999975</v>
      </c>
      <c r="F1035" s="2">
        <f t="shared" si="143"/>
        <v>5.4408542619382036E-2</v>
      </c>
      <c r="G1035" s="2">
        <f t="shared" si="143"/>
        <v>4.7589851864775434E-2</v>
      </c>
      <c r="H1035" s="2">
        <f t="shared" si="139"/>
        <v>1.1432803525840263</v>
      </c>
      <c r="I1035" s="2">
        <f t="shared" si="140"/>
        <v>53.342548080825772</v>
      </c>
    </row>
    <row r="1036" spans="1:9" ht="13.5" x14ac:dyDescent="0.25">
      <c r="A1036" s="3">
        <f>TITRES_STAT!B1039</f>
        <v>43817</v>
      </c>
      <c r="B1036" s="6">
        <f>TITRES_STAT!D1039</f>
        <v>3.57</v>
      </c>
      <c r="C1036" s="2">
        <f t="shared" si="144"/>
        <v>-3.0000000000000249E-2</v>
      </c>
      <c r="D1036" s="2">
        <f t="shared" si="145"/>
        <v>0</v>
      </c>
      <c r="E1036" s="2">
        <f t="shared" si="146"/>
        <v>3.0000000000000249E-2</v>
      </c>
      <c r="F1036" s="2">
        <f t="shared" si="143"/>
        <v>5.0522218146569035E-2</v>
      </c>
      <c r="G1036" s="2">
        <f t="shared" si="143"/>
        <v>4.6333433874434352E-2</v>
      </c>
      <c r="H1036" s="2">
        <f t="shared" si="139"/>
        <v>1.0904052197703817</v>
      </c>
      <c r="I1036" s="2">
        <f t="shared" si="140"/>
        <v>52.162385046577533</v>
      </c>
    </row>
    <row r="1037" spans="1:9" ht="13.5" x14ac:dyDescent="0.25">
      <c r="A1037" s="3">
        <f>TITRES_STAT!B1040</f>
        <v>43818</v>
      </c>
      <c r="B1037" s="6">
        <f>TITRES_STAT!D1040</f>
        <v>3.78</v>
      </c>
      <c r="C1037" s="2">
        <f t="shared" si="144"/>
        <v>0.20999999999999996</v>
      </c>
      <c r="D1037" s="2">
        <f t="shared" si="145"/>
        <v>0.20999999999999996</v>
      </c>
      <c r="E1037" s="2">
        <f t="shared" si="146"/>
        <v>0</v>
      </c>
      <c r="F1037" s="2">
        <f t="shared" ref="F1037:G1052" si="147">((F1036*13)+D1037)/14</f>
        <v>6.1913488278956964E-2</v>
      </c>
      <c r="G1037" s="2">
        <f t="shared" si="147"/>
        <v>4.3023902883403332E-2</v>
      </c>
      <c r="H1037" s="2">
        <f t="shared" si="139"/>
        <v>1.4390486248247918</v>
      </c>
      <c r="I1037" s="2">
        <f t="shared" si="140"/>
        <v>59.000407379256956</v>
      </c>
    </row>
    <row r="1038" spans="1:9" ht="13.5" x14ac:dyDescent="0.25">
      <c r="A1038" s="3">
        <f>TITRES_STAT!B1041</f>
        <v>43819</v>
      </c>
      <c r="B1038" s="6">
        <f>TITRES_STAT!D1041</f>
        <v>3.74</v>
      </c>
      <c r="C1038" s="2">
        <f t="shared" si="144"/>
        <v>-3.9999999999999591E-2</v>
      </c>
      <c r="D1038" s="2">
        <f t="shared" si="145"/>
        <v>0</v>
      </c>
      <c r="E1038" s="2">
        <f t="shared" si="146"/>
        <v>3.9999999999999591E-2</v>
      </c>
      <c r="F1038" s="2">
        <f t="shared" si="147"/>
        <v>5.7491096259031468E-2</v>
      </c>
      <c r="G1038" s="2">
        <f t="shared" si="147"/>
        <v>4.2807909820303067E-2</v>
      </c>
      <c r="H1038" s="2">
        <f t="shared" si="139"/>
        <v>1.3430017139440995</v>
      </c>
      <c r="I1038" s="2">
        <f t="shared" si="140"/>
        <v>57.319706850890569</v>
      </c>
    </row>
    <row r="1039" spans="1:9" ht="13.5" x14ac:dyDescent="0.25">
      <c r="A1039" s="3">
        <f>TITRES_STAT!B1042</f>
        <v>43822</v>
      </c>
      <c r="B1039" s="6">
        <f>TITRES_STAT!D1042</f>
        <v>3.84</v>
      </c>
      <c r="C1039" s="2">
        <f t="shared" si="144"/>
        <v>9.9999999999999645E-2</v>
      </c>
      <c r="D1039" s="2">
        <f t="shared" si="145"/>
        <v>9.9999999999999645E-2</v>
      </c>
      <c r="E1039" s="2">
        <f t="shared" si="146"/>
        <v>0</v>
      </c>
      <c r="F1039" s="2">
        <f t="shared" si="147"/>
        <v>6.0527446526243478E-2</v>
      </c>
      <c r="G1039" s="2">
        <f t="shared" si="147"/>
        <v>3.9750201975995707E-2</v>
      </c>
      <c r="H1039" s="2">
        <f t="shared" si="139"/>
        <v>1.5226953202098119</v>
      </c>
      <c r="I1039" s="2">
        <f t="shared" si="140"/>
        <v>60.359858283764915</v>
      </c>
    </row>
    <row r="1040" spans="1:9" ht="13.5" x14ac:dyDescent="0.25">
      <c r="A1040" s="3">
        <f>TITRES_STAT!B1043</f>
        <v>43823</v>
      </c>
      <c r="B1040" s="6">
        <f>TITRES_STAT!D1043</f>
        <v>3.8</v>
      </c>
      <c r="C1040" s="2">
        <f t="shared" si="144"/>
        <v>-4.0000000000000036E-2</v>
      </c>
      <c r="D1040" s="2">
        <f t="shared" si="145"/>
        <v>0</v>
      </c>
      <c r="E1040" s="2">
        <f t="shared" si="146"/>
        <v>4.0000000000000036E-2</v>
      </c>
      <c r="F1040" s="2">
        <f t="shared" si="147"/>
        <v>5.620405748865466E-2</v>
      </c>
      <c r="G1040" s="2">
        <f t="shared" si="147"/>
        <v>3.9768044691996018E-2</v>
      </c>
      <c r="H1040" s="2">
        <f t="shared" si="139"/>
        <v>1.4132969806274298</v>
      </c>
      <c r="I1040" s="2">
        <f t="shared" si="140"/>
        <v>58.562911733308042</v>
      </c>
    </row>
    <row r="1041" spans="1:9" ht="13.5" x14ac:dyDescent="0.25">
      <c r="A1041" s="3">
        <f>TITRES_STAT!B1044</f>
        <v>43824</v>
      </c>
      <c r="B1041" s="6">
        <f>TITRES_STAT!D1044</f>
        <v>3.85</v>
      </c>
      <c r="C1041" s="2">
        <f t="shared" si="144"/>
        <v>5.0000000000000266E-2</v>
      </c>
      <c r="D1041" s="2">
        <f t="shared" si="145"/>
        <v>5.0000000000000266E-2</v>
      </c>
      <c r="E1041" s="2">
        <f t="shared" si="146"/>
        <v>0</v>
      </c>
      <c r="F1041" s="2">
        <f t="shared" si="147"/>
        <v>5.5760910525179348E-2</v>
      </c>
      <c r="G1041" s="2">
        <f t="shared" si="147"/>
        <v>3.6927470071139161E-2</v>
      </c>
      <c r="H1041" s="2">
        <f t="shared" ref="H1041:H1104" si="148">F1041/G1041</f>
        <v>1.5100116638848637</v>
      </c>
      <c r="I1041" s="2">
        <f t="shared" ref="I1041:I1104" si="149">IF(G1041=0,100,100-(100/(1+H1041)))</f>
        <v>60.159547687031356</v>
      </c>
    </row>
    <row r="1042" spans="1:9" ht="13.5" x14ac:dyDescent="0.25">
      <c r="A1042" s="3">
        <f>TITRES_STAT!B1045</f>
        <v>43825</v>
      </c>
      <c r="B1042" s="6">
        <f>TITRES_STAT!D1045</f>
        <v>3.83</v>
      </c>
      <c r="C1042" s="2">
        <f t="shared" si="144"/>
        <v>-2.0000000000000018E-2</v>
      </c>
      <c r="D1042" s="2">
        <f t="shared" si="145"/>
        <v>0</v>
      </c>
      <c r="E1042" s="2">
        <f t="shared" si="146"/>
        <v>2.0000000000000018E-2</v>
      </c>
      <c r="F1042" s="2">
        <f t="shared" si="147"/>
        <v>5.1777988344809393E-2</v>
      </c>
      <c r="G1042" s="2">
        <f t="shared" si="147"/>
        <v>3.5718365066057793E-2</v>
      </c>
      <c r="H1042" s="2">
        <f t="shared" si="148"/>
        <v>1.4496180955945441</v>
      </c>
      <c r="I1042" s="2">
        <f t="shared" si="149"/>
        <v>59.17731005504794</v>
      </c>
    </row>
    <row r="1043" spans="1:9" ht="13.5" x14ac:dyDescent="0.25">
      <c r="A1043" s="3">
        <f>TITRES_STAT!B1046</f>
        <v>43826</v>
      </c>
      <c r="B1043" s="6">
        <f>TITRES_STAT!D1046</f>
        <v>3.73</v>
      </c>
      <c r="C1043" s="2">
        <f t="shared" si="144"/>
        <v>-0.10000000000000009</v>
      </c>
      <c r="D1043" s="2">
        <f t="shared" si="145"/>
        <v>0</v>
      </c>
      <c r="E1043" s="2">
        <f t="shared" si="146"/>
        <v>0.10000000000000009</v>
      </c>
      <c r="F1043" s="2">
        <f t="shared" si="147"/>
        <v>4.8079560605894432E-2</v>
      </c>
      <c r="G1043" s="2">
        <f t="shared" si="147"/>
        <v>4.0309910418482246E-2</v>
      </c>
      <c r="H1043" s="2">
        <f t="shared" si="148"/>
        <v>1.1927478902024493</v>
      </c>
      <c r="I1043" s="2">
        <f t="shared" si="149"/>
        <v>54.395122007953532</v>
      </c>
    </row>
    <row r="1044" spans="1:9" ht="13.5" x14ac:dyDescent="0.25">
      <c r="A1044" s="3">
        <f>TITRES_STAT!B1047</f>
        <v>43829</v>
      </c>
      <c r="B1044" s="6">
        <f>TITRES_STAT!D1047</f>
        <v>3.77</v>
      </c>
      <c r="C1044" s="2">
        <f t="shared" si="144"/>
        <v>4.0000000000000036E-2</v>
      </c>
      <c r="D1044" s="2">
        <f t="shared" si="145"/>
        <v>4.0000000000000036E-2</v>
      </c>
      <c r="E1044" s="2">
        <f t="shared" si="146"/>
        <v>0</v>
      </c>
      <c r="F1044" s="2">
        <f t="shared" si="147"/>
        <v>4.7502449134044833E-2</v>
      </c>
      <c r="G1044" s="2">
        <f t="shared" si="147"/>
        <v>3.7430631102876373E-2</v>
      </c>
      <c r="H1044" s="2">
        <f t="shared" si="148"/>
        <v>1.2690795675735878</v>
      </c>
      <c r="I1044" s="2">
        <f t="shared" si="149"/>
        <v>55.929266902291239</v>
      </c>
    </row>
    <row r="1045" spans="1:9" ht="13.5" x14ac:dyDescent="0.25">
      <c r="A1045" s="3">
        <f>TITRES_STAT!B1048</f>
        <v>43830</v>
      </c>
      <c r="B1045" s="6">
        <f>TITRES_STAT!D1048</f>
        <v>3.71</v>
      </c>
      <c r="C1045" s="2">
        <f t="shared" si="144"/>
        <v>-6.0000000000000053E-2</v>
      </c>
      <c r="D1045" s="2">
        <f t="shared" si="145"/>
        <v>0</v>
      </c>
      <c r="E1045" s="2">
        <f t="shared" si="146"/>
        <v>6.0000000000000053E-2</v>
      </c>
      <c r="F1045" s="2">
        <f t="shared" si="147"/>
        <v>4.4109417053041625E-2</v>
      </c>
      <c r="G1045" s="2">
        <f t="shared" si="147"/>
        <v>3.9042728881242349E-2</v>
      </c>
      <c r="H1045" s="2">
        <f t="shared" si="148"/>
        <v>1.1297729005370194</v>
      </c>
      <c r="I1045" s="2">
        <f t="shared" si="149"/>
        <v>53.046637049994793</v>
      </c>
    </row>
    <row r="1046" spans="1:9" ht="13.5" x14ac:dyDescent="0.25">
      <c r="A1046" s="3">
        <f>TITRES_STAT!B1049</f>
        <v>43832</v>
      </c>
      <c r="B1046" s="6">
        <f>TITRES_STAT!D1049</f>
        <v>3.87</v>
      </c>
      <c r="C1046" s="2">
        <f t="shared" si="144"/>
        <v>0.16000000000000014</v>
      </c>
      <c r="D1046" s="2">
        <f t="shared" si="145"/>
        <v>0.16000000000000014</v>
      </c>
      <c r="E1046" s="2">
        <f t="shared" si="146"/>
        <v>0</v>
      </c>
      <c r="F1046" s="2">
        <f t="shared" si="147"/>
        <v>5.2387315834967238E-2</v>
      </c>
      <c r="G1046" s="2">
        <f t="shared" si="147"/>
        <v>3.625396253258218E-2</v>
      </c>
      <c r="H1046" s="2">
        <f t="shared" si="148"/>
        <v>1.4450093776062598</v>
      </c>
      <c r="I1046" s="2">
        <f t="shared" si="149"/>
        <v>59.10036136634244</v>
      </c>
    </row>
    <row r="1047" spans="1:9" ht="13.5" x14ac:dyDescent="0.25">
      <c r="A1047" s="3">
        <f>TITRES_STAT!B1050</f>
        <v>43833</v>
      </c>
      <c r="B1047" s="6">
        <f>TITRES_STAT!D1050</f>
        <v>3.86</v>
      </c>
      <c r="C1047" s="2">
        <f t="shared" si="144"/>
        <v>-1.0000000000000231E-2</v>
      </c>
      <c r="D1047" s="2">
        <f t="shared" si="145"/>
        <v>0</v>
      </c>
      <c r="E1047" s="2">
        <f t="shared" si="146"/>
        <v>1.0000000000000231E-2</v>
      </c>
      <c r="F1047" s="2">
        <f t="shared" si="147"/>
        <v>4.8645364703898145E-2</v>
      </c>
      <c r="G1047" s="2">
        <f t="shared" si="147"/>
        <v>3.4378679494540612E-2</v>
      </c>
      <c r="H1047" s="2">
        <f t="shared" si="148"/>
        <v>1.414986422373294</v>
      </c>
      <c r="I1047" s="2">
        <f t="shared" si="149"/>
        <v>58.591899700319473</v>
      </c>
    </row>
    <row r="1048" spans="1:9" ht="13.5" x14ac:dyDescent="0.25">
      <c r="A1048" s="3">
        <f>TITRES_STAT!B1051</f>
        <v>43836</v>
      </c>
      <c r="B1048" s="6">
        <f>TITRES_STAT!D1051</f>
        <v>3.8</v>
      </c>
      <c r="C1048" s="2">
        <f t="shared" si="144"/>
        <v>-6.0000000000000053E-2</v>
      </c>
      <c r="D1048" s="2">
        <f t="shared" si="145"/>
        <v>0</v>
      </c>
      <c r="E1048" s="2">
        <f t="shared" si="146"/>
        <v>6.0000000000000053E-2</v>
      </c>
      <c r="F1048" s="2">
        <f t="shared" si="147"/>
        <v>4.5170695796476854E-2</v>
      </c>
      <c r="G1048" s="2">
        <f t="shared" si="147"/>
        <v>3.620877381635914E-2</v>
      </c>
      <c r="H1048" s="2">
        <f t="shared" si="148"/>
        <v>1.2475069171237363</v>
      </c>
      <c r="I1048" s="2">
        <f t="shared" si="149"/>
        <v>55.506254847048154</v>
      </c>
    </row>
    <row r="1049" spans="1:9" ht="13.5" x14ac:dyDescent="0.25">
      <c r="A1049" s="3">
        <f>TITRES_STAT!B1052</f>
        <v>43837</v>
      </c>
      <c r="B1049" s="6">
        <f>TITRES_STAT!D1052</f>
        <v>3.84</v>
      </c>
      <c r="C1049" s="2">
        <f t="shared" si="144"/>
        <v>4.0000000000000036E-2</v>
      </c>
      <c r="D1049" s="2">
        <f t="shared" si="145"/>
        <v>4.0000000000000036E-2</v>
      </c>
      <c r="E1049" s="2">
        <f t="shared" si="146"/>
        <v>0</v>
      </c>
      <c r="F1049" s="2">
        <f t="shared" si="147"/>
        <v>4.4801360382442798E-2</v>
      </c>
      <c r="G1049" s="2">
        <f t="shared" si="147"/>
        <v>3.3622432829476342E-2</v>
      </c>
      <c r="H1049" s="2">
        <f t="shared" si="148"/>
        <v>1.3324841961812484</v>
      </c>
      <c r="I1049" s="2">
        <f t="shared" si="149"/>
        <v>57.127255068342855</v>
      </c>
    </row>
    <row r="1050" spans="1:9" ht="13.5" x14ac:dyDescent="0.25">
      <c r="A1050" s="3">
        <f>TITRES_STAT!B1053</f>
        <v>43838</v>
      </c>
      <c r="B1050" s="6">
        <f>TITRES_STAT!D1053</f>
        <v>3.77</v>
      </c>
      <c r="C1050" s="2">
        <f t="shared" si="144"/>
        <v>-6.999999999999984E-2</v>
      </c>
      <c r="D1050" s="2">
        <f t="shared" si="145"/>
        <v>0</v>
      </c>
      <c r="E1050" s="2">
        <f t="shared" si="146"/>
        <v>6.999999999999984E-2</v>
      </c>
      <c r="F1050" s="2">
        <f t="shared" si="147"/>
        <v>4.1601263212268313E-2</v>
      </c>
      <c r="G1050" s="2">
        <f t="shared" si="147"/>
        <v>3.6220830484513737E-2</v>
      </c>
      <c r="H1050" s="2">
        <f t="shared" si="148"/>
        <v>1.1485452612704445</v>
      </c>
      <c r="I1050" s="2">
        <f t="shared" si="149"/>
        <v>53.456879963110694</v>
      </c>
    </row>
    <row r="1051" spans="1:9" ht="13.5" x14ac:dyDescent="0.25">
      <c r="A1051" s="3">
        <f>TITRES_STAT!B1054</f>
        <v>43839</v>
      </c>
      <c r="B1051" s="6">
        <f>TITRES_STAT!D1054</f>
        <v>3.9</v>
      </c>
      <c r="C1051" s="2">
        <f t="shared" si="144"/>
        <v>0.12999999999999989</v>
      </c>
      <c r="D1051" s="2">
        <f t="shared" si="145"/>
        <v>0.12999999999999989</v>
      </c>
      <c r="E1051" s="2">
        <f t="shared" si="146"/>
        <v>0</v>
      </c>
      <c r="F1051" s="2">
        <f t="shared" si="147"/>
        <v>4.7915458697106283E-2</v>
      </c>
      <c r="G1051" s="2">
        <f t="shared" si="147"/>
        <v>3.3633628307048469E-2</v>
      </c>
      <c r="H1051" s="2">
        <f t="shared" si="148"/>
        <v>1.4246294886675912</v>
      </c>
      <c r="I1051" s="2">
        <f t="shared" si="149"/>
        <v>58.756585091706903</v>
      </c>
    </row>
    <row r="1052" spans="1:9" ht="13.5" x14ac:dyDescent="0.25">
      <c r="A1052" s="3">
        <f>TITRES_STAT!B1055</f>
        <v>43840</v>
      </c>
      <c r="B1052" s="6">
        <f>TITRES_STAT!D1055</f>
        <v>3.93</v>
      </c>
      <c r="C1052" s="2">
        <f t="shared" si="144"/>
        <v>3.0000000000000249E-2</v>
      </c>
      <c r="D1052" s="2">
        <f t="shared" si="145"/>
        <v>3.0000000000000249E-2</v>
      </c>
      <c r="E1052" s="2">
        <f t="shared" si="146"/>
        <v>0</v>
      </c>
      <c r="F1052" s="2">
        <f t="shared" si="147"/>
        <v>4.6635783075884417E-2</v>
      </c>
      <c r="G1052" s="2">
        <f t="shared" si="147"/>
        <v>3.1231226285116435E-2</v>
      </c>
      <c r="H1052" s="2">
        <f t="shared" si="148"/>
        <v>1.4932421368964683</v>
      </c>
      <c r="I1052" s="2">
        <f t="shared" si="149"/>
        <v>59.891581118359511</v>
      </c>
    </row>
    <row r="1053" spans="1:9" ht="13.5" x14ac:dyDescent="0.25">
      <c r="A1053" s="3">
        <f>TITRES_STAT!B1056</f>
        <v>43843</v>
      </c>
      <c r="B1053" s="6">
        <f>TITRES_STAT!D1056</f>
        <v>3.9</v>
      </c>
      <c r="C1053" s="2">
        <f t="shared" si="144"/>
        <v>-3.0000000000000249E-2</v>
      </c>
      <c r="D1053" s="2">
        <f t="shared" si="145"/>
        <v>0</v>
      </c>
      <c r="E1053" s="2">
        <f t="shared" si="146"/>
        <v>3.0000000000000249E-2</v>
      </c>
      <c r="F1053" s="2">
        <f t="shared" ref="F1053:G1068" si="150">((F1052*13)+D1053)/14</f>
        <v>4.3304655713321247E-2</v>
      </c>
      <c r="G1053" s="2">
        <f t="shared" si="150"/>
        <v>3.1143281550465279E-2</v>
      </c>
      <c r="H1053" s="2">
        <f t="shared" si="148"/>
        <v>1.3904975184824182</v>
      </c>
      <c r="I1053" s="2">
        <f t="shared" si="149"/>
        <v>58.167703908145477</v>
      </c>
    </row>
    <row r="1054" spans="1:9" ht="13.5" x14ac:dyDescent="0.25">
      <c r="A1054" s="3">
        <f>TITRES_STAT!B1057</f>
        <v>43845</v>
      </c>
      <c r="B1054" s="6">
        <f>TITRES_STAT!D1057</f>
        <v>3.9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4.0211466019512587E-2</v>
      </c>
      <c r="G1054" s="2">
        <f t="shared" si="150"/>
        <v>2.891876143971776E-2</v>
      </c>
      <c r="H1054" s="2">
        <f t="shared" si="148"/>
        <v>1.3904975184824182</v>
      </c>
      <c r="I1054" s="2">
        <f t="shared" si="149"/>
        <v>58.167703908145477</v>
      </c>
    </row>
    <row r="1055" spans="1:9" ht="13.5" x14ac:dyDescent="0.25">
      <c r="A1055" s="3">
        <f>TITRES_STAT!B1058</f>
        <v>43846</v>
      </c>
      <c r="B1055" s="6">
        <f>TITRES_STAT!D1058</f>
        <v>3.87</v>
      </c>
      <c r="C1055" s="2">
        <f t="shared" si="144"/>
        <v>-2.9999999999999805E-2</v>
      </c>
      <c r="D1055" s="2">
        <f t="shared" si="145"/>
        <v>0</v>
      </c>
      <c r="E1055" s="2">
        <f t="shared" si="146"/>
        <v>2.9999999999999805E-2</v>
      </c>
      <c r="F1055" s="2">
        <f t="shared" si="150"/>
        <v>3.7339218446690255E-2</v>
      </c>
      <c r="G1055" s="2">
        <f t="shared" si="150"/>
        <v>2.8995992765452193E-2</v>
      </c>
      <c r="H1055" s="2">
        <f t="shared" si="148"/>
        <v>1.2877371969542892</v>
      </c>
      <c r="I1055" s="2">
        <f t="shared" si="149"/>
        <v>56.288685547827775</v>
      </c>
    </row>
    <row r="1056" spans="1:9" ht="13.5" x14ac:dyDescent="0.25">
      <c r="A1056" s="3">
        <f>TITRES_STAT!B1059</f>
        <v>43847</v>
      </c>
      <c r="B1056" s="6">
        <f>TITRES_STAT!D1059</f>
        <v>3.89</v>
      </c>
      <c r="C1056" s="2">
        <f t="shared" si="144"/>
        <v>2.0000000000000018E-2</v>
      </c>
      <c r="D1056" s="2">
        <f t="shared" si="145"/>
        <v>2.0000000000000018E-2</v>
      </c>
      <c r="E1056" s="2">
        <f t="shared" si="146"/>
        <v>0</v>
      </c>
      <c r="F1056" s="2">
        <f t="shared" si="150"/>
        <v>3.6100702843355238E-2</v>
      </c>
      <c r="G1056" s="2">
        <f t="shared" si="150"/>
        <v>2.6924850425062753E-2</v>
      </c>
      <c r="H1056" s="2">
        <f t="shared" si="148"/>
        <v>1.3407949263759411</v>
      </c>
      <c r="I1056" s="2">
        <f t="shared" si="149"/>
        <v>57.279469947065493</v>
      </c>
    </row>
    <row r="1057" spans="1:9" ht="13.5" x14ac:dyDescent="0.25">
      <c r="A1057" s="3">
        <f>TITRES_STAT!B1060</f>
        <v>43850</v>
      </c>
      <c r="B1057" s="6">
        <f>TITRES_STAT!D1060</f>
        <v>3.89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3.3522081211687003E-2</v>
      </c>
      <c r="G1057" s="2">
        <f t="shared" si="150"/>
        <v>2.5001646823272557E-2</v>
      </c>
      <c r="H1057" s="2">
        <f t="shared" si="148"/>
        <v>1.3407949263759409</v>
      </c>
      <c r="I1057" s="2">
        <f t="shared" si="149"/>
        <v>57.279469947065493</v>
      </c>
    </row>
    <row r="1058" spans="1:9" ht="13.5" x14ac:dyDescent="0.25">
      <c r="A1058" s="3">
        <f>TITRES_STAT!B1061</f>
        <v>43851</v>
      </c>
      <c r="B1058" s="6">
        <f>TITRES_STAT!D1061</f>
        <v>3.9</v>
      </c>
      <c r="C1058" s="2">
        <f t="shared" si="144"/>
        <v>9.9999999999997868E-3</v>
      </c>
      <c r="D1058" s="2">
        <f t="shared" si="145"/>
        <v>9.9999999999997868E-3</v>
      </c>
      <c r="E1058" s="2">
        <f t="shared" si="146"/>
        <v>0</v>
      </c>
      <c r="F1058" s="2">
        <f t="shared" si="150"/>
        <v>3.1841932553709346E-2</v>
      </c>
      <c r="G1058" s="2">
        <f t="shared" si="150"/>
        <v>2.3215814907324519E-2</v>
      </c>
      <c r="H1058" s="2">
        <f t="shared" si="148"/>
        <v>1.3715621304192649</v>
      </c>
      <c r="I1058" s="2">
        <f t="shared" si="149"/>
        <v>57.833700109589302</v>
      </c>
    </row>
    <row r="1059" spans="1:9" ht="13.5" x14ac:dyDescent="0.25">
      <c r="A1059" s="3">
        <f>TITRES_STAT!B1062</f>
        <v>43852</v>
      </c>
      <c r="B1059" s="6">
        <f>TITRES_STAT!D1062</f>
        <v>3.81</v>
      </c>
      <c r="C1059" s="2">
        <f t="shared" si="144"/>
        <v>-8.9999999999999858E-2</v>
      </c>
      <c r="D1059" s="2">
        <f t="shared" si="145"/>
        <v>0</v>
      </c>
      <c r="E1059" s="2">
        <f t="shared" si="146"/>
        <v>8.9999999999999858E-2</v>
      </c>
      <c r="F1059" s="2">
        <f t="shared" si="150"/>
        <v>2.9567508799872966E-2</v>
      </c>
      <c r="G1059" s="2">
        <f t="shared" si="150"/>
        <v>2.7986113842515616E-2</v>
      </c>
      <c r="H1059" s="2">
        <f t="shared" si="148"/>
        <v>1.0565064147975753</v>
      </c>
      <c r="I1059" s="2">
        <f t="shared" si="149"/>
        <v>51.37384484655589</v>
      </c>
    </row>
    <row r="1060" spans="1:9" ht="13.5" x14ac:dyDescent="0.25">
      <c r="A1060" s="3">
        <f>TITRES_STAT!B1063</f>
        <v>43853</v>
      </c>
      <c r="B1060" s="6">
        <f>TITRES_STAT!D1063</f>
        <v>3.92</v>
      </c>
      <c r="C1060" s="2">
        <f t="shared" si="144"/>
        <v>0.10999999999999988</v>
      </c>
      <c r="D1060" s="2">
        <f t="shared" si="145"/>
        <v>0.10999999999999988</v>
      </c>
      <c r="E1060" s="2">
        <f t="shared" si="146"/>
        <v>0</v>
      </c>
      <c r="F1060" s="2">
        <f t="shared" si="150"/>
        <v>3.5312686742739172E-2</v>
      </c>
      <c r="G1060" s="2">
        <f t="shared" si="150"/>
        <v>2.5987105710907361E-2</v>
      </c>
      <c r="H1060" s="2">
        <f t="shared" si="148"/>
        <v>1.3588541615820517</v>
      </c>
      <c r="I1060" s="2">
        <f t="shared" si="149"/>
        <v>57.606535567704896</v>
      </c>
    </row>
    <row r="1061" spans="1:9" ht="13.5" x14ac:dyDescent="0.25">
      <c r="A1061" s="3">
        <f>TITRES_STAT!B1064</f>
        <v>43854</v>
      </c>
      <c r="B1061" s="6">
        <f>TITRES_STAT!D1064</f>
        <v>3.92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3.2790351975400658E-2</v>
      </c>
      <c r="G1061" s="2">
        <f t="shared" si="150"/>
        <v>2.4130883874413978E-2</v>
      </c>
      <c r="H1061" s="2">
        <f t="shared" si="148"/>
        <v>1.3588541615820517</v>
      </c>
      <c r="I1061" s="2">
        <f t="shared" si="149"/>
        <v>57.606535567704896</v>
      </c>
    </row>
    <row r="1062" spans="1:9" ht="13.5" x14ac:dyDescent="0.25">
      <c r="A1062" s="3">
        <f>TITRES_STAT!B1065</f>
        <v>43857</v>
      </c>
      <c r="B1062" s="6">
        <f>TITRES_STAT!D1065</f>
        <v>3.9</v>
      </c>
      <c r="C1062" s="2">
        <f t="shared" si="144"/>
        <v>-2.0000000000000018E-2</v>
      </c>
      <c r="D1062" s="2">
        <f t="shared" si="145"/>
        <v>0</v>
      </c>
      <c r="E1062" s="2">
        <f t="shared" si="146"/>
        <v>2.0000000000000018E-2</v>
      </c>
      <c r="F1062" s="2">
        <f t="shared" si="150"/>
        <v>3.0448183977157754E-2</v>
      </c>
      <c r="G1062" s="2">
        <f t="shared" si="150"/>
        <v>2.3835820740527265E-2</v>
      </c>
      <c r="H1062" s="2">
        <f t="shared" si="148"/>
        <v>1.2774128614496461</v>
      </c>
      <c r="I1062" s="2">
        <f t="shared" si="149"/>
        <v>56.090526363170348</v>
      </c>
    </row>
    <row r="1063" spans="1:9" ht="13.5" x14ac:dyDescent="0.25">
      <c r="A1063" s="3">
        <f>TITRES_STAT!B1066</f>
        <v>43858</v>
      </c>
      <c r="B1063" s="6">
        <f>TITRES_STAT!D1066</f>
        <v>3.85</v>
      </c>
      <c r="C1063" s="2">
        <f t="shared" si="144"/>
        <v>-4.9999999999999822E-2</v>
      </c>
      <c r="D1063" s="2">
        <f t="shared" si="145"/>
        <v>0</v>
      </c>
      <c r="E1063" s="2">
        <f t="shared" si="146"/>
        <v>4.9999999999999822E-2</v>
      </c>
      <c r="F1063" s="2">
        <f t="shared" si="150"/>
        <v>2.8273313693075057E-2</v>
      </c>
      <c r="G1063" s="2">
        <f t="shared" si="150"/>
        <v>2.570469068763245E-2</v>
      </c>
      <c r="H1063" s="2">
        <f t="shared" si="148"/>
        <v>1.099928181850423</v>
      </c>
      <c r="I1063" s="2">
        <f t="shared" si="149"/>
        <v>52.379323795787336</v>
      </c>
    </row>
    <row r="1064" spans="1:9" ht="13.5" x14ac:dyDescent="0.25">
      <c r="A1064" s="3">
        <f>TITRES_STAT!B1067</f>
        <v>43859</v>
      </c>
      <c r="B1064" s="6">
        <f>TITRES_STAT!D1067</f>
        <v>3.83</v>
      </c>
      <c r="C1064" s="2">
        <f t="shared" si="144"/>
        <v>-2.0000000000000018E-2</v>
      </c>
      <c r="D1064" s="2">
        <f t="shared" si="145"/>
        <v>0</v>
      </c>
      <c r="E1064" s="2">
        <f t="shared" si="146"/>
        <v>2.0000000000000018E-2</v>
      </c>
      <c r="F1064" s="2">
        <f t="shared" si="150"/>
        <v>2.6253791286426836E-2</v>
      </c>
      <c r="G1064" s="2">
        <f t="shared" si="150"/>
        <v>2.529721278137299E-2</v>
      </c>
      <c r="H1064" s="2">
        <f t="shared" si="148"/>
        <v>1.0378135928776391</v>
      </c>
      <c r="I1064" s="2">
        <f t="shared" si="149"/>
        <v>50.927798131531794</v>
      </c>
    </row>
    <row r="1065" spans="1:9" ht="13.5" x14ac:dyDescent="0.25">
      <c r="A1065" s="3">
        <f>TITRES_STAT!B1068</f>
        <v>43860</v>
      </c>
      <c r="B1065" s="6">
        <f>TITRES_STAT!D1068</f>
        <v>3.87</v>
      </c>
      <c r="C1065" s="2">
        <f t="shared" si="144"/>
        <v>4.0000000000000036E-2</v>
      </c>
      <c r="D1065" s="2">
        <f t="shared" si="145"/>
        <v>4.0000000000000036E-2</v>
      </c>
      <c r="E1065" s="2">
        <f t="shared" si="146"/>
        <v>0</v>
      </c>
      <c r="F1065" s="2">
        <f t="shared" si="150"/>
        <v>2.7235663337396351E-2</v>
      </c>
      <c r="G1065" s="2">
        <f t="shared" si="150"/>
        <v>2.3490269011274916E-2</v>
      </c>
      <c r="H1065" s="2">
        <f t="shared" si="148"/>
        <v>1.1594445054811298</v>
      </c>
      <c r="I1065" s="2">
        <f t="shared" si="149"/>
        <v>53.691794465577267</v>
      </c>
    </row>
    <row r="1066" spans="1:9" ht="13.5" x14ac:dyDescent="0.25">
      <c r="A1066" s="3">
        <f>TITRES_STAT!B1069</f>
        <v>43861</v>
      </c>
      <c r="B1066" s="6">
        <f>TITRES_STAT!D1069</f>
        <v>3.77</v>
      </c>
      <c r="C1066" s="2">
        <f t="shared" si="144"/>
        <v>-0.10000000000000009</v>
      </c>
      <c r="D1066" s="2">
        <f t="shared" si="145"/>
        <v>0</v>
      </c>
      <c r="E1066" s="2">
        <f t="shared" si="146"/>
        <v>0.10000000000000009</v>
      </c>
      <c r="F1066" s="2">
        <f t="shared" si="150"/>
        <v>2.529025881329661E-2</v>
      </c>
      <c r="G1066" s="2">
        <f t="shared" si="150"/>
        <v>2.8955249796183857E-2</v>
      </c>
      <c r="H1066" s="2">
        <f t="shared" si="148"/>
        <v>0.87342568243461427</v>
      </c>
      <c r="I1066" s="2">
        <f t="shared" si="149"/>
        <v>46.621848447148011</v>
      </c>
    </row>
    <row r="1067" spans="1:9" ht="13.5" x14ac:dyDescent="0.25">
      <c r="A1067" s="3">
        <f>TITRES_STAT!B1070</f>
        <v>43864</v>
      </c>
      <c r="B1067" s="6">
        <f>TITRES_STAT!D1070</f>
        <v>3.82</v>
      </c>
      <c r="C1067" s="2">
        <f t="shared" si="144"/>
        <v>4.9999999999999822E-2</v>
      </c>
      <c r="D1067" s="2">
        <f t="shared" si="145"/>
        <v>4.9999999999999822E-2</v>
      </c>
      <c r="E1067" s="2">
        <f t="shared" si="146"/>
        <v>0</v>
      </c>
      <c r="F1067" s="2">
        <f t="shared" si="150"/>
        <v>2.7055240326632556E-2</v>
      </c>
      <c r="G1067" s="2">
        <f t="shared" si="150"/>
        <v>2.688701766788501E-2</v>
      </c>
      <c r="H1067" s="2">
        <f t="shared" si="148"/>
        <v>1.0062566499871972</v>
      </c>
      <c r="I1067" s="2">
        <f t="shared" si="149"/>
        <v>50.155928454797568</v>
      </c>
    </row>
    <row r="1068" spans="1:9" ht="13.5" x14ac:dyDescent="0.25">
      <c r="A1068" s="3">
        <f>TITRES_STAT!B1071</f>
        <v>43865</v>
      </c>
      <c r="B1068" s="6">
        <f>TITRES_STAT!D1071</f>
        <v>4.03</v>
      </c>
      <c r="C1068" s="2">
        <f t="shared" si="144"/>
        <v>0.21000000000000041</v>
      </c>
      <c r="D1068" s="2">
        <f t="shared" si="145"/>
        <v>0.21000000000000041</v>
      </c>
      <c r="E1068" s="2">
        <f t="shared" si="146"/>
        <v>0</v>
      </c>
      <c r="F1068" s="2">
        <f t="shared" si="150"/>
        <v>4.0122723160444553E-2</v>
      </c>
      <c r="G1068" s="2">
        <f t="shared" si="150"/>
        <v>2.4966516405893226E-2</v>
      </c>
      <c r="H1068" s="2">
        <f t="shared" si="148"/>
        <v>1.6070613339942683</v>
      </c>
      <c r="I1068" s="2">
        <f t="shared" si="149"/>
        <v>61.64263621416594</v>
      </c>
    </row>
    <row r="1069" spans="1:9" ht="13.5" x14ac:dyDescent="0.25">
      <c r="A1069" s="3">
        <f>TITRES_STAT!B1072</f>
        <v>43866</v>
      </c>
      <c r="B1069" s="6">
        <f>TITRES_STAT!D1072</f>
        <v>4.2699999999999996</v>
      </c>
      <c r="C1069" s="2">
        <f t="shared" si="144"/>
        <v>0.23999999999999932</v>
      </c>
      <c r="D1069" s="2">
        <f t="shared" si="145"/>
        <v>0.23999999999999932</v>
      </c>
      <c r="E1069" s="2">
        <f t="shared" si="146"/>
        <v>0</v>
      </c>
      <c r="F1069" s="2">
        <f t="shared" ref="F1069:G1084" si="151">((F1068*13)+D1069)/14</f>
        <v>5.4399671506127033E-2</v>
      </c>
      <c r="G1069" s="2">
        <f t="shared" si="151"/>
        <v>2.3183193805472284E-2</v>
      </c>
      <c r="H1069" s="2">
        <f t="shared" si="148"/>
        <v>2.3465132527721977</v>
      </c>
      <c r="I1069" s="2">
        <f t="shared" si="149"/>
        <v>70.118152104384578</v>
      </c>
    </row>
    <row r="1070" spans="1:9" ht="13.5" x14ac:dyDescent="0.25">
      <c r="A1070" s="3">
        <f>TITRES_STAT!B1073</f>
        <v>43867</v>
      </c>
      <c r="B1070" s="6">
        <f>TITRES_STAT!D1073</f>
        <v>4.53</v>
      </c>
      <c r="C1070" s="2">
        <f t="shared" si="144"/>
        <v>0.26000000000000068</v>
      </c>
      <c r="D1070" s="2">
        <f t="shared" si="145"/>
        <v>0.26000000000000068</v>
      </c>
      <c r="E1070" s="2">
        <f t="shared" si="146"/>
        <v>0</v>
      </c>
      <c r="F1070" s="2">
        <f t="shared" si="151"/>
        <v>6.9085409255689428E-2</v>
      </c>
      <c r="G1070" s="2">
        <f t="shared" si="151"/>
        <v>2.1527251390795692E-2</v>
      </c>
      <c r="H1070" s="2">
        <f t="shared" si="148"/>
        <v>3.2092071580131201</v>
      </c>
      <c r="I1070" s="2">
        <f t="shared" si="149"/>
        <v>76.242556793711429</v>
      </c>
    </row>
    <row r="1071" spans="1:9" ht="13.5" x14ac:dyDescent="0.25">
      <c r="A1071" s="3">
        <f>TITRES_STAT!B1074</f>
        <v>43868</v>
      </c>
      <c r="B1071" s="6">
        <f>TITRES_STAT!D1074</f>
        <v>4.8</v>
      </c>
      <c r="C1071" s="2">
        <f t="shared" si="144"/>
        <v>0.26999999999999957</v>
      </c>
      <c r="D1071" s="2">
        <f t="shared" si="145"/>
        <v>0.26999999999999957</v>
      </c>
      <c r="E1071" s="2">
        <f t="shared" si="146"/>
        <v>0</v>
      </c>
      <c r="F1071" s="2">
        <f t="shared" si="151"/>
        <v>8.3436451451711566E-2</v>
      </c>
      <c r="G1071" s="2">
        <f t="shared" si="151"/>
        <v>1.9989590577167426E-2</v>
      </c>
      <c r="H1071" s="2">
        <f t="shared" si="148"/>
        <v>4.1739950165369875</v>
      </c>
      <c r="I1071" s="2">
        <f t="shared" si="149"/>
        <v>80.672575122244496</v>
      </c>
    </row>
    <row r="1072" spans="1:9" ht="13.5" x14ac:dyDescent="0.25">
      <c r="A1072" s="3">
        <f>TITRES_STAT!B1075</f>
        <v>43871</v>
      </c>
      <c r="B1072" s="6">
        <f>TITRES_STAT!D1075</f>
        <v>5.09</v>
      </c>
      <c r="C1072" s="2">
        <f t="shared" si="144"/>
        <v>0.29000000000000004</v>
      </c>
      <c r="D1072" s="2">
        <f t="shared" si="145"/>
        <v>0.29000000000000004</v>
      </c>
      <c r="E1072" s="2">
        <f t="shared" si="146"/>
        <v>0</v>
      </c>
      <c r="F1072" s="2">
        <f t="shared" si="151"/>
        <v>9.819099063373217E-2</v>
      </c>
      <c r="G1072" s="2">
        <f t="shared" si="151"/>
        <v>1.8561762678798326E-2</v>
      </c>
      <c r="H1072" s="2">
        <f t="shared" si="148"/>
        <v>5.2899604597298397</v>
      </c>
      <c r="I1072" s="2">
        <f t="shared" si="149"/>
        <v>84.101648867233877</v>
      </c>
    </row>
    <row r="1073" spans="1:9" ht="13.5" x14ac:dyDescent="0.25">
      <c r="A1073" s="3">
        <f>TITRES_STAT!B1076</f>
        <v>43872</v>
      </c>
      <c r="B1073" s="6">
        <f>TITRES_STAT!D1076</f>
        <v>5.09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9.1177348445608444E-2</v>
      </c>
      <c r="G1073" s="2">
        <f t="shared" si="151"/>
        <v>1.7235922487455587E-2</v>
      </c>
      <c r="H1073" s="2">
        <f t="shared" si="148"/>
        <v>5.2899604597298397</v>
      </c>
      <c r="I1073" s="2">
        <f t="shared" si="149"/>
        <v>84.101648867233877</v>
      </c>
    </row>
    <row r="1074" spans="1:9" ht="13.5" x14ac:dyDescent="0.25">
      <c r="A1074" s="3">
        <f>TITRES_STAT!B1077</f>
        <v>43873</v>
      </c>
      <c r="B1074" s="6">
        <f>TITRES_STAT!D1077</f>
        <v>5.07</v>
      </c>
      <c r="C1074" s="2">
        <f t="shared" si="144"/>
        <v>-1.9999999999999574E-2</v>
      </c>
      <c r="D1074" s="2">
        <f t="shared" si="145"/>
        <v>0</v>
      </c>
      <c r="E1074" s="2">
        <f t="shared" si="146"/>
        <v>1.9999999999999574E-2</v>
      </c>
      <c r="F1074" s="2">
        <f t="shared" si="151"/>
        <v>8.4664680699493552E-2</v>
      </c>
      <c r="G1074" s="2">
        <f t="shared" si="151"/>
        <v>1.7433356595494442E-2</v>
      </c>
      <c r="H1074" s="2">
        <f t="shared" si="148"/>
        <v>4.85647616026937</v>
      </c>
      <c r="I1074" s="2">
        <f t="shared" si="149"/>
        <v>82.92488567128386</v>
      </c>
    </row>
    <row r="1075" spans="1:9" ht="13.5" x14ac:dyDescent="0.25">
      <c r="A1075" s="3">
        <f>TITRES_STAT!B1078</f>
        <v>43874</v>
      </c>
      <c r="B1075" s="6">
        <f>TITRES_STAT!D1078</f>
        <v>4.8899999999999997</v>
      </c>
      <c r="C1075" s="2">
        <f t="shared" si="144"/>
        <v>-0.1800000000000006</v>
      </c>
      <c r="D1075" s="2">
        <f t="shared" si="145"/>
        <v>0</v>
      </c>
      <c r="E1075" s="2">
        <f t="shared" si="146"/>
        <v>0.1800000000000006</v>
      </c>
      <c r="F1075" s="2">
        <f t="shared" si="151"/>
        <v>7.8617203506672576E-2</v>
      </c>
      <c r="G1075" s="2">
        <f t="shared" si="151"/>
        <v>2.9045259695816311E-2</v>
      </c>
      <c r="H1075" s="2">
        <f t="shared" si="148"/>
        <v>2.7067137402113373</v>
      </c>
      <c r="I1075" s="2">
        <f t="shared" si="149"/>
        <v>73.021925347194866</v>
      </c>
    </row>
    <row r="1076" spans="1:9" ht="13.5" x14ac:dyDescent="0.25">
      <c r="A1076" s="3">
        <f>TITRES_STAT!B1079</f>
        <v>43875</v>
      </c>
      <c r="B1076" s="6">
        <f>TITRES_STAT!D1079</f>
        <v>4.84</v>
      </c>
      <c r="C1076" s="2">
        <f t="shared" si="144"/>
        <v>-4.9999999999999822E-2</v>
      </c>
      <c r="D1076" s="2">
        <f t="shared" si="145"/>
        <v>0</v>
      </c>
      <c r="E1076" s="2">
        <f t="shared" si="146"/>
        <v>4.9999999999999822E-2</v>
      </c>
      <c r="F1076" s="2">
        <f t="shared" si="151"/>
        <v>7.3001688970481676E-2</v>
      </c>
      <c r="G1076" s="2">
        <f t="shared" si="151"/>
        <v>3.0542026860400844E-2</v>
      </c>
      <c r="H1076" s="2">
        <f t="shared" si="148"/>
        <v>2.3902044649542153</v>
      </c>
      <c r="I1076" s="2">
        <f t="shared" si="149"/>
        <v>70.503253997292319</v>
      </c>
    </row>
    <row r="1077" spans="1:9" ht="13.5" x14ac:dyDescent="0.25">
      <c r="A1077" s="3">
        <f>TITRES_STAT!B1080</f>
        <v>43878</v>
      </c>
      <c r="B1077" s="6">
        <f>TITRES_STAT!D1080</f>
        <v>4.83</v>
      </c>
      <c r="C1077" s="2">
        <f t="shared" si="144"/>
        <v>-9.9999999999997868E-3</v>
      </c>
      <c r="D1077" s="2">
        <f t="shared" si="145"/>
        <v>0</v>
      </c>
      <c r="E1077" s="2">
        <f t="shared" si="146"/>
        <v>9.9999999999997868E-3</v>
      </c>
      <c r="F1077" s="2">
        <f t="shared" si="151"/>
        <v>6.7787282615447267E-2</v>
      </c>
      <c r="G1077" s="2">
        <f t="shared" si="151"/>
        <v>2.9074739227515054E-2</v>
      </c>
      <c r="H1077" s="2">
        <f t="shared" si="148"/>
        <v>2.3314837696393287</v>
      </c>
      <c r="I1077" s="2">
        <f t="shared" si="149"/>
        <v>69.9833446852343</v>
      </c>
    </row>
    <row r="1078" spans="1:9" ht="13.5" x14ac:dyDescent="0.25">
      <c r="A1078" s="3">
        <f>TITRES_STAT!B1081</f>
        <v>43879</v>
      </c>
      <c r="B1078" s="6">
        <f>TITRES_STAT!D1081</f>
        <v>4.8600000000000003</v>
      </c>
      <c r="C1078" s="2">
        <f t="shared" si="144"/>
        <v>3.0000000000000249E-2</v>
      </c>
      <c r="D1078" s="2">
        <f t="shared" si="145"/>
        <v>3.0000000000000249E-2</v>
      </c>
      <c r="E1078" s="2">
        <f t="shared" si="146"/>
        <v>0</v>
      </c>
      <c r="F1078" s="2">
        <f t="shared" si="151"/>
        <v>6.5088191000058193E-2</v>
      </c>
      <c r="G1078" s="2">
        <f t="shared" si="151"/>
        <v>2.6997972139835406E-2</v>
      </c>
      <c r="H1078" s="2">
        <f t="shared" si="148"/>
        <v>2.4108548102403891</v>
      </c>
      <c r="I1078" s="2">
        <f t="shared" si="149"/>
        <v>70.681836207225643</v>
      </c>
    </row>
    <row r="1079" spans="1:9" ht="13.5" x14ac:dyDescent="0.25">
      <c r="A1079" s="3">
        <f>TITRES_STAT!B1082</f>
        <v>43880</v>
      </c>
      <c r="B1079" s="6">
        <f>TITRES_STAT!D1082</f>
        <v>4.8499999999999996</v>
      </c>
      <c r="C1079" s="2">
        <f t="shared" si="144"/>
        <v>-1.0000000000000675E-2</v>
      </c>
      <c r="D1079" s="2">
        <f t="shared" si="145"/>
        <v>0</v>
      </c>
      <c r="E1079" s="2">
        <f t="shared" si="146"/>
        <v>1.0000000000000675E-2</v>
      </c>
      <c r="F1079" s="2">
        <f t="shared" si="151"/>
        <v>6.0439034500054042E-2</v>
      </c>
      <c r="G1079" s="2">
        <f t="shared" si="151"/>
        <v>2.5783831272704356E-2</v>
      </c>
      <c r="H1079" s="2">
        <f t="shared" si="148"/>
        <v>2.3440672513257121</v>
      </c>
      <c r="I1079" s="2">
        <f t="shared" si="149"/>
        <v>70.096295174579311</v>
      </c>
    </row>
    <row r="1080" spans="1:9" ht="13.5" x14ac:dyDescent="0.25">
      <c r="A1080" s="3">
        <f>TITRES_STAT!B1083</f>
        <v>43881</v>
      </c>
      <c r="B1080" s="6">
        <f>TITRES_STAT!D1083</f>
        <v>4.8</v>
      </c>
      <c r="C1080" s="2">
        <f t="shared" si="144"/>
        <v>-4.9999999999999822E-2</v>
      </c>
      <c r="D1080" s="2">
        <f t="shared" si="145"/>
        <v>0</v>
      </c>
      <c r="E1080" s="2">
        <f t="shared" si="146"/>
        <v>4.9999999999999822E-2</v>
      </c>
      <c r="F1080" s="2">
        <f t="shared" si="151"/>
        <v>5.6121960607193037E-2</v>
      </c>
      <c r="G1080" s="2">
        <f t="shared" si="151"/>
        <v>2.7513557610368316E-2</v>
      </c>
      <c r="H1080" s="2">
        <f t="shared" si="148"/>
        <v>2.039792941427677</v>
      </c>
      <c r="I1080" s="2">
        <f t="shared" si="149"/>
        <v>67.103022499606908</v>
      </c>
    </row>
    <row r="1081" spans="1:9" ht="13.5" x14ac:dyDescent="0.25">
      <c r="A1081" s="3">
        <f>TITRES_STAT!B1084</f>
        <v>43882</v>
      </c>
      <c r="B1081" s="6">
        <f>TITRES_STAT!D1084</f>
        <v>4.74</v>
      </c>
      <c r="C1081" s="2">
        <f t="shared" si="144"/>
        <v>-5.9999999999999609E-2</v>
      </c>
      <c r="D1081" s="2">
        <f t="shared" si="145"/>
        <v>0</v>
      </c>
      <c r="E1081" s="2">
        <f t="shared" si="146"/>
        <v>5.9999999999999609E-2</v>
      </c>
      <c r="F1081" s="2">
        <f t="shared" si="151"/>
        <v>5.2113249135250679E-2</v>
      </c>
      <c r="G1081" s="2">
        <f t="shared" si="151"/>
        <v>2.9834017781056266E-2</v>
      </c>
      <c r="H1081" s="2">
        <f t="shared" si="148"/>
        <v>1.7467727450488106</v>
      </c>
      <c r="I1081" s="2">
        <f t="shared" si="149"/>
        <v>63.59363905140868</v>
      </c>
    </row>
    <row r="1082" spans="1:9" ht="13.5" x14ac:dyDescent="0.25">
      <c r="A1082" s="3">
        <f>TITRES_STAT!B1085</f>
        <v>43885</v>
      </c>
      <c r="B1082" s="6">
        <f>TITRES_STAT!D1085</f>
        <v>4.8</v>
      </c>
      <c r="C1082" s="2">
        <f t="shared" si="144"/>
        <v>5.9999999999999609E-2</v>
      </c>
      <c r="D1082" s="2">
        <f t="shared" si="145"/>
        <v>5.9999999999999609E-2</v>
      </c>
      <c r="E1082" s="2">
        <f t="shared" si="146"/>
        <v>0</v>
      </c>
      <c r="F1082" s="2">
        <f t="shared" si="151"/>
        <v>5.2676588482732746E-2</v>
      </c>
      <c r="G1082" s="2">
        <f t="shared" si="151"/>
        <v>2.7703016510980817E-2</v>
      </c>
      <c r="H1082" s="2">
        <f t="shared" si="148"/>
        <v>1.9014748253805862</v>
      </c>
      <c r="I1082" s="2">
        <f t="shared" si="149"/>
        <v>65.5347690335783</v>
      </c>
    </row>
    <row r="1083" spans="1:9" ht="13.5" x14ac:dyDescent="0.25">
      <c r="A1083" s="3">
        <f>TITRES_STAT!B1086</f>
        <v>43886</v>
      </c>
      <c r="B1083" s="6">
        <f>TITRES_STAT!D1086</f>
        <v>4.74</v>
      </c>
      <c r="C1083" s="2">
        <f t="shared" si="144"/>
        <v>-5.9999999999999609E-2</v>
      </c>
      <c r="D1083" s="2">
        <f t="shared" si="145"/>
        <v>0</v>
      </c>
      <c r="E1083" s="2">
        <f t="shared" si="146"/>
        <v>5.9999999999999609E-2</v>
      </c>
      <c r="F1083" s="2">
        <f t="shared" si="151"/>
        <v>4.8913975019680409E-2</v>
      </c>
      <c r="G1083" s="2">
        <f t="shared" si="151"/>
        <v>3.0009943903053587E-2</v>
      </c>
      <c r="H1083" s="2">
        <f t="shared" si="148"/>
        <v>1.629925573259845</v>
      </c>
      <c r="I1083" s="2">
        <f t="shared" si="149"/>
        <v>61.976110268379948</v>
      </c>
    </row>
    <row r="1084" spans="1:9" ht="13.5" x14ac:dyDescent="0.25">
      <c r="A1084" s="3">
        <f>TITRES_STAT!B1087</f>
        <v>43887</v>
      </c>
      <c r="B1084" s="6">
        <f>TITRES_STAT!D1087</f>
        <v>4.74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4.5420119661131804E-2</v>
      </c>
      <c r="G1084" s="2">
        <f t="shared" si="151"/>
        <v>2.7866376481406902E-2</v>
      </c>
      <c r="H1084" s="2">
        <f t="shared" si="148"/>
        <v>1.6299255732598448</v>
      </c>
      <c r="I1084" s="2">
        <f t="shared" si="149"/>
        <v>61.976110268379948</v>
      </c>
    </row>
    <row r="1085" spans="1:9" ht="13.5" x14ac:dyDescent="0.25">
      <c r="A1085" s="3">
        <f>TITRES_STAT!B1088</f>
        <v>43888</v>
      </c>
      <c r="B1085" s="6">
        <f>TITRES_STAT!D1088</f>
        <v>4.79</v>
      </c>
      <c r="C1085" s="2">
        <f t="shared" si="144"/>
        <v>4.9999999999999822E-2</v>
      </c>
      <c r="D1085" s="2">
        <f t="shared" si="145"/>
        <v>4.9999999999999822E-2</v>
      </c>
      <c r="E1085" s="2">
        <f t="shared" si="146"/>
        <v>0</v>
      </c>
      <c r="F1085" s="2">
        <f t="shared" ref="F1085:G1100" si="152">((F1084*13)+D1085)/14</f>
        <v>4.574725397105095E-2</v>
      </c>
      <c r="G1085" s="2">
        <f t="shared" si="152"/>
        <v>2.5875921018449266E-2</v>
      </c>
      <c r="H1085" s="2">
        <f t="shared" si="148"/>
        <v>1.7679468853855917</v>
      </c>
      <c r="I1085" s="2">
        <f t="shared" si="149"/>
        <v>63.87213911943639</v>
      </c>
    </row>
    <row r="1086" spans="1:9" ht="13.5" x14ac:dyDescent="0.25">
      <c r="A1086" s="3">
        <f>TITRES_STAT!B1089</f>
        <v>43889</v>
      </c>
      <c r="B1086" s="6">
        <f>TITRES_STAT!D1089</f>
        <v>4.78</v>
      </c>
      <c r="C1086" s="2">
        <f t="shared" si="144"/>
        <v>-9.9999999999997868E-3</v>
      </c>
      <c r="D1086" s="2">
        <f t="shared" si="145"/>
        <v>0</v>
      </c>
      <c r="E1086" s="2">
        <f t="shared" si="146"/>
        <v>9.9999999999997868E-3</v>
      </c>
      <c r="F1086" s="2">
        <f t="shared" si="152"/>
        <v>4.2479592973118742E-2</v>
      </c>
      <c r="G1086" s="2">
        <f t="shared" si="152"/>
        <v>2.4741926659988589E-2</v>
      </c>
      <c r="H1086" s="2">
        <f t="shared" si="148"/>
        <v>1.7169072383443211</v>
      </c>
      <c r="I1086" s="2">
        <f t="shared" si="149"/>
        <v>63.193443416588693</v>
      </c>
    </row>
    <row r="1087" spans="1:9" ht="13.5" x14ac:dyDescent="0.25">
      <c r="A1087" s="3">
        <f>TITRES_STAT!B1090</f>
        <v>43892</v>
      </c>
      <c r="B1087" s="6">
        <f>TITRES_STAT!D1090</f>
        <v>4.79</v>
      </c>
      <c r="C1087" s="2">
        <f t="shared" si="144"/>
        <v>9.9999999999997868E-3</v>
      </c>
      <c r="D1087" s="2">
        <f t="shared" si="145"/>
        <v>9.9999999999997868E-3</v>
      </c>
      <c r="E1087" s="2">
        <f t="shared" si="146"/>
        <v>0</v>
      </c>
      <c r="F1087" s="2">
        <f t="shared" si="152"/>
        <v>4.0159622046467391E-2</v>
      </c>
      <c r="G1087" s="2">
        <f t="shared" si="152"/>
        <v>2.2974646184275117E-2</v>
      </c>
      <c r="H1087" s="2">
        <f t="shared" si="148"/>
        <v>1.7479974109004754</v>
      </c>
      <c r="I1087" s="2">
        <f t="shared" si="149"/>
        <v>63.609863821803387</v>
      </c>
    </row>
    <row r="1088" spans="1:9" ht="13.5" x14ac:dyDescent="0.25">
      <c r="A1088" s="3">
        <f>TITRES_STAT!B1091</f>
        <v>43893</v>
      </c>
      <c r="B1088" s="6">
        <f>TITRES_STAT!D1091</f>
        <v>4.7</v>
      </c>
      <c r="C1088" s="2">
        <f t="shared" si="144"/>
        <v>-8.9999999999999858E-2</v>
      </c>
      <c r="D1088" s="2">
        <f t="shared" si="145"/>
        <v>0</v>
      </c>
      <c r="E1088" s="2">
        <f t="shared" si="146"/>
        <v>8.9999999999999858E-2</v>
      </c>
      <c r="F1088" s="2">
        <f t="shared" si="152"/>
        <v>3.729107761457686E-2</v>
      </c>
      <c r="G1088" s="2">
        <f t="shared" si="152"/>
        <v>2.7762171456826884E-2</v>
      </c>
      <c r="H1088" s="2">
        <f t="shared" si="148"/>
        <v>1.3432334596941897</v>
      </c>
      <c r="I1088" s="2">
        <f t="shared" si="149"/>
        <v>57.323927931171326</v>
      </c>
    </row>
    <row r="1089" spans="1:9" ht="13.5" x14ac:dyDescent="0.25">
      <c r="A1089" s="3">
        <f>TITRES_STAT!B1092</f>
        <v>43894</v>
      </c>
      <c r="B1089" s="6">
        <f>TITRES_STAT!D1092</f>
        <v>4.5599999999999996</v>
      </c>
      <c r="C1089" s="2">
        <f t="shared" si="144"/>
        <v>-0.14000000000000057</v>
      </c>
      <c r="D1089" s="2">
        <f t="shared" si="145"/>
        <v>0</v>
      </c>
      <c r="E1089" s="2">
        <f t="shared" si="146"/>
        <v>0.14000000000000057</v>
      </c>
      <c r="F1089" s="2">
        <f t="shared" si="152"/>
        <v>3.4627429213535656E-2</v>
      </c>
      <c r="G1089" s="2">
        <f t="shared" si="152"/>
        <v>3.5779159209910719E-2</v>
      </c>
      <c r="H1089" s="2">
        <f t="shared" si="148"/>
        <v>0.96781003182277026</v>
      </c>
      <c r="I1089" s="2">
        <f t="shared" si="149"/>
        <v>49.182086490650413</v>
      </c>
    </row>
    <row r="1090" spans="1:9" ht="13.5" x14ac:dyDescent="0.25">
      <c r="A1090" s="3">
        <f>TITRES_STAT!B1093</f>
        <v>43895</v>
      </c>
      <c r="B1090" s="6">
        <f>TITRES_STAT!D1093</f>
        <v>4.45</v>
      </c>
      <c r="C1090" s="2">
        <f t="shared" si="144"/>
        <v>-0.10999999999999943</v>
      </c>
      <c r="D1090" s="2">
        <f t="shared" si="145"/>
        <v>0</v>
      </c>
      <c r="E1090" s="2">
        <f t="shared" si="146"/>
        <v>0.10999999999999943</v>
      </c>
      <c r="F1090" s="2">
        <f t="shared" si="152"/>
        <v>3.2154041412568821E-2</v>
      </c>
      <c r="G1090" s="2">
        <f t="shared" si="152"/>
        <v>4.1080647837774195E-2</v>
      </c>
      <c r="H1090" s="2">
        <f t="shared" si="148"/>
        <v>0.78270531515334962</v>
      </c>
      <c r="I1090" s="2">
        <f t="shared" si="149"/>
        <v>43.905479413798723</v>
      </c>
    </row>
    <row r="1091" spans="1:9" ht="13.5" x14ac:dyDescent="0.25">
      <c r="A1091" s="3">
        <f>TITRES_STAT!B1094</f>
        <v>43896</v>
      </c>
      <c r="B1091" s="6">
        <f>TITRES_STAT!D1094</f>
        <v>4.32</v>
      </c>
      <c r="C1091" s="2">
        <f t="shared" ref="C1091:C1154" si="153">B1091-B1090</f>
        <v>-0.12999999999999989</v>
      </c>
      <c r="D1091" s="2">
        <f t="shared" ref="D1091:D1154" si="154">IF(C1091&gt;0,C1091,0)</f>
        <v>0</v>
      </c>
      <c r="E1091" s="2">
        <f t="shared" ref="E1091:E1154" si="155">IF(C1091&lt;0,-C1091,0)</f>
        <v>0.12999999999999989</v>
      </c>
      <c r="F1091" s="2">
        <f t="shared" si="152"/>
        <v>2.9857324168813905E-2</v>
      </c>
      <c r="G1091" s="2">
        <f t="shared" si="152"/>
        <v>4.7432030135076027E-2</v>
      </c>
      <c r="H1091" s="2">
        <f t="shared" si="148"/>
        <v>0.62947599088183215</v>
      </c>
      <c r="I1091" s="2">
        <f t="shared" si="149"/>
        <v>38.630577830187931</v>
      </c>
    </row>
    <row r="1092" spans="1:9" ht="13.5" x14ac:dyDescent="0.25">
      <c r="A1092" s="3">
        <f>TITRES_STAT!B1095</f>
        <v>43899</v>
      </c>
      <c r="B1092" s="6">
        <f>TITRES_STAT!D1095</f>
        <v>4.2</v>
      </c>
      <c r="C1092" s="2">
        <f t="shared" si="153"/>
        <v>-0.12000000000000011</v>
      </c>
      <c r="D1092" s="2">
        <f t="shared" si="154"/>
        <v>0</v>
      </c>
      <c r="E1092" s="2">
        <f t="shared" si="155"/>
        <v>0.12000000000000011</v>
      </c>
      <c r="F1092" s="2">
        <f t="shared" si="152"/>
        <v>2.7724658156755767E-2</v>
      </c>
      <c r="G1092" s="2">
        <f t="shared" si="152"/>
        <v>5.2615456553999178E-2</v>
      </c>
      <c r="H1092" s="2">
        <f t="shared" si="148"/>
        <v>0.52692991703496828</v>
      </c>
      <c r="I1092" s="2">
        <f t="shared" si="149"/>
        <v>34.509109498501047</v>
      </c>
    </row>
    <row r="1093" spans="1:9" ht="13.5" x14ac:dyDescent="0.25">
      <c r="A1093" s="3">
        <f>TITRES_STAT!B1096</f>
        <v>43900</v>
      </c>
      <c r="B1093" s="6">
        <f>TITRES_STAT!D1096</f>
        <v>4.04</v>
      </c>
      <c r="C1093" s="2">
        <f t="shared" si="153"/>
        <v>-0.16000000000000014</v>
      </c>
      <c r="D1093" s="2">
        <f t="shared" si="154"/>
        <v>0</v>
      </c>
      <c r="E1093" s="2">
        <f t="shared" si="155"/>
        <v>0.16000000000000014</v>
      </c>
      <c r="F1093" s="2">
        <f t="shared" si="152"/>
        <v>2.5744325431273214E-2</v>
      </c>
      <c r="G1093" s="2">
        <f t="shared" si="152"/>
        <v>6.0285781085856395E-2</v>
      </c>
      <c r="H1093" s="2">
        <f t="shared" si="148"/>
        <v>0.42703810032102363</v>
      </c>
      <c r="I1093" s="2">
        <f t="shared" si="149"/>
        <v>29.924786186504619</v>
      </c>
    </row>
    <row r="1094" spans="1:9" ht="13.5" x14ac:dyDescent="0.25">
      <c r="A1094" s="3">
        <f>TITRES_STAT!B1097</f>
        <v>43901</v>
      </c>
      <c r="B1094" s="6">
        <f>TITRES_STAT!D1097</f>
        <v>4.28</v>
      </c>
      <c r="C1094" s="2">
        <f t="shared" si="153"/>
        <v>0.24000000000000021</v>
      </c>
      <c r="D1094" s="2">
        <f t="shared" si="154"/>
        <v>0.24000000000000021</v>
      </c>
      <c r="E1094" s="2">
        <f t="shared" si="155"/>
        <v>0</v>
      </c>
      <c r="F1094" s="2">
        <f t="shared" si="152"/>
        <v>4.1048302186182287E-2</v>
      </c>
      <c r="G1094" s="2">
        <f t="shared" si="152"/>
        <v>5.597965386543808E-2</v>
      </c>
      <c r="H1094" s="2">
        <f t="shared" si="148"/>
        <v>0.73327181130581387</v>
      </c>
      <c r="I1094" s="2">
        <f t="shared" si="149"/>
        <v>42.305644534389614</v>
      </c>
    </row>
    <row r="1095" spans="1:9" ht="13.5" x14ac:dyDescent="0.25">
      <c r="A1095" s="3">
        <f>TITRES_STAT!B1098</f>
        <v>43902</v>
      </c>
      <c r="B1095" s="6">
        <f>TITRES_STAT!D1098</f>
        <v>4.26</v>
      </c>
      <c r="C1095" s="2">
        <f t="shared" si="153"/>
        <v>-2.0000000000000462E-2</v>
      </c>
      <c r="D1095" s="2">
        <f t="shared" si="154"/>
        <v>0</v>
      </c>
      <c r="E1095" s="2">
        <f t="shared" si="155"/>
        <v>2.0000000000000462E-2</v>
      </c>
      <c r="F1095" s="2">
        <f t="shared" si="152"/>
        <v>3.8116280601454985E-2</v>
      </c>
      <c r="G1095" s="2">
        <f t="shared" si="152"/>
        <v>5.3409678589335388E-2</v>
      </c>
      <c r="H1095" s="2">
        <f t="shared" si="148"/>
        <v>0.71365867775631731</v>
      </c>
      <c r="I1095" s="2">
        <f t="shared" si="149"/>
        <v>41.645322199792218</v>
      </c>
    </row>
    <row r="1096" spans="1:9" ht="13.5" x14ac:dyDescent="0.25">
      <c r="A1096" s="3">
        <f>TITRES_STAT!B1099</f>
        <v>43903</v>
      </c>
      <c r="B1096" s="6">
        <f>TITRES_STAT!D1099</f>
        <v>4.07</v>
      </c>
      <c r="C1096" s="2">
        <f t="shared" si="153"/>
        <v>-0.1899999999999995</v>
      </c>
      <c r="D1096" s="2">
        <f t="shared" si="154"/>
        <v>0</v>
      </c>
      <c r="E1096" s="2">
        <f t="shared" si="155"/>
        <v>0.1899999999999995</v>
      </c>
      <c r="F1096" s="2">
        <f t="shared" si="152"/>
        <v>3.5393689129922488E-2</v>
      </c>
      <c r="G1096" s="2">
        <f t="shared" si="152"/>
        <v>6.3166130118668534E-2</v>
      </c>
      <c r="H1096" s="2">
        <f t="shared" si="148"/>
        <v>0.56032701486428416</v>
      </c>
      <c r="I1096" s="2">
        <f t="shared" si="149"/>
        <v>35.910870575615903</v>
      </c>
    </row>
    <row r="1097" spans="1:9" ht="13.5" x14ac:dyDescent="0.25">
      <c r="A1097" s="3">
        <f>TITRES_STAT!B1100</f>
        <v>43906</v>
      </c>
      <c r="B1097" s="6">
        <f>TITRES_STAT!D1100</f>
        <v>3.95</v>
      </c>
      <c r="C1097" s="2">
        <f t="shared" si="153"/>
        <v>-0.12000000000000011</v>
      </c>
      <c r="D1097" s="2">
        <f t="shared" si="154"/>
        <v>0</v>
      </c>
      <c r="E1097" s="2">
        <f t="shared" si="155"/>
        <v>0.12000000000000011</v>
      </c>
      <c r="F1097" s="2">
        <f t="shared" si="152"/>
        <v>3.286556847778517E-2</v>
      </c>
      <c r="G1097" s="2">
        <f t="shared" si="152"/>
        <v>6.7225692253049363E-2</v>
      </c>
      <c r="H1097" s="2">
        <f t="shared" si="148"/>
        <v>0.48888404680272202</v>
      </c>
      <c r="I1097" s="2">
        <f t="shared" si="149"/>
        <v>32.835602466999859</v>
      </c>
    </row>
    <row r="1098" spans="1:9" ht="13.5" x14ac:dyDescent="0.25">
      <c r="A1098" s="3">
        <f>TITRES_STAT!B1101</f>
        <v>43907</v>
      </c>
      <c r="B1098" s="6">
        <f>TITRES_STAT!D1101</f>
        <v>3.78</v>
      </c>
      <c r="C1098" s="2">
        <f t="shared" si="153"/>
        <v>-0.17000000000000037</v>
      </c>
      <c r="D1098" s="2">
        <f t="shared" si="154"/>
        <v>0</v>
      </c>
      <c r="E1098" s="2">
        <f t="shared" si="155"/>
        <v>0.17000000000000037</v>
      </c>
      <c r="F1098" s="2">
        <f t="shared" si="152"/>
        <v>3.0518027872229087E-2</v>
      </c>
      <c r="G1098" s="2">
        <f t="shared" si="152"/>
        <v>7.4566714234974435E-2</v>
      </c>
      <c r="H1098" s="2">
        <f t="shared" si="148"/>
        <v>0.40927145825496292</v>
      </c>
      <c r="I1098" s="2">
        <f t="shared" si="149"/>
        <v>29.041350114458794</v>
      </c>
    </row>
    <row r="1099" spans="1:9" ht="13.5" x14ac:dyDescent="0.25">
      <c r="A1099" s="3">
        <f>TITRES_STAT!B1102</f>
        <v>43908</v>
      </c>
      <c r="B1099" s="6">
        <f>TITRES_STAT!D1102</f>
        <v>3.67</v>
      </c>
      <c r="C1099" s="2">
        <f t="shared" si="153"/>
        <v>-0.10999999999999988</v>
      </c>
      <c r="D1099" s="2">
        <f t="shared" si="154"/>
        <v>0</v>
      </c>
      <c r="E1099" s="2">
        <f t="shared" si="155"/>
        <v>0.10999999999999988</v>
      </c>
      <c r="F1099" s="2">
        <f t="shared" si="152"/>
        <v>2.8338168738498436E-2</v>
      </c>
      <c r="G1099" s="2">
        <f t="shared" si="152"/>
        <v>7.7097663218190532E-2</v>
      </c>
      <c r="H1099" s="2">
        <f t="shared" si="148"/>
        <v>0.36756196693406773</v>
      </c>
      <c r="I1099" s="2">
        <f t="shared" si="149"/>
        <v>26.877170893989074</v>
      </c>
    </row>
    <row r="1100" spans="1:9" ht="13.5" x14ac:dyDescent="0.25">
      <c r="A1100" s="3">
        <f>TITRES_STAT!B1103</f>
        <v>43909</v>
      </c>
      <c r="B1100" s="6">
        <f>TITRES_STAT!D1103</f>
        <v>3.73</v>
      </c>
      <c r="C1100" s="2">
        <f t="shared" si="153"/>
        <v>6.0000000000000053E-2</v>
      </c>
      <c r="D1100" s="2">
        <f t="shared" si="154"/>
        <v>6.0000000000000053E-2</v>
      </c>
      <c r="E1100" s="2">
        <f t="shared" si="155"/>
        <v>0</v>
      </c>
      <c r="F1100" s="2">
        <f t="shared" si="152"/>
        <v>3.059972811431998E-2</v>
      </c>
      <c r="G1100" s="2">
        <f t="shared" si="152"/>
        <v>7.1590687274034059E-2</v>
      </c>
      <c r="H1100" s="2">
        <f t="shared" si="148"/>
        <v>0.42742609799499021</v>
      </c>
      <c r="I1100" s="2">
        <f t="shared" si="149"/>
        <v>29.943833771525334</v>
      </c>
    </row>
    <row r="1101" spans="1:9" ht="13.5" x14ac:dyDescent="0.25">
      <c r="A1101" s="3">
        <f>TITRES_STAT!B1104</f>
        <v>43913</v>
      </c>
      <c r="B1101" s="6">
        <f>TITRES_STAT!D1104</f>
        <v>3.62</v>
      </c>
      <c r="C1101" s="2">
        <f t="shared" si="153"/>
        <v>-0.10999999999999988</v>
      </c>
      <c r="D1101" s="2">
        <f t="shared" si="154"/>
        <v>0</v>
      </c>
      <c r="E1101" s="2">
        <f t="shared" si="155"/>
        <v>0.10999999999999988</v>
      </c>
      <c r="F1101" s="2">
        <f t="shared" ref="F1101:G1116" si="156">((F1100*13)+D1101)/14</f>
        <v>2.841403324901141E-2</v>
      </c>
      <c r="G1101" s="2">
        <f t="shared" si="156"/>
        <v>7.4334209611603058E-2</v>
      </c>
      <c r="H1101" s="2">
        <f t="shared" si="148"/>
        <v>0.38224706225404159</v>
      </c>
      <c r="I1101" s="2">
        <f t="shared" si="149"/>
        <v>27.654033254424732</v>
      </c>
    </row>
    <row r="1102" spans="1:9" ht="13.5" x14ac:dyDescent="0.25">
      <c r="A1102" s="3">
        <f>TITRES_STAT!B1105</f>
        <v>43914</v>
      </c>
      <c r="B1102" s="6">
        <f>TITRES_STAT!D1105</f>
        <v>3.52</v>
      </c>
      <c r="C1102" s="2">
        <f t="shared" si="153"/>
        <v>-0.10000000000000009</v>
      </c>
      <c r="D1102" s="2">
        <f t="shared" si="154"/>
        <v>0</v>
      </c>
      <c r="E1102" s="2">
        <f t="shared" si="155"/>
        <v>0.10000000000000009</v>
      </c>
      <c r="F1102" s="2">
        <f t="shared" si="156"/>
        <v>2.6384459445510596E-2</v>
      </c>
      <c r="G1102" s="2">
        <f t="shared" si="156"/>
        <v>7.6167480353631412E-2</v>
      </c>
      <c r="H1102" s="2">
        <f t="shared" si="148"/>
        <v>0.3464005809698899</v>
      </c>
      <c r="I1102" s="2">
        <f t="shared" si="149"/>
        <v>25.727898952654769</v>
      </c>
    </row>
    <row r="1103" spans="1:9" ht="13.5" x14ac:dyDescent="0.25">
      <c r="A1103" s="3">
        <f>TITRES_STAT!B1106</f>
        <v>43915</v>
      </c>
      <c r="B1103" s="6">
        <f>TITRES_STAT!D1106</f>
        <v>3.42</v>
      </c>
      <c r="C1103" s="2">
        <f t="shared" si="153"/>
        <v>-0.10000000000000009</v>
      </c>
      <c r="D1103" s="2">
        <f t="shared" si="154"/>
        <v>0</v>
      </c>
      <c r="E1103" s="2">
        <f t="shared" si="155"/>
        <v>0.10000000000000009</v>
      </c>
      <c r="F1103" s="2">
        <f t="shared" si="156"/>
        <v>2.4499855199402697E-2</v>
      </c>
      <c r="G1103" s="2">
        <f t="shared" si="156"/>
        <v>7.7869803185514883E-2</v>
      </c>
      <c r="H1103" s="2">
        <f t="shared" si="148"/>
        <v>0.31462587803175662</v>
      </c>
      <c r="I1103" s="2">
        <f t="shared" si="149"/>
        <v>23.932731227139001</v>
      </c>
    </row>
    <row r="1104" spans="1:9" ht="13.5" x14ac:dyDescent="0.25">
      <c r="A1104" s="3">
        <f>TITRES_STAT!B1107</f>
        <v>43916</v>
      </c>
      <c r="B1104" s="6">
        <f>TITRES_STAT!D1107</f>
        <v>3.32</v>
      </c>
      <c r="C1104" s="2">
        <f t="shared" si="153"/>
        <v>-0.10000000000000009</v>
      </c>
      <c r="D1104" s="2">
        <f t="shared" si="154"/>
        <v>0</v>
      </c>
      <c r="E1104" s="2">
        <f t="shared" si="155"/>
        <v>0.10000000000000009</v>
      </c>
      <c r="F1104" s="2">
        <f t="shared" si="156"/>
        <v>2.2749865542302506E-2</v>
      </c>
      <c r="G1104" s="2">
        <f t="shared" si="156"/>
        <v>7.945053152940669E-2</v>
      </c>
      <c r="H1104" s="2">
        <f t="shared" si="148"/>
        <v>0.28634000433190548</v>
      </c>
      <c r="I1104" s="2">
        <f t="shared" si="149"/>
        <v>22.260055923598813</v>
      </c>
    </row>
    <row r="1105" spans="1:9" ht="13.5" x14ac:dyDescent="0.25">
      <c r="A1105" s="3">
        <f>TITRES_STAT!B1108</f>
        <v>43917</v>
      </c>
      <c r="B1105" s="6">
        <f>TITRES_STAT!D1108</f>
        <v>3.23</v>
      </c>
      <c r="C1105" s="2">
        <f t="shared" si="153"/>
        <v>-8.9999999999999858E-2</v>
      </c>
      <c r="D1105" s="2">
        <f t="shared" si="154"/>
        <v>0</v>
      </c>
      <c r="E1105" s="2">
        <f t="shared" si="155"/>
        <v>8.9999999999999858E-2</v>
      </c>
      <c r="F1105" s="2">
        <f t="shared" si="156"/>
        <v>2.1124875146423756E-2</v>
      </c>
      <c r="G1105" s="2">
        <f t="shared" si="156"/>
        <v>8.0204064991591925E-2</v>
      </c>
      <c r="H1105" s="2">
        <f t="shared" ref="H1105:H1168" si="157">F1105/G1105</f>
        <v>0.26338908319220916</v>
      </c>
      <c r="I1105" s="2">
        <f t="shared" ref="I1105:I1168" si="158">IF(G1105=0,100,100-(100/(1+H1105)))</f>
        <v>20.847820097250107</v>
      </c>
    </row>
    <row r="1106" spans="1:9" ht="13.5" x14ac:dyDescent="0.25">
      <c r="A1106" s="3">
        <f>TITRES_STAT!B1109</f>
        <v>43920</v>
      </c>
      <c r="B1106" s="6">
        <f>TITRES_STAT!D1109</f>
        <v>3.32</v>
      </c>
      <c r="C1106" s="2">
        <f t="shared" si="153"/>
        <v>8.9999999999999858E-2</v>
      </c>
      <c r="D1106" s="2">
        <f t="shared" si="154"/>
        <v>8.9999999999999858E-2</v>
      </c>
      <c r="E1106" s="2">
        <f t="shared" si="155"/>
        <v>0</v>
      </c>
      <c r="F1106" s="2">
        <f t="shared" si="156"/>
        <v>2.6044526921679193E-2</v>
      </c>
      <c r="G1106" s="2">
        <f t="shared" si="156"/>
        <v>7.4475203206478227E-2</v>
      </c>
      <c r="H1106" s="2">
        <f t="shared" si="157"/>
        <v>0.34970736299264921</v>
      </c>
      <c r="I1106" s="2">
        <f t="shared" si="158"/>
        <v>25.909865544280493</v>
      </c>
    </row>
    <row r="1107" spans="1:9" ht="13.5" x14ac:dyDescent="0.25">
      <c r="A1107" s="3">
        <f>TITRES_STAT!B1110</f>
        <v>43921</v>
      </c>
      <c r="B1107" s="6">
        <f>TITRES_STAT!D1110</f>
        <v>3.41</v>
      </c>
      <c r="C1107" s="2">
        <f t="shared" si="153"/>
        <v>9.0000000000000302E-2</v>
      </c>
      <c r="D1107" s="2">
        <f t="shared" si="154"/>
        <v>9.0000000000000302E-2</v>
      </c>
      <c r="E1107" s="2">
        <f t="shared" si="155"/>
        <v>0</v>
      </c>
      <c r="F1107" s="2">
        <f t="shared" si="156"/>
        <v>3.061277499870213E-2</v>
      </c>
      <c r="G1107" s="2">
        <f t="shared" si="156"/>
        <v>6.9155545834586926E-2</v>
      </c>
      <c r="H1107" s="2">
        <f t="shared" si="157"/>
        <v>0.44266551047004665</v>
      </c>
      <c r="I1107" s="2">
        <f t="shared" si="158"/>
        <v>30.683863117086517</v>
      </c>
    </row>
    <row r="1108" spans="1:9" ht="13.5" x14ac:dyDescent="0.25">
      <c r="A1108" s="3">
        <f>TITRES_STAT!B1111</f>
        <v>43922</v>
      </c>
      <c r="B1108" s="6">
        <f>TITRES_STAT!D1111</f>
        <v>3.51</v>
      </c>
      <c r="C1108" s="2">
        <f t="shared" si="153"/>
        <v>9.9999999999999645E-2</v>
      </c>
      <c r="D1108" s="2">
        <f t="shared" si="154"/>
        <v>9.9999999999999645E-2</v>
      </c>
      <c r="E1108" s="2">
        <f t="shared" si="155"/>
        <v>0</v>
      </c>
      <c r="F1108" s="2">
        <f t="shared" si="156"/>
        <v>3.5569005355937669E-2</v>
      </c>
      <c r="G1108" s="2">
        <f t="shared" si="156"/>
        <v>6.4215863989259284E-2</v>
      </c>
      <c r="H1108" s="2">
        <f t="shared" si="157"/>
        <v>0.55389748181052156</v>
      </c>
      <c r="I1108" s="2">
        <f t="shared" si="158"/>
        <v>35.645690162593525</v>
      </c>
    </row>
    <row r="1109" spans="1:9" ht="13.5" x14ac:dyDescent="0.25">
      <c r="A1109" s="3">
        <f>TITRES_STAT!B1112</f>
        <v>43923</v>
      </c>
      <c r="B1109" s="6">
        <f>TITRES_STAT!D1112</f>
        <v>3.41</v>
      </c>
      <c r="C1109" s="2">
        <f t="shared" si="153"/>
        <v>-9.9999999999999645E-2</v>
      </c>
      <c r="D1109" s="2">
        <f t="shared" si="154"/>
        <v>0</v>
      </c>
      <c r="E1109" s="2">
        <f t="shared" si="155"/>
        <v>9.9999999999999645E-2</v>
      </c>
      <c r="F1109" s="2">
        <f t="shared" si="156"/>
        <v>3.3028362116227832E-2</v>
      </c>
      <c r="G1109" s="2">
        <f t="shared" si="156"/>
        <v>6.6771873704312174E-2</v>
      </c>
      <c r="H1109" s="2">
        <f t="shared" si="157"/>
        <v>0.49464482998467718</v>
      </c>
      <c r="I1109" s="2">
        <f t="shared" si="158"/>
        <v>33.094473018700242</v>
      </c>
    </row>
    <row r="1110" spans="1:9" ht="13.5" x14ac:dyDescent="0.25">
      <c r="A1110" s="3">
        <f>TITRES_STAT!B1113</f>
        <v>43924</v>
      </c>
      <c r="B1110" s="6">
        <f>TITRES_STAT!D1113</f>
        <v>3.48</v>
      </c>
      <c r="C1110" s="2">
        <f t="shared" si="153"/>
        <v>6.999999999999984E-2</v>
      </c>
      <c r="D1110" s="2">
        <f t="shared" si="154"/>
        <v>6.999999999999984E-2</v>
      </c>
      <c r="E1110" s="2">
        <f t="shared" si="155"/>
        <v>0</v>
      </c>
      <c r="F1110" s="2">
        <f t="shared" si="156"/>
        <v>3.5669193393640115E-2</v>
      </c>
      <c r="G1110" s="2">
        <f t="shared" si="156"/>
        <v>6.2002454154004162E-2</v>
      </c>
      <c r="H1110" s="2">
        <f t="shared" si="157"/>
        <v>0.57528679921352066</v>
      </c>
      <c r="I1110" s="2">
        <f t="shared" si="158"/>
        <v>36.519495973732461</v>
      </c>
    </row>
    <row r="1111" spans="1:9" ht="13.5" x14ac:dyDescent="0.25">
      <c r="A1111" s="3">
        <f>TITRES_STAT!B1114</f>
        <v>43927</v>
      </c>
      <c r="B1111" s="6">
        <f>TITRES_STAT!D1114</f>
        <v>3.5</v>
      </c>
      <c r="C1111" s="2">
        <f t="shared" si="153"/>
        <v>2.0000000000000018E-2</v>
      </c>
      <c r="D1111" s="2">
        <f t="shared" si="154"/>
        <v>2.0000000000000018E-2</v>
      </c>
      <c r="E1111" s="2">
        <f t="shared" si="155"/>
        <v>0</v>
      </c>
      <c r="F1111" s="2">
        <f t="shared" si="156"/>
        <v>3.4549965294094397E-2</v>
      </c>
      <c r="G1111" s="2">
        <f t="shared" si="156"/>
        <v>5.7573707428718153E-2</v>
      </c>
      <c r="H1111" s="2">
        <f t="shared" si="157"/>
        <v>0.60009971282239571</v>
      </c>
      <c r="I1111" s="2">
        <f t="shared" si="158"/>
        <v>37.503894789399553</v>
      </c>
    </row>
    <row r="1112" spans="1:9" ht="13.5" x14ac:dyDescent="0.25">
      <c r="A1112" s="3">
        <f>TITRES_STAT!B1115</f>
        <v>43928</v>
      </c>
      <c r="B1112" s="6">
        <f>TITRES_STAT!D1115</f>
        <v>3.54</v>
      </c>
      <c r="C1112" s="2">
        <f t="shared" si="153"/>
        <v>4.0000000000000036E-2</v>
      </c>
      <c r="D1112" s="2">
        <f t="shared" si="154"/>
        <v>4.0000000000000036E-2</v>
      </c>
      <c r="E1112" s="2">
        <f t="shared" si="155"/>
        <v>0</v>
      </c>
      <c r="F1112" s="2">
        <f t="shared" si="156"/>
        <v>3.4939253487373374E-2</v>
      </c>
      <c r="G1112" s="2">
        <f t="shared" si="156"/>
        <v>5.3461299755238285E-2</v>
      </c>
      <c r="H1112" s="2">
        <f t="shared" si="157"/>
        <v>0.6535429113645882</v>
      </c>
      <c r="I1112" s="2">
        <f t="shared" si="158"/>
        <v>39.52379505078892</v>
      </c>
    </row>
    <row r="1113" spans="1:9" ht="13.5" x14ac:dyDescent="0.25">
      <c r="A1113" s="3">
        <f>TITRES_STAT!B1116</f>
        <v>43929</v>
      </c>
      <c r="B1113" s="6">
        <f>TITRES_STAT!D1116</f>
        <v>3.44</v>
      </c>
      <c r="C1113" s="2">
        <f t="shared" si="153"/>
        <v>-0.10000000000000009</v>
      </c>
      <c r="D1113" s="2">
        <f t="shared" si="154"/>
        <v>0</v>
      </c>
      <c r="E1113" s="2">
        <f t="shared" si="155"/>
        <v>0.10000000000000009</v>
      </c>
      <c r="F1113" s="2">
        <f t="shared" si="156"/>
        <v>3.244359252398956E-2</v>
      </c>
      <c r="G1113" s="2">
        <f t="shared" si="156"/>
        <v>5.6785492629864133E-2</v>
      </c>
      <c r="H1113" s="2">
        <f t="shared" si="157"/>
        <v>0.57133593496249968</v>
      </c>
      <c r="I1113" s="2">
        <f t="shared" si="158"/>
        <v>36.359884748396262</v>
      </c>
    </row>
    <row r="1114" spans="1:9" ht="13.5" x14ac:dyDescent="0.25">
      <c r="A1114" s="3">
        <f>TITRES_STAT!B1117</f>
        <v>43934</v>
      </c>
      <c r="B1114" s="6">
        <f>TITRES_STAT!D1117</f>
        <v>3.44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3.0126193057990306E-2</v>
      </c>
      <c r="G1114" s="2">
        <f t="shared" si="156"/>
        <v>5.2729386013445269E-2</v>
      </c>
      <c r="H1114" s="2">
        <f t="shared" si="157"/>
        <v>0.57133593496249968</v>
      </c>
      <c r="I1114" s="2">
        <f t="shared" si="158"/>
        <v>36.359884748396262</v>
      </c>
    </row>
    <row r="1115" spans="1:9" ht="13.5" x14ac:dyDescent="0.25">
      <c r="A1115" s="3">
        <f>TITRES_STAT!B1118</f>
        <v>43935</v>
      </c>
      <c r="B1115" s="6">
        <f>TITRES_STAT!D1118</f>
        <v>3.34</v>
      </c>
      <c r="C1115" s="2">
        <f t="shared" si="153"/>
        <v>-0.10000000000000009</v>
      </c>
      <c r="D1115" s="2">
        <f t="shared" si="154"/>
        <v>0</v>
      </c>
      <c r="E1115" s="2">
        <f t="shared" si="155"/>
        <v>0.10000000000000009</v>
      </c>
      <c r="F1115" s="2">
        <f t="shared" si="156"/>
        <v>2.7974322125276712E-2</v>
      </c>
      <c r="G1115" s="2">
        <f t="shared" si="156"/>
        <v>5.6105858441056325E-2</v>
      </c>
      <c r="H1115" s="2">
        <f t="shared" si="157"/>
        <v>0.49859895031578505</v>
      </c>
      <c r="I1115" s="2">
        <f t="shared" si="158"/>
        <v>33.271006242912435</v>
      </c>
    </row>
    <row r="1116" spans="1:9" ht="13.5" x14ac:dyDescent="0.25">
      <c r="A1116" s="3">
        <f>TITRES_STAT!B1119</f>
        <v>43936</v>
      </c>
      <c r="B1116" s="6">
        <f>TITRES_STAT!D1119</f>
        <v>3.34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2.5976156259185517E-2</v>
      </c>
      <c r="G1116" s="2">
        <f t="shared" si="156"/>
        <v>5.2098297123838018E-2</v>
      </c>
      <c r="H1116" s="2">
        <f t="shared" si="157"/>
        <v>0.49859895031578499</v>
      </c>
      <c r="I1116" s="2">
        <f t="shared" si="158"/>
        <v>33.271006242912435</v>
      </c>
    </row>
    <row r="1117" spans="1:9" ht="13.5" x14ac:dyDescent="0.25">
      <c r="A1117" s="3">
        <f>TITRES_STAT!B1120</f>
        <v>43937</v>
      </c>
      <c r="B1117" s="6">
        <f>TITRES_STAT!D1120</f>
        <v>3.39</v>
      </c>
      <c r="C1117" s="2">
        <f t="shared" si="153"/>
        <v>5.0000000000000266E-2</v>
      </c>
      <c r="D1117" s="2">
        <f t="shared" si="154"/>
        <v>5.0000000000000266E-2</v>
      </c>
      <c r="E1117" s="2">
        <f t="shared" si="155"/>
        <v>0</v>
      </c>
      <c r="F1117" s="2">
        <f t="shared" ref="F1117:G1132" si="159">((F1116*13)+D1117)/14</f>
        <v>2.7692145097815143E-2</v>
      </c>
      <c r="G1117" s="2">
        <f t="shared" si="159"/>
        <v>4.8376990186421012E-2</v>
      </c>
      <c r="H1117" s="2">
        <f t="shared" si="157"/>
        <v>0.57242389390293402</v>
      </c>
      <c r="I1117" s="2">
        <f t="shared" si="158"/>
        <v>36.403917297524217</v>
      </c>
    </row>
    <row r="1118" spans="1:9" ht="13.5" x14ac:dyDescent="0.25">
      <c r="A1118" s="3">
        <f>TITRES_STAT!B1121</f>
        <v>43938</v>
      </c>
      <c r="B1118" s="6">
        <f>TITRES_STAT!D1121</f>
        <v>3.29</v>
      </c>
      <c r="C1118" s="2">
        <f t="shared" si="153"/>
        <v>-0.10000000000000009</v>
      </c>
      <c r="D1118" s="2">
        <f t="shared" si="154"/>
        <v>0</v>
      </c>
      <c r="E1118" s="2">
        <f t="shared" si="155"/>
        <v>0.10000000000000009</v>
      </c>
      <c r="F1118" s="2">
        <f t="shared" si="159"/>
        <v>2.571413473368549E-2</v>
      </c>
      <c r="G1118" s="2">
        <f t="shared" si="159"/>
        <v>5.2064348030248085E-2</v>
      </c>
      <c r="H1118" s="2">
        <f t="shared" si="157"/>
        <v>0.49389141910979506</v>
      </c>
      <c r="I1118" s="2">
        <f t="shared" si="158"/>
        <v>33.060730705857011</v>
      </c>
    </row>
    <row r="1119" spans="1:9" ht="13.5" x14ac:dyDescent="0.25">
      <c r="A1119" s="3">
        <f>TITRES_STAT!B1122</f>
        <v>43941</v>
      </c>
      <c r="B1119" s="6">
        <f>TITRES_STAT!D1122</f>
        <v>3.38</v>
      </c>
      <c r="C1119" s="2">
        <f t="shared" si="153"/>
        <v>8.9999999999999858E-2</v>
      </c>
      <c r="D1119" s="2">
        <f t="shared" si="154"/>
        <v>8.9999999999999858E-2</v>
      </c>
      <c r="E1119" s="2">
        <f t="shared" si="155"/>
        <v>0</v>
      </c>
      <c r="F1119" s="2">
        <f t="shared" si="159"/>
        <v>3.0305982252707947E-2</v>
      </c>
      <c r="G1119" s="2">
        <f t="shared" si="159"/>
        <v>4.8345466028087501E-2</v>
      </c>
      <c r="H1119" s="2">
        <f t="shared" si="157"/>
        <v>0.62686296653135853</v>
      </c>
      <c r="I1119" s="2">
        <f t="shared" si="158"/>
        <v>38.532007884345397</v>
      </c>
    </row>
    <row r="1120" spans="1:9" ht="13.5" x14ac:dyDescent="0.25">
      <c r="A1120" s="3">
        <f>TITRES_STAT!B1123</f>
        <v>43942</v>
      </c>
      <c r="B1120" s="6">
        <f>TITRES_STAT!D1123</f>
        <v>3.38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2.814126923465738E-2</v>
      </c>
      <c r="G1120" s="2">
        <f t="shared" si="159"/>
        <v>4.4892218454652681E-2</v>
      </c>
      <c r="H1120" s="2">
        <f t="shared" si="157"/>
        <v>0.62686296653135853</v>
      </c>
      <c r="I1120" s="2">
        <f t="shared" si="158"/>
        <v>38.532007884345397</v>
      </c>
    </row>
    <row r="1121" spans="1:9" ht="13.5" x14ac:dyDescent="0.25">
      <c r="A1121" s="3">
        <f>TITRES_STAT!B1124</f>
        <v>43943</v>
      </c>
      <c r="B1121" s="6">
        <f>TITRES_STAT!D1124</f>
        <v>3.38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2.6131178575038997E-2</v>
      </c>
      <c r="G1121" s="2">
        <f t="shared" si="159"/>
        <v>4.1685631422177495E-2</v>
      </c>
      <c r="H1121" s="2">
        <f t="shared" si="157"/>
        <v>0.62686296653135853</v>
      </c>
      <c r="I1121" s="2">
        <f t="shared" si="158"/>
        <v>38.532007884345397</v>
      </c>
    </row>
    <row r="1122" spans="1:9" ht="13.5" x14ac:dyDescent="0.25">
      <c r="A1122" s="3">
        <f>TITRES_STAT!B1125</f>
        <v>43944</v>
      </c>
      <c r="B1122" s="6">
        <f>TITRES_STAT!D1125</f>
        <v>3.28</v>
      </c>
      <c r="C1122" s="2">
        <f t="shared" si="153"/>
        <v>-0.10000000000000009</v>
      </c>
      <c r="D1122" s="2">
        <f t="shared" si="154"/>
        <v>0</v>
      </c>
      <c r="E1122" s="2">
        <f t="shared" si="155"/>
        <v>0.10000000000000009</v>
      </c>
      <c r="F1122" s="2">
        <f t="shared" si="159"/>
        <v>2.4264665819679069E-2</v>
      </c>
      <c r="G1122" s="2">
        <f t="shared" si="159"/>
        <v>4.585094346345054E-2</v>
      </c>
      <c r="H1122" s="2">
        <f t="shared" si="157"/>
        <v>0.52920755794308394</v>
      </c>
      <c r="I1122" s="2">
        <f t="shared" si="158"/>
        <v>34.606653308391557</v>
      </c>
    </row>
    <row r="1123" spans="1:9" ht="13.5" x14ac:dyDescent="0.25">
      <c r="A1123" s="3">
        <f>TITRES_STAT!B1126</f>
        <v>43945</v>
      </c>
      <c r="B1123" s="6">
        <f>TITRES_STAT!D1126</f>
        <v>3.19</v>
      </c>
      <c r="C1123" s="2">
        <f t="shared" si="153"/>
        <v>-8.9999999999999858E-2</v>
      </c>
      <c r="D1123" s="2">
        <f t="shared" si="154"/>
        <v>0</v>
      </c>
      <c r="E1123" s="2">
        <f t="shared" si="155"/>
        <v>8.9999999999999858E-2</v>
      </c>
      <c r="F1123" s="2">
        <f t="shared" si="159"/>
        <v>2.2531475403987707E-2</v>
      </c>
      <c r="G1123" s="2">
        <f t="shared" si="159"/>
        <v>4.9004447501775496E-2</v>
      </c>
      <c r="H1123" s="2">
        <f t="shared" si="157"/>
        <v>0.45978429617375771</v>
      </c>
      <c r="I1123" s="2">
        <f t="shared" si="158"/>
        <v>31.496728480974809</v>
      </c>
    </row>
    <row r="1124" spans="1:9" ht="13.5" x14ac:dyDescent="0.25">
      <c r="A1124" s="3">
        <f>TITRES_STAT!B1127</f>
        <v>43948</v>
      </c>
      <c r="B1124" s="6">
        <f>TITRES_STAT!D1127</f>
        <v>3.1</v>
      </c>
      <c r="C1124" s="2">
        <f t="shared" si="153"/>
        <v>-8.9999999999999858E-2</v>
      </c>
      <c r="D1124" s="2">
        <f t="shared" si="154"/>
        <v>0</v>
      </c>
      <c r="E1124" s="2">
        <f t="shared" si="155"/>
        <v>8.9999999999999858E-2</v>
      </c>
      <c r="F1124" s="2">
        <f t="shared" si="159"/>
        <v>2.0922084303702872E-2</v>
      </c>
      <c r="G1124" s="2">
        <f t="shared" si="159"/>
        <v>5.1932701251648665E-2</v>
      </c>
      <c r="H1124" s="2">
        <f t="shared" si="157"/>
        <v>0.40286917105122999</v>
      </c>
      <c r="I1124" s="2">
        <f t="shared" si="158"/>
        <v>28.717515457934169</v>
      </c>
    </row>
    <row r="1125" spans="1:9" ht="13.5" x14ac:dyDescent="0.25">
      <c r="A1125" s="3">
        <f>TITRES_STAT!B1128</f>
        <v>43949</v>
      </c>
      <c r="B1125" s="6">
        <f>TITRES_STAT!D1128</f>
        <v>3.01</v>
      </c>
      <c r="C1125" s="2">
        <f t="shared" si="153"/>
        <v>-9.0000000000000302E-2</v>
      </c>
      <c r="D1125" s="2">
        <f t="shared" si="154"/>
        <v>0</v>
      </c>
      <c r="E1125" s="2">
        <f t="shared" si="155"/>
        <v>9.0000000000000302E-2</v>
      </c>
      <c r="F1125" s="2">
        <f t="shared" si="159"/>
        <v>1.9427649710581241E-2</v>
      </c>
      <c r="G1125" s="2">
        <f t="shared" si="159"/>
        <v>5.4651794019388071E-2</v>
      </c>
      <c r="H1125" s="2">
        <f t="shared" si="157"/>
        <v>0.35548054842790994</v>
      </c>
      <c r="I1125" s="2">
        <f t="shared" si="158"/>
        <v>26.225426018853412</v>
      </c>
    </row>
    <row r="1126" spans="1:9" ht="13.5" x14ac:dyDescent="0.25">
      <c r="A1126" s="3">
        <f>TITRES_STAT!B1129</f>
        <v>43950</v>
      </c>
      <c r="B1126" s="6">
        <f>TITRES_STAT!D1129</f>
        <v>3.04</v>
      </c>
      <c r="C1126" s="2">
        <f t="shared" si="153"/>
        <v>3.0000000000000249E-2</v>
      </c>
      <c r="D1126" s="2">
        <f t="shared" si="154"/>
        <v>3.0000000000000249E-2</v>
      </c>
      <c r="E1126" s="2">
        <f t="shared" si="155"/>
        <v>0</v>
      </c>
      <c r="F1126" s="2">
        <f t="shared" si="159"/>
        <v>2.0182817588396885E-2</v>
      </c>
      <c r="G1126" s="2">
        <f t="shared" si="159"/>
        <v>5.0748094446574639E-2</v>
      </c>
      <c r="H1126" s="2">
        <f t="shared" si="157"/>
        <v>0.39770591996600912</v>
      </c>
      <c r="I1126" s="2">
        <f t="shared" si="158"/>
        <v>28.454191563822022</v>
      </c>
    </row>
    <row r="1127" spans="1:9" ht="13.5" x14ac:dyDescent="0.25">
      <c r="A1127" s="3">
        <f>TITRES_STAT!B1130</f>
        <v>43951</v>
      </c>
      <c r="B1127" s="6">
        <f>TITRES_STAT!D1130</f>
        <v>2.95</v>
      </c>
      <c r="C1127" s="2">
        <f t="shared" si="153"/>
        <v>-8.9999999999999858E-2</v>
      </c>
      <c r="D1127" s="2">
        <f t="shared" si="154"/>
        <v>0</v>
      </c>
      <c r="E1127" s="2">
        <f t="shared" si="155"/>
        <v>8.9999999999999858E-2</v>
      </c>
      <c r="F1127" s="2">
        <f t="shared" si="159"/>
        <v>1.8741187760654251E-2</v>
      </c>
      <c r="G1127" s="2">
        <f t="shared" si="159"/>
        <v>5.3551801986105006E-2</v>
      </c>
      <c r="H1127" s="2">
        <f t="shared" si="157"/>
        <v>0.3499637185974992</v>
      </c>
      <c r="I1127" s="2">
        <f t="shared" si="158"/>
        <v>25.923935123314465</v>
      </c>
    </row>
    <row r="1128" spans="1:9" ht="13.5" x14ac:dyDescent="0.25">
      <c r="A1128" s="3">
        <f>TITRES_STAT!B1131</f>
        <v>43955</v>
      </c>
      <c r="B1128" s="6">
        <f>TITRES_STAT!D1131</f>
        <v>2.9</v>
      </c>
      <c r="C1128" s="2">
        <f t="shared" si="153"/>
        <v>-5.0000000000000266E-2</v>
      </c>
      <c r="D1128" s="2">
        <f t="shared" si="154"/>
        <v>0</v>
      </c>
      <c r="E1128" s="2">
        <f t="shared" si="155"/>
        <v>5.0000000000000266E-2</v>
      </c>
      <c r="F1128" s="2">
        <f t="shared" si="159"/>
        <v>1.7402531492036088E-2</v>
      </c>
      <c r="G1128" s="2">
        <f t="shared" si="159"/>
        <v>5.3298101844240379E-2</v>
      </c>
      <c r="H1128" s="2">
        <f t="shared" si="157"/>
        <v>0.32651315693931565</v>
      </c>
      <c r="I1128" s="2">
        <f t="shared" si="158"/>
        <v>24.614392645202585</v>
      </c>
    </row>
    <row r="1129" spans="1:9" ht="13.5" x14ac:dyDescent="0.25">
      <c r="A1129" s="3">
        <f>TITRES_STAT!B1132</f>
        <v>43956</v>
      </c>
      <c r="B1129" s="6">
        <f>TITRES_STAT!D1132</f>
        <v>2.97</v>
      </c>
      <c r="C1129" s="2">
        <f t="shared" si="153"/>
        <v>7.0000000000000284E-2</v>
      </c>
      <c r="D1129" s="2">
        <f t="shared" si="154"/>
        <v>7.0000000000000284E-2</v>
      </c>
      <c r="E1129" s="2">
        <f t="shared" si="155"/>
        <v>0</v>
      </c>
      <c r="F1129" s="2">
        <f t="shared" si="159"/>
        <v>2.1159493528319244E-2</v>
      </c>
      <c r="G1129" s="2">
        <f t="shared" si="159"/>
        <v>4.9491094569651783E-2</v>
      </c>
      <c r="H1129" s="2">
        <f t="shared" si="157"/>
        <v>0.42754143371268988</v>
      </c>
      <c r="I1129" s="2">
        <f t="shared" si="158"/>
        <v>29.949493837160162</v>
      </c>
    </row>
    <row r="1130" spans="1:9" ht="13.5" x14ac:dyDescent="0.25">
      <c r="A1130" s="3">
        <f>TITRES_STAT!B1133</f>
        <v>43957</v>
      </c>
      <c r="B1130" s="6">
        <f>TITRES_STAT!D1133</f>
        <v>3.05</v>
      </c>
      <c r="C1130" s="2">
        <f t="shared" si="153"/>
        <v>7.9999999999999627E-2</v>
      </c>
      <c r="D1130" s="2">
        <f t="shared" si="154"/>
        <v>7.9999999999999627E-2</v>
      </c>
      <c r="E1130" s="2">
        <f t="shared" si="155"/>
        <v>0</v>
      </c>
      <c r="F1130" s="2">
        <f t="shared" si="159"/>
        <v>2.5362386847724985E-2</v>
      </c>
      <c r="G1130" s="2">
        <f t="shared" si="159"/>
        <v>4.5956016386105233E-2</v>
      </c>
      <c r="H1130" s="2">
        <f t="shared" si="157"/>
        <v>0.55188392820299548</v>
      </c>
      <c r="I1130" s="2">
        <f t="shared" si="158"/>
        <v>35.562191100338907</v>
      </c>
    </row>
    <row r="1131" spans="1:9" ht="13.5" x14ac:dyDescent="0.25">
      <c r="A1131" s="3">
        <f>TITRES_STAT!B1134</f>
        <v>43958</v>
      </c>
      <c r="B1131" s="6">
        <f>TITRES_STAT!D1134</f>
        <v>3.14</v>
      </c>
      <c r="C1131" s="2">
        <f t="shared" si="153"/>
        <v>9.0000000000000302E-2</v>
      </c>
      <c r="D1131" s="2">
        <f t="shared" si="154"/>
        <v>9.0000000000000302E-2</v>
      </c>
      <c r="E1131" s="2">
        <f t="shared" si="155"/>
        <v>0</v>
      </c>
      <c r="F1131" s="2">
        <f t="shared" si="159"/>
        <v>2.9979359215744652E-2</v>
      </c>
      <c r="G1131" s="2">
        <f t="shared" si="159"/>
        <v>4.2673443787097712E-2</v>
      </c>
      <c r="H1131" s="2">
        <f t="shared" si="157"/>
        <v>0.70252964268163642</v>
      </c>
      <c r="I1131" s="2">
        <f t="shared" si="158"/>
        <v>41.263871422237884</v>
      </c>
    </row>
    <row r="1132" spans="1:9" ht="13.5" x14ac:dyDescent="0.25">
      <c r="A1132" s="3">
        <f>TITRES_STAT!B1135</f>
        <v>43959</v>
      </c>
      <c r="B1132" s="6">
        <f>TITRES_STAT!D1135</f>
        <v>3.23</v>
      </c>
      <c r="C1132" s="2">
        <f t="shared" si="153"/>
        <v>8.9999999999999858E-2</v>
      </c>
      <c r="D1132" s="2">
        <f t="shared" si="154"/>
        <v>8.9999999999999858E-2</v>
      </c>
      <c r="E1132" s="2">
        <f t="shared" si="155"/>
        <v>0</v>
      </c>
      <c r="F1132" s="2">
        <f t="shared" si="159"/>
        <v>3.4266547843191456E-2</v>
      </c>
      <c r="G1132" s="2">
        <f t="shared" si="159"/>
        <v>3.962534065944788E-2</v>
      </c>
      <c r="H1132" s="2">
        <f t="shared" si="157"/>
        <v>0.86476348904324873</v>
      </c>
      <c r="I1132" s="2">
        <f t="shared" si="158"/>
        <v>46.373896428384683</v>
      </c>
    </row>
    <row r="1133" spans="1:9" ht="13.5" x14ac:dyDescent="0.25">
      <c r="A1133" s="3">
        <f>TITRES_STAT!B1136</f>
        <v>43962</v>
      </c>
      <c r="B1133" s="6">
        <f>TITRES_STAT!D1136</f>
        <v>3.32</v>
      </c>
      <c r="C1133" s="2">
        <f t="shared" si="153"/>
        <v>8.9999999999999858E-2</v>
      </c>
      <c r="D1133" s="2">
        <f t="shared" si="154"/>
        <v>8.9999999999999858E-2</v>
      </c>
      <c r="E1133" s="2">
        <f t="shared" si="155"/>
        <v>0</v>
      </c>
      <c r="F1133" s="2">
        <f t="shared" ref="F1133:G1148" si="160">((F1132*13)+D1133)/14</f>
        <v>3.8247508711534914E-2</v>
      </c>
      <c r="G1133" s="2">
        <f t="shared" si="160"/>
        <v>3.6794959183773027E-2</v>
      </c>
      <c r="H1133" s="2">
        <f t="shared" si="157"/>
        <v>1.0394768620480621</v>
      </c>
      <c r="I1133" s="2">
        <f t="shared" si="158"/>
        <v>50.967818335737796</v>
      </c>
    </row>
    <row r="1134" spans="1:9" ht="13.5" x14ac:dyDescent="0.25">
      <c r="A1134" s="3">
        <f>TITRES_STAT!B1137</f>
        <v>43963</v>
      </c>
      <c r="B1134" s="6">
        <f>TITRES_STAT!D1137</f>
        <v>3.41</v>
      </c>
      <c r="C1134" s="2">
        <f t="shared" si="153"/>
        <v>9.0000000000000302E-2</v>
      </c>
      <c r="D1134" s="2">
        <f t="shared" si="154"/>
        <v>9.0000000000000302E-2</v>
      </c>
      <c r="E1134" s="2">
        <f t="shared" si="155"/>
        <v>0</v>
      </c>
      <c r="F1134" s="2">
        <f t="shared" si="160"/>
        <v>4.1944115232139589E-2</v>
      </c>
      <c r="G1134" s="2">
        <f t="shared" si="160"/>
        <v>3.4166747813503526E-2</v>
      </c>
      <c r="H1134" s="2">
        <f t="shared" si="157"/>
        <v>1.227629725284016</v>
      </c>
      <c r="I1134" s="2">
        <f t="shared" si="158"/>
        <v>55.109236124396617</v>
      </c>
    </row>
    <row r="1135" spans="1:9" ht="13.5" x14ac:dyDescent="0.25">
      <c r="A1135" s="3">
        <f>TITRES_STAT!B1138</f>
        <v>43964</v>
      </c>
      <c r="B1135" s="6">
        <f>TITRES_STAT!D1138</f>
        <v>3.51</v>
      </c>
      <c r="C1135" s="2">
        <f t="shared" si="153"/>
        <v>9.9999999999999645E-2</v>
      </c>
      <c r="D1135" s="2">
        <f t="shared" si="154"/>
        <v>9.9999999999999645E-2</v>
      </c>
      <c r="E1135" s="2">
        <f t="shared" si="155"/>
        <v>0</v>
      </c>
      <c r="F1135" s="2">
        <f t="shared" si="160"/>
        <v>4.6090964144129595E-2</v>
      </c>
      <c r="G1135" s="2">
        <f t="shared" si="160"/>
        <v>3.1726265826824702E-2</v>
      </c>
      <c r="H1135" s="2">
        <f t="shared" si="157"/>
        <v>1.4527699035150703</v>
      </c>
      <c r="I1135" s="2">
        <f t="shared" si="158"/>
        <v>59.229767188234916</v>
      </c>
    </row>
    <row r="1136" spans="1:9" ht="13.5" x14ac:dyDescent="0.25">
      <c r="A1136" s="3">
        <f>TITRES_STAT!B1139</f>
        <v>43965</v>
      </c>
      <c r="B1136" s="6">
        <f>TITRES_STAT!D1139</f>
        <v>3.61</v>
      </c>
      <c r="C1136" s="2">
        <f t="shared" si="153"/>
        <v>0.10000000000000009</v>
      </c>
      <c r="D1136" s="2">
        <f t="shared" si="154"/>
        <v>0.10000000000000009</v>
      </c>
      <c r="E1136" s="2">
        <f t="shared" si="155"/>
        <v>0</v>
      </c>
      <c r="F1136" s="2">
        <f t="shared" si="160"/>
        <v>4.9941609562406057E-2</v>
      </c>
      <c r="G1136" s="2">
        <f t="shared" si="160"/>
        <v>2.9460103982051511E-2</v>
      </c>
      <c r="H1136" s="2">
        <f t="shared" si="157"/>
        <v>1.6952285569946681</v>
      </c>
      <c r="I1136" s="2">
        <f t="shared" si="158"/>
        <v>62.8973951984593</v>
      </c>
    </row>
    <row r="1137" spans="1:9" ht="13.5" x14ac:dyDescent="0.25">
      <c r="A1137" s="3">
        <f>TITRES_STAT!B1140</f>
        <v>43966</v>
      </c>
      <c r="B1137" s="6">
        <f>TITRES_STAT!D1140</f>
        <v>3.71</v>
      </c>
      <c r="C1137" s="2">
        <f t="shared" si="153"/>
        <v>0.10000000000000009</v>
      </c>
      <c r="D1137" s="2">
        <f t="shared" si="154"/>
        <v>0.10000000000000009</v>
      </c>
      <c r="E1137" s="2">
        <f t="shared" si="155"/>
        <v>0</v>
      </c>
      <c r="F1137" s="2">
        <f t="shared" si="160"/>
        <v>5.3517208879377061E-2</v>
      </c>
      <c r="G1137" s="2">
        <f t="shared" si="160"/>
        <v>2.7355810840476402E-2</v>
      </c>
      <c r="H1137" s="2">
        <f t="shared" si="157"/>
        <v>1.9563378761265429</v>
      </c>
      <c r="I1137" s="2">
        <f t="shared" si="158"/>
        <v>66.174367007392902</v>
      </c>
    </row>
    <row r="1138" spans="1:9" ht="13.5" x14ac:dyDescent="0.25">
      <c r="A1138" s="3">
        <f>TITRES_STAT!B1141</f>
        <v>43969</v>
      </c>
      <c r="B1138" s="6">
        <f>TITRES_STAT!D1141</f>
        <v>3.79</v>
      </c>
      <c r="C1138" s="2">
        <f t="shared" si="153"/>
        <v>8.0000000000000071E-2</v>
      </c>
      <c r="D1138" s="2">
        <f t="shared" si="154"/>
        <v>8.0000000000000071E-2</v>
      </c>
      <c r="E1138" s="2">
        <f t="shared" si="155"/>
        <v>0</v>
      </c>
      <c r="F1138" s="2">
        <f t="shared" si="160"/>
        <v>5.5408836816564423E-2</v>
      </c>
      <c r="G1138" s="2">
        <f t="shared" si="160"/>
        <v>2.5401824351870942E-2</v>
      </c>
      <c r="H1138" s="2">
        <f t="shared" si="157"/>
        <v>2.1812935972247738</v>
      </c>
      <c r="I1138" s="2">
        <f t="shared" si="158"/>
        <v>68.566246105912455</v>
      </c>
    </row>
    <row r="1139" spans="1:9" ht="13.5" x14ac:dyDescent="0.25">
      <c r="A1139" s="3">
        <f>TITRES_STAT!B1142</f>
        <v>43970</v>
      </c>
      <c r="B1139" s="6">
        <f>TITRES_STAT!D1142</f>
        <v>3.68</v>
      </c>
      <c r="C1139" s="2">
        <f t="shared" si="153"/>
        <v>-0.10999999999999988</v>
      </c>
      <c r="D1139" s="2">
        <f t="shared" si="154"/>
        <v>0</v>
      </c>
      <c r="E1139" s="2">
        <f t="shared" si="155"/>
        <v>0.10999999999999988</v>
      </c>
      <c r="F1139" s="2">
        <f t="shared" si="160"/>
        <v>5.1451062758238394E-2</v>
      </c>
      <c r="G1139" s="2">
        <f t="shared" si="160"/>
        <v>3.1444551183880155E-2</v>
      </c>
      <c r="H1139" s="2">
        <f t="shared" si="157"/>
        <v>1.6362473249296827</v>
      </c>
      <c r="I1139" s="2">
        <f t="shared" si="158"/>
        <v>62.067291997093889</v>
      </c>
    </row>
    <row r="1140" spans="1:9" ht="13.5" x14ac:dyDescent="0.25">
      <c r="A1140" s="3">
        <f>TITRES_STAT!B1143</f>
        <v>43971</v>
      </c>
      <c r="B1140" s="6">
        <f>TITRES_STAT!D1143</f>
        <v>3.73</v>
      </c>
      <c r="C1140" s="2">
        <f t="shared" si="153"/>
        <v>4.9999999999999822E-2</v>
      </c>
      <c r="D1140" s="2">
        <f t="shared" si="154"/>
        <v>4.9999999999999822E-2</v>
      </c>
      <c r="E1140" s="2">
        <f t="shared" si="155"/>
        <v>0</v>
      </c>
      <c r="F1140" s="2">
        <f t="shared" si="160"/>
        <v>5.1347415418364205E-2</v>
      </c>
      <c r="G1140" s="2">
        <f t="shared" si="160"/>
        <v>2.9198511813603001E-2</v>
      </c>
      <c r="H1140" s="2">
        <f t="shared" si="157"/>
        <v>1.7585627564224857</v>
      </c>
      <c r="I1140" s="2">
        <f t="shared" si="158"/>
        <v>63.74923870512643</v>
      </c>
    </row>
    <row r="1141" spans="1:9" ht="13.5" x14ac:dyDescent="0.25">
      <c r="A1141" s="3">
        <f>TITRES_STAT!B1144</f>
        <v>43972</v>
      </c>
      <c r="B1141" s="6">
        <f>TITRES_STAT!D1144</f>
        <v>3.75</v>
      </c>
      <c r="C1141" s="2">
        <f t="shared" si="153"/>
        <v>2.0000000000000018E-2</v>
      </c>
      <c r="D1141" s="2">
        <f t="shared" si="154"/>
        <v>2.0000000000000018E-2</v>
      </c>
      <c r="E1141" s="2">
        <f t="shared" si="155"/>
        <v>0</v>
      </c>
      <c r="F1141" s="2">
        <f t="shared" si="160"/>
        <v>4.9108314317052475E-2</v>
      </c>
      <c r="G1141" s="2">
        <f t="shared" si="160"/>
        <v>2.7112903826917074E-2</v>
      </c>
      <c r="H1141" s="2">
        <f t="shared" si="157"/>
        <v>1.8112524807578469</v>
      </c>
      <c r="I1141" s="2">
        <f t="shared" si="158"/>
        <v>64.428666338413564</v>
      </c>
    </row>
    <row r="1142" spans="1:9" ht="13.5" x14ac:dyDescent="0.25">
      <c r="A1142" s="3">
        <f>TITRES_STAT!B1145</f>
        <v>43973</v>
      </c>
      <c r="B1142" s="6">
        <f>TITRES_STAT!D1145</f>
        <v>3.82</v>
      </c>
      <c r="C1142" s="2">
        <f t="shared" si="153"/>
        <v>6.999999999999984E-2</v>
      </c>
      <c r="D1142" s="2">
        <f t="shared" si="154"/>
        <v>6.999999999999984E-2</v>
      </c>
      <c r="E1142" s="2">
        <f t="shared" si="155"/>
        <v>0</v>
      </c>
      <c r="F1142" s="2">
        <f t="shared" si="160"/>
        <v>5.0600577580120147E-2</v>
      </c>
      <c r="G1142" s="2">
        <f t="shared" si="160"/>
        <v>2.5176267839280141E-2</v>
      </c>
      <c r="H1142" s="2">
        <f t="shared" si="157"/>
        <v>2.0098522109449783</v>
      </c>
      <c r="I1142" s="2">
        <f t="shared" si="158"/>
        <v>66.775777350010202</v>
      </c>
    </row>
    <row r="1143" spans="1:9" ht="13.5" x14ac:dyDescent="0.25">
      <c r="A1143" s="3">
        <f>TITRES_STAT!B1146</f>
        <v>43977</v>
      </c>
      <c r="B1143" s="6">
        <f>TITRES_STAT!D1146</f>
        <v>3.8</v>
      </c>
      <c r="C1143" s="2">
        <f t="shared" si="153"/>
        <v>-2.0000000000000018E-2</v>
      </c>
      <c r="D1143" s="2">
        <f t="shared" si="154"/>
        <v>0</v>
      </c>
      <c r="E1143" s="2">
        <f t="shared" si="155"/>
        <v>2.0000000000000018E-2</v>
      </c>
      <c r="F1143" s="2">
        <f t="shared" si="160"/>
        <v>4.6986250610111566E-2</v>
      </c>
      <c r="G1143" s="2">
        <f t="shared" si="160"/>
        <v>2.4806534422188702E-2</v>
      </c>
      <c r="H1143" s="2">
        <f t="shared" si="157"/>
        <v>1.8941078108872706</v>
      </c>
      <c r="I1143" s="2">
        <f t="shared" si="158"/>
        <v>65.447037037178603</v>
      </c>
    </row>
    <row r="1144" spans="1:9" ht="13.5" x14ac:dyDescent="0.25">
      <c r="A1144" s="3">
        <f>TITRES_STAT!B1147</f>
        <v>43978</v>
      </c>
      <c r="B1144" s="6">
        <f>TITRES_STAT!D1147</f>
        <v>3.79</v>
      </c>
      <c r="C1144" s="2">
        <f t="shared" si="153"/>
        <v>-9.9999999999997868E-3</v>
      </c>
      <c r="D1144" s="2">
        <f t="shared" si="154"/>
        <v>0</v>
      </c>
      <c r="E1144" s="2">
        <f t="shared" si="155"/>
        <v>9.9999999999997868E-3</v>
      </c>
      <c r="F1144" s="2">
        <f t="shared" si="160"/>
        <v>4.3630089852246458E-2</v>
      </c>
      <c r="G1144" s="2">
        <f t="shared" si="160"/>
        <v>2.374892482060378E-2</v>
      </c>
      <c r="H1144" s="2">
        <f t="shared" si="157"/>
        <v>1.8371395834473498</v>
      </c>
      <c r="I1144" s="2">
        <f t="shared" si="158"/>
        <v>64.753232240166312</v>
      </c>
    </row>
    <row r="1145" spans="1:9" ht="13.5" x14ac:dyDescent="0.25">
      <c r="A1145" s="3">
        <f>TITRES_STAT!B1148</f>
        <v>43979</v>
      </c>
      <c r="B1145" s="6">
        <f>TITRES_STAT!D1148</f>
        <v>3.68</v>
      </c>
      <c r="C1145" s="2">
        <f t="shared" si="153"/>
        <v>-0.10999999999999988</v>
      </c>
      <c r="D1145" s="2">
        <f t="shared" si="154"/>
        <v>0</v>
      </c>
      <c r="E1145" s="2">
        <f t="shared" si="155"/>
        <v>0.10999999999999988</v>
      </c>
      <c r="F1145" s="2">
        <f t="shared" si="160"/>
        <v>4.0513654862800286E-2</v>
      </c>
      <c r="G1145" s="2">
        <f t="shared" si="160"/>
        <v>2.9909715904846361E-2</v>
      </c>
      <c r="H1145" s="2">
        <f t="shared" si="157"/>
        <v>1.3545315840407477</v>
      </c>
      <c r="I1145" s="2">
        <f t="shared" si="158"/>
        <v>57.528707332783277</v>
      </c>
    </row>
    <row r="1146" spans="1:9" ht="13.5" x14ac:dyDescent="0.25">
      <c r="A1146" s="3">
        <f>TITRES_STAT!B1149</f>
        <v>43980</v>
      </c>
      <c r="B1146" s="6">
        <f>TITRES_STAT!D1149</f>
        <v>3.57</v>
      </c>
      <c r="C1146" s="2">
        <f t="shared" si="153"/>
        <v>-0.11000000000000032</v>
      </c>
      <c r="D1146" s="2">
        <f t="shared" si="154"/>
        <v>0</v>
      </c>
      <c r="E1146" s="2">
        <f t="shared" si="155"/>
        <v>0.11000000000000032</v>
      </c>
      <c r="F1146" s="2">
        <f t="shared" si="160"/>
        <v>3.761982237260026E-2</v>
      </c>
      <c r="G1146" s="2">
        <f t="shared" si="160"/>
        <v>3.5630450483071639E-2</v>
      </c>
      <c r="H1146" s="2">
        <f t="shared" si="157"/>
        <v>1.0558334756523438</v>
      </c>
      <c r="I1146" s="2">
        <f t="shared" si="158"/>
        <v>51.357927972123989</v>
      </c>
    </row>
    <row r="1147" spans="1:9" ht="13.5" x14ac:dyDescent="0.25">
      <c r="A1147" s="3">
        <f>TITRES_STAT!B1150</f>
        <v>43983</v>
      </c>
      <c r="B1147" s="6">
        <f>TITRES_STAT!D1150</f>
        <v>3.47</v>
      </c>
      <c r="C1147" s="2">
        <f t="shared" si="153"/>
        <v>-9.9999999999999645E-2</v>
      </c>
      <c r="D1147" s="2">
        <f t="shared" si="154"/>
        <v>0</v>
      </c>
      <c r="E1147" s="2">
        <f t="shared" si="155"/>
        <v>9.9999999999999645E-2</v>
      </c>
      <c r="F1147" s="2">
        <f t="shared" si="160"/>
        <v>3.4932692203128814E-2</v>
      </c>
      <c r="G1147" s="2">
        <f t="shared" si="160"/>
        <v>4.0228275448566497E-2</v>
      </c>
      <c r="H1147" s="2">
        <f t="shared" si="157"/>
        <v>0.86836166386977476</v>
      </c>
      <c r="I1147" s="2">
        <f t="shared" si="158"/>
        <v>46.477171987741009</v>
      </c>
    </row>
    <row r="1148" spans="1:9" ht="13.5" x14ac:dyDescent="0.25">
      <c r="A1148" s="3">
        <f>TITRES_STAT!B1151</f>
        <v>43984</v>
      </c>
      <c r="B1148" s="6">
        <f>TITRES_STAT!D1151</f>
        <v>3.5</v>
      </c>
      <c r="C1148" s="2">
        <f t="shared" si="153"/>
        <v>2.9999999999999805E-2</v>
      </c>
      <c r="D1148" s="2">
        <f t="shared" si="154"/>
        <v>2.9999999999999805E-2</v>
      </c>
      <c r="E1148" s="2">
        <f t="shared" si="155"/>
        <v>0</v>
      </c>
      <c r="F1148" s="2">
        <f t="shared" si="160"/>
        <v>3.4580357045762455E-2</v>
      </c>
      <c r="G1148" s="2">
        <f t="shared" si="160"/>
        <v>3.7354827202240322E-2</v>
      </c>
      <c r="H1148" s="2">
        <f t="shared" si="157"/>
        <v>0.92572659641933852</v>
      </c>
      <c r="I1148" s="2">
        <f t="shared" si="158"/>
        <v>48.071548585381635</v>
      </c>
    </row>
    <row r="1149" spans="1:9" ht="13.5" x14ac:dyDescent="0.25">
      <c r="A1149" s="3">
        <f>TITRES_STAT!B1152</f>
        <v>43985</v>
      </c>
      <c r="B1149" s="6">
        <f>TITRES_STAT!D1152</f>
        <v>3.58</v>
      </c>
      <c r="C1149" s="2">
        <f t="shared" si="153"/>
        <v>8.0000000000000071E-2</v>
      </c>
      <c r="D1149" s="2">
        <f t="shared" si="154"/>
        <v>8.0000000000000071E-2</v>
      </c>
      <c r="E1149" s="2">
        <f t="shared" si="155"/>
        <v>0</v>
      </c>
      <c r="F1149" s="2">
        <f t="shared" ref="F1149:G1164" si="161">((F1148*13)+D1149)/14</f>
        <v>3.7824617256779429E-2</v>
      </c>
      <c r="G1149" s="2">
        <f t="shared" si="161"/>
        <v>3.4686625259223156E-2</v>
      </c>
      <c r="H1149" s="2">
        <f t="shared" si="157"/>
        <v>1.090466915536036</v>
      </c>
      <c r="I1149" s="2">
        <f t="shared" si="158"/>
        <v>52.16379687388735</v>
      </c>
    </row>
    <row r="1150" spans="1:9" ht="13.5" x14ac:dyDescent="0.25">
      <c r="A1150" s="3">
        <f>TITRES_STAT!B1153</f>
        <v>43986</v>
      </c>
      <c r="B1150" s="6">
        <f>TITRES_STAT!D1153</f>
        <v>3.58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3.5122858881295183E-2</v>
      </c>
      <c r="G1150" s="2">
        <f t="shared" si="161"/>
        <v>3.2209009169278643E-2</v>
      </c>
      <c r="H1150" s="2">
        <f t="shared" si="157"/>
        <v>1.090466915536036</v>
      </c>
      <c r="I1150" s="2">
        <f t="shared" si="158"/>
        <v>52.16379687388735</v>
      </c>
    </row>
    <row r="1151" spans="1:9" ht="13.5" x14ac:dyDescent="0.25">
      <c r="A1151" s="3">
        <f>TITRES_STAT!B1154</f>
        <v>43987</v>
      </c>
      <c r="B1151" s="6">
        <f>TITRES_STAT!D1154</f>
        <v>3.58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3.2614083246916954E-2</v>
      </c>
      <c r="G1151" s="2">
        <f t="shared" si="161"/>
        <v>2.9908365657187314E-2</v>
      </c>
      <c r="H1151" s="2">
        <f t="shared" si="157"/>
        <v>1.0904669155360358</v>
      </c>
      <c r="I1151" s="2">
        <f t="shared" si="158"/>
        <v>52.163796873887335</v>
      </c>
    </row>
    <row r="1152" spans="1:9" ht="13.5" x14ac:dyDescent="0.25">
      <c r="A1152" s="3">
        <f>TITRES_STAT!B1155</f>
        <v>43990</v>
      </c>
      <c r="B1152" s="6">
        <f>TITRES_STAT!D1155</f>
        <v>3.48</v>
      </c>
      <c r="C1152" s="2">
        <f t="shared" si="153"/>
        <v>-0.10000000000000009</v>
      </c>
      <c r="D1152" s="2">
        <f t="shared" si="154"/>
        <v>0</v>
      </c>
      <c r="E1152" s="2">
        <f t="shared" si="155"/>
        <v>0.10000000000000009</v>
      </c>
      <c r="F1152" s="2">
        <f t="shared" si="161"/>
        <v>3.0284505872137175E-2</v>
      </c>
      <c r="G1152" s="2">
        <f t="shared" si="161"/>
        <v>3.4914910967388225E-2</v>
      </c>
      <c r="H1152" s="2">
        <f t="shared" si="157"/>
        <v>0.86738029778807069</v>
      </c>
      <c r="I1152" s="2">
        <f t="shared" si="158"/>
        <v>46.449044086814595</v>
      </c>
    </row>
    <row r="1153" spans="1:9" ht="13.5" x14ac:dyDescent="0.25">
      <c r="A1153" s="3">
        <f>TITRES_STAT!B1156</f>
        <v>43991</v>
      </c>
      <c r="B1153" s="6">
        <f>TITRES_STAT!D1156</f>
        <v>3.57</v>
      </c>
      <c r="C1153" s="2">
        <f t="shared" si="153"/>
        <v>8.9999999999999858E-2</v>
      </c>
      <c r="D1153" s="2">
        <f t="shared" si="154"/>
        <v>8.9999999999999858E-2</v>
      </c>
      <c r="E1153" s="2">
        <f t="shared" si="155"/>
        <v>0</v>
      </c>
      <c r="F1153" s="2">
        <f t="shared" si="161"/>
        <v>3.4549898309841655E-2</v>
      </c>
      <c r="G1153" s="2">
        <f t="shared" si="161"/>
        <v>3.2420988755431923E-2</v>
      </c>
      <c r="H1153" s="2">
        <f t="shared" si="157"/>
        <v>1.0656645474470006</v>
      </c>
      <c r="I1153" s="2">
        <f t="shared" si="158"/>
        <v>51.589429114426075</v>
      </c>
    </row>
    <row r="1154" spans="1:9" ht="13.5" x14ac:dyDescent="0.25">
      <c r="A1154" s="3">
        <f>TITRES_STAT!B1157</f>
        <v>43992</v>
      </c>
      <c r="B1154" s="6">
        <f>TITRES_STAT!D1157</f>
        <v>3.53</v>
      </c>
      <c r="C1154" s="2">
        <f t="shared" si="153"/>
        <v>-4.0000000000000036E-2</v>
      </c>
      <c r="D1154" s="2">
        <f t="shared" si="154"/>
        <v>0</v>
      </c>
      <c r="E1154" s="2">
        <f t="shared" si="155"/>
        <v>4.0000000000000036E-2</v>
      </c>
      <c r="F1154" s="2">
        <f t="shared" si="161"/>
        <v>3.208204843056725E-2</v>
      </c>
      <c r="G1154" s="2">
        <f t="shared" si="161"/>
        <v>3.2962346701472502E-2</v>
      </c>
      <c r="H1154" s="2">
        <f t="shared" si="157"/>
        <v>0.97329382283131172</v>
      </c>
      <c r="I1154" s="2">
        <f t="shared" si="158"/>
        <v>49.323309664792596</v>
      </c>
    </row>
    <row r="1155" spans="1:9" ht="13.5" x14ac:dyDescent="0.25">
      <c r="A1155" s="3">
        <f>TITRES_STAT!B1158</f>
        <v>43993</v>
      </c>
      <c r="B1155" s="6">
        <f>TITRES_STAT!D1158</f>
        <v>3.53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2.9790473542669591E-2</v>
      </c>
      <c r="G1155" s="2">
        <f t="shared" si="161"/>
        <v>3.0607893365653036E-2</v>
      </c>
      <c r="H1155" s="2">
        <f t="shared" si="157"/>
        <v>0.97329382283131183</v>
      </c>
      <c r="I1155" s="2">
        <f t="shared" si="158"/>
        <v>49.323309664792603</v>
      </c>
    </row>
    <row r="1156" spans="1:9" ht="13.5" x14ac:dyDescent="0.25">
      <c r="A1156" s="3">
        <f>TITRES_STAT!B1159</f>
        <v>43994</v>
      </c>
      <c r="B1156" s="6">
        <f>TITRES_STAT!D1159</f>
        <v>3.57</v>
      </c>
      <c r="C1156" s="2">
        <f t="shared" si="162"/>
        <v>4.0000000000000036E-2</v>
      </c>
      <c r="D1156" s="2">
        <f t="shared" si="163"/>
        <v>4.0000000000000036E-2</v>
      </c>
      <c r="E1156" s="2">
        <f t="shared" si="164"/>
        <v>0</v>
      </c>
      <c r="F1156" s="2">
        <f t="shared" si="161"/>
        <v>3.0519725432478908E-2</v>
      </c>
      <c r="G1156" s="2">
        <f t="shared" si="161"/>
        <v>2.8421615268106389E-2</v>
      </c>
      <c r="H1156" s="2">
        <f t="shared" si="157"/>
        <v>1.0738209332784452</v>
      </c>
      <c r="I1156" s="2">
        <f t="shared" si="158"/>
        <v>51.779829012569174</v>
      </c>
    </row>
    <row r="1157" spans="1:9" ht="13.5" x14ac:dyDescent="0.25">
      <c r="A1157" s="3">
        <f>TITRES_STAT!B1160</f>
        <v>43997</v>
      </c>
      <c r="B1157" s="6">
        <f>TITRES_STAT!D1160</f>
        <v>3.57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2.8339745044444701E-2</v>
      </c>
      <c r="G1157" s="2">
        <f t="shared" si="161"/>
        <v>2.6391499891813077E-2</v>
      </c>
      <c r="H1157" s="2">
        <f t="shared" si="157"/>
        <v>1.0738209332784452</v>
      </c>
      <c r="I1157" s="2">
        <f t="shared" si="158"/>
        <v>51.779829012569174</v>
      </c>
    </row>
    <row r="1158" spans="1:9" ht="13.5" x14ac:dyDescent="0.25">
      <c r="A1158" s="3">
        <f>TITRES_STAT!B1161</f>
        <v>43998</v>
      </c>
      <c r="B1158" s="6">
        <f>TITRES_STAT!D1161</f>
        <v>3.57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2.6315477541270081E-2</v>
      </c>
      <c r="G1158" s="2">
        <f t="shared" si="161"/>
        <v>2.4506392756683572E-2</v>
      </c>
      <c r="H1158" s="2">
        <f t="shared" si="157"/>
        <v>1.0738209332784452</v>
      </c>
      <c r="I1158" s="2">
        <f t="shared" si="158"/>
        <v>51.779829012569174</v>
      </c>
    </row>
    <row r="1159" spans="1:9" ht="13.5" x14ac:dyDescent="0.25">
      <c r="A1159" s="3">
        <f>TITRES_STAT!B1162</f>
        <v>43999</v>
      </c>
      <c r="B1159" s="6">
        <f>TITRES_STAT!D1162</f>
        <v>3.38</v>
      </c>
      <c r="C1159" s="2">
        <f t="shared" si="162"/>
        <v>-0.18999999999999995</v>
      </c>
      <c r="D1159" s="2">
        <f t="shared" si="163"/>
        <v>0</v>
      </c>
      <c r="E1159" s="2">
        <f t="shared" si="164"/>
        <v>0.18999999999999995</v>
      </c>
      <c r="F1159" s="2">
        <f t="shared" si="161"/>
        <v>2.4435800574036503E-2</v>
      </c>
      <c r="G1159" s="2">
        <f t="shared" si="161"/>
        <v>3.6327364702634743E-2</v>
      </c>
      <c r="H1159" s="2">
        <f t="shared" si="157"/>
        <v>0.67265546989331237</v>
      </c>
      <c r="I1159" s="2">
        <f t="shared" si="158"/>
        <v>40.214824989405422</v>
      </c>
    </row>
    <row r="1160" spans="1:9" ht="13.5" x14ac:dyDescent="0.25">
      <c r="A1160" s="3">
        <f>TITRES_STAT!B1163</f>
        <v>44000</v>
      </c>
      <c r="B1160" s="6">
        <f>TITRES_STAT!D1163</f>
        <v>3.37</v>
      </c>
      <c r="C1160" s="2">
        <f t="shared" si="162"/>
        <v>-9.9999999999997868E-3</v>
      </c>
      <c r="D1160" s="2">
        <f t="shared" si="163"/>
        <v>0</v>
      </c>
      <c r="E1160" s="2">
        <f t="shared" si="164"/>
        <v>9.9999999999997868E-3</v>
      </c>
      <c r="F1160" s="2">
        <f t="shared" si="161"/>
        <v>2.2690386247319609E-2</v>
      </c>
      <c r="G1160" s="2">
        <f t="shared" si="161"/>
        <v>3.4446838652446535E-2</v>
      </c>
      <c r="H1160" s="2">
        <f t="shared" si="157"/>
        <v>0.65870736285136744</v>
      </c>
      <c r="I1160" s="2">
        <f t="shared" si="158"/>
        <v>39.712090125350969</v>
      </c>
    </row>
    <row r="1161" spans="1:9" ht="13.5" x14ac:dyDescent="0.25">
      <c r="A1161" s="3">
        <f>TITRES_STAT!B1164</f>
        <v>44001</v>
      </c>
      <c r="B1161" s="6">
        <f>TITRES_STAT!D1164</f>
        <v>3.46</v>
      </c>
      <c r="C1161" s="2">
        <f t="shared" si="162"/>
        <v>8.9999999999999858E-2</v>
      </c>
      <c r="D1161" s="2">
        <f t="shared" si="163"/>
        <v>8.9999999999999858E-2</v>
      </c>
      <c r="E1161" s="2">
        <f t="shared" si="164"/>
        <v>0</v>
      </c>
      <c r="F1161" s="2">
        <f t="shared" si="161"/>
        <v>2.7498215801082481E-2</v>
      </c>
      <c r="G1161" s="2">
        <f t="shared" si="161"/>
        <v>3.1986350177271784E-2</v>
      </c>
      <c r="H1161" s="2">
        <f t="shared" si="157"/>
        <v>0.8596859488089269</v>
      </c>
      <c r="I1161" s="2">
        <f t="shared" si="158"/>
        <v>46.227479933347347</v>
      </c>
    </row>
    <row r="1162" spans="1:9" ht="13.5" x14ac:dyDescent="0.25">
      <c r="A1162" s="3">
        <f>TITRES_STAT!B1165</f>
        <v>44004</v>
      </c>
      <c r="B1162" s="6">
        <f>TITRES_STAT!D1165</f>
        <v>3.38</v>
      </c>
      <c r="C1162" s="2">
        <f t="shared" si="162"/>
        <v>-8.0000000000000071E-2</v>
      </c>
      <c r="D1162" s="2">
        <f t="shared" si="163"/>
        <v>0</v>
      </c>
      <c r="E1162" s="2">
        <f t="shared" si="164"/>
        <v>8.0000000000000071E-2</v>
      </c>
      <c r="F1162" s="2">
        <f t="shared" si="161"/>
        <v>2.5534057529576586E-2</v>
      </c>
      <c r="G1162" s="2">
        <f t="shared" si="161"/>
        <v>3.5415896593180944E-2</v>
      </c>
      <c r="H1162" s="2">
        <f t="shared" si="157"/>
        <v>0.72097730075519173</v>
      </c>
      <c r="I1162" s="2">
        <f t="shared" si="158"/>
        <v>41.893481130681714</v>
      </c>
    </row>
    <row r="1163" spans="1:9" ht="13.5" x14ac:dyDescent="0.25">
      <c r="A1163" s="3">
        <f>TITRES_STAT!B1166</f>
        <v>44005</v>
      </c>
      <c r="B1163" s="6">
        <f>TITRES_STAT!D1166</f>
        <v>3.58</v>
      </c>
      <c r="C1163" s="2">
        <f t="shared" si="162"/>
        <v>0.20000000000000018</v>
      </c>
      <c r="D1163" s="2">
        <f t="shared" si="163"/>
        <v>0.20000000000000018</v>
      </c>
      <c r="E1163" s="2">
        <f t="shared" si="164"/>
        <v>0</v>
      </c>
      <c r="F1163" s="2">
        <f t="shared" si="161"/>
        <v>3.7995910563178269E-2</v>
      </c>
      <c r="G1163" s="2">
        <f t="shared" si="161"/>
        <v>3.2886189693668015E-2</v>
      </c>
      <c r="H1163" s="2">
        <f t="shared" si="157"/>
        <v>1.1553758862643213</v>
      </c>
      <c r="I1163" s="2">
        <f t="shared" si="158"/>
        <v>53.604380267369919</v>
      </c>
    </row>
    <row r="1164" spans="1:9" ht="13.5" x14ac:dyDescent="0.25">
      <c r="A1164" s="3">
        <f>TITRES_STAT!B1167</f>
        <v>44006</v>
      </c>
      <c r="B1164" s="6">
        <f>TITRES_STAT!D1167</f>
        <v>3.79</v>
      </c>
      <c r="C1164" s="2">
        <f t="shared" si="162"/>
        <v>0.20999999999999996</v>
      </c>
      <c r="D1164" s="2">
        <f t="shared" si="163"/>
        <v>0.20999999999999996</v>
      </c>
      <c r="E1164" s="2">
        <f t="shared" si="164"/>
        <v>0</v>
      </c>
      <c r="F1164" s="2">
        <f t="shared" si="161"/>
        <v>5.0281916951522676E-2</v>
      </c>
      <c r="G1164" s="2">
        <f t="shared" si="161"/>
        <v>3.0537176144120298E-2</v>
      </c>
      <c r="H1164" s="2">
        <f t="shared" si="157"/>
        <v>1.6465804406477211</v>
      </c>
      <c r="I1164" s="2">
        <f t="shared" si="158"/>
        <v>62.21539369665782</v>
      </c>
    </row>
    <row r="1165" spans="1:9" ht="13.5" x14ac:dyDescent="0.25">
      <c r="A1165" s="3">
        <f>TITRES_STAT!B1168</f>
        <v>44007</v>
      </c>
      <c r="B1165" s="6">
        <f>TITRES_STAT!D1168</f>
        <v>4.0199999999999996</v>
      </c>
      <c r="C1165" s="2">
        <f t="shared" si="162"/>
        <v>0.22999999999999954</v>
      </c>
      <c r="D1165" s="2">
        <f t="shared" si="163"/>
        <v>0.22999999999999954</v>
      </c>
      <c r="E1165" s="2">
        <f t="shared" si="164"/>
        <v>0</v>
      </c>
      <c r="F1165" s="2">
        <f t="shared" ref="F1165:G1180" si="165">((F1164*13)+D1165)/14</f>
        <v>6.3118922883556736E-2</v>
      </c>
      <c r="G1165" s="2">
        <f t="shared" si="165"/>
        <v>2.8355949276683137E-2</v>
      </c>
      <c r="H1165" s="2">
        <f t="shared" si="157"/>
        <v>2.2259499150486528</v>
      </c>
      <c r="I1165" s="2">
        <f t="shared" si="158"/>
        <v>69.001378622305168</v>
      </c>
    </row>
    <row r="1166" spans="1:9" ht="13.5" x14ac:dyDescent="0.25">
      <c r="A1166" s="3">
        <f>TITRES_STAT!B1169</f>
        <v>44008</v>
      </c>
      <c r="B1166" s="6">
        <f>TITRES_STAT!D1169</f>
        <v>4.25</v>
      </c>
      <c r="C1166" s="2">
        <f t="shared" si="162"/>
        <v>0.23000000000000043</v>
      </c>
      <c r="D1166" s="2">
        <f t="shared" si="163"/>
        <v>0.23000000000000043</v>
      </c>
      <c r="E1166" s="2">
        <f t="shared" si="164"/>
        <v>0</v>
      </c>
      <c r="F1166" s="2">
        <f t="shared" si="165"/>
        <v>7.5038999820445582E-2</v>
      </c>
      <c r="G1166" s="2">
        <f t="shared" si="165"/>
        <v>2.6330524328348627E-2</v>
      </c>
      <c r="H1166" s="2">
        <f t="shared" si="157"/>
        <v>2.8498862720958131</v>
      </c>
      <c r="I1166" s="2">
        <f t="shared" si="158"/>
        <v>74.025206737974187</v>
      </c>
    </row>
    <row r="1167" spans="1:9" ht="13.5" x14ac:dyDescent="0.25">
      <c r="A1167" s="3">
        <f>TITRES_STAT!B1170</f>
        <v>44011</v>
      </c>
      <c r="B1167" s="6">
        <f>TITRES_STAT!D1170</f>
        <v>4.3</v>
      </c>
      <c r="C1167" s="2">
        <f t="shared" si="162"/>
        <v>4.9999999999999822E-2</v>
      </c>
      <c r="D1167" s="2">
        <f t="shared" si="163"/>
        <v>4.9999999999999822E-2</v>
      </c>
      <c r="E1167" s="2">
        <f t="shared" si="164"/>
        <v>0</v>
      </c>
      <c r="F1167" s="2">
        <f t="shared" si="165"/>
        <v>7.325049983327088E-2</v>
      </c>
      <c r="G1167" s="2">
        <f t="shared" si="165"/>
        <v>2.4449772590609438E-2</v>
      </c>
      <c r="H1167" s="2">
        <f t="shared" si="157"/>
        <v>2.9959583289295955</v>
      </c>
      <c r="I1167" s="2">
        <f t="shared" si="158"/>
        <v>74.974714006392759</v>
      </c>
    </row>
    <row r="1168" spans="1:9" ht="13.5" x14ac:dyDescent="0.25">
      <c r="A1168" s="3">
        <f>TITRES_STAT!B1171</f>
        <v>44012</v>
      </c>
      <c r="B1168" s="6">
        <f>TITRES_STAT!D1171</f>
        <v>4.5599999999999996</v>
      </c>
      <c r="C1168" s="2">
        <f t="shared" si="162"/>
        <v>0.25999999999999979</v>
      </c>
      <c r="D1168" s="2">
        <f t="shared" si="163"/>
        <v>0.25999999999999979</v>
      </c>
      <c r="E1168" s="2">
        <f t="shared" si="164"/>
        <v>0</v>
      </c>
      <c r="F1168" s="2">
        <f t="shared" si="165"/>
        <v>8.6589749845180086E-2</v>
      </c>
      <c r="G1168" s="2">
        <f t="shared" si="165"/>
        <v>2.2703360262708767E-2</v>
      </c>
      <c r="H1168" s="2">
        <f t="shared" si="157"/>
        <v>3.8139618471987791</v>
      </c>
      <c r="I1168" s="2">
        <f t="shared" si="158"/>
        <v>79.227089209651808</v>
      </c>
    </row>
    <row r="1169" spans="1:9" ht="13.5" x14ac:dyDescent="0.25">
      <c r="A1169" s="3">
        <f>TITRES_STAT!B1172</f>
        <v>44013</v>
      </c>
      <c r="B1169" s="6">
        <f>TITRES_STAT!D1172</f>
        <v>4.7</v>
      </c>
      <c r="C1169" s="2">
        <f t="shared" si="162"/>
        <v>0.14000000000000057</v>
      </c>
      <c r="D1169" s="2">
        <f t="shared" si="163"/>
        <v>0.14000000000000057</v>
      </c>
      <c r="E1169" s="2">
        <f t="shared" si="164"/>
        <v>0</v>
      </c>
      <c r="F1169" s="2">
        <f t="shared" si="165"/>
        <v>9.0404767713381559E-2</v>
      </c>
      <c r="G1169" s="2">
        <f t="shared" si="165"/>
        <v>2.1081691672515283E-2</v>
      </c>
      <c r="H1169" s="2">
        <f t="shared" ref="H1169:H1232" si="166">F1169/G1169</f>
        <v>4.2883070826448177</v>
      </c>
      <c r="I1169" s="2">
        <f t="shared" ref="I1169:I1232" si="167">IF(G1169=0,100,100-(100/(1+H1169)))</f>
        <v>81.090356812262229</v>
      </c>
    </row>
    <row r="1170" spans="1:9" ht="13.5" x14ac:dyDescent="0.25">
      <c r="A1170" s="3">
        <f>TITRES_STAT!B1173</f>
        <v>44014</v>
      </c>
      <c r="B1170" s="6">
        <f>TITRES_STAT!D1173</f>
        <v>4.8099999999999996</v>
      </c>
      <c r="C1170" s="2">
        <f t="shared" si="162"/>
        <v>0.10999999999999943</v>
      </c>
      <c r="D1170" s="2">
        <f t="shared" si="163"/>
        <v>0.10999999999999943</v>
      </c>
      <c r="E1170" s="2">
        <f t="shared" si="164"/>
        <v>0</v>
      </c>
      <c r="F1170" s="2">
        <f t="shared" si="165"/>
        <v>9.1804427162425692E-2</v>
      </c>
      <c r="G1170" s="2">
        <f t="shared" si="165"/>
        <v>1.9575856553049907E-2</v>
      </c>
      <c r="H1170" s="2">
        <f t="shared" si="166"/>
        <v>4.6896761280222306</v>
      </c>
      <c r="I1170" s="2">
        <f t="shared" si="167"/>
        <v>82.424307157398658</v>
      </c>
    </row>
    <row r="1171" spans="1:9" ht="13.5" x14ac:dyDescent="0.25">
      <c r="A1171" s="3">
        <f>TITRES_STAT!B1174</f>
        <v>44015</v>
      </c>
      <c r="B1171" s="6">
        <f>TITRES_STAT!D1174</f>
        <v>4.8899999999999997</v>
      </c>
      <c r="C1171" s="2">
        <f t="shared" si="162"/>
        <v>8.0000000000000071E-2</v>
      </c>
      <c r="D1171" s="2">
        <f t="shared" si="163"/>
        <v>8.0000000000000071E-2</v>
      </c>
      <c r="E1171" s="2">
        <f t="shared" si="164"/>
        <v>0</v>
      </c>
      <c r="F1171" s="2">
        <f t="shared" si="165"/>
        <v>9.0961253793681002E-2</v>
      </c>
      <c r="G1171" s="2">
        <f t="shared" si="165"/>
        <v>1.8177581084974914E-2</v>
      </c>
      <c r="H1171" s="2">
        <f t="shared" si="166"/>
        <v>5.0040351006255204</v>
      </c>
      <c r="I1171" s="2">
        <f t="shared" si="167"/>
        <v>83.344534413267894</v>
      </c>
    </row>
    <row r="1172" spans="1:9" ht="13.5" x14ac:dyDescent="0.25">
      <c r="A1172" s="3">
        <f>TITRES_STAT!B1175</f>
        <v>44018</v>
      </c>
      <c r="B1172" s="6">
        <f>TITRES_STAT!D1175</f>
        <v>4.78</v>
      </c>
      <c r="C1172" s="2">
        <f t="shared" si="162"/>
        <v>-0.10999999999999943</v>
      </c>
      <c r="D1172" s="2">
        <f t="shared" si="163"/>
        <v>0</v>
      </c>
      <c r="E1172" s="2">
        <f t="shared" si="164"/>
        <v>0.10999999999999943</v>
      </c>
      <c r="F1172" s="2">
        <f t="shared" si="165"/>
        <v>8.446402137984664E-2</v>
      </c>
      <c r="G1172" s="2">
        <f t="shared" si="165"/>
        <v>2.4736325293190951E-2</v>
      </c>
      <c r="H1172" s="2">
        <f t="shared" si="166"/>
        <v>3.4145743306139593</v>
      </c>
      <c r="I1172" s="2">
        <f t="shared" si="167"/>
        <v>77.347759373644422</v>
      </c>
    </row>
    <row r="1173" spans="1:9" ht="13.5" x14ac:dyDescent="0.25">
      <c r="A1173" s="3">
        <f>TITRES_STAT!B1176</f>
        <v>44019</v>
      </c>
      <c r="B1173" s="6">
        <f>TITRES_STAT!D1176</f>
        <v>4.8499999999999996</v>
      </c>
      <c r="C1173" s="2">
        <f t="shared" si="162"/>
        <v>6.9999999999999396E-2</v>
      </c>
      <c r="D1173" s="2">
        <f t="shared" si="163"/>
        <v>6.9999999999999396E-2</v>
      </c>
      <c r="E1173" s="2">
        <f t="shared" si="164"/>
        <v>0</v>
      </c>
      <c r="F1173" s="2">
        <f t="shared" si="165"/>
        <v>8.3430876995571834E-2</v>
      </c>
      <c r="G1173" s="2">
        <f t="shared" si="165"/>
        <v>2.2969444915105882E-2</v>
      </c>
      <c r="H1173" s="2">
        <f t="shared" si="166"/>
        <v>3.6322548195626365</v>
      </c>
      <c r="I1173" s="2">
        <f t="shared" si="167"/>
        <v>78.412241144920074</v>
      </c>
    </row>
    <row r="1174" spans="1:9" ht="13.5" x14ac:dyDescent="0.25">
      <c r="A1174" s="3">
        <f>TITRES_STAT!B1177</f>
        <v>44020</v>
      </c>
      <c r="B1174" s="6">
        <f>TITRES_STAT!D1177</f>
        <v>4.99</v>
      </c>
      <c r="C1174" s="2">
        <f t="shared" si="162"/>
        <v>0.14000000000000057</v>
      </c>
      <c r="D1174" s="2">
        <f t="shared" si="163"/>
        <v>0.14000000000000057</v>
      </c>
      <c r="E1174" s="2">
        <f t="shared" si="164"/>
        <v>0</v>
      </c>
      <c r="F1174" s="2">
        <f t="shared" si="165"/>
        <v>8.7471528638745313E-2</v>
      </c>
      <c r="G1174" s="2">
        <f t="shared" si="165"/>
        <v>2.1328770278312602E-2</v>
      </c>
      <c r="H1174" s="2">
        <f t="shared" si="166"/>
        <v>4.1011051034521016</v>
      </c>
      <c r="I1174" s="2">
        <f t="shared" si="167"/>
        <v>80.396404706045672</v>
      </c>
    </row>
    <row r="1175" spans="1:9" ht="13.5" x14ac:dyDescent="0.25">
      <c r="A1175" s="3">
        <f>TITRES_STAT!B1178</f>
        <v>44021</v>
      </c>
      <c r="B1175" s="6">
        <f>TITRES_STAT!D1178</f>
        <v>5.12</v>
      </c>
      <c r="C1175" s="2">
        <f t="shared" si="162"/>
        <v>0.12999999999999989</v>
      </c>
      <c r="D1175" s="2">
        <f t="shared" si="163"/>
        <v>0.12999999999999989</v>
      </c>
      <c r="E1175" s="2">
        <f t="shared" si="164"/>
        <v>0</v>
      </c>
      <c r="F1175" s="2">
        <f t="shared" si="165"/>
        <v>9.0509276593120649E-2</v>
      </c>
      <c r="G1175" s="2">
        <f t="shared" si="165"/>
        <v>1.9805286687004559E-2</v>
      </c>
      <c r="H1175" s="2">
        <f t="shared" si="166"/>
        <v>4.5699553873415644</v>
      </c>
      <c r="I1175" s="2">
        <f t="shared" si="167"/>
        <v>82.04653483809534</v>
      </c>
    </row>
    <row r="1176" spans="1:9" ht="13.5" x14ac:dyDescent="0.25">
      <c r="A1176" s="3">
        <f>TITRES_STAT!B1179</f>
        <v>44022</v>
      </c>
      <c r="B1176" s="6">
        <f>TITRES_STAT!D1179</f>
        <v>5.09</v>
      </c>
      <c r="C1176" s="2">
        <f t="shared" si="162"/>
        <v>-3.0000000000000249E-2</v>
      </c>
      <c r="D1176" s="2">
        <f t="shared" si="163"/>
        <v>0</v>
      </c>
      <c r="E1176" s="2">
        <f t="shared" si="164"/>
        <v>3.0000000000000249E-2</v>
      </c>
      <c r="F1176" s="2">
        <f t="shared" si="165"/>
        <v>8.4044328265040602E-2</v>
      </c>
      <c r="G1176" s="2">
        <f t="shared" si="165"/>
        <v>2.0533480495075678E-2</v>
      </c>
      <c r="H1176" s="2">
        <f t="shared" si="166"/>
        <v>4.0930386003091899</v>
      </c>
      <c r="I1176" s="2">
        <f t="shared" si="167"/>
        <v>80.365355959813627</v>
      </c>
    </row>
    <row r="1177" spans="1:9" ht="13.5" x14ac:dyDescent="0.25">
      <c r="A1177" s="3">
        <f>TITRES_STAT!B1180</f>
        <v>44025</v>
      </c>
      <c r="B1177" s="6">
        <f>TITRES_STAT!D1180</f>
        <v>4.9400000000000004</v>
      </c>
      <c r="C1177" s="2">
        <f t="shared" si="162"/>
        <v>-0.14999999999999947</v>
      </c>
      <c r="D1177" s="2">
        <f t="shared" si="163"/>
        <v>0</v>
      </c>
      <c r="E1177" s="2">
        <f t="shared" si="164"/>
        <v>0.14999999999999947</v>
      </c>
      <c r="F1177" s="2">
        <f t="shared" si="165"/>
        <v>7.8041161960394831E-2</v>
      </c>
      <c r="G1177" s="2">
        <f t="shared" si="165"/>
        <v>2.9781089031141662E-2</v>
      </c>
      <c r="H1177" s="2">
        <f t="shared" si="166"/>
        <v>2.6204938939200071</v>
      </c>
      <c r="I1177" s="2">
        <f t="shared" si="167"/>
        <v>72.379459010293402</v>
      </c>
    </row>
    <row r="1178" spans="1:9" ht="13.5" x14ac:dyDescent="0.25">
      <c r="A1178" s="3">
        <f>TITRES_STAT!B1181</f>
        <v>44026</v>
      </c>
      <c r="B1178" s="6">
        <f>TITRES_STAT!D1181</f>
        <v>4.99</v>
      </c>
      <c r="C1178" s="2">
        <f t="shared" si="162"/>
        <v>4.9999999999999822E-2</v>
      </c>
      <c r="D1178" s="2">
        <f t="shared" si="163"/>
        <v>4.9999999999999822E-2</v>
      </c>
      <c r="E1178" s="2">
        <f t="shared" si="164"/>
        <v>0</v>
      </c>
      <c r="F1178" s="2">
        <f t="shared" si="165"/>
        <v>7.6038221820366611E-2</v>
      </c>
      <c r="G1178" s="2">
        <f t="shared" si="165"/>
        <v>2.7653868386060116E-2</v>
      </c>
      <c r="H1178" s="2">
        <f t="shared" si="166"/>
        <v>2.7496414157628775</v>
      </c>
      <c r="I1178" s="2">
        <f t="shared" si="167"/>
        <v>73.330783157126334</v>
      </c>
    </row>
    <row r="1179" spans="1:9" ht="13.5" x14ac:dyDescent="0.25">
      <c r="A1179" s="3">
        <f>TITRES_STAT!B1182</f>
        <v>44027</v>
      </c>
      <c r="B1179" s="6">
        <f>TITRES_STAT!D1182</f>
        <v>4.8499999999999996</v>
      </c>
      <c r="C1179" s="2">
        <f t="shared" si="162"/>
        <v>-0.14000000000000057</v>
      </c>
      <c r="D1179" s="2">
        <f t="shared" si="163"/>
        <v>0</v>
      </c>
      <c r="E1179" s="2">
        <f t="shared" si="164"/>
        <v>0.14000000000000057</v>
      </c>
      <c r="F1179" s="2">
        <f t="shared" si="165"/>
        <v>7.0606920261768999E-2</v>
      </c>
      <c r="G1179" s="2">
        <f t="shared" si="165"/>
        <v>3.5678592072770146E-2</v>
      </c>
      <c r="H1179" s="2">
        <f t="shared" si="166"/>
        <v>1.9789715950046165</v>
      </c>
      <c r="I1179" s="2">
        <f t="shared" si="167"/>
        <v>66.431368406570854</v>
      </c>
    </row>
    <row r="1180" spans="1:9" ht="13.5" x14ac:dyDescent="0.25">
      <c r="A1180" s="3">
        <f>TITRES_STAT!B1183</f>
        <v>44028</v>
      </c>
      <c r="B1180" s="6">
        <f>TITRES_STAT!D1183</f>
        <v>4.8</v>
      </c>
      <c r="C1180" s="2">
        <f t="shared" si="162"/>
        <v>-4.9999999999999822E-2</v>
      </c>
      <c r="D1180" s="2">
        <f t="shared" si="163"/>
        <v>0</v>
      </c>
      <c r="E1180" s="2">
        <f t="shared" si="164"/>
        <v>4.9999999999999822E-2</v>
      </c>
      <c r="F1180" s="2">
        <f t="shared" si="165"/>
        <v>6.556356881449979E-2</v>
      </c>
      <c r="G1180" s="2">
        <f t="shared" si="165"/>
        <v>3.6701549781857974E-2</v>
      </c>
      <c r="H1180" s="2">
        <f t="shared" si="166"/>
        <v>1.7863978279987693</v>
      </c>
      <c r="I1180" s="2">
        <f t="shared" si="167"/>
        <v>64.111370244707146</v>
      </c>
    </row>
    <row r="1181" spans="1:9" ht="13.5" x14ac:dyDescent="0.25">
      <c r="A1181" s="3">
        <f>TITRES_STAT!B1184</f>
        <v>44029</v>
      </c>
      <c r="B1181" s="6">
        <f>TITRES_STAT!D1184</f>
        <v>4.8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6.0880456756321234E-2</v>
      </c>
      <c r="G1181" s="2">
        <f t="shared" si="168"/>
        <v>3.408001051172526E-2</v>
      </c>
      <c r="H1181" s="2">
        <f t="shared" si="166"/>
        <v>1.7863978279987693</v>
      </c>
      <c r="I1181" s="2">
        <f t="shared" si="167"/>
        <v>64.111370244707146</v>
      </c>
    </row>
    <row r="1182" spans="1:9" ht="13.5" x14ac:dyDescent="0.25">
      <c r="A1182" s="3">
        <f>TITRES_STAT!B1185</f>
        <v>44032</v>
      </c>
      <c r="B1182" s="6">
        <f>TITRES_STAT!D1185</f>
        <v>4.75</v>
      </c>
      <c r="C1182" s="2">
        <f t="shared" si="162"/>
        <v>-4.9999999999999822E-2</v>
      </c>
      <c r="D1182" s="2">
        <f t="shared" si="163"/>
        <v>0</v>
      </c>
      <c r="E1182" s="2">
        <f t="shared" si="164"/>
        <v>4.9999999999999822E-2</v>
      </c>
      <c r="F1182" s="2">
        <f t="shared" si="168"/>
        <v>5.6531852702298289E-2</v>
      </c>
      <c r="G1182" s="2">
        <f t="shared" si="168"/>
        <v>3.5217152618030587E-2</v>
      </c>
      <c r="H1182" s="2">
        <f t="shared" si="166"/>
        <v>1.6052363266119061</v>
      </c>
      <c r="I1182" s="2">
        <f t="shared" si="167"/>
        <v>61.615766301689263</v>
      </c>
    </row>
    <row r="1183" spans="1:9" ht="13.5" x14ac:dyDescent="0.25">
      <c r="A1183" s="3">
        <f>TITRES_STAT!B1186</f>
        <v>44033</v>
      </c>
      <c r="B1183" s="6">
        <f>TITRES_STAT!D1186</f>
        <v>4.75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5.2493863223562698E-2</v>
      </c>
      <c r="G1183" s="2">
        <f t="shared" si="168"/>
        <v>3.270164171674269E-2</v>
      </c>
      <c r="H1183" s="2">
        <f t="shared" si="166"/>
        <v>1.6052363266119061</v>
      </c>
      <c r="I1183" s="2">
        <f t="shared" si="167"/>
        <v>61.615766301689263</v>
      </c>
    </row>
    <row r="1184" spans="1:9" ht="13.5" x14ac:dyDescent="0.25">
      <c r="A1184" s="3">
        <f>TITRES_STAT!B1187</f>
        <v>44034</v>
      </c>
      <c r="B1184" s="6">
        <f>TITRES_STAT!D1187</f>
        <v>4.84</v>
      </c>
      <c r="C1184" s="2">
        <f t="shared" si="162"/>
        <v>8.9999999999999858E-2</v>
      </c>
      <c r="D1184" s="2">
        <f t="shared" si="163"/>
        <v>8.9999999999999858E-2</v>
      </c>
      <c r="E1184" s="2">
        <f t="shared" si="164"/>
        <v>0</v>
      </c>
      <c r="F1184" s="2">
        <f t="shared" si="168"/>
        <v>5.5172872993308211E-2</v>
      </c>
      <c r="G1184" s="2">
        <f t="shared" si="168"/>
        <v>3.0365810165546785E-2</v>
      </c>
      <c r="H1184" s="2">
        <f t="shared" si="166"/>
        <v>1.8169405885276744</v>
      </c>
      <c r="I1184" s="2">
        <f t="shared" si="167"/>
        <v>64.500493760052336</v>
      </c>
    </row>
    <row r="1185" spans="1:9" ht="13.5" x14ac:dyDescent="0.25">
      <c r="A1185" s="3">
        <f>TITRES_STAT!B1188</f>
        <v>44035</v>
      </c>
      <c r="B1185" s="6">
        <f>TITRES_STAT!D1188</f>
        <v>4.99</v>
      </c>
      <c r="C1185" s="2">
        <f t="shared" si="162"/>
        <v>0.15000000000000036</v>
      </c>
      <c r="D1185" s="2">
        <f t="shared" si="163"/>
        <v>0.15000000000000036</v>
      </c>
      <c r="E1185" s="2">
        <f t="shared" si="164"/>
        <v>0</v>
      </c>
      <c r="F1185" s="2">
        <f t="shared" si="168"/>
        <v>6.1946239208071942E-2</v>
      </c>
      <c r="G1185" s="2">
        <f t="shared" si="168"/>
        <v>2.8196823725150585E-2</v>
      </c>
      <c r="H1185" s="2">
        <f t="shared" si="166"/>
        <v>2.1969225970944399</v>
      </c>
      <c r="I1185" s="2">
        <f t="shared" si="167"/>
        <v>68.719918308035943</v>
      </c>
    </row>
    <row r="1186" spans="1:9" ht="13.5" x14ac:dyDescent="0.25">
      <c r="A1186" s="3">
        <f>TITRES_STAT!B1189</f>
        <v>44036</v>
      </c>
      <c r="B1186" s="6">
        <f>TITRES_STAT!D1189</f>
        <v>5.09</v>
      </c>
      <c r="C1186" s="2">
        <f t="shared" si="162"/>
        <v>9.9999999999999645E-2</v>
      </c>
      <c r="D1186" s="2">
        <f t="shared" si="163"/>
        <v>9.9999999999999645E-2</v>
      </c>
      <c r="E1186" s="2">
        <f t="shared" si="164"/>
        <v>0</v>
      </c>
      <c r="F1186" s="2">
        <f t="shared" si="168"/>
        <v>6.466436497892393E-2</v>
      </c>
      <c r="G1186" s="2">
        <f t="shared" si="168"/>
        <v>2.6182764887639827E-2</v>
      </c>
      <c r="H1186" s="2">
        <f t="shared" si="166"/>
        <v>2.4697301929885267</v>
      </c>
      <c r="I1186" s="2">
        <f t="shared" si="167"/>
        <v>71.179315267199897</v>
      </c>
    </row>
    <row r="1187" spans="1:9" ht="13.5" x14ac:dyDescent="0.25">
      <c r="A1187" s="3">
        <f>TITRES_STAT!B1190</f>
        <v>44039</v>
      </c>
      <c r="B1187" s="6">
        <f>TITRES_STAT!D1190</f>
        <v>5.0999999999999996</v>
      </c>
      <c r="C1187" s="2">
        <f t="shared" si="162"/>
        <v>9.9999999999997868E-3</v>
      </c>
      <c r="D1187" s="2">
        <f t="shared" si="163"/>
        <v>9.9999999999997868E-3</v>
      </c>
      <c r="E1187" s="2">
        <f t="shared" si="164"/>
        <v>0</v>
      </c>
      <c r="F1187" s="2">
        <f t="shared" si="168"/>
        <v>6.0759767480429348E-2</v>
      </c>
      <c r="G1187" s="2">
        <f t="shared" si="168"/>
        <v>2.4312567395665556E-2</v>
      </c>
      <c r="H1187" s="2">
        <f t="shared" si="166"/>
        <v>2.4991094725463507</v>
      </c>
      <c r="I1187" s="2">
        <f t="shared" si="167"/>
        <v>71.421299966580179</v>
      </c>
    </row>
    <row r="1188" spans="1:9" ht="13.5" x14ac:dyDescent="0.25">
      <c r="A1188" s="3">
        <f>TITRES_STAT!B1191</f>
        <v>44040</v>
      </c>
      <c r="B1188" s="6">
        <f>TITRES_STAT!D1191</f>
        <v>5.19</v>
      </c>
      <c r="C1188" s="2">
        <f t="shared" si="162"/>
        <v>9.0000000000000746E-2</v>
      </c>
      <c r="D1188" s="2">
        <f t="shared" si="163"/>
        <v>9.0000000000000746E-2</v>
      </c>
      <c r="E1188" s="2">
        <f t="shared" si="164"/>
        <v>0</v>
      </c>
      <c r="F1188" s="2">
        <f t="shared" si="168"/>
        <v>6.2848355517541588E-2</v>
      </c>
      <c r="G1188" s="2">
        <f t="shared" si="168"/>
        <v>2.2575955438832302E-2</v>
      </c>
      <c r="H1188" s="2">
        <f t="shared" si="166"/>
        <v>2.783862489799116</v>
      </c>
      <c r="I1188" s="2">
        <f t="shared" si="167"/>
        <v>73.571978297417203</v>
      </c>
    </row>
    <row r="1189" spans="1:9" ht="13.5" x14ac:dyDescent="0.25">
      <c r="A1189" s="3">
        <f>TITRES_STAT!B1192</f>
        <v>44041</v>
      </c>
      <c r="B1189" s="6">
        <f>TITRES_STAT!D1192</f>
        <v>5.0599999999999996</v>
      </c>
      <c r="C1189" s="2">
        <f t="shared" si="162"/>
        <v>-0.13000000000000078</v>
      </c>
      <c r="D1189" s="2">
        <f t="shared" si="163"/>
        <v>0</v>
      </c>
      <c r="E1189" s="2">
        <f t="shared" si="164"/>
        <v>0.13000000000000078</v>
      </c>
      <c r="F1189" s="2">
        <f t="shared" si="168"/>
        <v>5.8359187266288623E-2</v>
      </c>
      <c r="G1189" s="2">
        <f t="shared" si="168"/>
        <v>3.0249101478915765E-2</v>
      </c>
      <c r="H1189" s="2">
        <f t="shared" si="166"/>
        <v>1.9292866370581669</v>
      </c>
      <c r="I1189" s="2">
        <f t="shared" si="167"/>
        <v>65.86199563576055</v>
      </c>
    </row>
    <row r="1190" spans="1:9" ht="13.5" x14ac:dyDescent="0.25">
      <c r="A1190" s="3">
        <f>TITRES_STAT!B1193</f>
        <v>44042</v>
      </c>
      <c r="B1190" s="6">
        <f>TITRES_STAT!D1193</f>
        <v>5.03</v>
      </c>
      <c r="C1190" s="2">
        <f t="shared" si="162"/>
        <v>-2.9999999999999361E-2</v>
      </c>
      <c r="D1190" s="2">
        <f t="shared" si="163"/>
        <v>0</v>
      </c>
      <c r="E1190" s="2">
        <f t="shared" si="164"/>
        <v>2.9999999999999361E-2</v>
      </c>
      <c r="F1190" s="2">
        <f t="shared" si="168"/>
        <v>5.4190673890125149E-2</v>
      </c>
      <c r="G1190" s="2">
        <f t="shared" si="168"/>
        <v>3.0231308516136025E-2</v>
      </c>
      <c r="H1190" s="2">
        <f t="shared" si="166"/>
        <v>1.7925348438424609</v>
      </c>
      <c r="I1190" s="2">
        <f t="shared" si="167"/>
        <v>64.190240913018499</v>
      </c>
    </row>
    <row r="1191" spans="1:9" ht="13.5" x14ac:dyDescent="0.25">
      <c r="A1191" s="3">
        <f>TITRES_STAT!B1194</f>
        <v>44046</v>
      </c>
      <c r="B1191" s="6">
        <f>TITRES_STAT!D1194</f>
        <v>4.99</v>
      </c>
      <c r="C1191" s="2">
        <f t="shared" si="162"/>
        <v>-4.0000000000000036E-2</v>
      </c>
      <c r="D1191" s="2">
        <f t="shared" si="163"/>
        <v>0</v>
      </c>
      <c r="E1191" s="2">
        <f t="shared" si="164"/>
        <v>4.0000000000000036E-2</v>
      </c>
      <c r="F1191" s="2">
        <f t="shared" si="168"/>
        <v>5.0319911469401922E-2</v>
      </c>
      <c r="G1191" s="2">
        <f t="shared" si="168"/>
        <v>3.0929072193554886E-2</v>
      </c>
      <c r="H1191" s="2">
        <f t="shared" si="166"/>
        <v>1.6269453915235055</v>
      </c>
      <c r="I1191" s="2">
        <f t="shared" si="167"/>
        <v>61.932973436495885</v>
      </c>
    </row>
    <row r="1192" spans="1:9" ht="13.5" x14ac:dyDescent="0.25">
      <c r="A1192" s="3">
        <f>TITRES_STAT!B1195</f>
        <v>44047</v>
      </c>
      <c r="B1192" s="6">
        <f>TITRES_STAT!D1195</f>
        <v>5.07</v>
      </c>
      <c r="C1192" s="2">
        <f t="shared" si="162"/>
        <v>8.0000000000000071E-2</v>
      </c>
      <c r="D1192" s="2">
        <f t="shared" si="163"/>
        <v>8.0000000000000071E-2</v>
      </c>
      <c r="E1192" s="2">
        <f t="shared" si="164"/>
        <v>0</v>
      </c>
      <c r="F1192" s="2">
        <f t="shared" si="168"/>
        <v>5.2439917793016079E-2</v>
      </c>
      <c r="G1192" s="2">
        <f t="shared" si="168"/>
        <v>2.8719852751158109E-2</v>
      </c>
      <c r="H1192" s="2">
        <f t="shared" si="166"/>
        <v>1.8259117916578271</v>
      </c>
      <c r="I1192" s="2">
        <f t="shared" si="167"/>
        <v>64.613191290965659</v>
      </c>
    </row>
    <row r="1193" spans="1:9" ht="13.5" x14ac:dyDescent="0.25">
      <c r="A1193" s="3">
        <f>TITRES_STAT!B1196</f>
        <v>44048</v>
      </c>
      <c r="B1193" s="6">
        <f>TITRES_STAT!D1196</f>
        <v>5.07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4.8694209379229213E-2</v>
      </c>
      <c r="G1193" s="2">
        <f t="shared" si="168"/>
        <v>2.6668434697503959E-2</v>
      </c>
      <c r="H1193" s="2">
        <f t="shared" si="166"/>
        <v>1.8259117916578269</v>
      </c>
      <c r="I1193" s="2">
        <f t="shared" si="167"/>
        <v>64.613191290965659</v>
      </c>
    </row>
    <row r="1194" spans="1:9" ht="13.5" x14ac:dyDescent="0.25">
      <c r="A1194" s="3">
        <f>TITRES_STAT!B1197</f>
        <v>44049</v>
      </c>
      <c r="B1194" s="6">
        <f>TITRES_STAT!D1197</f>
        <v>5.0199999999999996</v>
      </c>
      <c r="C1194" s="2">
        <f t="shared" si="162"/>
        <v>-5.0000000000000711E-2</v>
      </c>
      <c r="D1194" s="2">
        <f t="shared" si="163"/>
        <v>0</v>
      </c>
      <c r="E1194" s="2">
        <f t="shared" si="164"/>
        <v>5.0000000000000711E-2</v>
      </c>
      <c r="F1194" s="2">
        <f t="shared" si="168"/>
        <v>4.5216051566427121E-2</v>
      </c>
      <c r="G1194" s="2">
        <f t="shared" si="168"/>
        <v>2.8334975076253727E-2</v>
      </c>
      <c r="H1194" s="2">
        <f t="shared" si="166"/>
        <v>1.5957681785406146</v>
      </c>
      <c r="I1194" s="2">
        <f t="shared" si="167"/>
        <v>61.475758572469402</v>
      </c>
    </row>
    <row r="1195" spans="1:9" ht="13.5" x14ac:dyDescent="0.25">
      <c r="A1195" s="3">
        <f>TITRES_STAT!B1198</f>
        <v>44050</v>
      </c>
      <c r="B1195" s="6">
        <f>TITRES_STAT!D1198</f>
        <v>4.9800000000000004</v>
      </c>
      <c r="C1195" s="2">
        <f t="shared" si="162"/>
        <v>-3.9999999999999147E-2</v>
      </c>
      <c r="D1195" s="2">
        <f t="shared" si="163"/>
        <v>0</v>
      </c>
      <c r="E1195" s="2">
        <f t="shared" si="164"/>
        <v>3.9999999999999147E-2</v>
      </c>
      <c r="F1195" s="2">
        <f t="shared" si="168"/>
        <v>4.1986333597396612E-2</v>
      </c>
      <c r="G1195" s="2">
        <f t="shared" si="168"/>
        <v>2.9168191142235542E-2</v>
      </c>
      <c r="H1195" s="2">
        <f t="shared" si="166"/>
        <v>1.4394562005115359</v>
      </c>
      <c r="I1195" s="2">
        <f t="shared" si="167"/>
        <v>59.007257445724697</v>
      </c>
    </row>
    <row r="1196" spans="1:9" ht="13.5" x14ac:dyDescent="0.25">
      <c r="A1196" s="3">
        <f>TITRES_STAT!B1199</f>
        <v>44053</v>
      </c>
      <c r="B1196" s="6">
        <f>TITRES_STAT!D1199</f>
        <v>4.8899999999999997</v>
      </c>
      <c r="C1196" s="2">
        <f t="shared" si="162"/>
        <v>-9.0000000000000746E-2</v>
      </c>
      <c r="D1196" s="2">
        <f t="shared" si="163"/>
        <v>0</v>
      </c>
      <c r="E1196" s="2">
        <f t="shared" si="164"/>
        <v>9.0000000000000746E-2</v>
      </c>
      <c r="F1196" s="2">
        <f t="shared" si="168"/>
        <v>3.8987309769011144E-2</v>
      </c>
      <c r="G1196" s="2">
        <f t="shared" si="168"/>
        <v>3.3513320346361626E-2</v>
      </c>
      <c r="H1196" s="2">
        <f t="shared" si="166"/>
        <v>1.1633377226152348</v>
      </c>
      <c r="I1196" s="2">
        <f t="shared" si="167"/>
        <v>53.775132308463085</v>
      </c>
    </row>
    <row r="1197" spans="1:9" ht="13.5" x14ac:dyDescent="0.25">
      <c r="A1197" s="3">
        <f>TITRES_STAT!B1200</f>
        <v>44054</v>
      </c>
      <c r="B1197" s="6">
        <f>TITRES_STAT!D1200</f>
        <v>4.8899999999999997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3.6202501928367492E-2</v>
      </c>
      <c r="G1197" s="2">
        <f t="shared" si="169"/>
        <v>3.1119511750192941E-2</v>
      </c>
      <c r="H1197" s="2">
        <f t="shared" si="166"/>
        <v>1.1633377226152346</v>
      </c>
      <c r="I1197" s="2">
        <f t="shared" si="167"/>
        <v>53.775132308463085</v>
      </c>
    </row>
    <row r="1198" spans="1:9" ht="13.5" x14ac:dyDescent="0.25">
      <c r="A1198" s="3">
        <f>TITRES_STAT!B1201</f>
        <v>44055</v>
      </c>
      <c r="B1198" s="6">
        <f>TITRES_STAT!D1201</f>
        <v>4.87</v>
      </c>
      <c r="C1198" s="2">
        <f t="shared" si="162"/>
        <v>-1.9999999999999574E-2</v>
      </c>
      <c r="D1198" s="2">
        <f t="shared" si="163"/>
        <v>0</v>
      </c>
      <c r="E1198" s="2">
        <f t="shared" si="164"/>
        <v>1.9999999999999574E-2</v>
      </c>
      <c r="F1198" s="2">
        <f t="shared" si="169"/>
        <v>3.3616608933484102E-2</v>
      </c>
      <c r="G1198" s="2">
        <f t="shared" si="169"/>
        <v>3.0325260910893416E-2</v>
      </c>
      <c r="H1198" s="2">
        <f t="shared" si="166"/>
        <v>1.1085348624785738</v>
      </c>
      <c r="I1198" s="2">
        <f t="shared" si="167"/>
        <v>52.573703295353425</v>
      </c>
    </row>
    <row r="1199" spans="1:9" ht="13.5" x14ac:dyDescent="0.25">
      <c r="A1199" s="3">
        <f>TITRES_STAT!B1202</f>
        <v>44057</v>
      </c>
      <c r="B1199" s="6">
        <f>TITRES_STAT!D1202</f>
        <v>4.95</v>
      </c>
      <c r="C1199" s="2">
        <f t="shared" si="162"/>
        <v>8.0000000000000071E-2</v>
      </c>
      <c r="D1199" s="2">
        <f t="shared" si="163"/>
        <v>8.0000000000000071E-2</v>
      </c>
      <c r="E1199" s="2">
        <f t="shared" si="164"/>
        <v>0</v>
      </c>
      <c r="F1199" s="2">
        <f t="shared" si="169"/>
        <v>3.6929708295378103E-2</v>
      </c>
      <c r="G1199" s="2">
        <f t="shared" si="169"/>
        <v>2.8159170845829602E-2</v>
      </c>
      <c r="H1199" s="2">
        <f t="shared" si="166"/>
        <v>1.3114629154944535</v>
      </c>
      <c r="I1199" s="2">
        <f t="shared" si="167"/>
        <v>56.73735480259321</v>
      </c>
    </row>
    <row r="1200" spans="1:9" ht="13.5" x14ac:dyDescent="0.25">
      <c r="A1200" s="3">
        <f>TITRES_STAT!B1203</f>
        <v>44060</v>
      </c>
      <c r="B1200" s="6">
        <f>TITRES_STAT!D1203</f>
        <v>4.84</v>
      </c>
      <c r="C1200" s="2">
        <f t="shared" si="162"/>
        <v>-0.11000000000000032</v>
      </c>
      <c r="D1200" s="2">
        <f t="shared" si="163"/>
        <v>0</v>
      </c>
      <c r="E1200" s="2">
        <f t="shared" si="164"/>
        <v>0.11000000000000032</v>
      </c>
      <c r="F1200" s="2">
        <f t="shared" si="169"/>
        <v>3.4291871988565384E-2</v>
      </c>
      <c r="G1200" s="2">
        <f t="shared" si="169"/>
        <v>3.4004944356841794E-2</v>
      </c>
      <c r="H1200" s="2">
        <f t="shared" si="166"/>
        <v>1.0084378209448785</v>
      </c>
      <c r="I1200" s="2">
        <f t="shared" si="167"/>
        <v>50.210059302231947</v>
      </c>
    </row>
    <row r="1201" spans="1:9" ht="13.5" x14ac:dyDescent="0.25">
      <c r="A1201" s="3">
        <f>TITRES_STAT!B1204</f>
        <v>44061</v>
      </c>
      <c r="B1201" s="6">
        <f>TITRES_STAT!D1204</f>
        <v>4.9400000000000004</v>
      </c>
      <c r="C1201" s="2">
        <f t="shared" si="162"/>
        <v>0.10000000000000053</v>
      </c>
      <c r="D1201" s="2">
        <f t="shared" si="163"/>
        <v>0.10000000000000053</v>
      </c>
      <c r="E1201" s="2">
        <f t="shared" si="164"/>
        <v>0</v>
      </c>
      <c r="F1201" s="2">
        <f t="shared" si="169"/>
        <v>3.8985309703667891E-2</v>
      </c>
      <c r="G1201" s="2">
        <f t="shared" si="169"/>
        <v>3.1576019759924523E-2</v>
      </c>
      <c r="H1201" s="2">
        <f t="shared" si="166"/>
        <v>1.2346492686563064</v>
      </c>
      <c r="I1201" s="2">
        <f t="shared" si="167"/>
        <v>55.250248259258171</v>
      </c>
    </row>
    <row r="1202" spans="1:9" ht="13.5" x14ac:dyDescent="0.25">
      <c r="A1202" s="3">
        <f>TITRES_STAT!B1205</f>
        <v>44062</v>
      </c>
      <c r="B1202" s="6">
        <f>TITRES_STAT!D1205</f>
        <v>4.83</v>
      </c>
      <c r="C1202" s="2">
        <f t="shared" si="162"/>
        <v>-0.11000000000000032</v>
      </c>
      <c r="D1202" s="2">
        <f t="shared" si="163"/>
        <v>0</v>
      </c>
      <c r="E1202" s="2">
        <f t="shared" si="164"/>
        <v>0.11000000000000032</v>
      </c>
      <c r="F1202" s="2">
        <f t="shared" si="169"/>
        <v>3.6200644724834467E-2</v>
      </c>
      <c r="G1202" s="2">
        <f t="shared" si="169"/>
        <v>3.717773263421565E-2</v>
      </c>
      <c r="H1202" s="2">
        <f t="shared" si="166"/>
        <v>0.9737184642486254</v>
      </c>
      <c r="I1202" s="2">
        <f t="shared" si="167"/>
        <v>49.334212649183996</v>
      </c>
    </row>
    <row r="1203" spans="1:9" ht="13.5" x14ac:dyDescent="0.25">
      <c r="A1203" s="3">
        <f>TITRES_STAT!B1206</f>
        <v>44064</v>
      </c>
      <c r="B1203" s="6">
        <f>TITRES_STAT!D1206</f>
        <v>4.7</v>
      </c>
      <c r="C1203" s="2">
        <f t="shared" si="162"/>
        <v>-0.12999999999999989</v>
      </c>
      <c r="D1203" s="2">
        <f t="shared" si="163"/>
        <v>0</v>
      </c>
      <c r="E1203" s="2">
        <f t="shared" si="164"/>
        <v>0.12999999999999989</v>
      </c>
      <c r="F1203" s="2">
        <f t="shared" si="169"/>
        <v>3.3614884387346292E-2</v>
      </c>
      <c r="G1203" s="2">
        <f t="shared" si="169"/>
        <v>4.3807894588914528E-2</v>
      </c>
      <c r="H1203" s="2">
        <f t="shared" si="166"/>
        <v>0.76732480989516549</v>
      </c>
      <c r="I1203" s="2">
        <f t="shared" si="167"/>
        <v>43.417305387156411</v>
      </c>
    </row>
    <row r="1204" spans="1:9" ht="13.5" x14ac:dyDescent="0.25">
      <c r="A1204" s="3">
        <f>TITRES_STAT!B1207</f>
        <v>44067</v>
      </c>
      <c r="B1204" s="6">
        <f>TITRES_STAT!D1207</f>
        <v>4.72</v>
      </c>
      <c r="C1204" s="2">
        <f t="shared" si="162"/>
        <v>1.9999999999999574E-2</v>
      </c>
      <c r="D1204" s="2">
        <f t="shared" si="163"/>
        <v>1.9999999999999574E-2</v>
      </c>
      <c r="E1204" s="2">
        <f t="shared" si="164"/>
        <v>0</v>
      </c>
      <c r="F1204" s="2">
        <f t="shared" si="169"/>
        <v>3.2642392645392954E-2</v>
      </c>
      <c r="G1204" s="2">
        <f t="shared" si="169"/>
        <v>4.0678759261134914E-2</v>
      </c>
      <c r="H1204" s="2">
        <f t="shared" si="166"/>
        <v>0.80244317275871235</v>
      </c>
      <c r="I1204" s="2">
        <f t="shared" si="167"/>
        <v>44.519748799100313</v>
      </c>
    </row>
    <row r="1205" spans="1:9" ht="13.5" x14ac:dyDescent="0.25">
      <c r="A1205" s="3">
        <f>TITRES_STAT!B1208</f>
        <v>44068</v>
      </c>
      <c r="B1205" s="6">
        <f>TITRES_STAT!D1208</f>
        <v>5</v>
      </c>
      <c r="C1205" s="2">
        <f t="shared" si="162"/>
        <v>0.28000000000000025</v>
      </c>
      <c r="D1205" s="2">
        <f t="shared" si="163"/>
        <v>0.28000000000000025</v>
      </c>
      <c r="E1205" s="2">
        <f t="shared" si="164"/>
        <v>0</v>
      </c>
      <c r="F1205" s="2">
        <f t="shared" si="169"/>
        <v>5.0310793170722047E-2</v>
      </c>
      <c r="G1205" s="2">
        <f t="shared" si="169"/>
        <v>3.7773133599625273E-2</v>
      </c>
      <c r="H1205" s="2">
        <f t="shared" si="166"/>
        <v>1.3319200282398904</v>
      </c>
      <c r="I1205" s="2">
        <f t="shared" si="167"/>
        <v>57.116882745126134</v>
      </c>
    </row>
    <row r="1206" spans="1:9" ht="13.5" x14ac:dyDescent="0.25">
      <c r="A1206" s="3">
        <f>TITRES_STAT!B1209</f>
        <v>44069</v>
      </c>
      <c r="B1206" s="6">
        <f>TITRES_STAT!D1209</f>
        <v>5.3</v>
      </c>
      <c r="C1206" s="2">
        <f t="shared" si="162"/>
        <v>0.29999999999999982</v>
      </c>
      <c r="D1206" s="2">
        <f t="shared" si="163"/>
        <v>0.29999999999999982</v>
      </c>
      <c r="E1206" s="2">
        <f t="shared" si="164"/>
        <v>0</v>
      </c>
      <c r="F1206" s="2">
        <f t="shared" si="169"/>
        <v>6.8145736515670463E-2</v>
      </c>
      <c r="G1206" s="2">
        <f t="shared" si="169"/>
        <v>3.5075052628223469E-2</v>
      </c>
      <c r="H1206" s="2">
        <f t="shared" si="166"/>
        <v>1.9428548614874026</v>
      </c>
      <c r="I1206" s="2">
        <f t="shared" si="167"/>
        <v>66.019391133187881</v>
      </c>
    </row>
    <row r="1207" spans="1:9" ht="13.5" x14ac:dyDescent="0.25">
      <c r="A1207" s="3">
        <f>TITRES_STAT!B1210</f>
        <v>44070</v>
      </c>
      <c r="B1207" s="6">
        <f>TITRES_STAT!D1210</f>
        <v>5.3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6.3278183907408289E-2</v>
      </c>
      <c r="G1207" s="2">
        <f t="shared" si="169"/>
        <v>3.2569691726207509E-2</v>
      </c>
      <c r="H1207" s="2">
        <f t="shared" si="166"/>
        <v>1.9428548614874026</v>
      </c>
      <c r="I1207" s="2">
        <f t="shared" si="167"/>
        <v>66.019391133187881</v>
      </c>
    </row>
    <row r="1208" spans="1:9" ht="13.5" x14ac:dyDescent="0.25">
      <c r="A1208" s="3">
        <f>TITRES_STAT!B1211</f>
        <v>44071</v>
      </c>
      <c r="B1208" s="6">
        <f>TITRES_STAT!D1211</f>
        <v>5.17</v>
      </c>
      <c r="C1208" s="2">
        <f t="shared" si="162"/>
        <v>-0.12999999999999989</v>
      </c>
      <c r="D1208" s="2">
        <f t="shared" si="163"/>
        <v>0</v>
      </c>
      <c r="E1208" s="2">
        <f t="shared" si="164"/>
        <v>0.12999999999999989</v>
      </c>
      <c r="F1208" s="2">
        <f t="shared" si="169"/>
        <v>5.8758313628307697E-2</v>
      </c>
      <c r="G1208" s="2">
        <f t="shared" si="169"/>
        <v>3.9528999460049827E-2</v>
      </c>
      <c r="H1208" s="2">
        <f t="shared" si="166"/>
        <v>1.4864609383218026</v>
      </c>
      <c r="I1208" s="2">
        <f t="shared" si="167"/>
        <v>59.782195465538493</v>
      </c>
    </row>
    <row r="1209" spans="1:9" ht="13.5" x14ac:dyDescent="0.25">
      <c r="A1209" s="3">
        <f>TITRES_STAT!B1212</f>
        <v>44074</v>
      </c>
      <c r="B1209" s="6">
        <f>TITRES_STAT!D1212</f>
        <v>4.9800000000000004</v>
      </c>
      <c r="C1209" s="2">
        <f t="shared" si="162"/>
        <v>-0.1899999999999995</v>
      </c>
      <c r="D1209" s="2">
        <f t="shared" si="163"/>
        <v>0</v>
      </c>
      <c r="E1209" s="2">
        <f t="shared" si="164"/>
        <v>0.1899999999999995</v>
      </c>
      <c r="F1209" s="2">
        <f t="shared" si="169"/>
        <v>5.4561291226285717E-2</v>
      </c>
      <c r="G1209" s="2">
        <f t="shared" si="169"/>
        <v>5.0276928070046231E-2</v>
      </c>
      <c r="H1209" s="2">
        <f t="shared" si="166"/>
        <v>1.0852152929922543</v>
      </c>
      <c r="I1209" s="2">
        <f t="shared" si="167"/>
        <v>52.043321216726056</v>
      </c>
    </row>
    <row r="1210" spans="1:9" ht="13.5" x14ac:dyDescent="0.25">
      <c r="A1210" s="3">
        <f>TITRES_STAT!B1213</f>
        <v>44075</v>
      </c>
      <c r="B1210" s="6">
        <f>TITRES_STAT!D1213</f>
        <v>5.08</v>
      </c>
      <c r="C1210" s="2">
        <f t="shared" si="162"/>
        <v>9.9999999999999645E-2</v>
      </c>
      <c r="D1210" s="2">
        <f t="shared" si="163"/>
        <v>9.9999999999999645E-2</v>
      </c>
      <c r="E1210" s="2">
        <f t="shared" si="164"/>
        <v>0</v>
      </c>
      <c r="F1210" s="2">
        <f t="shared" si="169"/>
        <v>5.7806913281550999E-2</v>
      </c>
      <c r="G1210" s="2">
        <f t="shared" si="169"/>
        <v>4.668571892218578E-2</v>
      </c>
      <c r="H1210" s="2">
        <f t="shared" si="166"/>
        <v>1.238214053807368</v>
      </c>
      <c r="I1210" s="2">
        <f t="shared" si="167"/>
        <v>55.321520821526171</v>
      </c>
    </row>
    <row r="1211" spans="1:9" ht="13.5" x14ac:dyDescent="0.25">
      <c r="A1211" s="3">
        <f>TITRES_STAT!B1214</f>
        <v>44076</v>
      </c>
      <c r="B1211" s="6">
        <f>TITRES_STAT!D1214</f>
        <v>5.08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5.3677848047154496E-2</v>
      </c>
      <c r="G1211" s="2">
        <f t="shared" si="169"/>
        <v>4.3351024713458218E-2</v>
      </c>
      <c r="H1211" s="2">
        <f t="shared" si="166"/>
        <v>1.238214053807368</v>
      </c>
      <c r="I1211" s="2">
        <f t="shared" si="167"/>
        <v>55.321520821526171</v>
      </c>
    </row>
    <row r="1212" spans="1:9" ht="13.5" x14ac:dyDescent="0.25">
      <c r="A1212" s="3">
        <f>TITRES_STAT!B1215</f>
        <v>44077</v>
      </c>
      <c r="B1212" s="6">
        <f>TITRES_STAT!D1215</f>
        <v>5.0599999999999996</v>
      </c>
      <c r="C1212" s="2">
        <f t="shared" si="162"/>
        <v>-2.0000000000000462E-2</v>
      </c>
      <c r="D1212" s="2">
        <f t="shared" si="163"/>
        <v>0</v>
      </c>
      <c r="E1212" s="2">
        <f t="shared" si="164"/>
        <v>2.0000000000000462E-2</v>
      </c>
      <c r="F1212" s="2">
        <f t="shared" si="169"/>
        <v>4.9843716043786311E-2</v>
      </c>
      <c r="G1212" s="2">
        <f t="shared" si="169"/>
        <v>4.1683094376782658E-2</v>
      </c>
      <c r="H1212" s="2">
        <f t="shared" si="166"/>
        <v>1.1957777316923259</v>
      </c>
      <c r="I1212" s="2">
        <f t="shared" si="167"/>
        <v>54.458049848730283</v>
      </c>
    </row>
    <row r="1213" spans="1:9" ht="13.5" x14ac:dyDescent="0.25">
      <c r="A1213" s="3">
        <f>TITRES_STAT!B1216</f>
        <v>44078</v>
      </c>
      <c r="B1213" s="6">
        <f>TITRES_STAT!D1216</f>
        <v>5.12</v>
      </c>
      <c r="C1213" s="2">
        <f t="shared" si="162"/>
        <v>6.0000000000000497E-2</v>
      </c>
      <c r="D1213" s="2">
        <f t="shared" si="163"/>
        <v>6.0000000000000497E-2</v>
      </c>
      <c r="E1213" s="2">
        <f t="shared" si="164"/>
        <v>0</v>
      </c>
      <c r="F1213" s="2">
        <f t="shared" ref="F1213:G1228" si="170">((F1212*13)+D1213)/14</f>
        <v>5.0569164897801611E-2</v>
      </c>
      <c r="G1213" s="2">
        <f t="shared" si="170"/>
        <v>3.8705730492726749E-2</v>
      </c>
      <c r="H1213" s="2">
        <f t="shared" si="166"/>
        <v>1.3065033072377781</v>
      </c>
      <c r="I1213" s="2">
        <f t="shared" si="167"/>
        <v>56.644328370914849</v>
      </c>
    </row>
    <row r="1214" spans="1:9" ht="13.5" x14ac:dyDescent="0.25">
      <c r="A1214" s="3">
        <f>TITRES_STAT!B1217</f>
        <v>44081</v>
      </c>
      <c r="B1214" s="6">
        <f>TITRES_STAT!D1217</f>
        <v>5.16</v>
      </c>
      <c r="C1214" s="2">
        <f t="shared" si="162"/>
        <v>4.0000000000000036E-2</v>
      </c>
      <c r="D1214" s="2">
        <f t="shared" si="163"/>
        <v>4.0000000000000036E-2</v>
      </c>
      <c r="E1214" s="2">
        <f t="shared" si="164"/>
        <v>0</v>
      </c>
      <c r="F1214" s="2">
        <f t="shared" si="170"/>
        <v>4.9814224547958641E-2</v>
      </c>
      <c r="G1214" s="2">
        <f t="shared" si="170"/>
        <v>3.5941035457531981E-2</v>
      </c>
      <c r="H1214" s="2">
        <f t="shared" si="166"/>
        <v>1.3859985922447686</v>
      </c>
      <c r="I1214" s="2">
        <f t="shared" si="167"/>
        <v>58.088826906675116</v>
      </c>
    </row>
    <row r="1215" spans="1:9" ht="13.5" x14ac:dyDescent="0.25">
      <c r="A1215" s="3">
        <f>TITRES_STAT!B1218</f>
        <v>44082</v>
      </c>
      <c r="B1215" s="6">
        <f>TITRES_STAT!D1218</f>
        <v>5.05</v>
      </c>
      <c r="C1215" s="2">
        <f t="shared" si="162"/>
        <v>-0.11000000000000032</v>
      </c>
      <c r="D1215" s="2">
        <f t="shared" si="163"/>
        <v>0</v>
      </c>
      <c r="E1215" s="2">
        <f t="shared" si="164"/>
        <v>0.11000000000000032</v>
      </c>
      <c r="F1215" s="2">
        <f t="shared" si="170"/>
        <v>4.6256065651675886E-2</v>
      </c>
      <c r="G1215" s="2">
        <f t="shared" si="170"/>
        <v>4.1230961496279715E-2</v>
      </c>
      <c r="H1215" s="2">
        <f t="shared" si="166"/>
        <v>1.1218769578257248</v>
      </c>
      <c r="I1215" s="2">
        <f t="shared" si="167"/>
        <v>52.871913882099257</v>
      </c>
    </row>
    <row r="1216" spans="1:9" ht="13.5" x14ac:dyDescent="0.25">
      <c r="A1216" s="3">
        <f>TITRES_STAT!B1219</f>
        <v>44083</v>
      </c>
      <c r="B1216" s="6">
        <f>TITRES_STAT!D1219</f>
        <v>5.12</v>
      </c>
      <c r="C1216" s="2">
        <f t="shared" si="162"/>
        <v>7.0000000000000284E-2</v>
      </c>
      <c r="D1216" s="2">
        <f t="shared" si="163"/>
        <v>7.0000000000000284E-2</v>
      </c>
      <c r="E1216" s="2">
        <f t="shared" si="164"/>
        <v>0</v>
      </c>
      <c r="F1216" s="2">
        <f t="shared" si="170"/>
        <v>4.795206096227049E-2</v>
      </c>
      <c r="G1216" s="2">
        <f t="shared" si="170"/>
        <v>3.8285892817974017E-2</v>
      </c>
      <c r="H1216" s="2">
        <f t="shared" si="166"/>
        <v>1.2524733637596799</v>
      </c>
      <c r="I1216" s="2">
        <f t="shared" si="167"/>
        <v>55.604358475925949</v>
      </c>
    </row>
    <row r="1217" spans="1:9" ht="13.5" x14ac:dyDescent="0.25">
      <c r="A1217" s="3">
        <f>TITRES_STAT!B1220</f>
        <v>44084</v>
      </c>
      <c r="B1217" s="6">
        <f>TITRES_STAT!D1220</f>
        <v>5.09</v>
      </c>
      <c r="C1217" s="2">
        <f t="shared" si="162"/>
        <v>-3.0000000000000249E-2</v>
      </c>
      <c r="D1217" s="2">
        <f t="shared" si="163"/>
        <v>0</v>
      </c>
      <c r="E1217" s="2">
        <f t="shared" si="164"/>
        <v>3.0000000000000249E-2</v>
      </c>
      <c r="F1217" s="2">
        <f t="shared" si="170"/>
        <v>4.4526913750679742E-2</v>
      </c>
      <c r="G1217" s="2">
        <f t="shared" si="170"/>
        <v>3.7694043330975889E-2</v>
      </c>
      <c r="H1217" s="2">
        <f t="shared" si="166"/>
        <v>1.1812718884972682</v>
      </c>
      <c r="I1217" s="2">
        <f t="shared" si="167"/>
        <v>54.155187839104073</v>
      </c>
    </row>
    <row r="1218" spans="1:9" ht="13.5" x14ac:dyDescent="0.25">
      <c r="A1218" s="3">
        <f>TITRES_STAT!B1221</f>
        <v>44085</v>
      </c>
      <c r="B1218" s="6">
        <f>TITRES_STAT!D1221</f>
        <v>4.93</v>
      </c>
      <c r="C1218" s="2">
        <f t="shared" si="162"/>
        <v>-0.16000000000000014</v>
      </c>
      <c r="D1218" s="2">
        <f t="shared" si="163"/>
        <v>0</v>
      </c>
      <c r="E1218" s="2">
        <f t="shared" si="164"/>
        <v>0.16000000000000014</v>
      </c>
      <c r="F1218" s="2">
        <f t="shared" si="170"/>
        <v>4.1346419911345474E-2</v>
      </c>
      <c r="G1218" s="2">
        <f t="shared" si="170"/>
        <v>4.6430183093049048E-2</v>
      </c>
      <c r="H1218" s="2">
        <f t="shared" si="166"/>
        <v>0.89050736303332279</v>
      </c>
      <c r="I1218" s="2">
        <f t="shared" si="167"/>
        <v>47.104146772774378</v>
      </c>
    </row>
    <row r="1219" spans="1:9" ht="13.5" x14ac:dyDescent="0.25">
      <c r="A1219" s="3">
        <f>TITRES_STAT!B1222</f>
        <v>44088</v>
      </c>
      <c r="B1219" s="6">
        <f>TITRES_STAT!D1222</f>
        <v>5.22</v>
      </c>
      <c r="C1219" s="2">
        <f t="shared" ref="C1219:C1282" si="171">B1219-B1218</f>
        <v>0.29000000000000004</v>
      </c>
      <c r="D1219" s="2">
        <f t="shared" ref="D1219:D1282" si="172">IF(C1219&gt;0,C1219,0)</f>
        <v>0.29000000000000004</v>
      </c>
      <c r="E1219" s="2">
        <f t="shared" ref="E1219:E1282" si="173">IF(C1219&lt;0,-C1219,0)</f>
        <v>0</v>
      </c>
      <c r="F1219" s="2">
        <f t="shared" si="170"/>
        <v>5.9107389917677944E-2</v>
      </c>
      <c r="G1219" s="2">
        <f t="shared" si="170"/>
        <v>4.3113741443545538E-2</v>
      </c>
      <c r="H1219" s="2">
        <f t="shared" si="166"/>
        <v>1.3709640578300304</v>
      </c>
      <c r="I1219" s="2">
        <f t="shared" si="167"/>
        <v>57.823063715473332</v>
      </c>
    </row>
    <row r="1220" spans="1:9" ht="13.5" x14ac:dyDescent="0.25">
      <c r="A1220" s="3">
        <f>TITRES_STAT!B1223</f>
        <v>44089</v>
      </c>
      <c r="B1220" s="6">
        <f>TITRES_STAT!D1223</f>
        <v>5.3</v>
      </c>
      <c r="C1220" s="2">
        <f t="shared" si="171"/>
        <v>8.0000000000000071E-2</v>
      </c>
      <c r="D1220" s="2">
        <f t="shared" si="172"/>
        <v>8.0000000000000071E-2</v>
      </c>
      <c r="E1220" s="2">
        <f t="shared" si="173"/>
        <v>0</v>
      </c>
      <c r="F1220" s="2">
        <f t="shared" si="170"/>
        <v>6.059971920927238E-2</v>
      </c>
      <c r="G1220" s="2">
        <f t="shared" si="170"/>
        <v>4.003418848329228E-2</v>
      </c>
      <c r="H1220" s="2">
        <f t="shared" si="166"/>
        <v>1.513699203233827</v>
      </c>
      <c r="I1220" s="2">
        <f t="shared" si="167"/>
        <v>60.217992721105269</v>
      </c>
    </row>
    <row r="1221" spans="1:9" ht="13.5" x14ac:dyDescent="0.25">
      <c r="A1221" s="3">
        <f>TITRES_STAT!B1224</f>
        <v>44090</v>
      </c>
      <c r="B1221" s="6">
        <f>TITRES_STAT!D1224</f>
        <v>5.4</v>
      </c>
      <c r="C1221" s="2">
        <f t="shared" si="171"/>
        <v>0.10000000000000053</v>
      </c>
      <c r="D1221" s="2">
        <f t="shared" si="172"/>
        <v>0.10000000000000053</v>
      </c>
      <c r="E1221" s="2">
        <f t="shared" si="173"/>
        <v>0</v>
      </c>
      <c r="F1221" s="2">
        <f t="shared" si="170"/>
        <v>6.3414024980038675E-2</v>
      </c>
      <c r="G1221" s="2">
        <f t="shared" si="170"/>
        <v>3.7174603591628545E-2</v>
      </c>
      <c r="H1221" s="2">
        <f t="shared" si="166"/>
        <v>1.705842668200477</v>
      </c>
      <c r="I1221" s="2">
        <f t="shared" si="167"/>
        <v>63.042936244883336</v>
      </c>
    </row>
    <row r="1222" spans="1:9" ht="13.5" x14ac:dyDescent="0.25">
      <c r="A1222" s="3">
        <f>TITRES_STAT!B1225</f>
        <v>44091</v>
      </c>
      <c r="B1222" s="6">
        <f>TITRES_STAT!D1225</f>
        <v>5.24</v>
      </c>
      <c r="C1222" s="2">
        <f t="shared" si="171"/>
        <v>-0.16000000000000014</v>
      </c>
      <c r="D1222" s="2">
        <f t="shared" si="172"/>
        <v>0</v>
      </c>
      <c r="E1222" s="2">
        <f t="shared" si="173"/>
        <v>0.16000000000000014</v>
      </c>
      <c r="F1222" s="2">
        <f t="shared" si="170"/>
        <v>5.8884451767178769E-2</v>
      </c>
      <c r="G1222" s="2">
        <f t="shared" si="170"/>
        <v>4.594784619222652E-2</v>
      </c>
      <c r="H1222" s="2">
        <f t="shared" si="166"/>
        <v>1.2815497710345534</v>
      </c>
      <c r="I1222" s="2">
        <f t="shared" si="167"/>
        <v>56.170143088898882</v>
      </c>
    </row>
    <row r="1223" spans="1:9" ht="13.5" x14ac:dyDescent="0.25">
      <c r="A1223" s="3">
        <f>TITRES_STAT!B1226</f>
        <v>44092</v>
      </c>
      <c r="B1223" s="6">
        <f>TITRES_STAT!D1226</f>
        <v>5.28</v>
      </c>
      <c r="C1223" s="2">
        <f t="shared" si="171"/>
        <v>4.0000000000000036E-2</v>
      </c>
      <c r="D1223" s="2">
        <f t="shared" si="172"/>
        <v>4.0000000000000036E-2</v>
      </c>
      <c r="E1223" s="2">
        <f t="shared" si="173"/>
        <v>0</v>
      </c>
      <c r="F1223" s="2">
        <f t="shared" si="170"/>
        <v>5.7535562355237428E-2</v>
      </c>
      <c r="G1223" s="2">
        <f t="shared" si="170"/>
        <v>4.266585717849606E-2</v>
      </c>
      <c r="H1223" s="2">
        <f t="shared" si="166"/>
        <v>1.3485153272447512</v>
      </c>
      <c r="I1223" s="2">
        <f t="shared" si="167"/>
        <v>57.41990744539072</v>
      </c>
    </row>
    <row r="1224" spans="1:9" ht="13.5" x14ac:dyDescent="0.25">
      <c r="A1224" s="3">
        <f>TITRES_STAT!B1227</f>
        <v>44095</v>
      </c>
      <c r="B1224" s="6">
        <f>TITRES_STAT!D1227</f>
        <v>5.23</v>
      </c>
      <c r="C1224" s="2">
        <f t="shared" si="171"/>
        <v>-4.9999999999999822E-2</v>
      </c>
      <c r="D1224" s="2">
        <f t="shared" si="172"/>
        <v>0</v>
      </c>
      <c r="E1224" s="2">
        <f t="shared" si="173"/>
        <v>4.9999999999999822E-2</v>
      </c>
      <c r="F1224" s="2">
        <f t="shared" si="170"/>
        <v>5.3425879329863327E-2</v>
      </c>
      <c r="G1224" s="2">
        <f t="shared" si="170"/>
        <v>4.3189724522889182E-2</v>
      </c>
      <c r="H1224" s="2">
        <f t="shared" si="166"/>
        <v>1.2370044013952741</v>
      </c>
      <c r="I1224" s="2">
        <f t="shared" si="167"/>
        <v>55.297361088057059</v>
      </c>
    </row>
    <row r="1225" spans="1:9" ht="13.5" x14ac:dyDescent="0.25">
      <c r="A1225" s="3">
        <f>TITRES_STAT!B1228</f>
        <v>44096</v>
      </c>
      <c r="B1225" s="6">
        <f>TITRES_STAT!D1228</f>
        <v>5.22</v>
      </c>
      <c r="C1225" s="2">
        <f t="shared" si="171"/>
        <v>-1.0000000000000675E-2</v>
      </c>
      <c r="D1225" s="2">
        <f t="shared" si="172"/>
        <v>0</v>
      </c>
      <c r="E1225" s="2">
        <f t="shared" si="173"/>
        <v>1.0000000000000675E-2</v>
      </c>
      <c r="F1225" s="2">
        <f t="shared" si="170"/>
        <v>4.9609745092015947E-2</v>
      </c>
      <c r="G1225" s="2">
        <f t="shared" si="170"/>
        <v>4.0819029914111425E-2</v>
      </c>
      <c r="H1225" s="2">
        <f t="shared" si="166"/>
        <v>1.2153582580576103</v>
      </c>
      <c r="I1225" s="2">
        <f t="shared" si="167"/>
        <v>54.860574069099613</v>
      </c>
    </row>
    <row r="1226" spans="1:9" ht="13.5" x14ac:dyDescent="0.25">
      <c r="A1226" s="3">
        <f>TITRES_STAT!B1229</f>
        <v>44097</v>
      </c>
      <c r="B1226" s="6">
        <f>TITRES_STAT!D1229</f>
        <v>5.0999999999999996</v>
      </c>
      <c r="C1226" s="2">
        <f t="shared" si="171"/>
        <v>-0.12000000000000011</v>
      </c>
      <c r="D1226" s="2">
        <f t="shared" si="172"/>
        <v>0</v>
      </c>
      <c r="E1226" s="2">
        <f t="shared" si="173"/>
        <v>0.12000000000000011</v>
      </c>
      <c r="F1226" s="2">
        <f t="shared" si="170"/>
        <v>4.6066191871157666E-2</v>
      </c>
      <c r="G1226" s="2">
        <f t="shared" si="170"/>
        <v>4.6474813491674906E-2</v>
      </c>
      <c r="H1226" s="2">
        <f t="shared" si="166"/>
        <v>0.99120767594709258</v>
      </c>
      <c r="I1226" s="2">
        <f t="shared" si="167"/>
        <v>49.779221319827293</v>
      </c>
    </row>
    <row r="1227" spans="1:9" ht="13.5" x14ac:dyDescent="0.25">
      <c r="A1227" s="3">
        <f>TITRES_STAT!B1230</f>
        <v>44098</v>
      </c>
      <c r="B1227" s="6">
        <f>TITRES_STAT!D1230</f>
        <v>5.34</v>
      </c>
      <c r="C1227" s="2">
        <f t="shared" si="171"/>
        <v>0.24000000000000021</v>
      </c>
      <c r="D1227" s="2">
        <f t="shared" si="172"/>
        <v>0.24000000000000021</v>
      </c>
      <c r="E1227" s="2">
        <f t="shared" si="173"/>
        <v>0</v>
      </c>
      <c r="F1227" s="2">
        <f t="shared" si="170"/>
        <v>5.9918606737503557E-2</v>
      </c>
      <c r="G1227" s="2">
        <f t="shared" si="170"/>
        <v>4.3155183956555272E-2</v>
      </c>
      <c r="H1227" s="2">
        <f t="shared" si="166"/>
        <v>1.3884451702911098</v>
      </c>
      <c r="I1227" s="2">
        <f t="shared" si="167"/>
        <v>58.131758164742912</v>
      </c>
    </row>
    <row r="1228" spans="1:9" ht="13.5" x14ac:dyDescent="0.25">
      <c r="A1228" s="3">
        <f>TITRES_STAT!B1231</f>
        <v>44099</v>
      </c>
      <c r="B1228" s="6">
        <f>TITRES_STAT!D1231</f>
        <v>5.34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5.5638706256253299E-2</v>
      </c>
      <c r="G1228" s="2">
        <f t="shared" si="170"/>
        <v>4.0072670816801326E-2</v>
      </c>
      <c r="H1228" s="2">
        <f t="shared" si="166"/>
        <v>1.3884451702911098</v>
      </c>
      <c r="I1228" s="2">
        <f t="shared" si="167"/>
        <v>58.131758164742912</v>
      </c>
    </row>
    <row r="1229" spans="1:9" ht="13.5" x14ac:dyDescent="0.25">
      <c r="A1229" s="3">
        <f>TITRES_STAT!B1232</f>
        <v>44102</v>
      </c>
      <c r="B1229" s="6">
        <f>TITRES_STAT!D1232</f>
        <v>5.34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5.166451295223521E-2</v>
      </c>
      <c r="G1229" s="2">
        <f t="shared" si="174"/>
        <v>3.7210337187029804E-2</v>
      </c>
      <c r="H1229" s="2">
        <f t="shared" si="166"/>
        <v>1.3884451702911098</v>
      </c>
      <c r="I1229" s="2">
        <f t="shared" si="167"/>
        <v>58.131758164742912</v>
      </c>
    </row>
    <row r="1230" spans="1:9" ht="13.5" x14ac:dyDescent="0.25">
      <c r="A1230" s="3">
        <f>TITRES_STAT!B1233</f>
        <v>44103</v>
      </c>
      <c r="B1230" s="6">
        <f>TITRES_STAT!D1233</f>
        <v>5.3</v>
      </c>
      <c r="C1230" s="2">
        <f t="shared" si="171"/>
        <v>-4.0000000000000036E-2</v>
      </c>
      <c r="D1230" s="2">
        <f t="shared" si="172"/>
        <v>0</v>
      </c>
      <c r="E1230" s="2">
        <f t="shared" si="173"/>
        <v>4.0000000000000036E-2</v>
      </c>
      <c r="F1230" s="2">
        <f t="shared" si="174"/>
        <v>4.7974190598504121E-2</v>
      </c>
      <c r="G1230" s="2">
        <f t="shared" si="174"/>
        <v>3.7409598816527674E-2</v>
      </c>
      <c r="H1230" s="2">
        <f t="shared" si="166"/>
        <v>1.2824032365006004</v>
      </c>
      <c r="I1230" s="2">
        <f t="shared" si="167"/>
        <v>56.186532510652746</v>
      </c>
    </row>
    <row r="1231" spans="1:9" ht="13.5" x14ac:dyDescent="0.25">
      <c r="A1231" s="3">
        <f>TITRES_STAT!B1234</f>
        <v>44104</v>
      </c>
      <c r="B1231" s="6">
        <f>TITRES_STAT!D1234</f>
        <v>5.37</v>
      </c>
      <c r="C1231" s="2">
        <f t="shared" si="171"/>
        <v>7.0000000000000284E-2</v>
      </c>
      <c r="D1231" s="2">
        <f t="shared" si="172"/>
        <v>7.0000000000000284E-2</v>
      </c>
      <c r="E1231" s="2">
        <f t="shared" si="173"/>
        <v>0</v>
      </c>
      <c r="F1231" s="2">
        <f t="shared" si="174"/>
        <v>4.9547462698610989E-2</v>
      </c>
      <c r="G1231" s="2">
        <f t="shared" si="174"/>
        <v>3.4737484615347126E-2</v>
      </c>
      <c r="H1231" s="2">
        <f t="shared" si="166"/>
        <v>1.4263399681138906</v>
      </c>
      <c r="I1231" s="2">
        <f t="shared" si="167"/>
        <v>58.78566016544881</v>
      </c>
    </row>
    <row r="1232" spans="1:9" ht="13.5" x14ac:dyDescent="0.25">
      <c r="A1232" s="3">
        <f>TITRES_STAT!B1235</f>
        <v>44105</v>
      </c>
      <c r="B1232" s="6">
        <f>TITRES_STAT!D1235</f>
        <v>5.2</v>
      </c>
      <c r="C1232" s="2">
        <f t="shared" si="171"/>
        <v>-0.16999999999999993</v>
      </c>
      <c r="D1232" s="2">
        <f t="shared" si="172"/>
        <v>0</v>
      </c>
      <c r="E1232" s="2">
        <f t="shared" si="173"/>
        <v>0.16999999999999993</v>
      </c>
      <c r="F1232" s="2">
        <f t="shared" si="174"/>
        <v>4.6008358220138774E-2</v>
      </c>
      <c r="G1232" s="2">
        <f t="shared" si="174"/>
        <v>4.4399092857108038E-2</v>
      </c>
      <c r="H1232" s="2">
        <f t="shared" si="166"/>
        <v>1.0362454559197847</v>
      </c>
      <c r="I1232" s="2">
        <f t="shared" si="167"/>
        <v>50.890007042481336</v>
      </c>
    </row>
    <row r="1233" spans="1:9" ht="13.5" x14ac:dyDescent="0.25">
      <c r="A1233" s="3">
        <f>TITRES_STAT!B1236</f>
        <v>44106</v>
      </c>
      <c r="B1233" s="6">
        <f>TITRES_STAT!D1236</f>
        <v>5.0999999999999996</v>
      </c>
      <c r="C1233" s="2">
        <f t="shared" si="171"/>
        <v>-0.10000000000000053</v>
      </c>
      <c r="D1233" s="2">
        <f t="shared" si="172"/>
        <v>0</v>
      </c>
      <c r="E1233" s="2">
        <f t="shared" si="173"/>
        <v>0.10000000000000053</v>
      </c>
      <c r="F1233" s="2">
        <f t="shared" si="174"/>
        <v>4.2722046918700289E-2</v>
      </c>
      <c r="G1233" s="2">
        <f t="shared" si="174"/>
        <v>4.8370586224457501E-2</v>
      </c>
      <c r="H1233" s="2">
        <f t="shared" ref="H1233:H1296" si="175">F1233/G1233</f>
        <v>0.8832236748269725</v>
      </c>
      <c r="I1233" s="2">
        <f t="shared" ref="I1233:I1296" si="176">IF(G1233=0,100,100-(100/(1+H1233)))</f>
        <v>46.899563054193322</v>
      </c>
    </row>
    <row r="1234" spans="1:9" ht="13.5" x14ac:dyDescent="0.25">
      <c r="A1234" s="3">
        <f>TITRES_STAT!B1237</f>
        <v>44109</v>
      </c>
      <c r="B1234" s="6">
        <f>TITRES_STAT!D1237</f>
        <v>5.17</v>
      </c>
      <c r="C1234" s="2">
        <f t="shared" si="171"/>
        <v>7.0000000000000284E-2</v>
      </c>
      <c r="D1234" s="2">
        <f t="shared" si="172"/>
        <v>7.0000000000000284E-2</v>
      </c>
      <c r="E1234" s="2">
        <f t="shared" si="173"/>
        <v>0</v>
      </c>
      <c r="F1234" s="2">
        <f t="shared" si="174"/>
        <v>4.4670472138793146E-2</v>
      </c>
      <c r="G1234" s="2">
        <f t="shared" si="174"/>
        <v>4.4915544351281964E-2</v>
      </c>
      <c r="H1234" s="2">
        <f t="shared" si="175"/>
        <v>0.99454371051206414</v>
      </c>
      <c r="I1234" s="2">
        <f t="shared" si="176"/>
        <v>49.863219606088876</v>
      </c>
    </row>
    <row r="1235" spans="1:9" ht="13.5" x14ac:dyDescent="0.25">
      <c r="A1235" s="3">
        <f>TITRES_STAT!B1238</f>
        <v>44110</v>
      </c>
      <c r="B1235" s="6">
        <f>TITRES_STAT!D1238</f>
        <v>5.4</v>
      </c>
      <c r="C1235" s="2">
        <f t="shared" si="171"/>
        <v>0.23000000000000043</v>
      </c>
      <c r="D1235" s="2">
        <f t="shared" si="172"/>
        <v>0.23000000000000043</v>
      </c>
      <c r="E1235" s="2">
        <f t="shared" si="173"/>
        <v>0</v>
      </c>
      <c r="F1235" s="2">
        <f t="shared" si="174"/>
        <v>5.7908295557450806E-2</v>
      </c>
      <c r="G1235" s="2">
        <f t="shared" si="174"/>
        <v>4.1707291183333252E-2</v>
      </c>
      <c r="H1235" s="2">
        <f t="shared" si="175"/>
        <v>1.3884453752439256</v>
      </c>
      <c r="I1235" s="2">
        <f t="shared" si="176"/>
        <v>58.131761757462314</v>
      </c>
    </row>
    <row r="1236" spans="1:9" ht="13.5" x14ac:dyDescent="0.25">
      <c r="A1236" s="3">
        <f>TITRES_STAT!B1239</f>
        <v>44111</v>
      </c>
      <c r="B1236" s="6">
        <f>TITRES_STAT!D1239</f>
        <v>5.4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5.3771988731918609E-2</v>
      </c>
      <c r="G1236" s="2">
        <f t="shared" si="174"/>
        <v>3.8728198955952309E-2</v>
      </c>
      <c r="H1236" s="2">
        <f t="shared" si="175"/>
        <v>1.3884453752439256</v>
      </c>
      <c r="I1236" s="2">
        <f t="shared" si="176"/>
        <v>58.131761757462314</v>
      </c>
    </row>
    <row r="1237" spans="1:9" ht="13.5" x14ac:dyDescent="0.25">
      <c r="A1237" s="3">
        <f>TITRES_STAT!B1240</f>
        <v>44112</v>
      </c>
      <c r="B1237" s="6">
        <f>TITRES_STAT!D1240</f>
        <v>5.4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4.9931132393924424E-2</v>
      </c>
      <c r="G1237" s="2">
        <f t="shared" si="174"/>
        <v>3.5961899030527142E-2</v>
      </c>
      <c r="H1237" s="2">
        <f t="shared" si="175"/>
        <v>1.3884453752439256</v>
      </c>
      <c r="I1237" s="2">
        <f t="shared" si="176"/>
        <v>58.131761757462314</v>
      </c>
    </row>
    <row r="1238" spans="1:9" ht="13.5" x14ac:dyDescent="0.25">
      <c r="A1238" s="3">
        <f>TITRES_STAT!B1241</f>
        <v>44113</v>
      </c>
      <c r="B1238" s="6">
        <f>TITRES_STAT!D1241</f>
        <v>5.39</v>
      </c>
      <c r="C1238" s="2">
        <f t="shared" si="171"/>
        <v>-1.0000000000000675E-2</v>
      </c>
      <c r="D1238" s="2">
        <f t="shared" si="172"/>
        <v>0</v>
      </c>
      <c r="E1238" s="2">
        <f t="shared" si="173"/>
        <v>1.0000000000000675E-2</v>
      </c>
      <c r="F1238" s="2">
        <f t="shared" si="174"/>
        <v>4.6364622937215536E-2</v>
      </c>
      <c r="G1238" s="2">
        <f t="shared" si="174"/>
        <v>3.4107477671203826E-2</v>
      </c>
      <c r="H1238" s="2">
        <f t="shared" si="175"/>
        <v>1.3593682706229591</v>
      </c>
      <c r="I1238" s="2">
        <f t="shared" si="176"/>
        <v>57.61577315202414</v>
      </c>
    </row>
    <row r="1239" spans="1:9" ht="13.5" x14ac:dyDescent="0.25">
      <c r="A1239" s="3">
        <f>TITRES_STAT!B1242</f>
        <v>44116</v>
      </c>
      <c r="B1239" s="6">
        <f>TITRES_STAT!D1242</f>
        <v>5.3</v>
      </c>
      <c r="C1239" s="2">
        <f t="shared" si="171"/>
        <v>-8.9999999999999858E-2</v>
      </c>
      <c r="D1239" s="2">
        <f t="shared" si="172"/>
        <v>0</v>
      </c>
      <c r="E1239" s="2">
        <f t="shared" si="173"/>
        <v>8.9999999999999858E-2</v>
      </c>
      <c r="F1239" s="2">
        <f t="shared" si="174"/>
        <v>4.3052864155985852E-2</v>
      </c>
      <c r="G1239" s="2">
        <f t="shared" si="174"/>
        <v>3.8099800694689261E-2</v>
      </c>
      <c r="H1239" s="2">
        <f t="shared" si="175"/>
        <v>1.1300023457074673</v>
      </c>
      <c r="I1239" s="2">
        <f t="shared" si="176"/>
        <v>53.0516948953004</v>
      </c>
    </row>
    <row r="1240" spans="1:9" ht="13.5" x14ac:dyDescent="0.25">
      <c r="A1240" s="3">
        <f>TITRES_STAT!B1243</f>
        <v>44117</v>
      </c>
      <c r="B1240" s="6">
        <f>TITRES_STAT!D1243</f>
        <v>5.29</v>
      </c>
      <c r="C1240" s="2">
        <f t="shared" si="171"/>
        <v>-9.9999999999997868E-3</v>
      </c>
      <c r="D1240" s="2">
        <f t="shared" si="172"/>
        <v>0</v>
      </c>
      <c r="E1240" s="2">
        <f t="shared" si="173"/>
        <v>9.9999999999997868E-3</v>
      </c>
      <c r="F1240" s="2">
        <f t="shared" si="174"/>
        <v>3.9977659573415432E-2</v>
      </c>
      <c r="G1240" s="2">
        <f t="shared" si="174"/>
        <v>3.609267207364001E-2</v>
      </c>
      <c r="H1240" s="2">
        <f t="shared" si="175"/>
        <v>1.107639231915245</v>
      </c>
      <c r="I1240" s="2">
        <f t="shared" si="176"/>
        <v>52.553549731977412</v>
      </c>
    </row>
    <row r="1241" spans="1:9" ht="13.5" x14ac:dyDescent="0.25">
      <c r="A1241" s="3">
        <f>TITRES_STAT!B1244</f>
        <v>44118</v>
      </c>
      <c r="B1241" s="6">
        <f>TITRES_STAT!D1244</f>
        <v>5.25</v>
      </c>
      <c r="C1241" s="2">
        <f t="shared" si="171"/>
        <v>-4.0000000000000036E-2</v>
      </c>
      <c r="D1241" s="2">
        <f t="shared" si="172"/>
        <v>0</v>
      </c>
      <c r="E1241" s="2">
        <f t="shared" si="173"/>
        <v>4.0000000000000036E-2</v>
      </c>
      <c r="F1241" s="2">
        <f t="shared" si="174"/>
        <v>3.712211246102861E-2</v>
      </c>
      <c r="G1241" s="2">
        <f t="shared" si="174"/>
        <v>3.6371766925522866E-2</v>
      </c>
      <c r="H1241" s="2">
        <f t="shared" si="175"/>
        <v>1.0206298895800745</v>
      </c>
      <c r="I1241" s="2">
        <f t="shared" si="176"/>
        <v>50.510481649471238</v>
      </c>
    </row>
    <row r="1242" spans="1:9" ht="13.5" x14ac:dyDescent="0.25">
      <c r="A1242" s="3">
        <f>TITRES_STAT!B1245</f>
        <v>44120</v>
      </c>
      <c r="B1242" s="6">
        <f>TITRES_STAT!D1245</f>
        <v>5.23</v>
      </c>
      <c r="C1242" s="2">
        <f t="shared" si="171"/>
        <v>-1.9999999999999574E-2</v>
      </c>
      <c r="D1242" s="2">
        <f t="shared" si="172"/>
        <v>0</v>
      </c>
      <c r="E1242" s="2">
        <f t="shared" si="173"/>
        <v>1.9999999999999574E-2</v>
      </c>
      <c r="F1242" s="2">
        <f t="shared" si="174"/>
        <v>3.4470532999526564E-2</v>
      </c>
      <c r="G1242" s="2">
        <f t="shared" si="174"/>
        <v>3.5202355002271202E-2</v>
      </c>
      <c r="H1242" s="2">
        <f t="shared" si="175"/>
        <v>0.97921099305153247</v>
      </c>
      <c r="I1242" s="2">
        <f t="shared" si="176"/>
        <v>49.474815797268406</v>
      </c>
    </row>
    <row r="1243" spans="1:9" ht="13.5" x14ac:dyDescent="0.25">
      <c r="A1243" s="3">
        <f>TITRES_STAT!B1246</f>
        <v>44123</v>
      </c>
      <c r="B1243" s="6">
        <f>TITRES_STAT!D1246</f>
        <v>5.2</v>
      </c>
      <c r="C1243" s="2">
        <f t="shared" si="171"/>
        <v>-3.0000000000000249E-2</v>
      </c>
      <c r="D1243" s="2">
        <f t="shared" si="172"/>
        <v>0</v>
      </c>
      <c r="E1243" s="2">
        <f t="shared" si="173"/>
        <v>3.0000000000000249E-2</v>
      </c>
      <c r="F1243" s="2">
        <f t="shared" si="174"/>
        <v>3.2008352070988948E-2</v>
      </c>
      <c r="G1243" s="2">
        <f t="shared" si="174"/>
        <v>3.4830758216394704E-2</v>
      </c>
      <c r="H1243" s="2">
        <f t="shared" si="175"/>
        <v>0.91896799581936006</v>
      </c>
      <c r="I1243" s="2">
        <f t="shared" si="176"/>
        <v>47.888656706178132</v>
      </c>
    </row>
    <row r="1244" spans="1:9" ht="13.5" x14ac:dyDescent="0.25">
      <c r="A1244" s="3">
        <f>TITRES_STAT!B1247</f>
        <v>44124</v>
      </c>
      <c r="B1244" s="6">
        <f>TITRES_STAT!D1247</f>
        <v>5.22</v>
      </c>
      <c r="C1244" s="2">
        <f t="shared" si="171"/>
        <v>1.9999999999999574E-2</v>
      </c>
      <c r="D1244" s="2">
        <f t="shared" si="172"/>
        <v>1.9999999999999574E-2</v>
      </c>
      <c r="E1244" s="2">
        <f t="shared" si="173"/>
        <v>0</v>
      </c>
      <c r="F1244" s="2">
        <f t="shared" si="174"/>
        <v>3.1150612637346847E-2</v>
      </c>
      <c r="G1244" s="2">
        <f t="shared" si="174"/>
        <v>3.2342846915223655E-2</v>
      </c>
      <c r="H1244" s="2">
        <f t="shared" si="175"/>
        <v>0.96313762109433765</v>
      </c>
      <c r="I1244" s="2">
        <f t="shared" si="176"/>
        <v>49.061136149866208</v>
      </c>
    </row>
    <row r="1245" spans="1:9" ht="13.5" x14ac:dyDescent="0.25">
      <c r="A1245" s="3">
        <f>TITRES_STAT!B1248</f>
        <v>44125</v>
      </c>
      <c r="B1245" s="6">
        <f>TITRES_STAT!D1248</f>
        <v>5.1100000000000003</v>
      </c>
      <c r="C1245" s="2">
        <f t="shared" si="171"/>
        <v>-0.10999999999999943</v>
      </c>
      <c r="D1245" s="2">
        <f t="shared" si="172"/>
        <v>0</v>
      </c>
      <c r="E1245" s="2">
        <f t="shared" si="173"/>
        <v>0.10999999999999943</v>
      </c>
      <c r="F1245" s="2">
        <f t="shared" ref="F1245:G1260" si="177">((F1244*13)+D1245)/14</f>
        <v>2.8925568877536358E-2</v>
      </c>
      <c r="G1245" s="2">
        <f t="shared" si="177"/>
        <v>3.7889786421279062E-2</v>
      </c>
      <c r="H1245" s="2">
        <f t="shared" si="175"/>
        <v>0.76341335250418929</v>
      </c>
      <c r="I1245" s="2">
        <f t="shared" si="176"/>
        <v>43.291798342123286</v>
      </c>
    </row>
    <row r="1246" spans="1:9" ht="13.5" x14ac:dyDescent="0.25">
      <c r="A1246" s="3">
        <f>TITRES_STAT!B1249</f>
        <v>44126</v>
      </c>
      <c r="B1246" s="6">
        <f>TITRES_STAT!D1249</f>
        <v>5.16</v>
      </c>
      <c r="C1246" s="2">
        <f t="shared" si="171"/>
        <v>4.9999999999999822E-2</v>
      </c>
      <c r="D1246" s="2">
        <f t="shared" si="172"/>
        <v>4.9999999999999822E-2</v>
      </c>
      <c r="E1246" s="2">
        <f t="shared" si="173"/>
        <v>0</v>
      </c>
      <c r="F1246" s="2">
        <f t="shared" si="177"/>
        <v>3.0430885386283749E-2</v>
      </c>
      <c r="G1246" s="2">
        <f t="shared" si="177"/>
        <v>3.5183373105473412E-2</v>
      </c>
      <c r="H1246" s="2">
        <f t="shared" si="175"/>
        <v>0.86492233973864419</v>
      </c>
      <c r="I1246" s="2">
        <f t="shared" si="176"/>
        <v>46.37846420242127</v>
      </c>
    </row>
    <row r="1247" spans="1:9" ht="13.5" x14ac:dyDescent="0.25">
      <c r="A1247" s="3">
        <f>TITRES_STAT!B1250</f>
        <v>44127</v>
      </c>
      <c r="B1247" s="6">
        <f>TITRES_STAT!D1250</f>
        <v>5.07</v>
      </c>
      <c r="C1247" s="2">
        <f t="shared" si="171"/>
        <v>-8.9999999999999858E-2</v>
      </c>
      <c r="D1247" s="2">
        <f t="shared" si="172"/>
        <v>0</v>
      </c>
      <c r="E1247" s="2">
        <f t="shared" si="173"/>
        <v>8.9999999999999858E-2</v>
      </c>
      <c r="F1247" s="2">
        <f t="shared" si="177"/>
        <v>2.825725071583491E-2</v>
      </c>
      <c r="G1247" s="2">
        <f t="shared" si="177"/>
        <v>3.9098846455082444E-2</v>
      </c>
      <c r="H1247" s="2">
        <f t="shared" si="175"/>
        <v>0.72271315595710528</v>
      </c>
      <c r="I1247" s="2">
        <f t="shared" si="176"/>
        <v>41.952030926215343</v>
      </c>
    </row>
    <row r="1248" spans="1:9" ht="13.5" x14ac:dyDescent="0.25">
      <c r="A1248" s="3">
        <f>TITRES_STAT!B1251</f>
        <v>44130</v>
      </c>
      <c r="B1248" s="6">
        <f>TITRES_STAT!D1251</f>
        <v>5.15</v>
      </c>
      <c r="C1248" s="2">
        <f t="shared" si="171"/>
        <v>8.0000000000000071E-2</v>
      </c>
      <c r="D1248" s="2">
        <f t="shared" si="172"/>
        <v>8.0000000000000071E-2</v>
      </c>
      <c r="E1248" s="2">
        <f t="shared" si="173"/>
        <v>0</v>
      </c>
      <c r="F1248" s="2">
        <f t="shared" si="177"/>
        <v>3.1953161378989563E-2</v>
      </c>
      <c r="G1248" s="2">
        <f t="shared" si="177"/>
        <v>3.6306071708290845E-2</v>
      </c>
      <c r="H1248" s="2">
        <f t="shared" si="175"/>
        <v>0.88010516906715486</v>
      </c>
      <c r="I1248" s="2">
        <f t="shared" si="176"/>
        <v>46.811486056592969</v>
      </c>
    </row>
    <row r="1249" spans="1:9" ht="13.5" x14ac:dyDescent="0.25">
      <c r="A1249" s="3">
        <f>TITRES_STAT!B1252</f>
        <v>44131</v>
      </c>
      <c r="B1249" s="6">
        <f>TITRES_STAT!D1252</f>
        <v>5.14</v>
      </c>
      <c r="C1249" s="2">
        <f t="shared" si="171"/>
        <v>-1.0000000000000675E-2</v>
      </c>
      <c r="D1249" s="2">
        <f t="shared" si="172"/>
        <v>0</v>
      </c>
      <c r="E1249" s="2">
        <f t="shared" si="173"/>
        <v>1.0000000000000675E-2</v>
      </c>
      <c r="F1249" s="2">
        <f t="shared" si="177"/>
        <v>2.9670792709061734E-2</v>
      </c>
      <c r="G1249" s="2">
        <f t="shared" si="177"/>
        <v>3.4427066586270115E-2</v>
      </c>
      <c r="H1249" s="2">
        <f t="shared" si="175"/>
        <v>0.8618449275865625</v>
      </c>
      <c r="I1249" s="2">
        <f t="shared" si="176"/>
        <v>46.289834068175523</v>
      </c>
    </row>
    <row r="1250" spans="1:9" ht="13.5" x14ac:dyDescent="0.25">
      <c r="A1250" s="3">
        <f>TITRES_STAT!B1253</f>
        <v>44132</v>
      </c>
      <c r="B1250" s="6">
        <f>TITRES_STAT!D1253</f>
        <v>5.04</v>
      </c>
      <c r="C1250" s="2">
        <f t="shared" si="171"/>
        <v>-9.9999999999999645E-2</v>
      </c>
      <c r="D1250" s="2">
        <f t="shared" si="172"/>
        <v>0</v>
      </c>
      <c r="E1250" s="2">
        <f t="shared" si="173"/>
        <v>9.9999999999999645E-2</v>
      </c>
      <c r="F1250" s="2">
        <f t="shared" si="177"/>
        <v>2.7551450372700181E-2</v>
      </c>
      <c r="G1250" s="2">
        <f t="shared" si="177"/>
        <v>3.9110847544393652E-2</v>
      </c>
      <c r="H1250" s="2">
        <f t="shared" si="175"/>
        <v>0.70444523968516115</v>
      </c>
      <c r="I1250" s="2">
        <f t="shared" si="176"/>
        <v>41.329883957743561</v>
      </c>
    </row>
    <row r="1251" spans="1:9" ht="13.5" x14ac:dyDescent="0.25">
      <c r="A1251" s="3">
        <f>TITRES_STAT!B1254</f>
        <v>44134</v>
      </c>
      <c r="B1251" s="6">
        <f>TITRES_STAT!D1254</f>
        <v>4.92</v>
      </c>
      <c r="C1251" s="2">
        <f t="shared" si="171"/>
        <v>-0.12000000000000011</v>
      </c>
      <c r="D1251" s="2">
        <f t="shared" si="172"/>
        <v>0</v>
      </c>
      <c r="E1251" s="2">
        <f t="shared" si="173"/>
        <v>0.12000000000000011</v>
      </c>
      <c r="F1251" s="2">
        <f t="shared" si="177"/>
        <v>2.5583489631793025E-2</v>
      </c>
      <c r="G1251" s="2">
        <f t="shared" si="177"/>
        <v>4.488864414836554E-2</v>
      </c>
      <c r="H1251" s="2">
        <f t="shared" si="175"/>
        <v>0.5699323318217121</v>
      </c>
      <c r="I1251" s="2">
        <f t="shared" si="176"/>
        <v>36.302987095015496</v>
      </c>
    </row>
    <row r="1252" spans="1:9" ht="13.5" x14ac:dyDescent="0.25">
      <c r="A1252" s="3">
        <f>TITRES_STAT!B1255</f>
        <v>44137</v>
      </c>
      <c r="B1252" s="6">
        <f>TITRES_STAT!D1255</f>
        <v>5.01</v>
      </c>
      <c r="C1252" s="2">
        <f t="shared" si="171"/>
        <v>8.9999999999999858E-2</v>
      </c>
      <c r="D1252" s="2">
        <f t="shared" si="172"/>
        <v>8.9999999999999858E-2</v>
      </c>
      <c r="E1252" s="2">
        <f t="shared" si="173"/>
        <v>0</v>
      </c>
      <c r="F1252" s="2">
        <f t="shared" si="177"/>
        <v>3.0184668943807801E-2</v>
      </c>
      <c r="G1252" s="2">
        <f t="shared" si="177"/>
        <v>4.168231242348229E-2</v>
      </c>
      <c r="H1252" s="2">
        <f t="shared" si="175"/>
        <v>0.72416013385099198</v>
      </c>
      <c r="I1252" s="2">
        <f t="shared" si="176"/>
        <v>42.000746893129154</v>
      </c>
    </row>
    <row r="1253" spans="1:9" ht="13.5" x14ac:dyDescent="0.25">
      <c r="A1253" s="3">
        <f>TITRES_STAT!B1256</f>
        <v>44138</v>
      </c>
      <c r="B1253" s="6">
        <f>TITRES_STAT!D1256</f>
        <v>5.12</v>
      </c>
      <c r="C1253" s="2">
        <f t="shared" si="171"/>
        <v>0.11000000000000032</v>
      </c>
      <c r="D1253" s="2">
        <f t="shared" si="172"/>
        <v>0.11000000000000032</v>
      </c>
      <c r="E1253" s="2">
        <f t="shared" si="173"/>
        <v>0</v>
      </c>
      <c r="F1253" s="2">
        <f t="shared" si="177"/>
        <v>3.588576401925013E-2</v>
      </c>
      <c r="G1253" s="2">
        <f t="shared" si="177"/>
        <v>3.8705004393233551E-2</v>
      </c>
      <c r="H1253" s="2">
        <f t="shared" si="175"/>
        <v>0.92716083053910503</v>
      </c>
      <c r="I1253" s="2">
        <f t="shared" si="176"/>
        <v>48.11019484449259</v>
      </c>
    </row>
    <row r="1254" spans="1:9" ht="13.5" x14ac:dyDescent="0.25">
      <c r="A1254" s="3">
        <f>TITRES_STAT!B1257</f>
        <v>44139</v>
      </c>
      <c r="B1254" s="6">
        <f>TITRES_STAT!D1257</f>
        <v>5.07</v>
      </c>
      <c r="C1254" s="2">
        <f t="shared" si="171"/>
        <v>-4.9999999999999822E-2</v>
      </c>
      <c r="D1254" s="2">
        <f t="shared" si="172"/>
        <v>0</v>
      </c>
      <c r="E1254" s="2">
        <f t="shared" si="173"/>
        <v>4.9999999999999822E-2</v>
      </c>
      <c r="F1254" s="2">
        <f t="shared" si="177"/>
        <v>3.3322495160732261E-2</v>
      </c>
      <c r="G1254" s="2">
        <f t="shared" si="177"/>
        <v>3.9511789793716855E-2</v>
      </c>
      <c r="H1254" s="2">
        <f t="shared" si="175"/>
        <v>0.84335575114927308</v>
      </c>
      <c r="I1254" s="2">
        <f t="shared" si="176"/>
        <v>45.751111830880603</v>
      </c>
    </row>
    <row r="1255" spans="1:9" ht="13.5" x14ac:dyDescent="0.25">
      <c r="A1255" s="3">
        <f>TITRES_STAT!B1258</f>
        <v>44140</v>
      </c>
      <c r="B1255" s="6">
        <f>TITRES_STAT!D1258</f>
        <v>5.37</v>
      </c>
      <c r="C1255" s="2">
        <f t="shared" si="171"/>
        <v>0.29999999999999982</v>
      </c>
      <c r="D1255" s="2">
        <f t="shared" si="172"/>
        <v>0.29999999999999982</v>
      </c>
      <c r="E1255" s="2">
        <f t="shared" si="173"/>
        <v>0</v>
      </c>
      <c r="F1255" s="2">
        <f t="shared" si="177"/>
        <v>5.2370888363537087E-2</v>
      </c>
      <c r="G1255" s="2">
        <f t="shared" si="177"/>
        <v>3.6689519094165644E-2</v>
      </c>
      <c r="H1255" s="2">
        <f t="shared" si="175"/>
        <v>1.4274073265753187</v>
      </c>
      <c r="I1255" s="2">
        <f t="shared" si="176"/>
        <v>58.803782576909363</v>
      </c>
    </row>
    <row r="1256" spans="1:9" ht="13.5" x14ac:dyDescent="0.25">
      <c r="A1256" s="3">
        <f>TITRES_STAT!B1259</f>
        <v>44141</v>
      </c>
      <c r="B1256" s="6">
        <f>TITRES_STAT!D1259</f>
        <v>5.4</v>
      </c>
      <c r="C1256" s="2">
        <f t="shared" si="171"/>
        <v>3.0000000000000249E-2</v>
      </c>
      <c r="D1256" s="2">
        <f t="shared" si="172"/>
        <v>3.0000000000000249E-2</v>
      </c>
      <c r="E1256" s="2">
        <f t="shared" si="173"/>
        <v>0</v>
      </c>
      <c r="F1256" s="2">
        <f t="shared" si="177"/>
        <v>5.0772967766141597E-2</v>
      </c>
      <c r="G1256" s="2">
        <f t="shared" si="177"/>
        <v>3.4068839158868096E-2</v>
      </c>
      <c r="H1256" s="2">
        <f t="shared" si="175"/>
        <v>1.490305188544278</v>
      </c>
      <c r="I1256" s="2">
        <f t="shared" si="176"/>
        <v>59.844279142968993</v>
      </c>
    </row>
    <row r="1257" spans="1:9" ht="13.5" x14ac:dyDescent="0.25">
      <c r="A1257" s="3">
        <f>TITRES_STAT!B1260</f>
        <v>44144</v>
      </c>
      <c r="B1257" s="6">
        <f>TITRES_STAT!D1260</f>
        <v>5.48</v>
      </c>
      <c r="C1257" s="2">
        <f t="shared" si="171"/>
        <v>8.0000000000000071E-2</v>
      </c>
      <c r="D1257" s="2">
        <f t="shared" si="172"/>
        <v>8.0000000000000071E-2</v>
      </c>
      <c r="E1257" s="2">
        <f t="shared" si="173"/>
        <v>0</v>
      </c>
      <c r="F1257" s="2">
        <f t="shared" si="177"/>
        <v>5.2860612925702918E-2</v>
      </c>
      <c r="G1257" s="2">
        <f t="shared" si="177"/>
        <v>3.163535064752037E-2</v>
      </c>
      <c r="H1257" s="2">
        <f t="shared" si="175"/>
        <v>1.6709349459935958</v>
      </c>
      <c r="I1257" s="2">
        <f t="shared" si="176"/>
        <v>62.559926758980012</v>
      </c>
    </row>
    <row r="1258" spans="1:9" ht="13.5" x14ac:dyDescent="0.25">
      <c r="A1258" s="3">
        <f>TITRES_STAT!B1261</f>
        <v>44145</v>
      </c>
      <c r="B1258" s="6">
        <f>TITRES_STAT!D1261</f>
        <v>5.4</v>
      </c>
      <c r="C1258" s="2">
        <f t="shared" si="171"/>
        <v>-8.0000000000000071E-2</v>
      </c>
      <c r="D1258" s="2">
        <f t="shared" si="172"/>
        <v>0</v>
      </c>
      <c r="E1258" s="2">
        <f t="shared" si="173"/>
        <v>8.0000000000000071E-2</v>
      </c>
      <c r="F1258" s="2">
        <f t="shared" si="177"/>
        <v>4.9084854859581285E-2</v>
      </c>
      <c r="G1258" s="2">
        <f t="shared" si="177"/>
        <v>3.5089968458411773E-2</v>
      </c>
      <c r="H1258" s="2">
        <f t="shared" si="175"/>
        <v>1.3988286970892005</v>
      </c>
      <c r="I1258" s="2">
        <f t="shared" si="176"/>
        <v>58.312988284097763</v>
      </c>
    </row>
    <row r="1259" spans="1:9" ht="13.5" x14ac:dyDescent="0.25">
      <c r="A1259" s="3">
        <f>TITRES_STAT!B1262</f>
        <v>44146</v>
      </c>
      <c r="B1259" s="6">
        <f>TITRES_STAT!D1262</f>
        <v>5.3</v>
      </c>
      <c r="C1259" s="2">
        <f t="shared" si="171"/>
        <v>-0.10000000000000053</v>
      </c>
      <c r="D1259" s="2">
        <f t="shared" si="172"/>
        <v>0</v>
      </c>
      <c r="E1259" s="2">
        <f t="shared" si="173"/>
        <v>0.10000000000000053</v>
      </c>
      <c r="F1259" s="2">
        <f t="shared" si="177"/>
        <v>4.5578793798182624E-2</v>
      </c>
      <c r="G1259" s="2">
        <f t="shared" si="177"/>
        <v>3.9726399282810965E-2</v>
      </c>
      <c r="H1259" s="2">
        <f t="shared" si="175"/>
        <v>1.1473175173442891</v>
      </c>
      <c r="I1259" s="2">
        <f t="shared" si="176"/>
        <v>53.430268606165086</v>
      </c>
    </row>
    <row r="1260" spans="1:9" ht="13.5" x14ac:dyDescent="0.25">
      <c r="A1260" s="3">
        <f>TITRES_STAT!B1263</f>
        <v>44147</v>
      </c>
      <c r="B1260" s="6">
        <f>TITRES_STAT!D1263</f>
        <v>5.35</v>
      </c>
      <c r="C1260" s="2">
        <f t="shared" si="171"/>
        <v>4.9999999999999822E-2</v>
      </c>
      <c r="D1260" s="2">
        <f t="shared" si="172"/>
        <v>4.9999999999999822E-2</v>
      </c>
      <c r="E1260" s="2">
        <f t="shared" si="173"/>
        <v>0</v>
      </c>
      <c r="F1260" s="2">
        <f t="shared" si="177"/>
        <v>4.589459424116956E-2</v>
      </c>
      <c r="G1260" s="2">
        <f t="shared" si="177"/>
        <v>3.6888799334038755E-2</v>
      </c>
      <c r="H1260" s="2">
        <f t="shared" si="175"/>
        <v>1.2441335871515016</v>
      </c>
      <c r="I1260" s="2">
        <f t="shared" si="176"/>
        <v>55.439372873104723</v>
      </c>
    </row>
    <row r="1261" spans="1:9" ht="13.5" x14ac:dyDescent="0.25">
      <c r="A1261" s="3">
        <f>TITRES_STAT!B1264</f>
        <v>44148</v>
      </c>
      <c r="B1261" s="6">
        <f>TITRES_STAT!D1264</f>
        <v>5.34</v>
      </c>
      <c r="C1261" s="2">
        <f t="shared" si="171"/>
        <v>-9.9999999999997868E-3</v>
      </c>
      <c r="D1261" s="2">
        <f t="shared" si="172"/>
        <v>0</v>
      </c>
      <c r="E1261" s="2">
        <f t="shared" si="173"/>
        <v>9.9999999999997868E-3</v>
      </c>
      <c r="F1261" s="2">
        <f t="shared" ref="F1261:G1276" si="178">((F1260*13)+D1261)/14</f>
        <v>4.2616408938228878E-2</v>
      </c>
      <c r="G1261" s="2">
        <f t="shared" si="178"/>
        <v>3.4968170810178827E-2</v>
      </c>
      <c r="H1261" s="2">
        <f t="shared" si="175"/>
        <v>1.2187199945220966</v>
      </c>
      <c r="I1261" s="2">
        <f t="shared" si="176"/>
        <v>54.928967942374541</v>
      </c>
    </row>
    <row r="1262" spans="1:9" ht="13.5" x14ac:dyDescent="0.25">
      <c r="A1262" s="3">
        <f>TITRES_STAT!B1265</f>
        <v>44151</v>
      </c>
      <c r="B1262" s="6">
        <f>TITRES_STAT!D1265</f>
        <v>5.4</v>
      </c>
      <c r="C1262" s="2">
        <f t="shared" si="171"/>
        <v>6.0000000000000497E-2</v>
      </c>
      <c r="D1262" s="2">
        <f t="shared" si="172"/>
        <v>6.0000000000000497E-2</v>
      </c>
      <c r="E1262" s="2">
        <f t="shared" si="173"/>
        <v>0</v>
      </c>
      <c r="F1262" s="2">
        <f t="shared" si="178"/>
        <v>4.3858094014069704E-2</v>
      </c>
      <c r="G1262" s="2">
        <f t="shared" si="178"/>
        <v>3.2470444323737482E-2</v>
      </c>
      <c r="H1262" s="2">
        <f t="shared" si="175"/>
        <v>1.3507081571411479</v>
      </c>
      <c r="I1262" s="2">
        <f t="shared" si="176"/>
        <v>57.459627773778337</v>
      </c>
    </row>
    <row r="1263" spans="1:9" ht="13.5" x14ac:dyDescent="0.25">
      <c r="A1263" s="3">
        <f>TITRES_STAT!B1266</f>
        <v>44152</v>
      </c>
      <c r="B1263" s="6">
        <f>TITRES_STAT!D1266</f>
        <v>5.36</v>
      </c>
      <c r="C1263" s="2">
        <f t="shared" si="171"/>
        <v>-4.0000000000000036E-2</v>
      </c>
      <c r="D1263" s="2">
        <f t="shared" si="172"/>
        <v>0</v>
      </c>
      <c r="E1263" s="2">
        <f t="shared" si="173"/>
        <v>4.0000000000000036E-2</v>
      </c>
      <c r="F1263" s="2">
        <f t="shared" si="178"/>
        <v>4.0725373013064725E-2</v>
      </c>
      <c r="G1263" s="2">
        <f t="shared" si="178"/>
        <v>3.300826972918481E-2</v>
      </c>
      <c r="H1263" s="2">
        <f t="shared" si="175"/>
        <v>1.2337930266322537</v>
      </c>
      <c r="I1263" s="2">
        <f t="shared" si="176"/>
        <v>55.233095095312578</v>
      </c>
    </row>
    <row r="1264" spans="1:9" ht="13.5" x14ac:dyDescent="0.25">
      <c r="A1264" s="3">
        <f>TITRES_STAT!B1267</f>
        <v>44153</v>
      </c>
      <c r="B1264" s="6">
        <f>TITRES_STAT!D1267</f>
        <v>5.23</v>
      </c>
      <c r="C1264" s="2">
        <f t="shared" si="171"/>
        <v>-0.12999999999999989</v>
      </c>
      <c r="D1264" s="2">
        <f t="shared" si="172"/>
        <v>0</v>
      </c>
      <c r="E1264" s="2">
        <f t="shared" si="173"/>
        <v>0.12999999999999989</v>
      </c>
      <c r="F1264" s="2">
        <f t="shared" si="178"/>
        <v>3.7816417797845822E-2</v>
      </c>
      <c r="G1264" s="2">
        <f t="shared" si="178"/>
        <v>3.993625046281446E-2</v>
      </c>
      <c r="H1264" s="2">
        <f t="shared" si="175"/>
        <v>0.94691958708185531</v>
      </c>
      <c r="I1264" s="2">
        <f t="shared" si="176"/>
        <v>48.636810342082377</v>
      </c>
    </row>
    <row r="1265" spans="1:9" ht="13.5" x14ac:dyDescent="0.25">
      <c r="A1265" s="3">
        <f>TITRES_STAT!B1268</f>
        <v>44154</v>
      </c>
      <c r="B1265" s="6">
        <f>TITRES_STAT!D1268</f>
        <v>5.22</v>
      </c>
      <c r="C1265" s="2">
        <f t="shared" si="171"/>
        <v>-1.0000000000000675E-2</v>
      </c>
      <c r="D1265" s="2">
        <f t="shared" si="172"/>
        <v>0</v>
      </c>
      <c r="E1265" s="2">
        <f t="shared" si="173"/>
        <v>1.0000000000000675E-2</v>
      </c>
      <c r="F1265" s="2">
        <f t="shared" si="178"/>
        <v>3.5115245097999695E-2</v>
      </c>
      <c r="G1265" s="2">
        <f t="shared" si="178"/>
        <v>3.7797946858327762E-2</v>
      </c>
      <c r="H1265" s="2">
        <f t="shared" si="175"/>
        <v>0.92902519889815116</v>
      </c>
      <c r="I1265" s="2">
        <f t="shared" si="176"/>
        <v>48.160345413258746</v>
      </c>
    </row>
    <row r="1266" spans="1:9" ht="13.5" x14ac:dyDescent="0.25">
      <c r="A1266" s="3">
        <f>TITRES_STAT!B1269</f>
        <v>44155</v>
      </c>
      <c r="B1266" s="6">
        <f>TITRES_STAT!D1269</f>
        <v>5.2</v>
      </c>
      <c r="C1266" s="2">
        <f t="shared" si="171"/>
        <v>-1.9999999999999574E-2</v>
      </c>
      <c r="D1266" s="2">
        <f t="shared" si="172"/>
        <v>0</v>
      </c>
      <c r="E1266" s="2">
        <f t="shared" si="173"/>
        <v>1.9999999999999574E-2</v>
      </c>
      <c r="F1266" s="2">
        <f t="shared" si="178"/>
        <v>3.2607013305285433E-2</v>
      </c>
      <c r="G1266" s="2">
        <f t="shared" si="178"/>
        <v>3.652666493987574E-2</v>
      </c>
      <c r="H1266" s="2">
        <f t="shared" si="175"/>
        <v>0.89269067841145089</v>
      </c>
      <c r="I1266" s="2">
        <f t="shared" si="176"/>
        <v>47.165164841446398</v>
      </c>
    </row>
    <row r="1267" spans="1:9" ht="13.5" x14ac:dyDescent="0.25">
      <c r="A1267" s="3">
        <f>TITRES_STAT!B1270</f>
        <v>44158</v>
      </c>
      <c r="B1267" s="6">
        <f>TITRES_STAT!D1270</f>
        <v>5.0999999999999996</v>
      </c>
      <c r="C1267" s="2">
        <f t="shared" si="171"/>
        <v>-0.10000000000000053</v>
      </c>
      <c r="D1267" s="2">
        <f t="shared" si="172"/>
        <v>0</v>
      </c>
      <c r="E1267" s="2">
        <f t="shared" si="173"/>
        <v>0.10000000000000053</v>
      </c>
      <c r="F1267" s="2">
        <f t="shared" si="178"/>
        <v>3.0277940926336476E-2</v>
      </c>
      <c r="G1267" s="2">
        <f t="shared" si="178"/>
        <v>4.106047458702751E-2</v>
      </c>
      <c r="H1267" s="2">
        <f t="shared" si="175"/>
        <v>0.7373987083895609</v>
      </c>
      <c r="I1267" s="2">
        <f t="shared" si="176"/>
        <v>42.442687727854626</v>
      </c>
    </row>
    <row r="1268" spans="1:9" ht="13.5" x14ac:dyDescent="0.25">
      <c r="A1268" s="3">
        <f>TITRES_STAT!B1271</f>
        <v>44159</v>
      </c>
      <c r="B1268" s="6">
        <f>TITRES_STAT!D1271</f>
        <v>5.12</v>
      </c>
      <c r="C1268" s="2">
        <f t="shared" si="171"/>
        <v>2.0000000000000462E-2</v>
      </c>
      <c r="D1268" s="2">
        <f t="shared" si="172"/>
        <v>2.0000000000000462E-2</v>
      </c>
      <c r="E1268" s="2">
        <f t="shared" si="173"/>
        <v>0</v>
      </c>
      <c r="F1268" s="2">
        <f t="shared" si="178"/>
        <v>2.9543802288741046E-2</v>
      </c>
      <c r="G1268" s="2">
        <f t="shared" si="178"/>
        <v>3.8127583545096974E-2</v>
      </c>
      <c r="H1268" s="2">
        <f t="shared" si="175"/>
        <v>0.77486689534879372</v>
      </c>
      <c r="I1268" s="2">
        <f t="shared" si="176"/>
        <v>43.657746807910243</v>
      </c>
    </row>
    <row r="1269" spans="1:9" ht="13.5" x14ac:dyDescent="0.25">
      <c r="A1269" s="3">
        <f>TITRES_STAT!B1272</f>
        <v>44160</v>
      </c>
      <c r="B1269" s="6">
        <f>TITRES_STAT!D1272</f>
        <v>5.14</v>
      </c>
      <c r="C1269" s="2">
        <f t="shared" si="171"/>
        <v>1.9999999999999574E-2</v>
      </c>
      <c r="D1269" s="2">
        <f t="shared" si="172"/>
        <v>1.9999999999999574E-2</v>
      </c>
      <c r="E1269" s="2">
        <f t="shared" si="173"/>
        <v>0</v>
      </c>
      <c r="F1269" s="2">
        <f t="shared" si="178"/>
        <v>2.8862102125259515E-2</v>
      </c>
      <c r="G1269" s="2">
        <f t="shared" si="178"/>
        <v>3.5404184720447193E-2</v>
      </c>
      <c r="H1269" s="2">
        <f t="shared" si="175"/>
        <v>0.81521725053565797</v>
      </c>
      <c r="I1269" s="2">
        <f t="shared" si="176"/>
        <v>44.91017536854573</v>
      </c>
    </row>
    <row r="1270" spans="1:9" ht="13.5" x14ac:dyDescent="0.25">
      <c r="A1270" s="3">
        <f>TITRES_STAT!B1273</f>
        <v>44161</v>
      </c>
      <c r="B1270" s="6">
        <f>TITRES_STAT!D1273</f>
        <v>5.0999999999999996</v>
      </c>
      <c r="C1270" s="2">
        <f t="shared" si="171"/>
        <v>-4.0000000000000036E-2</v>
      </c>
      <c r="D1270" s="2">
        <f t="shared" si="172"/>
        <v>0</v>
      </c>
      <c r="E1270" s="2">
        <f t="shared" si="173"/>
        <v>4.0000000000000036E-2</v>
      </c>
      <c r="F1270" s="2">
        <f t="shared" si="178"/>
        <v>2.6800523402026693E-2</v>
      </c>
      <c r="G1270" s="2">
        <f t="shared" si="178"/>
        <v>3.5732457240415252E-2</v>
      </c>
      <c r="H1270" s="2">
        <f t="shared" si="175"/>
        <v>0.75003303639901708</v>
      </c>
      <c r="I1270" s="2">
        <f t="shared" si="176"/>
        <v>42.8582215763386</v>
      </c>
    </row>
    <row r="1271" spans="1:9" ht="13.5" x14ac:dyDescent="0.25">
      <c r="A1271" s="3">
        <f>TITRES_STAT!B1274</f>
        <v>44162</v>
      </c>
      <c r="B1271" s="6">
        <f>TITRES_STAT!D1274</f>
        <v>5.0999999999999996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2.488620030188193E-2</v>
      </c>
      <c r="G1271" s="2">
        <f t="shared" si="178"/>
        <v>3.3180138866099877E-2</v>
      </c>
      <c r="H1271" s="2">
        <f t="shared" si="175"/>
        <v>0.75003303639901708</v>
      </c>
      <c r="I1271" s="2">
        <f t="shared" si="176"/>
        <v>42.8582215763386</v>
      </c>
    </row>
    <row r="1272" spans="1:9" ht="13.5" x14ac:dyDescent="0.25">
      <c r="A1272" s="3">
        <f>TITRES_STAT!B1275</f>
        <v>44165</v>
      </c>
      <c r="B1272" s="6">
        <f>TITRES_STAT!D1275</f>
        <v>5.15</v>
      </c>
      <c r="C1272" s="2">
        <f t="shared" si="171"/>
        <v>5.0000000000000711E-2</v>
      </c>
      <c r="D1272" s="2">
        <f t="shared" si="172"/>
        <v>5.0000000000000711E-2</v>
      </c>
      <c r="E1272" s="2">
        <f t="shared" si="173"/>
        <v>0</v>
      </c>
      <c r="F1272" s="2">
        <f t="shared" si="178"/>
        <v>2.6680043137461841E-2</v>
      </c>
      <c r="G1272" s="2">
        <f t="shared" si="178"/>
        <v>3.081012894709274E-2</v>
      </c>
      <c r="H1272" s="2">
        <f t="shared" si="175"/>
        <v>0.8659503886944746</v>
      </c>
      <c r="I1272" s="2">
        <f t="shared" si="176"/>
        <v>46.408007090710647</v>
      </c>
    </row>
    <row r="1273" spans="1:9" ht="13.5" x14ac:dyDescent="0.25">
      <c r="A1273" s="3">
        <f>TITRES_STAT!B1276</f>
        <v>44166</v>
      </c>
      <c r="B1273" s="6">
        <f>TITRES_STAT!D1276</f>
        <v>5</v>
      </c>
      <c r="C1273" s="2">
        <f t="shared" si="171"/>
        <v>-0.15000000000000036</v>
      </c>
      <c r="D1273" s="2">
        <f t="shared" si="172"/>
        <v>0</v>
      </c>
      <c r="E1273" s="2">
        <f t="shared" si="173"/>
        <v>0.15000000000000036</v>
      </c>
      <c r="F1273" s="2">
        <f t="shared" si="178"/>
        <v>2.4774325770500281E-2</v>
      </c>
      <c r="G1273" s="2">
        <f t="shared" si="178"/>
        <v>3.9323691165157562E-2</v>
      </c>
      <c r="H1273" s="2">
        <f t="shared" si="175"/>
        <v>0.63001018054102131</v>
      </c>
      <c r="I1273" s="2">
        <f t="shared" si="176"/>
        <v>38.650689919734901</v>
      </c>
    </row>
    <row r="1274" spans="1:9" ht="13.5" x14ac:dyDescent="0.25">
      <c r="A1274" s="3">
        <f>TITRES_STAT!B1277</f>
        <v>44167</v>
      </c>
      <c r="B1274" s="6">
        <f>TITRES_STAT!D1277</f>
        <v>5.0999999999999996</v>
      </c>
      <c r="C1274" s="2">
        <f t="shared" si="171"/>
        <v>9.9999999999999645E-2</v>
      </c>
      <c r="D1274" s="2">
        <f t="shared" si="172"/>
        <v>9.9999999999999645E-2</v>
      </c>
      <c r="E1274" s="2">
        <f t="shared" si="173"/>
        <v>0</v>
      </c>
      <c r="F1274" s="2">
        <f t="shared" si="178"/>
        <v>3.0147588215464521E-2</v>
      </c>
      <c r="G1274" s="2">
        <f t="shared" si="178"/>
        <v>3.6514856081932022E-2</v>
      </c>
      <c r="H1274" s="2">
        <f t="shared" si="175"/>
        <v>0.82562527832012733</v>
      </c>
      <c r="I1274" s="2">
        <f t="shared" si="176"/>
        <v>45.224246625235004</v>
      </c>
    </row>
    <row r="1275" spans="1:9" ht="13.5" x14ac:dyDescent="0.25">
      <c r="A1275" s="3">
        <f>TITRES_STAT!B1278</f>
        <v>44168</v>
      </c>
      <c r="B1275" s="6">
        <f>TITRES_STAT!D1278</f>
        <v>5.09</v>
      </c>
      <c r="C1275" s="2">
        <f t="shared" si="171"/>
        <v>-9.9999999999997868E-3</v>
      </c>
      <c r="D1275" s="2">
        <f t="shared" si="172"/>
        <v>0</v>
      </c>
      <c r="E1275" s="2">
        <f t="shared" si="173"/>
        <v>9.9999999999997868E-3</v>
      </c>
      <c r="F1275" s="2">
        <f t="shared" si="178"/>
        <v>2.7994189057217057E-2</v>
      </c>
      <c r="G1275" s="2">
        <f t="shared" si="178"/>
        <v>3.4620937790365437E-2</v>
      </c>
      <c r="H1275" s="2">
        <f t="shared" si="175"/>
        <v>0.80859129890489223</v>
      </c>
      <c r="I1275" s="2">
        <f t="shared" si="176"/>
        <v>44.708348392171125</v>
      </c>
    </row>
    <row r="1276" spans="1:9" ht="13.5" x14ac:dyDescent="0.25">
      <c r="A1276" s="3">
        <f>TITRES_STAT!B1279</f>
        <v>44169</v>
      </c>
      <c r="B1276" s="6">
        <f>TITRES_STAT!D1279</f>
        <v>5</v>
      </c>
      <c r="C1276" s="2">
        <f t="shared" si="171"/>
        <v>-8.9999999999999858E-2</v>
      </c>
      <c r="D1276" s="2">
        <f t="shared" si="172"/>
        <v>0</v>
      </c>
      <c r="E1276" s="2">
        <f t="shared" si="173"/>
        <v>8.9999999999999858E-2</v>
      </c>
      <c r="F1276" s="2">
        <f t="shared" si="178"/>
        <v>2.5994604124558698E-2</v>
      </c>
      <c r="G1276" s="2">
        <f t="shared" si="178"/>
        <v>3.8576585091053613E-2</v>
      </c>
      <c r="H1276" s="2">
        <f t="shared" si="175"/>
        <v>0.67384409644354881</v>
      </c>
      <c r="I1276" s="2">
        <f t="shared" si="176"/>
        <v>40.257279508604135</v>
      </c>
    </row>
    <row r="1277" spans="1:9" ht="13.5" x14ac:dyDescent="0.25">
      <c r="A1277" s="3">
        <f>TITRES_STAT!B1280</f>
        <v>44172</v>
      </c>
      <c r="B1277" s="6">
        <f>TITRES_STAT!D1280</f>
        <v>5.09</v>
      </c>
      <c r="C1277" s="2">
        <f t="shared" si="171"/>
        <v>8.9999999999999858E-2</v>
      </c>
      <c r="D1277" s="2">
        <f t="shared" si="172"/>
        <v>8.9999999999999858E-2</v>
      </c>
      <c r="E1277" s="2">
        <f t="shared" si="173"/>
        <v>0</v>
      </c>
      <c r="F1277" s="2">
        <f t="shared" ref="F1277:G1292" si="179">((F1276*13)+D1277)/14</f>
        <v>3.0566418115661638E-2</v>
      </c>
      <c r="G1277" s="2">
        <f t="shared" si="179"/>
        <v>3.5821114727406921E-2</v>
      </c>
      <c r="H1277" s="2">
        <f t="shared" si="175"/>
        <v>0.85330728393762445</v>
      </c>
      <c r="I1277" s="2">
        <f t="shared" si="176"/>
        <v>46.042407070491159</v>
      </c>
    </row>
    <row r="1278" spans="1:9" ht="13.5" x14ac:dyDescent="0.25">
      <c r="A1278" s="3">
        <f>TITRES_STAT!B1281</f>
        <v>44173</v>
      </c>
      <c r="B1278" s="6">
        <f>TITRES_STAT!D1281</f>
        <v>5</v>
      </c>
      <c r="C1278" s="2">
        <f t="shared" si="171"/>
        <v>-8.9999999999999858E-2</v>
      </c>
      <c r="D1278" s="2">
        <f t="shared" si="172"/>
        <v>0</v>
      </c>
      <c r="E1278" s="2">
        <f t="shared" si="173"/>
        <v>8.9999999999999858E-2</v>
      </c>
      <c r="F1278" s="2">
        <f t="shared" si="179"/>
        <v>2.8383102535971521E-2</v>
      </c>
      <c r="G1278" s="2">
        <f t="shared" si="179"/>
        <v>3.9691035104020708E-2</v>
      </c>
      <c r="H1278" s="2">
        <f t="shared" si="175"/>
        <v>0.71510109176004599</v>
      </c>
      <c r="I1278" s="2">
        <f t="shared" si="176"/>
        <v>41.694398959667467</v>
      </c>
    </row>
    <row r="1279" spans="1:9" ht="13.5" x14ac:dyDescent="0.25">
      <c r="A1279" s="3">
        <f>TITRES_STAT!B1282</f>
        <v>44174</v>
      </c>
      <c r="B1279" s="6">
        <f>TITRES_STAT!D1282</f>
        <v>5.19</v>
      </c>
      <c r="C1279" s="2">
        <f t="shared" si="171"/>
        <v>0.19000000000000039</v>
      </c>
      <c r="D1279" s="2">
        <f t="shared" si="172"/>
        <v>0.19000000000000039</v>
      </c>
      <c r="E1279" s="2">
        <f t="shared" si="173"/>
        <v>0</v>
      </c>
      <c r="F1279" s="2">
        <f t="shared" si="179"/>
        <v>3.9927166640545013E-2</v>
      </c>
      <c r="G1279" s="2">
        <f t="shared" si="179"/>
        <v>3.6855961168019223E-2</v>
      </c>
      <c r="H1279" s="2">
        <f t="shared" si="175"/>
        <v>1.0833299519316497</v>
      </c>
      <c r="I1279" s="2">
        <f t="shared" si="176"/>
        <v>51.999922092378768</v>
      </c>
    </row>
    <row r="1280" spans="1:9" ht="13.5" x14ac:dyDescent="0.25">
      <c r="A1280" s="3">
        <f>TITRES_STAT!B1283</f>
        <v>44175</v>
      </c>
      <c r="B1280" s="6">
        <f>TITRES_STAT!D1283</f>
        <v>5.04</v>
      </c>
      <c r="C1280" s="2">
        <f t="shared" si="171"/>
        <v>-0.15000000000000036</v>
      </c>
      <c r="D1280" s="2">
        <f t="shared" si="172"/>
        <v>0</v>
      </c>
      <c r="E1280" s="2">
        <f t="shared" si="173"/>
        <v>0.15000000000000036</v>
      </c>
      <c r="F1280" s="2">
        <f t="shared" si="179"/>
        <v>3.7075226166220374E-2</v>
      </c>
      <c r="G1280" s="2">
        <f t="shared" si="179"/>
        <v>4.4937678227446445E-2</v>
      </c>
      <c r="H1280" s="2">
        <f t="shared" si="175"/>
        <v>0.82503653122817666</v>
      </c>
      <c r="I1280" s="2">
        <f t="shared" si="176"/>
        <v>45.20657625811797</v>
      </c>
    </row>
    <row r="1281" spans="1:9" ht="13.5" x14ac:dyDescent="0.25">
      <c r="A1281" s="3">
        <f>TITRES_STAT!B1284</f>
        <v>44176</v>
      </c>
      <c r="B1281" s="6">
        <f>TITRES_STAT!D1284</f>
        <v>4.82</v>
      </c>
      <c r="C1281" s="2">
        <f t="shared" si="171"/>
        <v>-0.21999999999999975</v>
      </c>
      <c r="D1281" s="2">
        <f t="shared" si="172"/>
        <v>0</v>
      </c>
      <c r="E1281" s="2">
        <f t="shared" si="173"/>
        <v>0.21999999999999975</v>
      </c>
      <c r="F1281" s="2">
        <f t="shared" si="179"/>
        <v>3.4426995725776059E-2</v>
      </c>
      <c r="G1281" s="2">
        <f t="shared" si="179"/>
        <v>5.7442129782628824E-2</v>
      </c>
      <c r="H1281" s="2">
        <f t="shared" si="175"/>
        <v>0.59933355284795142</v>
      </c>
      <c r="I1281" s="2">
        <f t="shared" si="176"/>
        <v>37.473956060054604</v>
      </c>
    </row>
    <row r="1282" spans="1:9" ht="13.5" x14ac:dyDescent="0.25">
      <c r="A1282" s="3">
        <f>TITRES_STAT!B1285</f>
        <v>44179</v>
      </c>
      <c r="B1282" s="6">
        <f>TITRES_STAT!D1285</f>
        <v>4.82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3.1967924602506338E-2</v>
      </c>
      <c r="G1282" s="2">
        <f t="shared" si="179"/>
        <v>5.3339120512441052E-2</v>
      </c>
      <c r="H1282" s="2">
        <f t="shared" si="175"/>
        <v>0.59933355284795142</v>
      </c>
      <c r="I1282" s="2">
        <f t="shared" si="176"/>
        <v>37.473956060054604</v>
      </c>
    </row>
    <row r="1283" spans="1:9" ht="13.5" x14ac:dyDescent="0.25">
      <c r="A1283" s="3">
        <f>TITRES_STAT!B1286</f>
        <v>44180</v>
      </c>
      <c r="B1283" s="6">
        <f>TITRES_STAT!D1286</f>
        <v>4.8499999999999996</v>
      </c>
      <c r="C1283" s="2">
        <f t="shared" ref="C1283:C1346" si="180">B1283-B1282</f>
        <v>2.9999999999999361E-2</v>
      </c>
      <c r="D1283" s="2">
        <f t="shared" ref="D1283:D1346" si="181">IF(C1283&gt;0,C1283,0)</f>
        <v>2.9999999999999361E-2</v>
      </c>
      <c r="E1283" s="2">
        <f t="shared" ref="E1283:E1346" si="182">IF(C1283&lt;0,-C1283,0)</f>
        <v>0</v>
      </c>
      <c r="F1283" s="2">
        <f t="shared" si="179"/>
        <v>3.1827358559470123E-2</v>
      </c>
      <c r="G1283" s="2">
        <f t="shared" si="179"/>
        <v>4.9529183332980974E-2</v>
      </c>
      <c r="H1283" s="2">
        <f t="shared" si="175"/>
        <v>0.64259808899931148</v>
      </c>
      <c r="I1283" s="2">
        <f t="shared" si="176"/>
        <v>39.120835054105605</v>
      </c>
    </row>
    <row r="1284" spans="1:9" ht="13.5" x14ac:dyDescent="0.25">
      <c r="A1284" s="3">
        <f>TITRES_STAT!B1287</f>
        <v>44181</v>
      </c>
      <c r="B1284" s="6">
        <f>TITRES_STAT!D1287</f>
        <v>4.9800000000000004</v>
      </c>
      <c r="C1284" s="2">
        <f t="shared" si="180"/>
        <v>0.13000000000000078</v>
      </c>
      <c r="D1284" s="2">
        <f t="shared" si="181"/>
        <v>0.13000000000000078</v>
      </c>
      <c r="E1284" s="2">
        <f t="shared" si="182"/>
        <v>0</v>
      </c>
      <c r="F1284" s="2">
        <f t="shared" si="179"/>
        <v>3.8839690090936595E-2</v>
      </c>
      <c r="G1284" s="2">
        <f t="shared" si="179"/>
        <v>4.599138452348233E-2</v>
      </c>
      <c r="H1284" s="2">
        <f t="shared" si="175"/>
        <v>0.84449925770566403</v>
      </c>
      <c r="I1284" s="2">
        <f t="shared" si="176"/>
        <v>45.784743700906652</v>
      </c>
    </row>
    <row r="1285" spans="1:9" ht="13.5" x14ac:dyDescent="0.25">
      <c r="A1285" s="3">
        <f>TITRES_STAT!B1288</f>
        <v>44182</v>
      </c>
      <c r="B1285" s="6">
        <f>TITRES_STAT!D1288</f>
        <v>4.9800000000000004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3.6065426513012547E-2</v>
      </c>
      <c r="G1285" s="2">
        <f t="shared" si="179"/>
        <v>4.2706285628947883E-2</v>
      </c>
      <c r="H1285" s="2">
        <f t="shared" si="175"/>
        <v>0.84449925770566381</v>
      </c>
      <c r="I1285" s="2">
        <f t="shared" si="176"/>
        <v>45.784743700906652</v>
      </c>
    </row>
    <row r="1286" spans="1:9" ht="13.5" x14ac:dyDescent="0.25">
      <c r="A1286" s="3">
        <f>TITRES_STAT!B1289</f>
        <v>44183</v>
      </c>
      <c r="B1286" s="6">
        <f>TITRES_STAT!D1289</f>
        <v>4.84</v>
      </c>
      <c r="C1286" s="2">
        <f t="shared" si="180"/>
        <v>-0.14000000000000057</v>
      </c>
      <c r="D1286" s="2">
        <f t="shared" si="181"/>
        <v>0</v>
      </c>
      <c r="E1286" s="2">
        <f t="shared" si="182"/>
        <v>0.14000000000000057</v>
      </c>
      <c r="F1286" s="2">
        <f t="shared" si="179"/>
        <v>3.3489324619225935E-2</v>
      </c>
      <c r="G1286" s="2">
        <f t="shared" si="179"/>
        <v>4.9655836655451646E-2</v>
      </c>
      <c r="H1286" s="2">
        <f t="shared" si="175"/>
        <v>0.67442876557693021</v>
      </c>
      <c r="I1286" s="2">
        <f t="shared" si="176"/>
        <v>40.278140189771129</v>
      </c>
    </row>
    <row r="1287" spans="1:9" ht="13.5" x14ac:dyDescent="0.25">
      <c r="A1287" s="3">
        <f>TITRES_STAT!B1290</f>
        <v>44186</v>
      </c>
      <c r="B1287" s="6">
        <f>TITRES_STAT!D1290</f>
        <v>4.8</v>
      </c>
      <c r="C1287" s="2">
        <f t="shared" si="180"/>
        <v>-4.0000000000000036E-2</v>
      </c>
      <c r="D1287" s="2">
        <f t="shared" si="181"/>
        <v>0</v>
      </c>
      <c r="E1287" s="2">
        <f t="shared" si="182"/>
        <v>4.0000000000000036E-2</v>
      </c>
      <c r="F1287" s="2">
        <f t="shared" si="179"/>
        <v>3.1097230003566938E-2</v>
      </c>
      <c r="G1287" s="2">
        <f t="shared" si="179"/>
        <v>4.8966134037205102E-2</v>
      </c>
      <c r="H1287" s="2">
        <f t="shared" si="175"/>
        <v>0.63507627496054442</v>
      </c>
      <c r="I1287" s="2">
        <f t="shared" si="176"/>
        <v>38.840773649894054</v>
      </c>
    </row>
    <row r="1288" spans="1:9" ht="13.5" x14ac:dyDescent="0.25">
      <c r="A1288" s="3">
        <f>TITRES_STAT!B1291</f>
        <v>44187</v>
      </c>
      <c r="B1288" s="6">
        <f>TITRES_STAT!D1291</f>
        <v>4.7699999999999996</v>
      </c>
      <c r="C1288" s="2">
        <f t="shared" si="180"/>
        <v>-3.0000000000000249E-2</v>
      </c>
      <c r="D1288" s="2">
        <f t="shared" si="181"/>
        <v>0</v>
      </c>
      <c r="E1288" s="2">
        <f t="shared" si="182"/>
        <v>3.0000000000000249E-2</v>
      </c>
      <c r="F1288" s="2">
        <f t="shared" si="179"/>
        <v>2.8875999289026445E-2</v>
      </c>
      <c r="G1288" s="2">
        <f t="shared" si="179"/>
        <v>4.7611410177404757E-2</v>
      </c>
      <c r="H1288" s="2">
        <f t="shared" si="175"/>
        <v>0.60649325826375766</v>
      </c>
      <c r="I1288" s="2">
        <f t="shared" si="176"/>
        <v>37.752617705923932</v>
      </c>
    </row>
    <row r="1289" spans="1:9" ht="13.5" x14ac:dyDescent="0.25">
      <c r="A1289" s="3">
        <f>TITRES_STAT!B1292</f>
        <v>44188</v>
      </c>
      <c r="B1289" s="6">
        <f>TITRES_STAT!D1292</f>
        <v>4.8</v>
      </c>
      <c r="C1289" s="2">
        <f t="shared" si="180"/>
        <v>3.0000000000000249E-2</v>
      </c>
      <c r="D1289" s="2">
        <f t="shared" si="181"/>
        <v>3.0000000000000249E-2</v>
      </c>
      <c r="E1289" s="2">
        <f t="shared" si="182"/>
        <v>0</v>
      </c>
      <c r="F1289" s="2">
        <f t="shared" si="179"/>
        <v>2.8956285054096004E-2</v>
      </c>
      <c r="G1289" s="2">
        <f t="shared" si="179"/>
        <v>4.421059516473299E-2</v>
      </c>
      <c r="H1289" s="2">
        <f t="shared" si="175"/>
        <v>0.65496257053771978</v>
      </c>
      <c r="I1289" s="2">
        <f t="shared" si="176"/>
        <v>39.575672718985636</v>
      </c>
    </row>
    <row r="1290" spans="1:9" ht="13.5" x14ac:dyDescent="0.25">
      <c r="A1290" s="3">
        <f>TITRES_STAT!B1293</f>
        <v>44189</v>
      </c>
      <c r="B1290" s="6">
        <f>TITRES_STAT!D1293</f>
        <v>4.8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2.6887978978803431E-2</v>
      </c>
      <c r="G1290" s="2">
        <f t="shared" si="179"/>
        <v>4.1052695510109205E-2</v>
      </c>
      <c r="H1290" s="2">
        <f t="shared" si="175"/>
        <v>0.65496257053771978</v>
      </c>
      <c r="I1290" s="2">
        <f t="shared" si="176"/>
        <v>39.575672718985636</v>
      </c>
    </row>
    <row r="1291" spans="1:9" ht="13.5" x14ac:dyDescent="0.25">
      <c r="A1291" s="3">
        <f>TITRES_STAT!B1294</f>
        <v>44190</v>
      </c>
      <c r="B1291" s="6">
        <f>TITRES_STAT!D1294</f>
        <v>4.78</v>
      </c>
      <c r="C1291" s="2">
        <f t="shared" si="180"/>
        <v>-1.9999999999999574E-2</v>
      </c>
      <c r="D1291" s="2">
        <f t="shared" si="181"/>
        <v>0</v>
      </c>
      <c r="E1291" s="2">
        <f t="shared" si="182"/>
        <v>1.9999999999999574E-2</v>
      </c>
      <c r="F1291" s="2">
        <f t="shared" si="179"/>
        <v>2.4967409051746044E-2</v>
      </c>
      <c r="G1291" s="2">
        <f t="shared" si="179"/>
        <v>3.9548931545101369E-2</v>
      </c>
      <c r="H1291" s="2">
        <f t="shared" si="175"/>
        <v>0.63130426224722047</v>
      </c>
      <c r="I1291" s="2">
        <f t="shared" si="176"/>
        <v>38.699357125295599</v>
      </c>
    </row>
    <row r="1292" spans="1:9" ht="13.5" x14ac:dyDescent="0.25">
      <c r="A1292" s="3">
        <f>TITRES_STAT!B1295</f>
        <v>44193</v>
      </c>
      <c r="B1292" s="6">
        <f>TITRES_STAT!D1295</f>
        <v>4.79</v>
      </c>
      <c r="C1292" s="2">
        <f t="shared" si="180"/>
        <v>9.9999999999997868E-3</v>
      </c>
      <c r="D1292" s="2">
        <f t="shared" si="181"/>
        <v>9.9999999999997868E-3</v>
      </c>
      <c r="E1292" s="2">
        <f t="shared" si="182"/>
        <v>0</v>
      </c>
      <c r="F1292" s="2">
        <f t="shared" si="179"/>
        <v>2.3898308405192741E-2</v>
      </c>
      <c r="G1292" s="2">
        <f t="shared" si="179"/>
        <v>3.6724007863308414E-2</v>
      </c>
      <c r="H1292" s="2">
        <f t="shared" si="175"/>
        <v>0.65075436466916647</v>
      </c>
      <c r="I1292" s="2">
        <f t="shared" si="176"/>
        <v>39.421635259440095</v>
      </c>
    </row>
    <row r="1293" spans="1:9" ht="13.5" x14ac:dyDescent="0.25">
      <c r="A1293" s="3">
        <f>TITRES_STAT!B1296</f>
        <v>44194</v>
      </c>
      <c r="B1293" s="6">
        <f>TITRES_STAT!D1296</f>
        <v>4.6500000000000004</v>
      </c>
      <c r="C1293" s="2">
        <f t="shared" si="180"/>
        <v>-0.13999999999999968</v>
      </c>
      <c r="D1293" s="2">
        <f t="shared" si="181"/>
        <v>0</v>
      </c>
      <c r="E1293" s="2">
        <f t="shared" si="182"/>
        <v>0.13999999999999968</v>
      </c>
      <c r="F1293" s="2">
        <f t="shared" ref="F1293:G1308" si="183">((F1292*13)+D1293)/14</f>
        <v>2.21912863762504E-2</v>
      </c>
      <c r="G1293" s="2">
        <f t="shared" si="183"/>
        <v>4.4100864444500641E-2</v>
      </c>
      <c r="H1293" s="2">
        <f t="shared" si="175"/>
        <v>0.50319390913929452</v>
      </c>
      <c r="I1293" s="2">
        <f t="shared" si="176"/>
        <v>33.474983239349044</v>
      </c>
    </row>
    <row r="1294" spans="1:9" ht="13.5" x14ac:dyDescent="0.25">
      <c r="A1294" s="3">
        <f>TITRES_STAT!B1297</f>
        <v>44195</v>
      </c>
      <c r="B1294" s="6">
        <f>TITRES_STAT!D1297</f>
        <v>4.88</v>
      </c>
      <c r="C1294" s="2">
        <f t="shared" si="180"/>
        <v>0.22999999999999954</v>
      </c>
      <c r="D1294" s="2">
        <f t="shared" si="181"/>
        <v>0.22999999999999954</v>
      </c>
      <c r="E1294" s="2">
        <f t="shared" si="182"/>
        <v>0</v>
      </c>
      <c r="F1294" s="2">
        <f t="shared" si="183"/>
        <v>3.703476592080391E-2</v>
      </c>
      <c r="G1294" s="2">
        <f t="shared" si="183"/>
        <v>4.0950802698464885E-2</v>
      </c>
      <c r="H1294" s="2">
        <f t="shared" si="175"/>
        <v>0.90437216074868843</v>
      </c>
      <c r="I1294" s="2">
        <f t="shared" si="176"/>
        <v>47.489255482139683</v>
      </c>
    </row>
    <row r="1295" spans="1:9" ht="13.5" x14ac:dyDescent="0.25">
      <c r="A1295" s="3">
        <f>TITRES_STAT!B1298</f>
        <v>44196</v>
      </c>
      <c r="B1295" s="6">
        <f>TITRES_STAT!D1298</f>
        <v>4.97</v>
      </c>
      <c r="C1295" s="2">
        <f t="shared" si="180"/>
        <v>8.9999999999999858E-2</v>
      </c>
      <c r="D1295" s="2">
        <f t="shared" si="181"/>
        <v>8.9999999999999858E-2</v>
      </c>
      <c r="E1295" s="2">
        <f t="shared" si="182"/>
        <v>0</v>
      </c>
      <c r="F1295" s="2">
        <f t="shared" si="183"/>
        <v>4.0817996926460764E-2</v>
      </c>
      <c r="G1295" s="2">
        <f t="shared" si="183"/>
        <v>3.8025745362860248E-2</v>
      </c>
      <c r="H1295" s="2">
        <f t="shared" si="175"/>
        <v>1.0734305544034835</v>
      </c>
      <c r="I1295" s="2">
        <f t="shared" si="176"/>
        <v>51.770750272960285</v>
      </c>
    </row>
    <row r="1296" spans="1:9" ht="13.5" x14ac:dyDescent="0.25">
      <c r="A1296" s="3">
        <f>TITRES_STAT!B1299</f>
        <v>44200</v>
      </c>
      <c r="B1296" s="6">
        <f>TITRES_STAT!D1299</f>
        <v>4.95</v>
      </c>
      <c r="C1296" s="2">
        <f t="shared" si="180"/>
        <v>-1.9999999999999574E-2</v>
      </c>
      <c r="D1296" s="2">
        <f t="shared" si="181"/>
        <v>0</v>
      </c>
      <c r="E1296" s="2">
        <f t="shared" si="182"/>
        <v>1.9999999999999574E-2</v>
      </c>
      <c r="F1296" s="2">
        <f t="shared" si="183"/>
        <v>3.7902425717427857E-2</v>
      </c>
      <c r="G1296" s="2">
        <f t="shared" si="183"/>
        <v>3.6738192122655909E-2</v>
      </c>
      <c r="H1296" s="2">
        <f t="shared" si="175"/>
        <v>1.0316900077958377</v>
      </c>
      <c r="I1296" s="2">
        <f t="shared" si="176"/>
        <v>50.779892790589109</v>
      </c>
    </row>
    <row r="1297" spans="1:9" ht="13.5" x14ac:dyDescent="0.25">
      <c r="A1297" s="3">
        <f>TITRES_STAT!B1300</f>
        <v>44201</v>
      </c>
      <c r="B1297" s="6">
        <f>TITRES_STAT!D1300</f>
        <v>4.95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3.5195109594754435E-2</v>
      </c>
      <c r="G1297" s="2">
        <f t="shared" si="183"/>
        <v>3.4114035542466205E-2</v>
      </c>
      <c r="H1297" s="2">
        <f t="shared" ref="H1297:H1360" si="184">F1297/G1297</f>
        <v>1.0316900077958375</v>
      </c>
      <c r="I1297" s="2">
        <f t="shared" ref="I1297:I1360" si="185">IF(G1297=0,100,100-(100/(1+H1297)))</f>
        <v>50.779892790589095</v>
      </c>
    </row>
    <row r="1298" spans="1:9" ht="13.5" x14ac:dyDescent="0.25">
      <c r="A1298" s="3">
        <f>TITRES_STAT!B1301</f>
        <v>44202</v>
      </c>
      <c r="B1298" s="6">
        <f>TITRES_STAT!D1301</f>
        <v>4.7300000000000004</v>
      </c>
      <c r="C1298" s="2">
        <f t="shared" si="180"/>
        <v>-0.21999999999999975</v>
      </c>
      <c r="D1298" s="2">
        <f t="shared" si="181"/>
        <v>0</v>
      </c>
      <c r="E1298" s="2">
        <f t="shared" si="182"/>
        <v>0.21999999999999975</v>
      </c>
      <c r="F1298" s="2">
        <f t="shared" si="183"/>
        <v>3.2681173195129122E-2</v>
      </c>
      <c r="G1298" s="2">
        <f t="shared" si="183"/>
        <v>4.7391604432290027E-2</v>
      </c>
      <c r="H1298" s="2">
        <f t="shared" si="184"/>
        <v>0.6895983705683949</v>
      </c>
      <c r="I1298" s="2">
        <f t="shared" si="185"/>
        <v>40.814336861393173</v>
      </c>
    </row>
    <row r="1299" spans="1:9" ht="13.5" x14ac:dyDescent="0.25">
      <c r="A1299" s="3">
        <f>TITRES_STAT!B1302</f>
        <v>44203</v>
      </c>
      <c r="B1299" s="6">
        <f>TITRES_STAT!D1302</f>
        <v>4.5</v>
      </c>
      <c r="C1299" s="2">
        <f t="shared" si="180"/>
        <v>-0.23000000000000043</v>
      </c>
      <c r="D1299" s="2">
        <f t="shared" si="181"/>
        <v>0</v>
      </c>
      <c r="E1299" s="2">
        <f t="shared" si="182"/>
        <v>0.23000000000000043</v>
      </c>
      <c r="F1299" s="2">
        <f t="shared" si="183"/>
        <v>3.0346803681191328E-2</v>
      </c>
      <c r="G1299" s="2">
        <f t="shared" si="183"/>
        <v>6.0435061258555058E-2</v>
      </c>
      <c r="H1299" s="2">
        <f t="shared" si="184"/>
        <v>0.50213904063670489</v>
      </c>
      <c r="I1299" s="2">
        <f t="shared" si="185"/>
        <v>33.428266428909637</v>
      </c>
    </row>
    <row r="1300" spans="1:9" ht="13.5" x14ac:dyDescent="0.25">
      <c r="A1300" s="3">
        <f>TITRES_STAT!B1303</f>
        <v>44204</v>
      </c>
      <c r="B1300" s="6">
        <f>TITRES_STAT!D1303</f>
        <v>4.63</v>
      </c>
      <c r="C1300" s="2">
        <f t="shared" si="180"/>
        <v>0.12999999999999989</v>
      </c>
      <c r="D1300" s="2">
        <f t="shared" si="181"/>
        <v>0.12999999999999989</v>
      </c>
      <c r="E1300" s="2">
        <f t="shared" si="182"/>
        <v>0</v>
      </c>
      <c r="F1300" s="2">
        <f t="shared" si="183"/>
        <v>3.7464889132534797E-2</v>
      </c>
      <c r="G1300" s="2">
        <f t="shared" si="183"/>
        <v>5.6118271168658265E-2</v>
      </c>
      <c r="H1300" s="2">
        <f t="shared" si="184"/>
        <v>0.66760590360913907</v>
      </c>
      <c r="I1300" s="2">
        <f t="shared" si="185"/>
        <v>40.033793485874796</v>
      </c>
    </row>
    <row r="1301" spans="1:9" ht="13.5" x14ac:dyDescent="0.25">
      <c r="A1301" s="3">
        <f>TITRES_STAT!B1304</f>
        <v>44207</v>
      </c>
      <c r="B1301" s="6">
        <f>TITRES_STAT!D1304</f>
        <v>4.91</v>
      </c>
      <c r="C1301" s="2">
        <f t="shared" si="180"/>
        <v>0.28000000000000025</v>
      </c>
      <c r="D1301" s="2">
        <f t="shared" si="181"/>
        <v>0.28000000000000025</v>
      </c>
      <c r="E1301" s="2">
        <f t="shared" si="182"/>
        <v>0</v>
      </c>
      <c r="F1301" s="2">
        <f t="shared" si="183"/>
        <v>5.4788825623068041E-2</v>
      </c>
      <c r="G1301" s="2">
        <f t="shared" si="183"/>
        <v>5.2109823228039816E-2</v>
      </c>
      <c r="H1301" s="2">
        <f t="shared" si="184"/>
        <v>1.0514106981960876</v>
      </c>
      <c r="I1301" s="2">
        <f t="shared" si="185"/>
        <v>51.253057182584051</v>
      </c>
    </row>
    <row r="1302" spans="1:9" ht="13.5" x14ac:dyDescent="0.25">
      <c r="A1302" s="3">
        <f>TITRES_STAT!B1305</f>
        <v>44208</v>
      </c>
      <c r="B1302" s="6">
        <f>TITRES_STAT!D1305</f>
        <v>5.09</v>
      </c>
      <c r="C1302" s="2">
        <f t="shared" si="180"/>
        <v>0.17999999999999972</v>
      </c>
      <c r="D1302" s="2">
        <f t="shared" si="181"/>
        <v>0.17999999999999972</v>
      </c>
      <c r="E1302" s="2">
        <f t="shared" si="182"/>
        <v>0</v>
      </c>
      <c r="F1302" s="2">
        <f t="shared" si="183"/>
        <v>6.3732480935706021E-2</v>
      </c>
      <c r="G1302" s="2">
        <f t="shared" si="183"/>
        <v>4.8387692997465544E-2</v>
      </c>
      <c r="H1302" s="2">
        <f t="shared" si="184"/>
        <v>1.3171217098332051</v>
      </c>
      <c r="I1302" s="2">
        <f t="shared" si="185"/>
        <v>56.843009335405874</v>
      </c>
    </row>
    <row r="1303" spans="1:9" ht="13.5" x14ac:dyDescent="0.25">
      <c r="A1303" s="3">
        <f>TITRES_STAT!B1306</f>
        <v>44209</v>
      </c>
      <c r="B1303" s="6">
        <f>TITRES_STAT!D1306</f>
        <v>5.0199999999999996</v>
      </c>
      <c r="C1303" s="2">
        <f t="shared" si="180"/>
        <v>-7.0000000000000284E-2</v>
      </c>
      <c r="D1303" s="2">
        <f t="shared" si="181"/>
        <v>0</v>
      </c>
      <c r="E1303" s="2">
        <f t="shared" si="182"/>
        <v>7.0000000000000284E-2</v>
      </c>
      <c r="F1303" s="2">
        <f t="shared" si="183"/>
        <v>5.9180160868869881E-2</v>
      </c>
      <c r="G1303" s="2">
        <f t="shared" si="183"/>
        <v>4.9931429211932311E-2</v>
      </c>
      <c r="H1303" s="2">
        <f t="shared" si="184"/>
        <v>1.1852286586406657</v>
      </c>
      <c r="I1303" s="2">
        <f t="shared" si="185"/>
        <v>54.238198549800472</v>
      </c>
    </row>
    <row r="1304" spans="1:9" ht="13.5" x14ac:dyDescent="0.25">
      <c r="A1304" s="3">
        <f>TITRES_STAT!B1307</f>
        <v>44211</v>
      </c>
      <c r="B1304" s="6">
        <f>TITRES_STAT!D1307</f>
        <v>5.12</v>
      </c>
      <c r="C1304" s="2">
        <f t="shared" si="180"/>
        <v>0.10000000000000053</v>
      </c>
      <c r="D1304" s="2">
        <f t="shared" si="181"/>
        <v>0.10000000000000053</v>
      </c>
      <c r="E1304" s="2">
        <f t="shared" si="182"/>
        <v>0</v>
      </c>
      <c r="F1304" s="2">
        <f t="shared" si="183"/>
        <v>6.2095863663950646E-2</v>
      </c>
      <c r="G1304" s="2">
        <f t="shared" si="183"/>
        <v>4.6364898553937148E-2</v>
      </c>
      <c r="H1304" s="2">
        <f t="shared" si="184"/>
        <v>1.3392860892753464</v>
      </c>
      <c r="I1304" s="2">
        <f t="shared" si="185"/>
        <v>57.251915249503519</v>
      </c>
    </row>
    <row r="1305" spans="1:9" ht="13.5" x14ac:dyDescent="0.25">
      <c r="A1305" s="3">
        <f>TITRES_STAT!B1308</f>
        <v>44214</v>
      </c>
      <c r="B1305" s="6">
        <f>TITRES_STAT!D1308</f>
        <v>5.08</v>
      </c>
      <c r="C1305" s="2">
        <f t="shared" si="180"/>
        <v>-4.0000000000000036E-2</v>
      </c>
      <c r="D1305" s="2">
        <f t="shared" si="181"/>
        <v>0</v>
      </c>
      <c r="E1305" s="2">
        <f t="shared" si="182"/>
        <v>4.0000000000000036E-2</v>
      </c>
      <c r="F1305" s="2">
        <f t="shared" si="183"/>
        <v>5.7660444830811307E-2</v>
      </c>
      <c r="G1305" s="2">
        <f t="shared" si="183"/>
        <v>4.5910262942941642E-2</v>
      </c>
      <c r="H1305" s="2">
        <f t="shared" si="184"/>
        <v>1.2559380220164078</v>
      </c>
      <c r="I1305" s="2">
        <f t="shared" si="185"/>
        <v>55.672541078669454</v>
      </c>
    </row>
    <row r="1306" spans="1:9" ht="13.5" x14ac:dyDescent="0.25">
      <c r="A1306" s="3">
        <f>TITRES_STAT!B1309</f>
        <v>44215</v>
      </c>
      <c r="B1306" s="6">
        <f>TITRES_STAT!D1309</f>
        <v>5.17</v>
      </c>
      <c r="C1306" s="2">
        <f t="shared" si="180"/>
        <v>8.9999999999999858E-2</v>
      </c>
      <c r="D1306" s="2">
        <f t="shared" si="181"/>
        <v>8.9999999999999858E-2</v>
      </c>
      <c r="E1306" s="2">
        <f t="shared" si="182"/>
        <v>0</v>
      </c>
      <c r="F1306" s="2">
        <f t="shared" si="183"/>
        <v>5.9970413057181919E-2</v>
      </c>
      <c r="G1306" s="2">
        <f t="shared" si="183"/>
        <v>4.2630958447017239E-2</v>
      </c>
      <c r="H1306" s="2">
        <f t="shared" si="184"/>
        <v>1.406733867635525</v>
      </c>
      <c r="I1306" s="2">
        <f t="shared" si="185"/>
        <v>58.449913659026983</v>
      </c>
    </row>
    <row r="1307" spans="1:9" ht="13.5" x14ac:dyDescent="0.25">
      <c r="A1307" s="3">
        <f>TITRES_STAT!B1310</f>
        <v>44216</v>
      </c>
      <c r="B1307" s="6">
        <f>TITRES_STAT!D1310</f>
        <v>5.17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5.5686812124526072E-2</v>
      </c>
      <c r="G1307" s="2">
        <f t="shared" si="183"/>
        <v>3.9585889986516007E-2</v>
      </c>
      <c r="H1307" s="2">
        <f t="shared" si="184"/>
        <v>1.4067338676355252</v>
      </c>
      <c r="I1307" s="2">
        <f t="shared" si="185"/>
        <v>58.449913659026983</v>
      </c>
    </row>
    <row r="1308" spans="1:9" ht="13.5" x14ac:dyDescent="0.25">
      <c r="A1308" s="3">
        <f>TITRES_STAT!B1311</f>
        <v>44217</v>
      </c>
      <c r="B1308" s="6">
        <f>TITRES_STAT!D1311</f>
        <v>5.2</v>
      </c>
      <c r="C1308" s="2">
        <f t="shared" si="180"/>
        <v>3.0000000000000249E-2</v>
      </c>
      <c r="D1308" s="2">
        <f t="shared" si="181"/>
        <v>3.0000000000000249E-2</v>
      </c>
      <c r="E1308" s="2">
        <f t="shared" si="182"/>
        <v>0</v>
      </c>
      <c r="F1308" s="2">
        <f t="shared" si="183"/>
        <v>5.3852039829917084E-2</v>
      </c>
      <c r="G1308" s="2">
        <f t="shared" si="183"/>
        <v>3.6758326416050577E-2</v>
      </c>
      <c r="H1308" s="2">
        <f t="shared" si="184"/>
        <v>1.4650296975001156</v>
      </c>
      <c r="I1308" s="2">
        <f t="shared" si="185"/>
        <v>59.432537424837534</v>
      </c>
    </row>
    <row r="1309" spans="1:9" ht="13.5" x14ac:dyDescent="0.25">
      <c r="A1309" s="3">
        <f>TITRES_STAT!B1312</f>
        <v>44218</v>
      </c>
      <c r="B1309" s="6">
        <f>TITRES_STAT!D1312</f>
        <v>5.34</v>
      </c>
      <c r="C1309" s="2">
        <f t="shared" si="180"/>
        <v>0.13999999999999968</v>
      </c>
      <c r="D1309" s="2">
        <f t="shared" si="181"/>
        <v>0.13999999999999968</v>
      </c>
      <c r="E1309" s="2">
        <f t="shared" si="182"/>
        <v>0</v>
      </c>
      <c r="F1309" s="2">
        <f t="shared" ref="F1309:G1324" si="186">((F1308*13)+D1309)/14</f>
        <v>6.0005465556351556E-2</v>
      </c>
      <c r="G1309" s="2">
        <f t="shared" si="186"/>
        <v>3.4132731672046966E-2</v>
      </c>
      <c r="H1309" s="2">
        <f t="shared" si="184"/>
        <v>1.7580036116913869</v>
      </c>
      <c r="I1309" s="2">
        <f t="shared" si="185"/>
        <v>63.741889395614855</v>
      </c>
    </row>
    <row r="1310" spans="1:9" ht="13.5" x14ac:dyDescent="0.25">
      <c r="A1310" s="3">
        <f>TITRES_STAT!B1313</f>
        <v>44221</v>
      </c>
      <c r="B1310" s="6">
        <f>TITRES_STAT!D1313</f>
        <v>5.25</v>
      </c>
      <c r="C1310" s="2">
        <f t="shared" si="180"/>
        <v>-8.9999999999999858E-2</v>
      </c>
      <c r="D1310" s="2">
        <f t="shared" si="181"/>
        <v>0</v>
      </c>
      <c r="E1310" s="2">
        <f t="shared" si="182"/>
        <v>8.9999999999999858E-2</v>
      </c>
      <c r="F1310" s="2">
        <f t="shared" si="186"/>
        <v>5.5719360873755015E-2</v>
      </c>
      <c r="G1310" s="2">
        <f t="shared" si="186"/>
        <v>3.8123250838329313E-2</v>
      </c>
      <c r="H1310" s="2">
        <f t="shared" si="184"/>
        <v>1.4615584885466923</v>
      </c>
      <c r="I1310" s="2">
        <f t="shared" si="185"/>
        <v>59.375330521177197</v>
      </c>
    </row>
    <row r="1311" spans="1:9" ht="13.5" x14ac:dyDescent="0.25">
      <c r="A1311" s="3">
        <f>TITRES_STAT!B1314</f>
        <v>44222</v>
      </c>
      <c r="B1311" s="6">
        <f>TITRES_STAT!D1314</f>
        <v>5.25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5.1739406525629653E-2</v>
      </c>
      <c r="G1311" s="2">
        <f t="shared" si="186"/>
        <v>3.540016149273436E-2</v>
      </c>
      <c r="H1311" s="2">
        <f t="shared" si="184"/>
        <v>1.4615584885466923</v>
      </c>
      <c r="I1311" s="2">
        <f t="shared" si="185"/>
        <v>59.375330521177197</v>
      </c>
    </row>
    <row r="1312" spans="1:9" ht="13.5" x14ac:dyDescent="0.25">
      <c r="A1312" s="3">
        <f>TITRES_STAT!B1315</f>
        <v>44223</v>
      </c>
      <c r="B1312" s="6">
        <f>TITRES_STAT!D1315</f>
        <v>5.0199999999999996</v>
      </c>
      <c r="C1312" s="2">
        <f t="shared" si="180"/>
        <v>-0.23000000000000043</v>
      </c>
      <c r="D1312" s="2">
        <f t="shared" si="181"/>
        <v>0</v>
      </c>
      <c r="E1312" s="2">
        <f t="shared" si="182"/>
        <v>0.23000000000000043</v>
      </c>
      <c r="F1312" s="2">
        <f t="shared" si="186"/>
        <v>4.8043734630941817E-2</v>
      </c>
      <c r="G1312" s="2">
        <f t="shared" si="186"/>
        <v>4.9300149957539077E-2</v>
      </c>
      <c r="H1312" s="2">
        <f t="shared" si="184"/>
        <v>0.97451497961609901</v>
      </c>
      <c r="I1312" s="2">
        <f t="shared" si="185"/>
        <v>49.354651125795563</v>
      </c>
    </row>
    <row r="1313" spans="1:9" ht="13.5" x14ac:dyDescent="0.25">
      <c r="A1313" s="3">
        <f>TITRES_STAT!B1316</f>
        <v>44224</v>
      </c>
      <c r="B1313" s="6">
        <f>TITRES_STAT!D1316</f>
        <v>5.0199999999999996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4.4612039300160264E-2</v>
      </c>
      <c r="G1313" s="2">
        <f t="shared" si="186"/>
        <v>4.5778710674857719E-2</v>
      </c>
      <c r="H1313" s="2">
        <f t="shared" si="184"/>
        <v>0.97451497961609901</v>
      </c>
      <c r="I1313" s="2">
        <f t="shared" si="185"/>
        <v>49.354651125795563</v>
      </c>
    </row>
    <row r="1314" spans="1:9" ht="13.5" x14ac:dyDescent="0.25">
      <c r="A1314" s="3">
        <f>TITRES_STAT!B1317</f>
        <v>44225</v>
      </c>
      <c r="B1314" s="6">
        <f>TITRES_STAT!D1317</f>
        <v>5</v>
      </c>
      <c r="C1314" s="2">
        <f t="shared" si="180"/>
        <v>-1.9999999999999574E-2</v>
      </c>
      <c r="D1314" s="2">
        <f t="shared" si="181"/>
        <v>0</v>
      </c>
      <c r="E1314" s="2">
        <f t="shared" si="182"/>
        <v>1.9999999999999574E-2</v>
      </c>
      <c r="F1314" s="2">
        <f t="shared" si="186"/>
        <v>4.1425465064434529E-2</v>
      </c>
      <c r="G1314" s="2">
        <f t="shared" si="186"/>
        <v>4.3937374198082135E-2</v>
      </c>
      <c r="H1314" s="2">
        <f t="shared" si="184"/>
        <v>0.94282978490423186</v>
      </c>
      <c r="I1314" s="2">
        <f t="shared" si="185"/>
        <v>48.528686981742304</v>
      </c>
    </row>
    <row r="1315" spans="1:9" ht="13.5" x14ac:dyDescent="0.25">
      <c r="A1315" s="3">
        <f>TITRES_STAT!B1318</f>
        <v>44228</v>
      </c>
      <c r="B1315" s="6">
        <f>TITRES_STAT!D1318</f>
        <v>4.99</v>
      </c>
      <c r="C1315" s="2">
        <f t="shared" si="180"/>
        <v>-9.9999999999997868E-3</v>
      </c>
      <c r="D1315" s="2">
        <f t="shared" si="181"/>
        <v>0</v>
      </c>
      <c r="E1315" s="2">
        <f t="shared" si="182"/>
        <v>9.9999999999997868E-3</v>
      </c>
      <c r="F1315" s="2">
        <f t="shared" si="186"/>
        <v>3.8466503274117776E-2</v>
      </c>
      <c r="G1315" s="2">
        <f t="shared" si="186"/>
        <v>4.1513276041076255E-2</v>
      </c>
      <c r="H1315" s="2">
        <f t="shared" si="184"/>
        <v>0.9266072674210587</v>
      </c>
      <c r="I1315" s="2">
        <f t="shared" si="185"/>
        <v>48.095285587778768</v>
      </c>
    </row>
    <row r="1316" spans="1:9" ht="13.5" x14ac:dyDescent="0.25">
      <c r="A1316" s="3">
        <f>TITRES_STAT!B1319</f>
        <v>44229</v>
      </c>
      <c r="B1316" s="6">
        <f>TITRES_STAT!D1319</f>
        <v>4.9400000000000004</v>
      </c>
      <c r="C1316" s="2">
        <f t="shared" si="180"/>
        <v>-4.9999999999999822E-2</v>
      </c>
      <c r="D1316" s="2">
        <f t="shared" si="181"/>
        <v>0</v>
      </c>
      <c r="E1316" s="2">
        <f t="shared" si="182"/>
        <v>4.9999999999999822E-2</v>
      </c>
      <c r="F1316" s="2">
        <f t="shared" si="186"/>
        <v>3.5718895897395075E-2</v>
      </c>
      <c r="G1316" s="2">
        <f t="shared" si="186"/>
        <v>4.2119470609570796E-2</v>
      </c>
      <c r="H1316" s="2">
        <f t="shared" si="184"/>
        <v>0.84803762679008321</v>
      </c>
      <c r="I1316" s="2">
        <f t="shared" si="185"/>
        <v>45.888547640832797</v>
      </c>
    </row>
    <row r="1317" spans="1:9" ht="13.5" x14ac:dyDescent="0.25">
      <c r="A1317" s="3">
        <f>TITRES_STAT!B1320</f>
        <v>44230</v>
      </c>
      <c r="B1317" s="6">
        <f>TITRES_STAT!D1320</f>
        <v>4.9000000000000004</v>
      </c>
      <c r="C1317" s="2">
        <f t="shared" si="180"/>
        <v>-4.0000000000000036E-2</v>
      </c>
      <c r="D1317" s="2">
        <f t="shared" si="181"/>
        <v>0</v>
      </c>
      <c r="E1317" s="2">
        <f t="shared" si="182"/>
        <v>4.0000000000000036E-2</v>
      </c>
      <c r="F1317" s="2">
        <f t="shared" si="186"/>
        <v>3.3167546190438282E-2</v>
      </c>
      <c r="G1317" s="2">
        <f t="shared" si="186"/>
        <v>4.1968079851744312E-2</v>
      </c>
      <c r="H1317" s="2">
        <f t="shared" si="184"/>
        <v>0.79030411464154093</v>
      </c>
      <c r="I1317" s="2">
        <f t="shared" si="185"/>
        <v>44.143568021669751</v>
      </c>
    </row>
    <row r="1318" spans="1:9" ht="13.5" x14ac:dyDescent="0.25">
      <c r="A1318" s="3">
        <f>TITRES_STAT!B1321</f>
        <v>44231</v>
      </c>
      <c r="B1318" s="6">
        <f>TITRES_STAT!D1321</f>
        <v>4.9400000000000004</v>
      </c>
      <c r="C1318" s="2">
        <f t="shared" si="180"/>
        <v>4.0000000000000036E-2</v>
      </c>
      <c r="D1318" s="2">
        <f t="shared" si="181"/>
        <v>4.0000000000000036E-2</v>
      </c>
      <c r="E1318" s="2">
        <f t="shared" si="182"/>
        <v>0</v>
      </c>
      <c r="F1318" s="2">
        <f t="shared" si="186"/>
        <v>3.365557860540698E-2</v>
      </c>
      <c r="G1318" s="2">
        <f t="shared" si="186"/>
        <v>3.8970359862334006E-2</v>
      </c>
      <c r="H1318" s="2">
        <f t="shared" si="184"/>
        <v>0.86361990816348821</v>
      </c>
      <c r="I1318" s="2">
        <f t="shared" si="185"/>
        <v>46.340989618132276</v>
      </c>
    </row>
    <row r="1319" spans="1:9" ht="13.5" x14ac:dyDescent="0.25">
      <c r="A1319" s="3">
        <f>TITRES_STAT!B1322</f>
        <v>44232</v>
      </c>
      <c r="B1319" s="6">
        <f>TITRES_STAT!D1322</f>
        <v>4.9400000000000004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3.1251608705020764E-2</v>
      </c>
      <c r="G1319" s="2">
        <f t="shared" si="186"/>
        <v>3.6186762729310151E-2</v>
      </c>
      <c r="H1319" s="2">
        <f t="shared" si="184"/>
        <v>0.86361990816348799</v>
      </c>
      <c r="I1319" s="2">
        <f t="shared" si="185"/>
        <v>46.340989618132262</v>
      </c>
    </row>
    <row r="1320" spans="1:9" ht="13.5" x14ac:dyDescent="0.25">
      <c r="A1320" s="3">
        <f>TITRES_STAT!B1323</f>
        <v>44235</v>
      </c>
      <c r="B1320" s="6">
        <f>TITRES_STAT!D1323</f>
        <v>4.9400000000000004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2.9019350940376422E-2</v>
      </c>
      <c r="G1320" s="2">
        <f t="shared" si="186"/>
        <v>3.3601993962930857E-2</v>
      </c>
      <c r="H1320" s="2">
        <f t="shared" si="184"/>
        <v>0.86361990816348788</v>
      </c>
      <c r="I1320" s="2">
        <f t="shared" si="185"/>
        <v>46.340989618132262</v>
      </c>
    </row>
    <row r="1321" spans="1:9" ht="13.5" x14ac:dyDescent="0.25">
      <c r="A1321" s="3">
        <f>TITRES_STAT!B1324</f>
        <v>44236</v>
      </c>
      <c r="B1321" s="6">
        <f>TITRES_STAT!D1324</f>
        <v>4.92</v>
      </c>
      <c r="C1321" s="2">
        <f t="shared" si="180"/>
        <v>-2.0000000000000462E-2</v>
      </c>
      <c r="D1321" s="2">
        <f t="shared" si="181"/>
        <v>0</v>
      </c>
      <c r="E1321" s="2">
        <f t="shared" si="182"/>
        <v>2.0000000000000462E-2</v>
      </c>
      <c r="F1321" s="2">
        <f t="shared" si="186"/>
        <v>2.6946540158920961E-2</v>
      </c>
      <c r="G1321" s="2">
        <f t="shared" si="186"/>
        <v>3.2630422965578686E-2</v>
      </c>
      <c r="H1321" s="2">
        <f t="shared" si="184"/>
        <v>0.82581032392213971</v>
      </c>
      <c r="I1321" s="2">
        <f t="shared" si="185"/>
        <v>45.229798139609805</v>
      </c>
    </row>
    <row r="1322" spans="1:9" ht="13.5" x14ac:dyDescent="0.25">
      <c r="A1322" s="3">
        <f>TITRES_STAT!B1325</f>
        <v>44237</v>
      </c>
      <c r="B1322" s="6">
        <f>TITRES_STAT!D1325</f>
        <v>4.92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2.5021787290426607E-2</v>
      </c>
      <c r="G1322" s="2">
        <f t="shared" si="186"/>
        <v>3.0299678468037352E-2</v>
      </c>
      <c r="H1322" s="2">
        <f t="shared" si="184"/>
        <v>0.82581032392213971</v>
      </c>
      <c r="I1322" s="2">
        <f t="shared" si="185"/>
        <v>45.229798139609805</v>
      </c>
    </row>
    <row r="1323" spans="1:9" ht="13.5" x14ac:dyDescent="0.25">
      <c r="A1323" s="3">
        <f>TITRES_STAT!B1326</f>
        <v>44238</v>
      </c>
      <c r="B1323" s="6">
        <f>TITRES_STAT!D1326</f>
        <v>4.87</v>
      </c>
      <c r="C1323" s="2">
        <f t="shared" si="180"/>
        <v>-4.9999999999999822E-2</v>
      </c>
      <c r="D1323" s="2">
        <f t="shared" si="181"/>
        <v>0</v>
      </c>
      <c r="E1323" s="2">
        <f t="shared" si="182"/>
        <v>4.9999999999999822E-2</v>
      </c>
      <c r="F1323" s="2">
        <f t="shared" si="186"/>
        <v>2.323451676968185E-2</v>
      </c>
      <c r="G1323" s="2">
        <f t="shared" si="186"/>
        <v>3.1706844291748956E-2</v>
      </c>
      <c r="H1323" s="2">
        <f t="shared" si="184"/>
        <v>0.73279184001695641</v>
      </c>
      <c r="I1323" s="2">
        <f t="shared" si="185"/>
        <v>42.289663599165237</v>
      </c>
    </row>
    <row r="1324" spans="1:9" ht="13.5" x14ac:dyDescent="0.25">
      <c r="A1324" s="3">
        <f>TITRES_STAT!B1327</f>
        <v>44239</v>
      </c>
      <c r="B1324" s="6">
        <f>TITRES_STAT!D1327</f>
        <v>4.8</v>
      </c>
      <c r="C1324" s="2">
        <f t="shared" si="180"/>
        <v>-7.0000000000000284E-2</v>
      </c>
      <c r="D1324" s="2">
        <f t="shared" si="181"/>
        <v>0</v>
      </c>
      <c r="E1324" s="2">
        <f t="shared" si="182"/>
        <v>7.0000000000000284E-2</v>
      </c>
      <c r="F1324" s="2">
        <f t="shared" si="186"/>
        <v>2.1574908428990288E-2</v>
      </c>
      <c r="G1324" s="2">
        <f t="shared" si="186"/>
        <v>3.4442069699481194E-2</v>
      </c>
      <c r="H1324" s="2">
        <f t="shared" si="184"/>
        <v>0.62641149667365303</v>
      </c>
      <c r="I1324" s="2">
        <f t="shared" si="185"/>
        <v>38.514945200202632</v>
      </c>
    </row>
    <row r="1325" spans="1:9" ht="13.5" x14ac:dyDescent="0.25">
      <c r="A1325" s="3">
        <f>TITRES_STAT!B1328</f>
        <v>44242</v>
      </c>
      <c r="B1325" s="6">
        <f>TITRES_STAT!D1328</f>
        <v>4.88</v>
      </c>
      <c r="C1325" s="2">
        <f t="shared" si="180"/>
        <v>8.0000000000000071E-2</v>
      </c>
      <c r="D1325" s="2">
        <f t="shared" si="181"/>
        <v>8.0000000000000071E-2</v>
      </c>
      <c r="E1325" s="2">
        <f t="shared" si="182"/>
        <v>0</v>
      </c>
      <c r="F1325" s="2">
        <f t="shared" ref="F1325:G1340" si="187">((F1324*13)+D1325)/14</f>
        <v>2.5748129255490988E-2</v>
      </c>
      <c r="G1325" s="2">
        <f t="shared" si="187"/>
        <v>3.1981921863803962E-2</v>
      </c>
      <c r="H1325" s="2">
        <f t="shared" si="184"/>
        <v>0.80508386472646076</v>
      </c>
      <c r="I1325" s="2">
        <f t="shared" si="185"/>
        <v>44.600911927627351</v>
      </c>
    </row>
    <row r="1326" spans="1:9" ht="13.5" x14ac:dyDescent="0.25">
      <c r="A1326" s="3">
        <f>TITRES_STAT!B1329</f>
        <v>44243</v>
      </c>
      <c r="B1326" s="6">
        <f>TITRES_STAT!D1329</f>
        <v>4.74</v>
      </c>
      <c r="C1326" s="2">
        <f t="shared" si="180"/>
        <v>-0.13999999999999968</v>
      </c>
      <c r="D1326" s="2">
        <f t="shared" si="181"/>
        <v>0</v>
      </c>
      <c r="E1326" s="2">
        <f t="shared" si="182"/>
        <v>0.13999999999999968</v>
      </c>
      <c r="F1326" s="2">
        <f t="shared" si="187"/>
        <v>2.3908977165813059E-2</v>
      </c>
      <c r="G1326" s="2">
        <f t="shared" si="187"/>
        <v>3.969749887353223E-2</v>
      </c>
      <c r="H1326" s="2">
        <f t="shared" si="184"/>
        <v>0.60227918242360723</v>
      </c>
      <c r="I1326" s="2">
        <f t="shared" si="185"/>
        <v>37.588903920763656</v>
      </c>
    </row>
    <row r="1327" spans="1:9" ht="13.5" x14ac:dyDescent="0.25">
      <c r="A1327" s="3">
        <f>TITRES_STAT!B1330</f>
        <v>44244</v>
      </c>
      <c r="B1327" s="6">
        <f>TITRES_STAT!D1330</f>
        <v>4.72</v>
      </c>
      <c r="C1327" s="2">
        <f t="shared" si="180"/>
        <v>-2.0000000000000462E-2</v>
      </c>
      <c r="D1327" s="2">
        <f t="shared" si="181"/>
        <v>0</v>
      </c>
      <c r="E1327" s="2">
        <f t="shared" si="182"/>
        <v>2.0000000000000462E-2</v>
      </c>
      <c r="F1327" s="2">
        <f t="shared" si="187"/>
        <v>2.2201193082540698E-2</v>
      </c>
      <c r="G1327" s="2">
        <f t="shared" si="187"/>
        <v>3.829053466827996E-2</v>
      </c>
      <c r="H1327" s="2">
        <f t="shared" si="184"/>
        <v>0.57980890773333227</v>
      </c>
      <c r="I1327" s="2">
        <f t="shared" si="185"/>
        <v>36.701205120132329</v>
      </c>
    </row>
    <row r="1328" spans="1:9" ht="13.5" x14ac:dyDescent="0.25">
      <c r="A1328" s="3">
        <f>TITRES_STAT!B1331</f>
        <v>44245</v>
      </c>
      <c r="B1328" s="6">
        <f>TITRES_STAT!D1331</f>
        <v>4.79</v>
      </c>
      <c r="C1328" s="2">
        <f t="shared" si="180"/>
        <v>7.0000000000000284E-2</v>
      </c>
      <c r="D1328" s="2">
        <f t="shared" si="181"/>
        <v>7.0000000000000284E-2</v>
      </c>
      <c r="E1328" s="2">
        <f t="shared" si="182"/>
        <v>0</v>
      </c>
      <c r="F1328" s="2">
        <f t="shared" si="187"/>
        <v>2.5615393576644951E-2</v>
      </c>
      <c r="G1328" s="2">
        <f t="shared" si="187"/>
        <v>3.5555496477688533E-2</v>
      </c>
      <c r="H1328" s="2">
        <f t="shared" si="184"/>
        <v>0.72043414139130058</v>
      </c>
      <c r="I1328" s="2">
        <f t="shared" si="185"/>
        <v>41.875136284420137</v>
      </c>
    </row>
    <row r="1329" spans="1:9" ht="13.5" x14ac:dyDescent="0.25">
      <c r="A1329" s="3">
        <f>TITRES_STAT!B1332</f>
        <v>44246</v>
      </c>
      <c r="B1329" s="6">
        <f>TITRES_STAT!D1332</f>
        <v>4.6500000000000004</v>
      </c>
      <c r="C1329" s="2">
        <f t="shared" si="180"/>
        <v>-0.13999999999999968</v>
      </c>
      <c r="D1329" s="2">
        <f t="shared" si="181"/>
        <v>0</v>
      </c>
      <c r="E1329" s="2">
        <f t="shared" si="182"/>
        <v>0.13999999999999968</v>
      </c>
      <c r="F1329" s="2">
        <f t="shared" si="187"/>
        <v>2.3785722606884597E-2</v>
      </c>
      <c r="G1329" s="2">
        <f t="shared" si="187"/>
        <v>4.3015818157853616E-2</v>
      </c>
      <c r="H1329" s="2">
        <f t="shared" si="184"/>
        <v>0.55295292814375818</v>
      </c>
      <c r="I1329" s="2">
        <f t="shared" si="185"/>
        <v>35.606547894835543</v>
      </c>
    </row>
    <row r="1330" spans="1:9" ht="13.5" x14ac:dyDescent="0.25">
      <c r="A1330" s="3">
        <f>TITRES_STAT!B1333</f>
        <v>44249</v>
      </c>
      <c r="B1330" s="6">
        <f>TITRES_STAT!D1333</f>
        <v>4.78</v>
      </c>
      <c r="C1330" s="2">
        <f t="shared" si="180"/>
        <v>0.12999999999999989</v>
      </c>
      <c r="D1330" s="2">
        <f t="shared" si="181"/>
        <v>0.12999999999999989</v>
      </c>
      <c r="E1330" s="2">
        <f t="shared" si="182"/>
        <v>0</v>
      </c>
      <c r="F1330" s="2">
        <f t="shared" si="187"/>
        <v>3.1372456706392833E-2</v>
      </c>
      <c r="G1330" s="2">
        <f t="shared" si="187"/>
        <v>3.9943259718006933E-2</v>
      </c>
      <c r="H1330" s="2">
        <f t="shared" si="184"/>
        <v>0.7854255493386717</v>
      </c>
      <c r="I1330" s="2">
        <f t="shared" si="185"/>
        <v>43.990943762936304</v>
      </c>
    </row>
    <row r="1331" spans="1:9" ht="13.5" x14ac:dyDescent="0.25">
      <c r="A1331" s="3">
        <f>TITRES_STAT!B1334</f>
        <v>44250</v>
      </c>
      <c r="B1331" s="6">
        <f>TITRES_STAT!D1334</f>
        <v>4.8</v>
      </c>
      <c r="C1331" s="2">
        <f t="shared" si="180"/>
        <v>1.9999999999999574E-2</v>
      </c>
      <c r="D1331" s="2">
        <f t="shared" si="181"/>
        <v>1.9999999999999574E-2</v>
      </c>
      <c r="E1331" s="2">
        <f t="shared" si="182"/>
        <v>0</v>
      </c>
      <c r="F1331" s="2">
        <f t="shared" si="187"/>
        <v>3.0560138370221888E-2</v>
      </c>
      <c r="G1331" s="2">
        <f t="shared" si="187"/>
        <v>3.7090169738149291E-2</v>
      </c>
      <c r="H1331" s="2">
        <f t="shared" si="184"/>
        <v>0.82394172326445558</v>
      </c>
      <c r="I1331" s="2">
        <f t="shared" si="185"/>
        <v>45.173686897725034</v>
      </c>
    </row>
    <row r="1332" spans="1:9" ht="13.5" x14ac:dyDescent="0.25">
      <c r="A1332" s="3">
        <f>TITRES_STAT!B1335</f>
        <v>44251</v>
      </c>
      <c r="B1332" s="6">
        <f>TITRES_STAT!D1335</f>
        <v>4.78</v>
      </c>
      <c r="C1332" s="2">
        <f t="shared" si="180"/>
        <v>-1.9999999999999574E-2</v>
      </c>
      <c r="D1332" s="2">
        <f t="shared" si="181"/>
        <v>0</v>
      </c>
      <c r="E1332" s="2">
        <f t="shared" si="182"/>
        <v>1.9999999999999574E-2</v>
      </c>
      <c r="F1332" s="2">
        <f t="shared" si="187"/>
        <v>2.8377271343777467E-2</v>
      </c>
      <c r="G1332" s="2">
        <f t="shared" si="187"/>
        <v>3.5869443328281458E-2</v>
      </c>
      <c r="H1332" s="2">
        <f t="shared" si="184"/>
        <v>0.79112661671566153</v>
      </c>
      <c r="I1332" s="2">
        <f t="shared" si="185"/>
        <v>44.169217817014413</v>
      </c>
    </row>
    <row r="1333" spans="1:9" ht="13.5" x14ac:dyDescent="0.25">
      <c r="A1333" s="3">
        <f>TITRES_STAT!B1336</f>
        <v>44252</v>
      </c>
      <c r="B1333" s="6">
        <f>TITRES_STAT!D1336</f>
        <v>4.78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2.6350323390650503E-2</v>
      </c>
      <c r="G1333" s="2">
        <f t="shared" si="187"/>
        <v>3.330734023340421E-2</v>
      </c>
      <c r="H1333" s="2">
        <f t="shared" si="184"/>
        <v>0.79112661671566142</v>
      </c>
      <c r="I1333" s="2">
        <f t="shared" si="185"/>
        <v>44.169217817014413</v>
      </c>
    </row>
    <row r="1334" spans="1:9" ht="13.5" x14ac:dyDescent="0.25">
      <c r="A1334" s="3">
        <f>TITRES_STAT!B1337</f>
        <v>44253</v>
      </c>
      <c r="B1334" s="6">
        <f>TITRES_STAT!D1337</f>
        <v>4.7699999999999996</v>
      </c>
      <c r="C1334" s="2">
        <f t="shared" si="180"/>
        <v>-1.0000000000000675E-2</v>
      </c>
      <c r="D1334" s="2">
        <f t="shared" si="181"/>
        <v>0</v>
      </c>
      <c r="E1334" s="2">
        <f t="shared" si="182"/>
        <v>1.0000000000000675E-2</v>
      </c>
      <c r="F1334" s="2">
        <f t="shared" si="187"/>
        <v>2.4468157434175467E-2</v>
      </c>
      <c r="G1334" s="2">
        <f t="shared" si="187"/>
        <v>3.164253021673253E-2</v>
      </c>
      <c r="H1334" s="2">
        <f t="shared" si="184"/>
        <v>0.77326804356614742</v>
      </c>
      <c r="I1334" s="2">
        <f t="shared" si="185"/>
        <v>43.606946302999937</v>
      </c>
    </row>
    <row r="1335" spans="1:9" ht="13.5" x14ac:dyDescent="0.25">
      <c r="A1335" s="3">
        <f>TITRES_STAT!B1338</f>
        <v>44256</v>
      </c>
      <c r="B1335" s="6">
        <f>TITRES_STAT!D1338</f>
        <v>4.76</v>
      </c>
      <c r="C1335" s="2">
        <f t="shared" si="180"/>
        <v>-9.9999999999997868E-3</v>
      </c>
      <c r="D1335" s="2">
        <f t="shared" si="181"/>
        <v>0</v>
      </c>
      <c r="E1335" s="2">
        <f t="shared" si="182"/>
        <v>9.9999999999997868E-3</v>
      </c>
      <c r="F1335" s="2">
        <f t="shared" si="187"/>
        <v>2.2720431903162936E-2</v>
      </c>
      <c r="G1335" s="2">
        <f t="shared" si="187"/>
        <v>3.009663520125162E-2</v>
      </c>
      <c r="H1335" s="2">
        <f t="shared" si="184"/>
        <v>0.75491601473835412</v>
      </c>
      <c r="I1335" s="2">
        <f t="shared" si="185"/>
        <v>43.01721611737112</v>
      </c>
    </row>
    <row r="1336" spans="1:9" ht="13.5" x14ac:dyDescent="0.25">
      <c r="A1336" s="3">
        <f>TITRES_STAT!B1339</f>
        <v>44257</v>
      </c>
      <c r="B1336" s="6">
        <f>TITRES_STAT!D1339</f>
        <v>4.7</v>
      </c>
      <c r="C1336" s="2">
        <f t="shared" si="180"/>
        <v>-5.9999999999999609E-2</v>
      </c>
      <c r="D1336" s="2">
        <f t="shared" si="181"/>
        <v>0</v>
      </c>
      <c r="E1336" s="2">
        <f t="shared" si="182"/>
        <v>5.9999999999999609E-2</v>
      </c>
      <c r="F1336" s="2">
        <f t="shared" si="187"/>
        <v>2.1097543910079869E-2</v>
      </c>
      <c r="G1336" s="2">
        <f t="shared" si="187"/>
        <v>3.2232589829733614E-2</v>
      </c>
      <c r="H1336" s="2">
        <f t="shared" si="184"/>
        <v>0.65454076205251144</v>
      </c>
      <c r="I1336" s="2">
        <f t="shared" si="185"/>
        <v>39.560268145979819</v>
      </c>
    </row>
    <row r="1337" spans="1:9" ht="13.5" x14ac:dyDescent="0.25">
      <c r="A1337" s="3">
        <f>TITRES_STAT!B1340</f>
        <v>44258</v>
      </c>
      <c r="B1337" s="6">
        <f>TITRES_STAT!D1340</f>
        <v>4.68</v>
      </c>
      <c r="C1337" s="2">
        <f t="shared" si="180"/>
        <v>-2.0000000000000462E-2</v>
      </c>
      <c r="D1337" s="2">
        <f t="shared" si="181"/>
        <v>0</v>
      </c>
      <c r="E1337" s="2">
        <f t="shared" si="182"/>
        <v>2.0000000000000462E-2</v>
      </c>
      <c r="F1337" s="2">
        <f t="shared" si="187"/>
        <v>1.9590576487931308E-2</v>
      </c>
      <c r="G1337" s="2">
        <f t="shared" si="187"/>
        <v>3.1358833413324107E-2</v>
      </c>
      <c r="H1337" s="2">
        <f t="shared" si="184"/>
        <v>0.62472274493500246</v>
      </c>
      <c r="I1337" s="2">
        <f t="shared" si="185"/>
        <v>38.451037069712136</v>
      </c>
    </row>
    <row r="1338" spans="1:9" ht="13.5" x14ac:dyDescent="0.25">
      <c r="A1338" s="3">
        <f>TITRES_STAT!B1341</f>
        <v>44259</v>
      </c>
      <c r="B1338" s="6">
        <f>TITRES_STAT!D1341</f>
        <v>4.68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1.8191249595936213E-2</v>
      </c>
      <c r="G1338" s="2">
        <f t="shared" si="187"/>
        <v>2.9118916740943811E-2</v>
      </c>
      <c r="H1338" s="2">
        <f t="shared" si="184"/>
        <v>0.62472274493500246</v>
      </c>
      <c r="I1338" s="2">
        <f t="shared" si="185"/>
        <v>38.451037069712136</v>
      </c>
    </row>
    <row r="1339" spans="1:9" ht="13.5" x14ac:dyDescent="0.25">
      <c r="A1339" s="3">
        <f>TITRES_STAT!B1342</f>
        <v>44260</v>
      </c>
      <c r="B1339" s="6">
        <f>TITRES_STAT!D1342</f>
        <v>4.6900000000000004</v>
      </c>
      <c r="C1339" s="2">
        <f t="shared" si="180"/>
        <v>1.0000000000000675E-2</v>
      </c>
      <c r="D1339" s="2">
        <f t="shared" si="181"/>
        <v>1.0000000000000675E-2</v>
      </c>
      <c r="E1339" s="2">
        <f t="shared" si="182"/>
        <v>0</v>
      </c>
      <c r="F1339" s="2">
        <f t="shared" si="187"/>
        <v>1.7606160339083677E-2</v>
      </c>
      <c r="G1339" s="2">
        <f t="shared" si="187"/>
        <v>2.7038994116590682E-2</v>
      </c>
      <c r="H1339" s="2">
        <f t="shared" si="184"/>
        <v>0.65113961943875809</v>
      </c>
      <c r="I1339" s="2">
        <f t="shared" si="185"/>
        <v>39.43576980244034</v>
      </c>
    </row>
    <row r="1340" spans="1:9" ht="13.5" x14ac:dyDescent="0.25">
      <c r="A1340" s="3">
        <f>TITRES_STAT!B1343</f>
        <v>44263</v>
      </c>
      <c r="B1340" s="6">
        <f>TITRES_STAT!D1343</f>
        <v>4.7</v>
      </c>
      <c r="C1340" s="2">
        <f t="shared" si="180"/>
        <v>9.9999999999997868E-3</v>
      </c>
      <c r="D1340" s="2">
        <f t="shared" si="181"/>
        <v>9.9999999999997868E-3</v>
      </c>
      <c r="E1340" s="2">
        <f t="shared" si="182"/>
        <v>0</v>
      </c>
      <c r="F1340" s="2">
        <f t="shared" si="187"/>
        <v>1.7062863172006257E-2</v>
      </c>
      <c r="G1340" s="2">
        <f t="shared" si="187"/>
        <v>2.5107637393977061E-2</v>
      </c>
      <c r="H1340" s="2">
        <f t="shared" si="184"/>
        <v>0.67958856121203093</v>
      </c>
      <c r="I1340" s="2">
        <f t="shared" si="185"/>
        <v>40.461609283741709</v>
      </c>
    </row>
    <row r="1341" spans="1:9" ht="13.5" x14ac:dyDescent="0.25">
      <c r="A1341" s="3">
        <f>TITRES_STAT!B1344</f>
        <v>44264</v>
      </c>
      <c r="B1341" s="6">
        <f>TITRES_STAT!D1344</f>
        <v>4.7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1.5844087231148669E-2</v>
      </c>
      <c r="G1341" s="2">
        <f t="shared" si="188"/>
        <v>2.3314234722978697E-2</v>
      </c>
      <c r="H1341" s="2">
        <f t="shared" si="184"/>
        <v>0.67958856121203115</v>
      </c>
      <c r="I1341" s="2">
        <f t="shared" si="185"/>
        <v>40.461609283741716</v>
      </c>
    </row>
    <row r="1342" spans="1:9" ht="13.5" x14ac:dyDescent="0.25">
      <c r="A1342" s="3">
        <f>TITRES_STAT!B1345</f>
        <v>44265</v>
      </c>
      <c r="B1342" s="6">
        <f>TITRES_STAT!D1345</f>
        <v>4.7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1.4712366714638049E-2</v>
      </c>
      <c r="G1342" s="2">
        <f t="shared" si="188"/>
        <v>2.1648932242765932E-2</v>
      </c>
      <c r="H1342" s="2">
        <f t="shared" si="184"/>
        <v>0.67958856121203115</v>
      </c>
      <c r="I1342" s="2">
        <f t="shared" si="185"/>
        <v>40.461609283741716</v>
      </c>
    </row>
    <row r="1343" spans="1:9" ht="13.5" x14ac:dyDescent="0.25">
      <c r="A1343" s="3">
        <f>TITRES_STAT!B1346</f>
        <v>44266</v>
      </c>
      <c r="B1343" s="6">
        <f>TITRES_STAT!D1346</f>
        <v>4.49</v>
      </c>
      <c r="C1343" s="2">
        <f t="shared" si="180"/>
        <v>-0.20999999999999996</v>
      </c>
      <c r="D1343" s="2">
        <f t="shared" si="181"/>
        <v>0</v>
      </c>
      <c r="E1343" s="2">
        <f t="shared" si="182"/>
        <v>0.20999999999999996</v>
      </c>
      <c r="F1343" s="2">
        <f t="shared" si="188"/>
        <v>1.3661483377878189E-2</v>
      </c>
      <c r="G1343" s="2">
        <f t="shared" si="188"/>
        <v>3.510257993971122E-2</v>
      </c>
      <c r="H1343" s="2">
        <f t="shared" si="184"/>
        <v>0.38918744437992381</v>
      </c>
      <c r="I1343" s="2">
        <f t="shared" si="185"/>
        <v>28.01547379040997</v>
      </c>
    </row>
    <row r="1344" spans="1:9" ht="13.5" x14ac:dyDescent="0.25">
      <c r="A1344" s="3">
        <f>TITRES_STAT!B1347</f>
        <v>44267</v>
      </c>
      <c r="B1344" s="6">
        <f>TITRES_STAT!D1347</f>
        <v>4.6900000000000004</v>
      </c>
      <c r="C1344" s="2">
        <f t="shared" si="180"/>
        <v>0.20000000000000018</v>
      </c>
      <c r="D1344" s="2">
        <f t="shared" si="181"/>
        <v>0.20000000000000018</v>
      </c>
      <c r="E1344" s="2">
        <f t="shared" si="182"/>
        <v>0</v>
      </c>
      <c r="F1344" s="2">
        <f t="shared" si="188"/>
        <v>2.6971377422315475E-2</v>
      </c>
      <c r="G1344" s="2">
        <f t="shared" si="188"/>
        <v>3.2595252801160421E-2</v>
      </c>
      <c r="H1344" s="2">
        <f t="shared" si="184"/>
        <v>0.82746336059572667</v>
      </c>
      <c r="I1344" s="2">
        <f t="shared" si="185"/>
        <v>45.279340666287588</v>
      </c>
    </row>
    <row r="1345" spans="1:9" ht="13.5" x14ac:dyDescent="0.25">
      <c r="A1345" s="3">
        <f>TITRES_STAT!B1348</f>
        <v>44270</v>
      </c>
      <c r="B1345" s="6">
        <f>TITRES_STAT!D1348</f>
        <v>4.6399999999999997</v>
      </c>
      <c r="C1345" s="2">
        <f t="shared" si="180"/>
        <v>-5.0000000000000711E-2</v>
      </c>
      <c r="D1345" s="2">
        <f t="shared" si="181"/>
        <v>0</v>
      </c>
      <c r="E1345" s="2">
        <f t="shared" si="182"/>
        <v>5.0000000000000711E-2</v>
      </c>
      <c r="F1345" s="2">
        <f t="shared" si="188"/>
        <v>2.5044850463578655E-2</v>
      </c>
      <c r="G1345" s="2">
        <f t="shared" si="188"/>
        <v>3.3838449029649012E-2</v>
      </c>
      <c r="H1345" s="2">
        <f t="shared" si="184"/>
        <v>0.7401299758636849</v>
      </c>
      <c r="I1345" s="2">
        <f t="shared" si="185"/>
        <v>42.533028344410518</v>
      </c>
    </row>
    <row r="1346" spans="1:9" ht="13.5" x14ac:dyDescent="0.25">
      <c r="A1346" s="3">
        <f>TITRES_STAT!B1349</f>
        <v>44271</v>
      </c>
      <c r="B1346" s="6">
        <f>TITRES_STAT!D1349</f>
        <v>4.51</v>
      </c>
      <c r="C1346" s="2">
        <f t="shared" si="180"/>
        <v>-0.12999999999999989</v>
      </c>
      <c r="D1346" s="2">
        <f t="shared" si="181"/>
        <v>0</v>
      </c>
      <c r="E1346" s="2">
        <f t="shared" si="182"/>
        <v>0.12999999999999989</v>
      </c>
      <c r="F1346" s="2">
        <f t="shared" si="188"/>
        <v>2.3255932573323035E-2</v>
      </c>
      <c r="G1346" s="2">
        <f t="shared" si="188"/>
        <v>4.0707131241816928E-2</v>
      </c>
      <c r="H1346" s="2">
        <f t="shared" si="184"/>
        <v>0.57129873473945703</v>
      </c>
      <c r="I1346" s="2">
        <f t="shared" si="185"/>
        <v>36.358378079785453</v>
      </c>
    </row>
    <row r="1347" spans="1:9" ht="13.5" x14ac:dyDescent="0.25">
      <c r="A1347" s="3">
        <f>TITRES_STAT!B1350</f>
        <v>44272</v>
      </c>
      <c r="B1347" s="6">
        <f>TITRES_STAT!D1350</f>
        <v>4.5999999999999996</v>
      </c>
      <c r="C1347" s="2">
        <f t="shared" ref="C1347:C1410" si="189">B1347-B1346</f>
        <v>8.9999999999999858E-2</v>
      </c>
      <c r="D1347" s="2">
        <f t="shared" ref="D1347:D1410" si="190">IF(C1347&gt;0,C1347,0)</f>
        <v>8.9999999999999858E-2</v>
      </c>
      <c r="E1347" s="2">
        <f t="shared" ref="E1347:E1410" si="191">IF(C1347&lt;0,-C1347,0)</f>
        <v>0</v>
      </c>
      <c r="F1347" s="2">
        <f t="shared" si="188"/>
        <v>2.8023365960942809E-2</v>
      </c>
      <c r="G1347" s="2">
        <f t="shared" si="188"/>
        <v>3.7799479010258576E-2</v>
      </c>
      <c r="H1347" s="2">
        <f t="shared" si="184"/>
        <v>0.74136910599581063</v>
      </c>
      <c r="I1347" s="2">
        <f t="shared" si="185"/>
        <v>42.573920913329566</v>
      </c>
    </row>
    <row r="1348" spans="1:9" ht="13.5" x14ac:dyDescent="0.25">
      <c r="A1348" s="3">
        <f>TITRES_STAT!B1351</f>
        <v>44273</v>
      </c>
      <c r="B1348" s="6">
        <f>TITRES_STAT!D1351</f>
        <v>4.5999999999999996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2.6021696963732608E-2</v>
      </c>
      <c r="G1348" s="2">
        <f t="shared" si="188"/>
        <v>3.5099516223811536E-2</v>
      </c>
      <c r="H1348" s="2">
        <f t="shared" si="184"/>
        <v>0.74136910599581063</v>
      </c>
      <c r="I1348" s="2">
        <f t="shared" si="185"/>
        <v>42.573920913329566</v>
      </c>
    </row>
    <row r="1349" spans="1:9" ht="13.5" x14ac:dyDescent="0.25">
      <c r="A1349" s="3">
        <f>TITRES_STAT!B1352</f>
        <v>44274</v>
      </c>
      <c r="B1349" s="6">
        <f>TITRES_STAT!D1352</f>
        <v>4.47</v>
      </c>
      <c r="C1349" s="2">
        <f t="shared" si="189"/>
        <v>-0.12999999999999989</v>
      </c>
      <c r="D1349" s="2">
        <f t="shared" si="190"/>
        <v>0</v>
      </c>
      <c r="E1349" s="2">
        <f t="shared" si="191"/>
        <v>0.12999999999999989</v>
      </c>
      <c r="F1349" s="2">
        <f t="shared" si="188"/>
        <v>2.4163004323465992E-2</v>
      </c>
      <c r="G1349" s="2">
        <f t="shared" si="188"/>
        <v>4.187812220782499E-2</v>
      </c>
      <c r="H1349" s="2">
        <f t="shared" si="184"/>
        <v>0.57698394888754345</v>
      </c>
      <c r="I1349" s="2">
        <f t="shared" si="185"/>
        <v>36.587813673979817</v>
      </c>
    </row>
    <row r="1350" spans="1:9" ht="13.5" x14ac:dyDescent="0.25">
      <c r="A1350" s="3">
        <f>TITRES_STAT!B1353</f>
        <v>44277</v>
      </c>
      <c r="B1350" s="6">
        <f>TITRES_STAT!D1353</f>
        <v>4.5999999999999996</v>
      </c>
      <c r="C1350" s="2">
        <f t="shared" si="189"/>
        <v>0.12999999999999989</v>
      </c>
      <c r="D1350" s="2">
        <f t="shared" si="190"/>
        <v>0.12999999999999989</v>
      </c>
      <c r="E1350" s="2">
        <f t="shared" si="191"/>
        <v>0</v>
      </c>
      <c r="F1350" s="2">
        <f t="shared" si="188"/>
        <v>3.17227897289327E-2</v>
      </c>
      <c r="G1350" s="2">
        <f t="shared" si="188"/>
        <v>3.8886827764408924E-2</v>
      </c>
      <c r="H1350" s="2">
        <f t="shared" si="184"/>
        <v>0.81577211494651425</v>
      </c>
      <c r="I1350" s="2">
        <f t="shared" si="185"/>
        <v>44.92700974045654</v>
      </c>
    </row>
    <row r="1351" spans="1:9" ht="13.5" x14ac:dyDescent="0.25">
      <c r="A1351" s="3">
        <f>TITRES_STAT!B1354</f>
        <v>44278</v>
      </c>
      <c r="B1351" s="6">
        <f>TITRES_STAT!D1354</f>
        <v>4.5999999999999996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2.9456876176866077E-2</v>
      </c>
      <c r="G1351" s="2">
        <f t="shared" si="188"/>
        <v>3.6109197209808284E-2</v>
      </c>
      <c r="H1351" s="2">
        <f t="shared" si="184"/>
        <v>0.81577211494651425</v>
      </c>
      <c r="I1351" s="2">
        <f t="shared" si="185"/>
        <v>44.92700974045654</v>
      </c>
    </row>
    <row r="1352" spans="1:9" ht="13.5" x14ac:dyDescent="0.25">
      <c r="A1352" s="3">
        <f>TITRES_STAT!B1355</f>
        <v>44279</v>
      </c>
      <c r="B1352" s="6">
        <f>TITRES_STAT!D1355</f>
        <v>4.5999999999999996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2.7352813592804216E-2</v>
      </c>
      <c r="G1352" s="2">
        <f t="shared" si="188"/>
        <v>3.3529968837679121E-2</v>
      </c>
      <c r="H1352" s="2">
        <f t="shared" si="184"/>
        <v>0.81577211494651436</v>
      </c>
      <c r="I1352" s="2">
        <f t="shared" si="185"/>
        <v>44.927009740456548</v>
      </c>
    </row>
    <row r="1353" spans="1:9" ht="13.5" x14ac:dyDescent="0.25">
      <c r="A1353" s="3">
        <f>TITRES_STAT!B1356</f>
        <v>44280</v>
      </c>
      <c r="B1353" s="6">
        <f>TITRES_STAT!D1356</f>
        <v>4.8499999999999996</v>
      </c>
      <c r="C1353" s="2">
        <f t="shared" si="189"/>
        <v>0.25</v>
      </c>
      <c r="D1353" s="2">
        <f t="shared" si="190"/>
        <v>0.25</v>
      </c>
      <c r="E1353" s="2">
        <f t="shared" si="191"/>
        <v>0</v>
      </c>
      <c r="F1353" s="2">
        <f t="shared" si="188"/>
        <v>4.3256184050461055E-2</v>
      </c>
      <c r="G1353" s="2">
        <f t="shared" si="188"/>
        <v>3.1134971063559187E-2</v>
      </c>
      <c r="H1353" s="2">
        <f t="shared" si="184"/>
        <v>1.3893118436550824</v>
      </c>
      <c r="I1353" s="2">
        <f t="shared" si="185"/>
        <v>58.146945001945149</v>
      </c>
    </row>
    <row r="1354" spans="1:9" ht="13.5" x14ac:dyDescent="0.25">
      <c r="A1354" s="3">
        <f>TITRES_STAT!B1357</f>
        <v>44281</v>
      </c>
      <c r="B1354" s="6">
        <f>TITRES_STAT!D1357</f>
        <v>4.9000000000000004</v>
      </c>
      <c r="C1354" s="2">
        <f t="shared" si="189"/>
        <v>5.0000000000000711E-2</v>
      </c>
      <c r="D1354" s="2">
        <f t="shared" si="190"/>
        <v>5.0000000000000711E-2</v>
      </c>
      <c r="E1354" s="2">
        <f t="shared" si="191"/>
        <v>0</v>
      </c>
      <c r="F1354" s="2">
        <f t="shared" si="188"/>
        <v>4.3737885189713888E-2</v>
      </c>
      <c r="G1354" s="2">
        <f t="shared" si="188"/>
        <v>2.8911044559019244E-2</v>
      </c>
      <c r="H1354" s="2">
        <f t="shared" si="184"/>
        <v>1.5128434775307757</v>
      </c>
      <c r="I1354" s="2">
        <f t="shared" si="185"/>
        <v>60.204445324917671</v>
      </c>
    </row>
    <row r="1355" spans="1:9" ht="13.5" x14ac:dyDescent="0.25">
      <c r="A1355" s="3">
        <f>TITRES_STAT!B1358</f>
        <v>44284</v>
      </c>
      <c r="B1355" s="6">
        <f>TITRES_STAT!D1358</f>
        <v>4.9400000000000004</v>
      </c>
      <c r="C1355" s="2">
        <f t="shared" si="189"/>
        <v>4.0000000000000036E-2</v>
      </c>
      <c r="D1355" s="2">
        <f t="shared" si="190"/>
        <v>4.0000000000000036E-2</v>
      </c>
      <c r="E1355" s="2">
        <f t="shared" si="191"/>
        <v>0</v>
      </c>
      <c r="F1355" s="2">
        <f t="shared" si="188"/>
        <v>4.3470893390448614E-2</v>
      </c>
      <c r="G1355" s="2">
        <f t="shared" si="188"/>
        <v>2.6845969947660728E-2</v>
      </c>
      <c r="H1355" s="2">
        <f t="shared" si="184"/>
        <v>1.6192707313313717</v>
      </c>
      <c r="I1355" s="2">
        <f t="shared" si="185"/>
        <v>61.821434186312565</v>
      </c>
    </row>
    <row r="1356" spans="1:9" ht="13.5" x14ac:dyDescent="0.25">
      <c r="A1356" s="3">
        <f>TITRES_STAT!B1359</f>
        <v>44285</v>
      </c>
      <c r="B1356" s="6">
        <f>TITRES_STAT!D1359</f>
        <v>4.9000000000000004</v>
      </c>
      <c r="C1356" s="2">
        <f t="shared" si="189"/>
        <v>-4.0000000000000036E-2</v>
      </c>
      <c r="D1356" s="2">
        <f t="shared" si="190"/>
        <v>0</v>
      </c>
      <c r="E1356" s="2">
        <f t="shared" si="191"/>
        <v>4.0000000000000036E-2</v>
      </c>
      <c r="F1356" s="2">
        <f t="shared" si="188"/>
        <v>4.036582957684514E-2</v>
      </c>
      <c r="G1356" s="2">
        <f t="shared" si="188"/>
        <v>2.7785543522827822E-2</v>
      </c>
      <c r="H1356" s="2">
        <f t="shared" si="184"/>
        <v>1.4527637202303316</v>
      </c>
      <c r="I1356" s="2">
        <f t="shared" si="185"/>
        <v>59.22966440868209</v>
      </c>
    </row>
    <row r="1357" spans="1:9" ht="13.5" x14ac:dyDescent="0.25">
      <c r="A1357" s="3">
        <f>TITRES_STAT!B1360</f>
        <v>44286</v>
      </c>
      <c r="B1357" s="6">
        <f>TITRES_STAT!D1360</f>
        <v>4.9000000000000004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3.748255603564192E-2</v>
      </c>
      <c r="G1357" s="2">
        <f t="shared" si="192"/>
        <v>2.5800861842625835E-2</v>
      </c>
      <c r="H1357" s="2">
        <f t="shared" si="184"/>
        <v>1.4527637202303318</v>
      </c>
      <c r="I1357" s="2">
        <f t="shared" si="185"/>
        <v>59.229664408682098</v>
      </c>
    </row>
    <row r="1358" spans="1:9" ht="13.5" x14ac:dyDescent="0.25">
      <c r="A1358" s="3">
        <f>TITRES_STAT!B1361</f>
        <v>44287</v>
      </c>
      <c r="B1358" s="6">
        <f>TITRES_STAT!D1361</f>
        <v>4.9000000000000004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3.4805230604524638E-2</v>
      </c>
      <c r="G1358" s="2">
        <f t="shared" si="192"/>
        <v>2.3957943139581134E-2</v>
      </c>
      <c r="H1358" s="2">
        <f t="shared" si="184"/>
        <v>1.4527637202303316</v>
      </c>
      <c r="I1358" s="2">
        <f t="shared" si="185"/>
        <v>59.22966440868209</v>
      </c>
    </row>
    <row r="1359" spans="1:9" ht="13.5" x14ac:dyDescent="0.25">
      <c r="A1359" s="3">
        <f>TITRES_STAT!B1362</f>
        <v>44288</v>
      </c>
      <c r="B1359" s="6">
        <f>TITRES_STAT!D1362</f>
        <v>4.9000000000000004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3.2319142704201449E-2</v>
      </c>
      <c r="G1359" s="2">
        <f t="shared" si="192"/>
        <v>2.2246661486753909E-2</v>
      </c>
      <c r="H1359" s="2">
        <f t="shared" si="184"/>
        <v>1.4527637202303316</v>
      </c>
      <c r="I1359" s="2">
        <f t="shared" si="185"/>
        <v>59.22966440868209</v>
      </c>
    </row>
    <row r="1360" spans="1:9" ht="13.5" x14ac:dyDescent="0.25">
      <c r="A1360" s="3">
        <f>TITRES_STAT!B1363</f>
        <v>44291</v>
      </c>
      <c r="B1360" s="6">
        <f>TITRES_STAT!D1363</f>
        <v>4.95</v>
      </c>
      <c r="C1360" s="2">
        <f t="shared" si="189"/>
        <v>4.9999999999999822E-2</v>
      </c>
      <c r="D1360" s="2">
        <f t="shared" si="190"/>
        <v>4.9999999999999822E-2</v>
      </c>
      <c r="E1360" s="2">
        <f t="shared" si="191"/>
        <v>0</v>
      </c>
      <c r="F1360" s="2">
        <f t="shared" si="192"/>
        <v>3.3582061082472761E-2</v>
      </c>
      <c r="G1360" s="2">
        <f t="shared" si="192"/>
        <v>2.0657614237700055E-2</v>
      </c>
      <c r="H1360" s="2">
        <f t="shared" si="184"/>
        <v>1.6256505081397854</v>
      </c>
      <c r="I1360" s="2">
        <f t="shared" si="185"/>
        <v>61.914200046811352</v>
      </c>
    </row>
    <row r="1361" spans="1:9" ht="13.5" x14ac:dyDescent="0.25">
      <c r="A1361" s="3">
        <f>TITRES_STAT!B1364</f>
        <v>44292</v>
      </c>
      <c r="B1361" s="6">
        <f>TITRES_STAT!D1364</f>
        <v>4.9000000000000004</v>
      </c>
      <c r="C1361" s="2">
        <f t="shared" si="189"/>
        <v>-4.9999999999999822E-2</v>
      </c>
      <c r="D1361" s="2">
        <f t="shared" si="190"/>
        <v>0</v>
      </c>
      <c r="E1361" s="2">
        <f t="shared" si="191"/>
        <v>4.9999999999999822E-2</v>
      </c>
      <c r="F1361" s="2">
        <f t="shared" si="192"/>
        <v>3.1183342433724705E-2</v>
      </c>
      <c r="G1361" s="2">
        <f t="shared" si="192"/>
        <v>2.2753498935007183E-2</v>
      </c>
      <c r="H1361" s="2">
        <f t="shared" ref="H1361:H1424" si="193">F1361/G1361</f>
        <v>1.3704855909324725</v>
      </c>
      <c r="I1361" s="2">
        <f t="shared" ref="I1361:I1424" si="194">IF(G1361=0,100,100-(100/(1+H1361)))</f>
        <v>57.814550578785322</v>
      </c>
    </row>
    <row r="1362" spans="1:9" ht="13.5" x14ac:dyDescent="0.25">
      <c r="A1362" s="3">
        <f>TITRES_STAT!B1365</f>
        <v>44293</v>
      </c>
      <c r="B1362" s="6">
        <f>TITRES_STAT!D1365</f>
        <v>4.93</v>
      </c>
      <c r="C1362" s="2">
        <f t="shared" si="189"/>
        <v>2.9999999999999361E-2</v>
      </c>
      <c r="D1362" s="2">
        <f t="shared" si="190"/>
        <v>2.9999999999999361E-2</v>
      </c>
      <c r="E1362" s="2">
        <f t="shared" si="191"/>
        <v>0</v>
      </c>
      <c r="F1362" s="2">
        <f t="shared" si="192"/>
        <v>3.1098817974172892E-2</v>
      </c>
      <c r="G1362" s="2">
        <f t="shared" si="192"/>
        <v>2.1128249011078098E-2</v>
      </c>
      <c r="H1362" s="2">
        <f t="shared" si="193"/>
        <v>1.4719070168979436</v>
      </c>
      <c r="I1362" s="2">
        <f t="shared" si="194"/>
        <v>59.545403885987405</v>
      </c>
    </row>
    <row r="1363" spans="1:9" ht="13.5" x14ac:dyDescent="0.25">
      <c r="A1363" s="3">
        <f>TITRES_STAT!B1366</f>
        <v>44294</v>
      </c>
      <c r="B1363" s="6">
        <f>TITRES_STAT!D1366</f>
        <v>4.93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2.8877473833160545E-2</v>
      </c>
      <c r="G1363" s="2">
        <f t="shared" si="192"/>
        <v>1.9619088367429666E-2</v>
      </c>
      <c r="H1363" s="2">
        <f t="shared" si="193"/>
        <v>1.4719070168979436</v>
      </c>
      <c r="I1363" s="2">
        <f t="shared" si="194"/>
        <v>59.545403885987405</v>
      </c>
    </row>
    <row r="1364" spans="1:9" ht="13.5" x14ac:dyDescent="0.25">
      <c r="A1364" s="3">
        <f>TITRES_STAT!B1367</f>
        <v>44298</v>
      </c>
      <c r="B1364" s="6">
        <f>TITRES_STAT!D1367</f>
        <v>4.93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2.6814797130791934E-2</v>
      </c>
      <c r="G1364" s="2">
        <f t="shared" si="192"/>
        <v>1.821772491261326E-2</v>
      </c>
      <c r="H1364" s="2">
        <f t="shared" si="193"/>
        <v>1.4719070168979436</v>
      </c>
      <c r="I1364" s="2">
        <f t="shared" si="194"/>
        <v>59.545403885987405</v>
      </c>
    </row>
    <row r="1365" spans="1:9" ht="13.5" x14ac:dyDescent="0.25">
      <c r="A1365" s="3">
        <f>TITRES_STAT!B1368</f>
        <v>44299</v>
      </c>
      <c r="B1365" s="6">
        <f>TITRES_STAT!D1368</f>
        <v>4.9000000000000004</v>
      </c>
      <c r="C1365" s="2">
        <f t="shared" si="189"/>
        <v>-2.9999999999999361E-2</v>
      </c>
      <c r="D1365" s="2">
        <f t="shared" si="190"/>
        <v>0</v>
      </c>
      <c r="E1365" s="2">
        <f t="shared" si="191"/>
        <v>2.9999999999999361E-2</v>
      </c>
      <c r="F1365" s="2">
        <f t="shared" si="192"/>
        <v>2.4899454478592511E-2</v>
      </c>
      <c r="G1365" s="2">
        <f t="shared" si="192"/>
        <v>1.9059315990283692E-2</v>
      </c>
      <c r="H1365" s="2">
        <f t="shared" si="193"/>
        <v>1.3064191018862419</v>
      </c>
      <c r="I1365" s="2">
        <f t="shared" si="194"/>
        <v>56.642745493124934</v>
      </c>
    </row>
    <row r="1366" spans="1:9" ht="13.5" x14ac:dyDescent="0.25">
      <c r="A1366" s="3">
        <f>TITRES_STAT!B1369</f>
        <v>44300</v>
      </c>
      <c r="B1366" s="6">
        <f>TITRES_STAT!D1369</f>
        <v>4.9000000000000004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2.3120922015835904E-2</v>
      </c>
      <c r="G1366" s="2">
        <f t="shared" si="192"/>
        <v>1.7697936276692E-2</v>
      </c>
      <c r="H1366" s="2">
        <f t="shared" si="193"/>
        <v>1.3064191018862419</v>
      </c>
      <c r="I1366" s="2">
        <f t="shared" si="194"/>
        <v>56.642745493124934</v>
      </c>
    </row>
    <row r="1367" spans="1:9" ht="13.5" x14ac:dyDescent="0.25">
      <c r="A1367" s="3">
        <f>TITRES_STAT!B1370</f>
        <v>44301</v>
      </c>
      <c r="B1367" s="6">
        <f>TITRES_STAT!D1370</f>
        <v>4.8899999999999997</v>
      </c>
      <c r="C1367" s="2">
        <f t="shared" si="189"/>
        <v>-1.0000000000000675E-2</v>
      </c>
      <c r="D1367" s="2">
        <f t="shared" si="190"/>
        <v>0</v>
      </c>
      <c r="E1367" s="2">
        <f t="shared" si="191"/>
        <v>1.0000000000000675E-2</v>
      </c>
      <c r="F1367" s="2">
        <f t="shared" si="192"/>
        <v>2.1469427586133343E-2</v>
      </c>
      <c r="G1367" s="2">
        <f t="shared" si="192"/>
        <v>1.7148083685499763E-2</v>
      </c>
      <c r="H1367" s="2">
        <f t="shared" si="193"/>
        <v>1.2520015635500812</v>
      </c>
      <c r="I1367" s="2">
        <f t="shared" si="194"/>
        <v>55.595057473069048</v>
      </c>
    </row>
    <row r="1368" spans="1:9" ht="13.5" x14ac:dyDescent="0.25">
      <c r="A1368" s="3">
        <f>TITRES_STAT!B1371</f>
        <v>44302</v>
      </c>
      <c r="B1368" s="6">
        <f>TITRES_STAT!D1371</f>
        <v>4.8899999999999997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1.9935897044266675E-2</v>
      </c>
      <c r="G1368" s="2">
        <f t="shared" si="192"/>
        <v>1.5923220565106921E-2</v>
      </c>
      <c r="H1368" s="2">
        <f t="shared" si="193"/>
        <v>1.2520015635500812</v>
      </c>
      <c r="I1368" s="2">
        <f t="shared" si="194"/>
        <v>55.595057473069048</v>
      </c>
    </row>
    <row r="1369" spans="1:9" ht="13.5" x14ac:dyDescent="0.25">
      <c r="A1369" s="3">
        <f>TITRES_STAT!B1372</f>
        <v>44305</v>
      </c>
      <c r="B1369" s="6">
        <f>TITRES_STAT!D1372</f>
        <v>4.8899999999999997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1.8511904398247625E-2</v>
      </c>
      <c r="G1369" s="2">
        <f t="shared" si="192"/>
        <v>1.4785847667599284E-2</v>
      </c>
      <c r="H1369" s="2">
        <f t="shared" si="193"/>
        <v>1.2520015635500812</v>
      </c>
      <c r="I1369" s="2">
        <f t="shared" si="194"/>
        <v>55.595057473069048</v>
      </c>
    </row>
    <row r="1370" spans="1:9" ht="13.5" x14ac:dyDescent="0.25">
      <c r="A1370" s="3">
        <f>TITRES_STAT!B1373</f>
        <v>44306</v>
      </c>
      <c r="B1370" s="6">
        <f>TITRES_STAT!D1373</f>
        <v>4.95</v>
      </c>
      <c r="C1370" s="2">
        <f t="shared" si="189"/>
        <v>6.0000000000000497E-2</v>
      </c>
      <c r="D1370" s="2">
        <f t="shared" si="190"/>
        <v>6.0000000000000497E-2</v>
      </c>
      <c r="E1370" s="2">
        <f t="shared" si="191"/>
        <v>0</v>
      </c>
      <c r="F1370" s="2">
        <f t="shared" si="192"/>
        <v>2.1475339798372829E-2</v>
      </c>
      <c r="G1370" s="2">
        <f t="shared" si="192"/>
        <v>1.3729715691342194E-2</v>
      </c>
      <c r="H1370" s="2">
        <f t="shared" si="193"/>
        <v>1.5641503641561159</v>
      </c>
      <c r="I1370" s="2">
        <f t="shared" si="194"/>
        <v>61.000727025261298</v>
      </c>
    </row>
    <row r="1371" spans="1:9" ht="13.5" x14ac:dyDescent="0.25">
      <c r="A1371" s="3">
        <f>TITRES_STAT!B1374</f>
        <v>44307</v>
      </c>
      <c r="B1371" s="6">
        <f>TITRES_STAT!D1374</f>
        <v>5.24</v>
      </c>
      <c r="C1371" s="2">
        <f t="shared" si="189"/>
        <v>0.29000000000000004</v>
      </c>
      <c r="D1371" s="2">
        <f t="shared" si="190"/>
        <v>0.29000000000000004</v>
      </c>
      <c r="E1371" s="2">
        <f t="shared" si="191"/>
        <v>0</v>
      </c>
      <c r="F1371" s="2">
        <f t="shared" si="192"/>
        <v>4.0655672669917632E-2</v>
      </c>
      <c r="G1371" s="2">
        <f t="shared" si="192"/>
        <v>1.274902171338918E-2</v>
      </c>
      <c r="H1371" s="2">
        <f t="shared" si="193"/>
        <v>3.1889248903875145</v>
      </c>
      <c r="I1371" s="2">
        <f t="shared" si="194"/>
        <v>76.127526127414271</v>
      </c>
    </row>
    <row r="1372" spans="1:9" ht="13.5" x14ac:dyDescent="0.25">
      <c r="A1372" s="3">
        <f>TITRES_STAT!B1375</f>
        <v>44308</v>
      </c>
      <c r="B1372" s="6">
        <f>TITRES_STAT!D1375</f>
        <v>5.17</v>
      </c>
      <c r="C1372" s="2">
        <f t="shared" si="189"/>
        <v>-7.0000000000000284E-2</v>
      </c>
      <c r="D1372" s="2">
        <f t="shared" si="190"/>
        <v>0</v>
      </c>
      <c r="E1372" s="2">
        <f t="shared" si="191"/>
        <v>7.0000000000000284E-2</v>
      </c>
      <c r="F1372" s="2">
        <f t="shared" si="192"/>
        <v>3.7751696050637808E-2</v>
      </c>
      <c r="G1372" s="2">
        <f t="shared" si="192"/>
        <v>1.6838377305289972E-2</v>
      </c>
      <c r="H1372" s="2">
        <f t="shared" si="193"/>
        <v>2.2420032148096403</v>
      </c>
      <c r="I1372" s="2">
        <f t="shared" si="194"/>
        <v>69.154873276129166</v>
      </c>
    </row>
    <row r="1373" spans="1:9" ht="13.5" x14ac:dyDescent="0.25">
      <c r="A1373" s="3">
        <f>TITRES_STAT!B1376</f>
        <v>44309</v>
      </c>
      <c r="B1373" s="6">
        <f>TITRES_STAT!D1376</f>
        <v>5.18</v>
      </c>
      <c r="C1373" s="2">
        <f t="shared" si="189"/>
        <v>9.9999999999997868E-3</v>
      </c>
      <c r="D1373" s="2">
        <f t="shared" si="190"/>
        <v>9.9999999999997868E-3</v>
      </c>
      <c r="E1373" s="2">
        <f t="shared" si="191"/>
        <v>0</v>
      </c>
      <c r="F1373" s="2">
        <f t="shared" ref="F1373:G1388" si="195">((F1372*13)+D1373)/14</f>
        <v>3.5769432047020808E-2</v>
      </c>
      <c r="G1373" s="2">
        <f t="shared" si="195"/>
        <v>1.5635636069197829E-2</v>
      </c>
      <c r="H1373" s="2">
        <f t="shared" si="193"/>
        <v>2.2876864035922733</v>
      </c>
      <c r="I1373" s="2">
        <f t="shared" si="194"/>
        <v>69.583473688142661</v>
      </c>
    </row>
    <row r="1374" spans="1:9" ht="13.5" x14ac:dyDescent="0.25">
      <c r="A1374" s="3">
        <f>TITRES_STAT!B1377</f>
        <v>44312</v>
      </c>
      <c r="B1374" s="6">
        <f>TITRES_STAT!D1377</f>
        <v>5.2</v>
      </c>
      <c r="C1374" s="2">
        <f t="shared" si="189"/>
        <v>2.0000000000000462E-2</v>
      </c>
      <c r="D1374" s="2">
        <f t="shared" si="190"/>
        <v>2.0000000000000462E-2</v>
      </c>
      <c r="E1374" s="2">
        <f t="shared" si="191"/>
        <v>0</v>
      </c>
      <c r="F1374" s="2">
        <f t="shared" si="195"/>
        <v>3.4643044043662211E-2</v>
      </c>
      <c r="G1374" s="2">
        <f t="shared" si="195"/>
        <v>1.4518804921397984E-2</v>
      </c>
      <c r="H1374" s="2">
        <f t="shared" si="193"/>
        <v>2.3860809640471778</v>
      </c>
      <c r="I1374" s="2">
        <f t="shared" si="194"/>
        <v>70.467333456647168</v>
      </c>
    </row>
    <row r="1375" spans="1:9" ht="13.5" x14ac:dyDescent="0.25">
      <c r="A1375" s="3">
        <f>TITRES_STAT!B1378</f>
        <v>44313</v>
      </c>
      <c r="B1375" s="6">
        <f>TITRES_STAT!D1378</f>
        <v>5.15</v>
      </c>
      <c r="C1375" s="2">
        <f t="shared" si="189"/>
        <v>-4.9999999999999822E-2</v>
      </c>
      <c r="D1375" s="2">
        <f t="shared" si="190"/>
        <v>0</v>
      </c>
      <c r="E1375" s="2">
        <f t="shared" si="191"/>
        <v>4.9999999999999822E-2</v>
      </c>
      <c r="F1375" s="2">
        <f t="shared" si="195"/>
        <v>3.2168540897686337E-2</v>
      </c>
      <c r="G1375" s="2">
        <f t="shared" si="195"/>
        <v>1.7053175998440973E-2</v>
      </c>
      <c r="H1375" s="2">
        <f t="shared" si="193"/>
        <v>1.8863665572106472</v>
      </c>
      <c r="I1375" s="2">
        <f t="shared" si="194"/>
        <v>65.35436576820689</v>
      </c>
    </row>
    <row r="1376" spans="1:9" ht="13.5" x14ac:dyDescent="0.25">
      <c r="A1376" s="3">
        <f>TITRES_STAT!B1379</f>
        <v>44314</v>
      </c>
      <c r="B1376" s="6">
        <f>TITRES_STAT!D1379</f>
        <v>5.15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2.9870787976423029E-2</v>
      </c>
      <c r="G1376" s="2">
        <f t="shared" si="195"/>
        <v>1.583509199855233E-2</v>
      </c>
      <c r="H1376" s="2">
        <f t="shared" si="193"/>
        <v>1.8863665572106474</v>
      </c>
      <c r="I1376" s="2">
        <f t="shared" si="194"/>
        <v>65.35436576820689</v>
      </c>
    </row>
    <row r="1377" spans="1:9" ht="13.5" x14ac:dyDescent="0.25">
      <c r="A1377" s="3">
        <f>TITRES_STAT!B1380</f>
        <v>44315</v>
      </c>
      <c r="B1377" s="6">
        <f>TITRES_STAT!D1380</f>
        <v>5.15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2.7737160263821385E-2</v>
      </c>
      <c r="G1377" s="2">
        <f t="shared" si="195"/>
        <v>1.4704013998655735E-2</v>
      </c>
      <c r="H1377" s="2">
        <f t="shared" si="193"/>
        <v>1.8863665572106476</v>
      </c>
      <c r="I1377" s="2">
        <f t="shared" si="194"/>
        <v>65.354365768206904</v>
      </c>
    </row>
    <row r="1378" spans="1:9" ht="13.5" x14ac:dyDescent="0.25">
      <c r="A1378" s="3">
        <f>TITRES_STAT!B1381</f>
        <v>44316</v>
      </c>
      <c r="B1378" s="6">
        <f>TITRES_STAT!D1381</f>
        <v>5.15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2.5755934530691284E-2</v>
      </c>
      <c r="G1378" s="2">
        <f t="shared" si="195"/>
        <v>1.3653727284466038E-2</v>
      </c>
      <c r="H1378" s="2">
        <f t="shared" si="193"/>
        <v>1.8863665572106474</v>
      </c>
      <c r="I1378" s="2">
        <f t="shared" si="194"/>
        <v>65.35436576820689</v>
      </c>
    </row>
    <row r="1379" spans="1:9" ht="13.5" x14ac:dyDescent="0.25">
      <c r="A1379" s="3">
        <f>TITRES_STAT!B1382</f>
        <v>44319</v>
      </c>
      <c r="B1379" s="6">
        <f>TITRES_STAT!D1382</f>
        <v>5</v>
      </c>
      <c r="C1379" s="2">
        <f t="shared" si="189"/>
        <v>-0.15000000000000036</v>
      </c>
      <c r="D1379" s="2">
        <f t="shared" si="190"/>
        <v>0</v>
      </c>
      <c r="E1379" s="2">
        <f t="shared" si="191"/>
        <v>0.15000000000000036</v>
      </c>
      <c r="F1379" s="2">
        <f t="shared" si="195"/>
        <v>2.3916224921356193E-2</v>
      </c>
      <c r="G1379" s="2">
        <f t="shared" si="195"/>
        <v>2.3392746764147061E-2</v>
      </c>
      <c r="H1379" s="2">
        <f t="shared" si="193"/>
        <v>1.0223777978057473</v>
      </c>
      <c r="I1379" s="2">
        <f t="shared" si="194"/>
        <v>50.553254634965505</v>
      </c>
    </row>
    <row r="1380" spans="1:9" ht="13.5" x14ac:dyDescent="0.25">
      <c r="A1380" s="3">
        <f>TITRES_STAT!B1383</f>
        <v>44320</v>
      </c>
      <c r="B1380" s="6">
        <f>TITRES_STAT!D1383</f>
        <v>5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2.2207923141259321E-2</v>
      </c>
      <c r="G1380" s="2">
        <f t="shared" si="195"/>
        <v>2.1721836280993698E-2</v>
      </c>
      <c r="H1380" s="2">
        <f t="shared" si="193"/>
        <v>1.0223777978057473</v>
      </c>
      <c r="I1380" s="2">
        <f t="shared" si="194"/>
        <v>50.553254634965505</v>
      </c>
    </row>
    <row r="1381" spans="1:9" ht="13.5" x14ac:dyDescent="0.25">
      <c r="A1381" s="3">
        <f>TITRES_STAT!B1384</f>
        <v>44321</v>
      </c>
      <c r="B1381" s="6">
        <f>TITRES_STAT!D1384</f>
        <v>5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2.0621642916883655E-2</v>
      </c>
      <c r="G1381" s="2">
        <f t="shared" si="195"/>
        <v>2.0170276546637004E-2</v>
      </c>
      <c r="H1381" s="2">
        <f t="shared" si="193"/>
        <v>1.0223777978057473</v>
      </c>
      <c r="I1381" s="2">
        <f t="shared" si="194"/>
        <v>50.553254634965505</v>
      </c>
    </row>
    <row r="1382" spans="1:9" ht="13.5" x14ac:dyDescent="0.25">
      <c r="A1382" s="3">
        <f>TITRES_STAT!B1385</f>
        <v>44322</v>
      </c>
      <c r="B1382" s="6">
        <f>TITRES_STAT!D1385</f>
        <v>4.9800000000000004</v>
      </c>
      <c r="C1382" s="2">
        <f t="shared" si="189"/>
        <v>-1.9999999999999574E-2</v>
      </c>
      <c r="D1382" s="2">
        <f t="shared" si="190"/>
        <v>0</v>
      </c>
      <c r="E1382" s="2">
        <f t="shared" si="191"/>
        <v>1.9999999999999574E-2</v>
      </c>
      <c r="F1382" s="2">
        <f t="shared" si="195"/>
        <v>1.9148668422820536E-2</v>
      </c>
      <c r="G1382" s="2">
        <f t="shared" si="195"/>
        <v>2.0158113936162902E-2</v>
      </c>
      <c r="H1382" s="2">
        <f t="shared" si="193"/>
        <v>0.94992361306523532</v>
      </c>
      <c r="I1382" s="2">
        <f t="shared" si="194"/>
        <v>48.715939778378143</v>
      </c>
    </row>
    <row r="1383" spans="1:9" ht="13.5" x14ac:dyDescent="0.25">
      <c r="A1383" s="3">
        <f>TITRES_STAT!B1386</f>
        <v>44323</v>
      </c>
      <c r="B1383" s="6">
        <f>TITRES_STAT!D1386</f>
        <v>4.97</v>
      </c>
      <c r="C1383" s="2">
        <f t="shared" si="189"/>
        <v>-1.0000000000000675E-2</v>
      </c>
      <c r="D1383" s="2">
        <f t="shared" si="190"/>
        <v>0</v>
      </c>
      <c r="E1383" s="2">
        <f t="shared" si="191"/>
        <v>1.0000000000000675E-2</v>
      </c>
      <c r="F1383" s="2">
        <f t="shared" si="195"/>
        <v>1.7780906392619068E-2</v>
      </c>
      <c r="G1383" s="2">
        <f t="shared" si="195"/>
        <v>1.9432534369294173E-2</v>
      </c>
      <c r="H1383" s="2">
        <f t="shared" si="193"/>
        <v>0.91500707291762817</v>
      </c>
      <c r="I1383" s="2">
        <f t="shared" si="194"/>
        <v>47.780871718847486</v>
      </c>
    </row>
    <row r="1384" spans="1:9" ht="13.5" x14ac:dyDescent="0.25">
      <c r="A1384" s="3">
        <f>TITRES_STAT!B1387</f>
        <v>44326</v>
      </c>
      <c r="B1384" s="6">
        <f>TITRES_STAT!D1387</f>
        <v>4.9400000000000004</v>
      </c>
      <c r="C1384" s="2">
        <f t="shared" si="189"/>
        <v>-2.9999999999999361E-2</v>
      </c>
      <c r="D1384" s="2">
        <f t="shared" si="190"/>
        <v>0</v>
      </c>
      <c r="E1384" s="2">
        <f t="shared" si="191"/>
        <v>2.9999999999999361E-2</v>
      </c>
      <c r="F1384" s="2">
        <f t="shared" si="195"/>
        <v>1.6510841650289133E-2</v>
      </c>
      <c r="G1384" s="2">
        <f t="shared" si="195"/>
        <v>2.0187353342915972E-2</v>
      </c>
      <c r="H1384" s="2">
        <f t="shared" si="193"/>
        <v>0.8178804506873617</v>
      </c>
      <c r="I1384" s="2">
        <f t="shared" si="194"/>
        <v>44.990882121985067</v>
      </c>
    </row>
    <row r="1385" spans="1:9" ht="13.5" x14ac:dyDescent="0.25">
      <c r="A1385" s="3">
        <f>TITRES_STAT!B1388</f>
        <v>44327</v>
      </c>
      <c r="B1385" s="6">
        <f>TITRES_STAT!D1388</f>
        <v>4.8</v>
      </c>
      <c r="C1385" s="2">
        <f t="shared" si="189"/>
        <v>-0.14000000000000057</v>
      </c>
      <c r="D1385" s="2">
        <f t="shared" si="190"/>
        <v>0</v>
      </c>
      <c r="E1385" s="2">
        <f t="shared" si="191"/>
        <v>0.14000000000000057</v>
      </c>
      <c r="F1385" s="2">
        <f t="shared" si="195"/>
        <v>1.5331495818125623E-2</v>
      </c>
      <c r="G1385" s="2">
        <f t="shared" si="195"/>
        <v>2.8745399532707726E-2</v>
      </c>
      <c r="H1385" s="2">
        <f t="shared" si="193"/>
        <v>0.53335476519228064</v>
      </c>
      <c r="I1385" s="2">
        <f t="shared" si="194"/>
        <v>34.78352024590987</v>
      </c>
    </row>
    <row r="1386" spans="1:9" ht="13.5" x14ac:dyDescent="0.25">
      <c r="A1386" s="3">
        <f>TITRES_STAT!B1389</f>
        <v>44333</v>
      </c>
      <c r="B1386" s="6">
        <f>TITRES_STAT!D1389</f>
        <v>4.79</v>
      </c>
      <c r="C1386" s="2">
        <f t="shared" si="189"/>
        <v>-9.9999999999997868E-3</v>
      </c>
      <c r="D1386" s="2">
        <f t="shared" si="190"/>
        <v>0</v>
      </c>
      <c r="E1386" s="2">
        <f t="shared" si="191"/>
        <v>9.9999999999997868E-3</v>
      </c>
      <c r="F1386" s="2">
        <f t="shared" si="195"/>
        <v>1.4236388973973793E-2</v>
      </c>
      <c r="G1386" s="2">
        <f t="shared" si="195"/>
        <v>2.7406442423228587E-2</v>
      </c>
      <c r="H1386" s="2">
        <f t="shared" si="193"/>
        <v>0.51945410331359199</v>
      </c>
      <c r="I1386" s="2">
        <f t="shared" si="194"/>
        <v>34.186890027199766</v>
      </c>
    </row>
    <row r="1387" spans="1:9" ht="13.5" x14ac:dyDescent="0.25">
      <c r="A1387" s="3">
        <f>TITRES_STAT!B1390</f>
        <v>44334</v>
      </c>
      <c r="B1387" s="6">
        <f>TITRES_STAT!D1390</f>
        <v>4.78</v>
      </c>
      <c r="C1387" s="2">
        <f t="shared" si="189"/>
        <v>-9.9999999999997868E-3</v>
      </c>
      <c r="D1387" s="2">
        <f t="shared" si="190"/>
        <v>0</v>
      </c>
      <c r="E1387" s="2">
        <f t="shared" si="191"/>
        <v>9.9999999999997868E-3</v>
      </c>
      <c r="F1387" s="2">
        <f t="shared" si="195"/>
        <v>1.3219504047261379E-2</v>
      </c>
      <c r="G1387" s="2">
        <f t="shared" si="195"/>
        <v>2.616312510728367E-2</v>
      </c>
      <c r="H1387" s="2">
        <f t="shared" si="193"/>
        <v>0.50527236303208833</v>
      </c>
      <c r="I1387" s="2">
        <f t="shared" si="194"/>
        <v>33.566839825206927</v>
      </c>
    </row>
    <row r="1388" spans="1:9" ht="13.5" x14ac:dyDescent="0.25">
      <c r="A1388" s="3">
        <f>TITRES_STAT!B1391</f>
        <v>44335</v>
      </c>
      <c r="B1388" s="6">
        <f>TITRES_STAT!D1391</f>
        <v>4.84</v>
      </c>
      <c r="C1388" s="2">
        <f t="shared" si="189"/>
        <v>5.9999999999999609E-2</v>
      </c>
      <c r="D1388" s="2">
        <f t="shared" si="190"/>
        <v>5.9999999999999609E-2</v>
      </c>
      <c r="E1388" s="2">
        <f t="shared" si="191"/>
        <v>0</v>
      </c>
      <c r="F1388" s="2">
        <f t="shared" si="195"/>
        <v>1.6560968043885536E-2</v>
      </c>
      <c r="G1388" s="2">
        <f t="shared" si="195"/>
        <v>2.4294330456763408E-2</v>
      </c>
      <c r="H1388" s="2">
        <f t="shared" si="193"/>
        <v>0.68168036461671877</v>
      </c>
      <c r="I1388" s="2">
        <f t="shared" si="194"/>
        <v>40.535667714243921</v>
      </c>
    </row>
    <row r="1389" spans="1:9" ht="13.5" x14ac:dyDescent="0.25">
      <c r="A1389" s="3">
        <f>TITRES_STAT!B1392</f>
        <v>44336</v>
      </c>
      <c r="B1389" s="6">
        <f>TITRES_STAT!D1392</f>
        <v>4.84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1.537804175503657E-2</v>
      </c>
      <c r="G1389" s="2">
        <f t="shared" si="196"/>
        <v>2.2559021138423167E-2</v>
      </c>
      <c r="H1389" s="2">
        <f t="shared" si="193"/>
        <v>0.68168036461671877</v>
      </c>
      <c r="I1389" s="2">
        <f t="shared" si="194"/>
        <v>40.535667714243921</v>
      </c>
    </row>
    <row r="1390" spans="1:9" ht="13.5" x14ac:dyDescent="0.25">
      <c r="A1390" s="3">
        <f>TITRES_STAT!B1393</f>
        <v>44337</v>
      </c>
      <c r="B1390" s="6">
        <f>TITRES_STAT!D1393</f>
        <v>4.8499999999999996</v>
      </c>
      <c r="C1390" s="2">
        <f t="shared" si="189"/>
        <v>9.9999999999997868E-3</v>
      </c>
      <c r="D1390" s="2">
        <f t="shared" si="190"/>
        <v>9.9999999999997868E-3</v>
      </c>
      <c r="E1390" s="2">
        <f t="shared" si="191"/>
        <v>0</v>
      </c>
      <c r="F1390" s="2">
        <f t="shared" si="196"/>
        <v>1.4993895915391086E-2</v>
      </c>
      <c r="G1390" s="2">
        <f t="shared" si="196"/>
        <v>2.0947662485678652E-2</v>
      </c>
      <c r="H1390" s="2">
        <f t="shared" si="193"/>
        <v>0.71577895269422087</v>
      </c>
      <c r="I1390" s="2">
        <f t="shared" si="194"/>
        <v>41.717434030197246</v>
      </c>
    </row>
    <row r="1391" spans="1:9" ht="13.5" x14ac:dyDescent="0.25">
      <c r="A1391" s="3">
        <f>TITRES_STAT!B1394</f>
        <v>44340</v>
      </c>
      <c r="B1391" s="6">
        <f>TITRES_STAT!D1394</f>
        <v>4.8499999999999996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1.3922903350006009E-2</v>
      </c>
      <c r="G1391" s="2">
        <f t="shared" si="196"/>
        <v>1.9451400879558746E-2</v>
      </c>
      <c r="H1391" s="2">
        <f t="shared" si="193"/>
        <v>0.71577895269422098</v>
      </c>
      <c r="I1391" s="2">
        <f t="shared" si="194"/>
        <v>41.717434030197261</v>
      </c>
    </row>
    <row r="1392" spans="1:9" ht="13.5" x14ac:dyDescent="0.25">
      <c r="A1392" s="3">
        <f>TITRES_STAT!B1395</f>
        <v>44341</v>
      </c>
      <c r="B1392" s="6">
        <f>TITRES_STAT!D1395</f>
        <v>4.8</v>
      </c>
      <c r="C1392" s="2">
        <f t="shared" si="189"/>
        <v>-4.9999999999999822E-2</v>
      </c>
      <c r="D1392" s="2">
        <f t="shared" si="190"/>
        <v>0</v>
      </c>
      <c r="E1392" s="2">
        <f t="shared" si="191"/>
        <v>4.9999999999999822E-2</v>
      </c>
      <c r="F1392" s="2">
        <f t="shared" si="196"/>
        <v>1.2928410253577008E-2</v>
      </c>
      <c r="G1392" s="2">
        <f t="shared" si="196"/>
        <v>2.1633443673875964E-2</v>
      </c>
      <c r="H1392" s="2">
        <f t="shared" si="193"/>
        <v>0.59761221784532859</v>
      </c>
      <c r="I1392" s="2">
        <f t="shared" si="194"/>
        <v>37.406587854674626</v>
      </c>
    </row>
    <row r="1393" spans="1:9" ht="13.5" x14ac:dyDescent="0.25">
      <c r="A1393" s="3">
        <f>TITRES_STAT!B1396</f>
        <v>44342</v>
      </c>
      <c r="B1393" s="6">
        <f>TITRES_STAT!D1396</f>
        <v>4.78</v>
      </c>
      <c r="C1393" s="2">
        <f t="shared" si="189"/>
        <v>-1.9999999999999574E-2</v>
      </c>
      <c r="D1393" s="2">
        <f t="shared" si="190"/>
        <v>0</v>
      </c>
      <c r="E1393" s="2">
        <f t="shared" si="191"/>
        <v>1.9999999999999574E-2</v>
      </c>
      <c r="F1393" s="2">
        <f t="shared" si="196"/>
        <v>1.2004952378321507E-2</v>
      </c>
      <c r="G1393" s="2">
        <f t="shared" si="196"/>
        <v>2.1516769125741936E-2</v>
      </c>
      <c r="H1393" s="2">
        <f t="shared" si="193"/>
        <v>0.55793471167375164</v>
      </c>
      <c r="I1393" s="2">
        <f t="shared" si="194"/>
        <v>35.812457832352933</v>
      </c>
    </row>
    <row r="1394" spans="1:9" ht="13.5" x14ac:dyDescent="0.25">
      <c r="A1394" s="3">
        <f>TITRES_STAT!B1397</f>
        <v>44343</v>
      </c>
      <c r="B1394" s="6">
        <f>TITRES_STAT!D1397</f>
        <v>4.78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1.1147455779869971E-2</v>
      </c>
      <c r="G1394" s="2">
        <f t="shared" si="196"/>
        <v>1.9979857045331801E-2</v>
      </c>
      <c r="H1394" s="2">
        <f t="shared" si="193"/>
        <v>0.55793471167375153</v>
      </c>
      <c r="I1394" s="2">
        <f t="shared" si="194"/>
        <v>35.812457832352933</v>
      </c>
    </row>
    <row r="1395" spans="1:9" ht="13.5" x14ac:dyDescent="0.25">
      <c r="A1395" s="3">
        <f>TITRES_STAT!B1398</f>
        <v>44344</v>
      </c>
      <c r="B1395" s="6">
        <f>TITRES_STAT!D1398</f>
        <v>4.79</v>
      </c>
      <c r="C1395" s="2">
        <f t="shared" si="189"/>
        <v>9.9999999999997868E-3</v>
      </c>
      <c r="D1395" s="2">
        <f t="shared" si="190"/>
        <v>9.9999999999997868E-3</v>
      </c>
      <c r="E1395" s="2">
        <f t="shared" si="191"/>
        <v>0</v>
      </c>
      <c r="F1395" s="2">
        <f t="shared" si="196"/>
        <v>1.1065494652736386E-2</v>
      </c>
      <c r="G1395" s="2">
        <f t="shared" si="196"/>
        <v>1.8552724399236671E-2</v>
      </c>
      <c r="H1395" s="2">
        <f t="shared" si="193"/>
        <v>0.59643502563923512</v>
      </c>
      <c r="I1395" s="2">
        <f t="shared" si="194"/>
        <v>37.360432216802195</v>
      </c>
    </row>
    <row r="1396" spans="1:9" ht="13.5" x14ac:dyDescent="0.25">
      <c r="A1396" s="3">
        <f>TITRES_STAT!B1399</f>
        <v>44347</v>
      </c>
      <c r="B1396" s="6">
        <f>TITRES_STAT!D1399</f>
        <v>4.8600000000000003</v>
      </c>
      <c r="C1396" s="2">
        <f t="shared" si="189"/>
        <v>7.0000000000000284E-2</v>
      </c>
      <c r="D1396" s="2">
        <f t="shared" si="190"/>
        <v>7.0000000000000284E-2</v>
      </c>
      <c r="E1396" s="2">
        <f t="shared" si="191"/>
        <v>0</v>
      </c>
      <c r="F1396" s="2">
        <f t="shared" si="196"/>
        <v>1.5275102177540951E-2</v>
      </c>
      <c r="G1396" s="2">
        <f t="shared" si="196"/>
        <v>1.7227529799291194E-2</v>
      </c>
      <c r="H1396" s="2">
        <f t="shared" si="193"/>
        <v>0.8866681616867339</v>
      </c>
      <c r="I1396" s="2">
        <f t="shared" si="194"/>
        <v>46.996508431775723</v>
      </c>
    </row>
    <row r="1397" spans="1:9" ht="13.5" x14ac:dyDescent="0.25">
      <c r="A1397" s="3">
        <f>TITRES_STAT!B1400</f>
        <v>44348</v>
      </c>
      <c r="B1397" s="6">
        <f>TITRES_STAT!D1400</f>
        <v>4.8600000000000003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1.418402345057374E-2</v>
      </c>
      <c r="G1397" s="2">
        <f t="shared" si="196"/>
        <v>1.5996991956484682E-2</v>
      </c>
      <c r="H1397" s="2">
        <f t="shared" si="193"/>
        <v>0.88666816168673379</v>
      </c>
      <c r="I1397" s="2">
        <f t="shared" si="194"/>
        <v>46.996508431775716</v>
      </c>
    </row>
    <row r="1398" spans="1:9" ht="13.5" x14ac:dyDescent="0.25">
      <c r="A1398" s="3">
        <f>TITRES_STAT!B1401</f>
        <v>44349</v>
      </c>
      <c r="B1398" s="6">
        <f>TITRES_STAT!D1401</f>
        <v>4.8600000000000003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1.3170878918389901E-2</v>
      </c>
      <c r="G1398" s="2">
        <f t="shared" si="196"/>
        <v>1.4854349673878633E-2</v>
      </c>
      <c r="H1398" s="2">
        <f t="shared" si="193"/>
        <v>0.88666816168673379</v>
      </c>
      <c r="I1398" s="2">
        <f t="shared" si="194"/>
        <v>46.996508431775716</v>
      </c>
    </row>
    <row r="1399" spans="1:9" ht="13.5" x14ac:dyDescent="0.25">
      <c r="A1399" s="3">
        <f>TITRES_STAT!B1402</f>
        <v>44350</v>
      </c>
      <c r="B1399" s="6">
        <f>TITRES_STAT!D1402</f>
        <v>4.72</v>
      </c>
      <c r="C1399" s="2">
        <f t="shared" si="189"/>
        <v>-0.14000000000000057</v>
      </c>
      <c r="D1399" s="2">
        <f t="shared" si="190"/>
        <v>0</v>
      </c>
      <c r="E1399" s="2">
        <f t="shared" si="191"/>
        <v>0.14000000000000057</v>
      </c>
      <c r="F1399" s="2">
        <f t="shared" si="196"/>
        <v>1.2230101852790623E-2</v>
      </c>
      <c r="G1399" s="2">
        <f t="shared" si="196"/>
        <v>2.3793324697173053E-2</v>
      </c>
      <c r="H1399" s="2">
        <f t="shared" si="193"/>
        <v>0.51401399377547741</v>
      </c>
      <c r="I1399" s="2">
        <f t="shared" si="194"/>
        <v>33.950412340224617</v>
      </c>
    </row>
    <row r="1400" spans="1:9" ht="13.5" x14ac:dyDescent="0.25">
      <c r="A1400" s="3">
        <f>TITRES_STAT!B1403</f>
        <v>44351</v>
      </c>
      <c r="B1400" s="6">
        <f>TITRES_STAT!D1403</f>
        <v>4.8</v>
      </c>
      <c r="C1400" s="2">
        <f t="shared" si="189"/>
        <v>8.0000000000000071E-2</v>
      </c>
      <c r="D1400" s="2">
        <f t="shared" si="190"/>
        <v>8.0000000000000071E-2</v>
      </c>
      <c r="E1400" s="2">
        <f t="shared" si="191"/>
        <v>0</v>
      </c>
      <c r="F1400" s="2">
        <f t="shared" si="196"/>
        <v>1.7070808863305583E-2</v>
      </c>
      <c r="G1400" s="2">
        <f t="shared" si="196"/>
        <v>2.2093801504517837E-2</v>
      </c>
      <c r="H1400" s="2">
        <f t="shared" si="193"/>
        <v>0.77265149955361323</v>
      </c>
      <c r="I1400" s="2">
        <f t="shared" si="194"/>
        <v>43.587332295613741</v>
      </c>
    </row>
    <row r="1401" spans="1:9" ht="13.5" x14ac:dyDescent="0.25">
      <c r="A1401" s="3">
        <f>TITRES_STAT!B1404</f>
        <v>44354</v>
      </c>
      <c r="B1401" s="6">
        <f>TITRES_STAT!D1404</f>
        <v>4.8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1.585146537306947E-2</v>
      </c>
      <c r="G1401" s="2">
        <f t="shared" si="196"/>
        <v>2.0515672825623704E-2</v>
      </c>
      <c r="H1401" s="2">
        <f t="shared" si="193"/>
        <v>0.77265149955361334</v>
      </c>
      <c r="I1401" s="2">
        <f t="shared" si="194"/>
        <v>43.587332295613741</v>
      </c>
    </row>
    <row r="1402" spans="1:9" ht="13.5" x14ac:dyDescent="0.25">
      <c r="A1402" s="3">
        <f>TITRES_STAT!B1405</f>
        <v>44355</v>
      </c>
      <c r="B1402" s="6">
        <f>TITRES_STAT!D1405</f>
        <v>4.66</v>
      </c>
      <c r="C1402" s="2">
        <f t="shared" si="189"/>
        <v>-0.13999999999999968</v>
      </c>
      <c r="D1402" s="2">
        <f t="shared" si="190"/>
        <v>0</v>
      </c>
      <c r="E1402" s="2">
        <f t="shared" si="191"/>
        <v>0.13999999999999968</v>
      </c>
      <c r="F1402" s="2">
        <f t="shared" si="196"/>
        <v>1.471921784642165E-2</v>
      </c>
      <c r="G1402" s="2">
        <f t="shared" si="196"/>
        <v>2.9050267623793417E-2</v>
      </c>
      <c r="H1402" s="2">
        <f t="shared" si="193"/>
        <v>0.5066809723420922</v>
      </c>
      <c r="I1402" s="2">
        <f t="shared" si="194"/>
        <v>33.628948771714505</v>
      </c>
    </row>
    <row r="1403" spans="1:9" ht="13.5" x14ac:dyDescent="0.25">
      <c r="A1403" s="3">
        <f>TITRES_STAT!B1406</f>
        <v>44356</v>
      </c>
      <c r="B1403" s="6">
        <f>TITRES_STAT!D1406</f>
        <v>4.66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1.3667845143105817E-2</v>
      </c>
      <c r="G1403" s="2">
        <f t="shared" si="196"/>
        <v>2.6975248507808171E-2</v>
      </c>
      <c r="H1403" s="2">
        <f t="shared" si="193"/>
        <v>0.5066809723420922</v>
      </c>
      <c r="I1403" s="2">
        <f t="shared" si="194"/>
        <v>33.628948771714505</v>
      </c>
    </row>
    <row r="1404" spans="1:9" ht="13.5" x14ac:dyDescent="0.25">
      <c r="A1404" s="3">
        <f>TITRES_STAT!B1407</f>
        <v>44357</v>
      </c>
      <c r="B1404" s="6">
        <f>TITRES_STAT!D1407</f>
        <v>4.66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1.2691570490026829E-2</v>
      </c>
      <c r="G1404" s="2">
        <f t="shared" si="196"/>
        <v>2.5048445042964728E-2</v>
      </c>
      <c r="H1404" s="2">
        <f t="shared" si="193"/>
        <v>0.50668097234209231</v>
      </c>
      <c r="I1404" s="2">
        <f t="shared" si="194"/>
        <v>33.628948771714519</v>
      </c>
    </row>
    <row r="1405" spans="1:9" ht="13.5" x14ac:dyDescent="0.25">
      <c r="A1405" s="3">
        <f>TITRES_STAT!B1408</f>
        <v>44358</v>
      </c>
      <c r="B1405" s="6">
        <f>TITRES_STAT!D1408</f>
        <v>4.79</v>
      </c>
      <c r="C1405" s="2">
        <f t="shared" si="189"/>
        <v>0.12999999999999989</v>
      </c>
      <c r="D1405" s="2">
        <f t="shared" si="190"/>
        <v>0.12999999999999989</v>
      </c>
      <c r="E1405" s="2">
        <f t="shared" si="191"/>
        <v>0</v>
      </c>
      <c r="F1405" s="2">
        <f t="shared" ref="F1405:G1420" si="197">((F1404*13)+D1405)/14</f>
        <v>2.1070744026453477E-2</v>
      </c>
      <c r="G1405" s="2">
        <f t="shared" si="197"/>
        <v>2.3259270397038675E-2</v>
      </c>
      <c r="H1405" s="2">
        <f t="shared" si="193"/>
        <v>0.90590735077984919</v>
      </c>
      <c r="I1405" s="2">
        <f t="shared" si="194"/>
        <v>47.53155238155594</v>
      </c>
    </row>
    <row r="1406" spans="1:9" ht="13.5" x14ac:dyDescent="0.25">
      <c r="A1406" s="3">
        <f>TITRES_STAT!B1409</f>
        <v>44361</v>
      </c>
      <c r="B1406" s="6">
        <f>TITRES_STAT!D1409</f>
        <v>4.79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1.9565690881706798E-2</v>
      </c>
      <c r="G1406" s="2">
        <f t="shared" si="197"/>
        <v>2.1597893940107339E-2</v>
      </c>
      <c r="H1406" s="2">
        <f t="shared" si="193"/>
        <v>0.90590735077984919</v>
      </c>
      <c r="I1406" s="2">
        <f t="shared" si="194"/>
        <v>47.53155238155594</v>
      </c>
    </row>
    <row r="1407" spans="1:9" ht="13.5" x14ac:dyDescent="0.25">
      <c r="A1407" s="3">
        <f>TITRES_STAT!B1410</f>
        <v>44362</v>
      </c>
      <c r="B1407" s="6">
        <f>TITRES_STAT!D1410</f>
        <v>4.79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1.8168141533013455E-2</v>
      </c>
      <c r="G1407" s="2">
        <f t="shared" si="197"/>
        <v>2.0055187230099671E-2</v>
      </c>
      <c r="H1407" s="2">
        <f t="shared" si="193"/>
        <v>0.90590735077984919</v>
      </c>
      <c r="I1407" s="2">
        <f t="shared" si="194"/>
        <v>47.53155238155594</v>
      </c>
    </row>
    <row r="1408" spans="1:9" ht="13.5" x14ac:dyDescent="0.25">
      <c r="A1408" s="3">
        <f>TITRES_STAT!B1411</f>
        <v>44363</v>
      </c>
      <c r="B1408" s="6">
        <f>TITRES_STAT!D1411</f>
        <v>4.79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1.6870417137798209E-2</v>
      </c>
      <c r="G1408" s="2">
        <f t="shared" si="197"/>
        <v>1.8622673856521121E-2</v>
      </c>
      <c r="H1408" s="2">
        <f t="shared" si="193"/>
        <v>0.90590735077984941</v>
      </c>
      <c r="I1408" s="2">
        <f t="shared" si="194"/>
        <v>47.531552381555947</v>
      </c>
    </row>
    <row r="1409" spans="1:9" ht="13.5" x14ac:dyDescent="0.25">
      <c r="A1409" s="3">
        <f>TITRES_STAT!B1412</f>
        <v>44364</v>
      </c>
      <c r="B1409" s="6">
        <f>TITRES_STAT!D1412</f>
        <v>4.78</v>
      </c>
      <c r="C1409" s="2">
        <f t="shared" si="189"/>
        <v>-9.9999999999997868E-3</v>
      </c>
      <c r="D1409" s="2">
        <f t="shared" si="190"/>
        <v>0</v>
      </c>
      <c r="E1409" s="2">
        <f t="shared" si="191"/>
        <v>9.9999999999997868E-3</v>
      </c>
      <c r="F1409" s="2">
        <f t="shared" si="197"/>
        <v>1.5665387342241193E-2</v>
      </c>
      <c r="G1409" s="2">
        <f t="shared" si="197"/>
        <v>1.8006768581055314E-2</v>
      </c>
      <c r="H1409" s="2">
        <f t="shared" si="193"/>
        <v>0.86997215917588577</v>
      </c>
      <c r="I1409" s="2">
        <f t="shared" si="194"/>
        <v>46.523268001984086</v>
      </c>
    </row>
    <row r="1410" spans="1:9" ht="13.5" x14ac:dyDescent="0.25">
      <c r="A1410" s="3">
        <f>TITRES_STAT!B1413</f>
        <v>44365</v>
      </c>
      <c r="B1410" s="6">
        <f>TITRES_STAT!D1413</f>
        <v>4.78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1.454643110350968E-2</v>
      </c>
      <c r="G1410" s="2">
        <f t="shared" si="197"/>
        <v>1.6720570825265648E-2</v>
      </c>
      <c r="H1410" s="2">
        <f t="shared" si="193"/>
        <v>0.86997215917588588</v>
      </c>
      <c r="I1410" s="2">
        <f t="shared" si="194"/>
        <v>46.523268001984093</v>
      </c>
    </row>
    <row r="1411" spans="1:9" ht="13.5" x14ac:dyDescent="0.25">
      <c r="A1411" s="3">
        <f>TITRES_STAT!B1414</f>
        <v>44368</v>
      </c>
      <c r="B1411" s="6">
        <f>TITRES_STAT!D1414</f>
        <v>4.78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1.3507400310401846E-2</v>
      </c>
      <c r="G1411" s="2">
        <f t="shared" si="197"/>
        <v>1.5526244337746672E-2</v>
      </c>
      <c r="H1411" s="2">
        <f t="shared" si="193"/>
        <v>0.86997215917588588</v>
      </c>
      <c r="I1411" s="2">
        <f t="shared" si="194"/>
        <v>46.523268001984093</v>
      </c>
    </row>
    <row r="1412" spans="1:9" ht="13.5" x14ac:dyDescent="0.25">
      <c r="A1412" s="3">
        <f>TITRES_STAT!B1415</f>
        <v>44369</v>
      </c>
      <c r="B1412" s="6">
        <f>TITRES_STAT!D1415</f>
        <v>4.78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1.2542586002515999E-2</v>
      </c>
      <c r="G1412" s="2">
        <f t="shared" si="197"/>
        <v>1.4417226885050483E-2</v>
      </c>
      <c r="H1412" s="2">
        <f t="shared" si="193"/>
        <v>0.86997215917588588</v>
      </c>
      <c r="I1412" s="2">
        <f t="shared" si="194"/>
        <v>46.523268001984093</v>
      </c>
    </row>
    <row r="1413" spans="1:9" ht="13.5" x14ac:dyDescent="0.25">
      <c r="A1413" s="3">
        <f>TITRES_STAT!B1416</f>
        <v>44370</v>
      </c>
      <c r="B1413" s="6">
        <f>TITRES_STAT!D1416</f>
        <v>4.78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1.1646687002336285E-2</v>
      </c>
      <c r="G1413" s="2">
        <f t="shared" si="197"/>
        <v>1.3387424964689735E-2</v>
      </c>
      <c r="H1413" s="2">
        <f t="shared" si="193"/>
        <v>0.86997215917588577</v>
      </c>
      <c r="I1413" s="2">
        <f t="shared" si="194"/>
        <v>46.523268001984086</v>
      </c>
    </row>
    <row r="1414" spans="1:9" ht="13.5" x14ac:dyDescent="0.25">
      <c r="A1414" s="3">
        <f>TITRES_STAT!B1417</f>
        <v>44371</v>
      </c>
      <c r="B1414" s="6">
        <f>TITRES_STAT!D1417</f>
        <v>4.78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1.0814780787883694E-2</v>
      </c>
      <c r="G1414" s="2">
        <f t="shared" si="197"/>
        <v>1.2431180324354753E-2</v>
      </c>
      <c r="H1414" s="2">
        <f t="shared" si="193"/>
        <v>0.86997215917588588</v>
      </c>
      <c r="I1414" s="2">
        <f t="shared" si="194"/>
        <v>46.523268001984093</v>
      </c>
    </row>
    <row r="1415" spans="1:9" ht="13.5" x14ac:dyDescent="0.25">
      <c r="A1415" s="3">
        <f>TITRES_STAT!B1418</f>
        <v>44372</v>
      </c>
      <c r="B1415" s="6">
        <f>TITRES_STAT!D1418</f>
        <v>4.7699999999999996</v>
      </c>
      <c r="C1415" s="2">
        <f t="shared" si="198"/>
        <v>-1.0000000000000675E-2</v>
      </c>
      <c r="D1415" s="2">
        <f t="shared" si="199"/>
        <v>0</v>
      </c>
      <c r="E1415" s="2">
        <f t="shared" si="200"/>
        <v>1.0000000000000675E-2</v>
      </c>
      <c r="F1415" s="2">
        <f t="shared" si="197"/>
        <v>1.0042296445892001E-2</v>
      </c>
      <c r="G1415" s="2">
        <f t="shared" si="197"/>
        <v>1.2257524586900891E-2</v>
      </c>
      <c r="H1415" s="2">
        <f t="shared" si="193"/>
        <v>0.81927605975384199</v>
      </c>
      <c r="I1415" s="2">
        <f t="shared" si="194"/>
        <v>45.033080898381883</v>
      </c>
    </row>
    <row r="1416" spans="1:9" ht="13.5" x14ac:dyDescent="0.25">
      <c r="A1416" s="3">
        <f>TITRES_STAT!B1419</f>
        <v>44375</v>
      </c>
      <c r="B1416" s="6">
        <f>TITRES_STAT!D1419</f>
        <v>4.7699999999999996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9.3249895568997144E-3</v>
      </c>
      <c r="G1416" s="2">
        <f t="shared" si="197"/>
        <v>1.1381987116407971E-2</v>
      </c>
      <c r="H1416" s="2">
        <f t="shared" si="193"/>
        <v>0.81927605975384177</v>
      </c>
      <c r="I1416" s="2">
        <f t="shared" si="194"/>
        <v>45.033080898381876</v>
      </c>
    </row>
    <row r="1417" spans="1:9" ht="13.5" x14ac:dyDescent="0.25">
      <c r="A1417" s="3">
        <f>TITRES_STAT!B1420</f>
        <v>44376</v>
      </c>
      <c r="B1417" s="6">
        <f>TITRES_STAT!D1420</f>
        <v>4.7</v>
      </c>
      <c r="C1417" s="2">
        <f t="shared" si="198"/>
        <v>-6.9999999999999396E-2</v>
      </c>
      <c r="D1417" s="2">
        <f t="shared" si="199"/>
        <v>0</v>
      </c>
      <c r="E1417" s="2">
        <f t="shared" si="200"/>
        <v>6.9999999999999396E-2</v>
      </c>
      <c r="F1417" s="2">
        <f t="shared" si="197"/>
        <v>8.6589188742640204E-3</v>
      </c>
      <c r="G1417" s="2">
        <f t="shared" si="197"/>
        <v>1.5568988036664502E-2</v>
      </c>
      <c r="H1417" s="2">
        <f t="shared" si="193"/>
        <v>0.55616452744857436</v>
      </c>
      <c r="I1417" s="2">
        <f t="shared" si="194"/>
        <v>35.739442561413455</v>
      </c>
    </row>
    <row r="1418" spans="1:9" ht="13.5" x14ac:dyDescent="0.25">
      <c r="A1418" s="3">
        <f>TITRES_STAT!B1421</f>
        <v>44377</v>
      </c>
      <c r="B1418" s="6">
        <f>TITRES_STAT!D1421</f>
        <v>4.7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8.0404246689594477E-3</v>
      </c>
      <c r="G1418" s="2">
        <f t="shared" si="197"/>
        <v>1.4456917462617038E-2</v>
      </c>
      <c r="H1418" s="2">
        <f t="shared" si="193"/>
        <v>0.55616452744857436</v>
      </c>
      <c r="I1418" s="2">
        <f t="shared" si="194"/>
        <v>35.739442561413455</v>
      </c>
    </row>
    <row r="1419" spans="1:9" ht="13.5" x14ac:dyDescent="0.25">
      <c r="A1419" s="3">
        <f>TITRES_STAT!B1422</f>
        <v>44378</v>
      </c>
      <c r="B1419" s="6">
        <f>TITRES_STAT!D1422</f>
        <v>4.7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7.46610862117663E-3</v>
      </c>
      <c r="G1419" s="2">
        <f t="shared" si="197"/>
        <v>1.3424280501001534E-2</v>
      </c>
      <c r="H1419" s="2">
        <f t="shared" si="193"/>
        <v>0.55616452744857447</v>
      </c>
      <c r="I1419" s="2">
        <f t="shared" si="194"/>
        <v>35.739442561413455</v>
      </c>
    </row>
    <row r="1420" spans="1:9" ht="13.5" x14ac:dyDescent="0.25">
      <c r="A1420" s="3">
        <f>TITRES_STAT!B1423</f>
        <v>44379</v>
      </c>
      <c r="B1420" s="6">
        <f>TITRES_STAT!D1423</f>
        <v>4.7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6.9328151482354423E-3</v>
      </c>
      <c r="G1420" s="2">
        <f t="shared" si="197"/>
        <v>1.2465403322358567E-2</v>
      </c>
      <c r="H1420" s="2">
        <f t="shared" si="193"/>
        <v>0.55616452744857447</v>
      </c>
      <c r="I1420" s="2">
        <f t="shared" si="194"/>
        <v>35.739442561413455</v>
      </c>
    </row>
    <row r="1421" spans="1:9" ht="13.5" x14ac:dyDescent="0.25">
      <c r="A1421" s="3">
        <f>TITRES_STAT!B1424</f>
        <v>44382</v>
      </c>
      <c r="B1421" s="6">
        <f>TITRES_STAT!D1424</f>
        <v>4.5999999999999996</v>
      </c>
      <c r="C1421" s="2">
        <f t="shared" si="198"/>
        <v>-0.10000000000000053</v>
      </c>
      <c r="D1421" s="2">
        <f t="shared" si="199"/>
        <v>0</v>
      </c>
      <c r="E1421" s="2">
        <f t="shared" si="200"/>
        <v>0.10000000000000053</v>
      </c>
      <c r="F1421" s="2">
        <f t="shared" ref="F1421:G1436" si="201">((F1420*13)+D1421)/14</f>
        <v>6.4376140662186247E-3</v>
      </c>
      <c r="G1421" s="2">
        <f t="shared" si="201"/>
        <v>1.8717874513618706E-2</v>
      </c>
      <c r="H1421" s="2">
        <f t="shared" si="193"/>
        <v>0.34392869027595846</v>
      </c>
      <c r="I1421" s="2">
        <f t="shared" si="194"/>
        <v>25.591290130530439</v>
      </c>
    </row>
    <row r="1422" spans="1:9" ht="13.5" x14ac:dyDescent="0.25">
      <c r="A1422" s="3">
        <f>TITRES_STAT!B1425</f>
        <v>44383</v>
      </c>
      <c r="B1422" s="6">
        <f>TITRES_STAT!D1425</f>
        <v>4.7300000000000004</v>
      </c>
      <c r="C1422" s="2">
        <f t="shared" si="198"/>
        <v>0.13000000000000078</v>
      </c>
      <c r="D1422" s="2">
        <f t="shared" si="199"/>
        <v>0.13000000000000078</v>
      </c>
      <c r="E1422" s="2">
        <f t="shared" si="200"/>
        <v>0</v>
      </c>
      <c r="F1422" s="2">
        <f t="shared" si="201"/>
        <v>1.5263498775774492E-2</v>
      </c>
      <c r="G1422" s="2">
        <f t="shared" si="201"/>
        <v>1.7380883476931654E-2</v>
      </c>
      <c r="H1422" s="2">
        <f t="shared" si="193"/>
        <v>0.87817738356238284</v>
      </c>
      <c r="I1422" s="2">
        <f t="shared" si="194"/>
        <v>46.756892679472223</v>
      </c>
    </row>
    <row r="1423" spans="1:9" ht="13.5" x14ac:dyDescent="0.25">
      <c r="A1423" s="3">
        <f>TITRES_STAT!B1426</f>
        <v>44384</v>
      </c>
      <c r="B1423" s="6">
        <f>TITRES_STAT!D1426</f>
        <v>4.8499999999999996</v>
      </c>
      <c r="C1423" s="2">
        <f t="shared" si="198"/>
        <v>0.11999999999999922</v>
      </c>
      <c r="D1423" s="2">
        <f t="shared" si="199"/>
        <v>0.11999999999999922</v>
      </c>
      <c r="E1423" s="2">
        <f t="shared" si="200"/>
        <v>0</v>
      </c>
      <c r="F1423" s="2">
        <f t="shared" si="201"/>
        <v>2.2744677434647687E-2</v>
      </c>
      <c r="G1423" s="2">
        <f t="shared" si="201"/>
        <v>1.6139391800007962E-2</v>
      </c>
      <c r="H1423" s="2">
        <f t="shared" si="193"/>
        <v>1.4092648419772835</v>
      </c>
      <c r="I1423" s="2">
        <f t="shared" si="194"/>
        <v>58.493562742595792</v>
      </c>
    </row>
    <row r="1424" spans="1:9" ht="13.5" x14ac:dyDescent="0.25">
      <c r="A1424" s="3">
        <f>TITRES_STAT!B1427</f>
        <v>44385</v>
      </c>
      <c r="B1424" s="6">
        <f>TITRES_STAT!D1427</f>
        <v>4.8499999999999996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2.1120057617887138E-2</v>
      </c>
      <c r="G1424" s="2">
        <f t="shared" si="201"/>
        <v>1.4986578100007393E-2</v>
      </c>
      <c r="H1424" s="2">
        <f t="shared" si="193"/>
        <v>1.4092648419772835</v>
      </c>
      <c r="I1424" s="2">
        <f t="shared" si="194"/>
        <v>58.493562742595792</v>
      </c>
    </row>
    <row r="1425" spans="1:9" ht="13.5" x14ac:dyDescent="0.25">
      <c r="A1425" s="3">
        <f>TITRES_STAT!B1428</f>
        <v>44386</v>
      </c>
      <c r="B1425" s="6">
        <f>TITRES_STAT!D1428</f>
        <v>4.8499999999999996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1.9611482073752344E-2</v>
      </c>
      <c r="G1425" s="2">
        <f t="shared" si="201"/>
        <v>1.3916108235721151E-2</v>
      </c>
      <c r="H1425" s="2">
        <f t="shared" ref="H1425:H1488" si="202">F1425/G1425</f>
        <v>1.4092648419772837</v>
      </c>
      <c r="I1425" s="2">
        <f t="shared" ref="I1425:I1488" si="203">IF(G1425=0,100,100-(100/(1+H1425)))</f>
        <v>58.493562742595792</v>
      </c>
    </row>
    <row r="1426" spans="1:9" ht="13.5" x14ac:dyDescent="0.25">
      <c r="A1426" s="3">
        <f>TITRES_STAT!B1429</f>
        <v>44389</v>
      </c>
      <c r="B1426" s="6">
        <f>TITRES_STAT!D1429</f>
        <v>4.82</v>
      </c>
      <c r="C1426" s="2">
        <f t="shared" si="198"/>
        <v>-2.9999999999999361E-2</v>
      </c>
      <c r="D1426" s="2">
        <f t="shared" si="199"/>
        <v>0</v>
      </c>
      <c r="E1426" s="2">
        <f t="shared" si="200"/>
        <v>2.9999999999999361E-2</v>
      </c>
      <c r="F1426" s="2">
        <f t="shared" si="201"/>
        <v>1.8210661925627175E-2</v>
      </c>
      <c r="G1426" s="2">
        <f t="shared" si="201"/>
        <v>1.506495764745531E-2</v>
      </c>
      <c r="H1426" s="2">
        <f t="shared" si="202"/>
        <v>1.2088093675260494</v>
      </c>
      <c r="I1426" s="2">
        <f t="shared" si="203"/>
        <v>54.726740356048104</v>
      </c>
    </row>
    <row r="1427" spans="1:9" ht="13.5" x14ac:dyDescent="0.25">
      <c r="A1427" s="3">
        <f>TITRES_STAT!B1430</f>
        <v>44390</v>
      </c>
      <c r="B1427" s="6">
        <f>TITRES_STAT!D1430</f>
        <v>4.82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1.6909900359510947E-2</v>
      </c>
      <c r="G1427" s="2">
        <f t="shared" si="201"/>
        <v>1.3988889244065645E-2</v>
      </c>
      <c r="H1427" s="2">
        <f t="shared" si="202"/>
        <v>1.2088093675260494</v>
      </c>
      <c r="I1427" s="2">
        <f t="shared" si="203"/>
        <v>54.726740356048104</v>
      </c>
    </row>
    <row r="1428" spans="1:9" ht="13.5" x14ac:dyDescent="0.25">
      <c r="A1428" s="3">
        <f>TITRES_STAT!B1431</f>
        <v>44391</v>
      </c>
      <c r="B1428" s="6">
        <f>TITRES_STAT!D1431</f>
        <v>4.82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1.5702050333831593E-2</v>
      </c>
      <c r="G1428" s="2">
        <f t="shared" si="201"/>
        <v>1.2989682869489528E-2</v>
      </c>
      <c r="H1428" s="2">
        <f t="shared" si="202"/>
        <v>1.2088093675260492</v>
      </c>
      <c r="I1428" s="2">
        <f t="shared" si="203"/>
        <v>54.726740356048104</v>
      </c>
    </row>
    <row r="1429" spans="1:9" ht="13.5" x14ac:dyDescent="0.25">
      <c r="A1429" s="3">
        <f>TITRES_STAT!B1432</f>
        <v>44392</v>
      </c>
      <c r="B1429" s="6">
        <f>TITRES_STAT!D1432</f>
        <v>4.8</v>
      </c>
      <c r="C1429" s="2">
        <f t="shared" si="198"/>
        <v>-2.0000000000000462E-2</v>
      </c>
      <c r="D1429" s="2">
        <f t="shared" si="199"/>
        <v>0</v>
      </c>
      <c r="E1429" s="2">
        <f t="shared" si="200"/>
        <v>2.0000000000000462E-2</v>
      </c>
      <c r="F1429" s="2">
        <f t="shared" si="201"/>
        <v>1.4580475309986478E-2</v>
      </c>
      <c r="G1429" s="2">
        <f t="shared" si="201"/>
        <v>1.3490419807383166E-2</v>
      </c>
      <c r="H1429" s="2">
        <f t="shared" si="202"/>
        <v>1.080802192827738</v>
      </c>
      <c r="I1429" s="2">
        <f t="shared" si="203"/>
        <v>51.941611583894257</v>
      </c>
    </row>
    <row r="1430" spans="1:9" ht="13.5" x14ac:dyDescent="0.25">
      <c r="A1430" s="3">
        <f>TITRES_STAT!B1433</f>
        <v>44393</v>
      </c>
      <c r="B1430" s="6">
        <f>TITRES_STAT!D1433</f>
        <v>4.72</v>
      </c>
      <c r="C1430" s="2">
        <f t="shared" si="198"/>
        <v>-8.0000000000000071E-2</v>
      </c>
      <c r="D1430" s="2">
        <f t="shared" si="199"/>
        <v>0</v>
      </c>
      <c r="E1430" s="2">
        <f t="shared" si="200"/>
        <v>8.0000000000000071E-2</v>
      </c>
      <c r="F1430" s="2">
        <f t="shared" si="201"/>
        <v>1.3539012787844586E-2</v>
      </c>
      <c r="G1430" s="2">
        <f t="shared" si="201"/>
        <v>1.8241104106855803E-2</v>
      </c>
      <c r="H1430" s="2">
        <f t="shared" si="202"/>
        <v>0.74222550940631027</v>
      </c>
      <c r="I1430" s="2">
        <f t="shared" si="203"/>
        <v>42.602149113247393</v>
      </c>
    </row>
    <row r="1431" spans="1:9" ht="13.5" x14ac:dyDescent="0.25">
      <c r="A1431" s="3">
        <f>TITRES_STAT!B1434</f>
        <v>44396</v>
      </c>
      <c r="B1431" s="6">
        <f>TITRES_STAT!D1434</f>
        <v>4.8</v>
      </c>
      <c r="C1431" s="2">
        <f t="shared" si="198"/>
        <v>8.0000000000000071E-2</v>
      </c>
      <c r="D1431" s="2">
        <f t="shared" si="199"/>
        <v>8.0000000000000071E-2</v>
      </c>
      <c r="E1431" s="2">
        <f t="shared" si="200"/>
        <v>0</v>
      </c>
      <c r="F1431" s="2">
        <f t="shared" si="201"/>
        <v>1.828622616014141E-2</v>
      </c>
      <c r="G1431" s="2">
        <f t="shared" si="201"/>
        <v>1.6938168099223248E-2</v>
      </c>
      <c r="H1431" s="2">
        <f t="shared" si="202"/>
        <v>1.0795870045108349</v>
      </c>
      <c r="I1431" s="2">
        <f t="shared" si="203"/>
        <v>51.913529088665264</v>
      </c>
    </row>
    <row r="1432" spans="1:9" ht="13.5" x14ac:dyDescent="0.25">
      <c r="A1432" s="3">
        <f>TITRES_STAT!B1435</f>
        <v>44399</v>
      </c>
      <c r="B1432" s="6">
        <f>TITRES_STAT!D1435</f>
        <v>4.8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1.6980067148702739E-2</v>
      </c>
      <c r="G1432" s="2">
        <f t="shared" si="201"/>
        <v>1.572829894927873E-2</v>
      </c>
      <c r="H1432" s="2">
        <f t="shared" si="202"/>
        <v>1.0795870045108351</v>
      </c>
      <c r="I1432" s="2">
        <f t="shared" si="203"/>
        <v>51.913529088665271</v>
      </c>
    </row>
    <row r="1433" spans="1:9" ht="13.5" x14ac:dyDescent="0.25">
      <c r="A1433" s="3">
        <f>TITRES_STAT!B1436</f>
        <v>44400</v>
      </c>
      <c r="B1433" s="6">
        <f>TITRES_STAT!D1436</f>
        <v>4.8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1.5767205209509687E-2</v>
      </c>
      <c r="G1433" s="2">
        <f t="shared" si="201"/>
        <v>1.4604849024330249E-2</v>
      </c>
      <c r="H1433" s="2">
        <f t="shared" si="202"/>
        <v>1.0795870045108351</v>
      </c>
      <c r="I1433" s="2">
        <f t="shared" si="203"/>
        <v>51.913529088665271</v>
      </c>
    </row>
    <row r="1434" spans="1:9" ht="13.5" x14ac:dyDescent="0.25">
      <c r="A1434" s="3">
        <f>TITRES_STAT!B1437</f>
        <v>44403</v>
      </c>
      <c r="B1434" s="6">
        <f>TITRES_STAT!D1437</f>
        <v>4.79</v>
      </c>
      <c r="C1434" s="2">
        <f t="shared" si="198"/>
        <v>-9.9999999999997868E-3</v>
      </c>
      <c r="D1434" s="2">
        <f t="shared" si="199"/>
        <v>0</v>
      </c>
      <c r="E1434" s="2">
        <f t="shared" si="200"/>
        <v>9.9999999999997868E-3</v>
      </c>
      <c r="F1434" s="2">
        <f t="shared" si="201"/>
        <v>1.4640976265973282E-2</v>
      </c>
      <c r="G1434" s="2">
        <f t="shared" si="201"/>
        <v>1.4275931236878073E-2</v>
      </c>
      <c r="H1434" s="2">
        <f t="shared" si="202"/>
        <v>1.0255706631699242</v>
      </c>
      <c r="I1434" s="2">
        <f t="shared" si="203"/>
        <v>50.631196522413774</v>
      </c>
    </row>
    <row r="1435" spans="1:9" ht="13.5" x14ac:dyDescent="0.25">
      <c r="A1435" s="3">
        <f>TITRES_STAT!B1438</f>
        <v>44404</v>
      </c>
      <c r="B1435" s="6">
        <f>TITRES_STAT!D1438</f>
        <v>4.82</v>
      </c>
      <c r="C1435" s="2">
        <f t="shared" si="198"/>
        <v>3.0000000000000249E-2</v>
      </c>
      <c r="D1435" s="2">
        <f t="shared" si="199"/>
        <v>3.0000000000000249E-2</v>
      </c>
      <c r="E1435" s="2">
        <f t="shared" si="200"/>
        <v>0</v>
      </c>
      <c r="F1435" s="2">
        <f t="shared" si="201"/>
        <v>1.5738049389832351E-2</v>
      </c>
      <c r="G1435" s="2">
        <f t="shared" si="201"/>
        <v>1.3256221862815354E-2</v>
      </c>
      <c r="H1435" s="2">
        <f t="shared" si="202"/>
        <v>1.187219824222971</v>
      </c>
      <c r="I1435" s="2">
        <f t="shared" si="203"/>
        <v>54.279858433742078</v>
      </c>
    </row>
    <row r="1436" spans="1:9" ht="13.5" x14ac:dyDescent="0.25">
      <c r="A1436" s="3">
        <f>TITRES_STAT!B1439</f>
        <v>44405</v>
      </c>
      <c r="B1436" s="6">
        <f>TITRES_STAT!D1439</f>
        <v>4.82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1.4613903004844327E-2</v>
      </c>
      <c r="G1436" s="2">
        <f t="shared" si="201"/>
        <v>1.2309348872614258E-2</v>
      </c>
      <c r="H1436" s="2">
        <f t="shared" si="202"/>
        <v>1.1872198242229712</v>
      </c>
      <c r="I1436" s="2">
        <f t="shared" si="203"/>
        <v>54.279858433742092</v>
      </c>
    </row>
    <row r="1437" spans="1:9" ht="13.5" x14ac:dyDescent="0.25">
      <c r="A1437" s="3">
        <f>TITRES_STAT!B1440</f>
        <v>44406</v>
      </c>
      <c r="B1437" s="6">
        <f>TITRES_STAT!D1440</f>
        <v>4.84</v>
      </c>
      <c r="C1437" s="2">
        <f t="shared" si="198"/>
        <v>1.9999999999999574E-2</v>
      </c>
      <c r="D1437" s="2">
        <f t="shared" si="199"/>
        <v>1.9999999999999574E-2</v>
      </c>
      <c r="E1437" s="2">
        <f t="shared" si="200"/>
        <v>0</v>
      </c>
      <c r="F1437" s="2">
        <f t="shared" ref="F1437:G1452" si="204">((F1436*13)+D1437)/14</f>
        <v>1.4998624218783988E-2</v>
      </c>
      <c r="G1437" s="2">
        <f t="shared" si="204"/>
        <v>1.1430109667427526E-2</v>
      </c>
      <c r="H1437" s="2">
        <f t="shared" si="202"/>
        <v>1.3122030019996822</v>
      </c>
      <c r="I1437" s="2">
        <f t="shared" si="203"/>
        <v>56.751202245859844</v>
      </c>
    </row>
    <row r="1438" spans="1:9" ht="13.5" x14ac:dyDescent="0.25">
      <c r="A1438" s="3">
        <f>TITRES_STAT!B1441</f>
        <v>44407</v>
      </c>
      <c r="B1438" s="6">
        <f>TITRES_STAT!D1441</f>
        <v>4.84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1.3927293917442274E-2</v>
      </c>
      <c r="G1438" s="2">
        <f t="shared" si="204"/>
        <v>1.0613673262611274E-2</v>
      </c>
      <c r="H1438" s="2">
        <f t="shared" si="202"/>
        <v>1.3122030019996822</v>
      </c>
      <c r="I1438" s="2">
        <f t="shared" si="203"/>
        <v>56.751202245859844</v>
      </c>
    </row>
    <row r="1439" spans="1:9" ht="13.5" x14ac:dyDescent="0.25">
      <c r="A1439" s="3">
        <f>TITRES_STAT!B1442</f>
        <v>44410</v>
      </c>
      <c r="B1439" s="6">
        <f>TITRES_STAT!D1442</f>
        <v>4.84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1.293248720905354E-2</v>
      </c>
      <c r="G1439" s="2">
        <f t="shared" si="204"/>
        <v>9.8555537438533257E-3</v>
      </c>
      <c r="H1439" s="2">
        <f t="shared" si="202"/>
        <v>1.312203001999682</v>
      </c>
      <c r="I1439" s="2">
        <f t="shared" si="203"/>
        <v>56.75120224585983</v>
      </c>
    </row>
    <row r="1440" spans="1:9" ht="13.5" x14ac:dyDescent="0.25">
      <c r="A1440" s="3">
        <f>TITRES_STAT!B1443</f>
        <v>44411</v>
      </c>
      <c r="B1440" s="6">
        <f>TITRES_STAT!D1443</f>
        <v>4.8</v>
      </c>
      <c r="C1440" s="2">
        <f t="shared" si="198"/>
        <v>-4.0000000000000036E-2</v>
      </c>
      <c r="D1440" s="2">
        <f t="shared" si="199"/>
        <v>0</v>
      </c>
      <c r="E1440" s="2">
        <f t="shared" si="200"/>
        <v>4.0000000000000036E-2</v>
      </c>
      <c r="F1440" s="2">
        <f t="shared" si="204"/>
        <v>1.2008738122692573E-2</v>
      </c>
      <c r="G1440" s="2">
        <f t="shared" si="204"/>
        <v>1.2008728476435233E-2</v>
      </c>
      <c r="H1440" s="2">
        <f t="shared" si="202"/>
        <v>1.000000803270501</v>
      </c>
      <c r="I1440" s="2">
        <f t="shared" si="203"/>
        <v>50.000020081754457</v>
      </c>
    </row>
    <row r="1441" spans="1:9" ht="13.5" x14ac:dyDescent="0.25">
      <c r="A1441" s="3">
        <f>TITRES_STAT!B1444</f>
        <v>44412</v>
      </c>
      <c r="B1441" s="6">
        <f>TITRES_STAT!D1444</f>
        <v>4.8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1.1150971113928819E-2</v>
      </c>
      <c r="G1441" s="2">
        <f t="shared" si="204"/>
        <v>1.1150962156689859E-2</v>
      </c>
      <c r="H1441" s="2">
        <f t="shared" si="202"/>
        <v>1.000000803270501</v>
      </c>
      <c r="I1441" s="2">
        <f t="shared" si="203"/>
        <v>50.000020081754457</v>
      </c>
    </row>
    <row r="1442" spans="1:9" ht="13.5" x14ac:dyDescent="0.25">
      <c r="A1442" s="3">
        <f>TITRES_STAT!B1445</f>
        <v>44413</v>
      </c>
      <c r="B1442" s="6">
        <f>TITRES_STAT!D1445</f>
        <v>4.8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1.0354473177219617E-2</v>
      </c>
      <c r="G1442" s="2">
        <f t="shared" si="204"/>
        <v>1.0354464859783441E-2</v>
      </c>
      <c r="H1442" s="2">
        <f t="shared" si="202"/>
        <v>1.000000803270501</v>
      </c>
      <c r="I1442" s="2">
        <f t="shared" si="203"/>
        <v>50.000020081754457</v>
      </c>
    </row>
    <row r="1443" spans="1:9" ht="13.5" x14ac:dyDescent="0.25">
      <c r="A1443" s="3">
        <f>TITRES_STAT!B1446</f>
        <v>44414</v>
      </c>
      <c r="B1443" s="6">
        <f>TITRES_STAT!D1446</f>
        <v>4.8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9.6148679502753576E-3</v>
      </c>
      <c r="G1443" s="2">
        <f t="shared" si="204"/>
        <v>9.6148602269417686E-3</v>
      </c>
      <c r="H1443" s="2">
        <f t="shared" si="202"/>
        <v>1.0000008032705008</v>
      </c>
      <c r="I1443" s="2">
        <f t="shared" si="203"/>
        <v>50.000020081754457</v>
      </c>
    </row>
    <row r="1444" spans="1:9" ht="13.5" x14ac:dyDescent="0.25">
      <c r="A1444" s="3">
        <f>TITRES_STAT!B1447</f>
        <v>44417</v>
      </c>
      <c r="B1444" s="6">
        <f>TITRES_STAT!D1447</f>
        <v>4.8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8.9280916681128315E-3</v>
      </c>
      <c r="G1444" s="2">
        <f t="shared" si="204"/>
        <v>8.9280844964459271E-3</v>
      </c>
      <c r="H1444" s="2">
        <f t="shared" si="202"/>
        <v>1.0000008032705008</v>
      </c>
      <c r="I1444" s="2">
        <f t="shared" si="203"/>
        <v>50.000020081754457</v>
      </c>
    </row>
    <row r="1445" spans="1:9" ht="13.5" x14ac:dyDescent="0.25">
      <c r="A1445" s="3">
        <f>TITRES_STAT!B1448</f>
        <v>44419</v>
      </c>
      <c r="B1445" s="6">
        <f>TITRES_STAT!D1448</f>
        <v>4.8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8.2903708346761997E-3</v>
      </c>
      <c r="G1445" s="2">
        <f t="shared" si="204"/>
        <v>8.2903641752712174E-3</v>
      </c>
      <c r="H1445" s="2">
        <f t="shared" si="202"/>
        <v>1.0000008032705008</v>
      </c>
      <c r="I1445" s="2">
        <f t="shared" si="203"/>
        <v>50.000020081754457</v>
      </c>
    </row>
    <row r="1446" spans="1:9" ht="13.5" x14ac:dyDescent="0.25">
      <c r="A1446" s="3">
        <f>TITRES_STAT!B1449</f>
        <v>44420</v>
      </c>
      <c r="B1446" s="6">
        <f>TITRES_STAT!D1449</f>
        <v>4.75</v>
      </c>
      <c r="C1446" s="2">
        <f t="shared" si="198"/>
        <v>-4.9999999999999822E-2</v>
      </c>
      <c r="D1446" s="2">
        <f t="shared" si="199"/>
        <v>0</v>
      </c>
      <c r="E1446" s="2">
        <f t="shared" si="200"/>
        <v>4.9999999999999822E-2</v>
      </c>
      <c r="F1446" s="2">
        <f t="shared" si="204"/>
        <v>7.6982014893421857E-3</v>
      </c>
      <c r="G1446" s="2">
        <f t="shared" si="204"/>
        <v>1.1269623877037546E-2</v>
      </c>
      <c r="H1446" s="2">
        <f t="shared" si="202"/>
        <v>0.68309302717969833</v>
      </c>
      <c r="I1446" s="2">
        <f t="shared" si="203"/>
        <v>40.58557763288546</v>
      </c>
    </row>
    <row r="1447" spans="1:9" ht="13.5" x14ac:dyDescent="0.25">
      <c r="A1447" s="3">
        <f>TITRES_STAT!B1450</f>
        <v>44424</v>
      </c>
      <c r="B1447" s="6">
        <f>TITRES_STAT!D1450</f>
        <v>4.75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7.1483299543891729E-3</v>
      </c>
      <c r="G1447" s="2">
        <f t="shared" si="204"/>
        <v>1.0464650742963436E-2</v>
      </c>
      <c r="H1447" s="2">
        <f t="shared" si="202"/>
        <v>0.68309302717969833</v>
      </c>
      <c r="I1447" s="2">
        <f t="shared" si="203"/>
        <v>40.58557763288546</v>
      </c>
    </row>
    <row r="1448" spans="1:9" ht="13.5" x14ac:dyDescent="0.25">
      <c r="A1448" s="3">
        <f>TITRES_STAT!B1451</f>
        <v>44425</v>
      </c>
      <c r="B1448" s="6">
        <f>TITRES_STAT!D1451</f>
        <v>4.75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6.6377349576470885E-3</v>
      </c>
      <c r="G1448" s="2">
        <f t="shared" si="204"/>
        <v>9.7171756898946204E-3</v>
      </c>
      <c r="H1448" s="2">
        <f t="shared" si="202"/>
        <v>0.68309302717969822</v>
      </c>
      <c r="I1448" s="2">
        <f t="shared" si="203"/>
        <v>40.585577632885446</v>
      </c>
    </row>
    <row r="1449" spans="1:9" ht="13.5" x14ac:dyDescent="0.25">
      <c r="A1449" s="3">
        <f>TITRES_STAT!B1452</f>
        <v>44426</v>
      </c>
      <c r="B1449" s="6">
        <f>TITRES_STAT!D1452</f>
        <v>4.75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6.1636110321008682E-3</v>
      </c>
      <c r="G1449" s="2">
        <f t="shared" si="204"/>
        <v>9.023091712045005E-3</v>
      </c>
      <c r="H1449" s="2">
        <f t="shared" si="202"/>
        <v>0.68309302717969822</v>
      </c>
      <c r="I1449" s="2">
        <f t="shared" si="203"/>
        <v>40.585577632885446</v>
      </c>
    </row>
    <row r="1450" spans="1:9" ht="13.5" x14ac:dyDescent="0.25">
      <c r="A1450" s="3">
        <f>TITRES_STAT!B1453</f>
        <v>44427</v>
      </c>
      <c r="B1450" s="6">
        <f>TITRES_STAT!D1453</f>
        <v>4.75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5.7233531012365205E-3</v>
      </c>
      <c r="G1450" s="2">
        <f t="shared" si="204"/>
        <v>8.3785851611846481E-3</v>
      </c>
      <c r="H1450" s="2">
        <f t="shared" si="202"/>
        <v>0.68309302717969811</v>
      </c>
      <c r="I1450" s="2">
        <f t="shared" si="203"/>
        <v>40.585577632885439</v>
      </c>
    </row>
    <row r="1451" spans="1:9" ht="13.5" x14ac:dyDescent="0.25">
      <c r="A1451" s="3">
        <f>TITRES_STAT!B1454</f>
        <v>44428</v>
      </c>
      <c r="B1451" s="6">
        <f>TITRES_STAT!D1454</f>
        <v>4.75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5.3145421654339125E-3</v>
      </c>
      <c r="G1451" s="2">
        <f t="shared" si="204"/>
        <v>7.7801147925286021E-3</v>
      </c>
      <c r="H1451" s="2">
        <f t="shared" si="202"/>
        <v>0.68309302717969822</v>
      </c>
      <c r="I1451" s="2">
        <f t="shared" si="203"/>
        <v>40.585577632885446</v>
      </c>
    </row>
    <row r="1452" spans="1:9" ht="13.5" x14ac:dyDescent="0.25">
      <c r="A1452" s="3">
        <f>TITRES_STAT!B1455</f>
        <v>44431</v>
      </c>
      <c r="B1452" s="6">
        <f>TITRES_STAT!D1455</f>
        <v>4.75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4.9349320107600616E-3</v>
      </c>
      <c r="G1452" s="2">
        <f t="shared" si="204"/>
        <v>7.2243923073479878E-3</v>
      </c>
      <c r="H1452" s="2">
        <f t="shared" si="202"/>
        <v>0.68309302717969822</v>
      </c>
      <c r="I1452" s="2">
        <f t="shared" si="203"/>
        <v>40.585577632885446</v>
      </c>
    </row>
    <row r="1453" spans="1:9" ht="13.5" x14ac:dyDescent="0.25">
      <c r="A1453" s="3">
        <f>TITRES_STAT!B1456</f>
        <v>44432</v>
      </c>
      <c r="B1453" s="6">
        <f>TITRES_STAT!D1456</f>
        <v>4.75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4.5824368671343431E-3</v>
      </c>
      <c r="G1453" s="2">
        <f t="shared" si="205"/>
        <v>6.7083642853945609E-3</v>
      </c>
      <c r="H1453" s="2">
        <f t="shared" si="202"/>
        <v>0.68309302717969811</v>
      </c>
      <c r="I1453" s="2">
        <f t="shared" si="203"/>
        <v>40.585577632885439</v>
      </c>
    </row>
    <row r="1454" spans="1:9" ht="13.5" x14ac:dyDescent="0.25">
      <c r="A1454" s="3">
        <f>TITRES_STAT!B1457</f>
        <v>44433</v>
      </c>
      <c r="B1454" s="6">
        <f>TITRES_STAT!D1457</f>
        <v>4.75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4.2551199480533189E-3</v>
      </c>
      <c r="G1454" s="2">
        <f t="shared" si="205"/>
        <v>6.2291954078663786E-3</v>
      </c>
      <c r="H1454" s="2">
        <f t="shared" si="202"/>
        <v>0.68309302717969811</v>
      </c>
      <c r="I1454" s="2">
        <f t="shared" si="203"/>
        <v>40.585577632885439</v>
      </c>
    </row>
    <row r="1455" spans="1:9" ht="13.5" x14ac:dyDescent="0.25">
      <c r="A1455" s="3">
        <f>TITRES_STAT!B1458</f>
        <v>44434</v>
      </c>
      <c r="B1455" s="6">
        <f>TITRES_STAT!D1458</f>
        <v>4.75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3.9511828089066536E-3</v>
      </c>
      <c r="G1455" s="2">
        <f t="shared" si="205"/>
        <v>5.7842528787330665E-3</v>
      </c>
      <c r="H1455" s="2">
        <f t="shared" si="202"/>
        <v>0.68309302717969811</v>
      </c>
      <c r="I1455" s="2">
        <f t="shared" si="203"/>
        <v>40.585577632885439</v>
      </c>
    </row>
    <row r="1456" spans="1:9" ht="13.5" x14ac:dyDescent="0.25">
      <c r="A1456" s="3">
        <f>TITRES_STAT!B1459</f>
        <v>44435</v>
      </c>
      <c r="B1456" s="6">
        <f>TITRES_STAT!D1459</f>
        <v>4.6100000000000003</v>
      </c>
      <c r="C1456" s="2">
        <f t="shared" si="198"/>
        <v>-0.13999999999999968</v>
      </c>
      <c r="D1456" s="2">
        <f t="shared" si="199"/>
        <v>0</v>
      </c>
      <c r="E1456" s="2">
        <f t="shared" si="200"/>
        <v>0.13999999999999968</v>
      </c>
      <c r="F1456" s="2">
        <f t="shared" si="205"/>
        <v>3.6689554654133209E-3</v>
      </c>
      <c r="G1456" s="2">
        <f t="shared" si="205"/>
        <v>1.537109195882354E-2</v>
      </c>
      <c r="H1456" s="2">
        <f t="shared" si="202"/>
        <v>0.23869192086299459</v>
      </c>
      <c r="I1456" s="2">
        <f t="shared" si="203"/>
        <v>19.269676086746273</v>
      </c>
    </row>
    <row r="1457" spans="1:9" ht="13.5" x14ac:dyDescent="0.25">
      <c r="A1457" s="3">
        <f>TITRES_STAT!B1460</f>
        <v>44438</v>
      </c>
      <c r="B1457" s="6">
        <f>TITRES_STAT!D1460</f>
        <v>4.6100000000000003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3.4068872178837982E-3</v>
      </c>
      <c r="G1457" s="2">
        <f t="shared" si="205"/>
        <v>1.4273156818907572E-2</v>
      </c>
      <c r="H1457" s="2">
        <f t="shared" si="202"/>
        <v>0.23869192086299462</v>
      </c>
      <c r="I1457" s="2">
        <f t="shared" si="203"/>
        <v>19.269676086746273</v>
      </c>
    </row>
    <row r="1458" spans="1:9" ht="13.5" x14ac:dyDescent="0.25">
      <c r="A1458" s="3">
        <f>TITRES_STAT!B1461</f>
        <v>44439</v>
      </c>
      <c r="B1458" s="6">
        <f>TITRES_STAT!D1461</f>
        <v>4.8099999999999996</v>
      </c>
      <c r="C1458" s="2">
        <f t="shared" si="198"/>
        <v>0.19999999999999929</v>
      </c>
      <c r="D1458" s="2">
        <f t="shared" si="199"/>
        <v>0.19999999999999929</v>
      </c>
      <c r="E1458" s="2">
        <f t="shared" si="200"/>
        <v>0</v>
      </c>
      <c r="F1458" s="2">
        <f t="shared" si="205"/>
        <v>1.7449252416606335E-2</v>
      </c>
      <c r="G1458" s="2">
        <f t="shared" si="205"/>
        <v>1.3253645617557031E-2</v>
      </c>
      <c r="H1458" s="2">
        <f t="shared" si="202"/>
        <v>1.3165624704414465</v>
      </c>
      <c r="I1458" s="2">
        <f t="shared" si="203"/>
        <v>56.832590842696376</v>
      </c>
    </row>
    <row r="1459" spans="1:9" ht="13.5" x14ac:dyDescent="0.25">
      <c r="A1459" s="3">
        <f>TITRES_STAT!B1462</f>
        <v>44440</v>
      </c>
      <c r="B1459" s="6">
        <f>TITRES_STAT!D1462</f>
        <v>4.8099999999999996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1.6202877243991599E-2</v>
      </c>
      <c r="G1459" s="2">
        <f t="shared" si="205"/>
        <v>1.2306956644874386E-2</v>
      </c>
      <c r="H1459" s="2">
        <f t="shared" si="202"/>
        <v>1.3165624704414467</v>
      </c>
      <c r="I1459" s="2">
        <f t="shared" si="203"/>
        <v>56.832590842696384</v>
      </c>
    </row>
    <row r="1460" spans="1:9" ht="13.5" x14ac:dyDescent="0.25">
      <c r="A1460" s="3">
        <f>TITRES_STAT!B1463</f>
        <v>44441</v>
      </c>
      <c r="B1460" s="6">
        <f>TITRES_STAT!D1463</f>
        <v>4.79</v>
      </c>
      <c r="C1460" s="2">
        <f t="shared" si="198"/>
        <v>-1.9999999999999574E-2</v>
      </c>
      <c r="D1460" s="2">
        <f t="shared" si="199"/>
        <v>0</v>
      </c>
      <c r="E1460" s="2">
        <f t="shared" si="200"/>
        <v>1.9999999999999574E-2</v>
      </c>
      <c r="F1460" s="2">
        <f t="shared" si="205"/>
        <v>1.504552886942077E-2</v>
      </c>
      <c r="G1460" s="2">
        <f t="shared" si="205"/>
        <v>1.2856459741669043E-2</v>
      </c>
      <c r="H1460" s="2">
        <f t="shared" si="202"/>
        <v>1.1702699788073649</v>
      </c>
      <c r="I1460" s="2">
        <f t="shared" si="203"/>
        <v>53.922783351150947</v>
      </c>
    </row>
    <row r="1461" spans="1:9" ht="13.5" x14ac:dyDescent="0.25">
      <c r="A1461" s="3">
        <f>TITRES_STAT!B1464</f>
        <v>44442</v>
      </c>
      <c r="B1461" s="6">
        <f>TITRES_STAT!D1464</f>
        <v>4.79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1.3970848235890716E-2</v>
      </c>
      <c r="G1461" s="2">
        <f t="shared" si="205"/>
        <v>1.1938141188692682E-2</v>
      </c>
      <c r="H1461" s="2">
        <f t="shared" si="202"/>
        <v>1.1702699788073649</v>
      </c>
      <c r="I1461" s="2">
        <f t="shared" si="203"/>
        <v>53.922783351150947</v>
      </c>
    </row>
    <row r="1462" spans="1:9" ht="13.5" x14ac:dyDescent="0.25">
      <c r="A1462" s="3">
        <f>TITRES_STAT!B1465</f>
        <v>44445</v>
      </c>
      <c r="B1462" s="6">
        <f>TITRES_STAT!D1465</f>
        <v>4.79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1.2972930504755665E-2</v>
      </c>
      <c r="G1462" s="2">
        <f t="shared" si="205"/>
        <v>1.1085416818071776E-2</v>
      </c>
      <c r="H1462" s="2">
        <f t="shared" si="202"/>
        <v>1.1702699788073649</v>
      </c>
      <c r="I1462" s="2">
        <f t="shared" si="203"/>
        <v>53.922783351150947</v>
      </c>
    </row>
    <row r="1463" spans="1:9" ht="13.5" x14ac:dyDescent="0.25">
      <c r="A1463" s="3">
        <f>TITRES_STAT!B1466</f>
        <v>44446</v>
      </c>
      <c r="B1463" s="6">
        <f>TITRES_STAT!D1466</f>
        <v>4.79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1.2046292611558831E-2</v>
      </c>
      <c r="G1463" s="2">
        <f t="shared" si="205"/>
        <v>1.0293601331066649E-2</v>
      </c>
      <c r="H1463" s="2">
        <f t="shared" si="202"/>
        <v>1.1702699788073649</v>
      </c>
      <c r="I1463" s="2">
        <f t="shared" si="203"/>
        <v>53.922783351150947</v>
      </c>
    </row>
    <row r="1464" spans="1:9" ht="13.5" x14ac:dyDescent="0.25">
      <c r="A1464" s="3">
        <f>TITRES_STAT!B1467</f>
        <v>44447</v>
      </c>
      <c r="B1464" s="6">
        <f>TITRES_STAT!D1467</f>
        <v>4.79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1.1185843139304628E-2</v>
      </c>
      <c r="G1464" s="2">
        <f t="shared" si="205"/>
        <v>9.5583440931333169E-3</v>
      </c>
      <c r="H1464" s="2">
        <f t="shared" si="202"/>
        <v>1.1702699788073649</v>
      </c>
      <c r="I1464" s="2">
        <f t="shared" si="203"/>
        <v>53.922783351150947</v>
      </c>
    </row>
    <row r="1465" spans="1:9" ht="13.5" x14ac:dyDescent="0.25">
      <c r="A1465" s="3">
        <f>TITRES_STAT!B1468</f>
        <v>44448</v>
      </c>
      <c r="B1465" s="6">
        <f>TITRES_STAT!D1468</f>
        <v>4.79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1.0386854343640011E-2</v>
      </c>
      <c r="G1465" s="2">
        <f t="shared" si="205"/>
        <v>8.8756052293380797E-3</v>
      </c>
      <c r="H1465" s="2">
        <f t="shared" si="202"/>
        <v>1.1702699788073649</v>
      </c>
      <c r="I1465" s="2">
        <f t="shared" si="203"/>
        <v>53.922783351150947</v>
      </c>
    </row>
    <row r="1466" spans="1:9" ht="13.5" x14ac:dyDescent="0.25">
      <c r="A1466" s="3">
        <f>TITRES_STAT!B1469</f>
        <v>44449</v>
      </c>
      <c r="B1466" s="6">
        <f>TITRES_STAT!D1469</f>
        <v>4.79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9.6449361762371531E-3</v>
      </c>
      <c r="G1466" s="2">
        <f t="shared" si="205"/>
        <v>8.2416334272425017E-3</v>
      </c>
      <c r="H1466" s="2">
        <f t="shared" si="202"/>
        <v>1.1702699788073649</v>
      </c>
      <c r="I1466" s="2">
        <f t="shared" si="203"/>
        <v>53.922783351150947</v>
      </c>
    </row>
    <row r="1467" spans="1:9" ht="13.5" x14ac:dyDescent="0.25">
      <c r="A1467" s="3">
        <f>TITRES_STAT!B1470</f>
        <v>44452</v>
      </c>
      <c r="B1467" s="6">
        <f>TITRES_STAT!D1470</f>
        <v>4.79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8.9560121636487848E-3</v>
      </c>
      <c r="G1467" s="2">
        <f t="shared" si="205"/>
        <v>7.6529453252966086E-3</v>
      </c>
      <c r="H1467" s="2">
        <f t="shared" si="202"/>
        <v>1.1702699788073649</v>
      </c>
      <c r="I1467" s="2">
        <f t="shared" si="203"/>
        <v>53.922783351150947</v>
      </c>
    </row>
    <row r="1468" spans="1:9" ht="13.5" x14ac:dyDescent="0.25">
      <c r="A1468" s="3">
        <f>TITRES_STAT!B1471</f>
        <v>44453</v>
      </c>
      <c r="B1468" s="6">
        <f>TITRES_STAT!D1471</f>
        <v>4.79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8.316297009102443E-3</v>
      </c>
      <c r="G1468" s="2">
        <f t="shared" si="205"/>
        <v>7.1063063734897085E-3</v>
      </c>
      <c r="H1468" s="2">
        <f t="shared" si="202"/>
        <v>1.1702699788073649</v>
      </c>
      <c r="I1468" s="2">
        <f t="shared" si="203"/>
        <v>53.922783351150947</v>
      </c>
    </row>
    <row r="1469" spans="1:9" ht="13.5" x14ac:dyDescent="0.25">
      <c r="A1469" s="3">
        <f>TITRES_STAT!B1472</f>
        <v>44454</v>
      </c>
      <c r="B1469" s="6">
        <f>TITRES_STAT!D1472</f>
        <v>4.79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7.7222757941665544E-3</v>
      </c>
      <c r="G1469" s="2">
        <f t="shared" si="206"/>
        <v>6.5987130610975862E-3</v>
      </c>
      <c r="H1469" s="2">
        <f t="shared" si="202"/>
        <v>1.1702699788073649</v>
      </c>
      <c r="I1469" s="2">
        <f t="shared" si="203"/>
        <v>53.922783351150947</v>
      </c>
    </row>
    <row r="1470" spans="1:9" ht="13.5" x14ac:dyDescent="0.25">
      <c r="A1470" s="3">
        <f>TITRES_STAT!B1473</f>
        <v>44455</v>
      </c>
      <c r="B1470" s="6">
        <f>TITRES_STAT!D1473</f>
        <v>4.79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7.1706846660118005E-3</v>
      </c>
      <c r="G1470" s="2">
        <f t="shared" si="206"/>
        <v>6.1273764138763303E-3</v>
      </c>
      <c r="H1470" s="2">
        <f t="shared" si="202"/>
        <v>1.1702699788073649</v>
      </c>
      <c r="I1470" s="2">
        <f t="shared" si="203"/>
        <v>53.922783351150947</v>
      </c>
    </row>
    <row r="1471" spans="1:9" ht="13.5" x14ac:dyDescent="0.25">
      <c r="A1471" s="3">
        <f>TITRES_STAT!B1474</f>
        <v>44456</v>
      </c>
      <c r="B1471" s="6">
        <f>TITRES_STAT!D1474</f>
        <v>4.5999999999999996</v>
      </c>
      <c r="C1471" s="2">
        <f t="shared" si="198"/>
        <v>-0.19000000000000039</v>
      </c>
      <c r="D1471" s="2">
        <f t="shared" si="199"/>
        <v>0</v>
      </c>
      <c r="E1471" s="2">
        <f t="shared" si="200"/>
        <v>0.19000000000000039</v>
      </c>
      <c r="F1471" s="2">
        <f t="shared" si="206"/>
        <v>6.6584929041538145E-3</v>
      </c>
      <c r="G1471" s="2">
        <f t="shared" si="206"/>
        <v>1.9261135241456621E-2</v>
      </c>
      <c r="H1471" s="2">
        <f t="shared" si="202"/>
        <v>0.34569576614686948</v>
      </c>
      <c r="I1471" s="2">
        <f t="shared" si="203"/>
        <v>25.688998571846611</v>
      </c>
    </row>
    <row r="1472" spans="1:9" ht="13.5" x14ac:dyDescent="0.25">
      <c r="A1472" s="3">
        <f>TITRES_STAT!B1475</f>
        <v>44459</v>
      </c>
      <c r="B1472" s="6">
        <f>TITRES_STAT!D1475</f>
        <v>4.8</v>
      </c>
      <c r="C1472" s="2">
        <f t="shared" si="198"/>
        <v>0.20000000000000018</v>
      </c>
      <c r="D1472" s="2">
        <f t="shared" si="199"/>
        <v>0.20000000000000018</v>
      </c>
      <c r="E1472" s="2">
        <f t="shared" si="200"/>
        <v>0</v>
      </c>
      <c r="F1472" s="2">
        <f t="shared" si="206"/>
        <v>2.0468600553857127E-2</v>
      </c>
      <c r="G1472" s="2">
        <f t="shared" si="206"/>
        <v>1.7885339867066863E-2</v>
      </c>
      <c r="H1472" s="2">
        <f t="shared" si="202"/>
        <v>1.1444345316326332</v>
      </c>
      <c r="I1472" s="2">
        <f t="shared" si="203"/>
        <v>53.367660087124932</v>
      </c>
    </row>
    <row r="1473" spans="1:9" ht="13.5" x14ac:dyDescent="0.25">
      <c r="A1473" s="3">
        <f>TITRES_STAT!B1476</f>
        <v>44460</v>
      </c>
      <c r="B1473" s="6">
        <f>TITRES_STAT!D1476</f>
        <v>4.8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1.9006557657153044E-2</v>
      </c>
      <c r="G1473" s="2">
        <f t="shared" si="206"/>
        <v>1.6607815590847803E-2</v>
      </c>
      <c r="H1473" s="2">
        <f t="shared" si="202"/>
        <v>1.144434531632633</v>
      </c>
      <c r="I1473" s="2">
        <f t="shared" si="203"/>
        <v>53.367660087124925</v>
      </c>
    </row>
    <row r="1474" spans="1:9" ht="13.5" x14ac:dyDescent="0.25">
      <c r="A1474" s="3">
        <f>TITRES_STAT!B1477</f>
        <v>44461</v>
      </c>
      <c r="B1474" s="6">
        <f>TITRES_STAT!D1477</f>
        <v>4.79</v>
      </c>
      <c r="C1474" s="2">
        <f t="shared" si="198"/>
        <v>-9.9999999999997868E-3</v>
      </c>
      <c r="D1474" s="2">
        <f t="shared" si="199"/>
        <v>0</v>
      </c>
      <c r="E1474" s="2">
        <f t="shared" si="200"/>
        <v>9.9999999999997868E-3</v>
      </c>
      <c r="F1474" s="2">
        <f t="shared" si="206"/>
        <v>1.7648946395927827E-2</v>
      </c>
      <c r="G1474" s="2">
        <f t="shared" si="206"/>
        <v>1.6135828762930089E-2</v>
      </c>
      <c r="H1474" s="2">
        <f t="shared" si="202"/>
        <v>1.0937737785414483</v>
      </c>
      <c r="I1474" s="2">
        <f t="shared" si="203"/>
        <v>52.239348383825217</v>
      </c>
    </row>
    <row r="1475" spans="1:9" ht="13.5" x14ac:dyDescent="0.25">
      <c r="A1475" s="3">
        <f>TITRES_STAT!B1478</f>
        <v>44462</v>
      </c>
      <c r="B1475" s="6">
        <f>TITRES_STAT!D1478</f>
        <v>4.7699999999999996</v>
      </c>
      <c r="C1475" s="2">
        <f t="shared" ref="C1475:C1538" si="207">B1475-B1474</f>
        <v>-2.0000000000000462E-2</v>
      </c>
      <c r="D1475" s="2">
        <f t="shared" ref="D1475:D1538" si="208">IF(C1475&gt;0,C1475,0)</f>
        <v>0</v>
      </c>
      <c r="E1475" s="2">
        <f t="shared" ref="E1475:E1538" si="209">IF(C1475&lt;0,-C1475,0)</f>
        <v>2.0000000000000462E-2</v>
      </c>
      <c r="F1475" s="2">
        <f t="shared" si="206"/>
        <v>1.6388307367647268E-2</v>
      </c>
      <c r="G1475" s="2">
        <f t="shared" si="206"/>
        <v>1.6411840994149402E-2</v>
      </c>
      <c r="H1475" s="2">
        <f t="shared" si="202"/>
        <v>0.99856605809728938</v>
      </c>
      <c r="I1475" s="2">
        <f t="shared" si="203"/>
        <v>49.964125731623909</v>
      </c>
    </row>
    <row r="1476" spans="1:9" ht="13.5" x14ac:dyDescent="0.25">
      <c r="A1476" s="3">
        <f>TITRES_STAT!B1479</f>
        <v>44463</v>
      </c>
      <c r="B1476" s="6">
        <f>TITRES_STAT!D1479</f>
        <v>4.75</v>
      </c>
      <c r="C1476" s="2">
        <f t="shared" si="207"/>
        <v>-1.9999999999999574E-2</v>
      </c>
      <c r="D1476" s="2">
        <f t="shared" si="208"/>
        <v>0</v>
      </c>
      <c r="E1476" s="2">
        <f t="shared" si="209"/>
        <v>1.9999999999999574E-2</v>
      </c>
      <c r="F1476" s="2">
        <f t="shared" si="206"/>
        <v>1.5217713984243892E-2</v>
      </c>
      <c r="G1476" s="2">
        <f t="shared" si="206"/>
        <v>1.6668138065995843E-2</v>
      </c>
      <c r="H1476" s="2">
        <f t="shared" si="202"/>
        <v>0.91298223736753681</v>
      </c>
      <c r="I1476" s="2">
        <f t="shared" si="203"/>
        <v>47.725599304251546</v>
      </c>
    </row>
    <row r="1477" spans="1:9" ht="13.5" x14ac:dyDescent="0.25">
      <c r="A1477" s="3">
        <f>TITRES_STAT!B1480</f>
        <v>44466</v>
      </c>
      <c r="B1477" s="6">
        <f>TITRES_STAT!D1480</f>
        <v>4.75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1.4130734413940757E-2</v>
      </c>
      <c r="G1477" s="2">
        <f t="shared" si="206"/>
        <v>1.5477556775567568E-2</v>
      </c>
      <c r="H1477" s="2">
        <f t="shared" si="202"/>
        <v>0.91298223736753681</v>
      </c>
      <c r="I1477" s="2">
        <f t="shared" si="203"/>
        <v>47.725599304251546</v>
      </c>
    </row>
    <row r="1478" spans="1:9" ht="13.5" x14ac:dyDescent="0.25">
      <c r="A1478" s="3">
        <f>TITRES_STAT!B1481</f>
        <v>44467</v>
      </c>
      <c r="B1478" s="6">
        <f>TITRES_STAT!D1481</f>
        <v>4.75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1.3121396241516417E-2</v>
      </c>
      <c r="G1478" s="2">
        <f t="shared" si="206"/>
        <v>1.4372017005884171E-2</v>
      </c>
      <c r="H1478" s="2">
        <f t="shared" si="202"/>
        <v>0.9129822373675367</v>
      </c>
      <c r="I1478" s="2">
        <f t="shared" si="203"/>
        <v>47.725599304251546</v>
      </c>
    </row>
    <row r="1479" spans="1:9" ht="13.5" x14ac:dyDescent="0.25">
      <c r="A1479" s="3">
        <f>TITRES_STAT!B1482</f>
        <v>44468</v>
      </c>
      <c r="B1479" s="6">
        <f>TITRES_STAT!D1482</f>
        <v>4.75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1.2184153652836673E-2</v>
      </c>
      <c r="G1479" s="2">
        <f t="shared" si="206"/>
        <v>1.3345444362606731E-2</v>
      </c>
      <c r="H1479" s="2">
        <f t="shared" si="202"/>
        <v>0.9129822373675367</v>
      </c>
      <c r="I1479" s="2">
        <f t="shared" si="203"/>
        <v>47.725599304251546</v>
      </c>
    </row>
    <row r="1480" spans="1:9" ht="13.5" x14ac:dyDescent="0.25">
      <c r="A1480" s="3">
        <f>TITRES_STAT!B1483</f>
        <v>44469</v>
      </c>
      <c r="B1480" s="6">
        <f>TITRES_STAT!D1483</f>
        <v>4.75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1.1313856963348339E-2</v>
      </c>
      <c r="G1480" s="2">
        <f t="shared" si="206"/>
        <v>1.239219833670625E-2</v>
      </c>
      <c r="H1480" s="2">
        <f t="shared" si="202"/>
        <v>0.9129822373675367</v>
      </c>
      <c r="I1480" s="2">
        <f t="shared" si="203"/>
        <v>47.725599304251546</v>
      </c>
    </row>
    <row r="1481" spans="1:9" ht="13.5" x14ac:dyDescent="0.25">
      <c r="A1481" s="3">
        <f>TITRES_STAT!B1484</f>
        <v>44470</v>
      </c>
      <c r="B1481" s="6">
        <f>TITRES_STAT!D1484</f>
        <v>4.7300000000000004</v>
      </c>
      <c r="C1481" s="2">
        <f t="shared" si="207"/>
        <v>-1.9999999999999574E-2</v>
      </c>
      <c r="D1481" s="2">
        <f t="shared" si="208"/>
        <v>0</v>
      </c>
      <c r="E1481" s="2">
        <f t="shared" si="209"/>
        <v>1.9999999999999574E-2</v>
      </c>
      <c r="F1481" s="2">
        <f t="shared" si="206"/>
        <v>1.0505724323109172E-2</v>
      </c>
      <c r="G1481" s="2">
        <f t="shared" si="206"/>
        <v>1.2935612741227202E-2</v>
      </c>
      <c r="H1481" s="2">
        <f t="shared" si="202"/>
        <v>0.812155135846506</v>
      </c>
      <c r="I1481" s="2">
        <f t="shared" si="203"/>
        <v>44.817086560700375</v>
      </c>
    </row>
    <row r="1482" spans="1:9" ht="13.5" x14ac:dyDescent="0.25">
      <c r="A1482" s="3">
        <f>TITRES_STAT!B1485</f>
        <v>44473</v>
      </c>
      <c r="B1482" s="6">
        <f>TITRES_STAT!D1485</f>
        <v>4.7</v>
      </c>
      <c r="C1482" s="2">
        <f t="shared" si="207"/>
        <v>-3.0000000000000249E-2</v>
      </c>
      <c r="D1482" s="2">
        <f t="shared" si="208"/>
        <v>0</v>
      </c>
      <c r="E1482" s="2">
        <f t="shared" si="209"/>
        <v>3.0000000000000249E-2</v>
      </c>
      <c r="F1482" s="2">
        <f t="shared" si="206"/>
        <v>9.7553154428870886E-3</v>
      </c>
      <c r="G1482" s="2">
        <f t="shared" si="206"/>
        <v>1.4154497545425276E-2</v>
      </c>
      <c r="H1482" s="2">
        <f t="shared" si="202"/>
        <v>0.68920252460957188</v>
      </c>
      <c r="I1482" s="2">
        <f t="shared" si="203"/>
        <v>40.800467354787337</v>
      </c>
    </row>
    <row r="1483" spans="1:9" ht="13.5" x14ac:dyDescent="0.25">
      <c r="A1483" s="3">
        <f>TITRES_STAT!B1486</f>
        <v>44474</v>
      </c>
      <c r="B1483" s="6">
        <f>TITRES_STAT!D1486</f>
        <v>4.7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9.058507196966584E-3</v>
      </c>
      <c r="G1483" s="2">
        <f t="shared" si="206"/>
        <v>1.3143462006466327E-2</v>
      </c>
      <c r="H1483" s="2">
        <f t="shared" si="202"/>
        <v>0.68920252460957199</v>
      </c>
      <c r="I1483" s="2">
        <f t="shared" si="203"/>
        <v>40.800467354787344</v>
      </c>
    </row>
    <row r="1484" spans="1:9" ht="13.5" x14ac:dyDescent="0.25">
      <c r="A1484" s="3">
        <f>TITRES_STAT!B1487</f>
        <v>44475</v>
      </c>
      <c r="B1484" s="6">
        <f>TITRES_STAT!D1487</f>
        <v>4.7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8.4114709686118286E-3</v>
      </c>
      <c r="G1484" s="2">
        <f t="shared" si="206"/>
        <v>1.2204643291718732E-2</v>
      </c>
      <c r="H1484" s="2">
        <f t="shared" si="202"/>
        <v>0.6892025246095721</v>
      </c>
      <c r="I1484" s="2">
        <f t="shared" si="203"/>
        <v>40.800467354787344</v>
      </c>
    </row>
    <row r="1485" spans="1:9" ht="13.5" x14ac:dyDescent="0.25">
      <c r="A1485" s="3">
        <f>TITRES_STAT!B1488</f>
        <v>44476</v>
      </c>
      <c r="B1485" s="6">
        <f>TITRES_STAT!D1488</f>
        <v>4.74</v>
      </c>
      <c r="C1485" s="2">
        <f t="shared" si="207"/>
        <v>4.0000000000000036E-2</v>
      </c>
      <c r="D1485" s="2">
        <f t="shared" si="208"/>
        <v>4.0000000000000036E-2</v>
      </c>
      <c r="E1485" s="2">
        <f t="shared" si="209"/>
        <v>0</v>
      </c>
      <c r="F1485" s="2">
        <f t="shared" ref="F1485:G1500" si="210">((F1484*13)+D1485)/14</f>
        <v>1.0667794470853845E-2</v>
      </c>
      <c r="G1485" s="2">
        <f t="shared" si="210"/>
        <v>1.1332883056595966E-2</v>
      </c>
      <c r="H1485" s="2">
        <f t="shared" si="202"/>
        <v>0.94131338138576959</v>
      </c>
      <c r="I1485" s="2">
        <f t="shared" si="203"/>
        <v>48.488481582186949</v>
      </c>
    </row>
    <row r="1486" spans="1:9" ht="13.5" x14ac:dyDescent="0.25">
      <c r="A1486" s="3">
        <f>TITRES_STAT!B1489</f>
        <v>44477</v>
      </c>
      <c r="B1486" s="6">
        <f>TITRES_STAT!D1489</f>
        <v>4.71</v>
      </c>
      <c r="C1486" s="2">
        <f t="shared" si="207"/>
        <v>-3.0000000000000249E-2</v>
      </c>
      <c r="D1486" s="2">
        <f t="shared" si="208"/>
        <v>0</v>
      </c>
      <c r="E1486" s="2">
        <f t="shared" si="209"/>
        <v>3.0000000000000249E-2</v>
      </c>
      <c r="F1486" s="2">
        <f t="shared" si="210"/>
        <v>9.9058091515071417E-3</v>
      </c>
      <c r="G1486" s="2">
        <f t="shared" si="210"/>
        <v>1.2666248552553414E-2</v>
      </c>
      <c r="H1486" s="2">
        <f t="shared" si="202"/>
        <v>0.78206337972976303</v>
      </c>
      <c r="I1486" s="2">
        <f t="shared" si="203"/>
        <v>43.885273028188109</v>
      </c>
    </row>
    <row r="1487" spans="1:9" ht="13.5" x14ac:dyDescent="0.25">
      <c r="A1487" s="3">
        <f>TITRES_STAT!B1490</f>
        <v>44480</v>
      </c>
      <c r="B1487" s="6">
        <f>TITRES_STAT!D1490</f>
        <v>4.7</v>
      </c>
      <c r="C1487" s="2">
        <f t="shared" si="207"/>
        <v>-9.9999999999997868E-3</v>
      </c>
      <c r="D1487" s="2">
        <f t="shared" si="208"/>
        <v>0</v>
      </c>
      <c r="E1487" s="2">
        <f t="shared" si="209"/>
        <v>9.9999999999997868E-3</v>
      </c>
      <c r="F1487" s="2">
        <f t="shared" si="210"/>
        <v>9.1982513549709165E-3</v>
      </c>
      <c r="G1487" s="2">
        <f t="shared" si="210"/>
        <v>1.2475802227371014E-2</v>
      </c>
      <c r="H1487" s="2">
        <f t="shared" si="202"/>
        <v>0.73728736536000983</v>
      </c>
      <c r="I1487" s="2">
        <f t="shared" si="203"/>
        <v>42.438998870358169</v>
      </c>
    </row>
    <row r="1488" spans="1:9" ht="13.5" x14ac:dyDescent="0.25">
      <c r="A1488" s="3">
        <f>TITRES_STAT!B1491</f>
        <v>44481</v>
      </c>
      <c r="B1488" s="6">
        <f>TITRES_STAT!D1491</f>
        <v>4.7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8.5412334010444221E-3</v>
      </c>
      <c r="G1488" s="2">
        <f t="shared" si="210"/>
        <v>1.1584673496844514E-2</v>
      </c>
      <c r="H1488" s="2">
        <f t="shared" si="202"/>
        <v>0.73728736536000972</v>
      </c>
      <c r="I1488" s="2">
        <f t="shared" si="203"/>
        <v>42.438998870358162</v>
      </c>
    </row>
    <row r="1489" spans="1:9" ht="13.5" x14ac:dyDescent="0.25">
      <c r="A1489" s="3">
        <f>TITRES_STAT!B1492</f>
        <v>44482</v>
      </c>
      <c r="B1489" s="6">
        <f>TITRES_STAT!D1492</f>
        <v>4.7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7.9311453009698208E-3</v>
      </c>
      <c r="G1489" s="2">
        <f t="shared" si="210"/>
        <v>1.0757196818498476E-2</v>
      </c>
      <c r="H1489" s="2">
        <f t="shared" ref="H1489:H1552" si="211">F1489/G1489</f>
        <v>0.73728736536000983</v>
      </c>
      <c r="I1489" s="2">
        <f t="shared" ref="I1489:I1552" si="212">IF(G1489=0,100,100-(100/(1+H1489)))</f>
        <v>42.438998870358169</v>
      </c>
    </row>
    <row r="1490" spans="1:9" ht="13.5" x14ac:dyDescent="0.25">
      <c r="A1490" s="3">
        <f>TITRES_STAT!B1493</f>
        <v>44483</v>
      </c>
      <c r="B1490" s="6">
        <f>TITRES_STAT!D1493</f>
        <v>4.75</v>
      </c>
      <c r="C1490" s="2">
        <f t="shared" si="207"/>
        <v>4.9999999999999822E-2</v>
      </c>
      <c r="D1490" s="2">
        <f t="shared" si="208"/>
        <v>4.9999999999999822E-2</v>
      </c>
      <c r="E1490" s="2">
        <f t="shared" si="209"/>
        <v>0</v>
      </c>
      <c r="F1490" s="2">
        <f t="shared" si="210"/>
        <v>1.0936063493757678E-2</v>
      </c>
      <c r="G1490" s="2">
        <f t="shared" si="210"/>
        <v>9.9888256171771547E-3</v>
      </c>
      <c r="H1490" s="2">
        <f t="shared" si="211"/>
        <v>1.0948297540555336</v>
      </c>
      <c r="I1490" s="2">
        <f t="shared" si="212"/>
        <v>52.263423886164155</v>
      </c>
    </row>
    <row r="1491" spans="1:9" ht="13.5" x14ac:dyDescent="0.25">
      <c r="A1491" s="3">
        <f>TITRES_STAT!B1494</f>
        <v>44488</v>
      </c>
      <c r="B1491" s="6">
        <f>TITRES_STAT!D1494</f>
        <v>4.75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1.0154916101346416E-2</v>
      </c>
      <c r="G1491" s="2">
        <f t="shared" si="210"/>
        <v>9.2753380730930708E-3</v>
      </c>
      <c r="H1491" s="2">
        <f t="shared" si="211"/>
        <v>1.0948297540555338</v>
      </c>
      <c r="I1491" s="2">
        <f t="shared" si="212"/>
        <v>52.263423886164162</v>
      </c>
    </row>
    <row r="1492" spans="1:9" ht="13.5" x14ac:dyDescent="0.25">
      <c r="A1492" s="3">
        <f>TITRES_STAT!B1495</f>
        <v>44489</v>
      </c>
      <c r="B1492" s="6">
        <f>TITRES_STAT!D1495</f>
        <v>4.75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9.4295649512502432E-3</v>
      </c>
      <c r="G1492" s="2">
        <f t="shared" si="210"/>
        <v>8.6128139250149938E-3</v>
      </c>
      <c r="H1492" s="2">
        <f t="shared" si="211"/>
        <v>1.0948297540555338</v>
      </c>
      <c r="I1492" s="2">
        <f t="shared" si="212"/>
        <v>52.263423886164162</v>
      </c>
    </row>
    <row r="1493" spans="1:9" ht="13.5" x14ac:dyDescent="0.25">
      <c r="A1493" s="3">
        <f>TITRES_STAT!B1496</f>
        <v>44490</v>
      </c>
      <c r="B1493" s="6">
        <f>TITRES_STAT!D1496</f>
        <v>4.78</v>
      </c>
      <c r="C1493" s="2">
        <f t="shared" si="207"/>
        <v>3.0000000000000249E-2</v>
      </c>
      <c r="D1493" s="2">
        <f t="shared" si="208"/>
        <v>3.0000000000000249E-2</v>
      </c>
      <c r="E1493" s="2">
        <f t="shared" si="209"/>
        <v>0</v>
      </c>
      <c r="F1493" s="2">
        <f t="shared" si="210"/>
        <v>1.0898881740446672E-2</v>
      </c>
      <c r="G1493" s="2">
        <f t="shared" si="210"/>
        <v>7.9976129303710661E-3</v>
      </c>
      <c r="H1493" s="2">
        <f t="shared" si="211"/>
        <v>1.3627668449742034</v>
      </c>
      <c r="I1493" s="2">
        <f t="shared" si="212"/>
        <v>57.676738095124321</v>
      </c>
    </row>
    <row r="1494" spans="1:9" ht="13.5" x14ac:dyDescent="0.25">
      <c r="A1494" s="3">
        <f>TITRES_STAT!B1497</f>
        <v>44491</v>
      </c>
      <c r="B1494" s="6">
        <f>TITRES_STAT!D1497</f>
        <v>4.78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1.0120390187557624E-2</v>
      </c>
      <c r="G1494" s="2">
        <f t="shared" si="210"/>
        <v>7.4263548639159904E-3</v>
      </c>
      <c r="H1494" s="2">
        <f t="shared" si="211"/>
        <v>1.3627668449742034</v>
      </c>
      <c r="I1494" s="2">
        <f t="shared" si="212"/>
        <v>57.676738095124321</v>
      </c>
    </row>
    <row r="1495" spans="1:9" ht="13.5" x14ac:dyDescent="0.25">
      <c r="A1495" s="3">
        <f>TITRES_STAT!B1498</f>
        <v>44494</v>
      </c>
      <c r="B1495" s="6">
        <f>TITRES_STAT!D1498</f>
        <v>4.82</v>
      </c>
      <c r="C1495" s="2">
        <f t="shared" si="207"/>
        <v>4.0000000000000036E-2</v>
      </c>
      <c r="D1495" s="2">
        <f t="shared" si="208"/>
        <v>4.0000000000000036E-2</v>
      </c>
      <c r="E1495" s="2">
        <f t="shared" si="209"/>
        <v>0</v>
      </c>
      <c r="F1495" s="2">
        <f t="shared" si="210"/>
        <v>1.225464803130351E-2</v>
      </c>
      <c r="G1495" s="2">
        <f t="shared" si="210"/>
        <v>6.8959009450648484E-3</v>
      </c>
      <c r="H1495" s="2">
        <f t="shared" si="211"/>
        <v>1.7770916561778236</v>
      </c>
      <c r="I1495" s="2">
        <f t="shared" si="212"/>
        <v>63.991105667130789</v>
      </c>
    </row>
    <row r="1496" spans="1:9" ht="13.5" x14ac:dyDescent="0.25">
      <c r="A1496" s="3">
        <f>TITRES_STAT!B1499</f>
        <v>44495</v>
      </c>
      <c r="B1496" s="6">
        <f>TITRES_STAT!D1499</f>
        <v>4.8</v>
      </c>
      <c r="C1496" s="2">
        <f t="shared" si="207"/>
        <v>-2.0000000000000462E-2</v>
      </c>
      <c r="D1496" s="2">
        <f t="shared" si="208"/>
        <v>0</v>
      </c>
      <c r="E1496" s="2">
        <f t="shared" si="209"/>
        <v>2.0000000000000462E-2</v>
      </c>
      <c r="F1496" s="2">
        <f t="shared" si="210"/>
        <v>1.1379316029067544E-2</v>
      </c>
      <c r="G1496" s="2">
        <f t="shared" si="210"/>
        <v>7.831908020417392E-3</v>
      </c>
      <c r="H1496" s="2">
        <f t="shared" si="211"/>
        <v>1.4529430120223881</v>
      </c>
      <c r="I1496" s="2">
        <f t="shared" si="212"/>
        <v>59.232644415349625</v>
      </c>
    </row>
    <row r="1497" spans="1:9" ht="13.5" x14ac:dyDescent="0.25">
      <c r="A1497" s="3">
        <f>TITRES_STAT!B1500</f>
        <v>44496</v>
      </c>
      <c r="B1497" s="6">
        <f>TITRES_STAT!D1500</f>
        <v>4.82</v>
      </c>
      <c r="C1497" s="2">
        <f t="shared" si="207"/>
        <v>2.0000000000000462E-2</v>
      </c>
      <c r="D1497" s="2">
        <f t="shared" si="208"/>
        <v>2.0000000000000462E-2</v>
      </c>
      <c r="E1497" s="2">
        <f t="shared" si="209"/>
        <v>0</v>
      </c>
      <c r="F1497" s="2">
        <f t="shared" si="210"/>
        <v>1.1995079169848466E-2</v>
      </c>
      <c r="G1497" s="2">
        <f t="shared" si="210"/>
        <v>7.272486018959007E-3</v>
      </c>
      <c r="H1497" s="2">
        <f t="shared" si="211"/>
        <v>1.6493780996729173</v>
      </c>
      <c r="I1497" s="2">
        <f t="shared" si="212"/>
        <v>62.255293039394552</v>
      </c>
    </row>
    <row r="1498" spans="1:9" ht="13.5" x14ac:dyDescent="0.25">
      <c r="A1498" s="3">
        <f>TITRES_STAT!B1501</f>
        <v>44497</v>
      </c>
      <c r="B1498" s="6">
        <f>TITRES_STAT!D1501</f>
        <v>4.79</v>
      </c>
      <c r="C1498" s="2">
        <f t="shared" si="207"/>
        <v>-3.0000000000000249E-2</v>
      </c>
      <c r="D1498" s="2">
        <f t="shared" si="208"/>
        <v>0</v>
      </c>
      <c r="E1498" s="2">
        <f t="shared" si="209"/>
        <v>3.0000000000000249E-2</v>
      </c>
      <c r="F1498" s="2">
        <f t="shared" si="210"/>
        <v>1.1138287800573575E-2</v>
      </c>
      <c r="G1498" s="2">
        <f t="shared" si="210"/>
        <v>8.8958798747476673E-3</v>
      </c>
      <c r="H1498" s="2">
        <f t="shared" si="211"/>
        <v>1.2520726400759221</v>
      </c>
      <c r="I1498" s="2">
        <f t="shared" si="212"/>
        <v>55.596458915006941</v>
      </c>
    </row>
    <row r="1499" spans="1:9" ht="13.5" x14ac:dyDescent="0.25">
      <c r="A1499" s="3">
        <f>TITRES_STAT!B1502</f>
        <v>44498</v>
      </c>
      <c r="B1499" s="6">
        <f>TITRES_STAT!D1502</f>
        <v>4.58</v>
      </c>
      <c r="C1499" s="2">
        <f t="shared" si="207"/>
        <v>-0.20999999999999996</v>
      </c>
      <c r="D1499" s="2">
        <f t="shared" si="208"/>
        <v>0</v>
      </c>
      <c r="E1499" s="2">
        <f t="shared" si="209"/>
        <v>0.20999999999999996</v>
      </c>
      <c r="F1499" s="2">
        <f t="shared" si="210"/>
        <v>1.0342695814818319E-2</v>
      </c>
      <c r="G1499" s="2">
        <f t="shared" si="210"/>
        <v>2.3260459883694261E-2</v>
      </c>
      <c r="H1499" s="2">
        <f t="shared" si="211"/>
        <v>0.44464709066516001</v>
      </c>
      <c r="I1499" s="2">
        <f t="shared" si="212"/>
        <v>30.778942036316352</v>
      </c>
    </row>
    <row r="1500" spans="1:9" ht="13.5" x14ac:dyDescent="0.25">
      <c r="A1500" s="3">
        <f>TITRES_STAT!B1503</f>
        <v>44501</v>
      </c>
      <c r="B1500" s="6">
        <f>TITRES_STAT!D1503</f>
        <v>4.78</v>
      </c>
      <c r="C1500" s="2">
        <f t="shared" si="207"/>
        <v>0.20000000000000018</v>
      </c>
      <c r="D1500" s="2">
        <f t="shared" si="208"/>
        <v>0.20000000000000018</v>
      </c>
      <c r="E1500" s="2">
        <f t="shared" si="209"/>
        <v>0</v>
      </c>
      <c r="F1500" s="2">
        <f t="shared" si="210"/>
        <v>2.388964611375988E-2</v>
      </c>
      <c r="G1500" s="2">
        <f t="shared" si="210"/>
        <v>2.1598998463430386E-2</v>
      </c>
      <c r="H1500" s="2">
        <f t="shared" si="211"/>
        <v>1.1060534197549867</v>
      </c>
      <c r="I1500" s="2">
        <f t="shared" si="212"/>
        <v>52.51782359270176</v>
      </c>
    </row>
    <row r="1501" spans="1:9" ht="13.5" x14ac:dyDescent="0.25">
      <c r="A1501" s="3">
        <f>TITRES_STAT!B1504</f>
        <v>44502</v>
      </c>
      <c r="B1501" s="6">
        <f>TITRES_STAT!D1504</f>
        <v>4.8</v>
      </c>
      <c r="C1501" s="2">
        <f t="shared" si="207"/>
        <v>1.9999999999999574E-2</v>
      </c>
      <c r="D1501" s="2">
        <f t="shared" si="208"/>
        <v>1.9999999999999574E-2</v>
      </c>
      <c r="E1501" s="2">
        <f t="shared" si="209"/>
        <v>0</v>
      </c>
      <c r="F1501" s="2">
        <f t="shared" ref="F1501:G1516" si="213">((F1500*13)+D1501)/14</f>
        <v>2.3611814248491288E-2</v>
      </c>
      <c r="G1501" s="2">
        <f t="shared" si="213"/>
        <v>2.0056212858899643E-2</v>
      </c>
      <c r="H1501" s="2">
        <f t="shared" si="211"/>
        <v>1.1772817936569666</v>
      </c>
      <c r="I1501" s="2">
        <f t="shared" si="212"/>
        <v>54.071172463147356</v>
      </c>
    </row>
    <row r="1502" spans="1:9" ht="13.5" x14ac:dyDescent="0.25">
      <c r="A1502" s="3">
        <f>TITRES_STAT!B1505</f>
        <v>44503</v>
      </c>
      <c r="B1502" s="6">
        <f>TITRES_STAT!D1505</f>
        <v>4.8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2.1925256087884766E-2</v>
      </c>
      <c r="G1502" s="2">
        <f t="shared" si="213"/>
        <v>1.8623626226121098E-2</v>
      </c>
      <c r="H1502" s="2">
        <f t="shared" si="211"/>
        <v>1.1772817936569664</v>
      </c>
      <c r="I1502" s="2">
        <f t="shared" si="212"/>
        <v>54.071172463147356</v>
      </c>
    </row>
    <row r="1503" spans="1:9" ht="13.5" x14ac:dyDescent="0.25">
      <c r="A1503" s="3">
        <f>TITRES_STAT!B1506</f>
        <v>44504</v>
      </c>
      <c r="B1503" s="6">
        <f>TITRES_STAT!D1506</f>
        <v>4.8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2.035916636732157E-2</v>
      </c>
      <c r="G1503" s="2">
        <f t="shared" si="213"/>
        <v>1.7293367209969591E-2</v>
      </c>
      <c r="H1503" s="2">
        <f t="shared" si="211"/>
        <v>1.1772817936569666</v>
      </c>
      <c r="I1503" s="2">
        <f t="shared" si="212"/>
        <v>54.071172463147356</v>
      </c>
    </row>
    <row r="1504" spans="1:9" ht="13.5" x14ac:dyDescent="0.25">
      <c r="A1504" s="3">
        <f>TITRES_STAT!B1507</f>
        <v>44505</v>
      </c>
      <c r="B1504" s="6">
        <f>TITRES_STAT!D1507</f>
        <v>4.8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1.8904940198227173E-2</v>
      </c>
      <c r="G1504" s="2">
        <f t="shared" si="213"/>
        <v>1.6058126694971763E-2</v>
      </c>
      <c r="H1504" s="2">
        <f t="shared" si="211"/>
        <v>1.1772817936569666</v>
      </c>
      <c r="I1504" s="2">
        <f t="shared" si="212"/>
        <v>54.071172463147356</v>
      </c>
    </row>
    <row r="1505" spans="1:9" ht="13.5" x14ac:dyDescent="0.25">
      <c r="A1505" s="3">
        <f>TITRES_STAT!B1508</f>
        <v>44508</v>
      </c>
      <c r="B1505" s="6">
        <f>TITRES_STAT!D1508</f>
        <v>4.8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1.755458732692523E-2</v>
      </c>
      <c r="G1505" s="2">
        <f t="shared" si="213"/>
        <v>1.4911117645330924E-2</v>
      </c>
      <c r="H1505" s="2">
        <f t="shared" si="211"/>
        <v>1.1772817936569664</v>
      </c>
      <c r="I1505" s="2">
        <f t="shared" si="212"/>
        <v>54.071172463147356</v>
      </c>
    </row>
    <row r="1506" spans="1:9" ht="13.5" x14ac:dyDescent="0.25">
      <c r="A1506" s="3">
        <f>TITRES_STAT!B1509</f>
        <v>44509</v>
      </c>
      <c r="B1506" s="6">
        <f>TITRES_STAT!D1509</f>
        <v>4.8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1.6300688232144856E-2</v>
      </c>
      <c r="G1506" s="2">
        <f t="shared" si="213"/>
        <v>1.3846037813521573E-2</v>
      </c>
      <c r="H1506" s="2">
        <f t="shared" si="211"/>
        <v>1.1772817936569662</v>
      </c>
      <c r="I1506" s="2">
        <f t="shared" si="212"/>
        <v>54.071172463147349</v>
      </c>
    </row>
    <row r="1507" spans="1:9" ht="13.5" x14ac:dyDescent="0.25">
      <c r="A1507" s="3">
        <f>TITRES_STAT!B1510</f>
        <v>44510</v>
      </c>
      <c r="B1507" s="6">
        <f>TITRES_STAT!D1510</f>
        <v>4.8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1.5136353358420224E-2</v>
      </c>
      <c r="G1507" s="2">
        <f t="shared" si="213"/>
        <v>1.2857035112555747E-2</v>
      </c>
      <c r="H1507" s="2">
        <f t="shared" si="211"/>
        <v>1.1772817936569662</v>
      </c>
      <c r="I1507" s="2">
        <f t="shared" si="212"/>
        <v>54.071172463147349</v>
      </c>
    </row>
    <row r="1508" spans="1:9" ht="13.5" x14ac:dyDescent="0.25">
      <c r="A1508" s="3">
        <f>TITRES_STAT!B1511</f>
        <v>44511</v>
      </c>
      <c r="B1508" s="6">
        <f>TITRES_STAT!D1511</f>
        <v>4.8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1.4055185261390209E-2</v>
      </c>
      <c r="G1508" s="2">
        <f t="shared" si="213"/>
        <v>1.1938675461658907E-2</v>
      </c>
      <c r="H1508" s="2">
        <f t="shared" si="211"/>
        <v>1.1772817936569664</v>
      </c>
      <c r="I1508" s="2">
        <f t="shared" si="212"/>
        <v>54.071172463147356</v>
      </c>
    </row>
    <row r="1509" spans="1:9" ht="13.5" x14ac:dyDescent="0.25">
      <c r="A1509" s="3">
        <f>TITRES_STAT!B1512</f>
        <v>44512</v>
      </c>
      <c r="B1509" s="6">
        <f>TITRES_STAT!D1512</f>
        <v>4.5999999999999996</v>
      </c>
      <c r="C1509" s="2">
        <f t="shared" si="207"/>
        <v>-0.20000000000000018</v>
      </c>
      <c r="D1509" s="2">
        <f t="shared" si="208"/>
        <v>0</v>
      </c>
      <c r="E1509" s="2">
        <f t="shared" si="209"/>
        <v>0.20000000000000018</v>
      </c>
      <c r="F1509" s="2">
        <f t="shared" si="213"/>
        <v>1.3051243457005193E-2</v>
      </c>
      <c r="G1509" s="2">
        <f t="shared" si="213"/>
        <v>2.537162721439757E-2</v>
      </c>
      <c r="H1509" s="2">
        <f t="shared" si="211"/>
        <v>0.5144030907721614</v>
      </c>
      <c r="I1509" s="2">
        <f t="shared" si="212"/>
        <v>33.967382522303126</v>
      </c>
    </row>
    <row r="1510" spans="1:9" ht="13.5" x14ac:dyDescent="0.25">
      <c r="A1510" s="3">
        <f>TITRES_STAT!B1513</f>
        <v>44515</v>
      </c>
      <c r="B1510" s="6">
        <f>TITRES_STAT!D1513</f>
        <v>4.8</v>
      </c>
      <c r="C1510" s="2">
        <f t="shared" si="207"/>
        <v>0.20000000000000018</v>
      </c>
      <c r="D1510" s="2">
        <f t="shared" si="208"/>
        <v>0.20000000000000018</v>
      </c>
      <c r="E1510" s="2">
        <f t="shared" si="209"/>
        <v>0</v>
      </c>
      <c r="F1510" s="2">
        <f t="shared" si="213"/>
        <v>2.6404726067219119E-2</v>
      </c>
      <c r="G1510" s="2">
        <f t="shared" si="213"/>
        <v>2.3559368127654887E-2</v>
      </c>
      <c r="H1510" s="2">
        <f t="shared" si="211"/>
        <v>1.1207739496300091</v>
      </c>
      <c r="I1510" s="2">
        <f t="shared" si="212"/>
        <v>52.847402705297263</v>
      </c>
    </row>
    <row r="1511" spans="1:9" ht="13.5" x14ac:dyDescent="0.25">
      <c r="A1511" s="3">
        <f>TITRES_STAT!B1514</f>
        <v>44516</v>
      </c>
      <c r="B1511" s="6">
        <f>TITRES_STAT!D1514</f>
        <v>4.8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2.4518674205274895E-2</v>
      </c>
      <c r="G1511" s="2">
        <f t="shared" si="213"/>
        <v>2.1876556118536679E-2</v>
      </c>
      <c r="H1511" s="2">
        <f t="shared" si="211"/>
        <v>1.1207739496300091</v>
      </c>
      <c r="I1511" s="2">
        <f t="shared" si="212"/>
        <v>52.847402705297263</v>
      </c>
    </row>
    <row r="1512" spans="1:9" ht="13.5" x14ac:dyDescent="0.25">
      <c r="A1512" s="3">
        <f>TITRES_STAT!B1515</f>
        <v>44517</v>
      </c>
      <c r="B1512" s="6">
        <f>TITRES_STAT!D1515</f>
        <v>4.5999999999999996</v>
      </c>
      <c r="C1512" s="2">
        <f t="shared" si="207"/>
        <v>-0.20000000000000018</v>
      </c>
      <c r="D1512" s="2">
        <f t="shared" si="208"/>
        <v>0</v>
      </c>
      <c r="E1512" s="2">
        <f t="shared" si="209"/>
        <v>0.20000000000000018</v>
      </c>
      <c r="F1512" s="2">
        <f t="shared" si="213"/>
        <v>2.2767340333469548E-2</v>
      </c>
      <c r="G1512" s="2">
        <f t="shared" si="213"/>
        <v>3.4599659252926927E-2</v>
      </c>
      <c r="H1512" s="2">
        <f t="shared" si="211"/>
        <v>0.65802209689517577</v>
      </c>
      <c r="I1512" s="2">
        <f t="shared" si="212"/>
        <v>39.687172934992404</v>
      </c>
    </row>
    <row r="1513" spans="1:9" ht="13.5" x14ac:dyDescent="0.25">
      <c r="A1513" s="3">
        <f>TITRES_STAT!B1516</f>
        <v>44518</v>
      </c>
      <c r="B1513" s="6">
        <f>TITRES_STAT!D1516</f>
        <v>4.79</v>
      </c>
      <c r="C1513" s="2">
        <f t="shared" si="207"/>
        <v>0.19000000000000039</v>
      </c>
      <c r="D1513" s="2">
        <f t="shared" si="208"/>
        <v>0.19000000000000039</v>
      </c>
      <c r="E1513" s="2">
        <f t="shared" si="209"/>
        <v>0</v>
      </c>
      <c r="F1513" s="2">
        <f t="shared" si="213"/>
        <v>3.4712530309650318E-2</v>
      </c>
      <c r="G1513" s="2">
        <f t="shared" si="213"/>
        <v>3.2128255020575001E-2</v>
      </c>
      <c r="H1513" s="2">
        <f t="shared" si="211"/>
        <v>1.0804362168882293</v>
      </c>
      <c r="I1513" s="2">
        <f t="shared" si="212"/>
        <v>51.933157484840855</v>
      </c>
    </row>
    <row r="1514" spans="1:9" ht="13.5" x14ac:dyDescent="0.25">
      <c r="A1514" s="3">
        <f>TITRES_STAT!B1517</f>
        <v>44519</v>
      </c>
      <c r="B1514" s="6">
        <f>TITRES_STAT!D1517</f>
        <v>4.79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3.2233063858961006E-2</v>
      </c>
      <c r="G1514" s="2">
        <f t="shared" si="213"/>
        <v>2.9833379661962502E-2</v>
      </c>
      <c r="H1514" s="2">
        <f t="shared" si="211"/>
        <v>1.0804362168882293</v>
      </c>
      <c r="I1514" s="2">
        <f t="shared" si="212"/>
        <v>51.933157484840855</v>
      </c>
    </row>
    <row r="1515" spans="1:9" ht="13.5" x14ac:dyDescent="0.25">
      <c r="A1515" s="3">
        <f>TITRES_STAT!B1518</f>
        <v>44522</v>
      </c>
      <c r="B1515" s="6">
        <f>TITRES_STAT!D1518</f>
        <v>4.79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2.9930702154749505E-2</v>
      </c>
      <c r="G1515" s="2">
        <f t="shared" si="213"/>
        <v>2.7702423971822324E-2</v>
      </c>
      <c r="H1515" s="2">
        <f t="shared" si="211"/>
        <v>1.0804362168882291</v>
      </c>
      <c r="I1515" s="2">
        <f t="shared" si="212"/>
        <v>51.933157484840841</v>
      </c>
    </row>
    <row r="1516" spans="1:9" ht="13.5" x14ac:dyDescent="0.25">
      <c r="A1516" s="3">
        <f>TITRES_STAT!B1519</f>
        <v>44523</v>
      </c>
      <c r="B1516" s="6">
        <f>TITRES_STAT!D1519</f>
        <v>4.79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2.7792794857981685E-2</v>
      </c>
      <c r="G1516" s="2">
        <f t="shared" si="213"/>
        <v>2.5723679402406444E-2</v>
      </c>
      <c r="H1516" s="2">
        <f t="shared" si="211"/>
        <v>1.0804362168882293</v>
      </c>
      <c r="I1516" s="2">
        <f t="shared" si="212"/>
        <v>51.933157484840855</v>
      </c>
    </row>
    <row r="1517" spans="1:9" ht="13.5" x14ac:dyDescent="0.25">
      <c r="A1517" s="3">
        <f>TITRES_STAT!B1520</f>
        <v>44524</v>
      </c>
      <c r="B1517" s="6">
        <f>TITRES_STAT!D1520</f>
        <v>4.79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2.5807595225268709E-2</v>
      </c>
      <c r="G1517" s="2">
        <f t="shared" si="214"/>
        <v>2.3886273730805985E-2</v>
      </c>
      <c r="H1517" s="2">
        <f t="shared" si="211"/>
        <v>1.0804362168882293</v>
      </c>
      <c r="I1517" s="2">
        <f t="shared" si="212"/>
        <v>51.933157484840855</v>
      </c>
    </row>
    <row r="1518" spans="1:9" ht="13.5" x14ac:dyDescent="0.25">
      <c r="A1518" s="3">
        <f>TITRES_STAT!B1521</f>
        <v>44525</v>
      </c>
      <c r="B1518" s="6">
        <f>TITRES_STAT!D1521</f>
        <v>4.78</v>
      </c>
      <c r="C1518" s="2">
        <f t="shared" si="207"/>
        <v>-9.9999999999997868E-3</v>
      </c>
      <c r="D1518" s="2">
        <f t="shared" si="208"/>
        <v>0</v>
      </c>
      <c r="E1518" s="2">
        <f t="shared" si="209"/>
        <v>9.9999999999997868E-3</v>
      </c>
      <c r="F1518" s="2">
        <f t="shared" si="214"/>
        <v>2.3964195566320946E-2</v>
      </c>
      <c r="G1518" s="2">
        <f t="shared" si="214"/>
        <v>2.2894397035748398E-2</v>
      </c>
      <c r="H1518" s="2">
        <f t="shared" si="211"/>
        <v>1.0467275259052298</v>
      </c>
      <c r="I1518" s="2">
        <f t="shared" si="212"/>
        <v>51.14151799186272</v>
      </c>
    </row>
    <row r="1519" spans="1:9" ht="13.5" x14ac:dyDescent="0.25">
      <c r="A1519" s="3">
        <f>TITRES_STAT!B1522</f>
        <v>44526</v>
      </c>
      <c r="B1519" s="6">
        <f>TITRES_STAT!D1522</f>
        <v>4.79</v>
      </c>
      <c r="C1519" s="2">
        <f t="shared" si="207"/>
        <v>9.9999999999997868E-3</v>
      </c>
      <c r="D1519" s="2">
        <f t="shared" si="208"/>
        <v>9.9999999999997868E-3</v>
      </c>
      <c r="E1519" s="2">
        <f t="shared" si="209"/>
        <v>0</v>
      </c>
      <c r="F1519" s="2">
        <f t="shared" si="214"/>
        <v>2.2966753025869435E-2</v>
      </c>
      <c r="G1519" s="2">
        <f t="shared" si="214"/>
        <v>2.125908296176637E-2</v>
      </c>
      <c r="H1519" s="2">
        <f t="shared" si="211"/>
        <v>1.0803266099094793</v>
      </c>
      <c r="I1519" s="2">
        <f t="shared" si="212"/>
        <v>51.930624968378751</v>
      </c>
    </row>
    <row r="1520" spans="1:9" ht="13.5" x14ac:dyDescent="0.25">
      <c r="A1520" s="3">
        <f>TITRES_STAT!B1523</f>
        <v>44529</v>
      </c>
      <c r="B1520" s="6">
        <f>TITRES_STAT!D1523</f>
        <v>4.58</v>
      </c>
      <c r="C1520" s="2">
        <f t="shared" si="207"/>
        <v>-0.20999999999999996</v>
      </c>
      <c r="D1520" s="2">
        <f t="shared" si="208"/>
        <v>0</v>
      </c>
      <c r="E1520" s="2">
        <f t="shared" si="209"/>
        <v>0.20999999999999996</v>
      </c>
      <c r="F1520" s="2">
        <f t="shared" si="214"/>
        <v>2.1326270666878758E-2</v>
      </c>
      <c r="G1520" s="2">
        <f t="shared" si="214"/>
        <v>3.474057703592591E-2</v>
      </c>
      <c r="H1520" s="2">
        <f t="shared" si="211"/>
        <v>0.61387209097951501</v>
      </c>
      <c r="I1520" s="2">
        <f t="shared" si="212"/>
        <v>38.037220818840403</v>
      </c>
    </row>
    <row r="1521" spans="1:9" ht="13.5" x14ac:dyDescent="0.25">
      <c r="A1521" s="3">
        <f>TITRES_STAT!B1524</f>
        <v>44530</v>
      </c>
      <c r="B1521" s="6">
        <f>TITRES_STAT!D1524</f>
        <v>4.78</v>
      </c>
      <c r="C1521" s="2">
        <f t="shared" si="207"/>
        <v>0.20000000000000018</v>
      </c>
      <c r="D1521" s="2">
        <f t="shared" si="208"/>
        <v>0.20000000000000018</v>
      </c>
      <c r="E1521" s="2">
        <f t="shared" si="209"/>
        <v>0</v>
      </c>
      <c r="F1521" s="2">
        <f t="shared" si="214"/>
        <v>3.4088679904958862E-2</v>
      </c>
      <c r="G1521" s="2">
        <f t="shared" si="214"/>
        <v>3.225910724764549E-2</v>
      </c>
      <c r="H1521" s="2">
        <f t="shared" si="211"/>
        <v>1.0567149190852734</v>
      </c>
      <c r="I1521" s="2">
        <f t="shared" si="212"/>
        <v>51.378774436821246</v>
      </c>
    </row>
    <row r="1522" spans="1:9" ht="13.5" x14ac:dyDescent="0.25">
      <c r="A1522" s="3">
        <f>TITRES_STAT!B1525</f>
        <v>44531</v>
      </c>
      <c r="B1522" s="6">
        <f>TITRES_STAT!D1525</f>
        <v>4.78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3.1653774197461799E-2</v>
      </c>
      <c r="G1522" s="2">
        <f t="shared" si="214"/>
        <v>2.9954885301385098E-2</v>
      </c>
      <c r="H1522" s="2">
        <f t="shared" si="211"/>
        <v>1.0567149190852734</v>
      </c>
      <c r="I1522" s="2">
        <f t="shared" si="212"/>
        <v>51.378774436821246</v>
      </c>
    </row>
    <row r="1523" spans="1:9" ht="13.5" x14ac:dyDescent="0.25">
      <c r="A1523" s="3">
        <f>TITRES_STAT!B1526</f>
        <v>44532</v>
      </c>
      <c r="B1523" s="6">
        <f>TITRES_STAT!D1526</f>
        <v>4.78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2.939279032621453E-2</v>
      </c>
      <c r="G1523" s="2">
        <f t="shared" si="214"/>
        <v>2.7815250637000449E-2</v>
      </c>
      <c r="H1523" s="2">
        <f t="shared" si="211"/>
        <v>1.0567149190852734</v>
      </c>
      <c r="I1523" s="2">
        <f t="shared" si="212"/>
        <v>51.378774436821246</v>
      </c>
    </row>
    <row r="1524" spans="1:9" ht="13.5" x14ac:dyDescent="0.25">
      <c r="A1524" s="3">
        <f>TITRES_STAT!B1527</f>
        <v>44533</v>
      </c>
      <c r="B1524" s="6">
        <f>TITRES_STAT!D1527</f>
        <v>4.78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2.7293305302913493E-2</v>
      </c>
      <c r="G1524" s="2">
        <f t="shared" si="214"/>
        <v>2.5828447020071844E-2</v>
      </c>
      <c r="H1524" s="2">
        <f t="shared" si="211"/>
        <v>1.0567149190852736</v>
      </c>
      <c r="I1524" s="2">
        <f t="shared" si="212"/>
        <v>51.37877443682126</v>
      </c>
    </row>
    <row r="1525" spans="1:9" ht="13.5" x14ac:dyDescent="0.25">
      <c r="A1525" s="3">
        <f>TITRES_STAT!B1528</f>
        <v>44536</v>
      </c>
      <c r="B1525" s="6">
        <f>TITRES_STAT!D1528</f>
        <v>4.78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2.5343783495562527E-2</v>
      </c>
      <c r="G1525" s="2">
        <f t="shared" si="214"/>
        <v>2.398355794720957E-2</v>
      </c>
      <c r="H1525" s="2">
        <f t="shared" si="211"/>
        <v>1.0567149190852734</v>
      </c>
      <c r="I1525" s="2">
        <f t="shared" si="212"/>
        <v>51.378774436821246</v>
      </c>
    </row>
    <row r="1526" spans="1:9" ht="13.5" x14ac:dyDescent="0.25">
      <c r="A1526" s="3">
        <f>TITRES_STAT!B1529</f>
        <v>44537</v>
      </c>
      <c r="B1526" s="6">
        <f>TITRES_STAT!D1529</f>
        <v>4.78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2.3533513245879489E-2</v>
      </c>
      <c r="G1526" s="2">
        <f t="shared" si="214"/>
        <v>2.2270446665266029E-2</v>
      </c>
      <c r="H1526" s="2">
        <f t="shared" si="211"/>
        <v>1.0567149190852734</v>
      </c>
      <c r="I1526" s="2">
        <f t="shared" si="212"/>
        <v>51.378774436821246</v>
      </c>
    </row>
    <row r="1527" spans="1:9" ht="13.5" x14ac:dyDescent="0.25">
      <c r="A1527" s="3">
        <f>TITRES_STAT!B1530</f>
        <v>44538</v>
      </c>
      <c r="B1527" s="6">
        <f>TITRES_STAT!D1530</f>
        <v>4.78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2.1852548014030953E-2</v>
      </c>
      <c r="G1527" s="2">
        <f t="shared" si="214"/>
        <v>2.0679700474889883E-2</v>
      </c>
      <c r="H1527" s="2">
        <f t="shared" si="211"/>
        <v>1.0567149190852734</v>
      </c>
      <c r="I1527" s="2">
        <f t="shared" si="212"/>
        <v>51.378774436821246</v>
      </c>
    </row>
    <row r="1528" spans="1:9" ht="13.5" x14ac:dyDescent="0.25">
      <c r="A1528" s="3">
        <f>TITRES_STAT!B1531</f>
        <v>44539</v>
      </c>
      <c r="B1528" s="6">
        <f>TITRES_STAT!D1531</f>
        <v>4.57</v>
      </c>
      <c r="C1528" s="2">
        <f t="shared" si="207"/>
        <v>-0.20999999999999996</v>
      </c>
      <c r="D1528" s="2">
        <f t="shared" si="208"/>
        <v>0</v>
      </c>
      <c r="E1528" s="2">
        <f t="shared" si="209"/>
        <v>0.20999999999999996</v>
      </c>
      <c r="F1528" s="2">
        <f t="shared" si="214"/>
        <v>2.0291651727314456E-2</v>
      </c>
      <c r="G1528" s="2">
        <f t="shared" si="214"/>
        <v>3.4202579012397746E-2</v>
      </c>
      <c r="H1528" s="2">
        <f t="shared" si="211"/>
        <v>0.59327841096307798</v>
      </c>
      <c r="I1528" s="2">
        <f t="shared" si="212"/>
        <v>37.23633025344661</v>
      </c>
    </row>
    <row r="1529" spans="1:9" ht="13.5" x14ac:dyDescent="0.25">
      <c r="A1529" s="3">
        <f>TITRES_STAT!B1532</f>
        <v>44540</v>
      </c>
      <c r="B1529" s="6">
        <f>TITRES_STAT!D1532</f>
        <v>4.7699999999999996</v>
      </c>
      <c r="C1529" s="2">
        <f t="shared" si="207"/>
        <v>0.19999999999999929</v>
      </c>
      <c r="D1529" s="2">
        <f t="shared" si="208"/>
        <v>0.19999999999999929</v>
      </c>
      <c r="E1529" s="2">
        <f t="shared" si="209"/>
        <v>0</v>
      </c>
      <c r="F1529" s="2">
        <f t="shared" si="214"/>
        <v>3.3127962318220516E-2</v>
      </c>
      <c r="G1529" s="2">
        <f t="shared" si="214"/>
        <v>3.1759537654369334E-2</v>
      </c>
      <c r="H1529" s="2">
        <f t="shared" si="211"/>
        <v>1.0430870461259036</v>
      </c>
      <c r="I1529" s="2">
        <f t="shared" si="212"/>
        <v>51.05445938310865</v>
      </c>
    </row>
    <row r="1530" spans="1:9" ht="13.5" x14ac:dyDescent="0.25">
      <c r="A1530" s="3">
        <f>TITRES_STAT!B1533</f>
        <v>44543</v>
      </c>
      <c r="B1530" s="6">
        <f>TITRES_STAT!D1533</f>
        <v>4.7</v>
      </c>
      <c r="C1530" s="2">
        <f t="shared" si="207"/>
        <v>-6.9999999999999396E-2</v>
      </c>
      <c r="D1530" s="2">
        <f t="shared" si="208"/>
        <v>0</v>
      </c>
      <c r="E1530" s="2">
        <f t="shared" si="209"/>
        <v>6.9999999999999396E-2</v>
      </c>
      <c r="F1530" s="2">
        <f t="shared" si="214"/>
        <v>3.0761679295490479E-2</v>
      </c>
      <c r="G1530" s="2">
        <f t="shared" si="214"/>
        <v>3.4490999250485765E-2</v>
      </c>
      <c r="H1530" s="2">
        <f t="shared" si="211"/>
        <v>0.89187556069594698</v>
      </c>
      <c r="I1530" s="2">
        <f t="shared" si="212"/>
        <v>47.142400865301141</v>
      </c>
    </row>
    <row r="1531" spans="1:9" ht="13.5" x14ac:dyDescent="0.25">
      <c r="A1531" s="3">
        <f>TITRES_STAT!B1534</f>
        <v>44544</v>
      </c>
      <c r="B1531" s="6">
        <f>TITRES_STAT!D1534</f>
        <v>4.78</v>
      </c>
      <c r="C1531" s="2">
        <f t="shared" si="207"/>
        <v>8.0000000000000071E-2</v>
      </c>
      <c r="D1531" s="2">
        <f t="shared" si="208"/>
        <v>8.0000000000000071E-2</v>
      </c>
      <c r="E1531" s="2">
        <f t="shared" si="209"/>
        <v>0</v>
      </c>
      <c r="F1531" s="2">
        <f t="shared" si="214"/>
        <v>3.4278702202955445E-2</v>
      </c>
      <c r="G1531" s="2">
        <f t="shared" si="214"/>
        <v>3.2027356446879637E-2</v>
      </c>
      <c r="H1531" s="2">
        <f t="shared" si="211"/>
        <v>1.0702944609184299</v>
      </c>
      <c r="I1531" s="2">
        <f t="shared" si="212"/>
        <v>51.697692339070599</v>
      </c>
    </row>
    <row r="1532" spans="1:9" ht="13.5" x14ac:dyDescent="0.25">
      <c r="A1532" s="3">
        <f>TITRES_STAT!B1535</f>
        <v>44545</v>
      </c>
      <c r="B1532" s="6">
        <f>TITRES_STAT!D1535</f>
        <v>4.57</v>
      </c>
      <c r="C1532" s="2">
        <f t="shared" si="207"/>
        <v>-0.20999999999999996</v>
      </c>
      <c r="D1532" s="2">
        <f t="shared" si="208"/>
        <v>0</v>
      </c>
      <c r="E1532" s="2">
        <f t="shared" si="209"/>
        <v>0.20999999999999996</v>
      </c>
      <c r="F1532" s="2">
        <f t="shared" si="214"/>
        <v>3.1830223474172914E-2</v>
      </c>
      <c r="G1532" s="2">
        <f t="shared" si="214"/>
        <v>4.4739688129245378E-2</v>
      </c>
      <c r="H1532" s="2">
        <f t="shared" si="211"/>
        <v>0.71145385238763381</v>
      </c>
      <c r="I1532" s="2">
        <f t="shared" si="212"/>
        <v>41.570145253702925</v>
      </c>
    </row>
    <row r="1533" spans="1:9" ht="13.5" x14ac:dyDescent="0.25">
      <c r="A1533" s="3">
        <f>TITRES_STAT!B1536</f>
        <v>44546</v>
      </c>
      <c r="B1533" s="6">
        <f>TITRES_STAT!D1536</f>
        <v>4.7699999999999996</v>
      </c>
      <c r="C1533" s="2">
        <f t="shared" si="207"/>
        <v>0.19999999999999929</v>
      </c>
      <c r="D1533" s="2">
        <f t="shared" si="208"/>
        <v>0.19999999999999929</v>
      </c>
      <c r="E1533" s="2">
        <f t="shared" si="209"/>
        <v>0</v>
      </c>
      <c r="F1533" s="2">
        <f t="shared" ref="F1533:G1548" si="215">((F1532*13)+D1533)/14</f>
        <v>4.3842350368874801E-2</v>
      </c>
      <c r="G1533" s="2">
        <f t="shared" si="215"/>
        <v>4.1543996120013568E-2</v>
      </c>
      <c r="H1533" s="2">
        <f t="shared" si="211"/>
        <v>1.0553233791525898</v>
      </c>
      <c r="I1533" s="2">
        <f t="shared" si="212"/>
        <v>51.345855832560026</v>
      </c>
    </row>
    <row r="1534" spans="1:9" ht="13.5" x14ac:dyDescent="0.25">
      <c r="A1534" s="3">
        <f>TITRES_STAT!B1537</f>
        <v>44550</v>
      </c>
      <c r="B1534" s="6">
        <f>TITRES_STAT!D1537</f>
        <v>4.7699999999999996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4.0710753913955171E-2</v>
      </c>
      <c r="G1534" s="2">
        <f t="shared" si="215"/>
        <v>3.8576567825726882E-2</v>
      </c>
      <c r="H1534" s="2">
        <f t="shared" si="211"/>
        <v>1.05532337915259</v>
      </c>
      <c r="I1534" s="2">
        <f t="shared" si="212"/>
        <v>51.345855832560026</v>
      </c>
    </row>
    <row r="1535" spans="1:9" ht="13.5" x14ac:dyDescent="0.25">
      <c r="A1535" s="3">
        <f>TITRES_STAT!B1538</f>
        <v>44551</v>
      </c>
      <c r="B1535" s="6">
        <f>TITRES_STAT!D1538</f>
        <v>4.7699999999999996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3.7802842920101228E-2</v>
      </c>
      <c r="G1535" s="2">
        <f t="shared" si="215"/>
        <v>3.5821098695317813E-2</v>
      </c>
      <c r="H1535" s="2">
        <f t="shared" si="211"/>
        <v>1.05532337915259</v>
      </c>
      <c r="I1535" s="2">
        <f t="shared" si="212"/>
        <v>51.345855832560026</v>
      </c>
    </row>
    <row r="1536" spans="1:9" ht="13.5" x14ac:dyDescent="0.25">
      <c r="A1536" s="3">
        <f>TITRES_STAT!B1539</f>
        <v>44552</v>
      </c>
      <c r="B1536" s="6">
        <f>TITRES_STAT!D1539</f>
        <v>4.7699999999999996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3.5102639854379711E-2</v>
      </c>
      <c r="G1536" s="2">
        <f t="shared" si="215"/>
        <v>3.3262448788509397E-2</v>
      </c>
      <c r="H1536" s="2">
        <f t="shared" si="211"/>
        <v>1.05532337915259</v>
      </c>
      <c r="I1536" s="2">
        <f t="shared" si="212"/>
        <v>51.345855832560026</v>
      </c>
    </row>
    <row r="1537" spans="1:9" ht="13.5" x14ac:dyDescent="0.25">
      <c r="A1537" s="3">
        <f>TITRES_STAT!B1540</f>
        <v>44553</v>
      </c>
      <c r="B1537" s="6">
        <f>TITRES_STAT!D1540</f>
        <v>4.7699999999999996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3.2595308436209731E-2</v>
      </c>
      <c r="G1537" s="2">
        <f t="shared" si="215"/>
        <v>3.0886559589330152E-2</v>
      </c>
      <c r="H1537" s="2">
        <f t="shared" si="211"/>
        <v>1.05532337915259</v>
      </c>
      <c r="I1537" s="2">
        <f t="shared" si="212"/>
        <v>51.345855832560026</v>
      </c>
    </row>
    <row r="1538" spans="1:9" ht="13.5" x14ac:dyDescent="0.25">
      <c r="A1538" s="3">
        <f>TITRES_STAT!B1541</f>
        <v>44554</v>
      </c>
      <c r="B1538" s="6">
        <f>TITRES_STAT!D1541</f>
        <v>4.7699999999999996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3.0267072119337608E-2</v>
      </c>
      <c r="G1538" s="2">
        <f t="shared" si="215"/>
        <v>2.8680376761520854E-2</v>
      </c>
      <c r="H1538" s="2">
        <f t="shared" si="211"/>
        <v>1.0553233791525902</v>
      </c>
      <c r="I1538" s="2">
        <f t="shared" si="212"/>
        <v>51.345855832560034</v>
      </c>
    </row>
    <row r="1539" spans="1:9" ht="13.5" x14ac:dyDescent="0.25">
      <c r="A1539" s="3">
        <f>TITRES_STAT!B1542</f>
        <v>44557</v>
      </c>
      <c r="B1539" s="6">
        <f>TITRES_STAT!D1542</f>
        <v>4.7699999999999996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2.8105138396527781E-2</v>
      </c>
      <c r="G1539" s="2">
        <f t="shared" si="215"/>
        <v>2.6631778421412223E-2</v>
      </c>
      <c r="H1539" s="2">
        <f t="shared" si="211"/>
        <v>1.0553233791525902</v>
      </c>
      <c r="I1539" s="2">
        <f t="shared" si="212"/>
        <v>51.345855832560034</v>
      </c>
    </row>
    <row r="1540" spans="1:9" ht="13.5" x14ac:dyDescent="0.25">
      <c r="A1540" s="3">
        <f>TITRES_STAT!B1543</f>
        <v>44558</v>
      </c>
      <c r="B1540" s="6">
        <f>TITRES_STAT!D1543</f>
        <v>4.7699999999999996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2.609762851106151E-2</v>
      </c>
      <c r="G1540" s="2">
        <f t="shared" si="215"/>
        <v>2.4729508534168495E-2</v>
      </c>
      <c r="H1540" s="2">
        <f t="shared" si="211"/>
        <v>1.05532337915259</v>
      </c>
      <c r="I1540" s="2">
        <f t="shared" si="212"/>
        <v>51.345855832560026</v>
      </c>
    </row>
    <row r="1541" spans="1:9" ht="13.5" x14ac:dyDescent="0.25">
      <c r="A1541" s="3">
        <f>TITRES_STAT!B1544</f>
        <v>44559</v>
      </c>
      <c r="B1541" s="6">
        <f>TITRES_STAT!D1544</f>
        <v>4.5599999999999996</v>
      </c>
      <c r="C1541" s="2">
        <f t="shared" si="216"/>
        <v>-0.20999999999999996</v>
      </c>
      <c r="D1541" s="2">
        <f t="shared" si="217"/>
        <v>0</v>
      </c>
      <c r="E1541" s="2">
        <f t="shared" si="218"/>
        <v>0.20999999999999996</v>
      </c>
      <c r="F1541" s="2">
        <f t="shared" si="215"/>
        <v>2.4233512188842832E-2</v>
      </c>
      <c r="G1541" s="2">
        <f t="shared" si="215"/>
        <v>3.7963115067442169E-2</v>
      </c>
      <c r="H1541" s="2">
        <f t="shared" si="211"/>
        <v>0.63834361710812071</v>
      </c>
      <c r="I1541" s="2">
        <f t="shared" si="212"/>
        <v>38.962743251313555</v>
      </c>
    </row>
    <row r="1542" spans="1:9" ht="13.5" x14ac:dyDescent="0.25">
      <c r="A1542" s="3">
        <f>TITRES_STAT!B1545</f>
        <v>44560</v>
      </c>
      <c r="B1542" s="6">
        <f>TITRES_STAT!D1545</f>
        <v>4.76</v>
      </c>
      <c r="C1542" s="2">
        <f t="shared" si="216"/>
        <v>0.20000000000000018</v>
      </c>
      <c r="D1542" s="2">
        <f t="shared" si="217"/>
        <v>0.20000000000000018</v>
      </c>
      <c r="E1542" s="2">
        <f t="shared" si="218"/>
        <v>0</v>
      </c>
      <c r="F1542" s="2">
        <f t="shared" si="215"/>
        <v>3.6788261318211217E-2</v>
      </c>
      <c r="G1542" s="2">
        <f t="shared" si="215"/>
        <v>3.5251463991196295E-2</v>
      </c>
      <c r="H1542" s="2">
        <f t="shared" si="211"/>
        <v>1.0435952767067695</v>
      </c>
      <c r="I1542" s="2">
        <f t="shared" si="212"/>
        <v>51.066631862083341</v>
      </c>
    </row>
    <row r="1543" spans="1:9" ht="13.5" x14ac:dyDescent="0.25">
      <c r="A1543" s="3">
        <f>TITRES_STAT!B1546</f>
        <v>44561</v>
      </c>
      <c r="B1543" s="6">
        <f>TITRES_STAT!D1546</f>
        <v>4.76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3.4160528366910414E-2</v>
      </c>
      <c r="G1543" s="2">
        <f t="shared" si="215"/>
        <v>3.273350227753942E-2</v>
      </c>
      <c r="H1543" s="2">
        <f t="shared" si="211"/>
        <v>1.0435952767067693</v>
      </c>
      <c r="I1543" s="2">
        <f t="shared" si="212"/>
        <v>51.066631862083341</v>
      </c>
    </row>
    <row r="1544" spans="1:9" ht="13.5" x14ac:dyDescent="0.25">
      <c r="A1544" s="3">
        <f>TITRES_STAT!B1547</f>
        <v>44564</v>
      </c>
      <c r="B1544" s="6">
        <f>TITRES_STAT!D1547</f>
        <v>4.76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3.1720490626416811E-2</v>
      </c>
      <c r="G1544" s="2">
        <f t="shared" si="215"/>
        <v>3.0395394972000889E-2</v>
      </c>
      <c r="H1544" s="2">
        <f t="shared" si="211"/>
        <v>1.0435952767067693</v>
      </c>
      <c r="I1544" s="2">
        <f t="shared" si="212"/>
        <v>51.066631862083341</v>
      </c>
    </row>
    <row r="1545" spans="1:9" ht="13.5" x14ac:dyDescent="0.25">
      <c r="A1545" s="3">
        <f>TITRES_STAT!B1548</f>
        <v>44565</v>
      </c>
      <c r="B1545" s="6">
        <f>TITRES_STAT!D1548</f>
        <v>4.7699999999999996</v>
      </c>
      <c r="C1545" s="2">
        <f t="shared" si="216"/>
        <v>9.9999999999997868E-3</v>
      </c>
      <c r="D1545" s="2">
        <f t="shared" si="217"/>
        <v>9.9999999999997868E-3</v>
      </c>
      <c r="E1545" s="2">
        <f t="shared" si="218"/>
        <v>0</v>
      </c>
      <c r="F1545" s="2">
        <f t="shared" si="215"/>
        <v>3.0169027010244164E-2</v>
      </c>
      <c r="G1545" s="2">
        <f t="shared" si="215"/>
        <v>2.8224295331143682E-2</v>
      </c>
      <c r="H1545" s="2">
        <f t="shared" si="211"/>
        <v>1.0689027540380998</v>
      </c>
      <c r="I1545" s="2">
        <f t="shared" si="212"/>
        <v>51.665200404021284</v>
      </c>
    </row>
    <row r="1546" spans="1:9" ht="13.5" x14ac:dyDescent="0.25">
      <c r="A1546" s="3">
        <f>TITRES_STAT!B1549</f>
        <v>44566</v>
      </c>
      <c r="B1546" s="6">
        <f>TITRES_STAT!D1549</f>
        <v>4.7699999999999996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2.8014096509512438E-2</v>
      </c>
      <c r="G1546" s="2">
        <f t="shared" si="215"/>
        <v>2.620827423606199E-2</v>
      </c>
      <c r="H1546" s="2">
        <f t="shared" si="211"/>
        <v>1.0689027540380998</v>
      </c>
      <c r="I1546" s="2">
        <f t="shared" si="212"/>
        <v>51.665200404021284</v>
      </c>
    </row>
    <row r="1547" spans="1:9" ht="13.5" x14ac:dyDescent="0.25">
      <c r="A1547" s="3">
        <f>TITRES_STAT!B1550</f>
        <v>44567</v>
      </c>
      <c r="B1547" s="6">
        <f>TITRES_STAT!D1550</f>
        <v>4.7699999999999996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2.6013089615975836E-2</v>
      </c>
      <c r="G1547" s="2">
        <f t="shared" si="215"/>
        <v>2.4336254647771845E-2</v>
      </c>
      <c r="H1547" s="2">
        <f t="shared" si="211"/>
        <v>1.0689027540381</v>
      </c>
      <c r="I1547" s="2">
        <f t="shared" si="212"/>
        <v>51.665200404021284</v>
      </c>
    </row>
    <row r="1548" spans="1:9" ht="13.5" x14ac:dyDescent="0.25">
      <c r="A1548" s="3">
        <f>TITRES_STAT!B1551</f>
        <v>44568</v>
      </c>
      <c r="B1548" s="6">
        <f>TITRES_STAT!D1551</f>
        <v>4.7699999999999996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2.4155011786263277E-2</v>
      </c>
      <c r="G1548" s="2">
        <f t="shared" si="215"/>
        <v>2.2597950744359573E-2</v>
      </c>
      <c r="H1548" s="2">
        <f t="shared" si="211"/>
        <v>1.0689027540381</v>
      </c>
      <c r="I1548" s="2">
        <f t="shared" si="212"/>
        <v>51.665200404021284</v>
      </c>
    </row>
    <row r="1549" spans="1:9" ht="13.5" x14ac:dyDescent="0.25">
      <c r="A1549" s="3">
        <f>TITRES_STAT!B1552</f>
        <v>44571</v>
      </c>
      <c r="B1549" s="6">
        <f>TITRES_STAT!D1552</f>
        <v>4.7699999999999996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2.2429653801530187E-2</v>
      </c>
      <c r="G1549" s="2">
        <f t="shared" si="219"/>
        <v>2.0983811405476747E-2</v>
      </c>
      <c r="H1549" s="2">
        <f t="shared" si="211"/>
        <v>1.0689027540381</v>
      </c>
      <c r="I1549" s="2">
        <f t="shared" si="212"/>
        <v>51.665200404021284</v>
      </c>
    </row>
    <row r="1550" spans="1:9" ht="13.5" x14ac:dyDescent="0.25">
      <c r="A1550" s="3">
        <f>TITRES_STAT!B1553</f>
        <v>44572</v>
      </c>
      <c r="B1550" s="6">
        <f>TITRES_STAT!D1553</f>
        <v>4.7699999999999996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2.0827535672849458E-2</v>
      </c>
      <c r="G1550" s="2">
        <f t="shared" si="219"/>
        <v>1.9484967733656981E-2</v>
      </c>
      <c r="H1550" s="2">
        <f t="shared" si="211"/>
        <v>1.0689027540380998</v>
      </c>
      <c r="I1550" s="2">
        <f t="shared" si="212"/>
        <v>51.665200404021284</v>
      </c>
    </row>
    <row r="1551" spans="1:9" ht="13.5" x14ac:dyDescent="0.25">
      <c r="A1551" s="3">
        <f>TITRES_STAT!B1554</f>
        <v>44573</v>
      </c>
      <c r="B1551" s="6">
        <f>TITRES_STAT!D1554</f>
        <v>4.5599999999999996</v>
      </c>
      <c r="C1551" s="2">
        <f t="shared" si="216"/>
        <v>-0.20999999999999996</v>
      </c>
      <c r="D1551" s="2">
        <f t="shared" si="217"/>
        <v>0</v>
      </c>
      <c r="E1551" s="2">
        <f t="shared" si="218"/>
        <v>0.20999999999999996</v>
      </c>
      <c r="F1551" s="2">
        <f t="shared" si="219"/>
        <v>1.9339854553360212E-2</v>
      </c>
      <c r="G1551" s="2">
        <f t="shared" si="219"/>
        <v>3.3093184324110049E-2</v>
      </c>
      <c r="H1551" s="2">
        <f t="shared" si="211"/>
        <v>0.58440597205600897</v>
      </c>
      <c r="I1551" s="2">
        <f t="shared" si="212"/>
        <v>36.884862993646308</v>
      </c>
    </row>
    <row r="1552" spans="1:9" ht="13.5" x14ac:dyDescent="0.25">
      <c r="A1552" s="3">
        <f>TITRES_STAT!B1555</f>
        <v>44574</v>
      </c>
      <c r="B1552" s="6">
        <f>TITRES_STAT!D1555</f>
        <v>4.7</v>
      </c>
      <c r="C1552" s="2">
        <f t="shared" si="216"/>
        <v>0.14000000000000057</v>
      </c>
      <c r="D1552" s="2">
        <f t="shared" si="217"/>
        <v>0.14000000000000057</v>
      </c>
      <c r="E1552" s="2">
        <f t="shared" si="218"/>
        <v>0</v>
      </c>
      <c r="F1552" s="2">
        <f t="shared" si="219"/>
        <v>2.795843637097738E-2</v>
      </c>
      <c r="G1552" s="2">
        <f t="shared" si="219"/>
        <v>3.0729385443816475E-2</v>
      </c>
      <c r="H1552" s="2">
        <f t="shared" si="211"/>
        <v>0.90982738402284968</v>
      </c>
      <c r="I1552" s="2">
        <f t="shared" si="212"/>
        <v>47.639246962015719</v>
      </c>
    </row>
    <row r="1553" spans="1:9" ht="13.5" x14ac:dyDescent="0.25">
      <c r="A1553" s="3">
        <f>TITRES_STAT!B1556</f>
        <v>44575</v>
      </c>
      <c r="B1553" s="6">
        <f>TITRES_STAT!D1556</f>
        <v>4.7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2.5961405201621855E-2</v>
      </c>
      <c r="G1553" s="2">
        <f t="shared" si="219"/>
        <v>2.8534429340686725E-2</v>
      </c>
      <c r="H1553" s="2">
        <f t="shared" ref="H1553:H1616" si="220">F1553/G1553</f>
        <v>0.90982738402284979</v>
      </c>
      <c r="I1553" s="2">
        <f t="shared" ref="I1553:I1616" si="221">IF(G1553=0,100,100-(100/(1+H1553)))</f>
        <v>47.639246962015726</v>
      </c>
    </row>
    <row r="1554" spans="1:9" ht="13.5" x14ac:dyDescent="0.25">
      <c r="A1554" s="3">
        <f>TITRES_STAT!B1557</f>
        <v>44578</v>
      </c>
      <c r="B1554" s="6">
        <f>TITRES_STAT!D1557</f>
        <v>4.5599999999999996</v>
      </c>
      <c r="C1554" s="2">
        <f t="shared" si="216"/>
        <v>-0.14000000000000057</v>
      </c>
      <c r="D1554" s="2">
        <f t="shared" si="217"/>
        <v>0</v>
      </c>
      <c r="E1554" s="2">
        <f t="shared" si="218"/>
        <v>0.14000000000000057</v>
      </c>
      <c r="F1554" s="2">
        <f t="shared" si="219"/>
        <v>2.410701911579172E-2</v>
      </c>
      <c r="G1554" s="2">
        <f t="shared" si="219"/>
        <v>3.6496255816351998E-2</v>
      </c>
      <c r="H1554" s="2">
        <f t="shared" si="220"/>
        <v>0.66053403497327168</v>
      </c>
      <c r="I1554" s="2">
        <f t="shared" si="221"/>
        <v>39.778409900758447</v>
      </c>
    </row>
    <row r="1555" spans="1:9" ht="13.5" x14ac:dyDescent="0.25">
      <c r="A1555" s="3">
        <f>TITRES_STAT!B1558</f>
        <v>44579</v>
      </c>
      <c r="B1555" s="6">
        <f>TITRES_STAT!D1558</f>
        <v>4.6900000000000004</v>
      </c>
      <c r="C1555" s="2">
        <f t="shared" si="216"/>
        <v>0.13000000000000078</v>
      </c>
      <c r="D1555" s="2">
        <f t="shared" si="217"/>
        <v>0.13000000000000078</v>
      </c>
      <c r="E1555" s="2">
        <f t="shared" si="218"/>
        <v>0</v>
      </c>
      <c r="F1555" s="2">
        <f t="shared" si="219"/>
        <v>3.1670803464663798E-2</v>
      </c>
      <c r="G1555" s="2">
        <f t="shared" si="219"/>
        <v>3.3889380400898284E-2</v>
      </c>
      <c r="H1555" s="2">
        <f t="shared" si="220"/>
        <v>0.93453474480826804</v>
      </c>
      <c r="I1555" s="2">
        <f t="shared" si="221"/>
        <v>48.307984507194256</v>
      </c>
    </row>
    <row r="1556" spans="1:9" ht="13.5" x14ac:dyDescent="0.25">
      <c r="A1556" s="3">
        <f>TITRES_STAT!B1559</f>
        <v>44580</v>
      </c>
      <c r="B1556" s="6">
        <f>TITRES_STAT!D1559</f>
        <v>4.6900000000000004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2.9408603217187811E-2</v>
      </c>
      <c r="G1556" s="2">
        <f t="shared" si="219"/>
        <v>3.146871037226269E-2</v>
      </c>
      <c r="H1556" s="2">
        <f t="shared" si="220"/>
        <v>0.93453474480826804</v>
      </c>
      <c r="I1556" s="2">
        <f t="shared" si="221"/>
        <v>48.307984507194256</v>
      </c>
    </row>
    <row r="1557" spans="1:9" ht="13.5" x14ac:dyDescent="0.25">
      <c r="A1557" s="3">
        <f>TITRES_STAT!B1560</f>
        <v>44581</v>
      </c>
      <c r="B1557" s="6">
        <f>TITRES_STAT!D1560</f>
        <v>4.6900000000000004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2.7307988701674394E-2</v>
      </c>
      <c r="G1557" s="2">
        <f t="shared" si="219"/>
        <v>2.9220945345672496E-2</v>
      </c>
      <c r="H1557" s="2">
        <f t="shared" si="220"/>
        <v>0.93453474480826804</v>
      </c>
      <c r="I1557" s="2">
        <f t="shared" si="221"/>
        <v>48.307984507194256</v>
      </c>
    </row>
    <row r="1558" spans="1:9" ht="13.5" x14ac:dyDescent="0.25">
      <c r="A1558" s="3">
        <f>TITRES_STAT!B1561</f>
        <v>44582</v>
      </c>
      <c r="B1558" s="6">
        <f>TITRES_STAT!D1561</f>
        <v>4.4800000000000004</v>
      </c>
      <c r="C1558" s="2">
        <f t="shared" si="216"/>
        <v>-0.20999999999999996</v>
      </c>
      <c r="D1558" s="2">
        <f t="shared" si="217"/>
        <v>0</v>
      </c>
      <c r="E1558" s="2">
        <f t="shared" si="218"/>
        <v>0.20999999999999996</v>
      </c>
      <c r="F1558" s="2">
        <f t="shared" si="219"/>
        <v>2.5357418080126225E-2</v>
      </c>
      <c r="G1558" s="2">
        <f t="shared" si="219"/>
        <v>4.2133734963838751E-2</v>
      </c>
      <c r="H1558" s="2">
        <f t="shared" si="220"/>
        <v>0.6018317175510125</v>
      </c>
      <c r="I1558" s="2">
        <f t="shared" si="221"/>
        <v>37.571469646707534</v>
      </c>
    </row>
    <row r="1559" spans="1:9" ht="13.5" x14ac:dyDescent="0.25">
      <c r="A1559" s="3">
        <f>TITRES_STAT!B1562</f>
        <v>44585</v>
      </c>
      <c r="B1559" s="6">
        <f>TITRES_STAT!D1562</f>
        <v>4.5599999999999996</v>
      </c>
      <c r="C1559" s="2">
        <f t="shared" si="216"/>
        <v>7.9999999999999183E-2</v>
      </c>
      <c r="D1559" s="2">
        <f t="shared" si="217"/>
        <v>7.9999999999999183E-2</v>
      </c>
      <c r="E1559" s="2">
        <f t="shared" si="218"/>
        <v>0</v>
      </c>
      <c r="F1559" s="2">
        <f t="shared" si="219"/>
        <v>2.9260459645831436E-2</v>
      </c>
      <c r="G1559" s="2">
        <f t="shared" si="219"/>
        <v>3.9124182466421693E-2</v>
      </c>
      <c r="H1559" s="2">
        <f t="shared" si="220"/>
        <v>0.74788680047037936</v>
      </c>
      <c r="I1559" s="2">
        <f t="shared" si="221"/>
        <v>42.788056999407125</v>
      </c>
    </row>
    <row r="1560" spans="1:9" ht="13.5" x14ac:dyDescent="0.25">
      <c r="A1560" s="3">
        <f>TITRES_STAT!B1563</f>
        <v>44586</v>
      </c>
      <c r="B1560" s="6">
        <f>TITRES_STAT!D1563</f>
        <v>4.6900000000000004</v>
      </c>
      <c r="C1560" s="2">
        <f t="shared" si="216"/>
        <v>0.13000000000000078</v>
      </c>
      <c r="D1560" s="2">
        <f t="shared" si="217"/>
        <v>0.13000000000000078</v>
      </c>
      <c r="E1560" s="2">
        <f t="shared" si="218"/>
        <v>0</v>
      </c>
      <c r="F1560" s="2">
        <f t="shared" si="219"/>
        <v>3.6456141099700676E-2</v>
      </c>
      <c r="G1560" s="2">
        <f t="shared" si="219"/>
        <v>3.6329598004534433E-2</v>
      </c>
      <c r="H1560" s="2">
        <f t="shared" si="220"/>
        <v>1.0034831955792753</v>
      </c>
      <c r="I1560" s="2">
        <f t="shared" si="221"/>
        <v>50.086928495007129</v>
      </c>
    </row>
    <row r="1561" spans="1:9" ht="13.5" x14ac:dyDescent="0.25">
      <c r="A1561" s="3">
        <f>TITRES_STAT!B1564</f>
        <v>44587</v>
      </c>
      <c r="B1561" s="6">
        <f>TITRES_STAT!D1564</f>
        <v>4.6900000000000004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3.385213102115063E-2</v>
      </c>
      <c r="G1561" s="2">
        <f t="shared" si="219"/>
        <v>3.3734626718496259E-2</v>
      </c>
      <c r="H1561" s="2">
        <f t="shared" si="220"/>
        <v>1.0034831955792753</v>
      </c>
      <c r="I1561" s="2">
        <f t="shared" si="221"/>
        <v>50.086928495007129</v>
      </c>
    </row>
    <row r="1562" spans="1:9" ht="13.5" x14ac:dyDescent="0.25">
      <c r="A1562" s="3">
        <f>TITRES_STAT!B1565</f>
        <v>44588</v>
      </c>
      <c r="B1562" s="6">
        <f>TITRES_STAT!D1565</f>
        <v>4.4800000000000004</v>
      </c>
      <c r="C1562" s="2">
        <f t="shared" si="216"/>
        <v>-0.20999999999999996</v>
      </c>
      <c r="D1562" s="2">
        <f t="shared" si="217"/>
        <v>0</v>
      </c>
      <c r="E1562" s="2">
        <f t="shared" si="218"/>
        <v>0.20999999999999996</v>
      </c>
      <c r="F1562" s="2">
        <f t="shared" si="219"/>
        <v>3.1434121662497018E-2</v>
      </c>
      <c r="G1562" s="2">
        <f t="shared" si="219"/>
        <v>4.6325010524317957E-2</v>
      </c>
      <c r="H1562" s="2">
        <f t="shared" si="220"/>
        <v>0.67855616883229675</v>
      </c>
      <c r="I1562" s="2">
        <f t="shared" si="221"/>
        <v>40.424990323936591</v>
      </c>
    </row>
    <row r="1563" spans="1:9" ht="13.5" x14ac:dyDescent="0.25">
      <c r="A1563" s="3">
        <f>TITRES_STAT!B1566</f>
        <v>44589</v>
      </c>
      <c r="B1563" s="6">
        <f>TITRES_STAT!D1566</f>
        <v>4.6500000000000004</v>
      </c>
      <c r="C1563" s="2">
        <f t="shared" si="216"/>
        <v>0.16999999999999993</v>
      </c>
      <c r="D1563" s="2">
        <f t="shared" si="217"/>
        <v>0.16999999999999993</v>
      </c>
      <c r="E1563" s="2">
        <f t="shared" si="218"/>
        <v>0</v>
      </c>
      <c r="F1563" s="2">
        <f t="shared" si="219"/>
        <v>4.1331684400890079E-2</v>
      </c>
      <c r="G1563" s="2">
        <f t="shared" si="219"/>
        <v>4.3016081201152391E-2</v>
      </c>
      <c r="H1563" s="2">
        <f t="shared" si="220"/>
        <v>0.96084262551984423</v>
      </c>
      <c r="I1563" s="2">
        <f t="shared" si="221"/>
        <v>49.001516644667632</v>
      </c>
    </row>
    <row r="1564" spans="1:9" ht="13.5" x14ac:dyDescent="0.25">
      <c r="A1564" s="3">
        <f>TITRES_STAT!B1567</f>
        <v>44592</v>
      </c>
      <c r="B1564" s="6">
        <f>TITRES_STAT!D1567</f>
        <v>4.45</v>
      </c>
      <c r="C1564" s="2">
        <f t="shared" si="216"/>
        <v>-0.20000000000000018</v>
      </c>
      <c r="D1564" s="2">
        <f t="shared" si="217"/>
        <v>0</v>
      </c>
      <c r="E1564" s="2">
        <f t="shared" si="218"/>
        <v>0.20000000000000018</v>
      </c>
      <c r="F1564" s="2">
        <f t="shared" si="219"/>
        <v>3.8379421229397928E-2</v>
      </c>
      <c r="G1564" s="2">
        <f t="shared" si="219"/>
        <v>5.4229218258212954E-2</v>
      </c>
      <c r="H1564" s="2">
        <f t="shared" si="220"/>
        <v>0.70772588029305417</v>
      </c>
      <c r="I1564" s="2">
        <f t="shared" si="221"/>
        <v>41.442592658466062</v>
      </c>
    </row>
    <row r="1565" spans="1:9" ht="13.5" x14ac:dyDescent="0.25">
      <c r="A1565" s="3">
        <f>TITRES_STAT!B1568</f>
        <v>44593</v>
      </c>
      <c r="B1565" s="6">
        <f>TITRES_STAT!D1568</f>
        <v>4.45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3.563803399872665E-2</v>
      </c>
      <c r="G1565" s="2">
        <f t="shared" si="222"/>
        <v>5.03557026683406E-2</v>
      </c>
      <c r="H1565" s="2">
        <f t="shared" si="220"/>
        <v>0.70772588029305417</v>
      </c>
      <c r="I1565" s="2">
        <f t="shared" si="221"/>
        <v>41.442592658466062</v>
      </c>
    </row>
    <row r="1566" spans="1:9" ht="13.5" x14ac:dyDescent="0.25">
      <c r="A1566" s="3">
        <f>TITRES_STAT!B1569</f>
        <v>44594</v>
      </c>
      <c r="B1566" s="6">
        <f>TITRES_STAT!D1569</f>
        <v>4.25</v>
      </c>
      <c r="C1566" s="2">
        <f t="shared" si="216"/>
        <v>-0.20000000000000018</v>
      </c>
      <c r="D1566" s="2">
        <f t="shared" si="217"/>
        <v>0</v>
      </c>
      <c r="E1566" s="2">
        <f t="shared" si="218"/>
        <v>0.20000000000000018</v>
      </c>
      <c r="F1566" s="2">
        <f t="shared" si="222"/>
        <v>3.3092460141674745E-2</v>
      </c>
      <c r="G1566" s="2">
        <f t="shared" si="222"/>
        <v>6.104458104917343E-2</v>
      </c>
      <c r="H1566" s="2">
        <f t="shared" si="220"/>
        <v>0.54210315760898864</v>
      </c>
      <c r="I1566" s="2">
        <f t="shared" si="221"/>
        <v>35.153495078079771</v>
      </c>
    </row>
    <row r="1567" spans="1:9" ht="13.5" x14ac:dyDescent="0.25">
      <c r="A1567" s="3">
        <f>TITRES_STAT!B1570</f>
        <v>44595</v>
      </c>
      <c r="B1567" s="6">
        <f>TITRES_STAT!D1570</f>
        <v>4.3899999999999997</v>
      </c>
      <c r="C1567" s="2">
        <f t="shared" si="216"/>
        <v>0.13999999999999968</v>
      </c>
      <c r="D1567" s="2">
        <f t="shared" si="217"/>
        <v>0.13999999999999968</v>
      </c>
      <c r="E1567" s="2">
        <f t="shared" si="218"/>
        <v>0</v>
      </c>
      <c r="F1567" s="2">
        <f t="shared" si="222"/>
        <v>4.0728712988697957E-2</v>
      </c>
      <c r="G1567" s="2">
        <f t="shared" si="222"/>
        <v>5.6684253831375327E-2</v>
      </c>
      <c r="H1567" s="2">
        <f t="shared" si="220"/>
        <v>0.71851899312034673</v>
      </c>
      <c r="I1567" s="2">
        <f t="shared" si="221"/>
        <v>41.810360897770387</v>
      </c>
    </row>
    <row r="1568" spans="1:9" ht="13.5" x14ac:dyDescent="0.25">
      <c r="A1568" s="3">
        <f>TITRES_STAT!B1571</f>
        <v>44596</v>
      </c>
      <c r="B1568" s="6">
        <f>TITRES_STAT!D1571</f>
        <v>4.2</v>
      </c>
      <c r="C1568" s="2">
        <f t="shared" si="216"/>
        <v>-0.1899999999999995</v>
      </c>
      <c r="D1568" s="2">
        <f t="shared" si="217"/>
        <v>0</v>
      </c>
      <c r="E1568" s="2">
        <f t="shared" si="218"/>
        <v>0.1899999999999995</v>
      </c>
      <c r="F1568" s="2">
        <f t="shared" si="222"/>
        <v>3.7819519203790959E-2</v>
      </c>
      <c r="G1568" s="2">
        <f t="shared" si="222"/>
        <v>6.6206807129134196E-2</v>
      </c>
      <c r="H1568" s="2">
        <f t="shared" si="220"/>
        <v>0.57123309284535095</v>
      </c>
      <c r="I1568" s="2">
        <f t="shared" si="221"/>
        <v>36.355719303932368</v>
      </c>
    </row>
    <row r="1569" spans="1:9" ht="13.5" x14ac:dyDescent="0.25">
      <c r="A1569" s="3">
        <f>TITRES_STAT!B1572</f>
        <v>44599</v>
      </c>
      <c r="B1569" s="6">
        <f>TITRES_STAT!D1572</f>
        <v>4.38</v>
      </c>
      <c r="C1569" s="2">
        <f t="shared" si="216"/>
        <v>0.17999999999999972</v>
      </c>
      <c r="D1569" s="2">
        <f t="shared" si="217"/>
        <v>0.17999999999999972</v>
      </c>
      <c r="E1569" s="2">
        <f t="shared" si="218"/>
        <v>0</v>
      </c>
      <c r="F1569" s="2">
        <f t="shared" si="222"/>
        <v>4.7975267832091592E-2</v>
      </c>
      <c r="G1569" s="2">
        <f t="shared" si="222"/>
        <v>6.1477749477053187E-2</v>
      </c>
      <c r="H1569" s="2">
        <f t="shared" si="220"/>
        <v>0.78036799069879015</v>
      </c>
      <c r="I1569" s="2">
        <f t="shared" si="221"/>
        <v>43.831836720030985</v>
      </c>
    </row>
    <row r="1570" spans="1:9" ht="13.5" x14ac:dyDescent="0.25">
      <c r="A1570" s="3">
        <f>TITRES_STAT!B1573</f>
        <v>44600</v>
      </c>
      <c r="B1570" s="6">
        <f>TITRES_STAT!D1573</f>
        <v>4.5</v>
      </c>
      <c r="C1570" s="2">
        <f t="shared" si="216"/>
        <v>0.12000000000000011</v>
      </c>
      <c r="D1570" s="2">
        <f t="shared" si="217"/>
        <v>0.12000000000000011</v>
      </c>
      <c r="E1570" s="2">
        <f t="shared" si="218"/>
        <v>0</v>
      </c>
      <c r="F1570" s="2">
        <f t="shared" si="222"/>
        <v>5.3119891558370769E-2</v>
      </c>
      <c r="G1570" s="2">
        <f t="shared" si="222"/>
        <v>5.7086481657263669E-2</v>
      </c>
      <c r="H1570" s="2">
        <f t="shared" si="220"/>
        <v>0.93051612249100324</v>
      </c>
      <c r="I1570" s="2">
        <f t="shared" si="221"/>
        <v>48.200380802328148</v>
      </c>
    </row>
    <row r="1571" spans="1:9" ht="13.5" x14ac:dyDescent="0.25">
      <c r="A1571" s="3">
        <f>TITRES_STAT!B1574</f>
        <v>44601</v>
      </c>
      <c r="B1571" s="6">
        <f>TITRES_STAT!D1574</f>
        <v>4.66</v>
      </c>
      <c r="C1571" s="2">
        <f t="shared" si="216"/>
        <v>0.16000000000000014</v>
      </c>
      <c r="D1571" s="2">
        <f t="shared" si="217"/>
        <v>0.16000000000000014</v>
      </c>
      <c r="E1571" s="2">
        <f t="shared" si="218"/>
        <v>0</v>
      </c>
      <c r="F1571" s="2">
        <f t="shared" si="222"/>
        <v>6.0754185018487158E-2</v>
      </c>
      <c r="G1571" s="2">
        <f t="shared" si="222"/>
        <v>5.3008875824601974E-2</v>
      </c>
      <c r="H1571" s="2">
        <f t="shared" si="220"/>
        <v>1.1461134399362325</v>
      </c>
      <c r="I1571" s="2">
        <f t="shared" si="221"/>
        <v>53.404140648328777</v>
      </c>
    </row>
    <row r="1572" spans="1:9" ht="13.5" x14ac:dyDescent="0.25">
      <c r="A1572" s="3">
        <f>TITRES_STAT!B1575</f>
        <v>44602</v>
      </c>
      <c r="B1572" s="6">
        <f>TITRES_STAT!D1575</f>
        <v>4.67</v>
      </c>
      <c r="C1572" s="2">
        <f t="shared" si="216"/>
        <v>9.9999999999997868E-3</v>
      </c>
      <c r="D1572" s="2">
        <f t="shared" si="217"/>
        <v>9.9999999999997868E-3</v>
      </c>
      <c r="E1572" s="2">
        <f t="shared" si="218"/>
        <v>0</v>
      </c>
      <c r="F1572" s="2">
        <f t="shared" si="222"/>
        <v>5.7128886088595197E-2</v>
      </c>
      <c r="G1572" s="2">
        <f t="shared" si="222"/>
        <v>4.9222527551416116E-2</v>
      </c>
      <c r="H1572" s="2">
        <f t="shared" si="220"/>
        <v>1.1606247978411994</v>
      </c>
      <c r="I1572" s="2">
        <f t="shared" si="221"/>
        <v>53.7170914172995</v>
      </c>
    </row>
    <row r="1573" spans="1:9" ht="13.5" x14ac:dyDescent="0.25">
      <c r="A1573" s="3">
        <f>TITRES_STAT!B1576</f>
        <v>44603</v>
      </c>
      <c r="B1573" s="6">
        <f>TITRES_STAT!D1576</f>
        <v>4.67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5.3048251367981254E-2</v>
      </c>
      <c r="G1573" s="2">
        <f t="shared" si="222"/>
        <v>4.5706632726314964E-2</v>
      </c>
      <c r="H1573" s="2">
        <f t="shared" si="220"/>
        <v>1.1606247978411994</v>
      </c>
      <c r="I1573" s="2">
        <f t="shared" si="221"/>
        <v>53.7170914172995</v>
      </c>
    </row>
    <row r="1574" spans="1:9" ht="13.5" x14ac:dyDescent="0.25">
      <c r="A1574" s="3">
        <f>TITRES_STAT!B1577</f>
        <v>44606</v>
      </c>
      <c r="B1574" s="6">
        <f>TITRES_STAT!D1577</f>
        <v>4.46</v>
      </c>
      <c r="C1574" s="2">
        <f t="shared" si="216"/>
        <v>-0.20999999999999996</v>
      </c>
      <c r="D1574" s="2">
        <f t="shared" si="217"/>
        <v>0</v>
      </c>
      <c r="E1574" s="2">
        <f t="shared" si="218"/>
        <v>0.20999999999999996</v>
      </c>
      <c r="F1574" s="2">
        <f t="shared" si="222"/>
        <v>4.9259090555982592E-2</v>
      </c>
      <c r="G1574" s="2">
        <f t="shared" si="222"/>
        <v>5.7441873245863896E-2</v>
      </c>
      <c r="H1574" s="2">
        <f t="shared" si="220"/>
        <v>0.85754672980706625</v>
      </c>
      <c r="I1574" s="2">
        <f t="shared" si="221"/>
        <v>46.165553525328278</v>
      </c>
    </row>
    <row r="1575" spans="1:9" ht="13.5" x14ac:dyDescent="0.25">
      <c r="A1575" s="3">
        <f>TITRES_STAT!B1578</f>
        <v>44607</v>
      </c>
      <c r="B1575" s="6">
        <f>TITRES_STAT!D1578</f>
        <v>4.6500000000000004</v>
      </c>
      <c r="C1575" s="2">
        <f t="shared" si="216"/>
        <v>0.19000000000000039</v>
      </c>
      <c r="D1575" s="2">
        <f t="shared" si="217"/>
        <v>0.19000000000000039</v>
      </c>
      <c r="E1575" s="2">
        <f t="shared" si="218"/>
        <v>0</v>
      </c>
      <c r="F1575" s="2">
        <f t="shared" si="222"/>
        <v>5.9312012659126723E-2</v>
      </c>
      <c r="G1575" s="2">
        <f t="shared" si="222"/>
        <v>5.3338882299730765E-2</v>
      </c>
      <c r="H1575" s="2">
        <f t="shared" si="220"/>
        <v>1.1119845430174322</v>
      </c>
      <c r="I1575" s="2">
        <f t="shared" si="221"/>
        <v>52.651168622130115</v>
      </c>
    </row>
    <row r="1576" spans="1:9" ht="13.5" x14ac:dyDescent="0.25">
      <c r="A1576" s="3">
        <f>TITRES_STAT!B1579</f>
        <v>44608</v>
      </c>
      <c r="B1576" s="6">
        <f>TITRES_STAT!D1579</f>
        <v>4.63</v>
      </c>
      <c r="C1576" s="2">
        <f t="shared" si="216"/>
        <v>-2.0000000000000462E-2</v>
      </c>
      <c r="D1576" s="2">
        <f t="shared" si="217"/>
        <v>0</v>
      </c>
      <c r="E1576" s="2">
        <f t="shared" si="218"/>
        <v>2.0000000000000462E-2</v>
      </c>
      <c r="F1576" s="2">
        <f t="shared" si="222"/>
        <v>5.5075440326331951E-2</v>
      </c>
      <c r="G1576" s="2">
        <f t="shared" si="222"/>
        <v>5.0957533564035748E-2</v>
      </c>
      <c r="H1576" s="2">
        <f t="shared" si="220"/>
        <v>1.0808105587983656</v>
      </c>
      <c r="I1576" s="2">
        <f t="shared" si="221"/>
        <v>51.941804804302613</v>
      </c>
    </row>
    <row r="1577" spans="1:9" ht="13.5" x14ac:dyDescent="0.25">
      <c r="A1577" s="3">
        <f>TITRES_STAT!B1580</f>
        <v>44609</v>
      </c>
      <c r="B1577" s="6">
        <f>TITRES_STAT!D1580</f>
        <v>4.63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5.1141480303022527E-2</v>
      </c>
      <c r="G1577" s="2">
        <f t="shared" si="222"/>
        <v>4.731770973803319E-2</v>
      </c>
      <c r="H1577" s="2">
        <f t="shared" si="220"/>
        <v>1.0808105587983659</v>
      </c>
      <c r="I1577" s="2">
        <f t="shared" si="221"/>
        <v>51.94180480430262</v>
      </c>
    </row>
    <row r="1578" spans="1:9" ht="13.5" x14ac:dyDescent="0.25">
      <c r="A1578" s="3">
        <f>TITRES_STAT!B1581</f>
        <v>44610</v>
      </c>
      <c r="B1578" s="6">
        <f>TITRES_STAT!D1581</f>
        <v>4.74</v>
      </c>
      <c r="C1578" s="2">
        <f t="shared" si="216"/>
        <v>0.11000000000000032</v>
      </c>
      <c r="D1578" s="2">
        <f t="shared" si="217"/>
        <v>0.11000000000000032</v>
      </c>
      <c r="E1578" s="2">
        <f t="shared" si="218"/>
        <v>0</v>
      </c>
      <c r="F1578" s="2">
        <f t="shared" si="222"/>
        <v>5.5345660281378085E-2</v>
      </c>
      <c r="G1578" s="2">
        <f t="shared" si="222"/>
        <v>4.3937873328173678E-2</v>
      </c>
      <c r="H1578" s="2">
        <f t="shared" si="220"/>
        <v>1.2596344813505016</v>
      </c>
      <c r="I1578" s="2">
        <f t="shared" si="221"/>
        <v>55.745054863814254</v>
      </c>
    </row>
    <row r="1579" spans="1:9" ht="13.5" x14ac:dyDescent="0.25">
      <c r="A1579" s="3">
        <f>TITRES_STAT!B1582</f>
        <v>44613</v>
      </c>
      <c r="B1579" s="6">
        <f>TITRES_STAT!D1582</f>
        <v>4.79</v>
      </c>
      <c r="C1579" s="2">
        <f t="shared" si="216"/>
        <v>4.9999999999999822E-2</v>
      </c>
      <c r="D1579" s="2">
        <f t="shared" si="217"/>
        <v>4.9999999999999822E-2</v>
      </c>
      <c r="E1579" s="2">
        <f t="shared" si="218"/>
        <v>0</v>
      </c>
      <c r="F1579" s="2">
        <f t="shared" si="222"/>
        <v>5.4963827404136786E-2</v>
      </c>
      <c r="G1579" s="2">
        <f t="shared" si="222"/>
        <v>4.0799453804732703E-2</v>
      </c>
      <c r="H1579" s="2">
        <f t="shared" si="220"/>
        <v>1.3471706672151829</v>
      </c>
      <c r="I1579" s="2">
        <f t="shared" si="221"/>
        <v>57.39551392798986</v>
      </c>
    </row>
    <row r="1580" spans="1:9" ht="13.5" x14ac:dyDescent="0.25">
      <c r="A1580" s="3">
        <f>TITRES_STAT!B1583</f>
        <v>44614</v>
      </c>
      <c r="B1580" s="6">
        <f>TITRES_STAT!D1583</f>
        <v>4.58</v>
      </c>
      <c r="C1580" s="2">
        <f t="shared" si="216"/>
        <v>-0.20999999999999996</v>
      </c>
      <c r="D1580" s="2">
        <f t="shared" si="217"/>
        <v>0</v>
      </c>
      <c r="E1580" s="2">
        <f t="shared" si="218"/>
        <v>0.20999999999999996</v>
      </c>
      <c r="F1580" s="2">
        <f t="shared" si="222"/>
        <v>5.1037839732412729E-2</v>
      </c>
      <c r="G1580" s="2">
        <f t="shared" si="222"/>
        <v>5.2885207104394649E-2</v>
      </c>
      <c r="H1580" s="2">
        <f t="shared" si="220"/>
        <v>0.96506835326681728</v>
      </c>
      <c r="I1580" s="2">
        <f t="shared" si="221"/>
        <v>49.111184944912708</v>
      </c>
    </row>
    <row r="1581" spans="1:9" ht="13.5" x14ac:dyDescent="0.25">
      <c r="A1581" s="3">
        <f>TITRES_STAT!B1584</f>
        <v>44615</v>
      </c>
      <c r="B1581" s="6">
        <f>TITRES_STAT!D1584</f>
        <v>4.7699999999999996</v>
      </c>
      <c r="C1581" s="2">
        <f t="shared" si="216"/>
        <v>0.1899999999999995</v>
      </c>
      <c r="D1581" s="2">
        <f t="shared" si="217"/>
        <v>0.1899999999999995</v>
      </c>
      <c r="E1581" s="2">
        <f t="shared" si="218"/>
        <v>0</v>
      </c>
      <c r="F1581" s="2">
        <f t="shared" ref="F1581:G1596" si="223">((F1580*13)+D1581)/14</f>
        <v>6.0963708322954648E-2</v>
      </c>
      <c r="G1581" s="2">
        <f t="shared" si="223"/>
        <v>4.9107692311223597E-2</v>
      </c>
      <c r="H1581" s="2">
        <f t="shared" si="220"/>
        <v>1.241428897464631</v>
      </c>
      <c r="I1581" s="2">
        <f t="shared" si="221"/>
        <v>55.385602410536443</v>
      </c>
    </row>
    <row r="1582" spans="1:9" ht="13.5" x14ac:dyDescent="0.25">
      <c r="A1582" s="3">
        <f>TITRES_STAT!B1585</f>
        <v>44616</v>
      </c>
      <c r="B1582" s="6">
        <f>TITRES_STAT!D1585</f>
        <v>4.7699999999999996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5.6609157728457885E-2</v>
      </c>
      <c r="G1582" s="2">
        <f t="shared" si="223"/>
        <v>4.5600000003279059E-2</v>
      </c>
      <c r="H1582" s="2">
        <f t="shared" si="220"/>
        <v>1.2414288974646308</v>
      </c>
      <c r="I1582" s="2">
        <f t="shared" si="221"/>
        <v>55.385602410536428</v>
      </c>
    </row>
    <row r="1583" spans="1:9" ht="13.5" x14ac:dyDescent="0.25">
      <c r="A1583" s="3">
        <f>TITRES_STAT!B1586</f>
        <v>44617</v>
      </c>
      <c r="B1583" s="6">
        <f>TITRES_STAT!D1586</f>
        <v>4.7699999999999996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5.2565646462139466E-2</v>
      </c>
      <c r="G1583" s="2">
        <f t="shared" si="223"/>
        <v>4.2342857145901983E-2</v>
      </c>
      <c r="H1583" s="2">
        <f t="shared" si="220"/>
        <v>1.2414288974646308</v>
      </c>
      <c r="I1583" s="2">
        <f t="shared" si="221"/>
        <v>55.385602410536428</v>
      </c>
    </row>
    <row r="1584" spans="1:9" ht="13.5" x14ac:dyDescent="0.25">
      <c r="A1584" s="3">
        <f>TITRES_STAT!B1587</f>
        <v>44620</v>
      </c>
      <c r="B1584" s="6">
        <f>TITRES_STAT!D1587</f>
        <v>4.75</v>
      </c>
      <c r="C1584" s="2">
        <f t="shared" si="216"/>
        <v>-1.9999999999999574E-2</v>
      </c>
      <c r="D1584" s="2">
        <f t="shared" si="217"/>
        <v>0</v>
      </c>
      <c r="E1584" s="2">
        <f t="shared" si="218"/>
        <v>1.9999999999999574E-2</v>
      </c>
      <c r="F1584" s="2">
        <f t="shared" si="223"/>
        <v>4.8810957429129505E-2</v>
      </c>
      <c r="G1584" s="2">
        <f t="shared" si="223"/>
        <v>4.0746938778337523E-2</v>
      </c>
      <c r="H1584" s="2">
        <f t="shared" si="220"/>
        <v>1.1979048952526243</v>
      </c>
      <c r="I1584" s="2">
        <f t="shared" si="221"/>
        <v>54.502125994625381</v>
      </c>
    </row>
    <row r="1585" spans="1:9" ht="13.5" x14ac:dyDescent="0.25">
      <c r="A1585" s="3">
        <f>TITRES_STAT!B1588</f>
        <v>44621</v>
      </c>
      <c r="B1585" s="6">
        <f>TITRES_STAT!D1588</f>
        <v>4.7</v>
      </c>
      <c r="C1585" s="2">
        <f t="shared" si="216"/>
        <v>-4.9999999999999822E-2</v>
      </c>
      <c r="D1585" s="2">
        <f t="shared" si="217"/>
        <v>0</v>
      </c>
      <c r="E1585" s="2">
        <f t="shared" si="218"/>
        <v>4.9999999999999822E-2</v>
      </c>
      <c r="F1585" s="2">
        <f t="shared" si="223"/>
        <v>4.5324460469905965E-2</v>
      </c>
      <c r="G1585" s="2">
        <f t="shared" si="223"/>
        <v>4.1407871722741969E-2</v>
      </c>
      <c r="H1585" s="2">
        <f t="shared" si="220"/>
        <v>1.094585608586421</v>
      </c>
      <c r="I1585" s="2">
        <f t="shared" si="221"/>
        <v>52.257859697848637</v>
      </c>
    </row>
    <row r="1586" spans="1:9" ht="13.5" x14ac:dyDescent="0.25">
      <c r="A1586" s="3">
        <f>TITRES_STAT!B1589</f>
        <v>44622</v>
      </c>
      <c r="B1586" s="6">
        <f>TITRES_STAT!D1589</f>
        <v>4.6900000000000004</v>
      </c>
      <c r="C1586" s="2">
        <f t="shared" si="216"/>
        <v>-9.9999999999997868E-3</v>
      </c>
      <c r="D1586" s="2">
        <f t="shared" si="217"/>
        <v>0</v>
      </c>
      <c r="E1586" s="2">
        <f t="shared" si="218"/>
        <v>9.9999999999997868E-3</v>
      </c>
      <c r="F1586" s="2">
        <f t="shared" si="223"/>
        <v>4.2086999007769819E-2</v>
      </c>
      <c r="G1586" s="2">
        <f t="shared" si="223"/>
        <v>3.9164452313974675E-2</v>
      </c>
      <c r="H1586" s="2">
        <f t="shared" si="220"/>
        <v>1.0746224323620204</v>
      </c>
      <c r="I1586" s="2">
        <f t="shared" si="221"/>
        <v>51.798458148287267</v>
      </c>
    </row>
    <row r="1587" spans="1:9" ht="13.5" x14ac:dyDescent="0.25">
      <c r="A1587" s="3">
        <f>TITRES_STAT!B1590</f>
        <v>44623</v>
      </c>
      <c r="B1587" s="6">
        <f>TITRES_STAT!D1590</f>
        <v>4.5</v>
      </c>
      <c r="C1587" s="2">
        <f t="shared" si="216"/>
        <v>-0.19000000000000039</v>
      </c>
      <c r="D1587" s="2">
        <f t="shared" si="217"/>
        <v>0</v>
      </c>
      <c r="E1587" s="2">
        <f t="shared" si="218"/>
        <v>0.19000000000000039</v>
      </c>
      <c r="F1587" s="2">
        <f t="shared" si="223"/>
        <v>3.9080784792929112E-2</v>
      </c>
      <c r="G1587" s="2">
        <f t="shared" si="223"/>
        <v>4.9938420005833657E-2</v>
      </c>
      <c r="H1587" s="2">
        <f t="shared" si="220"/>
        <v>0.78257952070497649</v>
      </c>
      <c r="I1587" s="2">
        <f t="shared" si="221"/>
        <v>43.901520892346007</v>
      </c>
    </row>
    <row r="1588" spans="1:9" ht="13.5" x14ac:dyDescent="0.25">
      <c r="A1588" s="3">
        <f>TITRES_STAT!B1591</f>
        <v>44624</v>
      </c>
      <c r="B1588" s="6">
        <f>TITRES_STAT!D1591</f>
        <v>4.6500000000000004</v>
      </c>
      <c r="C1588" s="2">
        <f t="shared" si="216"/>
        <v>0.15000000000000036</v>
      </c>
      <c r="D1588" s="2">
        <f t="shared" si="217"/>
        <v>0.15000000000000036</v>
      </c>
      <c r="E1588" s="2">
        <f t="shared" si="218"/>
        <v>0</v>
      </c>
      <c r="F1588" s="2">
        <f t="shared" si="223"/>
        <v>4.7003585879148484E-2</v>
      </c>
      <c r="G1588" s="2">
        <f t="shared" si="223"/>
        <v>4.6371390005416964E-2</v>
      </c>
      <c r="H1588" s="2">
        <f t="shared" si="220"/>
        <v>1.0136333173031404</v>
      </c>
      <c r="I1588" s="2">
        <f t="shared" si="221"/>
        <v>50.338525321020207</v>
      </c>
    </row>
    <row r="1589" spans="1:9" ht="13.5" x14ac:dyDescent="0.25">
      <c r="A1589" s="3">
        <f>TITRES_STAT!B1592</f>
        <v>44627</v>
      </c>
      <c r="B1589" s="6">
        <f>TITRES_STAT!D1592</f>
        <v>4.6500000000000004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4.3646186887780734E-2</v>
      </c>
      <c r="G1589" s="2">
        <f t="shared" si="223"/>
        <v>4.3059147862172895E-2</v>
      </c>
      <c r="H1589" s="2">
        <f t="shared" si="220"/>
        <v>1.0136333173031404</v>
      </c>
      <c r="I1589" s="2">
        <f t="shared" si="221"/>
        <v>50.338525321020207</v>
      </c>
    </row>
    <row r="1590" spans="1:9" ht="13.5" x14ac:dyDescent="0.25">
      <c r="A1590" s="3">
        <f>TITRES_STAT!B1593</f>
        <v>44628</v>
      </c>
      <c r="B1590" s="6">
        <f>TITRES_STAT!D1593</f>
        <v>4.68</v>
      </c>
      <c r="C1590" s="2">
        <f t="shared" si="216"/>
        <v>2.9999999999999361E-2</v>
      </c>
      <c r="D1590" s="2">
        <f t="shared" si="217"/>
        <v>2.9999999999999361E-2</v>
      </c>
      <c r="E1590" s="2">
        <f t="shared" si="218"/>
        <v>0</v>
      </c>
      <c r="F1590" s="2">
        <f t="shared" si="223"/>
        <v>4.2671459252939206E-2</v>
      </c>
      <c r="G1590" s="2">
        <f t="shared" si="223"/>
        <v>3.9983494443446253E-2</v>
      </c>
      <c r="H1590" s="2">
        <f t="shared" si="220"/>
        <v>1.067226860656086</v>
      </c>
      <c r="I1590" s="2">
        <f t="shared" si="221"/>
        <v>51.626015555804784</v>
      </c>
    </row>
    <row r="1591" spans="1:9" ht="13.5" x14ac:dyDescent="0.25">
      <c r="A1591" s="3">
        <f>TITRES_STAT!B1594</f>
        <v>44629</v>
      </c>
      <c r="B1591" s="6">
        <f>TITRES_STAT!D1594</f>
        <v>4.6500000000000004</v>
      </c>
      <c r="C1591" s="2">
        <f t="shared" si="216"/>
        <v>-2.9999999999999361E-2</v>
      </c>
      <c r="D1591" s="2">
        <f t="shared" si="217"/>
        <v>0</v>
      </c>
      <c r="E1591" s="2">
        <f t="shared" si="218"/>
        <v>2.9999999999999361E-2</v>
      </c>
      <c r="F1591" s="2">
        <f t="shared" si="223"/>
        <v>3.9623497877729265E-2</v>
      </c>
      <c r="G1591" s="2">
        <f t="shared" si="223"/>
        <v>3.927038769748576E-2</v>
      </c>
      <c r="H1591" s="2">
        <f t="shared" si="220"/>
        <v>1.0089917671035906</v>
      </c>
      <c r="I1591" s="2">
        <f t="shared" si="221"/>
        <v>50.223788052565141</v>
      </c>
    </row>
    <row r="1592" spans="1:9" ht="13.5" x14ac:dyDescent="0.25">
      <c r="A1592" s="3">
        <f>TITRES_STAT!B1595</f>
        <v>44630</v>
      </c>
      <c r="B1592" s="6">
        <f>TITRES_STAT!D1595</f>
        <v>4.6500000000000004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3.6793248029320033E-2</v>
      </c>
      <c r="G1592" s="2">
        <f t="shared" si="223"/>
        <v>3.6465360004808205E-2</v>
      </c>
      <c r="H1592" s="2">
        <f t="shared" si="220"/>
        <v>1.0089917671035908</v>
      </c>
      <c r="I1592" s="2">
        <f t="shared" si="221"/>
        <v>50.223788052565155</v>
      </c>
    </row>
    <row r="1593" spans="1:9" ht="13.5" x14ac:dyDescent="0.25">
      <c r="A1593" s="3">
        <f>TITRES_STAT!B1596</f>
        <v>44631</v>
      </c>
      <c r="B1593" s="6">
        <f>TITRES_STAT!D1596</f>
        <v>4.68</v>
      </c>
      <c r="C1593" s="2">
        <f t="shared" si="216"/>
        <v>2.9999999999999361E-2</v>
      </c>
      <c r="D1593" s="2">
        <f t="shared" si="217"/>
        <v>2.9999999999999361E-2</v>
      </c>
      <c r="E1593" s="2">
        <f t="shared" si="218"/>
        <v>0</v>
      </c>
      <c r="F1593" s="2">
        <f t="shared" si="223"/>
        <v>3.6308016027225699E-2</v>
      </c>
      <c r="G1593" s="2">
        <f t="shared" si="223"/>
        <v>3.3860691433036189E-2</v>
      </c>
      <c r="H1593" s="2">
        <f t="shared" si="220"/>
        <v>1.0722762734786266</v>
      </c>
      <c r="I1593" s="2">
        <f t="shared" si="221"/>
        <v>51.743886044627153</v>
      </c>
    </row>
    <row r="1594" spans="1:9" ht="13.5" x14ac:dyDescent="0.25">
      <c r="A1594" s="3">
        <f>TITRES_STAT!B1597</f>
        <v>44634</v>
      </c>
      <c r="B1594" s="6">
        <f>TITRES_STAT!D1597</f>
        <v>4.68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3.371458631099529E-2</v>
      </c>
      <c r="G1594" s="2">
        <f t="shared" si="223"/>
        <v>3.1442070616390747E-2</v>
      </c>
      <c r="H1594" s="2">
        <f t="shared" si="220"/>
        <v>1.0722762734786264</v>
      </c>
      <c r="I1594" s="2">
        <f t="shared" si="221"/>
        <v>51.743886044627146</v>
      </c>
    </row>
    <row r="1595" spans="1:9" ht="13.5" x14ac:dyDescent="0.25">
      <c r="A1595" s="3">
        <f>TITRES_STAT!B1598</f>
        <v>44635</v>
      </c>
      <c r="B1595" s="6">
        <f>TITRES_STAT!D1598</f>
        <v>4.68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3.1306401574495622E-2</v>
      </c>
      <c r="G1595" s="2">
        <f t="shared" si="223"/>
        <v>2.9196208429505693E-2</v>
      </c>
      <c r="H1595" s="2">
        <f t="shared" si="220"/>
        <v>1.0722762734786264</v>
      </c>
      <c r="I1595" s="2">
        <f t="shared" si="221"/>
        <v>51.743886044627146</v>
      </c>
    </row>
    <row r="1596" spans="1:9" ht="13.5" x14ac:dyDescent="0.25">
      <c r="A1596" s="3">
        <f>TITRES_STAT!B1599</f>
        <v>44636</v>
      </c>
      <c r="B1596" s="6">
        <f>TITRES_STAT!D1599</f>
        <v>4.68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2.907023003346022E-2</v>
      </c>
      <c r="G1596" s="2">
        <f t="shared" si="223"/>
        <v>2.7110764970255285E-2</v>
      </c>
      <c r="H1596" s="2">
        <f t="shared" si="220"/>
        <v>1.0722762734786264</v>
      </c>
      <c r="I1596" s="2">
        <f t="shared" si="221"/>
        <v>51.743886044627146</v>
      </c>
    </row>
    <row r="1597" spans="1:9" ht="13.5" x14ac:dyDescent="0.25">
      <c r="A1597" s="3">
        <f>TITRES_STAT!B1600</f>
        <v>44637</v>
      </c>
      <c r="B1597" s="6">
        <f>TITRES_STAT!D1600</f>
        <v>4.68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2.6993785031070201E-2</v>
      </c>
      <c r="G1597" s="2">
        <f t="shared" si="224"/>
        <v>2.5174281758094191E-2</v>
      </c>
      <c r="H1597" s="2">
        <f t="shared" si="220"/>
        <v>1.0722762734786264</v>
      </c>
      <c r="I1597" s="2">
        <f t="shared" si="221"/>
        <v>51.743886044627146</v>
      </c>
    </row>
    <row r="1598" spans="1:9" ht="13.5" x14ac:dyDescent="0.25">
      <c r="A1598" s="3">
        <f>TITRES_STAT!B1601</f>
        <v>44638</v>
      </c>
      <c r="B1598" s="6">
        <f>TITRES_STAT!D1601</f>
        <v>4.68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2.5065657528850902E-2</v>
      </c>
      <c r="G1598" s="2">
        <f t="shared" si="224"/>
        <v>2.337611877537318E-2</v>
      </c>
      <c r="H1598" s="2">
        <f t="shared" si="220"/>
        <v>1.0722762734786262</v>
      </c>
      <c r="I1598" s="2">
        <f t="shared" si="221"/>
        <v>51.743886044627132</v>
      </c>
    </row>
    <row r="1599" spans="1:9" ht="13.5" x14ac:dyDescent="0.25">
      <c r="A1599" s="3">
        <f>TITRES_STAT!B1602</f>
        <v>44641</v>
      </c>
      <c r="B1599" s="6">
        <f>TITRES_STAT!D1602</f>
        <v>4.67</v>
      </c>
      <c r="C1599" s="2">
        <f t="shared" si="216"/>
        <v>-9.9999999999997868E-3</v>
      </c>
      <c r="D1599" s="2">
        <f t="shared" si="217"/>
        <v>0</v>
      </c>
      <c r="E1599" s="2">
        <f t="shared" si="218"/>
        <v>9.9999999999997868E-3</v>
      </c>
      <c r="F1599" s="2">
        <f t="shared" si="224"/>
        <v>2.3275253419647264E-2</v>
      </c>
      <c r="G1599" s="2">
        <f t="shared" si="224"/>
        <v>2.2420681719989368E-2</v>
      </c>
      <c r="H1599" s="2">
        <f t="shared" si="220"/>
        <v>1.0381153307615973</v>
      </c>
      <c r="I1599" s="2">
        <f t="shared" si="221"/>
        <v>50.935063148446908</v>
      </c>
    </row>
    <row r="1600" spans="1:9" ht="13.5" x14ac:dyDescent="0.25">
      <c r="A1600" s="3">
        <f>TITRES_STAT!B1603</f>
        <v>44642</v>
      </c>
      <c r="B1600" s="6">
        <f>TITRES_STAT!D1603</f>
        <v>4.67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2.1612735318243891E-2</v>
      </c>
      <c r="G1600" s="2">
        <f t="shared" si="224"/>
        <v>2.0819204454275844E-2</v>
      </c>
      <c r="H1600" s="2">
        <f t="shared" si="220"/>
        <v>1.0381153307615976</v>
      </c>
      <c r="I1600" s="2">
        <f t="shared" si="221"/>
        <v>50.935063148446922</v>
      </c>
    </row>
    <row r="1601" spans="1:9" ht="13.5" x14ac:dyDescent="0.25">
      <c r="A1601" s="3">
        <f>TITRES_STAT!B1604</f>
        <v>44643</v>
      </c>
      <c r="B1601" s="6">
        <f>TITRES_STAT!D1604</f>
        <v>4.46</v>
      </c>
      <c r="C1601" s="2">
        <f t="shared" si="216"/>
        <v>-0.20999999999999996</v>
      </c>
      <c r="D1601" s="2">
        <f t="shared" si="217"/>
        <v>0</v>
      </c>
      <c r="E1601" s="2">
        <f t="shared" si="218"/>
        <v>0.20999999999999996</v>
      </c>
      <c r="F1601" s="2">
        <f t="shared" si="224"/>
        <v>2.0068968509797898E-2</v>
      </c>
      <c r="G1601" s="2">
        <f t="shared" si="224"/>
        <v>3.4332118421827568E-2</v>
      </c>
      <c r="H1601" s="2">
        <f t="shared" si="220"/>
        <v>0.58455374827783746</v>
      </c>
      <c r="I1601" s="2">
        <f t="shared" si="221"/>
        <v>36.890749140769522</v>
      </c>
    </row>
    <row r="1602" spans="1:9" ht="13.5" x14ac:dyDescent="0.25">
      <c r="A1602" s="3">
        <f>TITRES_STAT!B1605</f>
        <v>44644</v>
      </c>
      <c r="B1602" s="6">
        <f>TITRES_STAT!D1605</f>
        <v>4.6500000000000004</v>
      </c>
      <c r="C1602" s="2">
        <f t="shared" si="216"/>
        <v>0.19000000000000039</v>
      </c>
      <c r="D1602" s="2">
        <f t="shared" si="217"/>
        <v>0.19000000000000039</v>
      </c>
      <c r="E1602" s="2">
        <f t="shared" si="218"/>
        <v>0</v>
      </c>
      <c r="F1602" s="2">
        <f t="shared" si="224"/>
        <v>3.2206899330526652E-2</v>
      </c>
      <c r="G1602" s="2">
        <f t="shared" si="224"/>
        <v>3.1879824248839887E-2</v>
      </c>
      <c r="H1602" s="2">
        <f t="shared" si="220"/>
        <v>1.0102596262493093</v>
      </c>
      <c r="I1602" s="2">
        <f t="shared" si="221"/>
        <v>50.255181622198009</v>
      </c>
    </row>
    <row r="1603" spans="1:9" ht="13.5" x14ac:dyDescent="0.25">
      <c r="A1603" s="3">
        <f>TITRES_STAT!B1606</f>
        <v>44645</v>
      </c>
      <c r="B1603" s="6">
        <f>TITRES_STAT!D1606</f>
        <v>4.6500000000000004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2.990640652120332E-2</v>
      </c>
      <c r="G1603" s="2">
        <f t="shared" si="224"/>
        <v>2.9602693945351321E-2</v>
      </c>
      <c r="H1603" s="2">
        <f t="shared" si="220"/>
        <v>1.0102596262493093</v>
      </c>
      <c r="I1603" s="2">
        <f t="shared" si="221"/>
        <v>50.255181622198009</v>
      </c>
    </row>
    <row r="1604" spans="1:9" ht="13.5" x14ac:dyDescent="0.25">
      <c r="A1604" s="3">
        <f>TITRES_STAT!B1607</f>
        <v>44648</v>
      </c>
      <c r="B1604" s="6">
        <f>TITRES_STAT!D1607</f>
        <v>4.6500000000000004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2.7770234626831654E-2</v>
      </c>
      <c r="G1604" s="2">
        <f t="shared" si="224"/>
        <v>2.7488215806397653E-2</v>
      </c>
      <c r="H1604" s="2">
        <f t="shared" si="220"/>
        <v>1.0102596262493095</v>
      </c>
      <c r="I1604" s="2">
        <f t="shared" si="221"/>
        <v>50.255181622198023</v>
      </c>
    </row>
    <row r="1605" spans="1:9" ht="13.5" x14ac:dyDescent="0.25">
      <c r="A1605" s="3">
        <f>TITRES_STAT!B1608</f>
        <v>44649</v>
      </c>
      <c r="B1605" s="6">
        <f>TITRES_STAT!D1608</f>
        <v>4.6500000000000004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2.5786646439200821E-2</v>
      </c>
      <c r="G1605" s="2">
        <f t="shared" si="224"/>
        <v>2.5524771820226392E-2</v>
      </c>
      <c r="H1605" s="2">
        <f t="shared" si="220"/>
        <v>1.0102596262493095</v>
      </c>
      <c r="I1605" s="2">
        <f t="shared" si="221"/>
        <v>50.255181622198023</v>
      </c>
    </row>
    <row r="1606" spans="1:9" ht="13.5" x14ac:dyDescent="0.25">
      <c r="A1606" s="3">
        <f>TITRES_STAT!B1609</f>
        <v>44650</v>
      </c>
      <c r="B1606" s="6">
        <f>TITRES_STAT!D1609</f>
        <v>4.6500000000000004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2.3944743122115048E-2</v>
      </c>
      <c r="G1606" s="2">
        <f t="shared" si="224"/>
        <v>2.3701573833067365E-2</v>
      </c>
      <c r="H1606" s="2">
        <f t="shared" si="220"/>
        <v>1.0102596262493093</v>
      </c>
      <c r="I1606" s="2">
        <f t="shared" si="221"/>
        <v>50.255181622198009</v>
      </c>
    </row>
    <row r="1607" spans="1:9" ht="13.5" x14ac:dyDescent="0.25">
      <c r="A1607" s="3">
        <f>TITRES_STAT!B1610</f>
        <v>44651</v>
      </c>
      <c r="B1607" s="6">
        <f>TITRES_STAT!D1610</f>
        <v>4.6500000000000004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2.2234404327678259E-2</v>
      </c>
      <c r="G1607" s="2">
        <f t="shared" si="224"/>
        <v>2.2008604273562552E-2</v>
      </c>
      <c r="H1607" s="2">
        <f t="shared" si="220"/>
        <v>1.0102596262493095</v>
      </c>
      <c r="I1607" s="2">
        <f t="shared" si="221"/>
        <v>50.255181622198023</v>
      </c>
    </row>
    <row r="1608" spans="1:9" ht="13.5" x14ac:dyDescent="0.25">
      <c r="A1608" s="3">
        <f>TITRES_STAT!B1611</f>
        <v>44652</v>
      </c>
      <c r="B1608" s="6">
        <f>TITRES_STAT!D1611</f>
        <v>4.6399999999999997</v>
      </c>
      <c r="C1608" s="2">
        <f t="shared" si="225"/>
        <v>-1.0000000000000675E-2</v>
      </c>
      <c r="D1608" s="2">
        <f t="shared" si="226"/>
        <v>0</v>
      </c>
      <c r="E1608" s="2">
        <f t="shared" si="227"/>
        <v>1.0000000000000675E-2</v>
      </c>
      <c r="F1608" s="2">
        <f t="shared" si="224"/>
        <v>2.0646232589986956E-2</v>
      </c>
      <c r="G1608" s="2">
        <f t="shared" si="224"/>
        <v>2.115084682545099E-2</v>
      </c>
      <c r="H1608" s="2">
        <f t="shared" si="220"/>
        <v>0.97614212614613483</v>
      </c>
      <c r="I1608" s="2">
        <f t="shared" si="221"/>
        <v>49.396352278052163</v>
      </c>
    </row>
    <row r="1609" spans="1:9" ht="13.5" x14ac:dyDescent="0.25">
      <c r="A1609" s="3">
        <f>TITRES_STAT!B1612</f>
        <v>44655</v>
      </c>
      <c r="B1609" s="6">
        <f>TITRES_STAT!D1612</f>
        <v>4.4400000000000004</v>
      </c>
      <c r="C1609" s="2">
        <f t="shared" si="225"/>
        <v>-0.19999999999999929</v>
      </c>
      <c r="D1609" s="2">
        <f t="shared" si="226"/>
        <v>0</v>
      </c>
      <c r="E1609" s="2">
        <f t="shared" si="227"/>
        <v>0.19999999999999929</v>
      </c>
      <c r="F1609" s="2">
        <f t="shared" si="224"/>
        <v>1.9171501690702173E-2</v>
      </c>
      <c r="G1609" s="2">
        <f t="shared" si="224"/>
        <v>3.3925786337918727E-2</v>
      </c>
      <c r="H1609" s="2">
        <f t="shared" si="220"/>
        <v>0.56510117406694438</v>
      </c>
      <c r="I1609" s="2">
        <f t="shared" si="221"/>
        <v>36.106367015144357</v>
      </c>
    </row>
    <row r="1610" spans="1:9" ht="13.5" x14ac:dyDescent="0.25">
      <c r="A1610" s="3">
        <f>TITRES_STAT!B1613</f>
        <v>44656</v>
      </c>
      <c r="B1610" s="6">
        <f>TITRES_STAT!D1613</f>
        <v>4.63</v>
      </c>
      <c r="C1610" s="2">
        <f t="shared" si="225"/>
        <v>0.1899999999999995</v>
      </c>
      <c r="D1610" s="2">
        <f t="shared" si="226"/>
        <v>0.1899999999999995</v>
      </c>
      <c r="E1610" s="2">
        <f t="shared" si="227"/>
        <v>0</v>
      </c>
      <c r="F1610" s="2">
        <f t="shared" si="224"/>
        <v>3.1373537284223416E-2</v>
      </c>
      <c r="G1610" s="2">
        <f t="shared" si="224"/>
        <v>3.1502515885210247E-2</v>
      </c>
      <c r="H1610" s="2">
        <f t="shared" si="220"/>
        <v>0.99590576824223154</v>
      </c>
      <c r="I1610" s="2">
        <f t="shared" si="221"/>
        <v>49.897434242064094</v>
      </c>
    </row>
    <row r="1611" spans="1:9" ht="13.5" x14ac:dyDescent="0.25">
      <c r="A1611" s="3">
        <f>TITRES_STAT!B1614</f>
        <v>44657</v>
      </c>
      <c r="B1611" s="6">
        <f>TITRES_STAT!D1614</f>
        <v>4.6500000000000004</v>
      </c>
      <c r="C1611" s="2">
        <f t="shared" si="225"/>
        <v>2.0000000000000462E-2</v>
      </c>
      <c r="D1611" s="2">
        <f t="shared" si="226"/>
        <v>2.0000000000000462E-2</v>
      </c>
      <c r="E1611" s="2">
        <f t="shared" si="227"/>
        <v>0</v>
      </c>
      <c r="F1611" s="2">
        <f t="shared" si="224"/>
        <v>3.0561141763921777E-2</v>
      </c>
      <c r="G1611" s="2">
        <f t="shared" si="224"/>
        <v>2.9252336179123799E-2</v>
      </c>
      <c r="H1611" s="2">
        <f t="shared" si="220"/>
        <v>1.0447419165697958</v>
      </c>
      <c r="I1611" s="2">
        <f t="shared" si="221"/>
        <v>51.094072464774761</v>
      </c>
    </row>
    <row r="1612" spans="1:9" ht="13.5" x14ac:dyDescent="0.25">
      <c r="A1612" s="3">
        <f>TITRES_STAT!B1615</f>
        <v>44658</v>
      </c>
      <c r="B1612" s="6">
        <f>TITRES_STAT!D1615</f>
        <v>4.6399999999999997</v>
      </c>
      <c r="C1612" s="2">
        <f t="shared" si="225"/>
        <v>-1.0000000000000675E-2</v>
      </c>
      <c r="D1612" s="2">
        <f t="shared" si="226"/>
        <v>0</v>
      </c>
      <c r="E1612" s="2">
        <f t="shared" si="227"/>
        <v>1.0000000000000675E-2</v>
      </c>
      <c r="F1612" s="2">
        <f t="shared" si="224"/>
        <v>2.8378203066498794E-2</v>
      </c>
      <c r="G1612" s="2">
        <f t="shared" si="224"/>
        <v>2.7877169309186434E-2</v>
      </c>
      <c r="H1612" s="2">
        <f t="shared" si="220"/>
        <v>1.0179729064940339</v>
      </c>
      <c r="I1612" s="2">
        <f t="shared" si="221"/>
        <v>50.445320807732237</v>
      </c>
    </row>
    <row r="1613" spans="1:9" ht="13.5" x14ac:dyDescent="0.25">
      <c r="A1613" s="3">
        <f>TITRES_STAT!B1616</f>
        <v>44659</v>
      </c>
      <c r="B1613" s="6">
        <f>TITRES_STAT!D1616</f>
        <v>4.6399999999999997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2.6351188561748878E-2</v>
      </c>
      <c r="G1613" s="2">
        <f t="shared" si="228"/>
        <v>2.5885942929958831E-2</v>
      </c>
      <c r="H1613" s="2">
        <f t="shared" si="220"/>
        <v>1.0179729064940339</v>
      </c>
      <c r="I1613" s="2">
        <f t="shared" si="221"/>
        <v>50.445320807732237</v>
      </c>
    </row>
    <row r="1614" spans="1:9" ht="13.5" x14ac:dyDescent="0.25">
      <c r="A1614" s="3">
        <f>TITRES_STAT!B1617</f>
        <v>44662</v>
      </c>
      <c r="B1614" s="6">
        <f>TITRES_STAT!D1617</f>
        <v>4.6399999999999997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2.4468960807338243E-2</v>
      </c>
      <c r="G1614" s="2">
        <f t="shared" si="228"/>
        <v>2.4036947006390343E-2</v>
      </c>
      <c r="H1614" s="2">
        <f t="shared" si="220"/>
        <v>1.0179729064940339</v>
      </c>
      <c r="I1614" s="2">
        <f t="shared" si="221"/>
        <v>50.445320807732237</v>
      </c>
    </row>
    <row r="1615" spans="1:9" ht="13.5" x14ac:dyDescent="0.25">
      <c r="A1615" s="3">
        <f>TITRES_STAT!B1618</f>
        <v>44663</v>
      </c>
      <c r="B1615" s="6">
        <f>TITRES_STAT!D1618</f>
        <v>4.6399999999999997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2.2721177892528369E-2</v>
      </c>
      <c r="G1615" s="2">
        <f t="shared" si="228"/>
        <v>2.2320022220219605E-2</v>
      </c>
      <c r="H1615" s="2">
        <f t="shared" si="220"/>
        <v>1.0179729064940339</v>
      </c>
      <c r="I1615" s="2">
        <f t="shared" si="221"/>
        <v>50.445320807732237</v>
      </c>
    </row>
    <row r="1616" spans="1:9" ht="13.5" x14ac:dyDescent="0.25">
      <c r="A1616" s="3">
        <f>TITRES_STAT!B1619</f>
        <v>44664</v>
      </c>
      <c r="B1616" s="6">
        <f>TITRES_STAT!D1619</f>
        <v>4.6399999999999997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2.1098236614490628E-2</v>
      </c>
      <c r="G1616" s="2">
        <f t="shared" si="228"/>
        <v>2.072573491877535E-2</v>
      </c>
      <c r="H1616" s="2">
        <f t="shared" si="220"/>
        <v>1.0179729064940337</v>
      </c>
      <c r="I1616" s="2">
        <f t="shared" si="221"/>
        <v>50.445320807732237</v>
      </c>
    </row>
    <row r="1617" spans="1:9" ht="13.5" x14ac:dyDescent="0.25">
      <c r="A1617" s="3">
        <f>TITRES_STAT!B1620</f>
        <v>44665</v>
      </c>
      <c r="B1617" s="6">
        <f>TITRES_STAT!D1620</f>
        <v>4.6399999999999997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1.9591219713455583E-2</v>
      </c>
      <c r="G1617" s="2">
        <f t="shared" si="228"/>
        <v>1.9245325281719967E-2</v>
      </c>
      <c r="H1617" s="2">
        <f t="shared" ref="H1617:H1680" si="229">F1617/G1617</f>
        <v>1.0179729064940337</v>
      </c>
      <c r="I1617" s="2">
        <f t="shared" ref="I1617:I1680" si="230">IF(G1617=0,100,100-(100/(1+H1617)))</f>
        <v>50.445320807732237</v>
      </c>
    </row>
    <row r="1618" spans="1:9" ht="13.5" x14ac:dyDescent="0.25">
      <c r="A1618" s="3">
        <f>TITRES_STAT!B1621</f>
        <v>44666</v>
      </c>
      <c r="B1618" s="6">
        <f>TITRES_STAT!D1621</f>
        <v>4.6399999999999997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1.8191846876780184E-2</v>
      </c>
      <c r="G1618" s="2">
        <f t="shared" si="228"/>
        <v>1.7870659190168541E-2</v>
      </c>
      <c r="H1618" s="2">
        <f t="shared" si="229"/>
        <v>1.0179729064940337</v>
      </c>
      <c r="I1618" s="2">
        <f t="shared" si="230"/>
        <v>50.445320807732237</v>
      </c>
    </row>
    <row r="1619" spans="1:9" ht="13.5" x14ac:dyDescent="0.25">
      <c r="A1619" s="3">
        <f>TITRES_STAT!B1622</f>
        <v>44669</v>
      </c>
      <c r="B1619" s="6">
        <f>TITRES_STAT!D1622</f>
        <v>4.4400000000000004</v>
      </c>
      <c r="C1619" s="2">
        <f t="shared" si="225"/>
        <v>-0.19999999999999929</v>
      </c>
      <c r="D1619" s="2">
        <f t="shared" si="226"/>
        <v>0</v>
      </c>
      <c r="E1619" s="2">
        <f t="shared" si="227"/>
        <v>0.19999999999999929</v>
      </c>
      <c r="F1619" s="2">
        <f t="shared" si="228"/>
        <v>1.6892429242724456E-2</v>
      </c>
      <c r="G1619" s="2">
        <f t="shared" si="228"/>
        <v>3.0879897819442167E-2</v>
      </c>
      <c r="H1619" s="2">
        <f t="shared" si="229"/>
        <v>0.54703643585533113</v>
      </c>
      <c r="I1619" s="2">
        <f t="shared" si="230"/>
        <v>35.360281320903965</v>
      </c>
    </row>
    <row r="1620" spans="1:9" ht="13.5" x14ac:dyDescent="0.25">
      <c r="A1620" s="3">
        <f>TITRES_STAT!B1623</f>
        <v>44670</v>
      </c>
      <c r="B1620" s="6">
        <f>TITRES_STAT!D1623</f>
        <v>4.25</v>
      </c>
      <c r="C1620" s="2">
        <f t="shared" si="225"/>
        <v>-0.19000000000000039</v>
      </c>
      <c r="D1620" s="2">
        <f t="shared" si="226"/>
        <v>0</v>
      </c>
      <c r="E1620" s="2">
        <f t="shared" si="227"/>
        <v>0.19000000000000039</v>
      </c>
      <c r="F1620" s="2">
        <f t="shared" si="228"/>
        <v>1.5685827153958422E-2</v>
      </c>
      <c r="G1620" s="2">
        <f t="shared" si="228"/>
        <v>4.2245619403767753E-2</v>
      </c>
      <c r="H1620" s="2">
        <f t="shared" si="229"/>
        <v>0.37130067863461014</v>
      </c>
      <c r="I1620" s="2">
        <f t="shared" si="230"/>
        <v>27.076532843570845</v>
      </c>
    </row>
    <row r="1621" spans="1:9" ht="13.5" x14ac:dyDescent="0.25">
      <c r="A1621" s="3">
        <f>TITRES_STAT!B1624</f>
        <v>44671</v>
      </c>
      <c r="B1621" s="6">
        <f>TITRES_STAT!D1624</f>
        <v>4.25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1.4565410928675677E-2</v>
      </c>
      <c r="G1621" s="2">
        <f t="shared" si="228"/>
        <v>3.922807516064148E-2</v>
      </c>
      <c r="H1621" s="2">
        <f t="shared" si="229"/>
        <v>0.37130067863461019</v>
      </c>
      <c r="I1621" s="2">
        <f t="shared" si="230"/>
        <v>27.07653284357086</v>
      </c>
    </row>
    <row r="1622" spans="1:9" ht="13.5" x14ac:dyDescent="0.25">
      <c r="A1622" s="3">
        <f>TITRES_STAT!B1625</f>
        <v>44672</v>
      </c>
      <c r="B1622" s="6">
        <f>TITRES_STAT!D1625</f>
        <v>4.4400000000000004</v>
      </c>
      <c r="C1622" s="2">
        <f t="shared" si="225"/>
        <v>0.19000000000000039</v>
      </c>
      <c r="D1622" s="2">
        <f t="shared" si="226"/>
        <v>0.19000000000000039</v>
      </c>
      <c r="E1622" s="2">
        <f t="shared" si="227"/>
        <v>0</v>
      </c>
      <c r="F1622" s="2">
        <f t="shared" si="228"/>
        <v>2.7096453005198869E-2</v>
      </c>
      <c r="G1622" s="2">
        <f t="shared" si="228"/>
        <v>3.6426069792024229E-2</v>
      </c>
      <c r="H1622" s="2">
        <f t="shared" si="229"/>
        <v>0.74387528382575729</v>
      </c>
      <c r="I1622" s="2">
        <f t="shared" si="230"/>
        <v>42.656449731532696</v>
      </c>
    </row>
    <row r="1623" spans="1:9" ht="13.5" x14ac:dyDescent="0.25">
      <c r="A1623" s="3">
        <f>TITRES_STAT!B1626</f>
        <v>44673</v>
      </c>
      <c r="B1623" s="6">
        <f>TITRES_STAT!D1626</f>
        <v>4.55</v>
      </c>
      <c r="C1623" s="2">
        <f t="shared" si="225"/>
        <v>0.10999999999999943</v>
      </c>
      <c r="D1623" s="2">
        <f t="shared" si="226"/>
        <v>0.10999999999999943</v>
      </c>
      <c r="E1623" s="2">
        <f t="shared" si="227"/>
        <v>0</v>
      </c>
      <c r="F1623" s="2">
        <f t="shared" si="228"/>
        <v>3.3018134933398911E-2</v>
      </c>
      <c r="G1623" s="2">
        <f t="shared" si="228"/>
        <v>3.3824207664022499E-2</v>
      </c>
      <c r="H1623" s="2">
        <f t="shared" si="229"/>
        <v>0.97616876236598515</v>
      </c>
      <c r="I1623" s="2">
        <f t="shared" si="230"/>
        <v>49.397034350308154</v>
      </c>
    </row>
    <row r="1624" spans="1:9" ht="13.5" x14ac:dyDescent="0.25">
      <c r="A1624" s="3">
        <f>TITRES_STAT!B1627</f>
        <v>44676</v>
      </c>
      <c r="B1624" s="6">
        <f>TITRES_STAT!D1627</f>
        <v>4.62</v>
      </c>
      <c r="C1624" s="2">
        <f t="shared" si="225"/>
        <v>7.0000000000000284E-2</v>
      </c>
      <c r="D1624" s="2">
        <f t="shared" si="226"/>
        <v>7.0000000000000284E-2</v>
      </c>
      <c r="E1624" s="2">
        <f t="shared" si="227"/>
        <v>0</v>
      </c>
      <c r="F1624" s="2">
        <f t="shared" si="228"/>
        <v>3.565969672387044E-2</v>
      </c>
      <c r="G1624" s="2">
        <f t="shared" si="228"/>
        <v>3.1408192830878034E-2</v>
      </c>
      <c r="H1624" s="2">
        <f t="shared" si="229"/>
        <v>1.1353628945124365</v>
      </c>
      <c r="I1624" s="2">
        <f t="shared" si="230"/>
        <v>53.169552464836272</v>
      </c>
    </row>
    <row r="1625" spans="1:9" ht="13.5" x14ac:dyDescent="0.25">
      <c r="A1625" s="3">
        <f>TITRES_STAT!B1628</f>
        <v>44677</v>
      </c>
      <c r="B1625" s="6">
        <f>TITRES_STAT!D1628</f>
        <v>4.62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3.3112575529308262E-2</v>
      </c>
      <c r="G1625" s="2">
        <f t="shared" si="228"/>
        <v>2.9164750485815318E-2</v>
      </c>
      <c r="H1625" s="2">
        <f t="shared" si="229"/>
        <v>1.1353628945124363</v>
      </c>
      <c r="I1625" s="2">
        <f t="shared" si="230"/>
        <v>53.169552464836272</v>
      </c>
    </row>
    <row r="1626" spans="1:9" ht="13.5" x14ac:dyDescent="0.25">
      <c r="A1626" s="3">
        <f>TITRES_STAT!B1629</f>
        <v>44678</v>
      </c>
      <c r="B1626" s="6">
        <f>TITRES_STAT!D1629</f>
        <v>4.62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3.0747391562929102E-2</v>
      </c>
      <c r="G1626" s="2">
        <f t="shared" si="228"/>
        <v>2.7081554022542798E-2</v>
      </c>
      <c r="H1626" s="2">
        <f t="shared" si="229"/>
        <v>1.1353628945124361</v>
      </c>
      <c r="I1626" s="2">
        <f t="shared" si="230"/>
        <v>53.169552464836272</v>
      </c>
    </row>
    <row r="1627" spans="1:9" ht="13.5" x14ac:dyDescent="0.25">
      <c r="A1627" s="3">
        <f>TITRES_STAT!B1630</f>
        <v>44679</v>
      </c>
      <c r="B1627" s="6">
        <f>TITRES_STAT!D1630</f>
        <v>4.63</v>
      </c>
      <c r="C1627" s="2">
        <f t="shared" si="225"/>
        <v>9.9999999999997868E-3</v>
      </c>
      <c r="D1627" s="2">
        <f t="shared" si="226"/>
        <v>9.9999999999997868E-3</v>
      </c>
      <c r="E1627" s="2">
        <f t="shared" si="227"/>
        <v>0</v>
      </c>
      <c r="F1627" s="2">
        <f t="shared" si="228"/>
        <v>2.9265435022719864E-2</v>
      </c>
      <c r="G1627" s="2">
        <f t="shared" si="228"/>
        <v>2.5147157306646885E-2</v>
      </c>
      <c r="H1627" s="2">
        <f t="shared" si="229"/>
        <v>1.1637671274671049</v>
      </c>
      <c r="I1627" s="2">
        <f t="shared" si="230"/>
        <v>53.78430574594249</v>
      </c>
    </row>
    <row r="1628" spans="1:9" ht="13.5" x14ac:dyDescent="0.25">
      <c r="A1628" s="3">
        <f>TITRES_STAT!B1631</f>
        <v>44680</v>
      </c>
      <c r="B1628" s="6">
        <f>TITRES_STAT!D1631</f>
        <v>4.63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2.71750468068113E-2</v>
      </c>
      <c r="G1628" s="2">
        <f t="shared" si="228"/>
        <v>2.3350931784743536E-2</v>
      </c>
      <c r="H1628" s="2">
        <f t="shared" si="229"/>
        <v>1.1637671274671049</v>
      </c>
      <c r="I1628" s="2">
        <f t="shared" si="230"/>
        <v>53.78430574594249</v>
      </c>
    </row>
    <row r="1629" spans="1:9" ht="13.5" x14ac:dyDescent="0.25">
      <c r="A1629" s="3">
        <f>TITRES_STAT!B1632</f>
        <v>44685</v>
      </c>
      <c r="B1629" s="6">
        <f>TITRES_STAT!D1632</f>
        <v>4.63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2.5233972034896208E-2</v>
      </c>
      <c r="G1629" s="2">
        <f t="shared" si="231"/>
        <v>2.1683008085833285E-2</v>
      </c>
      <c r="H1629" s="2">
        <f t="shared" si="229"/>
        <v>1.1637671274671049</v>
      </c>
      <c r="I1629" s="2">
        <f t="shared" si="230"/>
        <v>53.78430574594249</v>
      </c>
    </row>
    <row r="1630" spans="1:9" ht="13.5" x14ac:dyDescent="0.25">
      <c r="A1630" s="3">
        <f>TITRES_STAT!B1633</f>
        <v>44686</v>
      </c>
      <c r="B1630" s="6">
        <f>TITRES_STAT!D1633</f>
        <v>4.63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2.3431545460975051E-2</v>
      </c>
      <c r="G1630" s="2">
        <f t="shared" si="231"/>
        <v>2.013422179398805E-2</v>
      </c>
      <c r="H1630" s="2">
        <f t="shared" si="229"/>
        <v>1.1637671274671049</v>
      </c>
      <c r="I1630" s="2">
        <f t="shared" si="230"/>
        <v>53.78430574594249</v>
      </c>
    </row>
    <row r="1631" spans="1:9" ht="13.5" x14ac:dyDescent="0.25">
      <c r="A1631" s="3">
        <f>TITRES_STAT!B1634</f>
        <v>44687</v>
      </c>
      <c r="B1631" s="6">
        <f>TITRES_STAT!D1634</f>
        <v>4.63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2.1757863642333976E-2</v>
      </c>
      <c r="G1631" s="2">
        <f t="shared" si="231"/>
        <v>1.8696063094417476E-2</v>
      </c>
      <c r="H1631" s="2">
        <f t="shared" si="229"/>
        <v>1.1637671274671049</v>
      </c>
      <c r="I1631" s="2">
        <f t="shared" si="230"/>
        <v>53.78430574594249</v>
      </c>
    </row>
    <row r="1632" spans="1:9" ht="13.5" x14ac:dyDescent="0.25">
      <c r="A1632" s="3">
        <f>TITRES_STAT!B1635</f>
        <v>44690</v>
      </c>
      <c r="B1632" s="6">
        <f>TITRES_STAT!D1635</f>
        <v>4.59</v>
      </c>
      <c r="C1632" s="2">
        <f t="shared" si="225"/>
        <v>-4.0000000000000036E-2</v>
      </c>
      <c r="D1632" s="2">
        <f t="shared" si="226"/>
        <v>0</v>
      </c>
      <c r="E1632" s="2">
        <f t="shared" si="227"/>
        <v>4.0000000000000036E-2</v>
      </c>
      <c r="F1632" s="2">
        <f t="shared" si="231"/>
        <v>2.0203730525024409E-2</v>
      </c>
      <c r="G1632" s="2">
        <f t="shared" si="231"/>
        <v>2.0217772873387659E-2</v>
      </c>
      <c r="H1632" s="2">
        <f t="shared" si="229"/>
        <v>0.99930544534003873</v>
      </c>
      <c r="I1632" s="2">
        <f t="shared" si="230"/>
        <v>49.982630101328937</v>
      </c>
    </row>
    <row r="1633" spans="1:9" ht="13.5" x14ac:dyDescent="0.25">
      <c r="A1633" s="3">
        <f>TITRES_STAT!B1636</f>
        <v>44691</v>
      </c>
      <c r="B1633" s="6">
        <f>TITRES_STAT!D1636</f>
        <v>4.3899999999999997</v>
      </c>
      <c r="C1633" s="2">
        <f t="shared" si="225"/>
        <v>-0.20000000000000018</v>
      </c>
      <c r="D1633" s="2">
        <f t="shared" si="226"/>
        <v>0</v>
      </c>
      <c r="E1633" s="2">
        <f t="shared" si="227"/>
        <v>0.20000000000000018</v>
      </c>
      <c r="F1633" s="2">
        <f t="shared" si="231"/>
        <v>1.8760606916094096E-2</v>
      </c>
      <c r="G1633" s="2">
        <f t="shared" si="231"/>
        <v>3.3059360525288552E-2</v>
      </c>
      <c r="H1633" s="2">
        <f t="shared" si="229"/>
        <v>0.5674824502955309</v>
      </c>
      <c r="I1633" s="2">
        <f t="shared" si="230"/>
        <v>36.203432465131499</v>
      </c>
    </row>
    <row r="1634" spans="1:9" ht="13.5" x14ac:dyDescent="0.25">
      <c r="A1634" s="3">
        <f>TITRES_STAT!B1637</f>
        <v>44692</v>
      </c>
      <c r="B1634" s="6">
        <f>TITRES_STAT!D1637</f>
        <v>4.58</v>
      </c>
      <c r="C1634" s="2">
        <f t="shared" si="225"/>
        <v>0.19000000000000039</v>
      </c>
      <c r="D1634" s="2">
        <f t="shared" si="226"/>
        <v>0.19000000000000039</v>
      </c>
      <c r="E1634" s="2">
        <f t="shared" si="227"/>
        <v>0</v>
      </c>
      <c r="F1634" s="2">
        <f t="shared" si="231"/>
        <v>3.0991992136373121E-2</v>
      </c>
      <c r="G1634" s="2">
        <f t="shared" si="231"/>
        <v>3.0697977630625085E-2</v>
      </c>
      <c r="H1634" s="2">
        <f t="shared" si="229"/>
        <v>1.0095776506610885</v>
      </c>
      <c r="I1634" s="2">
        <f t="shared" si="230"/>
        <v>50.238300089024627</v>
      </c>
    </row>
    <row r="1635" spans="1:9" ht="13.5" x14ac:dyDescent="0.25">
      <c r="A1635" s="3">
        <f>TITRES_STAT!B1638</f>
        <v>44693</v>
      </c>
      <c r="B1635" s="6">
        <f>TITRES_STAT!D1638</f>
        <v>4.58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2.877827841234647E-2</v>
      </c>
      <c r="G1635" s="2">
        <f t="shared" si="231"/>
        <v>2.8505264942723294E-2</v>
      </c>
      <c r="H1635" s="2">
        <f t="shared" si="229"/>
        <v>1.0095776506610885</v>
      </c>
      <c r="I1635" s="2">
        <f t="shared" si="230"/>
        <v>50.238300089024627</v>
      </c>
    </row>
    <row r="1636" spans="1:9" ht="13.5" x14ac:dyDescent="0.25">
      <c r="A1636" s="3">
        <f>TITRES_STAT!B1639</f>
        <v>44694</v>
      </c>
      <c r="B1636" s="6">
        <f>TITRES_STAT!D1639</f>
        <v>4.38</v>
      </c>
      <c r="C1636" s="2">
        <f t="shared" si="225"/>
        <v>-0.20000000000000018</v>
      </c>
      <c r="D1636" s="2">
        <f t="shared" si="226"/>
        <v>0</v>
      </c>
      <c r="E1636" s="2">
        <f t="shared" si="227"/>
        <v>0.20000000000000018</v>
      </c>
      <c r="F1636" s="2">
        <f t="shared" si="231"/>
        <v>2.6722687097178868E-2</v>
      </c>
      <c r="G1636" s="2">
        <f t="shared" si="231"/>
        <v>4.0754888875385926E-2</v>
      </c>
      <c r="H1636" s="2">
        <f t="shared" si="229"/>
        <v>0.65569279746749942</v>
      </c>
      <c r="I1636" s="2">
        <f t="shared" si="230"/>
        <v>39.602322270799775</v>
      </c>
    </row>
    <row r="1637" spans="1:9" ht="13.5" x14ac:dyDescent="0.25">
      <c r="A1637" s="3">
        <f>TITRES_STAT!B1640</f>
        <v>44697</v>
      </c>
      <c r="B1637" s="6">
        <f>TITRES_STAT!D1640</f>
        <v>4.1900000000000004</v>
      </c>
      <c r="C1637" s="2">
        <f t="shared" si="225"/>
        <v>-0.1899999999999995</v>
      </c>
      <c r="D1637" s="2">
        <f t="shared" si="226"/>
        <v>0</v>
      </c>
      <c r="E1637" s="2">
        <f t="shared" si="227"/>
        <v>0.1899999999999995</v>
      </c>
      <c r="F1637" s="2">
        <f t="shared" si="231"/>
        <v>2.4813923733094663E-2</v>
      </c>
      <c r="G1637" s="2">
        <f t="shared" si="231"/>
        <v>5.1415253955715466E-2</v>
      </c>
      <c r="H1637" s="2">
        <f t="shared" si="229"/>
        <v>0.48261793580689444</v>
      </c>
      <c r="I1637" s="2">
        <f t="shared" si="230"/>
        <v>32.551740010094804</v>
      </c>
    </row>
    <row r="1638" spans="1:9" ht="13.5" x14ac:dyDescent="0.25">
      <c r="A1638" s="3">
        <f>TITRES_STAT!B1641</f>
        <v>44698</v>
      </c>
      <c r="B1638" s="6">
        <f>TITRES_STAT!D1641</f>
        <v>4.3</v>
      </c>
      <c r="C1638" s="2">
        <f t="shared" si="225"/>
        <v>0.10999999999999943</v>
      </c>
      <c r="D1638" s="2">
        <f t="shared" si="226"/>
        <v>0.10999999999999943</v>
      </c>
      <c r="E1638" s="2">
        <f t="shared" si="227"/>
        <v>0</v>
      </c>
      <c r="F1638" s="2">
        <f t="shared" si="231"/>
        <v>3.0898643466445004E-2</v>
      </c>
      <c r="G1638" s="2">
        <f t="shared" si="231"/>
        <v>4.7742735816021502E-2</v>
      </c>
      <c r="H1638" s="2">
        <f t="shared" si="229"/>
        <v>0.64719046653535173</v>
      </c>
      <c r="I1638" s="2">
        <f t="shared" si="230"/>
        <v>39.290566554615374</v>
      </c>
    </row>
    <row r="1639" spans="1:9" ht="13.5" x14ac:dyDescent="0.25">
      <c r="A1639" s="3">
        <f>TITRES_STAT!B1642</f>
        <v>44699</v>
      </c>
      <c r="B1639" s="6">
        <f>TITRES_STAT!D1642</f>
        <v>4.3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2.8691597504556077E-2</v>
      </c>
      <c r="G1639" s="2">
        <f t="shared" si="231"/>
        <v>4.433254040059139E-2</v>
      </c>
      <c r="H1639" s="2">
        <f t="shared" si="229"/>
        <v>0.64719046653535184</v>
      </c>
      <c r="I1639" s="2">
        <f t="shared" si="230"/>
        <v>39.290566554615374</v>
      </c>
    </row>
    <row r="1640" spans="1:9" ht="13.5" x14ac:dyDescent="0.25">
      <c r="A1640" s="3">
        <f>TITRES_STAT!B1643</f>
        <v>44700</v>
      </c>
      <c r="B1640" s="6">
        <f>TITRES_STAT!D1643</f>
        <v>4.3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2.6642197682802071E-2</v>
      </c>
      <c r="G1640" s="2">
        <f t="shared" si="231"/>
        <v>4.1165930371977723E-2</v>
      </c>
      <c r="H1640" s="2">
        <f t="shared" si="229"/>
        <v>0.64719046653535184</v>
      </c>
      <c r="I1640" s="2">
        <f t="shared" si="230"/>
        <v>39.290566554615374</v>
      </c>
    </row>
    <row r="1641" spans="1:9" ht="13.5" x14ac:dyDescent="0.25">
      <c r="A1641" s="3">
        <f>TITRES_STAT!B1644</f>
        <v>44701</v>
      </c>
      <c r="B1641" s="6">
        <f>TITRES_STAT!D1644</f>
        <v>4.3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2.4739183562601925E-2</v>
      </c>
      <c r="G1641" s="2">
        <f t="shared" si="231"/>
        <v>3.8225506773979311E-2</v>
      </c>
      <c r="H1641" s="2">
        <f t="shared" si="229"/>
        <v>0.64719046653535195</v>
      </c>
      <c r="I1641" s="2">
        <f t="shared" si="230"/>
        <v>39.290566554615374</v>
      </c>
    </row>
    <row r="1642" spans="1:9" ht="13.5" x14ac:dyDescent="0.25">
      <c r="A1642" s="3">
        <f>TITRES_STAT!B1645</f>
        <v>44704</v>
      </c>
      <c r="B1642" s="6">
        <f>TITRES_STAT!D1645</f>
        <v>4.29</v>
      </c>
      <c r="C1642" s="2">
        <f t="shared" si="225"/>
        <v>-9.9999999999997868E-3</v>
      </c>
      <c r="D1642" s="2">
        <f t="shared" si="226"/>
        <v>0</v>
      </c>
      <c r="E1642" s="2">
        <f t="shared" si="227"/>
        <v>9.9999999999997868E-3</v>
      </c>
      <c r="F1642" s="2">
        <f t="shared" si="231"/>
        <v>2.2972099022416072E-2</v>
      </c>
      <c r="G1642" s="2">
        <f t="shared" si="231"/>
        <v>3.6209399147266494E-2</v>
      </c>
      <c r="H1642" s="2">
        <f t="shared" si="229"/>
        <v>0.63442364588781841</v>
      </c>
      <c r="I1642" s="2">
        <f t="shared" si="230"/>
        <v>38.816352631951773</v>
      </c>
    </row>
    <row r="1643" spans="1:9" ht="13.5" x14ac:dyDescent="0.25">
      <c r="A1643" s="3">
        <f>TITRES_STAT!B1646</f>
        <v>44705</v>
      </c>
      <c r="B1643" s="6">
        <f>TITRES_STAT!D1646</f>
        <v>4.29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2.1331234806529209E-2</v>
      </c>
      <c r="G1643" s="2">
        <f t="shared" si="231"/>
        <v>3.3623013493890318E-2</v>
      </c>
      <c r="H1643" s="2">
        <f t="shared" si="229"/>
        <v>0.6344236458878183</v>
      </c>
      <c r="I1643" s="2">
        <f t="shared" si="230"/>
        <v>38.816352631951773</v>
      </c>
    </row>
    <row r="1644" spans="1:9" ht="13.5" x14ac:dyDescent="0.25">
      <c r="A1644" s="3">
        <f>TITRES_STAT!B1647</f>
        <v>44706</v>
      </c>
      <c r="B1644" s="6">
        <f>TITRES_STAT!D1647</f>
        <v>4.0999999999999996</v>
      </c>
      <c r="C1644" s="2">
        <f t="shared" si="225"/>
        <v>-0.19000000000000039</v>
      </c>
      <c r="D1644" s="2">
        <f t="shared" si="226"/>
        <v>0</v>
      </c>
      <c r="E1644" s="2">
        <f t="shared" si="227"/>
        <v>0.19000000000000039</v>
      </c>
      <c r="F1644" s="2">
        <f t="shared" si="231"/>
        <v>1.9807575177491408E-2</v>
      </c>
      <c r="G1644" s="2">
        <f t="shared" si="231"/>
        <v>4.4792798244326755E-2</v>
      </c>
      <c r="H1644" s="2">
        <f t="shared" si="229"/>
        <v>0.44220446040117939</v>
      </c>
      <c r="I1644" s="2">
        <f t="shared" si="230"/>
        <v>30.661703839008439</v>
      </c>
    </row>
    <row r="1645" spans="1:9" ht="13.5" x14ac:dyDescent="0.25">
      <c r="A1645" s="3">
        <f>TITRES_STAT!B1648</f>
        <v>44707</v>
      </c>
      <c r="B1645" s="6">
        <f>TITRES_STAT!D1648</f>
        <v>3.92</v>
      </c>
      <c r="C1645" s="2">
        <f t="shared" si="225"/>
        <v>-0.17999999999999972</v>
      </c>
      <c r="D1645" s="2">
        <f t="shared" si="226"/>
        <v>0</v>
      </c>
      <c r="E1645" s="2">
        <f t="shared" si="227"/>
        <v>0.17999999999999972</v>
      </c>
      <c r="F1645" s="2">
        <f t="shared" ref="F1645:G1660" si="232">((F1644*13)+D1645)/14</f>
        <v>1.8392748379099162E-2</v>
      </c>
      <c r="G1645" s="2">
        <f t="shared" si="232"/>
        <v>5.4450455512589105E-2</v>
      </c>
      <c r="H1645" s="2">
        <f t="shared" si="229"/>
        <v>0.33778869627356384</v>
      </c>
      <c r="I1645" s="2">
        <f t="shared" si="230"/>
        <v>25.249779521570247</v>
      </c>
    </row>
    <row r="1646" spans="1:9" ht="13.5" x14ac:dyDescent="0.25">
      <c r="A1646" s="3">
        <f>TITRES_STAT!B1649</f>
        <v>44708</v>
      </c>
      <c r="B1646" s="6">
        <f>TITRES_STAT!D1649</f>
        <v>4.09</v>
      </c>
      <c r="C1646" s="2">
        <f t="shared" si="225"/>
        <v>0.16999999999999993</v>
      </c>
      <c r="D1646" s="2">
        <f t="shared" si="226"/>
        <v>0.16999999999999993</v>
      </c>
      <c r="E1646" s="2">
        <f t="shared" si="227"/>
        <v>0</v>
      </c>
      <c r="F1646" s="2">
        <f t="shared" si="232"/>
        <v>2.9221837780592071E-2</v>
      </c>
      <c r="G1646" s="2">
        <f t="shared" si="232"/>
        <v>5.0561137261689884E-2</v>
      </c>
      <c r="H1646" s="2">
        <f t="shared" si="229"/>
        <v>0.57795056367795394</v>
      </c>
      <c r="I1646" s="2">
        <f t="shared" si="230"/>
        <v>36.626658463294461</v>
      </c>
    </row>
    <row r="1647" spans="1:9" ht="13.5" x14ac:dyDescent="0.25">
      <c r="A1647" s="3">
        <f>TITRES_STAT!B1650</f>
        <v>44711</v>
      </c>
      <c r="B1647" s="6">
        <f>TITRES_STAT!D1650</f>
        <v>4.2699999999999996</v>
      </c>
      <c r="C1647" s="2">
        <f t="shared" si="225"/>
        <v>0.17999999999999972</v>
      </c>
      <c r="D1647" s="2">
        <f t="shared" si="226"/>
        <v>0.17999999999999972</v>
      </c>
      <c r="E1647" s="2">
        <f t="shared" si="227"/>
        <v>0</v>
      </c>
      <c r="F1647" s="2">
        <f t="shared" si="232"/>
        <v>3.9991706510549764E-2</v>
      </c>
      <c r="G1647" s="2">
        <f t="shared" si="232"/>
        <v>4.6949627457283469E-2</v>
      </c>
      <c r="H1647" s="2">
        <f t="shared" si="229"/>
        <v>0.85180029483590081</v>
      </c>
      <c r="I1647" s="2">
        <f t="shared" si="230"/>
        <v>45.998496555557793</v>
      </c>
    </row>
    <row r="1648" spans="1:9" ht="13.5" x14ac:dyDescent="0.25">
      <c r="A1648" s="3">
        <f>TITRES_STAT!B1651</f>
        <v>44712</v>
      </c>
      <c r="B1648" s="6">
        <f>TITRES_STAT!D1651</f>
        <v>4.08</v>
      </c>
      <c r="C1648" s="2">
        <f t="shared" si="225"/>
        <v>-0.1899999999999995</v>
      </c>
      <c r="D1648" s="2">
        <f t="shared" si="226"/>
        <v>0</v>
      </c>
      <c r="E1648" s="2">
        <f t="shared" si="227"/>
        <v>0.1899999999999995</v>
      </c>
      <c r="F1648" s="2">
        <f t="shared" si="232"/>
        <v>3.7135156045510494E-2</v>
      </c>
      <c r="G1648" s="2">
        <f t="shared" si="232"/>
        <v>5.7167511210334608E-2</v>
      </c>
      <c r="H1648" s="2">
        <f t="shared" si="229"/>
        <v>0.64958496984205405</v>
      </c>
      <c r="I1648" s="2">
        <f t="shared" si="230"/>
        <v>39.378691108239863</v>
      </c>
    </row>
    <row r="1649" spans="1:9" ht="13.5" x14ac:dyDescent="0.25">
      <c r="A1649" s="3">
        <f>TITRES_STAT!B1652</f>
        <v>44713</v>
      </c>
      <c r="B1649" s="6">
        <f>TITRES_STAT!D1652</f>
        <v>4.26</v>
      </c>
      <c r="C1649" s="2">
        <f t="shared" si="225"/>
        <v>0.17999999999999972</v>
      </c>
      <c r="D1649" s="2">
        <f t="shared" si="226"/>
        <v>0.17999999999999972</v>
      </c>
      <c r="E1649" s="2">
        <f t="shared" si="227"/>
        <v>0</v>
      </c>
      <c r="F1649" s="2">
        <f t="shared" si="232"/>
        <v>4.7339787756545446E-2</v>
      </c>
      <c r="G1649" s="2">
        <f t="shared" si="232"/>
        <v>5.3084117552453562E-2</v>
      </c>
      <c r="H1649" s="2">
        <f t="shared" si="229"/>
        <v>0.89178816450641718</v>
      </c>
      <c r="I1649" s="2">
        <f t="shared" si="230"/>
        <v>47.139958967820895</v>
      </c>
    </row>
    <row r="1650" spans="1:9" ht="13.5" x14ac:dyDescent="0.25">
      <c r="A1650" s="3">
        <f>TITRES_STAT!B1653</f>
        <v>44714</v>
      </c>
      <c r="B1650" s="6">
        <f>TITRES_STAT!D1653</f>
        <v>4.3899999999999997</v>
      </c>
      <c r="C1650" s="2">
        <f t="shared" si="225"/>
        <v>0.12999999999999989</v>
      </c>
      <c r="D1650" s="2">
        <f t="shared" si="226"/>
        <v>0.12999999999999989</v>
      </c>
      <c r="E1650" s="2">
        <f t="shared" si="227"/>
        <v>0</v>
      </c>
      <c r="F1650" s="2">
        <f t="shared" si="232"/>
        <v>5.32440886310779E-2</v>
      </c>
      <c r="G1650" s="2">
        <f t="shared" si="232"/>
        <v>4.9292394870135446E-2</v>
      </c>
      <c r="H1650" s="2">
        <f t="shared" si="229"/>
        <v>1.080168427023144</v>
      </c>
      <c r="I1650" s="2">
        <f t="shared" si="230"/>
        <v>51.926969614135288</v>
      </c>
    </row>
    <row r="1651" spans="1:9" ht="13.5" x14ac:dyDescent="0.25">
      <c r="A1651" s="3">
        <f>TITRES_STAT!B1654</f>
        <v>44715</v>
      </c>
      <c r="B1651" s="6">
        <f>TITRES_STAT!D1654</f>
        <v>4.58</v>
      </c>
      <c r="C1651" s="2">
        <f t="shared" si="225"/>
        <v>0.19000000000000039</v>
      </c>
      <c r="D1651" s="2">
        <f t="shared" si="226"/>
        <v>0.19000000000000039</v>
      </c>
      <c r="E1651" s="2">
        <f t="shared" si="227"/>
        <v>0</v>
      </c>
      <c r="F1651" s="2">
        <f t="shared" si="232"/>
        <v>6.3012368014572356E-2</v>
      </c>
      <c r="G1651" s="2">
        <f t="shared" si="232"/>
        <v>4.5771509522268626E-2</v>
      </c>
      <c r="H1651" s="2">
        <f t="shared" si="229"/>
        <v>1.3766722721678155</v>
      </c>
      <c r="I1651" s="2">
        <f t="shared" si="230"/>
        <v>57.924362912355697</v>
      </c>
    </row>
    <row r="1652" spans="1:9" ht="13.5" x14ac:dyDescent="0.25">
      <c r="A1652" s="3">
        <f>TITRES_STAT!B1655</f>
        <v>44718</v>
      </c>
      <c r="B1652" s="6">
        <f>TITRES_STAT!D1655</f>
        <v>4.5999999999999996</v>
      </c>
      <c r="C1652" s="2">
        <f t="shared" si="225"/>
        <v>1.9999999999999574E-2</v>
      </c>
      <c r="D1652" s="2">
        <f t="shared" si="226"/>
        <v>1.9999999999999574E-2</v>
      </c>
      <c r="E1652" s="2">
        <f t="shared" si="227"/>
        <v>0</v>
      </c>
      <c r="F1652" s="2">
        <f t="shared" si="232"/>
        <v>5.9940056013531438E-2</v>
      </c>
      <c r="G1652" s="2">
        <f t="shared" si="232"/>
        <v>4.2502115984963722E-2</v>
      </c>
      <c r="H1652" s="2">
        <f t="shared" si="229"/>
        <v>1.4102840440870488</v>
      </c>
      <c r="I1652" s="2">
        <f t="shared" si="230"/>
        <v>58.511113972097284</v>
      </c>
    </row>
    <row r="1653" spans="1:9" ht="13.5" x14ac:dyDescent="0.25">
      <c r="A1653" s="3">
        <f>TITRES_STAT!B1656</f>
        <v>44719</v>
      </c>
      <c r="B1653" s="6">
        <f>TITRES_STAT!D1656</f>
        <v>4.5999999999999996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5.5658623441136333E-2</v>
      </c>
      <c r="G1653" s="2">
        <f t="shared" si="232"/>
        <v>3.9466250557466317E-2</v>
      </c>
      <c r="H1653" s="2">
        <f t="shared" si="229"/>
        <v>1.4102840440870485</v>
      </c>
      <c r="I1653" s="2">
        <f t="shared" si="230"/>
        <v>58.511113972097284</v>
      </c>
    </row>
    <row r="1654" spans="1:9" ht="13.5" x14ac:dyDescent="0.25">
      <c r="A1654" s="3">
        <f>TITRES_STAT!B1657</f>
        <v>44720</v>
      </c>
      <c r="B1654" s="6">
        <f>TITRES_STAT!D1657</f>
        <v>4.58</v>
      </c>
      <c r="C1654" s="2">
        <f t="shared" si="225"/>
        <v>-1.9999999999999574E-2</v>
      </c>
      <c r="D1654" s="2">
        <f t="shared" si="226"/>
        <v>0</v>
      </c>
      <c r="E1654" s="2">
        <f t="shared" si="227"/>
        <v>1.9999999999999574E-2</v>
      </c>
      <c r="F1654" s="2">
        <f t="shared" si="232"/>
        <v>5.1683007481055164E-2</v>
      </c>
      <c r="G1654" s="2">
        <f t="shared" si="232"/>
        <v>3.8075804089075835E-2</v>
      </c>
      <c r="H1654" s="2">
        <f t="shared" si="229"/>
        <v>1.3573713994364025</v>
      </c>
      <c r="I1654" s="2">
        <f t="shared" si="230"/>
        <v>57.579870518532687</v>
      </c>
    </row>
    <row r="1655" spans="1:9" ht="13.5" x14ac:dyDescent="0.25">
      <c r="A1655" s="3">
        <f>TITRES_STAT!B1658</f>
        <v>44721</v>
      </c>
      <c r="B1655" s="6">
        <f>TITRES_STAT!D1658</f>
        <v>4.38</v>
      </c>
      <c r="C1655" s="2">
        <f t="shared" si="225"/>
        <v>-0.20000000000000018</v>
      </c>
      <c r="D1655" s="2">
        <f t="shared" si="226"/>
        <v>0</v>
      </c>
      <c r="E1655" s="2">
        <f t="shared" si="227"/>
        <v>0.20000000000000018</v>
      </c>
      <c r="F1655" s="2">
        <f t="shared" si="232"/>
        <v>4.7991364089551222E-2</v>
      </c>
      <c r="G1655" s="2">
        <f t="shared" si="232"/>
        <v>4.9641818082713285E-2</v>
      </c>
      <c r="H1655" s="2">
        <f t="shared" si="229"/>
        <v>0.96675274885355578</v>
      </c>
      <c r="I1655" s="2">
        <f t="shared" si="230"/>
        <v>49.154767899375642</v>
      </c>
    </row>
    <row r="1656" spans="1:9" ht="13.5" x14ac:dyDescent="0.25">
      <c r="A1656" s="3">
        <f>TITRES_STAT!B1659</f>
        <v>44722</v>
      </c>
      <c r="B1656" s="6">
        <f>TITRES_STAT!D1659</f>
        <v>4.1900000000000004</v>
      </c>
      <c r="C1656" s="2">
        <f t="shared" si="225"/>
        <v>-0.1899999999999995</v>
      </c>
      <c r="D1656" s="2">
        <f t="shared" si="226"/>
        <v>0</v>
      </c>
      <c r="E1656" s="2">
        <f t="shared" si="227"/>
        <v>0.1899999999999995</v>
      </c>
      <c r="F1656" s="2">
        <f t="shared" si="232"/>
        <v>4.4563409511726139E-2</v>
      </c>
      <c r="G1656" s="2">
        <f t="shared" si="232"/>
        <v>5.9667402505376589E-2</v>
      </c>
      <c r="H1656" s="2">
        <f t="shared" si="229"/>
        <v>0.74686357442341422</v>
      </c>
      <c r="I1656" s="2">
        <f t="shared" si="230"/>
        <v>42.754545080598575</v>
      </c>
    </row>
    <row r="1657" spans="1:9" ht="13.5" x14ac:dyDescent="0.25">
      <c r="A1657" s="3">
        <f>TITRES_STAT!B1660</f>
        <v>44725</v>
      </c>
      <c r="B1657" s="6">
        <f>TITRES_STAT!D1660</f>
        <v>4.37</v>
      </c>
      <c r="C1657" s="2">
        <f t="shared" si="225"/>
        <v>0.17999999999999972</v>
      </c>
      <c r="D1657" s="2">
        <f t="shared" si="226"/>
        <v>0.17999999999999972</v>
      </c>
      <c r="E1657" s="2">
        <f t="shared" si="227"/>
        <v>0</v>
      </c>
      <c r="F1657" s="2">
        <f t="shared" si="232"/>
        <v>5.4237451689459967E-2</v>
      </c>
      <c r="G1657" s="2">
        <f t="shared" si="232"/>
        <v>5.5405445183563981E-2</v>
      </c>
      <c r="H1657" s="2">
        <f t="shared" si="229"/>
        <v>0.97891915694866583</v>
      </c>
      <c r="I1657" s="2">
        <f t="shared" si="230"/>
        <v>49.46736472338165</v>
      </c>
    </row>
    <row r="1658" spans="1:9" ht="13.5" x14ac:dyDescent="0.25">
      <c r="A1658" s="3">
        <f>TITRES_STAT!B1661</f>
        <v>44726</v>
      </c>
      <c r="B1658" s="6">
        <f>TITRES_STAT!D1661</f>
        <v>4.5</v>
      </c>
      <c r="C1658" s="2">
        <f t="shared" si="225"/>
        <v>0.12999999999999989</v>
      </c>
      <c r="D1658" s="2">
        <f t="shared" si="226"/>
        <v>0.12999999999999989</v>
      </c>
      <c r="E1658" s="2">
        <f t="shared" si="227"/>
        <v>0</v>
      </c>
      <c r="F1658" s="2">
        <f t="shared" si="232"/>
        <v>5.9649062283069966E-2</v>
      </c>
      <c r="G1658" s="2">
        <f t="shared" si="232"/>
        <v>5.1447913384737982E-2</v>
      </c>
      <c r="H1658" s="2">
        <f t="shared" si="229"/>
        <v>1.159406832246084</v>
      </c>
      <c r="I1658" s="2">
        <f t="shared" si="230"/>
        <v>53.690986567831658</v>
      </c>
    </row>
    <row r="1659" spans="1:9" ht="13.5" x14ac:dyDescent="0.25">
      <c r="A1659" s="3">
        <f>TITRES_STAT!B1662</f>
        <v>44727</v>
      </c>
      <c r="B1659" s="6">
        <f>TITRES_STAT!D1662</f>
        <v>4.3</v>
      </c>
      <c r="C1659" s="2">
        <f t="shared" si="225"/>
        <v>-0.20000000000000018</v>
      </c>
      <c r="D1659" s="2">
        <f t="shared" si="226"/>
        <v>0</v>
      </c>
      <c r="E1659" s="2">
        <f t="shared" si="227"/>
        <v>0.20000000000000018</v>
      </c>
      <c r="F1659" s="2">
        <f t="shared" si="232"/>
        <v>5.5388414977136403E-2</v>
      </c>
      <c r="G1659" s="2">
        <f t="shared" si="232"/>
        <v>6.205877671439957E-2</v>
      </c>
      <c r="H1659" s="2">
        <f t="shared" si="229"/>
        <v>0.89251541698991566</v>
      </c>
      <c r="I1659" s="2">
        <f t="shared" si="230"/>
        <v>47.160271931072543</v>
      </c>
    </row>
    <row r="1660" spans="1:9" ht="13.5" x14ac:dyDescent="0.25">
      <c r="A1660" s="3">
        <f>TITRES_STAT!B1663</f>
        <v>44728</v>
      </c>
      <c r="B1660" s="6">
        <f>TITRES_STAT!D1663</f>
        <v>4.49</v>
      </c>
      <c r="C1660" s="2">
        <f t="shared" si="225"/>
        <v>0.19000000000000039</v>
      </c>
      <c r="D1660" s="2">
        <f t="shared" si="226"/>
        <v>0.19000000000000039</v>
      </c>
      <c r="E1660" s="2">
        <f t="shared" si="227"/>
        <v>0</v>
      </c>
      <c r="F1660" s="2">
        <f t="shared" si="232"/>
        <v>6.5003528193055257E-2</v>
      </c>
      <c r="G1660" s="2">
        <f t="shared" si="232"/>
        <v>5.7626006949085318E-2</v>
      </c>
      <c r="H1660" s="2">
        <f t="shared" si="229"/>
        <v>1.1280241619116218</v>
      </c>
      <c r="I1660" s="2">
        <f t="shared" si="230"/>
        <v>53.008052356807276</v>
      </c>
    </row>
    <row r="1661" spans="1:9" ht="13.5" x14ac:dyDescent="0.25">
      <c r="A1661" s="3">
        <f>TITRES_STAT!B1664</f>
        <v>44729</v>
      </c>
      <c r="B1661" s="6">
        <f>TITRES_STAT!D1664</f>
        <v>4.5</v>
      </c>
      <c r="C1661" s="2">
        <f t="shared" si="225"/>
        <v>9.9999999999997868E-3</v>
      </c>
      <c r="D1661" s="2">
        <f t="shared" si="226"/>
        <v>9.9999999999997868E-3</v>
      </c>
      <c r="E1661" s="2">
        <f t="shared" si="227"/>
        <v>0</v>
      </c>
      <c r="F1661" s="2">
        <f t="shared" ref="F1661:G1676" si="233">((F1660*13)+D1661)/14</f>
        <v>6.1074704750694153E-2</v>
      </c>
      <c r="G1661" s="2">
        <f t="shared" si="233"/>
        <v>5.3509863595579223E-2</v>
      </c>
      <c r="H1661" s="2">
        <f t="shared" si="229"/>
        <v>1.1413728357128519</v>
      </c>
      <c r="I1661" s="2">
        <f t="shared" si="230"/>
        <v>53.300986015958998</v>
      </c>
    </row>
    <row r="1662" spans="1:9" ht="13.5" x14ac:dyDescent="0.25">
      <c r="A1662" s="3">
        <f>TITRES_STAT!B1665</f>
        <v>44732</v>
      </c>
      <c r="B1662" s="6">
        <f>TITRES_STAT!D1665</f>
        <v>4.5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5.6712225839930283E-2</v>
      </c>
      <c r="G1662" s="2">
        <f t="shared" si="233"/>
        <v>4.968773048160928E-2</v>
      </c>
      <c r="H1662" s="2">
        <f t="shared" si="229"/>
        <v>1.1413728357128516</v>
      </c>
      <c r="I1662" s="2">
        <f t="shared" si="230"/>
        <v>53.300986015958991</v>
      </c>
    </row>
    <row r="1663" spans="1:9" ht="13.5" x14ac:dyDescent="0.25">
      <c r="A1663" s="3">
        <f>TITRES_STAT!B1666</f>
        <v>44733</v>
      </c>
      <c r="B1663" s="6">
        <f>TITRES_STAT!D1666</f>
        <v>4.4000000000000004</v>
      </c>
      <c r="C1663" s="2">
        <f t="shared" si="225"/>
        <v>-9.9999999999999645E-2</v>
      </c>
      <c r="D1663" s="2">
        <f t="shared" si="226"/>
        <v>0</v>
      </c>
      <c r="E1663" s="2">
        <f t="shared" si="227"/>
        <v>9.9999999999999645E-2</v>
      </c>
      <c r="F1663" s="2">
        <f t="shared" si="233"/>
        <v>5.2661352565649543E-2</v>
      </c>
      <c r="G1663" s="2">
        <f t="shared" si="233"/>
        <v>5.3281464018637162E-2</v>
      </c>
      <c r="H1663" s="2">
        <f t="shared" si="229"/>
        <v>0.98836159132619339</v>
      </c>
      <c r="I1663" s="2">
        <f t="shared" si="230"/>
        <v>49.707336715701594</v>
      </c>
    </row>
    <row r="1664" spans="1:9" ht="13.5" x14ac:dyDescent="0.25">
      <c r="A1664" s="3">
        <f>TITRES_STAT!B1667</f>
        <v>44734</v>
      </c>
      <c r="B1664" s="6">
        <f>TITRES_STAT!D1667</f>
        <v>4.21</v>
      </c>
      <c r="C1664" s="2">
        <f t="shared" si="225"/>
        <v>-0.19000000000000039</v>
      </c>
      <c r="D1664" s="2">
        <f t="shared" si="226"/>
        <v>0</v>
      </c>
      <c r="E1664" s="2">
        <f t="shared" si="227"/>
        <v>0.19000000000000039</v>
      </c>
      <c r="F1664" s="2">
        <f t="shared" si="233"/>
        <v>4.8899827382388857E-2</v>
      </c>
      <c r="G1664" s="2">
        <f t="shared" si="233"/>
        <v>6.3047073731591671E-2</v>
      </c>
      <c r="H1664" s="2">
        <f t="shared" si="229"/>
        <v>0.77560820016117726</v>
      </c>
      <c r="I1664" s="2">
        <f t="shared" si="230"/>
        <v>43.681269330180669</v>
      </c>
    </row>
    <row r="1665" spans="1:9" ht="13.5" x14ac:dyDescent="0.25">
      <c r="A1665" s="3">
        <f>TITRES_STAT!B1668</f>
        <v>44735</v>
      </c>
      <c r="B1665" s="6">
        <f>TITRES_STAT!D1668</f>
        <v>4.3899999999999997</v>
      </c>
      <c r="C1665" s="2">
        <f t="shared" si="225"/>
        <v>0.17999999999999972</v>
      </c>
      <c r="D1665" s="2">
        <f t="shared" si="226"/>
        <v>0.17999999999999972</v>
      </c>
      <c r="E1665" s="2">
        <f t="shared" si="227"/>
        <v>0</v>
      </c>
      <c r="F1665" s="2">
        <f t="shared" si="233"/>
        <v>5.8264125426503922E-2</v>
      </c>
      <c r="G1665" s="2">
        <f t="shared" si="233"/>
        <v>5.8543711322192264E-2</v>
      </c>
      <c r="H1665" s="2">
        <f t="shared" si="229"/>
        <v>0.99522432231619795</v>
      </c>
      <c r="I1665" s="2">
        <f t="shared" si="230"/>
        <v>49.880322286812891</v>
      </c>
    </row>
    <row r="1666" spans="1:9" ht="13.5" x14ac:dyDescent="0.25">
      <c r="A1666" s="3">
        <f>TITRES_STAT!B1669</f>
        <v>44736</v>
      </c>
      <c r="B1666" s="6">
        <f>TITRES_STAT!D1669</f>
        <v>4.3899999999999997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5.4102402181753648E-2</v>
      </c>
      <c r="G1666" s="2">
        <f t="shared" si="233"/>
        <v>5.4362017656321385E-2</v>
      </c>
      <c r="H1666" s="2">
        <f t="shared" si="229"/>
        <v>0.99522432231619817</v>
      </c>
      <c r="I1666" s="2">
        <f t="shared" si="230"/>
        <v>49.880322286812891</v>
      </c>
    </row>
    <row r="1667" spans="1:9" ht="13.5" x14ac:dyDescent="0.25">
      <c r="A1667" s="3">
        <f>TITRES_STAT!B1670</f>
        <v>44739</v>
      </c>
      <c r="B1667" s="6">
        <f>TITRES_STAT!D1670</f>
        <v>4.3899999999999997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5.0237944883056954E-2</v>
      </c>
      <c r="G1667" s="2">
        <f t="shared" si="233"/>
        <v>5.047901639515557E-2</v>
      </c>
      <c r="H1667" s="2">
        <f t="shared" si="229"/>
        <v>0.99522432231619806</v>
      </c>
      <c r="I1667" s="2">
        <f t="shared" si="230"/>
        <v>49.880322286812891</v>
      </c>
    </row>
    <row r="1668" spans="1:9" ht="13.5" x14ac:dyDescent="0.25">
      <c r="A1668" s="3">
        <f>TITRES_STAT!B1671</f>
        <v>44740</v>
      </c>
      <c r="B1668" s="6">
        <f>TITRES_STAT!D1671</f>
        <v>4.3899999999999997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4.6649520248552886E-2</v>
      </c>
      <c r="G1668" s="2">
        <f t="shared" si="233"/>
        <v>4.687337236693017E-2</v>
      </c>
      <c r="H1668" s="2">
        <f t="shared" si="229"/>
        <v>0.99522432231619817</v>
      </c>
      <c r="I1668" s="2">
        <f t="shared" si="230"/>
        <v>49.880322286812891</v>
      </c>
    </row>
    <row r="1669" spans="1:9" ht="13.5" x14ac:dyDescent="0.25">
      <c r="A1669" s="3">
        <f>TITRES_STAT!B1672</f>
        <v>44741</v>
      </c>
      <c r="B1669" s="6">
        <f>TITRES_STAT!D1672</f>
        <v>4.3899999999999997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4.3317411659370537E-2</v>
      </c>
      <c r="G1669" s="2">
        <f t="shared" si="233"/>
        <v>4.3525274340720878E-2</v>
      </c>
      <c r="H1669" s="2">
        <f t="shared" si="229"/>
        <v>0.99522432231619795</v>
      </c>
      <c r="I1669" s="2">
        <f t="shared" si="230"/>
        <v>49.880322286812891</v>
      </c>
    </row>
    <row r="1670" spans="1:9" ht="13.5" x14ac:dyDescent="0.25">
      <c r="A1670" s="3">
        <f>TITRES_STAT!B1673</f>
        <v>44742</v>
      </c>
      <c r="B1670" s="6">
        <f>TITRES_STAT!D1673</f>
        <v>4.3899999999999997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4.0223310826558355E-2</v>
      </c>
      <c r="G1670" s="2">
        <f t="shared" si="233"/>
        <v>4.0416326173526529E-2</v>
      </c>
      <c r="H1670" s="2">
        <f t="shared" si="229"/>
        <v>0.99522432231619795</v>
      </c>
      <c r="I1670" s="2">
        <f t="shared" si="230"/>
        <v>49.880322286812891</v>
      </c>
    </row>
    <row r="1671" spans="1:9" ht="13.5" x14ac:dyDescent="0.25">
      <c r="A1671" s="3">
        <f>TITRES_STAT!B1674</f>
        <v>44743</v>
      </c>
      <c r="B1671" s="6">
        <f>TITRES_STAT!D1674</f>
        <v>4.3899999999999997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3.7350217196089899E-2</v>
      </c>
      <c r="G1671" s="2">
        <f t="shared" si="233"/>
        <v>3.7529445732560347E-2</v>
      </c>
      <c r="H1671" s="2">
        <f t="shared" si="229"/>
        <v>0.99522432231619795</v>
      </c>
      <c r="I1671" s="2">
        <f t="shared" si="230"/>
        <v>49.880322286812891</v>
      </c>
    </row>
    <row r="1672" spans="1:9" ht="13.5" x14ac:dyDescent="0.25">
      <c r="A1672" s="3">
        <f>TITRES_STAT!B1675</f>
        <v>44746</v>
      </c>
      <c r="B1672" s="6">
        <f>TITRES_STAT!D1675</f>
        <v>4.3899999999999997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3.4682344539226334E-2</v>
      </c>
      <c r="G1672" s="2">
        <f t="shared" si="233"/>
        <v>3.484877103737747E-2</v>
      </c>
      <c r="H1672" s="2">
        <f t="shared" si="229"/>
        <v>0.99522432231619784</v>
      </c>
      <c r="I1672" s="2">
        <f t="shared" si="230"/>
        <v>49.880322286812891</v>
      </c>
    </row>
    <row r="1673" spans="1:9" ht="13.5" x14ac:dyDescent="0.25">
      <c r="A1673" s="3">
        <f>TITRES_STAT!B1676</f>
        <v>44747</v>
      </c>
      <c r="B1673" s="6">
        <f>TITRES_STAT!D1676</f>
        <v>4.2</v>
      </c>
      <c r="C1673" s="2">
        <f t="shared" si="234"/>
        <v>-0.1899999999999995</v>
      </c>
      <c r="D1673" s="2">
        <f t="shared" si="235"/>
        <v>0</v>
      </c>
      <c r="E1673" s="2">
        <f t="shared" si="236"/>
        <v>0.1899999999999995</v>
      </c>
      <c r="F1673" s="2">
        <f t="shared" si="233"/>
        <v>3.2205034214995883E-2</v>
      </c>
      <c r="G1673" s="2">
        <f t="shared" si="233"/>
        <v>4.593100167756476E-2</v>
      </c>
      <c r="H1673" s="2">
        <f t="shared" si="229"/>
        <v>0.70116115561935588</v>
      </c>
      <c r="I1673" s="2">
        <f t="shared" si="230"/>
        <v>41.216621558942094</v>
      </c>
    </row>
    <row r="1674" spans="1:9" ht="13.5" x14ac:dyDescent="0.25">
      <c r="A1674" s="3">
        <f>TITRES_STAT!B1677</f>
        <v>44748</v>
      </c>
      <c r="B1674" s="6">
        <f>TITRES_STAT!D1677</f>
        <v>4.0199999999999996</v>
      </c>
      <c r="C1674" s="2">
        <f t="shared" si="234"/>
        <v>-0.1800000000000006</v>
      </c>
      <c r="D1674" s="2">
        <f t="shared" si="235"/>
        <v>0</v>
      </c>
      <c r="E1674" s="2">
        <f t="shared" si="236"/>
        <v>0.1800000000000006</v>
      </c>
      <c r="F1674" s="2">
        <f t="shared" si="233"/>
        <v>2.9904674628210465E-2</v>
      </c>
      <c r="G1674" s="2">
        <f t="shared" si="233"/>
        <v>5.5507358700595887E-2</v>
      </c>
      <c r="H1674" s="2">
        <f t="shared" si="229"/>
        <v>0.53875153363925832</v>
      </c>
      <c r="I1674" s="2">
        <f t="shared" si="230"/>
        <v>35.012249987174485</v>
      </c>
    </row>
    <row r="1675" spans="1:9" ht="13.5" x14ac:dyDescent="0.25">
      <c r="A1675" s="3">
        <f>TITRES_STAT!B1678</f>
        <v>44749</v>
      </c>
      <c r="B1675" s="6">
        <f>TITRES_STAT!D1678</f>
        <v>4.2</v>
      </c>
      <c r="C1675" s="2">
        <f t="shared" si="234"/>
        <v>0.1800000000000006</v>
      </c>
      <c r="D1675" s="2">
        <f t="shared" si="235"/>
        <v>0.1800000000000006</v>
      </c>
      <c r="E1675" s="2">
        <f t="shared" si="236"/>
        <v>0</v>
      </c>
      <c r="F1675" s="2">
        <f t="shared" si="233"/>
        <v>4.0625769297624049E-2</v>
      </c>
      <c r="G1675" s="2">
        <f t="shared" si="233"/>
        <v>5.1542547364839035E-2</v>
      </c>
      <c r="H1675" s="2">
        <f t="shared" si="229"/>
        <v>0.78819870911808831</v>
      </c>
      <c r="I1675" s="2">
        <f t="shared" si="230"/>
        <v>44.077803272032085</v>
      </c>
    </row>
    <row r="1676" spans="1:9" ht="13.5" x14ac:dyDescent="0.25">
      <c r="A1676" s="3">
        <f>TITRES_STAT!B1679</f>
        <v>44750</v>
      </c>
      <c r="B1676" s="6">
        <f>TITRES_STAT!D1679</f>
        <v>4.2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3.7723928633508048E-2</v>
      </c>
      <c r="G1676" s="2">
        <f t="shared" si="233"/>
        <v>4.7860936838779108E-2</v>
      </c>
      <c r="H1676" s="2">
        <f t="shared" si="229"/>
        <v>0.7881987091180882</v>
      </c>
      <c r="I1676" s="2">
        <f t="shared" si="230"/>
        <v>44.077803272032085</v>
      </c>
    </row>
    <row r="1677" spans="1:9" ht="13.5" x14ac:dyDescent="0.25">
      <c r="A1677" s="3">
        <f>TITRES_STAT!B1680</f>
        <v>44753</v>
      </c>
      <c r="B1677" s="6">
        <f>TITRES_STAT!D1680</f>
        <v>4.2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3.5029362302543186E-2</v>
      </c>
      <c r="G1677" s="2">
        <f t="shared" si="237"/>
        <v>4.4442298493152024E-2</v>
      </c>
      <c r="H1677" s="2">
        <f t="shared" si="229"/>
        <v>0.78819870911808831</v>
      </c>
      <c r="I1677" s="2">
        <f t="shared" si="230"/>
        <v>44.077803272032085</v>
      </c>
    </row>
    <row r="1678" spans="1:9" ht="13.5" x14ac:dyDescent="0.25">
      <c r="A1678" s="3">
        <f>TITRES_STAT!B1681</f>
        <v>44754</v>
      </c>
      <c r="B1678" s="6">
        <f>TITRES_STAT!D1681</f>
        <v>4.2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3.2527264995218672E-2</v>
      </c>
      <c r="G1678" s="2">
        <f t="shared" si="237"/>
        <v>4.1267848600784023E-2</v>
      </c>
      <c r="H1678" s="2">
        <f t="shared" si="229"/>
        <v>0.78819870911808831</v>
      </c>
      <c r="I1678" s="2">
        <f t="shared" si="230"/>
        <v>44.077803272032085</v>
      </c>
    </row>
    <row r="1679" spans="1:9" ht="13.5" x14ac:dyDescent="0.25">
      <c r="A1679" s="3">
        <f>TITRES_STAT!B1682</f>
        <v>44755</v>
      </c>
      <c r="B1679" s="6">
        <f>TITRES_STAT!D1682</f>
        <v>4.2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3.0203888924131624E-2</v>
      </c>
      <c r="G1679" s="2">
        <f t="shared" si="237"/>
        <v>3.8320145129299446E-2</v>
      </c>
      <c r="H1679" s="2">
        <f t="shared" si="229"/>
        <v>0.78819870911808831</v>
      </c>
      <c r="I1679" s="2">
        <f t="shared" si="230"/>
        <v>44.077803272032085</v>
      </c>
    </row>
    <row r="1680" spans="1:9" ht="13.5" x14ac:dyDescent="0.25">
      <c r="A1680" s="3">
        <f>TITRES_STAT!B1683</f>
        <v>44756</v>
      </c>
      <c r="B1680" s="6">
        <f>TITRES_STAT!D1683</f>
        <v>4.0199999999999996</v>
      </c>
      <c r="C1680" s="2">
        <f t="shared" si="234"/>
        <v>-0.1800000000000006</v>
      </c>
      <c r="D1680" s="2">
        <f t="shared" si="235"/>
        <v>0</v>
      </c>
      <c r="E1680" s="2">
        <f t="shared" si="236"/>
        <v>0.1800000000000006</v>
      </c>
      <c r="F1680" s="2">
        <f t="shared" si="237"/>
        <v>2.8046468286693653E-2</v>
      </c>
      <c r="G1680" s="2">
        <f t="shared" si="237"/>
        <v>4.8440134762920958E-2</v>
      </c>
      <c r="H1680" s="2">
        <f t="shared" si="229"/>
        <v>0.57899236705183854</v>
      </c>
      <c r="I1680" s="2">
        <f t="shared" si="230"/>
        <v>36.66847156030807</v>
      </c>
    </row>
    <row r="1681" spans="1:9" ht="13.5" x14ac:dyDescent="0.25">
      <c r="A1681" s="3">
        <f>TITRES_STAT!B1684</f>
        <v>44757</v>
      </c>
      <c r="B1681" s="6">
        <f>TITRES_STAT!D1684</f>
        <v>3.86</v>
      </c>
      <c r="C1681" s="2">
        <f t="shared" si="234"/>
        <v>-0.1599999999999997</v>
      </c>
      <c r="D1681" s="2">
        <f t="shared" si="235"/>
        <v>0</v>
      </c>
      <c r="E1681" s="2">
        <f t="shared" si="236"/>
        <v>0.1599999999999997</v>
      </c>
      <c r="F1681" s="2">
        <f t="shared" si="237"/>
        <v>2.6043149123358391E-2</v>
      </c>
      <c r="G1681" s="2">
        <f t="shared" si="237"/>
        <v>5.640869656556944E-2</v>
      </c>
      <c r="H1681" s="2">
        <f t="shared" ref="H1681:H1744" si="238">F1681/G1681</f>
        <v>0.46168677365352428</v>
      </c>
      <c r="I1681" s="2">
        <f t="shared" ref="I1681:I1744" si="239">IF(G1681=0,100,100-(100/(1+H1681)))</f>
        <v>31.585889807261921</v>
      </c>
    </row>
    <row r="1682" spans="1:9" ht="13.5" x14ac:dyDescent="0.25">
      <c r="A1682" s="3">
        <f>TITRES_STAT!B1685</f>
        <v>44760</v>
      </c>
      <c r="B1682" s="6">
        <f>TITRES_STAT!D1685</f>
        <v>3.86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2.418292418597565E-2</v>
      </c>
      <c r="G1682" s="2">
        <f t="shared" si="237"/>
        <v>5.2379503953743058E-2</v>
      </c>
      <c r="H1682" s="2">
        <f t="shared" si="238"/>
        <v>0.46168677365352423</v>
      </c>
      <c r="I1682" s="2">
        <f t="shared" si="239"/>
        <v>31.585889807261921</v>
      </c>
    </row>
    <row r="1683" spans="1:9" ht="13.5" x14ac:dyDescent="0.25">
      <c r="A1683" s="3">
        <f>TITRES_STAT!B1686</f>
        <v>44761</v>
      </c>
      <c r="B1683" s="6">
        <f>TITRES_STAT!D1686</f>
        <v>4.03</v>
      </c>
      <c r="C1683" s="2">
        <f t="shared" si="234"/>
        <v>0.17000000000000037</v>
      </c>
      <c r="D1683" s="2">
        <f t="shared" si="235"/>
        <v>0.17000000000000037</v>
      </c>
      <c r="E1683" s="2">
        <f t="shared" si="236"/>
        <v>0</v>
      </c>
      <c r="F1683" s="2">
        <f t="shared" si="237"/>
        <v>3.459842960126313E-2</v>
      </c>
      <c r="G1683" s="2">
        <f t="shared" si="237"/>
        <v>4.8638110814189985E-2</v>
      </c>
      <c r="H1683" s="2">
        <f t="shared" si="238"/>
        <v>0.71134402677435338</v>
      </c>
      <c r="I1683" s="2">
        <f t="shared" si="239"/>
        <v>41.566395514006523</v>
      </c>
    </row>
    <row r="1684" spans="1:9" ht="13.5" x14ac:dyDescent="0.25">
      <c r="A1684" s="3">
        <f>TITRES_STAT!B1687</f>
        <v>44762</v>
      </c>
      <c r="B1684" s="6">
        <f>TITRES_STAT!D1687</f>
        <v>3.85</v>
      </c>
      <c r="C1684" s="2">
        <f t="shared" si="234"/>
        <v>-0.18000000000000016</v>
      </c>
      <c r="D1684" s="2">
        <f t="shared" si="235"/>
        <v>0</v>
      </c>
      <c r="E1684" s="2">
        <f t="shared" si="236"/>
        <v>0.18000000000000016</v>
      </c>
      <c r="F1684" s="2">
        <f t="shared" si="237"/>
        <v>3.2127113201172904E-2</v>
      </c>
      <c r="G1684" s="2">
        <f t="shared" si="237"/>
        <v>5.8021102898890717E-2</v>
      </c>
      <c r="H1684" s="2">
        <f t="shared" si="238"/>
        <v>0.55371427973643583</v>
      </c>
      <c r="I1684" s="2">
        <f t="shared" si="239"/>
        <v>35.638101995842192</v>
      </c>
    </row>
    <row r="1685" spans="1:9" ht="13.5" x14ac:dyDescent="0.25">
      <c r="A1685" s="3">
        <f>TITRES_STAT!B1688</f>
        <v>44763</v>
      </c>
      <c r="B1685" s="6">
        <f>TITRES_STAT!D1688</f>
        <v>3.7</v>
      </c>
      <c r="C1685" s="2">
        <f t="shared" si="234"/>
        <v>-0.14999999999999991</v>
      </c>
      <c r="D1685" s="2">
        <f t="shared" si="235"/>
        <v>0</v>
      </c>
      <c r="E1685" s="2">
        <f t="shared" si="236"/>
        <v>0.14999999999999991</v>
      </c>
      <c r="F1685" s="2">
        <f t="shared" si="237"/>
        <v>2.9832319401089127E-2</v>
      </c>
      <c r="G1685" s="2">
        <f t="shared" si="237"/>
        <v>6.4591024120398507E-2</v>
      </c>
      <c r="H1685" s="2">
        <f t="shared" si="238"/>
        <v>0.4618647839594755</v>
      </c>
      <c r="I1685" s="2">
        <f t="shared" si="239"/>
        <v>31.594220548121427</v>
      </c>
    </row>
    <row r="1686" spans="1:9" ht="13.5" x14ac:dyDescent="0.25">
      <c r="A1686" s="3">
        <f>TITRES_STAT!B1689</f>
        <v>44764</v>
      </c>
      <c r="B1686" s="6">
        <f>TITRES_STAT!D1689</f>
        <v>3.7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2.7701439443868475E-2</v>
      </c>
      <c r="G1686" s="2">
        <f t="shared" si="237"/>
        <v>5.9977379540370038E-2</v>
      </c>
      <c r="H1686" s="2">
        <f t="shared" si="238"/>
        <v>0.4618647839594755</v>
      </c>
      <c r="I1686" s="2">
        <f t="shared" si="239"/>
        <v>31.594220548121427</v>
      </c>
    </row>
    <row r="1687" spans="1:9" ht="13.5" x14ac:dyDescent="0.25">
      <c r="A1687" s="3">
        <f>TITRES_STAT!B1690</f>
        <v>44768</v>
      </c>
      <c r="B1687" s="6">
        <f>TITRES_STAT!D1690</f>
        <v>3.7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2.5722765197877868E-2</v>
      </c>
      <c r="G1687" s="2">
        <f t="shared" si="237"/>
        <v>5.5693281001772177E-2</v>
      </c>
      <c r="H1687" s="2">
        <f t="shared" si="238"/>
        <v>0.4618647839594755</v>
      </c>
      <c r="I1687" s="2">
        <f t="shared" si="239"/>
        <v>31.594220548121427</v>
      </c>
    </row>
    <row r="1688" spans="1:9" ht="13.5" x14ac:dyDescent="0.25">
      <c r="A1688" s="3">
        <f>TITRES_STAT!B1691</f>
        <v>44769</v>
      </c>
      <c r="B1688" s="6">
        <f>TITRES_STAT!D1691</f>
        <v>3.7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2.388542482660088E-2</v>
      </c>
      <c r="G1688" s="2">
        <f t="shared" si="237"/>
        <v>5.1715189501645595E-2</v>
      </c>
      <c r="H1688" s="2">
        <f t="shared" si="238"/>
        <v>0.46186478395947556</v>
      </c>
      <c r="I1688" s="2">
        <f t="shared" si="239"/>
        <v>31.594220548121427</v>
      </c>
    </row>
    <row r="1689" spans="1:9" ht="13.5" x14ac:dyDescent="0.25">
      <c r="A1689" s="3">
        <f>TITRES_STAT!B1692</f>
        <v>44770</v>
      </c>
      <c r="B1689" s="6">
        <f>TITRES_STAT!D1692</f>
        <v>3.7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2.2179323053272245E-2</v>
      </c>
      <c r="G1689" s="2">
        <f t="shared" si="237"/>
        <v>4.8021247394385194E-2</v>
      </c>
      <c r="H1689" s="2">
        <f t="shared" si="238"/>
        <v>0.46186478395947556</v>
      </c>
      <c r="I1689" s="2">
        <f t="shared" si="239"/>
        <v>31.594220548121427</v>
      </c>
    </row>
    <row r="1690" spans="1:9" ht="13.5" x14ac:dyDescent="0.25">
      <c r="A1690" s="3">
        <f>TITRES_STAT!B1693</f>
        <v>44771</v>
      </c>
      <c r="B1690" s="6">
        <f>TITRES_STAT!D1693</f>
        <v>3.86</v>
      </c>
      <c r="C1690" s="2">
        <f t="shared" si="234"/>
        <v>0.1599999999999997</v>
      </c>
      <c r="D1690" s="2">
        <f t="shared" si="235"/>
        <v>0.1599999999999997</v>
      </c>
      <c r="E1690" s="2">
        <f t="shared" si="236"/>
        <v>0</v>
      </c>
      <c r="F1690" s="2">
        <f t="shared" si="237"/>
        <v>3.2023657120895631E-2</v>
      </c>
      <c r="G1690" s="2">
        <f t="shared" si="237"/>
        <v>4.4591158294786257E-2</v>
      </c>
      <c r="H1690" s="2">
        <f t="shared" si="238"/>
        <v>0.71816158955081333</v>
      </c>
      <c r="I1690" s="2">
        <f t="shared" si="239"/>
        <v>41.798256573676838</v>
      </c>
    </row>
    <row r="1691" spans="1:9" ht="13.5" x14ac:dyDescent="0.25">
      <c r="A1691" s="3">
        <f>TITRES_STAT!B1694</f>
        <v>44774</v>
      </c>
      <c r="B1691" s="6">
        <f>TITRES_STAT!D1694</f>
        <v>3.89</v>
      </c>
      <c r="C1691" s="2">
        <f t="shared" si="234"/>
        <v>3.0000000000000249E-2</v>
      </c>
      <c r="D1691" s="2">
        <f t="shared" si="235"/>
        <v>3.0000000000000249E-2</v>
      </c>
      <c r="E1691" s="2">
        <f t="shared" si="236"/>
        <v>0</v>
      </c>
      <c r="F1691" s="2">
        <f t="shared" si="237"/>
        <v>3.1879110183688816E-2</v>
      </c>
      <c r="G1691" s="2">
        <f t="shared" si="237"/>
        <v>4.140607555944438E-2</v>
      </c>
      <c r="H1691" s="2">
        <f t="shared" si="238"/>
        <v>0.76991382914137241</v>
      </c>
      <c r="I1691" s="2">
        <f t="shared" si="239"/>
        <v>43.500074210667982</v>
      </c>
    </row>
    <row r="1692" spans="1:9" ht="13.5" x14ac:dyDescent="0.25">
      <c r="A1692" s="3">
        <f>TITRES_STAT!B1695</f>
        <v>44775</v>
      </c>
      <c r="B1692" s="6">
        <f>TITRES_STAT!D1695</f>
        <v>3.9</v>
      </c>
      <c r="C1692" s="2">
        <f t="shared" si="234"/>
        <v>9.9999999999997868E-3</v>
      </c>
      <c r="D1692" s="2">
        <f t="shared" si="235"/>
        <v>9.9999999999997868E-3</v>
      </c>
      <c r="E1692" s="2">
        <f t="shared" si="236"/>
        <v>0</v>
      </c>
      <c r="F1692" s="2">
        <f t="shared" si="237"/>
        <v>3.0316316599139602E-2</v>
      </c>
      <c r="G1692" s="2">
        <f t="shared" si="237"/>
        <v>3.8448498733769779E-2</v>
      </c>
      <c r="H1692" s="2">
        <f t="shared" si="238"/>
        <v>0.78849155617388034</v>
      </c>
      <c r="I1692" s="2">
        <f t="shared" si="239"/>
        <v>44.086959955276512</v>
      </c>
    </row>
    <row r="1693" spans="1:9" ht="13.5" x14ac:dyDescent="0.25">
      <c r="A1693" s="3">
        <f>TITRES_STAT!B1696</f>
        <v>44776</v>
      </c>
      <c r="B1693" s="6">
        <f>TITRES_STAT!D1696</f>
        <v>3.9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2.8150865413486773E-2</v>
      </c>
      <c r="G1693" s="2">
        <f t="shared" si="240"/>
        <v>3.5702177395643367E-2</v>
      </c>
      <c r="H1693" s="2">
        <f t="shared" si="238"/>
        <v>0.78849155617388034</v>
      </c>
      <c r="I1693" s="2">
        <f t="shared" si="239"/>
        <v>44.086959955276512</v>
      </c>
    </row>
    <row r="1694" spans="1:9" ht="13.5" x14ac:dyDescent="0.25">
      <c r="A1694" s="3">
        <f>TITRES_STAT!B1697</f>
        <v>44777</v>
      </c>
      <c r="B1694" s="6">
        <f>TITRES_STAT!D1697</f>
        <v>4</v>
      </c>
      <c r="C1694" s="2">
        <f t="shared" si="234"/>
        <v>0.10000000000000009</v>
      </c>
      <c r="D1694" s="2">
        <f t="shared" si="235"/>
        <v>0.10000000000000009</v>
      </c>
      <c r="E1694" s="2">
        <f t="shared" si="236"/>
        <v>0</v>
      </c>
      <c r="F1694" s="2">
        <f t="shared" si="240"/>
        <v>3.3282946455380581E-2</v>
      </c>
      <c r="G1694" s="2">
        <f t="shared" si="240"/>
        <v>3.3152021867383127E-2</v>
      </c>
      <c r="H1694" s="2">
        <f t="shared" si="238"/>
        <v>1.0039492187994201</v>
      </c>
      <c r="I1694" s="2">
        <f t="shared" si="239"/>
        <v>50.098535900071006</v>
      </c>
    </row>
    <row r="1695" spans="1:9" ht="13.5" x14ac:dyDescent="0.25">
      <c r="A1695" s="3">
        <f>TITRES_STAT!B1698</f>
        <v>44778</v>
      </c>
      <c r="B1695" s="6">
        <f>TITRES_STAT!D1698</f>
        <v>4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3.0905593137139111E-2</v>
      </c>
      <c r="G1695" s="2">
        <f t="shared" si="240"/>
        <v>3.0784020305427189E-2</v>
      </c>
      <c r="H1695" s="2">
        <f t="shared" si="238"/>
        <v>1.0039492187994201</v>
      </c>
      <c r="I1695" s="2">
        <f t="shared" si="239"/>
        <v>50.098535900071006</v>
      </c>
    </row>
    <row r="1696" spans="1:9" ht="13.5" x14ac:dyDescent="0.25">
      <c r="A1696" s="3">
        <f>TITRES_STAT!B1699</f>
        <v>44781</v>
      </c>
      <c r="B1696" s="6">
        <f>TITRES_STAT!D1699</f>
        <v>4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2.8698050770200604E-2</v>
      </c>
      <c r="G1696" s="2">
        <f t="shared" si="240"/>
        <v>2.8585161712182391E-2</v>
      </c>
      <c r="H1696" s="2">
        <f t="shared" si="238"/>
        <v>1.0039492187994201</v>
      </c>
      <c r="I1696" s="2">
        <f t="shared" si="239"/>
        <v>50.098535900071006</v>
      </c>
    </row>
    <row r="1697" spans="1:9" ht="13.5" x14ac:dyDescent="0.25">
      <c r="A1697" s="3">
        <f>TITRES_STAT!B1700</f>
        <v>44782</v>
      </c>
      <c r="B1697" s="6">
        <f>TITRES_STAT!D1700</f>
        <v>4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2.6648190000900563E-2</v>
      </c>
      <c r="G1697" s="2">
        <f t="shared" si="240"/>
        <v>2.6543364447026506E-2</v>
      </c>
      <c r="H1697" s="2">
        <f t="shared" si="238"/>
        <v>1.0039492187994201</v>
      </c>
      <c r="I1697" s="2">
        <f t="shared" si="239"/>
        <v>50.098535900071006</v>
      </c>
    </row>
    <row r="1698" spans="1:9" ht="13.5" x14ac:dyDescent="0.25">
      <c r="A1698" s="3">
        <f>TITRES_STAT!B1701</f>
        <v>44783</v>
      </c>
      <c r="B1698" s="6">
        <f>TITRES_STAT!D1701</f>
        <v>4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2.4744747857979095E-2</v>
      </c>
      <c r="G1698" s="2">
        <f t="shared" si="240"/>
        <v>2.4647409843667471E-2</v>
      </c>
      <c r="H1698" s="2">
        <f t="shared" si="238"/>
        <v>1.0039492187994201</v>
      </c>
      <c r="I1698" s="2">
        <f t="shared" si="239"/>
        <v>50.098535900071006</v>
      </c>
    </row>
    <row r="1699" spans="1:9" ht="13.5" x14ac:dyDescent="0.25">
      <c r="A1699" s="3">
        <f>TITRES_STAT!B1702</f>
        <v>44784</v>
      </c>
      <c r="B1699" s="6">
        <f>TITRES_STAT!D1702</f>
        <v>4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2.2977265868123448E-2</v>
      </c>
      <c r="G1699" s="2">
        <f t="shared" si="240"/>
        <v>2.2886880569119795E-2</v>
      </c>
      <c r="H1699" s="2">
        <f t="shared" si="238"/>
        <v>1.0039492187994203</v>
      </c>
      <c r="I1699" s="2">
        <f t="shared" si="239"/>
        <v>50.09853590007102</v>
      </c>
    </row>
    <row r="1700" spans="1:9" ht="13.5" x14ac:dyDescent="0.25">
      <c r="A1700" s="3">
        <f>TITRES_STAT!B1703</f>
        <v>44785</v>
      </c>
      <c r="B1700" s="6">
        <f>TITRES_STAT!D1703</f>
        <v>4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2.1336032591828917E-2</v>
      </c>
      <c r="G1700" s="2">
        <f t="shared" si="240"/>
        <v>2.1252103385611239E-2</v>
      </c>
      <c r="H1700" s="2">
        <f t="shared" si="238"/>
        <v>1.0039492187994203</v>
      </c>
      <c r="I1700" s="2">
        <f t="shared" si="239"/>
        <v>50.09853590007102</v>
      </c>
    </row>
    <row r="1701" spans="1:9" ht="13.5" x14ac:dyDescent="0.25">
      <c r="A1701" s="3">
        <f>TITRES_STAT!B1704</f>
        <v>44788</v>
      </c>
      <c r="B1701" s="6">
        <f>TITRES_STAT!D1704</f>
        <v>4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1.9812030263841134E-2</v>
      </c>
      <c r="G1701" s="2">
        <f t="shared" si="240"/>
        <v>1.9734096000924722E-2</v>
      </c>
      <c r="H1701" s="2">
        <f t="shared" si="238"/>
        <v>1.0039492187994201</v>
      </c>
      <c r="I1701" s="2">
        <f t="shared" si="239"/>
        <v>50.098535900071006</v>
      </c>
    </row>
    <row r="1702" spans="1:9" ht="13.5" x14ac:dyDescent="0.25">
      <c r="A1702" s="3">
        <f>TITRES_STAT!B1705</f>
        <v>44789</v>
      </c>
      <c r="B1702" s="6">
        <f>TITRES_STAT!D1705</f>
        <v>4.0999999999999996</v>
      </c>
      <c r="C1702" s="2">
        <f t="shared" si="234"/>
        <v>9.9999999999999645E-2</v>
      </c>
      <c r="D1702" s="2">
        <f t="shared" si="235"/>
        <v>9.9999999999999645E-2</v>
      </c>
      <c r="E1702" s="2">
        <f t="shared" si="236"/>
        <v>0</v>
      </c>
      <c r="F1702" s="2">
        <f t="shared" si="240"/>
        <v>2.5539742387852456E-2</v>
      </c>
      <c r="G1702" s="2">
        <f t="shared" si="240"/>
        <v>1.8324517715144383E-2</v>
      </c>
      <c r="H1702" s="2">
        <f t="shared" si="238"/>
        <v>1.393747043434874</v>
      </c>
      <c r="I1702" s="2">
        <f t="shared" si="239"/>
        <v>58.224491483232747</v>
      </c>
    </row>
    <row r="1703" spans="1:9" ht="13.5" x14ac:dyDescent="0.25">
      <c r="A1703" s="3">
        <f>TITRES_STAT!B1706</f>
        <v>44790</v>
      </c>
      <c r="B1703" s="6">
        <f>TITRES_STAT!D1706</f>
        <v>4.0999999999999996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2.3715475074434424E-2</v>
      </c>
      <c r="G1703" s="2">
        <f t="shared" si="240"/>
        <v>1.7015623592634071E-2</v>
      </c>
      <c r="H1703" s="2">
        <f t="shared" si="238"/>
        <v>1.393747043434874</v>
      </c>
      <c r="I1703" s="2">
        <f t="shared" si="239"/>
        <v>58.224491483232747</v>
      </c>
    </row>
    <row r="1704" spans="1:9" ht="13.5" x14ac:dyDescent="0.25">
      <c r="A1704" s="3">
        <f>TITRES_STAT!B1707</f>
        <v>44791</v>
      </c>
      <c r="B1704" s="6">
        <f>TITRES_STAT!D1707</f>
        <v>4.0999999999999996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2.202151256911768E-2</v>
      </c>
      <c r="G1704" s="2">
        <f t="shared" si="240"/>
        <v>1.5800221907445924E-2</v>
      </c>
      <c r="H1704" s="2">
        <f t="shared" si="238"/>
        <v>1.393747043434874</v>
      </c>
      <c r="I1704" s="2">
        <f t="shared" si="239"/>
        <v>58.224491483232747</v>
      </c>
    </row>
    <row r="1705" spans="1:9" ht="13.5" x14ac:dyDescent="0.25">
      <c r="A1705" s="3">
        <f>TITRES_STAT!B1708</f>
        <v>44792</v>
      </c>
      <c r="B1705" s="6">
        <f>TITRES_STAT!D1708</f>
        <v>4.2</v>
      </c>
      <c r="C1705" s="2">
        <f t="shared" si="234"/>
        <v>0.10000000000000053</v>
      </c>
      <c r="D1705" s="2">
        <f t="shared" si="235"/>
        <v>0.10000000000000053</v>
      </c>
      <c r="E1705" s="2">
        <f t="shared" si="236"/>
        <v>0</v>
      </c>
      <c r="F1705" s="2">
        <f t="shared" si="240"/>
        <v>2.7591404528466455E-2</v>
      </c>
      <c r="G1705" s="2">
        <f t="shared" si="240"/>
        <v>1.4671634628342643E-2</v>
      </c>
      <c r="H1705" s="2">
        <f t="shared" si="238"/>
        <v>1.8805951229977755</v>
      </c>
      <c r="I1705" s="2">
        <f t="shared" si="239"/>
        <v>65.284951293005008</v>
      </c>
    </row>
    <row r="1706" spans="1:9" ht="13.5" x14ac:dyDescent="0.25">
      <c r="A1706" s="3">
        <f>TITRES_STAT!B1709</f>
        <v>44795</v>
      </c>
      <c r="B1706" s="6">
        <f>TITRES_STAT!D1709</f>
        <v>4.0999999999999996</v>
      </c>
      <c r="C1706" s="2">
        <f t="shared" si="234"/>
        <v>-0.10000000000000053</v>
      </c>
      <c r="D1706" s="2">
        <f t="shared" si="235"/>
        <v>0</v>
      </c>
      <c r="E1706" s="2">
        <f t="shared" si="236"/>
        <v>0.10000000000000053</v>
      </c>
      <c r="F1706" s="2">
        <f t="shared" si="240"/>
        <v>2.5620589919290278E-2</v>
      </c>
      <c r="G1706" s="2">
        <f t="shared" si="240"/>
        <v>2.0766517869175351E-2</v>
      </c>
      <c r="H1706" s="2">
        <f t="shared" si="238"/>
        <v>1.2337451122376197</v>
      </c>
      <c r="I1706" s="2">
        <f t="shared" si="239"/>
        <v>55.232134833939703</v>
      </c>
    </row>
    <row r="1707" spans="1:9" ht="13.5" x14ac:dyDescent="0.25">
      <c r="A1707" s="3">
        <f>TITRES_STAT!B1710</f>
        <v>44796</v>
      </c>
      <c r="B1707" s="6">
        <f>TITRES_STAT!D1710</f>
        <v>4.1900000000000004</v>
      </c>
      <c r="C1707" s="2">
        <f t="shared" si="234"/>
        <v>9.0000000000000746E-2</v>
      </c>
      <c r="D1707" s="2">
        <f t="shared" si="235"/>
        <v>9.0000000000000746E-2</v>
      </c>
      <c r="E1707" s="2">
        <f t="shared" si="236"/>
        <v>0</v>
      </c>
      <c r="F1707" s="2">
        <f t="shared" si="240"/>
        <v>3.0219119210769595E-2</v>
      </c>
      <c r="G1707" s="2">
        <f t="shared" si="240"/>
        <v>1.9283195164234258E-2</v>
      </c>
      <c r="H1707" s="2">
        <f t="shared" si="238"/>
        <v>1.5671219916302499</v>
      </c>
      <c r="I1707" s="2">
        <f t="shared" si="239"/>
        <v>61.0458714755137</v>
      </c>
    </row>
    <row r="1708" spans="1:9" ht="13.5" x14ac:dyDescent="0.25">
      <c r="A1708" s="3">
        <f>TITRES_STAT!B1711</f>
        <v>44797</v>
      </c>
      <c r="B1708" s="6">
        <f>TITRES_STAT!D1711</f>
        <v>4.1900000000000004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2.8060610695714621E-2</v>
      </c>
      <c r="G1708" s="2">
        <f t="shared" si="240"/>
        <v>1.7905824081074669E-2</v>
      </c>
      <c r="H1708" s="2">
        <f t="shared" si="238"/>
        <v>1.5671219916302497</v>
      </c>
      <c r="I1708" s="2">
        <f t="shared" si="239"/>
        <v>61.045871475513692</v>
      </c>
    </row>
    <row r="1709" spans="1:9" ht="13.5" x14ac:dyDescent="0.25">
      <c r="A1709" s="3">
        <f>TITRES_STAT!B1712</f>
        <v>44798</v>
      </c>
      <c r="B1709" s="6">
        <f>TITRES_STAT!D1712</f>
        <v>4.2</v>
      </c>
      <c r="C1709" s="2">
        <f t="shared" si="234"/>
        <v>9.9999999999997868E-3</v>
      </c>
      <c r="D1709" s="2">
        <f t="shared" si="235"/>
        <v>9.9999999999997868E-3</v>
      </c>
      <c r="E1709" s="2">
        <f t="shared" si="236"/>
        <v>0</v>
      </c>
      <c r="F1709" s="2">
        <f t="shared" ref="F1709:G1724" si="241">((F1708*13)+D1709)/14</f>
        <v>2.6770567074592133E-2</v>
      </c>
      <c r="G1709" s="2">
        <f t="shared" si="241"/>
        <v>1.6626836646712193E-2</v>
      </c>
      <c r="H1709" s="2">
        <f t="shared" si="238"/>
        <v>1.6100817998886019</v>
      </c>
      <c r="I1709" s="2">
        <f t="shared" si="239"/>
        <v>61.68702451997175</v>
      </c>
    </row>
    <row r="1710" spans="1:9" ht="13.5" x14ac:dyDescent="0.25">
      <c r="A1710" s="3">
        <f>TITRES_STAT!B1713</f>
        <v>44799</v>
      </c>
      <c r="B1710" s="6">
        <f>TITRES_STAT!D1713</f>
        <v>4.38</v>
      </c>
      <c r="C1710" s="2">
        <f t="shared" si="234"/>
        <v>0.17999999999999972</v>
      </c>
      <c r="D1710" s="2">
        <f t="shared" si="235"/>
        <v>0.17999999999999972</v>
      </c>
      <c r="E1710" s="2">
        <f t="shared" si="236"/>
        <v>0</v>
      </c>
      <c r="F1710" s="2">
        <f t="shared" si="241"/>
        <v>3.77155265692641E-2</v>
      </c>
      <c r="G1710" s="2">
        <f t="shared" si="241"/>
        <v>1.5439205457661323E-2</v>
      </c>
      <c r="H1710" s="2">
        <f t="shared" si="238"/>
        <v>2.4428411599735984</v>
      </c>
      <c r="I1710" s="2">
        <f t="shared" si="239"/>
        <v>70.954222006348132</v>
      </c>
    </row>
    <row r="1711" spans="1:9" ht="13.5" x14ac:dyDescent="0.25">
      <c r="A1711" s="3">
        <f>TITRES_STAT!B1714</f>
        <v>44802</v>
      </c>
      <c r="B1711" s="6">
        <f>TITRES_STAT!D1714</f>
        <v>4.38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3.5021560385745235E-2</v>
      </c>
      <c r="G1711" s="2">
        <f t="shared" si="241"/>
        <v>1.433640506782837E-2</v>
      </c>
      <c r="H1711" s="2">
        <f t="shared" si="238"/>
        <v>2.4428411599735989</v>
      </c>
      <c r="I1711" s="2">
        <f t="shared" si="239"/>
        <v>70.954222006348147</v>
      </c>
    </row>
    <row r="1712" spans="1:9" ht="13.5" x14ac:dyDescent="0.25">
      <c r="A1712" s="3">
        <f>TITRES_STAT!B1715</f>
        <v>44803</v>
      </c>
      <c r="B1712" s="6">
        <f>TITRES_STAT!D1715</f>
        <v>4.38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3.2520020358192001E-2</v>
      </c>
      <c r="G1712" s="2">
        <f t="shared" si="241"/>
        <v>1.3312376134412057E-2</v>
      </c>
      <c r="H1712" s="2">
        <f t="shared" si="238"/>
        <v>2.4428411599735989</v>
      </c>
      <c r="I1712" s="2">
        <f t="shared" si="239"/>
        <v>70.954222006348147</v>
      </c>
    </row>
    <row r="1713" spans="1:9" ht="13.5" x14ac:dyDescent="0.25">
      <c r="A1713" s="3">
        <f>TITRES_STAT!B1716</f>
        <v>44804</v>
      </c>
      <c r="B1713" s="6">
        <f>TITRES_STAT!D1716</f>
        <v>4.38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3.0197161761178287E-2</v>
      </c>
      <c r="G1713" s="2">
        <f t="shared" si="241"/>
        <v>1.2361492124811194E-2</v>
      </c>
      <c r="H1713" s="2">
        <f t="shared" si="238"/>
        <v>2.4428411599735989</v>
      </c>
      <c r="I1713" s="2">
        <f t="shared" si="239"/>
        <v>70.954222006348147</v>
      </c>
    </row>
    <row r="1714" spans="1:9" ht="13.5" x14ac:dyDescent="0.25">
      <c r="A1714" s="3">
        <f>TITRES_STAT!B1717</f>
        <v>44805</v>
      </c>
      <c r="B1714" s="6">
        <f>TITRES_STAT!D1717</f>
        <v>4.4400000000000004</v>
      </c>
      <c r="C1714" s="2">
        <f t="shared" si="234"/>
        <v>6.0000000000000497E-2</v>
      </c>
      <c r="D1714" s="2">
        <f t="shared" si="235"/>
        <v>6.0000000000000497E-2</v>
      </c>
      <c r="E1714" s="2">
        <f t="shared" si="236"/>
        <v>0</v>
      </c>
      <c r="F1714" s="2">
        <f t="shared" si="241"/>
        <v>3.2325935921094159E-2</v>
      </c>
      <c r="G1714" s="2">
        <f t="shared" si="241"/>
        <v>1.1478528401610396E-2</v>
      </c>
      <c r="H1714" s="2">
        <f t="shared" si="238"/>
        <v>2.8162090809967371</v>
      </c>
      <c r="I1714" s="2">
        <f t="shared" si="239"/>
        <v>73.795985000412642</v>
      </c>
    </row>
    <row r="1715" spans="1:9" ht="13.5" x14ac:dyDescent="0.25">
      <c r="A1715" s="3">
        <f>TITRES_STAT!B1718</f>
        <v>44806</v>
      </c>
      <c r="B1715" s="6">
        <f>TITRES_STAT!D1718</f>
        <v>4.4400000000000004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3.0016940498158864E-2</v>
      </c>
      <c r="G1715" s="2">
        <f t="shared" si="241"/>
        <v>1.0658633515781082E-2</v>
      </c>
      <c r="H1715" s="2">
        <f t="shared" si="238"/>
        <v>2.8162090809967375</v>
      </c>
      <c r="I1715" s="2">
        <f t="shared" si="239"/>
        <v>73.795985000412642</v>
      </c>
    </row>
    <row r="1716" spans="1:9" ht="13.5" x14ac:dyDescent="0.25">
      <c r="A1716" s="3">
        <f>TITRES_STAT!B1719</f>
        <v>44809</v>
      </c>
      <c r="B1716" s="6">
        <f>TITRES_STAT!D1719</f>
        <v>4.4400000000000004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2.7872873319718945E-2</v>
      </c>
      <c r="G1716" s="2">
        <f t="shared" si="241"/>
        <v>9.8973025503681471E-3</v>
      </c>
      <c r="H1716" s="2">
        <f t="shared" si="238"/>
        <v>2.8162090809967375</v>
      </c>
      <c r="I1716" s="2">
        <f t="shared" si="239"/>
        <v>73.795985000412642</v>
      </c>
    </row>
    <row r="1717" spans="1:9" ht="13.5" x14ac:dyDescent="0.25">
      <c r="A1717" s="3">
        <f>TITRES_STAT!B1720</f>
        <v>44810</v>
      </c>
      <c r="B1717" s="6">
        <f>TITRES_STAT!D1720</f>
        <v>4.25</v>
      </c>
      <c r="C1717" s="2">
        <f t="shared" si="234"/>
        <v>-0.19000000000000039</v>
      </c>
      <c r="D1717" s="2">
        <f t="shared" si="235"/>
        <v>0</v>
      </c>
      <c r="E1717" s="2">
        <f t="shared" si="236"/>
        <v>0.19000000000000039</v>
      </c>
      <c r="F1717" s="2">
        <f t="shared" si="241"/>
        <v>2.5881953796881879E-2</v>
      </c>
      <c r="G1717" s="2">
        <f t="shared" si="241"/>
        <v>2.276178093962759E-2</v>
      </c>
      <c r="H1717" s="2">
        <f t="shared" si="238"/>
        <v>1.1370794695516184</v>
      </c>
      <c r="I1717" s="2">
        <f t="shared" si="239"/>
        <v>53.207168275786657</v>
      </c>
    </row>
    <row r="1718" spans="1:9" ht="13.5" x14ac:dyDescent="0.25">
      <c r="A1718" s="3">
        <f>TITRES_STAT!B1721</f>
        <v>44811</v>
      </c>
      <c r="B1718" s="6">
        <f>TITRES_STAT!D1721</f>
        <v>4.0599999999999996</v>
      </c>
      <c r="C1718" s="2">
        <f t="shared" si="234"/>
        <v>-0.19000000000000039</v>
      </c>
      <c r="D1718" s="2">
        <f t="shared" si="235"/>
        <v>0</v>
      </c>
      <c r="E1718" s="2">
        <f t="shared" si="236"/>
        <v>0.19000000000000039</v>
      </c>
      <c r="F1718" s="2">
        <f t="shared" si="241"/>
        <v>2.4033242811390316E-2</v>
      </c>
      <c r="G1718" s="2">
        <f t="shared" si="241"/>
        <v>3.4707368015368507E-2</v>
      </c>
      <c r="H1718" s="2">
        <f t="shared" si="238"/>
        <v>0.69245362543043709</v>
      </c>
      <c r="I1718" s="2">
        <f t="shared" si="239"/>
        <v>40.914186068426382</v>
      </c>
    </row>
    <row r="1719" spans="1:9" ht="13.5" x14ac:dyDescent="0.25">
      <c r="A1719" s="3">
        <f>TITRES_STAT!B1722</f>
        <v>44812</v>
      </c>
      <c r="B1719" s="6">
        <f>TITRES_STAT!D1722</f>
        <v>4.0599999999999996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2.2316582610576723E-2</v>
      </c>
      <c r="G1719" s="2">
        <f t="shared" si="241"/>
        <v>3.2228270299985047E-2</v>
      </c>
      <c r="H1719" s="2">
        <f t="shared" si="238"/>
        <v>0.69245362543043698</v>
      </c>
      <c r="I1719" s="2">
        <f t="shared" si="239"/>
        <v>40.914186068426375</v>
      </c>
    </row>
    <row r="1720" spans="1:9" ht="13.5" x14ac:dyDescent="0.25">
      <c r="A1720" s="3">
        <f>TITRES_STAT!B1723</f>
        <v>44813</v>
      </c>
      <c r="B1720" s="6">
        <f>TITRES_STAT!D1723</f>
        <v>4.0599999999999996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2.0722540995535527E-2</v>
      </c>
      <c r="G1720" s="2">
        <f t="shared" si="241"/>
        <v>2.992625099284326E-2</v>
      </c>
      <c r="H1720" s="2">
        <f t="shared" si="238"/>
        <v>0.69245362543043687</v>
      </c>
      <c r="I1720" s="2">
        <f t="shared" si="239"/>
        <v>40.914186068426368</v>
      </c>
    </row>
    <row r="1721" spans="1:9" ht="13.5" x14ac:dyDescent="0.25">
      <c r="A1721" s="3">
        <f>TITRES_STAT!B1724</f>
        <v>44816</v>
      </c>
      <c r="B1721" s="6">
        <f>TITRES_STAT!D1724</f>
        <v>4.1500000000000004</v>
      </c>
      <c r="C1721" s="2">
        <f t="shared" si="234"/>
        <v>9.0000000000000746E-2</v>
      </c>
      <c r="D1721" s="2">
        <f t="shared" si="235"/>
        <v>9.0000000000000746E-2</v>
      </c>
      <c r="E1721" s="2">
        <f t="shared" si="236"/>
        <v>0</v>
      </c>
      <c r="F1721" s="2">
        <f t="shared" si="241"/>
        <v>2.5670930924425898E-2</v>
      </c>
      <c r="G1721" s="2">
        <f t="shared" si="241"/>
        <v>2.77886616362116E-2</v>
      </c>
      <c r="H1721" s="2">
        <f t="shared" si="238"/>
        <v>0.92379155428536108</v>
      </c>
      <c r="I1721" s="2">
        <f t="shared" si="239"/>
        <v>48.019316449724506</v>
      </c>
    </row>
    <row r="1722" spans="1:9" ht="13.5" x14ac:dyDescent="0.25">
      <c r="A1722" s="3">
        <f>TITRES_STAT!B1725</f>
        <v>44817</v>
      </c>
      <c r="B1722" s="6">
        <f>TITRES_STAT!D1725</f>
        <v>4.1500000000000004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2.3837293001252619E-2</v>
      </c>
      <c r="G1722" s="2">
        <f t="shared" si="241"/>
        <v>2.5803757233625057E-2</v>
      </c>
      <c r="H1722" s="2">
        <f t="shared" si="238"/>
        <v>0.92379155428536097</v>
      </c>
      <c r="I1722" s="2">
        <f t="shared" si="239"/>
        <v>48.019316449724499</v>
      </c>
    </row>
    <row r="1723" spans="1:9" ht="13.5" x14ac:dyDescent="0.25">
      <c r="A1723" s="3">
        <f>TITRES_STAT!B1726</f>
        <v>44818</v>
      </c>
      <c r="B1723" s="6">
        <f>TITRES_STAT!D1726</f>
        <v>4.1500000000000004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2.213462921544886E-2</v>
      </c>
      <c r="G1723" s="2">
        <f t="shared" si="241"/>
        <v>2.3960631716937551E-2</v>
      </c>
      <c r="H1723" s="2">
        <f t="shared" si="238"/>
        <v>0.92379155428536108</v>
      </c>
      <c r="I1723" s="2">
        <f t="shared" si="239"/>
        <v>48.019316449724506</v>
      </c>
    </row>
    <row r="1724" spans="1:9" ht="13.5" x14ac:dyDescent="0.25">
      <c r="A1724" s="3">
        <f>TITRES_STAT!B1727</f>
        <v>44819</v>
      </c>
      <c r="B1724" s="6">
        <f>TITRES_STAT!D1727</f>
        <v>4.1500000000000004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2.0553584271488227E-2</v>
      </c>
      <c r="G1724" s="2">
        <f t="shared" si="241"/>
        <v>2.2249158022870582E-2</v>
      </c>
      <c r="H1724" s="2">
        <f t="shared" si="238"/>
        <v>0.92379155428536108</v>
      </c>
      <c r="I1724" s="2">
        <f t="shared" si="239"/>
        <v>48.019316449724506</v>
      </c>
    </row>
    <row r="1725" spans="1:9" ht="13.5" x14ac:dyDescent="0.25">
      <c r="A1725" s="3">
        <f>TITRES_STAT!B1728</f>
        <v>44820</v>
      </c>
      <c r="B1725" s="6">
        <f>TITRES_STAT!D1728</f>
        <v>4.1500000000000004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1.9085471109239065E-2</v>
      </c>
      <c r="G1725" s="2">
        <f t="shared" si="242"/>
        <v>2.0659932449808398E-2</v>
      </c>
      <c r="H1725" s="2">
        <f t="shared" si="238"/>
        <v>0.92379155428536097</v>
      </c>
      <c r="I1725" s="2">
        <f t="shared" si="239"/>
        <v>48.019316449724499</v>
      </c>
    </row>
    <row r="1726" spans="1:9" ht="13.5" x14ac:dyDescent="0.25">
      <c r="A1726" s="3">
        <f>TITRES_STAT!B1729</f>
        <v>44823</v>
      </c>
      <c r="B1726" s="6">
        <f>TITRES_STAT!D1729</f>
        <v>4.1500000000000004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1.7722223172864846E-2</v>
      </c>
      <c r="G1726" s="2">
        <f t="shared" si="242"/>
        <v>1.9184222989107796E-2</v>
      </c>
      <c r="H1726" s="2">
        <f t="shared" si="238"/>
        <v>0.92379155428536108</v>
      </c>
      <c r="I1726" s="2">
        <f t="shared" si="239"/>
        <v>48.019316449724506</v>
      </c>
    </row>
    <row r="1727" spans="1:9" ht="13.5" x14ac:dyDescent="0.25">
      <c r="A1727" s="3">
        <f>TITRES_STAT!B1730</f>
        <v>44824</v>
      </c>
      <c r="B1727" s="6">
        <f>TITRES_STAT!D1730</f>
        <v>4.1500000000000004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1.6456350089088786E-2</v>
      </c>
      <c r="G1727" s="2">
        <f t="shared" si="242"/>
        <v>1.781392134702867E-2</v>
      </c>
      <c r="H1727" s="2">
        <f t="shared" si="238"/>
        <v>0.92379155428536097</v>
      </c>
      <c r="I1727" s="2">
        <f t="shared" si="239"/>
        <v>48.019316449724499</v>
      </c>
    </row>
    <row r="1728" spans="1:9" ht="13.5" x14ac:dyDescent="0.25">
      <c r="A1728" s="3">
        <f>TITRES_STAT!B1731</f>
        <v>44825</v>
      </c>
      <c r="B1728" s="6">
        <f>TITRES_STAT!D1731</f>
        <v>4.1500000000000004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1.5280896511296731E-2</v>
      </c>
      <c r="G1728" s="2">
        <f t="shared" si="242"/>
        <v>1.6541498393669481E-2</v>
      </c>
      <c r="H1728" s="2">
        <f t="shared" si="238"/>
        <v>0.92379155428536097</v>
      </c>
      <c r="I1728" s="2">
        <f t="shared" si="239"/>
        <v>48.019316449724499</v>
      </c>
    </row>
    <row r="1729" spans="1:9" ht="13.5" x14ac:dyDescent="0.25">
      <c r="A1729" s="3">
        <f>TITRES_STAT!B1732</f>
        <v>44826</v>
      </c>
      <c r="B1729" s="6">
        <f>TITRES_STAT!D1732</f>
        <v>4.1500000000000004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1.4189403903346965E-2</v>
      </c>
      <c r="G1729" s="2">
        <f t="shared" si="242"/>
        <v>1.535996279412166E-2</v>
      </c>
      <c r="H1729" s="2">
        <f t="shared" si="238"/>
        <v>0.92379155428536097</v>
      </c>
      <c r="I1729" s="2">
        <f t="shared" si="239"/>
        <v>48.019316449724499</v>
      </c>
    </row>
    <row r="1730" spans="1:9" ht="13.5" x14ac:dyDescent="0.25">
      <c r="A1730" s="3">
        <f>TITRES_STAT!B1733</f>
        <v>44827</v>
      </c>
      <c r="B1730" s="6">
        <f>TITRES_STAT!D1733</f>
        <v>4.1500000000000004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1.3175875053107897E-2</v>
      </c>
      <c r="G1730" s="2">
        <f t="shared" si="242"/>
        <v>1.4262822594541541E-2</v>
      </c>
      <c r="H1730" s="2">
        <f t="shared" si="238"/>
        <v>0.92379155428536108</v>
      </c>
      <c r="I1730" s="2">
        <f t="shared" si="239"/>
        <v>48.019316449724506</v>
      </c>
    </row>
    <row r="1731" spans="1:9" ht="13.5" x14ac:dyDescent="0.25">
      <c r="A1731" s="3">
        <f>TITRES_STAT!B1734</f>
        <v>44830</v>
      </c>
      <c r="B1731" s="6">
        <f>TITRES_STAT!D1734</f>
        <v>4.1500000000000004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1.2234741120743048E-2</v>
      </c>
      <c r="G1731" s="2">
        <f t="shared" si="242"/>
        <v>1.3244049552074286E-2</v>
      </c>
      <c r="H1731" s="2">
        <f t="shared" si="238"/>
        <v>0.9237915542853613</v>
      </c>
      <c r="I1731" s="2">
        <f t="shared" si="239"/>
        <v>48.019316449724506</v>
      </c>
    </row>
    <row r="1732" spans="1:9" ht="13.5" x14ac:dyDescent="0.25">
      <c r="A1732" s="3">
        <f>TITRES_STAT!B1735</f>
        <v>44831</v>
      </c>
      <c r="B1732" s="6">
        <f>TITRES_STAT!D1735</f>
        <v>4.1500000000000004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1.1360831040689972E-2</v>
      </c>
      <c r="G1732" s="2">
        <f t="shared" si="242"/>
        <v>1.229804601264041E-2</v>
      </c>
      <c r="H1732" s="2">
        <f t="shared" si="238"/>
        <v>0.92379155428536119</v>
      </c>
      <c r="I1732" s="2">
        <f t="shared" si="239"/>
        <v>48.019316449724506</v>
      </c>
    </row>
    <row r="1733" spans="1:9" ht="13.5" x14ac:dyDescent="0.25">
      <c r="A1733" s="3">
        <f>TITRES_STAT!B1736</f>
        <v>44832</v>
      </c>
      <c r="B1733" s="6">
        <f>TITRES_STAT!D1736</f>
        <v>4.1500000000000004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1.0549343109212116E-2</v>
      </c>
      <c r="G1733" s="2">
        <f t="shared" si="242"/>
        <v>1.1419614154594665E-2</v>
      </c>
      <c r="H1733" s="2">
        <f t="shared" si="238"/>
        <v>0.92379155428536119</v>
      </c>
      <c r="I1733" s="2">
        <f t="shared" si="239"/>
        <v>48.019316449724506</v>
      </c>
    </row>
    <row r="1734" spans="1:9" ht="13.5" x14ac:dyDescent="0.25">
      <c r="A1734" s="3">
        <f>TITRES_STAT!B1737</f>
        <v>44833</v>
      </c>
      <c r="B1734" s="6">
        <f>TITRES_STAT!D1737</f>
        <v>3.97</v>
      </c>
      <c r="C1734" s="2">
        <f t="shared" si="243"/>
        <v>-0.18000000000000016</v>
      </c>
      <c r="D1734" s="2">
        <f t="shared" si="244"/>
        <v>0</v>
      </c>
      <c r="E1734" s="2">
        <f t="shared" si="245"/>
        <v>0.18000000000000016</v>
      </c>
      <c r="F1734" s="2">
        <f t="shared" si="242"/>
        <v>9.7958186014112502E-3</v>
      </c>
      <c r="G1734" s="2">
        <f t="shared" si="242"/>
        <v>2.3461070286409345E-2</v>
      </c>
      <c r="H1734" s="2">
        <f t="shared" si="238"/>
        <v>0.41753502640013079</v>
      </c>
      <c r="I1734" s="2">
        <f t="shared" si="239"/>
        <v>29.455005952161372</v>
      </c>
    </row>
    <row r="1735" spans="1:9" ht="13.5" x14ac:dyDescent="0.25">
      <c r="A1735" s="3">
        <f>TITRES_STAT!B1738</f>
        <v>44834</v>
      </c>
      <c r="B1735" s="6">
        <f>TITRES_STAT!D1738</f>
        <v>3.97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9.0961172727390179E-3</v>
      </c>
      <c r="G1735" s="2">
        <f t="shared" si="242"/>
        <v>2.1785279551665818E-2</v>
      </c>
      <c r="H1735" s="2">
        <f t="shared" si="238"/>
        <v>0.41753502640013085</v>
      </c>
      <c r="I1735" s="2">
        <f t="shared" si="239"/>
        <v>29.455005952161386</v>
      </c>
    </row>
    <row r="1736" spans="1:9" ht="13.5" x14ac:dyDescent="0.25">
      <c r="A1736" s="3">
        <f>TITRES_STAT!B1739</f>
        <v>44837</v>
      </c>
      <c r="B1736" s="6">
        <f>TITRES_STAT!D1739</f>
        <v>3.8</v>
      </c>
      <c r="C1736" s="2">
        <f t="shared" si="243"/>
        <v>-0.17000000000000037</v>
      </c>
      <c r="D1736" s="2">
        <f t="shared" si="244"/>
        <v>0</v>
      </c>
      <c r="E1736" s="2">
        <f t="shared" si="245"/>
        <v>0.17000000000000037</v>
      </c>
      <c r="F1736" s="2">
        <f t="shared" si="242"/>
        <v>8.446394610400516E-3</v>
      </c>
      <c r="G1736" s="2">
        <f t="shared" si="242"/>
        <v>3.2372045297975431E-2</v>
      </c>
      <c r="H1736" s="2">
        <f t="shared" si="238"/>
        <v>0.2609163101266499</v>
      </c>
      <c r="I1736" s="2">
        <f t="shared" si="239"/>
        <v>20.692595379343032</v>
      </c>
    </row>
    <row r="1737" spans="1:9" ht="13.5" x14ac:dyDescent="0.25">
      <c r="A1737" s="3">
        <f>TITRES_STAT!B1740</f>
        <v>44838</v>
      </c>
      <c r="B1737" s="6">
        <f>TITRES_STAT!D1740</f>
        <v>3.8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7.8430807096576214E-3</v>
      </c>
      <c r="G1737" s="2">
        <f t="shared" si="242"/>
        <v>3.0059756348120043E-2</v>
      </c>
      <c r="H1737" s="2">
        <f t="shared" si="238"/>
        <v>0.2609163101266499</v>
      </c>
      <c r="I1737" s="2">
        <f t="shared" si="239"/>
        <v>20.692595379343032</v>
      </c>
    </row>
    <row r="1738" spans="1:9" ht="13.5" x14ac:dyDescent="0.25">
      <c r="A1738" s="3">
        <f>TITRES_STAT!B1741</f>
        <v>44839</v>
      </c>
      <c r="B1738" s="6">
        <f>TITRES_STAT!D1741</f>
        <v>3.79</v>
      </c>
      <c r="C1738" s="2">
        <f t="shared" si="243"/>
        <v>-9.9999999999997868E-3</v>
      </c>
      <c r="D1738" s="2">
        <f t="shared" si="244"/>
        <v>0</v>
      </c>
      <c r="E1738" s="2">
        <f t="shared" si="245"/>
        <v>9.9999999999997868E-3</v>
      </c>
      <c r="F1738" s="2">
        <f t="shared" si="242"/>
        <v>7.2828606589677913E-3</v>
      </c>
      <c r="G1738" s="2">
        <f t="shared" si="242"/>
        <v>2.8626916608968597E-2</v>
      </c>
      <c r="H1738" s="2">
        <f t="shared" si="238"/>
        <v>0.25440604583611098</v>
      </c>
      <c r="I1738" s="2">
        <f t="shared" si="239"/>
        <v>20.280996466860884</v>
      </c>
    </row>
    <row r="1739" spans="1:9" ht="13.5" x14ac:dyDescent="0.25">
      <c r="A1739" s="3">
        <f>TITRES_STAT!B1742</f>
        <v>44840</v>
      </c>
      <c r="B1739" s="6">
        <f>TITRES_STAT!D1742</f>
        <v>3.79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6.7626563261843778E-3</v>
      </c>
      <c r="G1739" s="2">
        <f t="shared" si="242"/>
        <v>2.6582136851185125E-2</v>
      </c>
      <c r="H1739" s="2">
        <f t="shared" si="238"/>
        <v>0.25440604583611098</v>
      </c>
      <c r="I1739" s="2">
        <f t="shared" si="239"/>
        <v>20.280996466860884</v>
      </c>
    </row>
    <row r="1740" spans="1:9" ht="13.5" x14ac:dyDescent="0.25">
      <c r="A1740" s="3">
        <f>TITRES_STAT!B1743</f>
        <v>44841</v>
      </c>
      <c r="B1740" s="6">
        <f>TITRES_STAT!D1743</f>
        <v>3.79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6.2796094457426366E-3</v>
      </c>
      <c r="G1740" s="2">
        <f t="shared" si="242"/>
        <v>2.4683412790386189E-2</v>
      </c>
      <c r="H1740" s="2">
        <f t="shared" si="238"/>
        <v>0.25440604583611098</v>
      </c>
      <c r="I1740" s="2">
        <f t="shared" si="239"/>
        <v>20.280996466860884</v>
      </c>
    </row>
    <row r="1741" spans="1:9" ht="13.5" x14ac:dyDescent="0.25">
      <c r="A1741" s="3">
        <f>TITRES_STAT!B1744</f>
        <v>44844</v>
      </c>
      <c r="B1741" s="6">
        <f>TITRES_STAT!D1744</f>
        <v>3.79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5.8310659139038769E-3</v>
      </c>
      <c r="G1741" s="2">
        <f t="shared" si="246"/>
        <v>2.2920311876787176E-2</v>
      </c>
      <c r="H1741" s="2">
        <f t="shared" si="238"/>
        <v>0.25440604583611098</v>
      </c>
      <c r="I1741" s="2">
        <f t="shared" si="239"/>
        <v>20.280996466860884</v>
      </c>
    </row>
    <row r="1742" spans="1:9" ht="13.5" x14ac:dyDescent="0.25">
      <c r="A1742" s="3">
        <f>TITRES_STAT!B1745</f>
        <v>44845</v>
      </c>
      <c r="B1742" s="6">
        <f>TITRES_STAT!D1745</f>
        <v>3.77</v>
      </c>
      <c r="C1742" s="2">
        <f t="shared" si="243"/>
        <v>-2.0000000000000018E-2</v>
      </c>
      <c r="D1742" s="2">
        <f t="shared" si="244"/>
        <v>0</v>
      </c>
      <c r="E1742" s="2">
        <f t="shared" si="245"/>
        <v>2.0000000000000018E-2</v>
      </c>
      <c r="F1742" s="2">
        <f t="shared" si="246"/>
        <v>5.4145612057678863E-3</v>
      </c>
      <c r="G1742" s="2">
        <f t="shared" si="246"/>
        <v>2.2711718171302381E-2</v>
      </c>
      <c r="H1742" s="2">
        <f t="shared" si="238"/>
        <v>0.23840385676366438</v>
      </c>
      <c r="I1742" s="2">
        <f t="shared" si="239"/>
        <v>19.250897472710406</v>
      </c>
    </row>
    <row r="1743" spans="1:9" ht="13.5" x14ac:dyDescent="0.25">
      <c r="A1743" s="3">
        <f>TITRES_STAT!B1746</f>
        <v>44846</v>
      </c>
      <c r="B1743" s="6">
        <f>TITRES_STAT!D1746</f>
        <v>3.77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5.0278068339273231E-3</v>
      </c>
      <c r="G1743" s="2">
        <f t="shared" si="246"/>
        <v>2.1089452587637923E-2</v>
      </c>
      <c r="H1743" s="2">
        <f t="shared" si="238"/>
        <v>0.23840385676366441</v>
      </c>
      <c r="I1743" s="2">
        <f t="shared" si="239"/>
        <v>19.250897472710406</v>
      </c>
    </row>
    <row r="1744" spans="1:9" ht="13.5" x14ac:dyDescent="0.25">
      <c r="A1744" s="3">
        <f>TITRES_STAT!B1747</f>
        <v>44847</v>
      </c>
      <c r="B1744" s="6">
        <f>TITRES_STAT!D1747</f>
        <v>3.77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4.6686777743610861E-3</v>
      </c>
      <c r="G1744" s="2">
        <f t="shared" si="246"/>
        <v>1.9583063117092354E-2</v>
      </c>
      <c r="H1744" s="2">
        <f t="shared" si="238"/>
        <v>0.23840385676366446</v>
      </c>
      <c r="I1744" s="2">
        <f t="shared" si="239"/>
        <v>19.250897472710406</v>
      </c>
    </row>
    <row r="1745" spans="1:9" ht="13.5" x14ac:dyDescent="0.25">
      <c r="A1745" s="3">
        <f>TITRES_STAT!B1748</f>
        <v>44848</v>
      </c>
      <c r="B1745" s="6">
        <f>TITRES_STAT!D1748</f>
        <v>3.61</v>
      </c>
      <c r="C1745" s="2">
        <f t="shared" si="243"/>
        <v>-0.16000000000000014</v>
      </c>
      <c r="D1745" s="2">
        <f t="shared" si="244"/>
        <v>0</v>
      </c>
      <c r="E1745" s="2">
        <f t="shared" si="245"/>
        <v>0.16000000000000014</v>
      </c>
      <c r="F1745" s="2">
        <f t="shared" si="246"/>
        <v>4.3352007904781517E-3</v>
      </c>
      <c r="G1745" s="2">
        <f t="shared" si="246"/>
        <v>2.961284432301434E-2</v>
      </c>
      <c r="H1745" s="2">
        <f t="shared" ref="H1745:H1808" si="247">F1745/G1745</f>
        <v>0.14639596059028159</v>
      </c>
      <c r="I1745" s="2">
        <f t="shared" ref="I1745:I1808" si="248">IF(G1745=0,100,100-(100/(1+H1745)))</f>
        <v>12.770104363844936</v>
      </c>
    </row>
    <row r="1746" spans="1:9" ht="13.5" x14ac:dyDescent="0.25">
      <c r="A1746" s="3">
        <f>TITRES_STAT!B1749</f>
        <v>44851</v>
      </c>
      <c r="B1746" s="6">
        <f>TITRES_STAT!D1749</f>
        <v>3.61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4.0255435911582833E-3</v>
      </c>
      <c r="G1746" s="2">
        <f t="shared" si="246"/>
        <v>2.7497641157084744E-2</v>
      </c>
      <c r="H1746" s="2">
        <f t="shared" si="247"/>
        <v>0.14639596059028159</v>
      </c>
      <c r="I1746" s="2">
        <f t="shared" si="248"/>
        <v>12.770104363844936</v>
      </c>
    </row>
    <row r="1747" spans="1:9" ht="13.5" x14ac:dyDescent="0.25">
      <c r="A1747" s="3">
        <f>TITRES_STAT!B1750</f>
        <v>44852</v>
      </c>
      <c r="B1747" s="6">
        <f>TITRES_STAT!D1750</f>
        <v>3.61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3.7380047632184056E-3</v>
      </c>
      <c r="G1747" s="2">
        <f t="shared" si="246"/>
        <v>2.5533523931578688E-2</v>
      </c>
      <c r="H1747" s="2">
        <f t="shared" si="247"/>
        <v>0.14639596059028159</v>
      </c>
      <c r="I1747" s="2">
        <f t="shared" si="248"/>
        <v>12.770104363844936</v>
      </c>
    </row>
    <row r="1748" spans="1:9" ht="13.5" x14ac:dyDescent="0.25">
      <c r="A1748" s="3">
        <f>TITRES_STAT!B1751</f>
        <v>44853</v>
      </c>
      <c r="B1748" s="6">
        <f>TITRES_STAT!D1751</f>
        <v>3.61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3.4710044229885194E-3</v>
      </c>
      <c r="G1748" s="2">
        <f t="shared" si="246"/>
        <v>2.3709700793608783E-2</v>
      </c>
      <c r="H1748" s="2">
        <f t="shared" si="247"/>
        <v>0.14639596059028159</v>
      </c>
      <c r="I1748" s="2">
        <f t="shared" si="248"/>
        <v>12.770104363844936</v>
      </c>
    </row>
    <row r="1749" spans="1:9" ht="13.5" x14ac:dyDescent="0.25">
      <c r="A1749" s="3">
        <f>TITRES_STAT!B1752</f>
        <v>44854</v>
      </c>
      <c r="B1749" s="6">
        <f>TITRES_STAT!D1752</f>
        <v>3.66</v>
      </c>
      <c r="C1749" s="2">
        <f t="shared" si="243"/>
        <v>5.0000000000000266E-2</v>
      </c>
      <c r="D1749" s="2">
        <f t="shared" si="244"/>
        <v>5.0000000000000266E-2</v>
      </c>
      <c r="E1749" s="2">
        <f t="shared" si="245"/>
        <v>0</v>
      </c>
      <c r="F1749" s="2">
        <f t="shared" si="246"/>
        <v>6.794504107060788E-3</v>
      </c>
      <c r="G1749" s="2">
        <f t="shared" si="246"/>
        <v>2.2016150736922441E-2</v>
      </c>
      <c r="H1749" s="2">
        <f t="shared" si="247"/>
        <v>0.30861453431393826</v>
      </c>
      <c r="I1749" s="2">
        <f t="shared" si="248"/>
        <v>23.583303273926603</v>
      </c>
    </row>
    <row r="1750" spans="1:9" ht="13.5" x14ac:dyDescent="0.25">
      <c r="A1750" s="3">
        <f>TITRES_STAT!B1753</f>
        <v>44855</v>
      </c>
      <c r="B1750" s="6">
        <f>TITRES_STAT!D1753</f>
        <v>3.66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6.3091823851278749E-3</v>
      </c>
      <c r="G1750" s="2">
        <f t="shared" si="246"/>
        <v>2.0443568541427981E-2</v>
      </c>
      <c r="H1750" s="2">
        <f t="shared" si="247"/>
        <v>0.30861453431393826</v>
      </c>
      <c r="I1750" s="2">
        <f t="shared" si="248"/>
        <v>23.583303273926603</v>
      </c>
    </row>
    <row r="1751" spans="1:9" ht="13.5" x14ac:dyDescent="0.25">
      <c r="A1751" s="3">
        <f>TITRES_STAT!B1754</f>
        <v>44858</v>
      </c>
      <c r="B1751" s="6">
        <f>TITRES_STAT!D1754</f>
        <v>3.66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5.858526500475884E-3</v>
      </c>
      <c r="G1751" s="2">
        <f t="shared" si="246"/>
        <v>1.8983313645611698E-2</v>
      </c>
      <c r="H1751" s="2">
        <f t="shared" si="247"/>
        <v>0.30861453431393826</v>
      </c>
      <c r="I1751" s="2">
        <f t="shared" si="248"/>
        <v>23.583303273926603</v>
      </c>
    </row>
    <row r="1752" spans="1:9" ht="13.5" x14ac:dyDescent="0.25">
      <c r="A1752" s="3">
        <f>TITRES_STAT!B1755</f>
        <v>44859</v>
      </c>
      <c r="B1752" s="6">
        <f>TITRES_STAT!D1755</f>
        <v>3.63</v>
      </c>
      <c r="C1752" s="2">
        <f t="shared" si="243"/>
        <v>-3.0000000000000249E-2</v>
      </c>
      <c r="D1752" s="2">
        <f t="shared" si="244"/>
        <v>0</v>
      </c>
      <c r="E1752" s="2">
        <f t="shared" si="245"/>
        <v>3.0000000000000249E-2</v>
      </c>
      <c r="F1752" s="2">
        <f t="shared" si="246"/>
        <v>5.4400603218704635E-3</v>
      </c>
      <c r="G1752" s="2">
        <f t="shared" si="246"/>
        <v>1.9770219813782307E-2</v>
      </c>
      <c r="H1752" s="2">
        <f t="shared" si="247"/>
        <v>0.27516438224313838</v>
      </c>
      <c r="I1752" s="2">
        <f t="shared" si="248"/>
        <v>21.57873808858254</v>
      </c>
    </row>
    <row r="1753" spans="1:9" ht="13.5" x14ac:dyDescent="0.25">
      <c r="A1753" s="3">
        <f>TITRES_STAT!B1756</f>
        <v>44860</v>
      </c>
      <c r="B1753" s="6">
        <f>TITRES_STAT!D1756</f>
        <v>3.5</v>
      </c>
      <c r="C1753" s="2">
        <f t="shared" si="243"/>
        <v>-0.12999999999999989</v>
      </c>
      <c r="D1753" s="2">
        <f t="shared" si="244"/>
        <v>0</v>
      </c>
      <c r="E1753" s="2">
        <f t="shared" si="245"/>
        <v>0.12999999999999989</v>
      </c>
      <c r="F1753" s="2">
        <f t="shared" si="246"/>
        <v>5.0514845845940019E-3</v>
      </c>
      <c r="G1753" s="2">
        <f t="shared" si="246"/>
        <v>2.7643775541369275E-2</v>
      </c>
      <c r="H1753" s="2">
        <f t="shared" si="247"/>
        <v>0.18273497326855329</v>
      </c>
      <c r="I1753" s="2">
        <f t="shared" si="248"/>
        <v>15.450204601928277</v>
      </c>
    </row>
    <row r="1754" spans="1:9" ht="13.5" x14ac:dyDescent="0.25">
      <c r="A1754" s="3">
        <f>TITRES_STAT!B1757</f>
        <v>44861</v>
      </c>
      <c r="B1754" s="6">
        <f>TITRES_STAT!D1757</f>
        <v>3.47</v>
      </c>
      <c r="C1754" s="2">
        <f t="shared" si="243"/>
        <v>-2.9999999999999805E-2</v>
      </c>
      <c r="D1754" s="2">
        <f t="shared" si="244"/>
        <v>0</v>
      </c>
      <c r="E1754" s="2">
        <f t="shared" si="245"/>
        <v>2.9999999999999805E-2</v>
      </c>
      <c r="F1754" s="2">
        <f t="shared" si="246"/>
        <v>4.6906642571230015E-3</v>
      </c>
      <c r="G1754" s="2">
        <f t="shared" si="246"/>
        <v>2.7812077288414311E-2</v>
      </c>
      <c r="H1754" s="2">
        <f t="shared" si="247"/>
        <v>0.16865566021841144</v>
      </c>
      <c r="I1754" s="2">
        <f t="shared" si="248"/>
        <v>14.43159571801425</v>
      </c>
    </row>
    <row r="1755" spans="1:9" ht="13.5" x14ac:dyDescent="0.25">
      <c r="A1755" s="3">
        <f>TITRES_STAT!B1758</f>
        <v>44862</v>
      </c>
      <c r="B1755" s="6">
        <f>TITRES_STAT!D1758</f>
        <v>3.44</v>
      </c>
      <c r="C1755" s="2">
        <f t="shared" si="243"/>
        <v>-3.0000000000000249E-2</v>
      </c>
      <c r="D1755" s="2">
        <f t="shared" si="244"/>
        <v>0</v>
      </c>
      <c r="E1755" s="2">
        <f t="shared" si="245"/>
        <v>3.0000000000000249E-2</v>
      </c>
      <c r="F1755" s="2">
        <f t="shared" si="246"/>
        <v>4.3556168101856448E-3</v>
      </c>
      <c r="G1755" s="2">
        <f t="shared" si="246"/>
        <v>2.796835748209902E-2</v>
      </c>
      <c r="H1755" s="2">
        <f t="shared" si="247"/>
        <v>0.15573373634735008</v>
      </c>
      <c r="I1755" s="2">
        <f t="shared" si="248"/>
        <v>13.474880195116597</v>
      </c>
    </row>
    <row r="1756" spans="1:9" ht="13.5" x14ac:dyDescent="0.25">
      <c r="A1756" s="3">
        <f>TITRES_STAT!B1759</f>
        <v>44865</v>
      </c>
      <c r="B1756" s="6">
        <f>TITRES_STAT!D1759</f>
        <v>3.59</v>
      </c>
      <c r="C1756" s="2">
        <f t="shared" si="243"/>
        <v>0.14999999999999991</v>
      </c>
      <c r="D1756" s="2">
        <f t="shared" si="244"/>
        <v>0.14999999999999991</v>
      </c>
      <c r="E1756" s="2">
        <f t="shared" si="245"/>
        <v>0</v>
      </c>
      <c r="F1756" s="2">
        <f t="shared" si="246"/>
        <v>1.4758787038029521E-2</v>
      </c>
      <c r="G1756" s="2">
        <f t="shared" si="246"/>
        <v>2.5970617661949087E-2</v>
      </c>
      <c r="H1756" s="2">
        <f t="shared" si="247"/>
        <v>0.56828787170716366</v>
      </c>
      <c r="I1756" s="2">
        <f t="shared" si="248"/>
        <v>36.236196297848842</v>
      </c>
    </row>
    <row r="1757" spans="1:9" ht="13.5" x14ac:dyDescent="0.25">
      <c r="A1757" s="3">
        <f>TITRES_STAT!B1760</f>
        <v>44866</v>
      </c>
      <c r="B1757" s="6">
        <f>TITRES_STAT!D1760</f>
        <v>3.59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1.3704587963884556E-2</v>
      </c>
      <c r="G1757" s="2">
        <f t="shared" si="249"/>
        <v>2.4115573543238438E-2</v>
      </c>
      <c r="H1757" s="2">
        <f t="shared" si="247"/>
        <v>0.56828787170716366</v>
      </c>
      <c r="I1757" s="2">
        <f t="shared" si="248"/>
        <v>36.236196297848842</v>
      </c>
    </row>
    <row r="1758" spans="1:9" ht="13.5" x14ac:dyDescent="0.25">
      <c r="A1758" s="3">
        <f>TITRES_STAT!B1761</f>
        <v>44867</v>
      </c>
      <c r="B1758" s="6">
        <f>TITRES_STAT!D1761</f>
        <v>3.43</v>
      </c>
      <c r="C1758" s="2">
        <f t="shared" si="243"/>
        <v>-0.1599999999999997</v>
      </c>
      <c r="D1758" s="2">
        <f t="shared" si="244"/>
        <v>0</v>
      </c>
      <c r="E1758" s="2">
        <f t="shared" si="245"/>
        <v>0.1599999999999997</v>
      </c>
      <c r="F1758" s="2">
        <f t="shared" si="249"/>
        <v>1.2725688823607088E-2</v>
      </c>
      <c r="G1758" s="2">
        <f t="shared" si="249"/>
        <v>3.3821604004435672E-2</v>
      </c>
      <c r="H1758" s="2">
        <f t="shared" si="247"/>
        <v>0.37625917511003099</v>
      </c>
      <c r="I1758" s="2">
        <f t="shared" si="248"/>
        <v>27.339267335307639</v>
      </c>
    </row>
    <row r="1759" spans="1:9" ht="13.5" x14ac:dyDescent="0.25">
      <c r="A1759" s="3">
        <f>TITRES_STAT!B1762</f>
        <v>44868</v>
      </c>
      <c r="B1759" s="6">
        <f>TITRES_STAT!D1762</f>
        <v>3.35</v>
      </c>
      <c r="C1759" s="2">
        <f t="shared" si="243"/>
        <v>-8.0000000000000071E-2</v>
      </c>
      <c r="D1759" s="2">
        <f t="shared" si="244"/>
        <v>0</v>
      </c>
      <c r="E1759" s="2">
        <f t="shared" si="245"/>
        <v>8.0000000000000071E-2</v>
      </c>
      <c r="F1759" s="2">
        <f t="shared" si="249"/>
        <v>1.1816711050492297E-2</v>
      </c>
      <c r="G1759" s="2">
        <f t="shared" si="249"/>
        <v>3.7120060861261697E-2</v>
      </c>
      <c r="H1759" s="2">
        <f t="shared" si="247"/>
        <v>0.31833759903190662</v>
      </c>
      <c r="I1759" s="2">
        <f t="shared" si="248"/>
        <v>24.146895246382343</v>
      </c>
    </row>
    <row r="1760" spans="1:9" ht="13.5" x14ac:dyDescent="0.25">
      <c r="A1760" s="3">
        <f>TITRES_STAT!B1763</f>
        <v>44869</v>
      </c>
      <c r="B1760" s="6">
        <f>TITRES_STAT!D1763</f>
        <v>3.21</v>
      </c>
      <c r="C1760" s="2">
        <f t="shared" si="243"/>
        <v>-0.14000000000000012</v>
      </c>
      <c r="D1760" s="2">
        <f t="shared" si="244"/>
        <v>0</v>
      </c>
      <c r="E1760" s="2">
        <f t="shared" si="245"/>
        <v>0.14000000000000012</v>
      </c>
      <c r="F1760" s="2">
        <f t="shared" si="249"/>
        <v>1.0972660261171418E-2</v>
      </c>
      <c r="G1760" s="2">
        <f t="shared" si="249"/>
        <v>4.4468627942600154E-2</v>
      </c>
      <c r="H1760" s="2">
        <f t="shared" si="247"/>
        <v>0.24675059179552075</v>
      </c>
      <c r="I1760" s="2">
        <f t="shared" si="248"/>
        <v>19.791495862870249</v>
      </c>
    </row>
    <row r="1761" spans="1:9" ht="13.5" x14ac:dyDescent="0.25">
      <c r="A1761" s="3">
        <f>TITRES_STAT!B1764</f>
        <v>44872</v>
      </c>
      <c r="B1761" s="6">
        <f>TITRES_STAT!D1764</f>
        <v>3.07</v>
      </c>
      <c r="C1761" s="2">
        <f t="shared" si="243"/>
        <v>-0.14000000000000012</v>
      </c>
      <c r="D1761" s="2">
        <f t="shared" si="244"/>
        <v>0</v>
      </c>
      <c r="E1761" s="2">
        <f t="shared" si="245"/>
        <v>0.14000000000000012</v>
      </c>
      <c r="F1761" s="2">
        <f t="shared" si="249"/>
        <v>1.0188898813944887E-2</v>
      </c>
      <c r="G1761" s="2">
        <f t="shared" si="249"/>
        <v>5.1292297375271578E-2</v>
      </c>
      <c r="H1761" s="2">
        <f t="shared" si="247"/>
        <v>0.19864383806791691</v>
      </c>
      <c r="I1761" s="2">
        <f t="shared" si="248"/>
        <v>16.57238220054667</v>
      </c>
    </row>
    <row r="1762" spans="1:9" ht="13.5" x14ac:dyDescent="0.25">
      <c r="A1762" s="3">
        <f>TITRES_STAT!B1765</f>
        <v>44873</v>
      </c>
      <c r="B1762" s="6">
        <f>TITRES_STAT!D1765</f>
        <v>3.15</v>
      </c>
      <c r="C1762" s="2">
        <f t="shared" si="243"/>
        <v>8.0000000000000071E-2</v>
      </c>
      <c r="D1762" s="2">
        <f t="shared" si="244"/>
        <v>8.0000000000000071E-2</v>
      </c>
      <c r="E1762" s="2">
        <f t="shared" si="245"/>
        <v>0</v>
      </c>
      <c r="F1762" s="2">
        <f t="shared" si="249"/>
        <v>1.5175406041520258E-2</v>
      </c>
      <c r="G1762" s="2">
        <f t="shared" si="249"/>
        <v>4.7628561848466471E-2</v>
      </c>
      <c r="H1762" s="2">
        <f t="shared" si="247"/>
        <v>0.31861986699917272</v>
      </c>
      <c r="I1762" s="2">
        <f t="shared" si="248"/>
        <v>24.163132603505105</v>
      </c>
    </row>
    <row r="1763" spans="1:9" ht="13.5" x14ac:dyDescent="0.25">
      <c r="A1763" s="3">
        <f>TITRES_STAT!B1766</f>
        <v>44874</v>
      </c>
      <c r="B1763" s="6">
        <f>TITRES_STAT!D1766</f>
        <v>3.29</v>
      </c>
      <c r="C1763" s="2">
        <f t="shared" si="243"/>
        <v>0.14000000000000012</v>
      </c>
      <c r="D1763" s="2">
        <f t="shared" si="244"/>
        <v>0.14000000000000012</v>
      </c>
      <c r="E1763" s="2">
        <f t="shared" si="245"/>
        <v>0</v>
      </c>
      <c r="F1763" s="2">
        <f t="shared" si="249"/>
        <v>2.4091448467125964E-2</v>
      </c>
      <c r="G1763" s="2">
        <f t="shared" si="249"/>
        <v>4.4226521716433154E-2</v>
      </c>
      <c r="H1763" s="2">
        <f t="shared" si="247"/>
        <v>0.54472853690807788</v>
      </c>
      <c r="I1763" s="2">
        <f t="shared" si="248"/>
        <v>35.263706463169527</v>
      </c>
    </row>
    <row r="1764" spans="1:9" ht="13.5" x14ac:dyDescent="0.25">
      <c r="A1764" s="3">
        <f>TITRES_STAT!B1767</f>
        <v>44875</v>
      </c>
      <c r="B1764" s="6">
        <f>TITRES_STAT!D1767</f>
        <v>3.15</v>
      </c>
      <c r="C1764" s="2">
        <f t="shared" si="243"/>
        <v>-0.14000000000000012</v>
      </c>
      <c r="D1764" s="2">
        <f t="shared" si="244"/>
        <v>0</v>
      </c>
      <c r="E1764" s="2">
        <f t="shared" si="245"/>
        <v>0.14000000000000012</v>
      </c>
      <c r="F1764" s="2">
        <f t="shared" si="249"/>
        <v>2.2370630719474111E-2</v>
      </c>
      <c r="G1764" s="2">
        <f t="shared" si="249"/>
        <v>5.1067484450973651E-2</v>
      </c>
      <c r="H1764" s="2">
        <f t="shared" si="247"/>
        <v>0.43806016607202575</v>
      </c>
      <c r="I1764" s="2">
        <f t="shared" si="248"/>
        <v>30.461880275048614</v>
      </c>
    </row>
    <row r="1765" spans="1:9" ht="13.5" x14ac:dyDescent="0.25">
      <c r="A1765" s="3">
        <f>TITRES_STAT!B1768</f>
        <v>44876</v>
      </c>
      <c r="B1765" s="6">
        <f>TITRES_STAT!D1768</f>
        <v>3.15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2.0772728525225961E-2</v>
      </c>
      <c r="G1765" s="2">
        <f t="shared" si="249"/>
        <v>4.7419806990189821E-2</v>
      </c>
      <c r="H1765" s="2">
        <f t="shared" si="247"/>
        <v>0.43806016607202575</v>
      </c>
      <c r="I1765" s="2">
        <f t="shared" si="248"/>
        <v>30.461880275048614</v>
      </c>
    </row>
    <row r="1766" spans="1:9" ht="13.5" x14ac:dyDescent="0.25">
      <c r="A1766" s="3">
        <f>TITRES_STAT!B1769</f>
        <v>44879</v>
      </c>
      <c r="B1766" s="6">
        <f>TITRES_STAT!D1769</f>
        <v>3.15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1.9288962201995535E-2</v>
      </c>
      <c r="G1766" s="2">
        <f t="shared" si="249"/>
        <v>4.4032677919461978E-2</v>
      </c>
      <c r="H1766" s="2">
        <f t="shared" si="247"/>
        <v>0.43806016607202575</v>
      </c>
      <c r="I1766" s="2">
        <f t="shared" si="248"/>
        <v>30.461880275048614</v>
      </c>
    </row>
    <row r="1767" spans="1:9" ht="13.5" x14ac:dyDescent="0.25">
      <c r="A1767" s="3">
        <f>TITRES_STAT!B1770</f>
        <v>44880</v>
      </c>
      <c r="B1767" s="6">
        <f>TITRES_STAT!D1770</f>
        <v>3.15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1.7911179187567284E-2</v>
      </c>
      <c r="G1767" s="2">
        <f t="shared" si="249"/>
        <v>4.0887486639500412E-2</v>
      </c>
      <c r="H1767" s="2">
        <f t="shared" si="247"/>
        <v>0.43806016607202575</v>
      </c>
      <c r="I1767" s="2">
        <f t="shared" si="248"/>
        <v>30.461880275048614</v>
      </c>
    </row>
    <row r="1768" spans="1:9" ht="13.5" x14ac:dyDescent="0.25">
      <c r="A1768" s="3">
        <f>TITRES_STAT!B1771</f>
        <v>44881</v>
      </c>
      <c r="B1768" s="6">
        <f>TITRES_STAT!D1771</f>
        <v>3.15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1.6631809245598192E-2</v>
      </c>
      <c r="G1768" s="2">
        <f t="shared" si="249"/>
        <v>3.7966951879536096E-2</v>
      </c>
      <c r="H1768" s="2">
        <f t="shared" si="247"/>
        <v>0.43806016607202575</v>
      </c>
      <c r="I1768" s="2">
        <f t="shared" si="248"/>
        <v>30.461880275048614</v>
      </c>
    </row>
    <row r="1769" spans="1:9" ht="13.5" x14ac:dyDescent="0.25">
      <c r="A1769" s="3">
        <f>TITRES_STAT!B1772</f>
        <v>44882</v>
      </c>
      <c r="B1769" s="6">
        <f>TITRES_STAT!D1772</f>
        <v>3.15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1.5443822870912607E-2</v>
      </c>
      <c r="G1769" s="2">
        <f t="shared" si="249"/>
        <v>3.5255026745283517E-2</v>
      </c>
      <c r="H1769" s="2">
        <f t="shared" si="247"/>
        <v>0.43806016607202575</v>
      </c>
      <c r="I1769" s="2">
        <f t="shared" si="248"/>
        <v>30.461880275048614</v>
      </c>
    </row>
    <row r="1770" spans="1:9" ht="13.5" x14ac:dyDescent="0.25">
      <c r="A1770" s="3">
        <f>TITRES_STAT!B1773</f>
        <v>44883</v>
      </c>
      <c r="B1770" s="6">
        <f>TITRES_STAT!D1773</f>
        <v>3.29</v>
      </c>
      <c r="C1770" s="2">
        <f t="shared" si="243"/>
        <v>0.14000000000000012</v>
      </c>
      <c r="D1770" s="2">
        <f t="shared" si="244"/>
        <v>0.14000000000000012</v>
      </c>
      <c r="E1770" s="2">
        <f t="shared" si="245"/>
        <v>0</v>
      </c>
      <c r="F1770" s="2">
        <f t="shared" si="249"/>
        <v>2.434069266584743E-2</v>
      </c>
      <c r="G1770" s="2">
        <f t="shared" si="249"/>
        <v>3.2736810549191836E-2</v>
      </c>
      <c r="H1770" s="2">
        <f t="shared" si="247"/>
        <v>0.74352669846294239</v>
      </c>
      <c r="I1770" s="2">
        <f t="shared" si="248"/>
        <v>42.644984967446746</v>
      </c>
    </row>
    <row r="1771" spans="1:9" ht="13.5" x14ac:dyDescent="0.25">
      <c r="A1771" s="3">
        <f>TITRES_STAT!B1774</f>
        <v>44886</v>
      </c>
      <c r="B1771" s="6">
        <f>TITRES_STAT!D1774</f>
        <v>3.2</v>
      </c>
      <c r="C1771" s="2">
        <f t="shared" si="243"/>
        <v>-8.9999999999999858E-2</v>
      </c>
      <c r="D1771" s="2">
        <f t="shared" si="244"/>
        <v>0</v>
      </c>
      <c r="E1771" s="2">
        <f t="shared" si="245"/>
        <v>8.9999999999999858E-2</v>
      </c>
      <c r="F1771" s="2">
        <f t="shared" si="249"/>
        <v>2.2602071761144042E-2</v>
      </c>
      <c r="G1771" s="2">
        <f t="shared" si="249"/>
        <v>3.6827038367106699E-2</v>
      </c>
      <c r="H1771" s="2">
        <f t="shared" si="247"/>
        <v>0.61373579748220641</v>
      </c>
      <c r="I1771" s="2">
        <f t="shared" si="248"/>
        <v>38.03198754342398</v>
      </c>
    </row>
    <row r="1772" spans="1:9" ht="13.5" x14ac:dyDescent="0.25">
      <c r="A1772" s="3">
        <f>TITRES_STAT!B1775</f>
        <v>44887</v>
      </c>
      <c r="B1772" s="6">
        <f>TITRES_STAT!D1775</f>
        <v>3.2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2.0987638063919466E-2</v>
      </c>
      <c r="G1772" s="2">
        <f t="shared" si="249"/>
        <v>3.4196535626599078E-2</v>
      </c>
      <c r="H1772" s="2">
        <f t="shared" si="247"/>
        <v>0.6137357974822063</v>
      </c>
      <c r="I1772" s="2">
        <f t="shared" si="248"/>
        <v>38.031987543423973</v>
      </c>
    </row>
    <row r="1773" spans="1:9" ht="13.5" x14ac:dyDescent="0.25">
      <c r="A1773" s="3">
        <f>TITRES_STAT!B1776</f>
        <v>44888</v>
      </c>
      <c r="B1773" s="6">
        <f>TITRES_STAT!D1776</f>
        <v>3.34</v>
      </c>
      <c r="C1773" s="2">
        <f t="shared" si="243"/>
        <v>0.13999999999999968</v>
      </c>
      <c r="D1773" s="2">
        <f t="shared" si="244"/>
        <v>0.13999999999999968</v>
      </c>
      <c r="E1773" s="2">
        <f t="shared" si="245"/>
        <v>0</v>
      </c>
      <c r="F1773" s="2">
        <f t="shared" ref="F1773:G1788" si="250">((F1772*13)+D1773)/14</f>
        <v>2.9488521059353765E-2</v>
      </c>
      <c r="G1773" s="2">
        <f t="shared" si="250"/>
        <v>3.1753925938984857E-2</v>
      </c>
      <c r="H1773" s="2">
        <f t="shared" si="247"/>
        <v>0.92865748682591043</v>
      </c>
      <c r="I1773" s="2">
        <f t="shared" si="248"/>
        <v>48.150461819648925</v>
      </c>
    </row>
    <row r="1774" spans="1:9" ht="13.5" x14ac:dyDescent="0.25">
      <c r="A1774" s="3">
        <f>TITRES_STAT!B1777</f>
        <v>44889</v>
      </c>
      <c r="B1774" s="6">
        <f>TITRES_STAT!D1777</f>
        <v>3.2</v>
      </c>
      <c r="C1774" s="2">
        <f t="shared" si="243"/>
        <v>-0.13999999999999968</v>
      </c>
      <c r="D1774" s="2">
        <f t="shared" si="244"/>
        <v>0</v>
      </c>
      <c r="E1774" s="2">
        <f t="shared" si="245"/>
        <v>0.13999999999999968</v>
      </c>
      <c r="F1774" s="2">
        <f t="shared" si="250"/>
        <v>2.738219812654278E-2</v>
      </c>
      <c r="G1774" s="2">
        <f t="shared" si="250"/>
        <v>3.9485788371914486E-2</v>
      </c>
      <c r="H1774" s="2">
        <f t="shared" si="247"/>
        <v>0.69346970785112227</v>
      </c>
      <c r="I1774" s="2">
        <f t="shared" si="248"/>
        <v>40.949637577579104</v>
      </c>
    </row>
    <row r="1775" spans="1:9" ht="13.5" x14ac:dyDescent="0.25">
      <c r="A1775" s="3">
        <f>TITRES_STAT!B1778</f>
        <v>44890</v>
      </c>
      <c r="B1775" s="6">
        <f>TITRES_STAT!D1778</f>
        <v>3.2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2.5426326831789723E-2</v>
      </c>
      <c r="G1775" s="2">
        <f t="shared" si="250"/>
        <v>3.6665374916777738E-2</v>
      </c>
      <c r="H1775" s="2">
        <f t="shared" si="247"/>
        <v>0.69346970785112227</v>
      </c>
      <c r="I1775" s="2">
        <f t="shared" si="248"/>
        <v>40.949637577579104</v>
      </c>
    </row>
    <row r="1776" spans="1:9" ht="13.5" x14ac:dyDescent="0.25">
      <c r="A1776" s="3">
        <f>TITRES_STAT!B1779</f>
        <v>44893</v>
      </c>
      <c r="B1776" s="6">
        <f>TITRES_STAT!D1779</f>
        <v>3.34</v>
      </c>
      <c r="C1776" s="2">
        <f t="shared" si="243"/>
        <v>0.13999999999999968</v>
      </c>
      <c r="D1776" s="2">
        <f t="shared" si="244"/>
        <v>0.13999999999999968</v>
      </c>
      <c r="E1776" s="2">
        <f t="shared" si="245"/>
        <v>0</v>
      </c>
      <c r="F1776" s="2">
        <f t="shared" si="250"/>
        <v>3.3610160629519006E-2</v>
      </c>
      <c r="G1776" s="2">
        <f t="shared" si="250"/>
        <v>3.4046419565579328E-2</v>
      </c>
      <c r="H1776" s="2">
        <f t="shared" si="247"/>
        <v>0.98718634906028779</v>
      </c>
      <c r="I1776" s="2">
        <f t="shared" si="248"/>
        <v>49.677593121908984</v>
      </c>
    </row>
    <row r="1777" spans="1:9" ht="13.5" x14ac:dyDescent="0.25">
      <c r="A1777" s="3">
        <f>TITRES_STAT!B1780</f>
        <v>44894</v>
      </c>
      <c r="B1777" s="6">
        <f>TITRES_STAT!D1780</f>
        <v>3.47</v>
      </c>
      <c r="C1777" s="2">
        <f t="shared" si="243"/>
        <v>0.13000000000000034</v>
      </c>
      <c r="D1777" s="2">
        <f t="shared" si="244"/>
        <v>0.13000000000000034</v>
      </c>
      <c r="E1777" s="2">
        <f t="shared" si="245"/>
        <v>0</v>
      </c>
      <c r="F1777" s="2">
        <f t="shared" si="250"/>
        <v>4.0495149155981958E-2</v>
      </c>
      <c r="G1777" s="2">
        <f t="shared" si="250"/>
        <v>3.1614532453752231E-2</v>
      </c>
      <c r="H1777" s="2">
        <f t="shared" si="247"/>
        <v>1.2809029902694549</v>
      </c>
      <c r="I1777" s="2">
        <f t="shared" si="248"/>
        <v>56.157714542613462</v>
      </c>
    </row>
    <row r="1778" spans="1:9" ht="13.5" x14ac:dyDescent="0.25">
      <c r="A1778" s="3">
        <f>TITRES_STAT!B1781</f>
        <v>44895</v>
      </c>
      <c r="B1778" s="6">
        <f>TITRES_STAT!D1781</f>
        <v>3.47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3.7602638501983247E-2</v>
      </c>
      <c r="G1778" s="2">
        <f t="shared" si="250"/>
        <v>2.93563515641985E-2</v>
      </c>
      <c r="H1778" s="2">
        <f t="shared" si="247"/>
        <v>1.2809029902694549</v>
      </c>
      <c r="I1778" s="2">
        <f t="shared" si="248"/>
        <v>56.157714542613462</v>
      </c>
    </row>
    <row r="1779" spans="1:9" ht="13.5" x14ac:dyDescent="0.25">
      <c r="A1779" s="3">
        <f>TITRES_STAT!B1782</f>
        <v>44896</v>
      </c>
      <c r="B1779" s="6">
        <f>TITRES_STAT!D1782</f>
        <v>3.47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3.4916735751841586E-2</v>
      </c>
      <c r="G1779" s="2">
        <f t="shared" si="250"/>
        <v>2.7259469309612892E-2</v>
      </c>
      <c r="H1779" s="2">
        <f t="shared" si="247"/>
        <v>1.2809029902694549</v>
      </c>
      <c r="I1779" s="2">
        <f t="shared" si="248"/>
        <v>56.157714542613462</v>
      </c>
    </row>
    <row r="1780" spans="1:9" ht="13.5" x14ac:dyDescent="0.25">
      <c r="A1780" s="3">
        <f>TITRES_STAT!B1783</f>
        <v>44897</v>
      </c>
      <c r="B1780" s="6">
        <f>TITRES_STAT!D1783</f>
        <v>3.51</v>
      </c>
      <c r="C1780" s="2">
        <f t="shared" si="243"/>
        <v>3.9999999999999591E-2</v>
      </c>
      <c r="D1780" s="2">
        <f t="shared" si="244"/>
        <v>3.9999999999999591E-2</v>
      </c>
      <c r="E1780" s="2">
        <f t="shared" si="245"/>
        <v>0</v>
      </c>
      <c r="F1780" s="2">
        <f t="shared" si="250"/>
        <v>3.5279826055281446E-2</v>
      </c>
      <c r="G1780" s="2">
        <f t="shared" si="250"/>
        <v>2.5312364358926257E-2</v>
      </c>
      <c r="H1780" s="2">
        <f t="shared" si="247"/>
        <v>1.3937783746716739</v>
      </c>
      <c r="I1780" s="2">
        <f t="shared" si="248"/>
        <v>58.225038266662509</v>
      </c>
    </row>
    <row r="1781" spans="1:9" ht="13.5" x14ac:dyDescent="0.25">
      <c r="A1781" s="3">
        <f>TITRES_STAT!B1784</f>
        <v>44900</v>
      </c>
      <c r="B1781" s="6">
        <f>TITRES_STAT!D1784</f>
        <v>3.51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3.2759838479904199E-2</v>
      </c>
      <c r="G1781" s="2">
        <f t="shared" si="250"/>
        <v>2.3504338333288667E-2</v>
      </c>
      <c r="H1781" s="2">
        <f t="shared" si="247"/>
        <v>1.3937783746716739</v>
      </c>
      <c r="I1781" s="2">
        <f t="shared" si="248"/>
        <v>58.225038266662509</v>
      </c>
    </row>
    <row r="1782" spans="1:9" ht="13.5" x14ac:dyDescent="0.25">
      <c r="A1782" s="3">
        <f>TITRES_STAT!B1785</f>
        <v>44901</v>
      </c>
      <c r="B1782" s="6">
        <f>TITRES_STAT!D1785</f>
        <v>3.51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3.0419850017053902E-2</v>
      </c>
      <c r="G1782" s="2">
        <f t="shared" si="250"/>
        <v>2.1825457023768046E-2</v>
      </c>
      <c r="H1782" s="2">
        <f t="shared" si="247"/>
        <v>1.3937783746716741</v>
      </c>
      <c r="I1782" s="2">
        <f t="shared" si="248"/>
        <v>58.225038266662516</v>
      </c>
    </row>
    <row r="1783" spans="1:9" ht="13.5" x14ac:dyDescent="0.25">
      <c r="A1783" s="3">
        <f>TITRES_STAT!B1786</f>
        <v>44902</v>
      </c>
      <c r="B1783" s="6">
        <f>TITRES_STAT!D1786</f>
        <v>3.51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2.8247003587264338E-2</v>
      </c>
      <c r="G1783" s="2">
        <f t="shared" si="250"/>
        <v>2.0266495807784612E-2</v>
      </c>
      <c r="H1783" s="2">
        <f t="shared" si="247"/>
        <v>1.3937783746716743</v>
      </c>
      <c r="I1783" s="2">
        <f t="shared" si="248"/>
        <v>58.225038266662516</v>
      </c>
    </row>
    <row r="1784" spans="1:9" ht="13.5" x14ac:dyDescent="0.25">
      <c r="A1784" s="3">
        <f>TITRES_STAT!B1787</f>
        <v>44903</v>
      </c>
      <c r="B1784" s="6">
        <f>TITRES_STAT!D1787</f>
        <v>3.51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2.6229360473888314E-2</v>
      </c>
      <c r="G1784" s="2">
        <f t="shared" si="250"/>
        <v>1.8818888964371425E-2</v>
      </c>
      <c r="H1784" s="2">
        <f t="shared" si="247"/>
        <v>1.3937783746716743</v>
      </c>
      <c r="I1784" s="2">
        <f t="shared" si="248"/>
        <v>58.225038266662516</v>
      </c>
    </row>
    <row r="1785" spans="1:9" ht="13.5" x14ac:dyDescent="0.25">
      <c r="A1785" s="3">
        <f>TITRES_STAT!B1788</f>
        <v>44904</v>
      </c>
      <c r="B1785" s="6">
        <f>TITRES_STAT!D1788</f>
        <v>3.51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2.4355834725753433E-2</v>
      </c>
      <c r="G1785" s="2">
        <f t="shared" si="250"/>
        <v>1.7474682609773466E-2</v>
      </c>
      <c r="H1785" s="2">
        <f t="shared" si="247"/>
        <v>1.3937783746716743</v>
      </c>
      <c r="I1785" s="2">
        <f t="shared" si="248"/>
        <v>58.225038266662516</v>
      </c>
    </row>
    <row r="1786" spans="1:9" ht="13.5" x14ac:dyDescent="0.25">
      <c r="A1786" s="3">
        <f>TITRES_STAT!B1789</f>
        <v>44907</v>
      </c>
      <c r="B1786" s="6">
        <f>TITRES_STAT!D1789</f>
        <v>3.36</v>
      </c>
      <c r="C1786" s="2">
        <f t="shared" si="243"/>
        <v>-0.14999999999999991</v>
      </c>
      <c r="D1786" s="2">
        <f t="shared" si="244"/>
        <v>0</v>
      </c>
      <c r="E1786" s="2">
        <f t="shared" si="245"/>
        <v>0.14999999999999991</v>
      </c>
      <c r="F1786" s="2">
        <f t="shared" si="250"/>
        <v>2.2616132245342473E-2</v>
      </c>
      <c r="G1786" s="2">
        <f t="shared" si="250"/>
        <v>2.6940776709075354E-2</v>
      </c>
      <c r="H1786" s="2">
        <f t="shared" si="247"/>
        <v>0.83947588035663179</v>
      </c>
      <c r="I1786" s="2">
        <f t="shared" si="248"/>
        <v>45.636688652524043</v>
      </c>
    </row>
    <row r="1787" spans="1:9" ht="13.5" x14ac:dyDescent="0.25">
      <c r="A1787" s="3">
        <f>TITRES_STAT!B1790</f>
        <v>44908</v>
      </c>
      <c r="B1787" s="6">
        <f>TITRES_STAT!D1790</f>
        <v>3.36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2.1000694227818008E-2</v>
      </c>
      <c r="G1787" s="2">
        <f t="shared" si="250"/>
        <v>2.5016435515569972E-2</v>
      </c>
      <c r="H1787" s="2">
        <f t="shared" si="247"/>
        <v>0.83947588035663157</v>
      </c>
      <c r="I1787" s="2">
        <f t="shared" si="248"/>
        <v>45.636688652524043</v>
      </c>
    </row>
    <row r="1788" spans="1:9" ht="13.5" x14ac:dyDescent="0.25">
      <c r="A1788" s="3">
        <f>TITRES_STAT!B1791</f>
        <v>44909</v>
      </c>
      <c r="B1788" s="6">
        <f>TITRES_STAT!D1791</f>
        <v>3.36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1.9500644640116721E-2</v>
      </c>
      <c r="G1788" s="2">
        <f t="shared" si="250"/>
        <v>2.322954726445783E-2</v>
      </c>
      <c r="H1788" s="2">
        <f t="shared" si="247"/>
        <v>0.83947588035663168</v>
      </c>
      <c r="I1788" s="2">
        <f t="shared" si="248"/>
        <v>45.636688652524043</v>
      </c>
    </row>
    <row r="1789" spans="1:9" ht="13.5" x14ac:dyDescent="0.25">
      <c r="A1789" s="3">
        <f>TITRES_STAT!B1792</f>
        <v>44910</v>
      </c>
      <c r="B1789" s="6">
        <f>TITRES_STAT!D1792</f>
        <v>3.36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1.8107741451536954E-2</v>
      </c>
      <c r="G1789" s="2">
        <f t="shared" si="251"/>
        <v>2.1570293888425129E-2</v>
      </c>
      <c r="H1789" s="2">
        <f t="shared" si="247"/>
        <v>0.83947588035663145</v>
      </c>
      <c r="I1789" s="2">
        <f t="shared" si="248"/>
        <v>45.636688652524036</v>
      </c>
    </row>
    <row r="1790" spans="1:9" ht="13.5" x14ac:dyDescent="0.25">
      <c r="A1790" s="3">
        <f>TITRES_STAT!B1793</f>
        <v>44911</v>
      </c>
      <c r="B1790" s="6">
        <f>TITRES_STAT!D1793</f>
        <v>3.36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1.6814331347855743E-2</v>
      </c>
      <c r="G1790" s="2">
        <f t="shared" si="251"/>
        <v>2.0029558610680478E-2</v>
      </c>
      <c r="H1790" s="2">
        <f t="shared" si="247"/>
        <v>0.83947588035663145</v>
      </c>
      <c r="I1790" s="2">
        <f t="shared" si="248"/>
        <v>45.636688652524036</v>
      </c>
    </row>
    <row r="1791" spans="1:9" ht="13.5" x14ac:dyDescent="0.25">
      <c r="A1791" s="3">
        <f>TITRES_STAT!B1794</f>
        <v>44914</v>
      </c>
      <c r="B1791" s="6">
        <f>TITRES_STAT!D1794</f>
        <v>3.36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1.5613307680151761E-2</v>
      </c>
      <c r="G1791" s="2">
        <f t="shared" si="251"/>
        <v>1.859887585277473E-2</v>
      </c>
      <c r="H1791" s="2">
        <f t="shared" si="247"/>
        <v>0.83947588035663145</v>
      </c>
      <c r="I1791" s="2">
        <f t="shared" si="248"/>
        <v>45.636688652524036</v>
      </c>
    </row>
    <row r="1792" spans="1:9" ht="13.5" x14ac:dyDescent="0.25">
      <c r="A1792" s="3">
        <f>TITRES_STAT!B1795</f>
        <v>44915</v>
      </c>
      <c r="B1792" s="6">
        <f>TITRES_STAT!D1795</f>
        <v>3.36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1.4498071417283778E-2</v>
      </c>
      <c r="G1792" s="2">
        <f t="shared" si="251"/>
        <v>1.7270384720433678E-2</v>
      </c>
      <c r="H1792" s="2">
        <f t="shared" si="247"/>
        <v>0.83947588035663145</v>
      </c>
      <c r="I1792" s="2">
        <f t="shared" si="248"/>
        <v>45.636688652524036</v>
      </c>
    </row>
    <row r="1793" spans="1:9" ht="13.5" x14ac:dyDescent="0.25">
      <c r="A1793" s="3">
        <f>TITRES_STAT!B1796</f>
        <v>44916</v>
      </c>
      <c r="B1793" s="6">
        <f>TITRES_STAT!D1796</f>
        <v>3.25</v>
      </c>
      <c r="C1793" s="2">
        <f t="shared" si="243"/>
        <v>-0.10999999999999988</v>
      </c>
      <c r="D1793" s="2">
        <f t="shared" si="244"/>
        <v>0</v>
      </c>
      <c r="E1793" s="2">
        <f t="shared" si="245"/>
        <v>0.10999999999999988</v>
      </c>
      <c r="F1793" s="2">
        <f t="shared" si="251"/>
        <v>1.3462494887477793E-2</v>
      </c>
      <c r="G1793" s="2">
        <f t="shared" si="251"/>
        <v>2.3893928668974124E-2</v>
      </c>
      <c r="H1793" s="2">
        <f t="shared" si="247"/>
        <v>0.56342743271677309</v>
      </c>
      <c r="I1793" s="2">
        <f t="shared" si="248"/>
        <v>36.037965109624771</v>
      </c>
    </row>
    <row r="1794" spans="1:9" ht="13.5" x14ac:dyDescent="0.25">
      <c r="A1794" s="3">
        <f>TITRES_STAT!B1797</f>
        <v>44917</v>
      </c>
      <c r="B1794" s="6">
        <f>TITRES_STAT!D1797</f>
        <v>3.15</v>
      </c>
      <c r="C1794" s="2">
        <f t="shared" si="243"/>
        <v>-0.10000000000000009</v>
      </c>
      <c r="D1794" s="2">
        <f t="shared" si="244"/>
        <v>0</v>
      </c>
      <c r="E1794" s="2">
        <f t="shared" si="245"/>
        <v>0.10000000000000009</v>
      </c>
      <c r="F1794" s="2">
        <f t="shared" si="251"/>
        <v>1.2500888109800807E-2</v>
      </c>
      <c r="G1794" s="2">
        <f t="shared" si="251"/>
        <v>2.9330076621190266E-2</v>
      </c>
      <c r="H1794" s="2">
        <f t="shared" si="247"/>
        <v>0.4262139602038823</v>
      </c>
      <c r="I1794" s="2">
        <f t="shared" si="248"/>
        <v>29.884293107252546</v>
      </c>
    </row>
    <row r="1795" spans="1:9" ht="13.5" x14ac:dyDescent="0.25">
      <c r="A1795" s="3">
        <f>TITRES_STAT!B1798</f>
        <v>44918</v>
      </c>
      <c r="B1795" s="6">
        <f>TITRES_STAT!D1798</f>
        <v>3.29</v>
      </c>
      <c r="C1795" s="2">
        <f t="shared" ref="C1795:C1858" si="252">B1795-B1794</f>
        <v>0.14000000000000012</v>
      </c>
      <c r="D1795" s="2">
        <f t="shared" ref="D1795:D1858" si="253">IF(C1795&gt;0,C1795,0)</f>
        <v>0.14000000000000012</v>
      </c>
      <c r="E1795" s="2">
        <f t="shared" ref="E1795:E1858" si="254">IF(C1795&lt;0,-C1795,0)</f>
        <v>0</v>
      </c>
      <c r="F1795" s="2">
        <f t="shared" si="251"/>
        <v>2.1607967530529331E-2</v>
      </c>
      <c r="G1795" s="2">
        <f t="shared" si="251"/>
        <v>2.7235071148248104E-2</v>
      </c>
      <c r="H1795" s="2">
        <f t="shared" si="247"/>
        <v>0.79338759252403357</v>
      </c>
      <c r="I1795" s="2">
        <f t="shared" si="248"/>
        <v>44.23960530514271</v>
      </c>
    </row>
    <row r="1796" spans="1:9" ht="13.5" x14ac:dyDescent="0.25">
      <c r="A1796" s="3">
        <f>TITRES_STAT!B1799</f>
        <v>44921</v>
      </c>
      <c r="B1796" s="6">
        <f>TITRES_STAT!D1799</f>
        <v>3.29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2.0064541278348665E-2</v>
      </c>
      <c r="G1796" s="2">
        <f t="shared" si="251"/>
        <v>2.528970892337324E-2</v>
      </c>
      <c r="H1796" s="2">
        <f t="shared" si="247"/>
        <v>0.79338759252403368</v>
      </c>
      <c r="I1796" s="2">
        <f t="shared" si="248"/>
        <v>44.239605305142717</v>
      </c>
    </row>
    <row r="1797" spans="1:9" ht="13.5" x14ac:dyDescent="0.25">
      <c r="A1797" s="3">
        <f>TITRES_STAT!B1800</f>
        <v>44922</v>
      </c>
      <c r="B1797" s="6">
        <f>TITRES_STAT!D1800</f>
        <v>3.29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1.8631359758466616E-2</v>
      </c>
      <c r="G1797" s="2">
        <f t="shared" si="251"/>
        <v>2.3483301143132296E-2</v>
      </c>
      <c r="H1797" s="2">
        <f t="shared" si="247"/>
        <v>0.79338759252403346</v>
      </c>
      <c r="I1797" s="2">
        <f t="shared" si="248"/>
        <v>44.23960530514271</v>
      </c>
    </row>
    <row r="1798" spans="1:9" ht="13.5" x14ac:dyDescent="0.25">
      <c r="A1798" s="3">
        <f>TITRES_STAT!B1801</f>
        <v>44923</v>
      </c>
      <c r="B1798" s="6">
        <f>TITRES_STAT!D1801</f>
        <v>3.36</v>
      </c>
      <c r="C1798" s="2">
        <f t="shared" si="252"/>
        <v>6.999999999999984E-2</v>
      </c>
      <c r="D1798" s="2">
        <f t="shared" si="253"/>
        <v>6.999999999999984E-2</v>
      </c>
      <c r="E1798" s="2">
        <f t="shared" si="254"/>
        <v>0</v>
      </c>
      <c r="F1798" s="2">
        <f t="shared" si="251"/>
        <v>2.2300548347147561E-2</v>
      </c>
      <c r="G1798" s="2">
        <f t="shared" si="251"/>
        <v>2.1805922490051418E-2</v>
      </c>
      <c r="H1798" s="2">
        <f t="shared" si="247"/>
        <v>1.0226830970953789</v>
      </c>
      <c r="I1798" s="2">
        <f t="shared" si="248"/>
        <v>50.560718016775638</v>
      </c>
    </row>
    <row r="1799" spans="1:9" ht="13.5" x14ac:dyDescent="0.25">
      <c r="A1799" s="3">
        <f>TITRES_STAT!B1802</f>
        <v>44924</v>
      </c>
      <c r="B1799" s="6">
        <f>TITRES_STAT!D1802</f>
        <v>3.36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2.070765203663702E-2</v>
      </c>
      <c r="G1799" s="2">
        <f t="shared" si="251"/>
        <v>2.0248356597904887E-2</v>
      </c>
      <c r="H1799" s="2">
        <f t="shared" si="247"/>
        <v>1.0226830970953789</v>
      </c>
      <c r="I1799" s="2">
        <f t="shared" si="248"/>
        <v>50.560718016775638</v>
      </c>
    </row>
    <row r="1800" spans="1:9" ht="13.5" x14ac:dyDescent="0.25">
      <c r="A1800" s="3">
        <f>TITRES_STAT!B1803</f>
        <v>44925</v>
      </c>
      <c r="B1800" s="6">
        <f>TITRES_STAT!D1803</f>
        <v>3.4</v>
      </c>
      <c r="C1800" s="2">
        <f t="shared" si="252"/>
        <v>4.0000000000000036E-2</v>
      </c>
      <c r="D1800" s="2">
        <f t="shared" si="253"/>
        <v>4.0000000000000036E-2</v>
      </c>
      <c r="E1800" s="2">
        <f t="shared" si="254"/>
        <v>0</v>
      </c>
      <c r="F1800" s="2">
        <f t="shared" si="251"/>
        <v>2.2085676891162951E-2</v>
      </c>
      <c r="G1800" s="2">
        <f t="shared" si="251"/>
        <v>1.8802045412340256E-2</v>
      </c>
      <c r="H1800" s="2">
        <f t="shared" si="247"/>
        <v>1.174642248053904</v>
      </c>
      <c r="I1800" s="2">
        <f t="shared" si="248"/>
        <v>54.015424794818365</v>
      </c>
    </row>
    <row r="1801" spans="1:9" ht="13.5" x14ac:dyDescent="0.25">
      <c r="A1801" s="3">
        <f>TITRES_STAT!B1804</f>
        <v>44928</v>
      </c>
      <c r="B1801" s="6">
        <f>TITRES_STAT!D1804</f>
        <v>3.4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2.0508128541794169E-2</v>
      </c>
      <c r="G1801" s="2">
        <f t="shared" si="251"/>
        <v>1.7459042168601665E-2</v>
      </c>
      <c r="H1801" s="2">
        <f t="shared" si="247"/>
        <v>1.174642248053904</v>
      </c>
      <c r="I1801" s="2">
        <f t="shared" si="248"/>
        <v>54.015424794818365</v>
      </c>
    </row>
    <row r="1802" spans="1:9" ht="13.5" x14ac:dyDescent="0.25">
      <c r="A1802" s="3">
        <f>TITRES_STAT!B1805</f>
        <v>44929</v>
      </c>
      <c r="B1802" s="6">
        <f>TITRES_STAT!D1805</f>
        <v>3.4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1.9043262217380303E-2</v>
      </c>
      <c r="G1802" s="2">
        <f t="shared" si="251"/>
        <v>1.6211967727987258E-2</v>
      </c>
      <c r="H1802" s="2">
        <f t="shared" si="247"/>
        <v>1.1746422480539045</v>
      </c>
      <c r="I1802" s="2">
        <f t="shared" si="248"/>
        <v>54.015424794818379</v>
      </c>
    </row>
    <row r="1803" spans="1:9" ht="13.5" x14ac:dyDescent="0.25">
      <c r="A1803" s="3">
        <f>TITRES_STAT!B1806</f>
        <v>44930</v>
      </c>
      <c r="B1803" s="6">
        <f>TITRES_STAT!D1806</f>
        <v>3.4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1.7683029201853138E-2</v>
      </c>
      <c r="G1803" s="2">
        <f t="shared" si="251"/>
        <v>1.5053970033131026E-2</v>
      </c>
      <c r="H1803" s="2">
        <f t="shared" si="247"/>
        <v>1.1746422480539045</v>
      </c>
      <c r="I1803" s="2">
        <f t="shared" si="248"/>
        <v>54.015424794818379</v>
      </c>
    </row>
    <row r="1804" spans="1:9" ht="13.5" x14ac:dyDescent="0.25">
      <c r="A1804" s="3">
        <f>TITRES_STAT!B1807</f>
        <v>44931</v>
      </c>
      <c r="B1804" s="6">
        <f>TITRES_STAT!D1807</f>
        <v>3.4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1.6419955687435057E-2</v>
      </c>
      <c r="G1804" s="2">
        <f t="shared" si="251"/>
        <v>1.3978686459335952E-2</v>
      </c>
      <c r="H1804" s="2">
        <f t="shared" si="247"/>
        <v>1.1746422480539045</v>
      </c>
      <c r="I1804" s="2">
        <f t="shared" si="248"/>
        <v>54.015424794818379</v>
      </c>
    </row>
    <row r="1805" spans="1:9" ht="13.5" x14ac:dyDescent="0.25">
      <c r="A1805" s="3">
        <f>TITRES_STAT!B1808</f>
        <v>44932</v>
      </c>
      <c r="B1805" s="6">
        <f>TITRES_STAT!D1808</f>
        <v>3.4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1.5247101709761124E-2</v>
      </c>
      <c r="G1805" s="2">
        <f t="shared" si="255"/>
        <v>1.298020885509767E-2</v>
      </c>
      <c r="H1805" s="2">
        <f t="shared" si="247"/>
        <v>1.1746422480539045</v>
      </c>
      <c r="I1805" s="2">
        <f t="shared" si="248"/>
        <v>54.015424794818379</v>
      </c>
    </row>
    <row r="1806" spans="1:9" ht="13.5" x14ac:dyDescent="0.25">
      <c r="A1806" s="3">
        <f>TITRES_STAT!B1809</f>
        <v>44935</v>
      </c>
      <c r="B1806" s="6">
        <f>TITRES_STAT!D1809</f>
        <v>3.4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1.4158023016206759E-2</v>
      </c>
      <c r="G1806" s="2">
        <f t="shared" si="255"/>
        <v>1.205305107973355E-2</v>
      </c>
      <c r="H1806" s="2">
        <f t="shared" si="247"/>
        <v>1.1746422480539045</v>
      </c>
      <c r="I1806" s="2">
        <f t="shared" si="248"/>
        <v>54.015424794818379</v>
      </c>
    </row>
    <row r="1807" spans="1:9" ht="13.5" x14ac:dyDescent="0.25">
      <c r="A1807" s="3">
        <f>TITRES_STAT!B1810</f>
        <v>44936</v>
      </c>
      <c r="B1807" s="6">
        <f>TITRES_STAT!D1810</f>
        <v>3.4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1.3146735657906276E-2</v>
      </c>
      <c r="G1807" s="2">
        <f t="shared" si="255"/>
        <v>1.1192118859752581E-2</v>
      </c>
      <c r="H1807" s="2">
        <f t="shared" si="247"/>
        <v>1.1746422480539047</v>
      </c>
      <c r="I1807" s="2">
        <f t="shared" si="248"/>
        <v>54.015424794818387</v>
      </c>
    </row>
    <row r="1808" spans="1:9" ht="13.5" x14ac:dyDescent="0.25">
      <c r="A1808" s="3">
        <f>TITRES_STAT!B1811</f>
        <v>44937</v>
      </c>
      <c r="B1808" s="6">
        <f>TITRES_STAT!D1811</f>
        <v>3.4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1.220768311091297E-2</v>
      </c>
      <c r="G1808" s="2">
        <f t="shared" si="255"/>
        <v>1.0392681798341682E-2</v>
      </c>
      <c r="H1808" s="2">
        <f t="shared" si="247"/>
        <v>1.1746422480539047</v>
      </c>
      <c r="I1808" s="2">
        <f t="shared" si="248"/>
        <v>54.015424794818387</v>
      </c>
    </row>
    <row r="1809" spans="1:9" ht="13.5" x14ac:dyDescent="0.25">
      <c r="A1809" s="3">
        <f>TITRES_STAT!B1812</f>
        <v>44938</v>
      </c>
      <c r="B1809" s="6">
        <f>TITRES_STAT!D1812</f>
        <v>3.4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1.1335705745847758E-2</v>
      </c>
      <c r="G1809" s="2">
        <f t="shared" si="255"/>
        <v>9.6503473841744181E-3</v>
      </c>
      <c r="H1809" s="2">
        <f t="shared" ref="H1809:H1872" si="256">F1809/G1809</f>
        <v>1.1746422480539047</v>
      </c>
      <c r="I1809" s="2">
        <f t="shared" ref="I1809:I1872" si="257">IF(G1809=0,100,100-(100/(1+H1809)))</f>
        <v>54.015424794818387</v>
      </c>
    </row>
    <row r="1810" spans="1:9" ht="13.5" x14ac:dyDescent="0.25">
      <c r="A1810" s="3">
        <f>TITRES_STAT!B1813</f>
        <v>44939</v>
      </c>
      <c r="B1810" s="6">
        <f>TITRES_STAT!D1813</f>
        <v>3.4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1.0526012478287205E-2</v>
      </c>
      <c r="G1810" s="2">
        <f t="shared" si="255"/>
        <v>8.9610368567333877E-3</v>
      </c>
      <c r="H1810" s="2">
        <f t="shared" si="256"/>
        <v>1.1746422480539049</v>
      </c>
      <c r="I1810" s="2">
        <f t="shared" si="257"/>
        <v>54.015424794818387</v>
      </c>
    </row>
    <row r="1811" spans="1:9" ht="13.5" x14ac:dyDescent="0.25">
      <c r="A1811" s="3">
        <f>TITRES_STAT!B1814</f>
        <v>44942</v>
      </c>
      <c r="B1811" s="6">
        <f>TITRES_STAT!D1814</f>
        <v>3.4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9.7741544441238316E-3</v>
      </c>
      <c r="G1811" s="2">
        <f t="shared" si="255"/>
        <v>8.3209627955381452E-3</v>
      </c>
      <c r="H1811" s="2">
        <f t="shared" si="256"/>
        <v>1.1746422480539049</v>
      </c>
      <c r="I1811" s="2">
        <f t="shared" si="257"/>
        <v>54.015424794818387</v>
      </c>
    </row>
    <row r="1812" spans="1:9" ht="13.5" x14ac:dyDescent="0.25">
      <c r="A1812" s="3">
        <f>TITRES_STAT!B1815</f>
        <v>44943</v>
      </c>
      <c r="B1812" s="6">
        <f>TITRES_STAT!D1815</f>
        <v>3.25</v>
      </c>
      <c r="C1812" s="2">
        <f t="shared" si="252"/>
        <v>-0.14999999999999991</v>
      </c>
      <c r="D1812" s="2">
        <f t="shared" si="253"/>
        <v>0</v>
      </c>
      <c r="E1812" s="2">
        <f t="shared" si="254"/>
        <v>0.14999999999999991</v>
      </c>
      <c r="F1812" s="2">
        <f t="shared" si="255"/>
        <v>9.0760005552578439E-3</v>
      </c>
      <c r="G1812" s="2">
        <f t="shared" si="255"/>
        <v>1.8440894024428271E-2</v>
      </c>
      <c r="H1812" s="2">
        <f t="shared" si="256"/>
        <v>0.49216705780289466</v>
      </c>
      <c r="I1812" s="2">
        <f t="shared" si="257"/>
        <v>32.983375100612008</v>
      </c>
    </row>
    <row r="1813" spans="1:9" ht="13.5" x14ac:dyDescent="0.25">
      <c r="A1813" s="3">
        <f>TITRES_STAT!B1816</f>
        <v>44944</v>
      </c>
      <c r="B1813" s="6">
        <f>TITRES_STAT!D1816</f>
        <v>3.25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8.4277148013108556E-3</v>
      </c>
      <c r="G1813" s="2">
        <f t="shared" si="255"/>
        <v>1.7123687308397681E-2</v>
      </c>
      <c r="H1813" s="2">
        <f t="shared" si="256"/>
        <v>0.49216705780289466</v>
      </c>
      <c r="I1813" s="2">
        <f t="shared" si="257"/>
        <v>32.983375100612008</v>
      </c>
    </row>
    <row r="1814" spans="1:9" ht="13.5" x14ac:dyDescent="0.25">
      <c r="A1814" s="3">
        <f>TITRES_STAT!B1817</f>
        <v>44945</v>
      </c>
      <c r="B1814" s="6">
        <f>TITRES_STAT!D1817</f>
        <v>3.35</v>
      </c>
      <c r="C1814" s="2">
        <f t="shared" si="252"/>
        <v>0.10000000000000009</v>
      </c>
      <c r="D1814" s="2">
        <f t="shared" si="253"/>
        <v>0.10000000000000009</v>
      </c>
      <c r="E1814" s="2">
        <f t="shared" si="254"/>
        <v>0</v>
      </c>
      <c r="F1814" s="2">
        <f t="shared" si="255"/>
        <v>1.4968592315502944E-2</v>
      </c>
      <c r="G1814" s="2">
        <f t="shared" si="255"/>
        <v>1.5900566786369277E-2</v>
      </c>
      <c r="H1814" s="2">
        <f t="shared" si="256"/>
        <v>0.94138734276659464</v>
      </c>
      <c r="I1814" s="2">
        <f t="shared" si="257"/>
        <v>48.490444025717231</v>
      </c>
    </row>
    <row r="1815" spans="1:9" ht="13.5" x14ac:dyDescent="0.25">
      <c r="A1815" s="3">
        <f>TITRES_STAT!B1818</f>
        <v>44946</v>
      </c>
      <c r="B1815" s="6">
        <f>TITRES_STAT!D1818</f>
        <v>3.2</v>
      </c>
      <c r="C1815" s="2">
        <f t="shared" si="252"/>
        <v>-0.14999999999999991</v>
      </c>
      <c r="D1815" s="2">
        <f t="shared" si="253"/>
        <v>0</v>
      </c>
      <c r="E1815" s="2">
        <f t="shared" si="254"/>
        <v>0.14999999999999991</v>
      </c>
      <c r="F1815" s="2">
        <f t="shared" si="255"/>
        <v>1.3899407150109877E-2</v>
      </c>
      <c r="G1815" s="2">
        <f t="shared" si="255"/>
        <v>2.5479097730200035E-2</v>
      </c>
      <c r="H1815" s="2">
        <f t="shared" si="256"/>
        <v>0.54552195282940086</v>
      </c>
      <c r="I1815" s="2">
        <f t="shared" si="257"/>
        <v>35.296939770458067</v>
      </c>
    </row>
    <row r="1816" spans="1:9" ht="13.5" x14ac:dyDescent="0.25">
      <c r="A1816" s="3">
        <f>TITRES_STAT!B1819</f>
        <v>44949</v>
      </c>
      <c r="B1816" s="6">
        <f>TITRES_STAT!D1819</f>
        <v>3.14</v>
      </c>
      <c r="C1816" s="2">
        <f t="shared" si="252"/>
        <v>-6.0000000000000053E-2</v>
      </c>
      <c r="D1816" s="2">
        <f t="shared" si="253"/>
        <v>0</v>
      </c>
      <c r="E1816" s="2">
        <f t="shared" si="254"/>
        <v>6.0000000000000053E-2</v>
      </c>
      <c r="F1816" s="2">
        <f t="shared" si="255"/>
        <v>1.2906592353673457E-2</v>
      </c>
      <c r="G1816" s="2">
        <f t="shared" si="255"/>
        <v>2.7944876463757179E-2</v>
      </c>
      <c r="H1816" s="2">
        <f t="shared" si="256"/>
        <v>0.46185898765423167</v>
      </c>
      <c r="I1816" s="2">
        <f t="shared" si="257"/>
        <v>31.593949317598174</v>
      </c>
    </row>
    <row r="1817" spans="1:9" ht="13.5" x14ac:dyDescent="0.25">
      <c r="A1817" s="3">
        <f>TITRES_STAT!B1820</f>
        <v>44950</v>
      </c>
      <c r="B1817" s="6">
        <f>TITRES_STAT!D1820</f>
        <v>3.14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1.1984692899839638E-2</v>
      </c>
      <c r="G1817" s="2">
        <f t="shared" si="255"/>
        <v>2.5948813859203095E-2</v>
      </c>
      <c r="H1817" s="2">
        <f t="shared" si="256"/>
        <v>0.46185898765423167</v>
      </c>
      <c r="I1817" s="2">
        <f t="shared" si="257"/>
        <v>31.593949317598174</v>
      </c>
    </row>
    <row r="1818" spans="1:9" ht="13.5" x14ac:dyDescent="0.25">
      <c r="A1818" s="3">
        <f>TITRES_STAT!B1821</f>
        <v>44951</v>
      </c>
      <c r="B1818" s="6">
        <f>TITRES_STAT!D1821</f>
        <v>3.14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1.112864340699395E-2</v>
      </c>
      <c r="G1818" s="2">
        <f t="shared" si="255"/>
        <v>2.4095327154974304E-2</v>
      </c>
      <c r="H1818" s="2">
        <f t="shared" si="256"/>
        <v>0.46185898765423167</v>
      </c>
      <c r="I1818" s="2">
        <f t="shared" si="257"/>
        <v>31.593949317598174</v>
      </c>
    </row>
    <row r="1819" spans="1:9" ht="13.5" x14ac:dyDescent="0.25">
      <c r="A1819" s="3">
        <f>TITRES_STAT!B1822</f>
        <v>44952</v>
      </c>
      <c r="B1819" s="6">
        <f>TITRES_STAT!D1822</f>
        <v>3.14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1.0333740306494381E-2</v>
      </c>
      <c r="G1819" s="2">
        <f t="shared" si="255"/>
        <v>2.2374232358190423E-2</v>
      </c>
      <c r="H1819" s="2">
        <f t="shared" si="256"/>
        <v>0.46185898765423167</v>
      </c>
      <c r="I1819" s="2">
        <f t="shared" si="257"/>
        <v>31.593949317598174</v>
      </c>
    </row>
    <row r="1820" spans="1:9" ht="13.5" x14ac:dyDescent="0.25">
      <c r="A1820" s="3">
        <f>TITRES_STAT!B1823</f>
        <v>44953</v>
      </c>
      <c r="B1820" s="6">
        <f>TITRES_STAT!D1823</f>
        <v>3.14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9.5956159988876393E-3</v>
      </c>
      <c r="G1820" s="2">
        <f t="shared" si="255"/>
        <v>2.0776072904033965E-2</v>
      </c>
      <c r="H1820" s="2">
        <f t="shared" si="256"/>
        <v>0.46185898765423161</v>
      </c>
      <c r="I1820" s="2">
        <f t="shared" si="257"/>
        <v>31.593949317598174</v>
      </c>
    </row>
    <row r="1821" spans="1:9" ht="13.5" x14ac:dyDescent="0.25">
      <c r="A1821" s="3">
        <f>TITRES_STAT!B1824</f>
        <v>44956</v>
      </c>
      <c r="B1821" s="6">
        <f>TITRES_STAT!D1824</f>
        <v>3.14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8.9102148561099499E-3</v>
      </c>
      <c r="G1821" s="2">
        <f t="shared" si="258"/>
        <v>1.9292067696602966E-2</v>
      </c>
      <c r="H1821" s="2">
        <f t="shared" si="256"/>
        <v>0.46185898765423161</v>
      </c>
      <c r="I1821" s="2">
        <f t="shared" si="257"/>
        <v>31.593949317598174</v>
      </c>
    </row>
    <row r="1822" spans="1:9" ht="13.5" x14ac:dyDescent="0.25">
      <c r="A1822" s="3">
        <f>TITRES_STAT!B1825</f>
        <v>44957</v>
      </c>
      <c r="B1822" s="6">
        <f>TITRES_STAT!D1825</f>
        <v>3.28</v>
      </c>
      <c r="C1822" s="2">
        <f t="shared" si="252"/>
        <v>0.13999999999999968</v>
      </c>
      <c r="D1822" s="2">
        <f t="shared" si="253"/>
        <v>0.13999999999999968</v>
      </c>
      <c r="E1822" s="2">
        <f t="shared" si="254"/>
        <v>0</v>
      </c>
      <c r="F1822" s="2">
        <f t="shared" si="258"/>
        <v>1.8273770937816358E-2</v>
      </c>
      <c r="G1822" s="2">
        <f t="shared" si="258"/>
        <v>1.7914062861131324E-2</v>
      </c>
      <c r="H1822" s="2">
        <f t="shared" si="256"/>
        <v>1.0200796480102514</v>
      </c>
      <c r="I1822" s="2">
        <f t="shared" si="257"/>
        <v>50.497001393732909</v>
      </c>
    </row>
    <row r="1823" spans="1:9" ht="13.5" x14ac:dyDescent="0.25">
      <c r="A1823" s="3">
        <f>TITRES_STAT!B1826</f>
        <v>44958</v>
      </c>
      <c r="B1823" s="6">
        <f>TITRES_STAT!D1826</f>
        <v>3.28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1.6968501585115189E-2</v>
      </c>
      <c r="G1823" s="2">
        <f t="shared" si="258"/>
        <v>1.6634486942479088E-2</v>
      </c>
      <c r="H1823" s="2">
        <f t="shared" si="256"/>
        <v>1.0200796480102512</v>
      </c>
      <c r="I1823" s="2">
        <f t="shared" si="257"/>
        <v>50.497001393732901</v>
      </c>
    </row>
    <row r="1824" spans="1:9" ht="13.5" x14ac:dyDescent="0.25">
      <c r="A1824" s="3">
        <f>TITRES_STAT!B1827</f>
        <v>44959</v>
      </c>
      <c r="B1824" s="6">
        <f>TITRES_STAT!D1827</f>
        <v>3.28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1.5756465757606964E-2</v>
      </c>
      <c r="G1824" s="2">
        <f t="shared" si="258"/>
        <v>1.5446309303730582E-2</v>
      </c>
      <c r="H1824" s="2">
        <f t="shared" si="256"/>
        <v>1.0200796480102514</v>
      </c>
      <c r="I1824" s="2">
        <f t="shared" si="257"/>
        <v>50.497001393732909</v>
      </c>
    </row>
    <row r="1825" spans="1:9" ht="13.5" x14ac:dyDescent="0.25">
      <c r="A1825" s="3">
        <f>TITRES_STAT!B1828</f>
        <v>44960</v>
      </c>
      <c r="B1825" s="6">
        <f>TITRES_STAT!D1828</f>
        <v>3.28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1.4631003917777895E-2</v>
      </c>
      <c r="G1825" s="2">
        <f t="shared" si="258"/>
        <v>1.4343001496321256E-2</v>
      </c>
      <c r="H1825" s="2">
        <f t="shared" si="256"/>
        <v>1.0200796480102514</v>
      </c>
      <c r="I1825" s="2">
        <f t="shared" si="257"/>
        <v>50.497001393732909</v>
      </c>
    </row>
    <row r="1826" spans="1:9" ht="13.5" x14ac:dyDescent="0.25">
      <c r="A1826" s="3">
        <f>TITRES_STAT!B1829</f>
        <v>44963</v>
      </c>
      <c r="B1826" s="6">
        <f>TITRES_STAT!D1829</f>
        <v>3.28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1.3585932209365189E-2</v>
      </c>
      <c r="G1826" s="2">
        <f t="shared" si="258"/>
        <v>1.3318501389441167E-2</v>
      </c>
      <c r="H1826" s="2">
        <f t="shared" si="256"/>
        <v>1.0200796480102514</v>
      </c>
      <c r="I1826" s="2">
        <f t="shared" si="257"/>
        <v>50.497001393732909</v>
      </c>
    </row>
    <row r="1827" spans="1:9" ht="13.5" x14ac:dyDescent="0.25">
      <c r="A1827" s="3">
        <f>TITRES_STAT!B1830</f>
        <v>44964</v>
      </c>
      <c r="B1827" s="6">
        <f>TITRES_STAT!D1830</f>
        <v>3.28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1.2615508480124818E-2</v>
      </c>
      <c r="G1827" s="2">
        <f t="shared" si="258"/>
        <v>1.2367179861623941E-2</v>
      </c>
      <c r="H1827" s="2">
        <f t="shared" si="256"/>
        <v>1.0200796480102512</v>
      </c>
      <c r="I1827" s="2">
        <f t="shared" si="257"/>
        <v>50.497001393732901</v>
      </c>
    </row>
    <row r="1828" spans="1:9" ht="13.5" x14ac:dyDescent="0.25">
      <c r="A1828" s="3">
        <f>TITRES_STAT!B1831</f>
        <v>44965</v>
      </c>
      <c r="B1828" s="6">
        <f>TITRES_STAT!D1831</f>
        <v>3.28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1.1714400731544474E-2</v>
      </c>
      <c r="G1828" s="2">
        <f t="shared" si="258"/>
        <v>1.1483809871507945E-2</v>
      </c>
      <c r="H1828" s="2">
        <f t="shared" si="256"/>
        <v>1.0200796480102514</v>
      </c>
      <c r="I1828" s="2">
        <f t="shared" si="257"/>
        <v>50.497001393732909</v>
      </c>
    </row>
    <row r="1829" spans="1:9" ht="13.5" x14ac:dyDescent="0.25">
      <c r="A1829" s="3">
        <f>TITRES_STAT!B1832</f>
        <v>44966</v>
      </c>
      <c r="B1829" s="6">
        <f>TITRES_STAT!D1832</f>
        <v>3.28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1.087765782214844E-2</v>
      </c>
      <c r="G1829" s="2">
        <f t="shared" si="258"/>
        <v>1.0663537737828807E-2</v>
      </c>
      <c r="H1829" s="2">
        <f t="shared" si="256"/>
        <v>1.0200796480102512</v>
      </c>
      <c r="I1829" s="2">
        <f t="shared" si="257"/>
        <v>50.497001393732901</v>
      </c>
    </row>
    <row r="1830" spans="1:9" ht="13.5" x14ac:dyDescent="0.25">
      <c r="A1830" s="3">
        <f>TITRES_STAT!B1833</f>
        <v>44967</v>
      </c>
      <c r="B1830" s="6">
        <f>TITRES_STAT!D1833</f>
        <v>3.28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1.0100682263423552E-2</v>
      </c>
      <c r="G1830" s="2">
        <f t="shared" si="258"/>
        <v>9.9018564708410351E-3</v>
      </c>
      <c r="H1830" s="2">
        <f t="shared" si="256"/>
        <v>1.0200796480102512</v>
      </c>
      <c r="I1830" s="2">
        <f t="shared" si="257"/>
        <v>50.497001393732901</v>
      </c>
    </row>
    <row r="1831" spans="1:9" ht="13.5" x14ac:dyDescent="0.25">
      <c r="A1831" s="3">
        <f>TITRES_STAT!B1834</f>
        <v>44970</v>
      </c>
      <c r="B1831" s="6">
        <f>TITRES_STAT!D1834</f>
        <v>3.28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9.3792049588932985E-3</v>
      </c>
      <c r="G1831" s="2">
        <f t="shared" si="258"/>
        <v>9.1945810086381027E-3</v>
      </c>
      <c r="H1831" s="2">
        <f t="shared" si="256"/>
        <v>1.0200796480102514</v>
      </c>
      <c r="I1831" s="2">
        <f t="shared" si="257"/>
        <v>50.497001393732909</v>
      </c>
    </row>
    <row r="1832" spans="1:9" ht="13.5" x14ac:dyDescent="0.25">
      <c r="A1832" s="3">
        <f>TITRES_STAT!B1835</f>
        <v>44971</v>
      </c>
      <c r="B1832" s="6">
        <f>TITRES_STAT!D1835</f>
        <v>3.28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8.7092617475437763E-3</v>
      </c>
      <c r="G1832" s="2">
        <f t="shared" si="258"/>
        <v>8.537825222306809E-3</v>
      </c>
      <c r="H1832" s="2">
        <f t="shared" si="256"/>
        <v>1.0200796480102514</v>
      </c>
      <c r="I1832" s="2">
        <f t="shared" si="257"/>
        <v>50.497001393732909</v>
      </c>
    </row>
    <row r="1833" spans="1:9" ht="13.5" x14ac:dyDescent="0.25">
      <c r="A1833" s="3">
        <f>TITRES_STAT!B1836</f>
        <v>44972</v>
      </c>
      <c r="B1833" s="6">
        <f>TITRES_STAT!D1836</f>
        <v>3.28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8.0871716227192206E-3</v>
      </c>
      <c r="G1833" s="2">
        <f t="shared" si="258"/>
        <v>7.927980563570608E-3</v>
      </c>
      <c r="H1833" s="2">
        <f t="shared" si="256"/>
        <v>1.0200796480102514</v>
      </c>
      <c r="I1833" s="2">
        <f t="shared" si="257"/>
        <v>50.497001393732909</v>
      </c>
    </row>
    <row r="1834" spans="1:9" ht="13.5" x14ac:dyDescent="0.25">
      <c r="A1834" s="3">
        <f>TITRES_STAT!B1837</f>
        <v>44973</v>
      </c>
      <c r="B1834" s="6">
        <f>TITRES_STAT!D1837</f>
        <v>3.28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7.5095165068107044E-3</v>
      </c>
      <c r="G1834" s="2">
        <f t="shared" si="258"/>
        <v>7.361696237601279E-3</v>
      </c>
      <c r="H1834" s="2">
        <f t="shared" si="256"/>
        <v>1.0200796480102514</v>
      </c>
      <c r="I1834" s="2">
        <f t="shared" si="257"/>
        <v>50.497001393732909</v>
      </c>
    </row>
    <row r="1835" spans="1:9" ht="13.5" x14ac:dyDescent="0.25">
      <c r="A1835" s="3">
        <f>TITRES_STAT!B1838</f>
        <v>44974</v>
      </c>
      <c r="B1835" s="6">
        <f>TITRES_STAT!D1838</f>
        <v>3.25</v>
      </c>
      <c r="C1835" s="2">
        <f t="shared" si="252"/>
        <v>-2.9999999999999805E-2</v>
      </c>
      <c r="D1835" s="2">
        <f t="shared" si="253"/>
        <v>0</v>
      </c>
      <c r="E1835" s="2">
        <f t="shared" si="254"/>
        <v>2.9999999999999805E-2</v>
      </c>
      <c r="F1835" s="2">
        <f t="shared" si="258"/>
        <v>6.9731224706099399E-3</v>
      </c>
      <c r="G1835" s="2">
        <f t="shared" si="258"/>
        <v>8.9787179349154599E-3</v>
      </c>
      <c r="H1835" s="2">
        <f t="shared" si="256"/>
        <v>0.77662785724603522</v>
      </c>
      <c r="I1835" s="2">
        <f t="shared" si="257"/>
        <v>43.713592246036946</v>
      </c>
    </row>
    <row r="1836" spans="1:9" ht="13.5" x14ac:dyDescent="0.25">
      <c r="A1836" s="3">
        <f>TITRES_STAT!B1839</f>
        <v>44977</v>
      </c>
      <c r="B1836" s="6">
        <f>TITRES_STAT!D1839</f>
        <v>3.25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6.4750422941378021E-3</v>
      </c>
      <c r="G1836" s="2">
        <f t="shared" si="258"/>
        <v>8.3373809395643553E-3</v>
      </c>
      <c r="H1836" s="2">
        <f t="shared" si="256"/>
        <v>0.77662785724603534</v>
      </c>
      <c r="I1836" s="2">
        <f t="shared" si="257"/>
        <v>43.713592246036953</v>
      </c>
    </row>
    <row r="1837" spans="1:9" ht="13.5" x14ac:dyDescent="0.25">
      <c r="A1837" s="3">
        <f>TITRES_STAT!B1840</f>
        <v>44978</v>
      </c>
      <c r="B1837" s="6">
        <f>TITRES_STAT!D1840</f>
        <v>3.25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6.0125392731279594E-3</v>
      </c>
      <c r="G1837" s="2">
        <f t="shared" si="259"/>
        <v>7.7418537295954725E-3</v>
      </c>
      <c r="H1837" s="2">
        <f t="shared" si="256"/>
        <v>0.77662785724603545</v>
      </c>
      <c r="I1837" s="2">
        <f t="shared" si="257"/>
        <v>43.713592246036953</v>
      </c>
    </row>
    <row r="1838" spans="1:9" ht="13.5" x14ac:dyDescent="0.25">
      <c r="A1838" s="3">
        <f>TITRES_STAT!B1841</f>
        <v>44979</v>
      </c>
      <c r="B1838" s="6">
        <f>TITRES_STAT!D1841</f>
        <v>3.25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5.5830721821902487E-3</v>
      </c>
      <c r="G1838" s="2">
        <f t="shared" si="259"/>
        <v>7.1888641774815101E-3</v>
      </c>
      <c r="H1838" s="2">
        <f t="shared" si="256"/>
        <v>0.77662785724603556</v>
      </c>
      <c r="I1838" s="2">
        <f t="shared" si="257"/>
        <v>43.713592246036953</v>
      </c>
    </row>
    <row r="1839" spans="1:9" ht="13.5" x14ac:dyDescent="0.25">
      <c r="A1839" s="3">
        <f>TITRES_STAT!B1842</f>
        <v>44980</v>
      </c>
      <c r="B1839" s="6">
        <f>TITRES_STAT!D1842</f>
        <v>3.25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5.1842813120338022E-3</v>
      </c>
      <c r="G1839" s="2">
        <f t="shared" si="259"/>
        <v>6.6753738790899736E-3</v>
      </c>
      <c r="H1839" s="2">
        <f t="shared" si="256"/>
        <v>0.77662785724603545</v>
      </c>
      <c r="I1839" s="2">
        <f t="shared" si="257"/>
        <v>43.713592246036953</v>
      </c>
    </row>
    <row r="1840" spans="1:9" ht="13.5" x14ac:dyDescent="0.25">
      <c r="A1840" s="3">
        <f>TITRES_STAT!B1843</f>
        <v>44981</v>
      </c>
      <c r="B1840" s="6">
        <f>TITRES_STAT!D1843</f>
        <v>3.25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4.8139755040313885E-3</v>
      </c>
      <c r="G1840" s="2">
        <f t="shared" si="259"/>
        <v>6.1985614591549753E-3</v>
      </c>
      <c r="H1840" s="2">
        <f t="shared" si="256"/>
        <v>0.77662785724603567</v>
      </c>
      <c r="I1840" s="2">
        <f t="shared" si="257"/>
        <v>43.71359224603696</v>
      </c>
    </row>
    <row r="1841" spans="1:9" ht="13.5" x14ac:dyDescent="0.25">
      <c r="A1841" s="3">
        <f>TITRES_STAT!B1844</f>
        <v>44984</v>
      </c>
      <c r="B1841" s="6">
        <f>TITRES_STAT!D1844</f>
        <v>3.25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4.470120110886289E-3</v>
      </c>
      <c r="G1841" s="2">
        <f t="shared" si="259"/>
        <v>5.7558070692153348E-3</v>
      </c>
      <c r="H1841" s="2">
        <f t="shared" si="256"/>
        <v>0.77662785724603556</v>
      </c>
      <c r="I1841" s="2">
        <f t="shared" si="257"/>
        <v>43.713592246036953</v>
      </c>
    </row>
    <row r="1842" spans="1:9" ht="13.5" x14ac:dyDescent="0.25">
      <c r="A1842" s="3">
        <f>TITRES_STAT!B1845</f>
        <v>44985</v>
      </c>
      <c r="B1842" s="6">
        <f>TITRES_STAT!D1845</f>
        <v>3.3</v>
      </c>
      <c r="C1842" s="2">
        <f t="shared" si="252"/>
        <v>4.9999999999999822E-2</v>
      </c>
      <c r="D1842" s="2">
        <f t="shared" si="253"/>
        <v>4.9999999999999822E-2</v>
      </c>
      <c r="E1842" s="2">
        <f t="shared" si="254"/>
        <v>0</v>
      </c>
      <c r="F1842" s="2">
        <f t="shared" si="259"/>
        <v>7.7222543886801128E-3</v>
      </c>
      <c r="G1842" s="2">
        <f t="shared" si="259"/>
        <v>5.3446779928428114E-3</v>
      </c>
      <c r="H1842" s="2">
        <f t="shared" si="256"/>
        <v>1.4448493246966743</v>
      </c>
      <c r="I1842" s="2">
        <f t="shared" si="257"/>
        <v>59.097683857304084</v>
      </c>
    </row>
    <row r="1843" spans="1:9" ht="13.5" x14ac:dyDescent="0.25">
      <c r="A1843" s="3">
        <f>TITRES_STAT!B1846</f>
        <v>44986</v>
      </c>
      <c r="B1843" s="6">
        <f>TITRES_STAT!D1846</f>
        <v>3.3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7.170664789488676E-3</v>
      </c>
      <c r="G1843" s="2">
        <f t="shared" si="259"/>
        <v>4.9629152790683249E-3</v>
      </c>
      <c r="H1843" s="2">
        <f t="shared" si="256"/>
        <v>1.4448493246966743</v>
      </c>
      <c r="I1843" s="2">
        <f t="shared" si="257"/>
        <v>59.097683857304084</v>
      </c>
    </row>
    <row r="1844" spans="1:9" ht="13.5" x14ac:dyDescent="0.25">
      <c r="A1844" s="3">
        <f>TITRES_STAT!B1847</f>
        <v>44987</v>
      </c>
      <c r="B1844" s="6">
        <f>TITRES_STAT!D1847</f>
        <v>3.3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6.6584744473823423E-3</v>
      </c>
      <c r="G1844" s="2">
        <f t="shared" si="259"/>
        <v>4.6084213305634444E-3</v>
      </c>
      <c r="H1844" s="2">
        <f t="shared" si="256"/>
        <v>1.4448493246966745</v>
      </c>
      <c r="I1844" s="2">
        <f t="shared" si="257"/>
        <v>59.097683857304084</v>
      </c>
    </row>
    <row r="1845" spans="1:9" ht="13.5" x14ac:dyDescent="0.25">
      <c r="A1845" s="3">
        <f>TITRES_STAT!B1848</f>
        <v>44988</v>
      </c>
      <c r="B1845" s="6">
        <f>TITRES_STAT!D1848</f>
        <v>3.3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6.1828691297121747E-3</v>
      </c>
      <c r="G1845" s="2">
        <f t="shared" si="259"/>
        <v>4.2792483783803412E-3</v>
      </c>
      <c r="H1845" s="2">
        <f t="shared" si="256"/>
        <v>1.4448493246966743</v>
      </c>
      <c r="I1845" s="2">
        <f t="shared" si="257"/>
        <v>59.097683857304084</v>
      </c>
    </row>
    <row r="1846" spans="1:9" ht="13.5" x14ac:dyDescent="0.25">
      <c r="A1846" s="3">
        <f>TITRES_STAT!B1849</f>
        <v>44991</v>
      </c>
      <c r="B1846" s="6">
        <f>TITRES_STAT!D1849</f>
        <v>3.3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5.7412356204470192E-3</v>
      </c>
      <c r="G1846" s="2">
        <f t="shared" si="259"/>
        <v>3.973587779924603E-3</v>
      </c>
      <c r="H1846" s="2">
        <f t="shared" si="256"/>
        <v>1.444849324696674</v>
      </c>
      <c r="I1846" s="2">
        <f t="shared" si="257"/>
        <v>59.097683857304077</v>
      </c>
    </row>
    <row r="1847" spans="1:9" ht="13.5" x14ac:dyDescent="0.25">
      <c r="A1847" s="3">
        <f>TITRES_STAT!B1850</f>
        <v>44992</v>
      </c>
      <c r="B1847" s="6">
        <f>TITRES_STAT!D1850</f>
        <v>3.39</v>
      </c>
      <c r="C1847" s="2">
        <f t="shared" si="252"/>
        <v>9.0000000000000302E-2</v>
      </c>
      <c r="D1847" s="2">
        <f t="shared" si="253"/>
        <v>9.0000000000000302E-2</v>
      </c>
      <c r="E1847" s="2">
        <f t="shared" si="254"/>
        <v>0</v>
      </c>
      <c r="F1847" s="2">
        <f t="shared" si="259"/>
        <v>1.1759718790415111E-2</v>
      </c>
      <c r="G1847" s="2">
        <f t="shared" si="259"/>
        <v>3.6897600813585599E-3</v>
      </c>
      <c r="H1847" s="2">
        <f t="shared" si="256"/>
        <v>3.1871228836334566</v>
      </c>
      <c r="I1847" s="2">
        <f t="shared" si="257"/>
        <v>76.117252161172999</v>
      </c>
    </row>
    <row r="1848" spans="1:9" ht="13.5" x14ac:dyDescent="0.25">
      <c r="A1848" s="3">
        <f>TITRES_STAT!B1851</f>
        <v>44993</v>
      </c>
      <c r="B1848" s="6">
        <f>TITRES_STAT!D1851</f>
        <v>3.39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1.0919738876814031E-2</v>
      </c>
      <c r="G1848" s="2">
        <f t="shared" si="259"/>
        <v>3.4262057898329485E-3</v>
      </c>
      <c r="H1848" s="2">
        <f t="shared" si="256"/>
        <v>3.1871228836334566</v>
      </c>
      <c r="I1848" s="2">
        <f t="shared" si="257"/>
        <v>76.117252161172999</v>
      </c>
    </row>
    <row r="1849" spans="1:9" ht="13.5" x14ac:dyDescent="0.25">
      <c r="A1849" s="3">
        <f>TITRES_STAT!B1852</f>
        <v>44994</v>
      </c>
      <c r="B1849" s="6">
        <f>TITRES_STAT!D1852</f>
        <v>3.25</v>
      </c>
      <c r="C1849" s="2">
        <f t="shared" si="252"/>
        <v>-0.14000000000000012</v>
      </c>
      <c r="D1849" s="2">
        <f t="shared" si="253"/>
        <v>0</v>
      </c>
      <c r="E1849" s="2">
        <f t="shared" si="254"/>
        <v>0.14000000000000012</v>
      </c>
      <c r="F1849" s="2">
        <f t="shared" si="259"/>
        <v>1.0139757528470171E-2</v>
      </c>
      <c r="G1849" s="2">
        <f t="shared" si="259"/>
        <v>1.3181476804844891E-2</v>
      </c>
      <c r="H1849" s="2">
        <f t="shared" si="256"/>
        <v>0.76924290643543625</v>
      </c>
      <c r="I1849" s="2">
        <f t="shared" si="257"/>
        <v>43.478648615031638</v>
      </c>
    </row>
    <row r="1850" spans="1:9" ht="13.5" x14ac:dyDescent="0.25">
      <c r="A1850" s="3">
        <f>TITRES_STAT!B1853</f>
        <v>44995</v>
      </c>
      <c r="B1850" s="6">
        <f>TITRES_STAT!D1853</f>
        <v>3.25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9.4154891335794435E-3</v>
      </c>
      <c r="G1850" s="2">
        <f t="shared" si="259"/>
        <v>1.2239942747355971E-2</v>
      </c>
      <c r="H1850" s="2">
        <f t="shared" si="256"/>
        <v>0.76924290643543614</v>
      </c>
      <c r="I1850" s="2">
        <f t="shared" si="257"/>
        <v>43.478648615031638</v>
      </c>
    </row>
    <row r="1851" spans="1:9" ht="13.5" x14ac:dyDescent="0.25">
      <c r="A1851" s="3">
        <f>TITRES_STAT!B1854</f>
        <v>44998</v>
      </c>
      <c r="B1851" s="6">
        <f>TITRES_STAT!D1854</f>
        <v>3.11</v>
      </c>
      <c r="C1851" s="2">
        <f t="shared" si="252"/>
        <v>-0.14000000000000012</v>
      </c>
      <c r="D1851" s="2">
        <f t="shared" si="253"/>
        <v>0</v>
      </c>
      <c r="E1851" s="2">
        <f t="shared" si="254"/>
        <v>0.14000000000000012</v>
      </c>
      <c r="F1851" s="2">
        <f t="shared" si="259"/>
        <v>8.7429541954666262E-3</v>
      </c>
      <c r="G1851" s="2">
        <f t="shared" si="259"/>
        <v>2.136566112254484E-2</v>
      </c>
      <c r="H1851" s="2">
        <f t="shared" si="256"/>
        <v>0.40920588159292415</v>
      </c>
      <c r="I1851" s="2">
        <f t="shared" si="257"/>
        <v>29.038048090628891</v>
      </c>
    </row>
    <row r="1852" spans="1:9" ht="13.5" x14ac:dyDescent="0.25">
      <c r="A1852" s="3">
        <f>TITRES_STAT!B1855</f>
        <v>44999</v>
      </c>
      <c r="B1852" s="6">
        <f>TITRES_STAT!D1855</f>
        <v>2.98</v>
      </c>
      <c r="C1852" s="2">
        <f t="shared" si="252"/>
        <v>-0.12999999999999989</v>
      </c>
      <c r="D1852" s="2">
        <f t="shared" si="253"/>
        <v>0</v>
      </c>
      <c r="E1852" s="2">
        <f t="shared" si="254"/>
        <v>0.12999999999999989</v>
      </c>
      <c r="F1852" s="2">
        <f t="shared" si="259"/>
        <v>8.1184574672190108E-3</v>
      </c>
      <c r="G1852" s="2">
        <f t="shared" si="259"/>
        <v>2.912525675664877E-2</v>
      </c>
      <c r="H1852" s="2">
        <f t="shared" si="256"/>
        <v>0.27874286345529686</v>
      </c>
      <c r="I1852" s="2">
        <f t="shared" si="257"/>
        <v>21.798195041503845</v>
      </c>
    </row>
    <row r="1853" spans="1:9" ht="13.5" x14ac:dyDescent="0.25">
      <c r="A1853" s="3">
        <f>TITRES_STAT!B1856</f>
        <v>45000</v>
      </c>
      <c r="B1853" s="6">
        <f>TITRES_STAT!D1856</f>
        <v>2.85</v>
      </c>
      <c r="C1853" s="2">
        <f t="shared" si="252"/>
        <v>-0.12999999999999989</v>
      </c>
      <c r="D1853" s="2">
        <f t="shared" si="253"/>
        <v>0</v>
      </c>
      <c r="E1853" s="2">
        <f t="shared" si="254"/>
        <v>0.12999999999999989</v>
      </c>
      <c r="F1853" s="2">
        <f t="shared" ref="F1853:G1868" si="260">((F1852*13)+D1853)/14</f>
        <v>7.5385676481319391E-3</v>
      </c>
      <c r="G1853" s="2">
        <f t="shared" si="260"/>
        <v>3.6330595559745278E-2</v>
      </c>
      <c r="H1853" s="2">
        <f t="shared" si="256"/>
        <v>0.20749914863726482</v>
      </c>
      <c r="I1853" s="2">
        <f t="shared" si="257"/>
        <v>17.184206620057665</v>
      </c>
    </row>
    <row r="1854" spans="1:9" ht="13.5" x14ac:dyDescent="0.25">
      <c r="A1854" s="3">
        <f>TITRES_STAT!B1857</f>
        <v>45001</v>
      </c>
      <c r="B1854" s="6">
        <f>TITRES_STAT!D1857</f>
        <v>2.73</v>
      </c>
      <c r="C1854" s="2">
        <f t="shared" si="252"/>
        <v>-0.12000000000000011</v>
      </c>
      <c r="D1854" s="2">
        <f t="shared" si="253"/>
        <v>0</v>
      </c>
      <c r="E1854" s="2">
        <f t="shared" si="254"/>
        <v>0.12000000000000011</v>
      </c>
      <c r="F1854" s="2">
        <f t="shared" si="260"/>
        <v>7.0000985304082292E-3</v>
      </c>
      <c r="G1854" s="2">
        <f t="shared" si="260"/>
        <v>4.2306981591192054E-2</v>
      </c>
      <c r="H1854" s="2">
        <f t="shared" si="256"/>
        <v>0.16545965387106673</v>
      </c>
      <c r="I1854" s="2">
        <f t="shared" si="257"/>
        <v>14.196943954386882</v>
      </c>
    </row>
    <row r="1855" spans="1:9" ht="13.5" x14ac:dyDescent="0.25">
      <c r="A1855" s="3">
        <f>TITRES_STAT!B1858</f>
        <v>45002</v>
      </c>
      <c r="B1855" s="6">
        <f>TITRES_STAT!D1858</f>
        <v>2.61</v>
      </c>
      <c r="C1855" s="2">
        <f t="shared" si="252"/>
        <v>-0.12000000000000011</v>
      </c>
      <c r="D1855" s="2">
        <f t="shared" si="253"/>
        <v>0</v>
      </c>
      <c r="E1855" s="2">
        <f t="shared" si="254"/>
        <v>0.12000000000000011</v>
      </c>
      <c r="F1855" s="2">
        <f t="shared" si="260"/>
        <v>6.5000914925219273E-3</v>
      </c>
      <c r="G1855" s="2">
        <f t="shared" si="260"/>
        <v>4.7856482906106911E-2</v>
      </c>
      <c r="H1855" s="2">
        <f t="shared" si="256"/>
        <v>0.13582468033171025</v>
      </c>
      <c r="I1855" s="2">
        <f t="shared" si="257"/>
        <v>11.958243440532002</v>
      </c>
    </row>
    <row r="1856" spans="1:9" ht="13.5" x14ac:dyDescent="0.25">
      <c r="A1856" s="3">
        <f>TITRES_STAT!B1859</f>
        <v>45006</v>
      </c>
      <c r="B1856" s="6">
        <f>TITRES_STAT!D1859</f>
        <v>2.72</v>
      </c>
      <c r="C1856" s="2">
        <f t="shared" si="252"/>
        <v>0.11000000000000032</v>
      </c>
      <c r="D1856" s="2">
        <f t="shared" si="253"/>
        <v>0.11000000000000032</v>
      </c>
      <c r="E1856" s="2">
        <f t="shared" si="254"/>
        <v>0</v>
      </c>
      <c r="F1856" s="2">
        <f t="shared" si="260"/>
        <v>1.3892942100198955E-2</v>
      </c>
      <c r="G1856" s="2">
        <f t="shared" si="260"/>
        <v>4.4438162698527843E-2</v>
      </c>
      <c r="H1856" s="2">
        <f t="shared" si="256"/>
        <v>0.31263538491565951</v>
      </c>
      <c r="I1856" s="2">
        <f t="shared" si="257"/>
        <v>23.817382077944458</v>
      </c>
    </row>
    <row r="1857" spans="1:9" ht="13.5" x14ac:dyDescent="0.25">
      <c r="A1857" s="3">
        <f>TITRES_STAT!B1860</f>
        <v>45007</v>
      </c>
      <c r="B1857" s="6">
        <f>TITRES_STAT!D1860</f>
        <v>2.84</v>
      </c>
      <c r="C1857" s="2">
        <f t="shared" si="252"/>
        <v>0.11999999999999966</v>
      </c>
      <c r="D1857" s="2">
        <f t="shared" si="253"/>
        <v>0.11999999999999966</v>
      </c>
      <c r="E1857" s="2">
        <f t="shared" si="254"/>
        <v>0</v>
      </c>
      <c r="F1857" s="2">
        <f t="shared" si="260"/>
        <v>2.1472017664470433E-2</v>
      </c>
      <c r="G1857" s="2">
        <f t="shared" si="260"/>
        <v>4.1264008220061564E-2</v>
      </c>
      <c r="H1857" s="2">
        <f t="shared" si="256"/>
        <v>0.52035705183945891</v>
      </c>
      <c r="I1857" s="2">
        <f t="shared" si="257"/>
        <v>34.225976799981694</v>
      </c>
    </row>
    <row r="1858" spans="1:9" ht="13.5" x14ac:dyDescent="0.25">
      <c r="A1858" s="3">
        <f>TITRES_STAT!B1861</f>
        <v>45008</v>
      </c>
      <c r="B1858" s="6">
        <f>TITRES_STAT!D1861</f>
        <v>2.96</v>
      </c>
      <c r="C1858" s="2">
        <f t="shared" si="252"/>
        <v>0.12000000000000011</v>
      </c>
      <c r="D1858" s="2">
        <f t="shared" si="253"/>
        <v>0.12000000000000011</v>
      </c>
      <c r="E1858" s="2">
        <f t="shared" si="254"/>
        <v>0</v>
      </c>
      <c r="F1858" s="2">
        <f t="shared" si="260"/>
        <v>2.8509730688436839E-2</v>
      </c>
      <c r="G1858" s="2">
        <f t="shared" si="260"/>
        <v>3.8316579061485737E-2</v>
      </c>
      <c r="H1858" s="2">
        <f t="shared" si="256"/>
        <v>0.74405730852662832</v>
      </c>
      <c r="I1858" s="2">
        <f t="shared" si="257"/>
        <v>42.662434593689163</v>
      </c>
    </row>
    <row r="1859" spans="1:9" ht="13.5" x14ac:dyDescent="0.25">
      <c r="A1859" s="3">
        <f>TITRES_STAT!B1862</f>
        <v>45009</v>
      </c>
      <c r="B1859" s="6">
        <f>TITRES_STAT!D1862</f>
        <v>3.09</v>
      </c>
      <c r="C1859" s="2">
        <f t="shared" ref="C1859:C1922" si="261">B1859-B1858</f>
        <v>0.12999999999999989</v>
      </c>
      <c r="D1859" s="2">
        <f t="shared" ref="D1859:D1922" si="262">IF(C1859&gt;0,C1859,0)</f>
        <v>0.12999999999999989</v>
      </c>
      <c r="E1859" s="2">
        <f t="shared" ref="E1859:E1922" si="263">IF(C1859&lt;0,-C1859,0)</f>
        <v>0</v>
      </c>
      <c r="F1859" s="2">
        <f t="shared" si="260"/>
        <v>3.5759035639262769E-2</v>
      </c>
      <c r="G1859" s="2">
        <f t="shared" si="260"/>
        <v>3.5579680557093894E-2</v>
      </c>
      <c r="H1859" s="2">
        <f t="shared" si="256"/>
        <v>1.0050409413283254</v>
      </c>
      <c r="I1859" s="2">
        <f t="shared" si="257"/>
        <v>50.125706693175701</v>
      </c>
    </row>
    <row r="1860" spans="1:9" ht="13.5" x14ac:dyDescent="0.25">
      <c r="A1860" s="3">
        <f>TITRES_STAT!B1863</f>
        <v>45012</v>
      </c>
      <c r="B1860" s="6">
        <f>TITRES_STAT!D1863</f>
        <v>3.21</v>
      </c>
      <c r="C1860" s="2">
        <f t="shared" si="261"/>
        <v>0.12000000000000011</v>
      </c>
      <c r="D1860" s="2">
        <f t="shared" si="262"/>
        <v>0.12000000000000011</v>
      </c>
      <c r="E1860" s="2">
        <f t="shared" si="263"/>
        <v>0</v>
      </c>
      <c r="F1860" s="2">
        <f t="shared" si="260"/>
        <v>4.1776247379315436E-2</v>
      </c>
      <c r="G1860" s="2">
        <f t="shared" si="260"/>
        <v>3.3038274803015757E-2</v>
      </c>
      <c r="H1860" s="2">
        <f t="shared" si="256"/>
        <v>1.2644802922791256</v>
      </c>
      <c r="I1860" s="2">
        <f t="shared" si="257"/>
        <v>55.839756989294322</v>
      </c>
    </row>
    <row r="1861" spans="1:9" ht="13.5" x14ac:dyDescent="0.25">
      <c r="A1861" s="3">
        <f>TITRES_STAT!B1864</f>
        <v>45013</v>
      </c>
      <c r="B1861" s="6">
        <f>TITRES_STAT!D1864</f>
        <v>3.21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3.8792229709364336E-2</v>
      </c>
      <c r="G1861" s="2">
        <f t="shared" si="260"/>
        <v>3.0678398031371772E-2</v>
      </c>
      <c r="H1861" s="2">
        <f t="shared" si="256"/>
        <v>1.2644802922791258</v>
      </c>
      <c r="I1861" s="2">
        <f t="shared" si="257"/>
        <v>55.839756989294337</v>
      </c>
    </row>
    <row r="1862" spans="1:9" ht="13.5" x14ac:dyDescent="0.25">
      <c r="A1862" s="3">
        <f>TITRES_STAT!B1865</f>
        <v>45014</v>
      </c>
      <c r="B1862" s="6">
        <f>TITRES_STAT!D1865</f>
        <v>3.34</v>
      </c>
      <c r="C1862" s="2">
        <f t="shared" si="261"/>
        <v>0.12999999999999989</v>
      </c>
      <c r="D1862" s="2">
        <f t="shared" si="262"/>
        <v>0.12999999999999989</v>
      </c>
      <c r="E1862" s="2">
        <f t="shared" si="263"/>
        <v>0</v>
      </c>
      <c r="F1862" s="2">
        <f t="shared" si="260"/>
        <v>4.5307070444409736E-2</v>
      </c>
      <c r="G1862" s="2">
        <f t="shared" si="260"/>
        <v>2.848708388627379E-2</v>
      </c>
      <c r="H1862" s="2">
        <f t="shared" si="256"/>
        <v>1.5904425537301305</v>
      </c>
      <c r="I1862" s="2">
        <f t="shared" si="257"/>
        <v>61.396557566581002</v>
      </c>
    </row>
    <row r="1863" spans="1:9" ht="13.5" x14ac:dyDescent="0.25">
      <c r="A1863" s="3">
        <f>TITRES_STAT!B1866</f>
        <v>45015</v>
      </c>
      <c r="B1863" s="6">
        <f>TITRES_STAT!D1866</f>
        <v>3.34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4.20708511269519E-2</v>
      </c>
      <c r="G1863" s="2">
        <f t="shared" si="260"/>
        <v>2.6452292180111379E-2</v>
      </c>
      <c r="H1863" s="2">
        <f t="shared" si="256"/>
        <v>1.5904425537301303</v>
      </c>
      <c r="I1863" s="2">
        <f t="shared" si="257"/>
        <v>61.396557566581002</v>
      </c>
    </row>
    <row r="1864" spans="1:9" ht="13.5" x14ac:dyDescent="0.25">
      <c r="A1864" s="3">
        <f>TITRES_STAT!B1867</f>
        <v>45016</v>
      </c>
      <c r="B1864" s="6">
        <f>TITRES_STAT!D1867</f>
        <v>3.29</v>
      </c>
      <c r="C1864" s="2">
        <f t="shared" si="261"/>
        <v>-4.9999999999999822E-2</v>
      </c>
      <c r="D1864" s="2">
        <f t="shared" si="262"/>
        <v>0</v>
      </c>
      <c r="E1864" s="2">
        <f t="shared" si="263"/>
        <v>4.9999999999999822E-2</v>
      </c>
      <c r="F1864" s="2">
        <f t="shared" si="260"/>
        <v>3.9065790332169621E-2</v>
      </c>
      <c r="G1864" s="2">
        <f t="shared" si="260"/>
        <v>2.8134271310103411E-2</v>
      </c>
      <c r="H1864" s="2">
        <f t="shared" si="256"/>
        <v>1.3885481483268611</v>
      </c>
      <c r="I1864" s="2">
        <f t="shared" si="257"/>
        <v>58.133563240059296</v>
      </c>
    </row>
    <row r="1865" spans="1:9" ht="13.5" x14ac:dyDescent="0.25">
      <c r="A1865" s="3">
        <f>TITRES_STAT!B1868</f>
        <v>45019</v>
      </c>
      <c r="B1865" s="6">
        <f>TITRES_STAT!D1868</f>
        <v>3.35</v>
      </c>
      <c r="C1865" s="2">
        <f t="shared" si="261"/>
        <v>6.0000000000000053E-2</v>
      </c>
      <c r="D1865" s="2">
        <f t="shared" si="262"/>
        <v>6.0000000000000053E-2</v>
      </c>
      <c r="E1865" s="2">
        <f t="shared" si="263"/>
        <v>0</v>
      </c>
      <c r="F1865" s="2">
        <f t="shared" si="260"/>
        <v>4.0561091022728937E-2</v>
      </c>
      <c r="G1865" s="2">
        <f t="shared" si="260"/>
        <v>2.612468050223888E-2</v>
      </c>
      <c r="H1865" s="2">
        <f t="shared" si="256"/>
        <v>1.5525966344067963</v>
      </c>
      <c r="I1865" s="2">
        <f t="shared" si="257"/>
        <v>60.824205966549343</v>
      </c>
    </row>
    <row r="1866" spans="1:9" ht="13.5" x14ac:dyDescent="0.25">
      <c r="A1866" s="3">
        <f>TITRES_STAT!B1869</f>
        <v>45020</v>
      </c>
      <c r="B1866" s="6">
        <f>TITRES_STAT!D1869</f>
        <v>3.33</v>
      </c>
      <c r="C1866" s="2">
        <f t="shared" si="261"/>
        <v>-2.0000000000000018E-2</v>
      </c>
      <c r="D1866" s="2">
        <f t="shared" si="262"/>
        <v>0</v>
      </c>
      <c r="E1866" s="2">
        <f t="shared" si="263"/>
        <v>2.0000000000000018E-2</v>
      </c>
      <c r="F1866" s="2">
        <f t="shared" si="260"/>
        <v>3.7663870235391153E-2</v>
      </c>
      <c r="G1866" s="2">
        <f t="shared" si="260"/>
        <v>2.5687203323507535E-2</v>
      </c>
      <c r="H1866" s="2">
        <f t="shared" si="256"/>
        <v>1.4662503255433503</v>
      </c>
      <c r="I1866" s="2">
        <f t="shared" si="257"/>
        <v>59.452615590443529</v>
      </c>
    </row>
    <row r="1867" spans="1:9" ht="13.5" x14ac:dyDescent="0.25">
      <c r="A1867" s="3">
        <f>TITRES_STAT!B1870</f>
        <v>45021</v>
      </c>
      <c r="B1867" s="6">
        <f>TITRES_STAT!D1870</f>
        <v>3.33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3.4973593790006072E-2</v>
      </c>
      <c r="G1867" s="2">
        <f t="shared" si="260"/>
        <v>2.3852403086114141E-2</v>
      </c>
      <c r="H1867" s="2">
        <f t="shared" si="256"/>
        <v>1.4662503255433503</v>
      </c>
      <c r="I1867" s="2">
        <f t="shared" si="257"/>
        <v>59.452615590443529</v>
      </c>
    </row>
    <row r="1868" spans="1:9" ht="13.5" x14ac:dyDescent="0.25">
      <c r="A1868" s="3">
        <f>TITRES_STAT!B1871</f>
        <v>45022</v>
      </c>
      <c r="B1868" s="6">
        <f>TITRES_STAT!D1871</f>
        <v>3.33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3.2475479947862783E-2</v>
      </c>
      <c r="G1868" s="2">
        <f t="shared" si="260"/>
        <v>2.2148660008534559E-2</v>
      </c>
      <c r="H1868" s="2">
        <f t="shared" si="256"/>
        <v>1.4662503255433503</v>
      </c>
      <c r="I1868" s="2">
        <f t="shared" si="257"/>
        <v>59.452615590443529</v>
      </c>
    </row>
    <row r="1869" spans="1:9" ht="13.5" x14ac:dyDescent="0.25">
      <c r="A1869" s="3">
        <f>TITRES_STAT!B1872</f>
        <v>45023</v>
      </c>
      <c r="B1869" s="6">
        <f>TITRES_STAT!D1872</f>
        <v>3.19</v>
      </c>
      <c r="C1869" s="2">
        <f t="shared" si="261"/>
        <v>-0.14000000000000012</v>
      </c>
      <c r="D1869" s="2">
        <f t="shared" si="262"/>
        <v>0</v>
      </c>
      <c r="E1869" s="2">
        <f t="shared" si="263"/>
        <v>0.14000000000000012</v>
      </c>
      <c r="F1869" s="2">
        <f t="shared" ref="F1869:G1884" si="264">((F1868*13)+D1869)/14</f>
        <v>3.0155802808729728E-2</v>
      </c>
      <c r="G1869" s="2">
        <f t="shared" si="264"/>
        <v>3.0566612865067812E-2</v>
      </c>
      <c r="H1869" s="2">
        <f t="shared" si="256"/>
        <v>0.98656017079316083</v>
      </c>
      <c r="I1869" s="2">
        <f t="shared" si="257"/>
        <v>49.661731131922544</v>
      </c>
    </row>
    <row r="1870" spans="1:9" ht="13.5" x14ac:dyDescent="0.25">
      <c r="A1870" s="3">
        <f>TITRES_STAT!B1873</f>
        <v>45026</v>
      </c>
      <c r="B1870" s="6">
        <f>TITRES_STAT!D1873</f>
        <v>3.05</v>
      </c>
      <c r="C1870" s="2">
        <f t="shared" si="261"/>
        <v>-0.14000000000000012</v>
      </c>
      <c r="D1870" s="2">
        <f t="shared" si="262"/>
        <v>0</v>
      </c>
      <c r="E1870" s="2">
        <f t="shared" si="263"/>
        <v>0.14000000000000012</v>
      </c>
      <c r="F1870" s="2">
        <f t="shared" si="264"/>
        <v>2.8001816893820464E-2</v>
      </c>
      <c r="G1870" s="2">
        <f t="shared" si="264"/>
        <v>3.8383283374705833E-2</v>
      </c>
      <c r="H1870" s="2">
        <f t="shared" si="256"/>
        <v>0.7295315676999472</v>
      </c>
      <c r="I1870" s="2">
        <f t="shared" si="257"/>
        <v>42.180876101043339</v>
      </c>
    </row>
    <row r="1871" spans="1:9" ht="13.5" x14ac:dyDescent="0.25">
      <c r="A1871" s="3">
        <f>TITRES_STAT!B1874</f>
        <v>45027</v>
      </c>
      <c r="B1871" s="6">
        <f>TITRES_STAT!D1874</f>
        <v>2.92</v>
      </c>
      <c r="C1871" s="2">
        <f t="shared" si="261"/>
        <v>-0.12999999999999989</v>
      </c>
      <c r="D1871" s="2">
        <f t="shared" si="262"/>
        <v>0</v>
      </c>
      <c r="E1871" s="2">
        <f t="shared" si="263"/>
        <v>0.12999999999999989</v>
      </c>
      <c r="F1871" s="2">
        <f t="shared" si="264"/>
        <v>2.6001687115690432E-2</v>
      </c>
      <c r="G1871" s="2">
        <f t="shared" si="264"/>
        <v>4.4927334562226841E-2</v>
      </c>
      <c r="H1871" s="2">
        <f t="shared" si="256"/>
        <v>0.57874982722771273</v>
      </c>
      <c r="I1871" s="2">
        <f t="shared" si="257"/>
        <v>36.658742078470937</v>
      </c>
    </row>
    <row r="1872" spans="1:9" ht="13.5" x14ac:dyDescent="0.25">
      <c r="A1872" s="3">
        <f>TITRES_STAT!B1875</f>
        <v>45028</v>
      </c>
      <c r="B1872" s="6">
        <f>TITRES_STAT!D1875</f>
        <v>2.79</v>
      </c>
      <c r="C1872" s="2">
        <f t="shared" si="261"/>
        <v>-0.12999999999999989</v>
      </c>
      <c r="D1872" s="2">
        <f t="shared" si="262"/>
        <v>0</v>
      </c>
      <c r="E1872" s="2">
        <f t="shared" si="263"/>
        <v>0.12999999999999989</v>
      </c>
      <c r="F1872" s="2">
        <f t="shared" si="264"/>
        <v>2.4144423750283972E-2</v>
      </c>
      <c r="G1872" s="2">
        <f t="shared" si="264"/>
        <v>5.1003953522067776E-2</v>
      </c>
      <c r="H1872" s="2">
        <f t="shared" si="256"/>
        <v>0.47338337683641435</v>
      </c>
      <c r="I1872" s="2">
        <f t="shared" si="257"/>
        <v>32.129002151011292</v>
      </c>
    </row>
    <row r="1873" spans="1:9" ht="13.5" x14ac:dyDescent="0.25">
      <c r="A1873" s="3">
        <f>TITRES_STAT!B1876</f>
        <v>45029</v>
      </c>
      <c r="B1873" s="6">
        <f>TITRES_STAT!D1876</f>
        <v>2.67</v>
      </c>
      <c r="C1873" s="2">
        <f t="shared" si="261"/>
        <v>-0.12000000000000011</v>
      </c>
      <c r="D1873" s="2">
        <f t="shared" si="262"/>
        <v>0</v>
      </c>
      <c r="E1873" s="2">
        <f t="shared" si="263"/>
        <v>0.12000000000000011</v>
      </c>
      <c r="F1873" s="2">
        <f t="shared" si="264"/>
        <v>2.2419822053835116E-2</v>
      </c>
      <c r="G1873" s="2">
        <f t="shared" si="264"/>
        <v>5.5932242556205804E-2</v>
      </c>
      <c r="H1873" s="2">
        <f t="shared" ref="H1873:H1936" si="265">F1873/G1873</f>
        <v>0.4008389620942811</v>
      </c>
      <c r="I1873" s="2">
        <f t="shared" ref="I1873:I1936" si="266">IF(G1873=0,100,100-(100/(1+H1873)))</f>
        <v>28.614207124494826</v>
      </c>
    </row>
    <row r="1874" spans="1:9" ht="13.5" x14ac:dyDescent="0.25">
      <c r="A1874" s="3">
        <f>TITRES_STAT!B1877</f>
        <v>45030</v>
      </c>
      <c r="B1874" s="6">
        <f>TITRES_STAT!D1877</f>
        <v>2.5499999999999998</v>
      </c>
      <c r="C1874" s="2">
        <f t="shared" si="261"/>
        <v>-0.12000000000000011</v>
      </c>
      <c r="D1874" s="2">
        <f t="shared" si="262"/>
        <v>0</v>
      </c>
      <c r="E1874" s="2">
        <f t="shared" si="263"/>
        <v>0.12000000000000011</v>
      </c>
      <c r="F1874" s="2">
        <f t="shared" si="264"/>
        <v>2.0818406192846892E-2</v>
      </c>
      <c r="G1874" s="2">
        <f t="shared" si="264"/>
        <v>6.0508510945048256E-2</v>
      </c>
      <c r="H1874" s="2">
        <f t="shared" si="265"/>
        <v>0.34405748658653079</v>
      </c>
      <c r="I1874" s="2">
        <f t="shared" si="266"/>
        <v>25.598420455982506</v>
      </c>
    </row>
    <row r="1875" spans="1:9" ht="13.5" x14ac:dyDescent="0.25">
      <c r="A1875" s="3">
        <f>TITRES_STAT!B1878</f>
        <v>45033</v>
      </c>
      <c r="B1875" s="6">
        <f>TITRES_STAT!D1878</f>
        <v>2.44</v>
      </c>
      <c r="C1875" s="2">
        <f t="shared" si="261"/>
        <v>-0.10999999999999988</v>
      </c>
      <c r="D1875" s="2">
        <f t="shared" si="262"/>
        <v>0</v>
      </c>
      <c r="E1875" s="2">
        <f t="shared" si="263"/>
        <v>0.10999999999999988</v>
      </c>
      <c r="F1875" s="2">
        <f t="shared" si="264"/>
        <v>1.9331377179072112E-2</v>
      </c>
      <c r="G1875" s="2">
        <f t="shared" si="264"/>
        <v>6.4043617306116227E-2</v>
      </c>
      <c r="H1875" s="2">
        <f t="shared" si="265"/>
        <v>0.30184705349592966</v>
      </c>
      <c r="I1875" s="2">
        <f t="shared" si="266"/>
        <v>23.18606111872829</v>
      </c>
    </row>
    <row r="1876" spans="1:9" ht="13.5" x14ac:dyDescent="0.25">
      <c r="A1876" s="3">
        <f>TITRES_STAT!B1879</f>
        <v>45034</v>
      </c>
      <c r="B1876" s="6">
        <f>TITRES_STAT!D1879</f>
        <v>2.34</v>
      </c>
      <c r="C1876" s="2">
        <f t="shared" si="261"/>
        <v>-0.10000000000000009</v>
      </c>
      <c r="D1876" s="2">
        <f t="shared" si="262"/>
        <v>0</v>
      </c>
      <c r="E1876" s="2">
        <f t="shared" si="263"/>
        <v>0.10000000000000009</v>
      </c>
      <c r="F1876" s="2">
        <f t="shared" si="264"/>
        <v>1.7950564523424105E-2</v>
      </c>
      <c r="G1876" s="2">
        <f t="shared" si="264"/>
        <v>6.6611930355679361E-2</v>
      </c>
      <c r="H1876" s="2">
        <f t="shared" si="265"/>
        <v>0.2694797227399916</v>
      </c>
      <c r="I1876" s="2">
        <f t="shared" si="266"/>
        <v>21.227572044897101</v>
      </c>
    </row>
    <row r="1877" spans="1:9" ht="13.5" x14ac:dyDescent="0.25">
      <c r="A1877" s="3">
        <f>TITRES_STAT!B1880</f>
        <v>45035</v>
      </c>
      <c r="B1877" s="6">
        <f>TITRES_STAT!D1880</f>
        <v>2.44</v>
      </c>
      <c r="C1877" s="2">
        <f t="shared" si="261"/>
        <v>0.10000000000000009</v>
      </c>
      <c r="D1877" s="2">
        <f t="shared" si="262"/>
        <v>0.10000000000000009</v>
      </c>
      <c r="E1877" s="2">
        <f t="shared" si="263"/>
        <v>0</v>
      </c>
      <c r="F1877" s="2">
        <f t="shared" si="264"/>
        <v>2.3811238486036675E-2</v>
      </c>
      <c r="G1877" s="2">
        <f t="shared" si="264"/>
        <v>6.1853935330273689E-2</v>
      </c>
      <c r="H1877" s="2">
        <f t="shared" si="265"/>
        <v>0.38495915189380908</v>
      </c>
      <c r="I1877" s="2">
        <f t="shared" si="266"/>
        <v>27.795704398025862</v>
      </c>
    </row>
    <row r="1878" spans="1:9" ht="13.5" x14ac:dyDescent="0.25">
      <c r="A1878" s="3">
        <f>TITRES_STAT!B1881</f>
        <v>45036</v>
      </c>
      <c r="B1878" s="6">
        <f>TITRES_STAT!D1881</f>
        <v>2.54</v>
      </c>
      <c r="C1878" s="2">
        <f t="shared" si="261"/>
        <v>0.10000000000000009</v>
      </c>
      <c r="D1878" s="2">
        <f t="shared" si="262"/>
        <v>0.10000000000000009</v>
      </c>
      <c r="E1878" s="2">
        <f t="shared" si="263"/>
        <v>0</v>
      </c>
      <c r="F1878" s="2">
        <f t="shared" si="264"/>
        <v>2.9253292879891205E-2</v>
      </c>
      <c r="G1878" s="2">
        <f t="shared" si="264"/>
        <v>5.7435797092396997E-2</v>
      </c>
      <c r="H1878" s="2">
        <f t="shared" si="265"/>
        <v>0.50932161405945875</v>
      </c>
      <c r="I1878" s="2">
        <f t="shared" si="266"/>
        <v>33.745068600030947</v>
      </c>
    </row>
    <row r="1879" spans="1:9" ht="13.5" x14ac:dyDescent="0.25">
      <c r="A1879" s="3">
        <f>TITRES_STAT!B1882</f>
        <v>45040</v>
      </c>
      <c r="B1879" s="6">
        <f>TITRES_STAT!D1882</f>
        <v>2.65</v>
      </c>
      <c r="C1879" s="2">
        <f t="shared" si="261"/>
        <v>0.10999999999999988</v>
      </c>
      <c r="D1879" s="2">
        <f t="shared" si="262"/>
        <v>0.10999999999999988</v>
      </c>
      <c r="E1879" s="2">
        <f t="shared" si="263"/>
        <v>0</v>
      </c>
      <c r="F1879" s="2">
        <f t="shared" si="264"/>
        <v>3.5020914817041823E-2</v>
      </c>
      <c r="G1879" s="2">
        <f t="shared" si="264"/>
        <v>5.3333240157225785E-2</v>
      </c>
      <c r="H1879" s="2">
        <f t="shared" si="265"/>
        <v>0.65664330000953564</v>
      </c>
      <c r="I1879" s="2">
        <f t="shared" si="266"/>
        <v>39.636975564127539</v>
      </c>
    </row>
    <row r="1880" spans="1:9" ht="13.5" x14ac:dyDescent="0.25">
      <c r="A1880" s="3">
        <f>TITRES_STAT!B1883</f>
        <v>45041</v>
      </c>
      <c r="B1880" s="6">
        <f>TITRES_STAT!D1883</f>
        <v>2.65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3.2519420901538837E-2</v>
      </c>
      <c r="G1880" s="2">
        <f t="shared" si="264"/>
        <v>4.9523723003138231E-2</v>
      </c>
      <c r="H1880" s="2">
        <f t="shared" si="265"/>
        <v>0.65664330000953564</v>
      </c>
      <c r="I1880" s="2">
        <f t="shared" si="266"/>
        <v>39.636975564127539</v>
      </c>
    </row>
    <row r="1881" spans="1:9" ht="13.5" x14ac:dyDescent="0.25">
      <c r="A1881" s="3">
        <f>TITRES_STAT!B1884</f>
        <v>45042</v>
      </c>
      <c r="B1881" s="6">
        <f>TITRES_STAT!D1884</f>
        <v>2.65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3.0196605122857489E-2</v>
      </c>
      <c r="G1881" s="2">
        <f t="shared" si="264"/>
        <v>4.5986314217199786E-2</v>
      </c>
      <c r="H1881" s="2">
        <f t="shared" si="265"/>
        <v>0.65664330000953552</v>
      </c>
      <c r="I1881" s="2">
        <f t="shared" si="266"/>
        <v>39.636975564127532</v>
      </c>
    </row>
    <row r="1882" spans="1:9" ht="13.5" x14ac:dyDescent="0.25">
      <c r="A1882" s="3">
        <f>TITRES_STAT!B1885</f>
        <v>45043</v>
      </c>
      <c r="B1882" s="6">
        <f>TITRES_STAT!D1885</f>
        <v>2.65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2.8039704756939097E-2</v>
      </c>
      <c r="G1882" s="2">
        <f t="shared" si="264"/>
        <v>4.2701577487399799E-2</v>
      </c>
      <c r="H1882" s="2">
        <f t="shared" si="265"/>
        <v>0.65664330000953564</v>
      </c>
      <c r="I1882" s="2">
        <f t="shared" si="266"/>
        <v>39.636975564127539</v>
      </c>
    </row>
    <row r="1883" spans="1:9" ht="13.5" x14ac:dyDescent="0.25">
      <c r="A1883" s="3">
        <f>TITRES_STAT!B1886</f>
        <v>45044</v>
      </c>
      <c r="B1883" s="6">
        <f>TITRES_STAT!D1886</f>
        <v>2.65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2.6036868702872019E-2</v>
      </c>
      <c r="G1883" s="2">
        <f t="shared" si="264"/>
        <v>3.9651464809728379E-2</v>
      </c>
      <c r="H1883" s="2">
        <f t="shared" si="265"/>
        <v>0.65664330000953564</v>
      </c>
      <c r="I1883" s="2">
        <f t="shared" si="266"/>
        <v>39.636975564127539</v>
      </c>
    </row>
    <row r="1884" spans="1:9" ht="13.5" x14ac:dyDescent="0.25">
      <c r="A1884" s="3">
        <f>TITRES_STAT!B1887</f>
        <v>45048</v>
      </c>
      <c r="B1884" s="6">
        <f>TITRES_STAT!D1887</f>
        <v>2.65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2.4177092366952591E-2</v>
      </c>
      <c r="G1884" s="2">
        <f t="shared" si="264"/>
        <v>3.6819217323319213E-2</v>
      </c>
      <c r="H1884" s="2">
        <f t="shared" si="265"/>
        <v>0.65664330000953564</v>
      </c>
      <c r="I1884" s="2">
        <f t="shared" si="266"/>
        <v>39.636975564127539</v>
      </c>
    </row>
    <row r="1885" spans="1:9" ht="13.5" x14ac:dyDescent="0.25">
      <c r="A1885" s="3">
        <f>TITRES_STAT!B1888</f>
        <v>45049</v>
      </c>
      <c r="B1885" s="6">
        <f>TITRES_STAT!D1888</f>
        <v>2.75</v>
      </c>
      <c r="C1885" s="2">
        <f t="shared" si="261"/>
        <v>0.10000000000000009</v>
      </c>
      <c r="D1885" s="2">
        <f t="shared" si="262"/>
        <v>0.10000000000000009</v>
      </c>
      <c r="E1885" s="2">
        <f t="shared" si="263"/>
        <v>0</v>
      </c>
      <c r="F1885" s="2">
        <f t="shared" ref="F1885:G1900" si="267">((F1884*13)+D1885)/14</f>
        <v>2.9593014340741696E-2</v>
      </c>
      <c r="G1885" s="2">
        <f t="shared" si="267"/>
        <v>3.4189273228796412E-2</v>
      </c>
      <c r="H1885" s="2">
        <f t="shared" si="265"/>
        <v>0.86556429973529092</v>
      </c>
      <c r="I1885" s="2">
        <f t="shared" si="266"/>
        <v>46.396915928231884</v>
      </c>
    </row>
    <row r="1886" spans="1:9" ht="13.5" x14ac:dyDescent="0.25">
      <c r="A1886" s="3">
        <f>TITRES_STAT!B1889</f>
        <v>45050</v>
      </c>
      <c r="B1886" s="6">
        <f>TITRES_STAT!D1889</f>
        <v>2.75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2.7479227602117288E-2</v>
      </c>
      <c r="G1886" s="2">
        <f t="shared" si="267"/>
        <v>3.1747182283882382E-2</v>
      </c>
      <c r="H1886" s="2">
        <f t="shared" si="265"/>
        <v>0.86556429973529092</v>
      </c>
      <c r="I1886" s="2">
        <f t="shared" si="266"/>
        <v>46.396915928231884</v>
      </c>
    </row>
    <row r="1887" spans="1:9" ht="13.5" x14ac:dyDescent="0.25">
      <c r="A1887" s="3">
        <f>TITRES_STAT!B1890</f>
        <v>45051</v>
      </c>
      <c r="B1887" s="6">
        <f>TITRES_STAT!D1890</f>
        <v>2.75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2.5516425630537482E-2</v>
      </c>
      <c r="G1887" s="2">
        <f t="shared" si="267"/>
        <v>2.947952640646221E-2</v>
      </c>
      <c r="H1887" s="2">
        <f t="shared" si="265"/>
        <v>0.86556429973529103</v>
      </c>
      <c r="I1887" s="2">
        <f t="shared" si="266"/>
        <v>46.396915928231891</v>
      </c>
    </row>
    <row r="1888" spans="1:9" ht="13.5" x14ac:dyDescent="0.25">
      <c r="A1888" s="3">
        <f>TITRES_STAT!B1891</f>
        <v>45054</v>
      </c>
      <c r="B1888" s="6">
        <f>TITRES_STAT!D1891</f>
        <v>2.75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2.3693823799784804E-2</v>
      </c>
      <c r="G1888" s="2">
        <f t="shared" si="267"/>
        <v>2.7373845948857767E-2</v>
      </c>
      <c r="H1888" s="2">
        <f t="shared" si="265"/>
        <v>0.86556429973529092</v>
      </c>
      <c r="I1888" s="2">
        <f t="shared" si="266"/>
        <v>46.396915928231884</v>
      </c>
    </row>
    <row r="1889" spans="1:9" ht="13.5" x14ac:dyDescent="0.25">
      <c r="A1889" s="3">
        <f>TITRES_STAT!B1892</f>
        <v>45055</v>
      </c>
      <c r="B1889" s="6">
        <f>TITRES_STAT!D1892</f>
        <v>2.75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2.200140781408589E-2</v>
      </c>
      <c r="G1889" s="2">
        <f t="shared" si="267"/>
        <v>2.5418571238225073E-2</v>
      </c>
      <c r="H1889" s="2">
        <f t="shared" si="265"/>
        <v>0.86556429973529081</v>
      </c>
      <c r="I1889" s="2">
        <f t="shared" si="266"/>
        <v>46.396915928231884</v>
      </c>
    </row>
    <row r="1890" spans="1:9" ht="13.5" x14ac:dyDescent="0.25">
      <c r="A1890" s="3">
        <f>TITRES_STAT!B1893</f>
        <v>45056</v>
      </c>
      <c r="B1890" s="6">
        <f>TITRES_STAT!D1893</f>
        <v>2.63</v>
      </c>
      <c r="C1890" s="2">
        <f t="shared" si="261"/>
        <v>-0.12000000000000011</v>
      </c>
      <c r="D1890" s="2">
        <f t="shared" si="262"/>
        <v>0</v>
      </c>
      <c r="E1890" s="2">
        <f t="shared" si="263"/>
        <v>0.12000000000000011</v>
      </c>
      <c r="F1890" s="2">
        <f t="shared" si="267"/>
        <v>2.0429878684508327E-2</v>
      </c>
      <c r="G1890" s="2">
        <f t="shared" si="267"/>
        <v>3.2174387578351858E-2</v>
      </c>
      <c r="H1890" s="2">
        <f t="shared" si="265"/>
        <v>0.63497335061178661</v>
      </c>
      <c r="I1890" s="2">
        <f t="shared" si="266"/>
        <v>38.83692357274127</v>
      </c>
    </row>
    <row r="1891" spans="1:9" ht="13.5" x14ac:dyDescent="0.25">
      <c r="A1891" s="3">
        <f>TITRES_STAT!B1894</f>
        <v>45057</v>
      </c>
      <c r="B1891" s="6">
        <f>TITRES_STAT!D1894</f>
        <v>2.6</v>
      </c>
      <c r="C1891" s="2">
        <f t="shared" si="261"/>
        <v>-2.9999999999999805E-2</v>
      </c>
      <c r="D1891" s="2">
        <f t="shared" si="262"/>
        <v>0</v>
      </c>
      <c r="E1891" s="2">
        <f t="shared" si="263"/>
        <v>2.9999999999999805E-2</v>
      </c>
      <c r="F1891" s="2">
        <f t="shared" si="267"/>
        <v>1.8970601635614873E-2</v>
      </c>
      <c r="G1891" s="2">
        <f t="shared" si="267"/>
        <v>3.201907417989814E-2</v>
      </c>
      <c r="H1891" s="2">
        <f t="shared" si="265"/>
        <v>0.5924781437785851</v>
      </c>
      <c r="I1891" s="2">
        <f t="shared" si="266"/>
        <v>37.204789660269398</v>
      </c>
    </row>
    <row r="1892" spans="1:9" ht="13.5" x14ac:dyDescent="0.25">
      <c r="A1892" s="3">
        <f>TITRES_STAT!B1895</f>
        <v>45058</v>
      </c>
      <c r="B1892" s="6">
        <f>TITRES_STAT!D1895</f>
        <v>2.6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1.7615558661642383E-2</v>
      </c>
      <c r="G1892" s="2">
        <f t="shared" si="267"/>
        <v>2.973199745276256E-2</v>
      </c>
      <c r="H1892" s="2">
        <f t="shared" si="265"/>
        <v>0.5924781437785851</v>
      </c>
      <c r="I1892" s="2">
        <f t="shared" si="266"/>
        <v>37.204789660269398</v>
      </c>
    </row>
    <row r="1893" spans="1:9" ht="13.5" x14ac:dyDescent="0.25">
      <c r="A1893" s="3">
        <f>TITRES_STAT!B1896</f>
        <v>45061</v>
      </c>
      <c r="B1893" s="6">
        <f>TITRES_STAT!D1896</f>
        <v>2.4900000000000002</v>
      </c>
      <c r="C1893" s="2">
        <f t="shared" si="261"/>
        <v>-0.10999999999999988</v>
      </c>
      <c r="D1893" s="2">
        <f t="shared" si="262"/>
        <v>0</v>
      </c>
      <c r="E1893" s="2">
        <f t="shared" si="263"/>
        <v>0.10999999999999988</v>
      </c>
      <c r="F1893" s="2">
        <f t="shared" si="267"/>
        <v>1.6357304471525069E-2</v>
      </c>
      <c r="G1893" s="2">
        <f t="shared" si="267"/>
        <v>3.5465426206136651E-2</v>
      </c>
      <c r="H1893" s="2">
        <f t="shared" si="265"/>
        <v>0.46121832503720855</v>
      </c>
      <c r="I1893" s="2">
        <f t="shared" si="266"/>
        <v>31.563957085294845</v>
      </c>
    </row>
    <row r="1894" spans="1:9" ht="13.5" x14ac:dyDescent="0.25">
      <c r="A1894" s="3">
        <f>TITRES_STAT!B1897</f>
        <v>45062</v>
      </c>
      <c r="B1894" s="6">
        <f>TITRES_STAT!D1897</f>
        <v>2.6</v>
      </c>
      <c r="C1894" s="2">
        <f t="shared" si="261"/>
        <v>0.10999999999999988</v>
      </c>
      <c r="D1894" s="2">
        <f t="shared" si="262"/>
        <v>0.10999999999999988</v>
      </c>
      <c r="E1894" s="2">
        <f t="shared" si="263"/>
        <v>0</v>
      </c>
      <c r="F1894" s="2">
        <f t="shared" si="267"/>
        <v>2.3046068437844697E-2</v>
      </c>
      <c r="G1894" s="2">
        <f t="shared" si="267"/>
        <v>3.2932181477126891E-2</v>
      </c>
      <c r="H1894" s="2">
        <f t="shared" si="265"/>
        <v>0.69980388192174237</v>
      </c>
      <c r="I1894" s="2">
        <f t="shared" si="266"/>
        <v>41.169683712603785</v>
      </c>
    </row>
    <row r="1895" spans="1:9" ht="13.5" x14ac:dyDescent="0.25">
      <c r="A1895" s="3">
        <f>TITRES_STAT!B1898</f>
        <v>45063</v>
      </c>
      <c r="B1895" s="6">
        <f>TITRES_STAT!D1898</f>
        <v>2.6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2.1399920692284361E-2</v>
      </c>
      <c r="G1895" s="2">
        <f t="shared" si="267"/>
        <v>3.0579882800189254E-2</v>
      </c>
      <c r="H1895" s="2">
        <f t="shared" si="265"/>
        <v>0.69980388192174237</v>
      </c>
      <c r="I1895" s="2">
        <f t="shared" si="266"/>
        <v>41.169683712603785</v>
      </c>
    </row>
    <row r="1896" spans="1:9" ht="13.5" x14ac:dyDescent="0.25">
      <c r="A1896" s="3">
        <f>TITRES_STAT!B1899</f>
        <v>45064</v>
      </c>
      <c r="B1896" s="6">
        <f>TITRES_STAT!D1899</f>
        <v>2.4900000000000002</v>
      </c>
      <c r="C1896" s="2">
        <f t="shared" si="261"/>
        <v>-0.10999999999999988</v>
      </c>
      <c r="D1896" s="2">
        <f t="shared" si="262"/>
        <v>0</v>
      </c>
      <c r="E1896" s="2">
        <f t="shared" si="263"/>
        <v>0.10999999999999988</v>
      </c>
      <c r="F1896" s="2">
        <f t="shared" si="267"/>
        <v>1.9871354928549766E-2</v>
      </c>
      <c r="G1896" s="2">
        <f t="shared" si="267"/>
        <v>3.6252748314461444E-2</v>
      </c>
      <c r="H1896" s="2">
        <f t="shared" si="265"/>
        <v>0.54813375130025543</v>
      </c>
      <c r="I1896" s="2">
        <f t="shared" si="266"/>
        <v>35.406097880101484</v>
      </c>
    </row>
    <row r="1897" spans="1:9" ht="13.5" x14ac:dyDescent="0.25">
      <c r="A1897" s="3">
        <f>TITRES_STAT!B1900</f>
        <v>45065</v>
      </c>
      <c r="B1897" s="6">
        <f>TITRES_STAT!D1900</f>
        <v>2.38</v>
      </c>
      <c r="C1897" s="2">
        <f t="shared" si="261"/>
        <v>-0.11000000000000032</v>
      </c>
      <c r="D1897" s="2">
        <f t="shared" si="262"/>
        <v>0</v>
      </c>
      <c r="E1897" s="2">
        <f t="shared" si="263"/>
        <v>0.11000000000000032</v>
      </c>
      <c r="F1897" s="2">
        <f t="shared" si="267"/>
        <v>1.8451972433653353E-2</v>
      </c>
      <c r="G1897" s="2">
        <f t="shared" si="267"/>
        <v>4.152040914914279E-2</v>
      </c>
      <c r="H1897" s="2">
        <f t="shared" si="265"/>
        <v>0.44440728816937258</v>
      </c>
      <c r="I1897" s="2">
        <f t="shared" si="266"/>
        <v>30.767449860531372</v>
      </c>
    </row>
    <row r="1898" spans="1:9" ht="13.5" x14ac:dyDescent="0.25">
      <c r="A1898" s="3">
        <f>TITRES_STAT!B1901</f>
        <v>45068</v>
      </c>
      <c r="B1898" s="6">
        <f>TITRES_STAT!D1901</f>
        <v>2.48</v>
      </c>
      <c r="C1898" s="2">
        <f t="shared" si="261"/>
        <v>0.10000000000000009</v>
      </c>
      <c r="D1898" s="2">
        <f t="shared" si="262"/>
        <v>0.10000000000000009</v>
      </c>
      <c r="E1898" s="2">
        <f t="shared" si="263"/>
        <v>0</v>
      </c>
      <c r="F1898" s="2">
        <f t="shared" si="267"/>
        <v>2.4276831545535262E-2</v>
      </c>
      <c r="G1898" s="2">
        <f t="shared" si="267"/>
        <v>3.8554665638489735E-2</v>
      </c>
      <c r="H1898" s="2">
        <f t="shared" si="265"/>
        <v>0.62967298881978406</v>
      </c>
      <c r="I1898" s="2">
        <f t="shared" si="266"/>
        <v>38.637996281437779</v>
      </c>
    </row>
    <row r="1899" spans="1:9" ht="13.5" x14ac:dyDescent="0.25">
      <c r="A1899" s="3">
        <f>TITRES_STAT!B1902</f>
        <v>45069</v>
      </c>
      <c r="B1899" s="6">
        <f>TITRES_STAT!D1902</f>
        <v>2.37</v>
      </c>
      <c r="C1899" s="2">
        <f t="shared" si="261"/>
        <v>-0.10999999999999988</v>
      </c>
      <c r="D1899" s="2">
        <f t="shared" si="262"/>
        <v>0</v>
      </c>
      <c r="E1899" s="2">
        <f t="shared" si="263"/>
        <v>0.10999999999999988</v>
      </c>
      <c r="F1899" s="2">
        <f t="shared" si="267"/>
        <v>2.2542772149425599E-2</v>
      </c>
      <c r="G1899" s="2">
        <f t="shared" si="267"/>
        <v>4.3657903807169031E-2</v>
      </c>
      <c r="H1899" s="2">
        <f t="shared" si="265"/>
        <v>0.51635030964825823</v>
      </c>
      <c r="I1899" s="2">
        <f t="shared" si="266"/>
        <v>34.052178204654695</v>
      </c>
    </row>
    <row r="1900" spans="1:9" ht="13.5" x14ac:dyDescent="0.25">
      <c r="A1900" s="3">
        <f>TITRES_STAT!B1903</f>
        <v>45070</v>
      </c>
      <c r="B1900" s="6">
        <f>TITRES_STAT!D1903</f>
        <v>2.27</v>
      </c>
      <c r="C1900" s="2">
        <f t="shared" si="261"/>
        <v>-0.10000000000000009</v>
      </c>
      <c r="D1900" s="2">
        <f t="shared" si="262"/>
        <v>0</v>
      </c>
      <c r="E1900" s="2">
        <f t="shared" si="263"/>
        <v>0.10000000000000009</v>
      </c>
      <c r="F1900" s="2">
        <f t="shared" si="267"/>
        <v>2.0932574138752342E-2</v>
      </c>
      <c r="G1900" s="2">
        <f t="shared" si="267"/>
        <v>4.7682339249514108E-2</v>
      </c>
      <c r="H1900" s="2">
        <f t="shared" si="265"/>
        <v>0.43900057061411157</v>
      </c>
      <c r="I1900" s="2">
        <f t="shared" si="266"/>
        <v>30.507324290133013</v>
      </c>
    </row>
    <row r="1901" spans="1:9" ht="13.5" x14ac:dyDescent="0.25">
      <c r="A1901" s="3">
        <f>TITRES_STAT!B1904</f>
        <v>45071</v>
      </c>
      <c r="B1901" s="6">
        <f>TITRES_STAT!D1904</f>
        <v>2.17</v>
      </c>
      <c r="C1901" s="2">
        <f t="shared" si="261"/>
        <v>-0.10000000000000009</v>
      </c>
      <c r="D1901" s="2">
        <f t="shared" si="262"/>
        <v>0</v>
      </c>
      <c r="E1901" s="2">
        <f t="shared" si="263"/>
        <v>0.10000000000000009</v>
      </c>
      <c r="F1901" s="2">
        <f t="shared" ref="F1901:G1916" si="268">((F1900*13)+D1901)/14</f>
        <v>1.9437390271698603E-2</v>
      </c>
      <c r="G1901" s="2">
        <f t="shared" si="268"/>
        <v>5.1419315017405966E-2</v>
      </c>
      <c r="H1901" s="2">
        <f t="shared" si="265"/>
        <v>0.37801729301759168</v>
      </c>
      <c r="I1901" s="2">
        <f t="shared" si="266"/>
        <v>27.43197018883609</v>
      </c>
    </row>
    <row r="1902" spans="1:9" ht="13.5" x14ac:dyDescent="0.25">
      <c r="A1902" s="3">
        <f>TITRES_STAT!B1905</f>
        <v>45072</v>
      </c>
      <c r="B1902" s="6">
        <f>TITRES_STAT!D1905</f>
        <v>2.2599999999999998</v>
      </c>
      <c r="C1902" s="2">
        <f t="shared" si="261"/>
        <v>8.9999999999999858E-2</v>
      </c>
      <c r="D1902" s="2">
        <f t="shared" si="262"/>
        <v>8.9999999999999858E-2</v>
      </c>
      <c r="E1902" s="2">
        <f t="shared" si="263"/>
        <v>0</v>
      </c>
      <c r="F1902" s="2">
        <f t="shared" si="268"/>
        <v>2.4477576680862978E-2</v>
      </c>
      <c r="G1902" s="2">
        <f t="shared" si="268"/>
        <v>4.7746506801876969E-2</v>
      </c>
      <c r="H1902" s="2">
        <f t="shared" si="265"/>
        <v>0.5126569108486223</v>
      </c>
      <c r="I1902" s="2">
        <f t="shared" si="266"/>
        <v>33.891155831299145</v>
      </c>
    </row>
    <row r="1903" spans="1:9" ht="13.5" x14ac:dyDescent="0.25">
      <c r="A1903" s="3">
        <f>TITRES_STAT!B1906</f>
        <v>45075</v>
      </c>
      <c r="B1903" s="6">
        <f>TITRES_STAT!D1906</f>
        <v>2.36</v>
      </c>
      <c r="C1903" s="2">
        <f t="shared" si="261"/>
        <v>0.10000000000000009</v>
      </c>
      <c r="D1903" s="2">
        <f t="shared" si="262"/>
        <v>0.10000000000000009</v>
      </c>
      <c r="E1903" s="2">
        <f t="shared" si="263"/>
        <v>0</v>
      </c>
      <c r="F1903" s="2">
        <f t="shared" si="268"/>
        <v>2.9872035489372773E-2</v>
      </c>
      <c r="G1903" s="2">
        <f t="shared" si="268"/>
        <v>4.4336042030314327E-2</v>
      </c>
      <c r="H1903" s="2">
        <f t="shared" si="265"/>
        <v>0.67376414586011235</v>
      </c>
      <c r="I1903" s="2">
        <f t="shared" si="266"/>
        <v>40.254425781947852</v>
      </c>
    </row>
    <row r="1904" spans="1:9" ht="13.5" x14ac:dyDescent="0.25">
      <c r="A1904" s="3">
        <f>TITRES_STAT!B1907</f>
        <v>45076</v>
      </c>
      <c r="B1904" s="6">
        <f>TITRES_STAT!D1907</f>
        <v>2.44</v>
      </c>
      <c r="C1904" s="2">
        <f t="shared" si="261"/>
        <v>8.0000000000000071E-2</v>
      </c>
      <c r="D1904" s="2">
        <f t="shared" si="262"/>
        <v>8.0000000000000071E-2</v>
      </c>
      <c r="E1904" s="2">
        <f t="shared" si="263"/>
        <v>0</v>
      </c>
      <c r="F1904" s="2">
        <f t="shared" si="268"/>
        <v>3.3452604382989012E-2</v>
      </c>
      <c r="G1904" s="2">
        <f t="shared" si="268"/>
        <v>4.1169181885291874E-2</v>
      </c>
      <c r="H1904" s="2">
        <f t="shared" si="265"/>
        <v>0.8125642252546269</v>
      </c>
      <c r="I1904" s="2">
        <f t="shared" si="266"/>
        <v>44.829541151319972</v>
      </c>
    </row>
    <row r="1905" spans="1:9" ht="13.5" x14ac:dyDescent="0.25">
      <c r="A1905" s="3">
        <f>TITRES_STAT!B1908</f>
        <v>45077</v>
      </c>
      <c r="B1905" s="6">
        <f>TITRES_STAT!D1908</f>
        <v>2.54</v>
      </c>
      <c r="C1905" s="2">
        <f t="shared" si="261"/>
        <v>0.10000000000000009</v>
      </c>
      <c r="D1905" s="2">
        <f t="shared" si="262"/>
        <v>0.10000000000000009</v>
      </c>
      <c r="E1905" s="2">
        <f t="shared" si="263"/>
        <v>0</v>
      </c>
      <c r="F1905" s="2">
        <f t="shared" si="268"/>
        <v>3.8205989784204086E-2</v>
      </c>
      <c r="G1905" s="2">
        <f t="shared" si="268"/>
        <v>3.8228526036342456E-2</v>
      </c>
      <c r="H1905" s="2">
        <f t="shared" si="265"/>
        <v>0.99941048597801163</v>
      </c>
      <c r="I1905" s="2">
        <f t="shared" si="266"/>
        <v>49.985257804084689</v>
      </c>
    </row>
    <row r="1906" spans="1:9" ht="13.5" x14ac:dyDescent="0.25">
      <c r="A1906" s="3">
        <f>TITRES_STAT!B1909</f>
        <v>45078</v>
      </c>
      <c r="B1906" s="6">
        <f>TITRES_STAT!D1909</f>
        <v>2.65</v>
      </c>
      <c r="C1906" s="2">
        <f t="shared" si="261"/>
        <v>0.10999999999999988</v>
      </c>
      <c r="D1906" s="2">
        <f t="shared" si="262"/>
        <v>0.10999999999999988</v>
      </c>
      <c r="E1906" s="2">
        <f t="shared" si="263"/>
        <v>0</v>
      </c>
      <c r="F1906" s="2">
        <f t="shared" si="268"/>
        <v>4.3334133371046642E-2</v>
      </c>
      <c r="G1906" s="2">
        <f t="shared" si="268"/>
        <v>3.5497917033746565E-2</v>
      </c>
      <c r="H1906" s="2">
        <f t="shared" si="265"/>
        <v>1.2207514409887903</v>
      </c>
      <c r="I1906" s="2">
        <f t="shared" si="266"/>
        <v>54.970196954831216</v>
      </c>
    </row>
    <row r="1907" spans="1:9" ht="13.5" x14ac:dyDescent="0.25">
      <c r="A1907" s="3">
        <f>TITRES_STAT!B1910</f>
        <v>45079</v>
      </c>
      <c r="B1907" s="6">
        <f>TITRES_STAT!D1910</f>
        <v>2.76</v>
      </c>
      <c r="C1907" s="2">
        <f t="shared" si="261"/>
        <v>0.10999999999999988</v>
      </c>
      <c r="D1907" s="2">
        <f t="shared" si="262"/>
        <v>0.10999999999999988</v>
      </c>
      <c r="E1907" s="2">
        <f t="shared" si="263"/>
        <v>0</v>
      </c>
      <c r="F1907" s="2">
        <f t="shared" si="268"/>
        <v>4.8095980987400443E-2</v>
      </c>
      <c r="G1907" s="2">
        <f t="shared" si="268"/>
        <v>3.2962351531336094E-2</v>
      </c>
      <c r="H1907" s="2">
        <f t="shared" si="265"/>
        <v>1.4591186233080902</v>
      </c>
      <c r="I1907" s="2">
        <f t="shared" si="266"/>
        <v>59.335023917847202</v>
      </c>
    </row>
    <row r="1908" spans="1:9" ht="13.5" x14ac:dyDescent="0.25">
      <c r="A1908" s="3">
        <f>TITRES_STAT!B1911</f>
        <v>45082</v>
      </c>
      <c r="B1908" s="6">
        <f>TITRES_STAT!D1911</f>
        <v>2.76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4.4660553774014691E-2</v>
      </c>
      <c r="G1908" s="2">
        <f t="shared" si="268"/>
        <v>3.0607897850526374E-2</v>
      </c>
      <c r="H1908" s="2">
        <f t="shared" si="265"/>
        <v>1.4591186233080902</v>
      </c>
      <c r="I1908" s="2">
        <f t="shared" si="266"/>
        <v>59.335023917847202</v>
      </c>
    </row>
    <row r="1909" spans="1:9" ht="13.5" x14ac:dyDescent="0.25">
      <c r="A1909" s="3">
        <f>TITRES_STAT!B1912</f>
        <v>45083</v>
      </c>
      <c r="B1909" s="6">
        <f>TITRES_STAT!D1912</f>
        <v>2.64</v>
      </c>
      <c r="C1909" s="2">
        <f t="shared" si="261"/>
        <v>-0.11999999999999966</v>
      </c>
      <c r="D1909" s="2">
        <f t="shared" si="262"/>
        <v>0</v>
      </c>
      <c r="E1909" s="2">
        <f t="shared" si="263"/>
        <v>0.11999999999999966</v>
      </c>
      <c r="F1909" s="2">
        <f t="shared" si="268"/>
        <v>4.1470514218727932E-2</v>
      </c>
      <c r="G1909" s="2">
        <f t="shared" si="268"/>
        <v>3.6993048004060176E-2</v>
      </c>
      <c r="H1909" s="2">
        <f t="shared" si="265"/>
        <v>1.1210353419425274</v>
      </c>
      <c r="I1909" s="2">
        <f t="shared" si="266"/>
        <v>52.853213700618461</v>
      </c>
    </row>
    <row r="1910" spans="1:9" ht="13.5" x14ac:dyDescent="0.25">
      <c r="A1910" s="3">
        <f>TITRES_STAT!B1913</f>
        <v>45084</v>
      </c>
      <c r="B1910" s="6">
        <f>TITRES_STAT!D1913</f>
        <v>2.61</v>
      </c>
      <c r="C1910" s="2">
        <f t="shared" si="261"/>
        <v>-3.0000000000000249E-2</v>
      </c>
      <c r="D1910" s="2">
        <f t="shared" si="262"/>
        <v>0</v>
      </c>
      <c r="E1910" s="2">
        <f t="shared" si="263"/>
        <v>3.0000000000000249E-2</v>
      </c>
      <c r="F1910" s="2">
        <f t="shared" si="268"/>
        <v>3.8508334631675932E-2</v>
      </c>
      <c r="G1910" s="2">
        <f t="shared" si="268"/>
        <v>3.6493544575198759E-2</v>
      </c>
      <c r="H1910" s="2">
        <f t="shared" si="265"/>
        <v>1.0552094919781083</v>
      </c>
      <c r="I1910" s="2">
        <f t="shared" si="266"/>
        <v>51.343159716651812</v>
      </c>
    </row>
    <row r="1911" spans="1:9" ht="13.5" x14ac:dyDescent="0.25">
      <c r="A1911" s="3">
        <f>TITRES_STAT!B1914</f>
        <v>45085</v>
      </c>
      <c r="B1911" s="6">
        <f>TITRES_STAT!D1914</f>
        <v>2.5</v>
      </c>
      <c r="C1911" s="2">
        <f t="shared" si="261"/>
        <v>-0.10999999999999988</v>
      </c>
      <c r="D1911" s="2">
        <f t="shared" si="262"/>
        <v>0</v>
      </c>
      <c r="E1911" s="2">
        <f t="shared" si="263"/>
        <v>0.10999999999999988</v>
      </c>
      <c r="F1911" s="2">
        <f t="shared" si="268"/>
        <v>3.5757739300841931E-2</v>
      </c>
      <c r="G1911" s="2">
        <f t="shared" si="268"/>
        <v>4.1744005676970265E-2</v>
      </c>
      <c r="H1911" s="2">
        <f t="shared" si="265"/>
        <v>0.85659578473488718</v>
      </c>
      <c r="I1911" s="2">
        <f t="shared" si="266"/>
        <v>46.137979617205957</v>
      </c>
    </row>
    <row r="1912" spans="1:9" ht="13.5" x14ac:dyDescent="0.25">
      <c r="A1912" s="3">
        <f>TITRES_STAT!B1915</f>
        <v>45086</v>
      </c>
      <c r="B1912" s="6">
        <f>TITRES_STAT!D1915</f>
        <v>2.4</v>
      </c>
      <c r="C1912" s="2">
        <f t="shared" si="261"/>
        <v>-0.10000000000000009</v>
      </c>
      <c r="D1912" s="2">
        <f t="shared" si="262"/>
        <v>0</v>
      </c>
      <c r="E1912" s="2">
        <f t="shared" si="263"/>
        <v>0.10000000000000009</v>
      </c>
      <c r="F1912" s="2">
        <f t="shared" si="268"/>
        <v>3.3203615065067506E-2</v>
      </c>
      <c r="G1912" s="2">
        <f t="shared" si="268"/>
        <v>4.590514812861525E-2</v>
      </c>
      <c r="H1912" s="2">
        <f t="shared" si="265"/>
        <v>0.72330918031326064</v>
      </c>
      <c r="I1912" s="2">
        <f t="shared" si="266"/>
        <v>41.972107418459792</v>
      </c>
    </row>
    <row r="1913" spans="1:9" ht="13.5" x14ac:dyDescent="0.25">
      <c r="A1913" s="3">
        <f>TITRES_STAT!B1916</f>
        <v>45089</v>
      </c>
      <c r="B1913" s="6">
        <f>TITRES_STAT!D1916</f>
        <v>2.39</v>
      </c>
      <c r="C1913" s="2">
        <f t="shared" si="261"/>
        <v>-9.9999999999997868E-3</v>
      </c>
      <c r="D1913" s="2">
        <f t="shared" si="262"/>
        <v>0</v>
      </c>
      <c r="E1913" s="2">
        <f t="shared" si="263"/>
        <v>9.9999999999997868E-3</v>
      </c>
      <c r="F1913" s="2">
        <f t="shared" si="268"/>
        <v>3.0831928274705541E-2</v>
      </c>
      <c r="G1913" s="2">
        <f t="shared" si="268"/>
        <v>4.3340494690857004E-2</v>
      </c>
      <c r="H1913" s="2">
        <f t="shared" si="265"/>
        <v>0.71138847155821139</v>
      </c>
      <c r="I1913" s="2">
        <f t="shared" si="266"/>
        <v>41.56791303557722</v>
      </c>
    </row>
    <row r="1914" spans="1:9" ht="13.5" x14ac:dyDescent="0.25">
      <c r="A1914" s="3">
        <f>TITRES_STAT!B1917</f>
        <v>45090</v>
      </c>
      <c r="B1914" s="6">
        <f>TITRES_STAT!D1917</f>
        <v>2.36</v>
      </c>
      <c r="C1914" s="2">
        <f t="shared" si="261"/>
        <v>-3.0000000000000249E-2</v>
      </c>
      <c r="D1914" s="2">
        <f t="shared" si="262"/>
        <v>0</v>
      </c>
      <c r="E1914" s="2">
        <f t="shared" si="263"/>
        <v>3.0000000000000249E-2</v>
      </c>
      <c r="F1914" s="2">
        <f t="shared" si="268"/>
        <v>2.8629647683655144E-2</v>
      </c>
      <c r="G1914" s="2">
        <f t="shared" si="268"/>
        <v>4.238760221293867E-2</v>
      </c>
      <c r="H1914" s="2">
        <f t="shared" si="265"/>
        <v>0.67542503441999469</v>
      </c>
      <c r="I1914" s="2">
        <f t="shared" si="266"/>
        <v>40.313652986199763</v>
      </c>
    </row>
    <row r="1915" spans="1:9" ht="13.5" x14ac:dyDescent="0.25">
      <c r="A1915" s="3">
        <f>TITRES_STAT!B1918</f>
        <v>45091</v>
      </c>
      <c r="B1915" s="6">
        <f>TITRES_STAT!D1918</f>
        <v>2.36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2.6584672849108346E-2</v>
      </c>
      <c r="G1915" s="2">
        <f t="shared" si="268"/>
        <v>3.9359916340585908E-2</v>
      </c>
      <c r="H1915" s="2">
        <f t="shared" si="265"/>
        <v>0.67542503441999469</v>
      </c>
      <c r="I1915" s="2">
        <f t="shared" si="266"/>
        <v>40.313652986199763</v>
      </c>
    </row>
    <row r="1916" spans="1:9" ht="13.5" x14ac:dyDescent="0.25">
      <c r="A1916" s="3">
        <f>TITRES_STAT!B1919</f>
        <v>45092</v>
      </c>
      <c r="B1916" s="6">
        <f>TITRES_STAT!D1919</f>
        <v>2.39</v>
      </c>
      <c r="C1916" s="2">
        <f t="shared" si="261"/>
        <v>3.0000000000000249E-2</v>
      </c>
      <c r="D1916" s="2">
        <f t="shared" si="262"/>
        <v>3.0000000000000249E-2</v>
      </c>
      <c r="E1916" s="2">
        <f t="shared" si="263"/>
        <v>0</v>
      </c>
      <c r="F1916" s="2">
        <f t="shared" si="268"/>
        <v>2.6828624788457767E-2</v>
      </c>
      <c r="G1916" s="2">
        <f t="shared" si="268"/>
        <v>3.6548493744829769E-2</v>
      </c>
      <c r="H1916" s="2">
        <f t="shared" si="265"/>
        <v>0.73405555303501402</v>
      </c>
      <c r="I1916" s="2">
        <f t="shared" si="266"/>
        <v>42.331720673552837</v>
      </c>
    </row>
    <row r="1917" spans="1:9" ht="13.5" x14ac:dyDescent="0.25">
      <c r="A1917" s="3">
        <f>TITRES_STAT!B1920</f>
        <v>45093</v>
      </c>
      <c r="B1917" s="6">
        <f>TITRES_STAT!D1920</f>
        <v>2.39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2.4912294446425069E-2</v>
      </c>
      <c r="G1917" s="2">
        <f t="shared" si="269"/>
        <v>3.3937887048770501E-2</v>
      </c>
      <c r="H1917" s="2">
        <f t="shared" si="265"/>
        <v>0.73405555303501402</v>
      </c>
      <c r="I1917" s="2">
        <f t="shared" si="266"/>
        <v>42.331720673552837</v>
      </c>
    </row>
    <row r="1918" spans="1:9" ht="13.5" x14ac:dyDescent="0.25">
      <c r="A1918" s="3">
        <f>TITRES_STAT!B1921</f>
        <v>45096</v>
      </c>
      <c r="B1918" s="6">
        <f>TITRES_STAT!D1921</f>
        <v>2.39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2.3132844843108992E-2</v>
      </c>
      <c r="G1918" s="2">
        <f t="shared" si="269"/>
        <v>3.1513752259572606E-2</v>
      </c>
      <c r="H1918" s="2">
        <f t="shared" si="265"/>
        <v>0.73405555303501402</v>
      </c>
      <c r="I1918" s="2">
        <f t="shared" si="266"/>
        <v>42.331720673552837</v>
      </c>
    </row>
    <row r="1919" spans="1:9" ht="13.5" x14ac:dyDescent="0.25">
      <c r="A1919" s="3">
        <f>TITRES_STAT!B1922</f>
        <v>45097</v>
      </c>
      <c r="B1919" s="6">
        <f>TITRES_STAT!D1922</f>
        <v>2.39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2.1480498782886919E-2</v>
      </c>
      <c r="G1919" s="2">
        <f t="shared" si="269"/>
        <v>2.926276995531742E-2</v>
      </c>
      <c r="H1919" s="2">
        <f t="shared" si="265"/>
        <v>0.73405555303501391</v>
      </c>
      <c r="I1919" s="2">
        <f t="shared" si="266"/>
        <v>42.331720673552837</v>
      </c>
    </row>
    <row r="1920" spans="1:9" ht="13.5" x14ac:dyDescent="0.25">
      <c r="A1920" s="3">
        <f>TITRES_STAT!B1923</f>
        <v>45098</v>
      </c>
      <c r="B1920" s="6">
        <f>TITRES_STAT!D1923</f>
        <v>2.39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1.9946177441252138E-2</v>
      </c>
      <c r="G1920" s="2">
        <f t="shared" si="269"/>
        <v>2.7172572101366175E-2</v>
      </c>
      <c r="H1920" s="2">
        <f t="shared" si="265"/>
        <v>0.73405555303501391</v>
      </c>
      <c r="I1920" s="2">
        <f t="shared" si="266"/>
        <v>42.331720673552837</v>
      </c>
    </row>
    <row r="1921" spans="1:9" ht="13.5" x14ac:dyDescent="0.25">
      <c r="A1921" s="3">
        <f>TITRES_STAT!B1924</f>
        <v>45099</v>
      </c>
      <c r="B1921" s="6">
        <f>TITRES_STAT!D1924</f>
        <v>2.3199999999999998</v>
      </c>
      <c r="C1921" s="2">
        <f t="shared" si="261"/>
        <v>-7.0000000000000284E-2</v>
      </c>
      <c r="D1921" s="2">
        <f t="shared" si="262"/>
        <v>0</v>
      </c>
      <c r="E1921" s="2">
        <f t="shared" si="263"/>
        <v>7.0000000000000284E-2</v>
      </c>
      <c r="F1921" s="2">
        <f t="shared" si="269"/>
        <v>1.8521450481162698E-2</v>
      </c>
      <c r="G1921" s="2">
        <f t="shared" si="269"/>
        <v>3.0231674094125752E-2</v>
      </c>
      <c r="H1921" s="2">
        <f t="shared" si="265"/>
        <v>0.61265050765950002</v>
      </c>
      <c r="I1921" s="2">
        <f t="shared" si="266"/>
        <v>37.990283992076044</v>
      </c>
    </row>
    <row r="1922" spans="1:9" ht="13.5" x14ac:dyDescent="0.25">
      <c r="A1922" s="3">
        <f>TITRES_STAT!B1925</f>
        <v>45100</v>
      </c>
      <c r="B1922" s="6">
        <f>TITRES_STAT!D1925</f>
        <v>2.29</v>
      </c>
      <c r="C1922" s="2">
        <f t="shared" si="261"/>
        <v>-2.9999999999999805E-2</v>
      </c>
      <c r="D1922" s="2">
        <f t="shared" si="262"/>
        <v>0</v>
      </c>
      <c r="E1922" s="2">
        <f t="shared" si="263"/>
        <v>2.9999999999999805E-2</v>
      </c>
      <c r="F1922" s="2">
        <f t="shared" si="269"/>
        <v>1.7198489732508222E-2</v>
      </c>
      <c r="G1922" s="2">
        <f t="shared" si="269"/>
        <v>3.021512594454533E-2</v>
      </c>
      <c r="H1922" s="2">
        <f t="shared" si="265"/>
        <v>0.5692013253253716</v>
      </c>
      <c r="I1922" s="2">
        <f t="shared" si="266"/>
        <v>36.273314082713291</v>
      </c>
    </row>
    <row r="1923" spans="1:9" ht="13.5" x14ac:dyDescent="0.25">
      <c r="A1923" s="3">
        <f>TITRES_STAT!B1926</f>
        <v>45103</v>
      </c>
      <c r="B1923" s="6">
        <f>TITRES_STAT!D1926</f>
        <v>2.39</v>
      </c>
      <c r="C1923" s="2">
        <f t="shared" ref="C1923:C1986" si="270">B1923-B1922</f>
        <v>0.10000000000000009</v>
      </c>
      <c r="D1923" s="2">
        <f t="shared" ref="D1923:D1986" si="271">IF(C1923&gt;0,C1923,0)</f>
        <v>0.10000000000000009</v>
      </c>
      <c r="E1923" s="2">
        <f t="shared" ref="E1923:E1986" si="272">IF(C1923&lt;0,-C1923,0)</f>
        <v>0</v>
      </c>
      <c r="F1923" s="2">
        <f t="shared" si="269"/>
        <v>2.3112883323043353E-2</v>
      </c>
      <c r="G1923" s="2">
        <f t="shared" si="269"/>
        <v>2.8056902662792094E-2</v>
      </c>
      <c r="H1923" s="2">
        <f t="shared" si="265"/>
        <v>0.82378598952387949</v>
      </c>
      <c r="I1923" s="2">
        <f t="shared" si="266"/>
        <v>45.169005259160826</v>
      </c>
    </row>
    <row r="1924" spans="1:9" ht="13.5" x14ac:dyDescent="0.25">
      <c r="A1924" s="3">
        <f>TITRES_STAT!B1927</f>
        <v>45104</v>
      </c>
      <c r="B1924" s="6">
        <f>TITRES_STAT!D1927</f>
        <v>2.38</v>
      </c>
      <c r="C1924" s="2">
        <f t="shared" si="270"/>
        <v>-1.0000000000000231E-2</v>
      </c>
      <c r="D1924" s="2">
        <f t="shared" si="271"/>
        <v>0</v>
      </c>
      <c r="E1924" s="2">
        <f t="shared" si="272"/>
        <v>1.0000000000000231E-2</v>
      </c>
      <c r="F1924" s="2">
        <f t="shared" si="269"/>
        <v>2.146196308568311E-2</v>
      </c>
      <c r="G1924" s="2">
        <f t="shared" si="269"/>
        <v>2.6767123901164102E-2</v>
      </c>
      <c r="H1924" s="2">
        <f t="shared" si="265"/>
        <v>0.80180310611368033</v>
      </c>
      <c r="I1924" s="2">
        <f t="shared" si="266"/>
        <v>44.500040176037558</v>
      </c>
    </row>
    <row r="1925" spans="1:9" ht="13.5" x14ac:dyDescent="0.25">
      <c r="A1925" s="3">
        <f>TITRES_STAT!B1928</f>
        <v>45107</v>
      </c>
      <c r="B1925" s="6">
        <f>TITRES_STAT!D1928</f>
        <v>2.38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1.992896572242003E-2</v>
      </c>
      <c r="G1925" s="2">
        <f t="shared" si="269"/>
        <v>2.4855186479652378E-2</v>
      </c>
      <c r="H1925" s="2">
        <f t="shared" si="265"/>
        <v>0.80180310611368044</v>
      </c>
      <c r="I1925" s="2">
        <f t="shared" si="266"/>
        <v>44.500040176037565</v>
      </c>
    </row>
    <row r="1926" spans="1:9" ht="13.5" x14ac:dyDescent="0.25">
      <c r="A1926" s="3">
        <f>TITRES_STAT!B1929</f>
        <v>45110</v>
      </c>
      <c r="B1926" s="6">
        <f>TITRES_STAT!D1929</f>
        <v>2.37</v>
      </c>
      <c r="C1926" s="2">
        <f t="shared" si="270"/>
        <v>-9.9999999999997868E-3</v>
      </c>
      <c r="D1926" s="2">
        <f t="shared" si="271"/>
        <v>0</v>
      </c>
      <c r="E1926" s="2">
        <f t="shared" si="272"/>
        <v>9.9999999999997868E-3</v>
      </c>
      <c r="F1926" s="2">
        <f t="shared" si="269"/>
        <v>1.8505468170818599E-2</v>
      </c>
      <c r="G1926" s="2">
        <f t="shared" si="269"/>
        <v>2.3794101731105764E-2</v>
      </c>
      <c r="H1926" s="2">
        <f t="shared" si="265"/>
        <v>0.77773342233914244</v>
      </c>
      <c r="I1926" s="2">
        <f t="shared" si="266"/>
        <v>43.748596531182969</v>
      </c>
    </row>
    <row r="1927" spans="1:9" ht="13.5" x14ac:dyDescent="0.25">
      <c r="A1927" s="3">
        <f>TITRES_STAT!B1930</f>
        <v>45111</v>
      </c>
      <c r="B1927" s="6">
        <f>TITRES_STAT!D1930</f>
        <v>2.37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1.7183649015760128E-2</v>
      </c>
      <c r="G1927" s="2">
        <f t="shared" si="269"/>
        <v>2.209452303602678E-2</v>
      </c>
      <c r="H1927" s="2">
        <f t="shared" si="265"/>
        <v>0.77773342233914244</v>
      </c>
      <c r="I1927" s="2">
        <f t="shared" si="266"/>
        <v>43.748596531182969</v>
      </c>
    </row>
    <row r="1928" spans="1:9" ht="13.5" x14ac:dyDescent="0.25">
      <c r="A1928" s="3">
        <f>TITRES_STAT!B1931</f>
        <v>45112</v>
      </c>
      <c r="B1928" s="6">
        <f>TITRES_STAT!D1931</f>
        <v>2.37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1.5956245514634405E-2</v>
      </c>
      <c r="G1928" s="2">
        <f t="shared" si="269"/>
        <v>2.0516342819167723E-2</v>
      </c>
      <c r="H1928" s="2">
        <f t="shared" si="265"/>
        <v>0.77773342233914255</v>
      </c>
      <c r="I1928" s="2">
        <f t="shared" si="266"/>
        <v>43.748596531182976</v>
      </c>
    </row>
    <row r="1929" spans="1:9" ht="13.5" x14ac:dyDescent="0.25">
      <c r="A1929" s="3">
        <f>TITRES_STAT!B1932</f>
        <v>45113</v>
      </c>
      <c r="B1929" s="6">
        <f>TITRES_STAT!D1932</f>
        <v>2.37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1.4816513692160518E-2</v>
      </c>
      <c r="G1929" s="2">
        <f t="shared" si="269"/>
        <v>1.9050889760655745E-2</v>
      </c>
      <c r="H1929" s="2">
        <f t="shared" si="265"/>
        <v>0.77773342233914244</v>
      </c>
      <c r="I1929" s="2">
        <f t="shared" si="266"/>
        <v>43.748596531182969</v>
      </c>
    </row>
    <row r="1930" spans="1:9" ht="13.5" x14ac:dyDescent="0.25">
      <c r="A1930" s="3">
        <f>TITRES_STAT!B1933</f>
        <v>45114</v>
      </c>
      <c r="B1930" s="6">
        <f>TITRES_STAT!D1933</f>
        <v>2.37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1.3758191285577624E-2</v>
      </c>
      <c r="G1930" s="2">
        <f t="shared" si="269"/>
        <v>1.7690111920608906E-2</v>
      </c>
      <c r="H1930" s="2">
        <f t="shared" si="265"/>
        <v>0.77773342233914233</v>
      </c>
      <c r="I1930" s="2">
        <f t="shared" si="266"/>
        <v>43.748596531182969</v>
      </c>
    </row>
    <row r="1931" spans="1:9" ht="13.5" x14ac:dyDescent="0.25">
      <c r="A1931" s="3">
        <f>TITRES_STAT!B1934</f>
        <v>45117</v>
      </c>
      <c r="B1931" s="6">
        <f>TITRES_STAT!D1934</f>
        <v>2.36</v>
      </c>
      <c r="C1931" s="2">
        <f t="shared" si="270"/>
        <v>-1.0000000000000231E-2</v>
      </c>
      <c r="D1931" s="2">
        <f t="shared" si="271"/>
        <v>0</v>
      </c>
      <c r="E1931" s="2">
        <f t="shared" si="272"/>
        <v>1.0000000000000231E-2</v>
      </c>
      <c r="F1931" s="2">
        <f t="shared" si="269"/>
        <v>1.2775463336607795E-2</v>
      </c>
      <c r="G1931" s="2">
        <f t="shared" si="269"/>
        <v>1.7140818211994001E-2</v>
      </c>
      <c r="H1931" s="2">
        <f t="shared" si="265"/>
        <v>0.74532400837600488</v>
      </c>
      <c r="I1931" s="2">
        <f t="shared" si="266"/>
        <v>42.704048348565181</v>
      </c>
    </row>
    <row r="1932" spans="1:9" ht="13.5" x14ac:dyDescent="0.25">
      <c r="A1932" s="3">
        <f>TITRES_STAT!B1935</f>
        <v>45118</v>
      </c>
      <c r="B1932" s="6">
        <f>TITRES_STAT!D1935</f>
        <v>2.34</v>
      </c>
      <c r="C1932" s="2">
        <f t="shared" si="270"/>
        <v>-2.0000000000000018E-2</v>
      </c>
      <c r="D1932" s="2">
        <f t="shared" si="271"/>
        <v>0</v>
      </c>
      <c r="E1932" s="2">
        <f t="shared" si="272"/>
        <v>2.0000000000000018E-2</v>
      </c>
      <c r="F1932" s="2">
        <f t="shared" si="269"/>
        <v>1.186293024113581E-2</v>
      </c>
      <c r="G1932" s="2">
        <f t="shared" si="269"/>
        <v>1.7345045482565859E-2</v>
      </c>
      <c r="H1932" s="2">
        <f t="shared" si="265"/>
        <v>0.68393768428336932</v>
      </c>
      <c r="I1932" s="2">
        <f t="shared" si="266"/>
        <v>40.615379694078854</v>
      </c>
    </row>
    <row r="1933" spans="1:9" ht="13.5" x14ac:dyDescent="0.25">
      <c r="A1933" s="3">
        <f>TITRES_STAT!B1936</f>
        <v>45119</v>
      </c>
      <c r="B1933" s="6">
        <f>TITRES_STAT!D1936</f>
        <v>2.34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1.101557808105468E-2</v>
      </c>
      <c r="G1933" s="2">
        <f t="shared" si="273"/>
        <v>1.6106113662382581E-2</v>
      </c>
      <c r="H1933" s="2">
        <f t="shared" si="265"/>
        <v>0.68393768428336943</v>
      </c>
      <c r="I1933" s="2">
        <f t="shared" si="266"/>
        <v>40.615379694078854</v>
      </c>
    </row>
    <row r="1934" spans="1:9" ht="13.5" x14ac:dyDescent="0.25">
      <c r="A1934" s="3">
        <f>TITRES_STAT!B1937</f>
        <v>45120</v>
      </c>
      <c r="B1934" s="6">
        <f>TITRES_STAT!D1937</f>
        <v>2.2999999999999998</v>
      </c>
      <c r="C1934" s="2">
        <f t="shared" si="270"/>
        <v>-4.0000000000000036E-2</v>
      </c>
      <c r="D1934" s="2">
        <f t="shared" si="271"/>
        <v>0</v>
      </c>
      <c r="E1934" s="2">
        <f t="shared" si="272"/>
        <v>4.0000000000000036E-2</v>
      </c>
      <c r="F1934" s="2">
        <f t="shared" si="273"/>
        <v>1.0228751075265061E-2</v>
      </c>
      <c r="G1934" s="2">
        <f t="shared" si="273"/>
        <v>1.7812819829355255E-2</v>
      </c>
      <c r="H1934" s="2">
        <f t="shared" si="265"/>
        <v>0.574235363814113</v>
      </c>
      <c r="I1934" s="2">
        <f t="shared" si="266"/>
        <v>36.477097199927918</v>
      </c>
    </row>
    <row r="1935" spans="1:9" ht="13.5" x14ac:dyDescent="0.25">
      <c r="A1935" s="3">
        <f>TITRES_STAT!B1938</f>
        <v>45121</v>
      </c>
      <c r="B1935" s="6">
        <f>TITRES_STAT!D1938</f>
        <v>2.29</v>
      </c>
      <c r="C1935" s="2">
        <f t="shared" si="270"/>
        <v>-9.9999999999997868E-3</v>
      </c>
      <c r="D1935" s="2">
        <f t="shared" si="271"/>
        <v>0</v>
      </c>
      <c r="E1935" s="2">
        <f t="shared" si="272"/>
        <v>9.9999999999997868E-3</v>
      </c>
      <c r="F1935" s="2">
        <f t="shared" si="273"/>
        <v>9.4981259984604129E-3</v>
      </c>
      <c r="G1935" s="2">
        <f t="shared" si="273"/>
        <v>1.725476127011558E-2</v>
      </c>
      <c r="H1935" s="2">
        <f t="shared" si="265"/>
        <v>0.55046406320965524</v>
      </c>
      <c r="I1935" s="2">
        <f t="shared" si="266"/>
        <v>35.503181032788689</v>
      </c>
    </row>
    <row r="1936" spans="1:9" ht="13.5" x14ac:dyDescent="0.25">
      <c r="A1936" s="3">
        <f>TITRES_STAT!B1939</f>
        <v>45124</v>
      </c>
      <c r="B1936" s="6">
        <f>TITRES_STAT!D1939</f>
        <v>2.29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8.8196884271418124E-3</v>
      </c>
      <c r="G1936" s="2">
        <f t="shared" si="273"/>
        <v>1.6022278322250182E-2</v>
      </c>
      <c r="H1936" s="2">
        <f t="shared" si="265"/>
        <v>0.55046406320965513</v>
      </c>
      <c r="I1936" s="2">
        <f t="shared" si="266"/>
        <v>35.503181032788689</v>
      </c>
    </row>
    <row r="1937" spans="1:9" ht="13.5" x14ac:dyDescent="0.25">
      <c r="A1937" s="3">
        <f>TITRES_STAT!B1940</f>
        <v>45125</v>
      </c>
      <c r="B1937" s="6">
        <f>TITRES_STAT!D1940</f>
        <v>2.29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8.189710682345969E-3</v>
      </c>
      <c r="G1937" s="2">
        <f t="shared" si="273"/>
        <v>1.4877829870660884E-2</v>
      </c>
      <c r="H1937" s="2">
        <f t="shared" ref="H1937:H2000" si="274">F1937/G1937</f>
        <v>0.55046406320965524</v>
      </c>
      <c r="I1937" s="2">
        <f t="shared" ref="I1937:I2000" si="275">IF(G1937=0,100,100-(100/(1+H1937)))</f>
        <v>35.503181032788689</v>
      </c>
    </row>
    <row r="1938" spans="1:9" ht="13.5" x14ac:dyDescent="0.25">
      <c r="A1938" s="3">
        <f>TITRES_STAT!B1941</f>
        <v>45127</v>
      </c>
      <c r="B1938" s="6">
        <f>TITRES_STAT!D1941</f>
        <v>2.29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7.6047313478926851E-3</v>
      </c>
      <c r="G1938" s="2">
        <f t="shared" si="273"/>
        <v>1.3815127737042248E-2</v>
      </c>
      <c r="H1938" s="2">
        <f t="shared" si="274"/>
        <v>0.55046406320965524</v>
      </c>
      <c r="I1938" s="2">
        <f t="shared" si="275"/>
        <v>35.503181032788689</v>
      </c>
    </row>
    <row r="1939" spans="1:9" ht="13.5" x14ac:dyDescent="0.25">
      <c r="A1939" s="3">
        <f>TITRES_STAT!B1942</f>
        <v>45128</v>
      </c>
      <c r="B1939" s="6">
        <f>TITRES_STAT!D1942</f>
        <v>2.29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7.0615362516146364E-3</v>
      </c>
      <c r="G1939" s="2">
        <f t="shared" si="273"/>
        <v>1.2828332898682087E-2</v>
      </c>
      <c r="H1939" s="2">
        <f t="shared" si="274"/>
        <v>0.55046406320965524</v>
      </c>
      <c r="I1939" s="2">
        <f t="shared" si="275"/>
        <v>35.503181032788689</v>
      </c>
    </row>
    <row r="1940" spans="1:9" ht="13.5" x14ac:dyDescent="0.25">
      <c r="A1940" s="3">
        <f>TITRES_STAT!B1943</f>
        <v>45131</v>
      </c>
      <c r="B1940" s="6">
        <f>TITRES_STAT!D1943</f>
        <v>2.25</v>
      </c>
      <c r="C1940" s="2">
        <f t="shared" si="270"/>
        <v>-4.0000000000000036E-2</v>
      </c>
      <c r="D1940" s="2">
        <f t="shared" si="271"/>
        <v>0</v>
      </c>
      <c r="E1940" s="2">
        <f t="shared" si="272"/>
        <v>4.0000000000000036E-2</v>
      </c>
      <c r="F1940" s="2">
        <f t="shared" si="273"/>
        <v>6.5571408050707344E-3</v>
      </c>
      <c r="G1940" s="2">
        <f t="shared" si="273"/>
        <v>1.4769166263061939E-2</v>
      </c>
      <c r="H1940" s="2">
        <f t="shared" si="274"/>
        <v>0.44397501445090443</v>
      </c>
      <c r="I1940" s="2">
        <f t="shared" si="275"/>
        <v>30.746724147421162</v>
      </c>
    </row>
    <row r="1941" spans="1:9" ht="13.5" x14ac:dyDescent="0.25">
      <c r="A1941" s="3">
        <f>TITRES_STAT!B1944</f>
        <v>45133</v>
      </c>
      <c r="B1941" s="6">
        <f>TITRES_STAT!D1944</f>
        <v>2.1800000000000002</v>
      </c>
      <c r="C1941" s="2">
        <f t="shared" si="270"/>
        <v>-6.999999999999984E-2</v>
      </c>
      <c r="D1941" s="2">
        <f t="shared" si="271"/>
        <v>0</v>
      </c>
      <c r="E1941" s="2">
        <f t="shared" si="272"/>
        <v>6.999999999999984E-2</v>
      </c>
      <c r="F1941" s="2">
        <f t="shared" si="273"/>
        <v>6.0887736047085389E-3</v>
      </c>
      <c r="G1941" s="2">
        <f t="shared" si="273"/>
        <v>1.8714225815700362E-2</v>
      </c>
      <c r="H1941" s="2">
        <f t="shared" si="274"/>
        <v>0.32535535611632632</v>
      </c>
      <c r="I1941" s="2">
        <f t="shared" si="275"/>
        <v>24.548537463168472</v>
      </c>
    </row>
    <row r="1942" spans="1:9" ht="13.5" x14ac:dyDescent="0.25">
      <c r="A1942" s="3">
        <f>TITRES_STAT!B1945</f>
        <v>45134</v>
      </c>
      <c r="B1942" s="6">
        <f>TITRES_STAT!D1945</f>
        <v>2.1800000000000002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5.6538612043722149E-3</v>
      </c>
      <c r="G1942" s="2">
        <f t="shared" si="273"/>
        <v>1.7377495400293194E-2</v>
      </c>
      <c r="H1942" s="2">
        <f t="shared" si="274"/>
        <v>0.32535535611632632</v>
      </c>
      <c r="I1942" s="2">
        <f t="shared" si="275"/>
        <v>24.548537463168472</v>
      </c>
    </row>
    <row r="1943" spans="1:9" ht="13.5" x14ac:dyDescent="0.25">
      <c r="A1943" s="3">
        <f>TITRES_STAT!B1946</f>
        <v>45135</v>
      </c>
      <c r="B1943" s="6">
        <f>TITRES_STAT!D1946</f>
        <v>2.09</v>
      </c>
      <c r="C1943" s="2">
        <f t="shared" si="270"/>
        <v>-9.0000000000000302E-2</v>
      </c>
      <c r="D1943" s="2">
        <f t="shared" si="271"/>
        <v>0</v>
      </c>
      <c r="E1943" s="2">
        <f t="shared" si="272"/>
        <v>9.0000000000000302E-2</v>
      </c>
      <c r="F1943" s="2">
        <f t="shared" si="273"/>
        <v>5.2500139754884856E-3</v>
      </c>
      <c r="G1943" s="2">
        <f t="shared" si="273"/>
        <v>2.256481715741513E-2</v>
      </c>
      <c r="H1943" s="2">
        <f t="shared" si="274"/>
        <v>0.23266370557597246</v>
      </c>
      <c r="I1943" s="2">
        <f t="shared" si="275"/>
        <v>18.874872726723012</v>
      </c>
    </row>
    <row r="1944" spans="1:9" ht="13.5" x14ac:dyDescent="0.25">
      <c r="A1944" s="3">
        <f>TITRES_STAT!B1947</f>
        <v>45138</v>
      </c>
      <c r="B1944" s="6">
        <f>TITRES_STAT!D1947</f>
        <v>2.1800000000000002</v>
      </c>
      <c r="C1944" s="2">
        <f t="shared" si="270"/>
        <v>9.0000000000000302E-2</v>
      </c>
      <c r="D1944" s="2">
        <f t="shared" si="271"/>
        <v>9.0000000000000302E-2</v>
      </c>
      <c r="E1944" s="2">
        <f t="shared" si="272"/>
        <v>0</v>
      </c>
      <c r="F1944" s="2">
        <f t="shared" si="273"/>
        <v>1.130358440581076E-2</v>
      </c>
      <c r="G1944" s="2">
        <f t="shared" si="273"/>
        <v>2.0953044503314051E-2</v>
      </c>
      <c r="H1944" s="2">
        <f t="shared" si="274"/>
        <v>0.53947217093071709</v>
      </c>
      <c r="I1944" s="2">
        <f t="shared" si="275"/>
        <v>35.042671190643802</v>
      </c>
    </row>
    <row r="1945" spans="1:9" ht="13.5" x14ac:dyDescent="0.25">
      <c r="A1945" s="3">
        <f>TITRES_STAT!B1948</f>
        <v>45139</v>
      </c>
      <c r="B1945" s="6">
        <f>TITRES_STAT!D1948</f>
        <v>2.1800000000000002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1.0496185519681419E-2</v>
      </c>
      <c r="G1945" s="2">
        <f t="shared" si="273"/>
        <v>1.9456398467363047E-2</v>
      </c>
      <c r="H1945" s="2">
        <f t="shared" si="274"/>
        <v>0.53947217093071709</v>
      </c>
      <c r="I1945" s="2">
        <f t="shared" si="275"/>
        <v>35.042671190643802</v>
      </c>
    </row>
    <row r="1946" spans="1:9" ht="13.5" x14ac:dyDescent="0.25">
      <c r="A1946" s="3">
        <f>TITRES_STAT!B1949</f>
        <v>45140</v>
      </c>
      <c r="B1946" s="6">
        <f>TITRES_STAT!D1949</f>
        <v>2.1800000000000002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9.7464579825613188E-3</v>
      </c>
      <c r="G1946" s="2">
        <f t="shared" si="273"/>
        <v>1.806665571969426E-2</v>
      </c>
      <c r="H1946" s="2">
        <f t="shared" si="274"/>
        <v>0.53947217093071709</v>
      </c>
      <c r="I1946" s="2">
        <f t="shared" si="275"/>
        <v>35.042671190643802</v>
      </c>
    </row>
    <row r="1947" spans="1:9" ht="13.5" x14ac:dyDescent="0.25">
      <c r="A1947" s="3">
        <f>TITRES_STAT!B1950</f>
        <v>45141</v>
      </c>
      <c r="B1947" s="6">
        <f>TITRES_STAT!D1950</f>
        <v>2.1800000000000002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9.0502824123783691E-3</v>
      </c>
      <c r="G1947" s="2">
        <f t="shared" si="273"/>
        <v>1.6776180311144671E-2</v>
      </c>
      <c r="H1947" s="2">
        <f t="shared" si="274"/>
        <v>0.53947217093071709</v>
      </c>
      <c r="I1947" s="2">
        <f t="shared" si="275"/>
        <v>35.042671190643802</v>
      </c>
    </row>
    <row r="1948" spans="1:9" ht="13.5" x14ac:dyDescent="0.25">
      <c r="A1948" s="3">
        <f>TITRES_STAT!B1951</f>
        <v>45142</v>
      </c>
      <c r="B1948" s="6">
        <f>TITRES_STAT!D1951</f>
        <v>2.1800000000000002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8.4038336686370566E-3</v>
      </c>
      <c r="G1948" s="2">
        <f t="shared" si="273"/>
        <v>1.5577881717491481E-2</v>
      </c>
      <c r="H1948" s="2">
        <f t="shared" si="274"/>
        <v>0.53947217093071709</v>
      </c>
      <c r="I1948" s="2">
        <f t="shared" si="275"/>
        <v>35.042671190643802</v>
      </c>
    </row>
    <row r="1949" spans="1:9" ht="13.5" x14ac:dyDescent="0.25">
      <c r="A1949" s="3">
        <f>TITRES_STAT!B1952</f>
        <v>45145</v>
      </c>
      <c r="B1949" s="6">
        <f>TITRES_STAT!D1952</f>
        <v>2.1800000000000002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7.8035598351629811E-3</v>
      </c>
      <c r="G1949" s="2">
        <f t="shared" si="276"/>
        <v>1.4465175880527804E-2</v>
      </c>
      <c r="H1949" s="2">
        <f t="shared" si="274"/>
        <v>0.53947217093071709</v>
      </c>
      <c r="I1949" s="2">
        <f t="shared" si="275"/>
        <v>35.042671190643802</v>
      </c>
    </row>
    <row r="1950" spans="1:9" ht="13.5" x14ac:dyDescent="0.25">
      <c r="A1950" s="3">
        <f>TITRES_STAT!B1953</f>
        <v>45146</v>
      </c>
      <c r="B1950" s="6">
        <f>TITRES_STAT!D1953</f>
        <v>2.1800000000000002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7.2461627040799111E-3</v>
      </c>
      <c r="G1950" s="2">
        <f t="shared" si="276"/>
        <v>1.3431949031918675E-2</v>
      </c>
      <c r="H1950" s="2">
        <f t="shared" si="274"/>
        <v>0.53947217093071709</v>
      </c>
      <c r="I1950" s="2">
        <f t="shared" si="275"/>
        <v>35.042671190643802</v>
      </c>
    </row>
    <row r="1951" spans="1:9" ht="13.5" x14ac:dyDescent="0.25">
      <c r="A1951" s="3">
        <f>TITRES_STAT!B1954</f>
        <v>45147</v>
      </c>
      <c r="B1951" s="6">
        <f>TITRES_STAT!D1954</f>
        <v>2.1800000000000002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6.7285796537884888E-3</v>
      </c>
      <c r="G1951" s="2">
        <f t="shared" si="276"/>
        <v>1.2472524101067342E-2</v>
      </c>
      <c r="H1951" s="2">
        <f t="shared" si="274"/>
        <v>0.53947217093071698</v>
      </c>
      <c r="I1951" s="2">
        <f t="shared" si="275"/>
        <v>35.042671190643802</v>
      </c>
    </row>
    <row r="1952" spans="1:9" ht="13.5" x14ac:dyDescent="0.25">
      <c r="A1952" s="3">
        <f>TITRES_STAT!B1955</f>
        <v>45148</v>
      </c>
      <c r="B1952" s="6">
        <f>TITRES_STAT!D1955</f>
        <v>2.1800000000000002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6.247966821375025E-3</v>
      </c>
      <c r="G1952" s="2">
        <f t="shared" si="276"/>
        <v>1.1581629522419675E-2</v>
      </c>
      <c r="H1952" s="2">
        <f t="shared" si="274"/>
        <v>0.53947217093071698</v>
      </c>
      <c r="I1952" s="2">
        <f t="shared" si="275"/>
        <v>35.042671190643802</v>
      </c>
    </row>
    <row r="1953" spans="1:9" ht="13.5" x14ac:dyDescent="0.25">
      <c r="A1953" s="3">
        <f>TITRES_STAT!B1956</f>
        <v>45149</v>
      </c>
      <c r="B1953" s="6">
        <f>TITRES_STAT!D1956</f>
        <v>2.1800000000000002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5.8016834769910944E-3</v>
      </c>
      <c r="G1953" s="2">
        <f t="shared" si="276"/>
        <v>1.075437027081827E-2</v>
      </c>
      <c r="H1953" s="2">
        <f t="shared" si="274"/>
        <v>0.53947217093071698</v>
      </c>
      <c r="I1953" s="2">
        <f t="shared" si="275"/>
        <v>35.042671190643802</v>
      </c>
    </row>
    <row r="1954" spans="1:9" ht="13.5" x14ac:dyDescent="0.25">
      <c r="A1954" s="3">
        <f>TITRES_STAT!B1957</f>
        <v>45152</v>
      </c>
      <c r="B1954" s="6">
        <f>TITRES_STAT!D1957</f>
        <v>2.1800000000000002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5.3872775143488727E-3</v>
      </c>
      <c r="G1954" s="2">
        <f t="shared" si="276"/>
        <v>9.9862009657598217E-3</v>
      </c>
      <c r="H1954" s="2">
        <f t="shared" si="274"/>
        <v>0.53947217093071687</v>
      </c>
      <c r="I1954" s="2">
        <f t="shared" si="275"/>
        <v>35.042671190643787</v>
      </c>
    </row>
    <row r="1955" spans="1:9" ht="13.5" x14ac:dyDescent="0.25">
      <c r="A1955" s="3">
        <f>TITRES_STAT!B1958</f>
        <v>45153</v>
      </c>
      <c r="B1955" s="6">
        <f>TITRES_STAT!D1958</f>
        <v>2.1800000000000002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5.0024719776096674E-3</v>
      </c>
      <c r="G1955" s="2">
        <f t="shared" si="276"/>
        <v>9.2729008967769762E-3</v>
      </c>
      <c r="H1955" s="2">
        <f t="shared" si="274"/>
        <v>0.53947217093071698</v>
      </c>
      <c r="I1955" s="2">
        <f t="shared" si="275"/>
        <v>35.042671190643802</v>
      </c>
    </row>
    <row r="1956" spans="1:9" ht="13.5" x14ac:dyDescent="0.25">
      <c r="A1956" s="3">
        <f>TITRES_STAT!B1959</f>
        <v>45154</v>
      </c>
      <c r="B1956" s="6">
        <f>TITRES_STAT!D1959</f>
        <v>2.1800000000000002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4.6451525506375482E-3</v>
      </c>
      <c r="G1956" s="2">
        <f t="shared" si="276"/>
        <v>8.6105508327214784E-3</v>
      </c>
      <c r="H1956" s="2">
        <f t="shared" si="274"/>
        <v>0.53947217093071687</v>
      </c>
      <c r="I1956" s="2">
        <f t="shared" si="275"/>
        <v>35.042671190643787</v>
      </c>
    </row>
    <row r="1957" spans="1:9" ht="13.5" x14ac:dyDescent="0.25">
      <c r="A1957" s="3">
        <f>TITRES_STAT!B1960</f>
        <v>45155</v>
      </c>
      <c r="B1957" s="6">
        <f>TITRES_STAT!D1960</f>
        <v>2.1800000000000002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4.313355939877723E-3</v>
      </c>
      <c r="G1957" s="2">
        <f t="shared" si="276"/>
        <v>7.9955114875270867E-3</v>
      </c>
      <c r="H1957" s="2">
        <f t="shared" si="274"/>
        <v>0.53947217093071687</v>
      </c>
      <c r="I1957" s="2">
        <f t="shared" si="275"/>
        <v>35.042671190643787</v>
      </c>
    </row>
    <row r="1958" spans="1:9" ht="13.5" x14ac:dyDescent="0.25">
      <c r="A1958" s="3">
        <f>TITRES_STAT!B1961</f>
        <v>45156</v>
      </c>
      <c r="B1958" s="6">
        <f>TITRES_STAT!D1961</f>
        <v>2.1800000000000002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4.005259087029314E-3</v>
      </c>
      <c r="G1958" s="2">
        <f t="shared" si="276"/>
        <v>7.4244035241322953E-3</v>
      </c>
      <c r="H1958" s="2">
        <f t="shared" si="274"/>
        <v>0.53947217093071687</v>
      </c>
      <c r="I1958" s="2">
        <f t="shared" si="275"/>
        <v>35.042671190643787</v>
      </c>
    </row>
    <row r="1959" spans="1:9" ht="13.5" x14ac:dyDescent="0.25">
      <c r="A1959" s="3">
        <f>TITRES_STAT!B1962</f>
        <v>45159</v>
      </c>
      <c r="B1959" s="6">
        <f>TITRES_STAT!D1962</f>
        <v>2.1800000000000002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3.7191691522415059E-3</v>
      </c>
      <c r="G1959" s="2">
        <f t="shared" si="276"/>
        <v>6.8940889866942745E-3</v>
      </c>
      <c r="H1959" s="2">
        <f t="shared" si="274"/>
        <v>0.53947217093071675</v>
      </c>
      <c r="I1959" s="2">
        <f t="shared" si="275"/>
        <v>35.042671190643787</v>
      </c>
    </row>
    <row r="1960" spans="1:9" ht="13.5" x14ac:dyDescent="0.25">
      <c r="A1960" s="3">
        <f>TITRES_STAT!B1963</f>
        <v>45160</v>
      </c>
      <c r="B1960" s="6">
        <f>TITRES_STAT!D1963</f>
        <v>2.1800000000000002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3.4535142127956843E-3</v>
      </c>
      <c r="G1960" s="2">
        <f t="shared" si="276"/>
        <v>6.4016540590732546E-3</v>
      </c>
      <c r="H1960" s="2">
        <f t="shared" si="274"/>
        <v>0.53947217093071687</v>
      </c>
      <c r="I1960" s="2">
        <f t="shared" si="275"/>
        <v>35.042671190643787</v>
      </c>
    </row>
    <row r="1961" spans="1:9" ht="13.5" x14ac:dyDescent="0.25">
      <c r="A1961" s="3">
        <f>TITRES_STAT!B1964</f>
        <v>45161</v>
      </c>
      <c r="B1961" s="6">
        <f>TITRES_STAT!D1964</f>
        <v>2.1800000000000002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3.2068346261674213E-3</v>
      </c>
      <c r="G1961" s="2">
        <f t="shared" si="276"/>
        <v>5.9443930548537371E-3</v>
      </c>
      <c r="H1961" s="2">
        <f t="shared" si="274"/>
        <v>0.53947217093071687</v>
      </c>
      <c r="I1961" s="2">
        <f t="shared" si="275"/>
        <v>35.042671190643787</v>
      </c>
    </row>
    <row r="1962" spans="1:9" ht="13.5" x14ac:dyDescent="0.25">
      <c r="A1962" s="3">
        <f>TITRES_STAT!B1965</f>
        <v>45162</v>
      </c>
      <c r="B1962" s="6">
        <f>TITRES_STAT!D1965</f>
        <v>2.1800000000000002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2.9777750100126051E-3</v>
      </c>
      <c r="G1962" s="2">
        <f t="shared" si="276"/>
        <v>5.5197935509356125E-3</v>
      </c>
      <c r="H1962" s="2">
        <f t="shared" si="274"/>
        <v>0.53947217093071687</v>
      </c>
      <c r="I1962" s="2">
        <f t="shared" si="275"/>
        <v>35.042671190643787</v>
      </c>
    </row>
    <row r="1963" spans="1:9" ht="13.5" x14ac:dyDescent="0.25">
      <c r="A1963" s="3">
        <f>TITRES_STAT!B1966</f>
        <v>45163</v>
      </c>
      <c r="B1963" s="6">
        <f>TITRES_STAT!D1966</f>
        <v>2.1800000000000002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2.7650767950117045E-3</v>
      </c>
      <c r="G1963" s="2">
        <f t="shared" si="276"/>
        <v>5.1255225830116402E-3</v>
      </c>
      <c r="H1963" s="2">
        <f t="shared" si="274"/>
        <v>0.53947217093071675</v>
      </c>
      <c r="I1963" s="2">
        <f t="shared" si="275"/>
        <v>35.042671190643787</v>
      </c>
    </row>
    <row r="1964" spans="1:9" ht="13.5" x14ac:dyDescent="0.25">
      <c r="A1964" s="3">
        <f>TITRES_STAT!B1967</f>
        <v>45166</v>
      </c>
      <c r="B1964" s="6">
        <f>TITRES_STAT!D1967</f>
        <v>2.1800000000000002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2.5675713096537252E-3</v>
      </c>
      <c r="G1964" s="2">
        <f t="shared" si="276"/>
        <v>4.7594138270822374E-3</v>
      </c>
      <c r="H1964" s="2">
        <f t="shared" si="274"/>
        <v>0.53947217093071664</v>
      </c>
      <c r="I1964" s="2">
        <f t="shared" si="275"/>
        <v>35.042671190643787</v>
      </c>
    </row>
    <row r="1965" spans="1:9" ht="13.5" x14ac:dyDescent="0.25">
      <c r="A1965" s="3">
        <f>TITRES_STAT!B1968</f>
        <v>45167</v>
      </c>
      <c r="B1965" s="6">
        <f>TITRES_STAT!D1968</f>
        <v>2.1800000000000002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2.3841733589641733E-3</v>
      </c>
      <c r="G1965" s="2">
        <f t="shared" si="277"/>
        <v>4.4194556965763635E-3</v>
      </c>
      <c r="H1965" s="2">
        <f t="shared" si="274"/>
        <v>0.53947217093071664</v>
      </c>
      <c r="I1965" s="2">
        <f t="shared" si="275"/>
        <v>35.042671190643787</v>
      </c>
    </row>
    <row r="1966" spans="1:9" ht="13.5" x14ac:dyDescent="0.25">
      <c r="A1966" s="3">
        <f>TITRES_STAT!B1969</f>
        <v>45168</v>
      </c>
      <c r="B1966" s="6">
        <f>TITRES_STAT!D1969</f>
        <v>2.1800000000000002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2.2138752618953038E-3</v>
      </c>
      <c r="G1966" s="2">
        <f t="shared" si="277"/>
        <v>4.103780289678052E-3</v>
      </c>
      <c r="H1966" s="2">
        <f t="shared" si="274"/>
        <v>0.53947217093071664</v>
      </c>
      <c r="I1966" s="2">
        <f t="shared" si="275"/>
        <v>35.042671190643787</v>
      </c>
    </row>
    <row r="1967" spans="1:9" ht="13.5" x14ac:dyDescent="0.25">
      <c r="A1967" s="3">
        <f>TITRES_STAT!B1970</f>
        <v>45169</v>
      </c>
      <c r="B1967" s="6">
        <f>TITRES_STAT!D1970</f>
        <v>2.19</v>
      </c>
      <c r="C1967" s="2">
        <f t="shared" si="270"/>
        <v>9.9999999999997868E-3</v>
      </c>
      <c r="D1967" s="2">
        <f t="shared" si="271"/>
        <v>9.9999999999997868E-3</v>
      </c>
      <c r="E1967" s="2">
        <f t="shared" si="272"/>
        <v>0</v>
      </c>
      <c r="F1967" s="2">
        <f t="shared" si="277"/>
        <v>2.7700270289027669E-3</v>
      </c>
      <c r="G1967" s="2">
        <f t="shared" si="277"/>
        <v>3.81065312612962E-3</v>
      </c>
      <c r="H1967" s="2">
        <f t="shared" si="274"/>
        <v>0.72691660385163692</v>
      </c>
      <c r="I1967" s="2">
        <f t="shared" si="275"/>
        <v>42.093324149548096</v>
      </c>
    </row>
    <row r="1968" spans="1:9" ht="13.5" x14ac:dyDescent="0.25">
      <c r="A1968" s="3">
        <f>TITRES_STAT!B1971</f>
        <v>45170</v>
      </c>
      <c r="B1968" s="6">
        <f>TITRES_STAT!D1971</f>
        <v>2.19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2.5721679554097121E-3</v>
      </c>
      <c r="G1968" s="2">
        <f t="shared" si="277"/>
        <v>3.5384636171203613E-3</v>
      </c>
      <c r="H1968" s="2">
        <f t="shared" si="274"/>
        <v>0.72691660385163692</v>
      </c>
      <c r="I1968" s="2">
        <f t="shared" si="275"/>
        <v>42.093324149548096</v>
      </c>
    </row>
    <row r="1969" spans="1:9" ht="13.5" x14ac:dyDescent="0.25">
      <c r="A1969" s="3">
        <f>TITRES_STAT!B1972</f>
        <v>45173</v>
      </c>
      <c r="B1969" s="6">
        <f>TITRES_STAT!D1972</f>
        <v>2.19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2.3884416728804469E-3</v>
      </c>
      <c r="G1969" s="2">
        <f t="shared" si="277"/>
        <v>3.2857162158974784E-3</v>
      </c>
      <c r="H1969" s="2">
        <f t="shared" si="274"/>
        <v>0.72691660385163692</v>
      </c>
      <c r="I1969" s="2">
        <f t="shared" si="275"/>
        <v>42.093324149548096</v>
      </c>
    </row>
    <row r="1970" spans="1:9" ht="13.5" x14ac:dyDescent="0.25">
      <c r="A1970" s="3">
        <f>TITRES_STAT!B1973</f>
        <v>45174</v>
      </c>
      <c r="B1970" s="6">
        <f>TITRES_STAT!D1973</f>
        <v>2.19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2.2178386962461291E-3</v>
      </c>
      <c r="G1970" s="2">
        <f t="shared" si="277"/>
        <v>3.0510222004762298E-3</v>
      </c>
      <c r="H1970" s="2">
        <f t="shared" si="274"/>
        <v>0.72691660385163692</v>
      </c>
      <c r="I1970" s="2">
        <f t="shared" si="275"/>
        <v>42.093324149548096</v>
      </c>
    </row>
    <row r="1971" spans="1:9" ht="13.5" x14ac:dyDescent="0.25">
      <c r="A1971" s="3">
        <f>TITRES_STAT!B1974</f>
        <v>45175</v>
      </c>
      <c r="B1971" s="6">
        <f>TITRES_STAT!D1974</f>
        <v>2.19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2.0594216465142628E-3</v>
      </c>
      <c r="G1971" s="2">
        <f t="shared" si="277"/>
        <v>2.8330920432993565E-3</v>
      </c>
      <c r="H1971" s="2">
        <f t="shared" si="274"/>
        <v>0.72691660385163692</v>
      </c>
      <c r="I1971" s="2">
        <f t="shared" si="275"/>
        <v>42.093324149548096</v>
      </c>
    </row>
    <row r="1972" spans="1:9" ht="13.5" x14ac:dyDescent="0.25">
      <c r="A1972" s="3">
        <f>TITRES_STAT!B1975</f>
        <v>45176</v>
      </c>
      <c r="B1972" s="6">
        <f>TITRES_STAT!D1975</f>
        <v>2.1800000000000002</v>
      </c>
      <c r="C1972" s="2">
        <f t="shared" si="270"/>
        <v>-9.9999999999997868E-3</v>
      </c>
      <c r="D1972" s="2">
        <f t="shared" si="271"/>
        <v>0</v>
      </c>
      <c r="E1972" s="2">
        <f t="shared" si="272"/>
        <v>9.9999999999997868E-3</v>
      </c>
      <c r="F1972" s="2">
        <f t="shared" si="277"/>
        <v>1.9123201003346728E-3</v>
      </c>
      <c r="G1972" s="2">
        <f t="shared" si="277"/>
        <v>3.3450140402065298E-3</v>
      </c>
      <c r="H1972" s="2">
        <f t="shared" si="274"/>
        <v>0.57169269765355035</v>
      </c>
      <c r="I1972" s="2">
        <f t="shared" si="275"/>
        <v>36.374330586828819</v>
      </c>
    </row>
    <row r="1973" spans="1:9" ht="13.5" x14ac:dyDescent="0.25">
      <c r="A1973" s="3">
        <f>TITRES_STAT!B1976</f>
        <v>45177</v>
      </c>
      <c r="B1973" s="6">
        <f>TITRES_STAT!D1976</f>
        <v>2.1800000000000002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1.7757258074536247E-3</v>
      </c>
      <c r="G1973" s="2">
        <f t="shared" si="277"/>
        <v>3.1060844659060631E-3</v>
      </c>
      <c r="H1973" s="2">
        <f t="shared" si="274"/>
        <v>0.57169269765355046</v>
      </c>
      <c r="I1973" s="2">
        <f t="shared" si="275"/>
        <v>36.374330586828826</v>
      </c>
    </row>
    <row r="1974" spans="1:9" ht="13.5" x14ac:dyDescent="0.25">
      <c r="A1974" s="3">
        <f>TITRES_STAT!B1977</f>
        <v>45180</v>
      </c>
      <c r="B1974" s="6">
        <f>TITRES_STAT!D1977</f>
        <v>2.1800000000000002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1.6488882497783658E-3</v>
      </c>
      <c r="G1974" s="2">
        <f t="shared" si="277"/>
        <v>2.8842212897699157E-3</v>
      </c>
      <c r="H1974" s="2">
        <f t="shared" si="274"/>
        <v>0.57169269765355046</v>
      </c>
      <c r="I1974" s="2">
        <f t="shared" si="275"/>
        <v>36.374330586828826</v>
      </c>
    </row>
    <row r="1975" spans="1:9" ht="13.5" x14ac:dyDescent="0.25">
      <c r="A1975" s="3">
        <f>TITRES_STAT!B1978</f>
        <v>45181</v>
      </c>
      <c r="B1975" s="6">
        <f>TITRES_STAT!D1978</f>
        <v>2.1800000000000002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1.5311105176513396E-3</v>
      </c>
      <c r="G1975" s="2">
        <f t="shared" si="277"/>
        <v>2.6782054833577791E-3</v>
      </c>
      <c r="H1975" s="2">
        <f t="shared" si="274"/>
        <v>0.57169269765355035</v>
      </c>
      <c r="I1975" s="2">
        <f t="shared" si="275"/>
        <v>36.374330586828819</v>
      </c>
    </row>
    <row r="1976" spans="1:9" ht="13.5" x14ac:dyDescent="0.25">
      <c r="A1976" s="3">
        <f>TITRES_STAT!B1979</f>
        <v>45182</v>
      </c>
      <c r="B1976" s="6">
        <f>TITRES_STAT!D1979</f>
        <v>2.1800000000000002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1.4217454806762439E-3</v>
      </c>
      <c r="G1976" s="2">
        <f t="shared" si="277"/>
        <v>2.4869050916893664E-3</v>
      </c>
      <c r="H1976" s="2">
        <f t="shared" si="274"/>
        <v>0.57169269765355035</v>
      </c>
      <c r="I1976" s="2">
        <f t="shared" si="275"/>
        <v>36.374330586828819</v>
      </c>
    </row>
    <row r="1977" spans="1:9" ht="13.5" x14ac:dyDescent="0.25">
      <c r="A1977" s="3">
        <f>TITRES_STAT!B1980</f>
        <v>45183</v>
      </c>
      <c r="B1977" s="6">
        <f>TITRES_STAT!D1980</f>
        <v>2.1800000000000002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1.3201922320565122E-3</v>
      </c>
      <c r="G1977" s="2">
        <f t="shared" si="277"/>
        <v>2.3092690137115545E-3</v>
      </c>
      <c r="H1977" s="2">
        <f t="shared" si="274"/>
        <v>0.57169269765355035</v>
      </c>
      <c r="I1977" s="2">
        <f t="shared" si="275"/>
        <v>36.374330586828819</v>
      </c>
    </row>
    <row r="1978" spans="1:9" ht="13.5" x14ac:dyDescent="0.25">
      <c r="A1978" s="3">
        <f>TITRES_STAT!B1981</f>
        <v>45184</v>
      </c>
      <c r="B1978" s="6">
        <f>TITRES_STAT!D1981</f>
        <v>2.1800000000000002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1.2258927869096185E-3</v>
      </c>
      <c r="G1978" s="2">
        <f t="shared" si="277"/>
        <v>2.1443212270178722E-3</v>
      </c>
      <c r="H1978" s="2">
        <f t="shared" si="274"/>
        <v>0.57169269765355035</v>
      </c>
      <c r="I1978" s="2">
        <f t="shared" si="275"/>
        <v>36.374330586828819</v>
      </c>
    </row>
    <row r="1979" spans="1:9" ht="13.5" x14ac:dyDescent="0.25">
      <c r="A1979" s="3">
        <f>TITRES_STAT!B1982</f>
        <v>45187</v>
      </c>
      <c r="B1979" s="6">
        <f>TITRES_STAT!D1982</f>
        <v>2.1800000000000002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1.1383290164160742E-3</v>
      </c>
      <c r="G1979" s="2">
        <f t="shared" si="277"/>
        <v>1.9911554250880243E-3</v>
      </c>
      <c r="H1979" s="2">
        <f t="shared" si="274"/>
        <v>0.57169269765355024</v>
      </c>
      <c r="I1979" s="2">
        <f t="shared" si="275"/>
        <v>36.374330586828812</v>
      </c>
    </row>
    <row r="1980" spans="1:9" ht="13.5" x14ac:dyDescent="0.25">
      <c r="A1980" s="3">
        <f>TITRES_STAT!B1983</f>
        <v>45188</v>
      </c>
      <c r="B1980" s="6">
        <f>TITRES_STAT!D1983</f>
        <v>2.1800000000000002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1.0570198009577831E-3</v>
      </c>
      <c r="G1980" s="2">
        <f t="shared" si="277"/>
        <v>1.8489300375817369E-3</v>
      </c>
      <c r="H1980" s="2">
        <f t="shared" si="274"/>
        <v>0.57169269765355024</v>
      </c>
      <c r="I1980" s="2">
        <f t="shared" si="275"/>
        <v>36.374330586828812</v>
      </c>
    </row>
    <row r="1981" spans="1:9" ht="13.5" x14ac:dyDescent="0.25">
      <c r="A1981" s="3">
        <f>TITRES_STAT!B1984</f>
        <v>45189</v>
      </c>
      <c r="B1981" s="6">
        <f>TITRES_STAT!D1984</f>
        <v>2.1800000000000002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9.8151838660365579E-4</v>
      </c>
      <c r="G1981" s="2">
        <f t="shared" si="278"/>
        <v>1.7168636063258985E-3</v>
      </c>
      <c r="H1981" s="2">
        <f t="shared" si="274"/>
        <v>0.57169269765355024</v>
      </c>
      <c r="I1981" s="2">
        <f t="shared" si="275"/>
        <v>36.374330586828812</v>
      </c>
    </row>
    <row r="1982" spans="1:9" ht="13.5" x14ac:dyDescent="0.25">
      <c r="A1982" s="3">
        <f>TITRES_STAT!B1985</f>
        <v>45190</v>
      </c>
      <c r="B1982" s="6">
        <f>TITRES_STAT!D1985</f>
        <v>2.1800000000000002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9.1140993041768036E-4</v>
      </c>
      <c r="G1982" s="2">
        <f t="shared" si="278"/>
        <v>1.5942304915883344E-3</v>
      </c>
      <c r="H1982" s="2">
        <f t="shared" si="274"/>
        <v>0.57169269765355024</v>
      </c>
      <c r="I1982" s="2">
        <f t="shared" si="275"/>
        <v>36.374330586828812</v>
      </c>
    </row>
    <row r="1983" spans="1:9" ht="13.5" x14ac:dyDescent="0.25">
      <c r="A1983" s="3">
        <f>TITRES_STAT!B1986</f>
        <v>45191</v>
      </c>
      <c r="B1983" s="6">
        <f>TITRES_STAT!D1986</f>
        <v>2.1800000000000002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8.4630922110213167E-4</v>
      </c>
      <c r="G1983" s="2">
        <f t="shared" si="278"/>
        <v>1.4803568850463105E-3</v>
      </c>
      <c r="H1983" s="2">
        <f t="shared" si="274"/>
        <v>0.57169269765355013</v>
      </c>
      <c r="I1983" s="2">
        <f t="shared" si="275"/>
        <v>36.374330586828812</v>
      </c>
    </row>
    <row r="1984" spans="1:9" ht="13.5" x14ac:dyDescent="0.25">
      <c r="A1984" s="3">
        <f>TITRES_STAT!B1987</f>
        <v>45194</v>
      </c>
      <c r="B1984" s="6">
        <f>TITRES_STAT!D1987</f>
        <v>2.1800000000000002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7.8585856245197937E-4</v>
      </c>
      <c r="G1984" s="2">
        <f t="shared" si="278"/>
        <v>1.3746171075430026E-3</v>
      </c>
      <c r="H1984" s="2">
        <f t="shared" si="274"/>
        <v>0.57169269765355013</v>
      </c>
      <c r="I1984" s="2">
        <f t="shared" si="275"/>
        <v>36.374330586828812</v>
      </c>
    </row>
    <row r="1985" spans="1:9" ht="13.5" x14ac:dyDescent="0.25">
      <c r="A1985" s="3">
        <f>TITRES_STAT!B1988</f>
        <v>45195</v>
      </c>
      <c r="B1985" s="6">
        <f>TITRES_STAT!D1988</f>
        <v>2.1800000000000002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7.2972580799112363E-4</v>
      </c>
      <c r="G1985" s="2">
        <f t="shared" si="278"/>
        <v>1.2764301712899309E-3</v>
      </c>
      <c r="H1985" s="2">
        <f t="shared" si="274"/>
        <v>0.57169269765355013</v>
      </c>
      <c r="I1985" s="2">
        <f t="shared" si="275"/>
        <v>36.374330586828812</v>
      </c>
    </row>
    <row r="1986" spans="1:9" ht="13.5" x14ac:dyDescent="0.25">
      <c r="A1986" s="3">
        <f>TITRES_STAT!B1989</f>
        <v>45197</v>
      </c>
      <c r="B1986" s="6">
        <f>TITRES_STAT!D1989</f>
        <v>2.1800000000000002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6.7760253599175762E-4</v>
      </c>
      <c r="G1986" s="2">
        <f t="shared" si="278"/>
        <v>1.1852565876263644E-3</v>
      </c>
      <c r="H1986" s="2">
        <f t="shared" si="274"/>
        <v>0.57169269765355002</v>
      </c>
      <c r="I1986" s="2">
        <f t="shared" si="275"/>
        <v>36.374330586828812</v>
      </c>
    </row>
    <row r="1987" spans="1:9" ht="13.5" x14ac:dyDescent="0.25">
      <c r="A1987" s="3">
        <f>TITRES_STAT!B1990</f>
        <v>45198</v>
      </c>
      <c r="B1987" s="6">
        <f>TITRES_STAT!D1990</f>
        <v>2.1800000000000002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6.2920235484948913E-4</v>
      </c>
      <c r="G1987" s="2">
        <f t="shared" si="278"/>
        <v>1.1005954027959099E-3</v>
      </c>
      <c r="H1987" s="2">
        <f t="shared" si="274"/>
        <v>0.57169269765354991</v>
      </c>
      <c r="I1987" s="2">
        <f t="shared" si="275"/>
        <v>36.374330586828798</v>
      </c>
    </row>
    <row r="1988" spans="1:9" ht="13.5" x14ac:dyDescent="0.25">
      <c r="A1988" s="3">
        <f>TITRES_STAT!B1991</f>
        <v>45201</v>
      </c>
      <c r="B1988" s="6">
        <f>TITRES_STAT!D1991</f>
        <v>2.1800000000000002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5.8425932950309707E-4</v>
      </c>
      <c r="G1988" s="2">
        <f t="shared" si="278"/>
        <v>1.0219814454533449E-3</v>
      </c>
      <c r="H1988" s="2">
        <f t="shared" si="274"/>
        <v>0.57169269765354991</v>
      </c>
      <c r="I1988" s="2">
        <f t="shared" si="275"/>
        <v>36.374330586828798</v>
      </c>
    </row>
    <row r="1989" spans="1:9" ht="13.5" x14ac:dyDescent="0.25">
      <c r="A1989" s="3">
        <f>TITRES_STAT!B1992</f>
        <v>45202</v>
      </c>
      <c r="B1989" s="6">
        <f>TITRES_STAT!D1992</f>
        <v>2.1800000000000002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5.4252652025287582E-4</v>
      </c>
      <c r="G1989" s="2">
        <f t="shared" si="278"/>
        <v>9.4898277077810607E-4</v>
      </c>
      <c r="H1989" s="2">
        <f t="shared" si="274"/>
        <v>0.57169269765354991</v>
      </c>
      <c r="I1989" s="2">
        <f t="shared" si="275"/>
        <v>36.374330586828798</v>
      </c>
    </row>
    <row r="1990" spans="1:9" ht="13.5" x14ac:dyDescent="0.25">
      <c r="A1990" s="3">
        <f>TITRES_STAT!B1993</f>
        <v>45203</v>
      </c>
      <c r="B1990" s="6">
        <f>TITRES_STAT!D1993</f>
        <v>2.1800000000000002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5.03774625949099E-4</v>
      </c>
      <c r="G1990" s="2">
        <f t="shared" si="278"/>
        <v>8.811982871510985E-4</v>
      </c>
      <c r="H1990" s="2">
        <f t="shared" si="274"/>
        <v>0.57169269765354991</v>
      </c>
      <c r="I1990" s="2">
        <f t="shared" si="275"/>
        <v>36.374330586828798</v>
      </c>
    </row>
    <row r="1991" spans="1:9" ht="13.5" x14ac:dyDescent="0.25">
      <c r="A1991" s="3">
        <f>TITRES_STAT!B1994</f>
        <v>45204</v>
      </c>
      <c r="B1991" s="6">
        <f>TITRES_STAT!D1994</f>
        <v>2.1800000000000002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4.6779072409559196E-4</v>
      </c>
      <c r="G1991" s="2">
        <f t="shared" si="278"/>
        <v>8.1825555235459147E-4</v>
      </c>
      <c r="H1991" s="2">
        <f t="shared" si="274"/>
        <v>0.57169269765354991</v>
      </c>
      <c r="I1991" s="2">
        <f t="shared" si="275"/>
        <v>36.374330586828798</v>
      </c>
    </row>
    <row r="1992" spans="1:9" ht="13.5" x14ac:dyDescent="0.25">
      <c r="A1992" s="3">
        <f>TITRES_STAT!B1995</f>
        <v>45205</v>
      </c>
      <c r="B1992" s="6">
        <f>TITRES_STAT!D1995</f>
        <v>2.1800000000000002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4.343771009459068E-4</v>
      </c>
      <c r="G1992" s="2">
        <f t="shared" si="278"/>
        <v>7.5980872718640641E-4</v>
      </c>
      <c r="H1992" s="2">
        <f t="shared" si="274"/>
        <v>0.57169269765354991</v>
      </c>
      <c r="I1992" s="2">
        <f t="shared" si="275"/>
        <v>36.374330586828798</v>
      </c>
    </row>
    <row r="1993" spans="1:9" ht="13.5" x14ac:dyDescent="0.25">
      <c r="A1993" s="3">
        <f>TITRES_STAT!B1996</f>
        <v>45208</v>
      </c>
      <c r="B1993" s="6">
        <f>TITRES_STAT!D1996</f>
        <v>2.1800000000000002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4.0335016516405633E-4</v>
      </c>
      <c r="G1993" s="2">
        <f t="shared" si="278"/>
        <v>7.0553667524452023E-4</v>
      </c>
      <c r="H1993" s="2">
        <f t="shared" si="274"/>
        <v>0.57169269765354991</v>
      </c>
      <c r="I1993" s="2">
        <f t="shared" si="275"/>
        <v>36.374330586828798</v>
      </c>
    </row>
    <row r="1994" spans="1:9" ht="13.5" x14ac:dyDescent="0.25">
      <c r="A1994" s="3">
        <f>TITRES_STAT!B1997</f>
        <v>45209</v>
      </c>
      <c r="B1994" s="6">
        <f>TITRES_STAT!D1997</f>
        <v>2.1800000000000002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3.7453943908090945E-4</v>
      </c>
      <c r="G1994" s="2">
        <f t="shared" si="278"/>
        <v>6.5514119844134022E-4</v>
      </c>
      <c r="H1994" s="2">
        <f t="shared" si="274"/>
        <v>0.57169269765354991</v>
      </c>
      <c r="I1994" s="2">
        <f t="shared" si="275"/>
        <v>36.374330586828798</v>
      </c>
    </row>
    <row r="1995" spans="1:9" ht="13.5" x14ac:dyDescent="0.25">
      <c r="A1995" s="3">
        <f>TITRES_STAT!B1998</f>
        <v>45210</v>
      </c>
      <c r="B1995" s="6">
        <f>TITRES_STAT!D1998</f>
        <v>2.1800000000000002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3.4778662200370163E-4</v>
      </c>
      <c r="G1995" s="2">
        <f t="shared" si="278"/>
        <v>6.0834539855267311E-4</v>
      </c>
      <c r="H1995" s="2">
        <f t="shared" si="274"/>
        <v>0.5716926976535498</v>
      </c>
      <c r="I1995" s="2">
        <f t="shared" si="275"/>
        <v>36.374330586828791</v>
      </c>
    </row>
    <row r="1996" spans="1:9" ht="13.5" x14ac:dyDescent="0.25">
      <c r="A1996" s="3">
        <f>TITRES_STAT!B1999</f>
        <v>45211</v>
      </c>
      <c r="B1996" s="6">
        <f>TITRES_STAT!D1999</f>
        <v>2.1800000000000002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3.2294472043200868E-4</v>
      </c>
      <c r="G1996" s="2">
        <f t="shared" si="278"/>
        <v>5.6489215579891077E-4</v>
      </c>
      <c r="H1996" s="2">
        <f t="shared" si="274"/>
        <v>0.57169269765354991</v>
      </c>
      <c r="I1996" s="2">
        <f t="shared" si="275"/>
        <v>36.374330586828798</v>
      </c>
    </row>
    <row r="1997" spans="1:9" ht="13.5" x14ac:dyDescent="0.25">
      <c r="A1997" s="3">
        <f>TITRES_STAT!B2000</f>
        <v>45212</v>
      </c>
      <c r="B1997" s="6">
        <f>TITRES_STAT!D2000</f>
        <v>2.1800000000000002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2.9987724040115091E-4</v>
      </c>
      <c r="G1997" s="2">
        <f t="shared" si="282"/>
        <v>5.2454271609898861E-4</v>
      </c>
      <c r="H1997" s="2">
        <f t="shared" si="274"/>
        <v>0.5716926976535498</v>
      </c>
      <c r="I1997" s="2">
        <f t="shared" si="275"/>
        <v>36.374330586828791</v>
      </c>
    </row>
    <row r="1998" spans="1:9" ht="13.5" x14ac:dyDescent="0.25">
      <c r="A1998" s="3">
        <f>TITRES_STAT!B2001</f>
        <v>45215</v>
      </c>
      <c r="B1998" s="6">
        <f>TITRES_STAT!D2001</f>
        <v>2.1800000000000002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2.7845743751535442E-4</v>
      </c>
      <c r="G1998" s="2">
        <f t="shared" si="282"/>
        <v>4.8707537923477516E-4</v>
      </c>
      <c r="H1998" s="2">
        <f t="shared" si="274"/>
        <v>0.5716926976535498</v>
      </c>
      <c r="I1998" s="2">
        <f t="shared" si="275"/>
        <v>36.374330586828791</v>
      </c>
    </row>
    <row r="1999" spans="1:9" ht="13.5" x14ac:dyDescent="0.25">
      <c r="A1999" s="3">
        <f>TITRES_STAT!B2002</f>
        <v>45216</v>
      </c>
      <c r="B1999" s="6">
        <f>TITRES_STAT!D2002</f>
        <v>2.09</v>
      </c>
      <c r="C1999" s="2">
        <f t="shared" si="279"/>
        <v>-9.0000000000000302E-2</v>
      </c>
      <c r="D1999" s="2">
        <f t="shared" si="280"/>
        <v>0</v>
      </c>
      <c r="E1999" s="2">
        <f t="shared" si="281"/>
        <v>9.0000000000000302E-2</v>
      </c>
      <c r="F1999" s="2">
        <f t="shared" si="282"/>
        <v>2.5856762054997194E-4</v>
      </c>
      <c r="G1999" s="2">
        <f t="shared" si="282"/>
        <v>6.8808557092894561E-3</v>
      </c>
      <c r="H1999" s="2">
        <f t="shared" si="274"/>
        <v>3.7577829193670538E-2</v>
      </c>
      <c r="I1999" s="2">
        <f t="shared" si="275"/>
        <v>3.6216877554981437</v>
      </c>
    </row>
    <row r="2000" spans="1:9" ht="13.5" x14ac:dyDescent="0.25">
      <c r="A2000" s="3">
        <f>TITRES_STAT!B2003</f>
        <v>45217</v>
      </c>
      <c r="B2000" s="6">
        <f>TITRES_STAT!D2003</f>
        <v>2</v>
      </c>
      <c r="C2000" s="2">
        <f t="shared" si="279"/>
        <v>-8.9999999999999858E-2</v>
      </c>
      <c r="D2000" s="2">
        <f t="shared" si="280"/>
        <v>0</v>
      </c>
      <c r="E2000" s="2">
        <f t="shared" si="281"/>
        <v>8.9999999999999858E-2</v>
      </c>
      <c r="F2000" s="2">
        <f t="shared" si="282"/>
        <v>2.4009850479640252E-4</v>
      </c>
      <c r="G2000" s="2">
        <f t="shared" si="282"/>
        <v>1.28179374443402E-2</v>
      </c>
      <c r="H2000" s="2">
        <f t="shared" si="274"/>
        <v>1.8731446134683607E-2</v>
      </c>
      <c r="I2000" s="2">
        <f t="shared" si="275"/>
        <v>1.8387030463971001</v>
      </c>
    </row>
    <row r="2001" spans="1:9" ht="13.5" x14ac:dyDescent="0.25">
      <c r="A2001" s="3">
        <f>TITRES_STAT!B2004</f>
        <v>45218</v>
      </c>
      <c r="B2001" s="6">
        <f>TITRES_STAT!D2004</f>
        <v>1.91</v>
      </c>
      <c r="C2001" s="2">
        <f t="shared" si="279"/>
        <v>-9.000000000000008E-2</v>
      </c>
      <c r="D2001" s="2">
        <f t="shared" si="280"/>
        <v>0</v>
      </c>
      <c r="E2001" s="2">
        <f t="shared" si="281"/>
        <v>9.000000000000008E-2</v>
      </c>
      <c r="F2001" s="2">
        <f t="shared" si="282"/>
        <v>2.2294861159665949E-4</v>
      </c>
      <c r="G2001" s="2">
        <f t="shared" si="282"/>
        <v>1.8330941912601619E-2</v>
      </c>
      <c r="H2001" s="2">
        <f t="shared" ref="H2001:H2064" si="283">F2001/G2001</f>
        <v>1.2162419839615187E-2</v>
      </c>
      <c r="I2001" s="2">
        <f t="shared" ref="I2001:I2064" si="284">IF(G2001=0,100,100-(100/(1+H2001)))</f>
        <v>1.2016272883893748</v>
      </c>
    </row>
    <row r="2002" spans="1:9" ht="13.5" x14ac:dyDescent="0.25">
      <c r="A2002" s="3">
        <f>TITRES_STAT!B2005</f>
        <v>45219</v>
      </c>
      <c r="B2002" s="6">
        <f>TITRES_STAT!D2005</f>
        <v>1.83</v>
      </c>
      <c r="C2002" s="2">
        <f t="shared" si="279"/>
        <v>-7.9999999999999849E-2</v>
      </c>
      <c r="D2002" s="2">
        <f t="shared" si="280"/>
        <v>0</v>
      </c>
      <c r="E2002" s="2">
        <f t="shared" si="281"/>
        <v>7.9999999999999849E-2</v>
      </c>
      <c r="F2002" s="2">
        <f t="shared" si="282"/>
        <v>2.0702371076832668E-4</v>
      </c>
      <c r="G2002" s="2">
        <f t="shared" si="282"/>
        <v>2.2735874633130062E-2</v>
      </c>
      <c r="H2002" s="2">
        <f t="shared" si="283"/>
        <v>9.1055969523449829E-3</v>
      </c>
      <c r="I2002" s="2">
        <f t="shared" si="284"/>
        <v>0.90234332064407852</v>
      </c>
    </row>
    <row r="2003" spans="1:9" ht="13.5" x14ac:dyDescent="0.25">
      <c r="A2003" s="3">
        <f>TITRES_STAT!B2006</f>
        <v>45222</v>
      </c>
      <c r="B2003" s="6">
        <f>TITRES_STAT!D2006</f>
        <v>1.75</v>
      </c>
      <c r="C2003" s="2">
        <f t="shared" si="279"/>
        <v>-8.0000000000000071E-2</v>
      </c>
      <c r="D2003" s="2">
        <f t="shared" si="280"/>
        <v>0</v>
      </c>
      <c r="E2003" s="2">
        <f t="shared" si="281"/>
        <v>8.0000000000000071E-2</v>
      </c>
      <c r="F2003" s="2">
        <f t="shared" si="282"/>
        <v>1.9223630285630336E-4</v>
      </c>
      <c r="G2003" s="2">
        <f t="shared" si="282"/>
        <v>2.6826169302192206E-2</v>
      </c>
      <c r="H2003" s="2">
        <f t="shared" si="283"/>
        <v>7.1659990172578984E-3</v>
      </c>
      <c r="I2003" s="2">
        <f t="shared" si="284"/>
        <v>0.71150128422227965</v>
      </c>
    </row>
    <row r="2004" spans="1:9" ht="13.5" x14ac:dyDescent="0.25">
      <c r="A2004" s="3">
        <f>TITRES_STAT!B2007</f>
        <v>45223</v>
      </c>
      <c r="B2004" s="6">
        <f>TITRES_STAT!D2007</f>
        <v>1.75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1.7850513836656739E-4</v>
      </c>
      <c r="G2004" s="2">
        <f t="shared" si="282"/>
        <v>2.4910014352035621E-2</v>
      </c>
      <c r="H2004" s="2">
        <f t="shared" si="283"/>
        <v>7.1659990172578975E-3</v>
      </c>
      <c r="I2004" s="2">
        <f t="shared" si="284"/>
        <v>0.71150128422227965</v>
      </c>
    </row>
    <row r="2005" spans="1:9" ht="13.5" x14ac:dyDescent="0.25">
      <c r="A2005" s="3">
        <f>TITRES_STAT!B2008</f>
        <v>45224</v>
      </c>
      <c r="B2005" s="6">
        <f>TITRES_STAT!D2008</f>
        <v>1.74</v>
      </c>
      <c r="C2005" s="2">
        <f t="shared" si="279"/>
        <v>-1.0000000000000009E-2</v>
      </c>
      <c r="D2005" s="2">
        <f t="shared" si="280"/>
        <v>0</v>
      </c>
      <c r="E2005" s="2">
        <f t="shared" si="281"/>
        <v>1.0000000000000009E-2</v>
      </c>
      <c r="F2005" s="2">
        <f t="shared" si="282"/>
        <v>1.6575477134038401E-4</v>
      </c>
      <c r="G2005" s="2">
        <f t="shared" si="282"/>
        <v>2.3845013326890218E-2</v>
      </c>
      <c r="H2005" s="2">
        <f t="shared" si="283"/>
        <v>6.9513390103020404E-3</v>
      </c>
      <c r="I2005" s="2">
        <f t="shared" si="284"/>
        <v>0.69033514738995905</v>
      </c>
    </row>
    <row r="2006" spans="1:9" ht="13.5" x14ac:dyDescent="0.25">
      <c r="A2006" s="3">
        <f>TITRES_STAT!B2009</f>
        <v>45225</v>
      </c>
      <c r="B2006" s="6">
        <f>TITRES_STAT!D2009</f>
        <v>1.74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1.5391514481607088E-4</v>
      </c>
      <c r="G2006" s="2">
        <f t="shared" si="282"/>
        <v>2.2141798089255201E-2</v>
      </c>
      <c r="H2006" s="2">
        <f t="shared" si="283"/>
        <v>6.9513390103020413E-3</v>
      </c>
      <c r="I2006" s="2">
        <f t="shared" si="284"/>
        <v>0.69033514738995905</v>
      </c>
    </row>
    <row r="2007" spans="1:9" ht="13.5" x14ac:dyDescent="0.25">
      <c r="A2007" s="3">
        <f>TITRES_STAT!B2010</f>
        <v>45226</v>
      </c>
      <c r="B2007" s="6">
        <f>TITRES_STAT!D2010</f>
        <v>1.67</v>
      </c>
      <c r="C2007" s="2">
        <f t="shared" si="279"/>
        <v>-7.0000000000000062E-2</v>
      </c>
      <c r="D2007" s="2">
        <f t="shared" si="280"/>
        <v>0</v>
      </c>
      <c r="E2007" s="2">
        <f t="shared" si="281"/>
        <v>7.0000000000000062E-2</v>
      </c>
      <c r="F2007" s="2">
        <f t="shared" si="282"/>
        <v>1.4292120590063726E-4</v>
      </c>
      <c r="G2007" s="2">
        <f t="shared" si="282"/>
        <v>2.5560241082879832E-2</v>
      </c>
      <c r="H2007" s="2">
        <f t="shared" si="283"/>
        <v>5.5915437353353222E-3</v>
      </c>
      <c r="I2007" s="2">
        <f t="shared" si="284"/>
        <v>0.55604522235391585</v>
      </c>
    </row>
    <row r="2008" spans="1:9" ht="13.5" x14ac:dyDescent="0.25">
      <c r="A2008" s="3">
        <f>TITRES_STAT!B2011</f>
        <v>45229</v>
      </c>
      <c r="B2008" s="6">
        <f>TITRES_STAT!D2011</f>
        <v>1.6</v>
      </c>
      <c r="C2008" s="2">
        <f t="shared" si="279"/>
        <v>-6.999999999999984E-2</v>
      </c>
      <c r="D2008" s="2">
        <f t="shared" si="280"/>
        <v>0</v>
      </c>
      <c r="E2008" s="2">
        <f t="shared" si="281"/>
        <v>6.999999999999984E-2</v>
      </c>
      <c r="F2008" s="2">
        <f t="shared" si="282"/>
        <v>1.3271254833630602E-4</v>
      </c>
      <c r="G2008" s="2">
        <f t="shared" si="282"/>
        <v>2.8734509576959832E-2</v>
      </c>
      <c r="H2008" s="2">
        <f t="shared" si="283"/>
        <v>4.6185771147706943E-3</v>
      </c>
      <c r="I2008" s="2">
        <f t="shared" si="284"/>
        <v>0.4597343927319173</v>
      </c>
    </row>
    <row r="2009" spans="1:9" ht="13.5" x14ac:dyDescent="0.25">
      <c r="A2009" s="3">
        <f>TITRES_STAT!B2012</f>
        <v>45230</v>
      </c>
      <c r="B2009" s="6">
        <f>TITRES_STAT!D2012</f>
        <v>1.67</v>
      </c>
      <c r="C2009" s="2">
        <f t="shared" si="279"/>
        <v>6.999999999999984E-2</v>
      </c>
      <c r="D2009" s="2">
        <f t="shared" si="280"/>
        <v>6.999999999999984E-2</v>
      </c>
      <c r="E2009" s="2">
        <f t="shared" si="281"/>
        <v>0</v>
      </c>
      <c r="F2009" s="2">
        <f t="shared" si="282"/>
        <v>5.1232330805979871E-3</v>
      </c>
      <c r="G2009" s="2">
        <f t="shared" si="282"/>
        <v>2.6682044607176988E-2</v>
      </c>
      <c r="H2009" s="2">
        <f t="shared" si="283"/>
        <v>0.19201051328802329</v>
      </c>
      <c r="I2009" s="2">
        <f t="shared" si="284"/>
        <v>16.108122465999429</v>
      </c>
    </row>
    <row r="2010" spans="1:9" ht="13.5" x14ac:dyDescent="0.25">
      <c r="A2010" s="3">
        <f>TITRES_STAT!B2013</f>
        <v>45231</v>
      </c>
      <c r="B2010" s="6">
        <f>TITRES_STAT!D2013</f>
        <v>1.74</v>
      </c>
      <c r="C2010" s="2">
        <f t="shared" si="279"/>
        <v>7.0000000000000062E-2</v>
      </c>
      <c r="D2010" s="2">
        <f t="shared" si="280"/>
        <v>7.0000000000000062E-2</v>
      </c>
      <c r="E2010" s="2">
        <f t="shared" si="281"/>
        <v>0</v>
      </c>
      <c r="F2010" s="2">
        <f t="shared" si="282"/>
        <v>9.757287860555278E-3</v>
      </c>
      <c r="G2010" s="2">
        <f t="shared" si="282"/>
        <v>2.4776184278092916E-2</v>
      </c>
      <c r="H2010" s="2">
        <f t="shared" si="283"/>
        <v>0.39381721378229595</v>
      </c>
      <c r="I2010" s="2">
        <f t="shared" si="284"/>
        <v>28.254581008769733</v>
      </c>
    </row>
    <row r="2011" spans="1:9" ht="13.5" x14ac:dyDescent="0.25">
      <c r="A2011" s="3">
        <f>TITRES_STAT!B2014</f>
        <v>45232</v>
      </c>
      <c r="B2011" s="6">
        <f>TITRES_STAT!D2014</f>
        <v>1.67</v>
      </c>
      <c r="C2011" s="2">
        <f t="shared" si="279"/>
        <v>-7.0000000000000062E-2</v>
      </c>
      <c r="D2011" s="2">
        <f t="shared" si="280"/>
        <v>0</v>
      </c>
      <c r="E2011" s="2">
        <f t="shared" si="281"/>
        <v>7.0000000000000062E-2</v>
      </c>
      <c r="F2011" s="2">
        <f t="shared" si="282"/>
        <v>9.0603387276584728E-3</v>
      </c>
      <c r="G2011" s="2">
        <f t="shared" si="282"/>
        <v>2.8006456829657713E-2</v>
      </c>
      <c r="H2011" s="2">
        <f t="shared" si="283"/>
        <v>0.3235089244871539</v>
      </c>
      <c r="I2011" s="2">
        <f t="shared" si="284"/>
        <v>24.443274881014517</v>
      </c>
    </row>
    <row r="2012" spans="1:9" ht="13.5" x14ac:dyDescent="0.25">
      <c r="A2012" s="3">
        <f>TITRES_STAT!B2015</f>
        <v>45233</v>
      </c>
      <c r="B2012" s="6">
        <f>TITRES_STAT!D2015</f>
        <v>1.7</v>
      </c>
      <c r="C2012" s="2">
        <f t="shared" si="279"/>
        <v>3.0000000000000027E-2</v>
      </c>
      <c r="D2012" s="2">
        <f t="shared" si="280"/>
        <v>3.0000000000000027E-2</v>
      </c>
      <c r="E2012" s="2">
        <f t="shared" si="281"/>
        <v>0</v>
      </c>
      <c r="F2012" s="2">
        <f t="shared" si="282"/>
        <v>1.0556028818540012E-2</v>
      </c>
      <c r="G2012" s="2">
        <f t="shared" si="282"/>
        <v>2.6005995627539306E-2</v>
      </c>
      <c r="H2012" s="2">
        <f t="shared" si="283"/>
        <v>0.40590750570463069</v>
      </c>
      <c r="I2012" s="2">
        <f t="shared" si="284"/>
        <v>28.87156545203824</v>
      </c>
    </row>
    <row r="2013" spans="1:9" ht="13.5" x14ac:dyDescent="0.25">
      <c r="A2013" s="3">
        <f>TITRES_STAT!B2016</f>
        <v>45236</v>
      </c>
      <c r="B2013" s="6">
        <f>TITRES_STAT!D2016</f>
        <v>1.7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9.8020267600728694E-3</v>
      </c>
      <c r="G2013" s="2">
        <f t="shared" si="285"/>
        <v>2.4148424511286497E-2</v>
      </c>
      <c r="H2013" s="2">
        <f t="shared" si="283"/>
        <v>0.40590750570463074</v>
      </c>
      <c r="I2013" s="2">
        <f t="shared" si="284"/>
        <v>28.87156545203824</v>
      </c>
    </row>
    <row r="2014" spans="1:9" ht="13.5" x14ac:dyDescent="0.25">
      <c r="A2014" s="3">
        <f>TITRES_STAT!B2017</f>
        <v>45237</v>
      </c>
      <c r="B2014" s="6">
        <f>TITRES_STAT!D2017</f>
        <v>1.63</v>
      </c>
      <c r="C2014" s="2">
        <f t="shared" si="279"/>
        <v>-7.0000000000000062E-2</v>
      </c>
      <c r="D2014" s="2">
        <f t="shared" si="280"/>
        <v>0</v>
      </c>
      <c r="E2014" s="2">
        <f t="shared" si="281"/>
        <v>7.0000000000000062E-2</v>
      </c>
      <c r="F2014" s="2">
        <f t="shared" si="285"/>
        <v>9.1018819914962367E-3</v>
      </c>
      <c r="G2014" s="2">
        <f t="shared" si="285"/>
        <v>2.7423537046194608E-2</v>
      </c>
      <c r="H2014" s="2">
        <f t="shared" si="283"/>
        <v>0.33190036632270409</v>
      </c>
      <c r="I2014" s="2">
        <f t="shared" si="284"/>
        <v>24.919308884872578</v>
      </c>
    </row>
    <row r="2015" spans="1:9" ht="13.5" x14ac:dyDescent="0.25">
      <c r="A2015" s="3">
        <f>TITRES_STAT!B2018</f>
        <v>45238</v>
      </c>
      <c r="B2015" s="6">
        <f>TITRES_STAT!D2018</f>
        <v>1.63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8.4517475635322199E-3</v>
      </c>
      <c r="G2015" s="2">
        <f t="shared" si="285"/>
        <v>2.5464712971466425E-2</v>
      </c>
      <c r="H2015" s="2">
        <f t="shared" si="283"/>
        <v>0.33190036632270403</v>
      </c>
      <c r="I2015" s="2">
        <f t="shared" si="284"/>
        <v>24.919308884872578</v>
      </c>
    </row>
    <row r="2016" spans="1:9" ht="13.5" x14ac:dyDescent="0.25">
      <c r="A2016" s="3">
        <f>TITRES_STAT!B2019</f>
        <v>45239</v>
      </c>
      <c r="B2016" s="6">
        <f>TITRES_STAT!D2019</f>
        <v>1.57</v>
      </c>
      <c r="C2016" s="2">
        <f t="shared" si="279"/>
        <v>-5.9999999999999831E-2</v>
      </c>
      <c r="D2016" s="2">
        <f t="shared" si="280"/>
        <v>0</v>
      </c>
      <c r="E2016" s="2">
        <f t="shared" si="281"/>
        <v>5.9999999999999831E-2</v>
      </c>
      <c r="F2016" s="2">
        <f t="shared" si="285"/>
        <v>7.8480513089942035E-3</v>
      </c>
      <c r="G2016" s="2">
        <f t="shared" si="285"/>
        <v>2.793151918779024E-2</v>
      </c>
      <c r="H2016" s="2">
        <f t="shared" si="283"/>
        <v>0.28097473883285368</v>
      </c>
      <c r="I2016" s="2">
        <f t="shared" si="284"/>
        <v>21.934448066388939</v>
      </c>
    </row>
    <row r="2017" spans="1:9" ht="13.5" x14ac:dyDescent="0.25">
      <c r="A2017" s="3">
        <f>TITRES_STAT!B2020</f>
        <v>45240</v>
      </c>
      <c r="B2017" s="6">
        <f>TITRES_STAT!D2020</f>
        <v>1.5</v>
      </c>
      <c r="C2017" s="2">
        <f t="shared" si="279"/>
        <v>-7.0000000000000062E-2</v>
      </c>
      <c r="D2017" s="2">
        <f t="shared" si="280"/>
        <v>0</v>
      </c>
      <c r="E2017" s="2">
        <f t="shared" si="281"/>
        <v>7.0000000000000062E-2</v>
      </c>
      <c r="F2017" s="2">
        <f t="shared" si="285"/>
        <v>7.2874762154946171E-3</v>
      </c>
      <c r="G2017" s="2">
        <f t="shared" si="285"/>
        <v>3.0936410674376656E-2</v>
      </c>
      <c r="H2017" s="2">
        <f t="shared" si="283"/>
        <v>0.2355630810632641</v>
      </c>
      <c r="I2017" s="2">
        <f t="shared" si="284"/>
        <v>19.065241157946403</v>
      </c>
    </row>
    <row r="2018" spans="1:9" ht="13.5" x14ac:dyDescent="0.25">
      <c r="A2018" s="3">
        <f>TITRES_STAT!B2021</f>
        <v>45243</v>
      </c>
      <c r="B2018" s="6">
        <f>TITRES_STAT!D2021</f>
        <v>1.5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6.7669422001021438E-3</v>
      </c>
      <c r="G2018" s="2">
        <f t="shared" si="285"/>
        <v>2.8726667054778325E-2</v>
      </c>
      <c r="H2018" s="2">
        <f t="shared" si="283"/>
        <v>0.23556308106326407</v>
      </c>
      <c r="I2018" s="2">
        <f t="shared" si="284"/>
        <v>19.065241157946403</v>
      </c>
    </row>
    <row r="2019" spans="1:9" ht="13.5" x14ac:dyDescent="0.25">
      <c r="A2019" s="3">
        <f>TITRES_STAT!B2022</f>
        <v>45244</v>
      </c>
      <c r="B2019" s="6">
        <f>TITRES_STAT!D2022</f>
        <v>1.49</v>
      </c>
      <c r="C2019" s="2">
        <f t="shared" si="279"/>
        <v>-1.0000000000000009E-2</v>
      </c>
      <c r="D2019" s="2">
        <f t="shared" si="280"/>
        <v>0</v>
      </c>
      <c r="E2019" s="2">
        <f t="shared" si="281"/>
        <v>1.0000000000000009E-2</v>
      </c>
      <c r="F2019" s="2">
        <f t="shared" si="285"/>
        <v>6.2835891858091329E-3</v>
      </c>
      <c r="G2019" s="2">
        <f t="shared" si="285"/>
        <v>2.7389047979437014E-2</v>
      </c>
      <c r="H2019" s="2">
        <f t="shared" si="283"/>
        <v>0.22941977357251295</v>
      </c>
      <c r="I2019" s="2">
        <f t="shared" si="284"/>
        <v>18.660816956429201</v>
      </c>
    </row>
    <row r="2020" spans="1:9" ht="13.5" x14ac:dyDescent="0.25">
      <c r="A2020" s="3">
        <f>TITRES_STAT!B2023</f>
        <v>45245</v>
      </c>
      <c r="B2020" s="6">
        <f>TITRES_STAT!D2023</f>
        <v>1.48</v>
      </c>
      <c r="C2020" s="2">
        <f t="shared" si="279"/>
        <v>-1.0000000000000009E-2</v>
      </c>
      <c r="D2020" s="2">
        <f t="shared" si="280"/>
        <v>0</v>
      </c>
      <c r="E2020" s="2">
        <f t="shared" si="281"/>
        <v>1.0000000000000009E-2</v>
      </c>
      <c r="F2020" s="2">
        <f t="shared" si="285"/>
        <v>5.8347613868227665E-3</v>
      </c>
      <c r="G2020" s="2">
        <f t="shared" si="285"/>
        <v>2.6146973123762941E-2</v>
      </c>
      <c r="H2020" s="2">
        <f t="shared" si="283"/>
        <v>0.22315246048576107</v>
      </c>
      <c r="I2020" s="2">
        <f t="shared" si="284"/>
        <v>18.244042970500885</v>
      </c>
    </row>
    <row r="2021" spans="1:9" ht="13.5" x14ac:dyDescent="0.25">
      <c r="A2021" s="3">
        <f>TITRES_STAT!B2024</f>
        <v>45246</v>
      </c>
      <c r="B2021" s="6">
        <f>TITRES_STAT!D2024</f>
        <v>1.48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5.4179927163354258E-3</v>
      </c>
      <c r="G2021" s="2">
        <f t="shared" si="285"/>
        <v>2.4279332186351303E-2</v>
      </c>
      <c r="H2021" s="2">
        <f t="shared" si="283"/>
        <v>0.22315246048576107</v>
      </c>
      <c r="I2021" s="2">
        <f t="shared" si="284"/>
        <v>18.244042970500885</v>
      </c>
    </row>
    <row r="2022" spans="1:9" ht="13.5" x14ac:dyDescent="0.25">
      <c r="A2022" s="3">
        <f>TITRES_STAT!B2025</f>
        <v>45247</v>
      </c>
      <c r="B2022" s="6">
        <f>TITRES_STAT!D2025</f>
        <v>1.42</v>
      </c>
      <c r="C2022" s="2">
        <f t="shared" si="279"/>
        <v>-6.0000000000000053E-2</v>
      </c>
      <c r="D2022" s="2">
        <f t="shared" si="280"/>
        <v>0</v>
      </c>
      <c r="E2022" s="2">
        <f t="shared" si="281"/>
        <v>6.0000000000000053E-2</v>
      </c>
      <c r="F2022" s="2">
        <f t="shared" si="285"/>
        <v>5.0309932365971812E-3</v>
      </c>
      <c r="G2022" s="2">
        <f t="shared" si="285"/>
        <v>2.6830808458754785E-2</v>
      </c>
      <c r="H2022" s="2">
        <f t="shared" si="283"/>
        <v>0.18750807469446892</v>
      </c>
      <c r="I2022" s="2">
        <f t="shared" si="284"/>
        <v>15.790046290229427</v>
      </c>
    </row>
    <row r="2023" spans="1:9" ht="13.5" x14ac:dyDescent="0.25">
      <c r="A2023" s="3">
        <f>TITRES_STAT!B2026</f>
        <v>45250</v>
      </c>
      <c r="B2023" s="6">
        <f>TITRES_STAT!D2026</f>
        <v>1.42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4.6716365768402403E-3</v>
      </c>
      <c r="G2023" s="2">
        <f t="shared" si="285"/>
        <v>2.4914322140272303E-2</v>
      </c>
      <c r="H2023" s="2">
        <f t="shared" si="283"/>
        <v>0.18750807469446895</v>
      </c>
      <c r="I2023" s="2">
        <f t="shared" si="284"/>
        <v>15.790046290229441</v>
      </c>
    </row>
    <row r="2024" spans="1:9" ht="13.5" x14ac:dyDescent="0.25">
      <c r="A2024" s="3">
        <f>TITRES_STAT!B2027</f>
        <v>45251</v>
      </c>
      <c r="B2024" s="6">
        <f>TITRES_STAT!D2027</f>
        <v>1.48</v>
      </c>
      <c r="C2024" s="2">
        <f t="shared" si="279"/>
        <v>6.0000000000000053E-2</v>
      </c>
      <c r="D2024" s="2">
        <f t="shared" si="280"/>
        <v>6.0000000000000053E-2</v>
      </c>
      <c r="E2024" s="2">
        <f t="shared" si="281"/>
        <v>0</v>
      </c>
      <c r="F2024" s="2">
        <f t="shared" si="285"/>
        <v>8.6236625356373702E-3</v>
      </c>
      <c r="G2024" s="2">
        <f t="shared" si="285"/>
        <v>2.3134727701681426E-2</v>
      </c>
      <c r="H2024" s="2">
        <f t="shared" si="283"/>
        <v>0.37275833313614515</v>
      </c>
      <c r="I2024" s="2">
        <f t="shared" si="284"/>
        <v>27.153966152553394</v>
      </c>
    </row>
    <row r="2025" spans="1:9" ht="13.5" x14ac:dyDescent="0.25">
      <c r="A2025" s="3">
        <f>TITRES_STAT!B2028</f>
        <v>45252</v>
      </c>
      <c r="B2025" s="6">
        <f>TITRES_STAT!D2028</f>
        <v>1.42</v>
      </c>
      <c r="C2025" s="2">
        <f t="shared" si="279"/>
        <v>-6.0000000000000053E-2</v>
      </c>
      <c r="D2025" s="2">
        <f t="shared" si="280"/>
        <v>0</v>
      </c>
      <c r="E2025" s="2">
        <f t="shared" si="281"/>
        <v>6.0000000000000053E-2</v>
      </c>
      <c r="F2025" s="2">
        <f t="shared" si="285"/>
        <v>8.0076866402347003E-3</v>
      </c>
      <c r="G2025" s="2">
        <f t="shared" si="285"/>
        <v>2.5767961437275614E-2</v>
      </c>
      <c r="H2025" s="2">
        <f t="shared" si="283"/>
        <v>0.31076135610211214</v>
      </c>
      <c r="I2025" s="2">
        <f t="shared" si="284"/>
        <v>23.708461853517051</v>
      </c>
    </row>
    <row r="2026" spans="1:9" ht="13.5" x14ac:dyDescent="0.25">
      <c r="A2026" s="3">
        <f>TITRES_STAT!B2029</f>
        <v>45253</v>
      </c>
      <c r="B2026" s="6">
        <f>TITRES_STAT!D2029</f>
        <v>1.36</v>
      </c>
      <c r="C2026" s="2">
        <f t="shared" si="279"/>
        <v>-5.9999999999999831E-2</v>
      </c>
      <c r="D2026" s="2">
        <f t="shared" si="280"/>
        <v>0</v>
      </c>
      <c r="E2026" s="2">
        <f t="shared" si="281"/>
        <v>5.9999999999999831E-2</v>
      </c>
      <c r="F2026" s="2">
        <f t="shared" si="285"/>
        <v>7.4357090230750796E-3</v>
      </c>
      <c r="G2026" s="2">
        <f t="shared" si="285"/>
        <v>2.8213107048898772E-2</v>
      </c>
      <c r="H2026" s="2">
        <f t="shared" si="283"/>
        <v>0.26355512741604664</v>
      </c>
      <c r="I2026" s="2">
        <f t="shared" si="284"/>
        <v>20.858221513058425</v>
      </c>
    </row>
    <row r="2027" spans="1:9" ht="13.5" x14ac:dyDescent="0.25">
      <c r="A2027" s="3">
        <f>TITRES_STAT!B2030</f>
        <v>45254</v>
      </c>
      <c r="B2027" s="6">
        <f>TITRES_STAT!D2030</f>
        <v>1.35</v>
      </c>
      <c r="C2027" s="2">
        <f t="shared" si="279"/>
        <v>-1.0000000000000009E-2</v>
      </c>
      <c r="D2027" s="2">
        <f t="shared" si="280"/>
        <v>0</v>
      </c>
      <c r="E2027" s="2">
        <f t="shared" si="281"/>
        <v>1.0000000000000009E-2</v>
      </c>
      <c r="F2027" s="2">
        <f t="shared" si="285"/>
        <v>6.9045869499982883E-3</v>
      </c>
      <c r="G2027" s="2">
        <f t="shared" si="285"/>
        <v>2.691217083112029E-2</v>
      </c>
      <c r="H2027" s="2">
        <f t="shared" si="283"/>
        <v>0.25656001492135544</v>
      </c>
      <c r="I2027" s="2">
        <f t="shared" si="284"/>
        <v>20.417649127360846</v>
      </c>
    </row>
    <row r="2028" spans="1:9" ht="13.5" x14ac:dyDescent="0.25">
      <c r="A2028" s="3">
        <f>TITRES_STAT!B2031</f>
        <v>45257</v>
      </c>
      <c r="B2028" s="6">
        <f>TITRES_STAT!D2031</f>
        <v>1.35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6.4114021678555533E-3</v>
      </c>
      <c r="G2028" s="2">
        <f t="shared" si="285"/>
        <v>2.4989872914611695E-2</v>
      </c>
      <c r="H2028" s="2">
        <f t="shared" si="283"/>
        <v>0.25656001492135544</v>
      </c>
      <c r="I2028" s="2">
        <f t="shared" si="284"/>
        <v>20.417649127360846</v>
      </c>
    </row>
    <row r="2029" spans="1:9" ht="13.5" x14ac:dyDescent="0.25">
      <c r="A2029" s="3">
        <f>TITRES_STAT!B2032</f>
        <v>45258</v>
      </c>
      <c r="B2029" s="6">
        <f>TITRES_STAT!D2032</f>
        <v>1.35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5.9534448701515849E-3</v>
      </c>
      <c r="G2029" s="2">
        <f t="shared" si="286"/>
        <v>2.3204881992139433E-2</v>
      </c>
      <c r="H2029" s="2">
        <f t="shared" si="283"/>
        <v>0.25656001492135544</v>
      </c>
      <c r="I2029" s="2">
        <f t="shared" si="284"/>
        <v>20.417649127360846</v>
      </c>
    </row>
    <row r="2030" spans="1:9" ht="13.5" x14ac:dyDescent="0.25">
      <c r="A2030" s="3">
        <f>TITRES_STAT!B2033</f>
        <v>45259</v>
      </c>
      <c r="B2030" s="6">
        <f>TITRES_STAT!D2033</f>
        <v>1.29</v>
      </c>
      <c r="C2030" s="2">
        <f t="shared" si="279"/>
        <v>-6.0000000000000053E-2</v>
      </c>
      <c r="D2030" s="2">
        <f t="shared" si="280"/>
        <v>0</v>
      </c>
      <c r="E2030" s="2">
        <f t="shared" si="281"/>
        <v>6.0000000000000053E-2</v>
      </c>
      <c r="F2030" s="2">
        <f t="shared" si="286"/>
        <v>5.528198807997901E-3</v>
      </c>
      <c r="G2030" s="2">
        <f t="shared" si="286"/>
        <v>2.5833104706986621E-2</v>
      </c>
      <c r="H2030" s="2">
        <f t="shared" si="283"/>
        <v>0.21399668644949157</v>
      </c>
      <c r="I2030" s="2">
        <f t="shared" si="284"/>
        <v>17.627452268865383</v>
      </c>
    </row>
    <row r="2031" spans="1:9" ht="13.5" x14ac:dyDescent="0.25">
      <c r="A2031" s="3">
        <f>TITRES_STAT!B2034</f>
        <v>45260</v>
      </c>
      <c r="B2031" s="6">
        <f>TITRES_STAT!D2034</f>
        <v>1.24</v>
      </c>
      <c r="C2031" s="2">
        <f t="shared" si="279"/>
        <v>-5.0000000000000044E-2</v>
      </c>
      <c r="D2031" s="2">
        <f t="shared" si="280"/>
        <v>0</v>
      </c>
      <c r="E2031" s="2">
        <f t="shared" si="281"/>
        <v>5.0000000000000044E-2</v>
      </c>
      <c r="F2031" s="2">
        <f t="shared" si="286"/>
        <v>5.1333274645694793E-3</v>
      </c>
      <c r="G2031" s="2">
        <f t="shared" si="286"/>
        <v>2.755931151363044E-2</v>
      </c>
      <c r="H2031" s="2">
        <f t="shared" si="283"/>
        <v>0.18626472080155593</v>
      </c>
      <c r="I2031" s="2">
        <f t="shared" si="284"/>
        <v>15.701783719547635</v>
      </c>
    </row>
    <row r="2032" spans="1:9" ht="13.5" x14ac:dyDescent="0.25">
      <c r="A2032" s="3">
        <f>TITRES_STAT!B2035</f>
        <v>45261</v>
      </c>
      <c r="B2032" s="6">
        <f>TITRES_STAT!D2035</f>
        <v>1.24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4.7666612171002312E-3</v>
      </c>
      <c r="G2032" s="2">
        <f t="shared" si="286"/>
        <v>2.5590789262656836E-2</v>
      </c>
      <c r="H2032" s="2">
        <f t="shared" si="283"/>
        <v>0.18626472080155593</v>
      </c>
      <c r="I2032" s="2">
        <f t="shared" si="284"/>
        <v>15.701783719547635</v>
      </c>
    </row>
    <row r="2033" spans="1:9" ht="13.5" x14ac:dyDescent="0.25">
      <c r="A2033" s="3">
        <f>TITRES_STAT!B2036</f>
        <v>45264</v>
      </c>
      <c r="B2033" s="6">
        <f>TITRES_STAT!D2036</f>
        <v>1.24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4.4261854158787863E-3</v>
      </c>
      <c r="G2033" s="2">
        <f t="shared" si="286"/>
        <v>2.3762875743895632E-2</v>
      </c>
      <c r="H2033" s="2">
        <f t="shared" si="283"/>
        <v>0.18626472080155596</v>
      </c>
      <c r="I2033" s="2">
        <f t="shared" si="284"/>
        <v>15.701783719547635</v>
      </c>
    </row>
    <row r="2034" spans="1:9" ht="13.5" x14ac:dyDescent="0.25">
      <c r="A2034" s="3">
        <f>TITRES_STAT!B2037</f>
        <v>45265</v>
      </c>
      <c r="B2034" s="6">
        <f>TITRES_STAT!D2037</f>
        <v>1.19</v>
      </c>
      <c r="C2034" s="2">
        <f t="shared" si="279"/>
        <v>-5.0000000000000044E-2</v>
      </c>
      <c r="D2034" s="2">
        <f t="shared" si="280"/>
        <v>0</v>
      </c>
      <c r="E2034" s="2">
        <f t="shared" si="281"/>
        <v>5.0000000000000044E-2</v>
      </c>
      <c r="F2034" s="2">
        <f t="shared" si="286"/>
        <v>4.1100293147445875E-3</v>
      </c>
      <c r="G2034" s="2">
        <f t="shared" si="286"/>
        <v>2.563695604790309E-2</v>
      </c>
      <c r="H2034" s="2">
        <f t="shared" si="283"/>
        <v>0.16031658778307875</v>
      </c>
      <c r="I2034" s="2">
        <f t="shared" si="284"/>
        <v>13.816624658394517</v>
      </c>
    </row>
    <row r="2035" spans="1:9" ht="13.5" x14ac:dyDescent="0.25">
      <c r="A2035" s="3">
        <f>TITRES_STAT!B2038</f>
        <v>45266</v>
      </c>
      <c r="B2035" s="6">
        <f>TITRES_STAT!D2038</f>
        <v>1.1399999999999999</v>
      </c>
      <c r="C2035" s="2">
        <f t="shared" si="279"/>
        <v>-5.0000000000000044E-2</v>
      </c>
      <c r="D2035" s="2">
        <f t="shared" si="280"/>
        <v>0</v>
      </c>
      <c r="E2035" s="2">
        <f t="shared" si="281"/>
        <v>5.0000000000000044E-2</v>
      </c>
      <c r="F2035" s="2">
        <f t="shared" si="286"/>
        <v>3.8164557922628311E-3</v>
      </c>
      <c r="G2035" s="2">
        <f t="shared" si="286"/>
        <v>2.7377173473052872E-2</v>
      </c>
      <c r="H2035" s="2">
        <f t="shared" si="283"/>
        <v>0.1394028421531294</v>
      </c>
      <c r="I2035" s="2">
        <f t="shared" si="284"/>
        <v>12.234728315202375</v>
      </c>
    </row>
    <row r="2036" spans="1:9" ht="13.5" x14ac:dyDescent="0.25">
      <c r="A2036" s="3">
        <f>TITRES_STAT!B2039</f>
        <v>45267</v>
      </c>
      <c r="B2036" s="6">
        <f>TITRES_STAT!D2039</f>
        <v>1.0900000000000001</v>
      </c>
      <c r="C2036" s="2">
        <f t="shared" si="279"/>
        <v>-4.9999999999999822E-2</v>
      </c>
      <c r="D2036" s="2">
        <f t="shared" si="280"/>
        <v>0</v>
      </c>
      <c r="E2036" s="2">
        <f t="shared" si="281"/>
        <v>4.9999999999999822E-2</v>
      </c>
      <c r="F2036" s="2">
        <f t="shared" si="286"/>
        <v>3.5438518071012003E-3</v>
      </c>
      <c r="G2036" s="2">
        <f t="shared" si="286"/>
        <v>2.8993089653549083E-2</v>
      </c>
      <c r="H2036" s="2">
        <f t="shared" si="283"/>
        <v>0.12223091258807571</v>
      </c>
      <c r="I2036" s="2">
        <f t="shared" si="284"/>
        <v>10.8917791532037</v>
      </c>
    </row>
    <row r="2037" spans="1:9" ht="13.5" x14ac:dyDescent="0.25">
      <c r="A2037" s="3">
        <f>TITRES_STAT!B2040</f>
        <v>45268</v>
      </c>
      <c r="B2037" s="6">
        <f>TITRES_STAT!D2040</f>
        <v>1.05</v>
      </c>
      <c r="C2037" s="2">
        <f t="shared" si="279"/>
        <v>-4.0000000000000036E-2</v>
      </c>
      <c r="D2037" s="2">
        <f t="shared" si="280"/>
        <v>0</v>
      </c>
      <c r="E2037" s="2">
        <f t="shared" si="281"/>
        <v>4.0000000000000036E-2</v>
      </c>
      <c r="F2037" s="2">
        <f t="shared" si="286"/>
        <v>3.2907195351654E-3</v>
      </c>
      <c r="G2037" s="2">
        <f t="shared" si="286"/>
        <v>2.9779297535438436E-2</v>
      </c>
      <c r="H2037" s="2">
        <f t="shared" si="283"/>
        <v>0.11050359838909314</v>
      </c>
      <c r="I2037" s="2">
        <f t="shared" si="284"/>
        <v>9.9507645494702359</v>
      </c>
    </row>
    <row r="2038" spans="1:9" ht="13.5" x14ac:dyDescent="0.25">
      <c r="A2038" s="3">
        <f>TITRES_STAT!B2041</f>
        <v>45271</v>
      </c>
      <c r="B2038" s="6">
        <f>TITRES_STAT!D2041</f>
        <v>1.05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3.0556681397964428E-3</v>
      </c>
      <c r="G2038" s="2">
        <f t="shared" si="286"/>
        <v>2.7652204854335692E-2</v>
      </c>
      <c r="H2038" s="2">
        <f t="shared" si="283"/>
        <v>0.11050359838909313</v>
      </c>
      <c r="I2038" s="2">
        <f t="shared" si="284"/>
        <v>9.9507645494702359</v>
      </c>
    </row>
    <row r="2039" spans="1:9" ht="13.5" x14ac:dyDescent="0.25">
      <c r="A2039" s="3">
        <f>TITRES_STAT!B2042</f>
        <v>45272</v>
      </c>
      <c r="B2039" s="6">
        <f>TITRES_STAT!D2042</f>
        <v>1.05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2.8374061298109825E-3</v>
      </c>
      <c r="G2039" s="2">
        <f t="shared" si="286"/>
        <v>2.5677047364740285E-2</v>
      </c>
      <c r="H2039" s="2">
        <f t="shared" si="283"/>
        <v>0.11050359838909313</v>
      </c>
      <c r="I2039" s="2">
        <f t="shared" si="284"/>
        <v>9.9507645494702359</v>
      </c>
    </row>
    <row r="2040" spans="1:9" ht="13.5" x14ac:dyDescent="0.25">
      <c r="A2040" s="3">
        <f>TITRES_STAT!B2043</f>
        <v>45273</v>
      </c>
      <c r="B2040" s="6">
        <f>TITRES_STAT!D2043</f>
        <v>1.0900000000000001</v>
      </c>
      <c r="C2040" s="2">
        <f t="shared" si="279"/>
        <v>4.0000000000000036E-2</v>
      </c>
      <c r="D2040" s="2">
        <f t="shared" si="280"/>
        <v>4.0000000000000036E-2</v>
      </c>
      <c r="E2040" s="2">
        <f t="shared" si="281"/>
        <v>0</v>
      </c>
      <c r="F2040" s="2">
        <f t="shared" si="286"/>
        <v>5.4918771205387717E-3</v>
      </c>
      <c r="G2040" s="2">
        <f t="shared" si="286"/>
        <v>2.3842972552973123E-2</v>
      </c>
      <c r="H2040" s="2">
        <f t="shared" si="283"/>
        <v>0.2303352532213504</v>
      </c>
      <c r="I2040" s="2">
        <f t="shared" si="284"/>
        <v>18.721340595440978</v>
      </c>
    </row>
    <row r="2041" spans="1:9" ht="13.5" x14ac:dyDescent="0.25">
      <c r="A2041" s="3">
        <f>TITRES_STAT!B2044</f>
        <v>45274</v>
      </c>
      <c r="B2041" s="6">
        <f>TITRES_STAT!D2044</f>
        <v>1.1299999999999999</v>
      </c>
      <c r="C2041" s="2">
        <f t="shared" si="279"/>
        <v>3.9999999999999813E-2</v>
      </c>
      <c r="D2041" s="2">
        <f t="shared" si="280"/>
        <v>3.9999999999999813E-2</v>
      </c>
      <c r="E2041" s="2">
        <f t="shared" si="281"/>
        <v>0</v>
      </c>
      <c r="F2041" s="2">
        <f t="shared" si="286"/>
        <v>7.9567430405002755E-3</v>
      </c>
      <c r="G2041" s="2">
        <f t="shared" si="286"/>
        <v>2.2139903084903611E-2</v>
      </c>
      <c r="H2041" s="2">
        <f t="shared" si="283"/>
        <v>0.35938472765608842</v>
      </c>
      <c r="I2041" s="2">
        <f t="shared" si="284"/>
        <v>26.437308022119353</v>
      </c>
    </row>
    <row r="2042" spans="1:9" ht="13.5" x14ac:dyDescent="0.25">
      <c r="A2042" s="3">
        <f>TITRES_STAT!B2045</f>
        <v>45275</v>
      </c>
      <c r="B2042" s="6">
        <f>TITRES_STAT!D2045</f>
        <v>1.18</v>
      </c>
      <c r="C2042" s="2">
        <f t="shared" si="279"/>
        <v>5.0000000000000044E-2</v>
      </c>
      <c r="D2042" s="2">
        <f t="shared" si="280"/>
        <v>5.0000000000000044E-2</v>
      </c>
      <c r="E2042" s="2">
        <f t="shared" si="281"/>
        <v>0</v>
      </c>
      <c r="F2042" s="2">
        <f t="shared" si="286"/>
        <v>1.0959832823321688E-2</v>
      </c>
      <c r="G2042" s="2">
        <f t="shared" si="286"/>
        <v>2.0558481435981924E-2</v>
      </c>
      <c r="H2042" s="2">
        <f t="shared" si="283"/>
        <v>0.53310517401054425</v>
      </c>
      <c r="I2042" s="2">
        <f t="shared" si="284"/>
        <v>34.77290293241667</v>
      </c>
    </row>
    <row r="2043" spans="1:9" ht="13.5" x14ac:dyDescent="0.25">
      <c r="A2043" s="3">
        <f>TITRES_STAT!B2046</f>
        <v>45278</v>
      </c>
      <c r="B2043" s="6">
        <f>TITRES_STAT!D2046</f>
        <v>1.23</v>
      </c>
      <c r="C2043" s="2">
        <f t="shared" si="279"/>
        <v>5.0000000000000044E-2</v>
      </c>
      <c r="D2043" s="2">
        <f t="shared" si="280"/>
        <v>5.0000000000000044E-2</v>
      </c>
      <c r="E2043" s="2">
        <f t="shared" si="281"/>
        <v>0</v>
      </c>
      <c r="F2043" s="2">
        <f t="shared" si="286"/>
        <v>1.3748416193084426E-2</v>
      </c>
      <c r="G2043" s="2">
        <f t="shared" si="286"/>
        <v>1.9090018476268931E-2</v>
      </c>
      <c r="H2043" s="2">
        <f t="shared" si="283"/>
        <v>0.72018873162303509</v>
      </c>
      <c r="I2043" s="2">
        <f t="shared" si="284"/>
        <v>41.866843933079458</v>
      </c>
    </row>
    <row r="2044" spans="1:9" ht="13.5" x14ac:dyDescent="0.25">
      <c r="A2044" s="3">
        <f>TITRES_STAT!B2047</f>
        <v>45279</v>
      </c>
      <c r="B2044" s="6">
        <f>TITRES_STAT!D2047</f>
        <v>1.28</v>
      </c>
      <c r="C2044" s="2">
        <f t="shared" si="279"/>
        <v>5.0000000000000044E-2</v>
      </c>
      <c r="D2044" s="2">
        <f t="shared" si="280"/>
        <v>5.0000000000000044E-2</v>
      </c>
      <c r="E2044" s="2">
        <f t="shared" si="281"/>
        <v>0</v>
      </c>
      <c r="F2044" s="2">
        <f t="shared" si="286"/>
        <v>1.6337815036435544E-2</v>
      </c>
      <c r="G2044" s="2">
        <f t="shared" si="286"/>
        <v>1.7726445727964009E-2</v>
      </c>
      <c r="H2044" s="2">
        <f t="shared" si="283"/>
        <v>0.92166333212879459</v>
      </c>
      <c r="I2044" s="2">
        <f t="shared" si="284"/>
        <v>47.961748383250224</v>
      </c>
    </row>
    <row r="2045" spans="1:9" ht="13.5" x14ac:dyDescent="0.25">
      <c r="A2045" s="3">
        <f>TITRES_STAT!B2048</f>
        <v>45280</v>
      </c>
      <c r="B2045" s="6">
        <f>TITRES_STAT!D2048</f>
        <v>1.33</v>
      </c>
      <c r="C2045" s="2">
        <f t="shared" si="279"/>
        <v>5.0000000000000044E-2</v>
      </c>
      <c r="D2045" s="2">
        <f t="shared" si="280"/>
        <v>5.0000000000000044E-2</v>
      </c>
      <c r="E2045" s="2">
        <f t="shared" si="281"/>
        <v>0</v>
      </c>
      <c r="F2045" s="2">
        <f t="shared" ref="F2045:G2060" si="287">((F2044*13)+D2045)/14</f>
        <v>1.8742256819547293E-2</v>
      </c>
      <c r="G2045" s="2">
        <f t="shared" si="287"/>
        <v>1.6460271033109437E-2</v>
      </c>
      <c r="H2045" s="2">
        <f t="shared" si="283"/>
        <v>1.1386359788273046</v>
      </c>
      <c r="I2045" s="2">
        <f t="shared" si="284"/>
        <v>53.24122431773835</v>
      </c>
    </row>
    <row r="2046" spans="1:9" ht="13.5" x14ac:dyDescent="0.25">
      <c r="A2046" s="3">
        <f>TITRES_STAT!B2049</f>
        <v>45281</v>
      </c>
      <c r="B2046" s="6">
        <f>TITRES_STAT!D2049</f>
        <v>1.38</v>
      </c>
      <c r="C2046" s="2">
        <f t="shared" si="279"/>
        <v>4.9999999999999822E-2</v>
      </c>
      <c r="D2046" s="2">
        <f t="shared" si="280"/>
        <v>4.9999999999999822E-2</v>
      </c>
      <c r="E2046" s="2">
        <f t="shared" si="281"/>
        <v>0</v>
      </c>
      <c r="F2046" s="2">
        <f t="shared" si="287"/>
        <v>2.0974952761008189E-2</v>
      </c>
      <c r="G2046" s="2">
        <f t="shared" si="287"/>
        <v>1.5284537387887334E-2</v>
      </c>
      <c r="H2046" s="2">
        <f t="shared" si="283"/>
        <v>1.3722988291180069</v>
      </c>
      <c r="I2046" s="2">
        <f t="shared" si="284"/>
        <v>57.846794521591178</v>
      </c>
    </row>
    <row r="2047" spans="1:9" ht="13.5" x14ac:dyDescent="0.25">
      <c r="A2047" s="3">
        <f>TITRES_STAT!B2050</f>
        <v>45282</v>
      </c>
      <c r="B2047" s="6">
        <f>TITRES_STAT!D2050</f>
        <v>1.44</v>
      </c>
      <c r="C2047" s="2">
        <f t="shared" si="279"/>
        <v>6.0000000000000053E-2</v>
      </c>
      <c r="D2047" s="2">
        <f t="shared" si="280"/>
        <v>6.0000000000000053E-2</v>
      </c>
      <c r="E2047" s="2">
        <f t="shared" si="281"/>
        <v>0</v>
      </c>
      <c r="F2047" s="2">
        <f t="shared" si="287"/>
        <v>2.3762456135221894E-2</v>
      </c>
      <c r="G2047" s="2">
        <f t="shared" si="287"/>
        <v>1.4192784717323952E-2</v>
      </c>
      <c r="H2047" s="2">
        <f t="shared" si="283"/>
        <v>1.6742631279552236</v>
      </c>
      <c r="I2047" s="2">
        <f t="shared" si="284"/>
        <v>62.606521791121843</v>
      </c>
    </row>
    <row r="2048" spans="1:9" ht="13.5" x14ac:dyDescent="0.25">
      <c r="A2048" s="3">
        <f>TITRES_STAT!B2051</f>
        <v>45285</v>
      </c>
      <c r="B2048" s="6">
        <f>TITRES_STAT!D2051</f>
        <v>1.43</v>
      </c>
      <c r="C2048" s="2">
        <f t="shared" si="279"/>
        <v>-1.0000000000000009E-2</v>
      </c>
      <c r="D2048" s="2">
        <f t="shared" si="280"/>
        <v>0</v>
      </c>
      <c r="E2048" s="2">
        <f t="shared" si="281"/>
        <v>1.0000000000000009E-2</v>
      </c>
      <c r="F2048" s="2">
        <f t="shared" si="287"/>
        <v>2.2065137839848901E-2</v>
      </c>
      <c r="G2048" s="2">
        <f t="shared" si="287"/>
        <v>1.3893300094657956E-2</v>
      </c>
      <c r="H2048" s="2">
        <f t="shared" si="283"/>
        <v>1.5881855059283616</v>
      </c>
      <c r="I2048" s="2">
        <f t="shared" si="284"/>
        <v>61.36289312688551</v>
      </c>
    </row>
    <row r="2049" spans="1:9" ht="13.5" x14ac:dyDescent="0.25">
      <c r="A2049" s="3">
        <f>TITRES_STAT!B2052</f>
        <v>45286</v>
      </c>
      <c r="B2049" s="6">
        <f>TITRES_STAT!D2052</f>
        <v>1.49</v>
      </c>
      <c r="C2049" s="2">
        <f t="shared" si="279"/>
        <v>6.0000000000000053E-2</v>
      </c>
      <c r="D2049" s="2">
        <f t="shared" si="280"/>
        <v>6.0000000000000053E-2</v>
      </c>
      <c r="E2049" s="2">
        <f t="shared" si="281"/>
        <v>0</v>
      </c>
      <c r="F2049" s="2">
        <f t="shared" si="287"/>
        <v>2.4774770851288267E-2</v>
      </c>
      <c r="G2049" s="2">
        <f t="shared" si="287"/>
        <v>1.2900921516468102E-2</v>
      </c>
      <c r="H2049" s="2">
        <f t="shared" si="283"/>
        <v>1.920387688558769</v>
      </c>
      <c r="I2049" s="2">
        <f t="shared" si="284"/>
        <v>65.75797097358992</v>
      </c>
    </row>
    <row r="2050" spans="1:9" ht="13.5" x14ac:dyDescent="0.25">
      <c r="A2050" s="3">
        <f>TITRES_STAT!B2053</f>
        <v>45287</v>
      </c>
      <c r="B2050" s="6">
        <f>TITRES_STAT!D2053</f>
        <v>1.55</v>
      </c>
      <c r="C2050" s="2">
        <f t="shared" si="279"/>
        <v>6.0000000000000053E-2</v>
      </c>
      <c r="D2050" s="2">
        <f t="shared" si="280"/>
        <v>6.0000000000000053E-2</v>
      </c>
      <c r="E2050" s="2">
        <f t="shared" si="281"/>
        <v>0</v>
      </c>
      <c r="F2050" s="2">
        <f t="shared" si="287"/>
        <v>2.7290858647624823E-2</v>
      </c>
      <c r="G2050" s="2">
        <f t="shared" si="287"/>
        <v>1.1979427122434666E-2</v>
      </c>
      <c r="H2050" s="2">
        <f t="shared" si="283"/>
        <v>2.2781438852376694</v>
      </c>
      <c r="I2050" s="2">
        <f t="shared" si="284"/>
        <v>69.494932650660672</v>
      </c>
    </row>
    <row r="2051" spans="1:9" ht="13.5" x14ac:dyDescent="0.25">
      <c r="A2051" s="3">
        <f>TITRES_STAT!B2054</f>
        <v>45288</v>
      </c>
      <c r="B2051" s="6">
        <f>TITRES_STAT!D2054</f>
        <v>1.55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2.5341511601365909E-2</v>
      </c>
      <c r="G2051" s="2">
        <f t="shared" si="287"/>
        <v>1.1123753756546475E-2</v>
      </c>
      <c r="H2051" s="2">
        <f t="shared" si="283"/>
        <v>2.2781438852376699</v>
      </c>
      <c r="I2051" s="2">
        <f t="shared" si="284"/>
        <v>69.494932650660672</v>
      </c>
    </row>
    <row r="2052" spans="1:9" ht="13.5" x14ac:dyDescent="0.25">
      <c r="A2052" s="3">
        <f>TITRES_STAT!B2055</f>
        <v>45289</v>
      </c>
      <c r="B2052" s="6">
        <f>TITRES_STAT!D2055</f>
        <v>1.59</v>
      </c>
      <c r="C2052" s="2">
        <f t="shared" si="288"/>
        <v>4.0000000000000036E-2</v>
      </c>
      <c r="D2052" s="2">
        <f t="shared" si="289"/>
        <v>4.0000000000000036E-2</v>
      </c>
      <c r="E2052" s="2">
        <f t="shared" si="290"/>
        <v>0</v>
      </c>
      <c r="F2052" s="2">
        <f t="shared" si="287"/>
        <v>2.6388546486982634E-2</v>
      </c>
      <c r="G2052" s="2">
        <f t="shared" si="287"/>
        <v>1.0329199916793154E-2</v>
      </c>
      <c r="H2052" s="2">
        <f t="shared" si="283"/>
        <v>2.5547522266540978</v>
      </c>
      <c r="I2052" s="2">
        <f t="shared" si="284"/>
        <v>71.868644106842638</v>
      </c>
    </row>
    <row r="2053" spans="1:9" ht="13.5" x14ac:dyDescent="0.25">
      <c r="A2053" s="3">
        <f>TITRES_STAT!B2056</f>
        <v>45293</v>
      </c>
      <c r="B2053" s="6">
        <f>TITRES_STAT!D2056</f>
        <v>1.59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2.4503650309341016E-2</v>
      </c>
      <c r="G2053" s="2">
        <f t="shared" si="287"/>
        <v>9.5913999227365005E-3</v>
      </c>
      <c r="H2053" s="2">
        <f t="shared" si="283"/>
        <v>2.5547522266540978</v>
      </c>
      <c r="I2053" s="2">
        <f t="shared" si="284"/>
        <v>71.868644106842638</v>
      </c>
    </row>
    <row r="2054" spans="1:9" ht="13.5" x14ac:dyDescent="0.25">
      <c r="A2054" s="3">
        <f>TITRES_STAT!B2057</f>
        <v>45294</v>
      </c>
      <c r="B2054" s="6">
        <f>TITRES_STAT!D2057</f>
        <v>1.52</v>
      </c>
      <c r="C2054" s="2">
        <f t="shared" si="288"/>
        <v>-7.0000000000000062E-2</v>
      </c>
      <c r="D2054" s="2">
        <f t="shared" si="289"/>
        <v>0</v>
      </c>
      <c r="E2054" s="2">
        <f t="shared" si="290"/>
        <v>7.0000000000000062E-2</v>
      </c>
      <c r="F2054" s="2">
        <f t="shared" si="287"/>
        <v>2.2753389572959516E-2</v>
      </c>
      <c r="G2054" s="2">
        <f t="shared" si="287"/>
        <v>1.3906299928255327E-2</v>
      </c>
      <c r="H2054" s="2">
        <f t="shared" si="283"/>
        <v>1.6361929262526798</v>
      </c>
      <c r="I2054" s="2">
        <f t="shared" si="284"/>
        <v>62.066509243635316</v>
      </c>
    </row>
    <row r="2055" spans="1:9" ht="13.5" x14ac:dyDescent="0.25">
      <c r="A2055" s="3">
        <f>TITRES_STAT!B2058</f>
        <v>45295</v>
      </c>
      <c r="B2055" s="6">
        <f>TITRES_STAT!D2058</f>
        <v>1.55</v>
      </c>
      <c r="C2055" s="2">
        <f t="shared" si="288"/>
        <v>3.0000000000000027E-2</v>
      </c>
      <c r="D2055" s="2">
        <f t="shared" si="289"/>
        <v>3.0000000000000027E-2</v>
      </c>
      <c r="E2055" s="2">
        <f t="shared" si="290"/>
        <v>0</v>
      </c>
      <c r="F2055" s="2">
        <f t="shared" si="287"/>
        <v>2.327100460346241E-2</v>
      </c>
      <c r="G2055" s="2">
        <f t="shared" si="287"/>
        <v>1.2912992790522803E-2</v>
      </c>
      <c r="H2055" s="2">
        <f t="shared" si="283"/>
        <v>1.8021387435871283</v>
      </c>
      <c r="I2055" s="2">
        <f t="shared" si="284"/>
        <v>64.312973356920196</v>
      </c>
    </row>
    <row r="2056" spans="1:9" ht="13.5" x14ac:dyDescent="0.25">
      <c r="A2056" s="3">
        <f>TITRES_STAT!B2059</f>
        <v>45296</v>
      </c>
      <c r="B2056" s="6">
        <f>TITRES_STAT!D2059</f>
        <v>1.55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2.1608789988929379E-2</v>
      </c>
      <c r="G2056" s="2">
        <f t="shared" si="287"/>
        <v>1.1990636162628316E-2</v>
      </c>
      <c r="H2056" s="2">
        <f t="shared" si="283"/>
        <v>1.8021387435871283</v>
      </c>
      <c r="I2056" s="2">
        <f t="shared" si="284"/>
        <v>64.312973356920196</v>
      </c>
    </row>
    <row r="2057" spans="1:9" ht="13.5" x14ac:dyDescent="0.25">
      <c r="A2057" s="3">
        <f>TITRES_STAT!B2060</f>
        <v>45299</v>
      </c>
      <c r="B2057" s="6">
        <f>TITRES_STAT!D2060</f>
        <v>1.55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2.0065304989720138E-2</v>
      </c>
      <c r="G2057" s="2">
        <f t="shared" si="287"/>
        <v>1.1134162151012008E-2</v>
      </c>
      <c r="H2057" s="2">
        <f t="shared" si="283"/>
        <v>1.8021387435871283</v>
      </c>
      <c r="I2057" s="2">
        <f t="shared" si="284"/>
        <v>64.312973356920196</v>
      </c>
    </row>
    <row r="2058" spans="1:9" ht="13.5" x14ac:dyDescent="0.25">
      <c r="A2058" s="3">
        <f>TITRES_STAT!B2061</f>
        <v>45300</v>
      </c>
      <c r="B2058" s="6">
        <f>TITRES_STAT!D2061</f>
        <v>1.55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1.863206891902584E-2</v>
      </c>
      <c r="G2058" s="2">
        <f t="shared" si="287"/>
        <v>1.0338864854511149E-2</v>
      </c>
      <c r="H2058" s="2">
        <f t="shared" si="283"/>
        <v>1.8021387435871283</v>
      </c>
      <c r="I2058" s="2">
        <f t="shared" si="284"/>
        <v>64.312973356920196</v>
      </c>
    </row>
    <row r="2059" spans="1:9" ht="13.5" x14ac:dyDescent="0.25">
      <c r="A2059" s="3">
        <f>TITRES_STAT!B2062</f>
        <v>45301</v>
      </c>
      <c r="B2059" s="6">
        <f>TITRES_STAT!D2062</f>
        <v>1.55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1.7301206853381136E-2</v>
      </c>
      <c r="G2059" s="2">
        <f t="shared" si="287"/>
        <v>9.6003745077603529E-3</v>
      </c>
      <c r="H2059" s="2">
        <f t="shared" si="283"/>
        <v>1.8021387435871281</v>
      </c>
      <c r="I2059" s="2">
        <f t="shared" si="284"/>
        <v>64.312973356920196</v>
      </c>
    </row>
    <row r="2060" spans="1:9" ht="13.5" x14ac:dyDescent="0.25">
      <c r="A2060" s="3">
        <f>TITRES_STAT!B2063</f>
        <v>45302</v>
      </c>
      <c r="B2060" s="6">
        <f>TITRES_STAT!D2063</f>
        <v>1.5</v>
      </c>
      <c r="C2060" s="2">
        <f t="shared" si="288"/>
        <v>-5.0000000000000044E-2</v>
      </c>
      <c r="D2060" s="2">
        <f t="shared" si="289"/>
        <v>0</v>
      </c>
      <c r="E2060" s="2">
        <f t="shared" si="290"/>
        <v>5.0000000000000044E-2</v>
      </c>
      <c r="F2060" s="2">
        <f t="shared" si="287"/>
        <v>1.6065406363853913E-2</v>
      </c>
      <c r="G2060" s="2">
        <f t="shared" si="287"/>
        <v>1.248606204292033E-2</v>
      </c>
      <c r="H2060" s="2">
        <f t="shared" si="283"/>
        <v>1.2866671900739988</v>
      </c>
      <c r="I2060" s="2">
        <f t="shared" si="284"/>
        <v>56.268231584341791</v>
      </c>
    </row>
    <row r="2061" spans="1:9" ht="13.5" x14ac:dyDescent="0.25">
      <c r="A2061" s="3">
        <f>TITRES_STAT!B2064</f>
        <v>45303</v>
      </c>
      <c r="B2061" s="6">
        <f>TITRES_STAT!D2064</f>
        <v>1.5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1.4917877337864347E-2</v>
      </c>
      <c r="G2061" s="2">
        <f t="shared" si="291"/>
        <v>1.1594200468426021E-2</v>
      </c>
      <c r="H2061" s="2">
        <f t="shared" si="283"/>
        <v>1.2866671900739985</v>
      </c>
      <c r="I2061" s="2">
        <f t="shared" si="284"/>
        <v>56.268231584341791</v>
      </c>
    </row>
    <row r="2062" spans="1:9" ht="13.5" x14ac:dyDescent="0.25">
      <c r="A2062" s="3">
        <f>TITRES_STAT!B2065</f>
        <v>45306</v>
      </c>
      <c r="B2062" s="6">
        <f>TITRES_STAT!D2065</f>
        <v>1.5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1.3852314670874038E-2</v>
      </c>
      <c r="G2062" s="2">
        <f t="shared" si="291"/>
        <v>1.0766043292109877E-2</v>
      </c>
      <c r="H2062" s="2">
        <f t="shared" si="283"/>
        <v>1.2866671900739988</v>
      </c>
      <c r="I2062" s="2">
        <f t="shared" si="284"/>
        <v>56.268231584341791</v>
      </c>
    </row>
    <row r="2063" spans="1:9" ht="13.5" x14ac:dyDescent="0.25">
      <c r="A2063" s="3">
        <f>TITRES_STAT!B2066</f>
        <v>45307</v>
      </c>
      <c r="B2063" s="6">
        <f>TITRES_STAT!D2066</f>
        <v>1.5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1.2862863622954464E-2</v>
      </c>
      <c r="G2063" s="2">
        <f t="shared" si="291"/>
        <v>9.997040199816315E-3</v>
      </c>
      <c r="H2063" s="2">
        <f t="shared" si="283"/>
        <v>1.2866671900739988</v>
      </c>
      <c r="I2063" s="2">
        <f t="shared" si="284"/>
        <v>56.268231584341791</v>
      </c>
    </row>
    <row r="2064" spans="1:9" ht="13.5" x14ac:dyDescent="0.25">
      <c r="A2064" s="3">
        <f>TITRES_STAT!B2067</f>
        <v>45308</v>
      </c>
      <c r="B2064" s="6">
        <f>TITRES_STAT!D2067</f>
        <v>1.45</v>
      </c>
      <c r="C2064" s="2">
        <f t="shared" si="288"/>
        <v>-5.0000000000000044E-2</v>
      </c>
      <c r="D2064" s="2">
        <f t="shared" si="289"/>
        <v>0</v>
      </c>
      <c r="E2064" s="2">
        <f t="shared" si="290"/>
        <v>5.0000000000000044E-2</v>
      </c>
      <c r="F2064" s="2">
        <f t="shared" si="291"/>
        <v>1.1944087649886288E-2</v>
      </c>
      <c r="G2064" s="2">
        <f t="shared" si="291"/>
        <v>1.285439447125801E-2</v>
      </c>
      <c r="H2064" s="2">
        <f t="shared" si="283"/>
        <v>0.92918322030593214</v>
      </c>
      <c r="I2064" s="2">
        <f t="shared" si="284"/>
        <v>48.164591653382786</v>
      </c>
    </row>
    <row r="2065" spans="1:9" ht="13.5" x14ac:dyDescent="0.25">
      <c r="A2065" s="3">
        <f>TITRES_STAT!B2068</f>
        <v>45309</v>
      </c>
      <c r="B2065" s="6">
        <f>TITRES_STAT!D2068</f>
        <v>1.51</v>
      </c>
      <c r="C2065" s="2">
        <f t="shared" si="288"/>
        <v>6.0000000000000053E-2</v>
      </c>
      <c r="D2065" s="2">
        <f t="shared" si="289"/>
        <v>6.0000000000000053E-2</v>
      </c>
      <c r="E2065" s="2">
        <f t="shared" si="290"/>
        <v>0</v>
      </c>
      <c r="F2065" s="2">
        <f t="shared" si="291"/>
        <v>1.5376652817751557E-2</v>
      </c>
      <c r="G2065" s="2">
        <f t="shared" si="291"/>
        <v>1.1936223437596724E-2</v>
      </c>
      <c r="H2065" s="2">
        <f t="shared" ref="H2065:H2128" si="292">F2065/G2065</f>
        <v>1.2882343312473665</v>
      </c>
      <c r="I2065" s="2">
        <f t="shared" ref="I2065:I2128" si="293">IF(G2065=0,100,100-(100/(1+H2065)))</f>
        <v>56.298182124779231</v>
      </c>
    </row>
    <row r="2066" spans="1:9" ht="13.5" x14ac:dyDescent="0.25">
      <c r="A2066" s="3">
        <f>TITRES_STAT!B2069</f>
        <v>45310</v>
      </c>
      <c r="B2066" s="6">
        <f>TITRES_STAT!D2069</f>
        <v>1.51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1.4278320473626444E-2</v>
      </c>
      <c r="G2066" s="2">
        <f t="shared" si="291"/>
        <v>1.1083636049196958E-2</v>
      </c>
      <c r="H2066" s="2">
        <f t="shared" si="292"/>
        <v>1.2882343312473663</v>
      </c>
      <c r="I2066" s="2">
        <f t="shared" si="293"/>
        <v>56.298182124779231</v>
      </c>
    </row>
    <row r="2067" spans="1:9" ht="13.5" x14ac:dyDescent="0.25">
      <c r="A2067" s="3">
        <f>TITRES_STAT!B2070</f>
        <v>45313</v>
      </c>
      <c r="B2067" s="6">
        <f>TITRES_STAT!D2070</f>
        <v>1.51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1.3258440439795984E-2</v>
      </c>
      <c r="G2067" s="2">
        <f t="shared" si="291"/>
        <v>1.0291947759968603E-2</v>
      </c>
      <c r="H2067" s="2">
        <f t="shared" si="292"/>
        <v>1.2882343312473665</v>
      </c>
      <c r="I2067" s="2">
        <f t="shared" si="293"/>
        <v>56.298182124779231</v>
      </c>
    </row>
    <row r="2068" spans="1:9" ht="13.5" x14ac:dyDescent="0.25">
      <c r="A2068" s="3">
        <f>TITRES_STAT!B2071</f>
        <v>45314</v>
      </c>
      <c r="B2068" s="6">
        <f>TITRES_STAT!D2071</f>
        <v>1.5</v>
      </c>
      <c r="C2068" s="2">
        <f t="shared" si="288"/>
        <v>-1.0000000000000009E-2</v>
      </c>
      <c r="D2068" s="2">
        <f t="shared" si="289"/>
        <v>0</v>
      </c>
      <c r="E2068" s="2">
        <f t="shared" si="290"/>
        <v>1.0000000000000009E-2</v>
      </c>
      <c r="F2068" s="2">
        <f t="shared" si="291"/>
        <v>1.2311408979810557E-2</v>
      </c>
      <c r="G2068" s="2">
        <f t="shared" si="291"/>
        <v>1.0271094348542275E-2</v>
      </c>
      <c r="H2068" s="2">
        <f t="shared" si="292"/>
        <v>1.1986462748789621</v>
      </c>
      <c r="I2068" s="2">
        <f t="shared" si="293"/>
        <v>54.517467797085686</v>
      </c>
    </row>
    <row r="2069" spans="1:9" ht="13.5" x14ac:dyDescent="0.25">
      <c r="A2069" s="3">
        <f>TITRES_STAT!B2072</f>
        <v>45315</v>
      </c>
      <c r="B2069" s="6">
        <f>TITRES_STAT!D2072</f>
        <v>1.5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1.1432022624109804E-2</v>
      </c>
      <c r="G2069" s="2">
        <f t="shared" si="291"/>
        <v>9.5374447522178253E-3</v>
      </c>
      <c r="H2069" s="2">
        <f t="shared" si="292"/>
        <v>1.1986462748789624</v>
      </c>
      <c r="I2069" s="2">
        <f t="shared" si="293"/>
        <v>54.517467797085686</v>
      </c>
    </row>
    <row r="2070" spans="1:9" ht="13.5" x14ac:dyDescent="0.25">
      <c r="A2070" s="3">
        <f>TITRES_STAT!B2073</f>
        <v>45316</v>
      </c>
      <c r="B2070" s="6">
        <f>TITRES_STAT!D2073</f>
        <v>1.5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1.0615449579530532E-2</v>
      </c>
      <c r="G2070" s="2">
        <f t="shared" si="291"/>
        <v>8.8561986984879802E-3</v>
      </c>
      <c r="H2070" s="2">
        <f t="shared" si="292"/>
        <v>1.1986462748789624</v>
      </c>
      <c r="I2070" s="2">
        <f t="shared" si="293"/>
        <v>54.517467797085686</v>
      </c>
    </row>
    <row r="2071" spans="1:9" ht="13.5" x14ac:dyDescent="0.25">
      <c r="A2071" s="3">
        <f>TITRES_STAT!B2074</f>
        <v>45317</v>
      </c>
      <c r="B2071" s="6">
        <f>TITRES_STAT!D2074</f>
        <v>1.5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9.857203180992636E-3</v>
      </c>
      <c r="G2071" s="2">
        <f t="shared" si="291"/>
        <v>8.2236130771674108E-3</v>
      </c>
      <c r="H2071" s="2">
        <f t="shared" si="292"/>
        <v>1.1986462748789621</v>
      </c>
      <c r="I2071" s="2">
        <f t="shared" si="293"/>
        <v>54.517467797085686</v>
      </c>
    </row>
    <row r="2072" spans="1:9" ht="13.5" x14ac:dyDescent="0.25">
      <c r="A2072" s="3">
        <f>TITRES_STAT!B2075</f>
        <v>45320</v>
      </c>
      <c r="B2072" s="6">
        <f>TITRES_STAT!D2075</f>
        <v>1.5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9.153117239493162E-3</v>
      </c>
      <c r="G2072" s="2">
        <f t="shared" si="291"/>
        <v>7.6362121430840245E-3</v>
      </c>
      <c r="H2072" s="2">
        <f t="shared" si="292"/>
        <v>1.1986462748789621</v>
      </c>
      <c r="I2072" s="2">
        <f t="shared" si="293"/>
        <v>54.517467797085686</v>
      </c>
    </row>
    <row r="2073" spans="1:9" ht="13.5" x14ac:dyDescent="0.25">
      <c r="A2073" s="3">
        <f>TITRES_STAT!B2076</f>
        <v>45321</v>
      </c>
      <c r="B2073" s="6">
        <f>TITRES_STAT!D2076</f>
        <v>1.5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8.499323150957935E-3</v>
      </c>
      <c r="G2073" s="2">
        <f t="shared" si="291"/>
        <v>7.0907684185780228E-3</v>
      </c>
      <c r="H2073" s="2">
        <f t="shared" si="292"/>
        <v>1.1986462748789619</v>
      </c>
      <c r="I2073" s="2">
        <f t="shared" si="293"/>
        <v>54.517467797085679</v>
      </c>
    </row>
    <row r="2074" spans="1:9" ht="13.5" x14ac:dyDescent="0.25">
      <c r="A2074" s="3">
        <f>TITRES_STAT!B2077</f>
        <v>45322</v>
      </c>
      <c r="B2074" s="6">
        <f>TITRES_STAT!D2077</f>
        <v>1.5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7.8922286401752247E-3</v>
      </c>
      <c r="G2074" s="2">
        <f t="shared" si="291"/>
        <v>6.5842849601081641E-3</v>
      </c>
      <c r="H2074" s="2">
        <f t="shared" si="292"/>
        <v>1.1986462748789619</v>
      </c>
      <c r="I2074" s="2">
        <f t="shared" si="293"/>
        <v>54.517467797085679</v>
      </c>
    </row>
    <row r="2075" spans="1:9" ht="13.5" x14ac:dyDescent="0.25">
      <c r="A2075" s="3">
        <f>TITRES_STAT!B2078</f>
        <v>45323</v>
      </c>
      <c r="B2075" s="6">
        <f>TITRES_STAT!D2078</f>
        <v>1.5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7.3284980230198518E-3</v>
      </c>
      <c r="G2075" s="2">
        <f t="shared" si="291"/>
        <v>6.1139788915290094E-3</v>
      </c>
      <c r="H2075" s="2">
        <f t="shared" si="292"/>
        <v>1.1986462748789619</v>
      </c>
      <c r="I2075" s="2">
        <f t="shared" si="293"/>
        <v>54.517467797085679</v>
      </c>
    </row>
    <row r="2076" spans="1:9" ht="13.5" x14ac:dyDescent="0.25">
      <c r="A2076" s="3">
        <f>TITRES_STAT!B2079</f>
        <v>45324</v>
      </c>
      <c r="B2076" s="6">
        <f>TITRES_STAT!D2079</f>
        <v>1.5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6.8050338785184336E-3</v>
      </c>
      <c r="G2076" s="2">
        <f t="shared" si="291"/>
        <v>5.6772661135626517E-3</v>
      </c>
      <c r="H2076" s="2">
        <f t="shared" si="292"/>
        <v>1.1986462748789619</v>
      </c>
      <c r="I2076" s="2">
        <f t="shared" si="293"/>
        <v>54.517467797085679</v>
      </c>
    </row>
    <row r="2077" spans="1:9" ht="13.5" x14ac:dyDescent="0.25">
      <c r="A2077" s="3">
        <f>TITRES_STAT!B2080</f>
        <v>45327</v>
      </c>
      <c r="B2077" s="6">
        <f>TITRES_STAT!D2080</f>
        <v>1.5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6.318960030052832E-3</v>
      </c>
      <c r="G2077" s="2">
        <f t="shared" si="294"/>
        <v>5.2717471054510344E-3</v>
      </c>
      <c r="H2077" s="2">
        <f t="shared" si="292"/>
        <v>1.1986462748789619</v>
      </c>
      <c r="I2077" s="2">
        <f t="shared" si="293"/>
        <v>54.517467797085679</v>
      </c>
    </row>
    <row r="2078" spans="1:9" ht="13.5" x14ac:dyDescent="0.25">
      <c r="A2078" s="3">
        <f>TITRES_STAT!B2081</f>
        <v>45328</v>
      </c>
      <c r="B2078" s="6">
        <f>TITRES_STAT!D2081</f>
        <v>1.5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5.8676057421919153E-3</v>
      </c>
      <c r="G2078" s="2">
        <f t="shared" si="294"/>
        <v>4.8951937407759605E-3</v>
      </c>
      <c r="H2078" s="2">
        <f t="shared" si="292"/>
        <v>1.1986462748789619</v>
      </c>
      <c r="I2078" s="2">
        <f t="shared" si="293"/>
        <v>54.517467797085679</v>
      </c>
    </row>
    <row r="2079" spans="1:9" ht="13.5" x14ac:dyDescent="0.25">
      <c r="A2079" s="3">
        <f>TITRES_STAT!B2082</f>
        <v>45329</v>
      </c>
      <c r="B2079" s="6">
        <f>TITRES_STAT!D2082</f>
        <v>1.44</v>
      </c>
      <c r="C2079" s="2">
        <f t="shared" si="288"/>
        <v>-6.0000000000000053E-2</v>
      </c>
      <c r="D2079" s="2">
        <f t="shared" si="289"/>
        <v>0</v>
      </c>
      <c r="E2079" s="2">
        <f t="shared" si="290"/>
        <v>6.0000000000000053E-2</v>
      </c>
      <c r="F2079" s="2">
        <f t="shared" si="294"/>
        <v>5.4484910463210639E-3</v>
      </c>
      <c r="G2079" s="2">
        <f t="shared" si="294"/>
        <v>8.8312513307205378E-3</v>
      </c>
      <c r="H2079" s="2">
        <f t="shared" si="292"/>
        <v>0.61695572261292719</v>
      </c>
      <c r="I2079" s="2">
        <f t="shared" si="293"/>
        <v>38.155387558538379</v>
      </c>
    </row>
    <row r="2080" spans="1:9" ht="13.5" x14ac:dyDescent="0.25">
      <c r="A2080" s="3">
        <f>TITRES_STAT!B2083</f>
        <v>45330</v>
      </c>
      <c r="B2080" s="6">
        <f>TITRES_STAT!D2083</f>
        <v>1.5</v>
      </c>
      <c r="C2080" s="2">
        <f t="shared" si="288"/>
        <v>6.0000000000000053E-2</v>
      </c>
      <c r="D2080" s="2">
        <f t="shared" si="289"/>
        <v>6.0000000000000053E-2</v>
      </c>
      <c r="E2080" s="2">
        <f t="shared" si="290"/>
        <v>0</v>
      </c>
      <c r="F2080" s="2">
        <f t="shared" si="294"/>
        <v>9.3450274001552775E-3</v>
      </c>
      <c r="G2080" s="2">
        <f t="shared" si="294"/>
        <v>8.200447664240499E-3</v>
      </c>
      <c r="H2080" s="2">
        <f t="shared" si="292"/>
        <v>1.1395752747628547</v>
      </c>
      <c r="I2080" s="2">
        <f t="shared" si="293"/>
        <v>53.26175190957759</v>
      </c>
    </row>
    <row r="2081" spans="1:9" ht="13.5" x14ac:dyDescent="0.25">
      <c r="A2081" s="3">
        <f>TITRES_STAT!B2084</f>
        <v>45331</v>
      </c>
      <c r="B2081" s="6">
        <f>TITRES_STAT!D2084</f>
        <v>1.5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8.6775254430013302E-3</v>
      </c>
      <c r="G2081" s="2">
        <f t="shared" si="294"/>
        <v>7.6147014025090345E-3</v>
      </c>
      <c r="H2081" s="2">
        <f t="shared" si="292"/>
        <v>1.1395752747628549</v>
      </c>
      <c r="I2081" s="2">
        <f t="shared" si="293"/>
        <v>53.26175190957759</v>
      </c>
    </row>
    <row r="2082" spans="1:9" ht="13.5" x14ac:dyDescent="0.25">
      <c r="A2082" s="3">
        <f>TITRES_STAT!B2085</f>
        <v>45334</v>
      </c>
      <c r="B2082" s="6">
        <f>TITRES_STAT!D2085</f>
        <v>1.51</v>
      </c>
      <c r="C2082" s="2">
        <f t="shared" si="288"/>
        <v>1.0000000000000009E-2</v>
      </c>
      <c r="D2082" s="2">
        <f t="shared" si="289"/>
        <v>1.0000000000000009E-2</v>
      </c>
      <c r="E2082" s="2">
        <f t="shared" si="290"/>
        <v>0</v>
      </c>
      <c r="F2082" s="2">
        <f t="shared" si="294"/>
        <v>8.7719879113583778E-3</v>
      </c>
      <c r="G2082" s="2">
        <f t="shared" si="294"/>
        <v>7.0707941594726747E-3</v>
      </c>
      <c r="H2082" s="2">
        <f t="shared" si="292"/>
        <v>1.2405944386892709</v>
      </c>
      <c r="I2082" s="2">
        <f t="shared" si="293"/>
        <v>55.368986786158779</v>
      </c>
    </row>
    <row r="2083" spans="1:9" ht="13.5" x14ac:dyDescent="0.25">
      <c r="A2083" s="3">
        <f>TITRES_STAT!B2086</f>
        <v>45335</v>
      </c>
      <c r="B2083" s="6">
        <f>TITRES_STAT!D2086</f>
        <v>1.57</v>
      </c>
      <c r="C2083" s="2">
        <f t="shared" si="288"/>
        <v>6.0000000000000053E-2</v>
      </c>
      <c r="D2083" s="2">
        <f t="shared" si="289"/>
        <v>6.0000000000000053E-2</v>
      </c>
      <c r="E2083" s="2">
        <f t="shared" si="290"/>
        <v>0</v>
      </c>
      <c r="F2083" s="2">
        <f t="shared" si="294"/>
        <v>1.243113163197564E-2</v>
      </c>
      <c r="G2083" s="2">
        <f t="shared" si="294"/>
        <v>6.5657374337960549E-3</v>
      </c>
      <c r="H2083" s="2">
        <f t="shared" si="292"/>
        <v>1.8933336517522665</v>
      </c>
      <c r="I2083" s="2">
        <f t="shared" si="293"/>
        <v>65.437791822094965</v>
      </c>
    </row>
    <row r="2084" spans="1:9" ht="13.5" x14ac:dyDescent="0.25">
      <c r="A2084" s="3">
        <f>TITRES_STAT!B2087</f>
        <v>45336</v>
      </c>
      <c r="B2084" s="6">
        <f>TITRES_STAT!D2087</f>
        <v>1.5</v>
      </c>
      <c r="C2084" s="2">
        <f t="shared" si="288"/>
        <v>-7.0000000000000062E-2</v>
      </c>
      <c r="D2084" s="2">
        <f t="shared" si="289"/>
        <v>0</v>
      </c>
      <c r="E2084" s="2">
        <f t="shared" si="290"/>
        <v>7.0000000000000062E-2</v>
      </c>
      <c r="F2084" s="2">
        <f t="shared" si="294"/>
        <v>1.1543193658263094E-2</v>
      </c>
      <c r="G2084" s="2">
        <f t="shared" si="294"/>
        <v>1.1096756188524912E-2</v>
      </c>
      <c r="H2084" s="2">
        <f t="shared" si="292"/>
        <v>1.0402313488873298</v>
      </c>
      <c r="I2084" s="2">
        <f t="shared" si="293"/>
        <v>50.985950659695305</v>
      </c>
    </row>
    <row r="2085" spans="1:9" ht="13.5" x14ac:dyDescent="0.25">
      <c r="A2085" s="3">
        <f>TITRES_STAT!B2088</f>
        <v>45337</v>
      </c>
      <c r="B2085" s="6">
        <f>TITRES_STAT!D2088</f>
        <v>1.5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1.0718679825530016E-2</v>
      </c>
      <c r="G2085" s="2">
        <f t="shared" si="294"/>
        <v>1.0304130746487419E-2</v>
      </c>
      <c r="H2085" s="2">
        <f t="shared" si="292"/>
        <v>1.0402313488873298</v>
      </c>
      <c r="I2085" s="2">
        <f t="shared" si="293"/>
        <v>50.985950659695305</v>
      </c>
    </row>
    <row r="2086" spans="1:9" ht="13.5" x14ac:dyDescent="0.25">
      <c r="A2086" s="3">
        <f>TITRES_STAT!B2089</f>
        <v>45338</v>
      </c>
      <c r="B2086" s="6">
        <f>TITRES_STAT!D2089</f>
        <v>1.5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9.9530598379921585E-3</v>
      </c>
      <c r="G2086" s="2">
        <f t="shared" si="294"/>
        <v>9.5681214074526018E-3</v>
      </c>
      <c r="H2086" s="2">
        <f t="shared" si="292"/>
        <v>1.04023134888733</v>
      </c>
      <c r="I2086" s="2">
        <f t="shared" si="293"/>
        <v>50.985950659695305</v>
      </c>
    </row>
    <row r="2087" spans="1:9" ht="13.5" x14ac:dyDescent="0.25">
      <c r="A2087" s="3">
        <f>TITRES_STAT!B2090</f>
        <v>45341</v>
      </c>
      <c r="B2087" s="6">
        <f>TITRES_STAT!D2090</f>
        <v>1.5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9.2421269924212891E-3</v>
      </c>
      <c r="G2087" s="2">
        <f t="shared" si="294"/>
        <v>8.8846841640631297E-3</v>
      </c>
      <c r="H2087" s="2">
        <f t="shared" si="292"/>
        <v>1.04023134888733</v>
      </c>
      <c r="I2087" s="2">
        <f t="shared" si="293"/>
        <v>50.985950659695305</v>
      </c>
    </row>
    <row r="2088" spans="1:9" ht="13.5" x14ac:dyDescent="0.25">
      <c r="A2088" s="3">
        <f>TITRES_STAT!B2091</f>
        <v>45342</v>
      </c>
      <c r="B2088" s="6">
        <f>TITRES_STAT!D2091</f>
        <v>1.5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8.5819750643911976E-3</v>
      </c>
      <c r="G2088" s="2">
        <f t="shared" si="294"/>
        <v>8.2500638666300492E-3</v>
      </c>
      <c r="H2088" s="2">
        <f t="shared" si="292"/>
        <v>1.04023134888733</v>
      </c>
      <c r="I2088" s="2">
        <f t="shared" si="293"/>
        <v>50.985950659695305</v>
      </c>
    </row>
    <row r="2089" spans="1:9" ht="13.5" x14ac:dyDescent="0.25">
      <c r="A2089" s="3">
        <f>TITRES_STAT!B2092</f>
        <v>45343</v>
      </c>
      <c r="B2089" s="6">
        <f>TITRES_STAT!D2092</f>
        <v>1.5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7.9689768455061122E-3</v>
      </c>
      <c r="G2089" s="2">
        <f t="shared" si="294"/>
        <v>7.6607735904421891E-3</v>
      </c>
      <c r="H2089" s="2">
        <f t="shared" si="292"/>
        <v>1.04023134888733</v>
      </c>
      <c r="I2089" s="2">
        <f t="shared" si="293"/>
        <v>50.985950659695305</v>
      </c>
    </row>
    <row r="2090" spans="1:9" ht="13.5" x14ac:dyDescent="0.25">
      <c r="A2090" s="3">
        <f>TITRES_STAT!B2093</f>
        <v>45344</v>
      </c>
      <c r="B2090" s="6">
        <f>TITRES_STAT!D2093</f>
        <v>1.44</v>
      </c>
      <c r="C2090" s="2">
        <f t="shared" si="288"/>
        <v>-6.0000000000000053E-2</v>
      </c>
      <c r="D2090" s="2">
        <f t="shared" si="289"/>
        <v>0</v>
      </c>
      <c r="E2090" s="2">
        <f t="shared" si="290"/>
        <v>6.0000000000000053E-2</v>
      </c>
      <c r="F2090" s="2">
        <f t="shared" si="294"/>
        <v>7.399764213684247E-3</v>
      </c>
      <c r="G2090" s="2">
        <f t="shared" si="294"/>
        <v>1.1399289762553463E-2</v>
      </c>
      <c r="H2090" s="2">
        <f t="shared" si="292"/>
        <v>0.64914256658273461</v>
      </c>
      <c r="I2090" s="2">
        <f t="shared" si="293"/>
        <v>39.362428678792355</v>
      </c>
    </row>
    <row r="2091" spans="1:9" ht="13.5" x14ac:dyDescent="0.25">
      <c r="A2091" s="3">
        <f>TITRES_STAT!B2094</f>
        <v>45345</v>
      </c>
      <c r="B2091" s="6">
        <f>TITRES_STAT!D2094</f>
        <v>1.38</v>
      </c>
      <c r="C2091" s="2">
        <f t="shared" si="288"/>
        <v>-6.0000000000000053E-2</v>
      </c>
      <c r="D2091" s="2">
        <f t="shared" si="289"/>
        <v>0</v>
      </c>
      <c r="E2091" s="2">
        <f t="shared" si="290"/>
        <v>6.0000000000000053E-2</v>
      </c>
      <c r="F2091" s="2">
        <f t="shared" si="294"/>
        <v>6.8712096269925148E-3</v>
      </c>
      <c r="G2091" s="2">
        <f t="shared" si="294"/>
        <v>1.4870769065228219E-2</v>
      </c>
      <c r="H2091" s="2">
        <f t="shared" si="292"/>
        <v>0.46206148430206045</v>
      </c>
      <c r="I2091" s="2">
        <f t="shared" si="293"/>
        <v>31.603423608592848</v>
      </c>
    </row>
    <row r="2092" spans="1:9" ht="13.5" x14ac:dyDescent="0.25">
      <c r="A2092" s="3">
        <f>TITRES_STAT!B2095</f>
        <v>45348</v>
      </c>
      <c r="B2092" s="6">
        <f>TITRES_STAT!D2095</f>
        <v>1.38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6.380408939350192E-3</v>
      </c>
      <c r="G2092" s="2">
        <f t="shared" si="294"/>
        <v>1.3808571274854775E-2</v>
      </c>
      <c r="H2092" s="2">
        <f t="shared" si="292"/>
        <v>0.4620614843020604</v>
      </c>
      <c r="I2092" s="2">
        <f t="shared" si="293"/>
        <v>31.603423608592848</v>
      </c>
    </row>
    <row r="2093" spans="1:9" ht="13.5" x14ac:dyDescent="0.25">
      <c r="A2093" s="3">
        <f>TITRES_STAT!B2096</f>
        <v>45349</v>
      </c>
      <c r="B2093" s="6">
        <f>TITRES_STAT!D2096</f>
        <v>1.44</v>
      </c>
      <c r="C2093" s="2">
        <f t="shared" si="288"/>
        <v>6.0000000000000053E-2</v>
      </c>
      <c r="D2093" s="2">
        <f t="shared" si="289"/>
        <v>6.0000000000000053E-2</v>
      </c>
      <c r="E2093" s="2">
        <f t="shared" si="290"/>
        <v>0</v>
      </c>
      <c r="F2093" s="2">
        <f t="shared" ref="F2093:G2108" si="295">((F2092*13)+D2093)/14</f>
        <v>1.0210379729396609E-2</v>
      </c>
      <c r="G2093" s="2">
        <f t="shared" si="295"/>
        <v>1.2822244755222289E-2</v>
      </c>
      <c r="H2093" s="2">
        <f t="shared" si="292"/>
        <v>0.79630204572706276</v>
      </c>
      <c r="I2093" s="2">
        <f t="shared" si="293"/>
        <v>44.330075090726481</v>
      </c>
    </row>
    <row r="2094" spans="1:9" ht="13.5" x14ac:dyDescent="0.25">
      <c r="A2094" s="3">
        <f>TITRES_STAT!B2097</f>
        <v>45350</v>
      </c>
      <c r="B2094" s="6">
        <f>TITRES_STAT!D2097</f>
        <v>1.5</v>
      </c>
      <c r="C2094" s="2">
        <f t="shared" si="288"/>
        <v>6.0000000000000053E-2</v>
      </c>
      <c r="D2094" s="2">
        <f t="shared" si="289"/>
        <v>6.0000000000000053E-2</v>
      </c>
      <c r="E2094" s="2">
        <f t="shared" si="290"/>
        <v>0</v>
      </c>
      <c r="F2094" s="2">
        <f t="shared" si="295"/>
        <v>1.3766781177296855E-2</v>
      </c>
      <c r="G2094" s="2">
        <f t="shared" si="295"/>
        <v>1.1906370129849268E-2</v>
      </c>
      <c r="H2094" s="2">
        <f t="shared" si="292"/>
        <v>1.156253419569373</v>
      </c>
      <c r="I2094" s="2">
        <f t="shared" si="293"/>
        <v>53.623261954074451</v>
      </c>
    </row>
    <row r="2095" spans="1:9" ht="13.5" x14ac:dyDescent="0.25">
      <c r="A2095" s="3">
        <f>TITRES_STAT!B2098</f>
        <v>45351</v>
      </c>
      <c r="B2095" s="6">
        <f>TITRES_STAT!D2098</f>
        <v>1.44</v>
      </c>
      <c r="C2095" s="2">
        <f t="shared" si="288"/>
        <v>-6.0000000000000053E-2</v>
      </c>
      <c r="D2095" s="2">
        <f t="shared" si="289"/>
        <v>0</v>
      </c>
      <c r="E2095" s="2">
        <f t="shared" si="290"/>
        <v>6.0000000000000053E-2</v>
      </c>
      <c r="F2095" s="2">
        <f t="shared" si="295"/>
        <v>1.2783439664632792E-2</v>
      </c>
      <c r="G2095" s="2">
        <f t="shared" si="295"/>
        <v>1.5341629406288609E-2</v>
      </c>
      <c r="H2095" s="2">
        <f t="shared" si="292"/>
        <v>0.83325175743019819</v>
      </c>
      <c r="I2095" s="2">
        <f t="shared" si="293"/>
        <v>45.452118294883164</v>
      </c>
    </row>
    <row r="2096" spans="1:9" ht="13.5" x14ac:dyDescent="0.25">
      <c r="A2096" s="3">
        <f>TITRES_STAT!B2099</f>
        <v>45352</v>
      </c>
      <c r="B2096" s="6">
        <f>TITRES_STAT!D2099</f>
        <v>1.5</v>
      </c>
      <c r="C2096" s="2">
        <f t="shared" si="288"/>
        <v>6.0000000000000053E-2</v>
      </c>
      <c r="D2096" s="2">
        <f t="shared" si="289"/>
        <v>6.0000000000000053E-2</v>
      </c>
      <c r="E2096" s="2">
        <f t="shared" si="290"/>
        <v>0</v>
      </c>
      <c r="F2096" s="2">
        <f t="shared" si="295"/>
        <v>1.6156051117159027E-2</v>
      </c>
      <c r="G2096" s="2">
        <f t="shared" si="295"/>
        <v>1.4245798734410852E-2</v>
      </c>
      <c r="H2096" s="2">
        <f t="shared" si="292"/>
        <v>1.1340923326492001</v>
      </c>
      <c r="I2096" s="2">
        <f t="shared" si="293"/>
        <v>53.141671299731016</v>
      </c>
    </row>
    <row r="2097" spans="1:9" ht="13.5" x14ac:dyDescent="0.25">
      <c r="A2097" s="3">
        <f>TITRES_STAT!B2100</f>
        <v>45355</v>
      </c>
      <c r="B2097" s="6">
        <f>TITRES_STAT!D2100</f>
        <v>1.5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1.5002047465933381E-2</v>
      </c>
      <c r="G2097" s="2">
        <f t="shared" si="295"/>
        <v>1.3228241681952935E-2</v>
      </c>
      <c r="H2097" s="2">
        <f t="shared" si="292"/>
        <v>1.1340923326492001</v>
      </c>
      <c r="I2097" s="2">
        <f t="shared" si="293"/>
        <v>53.141671299731016</v>
      </c>
    </row>
    <row r="2098" spans="1:9" ht="13.5" x14ac:dyDescent="0.25">
      <c r="A2098" s="3">
        <f>TITRES_STAT!B2101</f>
        <v>45356</v>
      </c>
      <c r="B2098" s="6">
        <f>TITRES_STAT!D2101</f>
        <v>1.5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1.393047264693814E-2</v>
      </c>
      <c r="G2098" s="2">
        <f t="shared" si="295"/>
        <v>1.2283367276099156E-2</v>
      </c>
      <c r="H2098" s="2">
        <f t="shared" si="292"/>
        <v>1.1340923326491998</v>
      </c>
      <c r="I2098" s="2">
        <f t="shared" si="293"/>
        <v>53.141671299731001</v>
      </c>
    </row>
    <row r="2099" spans="1:9" ht="13.5" x14ac:dyDescent="0.25">
      <c r="A2099" s="3">
        <f>TITRES_STAT!B2102</f>
        <v>45357</v>
      </c>
      <c r="B2099" s="6">
        <f>TITRES_STAT!D2102</f>
        <v>1.44</v>
      </c>
      <c r="C2099" s="2">
        <f t="shared" si="288"/>
        <v>-6.0000000000000053E-2</v>
      </c>
      <c r="D2099" s="2">
        <f t="shared" si="289"/>
        <v>0</v>
      </c>
      <c r="E2099" s="2">
        <f t="shared" si="290"/>
        <v>6.0000000000000053E-2</v>
      </c>
      <c r="F2099" s="2">
        <f t="shared" si="295"/>
        <v>1.2935438886442557E-2</v>
      </c>
      <c r="G2099" s="2">
        <f t="shared" si="295"/>
        <v>1.569169818494922E-2</v>
      </c>
      <c r="H2099" s="2">
        <f t="shared" si="292"/>
        <v>0.824349202615282</v>
      </c>
      <c r="I2099" s="2">
        <f t="shared" si="293"/>
        <v>45.185932684024664</v>
      </c>
    </row>
    <row r="2100" spans="1:9" ht="13.5" x14ac:dyDescent="0.25">
      <c r="A2100" s="3">
        <f>TITRES_STAT!B2103</f>
        <v>45358</v>
      </c>
      <c r="B2100" s="6">
        <f>TITRES_STAT!D2103</f>
        <v>1.38</v>
      </c>
      <c r="C2100" s="2">
        <f t="shared" si="288"/>
        <v>-6.0000000000000053E-2</v>
      </c>
      <c r="D2100" s="2">
        <f t="shared" si="289"/>
        <v>0</v>
      </c>
      <c r="E2100" s="2">
        <f t="shared" si="290"/>
        <v>6.0000000000000053E-2</v>
      </c>
      <c r="F2100" s="2">
        <f t="shared" si="295"/>
        <v>1.2011478965982373E-2</v>
      </c>
      <c r="G2100" s="2">
        <f t="shared" si="295"/>
        <v>1.8856576886024278E-2</v>
      </c>
      <c r="H2100" s="2">
        <f t="shared" si="292"/>
        <v>0.63699148782856707</v>
      </c>
      <c r="I2100" s="2">
        <f t="shared" si="293"/>
        <v>38.912327435099989</v>
      </c>
    </row>
    <row r="2101" spans="1:9" ht="13.5" x14ac:dyDescent="0.25">
      <c r="A2101" s="3">
        <f>TITRES_STAT!B2104</f>
        <v>45359</v>
      </c>
      <c r="B2101" s="6">
        <f>TITRES_STAT!D2104</f>
        <v>1.32</v>
      </c>
      <c r="C2101" s="2">
        <f t="shared" si="288"/>
        <v>-5.9999999999999831E-2</v>
      </c>
      <c r="D2101" s="2">
        <f t="shared" si="289"/>
        <v>0</v>
      </c>
      <c r="E2101" s="2">
        <f t="shared" si="290"/>
        <v>5.9999999999999831E-2</v>
      </c>
      <c r="F2101" s="2">
        <f t="shared" si="295"/>
        <v>1.1153516182697918E-2</v>
      </c>
      <c r="G2101" s="2">
        <f t="shared" si="295"/>
        <v>2.1795392822736816E-2</v>
      </c>
      <c r="H2101" s="2">
        <f t="shared" si="292"/>
        <v>0.51173733244498532</v>
      </c>
      <c r="I2101" s="2">
        <f t="shared" si="293"/>
        <v>33.850942320603721</v>
      </c>
    </row>
    <row r="2102" spans="1:9" ht="13.5" x14ac:dyDescent="0.25">
      <c r="A2102" s="3">
        <f>TITRES_STAT!B2105</f>
        <v>45362</v>
      </c>
      <c r="B2102" s="6">
        <f>TITRES_STAT!D2105</f>
        <v>1.32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1.0356836455362353E-2</v>
      </c>
      <c r="G2102" s="2">
        <f t="shared" si="295"/>
        <v>2.0238579049684187E-2</v>
      </c>
      <c r="H2102" s="2">
        <f t="shared" si="292"/>
        <v>0.51173733244498543</v>
      </c>
      <c r="I2102" s="2">
        <f t="shared" si="293"/>
        <v>33.850942320603721</v>
      </c>
    </row>
    <row r="2103" spans="1:9" ht="13.5" x14ac:dyDescent="0.25">
      <c r="A2103" s="3">
        <f>TITRES_STAT!B2106</f>
        <v>45363</v>
      </c>
      <c r="B2103" s="6">
        <f>TITRES_STAT!D2106</f>
        <v>1.37</v>
      </c>
      <c r="C2103" s="2">
        <f t="shared" si="288"/>
        <v>5.0000000000000044E-2</v>
      </c>
      <c r="D2103" s="2">
        <f t="shared" si="289"/>
        <v>5.0000000000000044E-2</v>
      </c>
      <c r="E2103" s="2">
        <f t="shared" si="290"/>
        <v>0</v>
      </c>
      <c r="F2103" s="2">
        <f t="shared" si="295"/>
        <v>1.3188490994265044E-2</v>
      </c>
      <c r="G2103" s="2">
        <f t="shared" si="295"/>
        <v>1.8792966260421033E-2</v>
      </c>
      <c r="H2103" s="2">
        <f t="shared" si="292"/>
        <v>0.70177803820361739</v>
      </c>
      <c r="I2103" s="2">
        <f t="shared" si="293"/>
        <v>41.237930120687679</v>
      </c>
    </row>
    <row r="2104" spans="1:9" ht="13.5" x14ac:dyDescent="0.25">
      <c r="A2104" s="3">
        <f>TITRES_STAT!B2107</f>
        <v>45364</v>
      </c>
      <c r="B2104" s="6">
        <f>TITRES_STAT!D2107</f>
        <v>1.43</v>
      </c>
      <c r="C2104" s="2">
        <f t="shared" si="288"/>
        <v>5.9999999999999831E-2</v>
      </c>
      <c r="D2104" s="2">
        <f t="shared" si="289"/>
        <v>5.9999999999999831E-2</v>
      </c>
      <c r="E2104" s="2">
        <f t="shared" si="290"/>
        <v>0</v>
      </c>
      <c r="F2104" s="2">
        <f t="shared" si="295"/>
        <v>1.6532170208960386E-2</v>
      </c>
      <c r="G2104" s="2">
        <f t="shared" si="295"/>
        <v>1.7450611527533817E-2</v>
      </c>
      <c r="H2104" s="2">
        <f t="shared" si="292"/>
        <v>0.94736910410707953</v>
      </c>
      <c r="I2104" s="2">
        <f t="shared" si="293"/>
        <v>48.648666660523681</v>
      </c>
    </row>
    <row r="2105" spans="1:9" ht="13.5" x14ac:dyDescent="0.25">
      <c r="A2105" s="3">
        <f>TITRES_STAT!B2108</f>
        <v>45365</v>
      </c>
      <c r="B2105" s="6">
        <f>TITRES_STAT!D2108</f>
        <v>1.49</v>
      </c>
      <c r="C2105" s="2">
        <f t="shared" si="288"/>
        <v>6.0000000000000053E-2</v>
      </c>
      <c r="D2105" s="2">
        <f t="shared" si="289"/>
        <v>6.0000000000000053E-2</v>
      </c>
      <c r="E2105" s="2">
        <f t="shared" si="290"/>
        <v>0</v>
      </c>
      <c r="F2105" s="2">
        <f t="shared" si="295"/>
        <v>1.963701519403465E-2</v>
      </c>
      <c r="G2105" s="2">
        <f t="shared" si="295"/>
        <v>1.6204139275567114E-2</v>
      </c>
      <c r="H2105" s="2">
        <f t="shared" si="292"/>
        <v>1.2118517904646553</v>
      </c>
      <c r="I2105" s="2">
        <f t="shared" si="293"/>
        <v>54.789014150449709</v>
      </c>
    </row>
    <row r="2106" spans="1:9" ht="13.5" x14ac:dyDescent="0.25">
      <c r="A2106" s="3">
        <f>TITRES_STAT!B2109</f>
        <v>45366</v>
      </c>
      <c r="B2106" s="6">
        <f>TITRES_STAT!D2109</f>
        <v>1.49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1.8234371251603602E-2</v>
      </c>
      <c r="G2106" s="2">
        <f t="shared" si="295"/>
        <v>1.5046700755883749E-2</v>
      </c>
      <c r="H2106" s="2">
        <f t="shared" si="292"/>
        <v>1.2118517904646551</v>
      </c>
      <c r="I2106" s="2">
        <f t="shared" si="293"/>
        <v>54.789014150449702</v>
      </c>
    </row>
    <row r="2107" spans="1:9" ht="13.5" x14ac:dyDescent="0.25">
      <c r="A2107" s="3">
        <f>TITRES_STAT!B2110</f>
        <v>45369</v>
      </c>
      <c r="B2107" s="6">
        <f>TITRES_STAT!D2110</f>
        <v>1.49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1.6931916162203346E-2</v>
      </c>
      <c r="G2107" s="2">
        <f t="shared" si="295"/>
        <v>1.3971936416177767E-2</v>
      </c>
      <c r="H2107" s="2">
        <f t="shared" si="292"/>
        <v>1.2118517904646553</v>
      </c>
      <c r="I2107" s="2">
        <f t="shared" si="293"/>
        <v>54.789014150449709</v>
      </c>
    </row>
    <row r="2108" spans="1:9" ht="13.5" x14ac:dyDescent="0.25">
      <c r="A2108" s="3">
        <f>TITRES_STAT!B2111</f>
        <v>45370</v>
      </c>
      <c r="B2108" s="6">
        <f>TITRES_STAT!D2111</f>
        <v>1.49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1.5722493579188822E-2</v>
      </c>
      <c r="G2108" s="2">
        <f t="shared" si="295"/>
        <v>1.2973940957879354E-2</v>
      </c>
      <c r="H2108" s="2">
        <f t="shared" si="292"/>
        <v>1.2118517904646555</v>
      </c>
      <c r="I2108" s="2">
        <f t="shared" si="293"/>
        <v>54.789014150449724</v>
      </c>
    </row>
    <row r="2109" spans="1:9" ht="13.5" x14ac:dyDescent="0.25">
      <c r="A2109" s="3">
        <f>TITRES_STAT!B2112</f>
        <v>45372</v>
      </c>
      <c r="B2109" s="6">
        <f>TITRES_STAT!D2112</f>
        <v>1.49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1.4599458323532478E-2</v>
      </c>
      <c r="G2109" s="2">
        <f t="shared" si="296"/>
        <v>1.2047230889459399E-2</v>
      </c>
      <c r="H2109" s="2">
        <f t="shared" si="292"/>
        <v>1.2118517904646555</v>
      </c>
      <c r="I2109" s="2">
        <f t="shared" si="293"/>
        <v>54.789014150449724</v>
      </c>
    </row>
    <row r="2110" spans="1:9" ht="13.5" x14ac:dyDescent="0.25">
      <c r="A2110" s="3">
        <f>TITRES_STAT!B2113</f>
        <v>45373</v>
      </c>
      <c r="B2110" s="6">
        <f>TITRES_STAT!D2113</f>
        <v>1.49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1.3556639871851586E-2</v>
      </c>
      <c r="G2110" s="2">
        <f t="shared" si="296"/>
        <v>1.1186714397355158E-2</v>
      </c>
      <c r="H2110" s="2">
        <f t="shared" si="292"/>
        <v>1.2118517904646553</v>
      </c>
      <c r="I2110" s="2">
        <f t="shared" si="293"/>
        <v>54.789014150449709</v>
      </c>
    </row>
    <row r="2111" spans="1:9" ht="13.5" x14ac:dyDescent="0.25">
      <c r="A2111" s="3">
        <f>TITRES_STAT!B2114</f>
        <v>45376</v>
      </c>
      <c r="B2111" s="6">
        <f>TITRES_STAT!D2114</f>
        <v>1.43</v>
      </c>
      <c r="C2111" s="2">
        <f t="shared" si="288"/>
        <v>-6.0000000000000053E-2</v>
      </c>
      <c r="D2111" s="2">
        <f t="shared" si="289"/>
        <v>0</v>
      </c>
      <c r="E2111" s="2">
        <f t="shared" si="290"/>
        <v>6.0000000000000053E-2</v>
      </c>
      <c r="F2111" s="2">
        <f t="shared" si="296"/>
        <v>1.2588308452433614E-2</v>
      </c>
      <c r="G2111" s="2">
        <f t="shared" si="296"/>
        <v>1.4673377654686936E-2</v>
      </c>
      <c r="H2111" s="2">
        <f t="shared" si="292"/>
        <v>0.85790121052412815</v>
      </c>
      <c r="I2111" s="2">
        <f t="shared" si="293"/>
        <v>46.175824939696746</v>
      </c>
    </row>
    <row r="2112" spans="1:9" ht="13.5" x14ac:dyDescent="0.25">
      <c r="A2112" s="3">
        <f>TITRES_STAT!B2115</f>
        <v>45377</v>
      </c>
      <c r="B2112" s="6">
        <f>TITRES_STAT!D2115</f>
        <v>1.37</v>
      </c>
      <c r="C2112" s="2">
        <f t="shared" si="288"/>
        <v>-5.9999999999999831E-2</v>
      </c>
      <c r="D2112" s="2">
        <f t="shared" si="289"/>
        <v>0</v>
      </c>
      <c r="E2112" s="2">
        <f t="shared" si="290"/>
        <v>5.9999999999999831E-2</v>
      </c>
      <c r="F2112" s="2">
        <f t="shared" si="296"/>
        <v>1.1689143562974071E-2</v>
      </c>
      <c r="G2112" s="2">
        <f t="shared" si="296"/>
        <v>1.7910993536495001E-2</v>
      </c>
      <c r="H2112" s="2">
        <f t="shared" si="292"/>
        <v>0.65262396187886274</v>
      </c>
      <c r="I2112" s="2">
        <f t="shared" si="293"/>
        <v>39.490166966773053</v>
      </c>
    </row>
    <row r="2113" spans="1:9" ht="13.5" x14ac:dyDescent="0.25">
      <c r="A2113" s="3">
        <f>TITRES_STAT!B2116</f>
        <v>45378</v>
      </c>
      <c r="B2113" s="6">
        <f>TITRES_STAT!D2116</f>
        <v>1.37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1.0854204737047351E-2</v>
      </c>
      <c r="G2113" s="2">
        <f t="shared" si="296"/>
        <v>1.6631636855316788E-2</v>
      </c>
      <c r="H2113" s="2">
        <f t="shared" si="292"/>
        <v>0.65262396187886274</v>
      </c>
      <c r="I2113" s="2">
        <f t="shared" si="293"/>
        <v>39.490166966773053</v>
      </c>
    </row>
    <row r="2114" spans="1:9" ht="13.5" x14ac:dyDescent="0.25">
      <c r="A2114" s="3">
        <f>TITRES_STAT!B2117</f>
        <v>45379</v>
      </c>
      <c r="B2114" s="6">
        <f>TITRES_STAT!D2117</f>
        <v>1.31</v>
      </c>
      <c r="C2114" s="2">
        <f t="shared" si="288"/>
        <v>-6.0000000000000053E-2</v>
      </c>
      <c r="D2114" s="2">
        <f t="shared" si="289"/>
        <v>0</v>
      </c>
      <c r="E2114" s="2">
        <f t="shared" si="290"/>
        <v>6.0000000000000053E-2</v>
      </c>
      <c r="F2114" s="2">
        <f t="shared" si="296"/>
        <v>1.0078904398686825E-2</v>
      </c>
      <c r="G2114" s="2">
        <f t="shared" si="296"/>
        <v>1.9729377079937022E-2</v>
      </c>
      <c r="H2114" s="2">
        <f t="shared" si="292"/>
        <v>0.51085771019786286</v>
      </c>
      <c r="I2114" s="2">
        <f t="shared" si="293"/>
        <v>33.812430300333219</v>
      </c>
    </row>
    <row r="2115" spans="1:9" ht="13.5" x14ac:dyDescent="0.25">
      <c r="A2115" s="3">
        <f>TITRES_STAT!B2118</f>
        <v>45380</v>
      </c>
      <c r="B2115" s="6">
        <f>TITRES_STAT!D2118</f>
        <v>1.35</v>
      </c>
      <c r="C2115" s="2">
        <f t="shared" ref="C2115:C2178" si="297">B2115-B2114</f>
        <v>4.0000000000000036E-2</v>
      </c>
      <c r="D2115" s="2">
        <f t="shared" ref="D2115:D2178" si="298">IF(C2115&gt;0,C2115,0)</f>
        <v>4.0000000000000036E-2</v>
      </c>
      <c r="E2115" s="2">
        <f t="shared" ref="E2115:E2178" si="299">IF(C2115&lt;0,-C2115,0)</f>
        <v>0</v>
      </c>
      <c r="F2115" s="2">
        <f t="shared" si="296"/>
        <v>1.2216125513066339E-2</v>
      </c>
      <c r="G2115" s="2">
        <f t="shared" si="296"/>
        <v>1.8320135859941522E-2</v>
      </c>
      <c r="H2115" s="2">
        <f t="shared" si="292"/>
        <v>0.66681413317342797</v>
      </c>
      <c r="I2115" s="2">
        <f t="shared" si="293"/>
        <v>40.005308324563352</v>
      </c>
    </row>
    <row r="2116" spans="1:9" ht="13.5" x14ac:dyDescent="0.25">
      <c r="A2116" s="3">
        <f>TITRES_STAT!B2119</f>
        <v>45383</v>
      </c>
      <c r="B2116" s="6">
        <f>TITRES_STAT!D2119</f>
        <v>1.35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1.1343545119275886E-2</v>
      </c>
      <c r="G2116" s="2">
        <f t="shared" si="296"/>
        <v>1.7011554727088558E-2</v>
      </c>
      <c r="H2116" s="2">
        <f t="shared" si="292"/>
        <v>0.66681413317342786</v>
      </c>
      <c r="I2116" s="2">
        <f t="shared" si="293"/>
        <v>40.005308324563352</v>
      </c>
    </row>
    <row r="2117" spans="1:9" ht="13.5" x14ac:dyDescent="0.25">
      <c r="A2117" s="3">
        <f>TITRES_STAT!B2120</f>
        <v>45384</v>
      </c>
      <c r="B2117" s="6">
        <f>TITRES_STAT!D2120</f>
        <v>1.39</v>
      </c>
      <c r="C2117" s="2">
        <f t="shared" si="297"/>
        <v>3.9999999999999813E-2</v>
      </c>
      <c r="D2117" s="2">
        <f t="shared" si="298"/>
        <v>3.9999999999999813E-2</v>
      </c>
      <c r="E2117" s="2">
        <f t="shared" si="299"/>
        <v>0</v>
      </c>
      <c r="F2117" s="2">
        <f t="shared" si="296"/>
        <v>1.3390434753613309E-2</v>
      </c>
      <c r="G2117" s="2">
        <f t="shared" si="296"/>
        <v>1.5796443675153659E-2</v>
      </c>
      <c r="H2117" s="2">
        <f t="shared" si="292"/>
        <v>0.84768667106224804</v>
      </c>
      <c r="I2117" s="2">
        <f t="shared" si="293"/>
        <v>45.87826953229613</v>
      </c>
    </row>
    <row r="2118" spans="1:9" ht="13.5" x14ac:dyDescent="0.25">
      <c r="A2118" s="3">
        <f>TITRES_STAT!B2121</f>
        <v>45385</v>
      </c>
      <c r="B2118" s="6">
        <f>TITRES_STAT!D2121</f>
        <v>1.39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1.2433975128355215E-2</v>
      </c>
      <c r="G2118" s="2">
        <f t="shared" si="296"/>
        <v>1.4668126269785541E-2</v>
      </c>
      <c r="H2118" s="2">
        <f t="shared" si="292"/>
        <v>0.84768667106224804</v>
      </c>
      <c r="I2118" s="2">
        <f t="shared" si="293"/>
        <v>45.87826953229613</v>
      </c>
    </row>
    <row r="2119" spans="1:9" ht="13.5" x14ac:dyDescent="0.25">
      <c r="A2119" s="3">
        <f>TITRES_STAT!B2122</f>
        <v>45386</v>
      </c>
      <c r="B2119" s="6">
        <f>TITRES_STAT!D2122</f>
        <v>1.39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1.1545834047758413E-2</v>
      </c>
      <c r="G2119" s="2">
        <f t="shared" si="296"/>
        <v>1.3620402964800859E-2</v>
      </c>
      <c r="H2119" s="2">
        <f t="shared" si="292"/>
        <v>0.84768667106224793</v>
      </c>
      <c r="I2119" s="2">
        <f t="shared" si="293"/>
        <v>45.87826953229613</v>
      </c>
    </row>
    <row r="2120" spans="1:9" ht="13.5" x14ac:dyDescent="0.25">
      <c r="A2120" s="3">
        <f>TITRES_STAT!B2123</f>
        <v>45387</v>
      </c>
      <c r="B2120" s="6">
        <f>TITRES_STAT!D2123</f>
        <v>1.39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1.072113161577567E-2</v>
      </c>
      <c r="G2120" s="2">
        <f t="shared" si="296"/>
        <v>1.2647517038743655E-2</v>
      </c>
      <c r="H2120" s="2">
        <f t="shared" si="292"/>
        <v>0.84768667106224804</v>
      </c>
      <c r="I2120" s="2">
        <f t="shared" si="293"/>
        <v>45.87826953229613</v>
      </c>
    </row>
    <row r="2121" spans="1:9" ht="13.5" x14ac:dyDescent="0.25">
      <c r="A2121" s="3">
        <f>TITRES_STAT!B2124</f>
        <v>45390</v>
      </c>
      <c r="B2121" s="6">
        <f>TITRES_STAT!D2124</f>
        <v>1.39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9.9553365003631229E-3</v>
      </c>
      <c r="G2121" s="2">
        <f t="shared" si="296"/>
        <v>1.1744122964547679E-2</v>
      </c>
      <c r="H2121" s="2">
        <f t="shared" si="292"/>
        <v>0.84768667106224815</v>
      </c>
      <c r="I2121" s="2">
        <f t="shared" si="293"/>
        <v>45.878269532296137</v>
      </c>
    </row>
    <row r="2122" spans="1:9" ht="13.5" x14ac:dyDescent="0.25">
      <c r="A2122" s="3">
        <f>TITRES_STAT!B2125</f>
        <v>45394</v>
      </c>
      <c r="B2122" s="6">
        <f>TITRES_STAT!D2125</f>
        <v>1.39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9.2442410360514711E-3</v>
      </c>
      <c r="G2122" s="2">
        <f t="shared" si="296"/>
        <v>1.0905257038508559E-2</v>
      </c>
      <c r="H2122" s="2">
        <f t="shared" si="292"/>
        <v>0.84768667106224815</v>
      </c>
      <c r="I2122" s="2">
        <f t="shared" si="293"/>
        <v>45.878269532296137</v>
      </c>
    </row>
    <row r="2123" spans="1:9" ht="13.5" x14ac:dyDescent="0.25">
      <c r="A2123" s="3">
        <f>TITRES_STAT!B2126</f>
        <v>45397</v>
      </c>
      <c r="B2123" s="6">
        <f>TITRES_STAT!D2126</f>
        <v>1.39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8.5839381049049365E-3</v>
      </c>
      <c r="G2123" s="2">
        <f t="shared" si="296"/>
        <v>1.012631010718652E-2</v>
      </c>
      <c r="H2123" s="2">
        <f t="shared" si="292"/>
        <v>0.84768667106224804</v>
      </c>
      <c r="I2123" s="2">
        <f t="shared" si="293"/>
        <v>45.87826953229613</v>
      </c>
    </row>
    <row r="2124" spans="1:9" ht="13.5" x14ac:dyDescent="0.25">
      <c r="A2124" s="3">
        <f>TITRES_STAT!B2127</f>
        <v>45398</v>
      </c>
      <c r="B2124" s="6">
        <f>TITRES_STAT!D2127</f>
        <v>1.38</v>
      </c>
      <c r="C2124" s="2">
        <f t="shared" si="297"/>
        <v>-1.0000000000000009E-2</v>
      </c>
      <c r="D2124" s="2">
        <f t="shared" si="298"/>
        <v>0</v>
      </c>
      <c r="E2124" s="2">
        <f t="shared" si="299"/>
        <v>1.0000000000000009E-2</v>
      </c>
      <c r="F2124" s="2">
        <f t="shared" si="296"/>
        <v>7.970799668840298E-3</v>
      </c>
      <c r="G2124" s="2">
        <f t="shared" si="296"/>
        <v>1.0117287956673198E-2</v>
      </c>
      <c r="H2124" s="2">
        <f t="shared" si="292"/>
        <v>0.78783955769321445</v>
      </c>
      <c r="I2124" s="2">
        <f t="shared" si="293"/>
        <v>44.066569301651192</v>
      </c>
    </row>
    <row r="2125" spans="1:9" ht="13.5" x14ac:dyDescent="0.25">
      <c r="A2125" s="3">
        <f>TITRES_STAT!B2128</f>
        <v>45399</v>
      </c>
      <c r="B2125" s="6">
        <f>TITRES_STAT!D2128</f>
        <v>1.38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7.4014568353517052E-3</v>
      </c>
      <c r="G2125" s="2">
        <f t="shared" si="300"/>
        <v>9.3946245311965406E-3</v>
      </c>
      <c r="H2125" s="2">
        <f t="shared" si="292"/>
        <v>0.78783955769321445</v>
      </c>
      <c r="I2125" s="2">
        <f t="shared" si="293"/>
        <v>44.066569301651192</v>
      </c>
    </row>
    <row r="2126" spans="1:9" ht="13.5" x14ac:dyDescent="0.25">
      <c r="A2126" s="3">
        <f>TITRES_STAT!B2129</f>
        <v>45400</v>
      </c>
      <c r="B2126" s="6">
        <f>TITRES_STAT!D2129</f>
        <v>1.38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6.8727813471122978E-3</v>
      </c>
      <c r="G2126" s="2">
        <f t="shared" si="300"/>
        <v>8.7235799218253595E-3</v>
      </c>
      <c r="H2126" s="2">
        <f t="shared" si="292"/>
        <v>0.78783955769321445</v>
      </c>
      <c r="I2126" s="2">
        <f t="shared" si="293"/>
        <v>44.066569301651192</v>
      </c>
    </row>
    <row r="2127" spans="1:9" ht="13.5" x14ac:dyDescent="0.25">
      <c r="A2127" s="3">
        <f>TITRES_STAT!B2130</f>
        <v>45401</v>
      </c>
      <c r="B2127" s="6">
        <f>TITRES_STAT!D2130</f>
        <v>1.38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6.3818683937471336E-3</v>
      </c>
      <c r="G2127" s="2">
        <f t="shared" si="300"/>
        <v>8.1004670702664056E-3</v>
      </c>
      <c r="H2127" s="2">
        <f t="shared" si="292"/>
        <v>0.78783955769321445</v>
      </c>
      <c r="I2127" s="2">
        <f t="shared" si="293"/>
        <v>44.066569301651192</v>
      </c>
    </row>
    <row r="2128" spans="1:9" ht="13.5" x14ac:dyDescent="0.25">
      <c r="A2128" s="3">
        <f>TITRES_STAT!B2131</f>
        <v>45404</v>
      </c>
      <c r="B2128" s="6">
        <f>TITRES_STAT!D2131</f>
        <v>1.39</v>
      </c>
      <c r="C2128" s="2">
        <f t="shared" si="297"/>
        <v>1.0000000000000009E-2</v>
      </c>
      <c r="D2128" s="2">
        <f t="shared" si="298"/>
        <v>1.0000000000000009E-2</v>
      </c>
      <c r="E2128" s="2">
        <f t="shared" si="299"/>
        <v>0</v>
      </c>
      <c r="F2128" s="2">
        <f t="shared" si="300"/>
        <v>6.6403063656223383E-3</v>
      </c>
      <c r="G2128" s="2">
        <f t="shared" si="300"/>
        <v>7.5218622795330909E-3</v>
      </c>
      <c r="H2128" s="2">
        <f t="shared" si="292"/>
        <v>0.8828008435744088</v>
      </c>
      <c r="I2128" s="2">
        <f t="shared" si="293"/>
        <v>46.887637988224654</v>
      </c>
    </row>
    <row r="2129" spans="1:9" ht="13.5" x14ac:dyDescent="0.25">
      <c r="A2129" s="3">
        <f>TITRES_STAT!B2132</f>
        <v>45405</v>
      </c>
      <c r="B2129" s="6">
        <f>TITRES_STAT!D2132</f>
        <v>1.42</v>
      </c>
      <c r="C2129" s="2">
        <f t="shared" si="297"/>
        <v>3.0000000000000027E-2</v>
      </c>
      <c r="D2129" s="2">
        <f t="shared" si="298"/>
        <v>3.0000000000000027E-2</v>
      </c>
      <c r="E2129" s="2">
        <f t="shared" si="299"/>
        <v>0</v>
      </c>
      <c r="F2129" s="2">
        <f t="shared" si="300"/>
        <v>8.3088559109350309E-3</v>
      </c>
      <c r="G2129" s="2">
        <f t="shared" si="300"/>
        <v>6.9845864024235841E-3</v>
      </c>
      <c r="H2129" s="2">
        <f t="shared" ref="H2129:H2192" si="301">F2129/G2129</f>
        <v>1.1895988441136527</v>
      </c>
      <c r="I2129" s="2">
        <f t="shared" ref="I2129:I2192" si="302">IF(G2129=0,100,100-(100/(1+H2129)))</f>
        <v>54.329533800754319</v>
      </c>
    </row>
    <row r="2130" spans="1:9" ht="13.5" x14ac:dyDescent="0.25">
      <c r="A2130" s="3">
        <f>TITRES_STAT!B2133</f>
        <v>45406</v>
      </c>
      <c r="B2130" s="6">
        <f>TITRES_STAT!D2133</f>
        <v>1.45</v>
      </c>
      <c r="C2130" s="2">
        <f t="shared" si="297"/>
        <v>3.0000000000000027E-2</v>
      </c>
      <c r="D2130" s="2">
        <f t="shared" si="298"/>
        <v>3.0000000000000027E-2</v>
      </c>
      <c r="E2130" s="2">
        <f t="shared" si="299"/>
        <v>0</v>
      </c>
      <c r="F2130" s="2">
        <f t="shared" si="300"/>
        <v>9.8582233458682465E-3</v>
      </c>
      <c r="G2130" s="2">
        <f t="shared" si="300"/>
        <v>6.4856873736790421E-3</v>
      </c>
      <c r="H2130" s="2">
        <f t="shared" si="301"/>
        <v>1.519996690848223</v>
      </c>
      <c r="I2130" s="2">
        <f t="shared" si="302"/>
        <v>60.317408208047958</v>
      </c>
    </row>
    <row r="2131" spans="1:9" ht="13.5" x14ac:dyDescent="0.25">
      <c r="A2131" s="3">
        <f>TITRES_STAT!B2134</f>
        <v>45407</v>
      </c>
      <c r="B2131" s="6">
        <f>TITRES_STAT!D2134</f>
        <v>1.45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9.1540645354490861E-3</v>
      </c>
      <c r="G2131" s="2">
        <f t="shared" si="300"/>
        <v>6.0224239898448249E-3</v>
      </c>
      <c r="H2131" s="2">
        <f t="shared" si="301"/>
        <v>1.519996690848223</v>
      </c>
      <c r="I2131" s="2">
        <f t="shared" si="302"/>
        <v>60.317408208047958</v>
      </c>
    </row>
    <row r="2132" spans="1:9" ht="13.5" x14ac:dyDescent="0.25">
      <c r="A2132" s="3">
        <f>TITRES_STAT!B2135</f>
        <v>45408</v>
      </c>
      <c r="B2132" s="6">
        <f>TITRES_STAT!D2135</f>
        <v>1.46</v>
      </c>
      <c r="C2132" s="2">
        <f t="shared" si="297"/>
        <v>1.0000000000000009E-2</v>
      </c>
      <c r="D2132" s="2">
        <f t="shared" si="298"/>
        <v>1.0000000000000009E-2</v>
      </c>
      <c r="E2132" s="2">
        <f t="shared" si="299"/>
        <v>0</v>
      </c>
      <c r="F2132" s="2">
        <f t="shared" si="300"/>
        <v>9.214488497202725E-3</v>
      </c>
      <c r="G2132" s="2">
        <f t="shared" si="300"/>
        <v>5.5922508477130517E-3</v>
      </c>
      <c r="H2132" s="2">
        <f t="shared" si="301"/>
        <v>1.6477244580276627</v>
      </c>
      <c r="I2132" s="2">
        <f t="shared" si="302"/>
        <v>62.23171950660916</v>
      </c>
    </row>
    <row r="2133" spans="1:9" ht="13.5" x14ac:dyDescent="0.25">
      <c r="A2133" s="3">
        <f>TITRES_STAT!B2136</f>
        <v>45411</v>
      </c>
      <c r="B2133" s="6">
        <f>TITRES_STAT!D2136</f>
        <v>1.5</v>
      </c>
      <c r="C2133" s="2">
        <f t="shared" si="297"/>
        <v>4.0000000000000036E-2</v>
      </c>
      <c r="D2133" s="2">
        <f t="shared" si="298"/>
        <v>4.0000000000000036E-2</v>
      </c>
      <c r="E2133" s="2">
        <f t="shared" si="299"/>
        <v>0</v>
      </c>
      <c r="F2133" s="2">
        <f t="shared" si="300"/>
        <v>1.141345360454539E-2</v>
      </c>
      <c r="G2133" s="2">
        <f t="shared" si="300"/>
        <v>5.1928043585906915E-3</v>
      </c>
      <c r="H2133" s="2">
        <f t="shared" si="301"/>
        <v>2.197936378185247</v>
      </c>
      <c r="I2133" s="2">
        <f t="shared" si="302"/>
        <v>68.729834438811565</v>
      </c>
    </row>
    <row r="2134" spans="1:9" ht="13.5" x14ac:dyDescent="0.25">
      <c r="A2134" s="3">
        <f>TITRES_STAT!B2137</f>
        <v>45412</v>
      </c>
      <c r="B2134" s="6">
        <f>TITRES_STAT!D2137</f>
        <v>1.56</v>
      </c>
      <c r="C2134" s="2">
        <f t="shared" si="297"/>
        <v>6.0000000000000053E-2</v>
      </c>
      <c r="D2134" s="2">
        <f t="shared" si="298"/>
        <v>6.0000000000000053E-2</v>
      </c>
      <c r="E2134" s="2">
        <f t="shared" si="299"/>
        <v>0</v>
      </c>
      <c r="F2134" s="2">
        <f t="shared" si="300"/>
        <v>1.4883921204220722E-2</v>
      </c>
      <c r="G2134" s="2">
        <f t="shared" si="300"/>
        <v>4.8218897615484998E-3</v>
      </c>
      <c r="H2134" s="2">
        <f t="shared" si="301"/>
        <v>3.0867402492090372</v>
      </c>
      <c r="I2134" s="2">
        <f t="shared" si="302"/>
        <v>75.530620029165206</v>
      </c>
    </row>
    <row r="2135" spans="1:9" ht="13.5" x14ac:dyDescent="0.25">
      <c r="A2135" s="3">
        <f>TITRES_STAT!B2138</f>
        <v>45414</v>
      </c>
      <c r="B2135" s="6">
        <f>TITRES_STAT!D2138</f>
        <v>1.58</v>
      </c>
      <c r="C2135" s="2">
        <f t="shared" si="297"/>
        <v>2.0000000000000018E-2</v>
      </c>
      <c r="D2135" s="2">
        <f t="shared" si="298"/>
        <v>2.0000000000000018E-2</v>
      </c>
      <c r="E2135" s="2">
        <f t="shared" si="299"/>
        <v>0</v>
      </c>
      <c r="F2135" s="2">
        <f t="shared" si="300"/>
        <v>1.5249355403919243E-2</v>
      </c>
      <c r="G2135" s="2">
        <f t="shared" si="300"/>
        <v>4.477469064295035E-3</v>
      </c>
      <c r="H2135" s="2">
        <f t="shared" si="301"/>
        <v>3.4057980490637316</v>
      </c>
      <c r="I2135" s="2">
        <f t="shared" si="302"/>
        <v>77.302636460776768</v>
      </c>
    </row>
    <row r="2136" spans="1:9" ht="13.5" x14ac:dyDescent="0.25">
      <c r="A2136" s="3">
        <f>TITRES_STAT!B2139</f>
        <v>45415</v>
      </c>
      <c r="B2136" s="6">
        <f>TITRES_STAT!D2139</f>
        <v>1.65</v>
      </c>
      <c r="C2136" s="2">
        <f t="shared" si="297"/>
        <v>6.999999999999984E-2</v>
      </c>
      <c r="D2136" s="2">
        <f t="shared" si="298"/>
        <v>6.999999999999984E-2</v>
      </c>
      <c r="E2136" s="2">
        <f t="shared" si="299"/>
        <v>0</v>
      </c>
      <c r="F2136" s="2">
        <f t="shared" si="300"/>
        <v>1.9160115732210714E-2</v>
      </c>
      <c r="G2136" s="2">
        <f t="shared" si="300"/>
        <v>4.1576498454168184E-3</v>
      </c>
      <c r="H2136" s="2">
        <f t="shared" si="301"/>
        <v>4.6084005254391132</v>
      </c>
      <c r="I2136" s="2">
        <f t="shared" si="302"/>
        <v>82.169604409241003</v>
      </c>
    </row>
    <row r="2137" spans="1:9" ht="13.5" x14ac:dyDescent="0.25">
      <c r="A2137" s="3">
        <f>TITRES_STAT!B2140</f>
        <v>45418</v>
      </c>
      <c r="B2137" s="6">
        <f>TITRES_STAT!D2140</f>
        <v>1.7</v>
      </c>
      <c r="C2137" s="2">
        <f t="shared" si="297"/>
        <v>5.0000000000000044E-2</v>
      </c>
      <c r="D2137" s="2">
        <f t="shared" si="298"/>
        <v>5.0000000000000044E-2</v>
      </c>
      <c r="E2137" s="2">
        <f t="shared" si="299"/>
        <v>0</v>
      </c>
      <c r="F2137" s="2">
        <f t="shared" si="300"/>
        <v>2.1362964608481382E-2</v>
      </c>
      <c r="G2137" s="2">
        <f t="shared" si="300"/>
        <v>3.8606748564584742E-3</v>
      </c>
      <c r="H2137" s="2">
        <f t="shared" si="301"/>
        <v>5.5334793534201792</v>
      </c>
      <c r="I2137" s="2">
        <f t="shared" si="302"/>
        <v>84.69421963541501</v>
      </c>
    </row>
    <row r="2138" spans="1:9" ht="13.5" x14ac:dyDescent="0.25">
      <c r="A2138" s="3">
        <f>TITRES_STAT!B2141</f>
        <v>45419</v>
      </c>
      <c r="B2138" s="6">
        <f>TITRES_STAT!D2141</f>
        <v>1.74</v>
      </c>
      <c r="C2138" s="2">
        <f t="shared" si="297"/>
        <v>4.0000000000000036E-2</v>
      </c>
      <c r="D2138" s="2">
        <f t="shared" si="298"/>
        <v>4.0000000000000036E-2</v>
      </c>
      <c r="E2138" s="2">
        <f t="shared" si="299"/>
        <v>0</v>
      </c>
      <c r="F2138" s="2">
        <f t="shared" si="300"/>
        <v>2.2694181422161286E-2</v>
      </c>
      <c r="G2138" s="2">
        <f t="shared" si="300"/>
        <v>3.5849123667114403E-3</v>
      </c>
      <c r="H2138" s="2">
        <f t="shared" si="301"/>
        <v>6.3304703436807896</v>
      </c>
      <c r="I2138" s="2">
        <f t="shared" si="302"/>
        <v>86.358310543305763</v>
      </c>
    </row>
    <row r="2139" spans="1:9" ht="13.5" x14ac:dyDescent="0.25">
      <c r="A2139" s="3">
        <f>TITRES_STAT!B2142</f>
        <v>45420</v>
      </c>
      <c r="B2139" s="6">
        <f>TITRES_STAT!D2142</f>
        <v>1.74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2.1073168463435481E-2</v>
      </c>
      <c r="G2139" s="2">
        <f t="shared" si="300"/>
        <v>3.3288471976606233E-3</v>
      </c>
      <c r="H2139" s="2">
        <f t="shared" si="301"/>
        <v>6.3304703436807896</v>
      </c>
      <c r="I2139" s="2">
        <f t="shared" si="302"/>
        <v>86.358310543305763</v>
      </c>
    </row>
    <row r="2140" spans="1:9" ht="13.5" x14ac:dyDescent="0.25">
      <c r="A2140" s="3">
        <f>TITRES_STAT!B2143</f>
        <v>45421</v>
      </c>
      <c r="B2140" s="6">
        <f>TITRES_STAT!D2143</f>
        <v>1.8</v>
      </c>
      <c r="C2140" s="2">
        <f t="shared" si="297"/>
        <v>6.0000000000000053E-2</v>
      </c>
      <c r="D2140" s="2">
        <f t="shared" si="298"/>
        <v>6.0000000000000053E-2</v>
      </c>
      <c r="E2140" s="2">
        <f t="shared" si="299"/>
        <v>0</v>
      </c>
      <c r="F2140" s="2">
        <f t="shared" si="300"/>
        <v>2.3853656430332947E-2</v>
      </c>
      <c r="G2140" s="2">
        <f t="shared" si="300"/>
        <v>3.0910723978277216E-3</v>
      </c>
      <c r="H2140" s="2">
        <f t="shared" si="301"/>
        <v>7.7169517113530937</v>
      </c>
      <c r="I2140" s="2">
        <f t="shared" si="302"/>
        <v>88.528099809276398</v>
      </c>
    </row>
    <row r="2141" spans="1:9" ht="13.5" x14ac:dyDescent="0.25">
      <c r="A2141" s="3">
        <f>TITRES_STAT!B2144</f>
        <v>45422</v>
      </c>
      <c r="B2141" s="6">
        <f>TITRES_STAT!D2144</f>
        <v>1.88</v>
      </c>
      <c r="C2141" s="2">
        <f t="shared" si="297"/>
        <v>7.9999999999999849E-2</v>
      </c>
      <c r="D2141" s="2">
        <f t="shared" si="298"/>
        <v>7.9999999999999849E-2</v>
      </c>
      <c r="E2141" s="2">
        <f t="shared" si="299"/>
        <v>0</v>
      </c>
      <c r="F2141" s="2">
        <f t="shared" ref="F2141:G2156" si="303">((F2140*13)+D2141)/14</f>
        <v>2.7864109542452008E-2</v>
      </c>
      <c r="G2141" s="2">
        <f t="shared" si="303"/>
        <v>2.8702815122685983E-3</v>
      </c>
      <c r="H2141" s="2">
        <f t="shared" si="301"/>
        <v>9.707796752113321</v>
      </c>
      <c r="I2141" s="2">
        <f t="shared" si="302"/>
        <v>90.661010634119137</v>
      </c>
    </row>
    <row r="2142" spans="1:9" ht="13.5" x14ac:dyDescent="0.25">
      <c r="A2142" s="3">
        <f>TITRES_STAT!B2145</f>
        <v>45425</v>
      </c>
      <c r="B2142" s="6">
        <f>TITRES_STAT!D2145</f>
        <v>1.8</v>
      </c>
      <c r="C2142" s="2">
        <f t="shared" si="297"/>
        <v>-7.9999999999999849E-2</v>
      </c>
      <c r="D2142" s="2">
        <f t="shared" si="298"/>
        <v>0</v>
      </c>
      <c r="E2142" s="2">
        <f t="shared" si="299"/>
        <v>7.9999999999999849E-2</v>
      </c>
      <c r="F2142" s="2">
        <f t="shared" si="303"/>
        <v>2.5873816003705436E-2</v>
      </c>
      <c r="G2142" s="2">
        <f t="shared" si="303"/>
        <v>8.3795471185351168E-3</v>
      </c>
      <c r="H2142" s="2">
        <f t="shared" si="301"/>
        <v>3.0877344130536502</v>
      </c>
      <c r="I2142" s="2">
        <f t="shared" si="302"/>
        <v>75.536571143011898</v>
      </c>
    </row>
    <row r="2143" spans="1:9" ht="13.5" x14ac:dyDescent="0.25">
      <c r="A2143" s="3">
        <f>TITRES_STAT!B2146</f>
        <v>45426</v>
      </c>
      <c r="B2143" s="6">
        <f>TITRES_STAT!D2146</f>
        <v>1.8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2.4025686289155048E-2</v>
      </c>
      <c r="G2143" s="2">
        <f t="shared" si="303"/>
        <v>7.781008038639751E-3</v>
      </c>
      <c r="H2143" s="2">
        <f t="shared" si="301"/>
        <v>3.0877344130536506</v>
      </c>
      <c r="I2143" s="2">
        <f t="shared" si="302"/>
        <v>75.536571143011898</v>
      </c>
    </row>
    <row r="2144" spans="1:9" ht="13.5" x14ac:dyDescent="0.25">
      <c r="A2144" s="3">
        <f>TITRES_STAT!B2147</f>
        <v>45427</v>
      </c>
      <c r="B2144" s="6">
        <f>TITRES_STAT!D2147</f>
        <v>1.79</v>
      </c>
      <c r="C2144" s="2">
        <f t="shared" si="297"/>
        <v>-1.0000000000000009E-2</v>
      </c>
      <c r="D2144" s="2">
        <f t="shared" si="298"/>
        <v>0</v>
      </c>
      <c r="E2144" s="2">
        <f t="shared" si="299"/>
        <v>1.0000000000000009E-2</v>
      </c>
      <c r="F2144" s="2">
        <f t="shared" si="303"/>
        <v>2.2309565839929688E-2</v>
      </c>
      <c r="G2144" s="2">
        <f t="shared" si="303"/>
        <v>7.9395074644511981E-3</v>
      </c>
      <c r="H2144" s="2">
        <f t="shared" si="301"/>
        <v>2.8099433043951159</v>
      </c>
      <c r="I2144" s="2">
        <f t="shared" si="302"/>
        <v>73.752890263579275</v>
      </c>
    </row>
    <row r="2145" spans="1:9" ht="13.5" x14ac:dyDescent="0.25">
      <c r="A2145" s="3">
        <f>TITRES_STAT!B2148</f>
        <v>45428</v>
      </c>
      <c r="B2145" s="6">
        <f>TITRES_STAT!D2148</f>
        <v>1.8</v>
      </c>
      <c r="C2145" s="2">
        <f t="shared" si="297"/>
        <v>1.0000000000000009E-2</v>
      </c>
      <c r="D2145" s="2">
        <f t="shared" si="298"/>
        <v>1.0000000000000009E-2</v>
      </c>
      <c r="E2145" s="2">
        <f t="shared" si="299"/>
        <v>0</v>
      </c>
      <c r="F2145" s="2">
        <f t="shared" si="303"/>
        <v>2.1430311137077569E-2</v>
      </c>
      <c r="G2145" s="2">
        <f t="shared" si="303"/>
        <v>7.3723997884189698E-3</v>
      </c>
      <c r="H2145" s="2">
        <f t="shared" si="301"/>
        <v>2.9068297639991867</v>
      </c>
      <c r="I2145" s="2">
        <f t="shared" si="302"/>
        <v>74.403798977502419</v>
      </c>
    </row>
    <row r="2146" spans="1:9" ht="13.5" x14ac:dyDescent="0.25">
      <c r="A2146" s="3">
        <f>TITRES_STAT!B2149</f>
        <v>45429</v>
      </c>
      <c r="B2146" s="6">
        <f>TITRES_STAT!D2149</f>
        <v>1.88</v>
      </c>
      <c r="C2146" s="2">
        <f t="shared" si="297"/>
        <v>7.9999999999999849E-2</v>
      </c>
      <c r="D2146" s="2">
        <f t="shared" si="298"/>
        <v>7.9999999999999849E-2</v>
      </c>
      <c r="E2146" s="2">
        <f t="shared" si="299"/>
        <v>0</v>
      </c>
      <c r="F2146" s="2">
        <f t="shared" si="303"/>
        <v>2.5613860341572016E-2</v>
      </c>
      <c r="G2146" s="2">
        <f t="shared" si="303"/>
        <v>6.8457998035319004E-3</v>
      </c>
      <c r="H2146" s="2">
        <f t="shared" si="301"/>
        <v>3.7415438775111793</v>
      </c>
      <c r="I2146" s="2">
        <f t="shared" si="302"/>
        <v>78.909822921961506</v>
      </c>
    </row>
    <row r="2147" spans="1:9" ht="13.5" x14ac:dyDescent="0.25">
      <c r="A2147" s="3">
        <f>TITRES_STAT!B2150</f>
        <v>45432</v>
      </c>
      <c r="B2147" s="6">
        <f>TITRES_STAT!D2150</f>
        <v>1.88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2.3784298888602586E-2</v>
      </c>
      <c r="G2147" s="2">
        <f t="shared" si="303"/>
        <v>6.3568141032796215E-3</v>
      </c>
      <c r="H2147" s="2">
        <f t="shared" si="301"/>
        <v>3.7415438775111793</v>
      </c>
      <c r="I2147" s="2">
        <f t="shared" si="302"/>
        <v>78.909822921961506</v>
      </c>
    </row>
    <row r="2148" spans="1:9" ht="13.5" x14ac:dyDescent="0.25">
      <c r="A2148" s="3">
        <f>TITRES_STAT!B2151</f>
        <v>45433</v>
      </c>
      <c r="B2148" s="6">
        <f>TITRES_STAT!D2151</f>
        <v>1.88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2.2085420396559547E-2</v>
      </c>
      <c r="G2148" s="2">
        <f t="shared" si="303"/>
        <v>5.9027559530453622E-3</v>
      </c>
      <c r="H2148" s="2">
        <f t="shared" si="301"/>
        <v>3.7415438775111802</v>
      </c>
      <c r="I2148" s="2">
        <f t="shared" si="302"/>
        <v>78.909822921961521</v>
      </c>
    </row>
    <row r="2149" spans="1:9" ht="13.5" x14ac:dyDescent="0.25">
      <c r="A2149" s="3">
        <f>TITRES_STAT!B2152</f>
        <v>45434</v>
      </c>
      <c r="B2149" s="6">
        <f>TITRES_STAT!D2152</f>
        <v>1.9</v>
      </c>
      <c r="C2149" s="2">
        <f t="shared" si="297"/>
        <v>2.0000000000000018E-2</v>
      </c>
      <c r="D2149" s="2">
        <f t="shared" si="298"/>
        <v>2.0000000000000018E-2</v>
      </c>
      <c r="E2149" s="2">
        <f t="shared" si="299"/>
        <v>0</v>
      </c>
      <c r="F2149" s="2">
        <f t="shared" si="303"/>
        <v>2.1936461796805296E-2</v>
      </c>
      <c r="G2149" s="2">
        <f t="shared" si="303"/>
        <v>5.4811305278278368E-3</v>
      </c>
      <c r="H2149" s="2">
        <f t="shared" si="301"/>
        <v>4.0021783253351346</v>
      </c>
      <c r="I2149" s="2">
        <f t="shared" si="302"/>
        <v>80.008709506912624</v>
      </c>
    </row>
    <row r="2150" spans="1:9" ht="13.5" x14ac:dyDescent="0.25">
      <c r="A2150" s="3">
        <f>TITRES_STAT!B2153</f>
        <v>45435</v>
      </c>
      <c r="B2150" s="6">
        <f>TITRES_STAT!D2153</f>
        <v>1.98</v>
      </c>
      <c r="C2150" s="2">
        <f t="shared" si="297"/>
        <v>8.0000000000000071E-2</v>
      </c>
      <c r="D2150" s="2">
        <f t="shared" si="298"/>
        <v>8.0000000000000071E-2</v>
      </c>
      <c r="E2150" s="2">
        <f t="shared" si="299"/>
        <v>0</v>
      </c>
      <c r="F2150" s="2">
        <f t="shared" si="303"/>
        <v>2.6083857382747783E-2</v>
      </c>
      <c r="G2150" s="2">
        <f t="shared" si="303"/>
        <v>5.0896212044115622E-3</v>
      </c>
      <c r="H2150" s="2">
        <f t="shared" si="301"/>
        <v>5.1249113313460182</v>
      </c>
      <c r="I2150" s="2">
        <f t="shared" si="302"/>
        <v>83.673233033069252</v>
      </c>
    </row>
    <row r="2151" spans="1:9" ht="13.5" x14ac:dyDescent="0.25">
      <c r="A2151" s="3">
        <f>TITRES_STAT!B2154</f>
        <v>45436</v>
      </c>
      <c r="B2151" s="6">
        <f>TITRES_STAT!D2154</f>
        <v>2.06</v>
      </c>
      <c r="C2151" s="2">
        <f t="shared" si="297"/>
        <v>8.0000000000000071E-2</v>
      </c>
      <c r="D2151" s="2">
        <f t="shared" si="298"/>
        <v>8.0000000000000071E-2</v>
      </c>
      <c r="E2151" s="2">
        <f t="shared" si="299"/>
        <v>0</v>
      </c>
      <c r="F2151" s="2">
        <f t="shared" si="303"/>
        <v>2.9935010426837234E-2</v>
      </c>
      <c r="G2151" s="2">
        <f t="shared" si="303"/>
        <v>4.7260768326678792E-3</v>
      </c>
      <c r="H2151" s="2">
        <f t="shared" si="301"/>
        <v>6.3340084147423532</v>
      </c>
      <c r="I2151" s="2">
        <f t="shared" si="302"/>
        <v>86.364891564756533</v>
      </c>
    </row>
    <row r="2152" spans="1:9" ht="13.5" x14ac:dyDescent="0.25">
      <c r="A2152" s="3">
        <f>TITRES_STAT!B2155</f>
        <v>45439</v>
      </c>
      <c r="B2152" s="6">
        <f>TITRES_STAT!D2155</f>
        <v>2.0699999999999998</v>
      </c>
      <c r="C2152" s="2">
        <f t="shared" si="297"/>
        <v>9.9999999999997868E-3</v>
      </c>
      <c r="D2152" s="2">
        <f t="shared" si="298"/>
        <v>9.9999999999997868E-3</v>
      </c>
      <c r="E2152" s="2">
        <f t="shared" si="299"/>
        <v>0</v>
      </c>
      <c r="F2152" s="2">
        <f t="shared" si="303"/>
        <v>2.8511081110634558E-2</v>
      </c>
      <c r="G2152" s="2">
        <f t="shared" si="303"/>
        <v>4.3884999160487452E-3</v>
      </c>
      <c r="H2152" s="2">
        <f t="shared" si="301"/>
        <v>6.4967714836610861</v>
      </c>
      <c r="I2152" s="2">
        <f t="shared" si="302"/>
        <v>86.660924610287779</v>
      </c>
    </row>
    <row r="2153" spans="1:9" ht="13.5" x14ac:dyDescent="0.25">
      <c r="A2153" s="3">
        <f>TITRES_STAT!B2156</f>
        <v>45440</v>
      </c>
      <c r="B2153" s="6">
        <f>TITRES_STAT!D2156</f>
        <v>2.16</v>
      </c>
      <c r="C2153" s="2">
        <f t="shared" si="297"/>
        <v>9.0000000000000302E-2</v>
      </c>
      <c r="D2153" s="2">
        <f t="shared" si="298"/>
        <v>9.0000000000000302E-2</v>
      </c>
      <c r="E2153" s="2">
        <f t="shared" si="299"/>
        <v>0</v>
      </c>
      <c r="F2153" s="2">
        <f t="shared" si="303"/>
        <v>3.2903146745589258E-2</v>
      </c>
      <c r="G2153" s="2">
        <f t="shared" si="303"/>
        <v>4.0750356363309778E-3</v>
      </c>
      <c r="H2153" s="2">
        <f t="shared" si="301"/>
        <v>8.0743212285657755</v>
      </c>
      <c r="I2153" s="2">
        <f t="shared" si="302"/>
        <v>88.979891996196685</v>
      </c>
    </row>
    <row r="2154" spans="1:9" ht="13.5" x14ac:dyDescent="0.25">
      <c r="A2154" s="3">
        <f>TITRES_STAT!B2157</f>
        <v>45441</v>
      </c>
      <c r="B2154" s="6">
        <f>TITRES_STAT!D2157</f>
        <v>2.0699999999999998</v>
      </c>
      <c r="C2154" s="2">
        <f t="shared" si="297"/>
        <v>-9.0000000000000302E-2</v>
      </c>
      <c r="D2154" s="2">
        <f t="shared" si="298"/>
        <v>0</v>
      </c>
      <c r="E2154" s="2">
        <f t="shared" si="299"/>
        <v>9.0000000000000302E-2</v>
      </c>
      <c r="F2154" s="2">
        <f t="shared" si="303"/>
        <v>3.0552921978047171E-2</v>
      </c>
      <c r="G2154" s="2">
        <f t="shared" si="303"/>
        <v>1.0212533090878786E-2</v>
      </c>
      <c r="H2154" s="2">
        <f t="shared" si="301"/>
        <v>2.991708492512517</v>
      </c>
      <c r="I2154" s="2">
        <f t="shared" si="302"/>
        <v>74.948070434608169</v>
      </c>
    </row>
    <row r="2155" spans="1:9" ht="13.5" x14ac:dyDescent="0.25">
      <c r="A2155" s="3">
        <f>TITRES_STAT!B2158</f>
        <v>45442</v>
      </c>
      <c r="B2155" s="6">
        <f>TITRES_STAT!D2158</f>
        <v>2.0699999999999998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2.8370570408186659E-2</v>
      </c>
      <c r="G2155" s="2">
        <f t="shared" si="303"/>
        <v>9.4830664415303002E-3</v>
      </c>
      <c r="H2155" s="2">
        <f t="shared" si="301"/>
        <v>2.9917084925125175</v>
      </c>
      <c r="I2155" s="2">
        <f t="shared" si="302"/>
        <v>74.948070434608169</v>
      </c>
    </row>
    <row r="2156" spans="1:9" ht="13.5" x14ac:dyDescent="0.25">
      <c r="A2156" s="3">
        <f>TITRES_STAT!B2159</f>
        <v>45443</v>
      </c>
      <c r="B2156" s="6">
        <f>TITRES_STAT!D2159</f>
        <v>2.0699999999999998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2.6344101093316186E-2</v>
      </c>
      <c r="G2156" s="2">
        <f t="shared" si="303"/>
        <v>8.805704552849564E-3</v>
      </c>
      <c r="H2156" s="2">
        <f t="shared" si="301"/>
        <v>2.9917084925125179</v>
      </c>
      <c r="I2156" s="2">
        <f t="shared" si="302"/>
        <v>74.948070434608169</v>
      </c>
    </row>
    <row r="2157" spans="1:9" ht="13.5" x14ac:dyDescent="0.25">
      <c r="A2157" s="3">
        <f>TITRES_STAT!B2160</f>
        <v>45446</v>
      </c>
      <c r="B2157" s="6">
        <f>TITRES_STAT!D2160</f>
        <v>2.0499999999999998</v>
      </c>
      <c r="C2157" s="2">
        <f t="shared" si="297"/>
        <v>-2.0000000000000018E-2</v>
      </c>
      <c r="D2157" s="2">
        <f t="shared" si="298"/>
        <v>0</v>
      </c>
      <c r="E2157" s="2">
        <f t="shared" si="299"/>
        <v>2.0000000000000018E-2</v>
      </c>
      <c r="F2157" s="2">
        <f t="shared" ref="F2157:G2172" si="304">((F2156*13)+D2157)/14</f>
        <v>2.4462379586650745E-2</v>
      </c>
      <c r="G2157" s="2">
        <f t="shared" si="304"/>
        <v>9.605297084788883E-3</v>
      </c>
      <c r="H2157" s="2">
        <f t="shared" si="301"/>
        <v>2.5467592902867939</v>
      </c>
      <c r="I2157" s="2">
        <f t="shared" si="302"/>
        <v>71.805247603393482</v>
      </c>
    </row>
    <row r="2158" spans="1:9" ht="13.5" x14ac:dyDescent="0.25">
      <c r="A2158" s="3">
        <f>TITRES_STAT!B2161</f>
        <v>45447</v>
      </c>
      <c r="B2158" s="6">
        <f>TITRES_STAT!D2161</f>
        <v>2.0499999999999998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2.2715066759032836E-2</v>
      </c>
      <c r="G2158" s="2">
        <f t="shared" si="304"/>
        <v>8.9192044358753914E-3</v>
      </c>
      <c r="H2158" s="2">
        <f t="shared" si="301"/>
        <v>2.5467592902867939</v>
      </c>
      <c r="I2158" s="2">
        <f t="shared" si="302"/>
        <v>71.805247603393482</v>
      </c>
    </row>
    <row r="2159" spans="1:9" ht="13.5" x14ac:dyDescent="0.25">
      <c r="A2159" s="3">
        <f>TITRES_STAT!B2162</f>
        <v>45448</v>
      </c>
      <c r="B2159" s="6">
        <f>TITRES_STAT!D2162</f>
        <v>2.0499999999999998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2.109256199053049E-2</v>
      </c>
      <c r="G2159" s="2">
        <f t="shared" si="304"/>
        <v>8.2821184047414346E-3</v>
      </c>
      <c r="H2159" s="2">
        <f t="shared" si="301"/>
        <v>2.5467592902867939</v>
      </c>
      <c r="I2159" s="2">
        <f t="shared" si="302"/>
        <v>71.805247603393482</v>
      </c>
    </row>
    <row r="2160" spans="1:9" ht="13.5" x14ac:dyDescent="0.25">
      <c r="A2160" s="3">
        <f>TITRES_STAT!B2163</f>
        <v>45449</v>
      </c>
      <c r="B2160" s="6">
        <f>TITRES_STAT!D2163</f>
        <v>2.0499999999999998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1.9585950419778314E-2</v>
      </c>
      <c r="G2160" s="2">
        <f t="shared" si="304"/>
        <v>7.6905385186884752E-3</v>
      </c>
      <c r="H2160" s="2">
        <f t="shared" si="301"/>
        <v>2.5467592902867939</v>
      </c>
      <c r="I2160" s="2">
        <f t="shared" si="302"/>
        <v>71.805247603393482</v>
      </c>
    </row>
    <row r="2161" spans="1:9" ht="13.5" x14ac:dyDescent="0.25">
      <c r="A2161" s="3">
        <f>TITRES_STAT!B2164</f>
        <v>45450</v>
      </c>
      <c r="B2161" s="6">
        <f>TITRES_STAT!D2164</f>
        <v>1.98</v>
      </c>
      <c r="C2161" s="2">
        <f t="shared" si="297"/>
        <v>-6.999999999999984E-2</v>
      </c>
      <c r="D2161" s="2">
        <f t="shared" si="298"/>
        <v>0</v>
      </c>
      <c r="E2161" s="2">
        <f t="shared" si="299"/>
        <v>6.999999999999984E-2</v>
      </c>
      <c r="F2161" s="2">
        <f t="shared" si="304"/>
        <v>1.8186953961222718E-2</v>
      </c>
      <c r="G2161" s="2">
        <f t="shared" si="304"/>
        <v>1.2141214338782144E-2</v>
      </c>
      <c r="H2161" s="2">
        <f t="shared" si="301"/>
        <v>1.4979518072693054</v>
      </c>
      <c r="I2161" s="2">
        <f t="shared" si="302"/>
        <v>59.967202045696247</v>
      </c>
    </row>
    <row r="2162" spans="1:9" ht="13.5" x14ac:dyDescent="0.25">
      <c r="A2162" s="3">
        <f>TITRES_STAT!B2165</f>
        <v>45453</v>
      </c>
      <c r="B2162" s="6">
        <f>TITRES_STAT!D2165</f>
        <v>1.96</v>
      </c>
      <c r="C2162" s="2">
        <f t="shared" si="297"/>
        <v>-2.0000000000000018E-2</v>
      </c>
      <c r="D2162" s="2">
        <f t="shared" si="298"/>
        <v>0</v>
      </c>
      <c r="E2162" s="2">
        <f t="shared" si="299"/>
        <v>2.0000000000000018E-2</v>
      </c>
      <c r="F2162" s="2">
        <f t="shared" si="304"/>
        <v>1.688788582113538E-2</v>
      </c>
      <c r="G2162" s="2">
        <f t="shared" si="304"/>
        <v>1.2702556171726278E-2</v>
      </c>
      <c r="H2162" s="2">
        <f t="shared" si="301"/>
        <v>1.3294871987045358</v>
      </c>
      <c r="I2162" s="2">
        <f t="shared" si="302"/>
        <v>57.072097217099298</v>
      </c>
    </row>
    <row r="2163" spans="1:9" ht="13.5" x14ac:dyDescent="0.25">
      <c r="A2163" s="3">
        <f>TITRES_STAT!B2166</f>
        <v>45454</v>
      </c>
      <c r="B2163" s="6">
        <f>TITRES_STAT!D2166</f>
        <v>1.97</v>
      </c>
      <c r="C2163" s="2">
        <f t="shared" si="297"/>
        <v>1.0000000000000009E-2</v>
      </c>
      <c r="D2163" s="2">
        <f t="shared" si="298"/>
        <v>1.0000000000000009E-2</v>
      </c>
      <c r="E2163" s="2">
        <f t="shared" si="299"/>
        <v>0</v>
      </c>
      <c r="F2163" s="2">
        <f t="shared" si="304"/>
        <v>1.6395893976768567E-2</v>
      </c>
      <c r="G2163" s="2">
        <f t="shared" si="304"/>
        <v>1.1795230730888687E-2</v>
      </c>
      <c r="H2163" s="2">
        <f t="shared" si="301"/>
        <v>1.390044362068469</v>
      </c>
      <c r="I2163" s="2">
        <f t="shared" si="302"/>
        <v>58.159772434744774</v>
      </c>
    </row>
    <row r="2164" spans="1:9" ht="13.5" x14ac:dyDescent="0.25">
      <c r="A2164" s="3">
        <f>TITRES_STAT!B2167</f>
        <v>45455</v>
      </c>
      <c r="B2164" s="6">
        <f>TITRES_STAT!D2167</f>
        <v>1.97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1.5224758692713669E-2</v>
      </c>
      <c r="G2164" s="2">
        <f t="shared" si="304"/>
        <v>1.0952714250110922E-2</v>
      </c>
      <c r="H2164" s="2">
        <f t="shared" si="301"/>
        <v>1.3900443620684693</v>
      </c>
      <c r="I2164" s="2">
        <f t="shared" si="302"/>
        <v>58.159772434744774</v>
      </c>
    </row>
    <row r="2165" spans="1:9" ht="13.5" x14ac:dyDescent="0.25">
      <c r="A2165" s="3">
        <f>TITRES_STAT!B2168</f>
        <v>45456</v>
      </c>
      <c r="B2165" s="6">
        <f>TITRES_STAT!D2168</f>
        <v>1.89</v>
      </c>
      <c r="C2165" s="2">
        <f t="shared" si="297"/>
        <v>-8.0000000000000071E-2</v>
      </c>
      <c r="D2165" s="2">
        <f t="shared" si="298"/>
        <v>0</v>
      </c>
      <c r="E2165" s="2">
        <f t="shared" si="299"/>
        <v>8.0000000000000071E-2</v>
      </c>
      <c r="F2165" s="2">
        <f t="shared" si="304"/>
        <v>1.4137275928948407E-2</v>
      </c>
      <c r="G2165" s="2">
        <f t="shared" si="304"/>
        <v>1.5884663232245862E-2</v>
      </c>
      <c r="H2165" s="2">
        <f t="shared" si="301"/>
        <v>0.88999531952617927</v>
      </c>
      <c r="I2165" s="2">
        <f t="shared" si="302"/>
        <v>47.089816060989001</v>
      </c>
    </row>
    <row r="2166" spans="1:9" ht="13.5" x14ac:dyDescent="0.25">
      <c r="A2166" s="3">
        <f>TITRES_STAT!B2169</f>
        <v>45457</v>
      </c>
      <c r="B2166" s="6">
        <f>TITRES_STAT!D2169</f>
        <v>1.89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1.3127470505452094E-2</v>
      </c>
      <c r="G2166" s="2">
        <f t="shared" si="304"/>
        <v>1.4750044429942585E-2</v>
      </c>
      <c r="H2166" s="2">
        <f t="shared" si="301"/>
        <v>0.88999531952617938</v>
      </c>
      <c r="I2166" s="2">
        <f t="shared" si="302"/>
        <v>47.089816060989008</v>
      </c>
    </row>
    <row r="2167" spans="1:9" ht="13.5" x14ac:dyDescent="0.25">
      <c r="A2167" s="3">
        <f>TITRES_STAT!B2170</f>
        <v>45461</v>
      </c>
      <c r="B2167" s="6">
        <f>TITRES_STAT!D2170</f>
        <v>1.81</v>
      </c>
      <c r="C2167" s="2">
        <f t="shared" si="297"/>
        <v>-7.9999999999999849E-2</v>
      </c>
      <c r="D2167" s="2">
        <f t="shared" si="298"/>
        <v>0</v>
      </c>
      <c r="E2167" s="2">
        <f t="shared" si="299"/>
        <v>7.9999999999999849E-2</v>
      </c>
      <c r="F2167" s="2">
        <f t="shared" si="304"/>
        <v>1.2189794040776945E-2</v>
      </c>
      <c r="G2167" s="2">
        <f t="shared" si="304"/>
        <v>1.9410755542089535E-2</v>
      </c>
      <c r="H2167" s="2">
        <f t="shared" si="301"/>
        <v>0.62799173449714851</v>
      </c>
      <c r="I2167" s="2">
        <f t="shared" si="302"/>
        <v>38.574626712777608</v>
      </c>
    </row>
    <row r="2168" spans="1:9" ht="13.5" x14ac:dyDescent="0.25">
      <c r="A2168" s="3">
        <f>TITRES_STAT!B2171</f>
        <v>45462</v>
      </c>
      <c r="B2168" s="6">
        <f>TITRES_STAT!D2171</f>
        <v>1.81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1.1319094466435736E-2</v>
      </c>
      <c r="G2168" s="2">
        <f t="shared" si="304"/>
        <v>1.8024273003368851E-2</v>
      </c>
      <c r="H2168" s="2">
        <f t="shared" si="301"/>
        <v>0.62799173449714862</v>
      </c>
      <c r="I2168" s="2">
        <f t="shared" si="302"/>
        <v>38.574626712777608</v>
      </c>
    </row>
    <row r="2169" spans="1:9" ht="13.5" x14ac:dyDescent="0.25">
      <c r="A2169" s="3">
        <f>TITRES_STAT!B2172</f>
        <v>45463</v>
      </c>
      <c r="B2169" s="6">
        <f>TITRES_STAT!D2172</f>
        <v>1.81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1.0510587718833184E-2</v>
      </c>
      <c r="G2169" s="2">
        <f t="shared" si="304"/>
        <v>1.6736824931699649E-2</v>
      </c>
      <c r="H2169" s="2">
        <f t="shared" si="301"/>
        <v>0.62799173449714862</v>
      </c>
      <c r="I2169" s="2">
        <f t="shared" si="302"/>
        <v>38.574626712777608</v>
      </c>
    </row>
    <row r="2170" spans="1:9" ht="13.5" x14ac:dyDescent="0.25">
      <c r="A2170" s="3">
        <f>TITRES_STAT!B2173</f>
        <v>45464</v>
      </c>
      <c r="B2170" s="6">
        <f>TITRES_STAT!D2173</f>
        <v>1.81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9.7598314532022414E-3</v>
      </c>
      <c r="G2170" s="2">
        <f t="shared" si="304"/>
        <v>1.5541337436578246E-2</v>
      </c>
      <c r="H2170" s="2">
        <f t="shared" si="301"/>
        <v>0.62799173449714851</v>
      </c>
      <c r="I2170" s="2">
        <f t="shared" si="302"/>
        <v>38.574626712777608</v>
      </c>
    </row>
    <row r="2171" spans="1:9" ht="13.5" x14ac:dyDescent="0.25">
      <c r="A2171" s="3">
        <f>TITRES_STAT!B2174</f>
        <v>45467</v>
      </c>
      <c r="B2171" s="6">
        <f>TITRES_STAT!D2174</f>
        <v>1.81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9.0627006351163674E-3</v>
      </c>
      <c r="G2171" s="2">
        <f t="shared" si="304"/>
        <v>1.4431241905394087E-2</v>
      </c>
      <c r="H2171" s="2">
        <f t="shared" si="301"/>
        <v>0.62799173449714851</v>
      </c>
      <c r="I2171" s="2">
        <f t="shared" si="302"/>
        <v>38.574626712777608</v>
      </c>
    </row>
    <row r="2172" spans="1:9" ht="13.5" x14ac:dyDescent="0.25">
      <c r="A2172" s="3">
        <f>TITRES_STAT!B2175</f>
        <v>45468</v>
      </c>
      <c r="B2172" s="6">
        <f>TITRES_STAT!D2175</f>
        <v>1.8</v>
      </c>
      <c r="C2172" s="2">
        <f t="shared" si="297"/>
        <v>-1.0000000000000009E-2</v>
      </c>
      <c r="D2172" s="2">
        <f t="shared" si="298"/>
        <v>0</v>
      </c>
      <c r="E2172" s="2">
        <f t="shared" si="299"/>
        <v>1.0000000000000009E-2</v>
      </c>
      <c r="F2172" s="2">
        <f t="shared" si="304"/>
        <v>8.4153648754651984E-3</v>
      </c>
      <c r="G2172" s="2">
        <f t="shared" si="304"/>
        <v>1.4114724626437368E-2</v>
      </c>
      <c r="H2172" s="2">
        <f t="shared" si="301"/>
        <v>0.5962117645358046</v>
      </c>
      <c r="I2172" s="2">
        <f t="shared" si="302"/>
        <v>37.351670861114684</v>
      </c>
    </row>
    <row r="2173" spans="1:9" ht="13.5" x14ac:dyDescent="0.25">
      <c r="A2173" s="3">
        <f>TITRES_STAT!B2176</f>
        <v>45469</v>
      </c>
      <c r="B2173" s="6">
        <f>TITRES_STAT!D2176</f>
        <v>1.8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7.8142673843605414E-3</v>
      </c>
      <c r="G2173" s="2">
        <f t="shared" si="305"/>
        <v>1.3106530010263269E-2</v>
      </c>
      <c r="H2173" s="2">
        <f t="shared" si="301"/>
        <v>0.5962117645358046</v>
      </c>
      <c r="I2173" s="2">
        <f t="shared" si="302"/>
        <v>37.351670861114684</v>
      </c>
    </row>
    <row r="2174" spans="1:9" ht="13.5" x14ac:dyDescent="0.25">
      <c r="A2174" s="3">
        <f>TITRES_STAT!B2177</f>
        <v>45470</v>
      </c>
      <c r="B2174" s="6">
        <f>TITRES_STAT!D2177</f>
        <v>1.81</v>
      </c>
      <c r="C2174" s="2">
        <f t="shared" si="297"/>
        <v>1.0000000000000009E-2</v>
      </c>
      <c r="D2174" s="2">
        <f t="shared" si="298"/>
        <v>1.0000000000000009E-2</v>
      </c>
      <c r="E2174" s="2">
        <f t="shared" si="299"/>
        <v>0</v>
      </c>
      <c r="F2174" s="2">
        <f t="shared" si="305"/>
        <v>7.9703911426205025E-3</v>
      </c>
      <c r="G2174" s="2">
        <f t="shared" si="305"/>
        <v>1.2170349295244465E-2</v>
      </c>
      <c r="H2174" s="2">
        <f t="shared" si="301"/>
        <v>0.65490241481687905</v>
      </c>
      <c r="I2174" s="2">
        <f t="shared" si="302"/>
        <v>39.573476294029476</v>
      </c>
    </row>
    <row r="2175" spans="1:9" ht="13.5" x14ac:dyDescent="0.25">
      <c r="A2175" s="3">
        <f>TITRES_STAT!B2178</f>
        <v>45471</v>
      </c>
      <c r="B2175" s="6">
        <f>TITRES_STAT!D2178</f>
        <v>1.81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7.4010774895761815E-3</v>
      </c>
      <c r="G2175" s="2">
        <f t="shared" si="305"/>
        <v>1.1301038631298431E-2</v>
      </c>
      <c r="H2175" s="2">
        <f t="shared" si="301"/>
        <v>0.65490241481687916</v>
      </c>
      <c r="I2175" s="2">
        <f t="shared" si="302"/>
        <v>39.573476294029483</v>
      </c>
    </row>
    <row r="2176" spans="1:9" ht="13.5" x14ac:dyDescent="0.25">
      <c r="A2176" s="3">
        <f>TITRES_STAT!B2179</f>
        <v>45474</v>
      </c>
      <c r="B2176" s="6">
        <f>TITRES_STAT!D2179</f>
        <v>1.81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6.8724290974635973E-3</v>
      </c>
      <c r="G2176" s="2">
        <f t="shared" si="305"/>
        <v>1.0493821586205685E-2</v>
      </c>
      <c r="H2176" s="2">
        <f t="shared" si="301"/>
        <v>0.65490241481687927</v>
      </c>
      <c r="I2176" s="2">
        <f t="shared" si="302"/>
        <v>39.57347629402949</v>
      </c>
    </row>
    <row r="2177" spans="1:9" ht="13.5" x14ac:dyDescent="0.25">
      <c r="A2177" s="3">
        <f>TITRES_STAT!B2180</f>
        <v>45475</v>
      </c>
      <c r="B2177" s="6">
        <f>TITRES_STAT!D2180</f>
        <v>1.81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6.3815413047876258E-3</v>
      </c>
      <c r="G2177" s="2">
        <f t="shared" si="305"/>
        <v>9.7442629014767076E-3</v>
      </c>
      <c r="H2177" s="2">
        <f t="shared" si="301"/>
        <v>0.65490241481687916</v>
      </c>
      <c r="I2177" s="2">
        <f t="shared" si="302"/>
        <v>39.573476294029483</v>
      </c>
    </row>
    <row r="2178" spans="1:9" ht="13.5" x14ac:dyDescent="0.25">
      <c r="A2178" s="3">
        <f>TITRES_STAT!B2181</f>
        <v>45476</v>
      </c>
      <c r="B2178" s="6">
        <f>TITRES_STAT!D2181</f>
        <v>1.81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5.9257169258742238E-3</v>
      </c>
      <c r="G2178" s="2">
        <f t="shared" si="305"/>
        <v>9.0482441227997985E-3</v>
      </c>
      <c r="H2178" s="2">
        <f t="shared" si="301"/>
        <v>0.65490241481687927</v>
      </c>
      <c r="I2178" s="2">
        <f t="shared" si="302"/>
        <v>39.57347629402949</v>
      </c>
    </row>
    <row r="2179" spans="1:9" ht="13.5" x14ac:dyDescent="0.25">
      <c r="A2179" s="3">
        <f>TITRES_STAT!B2182</f>
        <v>45477</v>
      </c>
      <c r="B2179" s="6">
        <f>TITRES_STAT!D2182</f>
        <v>1.81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5.5024514311689228E-3</v>
      </c>
      <c r="G2179" s="2">
        <f t="shared" si="305"/>
        <v>8.4019409711712408E-3</v>
      </c>
      <c r="H2179" s="2">
        <f t="shared" si="301"/>
        <v>0.6549024148168795</v>
      </c>
      <c r="I2179" s="2">
        <f t="shared" si="302"/>
        <v>39.57347629402949</v>
      </c>
    </row>
    <row r="2180" spans="1:9" ht="13.5" x14ac:dyDescent="0.25">
      <c r="A2180" s="3">
        <f>TITRES_STAT!B2183</f>
        <v>45478</v>
      </c>
      <c r="B2180" s="6">
        <f>TITRES_STAT!D2183</f>
        <v>1.81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5.1094191860854288E-3</v>
      </c>
      <c r="G2180" s="2">
        <f t="shared" si="305"/>
        <v>7.8018023303732947E-3</v>
      </c>
      <c r="H2180" s="2">
        <f t="shared" si="301"/>
        <v>0.6549024148168795</v>
      </c>
      <c r="I2180" s="2">
        <f t="shared" si="302"/>
        <v>39.57347629402949</v>
      </c>
    </row>
    <row r="2181" spans="1:9" ht="13.5" x14ac:dyDescent="0.25">
      <c r="A2181" s="3">
        <f>TITRES_STAT!B2184</f>
        <v>45481</v>
      </c>
      <c r="B2181" s="6">
        <f>TITRES_STAT!D2184</f>
        <v>1.81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4.7444606727936123E-3</v>
      </c>
      <c r="G2181" s="2">
        <f t="shared" si="305"/>
        <v>7.2445307353466307E-3</v>
      </c>
      <c r="H2181" s="2">
        <f t="shared" si="301"/>
        <v>0.6549024148168795</v>
      </c>
      <c r="I2181" s="2">
        <f t="shared" si="302"/>
        <v>39.57347629402949</v>
      </c>
    </row>
    <row r="2182" spans="1:9" ht="13.5" x14ac:dyDescent="0.25">
      <c r="A2182" s="3">
        <f>TITRES_STAT!B2185</f>
        <v>45482</v>
      </c>
      <c r="B2182" s="6">
        <f>TITRES_STAT!D2185</f>
        <v>1.81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4.4055706247369255E-3</v>
      </c>
      <c r="G2182" s="2">
        <f t="shared" si="305"/>
        <v>6.7270642542504432E-3</v>
      </c>
      <c r="H2182" s="2">
        <f t="shared" si="301"/>
        <v>0.6549024148168795</v>
      </c>
      <c r="I2182" s="2">
        <f t="shared" si="302"/>
        <v>39.57347629402949</v>
      </c>
    </row>
    <row r="2183" spans="1:9" ht="13.5" x14ac:dyDescent="0.25">
      <c r="A2183" s="3">
        <f>TITRES_STAT!B2186</f>
        <v>45483</v>
      </c>
      <c r="B2183" s="6">
        <f>TITRES_STAT!D2186</f>
        <v>1.81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4.0908870086842882E-3</v>
      </c>
      <c r="G2183" s="2">
        <f t="shared" si="305"/>
        <v>6.2465596646611252E-3</v>
      </c>
      <c r="H2183" s="2">
        <f t="shared" si="301"/>
        <v>0.6549024148168795</v>
      </c>
      <c r="I2183" s="2">
        <f t="shared" si="302"/>
        <v>39.57347629402949</v>
      </c>
    </row>
    <row r="2184" spans="1:9" ht="13.5" x14ac:dyDescent="0.25">
      <c r="A2184" s="3">
        <f>TITRES_STAT!B2187</f>
        <v>45484</v>
      </c>
      <c r="B2184" s="6">
        <f>TITRES_STAT!D2187</f>
        <v>1.81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3.7986807937782675E-3</v>
      </c>
      <c r="G2184" s="2">
        <f t="shared" si="305"/>
        <v>5.8003768314710451E-3</v>
      </c>
      <c r="H2184" s="2">
        <f t="shared" si="301"/>
        <v>0.6549024148168795</v>
      </c>
      <c r="I2184" s="2">
        <f t="shared" si="302"/>
        <v>39.57347629402949</v>
      </c>
    </row>
    <row r="2185" spans="1:9" ht="13.5" x14ac:dyDescent="0.25">
      <c r="A2185" s="3">
        <f>TITRES_STAT!B2188</f>
        <v>45485</v>
      </c>
      <c r="B2185" s="6">
        <f>TITRES_STAT!D2188</f>
        <v>1.81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3.5273464513655337E-3</v>
      </c>
      <c r="G2185" s="2">
        <f t="shared" si="305"/>
        <v>5.3860642006516848E-3</v>
      </c>
      <c r="H2185" s="2">
        <f t="shared" si="301"/>
        <v>0.65490241481687939</v>
      </c>
      <c r="I2185" s="2">
        <f t="shared" si="302"/>
        <v>39.57347629402949</v>
      </c>
    </row>
    <row r="2186" spans="1:9" ht="13.5" x14ac:dyDescent="0.25">
      <c r="A2186" s="3">
        <f>TITRES_STAT!B2189</f>
        <v>45488</v>
      </c>
      <c r="B2186" s="6">
        <f>TITRES_STAT!D2189</f>
        <v>1.81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3.2753931334108528E-3</v>
      </c>
      <c r="G2186" s="2">
        <f t="shared" si="305"/>
        <v>5.0013453291765644E-3</v>
      </c>
      <c r="H2186" s="2">
        <f t="shared" si="301"/>
        <v>0.65490241481687939</v>
      </c>
      <c r="I2186" s="2">
        <f t="shared" si="302"/>
        <v>39.57347629402949</v>
      </c>
    </row>
    <row r="2187" spans="1:9" ht="13.5" x14ac:dyDescent="0.25">
      <c r="A2187" s="3">
        <f>TITRES_STAT!B2190</f>
        <v>45489</v>
      </c>
      <c r="B2187" s="6">
        <f>TITRES_STAT!D2190</f>
        <v>1.81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3.0414364810243634E-3</v>
      </c>
      <c r="G2187" s="2">
        <f t="shared" si="305"/>
        <v>4.6441063770925241E-3</v>
      </c>
      <c r="H2187" s="2">
        <f t="shared" si="301"/>
        <v>0.65490241481687939</v>
      </c>
      <c r="I2187" s="2">
        <f t="shared" si="302"/>
        <v>39.57347629402949</v>
      </c>
    </row>
    <row r="2188" spans="1:9" ht="13.5" x14ac:dyDescent="0.25">
      <c r="A2188" s="3">
        <f>TITRES_STAT!B2191</f>
        <v>45490</v>
      </c>
      <c r="B2188" s="6">
        <f>TITRES_STAT!D2191</f>
        <v>1.81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2.8241910180940516E-3</v>
      </c>
      <c r="G2188" s="2">
        <f t="shared" si="305"/>
        <v>4.3123844930144867E-3</v>
      </c>
      <c r="H2188" s="2">
        <f t="shared" si="301"/>
        <v>0.65490241481687939</v>
      </c>
      <c r="I2188" s="2">
        <f t="shared" si="302"/>
        <v>39.57347629402949</v>
      </c>
    </row>
    <row r="2189" spans="1:9" ht="13.5" x14ac:dyDescent="0.25">
      <c r="A2189" s="3">
        <f>TITRES_STAT!B2192</f>
        <v>45491</v>
      </c>
      <c r="B2189" s="6">
        <f>TITRES_STAT!D2192</f>
        <v>1.81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2.6224630882301912E-3</v>
      </c>
      <c r="G2189" s="2">
        <f t="shared" si="309"/>
        <v>4.0043570292277375E-3</v>
      </c>
      <c r="H2189" s="2">
        <f t="shared" si="301"/>
        <v>0.6549024148168795</v>
      </c>
      <c r="I2189" s="2">
        <f t="shared" si="302"/>
        <v>39.57347629402949</v>
      </c>
    </row>
    <row r="2190" spans="1:9" ht="13.5" x14ac:dyDescent="0.25">
      <c r="A2190" s="3">
        <f>TITRES_STAT!B2193</f>
        <v>45492</v>
      </c>
      <c r="B2190" s="6">
        <f>TITRES_STAT!D2193</f>
        <v>1.81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2.435144296213749E-3</v>
      </c>
      <c r="G2190" s="2">
        <f t="shared" si="309"/>
        <v>3.7183315271400418E-3</v>
      </c>
      <c r="H2190" s="2">
        <f t="shared" si="301"/>
        <v>0.65490241481687961</v>
      </c>
      <c r="I2190" s="2">
        <f t="shared" si="302"/>
        <v>39.573476294029504</v>
      </c>
    </row>
    <row r="2191" spans="1:9" ht="13.5" x14ac:dyDescent="0.25">
      <c r="A2191" s="3">
        <f>TITRES_STAT!B2194</f>
        <v>45495</v>
      </c>
      <c r="B2191" s="6">
        <f>TITRES_STAT!D2194</f>
        <v>1.8</v>
      </c>
      <c r="C2191" s="2">
        <f t="shared" si="306"/>
        <v>-1.0000000000000009E-2</v>
      </c>
      <c r="D2191" s="2">
        <f t="shared" si="307"/>
        <v>0</v>
      </c>
      <c r="E2191" s="2">
        <f t="shared" si="308"/>
        <v>1.0000000000000009E-2</v>
      </c>
      <c r="F2191" s="2">
        <f t="shared" si="309"/>
        <v>2.261205417912767E-3</v>
      </c>
      <c r="G2191" s="2">
        <f t="shared" si="309"/>
        <v>4.167022132344325E-3</v>
      </c>
      <c r="H2191" s="2">
        <f t="shared" si="301"/>
        <v>0.54264300646769914</v>
      </c>
      <c r="I2191" s="2">
        <f t="shared" si="302"/>
        <v>35.176188151932053</v>
      </c>
    </row>
    <row r="2192" spans="1:9" ht="13.5" x14ac:dyDescent="0.25">
      <c r="A2192" s="3">
        <f>TITRES_STAT!B2195</f>
        <v>45496</v>
      </c>
      <c r="B2192" s="6">
        <f>TITRES_STAT!D2195</f>
        <v>1.8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2.0996907452047122E-3</v>
      </c>
      <c r="G2192" s="2">
        <f t="shared" si="309"/>
        <v>3.8693776943197304E-3</v>
      </c>
      <c r="H2192" s="2">
        <f t="shared" si="301"/>
        <v>0.54264300646769914</v>
      </c>
      <c r="I2192" s="2">
        <f t="shared" si="302"/>
        <v>35.176188151932053</v>
      </c>
    </row>
    <row r="2193" spans="1:9" ht="13.5" x14ac:dyDescent="0.25">
      <c r="A2193" s="3">
        <f>TITRES_STAT!B2196</f>
        <v>45497</v>
      </c>
      <c r="B2193" s="6">
        <f>TITRES_STAT!D2196</f>
        <v>1.73</v>
      </c>
      <c r="C2193" s="2">
        <f t="shared" si="306"/>
        <v>-7.0000000000000062E-2</v>
      </c>
      <c r="D2193" s="2">
        <f t="shared" si="307"/>
        <v>0</v>
      </c>
      <c r="E2193" s="2">
        <f t="shared" si="308"/>
        <v>7.0000000000000062E-2</v>
      </c>
      <c r="F2193" s="2">
        <f t="shared" si="309"/>
        <v>1.9497128348329471E-3</v>
      </c>
      <c r="G2193" s="2">
        <f t="shared" si="309"/>
        <v>8.592993573296898E-3</v>
      </c>
      <c r="H2193" s="2">
        <f t="shared" ref="H2193:H2256" si="310">F2193/G2193</f>
        <v>0.22689564680832122</v>
      </c>
      <c r="I2193" s="2">
        <f t="shared" ref="I2193:I2256" si="311">IF(G2193=0,100,100-(100/(1+H2193)))</f>
        <v>18.493475577859741</v>
      </c>
    </row>
    <row r="2194" spans="1:9" ht="13.5" x14ac:dyDescent="0.25">
      <c r="A2194" s="3">
        <f>TITRES_STAT!B2197</f>
        <v>45499</v>
      </c>
      <c r="B2194" s="6">
        <f>TITRES_STAT!D2197</f>
        <v>1.8</v>
      </c>
      <c r="C2194" s="2">
        <f t="shared" si="306"/>
        <v>7.0000000000000062E-2</v>
      </c>
      <c r="D2194" s="2">
        <f t="shared" si="307"/>
        <v>7.0000000000000062E-2</v>
      </c>
      <c r="E2194" s="2">
        <f t="shared" si="308"/>
        <v>0</v>
      </c>
      <c r="F2194" s="2">
        <f t="shared" si="309"/>
        <v>6.8104476323448838E-3</v>
      </c>
      <c r="G2194" s="2">
        <f t="shared" si="309"/>
        <v>7.9792083180614051E-3</v>
      </c>
      <c r="H2194" s="2">
        <f t="shared" si="310"/>
        <v>0.85352422958165375</v>
      </c>
      <c r="I2194" s="2">
        <f t="shared" si="311"/>
        <v>46.048722534061341</v>
      </c>
    </row>
    <row r="2195" spans="1:9" ht="13.5" x14ac:dyDescent="0.25">
      <c r="A2195" s="3">
        <f>TITRES_STAT!B2198</f>
        <v>45502</v>
      </c>
      <c r="B2195" s="6">
        <f>TITRES_STAT!D2198</f>
        <v>1.8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6.3239870871773926E-3</v>
      </c>
      <c r="G2195" s="2">
        <f t="shared" si="309"/>
        <v>7.4092648667713045E-3</v>
      </c>
      <c r="H2195" s="2">
        <f t="shared" si="310"/>
        <v>0.85352422958165386</v>
      </c>
      <c r="I2195" s="2">
        <f t="shared" si="311"/>
        <v>46.048722534061341</v>
      </c>
    </row>
    <row r="2196" spans="1:9" ht="13.5" x14ac:dyDescent="0.25">
      <c r="A2196" s="3">
        <f>TITRES_STAT!B2199</f>
        <v>45503</v>
      </c>
      <c r="B2196" s="6">
        <f>TITRES_STAT!D2199</f>
        <v>1.72</v>
      </c>
      <c r="C2196" s="2">
        <f t="shared" si="306"/>
        <v>-8.0000000000000071E-2</v>
      </c>
      <c r="D2196" s="2">
        <f t="shared" si="307"/>
        <v>0</v>
      </c>
      <c r="E2196" s="2">
        <f t="shared" si="308"/>
        <v>8.0000000000000071E-2</v>
      </c>
      <c r="F2196" s="2">
        <f t="shared" si="309"/>
        <v>5.8722737238075789E-3</v>
      </c>
      <c r="G2196" s="2">
        <f t="shared" si="309"/>
        <v>1.2594317376287646E-2</v>
      </c>
      <c r="H2196" s="2">
        <f t="shared" si="310"/>
        <v>0.4662637559748804</v>
      </c>
      <c r="I2196" s="2">
        <f t="shared" si="311"/>
        <v>31.799446318911009</v>
      </c>
    </row>
    <row r="2197" spans="1:9" ht="13.5" x14ac:dyDescent="0.25">
      <c r="A2197" s="3">
        <f>TITRES_STAT!B2200</f>
        <v>45504</v>
      </c>
      <c r="B2197" s="6">
        <f>TITRES_STAT!D2200</f>
        <v>1.68</v>
      </c>
      <c r="C2197" s="2">
        <f t="shared" si="306"/>
        <v>-4.0000000000000036E-2</v>
      </c>
      <c r="D2197" s="2">
        <f t="shared" si="307"/>
        <v>0</v>
      </c>
      <c r="E2197" s="2">
        <f t="shared" si="308"/>
        <v>4.0000000000000036E-2</v>
      </c>
      <c r="F2197" s="2">
        <f t="shared" si="309"/>
        <v>5.4528256006784659E-3</v>
      </c>
      <c r="G2197" s="2">
        <f t="shared" si="309"/>
        <v>1.4551866135124245E-2</v>
      </c>
      <c r="H2197" s="2">
        <f t="shared" si="310"/>
        <v>0.37471658617837533</v>
      </c>
      <c r="I2197" s="2">
        <f t="shared" si="311"/>
        <v>27.257733699137489</v>
      </c>
    </row>
    <row r="2198" spans="1:9" ht="13.5" x14ac:dyDescent="0.25">
      <c r="A2198" s="3">
        <f>TITRES_STAT!B2201</f>
        <v>45505</v>
      </c>
      <c r="B2198" s="6">
        <f>TITRES_STAT!D2201</f>
        <v>1.68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5.0633380577728617E-3</v>
      </c>
      <c r="G2198" s="2">
        <f t="shared" si="309"/>
        <v>1.3512447125472515E-2</v>
      </c>
      <c r="H2198" s="2">
        <f t="shared" si="310"/>
        <v>0.37471658617837533</v>
      </c>
      <c r="I2198" s="2">
        <f t="shared" si="311"/>
        <v>27.257733699137489</v>
      </c>
    </row>
    <row r="2199" spans="1:9" ht="13.5" x14ac:dyDescent="0.25">
      <c r="A2199" s="3">
        <f>TITRES_STAT!B2202</f>
        <v>45506</v>
      </c>
      <c r="B2199" s="6">
        <f>TITRES_STAT!D2202</f>
        <v>1.75</v>
      </c>
      <c r="C2199" s="2">
        <f t="shared" si="306"/>
        <v>7.0000000000000062E-2</v>
      </c>
      <c r="D2199" s="2">
        <f t="shared" si="307"/>
        <v>7.0000000000000062E-2</v>
      </c>
      <c r="E2199" s="2">
        <f t="shared" si="308"/>
        <v>0</v>
      </c>
      <c r="F2199" s="2">
        <f t="shared" si="309"/>
        <v>9.7016710536462335E-3</v>
      </c>
      <c r="G2199" s="2">
        <f t="shared" si="309"/>
        <v>1.2547272330795906E-2</v>
      </c>
      <c r="H2199" s="2">
        <f t="shared" si="310"/>
        <v>0.77320957080325292</v>
      </c>
      <c r="I2199" s="2">
        <f t="shared" si="311"/>
        <v>43.605086704612916</v>
      </c>
    </row>
    <row r="2200" spans="1:9" ht="13.5" x14ac:dyDescent="0.25">
      <c r="A2200" s="3">
        <f>TITRES_STAT!B2203</f>
        <v>45509</v>
      </c>
      <c r="B2200" s="6">
        <f>TITRES_STAT!D2203</f>
        <v>1.75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9.0086945498143601E-3</v>
      </c>
      <c r="G2200" s="2">
        <f t="shared" si="309"/>
        <v>1.1651038592881913E-2</v>
      </c>
      <c r="H2200" s="2">
        <f t="shared" si="310"/>
        <v>0.77320957080325292</v>
      </c>
      <c r="I2200" s="2">
        <f t="shared" si="311"/>
        <v>43.605086704612916</v>
      </c>
    </row>
    <row r="2201" spans="1:9" ht="13.5" x14ac:dyDescent="0.25">
      <c r="A2201" s="3">
        <f>TITRES_STAT!B2204</f>
        <v>45510</v>
      </c>
      <c r="B2201" s="6">
        <f>TITRES_STAT!D2204</f>
        <v>1.75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8.3652163676847628E-3</v>
      </c>
      <c r="G2201" s="2">
        <f t="shared" si="309"/>
        <v>1.0818821550533205E-2</v>
      </c>
      <c r="H2201" s="2">
        <f t="shared" si="310"/>
        <v>0.77320957080325292</v>
      </c>
      <c r="I2201" s="2">
        <f t="shared" si="311"/>
        <v>43.605086704612916</v>
      </c>
    </row>
    <row r="2202" spans="1:9" ht="13.5" x14ac:dyDescent="0.25">
      <c r="A2202" s="3">
        <f>TITRES_STAT!B2205</f>
        <v>45511</v>
      </c>
      <c r="B2202" s="6">
        <f>TITRES_STAT!D2205</f>
        <v>1.75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7.7677009128501373E-3</v>
      </c>
      <c r="G2202" s="2">
        <f t="shared" si="309"/>
        <v>1.0046048582637976E-2</v>
      </c>
      <c r="H2202" s="2">
        <f t="shared" si="310"/>
        <v>0.77320957080325292</v>
      </c>
      <c r="I2202" s="2">
        <f t="shared" si="311"/>
        <v>43.605086704612916</v>
      </c>
    </row>
    <row r="2203" spans="1:9" ht="13.5" x14ac:dyDescent="0.25">
      <c r="A2203" s="3">
        <f>TITRES_STAT!B2206</f>
        <v>45512</v>
      </c>
      <c r="B2203" s="6">
        <f>TITRES_STAT!D2206</f>
        <v>1.81</v>
      </c>
      <c r="C2203" s="2">
        <f t="shared" si="306"/>
        <v>6.0000000000000053E-2</v>
      </c>
      <c r="D2203" s="2">
        <f t="shared" si="307"/>
        <v>6.0000000000000053E-2</v>
      </c>
      <c r="E2203" s="2">
        <f t="shared" si="308"/>
        <v>0</v>
      </c>
      <c r="F2203" s="2">
        <f t="shared" si="309"/>
        <v>1.1498579419075132E-2</v>
      </c>
      <c r="G2203" s="2">
        <f t="shared" si="309"/>
        <v>9.3284736838781211E-3</v>
      </c>
      <c r="H2203" s="2">
        <f t="shared" si="310"/>
        <v>1.2326324550764916</v>
      </c>
      <c r="I2203" s="2">
        <f t="shared" si="311"/>
        <v>55.209824271512744</v>
      </c>
    </row>
    <row r="2204" spans="1:9" ht="13.5" x14ac:dyDescent="0.25">
      <c r="A2204" s="3">
        <f>TITRES_STAT!B2207</f>
        <v>45513</v>
      </c>
      <c r="B2204" s="6">
        <f>TITRES_STAT!D2207</f>
        <v>1.8</v>
      </c>
      <c r="C2204" s="2">
        <f t="shared" si="306"/>
        <v>-1.0000000000000009E-2</v>
      </c>
      <c r="D2204" s="2">
        <f t="shared" si="307"/>
        <v>0</v>
      </c>
      <c r="E2204" s="2">
        <f t="shared" si="308"/>
        <v>1.0000000000000009E-2</v>
      </c>
      <c r="F2204" s="2">
        <f t="shared" si="309"/>
        <v>1.0677252317712622E-2</v>
      </c>
      <c r="G2204" s="2">
        <f t="shared" si="309"/>
        <v>9.3764398493153978E-3</v>
      </c>
      <c r="H2204" s="2">
        <f t="shared" si="310"/>
        <v>1.1387320229534881</v>
      </c>
      <c r="I2204" s="2">
        <f t="shared" si="311"/>
        <v>53.24332411598499</v>
      </c>
    </row>
    <row r="2205" spans="1:9" ht="13.5" x14ac:dyDescent="0.25">
      <c r="A2205" s="3">
        <f>TITRES_STAT!B2208</f>
        <v>45516</v>
      </c>
      <c r="B2205" s="6">
        <f>TITRES_STAT!D2208</f>
        <v>1.8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9.9145914378760049E-3</v>
      </c>
      <c r="G2205" s="2">
        <f t="shared" si="312"/>
        <v>8.70669414579287E-3</v>
      </c>
      <c r="H2205" s="2">
        <f t="shared" si="310"/>
        <v>1.1387320229534879</v>
      </c>
      <c r="I2205" s="2">
        <f t="shared" si="311"/>
        <v>53.24332411598499</v>
      </c>
    </row>
    <row r="2206" spans="1:9" ht="13.5" x14ac:dyDescent="0.25">
      <c r="A2206" s="3">
        <f>TITRES_STAT!B2209</f>
        <v>45518</v>
      </c>
      <c r="B2206" s="6">
        <f>TITRES_STAT!D2209</f>
        <v>1.72</v>
      </c>
      <c r="C2206" s="2">
        <f t="shared" si="306"/>
        <v>-8.0000000000000071E-2</v>
      </c>
      <c r="D2206" s="2">
        <f t="shared" si="307"/>
        <v>0</v>
      </c>
      <c r="E2206" s="2">
        <f t="shared" si="308"/>
        <v>8.0000000000000071E-2</v>
      </c>
      <c r="F2206" s="2">
        <f t="shared" si="312"/>
        <v>9.2064063351705756E-3</v>
      </c>
      <c r="G2206" s="2">
        <f t="shared" si="312"/>
        <v>1.3799073135379101E-2</v>
      </c>
      <c r="H2206" s="2">
        <f t="shared" si="310"/>
        <v>0.6671757041106261</v>
      </c>
      <c r="I2206" s="2">
        <f t="shared" si="311"/>
        <v>40.018319752718483</v>
      </c>
    </row>
    <row r="2207" spans="1:9" ht="13.5" x14ac:dyDescent="0.25">
      <c r="A2207" s="3">
        <f>TITRES_STAT!B2210</f>
        <v>45519</v>
      </c>
      <c r="B2207" s="6">
        <f>TITRES_STAT!D2210</f>
        <v>1.73</v>
      </c>
      <c r="C2207" s="2">
        <f t="shared" si="306"/>
        <v>1.0000000000000009E-2</v>
      </c>
      <c r="D2207" s="2">
        <f t="shared" si="307"/>
        <v>1.0000000000000009E-2</v>
      </c>
      <c r="E2207" s="2">
        <f t="shared" si="308"/>
        <v>0</v>
      </c>
      <c r="F2207" s="2">
        <f t="shared" si="312"/>
        <v>9.2630915969441063E-3</v>
      </c>
      <c r="G2207" s="2">
        <f t="shared" si="312"/>
        <v>1.2813425054280594E-2</v>
      </c>
      <c r="H2207" s="2">
        <f t="shared" si="310"/>
        <v>0.72292080826972771</v>
      </c>
      <c r="I2207" s="2">
        <f t="shared" si="311"/>
        <v>41.959027066121116</v>
      </c>
    </row>
    <row r="2208" spans="1:9" ht="13.5" x14ac:dyDescent="0.25">
      <c r="A2208" s="3">
        <f>TITRES_STAT!B2211</f>
        <v>45520</v>
      </c>
      <c r="B2208" s="6">
        <f>TITRES_STAT!D2211</f>
        <v>1.76</v>
      </c>
      <c r="C2208" s="2">
        <f t="shared" si="306"/>
        <v>3.0000000000000027E-2</v>
      </c>
      <c r="D2208" s="2">
        <f t="shared" si="307"/>
        <v>3.0000000000000027E-2</v>
      </c>
      <c r="E2208" s="2">
        <f t="shared" si="308"/>
        <v>0</v>
      </c>
      <c r="F2208" s="2">
        <f t="shared" si="312"/>
        <v>1.0744299340019529E-2</v>
      </c>
      <c r="G2208" s="2">
        <f t="shared" si="312"/>
        <v>1.1898180407546265E-2</v>
      </c>
      <c r="H2208" s="2">
        <f t="shared" si="310"/>
        <v>0.90302037555297932</v>
      </c>
      <c r="I2208" s="2">
        <f t="shared" si="311"/>
        <v>47.451955173658078</v>
      </c>
    </row>
    <row r="2209" spans="1:9" ht="13.5" x14ac:dyDescent="0.25">
      <c r="A2209" s="3">
        <f>TITRES_STAT!B2212</f>
        <v>45523</v>
      </c>
      <c r="B2209" s="6">
        <f>TITRES_STAT!D2212</f>
        <v>1.81</v>
      </c>
      <c r="C2209" s="2">
        <f t="shared" si="306"/>
        <v>5.0000000000000044E-2</v>
      </c>
      <c r="D2209" s="2">
        <f t="shared" si="307"/>
        <v>5.0000000000000044E-2</v>
      </c>
      <c r="E2209" s="2">
        <f t="shared" si="308"/>
        <v>0</v>
      </c>
      <c r="F2209" s="2">
        <f t="shared" si="312"/>
        <v>1.3548277958589566E-2</v>
      </c>
      <c r="G2209" s="2">
        <f t="shared" si="312"/>
        <v>1.1048310378435818E-2</v>
      </c>
      <c r="H2209" s="2">
        <f t="shared" si="310"/>
        <v>1.2262760091383027</v>
      </c>
      <c r="I2209" s="2">
        <f t="shared" si="311"/>
        <v>55.081939710294158</v>
      </c>
    </row>
    <row r="2210" spans="1:9" ht="13.5" x14ac:dyDescent="0.25">
      <c r="A2210" s="3">
        <f>TITRES_STAT!B2213</f>
        <v>45524</v>
      </c>
      <c r="B2210" s="6">
        <f>TITRES_STAT!D2213</f>
        <v>1.81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1.2580543818690311E-2</v>
      </c>
      <c r="G2210" s="2">
        <f t="shared" si="312"/>
        <v>1.0259145351404689E-2</v>
      </c>
      <c r="H2210" s="2">
        <f t="shared" si="310"/>
        <v>1.2262760091383027</v>
      </c>
      <c r="I2210" s="2">
        <f t="shared" si="311"/>
        <v>55.081939710294158</v>
      </c>
    </row>
    <row r="2211" spans="1:9" ht="13.5" x14ac:dyDescent="0.25">
      <c r="A2211" s="3">
        <f>TITRES_STAT!B2214</f>
        <v>45525</v>
      </c>
      <c r="B2211" s="6">
        <f>TITRES_STAT!D2214</f>
        <v>1.73</v>
      </c>
      <c r="C2211" s="2">
        <f t="shared" si="306"/>
        <v>-8.0000000000000071E-2</v>
      </c>
      <c r="D2211" s="2">
        <f t="shared" si="307"/>
        <v>0</v>
      </c>
      <c r="E2211" s="2">
        <f t="shared" si="308"/>
        <v>8.0000000000000071E-2</v>
      </c>
      <c r="F2211" s="2">
        <f t="shared" si="312"/>
        <v>1.1681933545926717E-2</v>
      </c>
      <c r="G2211" s="2">
        <f t="shared" si="312"/>
        <v>1.5240634969161502E-2</v>
      </c>
      <c r="H2211" s="2">
        <f t="shared" si="310"/>
        <v>0.76649913665437164</v>
      </c>
      <c r="I2211" s="2">
        <f t="shared" si="311"/>
        <v>43.39085826591846</v>
      </c>
    </row>
    <row r="2212" spans="1:9" ht="13.5" x14ac:dyDescent="0.25">
      <c r="A2212" s="3">
        <f>TITRES_STAT!B2215</f>
        <v>45526</v>
      </c>
      <c r="B2212" s="6">
        <f>TITRES_STAT!D2215</f>
        <v>1.75</v>
      </c>
      <c r="C2212" s="2">
        <f t="shared" si="306"/>
        <v>2.0000000000000018E-2</v>
      </c>
      <c r="D2212" s="2">
        <f t="shared" si="307"/>
        <v>2.0000000000000018E-2</v>
      </c>
      <c r="E2212" s="2">
        <f t="shared" si="308"/>
        <v>0</v>
      </c>
      <c r="F2212" s="2">
        <f t="shared" si="312"/>
        <v>1.2276081149789096E-2</v>
      </c>
      <c r="G2212" s="2">
        <f t="shared" si="312"/>
        <v>1.4152018185649966E-2</v>
      </c>
      <c r="H2212" s="2">
        <f t="shared" si="310"/>
        <v>0.8674438506754425</v>
      </c>
      <c r="I2212" s="2">
        <f t="shared" si="311"/>
        <v>46.450866534042973</v>
      </c>
    </row>
    <row r="2213" spans="1:9" ht="13.5" x14ac:dyDescent="0.25">
      <c r="A2213" s="3">
        <f>TITRES_STAT!B2216</f>
        <v>45527</v>
      </c>
      <c r="B2213" s="6">
        <f>TITRES_STAT!D2216</f>
        <v>1.78</v>
      </c>
      <c r="C2213" s="2">
        <f t="shared" si="306"/>
        <v>3.0000000000000027E-2</v>
      </c>
      <c r="D2213" s="2">
        <f t="shared" si="307"/>
        <v>3.0000000000000027E-2</v>
      </c>
      <c r="E2213" s="2">
        <f t="shared" si="308"/>
        <v>0</v>
      </c>
      <c r="F2213" s="2">
        <f t="shared" si="312"/>
        <v>1.3542075353375592E-2</v>
      </c>
      <c r="G2213" s="2">
        <f t="shared" si="312"/>
        <v>1.3141159743817826E-2</v>
      </c>
      <c r="H2213" s="2">
        <f t="shared" si="310"/>
        <v>1.0305083887094801</v>
      </c>
      <c r="I2213" s="2">
        <f t="shared" si="311"/>
        <v>50.751250004164476</v>
      </c>
    </row>
    <row r="2214" spans="1:9" ht="13.5" x14ac:dyDescent="0.25">
      <c r="A2214" s="3">
        <f>TITRES_STAT!B2217</f>
        <v>45530</v>
      </c>
      <c r="B2214" s="6">
        <f>TITRES_STAT!D2217</f>
        <v>1.85</v>
      </c>
      <c r="C2214" s="2">
        <f t="shared" si="306"/>
        <v>7.0000000000000062E-2</v>
      </c>
      <c r="D2214" s="2">
        <f t="shared" si="307"/>
        <v>7.0000000000000062E-2</v>
      </c>
      <c r="E2214" s="2">
        <f t="shared" si="308"/>
        <v>0</v>
      </c>
      <c r="F2214" s="2">
        <f t="shared" si="312"/>
        <v>1.757478425670591E-2</v>
      </c>
      <c r="G2214" s="2">
        <f t="shared" si="312"/>
        <v>1.2202505476402267E-2</v>
      </c>
      <c r="H2214" s="2">
        <f t="shared" si="310"/>
        <v>1.4402603047950102</v>
      </c>
      <c r="I2214" s="2">
        <f t="shared" si="311"/>
        <v>59.020765201358167</v>
      </c>
    </row>
    <row r="2215" spans="1:9" ht="13.5" x14ac:dyDescent="0.25">
      <c r="A2215" s="3">
        <f>TITRES_STAT!B2218</f>
        <v>45531</v>
      </c>
      <c r="B2215" s="6">
        <f>TITRES_STAT!D2218</f>
        <v>1.85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1.6319442524084061E-2</v>
      </c>
      <c r="G2215" s="2">
        <f t="shared" si="312"/>
        <v>1.1330897942373535E-2</v>
      </c>
      <c r="H2215" s="2">
        <f t="shared" si="310"/>
        <v>1.4402603047950102</v>
      </c>
      <c r="I2215" s="2">
        <f t="shared" si="311"/>
        <v>59.020765201358167</v>
      </c>
    </row>
    <row r="2216" spans="1:9" ht="13.5" x14ac:dyDescent="0.25">
      <c r="A2216" s="3">
        <f>TITRES_STAT!B2219</f>
        <v>45532</v>
      </c>
      <c r="B2216" s="6">
        <f>TITRES_STAT!D2219</f>
        <v>1.85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1.5153768058078056E-2</v>
      </c>
      <c r="G2216" s="2">
        <f t="shared" si="312"/>
        <v>1.0521548089346853E-2</v>
      </c>
      <c r="H2216" s="2">
        <f t="shared" si="310"/>
        <v>1.4402603047950102</v>
      </c>
      <c r="I2216" s="2">
        <f t="shared" si="311"/>
        <v>59.020765201358167</v>
      </c>
    </row>
    <row r="2217" spans="1:9" ht="13.5" x14ac:dyDescent="0.25">
      <c r="A2217" s="3">
        <f>TITRES_STAT!B2220</f>
        <v>45533</v>
      </c>
      <c r="B2217" s="6">
        <f>TITRES_STAT!D2220</f>
        <v>1.85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1.4071356053929623E-2</v>
      </c>
      <c r="G2217" s="2">
        <f t="shared" si="312"/>
        <v>9.7700089401077921E-3</v>
      </c>
      <c r="H2217" s="2">
        <f t="shared" si="310"/>
        <v>1.4402603047950102</v>
      </c>
      <c r="I2217" s="2">
        <f t="shared" si="311"/>
        <v>59.020765201358167</v>
      </c>
    </row>
    <row r="2218" spans="1:9" ht="13.5" x14ac:dyDescent="0.25">
      <c r="A2218" s="3">
        <f>TITRES_STAT!B2221</f>
        <v>45534</v>
      </c>
      <c r="B2218" s="6">
        <f>TITRES_STAT!D2221</f>
        <v>1.9</v>
      </c>
      <c r="C2218" s="2">
        <f t="shared" si="306"/>
        <v>4.9999999999999822E-2</v>
      </c>
      <c r="D2218" s="2">
        <f t="shared" si="307"/>
        <v>4.9999999999999822E-2</v>
      </c>
      <c r="E2218" s="2">
        <f t="shared" si="308"/>
        <v>0</v>
      </c>
      <c r="F2218" s="2">
        <f t="shared" si="312"/>
        <v>1.6637687764363206E-2</v>
      </c>
      <c r="G2218" s="2">
        <f t="shared" si="312"/>
        <v>9.0721511586715209E-3</v>
      </c>
      <c r="H2218" s="2">
        <f t="shared" si="310"/>
        <v>1.8339297343453373</v>
      </c>
      <c r="I2218" s="2">
        <f t="shared" si="311"/>
        <v>64.713310006219729</v>
      </c>
    </row>
    <row r="2219" spans="1:9" ht="13.5" x14ac:dyDescent="0.25">
      <c r="A2219" s="3">
        <f>TITRES_STAT!B2222</f>
        <v>45537</v>
      </c>
      <c r="B2219" s="6">
        <f>TITRES_STAT!D2222</f>
        <v>1.94</v>
      </c>
      <c r="C2219" s="2">
        <f t="shared" si="306"/>
        <v>4.0000000000000036E-2</v>
      </c>
      <c r="D2219" s="2">
        <f t="shared" si="307"/>
        <v>4.0000000000000036E-2</v>
      </c>
      <c r="E2219" s="2">
        <f t="shared" si="308"/>
        <v>0</v>
      </c>
      <c r="F2219" s="2">
        <f t="shared" si="312"/>
        <v>1.8306424352622981E-2</v>
      </c>
      <c r="G2219" s="2">
        <f t="shared" si="312"/>
        <v>8.4241403616235559E-3</v>
      </c>
      <c r="H2219" s="2">
        <f t="shared" si="310"/>
        <v>2.1730910890348514</v>
      </c>
      <c r="I2219" s="2">
        <f t="shared" si="311"/>
        <v>68.484989181190926</v>
      </c>
    </row>
    <row r="2220" spans="1:9" ht="13.5" x14ac:dyDescent="0.25">
      <c r="A2220" s="3">
        <f>TITRES_STAT!B2223</f>
        <v>45538</v>
      </c>
      <c r="B2220" s="6">
        <f>TITRES_STAT!D2223</f>
        <v>1.95</v>
      </c>
      <c r="C2220" s="2">
        <f t="shared" si="306"/>
        <v>1.0000000000000009E-2</v>
      </c>
      <c r="D2220" s="2">
        <f t="shared" si="307"/>
        <v>1.0000000000000009E-2</v>
      </c>
      <c r="E2220" s="2">
        <f t="shared" si="308"/>
        <v>0</v>
      </c>
      <c r="F2220" s="2">
        <f t="shared" si="312"/>
        <v>1.7713108327435625E-2</v>
      </c>
      <c r="G2220" s="2">
        <f t="shared" si="312"/>
        <v>7.822416050079016E-3</v>
      </c>
      <c r="H2220" s="2">
        <f t="shared" si="310"/>
        <v>2.2644037614512591</v>
      </c>
      <c r="I2220" s="2">
        <f t="shared" si="311"/>
        <v>69.366534501374645</v>
      </c>
    </row>
    <row r="2221" spans="1:9" ht="13.5" x14ac:dyDescent="0.25">
      <c r="A2221" s="3">
        <f>TITRES_STAT!B2224</f>
        <v>45539</v>
      </c>
      <c r="B2221" s="6">
        <f>TITRES_STAT!D2224</f>
        <v>2.0299999999999998</v>
      </c>
      <c r="C2221" s="2">
        <f t="shared" si="306"/>
        <v>7.9999999999999849E-2</v>
      </c>
      <c r="D2221" s="2">
        <f t="shared" si="307"/>
        <v>7.9999999999999849E-2</v>
      </c>
      <c r="E2221" s="2">
        <f t="shared" si="308"/>
        <v>0</v>
      </c>
      <c r="F2221" s="2">
        <f t="shared" ref="F2221:G2236" si="313">((F2220*13)+D2221)/14</f>
        <v>2.2162172018333069E-2</v>
      </c>
      <c r="G2221" s="2">
        <f t="shared" si="313"/>
        <v>7.2636720465019443E-3</v>
      </c>
      <c r="H2221" s="2">
        <f t="shared" si="310"/>
        <v>3.0510975545772303</v>
      </c>
      <c r="I2221" s="2">
        <f t="shared" si="311"/>
        <v>75.315331548357165</v>
      </c>
    </row>
    <row r="2222" spans="1:9" ht="13.5" x14ac:dyDescent="0.25">
      <c r="A2222" s="3">
        <f>TITRES_STAT!B2225</f>
        <v>45540</v>
      </c>
      <c r="B2222" s="6">
        <f>TITRES_STAT!D2225</f>
        <v>2.08</v>
      </c>
      <c r="C2222" s="2">
        <f t="shared" si="306"/>
        <v>5.0000000000000266E-2</v>
      </c>
      <c r="D2222" s="2">
        <f t="shared" si="307"/>
        <v>5.0000000000000266E-2</v>
      </c>
      <c r="E2222" s="2">
        <f t="shared" si="308"/>
        <v>0</v>
      </c>
      <c r="F2222" s="2">
        <f t="shared" si="313"/>
        <v>2.4150588302737867E-2</v>
      </c>
      <c r="G2222" s="2">
        <f t="shared" si="313"/>
        <v>6.7448383288946628E-3</v>
      </c>
      <c r="H2222" s="2">
        <f t="shared" si="310"/>
        <v>3.5806029922581764</v>
      </c>
      <c r="I2222" s="2">
        <f t="shared" si="311"/>
        <v>78.168813108445946</v>
      </c>
    </row>
    <row r="2223" spans="1:9" ht="13.5" x14ac:dyDescent="0.25">
      <c r="A2223" s="3">
        <f>TITRES_STAT!B2226</f>
        <v>45541</v>
      </c>
      <c r="B2223" s="6">
        <f>TITRES_STAT!D2226</f>
        <v>2.16</v>
      </c>
      <c r="C2223" s="2">
        <f t="shared" si="306"/>
        <v>8.0000000000000071E-2</v>
      </c>
      <c r="D2223" s="2">
        <f t="shared" si="307"/>
        <v>8.0000000000000071E-2</v>
      </c>
      <c r="E2223" s="2">
        <f t="shared" si="308"/>
        <v>0</v>
      </c>
      <c r="F2223" s="2">
        <f t="shared" si="313"/>
        <v>2.8139831995399454E-2</v>
      </c>
      <c r="G2223" s="2">
        <f t="shared" si="313"/>
        <v>6.2630641625450439E-3</v>
      </c>
      <c r="H2223" s="2">
        <f t="shared" si="310"/>
        <v>4.492981592569957</v>
      </c>
      <c r="I2223" s="2">
        <f t="shared" si="311"/>
        <v>81.794950826839781</v>
      </c>
    </row>
    <row r="2224" spans="1:9" ht="13.5" x14ac:dyDescent="0.25">
      <c r="A2224" s="3">
        <f>TITRES_STAT!B2227</f>
        <v>45544</v>
      </c>
      <c r="B2224" s="6">
        <f>TITRES_STAT!D2227</f>
        <v>2.16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2.6129843995728066E-2</v>
      </c>
      <c r="G2224" s="2">
        <f t="shared" si="313"/>
        <v>5.8157024366489686E-3</v>
      </c>
      <c r="H2224" s="2">
        <f t="shared" si="310"/>
        <v>4.4929815925699579</v>
      </c>
      <c r="I2224" s="2">
        <f t="shared" si="311"/>
        <v>81.794950826839781</v>
      </c>
    </row>
    <row r="2225" spans="1:9" ht="13.5" x14ac:dyDescent="0.25">
      <c r="A2225" s="3">
        <f>TITRES_STAT!B2228</f>
        <v>45545</v>
      </c>
      <c r="B2225" s="6">
        <f>TITRES_STAT!D2228</f>
        <v>2.2200000000000002</v>
      </c>
      <c r="C2225" s="2">
        <f t="shared" si="306"/>
        <v>6.0000000000000053E-2</v>
      </c>
      <c r="D2225" s="2">
        <f t="shared" si="307"/>
        <v>6.0000000000000053E-2</v>
      </c>
      <c r="E2225" s="2">
        <f t="shared" si="308"/>
        <v>0</v>
      </c>
      <c r="F2225" s="2">
        <f t="shared" si="313"/>
        <v>2.8549140853176065E-2</v>
      </c>
      <c r="G2225" s="2">
        <f t="shared" si="313"/>
        <v>5.4002951197454708E-3</v>
      </c>
      <c r="H2225" s="2">
        <f t="shared" si="310"/>
        <v>5.2865890141429261</v>
      </c>
      <c r="I2225" s="2">
        <f t="shared" si="311"/>
        <v>84.093122713282156</v>
      </c>
    </row>
    <row r="2226" spans="1:9" ht="13.5" x14ac:dyDescent="0.25">
      <c r="A2226" s="3">
        <f>TITRES_STAT!B2229</f>
        <v>45546</v>
      </c>
      <c r="B2226" s="6">
        <f>TITRES_STAT!D2229</f>
        <v>2.16</v>
      </c>
      <c r="C2226" s="2">
        <f t="shared" si="306"/>
        <v>-6.0000000000000053E-2</v>
      </c>
      <c r="D2226" s="2">
        <f t="shared" si="307"/>
        <v>0</v>
      </c>
      <c r="E2226" s="2">
        <f t="shared" si="308"/>
        <v>6.0000000000000053E-2</v>
      </c>
      <c r="F2226" s="2">
        <f t="shared" si="313"/>
        <v>2.6509916506520632E-2</v>
      </c>
      <c r="G2226" s="2">
        <f t="shared" si="313"/>
        <v>9.3002740397636532E-3</v>
      </c>
      <c r="H2226" s="2">
        <f t="shared" si="310"/>
        <v>2.8504446635848084</v>
      </c>
      <c r="I2226" s="2">
        <f t="shared" si="311"/>
        <v>74.028973602519244</v>
      </c>
    </row>
    <row r="2227" spans="1:9" ht="13.5" x14ac:dyDescent="0.25">
      <c r="A2227" s="3">
        <f>TITRES_STAT!B2230</f>
        <v>45547</v>
      </c>
      <c r="B2227" s="6">
        <f>TITRES_STAT!D2230</f>
        <v>2.17</v>
      </c>
      <c r="C2227" s="2">
        <f t="shared" si="306"/>
        <v>9.9999999999997868E-3</v>
      </c>
      <c r="D2227" s="2">
        <f t="shared" si="307"/>
        <v>9.9999999999997868E-3</v>
      </c>
      <c r="E2227" s="2">
        <f t="shared" si="308"/>
        <v>0</v>
      </c>
      <c r="F2227" s="2">
        <f t="shared" si="313"/>
        <v>2.5330636756054858E-2</v>
      </c>
      <c r="G2227" s="2">
        <f t="shared" si="313"/>
        <v>8.6359687512091061E-3</v>
      </c>
      <c r="H2227" s="2">
        <f t="shared" si="310"/>
        <v>2.9331552123215316</v>
      </c>
      <c r="I2227" s="2">
        <f t="shared" si="311"/>
        <v>74.575119820665464</v>
      </c>
    </row>
    <row r="2228" spans="1:9" ht="13.5" x14ac:dyDescent="0.25">
      <c r="A2228" s="3">
        <f>TITRES_STAT!B2231</f>
        <v>45548</v>
      </c>
      <c r="B2228" s="6">
        <f>TITRES_STAT!D2231</f>
        <v>2.2200000000000002</v>
      </c>
      <c r="C2228" s="2">
        <f t="shared" si="306"/>
        <v>5.0000000000000266E-2</v>
      </c>
      <c r="D2228" s="2">
        <f t="shared" si="307"/>
        <v>5.0000000000000266E-2</v>
      </c>
      <c r="E2228" s="2">
        <f t="shared" si="308"/>
        <v>0</v>
      </c>
      <c r="F2228" s="2">
        <f t="shared" si="313"/>
        <v>2.7092734130622385E-2</v>
      </c>
      <c r="G2228" s="2">
        <f t="shared" si="313"/>
        <v>8.019113840408456E-3</v>
      </c>
      <c r="H2228" s="2">
        <f t="shared" si="310"/>
        <v>3.3785197055192833</v>
      </c>
      <c r="I2228" s="2">
        <f t="shared" si="311"/>
        <v>77.161231026562149</v>
      </c>
    </row>
    <row r="2229" spans="1:9" ht="13.5" x14ac:dyDescent="0.25">
      <c r="A2229" s="3">
        <f>TITRES_STAT!B2232</f>
        <v>45551</v>
      </c>
      <c r="B2229" s="6">
        <f>TITRES_STAT!D2232</f>
        <v>2.25</v>
      </c>
      <c r="C2229" s="2">
        <f t="shared" si="306"/>
        <v>2.9999999999999805E-2</v>
      </c>
      <c r="D2229" s="2">
        <f t="shared" si="307"/>
        <v>2.9999999999999805E-2</v>
      </c>
      <c r="E2229" s="2">
        <f t="shared" si="308"/>
        <v>0</v>
      </c>
      <c r="F2229" s="2">
        <f t="shared" si="313"/>
        <v>2.7300395978435057E-2</v>
      </c>
      <c r="G2229" s="2">
        <f t="shared" si="313"/>
        <v>7.4463199946649952E-3</v>
      </c>
      <c r="H2229" s="2">
        <f t="shared" si="310"/>
        <v>3.6662936857393653</v>
      </c>
      <c r="I2229" s="2">
        <f t="shared" si="311"/>
        <v>78.569715767010237</v>
      </c>
    </row>
    <row r="2230" spans="1:9" ht="13.5" x14ac:dyDescent="0.25">
      <c r="A2230" s="3">
        <f>TITRES_STAT!B2233</f>
        <v>45552</v>
      </c>
      <c r="B2230" s="6">
        <f>TITRES_STAT!D2233</f>
        <v>2.34</v>
      </c>
      <c r="C2230" s="2">
        <f t="shared" si="306"/>
        <v>8.9999999999999858E-2</v>
      </c>
      <c r="D2230" s="2">
        <f t="shared" si="307"/>
        <v>8.9999999999999858E-2</v>
      </c>
      <c r="E2230" s="2">
        <f t="shared" si="308"/>
        <v>0</v>
      </c>
      <c r="F2230" s="2">
        <f t="shared" si="313"/>
        <v>3.1778939122832542E-2</v>
      </c>
      <c r="G2230" s="2">
        <f t="shared" si="313"/>
        <v>6.9144399950460669E-3</v>
      </c>
      <c r="H2230" s="2">
        <f t="shared" si="310"/>
        <v>4.5960250064504056</v>
      </c>
      <c r="I2230" s="2">
        <f t="shared" si="311"/>
        <v>82.130172777153007</v>
      </c>
    </row>
    <row r="2231" spans="1:9" ht="13.5" x14ac:dyDescent="0.25">
      <c r="A2231" s="3">
        <f>TITRES_STAT!B2234</f>
        <v>45553</v>
      </c>
      <c r="B2231" s="6">
        <f>TITRES_STAT!D2234</f>
        <v>2.4300000000000002</v>
      </c>
      <c r="C2231" s="2">
        <f t="shared" si="306"/>
        <v>9.0000000000000302E-2</v>
      </c>
      <c r="D2231" s="2">
        <f t="shared" si="307"/>
        <v>9.0000000000000302E-2</v>
      </c>
      <c r="E2231" s="2">
        <f t="shared" si="308"/>
        <v>0</v>
      </c>
      <c r="F2231" s="2">
        <f t="shared" si="313"/>
        <v>3.5937586328344526E-2</v>
      </c>
      <c r="G2231" s="2">
        <f t="shared" si="313"/>
        <v>6.4205514239713476E-3</v>
      </c>
      <c r="H2231" s="2">
        <f t="shared" si="310"/>
        <v>5.5972741210623003</v>
      </c>
      <c r="I2231" s="2">
        <f t="shared" si="311"/>
        <v>84.842224505914885</v>
      </c>
    </row>
    <row r="2232" spans="1:9" ht="13.5" x14ac:dyDescent="0.25">
      <c r="A2232" s="3">
        <f>TITRES_STAT!B2235</f>
        <v>45554</v>
      </c>
      <c r="B2232" s="6">
        <f>TITRES_STAT!D2235</f>
        <v>2.33</v>
      </c>
      <c r="C2232" s="2">
        <f t="shared" si="306"/>
        <v>-0.10000000000000009</v>
      </c>
      <c r="D2232" s="2">
        <f t="shared" si="307"/>
        <v>0</v>
      </c>
      <c r="E2232" s="2">
        <f t="shared" si="308"/>
        <v>0.10000000000000009</v>
      </c>
      <c r="F2232" s="2">
        <f t="shared" si="313"/>
        <v>3.3370615876319919E-2</v>
      </c>
      <c r="G2232" s="2">
        <f t="shared" si="313"/>
        <v>1.3104797750830543E-2</v>
      </c>
      <c r="H2232" s="2">
        <f t="shared" si="310"/>
        <v>2.5464426472514607</v>
      </c>
      <c r="I2232" s="2">
        <f t="shared" si="311"/>
        <v>71.802730243642515</v>
      </c>
    </row>
    <row r="2233" spans="1:9" ht="13.5" x14ac:dyDescent="0.25">
      <c r="A2233" s="3">
        <f>TITRES_STAT!B2236</f>
        <v>45555</v>
      </c>
      <c r="B2233" s="6">
        <f>TITRES_STAT!D2236</f>
        <v>2.36</v>
      </c>
      <c r="C2233" s="2">
        <f t="shared" si="306"/>
        <v>2.9999999999999805E-2</v>
      </c>
      <c r="D2233" s="2">
        <f t="shared" si="307"/>
        <v>2.9999999999999805E-2</v>
      </c>
      <c r="E2233" s="2">
        <f t="shared" si="308"/>
        <v>0</v>
      </c>
      <c r="F2233" s="2">
        <f t="shared" si="313"/>
        <v>3.3129857599439913E-2</v>
      </c>
      <c r="G2233" s="2">
        <f t="shared" si="313"/>
        <v>1.2168740768628361E-2</v>
      </c>
      <c r="H2233" s="2">
        <f t="shared" si="310"/>
        <v>2.7225378721889109</v>
      </c>
      <c r="I2233" s="2">
        <f t="shared" si="311"/>
        <v>73.136606413839274</v>
      </c>
    </row>
    <row r="2234" spans="1:9" ht="13.5" x14ac:dyDescent="0.25">
      <c r="A2234" s="3">
        <f>TITRES_STAT!B2237</f>
        <v>45558</v>
      </c>
      <c r="B2234" s="6">
        <f>TITRES_STAT!D2237</f>
        <v>2.39</v>
      </c>
      <c r="C2234" s="2">
        <f t="shared" si="306"/>
        <v>3.0000000000000249E-2</v>
      </c>
      <c r="D2234" s="2">
        <f t="shared" si="307"/>
        <v>3.0000000000000249E-2</v>
      </c>
      <c r="E2234" s="2">
        <f t="shared" si="308"/>
        <v>0</v>
      </c>
      <c r="F2234" s="2">
        <f t="shared" si="313"/>
        <v>3.2906296342337084E-2</v>
      </c>
      <c r="G2234" s="2">
        <f t="shared" si="313"/>
        <v>1.1299544999440622E-2</v>
      </c>
      <c r="H2234" s="2">
        <f t="shared" si="310"/>
        <v>2.912178883660014</v>
      </c>
      <c r="I2234" s="2">
        <f t="shared" si="311"/>
        <v>74.438796646628376</v>
      </c>
    </row>
    <row r="2235" spans="1:9" ht="13.5" x14ac:dyDescent="0.25">
      <c r="A2235" s="3">
        <f>TITRES_STAT!B2238</f>
        <v>45559</v>
      </c>
      <c r="B2235" s="6">
        <f>TITRES_STAT!D2238</f>
        <v>2.39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3.0555846603598721E-2</v>
      </c>
      <c r="G2235" s="2">
        <f t="shared" si="313"/>
        <v>1.0492434642337721E-2</v>
      </c>
      <c r="H2235" s="2">
        <f t="shared" si="310"/>
        <v>2.9121788836600135</v>
      </c>
      <c r="I2235" s="2">
        <f t="shared" si="311"/>
        <v>74.438796646628376</v>
      </c>
    </row>
    <row r="2236" spans="1:9" ht="13.5" x14ac:dyDescent="0.25">
      <c r="A2236" s="3">
        <f>TITRES_STAT!B2239</f>
        <v>45560</v>
      </c>
      <c r="B2236" s="6">
        <f>TITRES_STAT!D2239</f>
        <v>2.2999999999999998</v>
      </c>
      <c r="C2236" s="2">
        <f t="shared" si="306"/>
        <v>-9.0000000000000302E-2</v>
      </c>
      <c r="D2236" s="2">
        <f t="shared" si="307"/>
        <v>0</v>
      </c>
      <c r="E2236" s="2">
        <f t="shared" si="308"/>
        <v>9.0000000000000302E-2</v>
      </c>
      <c r="F2236" s="2">
        <f t="shared" si="313"/>
        <v>2.8373286131913096E-2</v>
      </c>
      <c r="G2236" s="2">
        <f t="shared" si="313"/>
        <v>1.6171546453599334E-2</v>
      </c>
      <c r="H2236" s="2">
        <f t="shared" si="310"/>
        <v>1.7545190383198013</v>
      </c>
      <c r="I2236" s="2">
        <f t="shared" si="311"/>
        <v>63.696021480033806</v>
      </c>
    </row>
    <row r="2237" spans="1:9" ht="13.5" x14ac:dyDescent="0.25">
      <c r="A2237" s="3">
        <f>TITRES_STAT!B2240</f>
        <v>45561</v>
      </c>
      <c r="B2237" s="6">
        <f>TITRES_STAT!D2240</f>
        <v>2.2999999999999998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2.6346622836776447E-2</v>
      </c>
      <c r="G2237" s="2">
        <f t="shared" si="314"/>
        <v>1.5016435992627952E-2</v>
      </c>
      <c r="H2237" s="2">
        <f t="shared" si="310"/>
        <v>1.7545190383198015</v>
      </c>
      <c r="I2237" s="2">
        <f t="shared" si="311"/>
        <v>63.696021480033814</v>
      </c>
    </row>
    <row r="2238" spans="1:9" ht="13.5" x14ac:dyDescent="0.25">
      <c r="A2238" s="3">
        <f>TITRES_STAT!B2241</f>
        <v>45562</v>
      </c>
      <c r="B2238" s="6">
        <f>TITRES_STAT!D2241</f>
        <v>2.2999999999999998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2.4464721205578129E-2</v>
      </c>
      <c r="G2238" s="2">
        <f t="shared" si="314"/>
        <v>1.3943833421725954E-2</v>
      </c>
      <c r="H2238" s="2">
        <f t="shared" si="310"/>
        <v>1.7545190383198017</v>
      </c>
      <c r="I2238" s="2">
        <f t="shared" si="311"/>
        <v>63.696021480033814</v>
      </c>
    </row>
    <row r="2239" spans="1:9" ht="13.5" x14ac:dyDescent="0.25">
      <c r="A2239" s="3">
        <f>TITRES_STAT!B2242</f>
        <v>45565</v>
      </c>
      <c r="B2239" s="6">
        <f>TITRES_STAT!D2242</f>
        <v>2.3199999999999998</v>
      </c>
      <c r="C2239" s="2">
        <f t="shared" si="306"/>
        <v>2.0000000000000018E-2</v>
      </c>
      <c r="D2239" s="2">
        <f t="shared" si="307"/>
        <v>2.0000000000000018E-2</v>
      </c>
      <c r="E2239" s="2">
        <f t="shared" si="308"/>
        <v>0</v>
      </c>
      <c r="F2239" s="2">
        <f t="shared" si="314"/>
        <v>2.4145812548036834E-2</v>
      </c>
      <c r="G2239" s="2">
        <f t="shared" si="314"/>
        <v>1.2947845320174099E-2</v>
      </c>
      <c r="H2239" s="2">
        <f t="shared" si="310"/>
        <v>1.8648517920132341</v>
      </c>
      <c r="I2239" s="2">
        <f t="shared" si="311"/>
        <v>65.094180341620245</v>
      </c>
    </row>
    <row r="2240" spans="1:9" ht="13.5" x14ac:dyDescent="0.25">
      <c r="A2240" s="3">
        <f>TITRES_STAT!B2243</f>
        <v>45566</v>
      </c>
      <c r="B2240" s="6">
        <f>TITRES_STAT!D2243</f>
        <v>2.34</v>
      </c>
      <c r="C2240" s="2">
        <f t="shared" si="306"/>
        <v>2.0000000000000018E-2</v>
      </c>
      <c r="D2240" s="2">
        <f t="shared" si="307"/>
        <v>2.0000000000000018E-2</v>
      </c>
      <c r="E2240" s="2">
        <f t="shared" si="308"/>
        <v>0</v>
      </c>
      <c r="F2240" s="2">
        <f t="shared" si="314"/>
        <v>2.3849683080319921E-2</v>
      </c>
      <c r="G2240" s="2">
        <f t="shared" si="314"/>
        <v>1.2022999225875949E-2</v>
      </c>
      <c r="H2240" s="2">
        <f t="shared" si="310"/>
        <v>1.9836716806061614</v>
      </c>
      <c r="I2240" s="2">
        <f t="shared" si="311"/>
        <v>66.484248032382681</v>
      </c>
    </row>
    <row r="2241" spans="1:9" ht="13.5" x14ac:dyDescent="0.25">
      <c r="A2241" s="3">
        <f>TITRES_STAT!B2244</f>
        <v>45567</v>
      </c>
      <c r="B2241" s="6">
        <f>TITRES_STAT!D2244</f>
        <v>2.34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2.2146134288868496E-2</v>
      </c>
      <c r="G2241" s="2">
        <f t="shared" si="314"/>
        <v>1.1164213566884811E-2</v>
      </c>
      <c r="H2241" s="2">
        <f t="shared" si="310"/>
        <v>1.9836716806061609</v>
      </c>
      <c r="I2241" s="2">
        <f t="shared" si="311"/>
        <v>66.484248032382681</v>
      </c>
    </row>
    <row r="2242" spans="1:9" ht="13.5" x14ac:dyDescent="0.25">
      <c r="A2242" s="3">
        <f>TITRES_STAT!B2245</f>
        <v>45568</v>
      </c>
      <c r="B2242" s="6">
        <f>TITRES_STAT!D2245</f>
        <v>2.25</v>
      </c>
      <c r="C2242" s="2">
        <f t="shared" si="306"/>
        <v>-8.9999999999999858E-2</v>
      </c>
      <c r="D2242" s="2">
        <f t="shared" si="307"/>
        <v>0</v>
      </c>
      <c r="E2242" s="2">
        <f t="shared" si="308"/>
        <v>8.9999999999999858E-2</v>
      </c>
      <c r="F2242" s="2">
        <f t="shared" si="314"/>
        <v>2.0564267553949318E-2</v>
      </c>
      <c r="G2242" s="2">
        <f t="shared" si="314"/>
        <v>1.6795341169250171E-2</v>
      </c>
      <c r="H2242" s="2">
        <f t="shared" si="310"/>
        <v>1.2244030857556798</v>
      </c>
      <c r="I2242" s="2">
        <f t="shared" si="311"/>
        <v>55.044119188484331</v>
      </c>
    </row>
    <row r="2243" spans="1:9" ht="13.5" x14ac:dyDescent="0.25">
      <c r="A2243" s="3">
        <f>TITRES_STAT!B2246</f>
        <v>45569</v>
      </c>
      <c r="B2243" s="6">
        <f>TITRES_STAT!D2246</f>
        <v>2.35</v>
      </c>
      <c r="C2243" s="2">
        <f t="shared" ref="C2243:C2306" si="315">B2243-B2242</f>
        <v>0.10000000000000009</v>
      </c>
      <c r="D2243" s="2">
        <f t="shared" ref="D2243:D2306" si="316">IF(C2243&gt;0,C2243,0)</f>
        <v>0.10000000000000009</v>
      </c>
      <c r="E2243" s="2">
        <f t="shared" ref="E2243:E2306" si="317">IF(C2243&lt;0,-C2243,0)</f>
        <v>0</v>
      </c>
      <c r="F2243" s="2">
        <f t="shared" si="314"/>
        <v>2.6238248442952944E-2</v>
      </c>
      <c r="G2243" s="2">
        <f t="shared" si="314"/>
        <v>1.5595673942875159E-2</v>
      </c>
      <c r="H2243" s="2">
        <f t="shared" si="310"/>
        <v>1.6824055529155133</v>
      </c>
      <c r="I2243" s="2">
        <f t="shared" si="311"/>
        <v>62.720029455907685</v>
      </c>
    </row>
    <row r="2244" spans="1:9" ht="13.5" x14ac:dyDescent="0.25">
      <c r="A2244" s="3">
        <f>TITRES_STAT!B2247</f>
        <v>45572</v>
      </c>
      <c r="B2244" s="6">
        <f>TITRES_STAT!D2247</f>
        <v>2.2599999999999998</v>
      </c>
      <c r="C2244" s="2">
        <f t="shared" si="315"/>
        <v>-9.0000000000000302E-2</v>
      </c>
      <c r="D2244" s="2">
        <f t="shared" si="316"/>
        <v>0</v>
      </c>
      <c r="E2244" s="2">
        <f t="shared" si="317"/>
        <v>9.0000000000000302E-2</v>
      </c>
      <c r="F2244" s="2">
        <f t="shared" si="314"/>
        <v>2.436408783988488E-2</v>
      </c>
      <c r="G2244" s="2">
        <f t="shared" si="314"/>
        <v>2.0910268661241238E-2</v>
      </c>
      <c r="H2244" s="2">
        <f t="shared" si="310"/>
        <v>1.1651733526047685</v>
      </c>
      <c r="I2244" s="2">
        <f t="shared" si="311"/>
        <v>53.814321666347411</v>
      </c>
    </row>
    <row r="2245" spans="1:9" ht="13.5" x14ac:dyDescent="0.25">
      <c r="A2245" s="3">
        <f>TITRES_STAT!B2248</f>
        <v>45573</v>
      </c>
      <c r="B2245" s="6">
        <f>TITRES_STAT!D2248</f>
        <v>2.25</v>
      </c>
      <c r="C2245" s="2">
        <f t="shared" si="315"/>
        <v>-9.9999999999997868E-3</v>
      </c>
      <c r="D2245" s="2">
        <f t="shared" si="316"/>
        <v>0</v>
      </c>
      <c r="E2245" s="2">
        <f t="shared" si="317"/>
        <v>9.9999999999997868E-3</v>
      </c>
      <c r="F2245" s="2">
        <f t="shared" si="314"/>
        <v>2.2623795851321675E-2</v>
      </c>
      <c r="G2245" s="2">
        <f t="shared" si="314"/>
        <v>2.0130963756866849E-2</v>
      </c>
      <c r="H2245" s="2">
        <f t="shared" si="310"/>
        <v>1.1238307377909067</v>
      </c>
      <c r="I2245" s="2">
        <f t="shared" si="311"/>
        <v>52.915268518990089</v>
      </c>
    </row>
    <row r="2246" spans="1:9" ht="13.5" x14ac:dyDescent="0.25">
      <c r="A2246" s="3">
        <f>TITRES_STAT!B2249</f>
        <v>45574</v>
      </c>
      <c r="B2246" s="6">
        <f>TITRES_STAT!D2249</f>
        <v>2.15</v>
      </c>
      <c r="C2246" s="2">
        <f t="shared" si="315"/>
        <v>-0.10000000000000009</v>
      </c>
      <c r="D2246" s="2">
        <f t="shared" si="316"/>
        <v>0</v>
      </c>
      <c r="E2246" s="2">
        <f t="shared" si="317"/>
        <v>0.10000000000000009</v>
      </c>
      <c r="F2246" s="2">
        <f t="shared" si="314"/>
        <v>2.1007810433370126E-2</v>
      </c>
      <c r="G2246" s="2">
        <f t="shared" si="314"/>
        <v>2.5835894917090652E-2</v>
      </c>
      <c r="H2246" s="2">
        <f t="shared" si="310"/>
        <v>0.8131249372543814</v>
      </c>
      <c r="I2246" s="2">
        <f t="shared" si="311"/>
        <v>44.84660271043969</v>
      </c>
    </row>
    <row r="2247" spans="1:9" ht="13.5" x14ac:dyDescent="0.25">
      <c r="A2247" s="3">
        <f>TITRES_STAT!B2250</f>
        <v>45575</v>
      </c>
      <c r="B2247" s="6">
        <f>TITRES_STAT!D2250</f>
        <v>2.16</v>
      </c>
      <c r="C2247" s="2">
        <f t="shared" si="315"/>
        <v>1.0000000000000231E-2</v>
      </c>
      <c r="D2247" s="2">
        <f t="shared" si="316"/>
        <v>1.0000000000000231E-2</v>
      </c>
      <c r="E2247" s="2">
        <f t="shared" si="317"/>
        <v>0</v>
      </c>
      <c r="F2247" s="2">
        <f t="shared" si="314"/>
        <v>2.022153825955799E-2</v>
      </c>
      <c r="G2247" s="2">
        <f t="shared" si="314"/>
        <v>2.3990473851584176E-2</v>
      </c>
      <c r="H2247" s="2">
        <f t="shared" si="310"/>
        <v>0.84289865988714896</v>
      </c>
      <c r="I2247" s="2">
        <f t="shared" si="311"/>
        <v>45.73765656429336</v>
      </c>
    </row>
    <row r="2248" spans="1:9" ht="13.5" x14ac:dyDescent="0.25">
      <c r="A2248" s="3">
        <f>TITRES_STAT!B2251</f>
        <v>45576</v>
      </c>
      <c r="B2248" s="6">
        <f>TITRES_STAT!D2251</f>
        <v>2.17</v>
      </c>
      <c r="C2248" s="2">
        <f t="shared" si="315"/>
        <v>9.9999999999997868E-3</v>
      </c>
      <c r="D2248" s="2">
        <f t="shared" si="316"/>
        <v>9.9999999999997868E-3</v>
      </c>
      <c r="E2248" s="2">
        <f t="shared" si="317"/>
        <v>0</v>
      </c>
      <c r="F2248" s="2">
        <f t="shared" si="314"/>
        <v>1.9491428383875263E-2</v>
      </c>
      <c r="G2248" s="2">
        <f t="shared" si="314"/>
        <v>2.2276868576471019E-2</v>
      </c>
      <c r="H2248" s="2">
        <f t="shared" si="310"/>
        <v>0.87496266887628193</v>
      </c>
      <c r="I2248" s="2">
        <f t="shared" si="311"/>
        <v>46.665604782449975</v>
      </c>
    </row>
    <row r="2249" spans="1:9" ht="13.5" x14ac:dyDescent="0.25">
      <c r="A2249" s="3">
        <f>TITRES_STAT!B2252</f>
        <v>45579</v>
      </c>
      <c r="B2249" s="6">
        <f>TITRES_STAT!D2252</f>
        <v>2.2599999999999998</v>
      </c>
      <c r="C2249" s="2">
        <f t="shared" si="315"/>
        <v>8.9999999999999858E-2</v>
      </c>
      <c r="D2249" s="2">
        <f t="shared" si="316"/>
        <v>8.9999999999999858E-2</v>
      </c>
      <c r="E2249" s="2">
        <f t="shared" si="317"/>
        <v>0</v>
      </c>
      <c r="F2249" s="2">
        <f t="shared" si="314"/>
        <v>2.4527754927884164E-2</v>
      </c>
      <c r="G2249" s="2">
        <f t="shared" si="314"/>
        <v>2.068566367815166E-2</v>
      </c>
      <c r="H2249" s="2">
        <f t="shared" si="310"/>
        <v>1.185736909847884</v>
      </c>
      <c r="I2249" s="2">
        <f t="shared" si="311"/>
        <v>54.248839579252255</v>
      </c>
    </row>
    <row r="2250" spans="1:9" ht="13.5" x14ac:dyDescent="0.25">
      <c r="A2250" s="3">
        <f>TITRES_STAT!B2253</f>
        <v>45581</v>
      </c>
      <c r="B2250" s="6">
        <f>TITRES_STAT!D2253</f>
        <v>2.2599999999999998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2.2775772433035295E-2</v>
      </c>
      <c r="G2250" s="2">
        <f t="shared" si="314"/>
        <v>1.9208116272569398E-2</v>
      </c>
      <c r="H2250" s="2">
        <f t="shared" si="310"/>
        <v>1.185736909847884</v>
      </c>
      <c r="I2250" s="2">
        <f t="shared" si="311"/>
        <v>54.248839579252255</v>
      </c>
    </row>
    <row r="2251" spans="1:9" ht="13.5" x14ac:dyDescent="0.25">
      <c r="A2251" s="3">
        <f>TITRES_STAT!B2254</f>
        <v>45582</v>
      </c>
      <c r="B2251" s="6">
        <f>TITRES_STAT!D2254</f>
        <v>2.2599999999999998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2.1148931544961343E-2</v>
      </c>
      <c r="G2251" s="2">
        <f t="shared" si="314"/>
        <v>1.783610796738587E-2</v>
      </c>
      <c r="H2251" s="2">
        <f t="shared" si="310"/>
        <v>1.1857369098478838</v>
      </c>
      <c r="I2251" s="2">
        <f t="shared" si="311"/>
        <v>54.248839579252241</v>
      </c>
    </row>
    <row r="2252" spans="1:9" ht="13.5" x14ac:dyDescent="0.25">
      <c r="A2252" s="3">
        <f>TITRES_STAT!B2255</f>
        <v>45583</v>
      </c>
      <c r="B2252" s="6">
        <f>TITRES_STAT!D2255</f>
        <v>2.16</v>
      </c>
      <c r="C2252" s="2">
        <f t="shared" si="315"/>
        <v>-9.9999999999999645E-2</v>
      </c>
      <c r="D2252" s="2">
        <f t="shared" si="316"/>
        <v>0</v>
      </c>
      <c r="E2252" s="2">
        <f t="shared" si="317"/>
        <v>9.9999999999999645E-2</v>
      </c>
      <c r="F2252" s="2">
        <f t="shared" si="314"/>
        <v>1.9638293577464105E-2</v>
      </c>
      <c r="G2252" s="2">
        <f t="shared" si="314"/>
        <v>2.3704957398286854E-2</v>
      </c>
      <c r="H2252" s="2">
        <f t="shared" si="310"/>
        <v>0.82844669355462985</v>
      </c>
      <c r="I2252" s="2">
        <f t="shared" si="311"/>
        <v>45.308769267102385</v>
      </c>
    </row>
    <row r="2253" spans="1:9" ht="13.5" x14ac:dyDescent="0.25">
      <c r="A2253" s="3">
        <f>TITRES_STAT!B2256</f>
        <v>45586</v>
      </c>
      <c r="B2253" s="6">
        <f>TITRES_STAT!D2256</f>
        <v>2.2000000000000002</v>
      </c>
      <c r="C2253" s="2">
        <f t="shared" si="315"/>
        <v>4.0000000000000036E-2</v>
      </c>
      <c r="D2253" s="2">
        <f t="shared" si="316"/>
        <v>4.0000000000000036E-2</v>
      </c>
      <c r="E2253" s="2">
        <f t="shared" si="317"/>
        <v>0</v>
      </c>
      <c r="F2253" s="2">
        <f t="shared" ref="F2253:G2268" si="318">((F2252*13)+D2253)/14</f>
        <v>2.1092701179073813E-2</v>
      </c>
      <c r="G2253" s="2">
        <f t="shared" si="318"/>
        <v>2.2011746155552077E-2</v>
      </c>
      <c r="H2253" s="2">
        <f t="shared" si="310"/>
        <v>0.95824752066539476</v>
      </c>
      <c r="I2253" s="2">
        <f t="shared" si="311"/>
        <v>48.933932536770989</v>
      </c>
    </row>
    <row r="2254" spans="1:9" ht="13.5" x14ac:dyDescent="0.25">
      <c r="A2254" s="3">
        <f>TITRES_STAT!B2257</f>
        <v>45587</v>
      </c>
      <c r="B2254" s="6">
        <f>TITRES_STAT!D2257</f>
        <v>2.2400000000000002</v>
      </c>
      <c r="C2254" s="2">
        <f t="shared" si="315"/>
        <v>4.0000000000000036E-2</v>
      </c>
      <c r="D2254" s="2">
        <f t="shared" si="316"/>
        <v>4.0000000000000036E-2</v>
      </c>
      <c r="E2254" s="2">
        <f t="shared" si="317"/>
        <v>0</v>
      </c>
      <c r="F2254" s="2">
        <f t="shared" si="318"/>
        <v>2.2443222523425684E-2</v>
      </c>
      <c r="G2254" s="2">
        <f t="shared" si="318"/>
        <v>2.0439478573012645E-2</v>
      </c>
      <c r="H2254" s="2">
        <f t="shared" si="310"/>
        <v>1.0980330267846798</v>
      </c>
      <c r="I2254" s="2">
        <f t="shared" si="311"/>
        <v>52.33630799737503</v>
      </c>
    </row>
    <row r="2255" spans="1:9" ht="13.5" x14ac:dyDescent="0.25">
      <c r="A2255" s="3">
        <f>TITRES_STAT!B2258</f>
        <v>45588</v>
      </c>
      <c r="B2255" s="6">
        <f>TITRES_STAT!D2258</f>
        <v>2.15</v>
      </c>
      <c r="C2255" s="2">
        <f t="shared" si="315"/>
        <v>-9.0000000000000302E-2</v>
      </c>
      <c r="D2255" s="2">
        <f t="shared" si="316"/>
        <v>0</v>
      </c>
      <c r="E2255" s="2">
        <f t="shared" si="317"/>
        <v>9.0000000000000302E-2</v>
      </c>
      <c r="F2255" s="2">
        <f t="shared" si="318"/>
        <v>2.084013520032385E-2</v>
      </c>
      <c r="G2255" s="2">
        <f t="shared" si="318"/>
        <v>2.5408087246368904E-2</v>
      </c>
      <c r="H2255" s="2">
        <f t="shared" si="310"/>
        <v>0.8202166104928712</v>
      </c>
      <c r="I2255" s="2">
        <f t="shared" si="311"/>
        <v>45.061483658847401</v>
      </c>
    </row>
    <row r="2256" spans="1:9" ht="13.5" x14ac:dyDescent="0.25">
      <c r="A2256" s="3">
        <f>TITRES_STAT!B2259</f>
        <v>45589</v>
      </c>
      <c r="B2256" s="6">
        <f>TITRES_STAT!D2259</f>
        <v>2.19</v>
      </c>
      <c r="C2256" s="2">
        <f t="shared" si="315"/>
        <v>4.0000000000000036E-2</v>
      </c>
      <c r="D2256" s="2">
        <f t="shared" si="316"/>
        <v>4.0000000000000036E-2</v>
      </c>
      <c r="E2256" s="2">
        <f t="shared" si="317"/>
        <v>0</v>
      </c>
      <c r="F2256" s="2">
        <f t="shared" si="318"/>
        <v>2.2208696971729291E-2</v>
      </c>
      <c r="G2256" s="2">
        <f t="shared" si="318"/>
        <v>2.3593223871628266E-2</v>
      </c>
      <c r="H2256" s="2">
        <f t="shared" si="310"/>
        <v>0.94131675656399294</v>
      </c>
      <c r="I2256" s="2">
        <f t="shared" si="311"/>
        <v>48.48857114024316</v>
      </c>
    </row>
    <row r="2257" spans="1:9" ht="13.5" x14ac:dyDescent="0.25">
      <c r="A2257" s="3">
        <f>TITRES_STAT!B2260</f>
        <v>45590</v>
      </c>
      <c r="B2257" s="6">
        <f>TITRES_STAT!D2260</f>
        <v>2.19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2.0622361473748626E-2</v>
      </c>
      <c r="G2257" s="2">
        <f t="shared" si="318"/>
        <v>2.1907993595083389E-2</v>
      </c>
      <c r="H2257" s="2">
        <f t="shared" ref="H2257:H2320" si="319">F2257/G2257</f>
        <v>0.94131675656399283</v>
      </c>
      <c r="I2257" s="2">
        <f t="shared" ref="I2257:I2320" si="320">IF(G2257=0,100,100-(100/(1+H2257)))</f>
        <v>48.48857114024316</v>
      </c>
    </row>
    <row r="2258" spans="1:9" ht="13.5" x14ac:dyDescent="0.25">
      <c r="A2258" s="3">
        <f>TITRES_STAT!B2261</f>
        <v>45593</v>
      </c>
      <c r="B2258" s="6">
        <f>TITRES_STAT!D2261</f>
        <v>2.19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1.9149335654195153E-2</v>
      </c>
      <c r="G2258" s="2">
        <f t="shared" si="318"/>
        <v>2.034313690972029E-2</v>
      </c>
      <c r="H2258" s="2">
        <f t="shared" si="319"/>
        <v>0.94131675656399294</v>
      </c>
      <c r="I2258" s="2">
        <f t="shared" si="320"/>
        <v>48.48857114024316</v>
      </c>
    </row>
    <row r="2259" spans="1:9" ht="13.5" x14ac:dyDescent="0.25">
      <c r="A2259" s="3">
        <f>TITRES_STAT!B2262</f>
        <v>45594</v>
      </c>
      <c r="B2259" s="6">
        <f>TITRES_STAT!D2262</f>
        <v>2.2400000000000002</v>
      </c>
      <c r="C2259" s="2">
        <f t="shared" si="315"/>
        <v>5.0000000000000266E-2</v>
      </c>
      <c r="D2259" s="2">
        <f t="shared" si="316"/>
        <v>5.0000000000000266E-2</v>
      </c>
      <c r="E2259" s="2">
        <f t="shared" si="317"/>
        <v>0</v>
      </c>
      <c r="F2259" s="2">
        <f t="shared" si="318"/>
        <v>2.1352954536038377E-2</v>
      </c>
      <c r="G2259" s="2">
        <f t="shared" si="318"/>
        <v>1.8890055701883127E-2</v>
      </c>
      <c r="H2259" s="2">
        <f t="shared" si="319"/>
        <v>1.1303807078721173</v>
      </c>
      <c r="I2259" s="2">
        <f t="shared" si="320"/>
        <v>53.060033058653282</v>
      </c>
    </row>
    <row r="2260" spans="1:9" ht="13.5" x14ac:dyDescent="0.25">
      <c r="A2260" s="3">
        <f>TITRES_STAT!B2263</f>
        <v>45595</v>
      </c>
      <c r="B2260" s="6">
        <f>TITRES_STAT!D2263</f>
        <v>2.14</v>
      </c>
      <c r="C2260" s="2">
        <f t="shared" si="315"/>
        <v>-0.10000000000000009</v>
      </c>
      <c r="D2260" s="2">
        <f t="shared" si="316"/>
        <v>0</v>
      </c>
      <c r="E2260" s="2">
        <f t="shared" si="317"/>
        <v>0.10000000000000009</v>
      </c>
      <c r="F2260" s="2">
        <f t="shared" si="318"/>
        <v>1.9827743497749923E-2</v>
      </c>
      <c r="G2260" s="2">
        <f t="shared" si="318"/>
        <v>2.4683623151748626E-2</v>
      </c>
      <c r="H2260" s="2">
        <f t="shared" si="319"/>
        <v>0.80327524755397572</v>
      </c>
      <c r="I2260" s="2">
        <f t="shared" si="320"/>
        <v>44.545348728296787</v>
      </c>
    </row>
    <row r="2261" spans="1:9" ht="13.5" x14ac:dyDescent="0.25">
      <c r="A2261" s="3">
        <f>TITRES_STAT!B2264</f>
        <v>45596</v>
      </c>
      <c r="B2261" s="6">
        <f>TITRES_STAT!D2264</f>
        <v>2.09</v>
      </c>
      <c r="C2261" s="2">
        <f t="shared" si="315"/>
        <v>-5.0000000000000266E-2</v>
      </c>
      <c r="D2261" s="2">
        <f t="shared" si="316"/>
        <v>0</v>
      </c>
      <c r="E2261" s="2">
        <f t="shared" si="317"/>
        <v>5.0000000000000266E-2</v>
      </c>
      <c r="F2261" s="2">
        <f t="shared" si="318"/>
        <v>1.84114761050535E-2</v>
      </c>
      <c r="G2261" s="2">
        <f t="shared" si="318"/>
        <v>2.6491935783766601E-2</v>
      </c>
      <c r="H2261" s="2">
        <f t="shared" si="319"/>
        <v>0.69498417387586509</v>
      </c>
      <c r="I2261" s="2">
        <f t="shared" si="320"/>
        <v>41.00239899506952</v>
      </c>
    </row>
    <row r="2262" spans="1:9" ht="13.5" x14ac:dyDescent="0.25">
      <c r="A2262" s="3">
        <f>TITRES_STAT!B2265</f>
        <v>45597</v>
      </c>
      <c r="B2262" s="6">
        <f>TITRES_STAT!D2265</f>
        <v>2.09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1.7096370668978251E-2</v>
      </c>
      <c r="G2262" s="2">
        <f t="shared" si="318"/>
        <v>2.4599654656354702E-2</v>
      </c>
      <c r="H2262" s="2">
        <f t="shared" si="319"/>
        <v>0.69498417387586509</v>
      </c>
      <c r="I2262" s="2">
        <f t="shared" si="320"/>
        <v>41.00239899506952</v>
      </c>
    </row>
    <row r="2263" spans="1:9" ht="13.5" x14ac:dyDescent="0.25">
      <c r="A2263" s="3">
        <f>TITRES_STAT!B2266</f>
        <v>45600</v>
      </c>
      <c r="B2263" s="6">
        <f>TITRES_STAT!D2266</f>
        <v>2.1</v>
      </c>
      <c r="C2263" s="2">
        <f t="shared" si="315"/>
        <v>1.0000000000000231E-2</v>
      </c>
      <c r="D2263" s="2">
        <f t="shared" si="316"/>
        <v>1.0000000000000231E-2</v>
      </c>
      <c r="E2263" s="2">
        <f t="shared" si="317"/>
        <v>0</v>
      </c>
      <c r="F2263" s="2">
        <f t="shared" si="318"/>
        <v>1.6589487049765535E-2</v>
      </c>
      <c r="G2263" s="2">
        <f t="shared" si="318"/>
        <v>2.284253646661508E-2</v>
      </c>
      <c r="H2263" s="2">
        <f t="shared" si="319"/>
        <v>0.7262541563197884</v>
      </c>
      <c r="I2263" s="2">
        <f t="shared" si="320"/>
        <v>42.071102546573677</v>
      </c>
    </row>
    <row r="2264" spans="1:9" ht="13.5" x14ac:dyDescent="0.25">
      <c r="A2264" s="3">
        <f>TITRES_STAT!B2267</f>
        <v>45601</v>
      </c>
      <c r="B2264" s="6">
        <f>TITRES_STAT!D2267</f>
        <v>2.1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1.5404523689067997E-2</v>
      </c>
      <c r="G2264" s="2">
        <f t="shared" si="318"/>
        <v>2.1210926718999715E-2</v>
      </c>
      <c r="H2264" s="2">
        <f t="shared" si="319"/>
        <v>0.7262541563197884</v>
      </c>
      <c r="I2264" s="2">
        <f t="shared" si="320"/>
        <v>42.071102546573677</v>
      </c>
    </row>
    <row r="2265" spans="1:9" ht="13.5" x14ac:dyDescent="0.25">
      <c r="A2265" s="3">
        <f>TITRES_STAT!B2268</f>
        <v>45602</v>
      </c>
      <c r="B2265" s="6">
        <f>TITRES_STAT!D2268</f>
        <v>2.0499999999999998</v>
      </c>
      <c r="C2265" s="2">
        <f t="shared" si="315"/>
        <v>-5.0000000000000266E-2</v>
      </c>
      <c r="D2265" s="2">
        <f t="shared" si="316"/>
        <v>0</v>
      </c>
      <c r="E2265" s="2">
        <f t="shared" si="317"/>
        <v>5.0000000000000266E-2</v>
      </c>
      <c r="F2265" s="2">
        <f t="shared" si="318"/>
        <v>1.4304200568420283E-2</v>
      </c>
      <c r="G2265" s="2">
        <f t="shared" si="318"/>
        <v>2.326728909621404E-2</v>
      </c>
      <c r="H2265" s="2">
        <f t="shared" si="319"/>
        <v>0.61477727419254036</v>
      </c>
      <c r="I2265" s="2">
        <f t="shared" si="320"/>
        <v>38.071954814942266</v>
      </c>
    </row>
    <row r="2266" spans="1:9" ht="13.5" x14ac:dyDescent="0.25">
      <c r="A2266" s="3">
        <f>TITRES_STAT!B2269</f>
        <v>45603</v>
      </c>
      <c r="B2266" s="6">
        <f>TITRES_STAT!D2269</f>
        <v>2.0099999999999998</v>
      </c>
      <c r="C2266" s="2">
        <f t="shared" si="315"/>
        <v>-4.0000000000000036E-2</v>
      </c>
      <c r="D2266" s="2">
        <f t="shared" si="316"/>
        <v>0</v>
      </c>
      <c r="E2266" s="2">
        <f t="shared" si="317"/>
        <v>4.0000000000000036E-2</v>
      </c>
      <c r="F2266" s="2">
        <f t="shared" si="318"/>
        <v>1.3282471956390263E-2</v>
      </c>
      <c r="G2266" s="2">
        <f t="shared" si="318"/>
        <v>2.4462482732198754E-2</v>
      </c>
      <c r="H2266" s="2">
        <f t="shared" si="319"/>
        <v>0.54297317659042033</v>
      </c>
      <c r="I2266" s="2">
        <f t="shared" si="320"/>
        <v>35.190059349589831</v>
      </c>
    </row>
    <row r="2267" spans="1:9" ht="13.5" x14ac:dyDescent="0.25">
      <c r="A2267" s="3">
        <f>TITRES_STAT!B2270</f>
        <v>45604</v>
      </c>
      <c r="B2267" s="6">
        <f>TITRES_STAT!D2270</f>
        <v>2.02</v>
      </c>
      <c r="C2267" s="2">
        <f t="shared" si="315"/>
        <v>1.0000000000000231E-2</v>
      </c>
      <c r="D2267" s="2">
        <f t="shared" si="316"/>
        <v>1.0000000000000231E-2</v>
      </c>
      <c r="E2267" s="2">
        <f t="shared" si="317"/>
        <v>0</v>
      </c>
      <c r="F2267" s="2">
        <f t="shared" si="318"/>
        <v>1.3048009673790975E-2</v>
      </c>
      <c r="G2267" s="2">
        <f t="shared" si="318"/>
        <v>2.27151625370417E-2</v>
      </c>
      <c r="H2267" s="2">
        <f t="shared" si="319"/>
        <v>0.57441850361024438</v>
      </c>
      <c r="I2267" s="2">
        <f t="shared" si="320"/>
        <v>36.48448632260515</v>
      </c>
    </row>
    <row r="2268" spans="1:9" ht="13.5" x14ac:dyDescent="0.25">
      <c r="A2268" s="3">
        <f>TITRES_STAT!B2271</f>
        <v>45607</v>
      </c>
      <c r="B2268" s="6">
        <f>TITRES_STAT!D2271</f>
        <v>2.0299999999999998</v>
      </c>
      <c r="C2268" s="2">
        <f t="shared" si="315"/>
        <v>9.9999999999997868E-3</v>
      </c>
      <c r="D2268" s="2">
        <f t="shared" si="316"/>
        <v>9.9999999999997868E-3</v>
      </c>
      <c r="E2268" s="2">
        <f t="shared" si="317"/>
        <v>0</v>
      </c>
      <c r="F2268" s="2">
        <f t="shared" si="318"/>
        <v>1.2830294697091604E-2</v>
      </c>
      <c r="G2268" s="2">
        <f t="shared" si="318"/>
        <v>2.1092650927253008E-2</v>
      </c>
      <c r="H2268" s="2">
        <f t="shared" si="319"/>
        <v>0.60828270193928402</v>
      </c>
      <c r="I2268" s="2">
        <f t="shared" si="320"/>
        <v>37.821876788565241</v>
      </c>
    </row>
    <row r="2269" spans="1:9" ht="13.5" x14ac:dyDescent="0.25">
      <c r="A2269" s="3">
        <f>TITRES_STAT!B2272</f>
        <v>45608</v>
      </c>
      <c r="B2269" s="6">
        <f>TITRES_STAT!D2272</f>
        <v>2.0499999999999998</v>
      </c>
      <c r="C2269" s="2">
        <f t="shared" si="315"/>
        <v>2.0000000000000018E-2</v>
      </c>
      <c r="D2269" s="2">
        <f t="shared" si="316"/>
        <v>2.0000000000000018E-2</v>
      </c>
      <c r="E2269" s="2">
        <f t="shared" si="317"/>
        <v>0</v>
      </c>
      <c r="F2269" s="2">
        <f t="shared" ref="F2269:G2284" si="321">((F2268*13)+D2269)/14</f>
        <v>1.3342416504442204E-2</v>
      </c>
      <c r="G2269" s="2">
        <f t="shared" si="321"/>
        <v>1.9586033003877793E-2</v>
      </c>
      <c r="H2269" s="2">
        <f t="shared" si="319"/>
        <v>0.68122097526337111</v>
      </c>
      <c r="I2269" s="2">
        <f t="shared" si="320"/>
        <v>40.519419236763603</v>
      </c>
    </row>
    <row r="2270" spans="1:9" ht="13.5" x14ac:dyDescent="0.25">
      <c r="A2270" s="3">
        <f>TITRES_STAT!B2273</f>
        <v>45609</v>
      </c>
      <c r="B2270" s="6">
        <f>TITRES_STAT!D2273</f>
        <v>2.14</v>
      </c>
      <c r="C2270" s="2">
        <f t="shared" si="315"/>
        <v>9.0000000000000302E-2</v>
      </c>
      <c r="D2270" s="2">
        <f t="shared" si="316"/>
        <v>9.0000000000000302E-2</v>
      </c>
      <c r="E2270" s="2">
        <f t="shared" si="317"/>
        <v>0</v>
      </c>
      <c r="F2270" s="2">
        <f t="shared" si="321"/>
        <v>1.8817958182696354E-2</v>
      </c>
      <c r="G2270" s="2">
        <f t="shared" si="321"/>
        <v>1.8187030646457953E-2</v>
      </c>
      <c r="H2270" s="2">
        <f t="shared" si="319"/>
        <v>1.0346910690647171</v>
      </c>
      <c r="I2270" s="2">
        <f t="shared" si="320"/>
        <v>50.85248983475077</v>
      </c>
    </row>
    <row r="2271" spans="1:9" ht="13.5" x14ac:dyDescent="0.25">
      <c r="A2271" s="3">
        <f>TITRES_STAT!B2274</f>
        <v>45610</v>
      </c>
      <c r="B2271" s="6">
        <f>TITRES_STAT!D2274</f>
        <v>2.14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1.7473818312503758E-2</v>
      </c>
      <c r="G2271" s="2">
        <f t="shared" si="321"/>
        <v>1.6887957028853814E-2</v>
      </c>
      <c r="H2271" s="2">
        <f t="shared" si="319"/>
        <v>1.0346910690647171</v>
      </c>
      <c r="I2271" s="2">
        <f t="shared" si="320"/>
        <v>50.85248983475077</v>
      </c>
    </row>
    <row r="2272" spans="1:9" ht="13.5" x14ac:dyDescent="0.25">
      <c r="A2272" s="3">
        <f>TITRES_STAT!B2275</f>
        <v>45611</v>
      </c>
      <c r="B2272" s="6">
        <f>TITRES_STAT!D2275</f>
        <v>2.16</v>
      </c>
      <c r="C2272" s="2">
        <f t="shared" si="315"/>
        <v>2.0000000000000018E-2</v>
      </c>
      <c r="D2272" s="2">
        <f t="shared" si="316"/>
        <v>2.0000000000000018E-2</v>
      </c>
      <c r="E2272" s="2">
        <f t="shared" si="317"/>
        <v>0</v>
      </c>
      <c r="F2272" s="2">
        <f t="shared" si="321"/>
        <v>1.7654259861610632E-2</v>
      </c>
      <c r="G2272" s="2">
        <f t="shared" si="321"/>
        <v>1.5681674383935685E-2</v>
      </c>
      <c r="H2272" s="2">
        <f t="shared" si="319"/>
        <v>1.1257892128978053</v>
      </c>
      <c r="I2272" s="2">
        <f t="shared" si="320"/>
        <v>52.958647361050758</v>
      </c>
    </row>
    <row r="2273" spans="1:9" ht="13.5" x14ac:dyDescent="0.25">
      <c r="A2273" s="3">
        <f>TITRES_STAT!B2276</f>
        <v>45614</v>
      </c>
      <c r="B2273" s="6">
        <f>TITRES_STAT!D2276</f>
        <v>2.2000000000000002</v>
      </c>
      <c r="C2273" s="2">
        <f t="shared" si="315"/>
        <v>4.0000000000000036E-2</v>
      </c>
      <c r="D2273" s="2">
        <f t="shared" si="316"/>
        <v>4.0000000000000036E-2</v>
      </c>
      <c r="E2273" s="2">
        <f t="shared" si="317"/>
        <v>0</v>
      </c>
      <c r="F2273" s="2">
        <f t="shared" si="321"/>
        <v>1.9250384157209872E-2</v>
      </c>
      <c r="G2273" s="2">
        <f t="shared" si="321"/>
        <v>1.4561554785083137E-2</v>
      </c>
      <c r="H2273" s="2">
        <f t="shared" si="319"/>
        <v>1.3220005996152262</v>
      </c>
      <c r="I2273" s="2">
        <f t="shared" si="320"/>
        <v>56.933688985019728</v>
      </c>
    </row>
    <row r="2274" spans="1:9" ht="13.5" x14ac:dyDescent="0.25">
      <c r="A2274" s="3">
        <f>TITRES_STAT!B2277</f>
        <v>45615</v>
      </c>
      <c r="B2274" s="6">
        <f>TITRES_STAT!D2277</f>
        <v>2.2799999999999998</v>
      </c>
      <c r="C2274" s="2">
        <f t="shared" si="315"/>
        <v>7.9999999999999627E-2</v>
      </c>
      <c r="D2274" s="2">
        <f t="shared" si="316"/>
        <v>7.9999999999999627E-2</v>
      </c>
      <c r="E2274" s="2">
        <f t="shared" si="317"/>
        <v>0</v>
      </c>
      <c r="F2274" s="2">
        <f t="shared" si="321"/>
        <v>2.3589642431694858E-2</v>
      </c>
      <c r="G2274" s="2">
        <f t="shared" si="321"/>
        <v>1.352144372900577E-2</v>
      </c>
      <c r="H2274" s="2">
        <f t="shared" si="319"/>
        <v>1.7446097402373615</v>
      </c>
      <c r="I2274" s="2">
        <f t="shared" si="320"/>
        <v>63.564947491823844</v>
      </c>
    </row>
    <row r="2275" spans="1:9" ht="13.5" x14ac:dyDescent="0.25">
      <c r="A2275" s="3">
        <f>TITRES_STAT!B2278</f>
        <v>45616</v>
      </c>
      <c r="B2275" s="6">
        <f>TITRES_STAT!D2278</f>
        <v>2.35</v>
      </c>
      <c r="C2275" s="2">
        <f t="shared" si="315"/>
        <v>7.0000000000000284E-2</v>
      </c>
      <c r="D2275" s="2">
        <f t="shared" si="316"/>
        <v>7.0000000000000284E-2</v>
      </c>
      <c r="E2275" s="2">
        <f t="shared" si="317"/>
        <v>0</v>
      </c>
      <c r="F2275" s="2">
        <f t="shared" si="321"/>
        <v>2.6904667972288104E-2</v>
      </c>
      <c r="G2275" s="2">
        <f t="shared" si="321"/>
        <v>1.2555626319791072E-2</v>
      </c>
      <c r="H2275" s="2">
        <f t="shared" si="319"/>
        <v>2.1428375842851466</v>
      </c>
      <c r="I2275" s="2">
        <f t="shared" si="320"/>
        <v>68.181620170249602</v>
      </c>
    </row>
    <row r="2276" spans="1:9" ht="13.5" x14ac:dyDescent="0.25">
      <c r="A2276" s="3">
        <f>TITRES_STAT!B2279</f>
        <v>45617</v>
      </c>
      <c r="B2276" s="6">
        <f>TITRES_STAT!D2279</f>
        <v>2.4</v>
      </c>
      <c r="C2276" s="2">
        <f t="shared" si="315"/>
        <v>4.9999999999999822E-2</v>
      </c>
      <c r="D2276" s="2">
        <f t="shared" si="316"/>
        <v>4.9999999999999822E-2</v>
      </c>
      <c r="E2276" s="2">
        <f t="shared" si="317"/>
        <v>0</v>
      </c>
      <c r="F2276" s="2">
        <f t="shared" si="321"/>
        <v>2.8554334545696083E-2</v>
      </c>
      <c r="G2276" s="2">
        <f t="shared" si="321"/>
        <v>1.1658795868377425E-2</v>
      </c>
      <c r="H2276" s="2">
        <f t="shared" si="319"/>
        <v>2.4491666950911322</v>
      </c>
      <c r="I2276" s="2">
        <f t="shared" si="320"/>
        <v>71.007489970745567</v>
      </c>
    </row>
    <row r="2277" spans="1:9" ht="13.5" x14ac:dyDescent="0.25">
      <c r="A2277" s="3">
        <f>TITRES_STAT!B2280</f>
        <v>45618</v>
      </c>
      <c r="B2277" s="6">
        <f>TITRES_STAT!D2280</f>
        <v>2.48</v>
      </c>
      <c r="C2277" s="2">
        <f t="shared" si="315"/>
        <v>8.0000000000000071E-2</v>
      </c>
      <c r="D2277" s="2">
        <f t="shared" si="316"/>
        <v>8.0000000000000071E-2</v>
      </c>
      <c r="E2277" s="2">
        <f t="shared" si="317"/>
        <v>0</v>
      </c>
      <c r="F2277" s="2">
        <f t="shared" si="321"/>
        <v>3.2229024935289223E-2</v>
      </c>
      <c r="G2277" s="2">
        <f t="shared" si="321"/>
        <v>1.0826024734921894E-2</v>
      </c>
      <c r="H2277" s="2">
        <f t="shared" si="319"/>
        <v>2.9769953167876024</v>
      </c>
      <c r="I2277" s="2">
        <f t="shared" si="320"/>
        <v>74.85538904763547</v>
      </c>
    </row>
    <row r="2278" spans="1:9" ht="13.5" x14ac:dyDescent="0.25">
      <c r="A2278" s="3">
        <f>TITRES_STAT!B2281</f>
        <v>45621</v>
      </c>
      <c r="B2278" s="6">
        <f>TITRES_STAT!D2281</f>
        <v>2.4300000000000002</v>
      </c>
      <c r="C2278" s="2">
        <f t="shared" si="315"/>
        <v>-4.9999999999999822E-2</v>
      </c>
      <c r="D2278" s="2">
        <f t="shared" si="316"/>
        <v>0</v>
      </c>
      <c r="E2278" s="2">
        <f t="shared" si="317"/>
        <v>4.9999999999999822E-2</v>
      </c>
      <c r="F2278" s="2">
        <f t="shared" si="321"/>
        <v>2.9926951725625706E-2</v>
      </c>
      <c r="G2278" s="2">
        <f t="shared" si="321"/>
        <v>1.3624165825284603E-2</v>
      </c>
      <c r="H2278" s="2">
        <f t="shared" si="319"/>
        <v>2.1966080059070729</v>
      </c>
      <c r="I2278" s="2">
        <f t="shared" si="320"/>
        <v>68.716839908050005</v>
      </c>
    </row>
    <row r="2279" spans="1:9" ht="13.5" x14ac:dyDescent="0.25">
      <c r="A2279" s="3">
        <f>TITRES_STAT!B2282</f>
        <v>45622</v>
      </c>
      <c r="B2279" s="6">
        <f>TITRES_STAT!D2282</f>
        <v>2.33</v>
      </c>
      <c r="C2279" s="2">
        <f t="shared" si="315"/>
        <v>-0.10000000000000009</v>
      </c>
      <c r="D2279" s="2">
        <f t="shared" si="316"/>
        <v>0</v>
      </c>
      <c r="E2279" s="2">
        <f t="shared" si="317"/>
        <v>0.10000000000000009</v>
      </c>
      <c r="F2279" s="2">
        <f t="shared" si="321"/>
        <v>2.778931231665244E-2</v>
      </c>
      <c r="G2279" s="2">
        <f t="shared" si="321"/>
        <v>1.9793868266335706E-2</v>
      </c>
      <c r="H2279" s="2">
        <f t="shared" si="319"/>
        <v>1.4039353977067197</v>
      </c>
      <c r="I2279" s="2">
        <f t="shared" si="320"/>
        <v>58.401544361218306</v>
      </c>
    </row>
    <row r="2280" spans="1:9" ht="13.5" x14ac:dyDescent="0.25">
      <c r="A2280" s="3">
        <f>TITRES_STAT!B2283</f>
        <v>45623</v>
      </c>
      <c r="B2280" s="6">
        <f>TITRES_STAT!D2283</f>
        <v>2.23</v>
      </c>
      <c r="C2280" s="2">
        <f t="shared" si="315"/>
        <v>-0.10000000000000009</v>
      </c>
      <c r="D2280" s="2">
        <f t="shared" si="316"/>
        <v>0</v>
      </c>
      <c r="E2280" s="2">
        <f t="shared" si="317"/>
        <v>0.10000000000000009</v>
      </c>
      <c r="F2280" s="2">
        <f t="shared" si="321"/>
        <v>2.5804361436891552E-2</v>
      </c>
      <c r="G2280" s="2">
        <f t="shared" si="321"/>
        <v>2.5522877675883161E-2</v>
      </c>
      <c r="H2280" s="2">
        <f t="shared" si="319"/>
        <v>1.0110286843271739</v>
      </c>
      <c r="I2280" s="2">
        <f t="shared" si="320"/>
        <v>50.274205047723221</v>
      </c>
    </row>
    <row r="2281" spans="1:9" ht="13.5" x14ac:dyDescent="0.25">
      <c r="A2281" s="3">
        <f>TITRES_STAT!B2284</f>
        <v>45624</v>
      </c>
      <c r="B2281" s="6">
        <f>TITRES_STAT!D2284</f>
        <v>2.2000000000000002</v>
      </c>
      <c r="C2281" s="2">
        <f t="shared" si="315"/>
        <v>-2.9999999999999805E-2</v>
      </c>
      <c r="D2281" s="2">
        <f t="shared" si="316"/>
        <v>0</v>
      </c>
      <c r="E2281" s="2">
        <f t="shared" si="317"/>
        <v>2.9999999999999805E-2</v>
      </c>
      <c r="F2281" s="2">
        <f t="shared" si="321"/>
        <v>2.396119276282787E-2</v>
      </c>
      <c r="G2281" s="2">
        <f t="shared" si="321"/>
        <v>2.5842672127605777E-2</v>
      </c>
      <c r="H2281" s="2">
        <f t="shared" si="319"/>
        <v>0.92719485990119166</v>
      </c>
      <c r="I2281" s="2">
        <f t="shared" si="320"/>
        <v>48.111111086542095</v>
      </c>
    </row>
    <row r="2282" spans="1:9" ht="13.5" x14ac:dyDescent="0.25">
      <c r="A2282" s="3">
        <f>TITRES_STAT!B2285</f>
        <v>45625</v>
      </c>
      <c r="B2282" s="6">
        <f>TITRES_STAT!D2285</f>
        <v>2.29</v>
      </c>
      <c r="C2282" s="2">
        <f t="shared" si="315"/>
        <v>8.9999999999999858E-2</v>
      </c>
      <c r="D2282" s="2">
        <f t="shared" si="316"/>
        <v>8.9999999999999858E-2</v>
      </c>
      <c r="E2282" s="2">
        <f t="shared" si="317"/>
        <v>0</v>
      </c>
      <c r="F2282" s="2">
        <f t="shared" si="321"/>
        <v>2.8678250422625867E-2</v>
      </c>
      <c r="G2282" s="2">
        <f t="shared" si="321"/>
        <v>2.3996766975633937E-2</v>
      </c>
      <c r="H2282" s="2">
        <f t="shared" si="319"/>
        <v>1.195088090480916</v>
      </c>
      <c r="I2282" s="2">
        <f t="shared" si="320"/>
        <v>54.443741718770269</v>
      </c>
    </row>
    <row r="2283" spans="1:9" ht="13.5" x14ac:dyDescent="0.25">
      <c r="A2283" s="3">
        <f>TITRES_STAT!B2286</f>
        <v>45628</v>
      </c>
      <c r="B2283" s="6">
        <f>TITRES_STAT!D2286</f>
        <v>2.35</v>
      </c>
      <c r="C2283" s="2">
        <f t="shared" si="315"/>
        <v>6.0000000000000053E-2</v>
      </c>
      <c r="D2283" s="2">
        <f t="shared" si="316"/>
        <v>6.0000000000000053E-2</v>
      </c>
      <c r="E2283" s="2">
        <f t="shared" si="317"/>
        <v>0</v>
      </c>
      <c r="F2283" s="2">
        <f t="shared" si="321"/>
        <v>3.0915518249581164E-2</v>
      </c>
      <c r="G2283" s="2">
        <f t="shared" si="321"/>
        <v>2.2282712191660083E-2</v>
      </c>
      <c r="H2283" s="2">
        <f t="shared" si="319"/>
        <v>1.3874216919227698</v>
      </c>
      <c r="I2283" s="2">
        <f t="shared" si="320"/>
        <v>58.113809412755018</v>
      </c>
    </row>
    <row r="2284" spans="1:9" ht="13.5" x14ac:dyDescent="0.25">
      <c r="A2284" s="3">
        <f>TITRES_STAT!B2287</f>
        <v>45629</v>
      </c>
      <c r="B2284" s="6">
        <f>TITRES_STAT!D2287</f>
        <v>2.2999999999999998</v>
      </c>
      <c r="C2284" s="2">
        <f t="shared" si="315"/>
        <v>-5.0000000000000266E-2</v>
      </c>
      <c r="D2284" s="2">
        <f t="shared" si="316"/>
        <v>0</v>
      </c>
      <c r="E2284" s="2">
        <f t="shared" si="317"/>
        <v>5.0000000000000266E-2</v>
      </c>
      <c r="F2284" s="2">
        <f t="shared" si="321"/>
        <v>2.8707266946039652E-2</v>
      </c>
      <c r="G2284" s="2">
        <f t="shared" si="321"/>
        <v>2.4262518463684383E-2</v>
      </c>
      <c r="H2284" s="2">
        <f t="shared" si="319"/>
        <v>1.1831940278173543</v>
      </c>
      <c r="I2284" s="2">
        <f t="shared" si="320"/>
        <v>54.195550772931121</v>
      </c>
    </row>
    <row r="2285" spans="1:9" ht="13.5" x14ac:dyDescent="0.25">
      <c r="A2285" s="3">
        <f>TITRES_STAT!B2288</f>
        <v>45630</v>
      </c>
      <c r="B2285" s="6">
        <f>TITRES_STAT!D2288</f>
        <v>2.2999999999999998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2.6656747878465392E-2</v>
      </c>
      <c r="G2285" s="2">
        <f t="shared" si="322"/>
        <v>2.2529481430564071E-2</v>
      </c>
      <c r="H2285" s="2">
        <f t="shared" si="319"/>
        <v>1.1831940278173543</v>
      </c>
      <c r="I2285" s="2">
        <f t="shared" si="320"/>
        <v>54.195550772931121</v>
      </c>
    </row>
    <row r="2286" spans="1:9" ht="13.5" x14ac:dyDescent="0.25">
      <c r="A2286" s="3">
        <f>TITRES_STAT!B2289</f>
        <v>45631</v>
      </c>
      <c r="B2286" s="6">
        <f>TITRES_STAT!D2289</f>
        <v>2.2999999999999998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2.4752694458575007E-2</v>
      </c>
      <c r="G2286" s="2">
        <f t="shared" si="322"/>
        <v>2.0920232756952352E-2</v>
      </c>
      <c r="H2286" s="2">
        <f t="shared" si="319"/>
        <v>1.1831940278173543</v>
      </c>
      <c r="I2286" s="2">
        <f t="shared" si="320"/>
        <v>54.195550772931121</v>
      </c>
    </row>
    <row r="2287" spans="1:9" ht="13.5" x14ac:dyDescent="0.25">
      <c r="A2287" s="3">
        <f>TITRES_STAT!B2290</f>
        <v>45632</v>
      </c>
      <c r="B2287" s="6">
        <f>TITRES_STAT!D2290</f>
        <v>2.2999999999999998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2.2984644854391077E-2</v>
      </c>
      <c r="G2287" s="2">
        <f t="shared" si="322"/>
        <v>1.9425930417170039E-2</v>
      </c>
      <c r="H2287" s="2">
        <f t="shared" si="319"/>
        <v>1.1831940278173543</v>
      </c>
      <c r="I2287" s="2">
        <f t="shared" si="320"/>
        <v>54.195550772931121</v>
      </c>
    </row>
    <row r="2288" spans="1:9" ht="13.5" x14ac:dyDescent="0.25">
      <c r="A2288" s="3">
        <f>TITRES_STAT!B2291</f>
        <v>45635</v>
      </c>
      <c r="B2288" s="6">
        <f>TITRES_STAT!D2291</f>
        <v>2.2999999999999998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2.1342884507648856E-2</v>
      </c>
      <c r="G2288" s="2">
        <f t="shared" si="322"/>
        <v>1.8038363958800752E-2</v>
      </c>
      <c r="H2288" s="2">
        <f t="shared" si="319"/>
        <v>1.1831940278173543</v>
      </c>
      <c r="I2288" s="2">
        <f t="shared" si="320"/>
        <v>54.195550772931121</v>
      </c>
    </row>
    <row r="2289" spans="1:9" ht="13.5" x14ac:dyDescent="0.25">
      <c r="A2289" s="3">
        <f>TITRES_STAT!B2292</f>
        <v>45636</v>
      </c>
      <c r="B2289" s="6">
        <f>TITRES_STAT!D2292</f>
        <v>2.31</v>
      </c>
      <c r="C2289" s="2">
        <f t="shared" si="315"/>
        <v>1.0000000000000231E-2</v>
      </c>
      <c r="D2289" s="2">
        <f t="shared" si="316"/>
        <v>1.0000000000000231E-2</v>
      </c>
      <c r="E2289" s="2">
        <f t="shared" si="317"/>
        <v>0</v>
      </c>
      <c r="F2289" s="2">
        <f t="shared" si="322"/>
        <v>2.053267847138824E-2</v>
      </c>
      <c r="G2289" s="2">
        <f t="shared" si="322"/>
        <v>1.6749909390314986E-2</v>
      </c>
      <c r="H2289" s="2">
        <f t="shared" si="319"/>
        <v>1.2258381817432695</v>
      </c>
      <c r="I2289" s="2">
        <f t="shared" si="320"/>
        <v>55.073104226435589</v>
      </c>
    </row>
    <row r="2290" spans="1:9" ht="13.5" x14ac:dyDescent="0.25">
      <c r="A2290" s="3">
        <f>TITRES_STAT!B2293</f>
        <v>45637</v>
      </c>
      <c r="B2290" s="6">
        <f>TITRES_STAT!D2293</f>
        <v>2.35</v>
      </c>
      <c r="C2290" s="2">
        <f t="shared" si="315"/>
        <v>4.0000000000000036E-2</v>
      </c>
      <c r="D2290" s="2">
        <f t="shared" si="316"/>
        <v>4.0000000000000036E-2</v>
      </c>
      <c r="E2290" s="2">
        <f t="shared" si="317"/>
        <v>0</v>
      </c>
      <c r="F2290" s="2">
        <f t="shared" si="322"/>
        <v>2.1923201437717654E-2</v>
      </c>
      <c r="G2290" s="2">
        <f t="shared" si="322"/>
        <v>1.5553487291006774E-2</v>
      </c>
      <c r="H2290" s="2">
        <f t="shared" si="319"/>
        <v>1.4095360755779787</v>
      </c>
      <c r="I2290" s="2">
        <f t="shared" si="320"/>
        <v>58.498234986578126</v>
      </c>
    </row>
    <row r="2291" spans="1:9" ht="13.5" x14ac:dyDescent="0.25">
      <c r="A2291" s="3">
        <f>TITRES_STAT!B2294</f>
        <v>45638</v>
      </c>
      <c r="B2291" s="6">
        <f>TITRES_STAT!D2294</f>
        <v>2.35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2.0357258477880676E-2</v>
      </c>
      <c r="G2291" s="2">
        <f t="shared" si="322"/>
        <v>1.444252391307772E-2</v>
      </c>
      <c r="H2291" s="2">
        <f t="shared" si="319"/>
        <v>1.4095360755779782</v>
      </c>
      <c r="I2291" s="2">
        <f t="shared" si="320"/>
        <v>58.498234986578119</v>
      </c>
    </row>
    <row r="2292" spans="1:9" ht="13.5" x14ac:dyDescent="0.25">
      <c r="A2292" s="3">
        <f>TITRES_STAT!B2295</f>
        <v>45639</v>
      </c>
      <c r="B2292" s="6">
        <f>TITRES_STAT!D2295</f>
        <v>2.29</v>
      </c>
      <c r="C2292" s="2">
        <f t="shared" si="315"/>
        <v>-6.0000000000000053E-2</v>
      </c>
      <c r="D2292" s="2">
        <f t="shared" si="316"/>
        <v>0</v>
      </c>
      <c r="E2292" s="2">
        <f t="shared" si="317"/>
        <v>6.0000000000000053E-2</v>
      </c>
      <c r="F2292" s="2">
        <f t="shared" si="322"/>
        <v>1.8903168586603486E-2</v>
      </c>
      <c r="G2292" s="2">
        <f t="shared" si="322"/>
        <v>1.7696629347857887E-2</v>
      </c>
      <c r="H2292" s="2">
        <f t="shared" si="319"/>
        <v>1.0681790421796706</v>
      </c>
      <c r="I2292" s="2">
        <f t="shared" si="320"/>
        <v>51.648286748612833</v>
      </c>
    </row>
    <row r="2293" spans="1:9" ht="13.5" x14ac:dyDescent="0.25">
      <c r="A2293" s="3">
        <f>TITRES_STAT!B2296</f>
        <v>45642</v>
      </c>
      <c r="B2293" s="6">
        <f>TITRES_STAT!D2296</f>
        <v>2.35</v>
      </c>
      <c r="C2293" s="2">
        <f t="shared" si="315"/>
        <v>6.0000000000000053E-2</v>
      </c>
      <c r="D2293" s="2">
        <f t="shared" si="316"/>
        <v>6.0000000000000053E-2</v>
      </c>
      <c r="E2293" s="2">
        <f t="shared" si="317"/>
        <v>0</v>
      </c>
      <c r="F2293" s="2">
        <f t="shared" si="322"/>
        <v>2.1838656544703239E-2</v>
      </c>
      <c r="G2293" s="2">
        <f t="shared" si="322"/>
        <v>1.6432584394439464E-2</v>
      </c>
      <c r="H2293" s="2">
        <f t="shared" si="319"/>
        <v>1.3289849010051704</v>
      </c>
      <c r="I2293" s="2">
        <f t="shared" si="320"/>
        <v>57.062838854455066</v>
      </c>
    </row>
    <row r="2294" spans="1:9" ht="13.5" x14ac:dyDescent="0.25">
      <c r="A2294" s="3">
        <f>TITRES_STAT!B2297</f>
        <v>45644</v>
      </c>
      <c r="B2294" s="6">
        <f>TITRES_STAT!D2297</f>
        <v>2.29</v>
      </c>
      <c r="C2294" s="2">
        <f t="shared" si="315"/>
        <v>-6.0000000000000053E-2</v>
      </c>
      <c r="D2294" s="2">
        <f t="shared" si="316"/>
        <v>0</v>
      </c>
      <c r="E2294" s="2">
        <f t="shared" si="317"/>
        <v>6.0000000000000053E-2</v>
      </c>
      <c r="F2294" s="2">
        <f t="shared" si="322"/>
        <v>2.0278752505795864E-2</v>
      </c>
      <c r="G2294" s="2">
        <f t="shared" si="322"/>
        <v>1.9544542651979507E-2</v>
      </c>
      <c r="H2294" s="2">
        <f t="shared" si="319"/>
        <v>1.0375659777202306</v>
      </c>
      <c r="I2294" s="2">
        <f t="shared" si="320"/>
        <v>50.921834633356568</v>
      </c>
    </row>
    <row r="2295" spans="1:9" ht="13.5" x14ac:dyDescent="0.25">
      <c r="A2295" s="3">
        <f>TITRES_STAT!B2298</f>
        <v>45645</v>
      </c>
      <c r="B2295" s="6">
        <f>TITRES_STAT!D2298</f>
        <v>2.29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1.8830270183953304E-2</v>
      </c>
      <c r="G2295" s="2">
        <f t="shared" si="322"/>
        <v>1.8148503891123827E-2</v>
      </c>
      <c r="H2295" s="2">
        <f t="shared" si="319"/>
        <v>1.0375659777202306</v>
      </c>
      <c r="I2295" s="2">
        <f t="shared" si="320"/>
        <v>50.921834633356568</v>
      </c>
    </row>
    <row r="2296" spans="1:9" ht="13.5" x14ac:dyDescent="0.25">
      <c r="A2296" s="3">
        <f>TITRES_STAT!B2299</f>
        <v>45646</v>
      </c>
      <c r="B2296" s="6">
        <f>TITRES_STAT!D2299</f>
        <v>2.2999999999999998</v>
      </c>
      <c r="C2296" s="2">
        <f t="shared" si="315"/>
        <v>9.9999999999997868E-3</v>
      </c>
      <c r="D2296" s="2">
        <f t="shared" si="316"/>
        <v>9.9999999999997868E-3</v>
      </c>
      <c r="E2296" s="2">
        <f t="shared" si="317"/>
        <v>0</v>
      </c>
      <c r="F2296" s="2">
        <f t="shared" si="322"/>
        <v>1.8199536599385193E-2</v>
      </c>
      <c r="G2296" s="2">
        <f t="shared" si="322"/>
        <v>1.6852182184614983E-2</v>
      </c>
      <c r="H2296" s="2">
        <f t="shared" si="319"/>
        <v>1.0799513321188909</v>
      </c>
      <c r="I2296" s="2">
        <f t="shared" si="320"/>
        <v>51.921951991959418</v>
      </c>
    </row>
    <row r="2297" spans="1:9" ht="13.5" x14ac:dyDescent="0.25">
      <c r="A2297" s="3">
        <f>TITRES_STAT!B2300</f>
        <v>45649</v>
      </c>
      <c r="B2297" s="6">
        <f>TITRES_STAT!D2300</f>
        <v>2.2999999999999998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1.6899569699429108E-2</v>
      </c>
      <c r="G2297" s="2">
        <f t="shared" si="322"/>
        <v>1.5648454885713915E-2</v>
      </c>
      <c r="H2297" s="2">
        <f t="shared" si="319"/>
        <v>1.0799513321188909</v>
      </c>
      <c r="I2297" s="2">
        <f t="shared" si="320"/>
        <v>51.921951991959418</v>
      </c>
    </row>
    <row r="2298" spans="1:9" ht="13.5" x14ac:dyDescent="0.25">
      <c r="A2298" s="3">
        <f>TITRES_STAT!B2301</f>
        <v>45650</v>
      </c>
      <c r="B2298" s="6">
        <f>TITRES_STAT!D2301</f>
        <v>2.34</v>
      </c>
      <c r="C2298" s="2">
        <f t="shared" si="315"/>
        <v>4.0000000000000036E-2</v>
      </c>
      <c r="D2298" s="2">
        <f t="shared" si="316"/>
        <v>4.0000000000000036E-2</v>
      </c>
      <c r="E2298" s="2">
        <f t="shared" si="317"/>
        <v>0</v>
      </c>
      <c r="F2298" s="2">
        <f t="shared" si="322"/>
        <v>1.8549600435184173E-2</v>
      </c>
      <c r="G2298" s="2">
        <f t="shared" si="322"/>
        <v>1.4530708108162921E-2</v>
      </c>
      <c r="H2298" s="2">
        <f t="shared" si="319"/>
        <v>1.2765792483825036</v>
      </c>
      <c r="I2298" s="2">
        <f t="shared" si="320"/>
        <v>56.074448068939653</v>
      </c>
    </row>
    <row r="2299" spans="1:9" ht="13.5" x14ac:dyDescent="0.25">
      <c r="A2299" s="3">
        <f>TITRES_STAT!B2302</f>
        <v>45651</v>
      </c>
      <c r="B2299" s="6">
        <f>TITRES_STAT!D2302</f>
        <v>2.34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1.722462897552816E-2</v>
      </c>
      <c r="G2299" s="2">
        <f t="shared" si="322"/>
        <v>1.3492800386151286E-2</v>
      </c>
      <c r="H2299" s="2">
        <f t="shared" si="319"/>
        <v>1.2765792483825034</v>
      </c>
      <c r="I2299" s="2">
        <f t="shared" si="320"/>
        <v>56.074448068939645</v>
      </c>
    </row>
    <row r="2300" spans="1:9" ht="13.5" x14ac:dyDescent="0.25">
      <c r="A2300" s="3">
        <f>TITRES_STAT!B2303</f>
        <v>45652</v>
      </c>
      <c r="B2300" s="6">
        <f>TITRES_STAT!D2303</f>
        <v>2.38</v>
      </c>
      <c r="C2300" s="2">
        <f t="shared" si="315"/>
        <v>4.0000000000000036E-2</v>
      </c>
      <c r="D2300" s="2">
        <f t="shared" si="316"/>
        <v>4.0000000000000036E-2</v>
      </c>
      <c r="E2300" s="2">
        <f t="shared" si="317"/>
        <v>0</v>
      </c>
      <c r="F2300" s="2">
        <f t="shared" si="322"/>
        <v>1.8851441191561867E-2</v>
      </c>
      <c r="G2300" s="2">
        <f t="shared" si="322"/>
        <v>1.2529028929997622E-2</v>
      </c>
      <c r="H2300" s="2">
        <f t="shared" si="319"/>
        <v>1.5046210920965162</v>
      </c>
      <c r="I2300" s="2">
        <f t="shared" si="320"/>
        <v>60.073801056951865</v>
      </c>
    </row>
    <row r="2301" spans="1:9" ht="13.5" x14ac:dyDescent="0.25">
      <c r="A2301" s="3">
        <f>TITRES_STAT!B2304</f>
        <v>45653</v>
      </c>
      <c r="B2301" s="6">
        <f>TITRES_STAT!D2304</f>
        <v>2.38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1.7504909677878877E-2</v>
      </c>
      <c r="G2301" s="2">
        <f t="shared" si="323"/>
        <v>1.1634098292140649E-2</v>
      </c>
      <c r="H2301" s="2">
        <f t="shared" si="319"/>
        <v>1.5046210920965162</v>
      </c>
      <c r="I2301" s="2">
        <f t="shared" si="320"/>
        <v>60.073801056951865</v>
      </c>
    </row>
    <row r="2302" spans="1:9" ht="13.5" x14ac:dyDescent="0.25">
      <c r="A2302" s="3">
        <f>TITRES_STAT!B2305</f>
        <v>45656</v>
      </c>
      <c r="B2302" s="6">
        <f>TITRES_STAT!D2305</f>
        <v>2.35</v>
      </c>
      <c r="C2302" s="2">
        <f t="shared" si="315"/>
        <v>-2.9999999999999805E-2</v>
      </c>
      <c r="D2302" s="2">
        <f t="shared" si="316"/>
        <v>0</v>
      </c>
      <c r="E2302" s="2">
        <f t="shared" si="317"/>
        <v>2.9999999999999805E-2</v>
      </c>
      <c r="F2302" s="2">
        <f t="shared" si="323"/>
        <v>1.6254558986601813E-2</v>
      </c>
      <c r="G2302" s="2">
        <f t="shared" si="323"/>
        <v>1.294594841413059E-2</v>
      </c>
      <c r="H2302" s="2">
        <f t="shared" si="319"/>
        <v>1.2555711228433333</v>
      </c>
      <c r="I2302" s="2">
        <f t="shared" si="320"/>
        <v>55.665330617488245</v>
      </c>
    </row>
    <row r="2303" spans="1:9" ht="13.5" x14ac:dyDescent="0.25">
      <c r="A2303" s="3">
        <f>TITRES_STAT!B2306</f>
        <v>45657</v>
      </c>
      <c r="B2303" s="6">
        <f>TITRES_STAT!D2306</f>
        <v>2.34</v>
      </c>
      <c r="C2303" s="2">
        <f t="shared" si="315"/>
        <v>-1.0000000000000231E-2</v>
      </c>
      <c r="D2303" s="2">
        <f t="shared" si="316"/>
        <v>0</v>
      </c>
      <c r="E2303" s="2">
        <f t="shared" si="317"/>
        <v>1.0000000000000231E-2</v>
      </c>
      <c r="F2303" s="2">
        <f t="shared" si="323"/>
        <v>1.5093519058987398E-2</v>
      </c>
      <c r="G2303" s="2">
        <f t="shared" si="323"/>
        <v>1.2735523527406993E-2</v>
      </c>
      <c r="H2303" s="2">
        <f t="shared" si="319"/>
        <v>1.185151048286784</v>
      </c>
      <c r="I2303" s="2">
        <f t="shared" si="320"/>
        <v>54.236573220692158</v>
      </c>
    </row>
    <row r="2304" spans="1:9" ht="13.5" x14ac:dyDescent="0.25">
      <c r="A2304" s="3">
        <f>TITRES_STAT!B2307</f>
        <v>45659</v>
      </c>
      <c r="B2304" s="6">
        <f>TITRES_STAT!D2307</f>
        <v>2.42</v>
      </c>
      <c r="C2304" s="2">
        <f t="shared" si="315"/>
        <v>8.0000000000000071E-2</v>
      </c>
      <c r="D2304" s="2">
        <f t="shared" si="316"/>
        <v>8.0000000000000071E-2</v>
      </c>
      <c r="E2304" s="2">
        <f t="shared" si="317"/>
        <v>0</v>
      </c>
      <c r="F2304" s="2">
        <f t="shared" si="323"/>
        <v>1.9729696269059731E-2</v>
      </c>
      <c r="G2304" s="2">
        <f t="shared" si="323"/>
        <v>1.182584327544935E-2</v>
      </c>
      <c r="H2304" s="2">
        <f t="shared" si="319"/>
        <v>1.6683542821862787</v>
      </c>
      <c r="I2304" s="2">
        <f t="shared" si="320"/>
        <v>62.523717083750064</v>
      </c>
    </row>
    <row r="2305" spans="1:9" ht="13.5" x14ac:dyDescent="0.25">
      <c r="A2305" s="3">
        <f>TITRES_STAT!B2308</f>
        <v>45660</v>
      </c>
      <c r="B2305" s="6">
        <f>TITRES_STAT!D2308</f>
        <v>2.42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1.8320432249841177E-2</v>
      </c>
      <c r="G2305" s="2">
        <f t="shared" si="323"/>
        <v>1.0981140184345825E-2</v>
      </c>
      <c r="H2305" s="2">
        <f t="shared" si="319"/>
        <v>1.6683542821862785</v>
      </c>
      <c r="I2305" s="2">
        <f t="shared" si="320"/>
        <v>62.523717083750064</v>
      </c>
    </row>
    <row r="2306" spans="1:9" ht="13.5" x14ac:dyDescent="0.25">
      <c r="A2306" s="3">
        <f>TITRES_STAT!B2309</f>
        <v>45663</v>
      </c>
      <c r="B2306" s="6">
        <f>TITRES_STAT!D2309</f>
        <v>2.52</v>
      </c>
      <c r="C2306" s="2">
        <f t="shared" si="315"/>
        <v>0.10000000000000009</v>
      </c>
      <c r="D2306" s="2">
        <f t="shared" si="316"/>
        <v>0.10000000000000009</v>
      </c>
      <c r="E2306" s="2">
        <f t="shared" si="317"/>
        <v>0</v>
      </c>
      <c r="F2306" s="2">
        <f t="shared" si="323"/>
        <v>2.4154687089138243E-2</v>
      </c>
      <c r="G2306" s="2">
        <f t="shared" si="323"/>
        <v>1.0196773028321124E-2</v>
      </c>
      <c r="H2306" s="2">
        <f t="shared" si="319"/>
        <v>2.3688560118038891</v>
      </c>
      <c r="I2306" s="2">
        <f t="shared" si="320"/>
        <v>70.316333007520271</v>
      </c>
    </row>
    <row r="2307" spans="1:9" ht="13.5" x14ac:dyDescent="0.25">
      <c r="A2307" s="3">
        <f>TITRES_STAT!B2310</f>
        <v>45664</v>
      </c>
      <c r="B2307" s="6">
        <f>TITRES_STAT!D2310</f>
        <v>2.4900000000000002</v>
      </c>
      <c r="C2307" s="2">
        <f t="shared" ref="C2307:C2370" si="324">B2307-B2306</f>
        <v>-2.9999999999999805E-2</v>
      </c>
      <c r="D2307" s="2">
        <f t="shared" ref="D2307:D2370" si="325">IF(C2307&gt;0,C2307,0)</f>
        <v>0</v>
      </c>
      <c r="E2307" s="2">
        <f t="shared" ref="E2307:E2370" si="326">IF(C2307&lt;0,-C2307,0)</f>
        <v>2.9999999999999805E-2</v>
      </c>
      <c r="F2307" s="2">
        <f t="shared" si="323"/>
        <v>2.2429352297056941E-2</v>
      </c>
      <c r="G2307" s="2">
        <f t="shared" si="323"/>
        <v>1.1611289240583886E-2</v>
      </c>
      <c r="H2307" s="2">
        <f t="shared" si="319"/>
        <v>1.9316849173528172</v>
      </c>
      <c r="I2307" s="2">
        <f t="shared" si="320"/>
        <v>65.889922410115076</v>
      </c>
    </row>
    <row r="2308" spans="1:9" ht="13.5" x14ac:dyDescent="0.25">
      <c r="A2308" s="3">
        <f>TITRES_STAT!B2311</f>
        <v>45665</v>
      </c>
      <c r="B2308" s="6">
        <f>TITRES_STAT!D2311</f>
        <v>2.52</v>
      </c>
      <c r="C2308" s="2">
        <f t="shared" si="324"/>
        <v>2.9999999999999805E-2</v>
      </c>
      <c r="D2308" s="2">
        <f t="shared" si="325"/>
        <v>2.9999999999999805E-2</v>
      </c>
      <c r="E2308" s="2">
        <f t="shared" si="326"/>
        <v>0</v>
      </c>
      <c r="F2308" s="2">
        <f t="shared" si="323"/>
        <v>2.2970112847267143E-2</v>
      </c>
      <c r="G2308" s="2">
        <f t="shared" si="323"/>
        <v>1.0781911437685037E-2</v>
      </c>
      <c r="H2308" s="2">
        <f t="shared" si="319"/>
        <v>2.1304304881397735</v>
      </c>
      <c r="I2308" s="2">
        <f t="shared" si="320"/>
        <v>68.055511732693361</v>
      </c>
    </row>
    <row r="2309" spans="1:9" ht="13.5" x14ac:dyDescent="0.25">
      <c r="A2309" s="3">
        <f>TITRES_STAT!B2312</f>
        <v>45666</v>
      </c>
      <c r="B2309" s="6">
        <f>TITRES_STAT!D2312</f>
        <v>2.5</v>
      </c>
      <c r="C2309" s="2">
        <f t="shared" si="324"/>
        <v>-2.0000000000000018E-2</v>
      </c>
      <c r="D2309" s="2">
        <f t="shared" si="325"/>
        <v>0</v>
      </c>
      <c r="E2309" s="2">
        <f t="shared" si="326"/>
        <v>2.0000000000000018E-2</v>
      </c>
      <c r="F2309" s="2">
        <f t="shared" si="323"/>
        <v>2.1329390501033774E-2</v>
      </c>
      <c r="G2309" s="2">
        <f t="shared" si="323"/>
        <v>1.1440346334993249E-2</v>
      </c>
      <c r="H2309" s="2">
        <f t="shared" si="319"/>
        <v>1.8644007686893476</v>
      </c>
      <c r="I2309" s="2">
        <f t="shared" si="320"/>
        <v>65.088684134882214</v>
      </c>
    </row>
    <row r="2310" spans="1:9" ht="13.5" x14ac:dyDescent="0.25">
      <c r="A2310" s="3">
        <f>TITRES_STAT!B2313</f>
        <v>45667</v>
      </c>
      <c r="B2310" s="6">
        <f>TITRES_STAT!D2313</f>
        <v>2.52</v>
      </c>
      <c r="C2310" s="2">
        <f t="shared" si="324"/>
        <v>2.0000000000000018E-2</v>
      </c>
      <c r="D2310" s="2">
        <f t="shared" si="325"/>
        <v>2.0000000000000018E-2</v>
      </c>
      <c r="E2310" s="2">
        <f t="shared" si="326"/>
        <v>0</v>
      </c>
      <c r="F2310" s="2">
        <f t="shared" si="323"/>
        <v>2.1234434036674219E-2</v>
      </c>
      <c r="G2310" s="2">
        <f t="shared" si="323"/>
        <v>1.0623178739636589E-2</v>
      </c>
      <c r="H2310" s="2">
        <f t="shared" si="319"/>
        <v>1.998877601244299</v>
      </c>
      <c r="I2310" s="2">
        <f t="shared" si="320"/>
        <v>66.654190901786777</v>
      </c>
    </row>
    <row r="2311" spans="1:9" ht="13.5" x14ac:dyDescent="0.25">
      <c r="A2311" s="3">
        <f>TITRES_STAT!B2314</f>
        <v>45670</v>
      </c>
      <c r="B2311" s="6">
        <f>TITRES_STAT!D2314</f>
        <v>2.59</v>
      </c>
      <c r="C2311" s="2">
        <f t="shared" si="324"/>
        <v>6.999999999999984E-2</v>
      </c>
      <c r="D2311" s="2">
        <f t="shared" si="325"/>
        <v>6.999999999999984E-2</v>
      </c>
      <c r="E2311" s="2">
        <f t="shared" si="326"/>
        <v>0</v>
      </c>
      <c r="F2311" s="2">
        <f t="shared" si="323"/>
        <v>2.4717688748340332E-2</v>
      </c>
      <c r="G2311" s="2">
        <f t="shared" si="323"/>
        <v>9.8643802582339766E-3</v>
      </c>
      <c r="H2311" s="2">
        <f t="shared" si="319"/>
        <v>2.5057518162591137</v>
      </c>
      <c r="I2311" s="2">
        <f t="shared" si="320"/>
        <v>71.475447994859167</v>
      </c>
    </row>
    <row r="2312" spans="1:9" ht="13.5" x14ac:dyDescent="0.25">
      <c r="A2312" s="3">
        <f>TITRES_STAT!B2315</f>
        <v>45671</v>
      </c>
      <c r="B2312" s="6">
        <f>TITRES_STAT!D2315</f>
        <v>2.5</v>
      </c>
      <c r="C2312" s="2">
        <f t="shared" si="324"/>
        <v>-8.9999999999999858E-2</v>
      </c>
      <c r="D2312" s="2">
        <f t="shared" si="325"/>
        <v>0</v>
      </c>
      <c r="E2312" s="2">
        <f t="shared" si="326"/>
        <v>8.9999999999999858E-2</v>
      </c>
      <c r="F2312" s="2">
        <f t="shared" si="323"/>
        <v>2.295213955203031E-2</v>
      </c>
      <c r="G2312" s="2">
        <f t="shared" si="323"/>
        <v>1.558835309693154E-2</v>
      </c>
      <c r="H2312" s="2">
        <f t="shared" si="319"/>
        <v>1.4723902781332481</v>
      </c>
      <c r="I2312" s="2">
        <f t="shared" si="320"/>
        <v>59.553311269487786</v>
      </c>
    </row>
    <row r="2313" spans="1:9" ht="13.5" x14ac:dyDescent="0.25">
      <c r="A2313" s="3">
        <f>TITRES_STAT!B2316</f>
        <v>45672</v>
      </c>
      <c r="B2313" s="6">
        <f>TITRES_STAT!D2316</f>
        <v>2.5499999999999998</v>
      </c>
      <c r="C2313" s="2">
        <f t="shared" si="324"/>
        <v>4.9999999999999822E-2</v>
      </c>
      <c r="D2313" s="2">
        <f t="shared" si="325"/>
        <v>4.9999999999999822E-2</v>
      </c>
      <c r="E2313" s="2">
        <f t="shared" si="326"/>
        <v>0</v>
      </c>
      <c r="F2313" s="2">
        <f t="shared" si="323"/>
        <v>2.4884129584028133E-2</v>
      </c>
      <c r="G2313" s="2">
        <f t="shared" si="323"/>
        <v>1.4474899304293574E-2</v>
      </c>
      <c r="H2313" s="2">
        <f t="shared" si="319"/>
        <v>1.7191228112134052</v>
      </c>
      <c r="I2313" s="2">
        <f t="shared" si="320"/>
        <v>63.22343382667033</v>
      </c>
    </row>
    <row r="2314" spans="1:9" ht="13.5" x14ac:dyDescent="0.25">
      <c r="A2314" s="3">
        <f>TITRES_STAT!B2317</f>
        <v>45673</v>
      </c>
      <c r="B2314" s="6">
        <f>TITRES_STAT!D2317</f>
        <v>2.5</v>
      </c>
      <c r="C2314" s="2">
        <f t="shared" si="324"/>
        <v>-4.9999999999999822E-2</v>
      </c>
      <c r="D2314" s="2">
        <f t="shared" si="325"/>
        <v>0</v>
      </c>
      <c r="E2314" s="2">
        <f t="shared" si="326"/>
        <v>4.9999999999999822E-2</v>
      </c>
      <c r="F2314" s="2">
        <f t="shared" si="323"/>
        <v>2.3106691756597551E-2</v>
      </c>
      <c r="G2314" s="2">
        <f t="shared" si="323"/>
        <v>1.7012406496844022E-2</v>
      </c>
      <c r="H2314" s="2">
        <f t="shared" si="319"/>
        <v>1.3582259371056107</v>
      </c>
      <c r="I2314" s="2">
        <f t="shared" si="320"/>
        <v>57.59524207305774</v>
      </c>
    </row>
    <row r="2315" spans="1:9" ht="13.5" x14ac:dyDescent="0.25">
      <c r="A2315" s="3">
        <f>TITRES_STAT!B2318</f>
        <v>45674</v>
      </c>
      <c r="B2315" s="6">
        <f>TITRES_STAT!D2318</f>
        <v>2.4900000000000002</v>
      </c>
      <c r="C2315" s="2">
        <f t="shared" si="324"/>
        <v>-9.9999999999997868E-3</v>
      </c>
      <c r="D2315" s="2">
        <f t="shared" si="325"/>
        <v>0</v>
      </c>
      <c r="E2315" s="2">
        <f t="shared" si="326"/>
        <v>9.9999999999997868E-3</v>
      </c>
      <c r="F2315" s="2">
        <f t="shared" si="323"/>
        <v>2.1456213773983438E-2</v>
      </c>
      <c r="G2315" s="2">
        <f t="shared" si="323"/>
        <v>1.6511520318498004E-2</v>
      </c>
      <c r="H2315" s="2">
        <f t="shared" si="319"/>
        <v>1.299469301439544</v>
      </c>
      <c r="I2315" s="2">
        <f t="shared" si="320"/>
        <v>56.511704706213429</v>
      </c>
    </row>
    <row r="2316" spans="1:9" ht="13.5" x14ac:dyDescent="0.25">
      <c r="A2316" s="3">
        <f>TITRES_STAT!B2319</f>
        <v>45677</v>
      </c>
      <c r="B2316" s="6">
        <f>TITRES_STAT!D2319</f>
        <v>2.4300000000000002</v>
      </c>
      <c r="C2316" s="2">
        <f t="shared" si="324"/>
        <v>-6.0000000000000053E-2</v>
      </c>
      <c r="D2316" s="2">
        <f t="shared" si="325"/>
        <v>0</v>
      </c>
      <c r="E2316" s="2">
        <f t="shared" si="326"/>
        <v>6.0000000000000053E-2</v>
      </c>
      <c r="F2316" s="2">
        <f t="shared" si="323"/>
        <v>1.9923627075841766E-2</v>
      </c>
      <c r="G2316" s="2">
        <f t="shared" si="323"/>
        <v>1.9617840295748149E-2</v>
      </c>
      <c r="H2316" s="2">
        <f t="shared" si="319"/>
        <v>1.0155871785825421</v>
      </c>
      <c r="I2316" s="2">
        <f t="shared" si="320"/>
        <v>50.386665948964406</v>
      </c>
    </row>
    <row r="2317" spans="1:9" ht="13.5" x14ac:dyDescent="0.25">
      <c r="A2317" s="3">
        <f>TITRES_STAT!B2320</f>
        <v>45678</v>
      </c>
      <c r="B2317" s="6">
        <f>TITRES_STAT!D2320</f>
        <v>2.36</v>
      </c>
      <c r="C2317" s="2">
        <f t="shared" si="324"/>
        <v>-7.0000000000000284E-2</v>
      </c>
      <c r="D2317" s="2">
        <f t="shared" si="325"/>
        <v>0</v>
      </c>
      <c r="E2317" s="2">
        <f t="shared" si="326"/>
        <v>7.0000000000000284E-2</v>
      </c>
      <c r="F2317" s="2">
        <f t="shared" ref="F2317:G2332" si="327">((F2316*13)+D2317)/14</f>
        <v>1.8500510856138786E-2</v>
      </c>
      <c r="G2317" s="2">
        <f t="shared" si="327"/>
        <v>2.3216565988909015E-2</v>
      </c>
      <c r="H2317" s="2">
        <f t="shared" si="319"/>
        <v>0.79686680902665896</v>
      </c>
      <c r="I2317" s="2">
        <f t="shared" si="320"/>
        <v>44.347572397884747</v>
      </c>
    </row>
    <row r="2318" spans="1:9" ht="13.5" x14ac:dyDescent="0.25">
      <c r="A2318" s="3">
        <f>TITRES_STAT!B2321</f>
        <v>45679</v>
      </c>
      <c r="B2318" s="6">
        <f>TITRES_STAT!D2321</f>
        <v>2.35</v>
      </c>
      <c r="C2318" s="2">
        <f t="shared" si="324"/>
        <v>-9.9999999999997868E-3</v>
      </c>
      <c r="D2318" s="2">
        <f t="shared" si="325"/>
        <v>0</v>
      </c>
      <c r="E2318" s="2">
        <f t="shared" si="326"/>
        <v>9.9999999999997868E-3</v>
      </c>
      <c r="F2318" s="2">
        <f t="shared" si="327"/>
        <v>1.7179045794986015E-2</v>
      </c>
      <c r="G2318" s="2">
        <f t="shared" si="327"/>
        <v>2.2272525561129786E-2</v>
      </c>
      <c r="H2318" s="2">
        <f t="shared" si="319"/>
        <v>0.77131108224956046</v>
      </c>
      <c r="I2318" s="2">
        <f t="shared" si="320"/>
        <v>43.544642721367573</v>
      </c>
    </row>
    <row r="2319" spans="1:9" ht="13.5" x14ac:dyDescent="0.25">
      <c r="A2319" s="3">
        <f>TITRES_STAT!B2322</f>
        <v>45680</v>
      </c>
      <c r="B2319" s="6">
        <f>TITRES_STAT!D2322</f>
        <v>2.25</v>
      </c>
      <c r="C2319" s="2">
        <f t="shared" si="324"/>
        <v>-0.10000000000000009</v>
      </c>
      <c r="D2319" s="2">
        <f t="shared" si="325"/>
        <v>0</v>
      </c>
      <c r="E2319" s="2">
        <f t="shared" si="326"/>
        <v>0.10000000000000009</v>
      </c>
      <c r="F2319" s="2">
        <f t="shared" si="327"/>
        <v>1.5951971095344155E-2</v>
      </c>
      <c r="G2319" s="2">
        <f t="shared" si="327"/>
        <v>2.7824488021049094E-2</v>
      </c>
      <c r="H2319" s="2">
        <f t="shared" si="319"/>
        <v>0.57330690445324861</v>
      </c>
      <c r="I2319" s="2">
        <f t="shared" si="320"/>
        <v>36.439610277594419</v>
      </c>
    </row>
    <row r="2320" spans="1:9" ht="13.5" x14ac:dyDescent="0.25">
      <c r="A2320" s="3">
        <f>TITRES_STAT!B2323</f>
        <v>45681</v>
      </c>
      <c r="B2320" s="6">
        <f>TITRES_STAT!D2323</f>
        <v>2.15</v>
      </c>
      <c r="C2320" s="2">
        <f t="shared" si="324"/>
        <v>-0.10000000000000009</v>
      </c>
      <c r="D2320" s="2">
        <f t="shared" si="325"/>
        <v>0</v>
      </c>
      <c r="E2320" s="2">
        <f t="shared" si="326"/>
        <v>0.10000000000000009</v>
      </c>
      <c r="F2320" s="2">
        <f t="shared" si="327"/>
        <v>1.4812544588533857E-2</v>
      </c>
      <c r="G2320" s="2">
        <f t="shared" si="327"/>
        <v>3.2979881733831311E-2</v>
      </c>
      <c r="H2320" s="2">
        <f t="shared" si="319"/>
        <v>0.44913880250028015</v>
      </c>
      <c r="I2320" s="2">
        <f t="shared" si="320"/>
        <v>30.993497774357834</v>
      </c>
    </row>
    <row r="2321" spans="1:9" ht="13.5" x14ac:dyDescent="0.25">
      <c r="A2321" s="3">
        <f>TITRES_STAT!B2324</f>
        <v>45684</v>
      </c>
      <c r="B2321" s="6">
        <f>TITRES_STAT!D2324</f>
        <v>2.2400000000000002</v>
      </c>
      <c r="C2321" s="2">
        <f t="shared" si="324"/>
        <v>9.0000000000000302E-2</v>
      </c>
      <c r="D2321" s="2">
        <f t="shared" si="325"/>
        <v>9.0000000000000302E-2</v>
      </c>
      <c r="E2321" s="2">
        <f t="shared" si="326"/>
        <v>0</v>
      </c>
      <c r="F2321" s="2">
        <f t="shared" si="327"/>
        <v>2.018307711792432E-2</v>
      </c>
      <c r="G2321" s="2">
        <f t="shared" si="327"/>
        <v>3.06241758957005E-2</v>
      </c>
      <c r="H2321" s="2">
        <f t="shared" ref="H2321:H2384" si="328">F2321/G2321</f>
        <v>0.65905698774274402</v>
      </c>
      <c r="I2321" s="2">
        <f t="shared" ref="I2321:I2384" si="329">IF(G2321=0,100,100-(100/(1+H2321)))</f>
        <v>39.724795025843832</v>
      </c>
    </row>
    <row r="2322" spans="1:9" ht="13.5" x14ac:dyDescent="0.25">
      <c r="A2322" s="3">
        <f>TITRES_STAT!B2325</f>
        <v>45685</v>
      </c>
      <c r="B2322" s="6">
        <f>TITRES_STAT!D2325</f>
        <v>2.15</v>
      </c>
      <c r="C2322" s="2">
        <f t="shared" si="324"/>
        <v>-9.0000000000000302E-2</v>
      </c>
      <c r="D2322" s="2">
        <f t="shared" si="325"/>
        <v>0</v>
      </c>
      <c r="E2322" s="2">
        <f t="shared" si="326"/>
        <v>9.0000000000000302E-2</v>
      </c>
      <c r="F2322" s="2">
        <f t="shared" si="327"/>
        <v>1.8741428752358298E-2</v>
      </c>
      <c r="G2322" s="2">
        <f t="shared" si="327"/>
        <v>3.486530618886477E-2</v>
      </c>
      <c r="H2322" s="2">
        <f t="shared" si="328"/>
        <v>0.53753805146113731</v>
      </c>
      <c r="I2322" s="2">
        <f t="shared" si="329"/>
        <v>34.960959239370339</v>
      </c>
    </row>
    <row r="2323" spans="1:9" ht="13.5" x14ac:dyDescent="0.25">
      <c r="A2323" s="3">
        <f>TITRES_STAT!B2326</f>
        <v>45686</v>
      </c>
      <c r="B2323" s="6">
        <f>TITRES_STAT!D2326</f>
        <v>2.15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1.7402755270046991E-2</v>
      </c>
      <c r="G2323" s="2">
        <f t="shared" si="327"/>
        <v>3.2374927175374428E-2</v>
      </c>
      <c r="H2323" s="2">
        <f t="shared" si="328"/>
        <v>0.53753805146113731</v>
      </c>
      <c r="I2323" s="2">
        <f t="shared" si="329"/>
        <v>34.960959239370339</v>
      </c>
    </row>
    <row r="2324" spans="1:9" ht="13.5" x14ac:dyDescent="0.25">
      <c r="A2324" s="3">
        <f>TITRES_STAT!B2327</f>
        <v>45687</v>
      </c>
      <c r="B2324" s="6">
        <f>TITRES_STAT!D2327</f>
        <v>2.2400000000000002</v>
      </c>
      <c r="C2324" s="2">
        <f t="shared" si="324"/>
        <v>9.0000000000000302E-2</v>
      </c>
      <c r="D2324" s="2">
        <f t="shared" si="325"/>
        <v>9.0000000000000302E-2</v>
      </c>
      <c r="E2324" s="2">
        <f t="shared" si="326"/>
        <v>0</v>
      </c>
      <c r="F2324" s="2">
        <f t="shared" si="327"/>
        <v>2.2588272750757941E-2</v>
      </c>
      <c r="G2324" s="2">
        <f t="shared" si="327"/>
        <v>3.0062432377133397E-2</v>
      </c>
      <c r="H2324" s="2">
        <f t="shared" si="328"/>
        <v>0.75137874631659618</v>
      </c>
      <c r="I2324" s="2">
        <f t="shared" si="329"/>
        <v>42.902127703493875</v>
      </c>
    </row>
    <row r="2325" spans="1:9" ht="13.5" x14ac:dyDescent="0.25">
      <c r="A2325" s="3">
        <f>TITRES_STAT!B2328</f>
        <v>45688</v>
      </c>
      <c r="B2325" s="6">
        <f>TITRES_STAT!D2328</f>
        <v>2.2400000000000002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2.0974824697132376E-2</v>
      </c>
      <c r="G2325" s="2">
        <f t="shared" si="327"/>
        <v>2.7915115778766729E-2</v>
      </c>
      <c r="H2325" s="2">
        <f t="shared" si="328"/>
        <v>0.75137874631659607</v>
      </c>
      <c r="I2325" s="2">
        <f t="shared" si="329"/>
        <v>42.902127703493868</v>
      </c>
    </row>
    <row r="2326" spans="1:9" ht="13.5" x14ac:dyDescent="0.25">
      <c r="A2326" s="3">
        <f>TITRES_STAT!B2329</f>
        <v>45691</v>
      </c>
      <c r="B2326" s="6">
        <f>TITRES_STAT!D2329</f>
        <v>2.2400000000000002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1.9476622933051493E-2</v>
      </c>
      <c r="G2326" s="2">
        <f t="shared" si="327"/>
        <v>2.5921178937426247E-2</v>
      </c>
      <c r="H2326" s="2">
        <f t="shared" si="328"/>
        <v>0.75137874631659618</v>
      </c>
      <c r="I2326" s="2">
        <f t="shared" si="329"/>
        <v>42.902127703493875</v>
      </c>
    </row>
    <row r="2327" spans="1:9" ht="13.5" x14ac:dyDescent="0.25">
      <c r="A2327" s="3">
        <f>TITRES_STAT!B2330</f>
        <v>45692</v>
      </c>
      <c r="B2327" s="6">
        <f>TITRES_STAT!D2330</f>
        <v>2.14</v>
      </c>
      <c r="C2327" s="2">
        <f t="shared" si="324"/>
        <v>-0.10000000000000009</v>
      </c>
      <c r="D2327" s="2">
        <f t="shared" si="325"/>
        <v>0</v>
      </c>
      <c r="E2327" s="2">
        <f t="shared" si="326"/>
        <v>0.10000000000000009</v>
      </c>
      <c r="F2327" s="2">
        <f t="shared" si="327"/>
        <v>1.8085435580690673E-2</v>
      </c>
      <c r="G2327" s="2">
        <f t="shared" si="327"/>
        <v>3.1212523299038664E-2</v>
      </c>
      <c r="H2327" s="2">
        <f t="shared" si="328"/>
        <v>0.57942882116319316</v>
      </c>
      <c r="I2327" s="2">
        <f t="shared" si="329"/>
        <v>36.685972384400607</v>
      </c>
    </row>
    <row r="2328" spans="1:9" ht="13.5" x14ac:dyDescent="0.25">
      <c r="A2328" s="3">
        <f>TITRES_STAT!B2331</f>
        <v>45693</v>
      </c>
      <c r="B2328" s="6">
        <f>TITRES_STAT!D2331</f>
        <v>2.0499999999999998</v>
      </c>
      <c r="C2328" s="2">
        <f t="shared" si="324"/>
        <v>-9.0000000000000302E-2</v>
      </c>
      <c r="D2328" s="2">
        <f t="shared" si="325"/>
        <v>0</v>
      </c>
      <c r="E2328" s="2">
        <f t="shared" si="326"/>
        <v>9.0000000000000302E-2</v>
      </c>
      <c r="F2328" s="2">
        <f t="shared" si="327"/>
        <v>1.6793618753498482E-2</v>
      </c>
      <c r="G2328" s="2">
        <f t="shared" si="327"/>
        <v>3.5411628777678783E-2</v>
      </c>
      <c r="H2328" s="2">
        <f t="shared" si="328"/>
        <v>0.47424022371103419</v>
      </c>
      <c r="I2328" s="2">
        <f t="shared" si="329"/>
        <v>32.168449624665101</v>
      </c>
    </row>
    <row r="2329" spans="1:9" ht="13.5" x14ac:dyDescent="0.25">
      <c r="A2329" s="3">
        <f>TITRES_STAT!B2332</f>
        <v>45694</v>
      </c>
      <c r="B2329" s="6">
        <f>TITRES_STAT!D2332</f>
        <v>2.06</v>
      </c>
      <c r="C2329" s="2">
        <f t="shared" si="324"/>
        <v>1.0000000000000231E-2</v>
      </c>
      <c r="D2329" s="2">
        <f t="shared" si="325"/>
        <v>1.0000000000000231E-2</v>
      </c>
      <c r="E2329" s="2">
        <f t="shared" si="326"/>
        <v>0</v>
      </c>
      <c r="F2329" s="2">
        <f t="shared" si="327"/>
        <v>1.630836027110575E-2</v>
      </c>
      <c r="G2329" s="2">
        <f t="shared" si="327"/>
        <v>3.2882226722130301E-2</v>
      </c>
      <c r="H2329" s="2">
        <f t="shared" si="328"/>
        <v>0.49596277067604866</v>
      </c>
      <c r="I2329" s="2">
        <f t="shared" si="329"/>
        <v>33.153416675731549</v>
      </c>
    </row>
    <row r="2330" spans="1:9" ht="13.5" x14ac:dyDescent="0.25">
      <c r="A2330" s="3">
        <f>TITRES_STAT!B2333</f>
        <v>45695</v>
      </c>
      <c r="B2330" s="6">
        <f>TITRES_STAT!D2333</f>
        <v>2.08</v>
      </c>
      <c r="C2330" s="2">
        <f t="shared" si="324"/>
        <v>2.0000000000000018E-2</v>
      </c>
      <c r="D2330" s="2">
        <f t="shared" si="325"/>
        <v>2.0000000000000018E-2</v>
      </c>
      <c r="E2330" s="2">
        <f t="shared" si="326"/>
        <v>0</v>
      </c>
      <c r="F2330" s="2">
        <f t="shared" si="327"/>
        <v>1.6572048823169625E-2</v>
      </c>
      <c r="G2330" s="2">
        <f t="shared" si="327"/>
        <v>3.0533496241978136E-2</v>
      </c>
      <c r="H2330" s="2">
        <f t="shared" si="328"/>
        <v>0.5427497949083866</v>
      </c>
      <c r="I2330" s="2">
        <f t="shared" si="329"/>
        <v>35.180675226770447</v>
      </c>
    </row>
    <row r="2331" spans="1:9" ht="13.5" x14ac:dyDescent="0.25">
      <c r="A2331" s="3">
        <f>TITRES_STAT!B2334</f>
        <v>45698</v>
      </c>
      <c r="B2331" s="6">
        <f>TITRES_STAT!D2334</f>
        <v>2.1</v>
      </c>
      <c r="C2331" s="2">
        <f t="shared" si="324"/>
        <v>2.0000000000000018E-2</v>
      </c>
      <c r="D2331" s="2">
        <f t="shared" si="325"/>
        <v>2.0000000000000018E-2</v>
      </c>
      <c r="E2331" s="2">
        <f t="shared" si="326"/>
        <v>0</v>
      </c>
      <c r="F2331" s="2">
        <f t="shared" si="327"/>
        <v>1.6816902478657511E-2</v>
      </c>
      <c r="G2331" s="2">
        <f t="shared" si="327"/>
        <v>2.8352532224693982E-2</v>
      </c>
      <c r="H2331" s="2">
        <f t="shared" si="328"/>
        <v>0.59313582100475049</v>
      </c>
      <c r="I2331" s="2">
        <f t="shared" si="329"/>
        <v>37.230712735507687</v>
      </c>
    </row>
    <row r="2332" spans="1:9" ht="13.5" x14ac:dyDescent="0.25">
      <c r="A2332" s="3">
        <f>TITRES_STAT!B2335</f>
        <v>45699</v>
      </c>
      <c r="B2332" s="6">
        <f>TITRES_STAT!D2335</f>
        <v>2.0099999999999998</v>
      </c>
      <c r="C2332" s="2">
        <f t="shared" si="324"/>
        <v>-9.0000000000000302E-2</v>
      </c>
      <c r="D2332" s="2">
        <f t="shared" si="325"/>
        <v>0</v>
      </c>
      <c r="E2332" s="2">
        <f t="shared" si="326"/>
        <v>9.0000000000000302E-2</v>
      </c>
      <c r="F2332" s="2">
        <f t="shared" si="327"/>
        <v>1.5615695158753403E-2</v>
      </c>
      <c r="G2332" s="2">
        <f t="shared" si="327"/>
        <v>3.2755922780073006E-2</v>
      </c>
      <c r="H2332" s="2">
        <f t="shared" si="328"/>
        <v>0.47672890376494531</v>
      </c>
      <c r="I2332" s="2">
        <f t="shared" si="329"/>
        <v>32.282763786197791</v>
      </c>
    </row>
    <row r="2333" spans="1:9" ht="13.5" x14ac:dyDescent="0.25">
      <c r="A2333" s="3">
        <f>TITRES_STAT!B2336</f>
        <v>45700</v>
      </c>
      <c r="B2333" s="6">
        <f>TITRES_STAT!D2336</f>
        <v>2.0299999999999998</v>
      </c>
      <c r="C2333" s="2">
        <f t="shared" si="324"/>
        <v>2.0000000000000018E-2</v>
      </c>
      <c r="D2333" s="2">
        <f t="shared" si="325"/>
        <v>2.0000000000000018E-2</v>
      </c>
      <c r="E2333" s="2">
        <f t="shared" si="326"/>
        <v>0</v>
      </c>
      <c r="F2333" s="2">
        <f t="shared" ref="F2333:G2348" si="330">((F2332*13)+D2333)/14</f>
        <v>1.5928859790271019E-2</v>
      </c>
      <c r="G2333" s="2">
        <f t="shared" si="330"/>
        <v>3.0416214010067794E-2</v>
      </c>
      <c r="H2333" s="2">
        <f t="shared" si="328"/>
        <v>0.52369633462595155</v>
      </c>
      <c r="I2333" s="2">
        <f t="shared" si="329"/>
        <v>34.370124986519215</v>
      </c>
    </row>
    <row r="2334" spans="1:9" ht="13.5" x14ac:dyDescent="0.25">
      <c r="A2334" s="3">
        <f>TITRES_STAT!B2337</f>
        <v>45701</v>
      </c>
      <c r="B2334" s="6">
        <f>TITRES_STAT!D2337</f>
        <v>2.0699999999999998</v>
      </c>
      <c r="C2334" s="2">
        <f t="shared" si="324"/>
        <v>4.0000000000000036E-2</v>
      </c>
      <c r="D2334" s="2">
        <f t="shared" si="325"/>
        <v>4.0000000000000036E-2</v>
      </c>
      <c r="E2334" s="2">
        <f t="shared" si="326"/>
        <v>0</v>
      </c>
      <c r="F2334" s="2">
        <f t="shared" si="330"/>
        <v>1.7648226948108806E-2</v>
      </c>
      <c r="G2334" s="2">
        <f t="shared" si="330"/>
        <v>2.824362729506295E-2</v>
      </c>
      <c r="H2334" s="2">
        <f t="shared" si="328"/>
        <v>0.62485695494196514</v>
      </c>
      <c r="I2334" s="2">
        <f t="shared" si="329"/>
        <v>38.456120893687107</v>
      </c>
    </row>
    <row r="2335" spans="1:9" ht="13.5" x14ac:dyDescent="0.25">
      <c r="A2335" s="3">
        <f>TITRES_STAT!B2338</f>
        <v>45702</v>
      </c>
      <c r="B2335" s="6">
        <f>TITRES_STAT!D2338</f>
        <v>2.0699999999999998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1.6387639308958177E-2</v>
      </c>
      <c r="G2335" s="2">
        <f t="shared" si="330"/>
        <v>2.6226225345415598E-2</v>
      </c>
      <c r="H2335" s="2">
        <f t="shared" si="328"/>
        <v>0.62485695494196514</v>
      </c>
      <c r="I2335" s="2">
        <f t="shared" si="329"/>
        <v>38.456120893687107</v>
      </c>
    </row>
    <row r="2336" spans="1:9" ht="13.5" x14ac:dyDescent="0.25">
      <c r="A2336" s="3">
        <f>TITRES_STAT!B2339</f>
        <v>45705</v>
      </c>
      <c r="B2336" s="6">
        <f>TITRES_STAT!D2339</f>
        <v>2.02</v>
      </c>
      <c r="C2336" s="2">
        <f t="shared" si="324"/>
        <v>-4.9999999999999822E-2</v>
      </c>
      <c r="D2336" s="2">
        <f t="shared" si="325"/>
        <v>0</v>
      </c>
      <c r="E2336" s="2">
        <f t="shared" si="326"/>
        <v>4.9999999999999822E-2</v>
      </c>
      <c r="F2336" s="2">
        <f t="shared" si="330"/>
        <v>1.5217093644032594E-2</v>
      </c>
      <c r="G2336" s="2">
        <f t="shared" si="330"/>
        <v>2.7924352106457329E-2</v>
      </c>
      <c r="H2336" s="2">
        <f t="shared" si="328"/>
        <v>0.54493989998477843</v>
      </c>
      <c r="I2336" s="2">
        <f t="shared" si="329"/>
        <v>35.272563029160395</v>
      </c>
    </row>
    <row r="2337" spans="1:9" ht="13.5" x14ac:dyDescent="0.25">
      <c r="A2337" s="3">
        <f>TITRES_STAT!B2340</f>
        <v>45706</v>
      </c>
      <c r="B2337" s="6">
        <f>TITRES_STAT!D2340</f>
        <v>2.0299999999999998</v>
      </c>
      <c r="C2337" s="2">
        <f t="shared" si="324"/>
        <v>9.9999999999997868E-3</v>
      </c>
      <c r="D2337" s="2">
        <f t="shared" si="325"/>
        <v>9.9999999999997868E-3</v>
      </c>
      <c r="E2337" s="2">
        <f t="shared" si="326"/>
        <v>0</v>
      </c>
      <c r="F2337" s="2">
        <f t="shared" si="330"/>
        <v>1.4844444098030251E-2</v>
      </c>
      <c r="G2337" s="2">
        <f t="shared" si="330"/>
        <v>2.5929755527424662E-2</v>
      </c>
      <c r="H2337" s="2">
        <f t="shared" si="328"/>
        <v>0.57248685134458721</v>
      </c>
      <c r="I2337" s="2">
        <f t="shared" si="329"/>
        <v>36.406463485215831</v>
      </c>
    </row>
    <row r="2338" spans="1:9" ht="13.5" x14ac:dyDescent="0.25">
      <c r="A2338" s="3">
        <f>TITRES_STAT!B2341</f>
        <v>45707</v>
      </c>
      <c r="B2338" s="6">
        <f>TITRES_STAT!D2341</f>
        <v>2.12</v>
      </c>
      <c r="C2338" s="2">
        <f t="shared" si="324"/>
        <v>9.0000000000000302E-2</v>
      </c>
      <c r="D2338" s="2">
        <f t="shared" si="325"/>
        <v>9.0000000000000302E-2</v>
      </c>
      <c r="E2338" s="2">
        <f t="shared" si="326"/>
        <v>0</v>
      </c>
      <c r="F2338" s="2">
        <f t="shared" si="330"/>
        <v>2.021269809102811E-2</v>
      </c>
      <c r="G2338" s="2">
        <f t="shared" si="330"/>
        <v>2.4077630132608614E-2</v>
      </c>
      <c r="H2338" s="2">
        <f t="shared" si="328"/>
        <v>0.8394803799088939</v>
      </c>
      <c r="I2338" s="2">
        <f t="shared" si="329"/>
        <v>45.636821630599385</v>
      </c>
    </row>
    <row r="2339" spans="1:9" ht="13.5" x14ac:dyDescent="0.25">
      <c r="A2339" s="3">
        <f>TITRES_STAT!B2342</f>
        <v>45708</v>
      </c>
      <c r="B2339" s="6">
        <f>TITRES_STAT!D2342</f>
        <v>2.11</v>
      </c>
      <c r="C2339" s="2">
        <f t="shared" si="324"/>
        <v>-1.0000000000000231E-2</v>
      </c>
      <c r="D2339" s="2">
        <f t="shared" si="325"/>
        <v>0</v>
      </c>
      <c r="E2339" s="2">
        <f t="shared" si="326"/>
        <v>1.0000000000000231E-2</v>
      </c>
      <c r="F2339" s="2">
        <f t="shared" si="330"/>
        <v>1.876893394166896E-2</v>
      </c>
      <c r="G2339" s="2">
        <f t="shared" si="330"/>
        <v>2.3072085123136587E-2</v>
      </c>
      <c r="H2339" s="2">
        <f t="shared" si="328"/>
        <v>0.81349101485619757</v>
      </c>
      <c r="I2339" s="2">
        <f t="shared" si="329"/>
        <v>44.85773616698642</v>
      </c>
    </row>
    <row r="2340" spans="1:9" ht="13.5" x14ac:dyDescent="0.25">
      <c r="A2340" s="3">
        <f>TITRES_STAT!B2343</f>
        <v>45709</v>
      </c>
      <c r="B2340" s="6">
        <f>TITRES_STAT!D2343</f>
        <v>2.2000000000000002</v>
      </c>
      <c r="C2340" s="2">
        <f t="shared" si="324"/>
        <v>9.0000000000000302E-2</v>
      </c>
      <c r="D2340" s="2">
        <f t="shared" si="325"/>
        <v>9.0000000000000302E-2</v>
      </c>
      <c r="E2340" s="2">
        <f t="shared" si="326"/>
        <v>0</v>
      </c>
      <c r="F2340" s="2">
        <f t="shared" si="330"/>
        <v>2.3856867231549766E-2</v>
      </c>
      <c r="G2340" s="2">
        <f t="shared" si="330"/>
        <v>2.1424079042912544E-2</v>
      </c>
      <c r="H2340" s="2">
        <f t="shared" si="328"/>
        <v>1.1135539214434531</v>
      </c>
      <c r="I2340" s="2">
        <f t="shared" si="329"/>
        <v>52.686326577509348</v>
      </c>
    </row>
    <row r="2341" spans="1:9" ht="13.5" x14ac:dyDescent="0.25">
      <c r="A2341" s="3">
        <f>TITRES_STAT!B2344</f>
        <v>45712</v>
      </c>
      <c r="B2341" s="6">
        <f>TITRES_STAT!D2344</f>
        <v>2.11</v>
      </c>
      <c r="C2341" s="2">
        <f t="shared" si="324"/>
        <v>-9.0000000000000302E-2</v>
      </c>
      <c r="D2341" s="2">
        <f t="shared" si="325"/>
        <v>0</v>
      </c>
      <c r="E2341" s="2">
        <f t="shared" si="326"/>
        <v>9.0000000000000302E-2</v>
      </c>
      <c r="F2341" s="2">
        <f t="shared" si="330"/>
        <v>2.2152805286439068E-2</v>
      </c>
      <c r="G2341" s="2">
        <f t="shared" si="330"/>
        <v>2.6322359111275954E-2</v>
      </c>
      <c r="H2341" s="2">
        <f t="shared" si="328"/>
        <v>0.84159649949267901</v>
      </c>
      <c r="I2341" s="2">
        <f t="shared" si="329"/>
        <v>45.699288618572041</v>
      </c>
    </row>
    <row r="2342" spans="1:9" ht="13.5" x14ac:dyDescent="0.25">
      <c r="A2342" s="3">
        <f>TITRES_STAT!B2345</f>
        <v>45713</v>
      </c>
      <c r="B2342" s="6">
        <f>TITRES_STAT!D2345</f>
        <v>2.2000000000000002</v>
      </c>
      <c r="C2342" s="2">
        <f t="shared" si="324"/>
        <v>9.0000000000000302E-2</v>
      </c>
      <c r="D2342" s="2">
        <f t="shared" si="325"/>
        <v>9.0000000000000302E-2</v>
      </c>
      <c r="E2342" s="2">
        <f t="shared" si="326"/>
        <v>0</v>
      </c>
      <c r="F2342" s="2">
        <f t="shared" si="330"/>
        <v>2.6999033480264868E-2</v>
      </c>
      <c r="G2342" s="2">
        <f t="shared" si="330"/>
        <v>2.4442190603327672E-2</v>
      </c>
      <c r="H2342" s="2">
        <f t="shared" si="328"/>
        <v>1.1046077627996689</v>
      </c>
      <c r="I2342" s="2">
        <f t="shared" si="329"/>
        <v>52.485208043243972</v>
      </c>
    </row>
    <row r="2343" spans="1:9" ht="13.5" x14ac:dyDescent="0.25">
      <c r="A2343" s="3">
        <f>TITRES_STAT!B2346</f>
        <v>45714</v>
      </c>
      <c r="B2343" s="6">
        <f>TITRES_STAT!D2346</f>
        <v>2.11</v>
      </c>
      <c r="C2343" s="2">
        <f t="shared" si="324"/>
        <v>-9.0000000000000302E-2</v>
      </c>
      <c r="D2343" s="2">
        <f t="shared" si="325"/>
        <v>0</v>
      </c>
      <c r="E2343" s="2">
        <f t="shared" si="326"/>
        <v>9.0000000000000302E-2</v>
      </c>
      <c r="F2343" s="2">
        <f t="shared" si="330"/>
        <v>2.5070531088817377E-2</v>
      </c>
      <c r="G2343" s="2">
        <f t="shared" si="330"/>
        <v>2.9124891274518571E-2</v>
      </c>
      <c r="H2343" s="2">
        <f t="shared" si="328"/>
        <v>0.86079398039681743</v>
      </c>
      <c r="I2343" s="2">
        <f t="shared" si="329"/>
        <v>46.259499410743565</v>
      </c>
    </row>
    <row r="2344" spans="1:9" ht="13.5" x14ac:dyDescent="0.25">
      <c r="A2344" s="3">
        <f>TITRES_STAT!B2347</f>
        <v>45715</v>
      </c>
      <c r="B2344" s="6">
        <f>TITRES_STAT!D2347</f>
        <v>2.04</v>
      </c>
      <c r="C2344" s="2">
        <f t="shared" si="324"/>
        <v>-6.999999999999984E-2</v>
      </c>
      <c r="D2344" s="2">
        <f t="shared" si="325"/>
        <v>0</v>
      </c>
      <c r="E2344" s="2">
        <f t="shared" si="326"/>
        <v>6.999999999999984E-2</v>
      </c>
      <c r="F2344" s="2">
        <f t="shared" si="330"/>
        <v>2.3279778868187568E-2</v>
      </c>
      <c r="G2344" s="2">
        <f t="shared" si="330"/>
        <v>3.2044541897767231E-2</v>
      </c>
      <c r="H2344" s="2">
        <f t="shared" si="328"/>
        <v>0.72648187458749824</v>
      </c>
      <c r="I2344" s="2">
        <f t="shared" si="329"/>
        <v>42.078743210731574</v>
      </c>
    </row>
    <row r="2345" spans="1:9" ht="13.5" x14ac:dyDescent="0.25">
      <c r="A2345" s="3">
        <f>TITRES_STAT!B2348</f>
        <v>45716</v>
      </c>
      <c r="B2345" s="6">
        <f>TITRES_STAT!D2348</f>
        <v>2.13</v>
      </c>
      <c r="C2345" s="2">
        <f t="shared" si="324"/>
        <v>8.9999999999999858E-2</v>
      </c>
      <c r="D2345" s="2">
        <f t="shared" si="325"/>
        <v>8.9999999999999858E-2</v>
      </c>
      <c r="E2345" s="2">
        <f t="shared" si="326"/>
        <v>0</v>
      </c>
      <c r="F2345" s="2">
        <f t="shared" si="330"/>
        <v>2.8045508949031302E-2</v>
      </c>
      <c r="G2345" s="2">
        <f t="shared" si="330"/>
        <v>2.9755646047926715E-2</v>
      </c>
      <c r="H2345" s="2">
        <f t="shared" si="328"/>
        <v>0.9425273073842545</v>
      </c>
      <c r="I2345" s="2">
        <f t="shared" si="329"/>
        <v>48.520672208898411</v>
      </c>
    </row>
    <row r="2346" spans="1:9" ht="13.5" x14ac:dyDescent="0.25">
      <c r="A2346" s="3">
        <f>TITRES_STAT!B2349</f>
        <v>45719</v>
      </c>
      <c r="B2346" s="6">
        <f>TITRES_STAT!D2349</f>
        <v>2.12</v>
      </c>
      <c r="C2346" s="2">
        <f t="shared" si="324"/>
        <v>-9.9999999999997868E-3</v>
      </c>
      <c r="D2346" s="2">
        <f t="shared" si="325"/>
        <v>0</v>
      </c>
      <c r="E2346" s="2">
        <f t="shared" si="326"/>
        <v>9.9999999999997868E-3</v>
      </c>
      <c r="F2346" s="2">
        <f t="shared" si="330"/>
        <v>2.604225830981478E-2</v>
      </c>
      <c r="G2346" s="2">
        <f t="shared" si="330"/>
        <v>2.8344528473074788E-2</v>
      </c>
      <c r="H2346" s="2">
        <f t="shared" si="328"/>
        <v>0.91877549963665839</v>
      </c>
      <c r="I2346" s="2">
        <f t="shared" si="329"/>
        <v>47.88342877062162</v>
      </c>
    </row>
    <row r="2347" spans="1:9" ht="13.5" x14ac:dyDescent="0.25">
      <c r="A2347" s="3">
        <f>TITRES_STAT!B2350</f>
        <v>45720</v>
      </c>
      <c r="B2347" s="6">
        <f>TITRES_STAT!D2350</f>
        <v>2.19</v>
      </c>
      <c r="C2347" s="2">
        <f t="shared" si="324"/>
        <v>6.999999999999984E-2</v>
      </c>
      <c r="D2347" s="2">
        <f t="shared" si="325"/>
        <v>6.999999999999984E-2</v>
      </c>
      <c r="E2347" s="2">
        <f t="shared" si="326"/>
        <v>0</v>
      </c>
      <c r="F2347" s="2">
        <f t="shared" si="330"/>
        <v>2.9182097001970855E-2</v>
      </c>
      <c r="G2347" s="2">
        <f t="shared" si="330"/>
        <v>2.6319919296426592E-2</v>
      </c>
      <c r="H2347" s="2">
        <f t="shared" si="328"/>
        <v>1.1087456869950529</v>
      </c>
      <c r="I2347" s="2">
        <f t="shared" si="329"/>
        <v>52.57844479933506</v>
      </c>
    </row>
    <row r="2348" spans="1:9" ht="13.5" x14ac:dyDescent="0.25">
      <c r="A2348" s="3">
        <f>TITRES_STAT!B2351</f>
        <v>45721</v>
      </c>
      <c r="B2348" s="6">
        <f>TITRES_STAT!D2351</f>
        <v>2.1</v>
      </c>
      <c r="C2348" s="2">
        <f t="shared" si="324"/>
        <v>-8.9999999999999858E-2</v>
      </c>
      <c r="D2348" s="2">
        <f t="shared" si="325"/>
        <v>0</v>
      </c>
      <c r="E2348" s="2">
        <f t="shared" si="326"/>
        <v>8.9999999999999858E-2</v>
      </c>
      <c r="F2348" s="2">
        <f t="shared" si="330"/>
        <v>2.709766150183008E-2</v>
      </c>
      <c r="G2348" s="2">
        <f t="shared" si="330"/>
        <v>3.0868496489538967E-2</v>
      </c>
      <c r="H2348" s="2">
        <f t="shared" si="328"/>
        <v>0.8778419613346965</v>
      </c>
      <c r="I2348" s="2">
        <f t="shared" si="329"/>
        <v>46.747382336198342</v>
      </c>
    </row>
    <row r="2349" spans="1:9" ht="13.5" x14ac:dyDescent="0.25">
      <c r="A2349" s="3">
        <f>TITRES_STAT!B2352</f>
        <v>45722</v>
      </c>
      <c r="B2349" s="6">
        <f>TITRES_STAT!D2352</f>
        <v>2.09</v>
      </c>
      <c r="C2349" s="2">
        <f t="shared" si="324"/>
        <v>-1.0000000000000231E-2</v>
      </c>
      <c r="D2349" s="2">
        <f t="shared" si="325"/>
        <v>0</v>
      </c>
      <c r="E2349" s="2">
        <f t="shared" si="326"/>
        <v>1.0000000000000231E-2</v>
      </c>
      <c r="F2349" s="2">
        <f t="shared" ref="F2349:G2364" si="331">((F2348*13)+D2349)/14</f>
        <v>2.5162114251699362E-2</v>
      </c>
      <c r="G2349" s="2">
        <f t="shared" si="331"/>
        <v>2.9377889597429058E-2</v>
      </c>
      <c r="H2349" s="2">
        <f t="shared" si="328"/>
        <v>0.85649835970182719</v>
      </c>
      <c r="I2349" s="2">
        <f t="shared" si="329"/>
        <v>46.135153054451912</v>
      </c>
    </row>
    <row r="2350" spans="1:9" ht="13.5" x14ac:dyDescent="0.25">
      <c r="A2350" s="3">
        <f>TITRES_STAT!B2353</f>
        <v>45723</v>
      </c>
      <c r="B2350" s="6">
        <f>TITRES_STAT!D2353</f>
        <v>2.17</v>
      </c>
      <c r="C2350" s="2">
        <f t="shared" si="324"/>
        <v>8.0000000000000071E-2</v>
      </c>
      <c r="D2350" s="2">
        <f t="shared" si="325"/>
        <v>8.0000000000000071E-2</v>
      </c>
      <c r="E2350" s="2">
        <f t="shared" si="326"/>
        <v>0</v>
      </c>
      <c r="F2350" s="2">
        <f t="shared" si="331"/>
        <v>2.9079106090863699E-2</v>
      </c>
      <c r="G2350" s="2">
        <f t="shared" si="331"/>
        <v>2.7279468911898412E-2</v>
      </c>
      <c r="H2350" s="2">
        <f t="shared" si="328"/>
        <v>1.0659703891148828</v>
      </c>
      <c r="I2350" s="2">
        <f t="shared" si="329"/>
        <v>51.596595707820043</v>
      </c>
    </row>
    <row r="2351" spans="1:9" ht="13.5" x14ac:dyDescent="0.25">
      <c r="A2351" s="3">
        <f>TITRES_STAT!B2354</f>
        <v>45726</v>
      </c>
      <c r="B2351" s="6">
        <f>TITRES_STAT!D2354</f>
        <v>2.14</v>
      </c>
      <c r="C2351" s="2">
        <f t="shared" si="324"/>
        <v>-2.9999999999999805E-2</v>
      </c>
      <c r="D2351" s="2">
        <f t="shared" si="325"/>
        <v>0</v>
      </c>
      <c r="E2351" s="2">
        <f t="shared" si="326"/>
        <v>2.9999999999999805E-2</v>
      </c>
      <c r="F2351" s="2">
        <f t="shared" si="331"/>
        <v>2.7002027084373437E-2</v>
      </c>
      <c r="G2351" s="2">
        <f t="shared" si="331"/>
        <v>2.747379256104851E-2</v>
      </c>
      <c r="H2351" s="2">
        <f t="shared" si="328"/>
        <v>0.98282852738198478</v>
      </c>
      <c r="I2351" s="2">
        <f t="shared" si="329"/>
        <v>49.566995522283328</v>
      </c>
    </row>
    <row r="2352" spans="1:9" ht="13.5" x14ac:dyDescent="0.25">
      <c r="A2352" s="3">
        <f>TITRES_STAT!B2355</f>
        <v>45727</v>
      </c>
      <c r="B2352" s="6">
        <f>TITRES_STAT!D2355</f>
        <v>2.23</v>
      </c>
      <c r="C2352" s="2">
        <f t="shared" si="324"/>
        <v>8.9999999999999858E-2</v>
      </c>
      <c r="D2352" s="2">
        <f t="shared" si="325"/>
        <v>8.9999999999999858E-2</v>
      </c>
      <c r="E2352" s="2">
        <f t="shared" si="326"/>
        <v>0</v>
      </c>
      <c r="F2352" s="2">
        <f t="shared" si="331"/>
        <v>3.1501882292632469E-2</v>
      </c>
      <c r="G2352" s="2">
        <f t="shared" si="331"/>
        <v>2.5511378806687905E-2</v>
      </c>
      <c r="H2352" s="2">
        <f t="shared" si="328"/>
        <v>1.2348169235123478</v>
      </c>
      <c r="I2352" s="2">
        <f t="shared" si="329"/>
        <v>55.253605363416035</v>
      </c>
    </row>
    <row r="2353" spans="1:9" ht="13.5" x14ac:dyDescent="0.25">
      <c r="A2353" s="3">
        <f>TITRES_STAT!B2356</f>
        <v>45728</v>
      </c>
      <c r="B2353" s="6">
        <f>TITRES_STAT!D2356</f>
        <v>2.13</v>
      </c>
      <c r="C2353" s="2">
        <f t="shared" si="324"/>
        <v>-0.10000000000000009</v>
      </c>
      <c r="D2353" s="2">
        <f t="shared" si="325"/>
        <v>0</v>
      </c>
      <c r="E2353" s="2">
        <f t="shared" si="326"/>
        <v>0.10000000000000009</v>
      </c>
      <c r="F2353" s="2">
        <f t="shared" si="331"/>
        <v>2.9251747843158721E-2</v>
      </c>
      <c r="G2353" s="2">
        <f t="shared" si="331"/>
        <v>3.0831994606210202E-2</v>
      </c>
      <c r="H2353" s="2">
        <f t="shared" si="328"/>
        <v>0.94874652829845829</v>
      </c>
      <c r="I2353" s="2">
        <f t="shared" si="329"/>
        <v>48.684963104301367</v>
      </c>
    </row>
    <row r="2354" spans="1:9" ht="13.5" x14ac:dyDescent="0.25">
      <c r="A2354" s="3">
        <f>TITRES_STAT!B2357</f>
        <v>45729</v>
      </c>
      <c r="B2354" s="6">
        <f>TITRES_STAT!D2357</f>
        <v>2.0499999999999998</v>
      </c>
      <c r="C2354" s="2">
        <f t="shared" si="324"/>
        <v>-8.0000000000000071E-2</v>
      </c>
      <c r="D2354" s="2">
        <f t="shared" si="325"/>
        <v>0</v>
      </c>
      <c r="E2354" s="2">
        <f t="shared" si="326"/>
        <v>8.0000000000000071E-2</v>
      </c>
      <c r="F2354" s="2">
        <f t="shared" si="331"/>
        <v>2.7162337282933099E-2</v>
      </c>
      <c r="G2354" s="2">
        <f t="shared" si="331"/>
        <v>3.4343994991480907E-2</v>
      </c>
      <c r="H2354" s="2">
        <f t="shared" si="328"/>
        <v>0.79089043920693469</v>
      </c>
      <c r="I2354" s="2">
        <f t="shared" si="329"/>
        <v>44.161855013150166</v>
      </c>
    </row>
    <row r="2355" spans="1:9" ht="13.5" x14ac:dyDescent="0.25">
      <c r="A2355" s="3">
        <f>TITRES_STAT!B2358</f>
        <v>45730</v>
      </c>
      <c r="B2355" s="6">
        <f>TITRES_STAT!D2358</f>
        <v>2.0499999999999998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2.5222170334152163E-2</v>
      </c>
      <c r="G2355" s="2">
        <f t="shared" si="331"/>
        <v>3.1890852492089415E-2</v>
      </c>
      <c r="H2355" s="2">
        <f t="shared" si="328"/>
        <v>0.79089043920693458</v>
      </c>
      <c r="I2355" s="2">
        <f t="shared" si="329"/>
        <v>44.161855013150159</v>
      </c>
    </row>
    <row r="2356" spans="1:9" ht="13.5" x14ac:dyDescent="0.25">
      <c r="A2356" s="3">
        <f>TITRES_STAT!B2359</f>
        <v>45733</v>
      </c>
      <c r="B2356" s="6">
        <f>TITRES_STAT!D2359</f>
        <v>2</v>
      </c>
      <c r="C2356" s="2">
        <f t="shared" si="324"/>
        <v>-4.9999999999999822E-2</v>
      </c>
      <c r="D2356" s="2">
        <f t="shared" si="325"/>
        <v>0</v>
      </c>
      <c r="E2356" s="2">
        <f t="shared" si="326"/>
        <v>4.9999999999999822E-2</v>
      </c>
      <c r="F2356" s="2">
        <f t="shared" si="331"/>
        <v>2.3420586738855581E-2</v>
      </c>
      <c r="G2356" s="2">
        <f t="shared" si="331"/>
        <v>3.3184363028368732E-2</v>
      </c>
      <c r="H2356" s="2">
        <f t="shared" si="328"/>
        <v>0.70577177325458174</v>
      </c>
      <c r="I2356" s="2">
        <f t="shared" si="329"/>
        <v>41.375510154443575</v>
      </c>
    </row>
    <row r="2357" spans="1:9" ht="13.5" x14ac:dyDescent="0.25">
      <c r="A2357" s="3">
        <f>TITRES_STAT!B2360</f>
        <v>45734</v>
      </c>
      <c r="B2357" s="6">
        <f>TITRES_STAT!D2360</f>
        <v>1.92</v>
      </c>
      <c r="C2357" s="2">
        <f t="shared" si="324"/>
        <v>-8.0000000000000071E-2</v>
      </c>
      <c r="D2357" s="2">
        <f t="shared" si="325"/>
        <v>0</v>
      </c>
      <c r="E2357" s="2">
        <f t="shared" si="326"/>
        <v>8.0000000000000071E-2</v>
      </c>
      <c r="F2357" s="2">
        <f t="shared" si="331"/>
        <v>2.1747687686080184E-2</v>
      </c>
      <c r="G2357" s="2">
        <f t="shared" si="331"/>
        <v>3.6528337097770973E-2</v>
      </c>
      <c r="H2357" s="2">
        <f t="shared" si="328"/>
        <v>0.59536484313180704</v>
      </c>
      <c r="I2357" s="2">
        <f t="shared" si="329"/>
        <v>37.318413132576396</v>
      </c>
    </row>
    <row r="2358" spans="1:9" ht="13.5" x14ac:dyDescent="0.25">
      <c r="A2358" s="3">
        <f>TITRES_STAT!B2361</f>
        <v>45735</v>
      </c>
      <c r="B2358" s="6">
        <f>TITRES_STAT!D2361</f>
        <v>2</v>
      </c>
      <c r="C2358" s="2">
        <f t="shared" si="324"/>
        <v>8.0000000000000071E-2</v>
      </c>
      <c r="D2358" s="2">
        <f t="shared" si="325"/>
        <v>8.0000000000000071E-2</v>
      </c>
      <c r="E2358" s="2">
        <f t="shared" si="326"/>
        <v>0</v>
      </c>
      <c r="F2358" s="2">
        <f t="shared" si="331"/>
        <v>2.590856713707446E-2</v>
      </c>
      <c r="G2358" s="2">
        <f t="shared" si="331"/>
        <v>3.3919170162215899E-2</v>
      </c>
      <c r="H2358" s="2">
        <f t="shared" si="328"/>
        <v>0.76383257648016367</v>
      </c>
      <c r="I2358" s="2">
        <f t="shared" si="329"/>
        <v>43.305276626902909</v>
      </c>
    </row>
    <row r="2359" spans="1:9" ht="13.5" x14ac:dyDescent="0.25">
      <c r="A2359" s="3">
        <f>TITRES_STAT!B2362</f>
        <v>45737</v>
      </c>
      <c r="B2359" s="6">
        <f>TITRES_STAT!D2362</f>
        <v>1.95</v>
      </c>
      <c r="C2359" s="2">
        <f t="shared" si="324"/>
        <v>-5.0000000000000044E-2</v>
      </c>
      <c r="D2359" s="2">
        <f t="shared" si="325"/>
        <v>0</v>
      </c>
      <c r="E2359" s="2">
        <f t="shared" si="326"/>
        <v>5.0000000000000044E-2</v>
      </c>
      <c r="F2359" s="2">
        <f t="shared" si="331"/>
        <v>2.4057955198712001E-2</v>
      </c>
      <c r="G2359" s="2">
        <f t="shared" si="331"/>
        <v>3.5067800864914768E-2</v>
      </c>
      <c r="H2359" s="2">
        <f t="shared" si="328"/>
        <v>0.68604117182557389</v>
      </c>
      <c r="I2359" s="2">
        <f t="shared" si="329"/>
        <v>40.689467332684266</v>
      </c>
    </row>
    <row r="2360" spans="1:9" ht="13.5" x14ac:dyDescent="0.25">
      <c r="A2360" s="3">
        <f>TITRES_STAT!B2363</f>
        <v>45740</v>
      </c>
      <c r="B2360" s="6">
        <f>TITRES_STAT!D2363</f>
        <v>1.95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2.2339529827375432E-2</v>
      </c>
      <c r="G2360" s="2">
        <f t="shared" si="331"/>
        <v>3.2562957945992281E-2</v>
      </c>
      <c r="H2360" s="2">
        <f t="shared" si="328"/>
        <v>0.686041171825574</v>
      </c>
      <c r="I2360" s="2">
        <f t="shared" si="329"/>
        <v>40.689467332684274</v>
      </c>
    </row>
    <row r="2361" spans="1:9" ht="13.5" x14ac:dyDescent="0.25">
      <c r="A2361" s="3">
        <f>TITRES_STAT!B2364</f>
        <v>45741</v>
      </c>
      <c r="B2361" s="6">
        <f>TITRES_STAT!D2364</f>
        <v>2.0299999999999998</v>
      </c>
      <c r="C2361" s="2">
        <f t="shared" si="324"/>
        <v>7.9999999999999849E-2</v>
      </c>
      <c r="D2361" s="2">
        <f t="shared" si="325"/>
        <v>7.9999999999999849E-2</v>
      </c>
      <c r="E2361" s="2">
        <f t="shared" si="326"/>
        <v>0</v>
      </c>
      <c r="F2361" s="2">
        <f t="shared" si="331"/>
        <v>2.6458134839705747E-2</v>
      </c>
      <c r="G2361" s="2">
        <f t="shared" si="331"/>
        <v>3.0237032378421402E-2</v>
      </c>
      <c r="H2361" s="2">
        <f t="shared" si="328"/>
        <v>0.87502419247292074</v>
      </c>
      <c r="I2361" s="2">
        <f t="shared" si="329"/>
        <v>46.667354799239902</v>
      </c>
    </row>
    <row r="2362" spans="1:9" ht="13.5" x14ac:dyDescent="0.25">
      <c r="A2362" s="3">
        <f>TITRES_STAT!B2365</f>
        <v>45742</v>
      </c>
      <c r="B2362" s="6">
        <f>TITRES_STAT!D2365</f>
        <v>2.12</v>
      </c>
      <c r="C2362" s="2">
        <f t="shared" si="324"/>
        <v>9.0000000000000302E-2</v>
      </c>
      <c r="D2362" s="2">
        <f t="shared" si="325"/>
        <v>9.0000000000000302E-2</v>
      </c>
      <c r="E2362" s="2">
        <f t="shared" si="326"/>
        <v>0</v>
      </c>
      <c r="F2362" s="2">
        <f t="shared" si="331"/>
        <v>3.0996839494012499E-2</v>
      </c>
      <c r="G2362" s="2">
        <f t="shared" si="331"/>
        <v>2.8077244351391303E-2</v>
      </c>
      <c r="H2362" s="2">
        <f t="shared" si="328"/>
        <v>1.1039843905648996</v>
      </c>
      <c r="I2362" s="2">
        <f t="shared" si="329"/>
        <v>52.471130276232252</v>
      </c>
    </row>
    <row r="2363" spans="1:9" ht="13.5" x14ac:dyDescent="0.25">
      <c r="A2363" s="3">
        <f>TITRES_STAT!B2366</f>
        <v>45743</v>
      </c>
      <c r="B2363" s="6">
        <f>TITRES_STAT!D2366</f>
        <v>2.0499999999999998</v>
      </c>
      <c r="C2363" s="2">
        <f t="shared" si="324"/>
        <v>-7.0000000000000284E-2</v>
      </c>
      <c r="D2363" s="2">
        <f t="shared" si="325"/>
        <v>0</v>
      </c>
      <c r="E2363" s="2">
        <f t="shared" si="326"/>
        <v>7.0000000000000284E-2</v>
      </c>
      <c r="F2363" s="2">
        <f t="shared" si="331"/>
        <v>2.8782779530154463E-2</v>
      </c>
      <c r="G2363" s="2">
        <f t="shared" si="331"/>
        <v>3.1071726897720513E-2</v>
      </c>
      <c r="H2363" s="2">
        <f t="shared" si="328"/>
        <v>0.92633343569539506</v>
      </c>
      <c r="I2363" s="2">
        <f t="shared" si="329"/>
        <v>48.087907240264151</v>
      </c>
    </row>
    <row r="2364" spans="1:9" ht="13.5" x14ac:dyDescent="0.25">
      <c r="A2364" s="3">
        <f>TITRES_STAT!B2367</f>
        <v>45744</v>
      </c>
      <c r="B2364" s="6">
        <f>TITRES_STAT!D2367</f>
        <v>2.09</v>
      </c>
      <c r="C2364" s="2">
        <f t="shared" si="324"/>
        <v>4.0000000000000036E-2</v>
      </c>
      <c r="D2364" s="2">
        <f t="shared" si="325"/>
        <v>4.0000000000000036E-2</v>
      </c>
      <c r="E2364" s="2">
        <f t="shared" si="326"/>
        <v>0</v>
      </c>
      <c r="F2364" s="2">
        <f t="shared" si="331"/>
        <v>2.9584009563714864E-2</v>
      </c>
      <c r="G2364" s="2">
        <f t="shared" si="331"/>
        <v>2.885231783359762E-2</v>
      </c>
      <c r="H2364" s="2">
        <f t="shared" si="328"/>
        <v>1.0253598942843063</v>
      </c>
      <c r="I2364" s="2">
        <f t="shared" si="329"/>
        <v>50.626058962554588</v>
      </c>
    </row>
    <row r="2365" spans="1:9" ht="13.5" x14ac:dyDescent="0.25">
      <c r="A2365" s="3">
        <f>TITRES_STAT!B2368</f>
        <v>45749</v>
      </c>
      <c r="B2365" s="6">
        <f>TITRES_STAT!D2368</f>
        <v>2.1</v>
      </c>
      <c r="C2365" s="2">
        <f t="shared" si="324"/>
        <v>1.0000000000000231E-2</v>
      </c>
      <c r="D2365" s="2">
        <f t="shared" si="325"/>
        <v>1.0000000000000231E-2</v>
      </c>
      <c r="E2365" s="2">
        <f t="shared" si="326"/>
        <v>0</v>
      </c>
      <c r="F2365" s="2">
        <f t="shared" ref="F2365:G2380" si="332">((F2364*13)+D2365)/14</f>
        <v>2.818515173773525E-2</v>
      </c>
      <c r="G2365" s="2">
        <f t="shared" si="332"/>
        <v>2.679143798834065E-2</v>
      </c>
      <c r="H2365" s="2">
        <f t="shared" si="328"/>
        <v>1.0520208639043984</v>
      </c>
      <c r="I2365" s="2">
        <f t="shared" si="329"/>
        <v>51.267552021995961</v>
      </c>
    </row>
    <row r="2366" spans="1:9" ht="13.5" x14ac:dyDescent="0.25">
      <c r="A2366" s="3">
        <f>TITRES_STAT!B2369</f>
        <v>45750</v>
      </c>
      <c r="B2366" s="6">
        <f>TITRES_STAT!D2369</f>
        <v>2.12</v>
      </c>
      <c r="C2366" s="2">
        <f t="shared" si="324"/>
        <v>2.0000000000000018E-2</v>
      </c>
      <c r="D2366" s="2">
        <f t="shared" si="325"/>
        <v>2.0000000000000018E-2</v>
      </c>
      <c r="E2366" s="2">
        <f t="shared" si="326"/>
        <v>0</v>
      </c>
      <c r="F2366" s="2">
        <f t="shared" si="332"/>
        <v>2.7600498042182734E-2</v>
      </c>
      <c r="G2366" s="2">
        <f t="shared" si="332"/>
        <v>2.487776384631632E-2</v>
      </c>
      <c r="H2366" s="2">
        <f t="shared" si="328"/>
        <v>1.1094444907784415</v>
      </c>
      <c r="I2366" s="2">
        <f t="shared" si="329"/>
        <v>52.594154320174923</v>
      </c>
    </row>
    <row r="2367" spans="1:9" ht="13.5" x14ac:dyDescent="0.25">
      <c r="A2367" s="3">
        <f>TITRES_STAT!B2370</f>
        <v>45751</v>
      </c>
      <c r="B2367" s="6">
        <f>TITRES_STAT!D2370</f>
        <v>2.1</v>
      </c>
      <c r="C2367" s="2">
        <f t="shared" si="324"/>
        <v>-2.0000000000000018E-2</v>
      </c>
      <c r="D2367" s="2">
        <f t="shared" si="325"/>
        <v>0</v>
      </c>
      <c r="E2367" s="2">
        <f t="shared" si="326"/>
        <v>2.0000000000000018E-2</v>
      </c>
      <c r="F2367" s="2">
        <f t="shared" si="332"/>
        <v>2.5629033896312541E-2</v>
      </c>
      <c r="G2367" s="2">
        <f t="shared" si="332"/>
        <v>2.4529352143008016E-2</v>
      </c>
      <c r="H2367" s="2">
        <f t="shared" si="328"/>
        <v>1.0448312595821241</v>
      </c>
      <c r="I2367" s="2">
        <f t="shared" si="329"/>
        <v>51.096209268418697</v>
      </c>
    </row>
    <row r="2368" spans="1:9" ht="13.5" x14ac:dyDescent="0.25">
      <c r="A2368" s="3">
        <f>TITRES_STAT!B2371</f>
        <v>45754</v>
      </c>
      <c r="B2368" s="6">
        <f>TITRES_STAT!D2371</f>
        <v>2.1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2.3798388618004502E-2</v>
      </c>
      <c r="G2368" s="2">
        <f t="shared" si="332"/>
        <v>2.2777255561364586E-2</v>
      </c>
      <c r="H2368" s="2">
        <f t="shared" si="328"/>
        <v>1.0448312595821241</v>
      </c>
      <c r="I2368" s="2">
        <f t="shared" si="329"/>
        <v>51.096209268418697</v>
      </c>
    </row>
    <row r="2369" spans="1:9" ht="13.5" x14ac:dyDescent="0.25">
      <c r="A2369" s="3">
        <f>TITRES_STAT!B2372</f>
        <v>45755</v>
      </c>
      <c r="B2369" s="6">
        <f>TITRES_STAT!D2372</f>
        <v>2.1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2.2098503716718464E-2</v>
      </c>
      <c r="G2369" s="2">
        <f t="shared" si="332"/>
        <v>2.115030873555283E-2</v>
      </c>
      <c r="H2369" s="2">
        <f t="shared" si="328"/>
        <v>1.0448312595821241</v>
      </c>
      <c r="I2369" s="2">
        <f t="shared" si="329"/>
        <v>51.096209268418697</v>
      </c>
    </row>
    <row r="2370" spans="1:9" ht="13.5" x14ac:dyDescent="0.25">
      <c r="A2370" s="3">
        <f>TITRES_STAT!B2373</f>
        <v>45757</v>
      </c>
      <c r="B2370" s="6">
        <f>TITRES_STAT!D2373</f>
        <v>2.09</v>
      </c>
      <c r="C2370" s="2">
        <f t="shared" si="324"/>
        <v>-1.0000000000000231E-2</v>
      </c>
      <c r="D2370" s="2">
        <f t="shared" si="325"/>
        <v>0</v>
      </c>
      <c r="E2370" s="2">
        <f t="shared" si="326"/>
        <v>1.0000000000000231E-2</v>
      </c>
      <c r="F2370" s="2">
        <f t="shared" si="332"/>
        <v>2.0520039165524286E-2</v>
      </c>
      <c r="G2370" s="2">
        <f t="shared" si="332"/>
        <v>2.0353858111584789E-2</v>
      </c>
      <c r="H2370" s="2">
        <f t="shared" si="328"/>
        <v>1.0081645972487601</v>
      </c>
      <c r="I2370" s="2">
        <f t="shared" si="329"/>
        <v>50.203285060894558</v>
      </c>
    </row>
    <row r="2371" spans="1:9" ht="13.5" x14ac:dyDescent="0.25">
      <c r="A2371" s="3">
        <f>TITRES_STAT!B2374</f>
        <v>45758</v>
      </c>
      <c r="B2371" s="6">
        <f>TITRES_STAT!D2374</f>
        <v>2.04</v>
      </c>
      <c r="C2371" s="2">
        <f t="shared" ref="C2371:C2434" si="333">B2371-B2370</f>
        <v>-4.9999999999999822E-2</v>
      </c>
      <c r="D2371" s="2">
        <f t="shared" ref="D2371:D2434" si="334">IF(C2371&gt;0,C2371,0)</f>
        <v>0</v>
      </c>
      <c r="E2371" s="2">
        <f t="shared" ref="E2371:E2434" si="335">IF(C2371&lt;0,-C2371,0)</f>
        <v>4.9999999999999822E-2</v>
      </c>
      <c r="F2371" s="2">
        <f t="shared" si="332"/>
        <v>1.9054322082272552E-2</v>
      </c>
      <c r="G2371" s="2">
        <f t="shared" si="332"/>
        <v>2.2471439675043007E-2</v>
      </c>
      <c r="H2371" s="2">
        <f t="shared" si="328"/>
        <v>0.84793508372471849</v>
      </c>
      <c r="I2371" s="2">
        <f t="shared" si="329"/>
        <v>45.885544962738145</v>
      </c>
    </row>
    <row r="2372" spans="1:9" ht="13.5" x14ac:dyDescent="0.25">
      <c r="A2372" s="3">
        <f>TITRES_STAT!B2375</f>
        <v>45761</v>
      </c>
      <c r="B2372" s="6">
        <f>TITRES_STAT!D2375</f>
        <v>2.0099999999999998</v>
      </c>
      <c r="C2372" s="2">
        <f t="shared" si="333"/>
        <v>-3.0000000000000249E-2</v>
      </c>
      <c r="D2372" s="2">
        <f t="shared" si="334"/>
        <v>0</v>
      </c>
      <c r="E2372" s="2">
        <f t="shared" si="335"/>
        <v>3.0000000000000249E-2</v>
      </c>
      <c r="F2372" s="2">
        <f t="shared" si="332"/>
        <v>1.7693299076395941E-2</v>
      </c>
      <c r="G2372" s="2">
        <f t="shared" si="332"/>
        <v>2.3009193983968525E-2</v>
      </c>
      <c r="H2372" s="2">
        <f t="shared" si="328"/>
        <v>0.76896648742774765</v>
      </c>
      <c r="I2372" s="2">
        <f t="shared" si="329"/>
        <v>43.46981657893933</v>
      </c>
    </row>
    <row r="2373" spans="1:9" ht="13.5" x14ac:dyDescent="0.25">
      <c r="A2373" s="3">
        <f>TITRES_STAT!B2376</f>
        <v>45762</v>
      </c>
      <c r="B2373" s="6">
        <f>TITRES_STAT!D2376</f>
        <v>1.92</v>
      </c>
      <c r="C2373" s="2">
        <f t="shared" si="333"/>
        <v>-8.9999999999999858E-2</v>
      </c>
      <c r="D2373" s="2">
        <f t="shared" si="334"/>
        <v>0</v>
      </c>
      <c r="E2373" s="2">
        <f t="shared" si="335"/>
        <v>8.9999999999999858E-2</v>
      </c>
      <c r="F2373" s="2">
        <f t="shared" si="332"/>
        <v>1.6429491999510517E-2</v>
      </c>
      <c r="G2373" s="2">
        <f t="shared" si="332"/>
        <v>2.7794251556542193E-2</v>
      </c>
      <c r="H2373" s="2">
        <f t="shared" si="328"/>
        <v>0.5911111499472399</v>
      </c>
      <c r="I2373" s="2">
        <f t="shared" si="329"/>
        <v>37.150839522860529</v>
      </c>
    </row>
    <row r="2374" spans="1:9" ht="13.5" x14ac:dyDescent="0.25">
      <c r="A2374" s="3">
        <f>TITRES_STAT!B2377</f>
        <v>45763</v>
      </c>
      <c r="B2374" s="6">
        <f>TITRES_STAT!D2377</f>
        <v>1.84</v>
      </c>
      <c r="C2374" s="2">
        <f t="shared" si="333"/>
        <v>-7.9999999999999849E-2</v>
      </c>
      <c r="D2374" s="2">
        <f t="shared" si="334"/>
        <v>0</v>
      </c>
      <c r="E2374" s="2">
        <f t="shared" si="335"/>
        <v>7.9999999999999849E-2</v>
      </c>
      <c r="F2374" s="2">
        <f t="shared" si="332"/>
        <v>1.5255956856688336E-2</v>
      </c>
      <c r="G2374" s="2">
        <f t="shared" si="332"/>
        <v>3.1523233588217743E-2</v>
      </c>
      <c r="H2374" s="2">
        <f t="shared" si="328"/>
        <v>0.48395913490266007</v>
      </c>
      <c r="I2374" s="2">
        <f t="shared" si="329"/>
        <v>32.612699603375887</v>
      </c>
    </row>
    <row r="2375" spans="1:9" ht="13.5" x14ac:dyDescent="0.25">
      <c r="A2375" s="3">
        <f>TITRES_STAT!B2378</f>
        <v>45764</v>
      </c>
      <c r="B2375" s="6">
        <f>TITRES_STAT!D2378</f>
        <v>1.76</v>
      </c>
      <c r="C2375" s="2">
        <f t="shared" si="333"/>
        <v>-8.0000000000000071E-2</v>
      </c>
      <c r="D2375" s="2">
        <f t="shared" si="334"/>
        <v>0</v>
      </c>
      <c r="E2375" s="2">
        <f t="shared" si="335"/>
        <v>8.0000000000000071E-2</v>
      </c>
      <c r="F2375" s="2">
        <f t="shared" si="332"/>
        <v>1.4166245652639169E-2</v>
      </c>
      <c r="G2375" s="2">
        <f t="shared" si="332"/>
        <v>3.498585976048791E-2</v>
      </c>
      <c r="H2375" s="2">
        <f t="shared" si="328"/>
        <v>0.40491346359988978</v>
      </c>
      <c r="I2375" s="2">
        <f t="shared" si="329"/>
        <v>28.821238751770295</v>
      </c>
    </row>
    <row r="2376" spans="1:9" ht="13.5" x14ac:dyDescent="0.25">
      <c r="A2376" s="3">
        <f>TITRES_STAT!B2379</f>
        <v>45765</v>
      </c>
      <c r="B2376" s="6">
        <f>TITRES_STAT!D2379</f>
        <v>1.73</v>
      </c>
      <c r="C2376" s="2">
        <f t="shared" si="333"/>
        <v>-3.0000000000000027E-2</v>
      </c>
      <c r="D2376" s="2">
        <f t="shared" si="334"/>
        <v>0</v>
      </c>
      <c r="E2376" s="2">
        <f t="shared" si="335"/>
        <v>3.0000000000000027E-2</v>
      </c>
      <c r="F2376" s="2">
        <f t="shared" si="332"/>
        <v>1.3154370963164944E-2</v>
      </c>
      <c r="G2376" s="2">
        <f t="shared" si="332"/>
        <v>3.4629726920453061E-2</v>
      </c>
      <c r="H2376" s="2">
        <f t="shared" si="328"/>
        <v>0.3798577734494259</v>
      </c>
      <c r="I2376" s="2">
        <f t="shared" si="329"/>
        <v>27.528762801389419</v>
      </c>
    </row>
    <row r="2377" spans="1:9" ht="13.5" x14ac:dyDescent="0.25">
      <c r="A2377" s="3">
        <f>TITRES_STAT!B2380</f>
        <v>45768</v>
      </c>
      <c r="B2377" s="6">
        <f>TITRES_STAT!D2380</f>
        <v>1.73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1.2214773037224591E-2</v>
      </c>
      <c r="G2377" s="2">
        <f t="shared" si="332"/>
        <v>3.2156174997563555E-2</v>
      </c>
      <c r="H2377" s="2">
        <f t="shared" si="328"/>
        <v>0.37985777344942595</v>
      </c>
      <c r="I2377" s="2">
        <f t="shared" si="329"/>
        <v>27.528762801389419</v>
      </c>
    </row>
    <row r="2378" spans="1:9" ht="13.5" x14ac:dyDescent="0.25">
      <c r="A2378" s="3">
        <f>TITRES_STAT!B2381</f>
        <v>45769</v>
      </c>
      <c r="B2378" s="6">
        <f>TITRES_STAT!D2381</f>
        <v>1.75</v>
      </c>
      <c r="C2378" s="2">
        <f t="shared" si="333"/>
        <v>2.0000000000000018E-2</v>
      </c>
      <c r="D2378" s="2">
        <f t="shared" si="334"/>
        <v>2.0000000000000018E-2</v>
      </c>
      <c r="E2378" s="2">
        <f t="shared" si="335"/>
        <v>0</v>
      </c>
      <c r="F2378" s="2">
        <f t="shared" si="332"/>
        <v>1.2770860677422837E-2</v>
      </c>
      <c r="G2378" s="2">
        <f t="shared" si="332"/>
        <v>2.9859305354880444E-2</v>
      </c>
      <c r="H2378" s="2">
        <f t="shared" si="328"/>
        <v>0.42770119819064933</v>
      </c>
      <c r="I2378" s="2">
        <f t="shared" si="329"/>
        <v>29.95733272008755</v>
      </c>
    </row>
    <row r="2379" spans="1:9" ht="13.5" x14ac:dyDescent="0.25">
      <c r="A2379" s="3">
        <f>TITRES_STAT!B2382</f>
        <v>45770</v>
      </c>
      <c r="B2379" s="6">
        <f>TITRES_STAT!D2382</f>
        <v>1.78</v>
      </c>
      <c r="C2379" s="2">
        <f t="shared" si="333"/>
        <v>3.0000000000000027E-2</v>
      </c>
      <c r="D2379" s="2">
        <f t="shared" si="334"/>
        <v>3.0000000000000027E-2</v>
      </c>
      <c r="E2379" s="2">
        <f t="shared" si="335"/>
        <v>0</v>
      </c>
      <c r="F2379" s="2">
        <f t="shared" si="332"/>
        <v>1.4001513486178351E-2</v>
      </c>
      <c r="G2379" s="2">
        <f t="shared" si="332"/>
        <v>2.7726497829531842E-2</v>
      </c>
      <c r="H2379" s="2">
        <f t="shared" si="328"/>
        <v>0.50498673046493314</v>
      </c>
      <c r="I2379" s="2">
        <f t="shared" si="329"/>
        <v>33.554231425610539</v>
      </c>
    </row>
    <row r="2380" spans="1:9" ht="13.5" x14ac:dyDescent="0.25">
      <c r="A2380" s="3">
        <f>TITRES_STAT!B2383</f>
        <v>45771</v>
      </c>
      <c r="B2380" s="6">
        <f>TITRES_STAT!D2383</f>
        <v>1.82</v>
      </c>
      <c r="C2380" s="2">
        <f t="shared" si="333"/>
        <v>4.0000000000000036E-2</v>
      </c>
      <c r="D2380" s="2">
        <f t="shared" si="334"/>
        <v>4.0000000000000036E-2</v>
      </c>
      <c r="E2380" s="2">
        <f t="shared" si="335"/>
        <v>0</v>
      </c>
      <c r="F2380" s="2">
        <f t="shared" si="332"/>
        <v>1.5858548237165614E-2</v>
      </c>
      <c r="G2380" s="2">
        <f t="shared" si="332"/>
        <v>2.5746033698850996E-2</v>
      </c>
      <c r="H2380" s="2">
        <f t="shared" si="328"/>
        <v>0.61596082808954589</v>
      </c>
      <c r="I2380" s="2">
        <f t="shared" si="329"/>
        <v>38.117311842129219</v>
      </c>
    </row>
    <row r="2381" spans="1:9" ht="13.5" x14ac:dyDescent="0.25">
      <c r="A2381" s="3">
        <f>TITRES_STAT!B2384</f>
        <v>45772</v>
      </c>
      <c r="B2381" s="6">
        <f>TITRES_STAT!D2384</f>
        <v>1.84</v>
      </c>
      <c r="C2381" s="2">
        <f t="shared" si="333"/>
        <v>2.0000000000000018E-2</v>
      </c>
      <c r="D2381" s="2">
        <f t="shared" si="334"/>
        <v>2.0000000000000018E-2</v>
      </c>
      <c r="E2381" s="2">
        <f t="shared" si="335"/>
        <v>0</v>
      </c>
      <c r="F2381" s="2">
        <f t="shared" ref="F2381:G2396" si="336">((F2380*13)+D2381)/14</f>
        <v>1.6154366220225213E-2</v>
      </c>
      <c r="G2381" s="2">
        <f t="shared" si="336"/>
        <v>2.3907031291790209E-2</v>
      </c>
      <c r="H2381" s="2">
        <f t="shared" si="328"/>
        <v>0.67571611142587584</v>
      </c>
      <c r="I2381" s="2">
        <f t="shared" si="329"/>
        <v>40.324020686947108</v>
      </c>
    </row>
    <row r="2382" spans="1:9" ht="13.5" x14ac:dyDescent="0.25">
      <c r="A2382" s="3">
        <f>TITRES_STAT!B2385</f>
        <v>45775</v>
      </c>
      <c r="B2382" s="6">
        <f>TITRES_STAT!D2385</f>
        <v>1.92</v>
      </c>
      <c r="C2382" s="2">
        <f t="shared" si="333"/>
        <v>7.9999999999999849E-2</v>
      </c>
      <c r="D2382" s="2">
        <f t="shared" si="334"/>
        <v>7.9999999999999849E-2</v>
      </c>
      <c r="E2382" s="2">
        <f t="shared" si="335"/>
        <v>0</v>
      </c>
      <c r="F2382" s="2">
        <f t="shared" si="336"/>
        <v>2.0714768633066261E-2</v>
      </c>
      <c r="G2382" s="2">
        <f t="shared" si="336"/>
        <v>2.2199386199519479E-2</v>
      </c>
      <c r="H2382" s="2">
        <f t="shared" si="328"/>
        <v>0.93312348579775806</v>
      </c>
      <c r="I2382" s="2">
        <f t="shared" si="329"/>
        <v>48.270247226998968</v>
      </c>
    </row>
    <row r="2383" spans="1:9" ht="13.5" x14ac:dyDescent="0.25">
      <c r="A2383" s="3">
        <f>TITRES_STAT!B2386</f>
        <v>45776</v>
      </c>
      <c r="B2383" s="6">
        <f>TITRES_STAT!D2386</f>
        <v>1.95</v>
      </c>
      <c r="C2383" s="2">
        <f t="shared" si="333"/>
        <v>3.0000000000000027E-2</v>
      </c>
      <c r="D2383" s="2">
        <f t="shared" si="334"/>
        <v>3.0000000000000027E-2</v>
      </c>
      <c r="E2383" s="2">
        <f t="shared" si="335"/>
        <v>0</v>
      </c>
      <c r="F2383" s="2">
        <f t="shared" si="336"/>
        <v>2.1377999444990102E-2</v>
      </c>
      <c r="G2383" s="2">
        <f t="shared" si="336"/>
        <v>2.0613715756696658E-2</v>
      </c>
      <c r="H2383" s="2">
        <f t="shared" si="328"/>
        <v>1.0370764639094801</v>
      </c>
      <c r="I2383" s="2">
        <f t="shared" si="329"/>
        <v>50.910041045742688</v>
      </c>
    </row>
    <row r="2384" spans="1:9" ht="13.5" x14ac:dyDescent="0.25">
      <c r="A2384" s="3">
        <f>TITRES_STAT!B2387</f>
        <v>45777</v>
      </c>
      <c r="B2384" s="6">
        <f>TITRES_STAT!D2387</f>
        <v>1.88</v>
      </c>
      <c r="C2384" s="2">
        <f t="shared" si="333"/>
        <v>-7.0000000000000062E-2</v>
      </c>
      <c r="D2384" s="2">
        <f t="shared" si="334"/>
        <v>0</v>
      </c>
      <c r="E2384" s="2">
        <f t="shared" si="335"/>
        <v>7.0000000000000062E-2</v>
      </c>
      <c r="F2384" s="2">
        <f t="shared" si="336"/>
        <v>1.9850999484633668E-2</v>
      </c>
      <c r="G2384" s="2">
        <f t="shared" si="336"/>
        <v>2.4141307488361186E-2</v>
      </c>
      <c r="H2384" s="2">
        <f t="shared" si="328"/>
        <v>0.82228352769227897</v>
      </c>
      <c r="I2384" s="2">
        <f t="shared" si="329"/>
        <v>45.123797433081684</v>
      </c>
    </row>
    <row r="2385" spans="1:9" ht="13.5" x14ac:dyDescent="0.25">
      <c r="A2385" s="3">
        <f>TITRES_STAT!B2388</f>
        <v>45779</v>
      </c>
      <c r="B2385" s="6">
        <f>TITRES_STAT!D2388</f>
        <v>1.89</v>
      </c>
      <c r="C2385" s="2">
        <f t="shared" si="333"/>
        <v>1.0000000000000009E-2</v>
      </c>
      <c r="D2385" s="2">
        <f t="shared" si="334"/>
        <v>1.0000000000000009E-2</v>
      </c>
      <c r="E2385" s="2">
        <f t="shared" si="335"/>
        <v>0</v>
      </c>
      <c r="F2385" s="2">
        <f t="shared" si="336"/>
        <v>1.9147356664302694E-2</v>
      </c>
      <c r="G2385" s="2">
        <f t="shared" si="336"/>
        <v>2.2416928382049672E-2</v>
      </c>
      <c r="H2385" s="2">
        <f t="shared" ref="H2385:H2448" si="337">F2385/G2385</f>
        <v>0.85414720241667519</v>
      </c>
      <c r="I2385" s="2">
        <f t="shared" ref="I2385:I2448" si="338">IF(G2385=0,100,100-(100/(1+H2385)))</f>
        <v>46.066849563151678</v>
      </c>
    </row>
    <row r="2386" spans="1:9" ht="13.5" x14ac:dyDescent="0.25">
      <c r="A2386" s="3">
        <f>TITRES_STAT!B2389</f>
        <v>45782</v>
      </c>
      <c r="B2386" s="6">
        <f>TITRES_STAT!D2389</f>
        <v>1.86</v>
      </c>
      <c r="C2386" s="2">
        <f t="shared" si="333"/>
        <v>-2.9999999999999805E-2</v>
      </c>
      <c r="D2386" s="2">
        <f t="shared" si="334"/>
        <v>0</v>
      </c>
      <c r="E2386" s="2">
        <f t="shared" si="335"/>
        <v>2.9999999999999805E-2</v>
      </c>
      <c r="F2386" s="2">
        <f t="shared" si="336"/>
        <v>1.7779688331138216E-2</v>
      </c>
      <c r="G2386" s="2">
        <f t="shared" si="336"/>
        <v>2.2958576354760396E-2</v>
      </c>
      <c r="H2386" s="2">
        <f t="shared" si="337"/>
        <v>0.77442468802956277</v>
      </c>
      <c r="I2386" s="2">
        <f t="shared" si="338"/>
        <v>43.643705661553582</v>
      </c>
    </row>
    <row r="2387" spans="1:9" ht="13.5" x14ac:dyDescent="0.25">
      <c r="A2387" s="3">
        <f>TITRES_STAT!B2390</f>
        <v>45783</v>
      </c>
      <c r="B2387" s="6">
        <f>TITRES_STAT!D2390</f>
        <v>1.79</v>
      </c>
      <c r="C2387" s="2">
        <f t="shared" si="333"/>
        <v>-7.0000000000000062E-2</v>
      </c>
      <c r="D2387" s="2">
        <f t="shared" si="334"/>
        <v>0</v>
      </c>
      <c r="E2387" s="2">
        <f t="shared" si="335"/>
        <v>7.0000000000000062E-2</v>
      </c>
      <c r="F2387" s="2">
        <f t="shared" si="336"/>
        <v>1.6509710593199771E-2</v>
      </c>
      <c r="G2387" s="2">
        <f t="shared" si="336"/>
        <v>2.6318678043706085E-2</v>
      </c>
      <c r="H2387" s="2">
        <f t="shared" si="337"/>
        <v>0.62730014652646826</v>
      </c>
      <c r="I2387" s="2">
        <f t="shared" si="338"/>
        <v>38.548521479916495</v>
      </c>
    </row>
    <row r="2388" spans="1:9" ht="13.5" x14ac:dyDescent="0.25">
      <c r="A2388" s="3">
        <f>TITRES_STAT!B2391</f>
        <v>45784</v>
      </c>
      <c r="B2388" s="6">
        <f>TITRES_STAT!D2391</f>
        <v>1.81</v>
      </c>
      <c r="C2388" s="2">
        <f t="shared" si="333"/>
        <v>2.0000000000000018E-2</v>
      </c>
      <c r="D2388" s="2">
        <f t="shared" si="334"/>
        <v>2.0000000000000018E-2</v>
      </c>
      <c r="E2388" s="2">
        <f t="shared" si="335"/>
        <v>0</v>
      </c>
      <c r="F2388" s="2">
        <f t="shared" si="336"/>
        <v>1.6759016979399789E-2</v>
      </c>
      <c r="G2388" s="2">
        <f t="shared" si="336"/>
        <v>2.4438772469155653E-2</v>
      </c>
      <c r="H2388" s="2">
        <f t="shared" si="337"/>
        <v>0.68575526862290082</v>
      </c>
      <c r="I2388" s="2">
        <f t="shared" si="338"/>
        <v>40.679408297688227</v>
      </c>
    </row>
    <row r="2389" spans="1:9" ht="13.5" x14ac:dyDescent="0.25">
      <c r="A2389" s="3">
        <f>TITRES_STAT!B2392</f>
        <v>45785</v>
      </c>
      <c r="B2389" s="6">
        <f>TITRES_STAT!D2392</f>
        <v>1.83</v>
      </c>
      <c r="C2389" s="2">
        <f t="shared" si="333"/>
        <v>2.0000000000000018E-2</v>
      </c>
      <c r="D2389" s="2">
        <f t="shared" si="334"/>
        <v>2.0000000000000018E-2</v>
      </c>
      <c r="E2389" s="2">
        <f t="shared" si="335"/>
        <v>0</v>
      </c>
      <c r="F2389" s="2">
        <f t="shared" si="336"/>
        <v>1.6990515766585518E-2</v>
      </c>
      <c r="G2389" s="2">
        <f t="shared" si="336"/>
        <v>2.2693145864215964E-2</v>
      </c>
      <c r="H2389" s="2">
        <f t="shared" si="337"/>
        <v>0.74870693857290516</v>
      </c>
      <c r="I2389" s="2">
        <f t="shared" si="338"/>
        <v>42.814889222313845</v>
      </c>
    </row>
    <row r="2390" spans="1:9" ht="13.5" x14ac:dyDescent="0.25">
      <c r="A2390" s="3">
        <f>TITRES_STAT!B2393</f>
        <v>45786</v>
      </c>
      <c r="B2390" s="6">
        <f>TITRES_STAT!D2393</f>
        <v>1.91</v>
      </c>
      <c r="C2390" s="2">
        <f t="shared" si="333"/>
        <v>7.9999999999999849E-2</v>
      </c>
      <c r="D2390" s="2">
        <f t="shared" si="334"/>
        <v>7.9999999999999849E-2</v>
      </c>
      <c r="E2390" s="2">
        <f t="shared" si="335"/>
        <v>0</v>
      </c>
      <c r="F2390" s="2">
        <f t="shared" si="336"/>
        <v>2.14911932118294E-2</v>
      </c>
      <c r="G2390" s="2">
        <f t="shared" si="336"/>
        <v>2.1072206873914822E-2</v>
      </c>
      <c r="H2390" s="2">
        <f t="shared" si="337"/>
        <v>1.0198833629729234</v>
      </c>
      <c r="I2390" s="2">
        <f t="shared" si="338"/>
        <v>50.492190869468288</v>
      </c>
    </row>
    <row r="2391" spans="1:9" ht="13.5" x14ac:dyDescent="0.25">
      <c r="A2391" s="3">
        <f>TITRES_STAT!B2394</f>
        <v>45789</v>
      </c>
      <c r="B2391" s="6">
        <f>TITRES_STAT!D2394</f>
        <v>1.85</v>
      </c>
      <c r="C2391" s="2">
        <f t="shared" si="333"/>
        <v>-5.9999999999999831E-2</v>
      </c>
      <c r="D2391" s="2">
        <f t="shared" si="334"/>
        <v>0</v>
      </c>
      <c r="E2391" s="2">
        <f t="shared" si="335"/>
        <v>5.9999999999999831E-2</v>
      </c>
      <c r="F2391" s="2">
        <f t="shared" si="336"/>
        <v>1.9956107982413013E-2</v>
      </c>
      <c r="G2391" s="2">
        <f t="shared" si="336"/>
        <v>2.3852763525778035E-2</v>
      </c>
      <c r="H2391" s="2">
        <f t="shared" si="337"/>
        <v>0.83663714524508459</v>
      </c>
      <c r="I2391" s="2">
        <f t="shared" si="338"/>
        <v>45.552663867823604</v>
      </c>
    </row>
    <row r="2392" spans="1:9" ht="13.5" x14ac:dyDescent="0.25">
      <c r="A2392" s="3">
        <f>TITRES_STAT!B2395</f>
        <v>45790</v>
      </c>
      <c r="B2392" s="6">
        <f>TITRES_STAT!D2395</f>
        <v>1.85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1.8530671697954939E-2</v>
      </c>
      <c r="G2392" s="2">
        <f t="shared" si="336"/>
        <v>2.2148994702508175E-2</v>
      </c>
      <c r="H2392" s="2">
        <f t="shared" si="337"/>
        <v>0.83663714524508448</v>
      </c>
      <c r="I2392" s="2">
        <f t="shared" si="338"/>
        <v>45.552663867823604</v>
      </c>
    </row>
    <row r="2393" spans="1:9" ht="13.5" x14ac:dyDescent="0.25">
      <c r="A2393" s="3">
        <f>TITRES_STAT!B2396</f>
        <v>45791</v>
      </c>
      <c r="B2393" s="6">
        <f>TITRES_STAT!D2396</f>
        <v>1.85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1.7207052290958157E-2</v>
      </c>
      <c r="G2393" s="2">
        <f t="shared" si="336"/>
        <v>2.0566923652329018E-2</v>
      </c>
      <c r="H2393" s="2">
        <f t="shared" si="337"/>
        <v>0.83663714524508459</v>
      </c>
      <c r="I2393" s="2">
        <f t="shared" si="338"/>
        <v>45.552663867823604</v>
      </c>
    </row>
    <row r="2394" spans="1:9" ht="13.5" x14ac:dyDescent="0.25">
      <c r="A2394" s="3">
        <f>TITRES_STAT!B2397</f>
        <v>45792</v>
      </c>
      <c r="B2394" s="6">
        <f>TITRES_STAT!D2397</f>
        <v>1.93</v>
      </c>
      <c r="C2394" s="2">
        <f t="shared" si="333"/>
        <v>7.9999999999999849E-2</v>
      </c>
      <c r="D2394" s="2">
        <f t="shared" si="334"/>
        <v>7.9999999999999849E-2</v>
      </c>
      <c r="E2394" s="2">
        <f t="shared" si="335"/>
        <v>0</v>
      </c>
      <c r="F2394" s="2">
        <f t="shared" si="336"/>
        <v>2.1692262841603995E-2</v>
      </c>
      <c r="G2394" s="2">
        <f t="shared" si="336"/>
        <v>1.9097857677162659E-2</v>
      </c>
      <c r="H2394" s="2">
        <f t="shared" si="337"/>
        <v>1.135847968306086</v>
      </c>
      <c r="I2394" s="2">
        <f t="shared" si="338"/>
        <v>53.180188157629622</v>
      </c>
    </row>
    <row r="2395" spans="1:9" ht="13.5" x14ac:dyDescent="0.25">
      <c r="A2395" s="3">
        <f>TITRES_STAT!B2398</f>
        <v>45793</v>
      </c>
      <c r="B2395" s="6">
        <f>TITRES_STAT!D2398</f>
        <v>1.93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2.0142815495775141E-2</v>
      </c>
      <c r="G2395" s="2">
        <f t="shared" si="336"/>
        <v>1.7733724985936755E-2</v>
      </c>
      <c r="H2395" s="2">
        <f t="shared" si="337"/>
        <v>1.1358479683060863</v>
      </c>
      <c r="I2395" s="2">
        <f t="shared" si="338"/>
        <v>53.180188157629622</v>
      </c>
    </row>
    <row r="2396" spans="1:9" ht="13.5" x14ac:dyDescent="0.25">
      <c r="A2396" s="3">
        <f>TITRES_STAT!B2399</f>
        <v>45796</v>
      </c>
      <c r="B2396" s="6">
        <f>TITRES_STAT!D2399</f>
        <v>1.95</v>
      </c>
      <c r="C2396" s="2">
        <f t="shared" si="333"/>
        <v>2.0000000000000018E-2</v>
      </c>
      <c r="D2396" s="2">
        <f t="shared" si="334"/>
        <v>2.0000000000000018E-2</v>
      </c>
      <c r="E2396" s="2">
        <f t="shared" si="335"/>
        <v>0</v>
      </c>
      <c r="F2396" s="2">
        <f t="shared" si="336"/>
        <v>2.0132614388934062E-2</v>
      </c>
      <c r="G2396" s="2">
        <f t="shared" si="336"/>
        <v>1.646703034408413E-2</v>
      </c>
      <c r="H2396" s="2">
        <f t="shared" si="337"/>
        <v>1.2226014022113474</v>
      </c>
      <c r="I2396" s="2">
        <f t="shared" si="338"/>
        <v>55.007677084831158</v>
      </c>
    </row>
    <row r="2397" spans="1:9" ht="13.5" x14ac:dyDescent="0.25">
      <c r="A2397" s="3">
        <f>TITRES_STAT!B2400</f>
        <v>45797</v>
      </c>
      <c r="B2397" s="6">
        <f>TITRES_STAT!D2400</f>
        <v>1.95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1.8694570504010199E-2</v>
      </c>
      <c r="G2397" s="2">
        <f t="shared" si="339"/>
        <v>1.5290813890935265E-2</v>
      </c>
      <c r="H2397" s="2">
        <f t="shared" si="337"/>
        <v>1.2226014022113472</v>
      </c>
      <c r="I2397" s="2">
        <f t="shared" si="338"/>
        <v>55.007677084831151</v>
      </c>
    </row>
    <row r="2398" spans="1:9" ht="13.5" x14ac:dyDescent="0.25">
      <c r="A2398" s="3">
        <f>TITRES_STAT!B2401</f>
        <v>45798</v>
      </c>
      <c r="B2398" s="6">
        <f>TITRES_STAT!D2401</f>
        <v>1.98</v>
      </c>
      <c r="C2398" s="2">
        <f t="shared" si="333"/>
        <v>3.0000000000000027E-2</v>
      </c>
      <c r="D2398" s="2">
        <f t="shared" si="334"/>
        <v>3.0000000000000027E-2</v>
      </c>
      <c r="E2398" s="2">
        <f t="shared" si="335"/>
        <v>0</v>
      </c>
      <c r="F2398" s="2">
        <f t="shared" si="339"/>
        <v>1.950210118229519E-2</v>
      </c>
      <c r="G2398" s="2">
        <f t="shared" si="339"/>
        <v>1.4198612898725604E-2</v>
      </c>
      <c r="H2398" s="2">
        <f t="shared" si="337"/>
        <v>1.3735215771707954</v>
      </c>
      <c r="I2398" s="2">
        <f t="shared" si="338"/>
        <v>57.868510249989548</v>
      </c>
    </row>
    <row r="2399" spans="1:9" ht="13.5" x14ac:dyDescent="0.25">
      <c r="A2399" s="3">
        <f>TITRES_STAT!B2402</f>
        <v>45799</v>
      </c>
      <c r="B2399" s="6">
        <f>TITRES_STAT!D2402</f>
        <v>1.98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1.810909395498839E-2</v>
      </c>
      <c r="G2399" s="2">
        <f t="shared" si="339"/>
        <v>1.3184426263102346E-2</v>
      </c>
      <c r="H2399" s="2">
        <f t="shared" si="337"/>
        <v>1.3735215771707954</v>
      </c>
      <c r="I2399" s="2">
        <f t="shared" si="338"/>
        <v>57.868510249989548</v>
      </c>
    </row>
    <row r="2400" spans="1:9" ht="13.5" x14ac:dyDescent="0.25">
      <c r="A2400" s="3">
        <f>TITRES_STAT!B2403</f>
        <v>45800</v>
      </c>
      <c r="B2400" s="6">
        <f>TITRES_STAT!D2403</f>
        <v>1.98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1.6815587243917792E-2</v>
      </c>
      <c r="G2400" s="2">
        <f t="shared" si="339"/>
        <v>1.2242681530023608E-2</v>
      </c>
      <c r="H2400" s="2">
        <f t="shared" si="337"/>
        <v>1.3735215771707954</v>
      </c>
      <c r="I2400" s="2">
        <f t="shared" si="338"/>
        <v>57.868510249989548</v>
      </c>
    </row>
    <row r="2401" spans="1:9" ht="13.5" x14ac:dyDescent="0.25">
      <c r="A2401" s="3">
        <f>TITRES_STAT!B2404</f>
        <v>45803</v>
      </c>
      <c r="B2401" s="6">
        <f>TITRES_STAT!D2404</f>
        <v>1.91</v>
      </c>
      <c r="C2401" s="2">
        <f t="shared" si="333"/>
        <v>-7.0000000000000062E-2</v>
      </c>
      <c r="D2401" s="2">
        <f t="shared" si="334"/>
        <v>0</v>
      </c>
      <c r="E2401" s="2">
        <f t="shared" si="335"/>
        <v>7.0000000000000062E-2</v>
      </c>
      <c r="F2401" s="2">
        <f t="shared" si="339"/>
        <v>1.5614473869352235E-2</v>
      </c>
      <c r="G2401" s="2">
        <f t="shared" si="339"/>
        <v>1.6368204277879071E-2</v>
      </c>
      <c r="H2401" s="2">
        <f t="shared" si="337"/>
        <v>0.95395155169553503</v>
      </c>
      <c r="I2401" s="2">
        <f t="shared" si="338"/>
        <v>48.821658391056147</v>
      </c>
    </row>
    <row r="2402" spans="1:9" ht="13.5" x14ac:dyDescent="0.25">
      <c r="A2402" s="3">
        <f>TITRES_STAT!B2405</f>
        <v>45804</v>
      </c>
      <c r="B2402" s="6">
        <f>TITRES_STAT!D2405</f>
        <v>1.92</v>
      </c>
      <c r="C2402" s="2">
        <f t="shared" si="333"/>
        <v>1.0000000000000009E-2</v>
      </c>
      <c r="D2402" s="2">
        <f t="shared" si="334"/>
        <v>1.0000000000000009E-2</v>
      </c>
      <c r="E2402" s="2">
        <f t="shared" si="335"/>
        <v>0</v>
      </c>
      <c r="F2402" s="2">
        <f t="shared" si="339"/>
        <v>1.5213440021541361E-2</v>
      </c>
      <c r="G2402" s="2">
        <f t="shared" si="339"/>
        <v>1.5199046829459138E-2</v>
      </c>
      <c r="H2402" s="2">
        <f t="shared" si="337"/>
        <v>1.0009469799154989</v>
      </c>
      <c r="I2402" s="2">
        <f t="shared" si="338"/>
        <v>50.023663293555607</v>
      </c>
    </row>
    <row r="2403" spans="1:9" ht="13.5" x14ac:dyDescent="0.25">
      <c r="A2403" s="3">
        <f>TITRES_STAT!B2406</f>
        <v>45805</v>
      </c>
      <c r="B2403" s="6">
        <f>TITRES_STAT!D2406</f>
        <v>1.92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1.4126765734288406E-2</v>
      </c>
      <c r="G2403" s="2">
        <f t="shared" si="339"/>
        <v>1.4113400627354914E-2</v>
      </c>
      <c r="H2403" s="2">
        <f t="shared" si="337"/>
        <v>1.0009469799154986</v>
      </c>
      <c r="I2403" s="2">
        <f t="shared" si="338"/>
        <v>50.023663293555607</v>
      </c>
    </row>
    <row r="2404" spans="1:9" ht="13.5" x14ac:dyDescent="0.25">
      <c r="A2404" s="3">
        <f>TITRES_STAT!B2407</f>
        <v>45806</v>
      </c>
      <c r="B2404" s="6">
        <f>TITRES_STAT!D2407</f>
        <v>1.9</v>
      </c>
      <c r="C2404" s="2">
        <f t="shared" si="333"/>
        <v>-2.0000000000000018E-2</v>
      </c>
      <c r="D2404" s="2">
        <f t="shared" si="334"/>
        <v>0</v>
      </c>
      <c r="E2404" s="2">
        <f t="shared" si="335"/>
        <v>2.0000000000000018E-2</v>
      </c>
      <c r="F2404" s="2">
        <f t="shared" si="339"/>
        <v>1.3117711038982091E-2</v>
      </c>
      <c r="G2404" s="2">
        <f t="shared" si="339"/>
        <v>1.4533872011115279E-2</v>
      </c>
      <c r="H2404" s="2">
        <f t="shared" si="337"/>
        <v>0.90256134283760514</v>
      </c>
      <c r="I2404" s="2">
        <f t="shared" si="338"/>
        <v>47.439276858819476</v>
      </c>
    </row>
    <row r="2405" spans="1:9" ht="13.5" x14ac:dyDescent="0.25">
      <c r="A2405" s="3">
        <f>TITRES_STAT!B2408</f>
        <v>45807</v>
      </c>
      <c r="B2405" s="6">
        <f>TITRES_STAT!D2408</f>
        <v>1.95</v>
      </c>
      <c r="C2405" s="2">
        <f t="shared" si="333"/>
        <v>5.0000000000000044E-2</v>
      </c>
      <c r="D2405" s="2">
        <f t="shared" si="334"/>
        <v>5.0000000000000044E-2</v>
      </c>
      <c r="E2405" s="2">
        <f t="shared" si="335"/>
        <v>0</v>
      </c>
      <c r="F2405" s="2">
        <f t="shared" si="339"/>
        <v>1.5752160250483375E-2</v>
      </c>
      <c r="G2405" s="2">
        <f t="shared" si="339"/>
        <v>1.3495738296035616E-2</v>
      </c>
      <c r="H2405" s="2">
        <f t="shared" si="337"/>
        <v>1.1671951474570743</v>
      </c>
      <c r="I2405" s="2">
        <f t="shared" si="338"/>
        <v>53.857408679907223</v>
      </c>
    </row>
    <row r="2406" spans="1:9" ht="13.5" x14ac:dyDescent="0.25">
      <c r="A2406" s="3">
        <f>TITRES_STAT!B2409</f>
        <v>45810</v>
      </c>
      <c r="B2406" s="6">
        <f>TITRES_STAT!D2409</f>
        <v>1.97</v>
      </c>
      <c r="C2406" s="2">
        <f t="shared" si="333"/>
        <v>2.0000000000000018E-2</v>
      </c>
      <c r="D2406" s="2">
        <f t="shared" si="334"/>
        <v>2.0000000000000018E-2</v>
      </c>
      <c r="E2406" s="2">
        <f t="shared" si="335"/>
        <v>0</v>
      </c>
      <c r="F2406" s="2">
        <f t="shared" si="339"/>
        <v>1.6055577375448851E-2</v>
      </c>
      <c r="G2406" s="2">
        <f t="shared" si="339"/>
        <v>1.2531756989175928E-2</v>
      </c>
      <c r="H2406" s="2">
        <f t="shared" si="337"/>
        <v>1.2811912479085379</v>
      </c>
      <c r="I2406" s="2">
        <f t="shared" si="338"/>
        <v>56.163254575133543</v>
      </c>
    </row>
    <row r="2407" spans="1:9" ht="13.5" x14ac:dyDescent="0.25">
      <c r="A2407" s="3">
        <f>TITRES_STAT!B2410</f>
        <v>45811</v>
      </c>
      <c r="B2407" s="6">
        <f>TITRES_STAT!D2410</f>
        <v>1.97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1.4908750420059647E-2</v>
      </c>
      <c r="G2407" s="2">
        <f t="shared" si="339"/>
        <v>1.1636631489949076E-2</v>
      </c>
      <c r="H2407" s="2">
        <f t="shared" si="337"/>
        <v>1.2811912479085381</v>
      </c>
      <c r="I2407" s="2">
        <f t="shared" si="338"/>
        <v>56.163254575133543</v>
      </c>
    </row>
    <row r="2408" spans="1:9" ht="13.5" x14ac:dyDescent="0.25">
      <c r="A2408" s="3">
        <f>TITRES_STAT!B2411</f>
        <v>45812</v>
      </c>
      <c r="B2408" s="6">
        <f>TITRES_STAT!D2411</f>
        <v>1.92</v>
      </c>
      <c r="C2408" s="2">
        <f t="shared" si="333"/>
        <v>-5.0000000000000044E-2</v>
      </c>
      <c r="D2408" s="2">
        <f t="shared" si="334"/>
        <v>0</v>
      </c>
      <c r="E2408" s="2">
        <f t="shared" si="335"/>
        <v>5.0000000000000044E-2</v>
      </c>
      <c r="F2408" s="2">
        <f t="shared" si="339"/>
        <v>1.3843839675769673E-2</v>
      </c>
      <c r="G2408" s="2">
        <f t="shared" si="339"/>
        <v>1.437687209780986E-2</v>
      </c>
      <c r="H2408" s="2">
        <f t="shared" si="337"/>
        <v>0.96292431215817886</v>
      </c>
      <c r="I2408" s="2">
        <f t="shared" si="338"/>
        <v>49.055600676700131</v>
      </c>
    </row>
    <row r="2409" spans="1:9" ht="13.5" x14ac:dyDescent="0.25">
      <c r="A2409" s="3">
        <f>TITRES_STAT!B2412</f>
        <v>45813</v>
      </c>
      <c r="B2409" s="6">
        <f>TITRES_STAT!D2412</f>
        <v>1.95</v>
      </c>
      <c r="C2409" s="2">
        <f t="shared" si="333"/>
        <v>3.0000000000000027E-2</v>
      </c>
      <c r="D2409" s="2">
        <f t="shared" si="334"/>
        <v>3.0000000000000027E-2</v>
      </c>
      <c r="E2409" s="2">
        <f t="shared" si="335"/>
        <v>0</v>
      </c>
      <c r="F2409" s="2">
        <f t="shared" si="339"/>
        <v>1.4997851127500414E-2</v>
      </c>
      <c r="G2409" s="2">
        <f t="shared" si="339"/>
        <v>1.3349952662252014E-2</v>
      </c>
      <c r="H2409" s="2">
        <f t="shared" si="337"/>
        <v>1.1234385249850327</v>
      </c>
      <c r="I2409" s="2">
        <f t="shared" si="338"/>
        <v>52.906571665075695</v>
      </c>
    </row>
    <row r="2410" spans="1:9" ht="13.5" x14ac:dyDescent="0.25">
      <c r="A2410" s="3">
        <f>TITRES_STAT!B2413</f>
        <v>45817</v>
      </c>
      <c r="B2410" s="6">
        <f>TITRES_STAT!D2413</f>
        <v>1.96</v>
      </c>
      <c r="C2410" s="2">
        <f t="shared" si="333"/>
        <v>1.0000000000000009E-2</v>
      </c>
      <c r="D2410" s="2">
        <f t="shared" si="334"/>
        <v>1.0000000000000009E-2</v>
      </c>
      <c r="E2410" s="2">
        <f t="shared" si="335"/>
        <v>0</v>
      </c>
      <c r="F2410" s="2">
        <f t="shared" si="339"/>
        <v>1.4640861761250385E-2</v>
      </c>
      <c r="G2410" s="2">
        <f t="shared" si="339"/>
        <v>1.2396384614948299E-2</v>
      </c>
      <c r="H2410" s="2">
        <f t="shared" si="337"/>
        <v>1.1810590116408266</v>
      </c>
      <c r="I2410" s="2">
        <f t="shared" si="338"/>
        <v>54.150713269894851</v>
      </c>
    </row>
    <row r="2411" spans="1:9" ht="13.5" x14ac:dyDescent="0.25">
      <c r="A2411" s="3">
        <f>TITRES_STAT!B2414</f>
        <v>45818</v>
      </c>
      <c r="B2411" s="6">
        <f>TITRES_STAT!D2414</f>
        <v>1.95</v>
      </c>
      <c r="C2411" s="2">
        <f t="shared" si="333"/>
        <v>-1.0000000000000009E-2</v>
      </c>
      <c r="D2411" s="2">
        <f t="shared" si="334"/>
        <v>0</v>
      </c>
      <c r="E2411" s="2">
        <f t="shared" si="335"/>
        <v>1.0000000000000009E-2</v>
      </c>
      <c r="F2411" s="2">
        <f t="shared" si="339"/>
        <v>1.3595085921161073E-2</v>
      </c>
      <c r="G2411" s="2">
        <f t="shared" si="339"/>
        <v>1.2225214285309136E-2</v>
      </c>
      <c r="H2411" s="2">
        <f t="shared" si="337"/>
        <v>1.1120529754229413</v>
      </c>
      <c r="I2411" s="2">
        <f t="shared" si="338"/>
        <v>52.652702766617459</v>
      </c>
    </row>
    <row r="2412" spans="1:9" ht="13.5" x14ac:dyDescent="0.25">
      <c r="A2412" s="3">
        <f>TITRES_STAT!B2415</f>
        <v>45819</v>
      </c>
      <c r="B2412" s="6">
        <f>TITRES_STAT!D2415</f>
        <v>1.95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1.2624008355363854E-2</v>
      </c>
      <c r="G2412" s="2">
        <f t="shared" si="339"/>
        <v>1.135198469350134E-2</v>
      </c>
      <c r="H2412" s="2">
        <f t="shared" si="337"/>
        <v>1.1120529754229413</v>
      </c>
      <c r="I2412" s="2">
        <f t="shared" si="338"/>
        <v>52.652702766617459</v>
      </c>
    </row>
    <row r="2413" spans="1:9" ht="13.5" x14ac:dyDescent="0.25">
      <c r="A2413" s="3">
        <f>TITRES_STAT!B2416</f>
        <v>45820</v>
      </c>
      <c r="B2413" s="6">
        <f>TITRES_STAT!D2416</f>
        <v>1.9</v>
      </c>
      <c r="C2413" s="2">
        <f t="shared" si="333"/>
        <v>-5.0000000000000044E-2</v>
      </c>
      <c r="D2413" s="2">
        <f t="shared" si="334"/>
        <v>0</v>
      </c>
      <c r="E2413" s="2">
        <f t="shared" si="335"/>
        <v>5.0000000000000044E-2</v>
      </c>
      <c r="F2413" s="2">
        <f t="shared" ref="F2413:G2428" si="340">((F2412*13)+D2413)/14</f>
        <v>1.1722293472837864E-2</v>
      </c>
      <c r="G2413" s="2">
        <f t="shared" si="340"/>
        <v>1.4112557215394105E-2</v>
      </c>
      <c r="H2413" s="2">
        <f t="shared" si="337"/>
        <v>0.83062858799616279</v>
      </c>
      <c r="I2413" s="2">
        <f t="shared" si="338"/>
        <v>45.373954795788642</v>
      </c>
    </row>
    <row r="2414" spans="1:9" ht="13.5" x14ac:dyDescent="0.25">
      <c r="A2414" s="3">
        <f>TITRES_STAT!B2417</f>
        <v>45821</v>
      </c>
      <c r="B2414" s="6">
        <f>TITRES_STAT!D2417</f>
        <v>1.89</v>
      </c>
      <c r="C2414" s="2">
        <f t="shared" si="333"/>
        <v>-1.0000000000000009E-2</v>
      </c>
      <c r="D2414" s="2">
        <f t="shared" si="334"/>
        <v>0</v>
      </c>
      <c r="E2414" s="2">
        <f t="shared" si="335"/>
        <v>1.0000000000000009E-2</v>
      </c>
      <c r="F2414" s="2">
        <f t="shared" si="340"/>
        <v>1.0884986796206588E-2</v>
      </c>
      <c r="G2414" s="2">
        <f t="shared" si="340"/>
        <v>1.381880312858024E-2</v>
      </c>
      <c r="H2414" s="2">
        <f t="shared" si="337"/>
        <v>0.78769389034091586</v>
      </c>
      <c r="I2414" s="2">
        <f t="shared" si="338"/>
        <v>44.062011656296562</v>
      </c>
    </row>
    <row r="2415" spans="1:9" ht="13.5" x14ac:dyDescent="0.25">
      <c r="A2415" s="3">
        <f>TITRES_STAT!B2418</f>
        <v>45824</v>
      </c>
      <c r="B2415" s="6">
        <f>TITRES_STAT!D2418</f>
        <v>1.89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1.0107487739334689E-2</v>
      </c>
      <c r="G2415" s="2">
        <f t="shared" si="340"/>
        <v>1.283174576225308E-2</v>
      </c>
      <c r="H2415" s="2">
        <f t="shared" si="337"/>
        <v>0.78769389034091586</v>
      </c>
      <c r="I2415" s="2">
        <f t="shared" si="338"/>
        <v>44.062011656296562</v>
      </c>
    </row>
    <row r="2416" spans="1:9" ht="13.5" x14ac:dyDescent="0.25">
      <c r="A2416" s="3">
        <f>TITRES_STAT!B2419</f>
        <v>45825</v>
      </c>
      <c r="B2416" s="6">
        <f>TITRES_STAT!D2419</f>
        <v>1.89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9.38552432938221E-3</v>
      </c>
      <c r="G2416" s="2">
        <f t="shared" si="340"/>
        <v>1.1915192493520717E-2</v>
      </c>
      <c r="H2416" s="2">
        <f t="shared" si="337"/>
        <v>0.78769389034091575</v>
      </c>
      <c r="I2416" s="2">
        <f t="shared" si="338"/>
        <v>44.062011656296555</v>
      </c>
    </row>
    <row r="2417" spans="1:9" ht="13.5" x14ac:dyDescent="0.25">
      <c r="A2417" s="3">
        <f>TITRES_STAT!B2420</f>
        <v>45826</v>
      </c>
      <c r="B2417" s="6">
        <f>TITRES_STAT!D2420</f>
        <v>1.85</v>
      </c>
      <c r="C2417" s="2">
        <f t="shared" si="333"/>
        <v>-3.9999999999999813E-2</v>
      </c>
      <c r="D2417" s="2">
        <f t="shared" si="334"/>
        <v>0</v>
      </c>
      <c r="E2417" s="2">
        <f t="shared" si="335"/>
        <v>3.9999999999999813E-2</v>
      </c>
      <c r="F2417" s="2">
        <f t="shared" si="340"/>
        <v>8.7151297344263377E-3</v>
      </c>
      <c r="G2417" s="2">
        <f t="shared" si="340"/>
        <v>1.3921250172554939E-2</v>
      </c>
      <c r="H2417" s="2">
        <f t="shared" si="337"/>
        <v>0.62603068161276121</v>
      </c>
      <c r="I2417" s="2">
        <f t="shared" si="338"/>
        <v>38.500545450460955</v>
      </c>
    </row>
    <row r="2418" spans="1:9" ht="13.5" x14ac:dyDescent="0.25">
      <c r="A2418" s="3">
        <f>TITRES_STAT!B2421</f>
        <v>45827</v>
      </c>
      <c r="B2418" s="6">
        <f>TITRES_STAT!D2421</f>
        <v>1.93</v>
      </c>
      <c r="C2418" s="2">
        <f t="shared" si="333"/>
        <v>7.9999999999999849E-2</v>
      </c>
      <c r="D2418" s="2">
        <f t="shared" si="334"/>
        <v>7.9999999999999849E-2</v>
      </c>
      <c r="E2418" s="2">
        <f t="shared" si="335"/>
        <v>0</v>
      </c>
      <c r="F2418" s="2">
        <f t="shared" si="340"/>
        <v>1.3806906181967301E-2</v>
      </c>
      <c r="G2418" s="2">
        <f t="shared" si="340"/>
        <v>1.2926875160229586E-2</v>
      </c>
      <c r="H2418" s="2">
        <f t="shared" si="337"/>
        <v>1.0680776298084158</v>
      </c>
      <c r="I2418" s="2">
        <f t="shared" si="338"/>
        <v>51.645915724515682</v>
      </c>
    </row>
    <row r="2419" spans="1:9" ht="13.5" x14ac:dyDescent="0.25">
      <c r="A2419" s="3">
        <f>TITRES_STAT!B2422</f>
        <v>45828</v>
      </c>
      <c r="B2419" s="6">
        <f>TITRES_STAT!D2422</f>
        <v>1.9</v>
      </c>
      <c r="C2419" s="2">
        <f t="shared" si="333"/>
        <v>-3.0000000000000027E-2</v>
      </c>
      <c r="D2419" s="2">
        <f t="shared" si="334"/>
        <v>0</v>
      </c>
      <c r="E2419" s="2">
        <f t="shared" si="335"/>
        <v>3.0000000000000027E-2</v>
      </c>
      <c r="F2419" s="2">
        <f t="shared" si="340"/>
        <v>1.2820698597541065E-2</v>
      </c>
      <c r="G2419" s="2">
        <f t="shared" si="340"/>
        <v>1.4146384077356047E-2</v>
      </c>
      <c r="H2419" s="2">
        <f t="shared" si="337"/>
        <v>0.90628803285943649</v>
      </c>
      <c r="I2419" s="2">
        <f t="shared" si="338"/>
        <v>47.542030230342597</v>
      </c>
    </row>
    <row r="2420" spans="1:9" ht="13.5" x14ac:dyDescent="0.25">
      <c r="A2420" s="3">
        <f>TITRES_STAT!B2423</f>
        <v>45831</v>
      </c>
      <c r="B2420" s="6">
        <f>TITRES_STAT!D2423</f>
        <v>1.97</v>
      </c>
      <c r="C2420" s="2">
        <f t="shared" si="333"/>
        <v>7.0000000000000062E-2</v>
      </c>
      <c r="D2420" s="2">
        <f t="shared" si="334"/>
        <v>7.0000000000000062E-2</v>
      </c>
      <c r="E2420" s="2">
        <f t="shared" si="335"/>
        <v>0</v>
      </c>
      <c r="F2420" s="2">
        <f t="shared" si="340"/>
        <v>1.6904934412002422E-2</v>
      </c>
      <c r="G2420" s="2">
        <f t="shared" si="340"/>
        <v>1.3135928071830614E-2</v>
      </c>
      <c r="H2420" s="2">
        <f t="shared" si="337"/>
        <v>1.2869234910211076</v>
      </c>
      <c r="I2420" s="2">
        <f t="shared" si="338"/>
        <v>56.273132707491598</v>
      </c>
    </row>
    <row r="2421" spans="1:9" ht="13.5" x14ac:dyDescent="0.25">
      <c r="A2421" s="3">
        <f>TITRES_STAT!B2424</f>
        <v>45832</v>
      </c>
      <c r="B2421" s="6">
        <f>TITRES_STAT!D2424</f>
        <v>1.96</v>
      </c>
      <c r="C2421" s="2">
        <f t="shared" si="333"/>
        <v>-1.0000000000000009E-2</v>
      </c>
      <c r="D2421" s="2">
        <f t="shared" si="334"/>
        <v>0</v>
      </c>
      <c r="E2421" s="2">
        <f t="shared" si="335"/>
        <v>1.0000000000000009E-2</v>
      </c>
      <c r="F2421" s="2">
        <f t="shared" si="340"/>
        <v>1.5697439096859393E-2</v>
      </c>
      <c r="G2421" s="2">
        <f t="shared" si="340"/>
        <v>1.2911933209556999E-2</v>
      </c>
      <c r="H2421" s="2">
        <f t="shared" si="337"/>
        <v>1.2157311257806578</v>
      </c>
      <c r="I2421" s="2">
        <f t="shared" si="338"/>
        <v>54.868170223150386</v>
      </c>
    </row>
    <row r="2422" spans="1:9" ht="13.5" x14ac:dyDescent="0.25">
      <c r="A2422" s="3">
        <f>TITRES_STAT!B2425</f>
        <v>45833</v>
      </c>
      <c r="B2422" s="6">
        <f>TITRES_STAT!D2425</f>
        <v>1.93</v>
      </c>
      <c r="C2422" s="2">
        <f t="shared" si="333"/>
        <v>-3.0000000000000027E-2</v>
      </c>
      <c r="D2422" s="2">
        <f t="shared" si="334"/>
        <v>0</v>
      </c>
      <c r="E2422" s="2">
        <f t="shared" si="335"/>
        <v>3.0000000000000027E-2</v>
      </c>
      <c r="F2422" s="2">
        <f t="shared" si="340"/>
        <v>1.4576193447083722E-2</v>
      </c>
      <c r="G2422" s="2">
        <f t="shared" si="340"/>
        <v>1.4132509408874358E-2</v>
      </c>
      <c r="H2422" s="2">
        <f t="shared" si="337"/>
        <v>1.031394568747342</v>
      </c>
      <c r="I2422" s="2">
        <f t="shared" si="338"/>
        <v>50.772734387261401</v>
      </c>
    </row>
    <row r="2423" spans="1:9" ht="13.5" x14ac:dyDescent="0.25">
      <c r="A2423" s="3">
        <f>TITRES_STAT!B2426</f>
        <v>45835</v>
      </c>
      <c r="B2423" s="6">
        <f>TITRES_STAT!D2426</f>
        <v>1.93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1.3535036772292027E-2</v>
      </c>
      <c r="G2423" s="2">
        <f t="shared" si="340"/>
        <v>1.3123044451097618E-2</v>
      </c>
      <c r="H2423" s="2">
        <f t="shared" si="337"/>
        <v>1.031394568747342</v>
      </c>
      <c r="I2423" s="2">
        <f t="shared" si="338"/>
        <v>50.772734387261401</v>
      </c>
    </row>
    <row r="2424" spans="1:9" ht="13.5" x14ac:dyDescent="0.25">
      <c r="A2424" s="3">
        <f>TITRES_STAT!B2427</f>
        <v>45838</v>
      </c>
      <c r="B2424" s="6">
        <f>TITRES_STAT!D2427</f>
        <v>1.95</v>
      </c>
      <c r="C2424" s="2">
        <f t="shared" si="333"/>
        <v>2.0000000000000018E-2</v>
      </c>
      <c r="D2424" s="2">
        <f t="shared" si="334"/>
        <v>2.0000000000000018E-2</v>
      </c>
      <c r="E2424" s="2">
        <f t="shared" si="335"/>
        <v>0</v>
      </c>
      <c r="F2424" s="2">
        <f t="shared" si="340"/>
        <v>1.3996819859985455E-2</v>
      </c>
      <c r="G2424" s="2">
        <f t="shared" si="340"/>
        <v>1.2185684133162076E-2</v>
      </c>
      <c r="H2424" s="2">
        <f t="shared" si="337"/>
        <v>1.1486281530878157</v>
      </c>
      <c r="I2424" s="2">
        <f t="shared" si="338"/>
        <v>53.458675547795941</v>
      </c>
    </row>
    <row r="2425" spans="1:9" ht="13.5" x14ac:dyDescent="0.25">
      <c r="A2425" s="3">
        <f>TITRES_STAT!B2428</f>
        <v>45839</v>
      </c>
      <c r="B2425" s="6">
        <f>TITRES_STAT!D2428</f>
        <v>1.88</v>
      </c>
      <c r="C2425" s="2">
        <f t="shared" si="333"/>
        <v>-7.0000000000000062E-2</v>
      </c>
      <c r="D2425" s="2">
        <f t="shared" si="334"/>
        <v>0</v>
      </c>
      <c r="E2425" s="2">
        <f t="shared" si="335"/>
        <v>7.0000000000000062E-2</v>
      </c>
      <c r="F2425" s="2">
        <f t="shared" si="340"/>
        <v>1.2997047012843637E-2</v>
      </c>
      <c r="G2425" s="2">
        <f t="shared" si="340"/>
        <v>1.6315278123650502E-2</v>
      </c>
      <c r="H2425" s="2">
        <f t="shared" si="337"/>
        <v>0.79661817067054574</v>
      </c>
      <c r="I2425" s="2">
        <f t="shared" si="338"/>
        <v>44.339870523141073</v>
      </c>
    </row>
    <row r="2426" spans="1:9" ht="13.5" x14ac:dyDescent="0.25">
      <c r="A2426" s="3">
        <f>TITRES_STAT!B2429</f>
        <v>45840</v>
      </c>
      <c r="B2426" s="6">
        <f>TITRES_STAT!D2429</f>
        <v>1.96</v>
      </c>
      <c r="C2426" s="2">
        <f t="shared" si="333"/>
        <v>8.0000000000000071E-2</v>
      </c>
      <c r="D2426" s="2">
        <f t="shared" si="334"/>
        <v>8.0000000000000071E-2</v>
      </c>
      <c r="E2426" s="2">
        <f t="shared" si="335"/>
        <v>0</v>
      </c>
      <c r="F2426" s="2">
        <f t="shared" si="340"/>
        <v>1.7782972226211953E-2</v>
      </c>
      <c r="G2426" s="2">
        <f t="shared" si="340"/>
        <v>1.5149901114818324E-2</v>
      </c>
      <c r="H2426" s="2">
        <f t="shared" si="337"/>
        <v>1.1738012077727813</v>
      </c>
      <c r="I2426" s="2">
        <f t="shared" si="338"/>
        <v>53.997633434725465</v>
      </c>
    </row>
    <row r="2427" spans="1:9" ht="13.5" x14ac:dyDescent="0.25">
      <c r="A2427" s="3">
        <f>TITRES_STAT!B2430</f>
        <v>45841</v>
      </c>
      <c r="B2427" s="6">
        <f>TITRES_STAT!D2430</f>
        <v>1.96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1.6512759924339669E-2</v>
      </c>
      <c r="G2427" s="2">
        <f t="shared" si="340"/>
        <v>1.4067765320902729E-2</v>
      </c>
      <c r="H2427" s="2">
        <f t="shared" si="337"/>
        <v>1.1738012077727811</v>
      </c>
      <c r="I2427" s="2">
        <f t="shared" si="338"/>
        <v>53.997633434725465</v>
      </c>
    </row>
    <row r="2428" spans="1:9" ht="13.5" x14ac:dyDescent="0.25">
      <c r="A2428" s="3">
        <f>TITRES_STAT!B2431</f>
        <v>45842</v>
      </c>
      <c r="B2428" s="6">
        <f>TITRES_STAT!D2431</f>
        <v>1.92</v>
      </c>
      <c r="C2428" s="2">
        <f t="shared" si="333"/>
        <v>-4.0000000000000036E-2</v>
      </c>
      <c r="D2428" s="2">
        <f t="shared" si="334"/>
        <v>0</v>
      </c>
      <c r="E2428" s="2">
        <f t="shared" si="335"/>
        <v>4.0000000000000036E-2</v>
      </c>
      <c r="F2428" s="2">
        <f t="shared" si="340"/>
        <v>1.5333277072601122E-2</v>
      </c>
      <c r="G2428" s="2">
        <f t="shared" si="340"/>
        <v>1.5920067797981108E-2</v>
      </c>
      <c r="H2428" s="2">
        <f t="shared" si="337"/>
        <v>0.96314144306254779</v>
      </c>
      <c r="I2428" s="2">
        <f t="shared" si="338"/>
        <v>49.061235320875504</v>
      </c>
    </row>
    <row r="2429" spans="1:9" ht="13.5" x14ac:dyDescent="0.25">
      <c r="A2429" s="3">
        <f>TITRES_STAT!B2432</f>
        <v>45845</v>
      </c>
      <c r="B2429" s="6">
        <f>TITRES_STAT!D2432</f>
        <v>1.92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1.4238042995986756E-2</v>
      </c>
      <c r="G2429" s="2">
        <f t="shared" si="341"/>
        <v>1.4782920098125315E-2</v>
      </c>
      <c r="H2429" s="2">
        <f t="shared" si="337"/>
        <v>0.96314144306254779</v>
      </c>
      <c r="I2429" s="2">
        <f t="shared" si="338"/>
        <v>49.061235320875504</v>
      </c>
    </row>
    <row r="2430" spans="1:9" ht="13.5" x14ac:dyDescent="0.25">
      <c r="A2430" s="3">
        <f>TITRES_STAT!B2433</f>
        <v>45846</v>
      </c>
      <c r="B2430" s="6">
        <f>TITRES_STAT!D2433</f>
        <v>1.9</v>
      </c>
      <c r="C2430" s="2">
        <f t="shared" si="333"/>
        <v>-2.0000000000000018E-2</v>
      </c>
      <c r="D2430" s="2">
        <f t="shared" si="334"/>
        <v>0</v>
      </c>
      <c r="E2430" s="2">
        <f t="shared" si="335"/>
        <v>2.0000000000000018E-2</v>
      </c>
      <c r="F2430" s="2">
        <f t="shared" si="341"/>
        <v>1.3221039924844845E-2</v>
      </c>
      <c r="G2430" s="2">
        <f t="shared" si="341"/>
        <v>1.5155568662544935E-2</v>
      </c>
      <c r="H2430" s="2">
        <f t="shared" si="337"/>
        <v>0.87235525233170352</v>
      </c>
      <c r="I2430" s="2">
        <f t="shared" si="338"/>
        <v>46.591332026618979</v>
      </c>
    </row>
    <row r="2431" spans="1:9" ht="13.5" x14ac:dyDescent="0.25">
      <c r="A2431" s="3">
        <f>TITRES_STAT!B2434</f>
        <v>45847</v>
      </c>
      <c r="B2431" s="6">
        <f>TITRES_STAT!D2434</f>
        <v>1.95</v>
      </c>
      <c r="C2431" s="2">
        <f t="shared" si="333"/>
        <v>5.0000000000000044E-2</v>
      </c>
      <c r="D2431" s="2">
        <f t="shared" si="334"/>
        <v>5.0000000000000044E-2</v>
      </c>
      <c r="E2431" s="2">
        <f t="shared" si="335"/>
        <v>0</v>
      </c>
      <c r="F2431" s="2">
        <f t="shared" si="341"/>
        <v>1.5848108501641645E-2</v>
      </c>
      <c r="G2431" s="2">
        <f t="shared" si="341"/>
        <v>1.4073028043791725E-2</v>
      </c>
      <c r="H2431" s="2">
        <f t="shared" si="337"/>
        <v>1.1261335124414102</v>
      </c>
      <c r="I2431" s="2">
        <f t="shared" si="338"/>
        <v>52.966265093497654</v>
      </c>
    </row>
    <row r="2432" spans="1:9" ht="13.5" x14ac:dyDescent="0.25">
      <c r="A2432" s="3">
        <f>TITRES_STAT!B2435</f>
        <v>45848</v>
      </c>
      <c r="B2432" s="6">
        <f>TITRES_STAT!D2435</f>
        <v>1.99</v>
      </c>
      <c r="C2432" s="2">
        <f t="shared" si="333"/>
        <v>4.0000000000000036E-2</v>
      </c>
      <c r="D2432" s="2">
        <f t="shared" si="334"/>
        <v>4.0000000000000036E-2</v>
      </c>
      <c r="E2432" s="2">
        <f t="shared" si="335"/>
        <v>0</v>
      </c>
      <c r="F2432" s="2">
        <f t="shared" si="341"/>
        <v>1.7573243608667244E-2</v>
      </c>
      <c r="G2432" s="2">
        <f t="shared" si="341"/>
        <v>1.3067811754949459E-2</v>
      </c>
      <c r="H2432" s="2">
        <f t="shared" si="337"/>
        <v>1.3447732442282345</v>
      </c>
      <c r="I2432" s="2">
        <f t="shared" si="338"/>
        <v>57.351952797075569</v>
      </c>
    </row>
    <row r="2433" spans="1:9" ht="13.5" x14ac:dyDescent="0.25">
      <c r="A2433" s="3">
        <f>TITRES_STAT!B2436</f>
        <v>45849</v>
      </c>
      <c r="B2433" s="6">
        <f>TITRES_STAT!D2436</f>
        <v>1.99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1.6318011922333869E-2</v>
      </c>
      <c r="G2433" s="2">
        <f t="shared" si="341"/>
        <v>1.2134396629595926E-2</v>
      </c>
      <c r="H2433" s="2">
        <f t="shared" si="337"/>
        <v>1.3447732442282345</v>
      </c>
      <c r="I2433" s="2">
        <f t="shared" si="338"/>
        <v>57.351952797075569</v>
      </c>
    </row>
    <row r="2434" spans="1:9" ht="13.5" x14ac:dyDescent="0.25">
      <c r="A2434" s="3">
        <f>TITRES_STAT!B2437</f>
        <v>45852</v>
      </c>
      <c r="B2434" s="6">
        <f>TITRES_STAT!D2437</f>
        <v>1.99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1.5152439642167165E-2</v>
      </c>
      <c r="G2434" s="2">
        <f t="shared" si="341"/>
        <v>1.1267654013196219E-2</v>
      </c>
      <c r="H2434" s="2">
        <f t="shared" si="337"/>
        <v>1.3447732442282345</v>
      </c>
      <c r="I2434" s="2">
        <f t="shared" si="338"/>
        <v>57.351952797075569</v>
      </c>
    </row>
    <row r="2435" spans="1:9" ht="13.5" x14ac:dyDescent="0.25">
      <c r="A2435" s="3">
        <f>TITRES_STAT!B2438</f>
        <v>45853</v>
      </c>
      <c r="B2435" s="6">
        <f>TITRES_STAT!D2438</f>
        <v>1.99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1.4070122524869512E-2</v>
      </c>
      <c r="G2435" s="2">
        <f t="shared" si="341"/>
        <v>1.0462821583682202E-2</v>
      </c>
      <c r="H2435" s="2">
        <f t="shared" si="337"/>
        <v>1.3447732442282347</v>
      </c>
      <c r="I2435" s="2">
        <f t="shared" si="338"/>
        <v>57.351952797075576</v>
      </c>
    </row>
    <row r="2436" spans="1:9" ht="13.5" x14ac:dyDescent="0.25">
      <c r="A2436" s="3">
        <f>TITRES_STAT!B2439</f>
        <v>45854</v>
      </c>
      <c r="B2436" s="6">
        <f>TITRES_STAT!D2439</f>
        <v>1.91</v>
      </c>
      <c r="C2436" s="2">
        <f t="shared" si="342"/>
        <v>-8.0000000000000071E-2</v>
      </c>
      <c r="D2436" s="2">
        <f t="shared" si="343"/>
        <v>0</v>
      </c>
      <c r="E2436" s="2">
        <f t="shared" si="344"/>
        <v>8.0000000000000071E-2</v>
      </c>
      <c r="F2436" s="2">
        <f t="shared" si="341"/>
        <v>1.3065113773093119E-2</v>
      </c>
      <c r="G2436" s="2">
        <f t="shared" si="341"/>
        <v>1.5429762899133477E-2</v>
      </c>
      <c r="H2436" s="2">
        <f t="shared" si="337"/>
        <v>0.84674753970631944</v>
      </c>
      <c r="I2436" s="2">
        <f t="shared" si="338"/>
        <v>45.850746867163778</v>
      </c>
    </row>
    <row r="2437" spans="1:9" ht="13.5" x14ac:dyDescent="0.25">
      <c r="A2437" s="3">
        <f>TITRES_STAT!B2440</f>
        <v>45855</v>
      </c>
      <c r="B2437" s="6">
        <f>TITRES_STAT!D2440</f>
        <v>1.97</v>
      </c>
      <c r="C2437" s="2">
        <f t="shared" si="342"/>
        <v>6.0000000000000053E-2</v>
      </c>
      <c r="D2437" s="2">
        <f t="shared" si="343"/>
        <v>6.0000000000000053E-2</v>
      </c>
      <c r="E2437" s="2">
        <f t="shared" si="344"/>
        <v>0</v>
      </c>
      <c r="F2437" s="2">
        <f t="shared" si="341"/>
        <v>1.6417605646443616E-2</v>
      </c>
      <c r="G2437" s="2">
        <f t="shared" si="341"/>
        <v>1.4327636977766801E-2</v>
      </c>
      <c r="H2437" s="2">
        <f t="shared" si="337"/>
        <v>1.1458697391565662</v>
      </c>
      <c r="I2437" s="2">
        <f t="shared" si="338"/>
        <v>53.398848879193864</v>
      </c>
    </row>
    <row r="2438" spans="1:9" ht="13.5" x14ac:dyDescent="0.25">
      <c r="A2438" s="3">
        <f>TITRES_STAT!B2441</f>
        <v>45856</v>
      </c>
      <c r="B2438" s="6">
        <f>TITRES_STAT!D2441</f>
        <v>1.97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1.52449195288405E-2</v>
      </c>
      <c r="G2438" s="2">
        <f t="shared" si="341"/>
        <v>1.3304234336497744E-2</v>
      </c>
      <c r="H2438" s="2">
        <f t="shared" si="337"/>
        <v>1.145869739156566</v>
      </c>
      <c r="I2438" s="2">
        <f t="shared" si="338"/>
        <v>53.398848879193849</v>
      </c>
    </row>
    <row r="2439" spans="1:9" ht="13.5" x14ac:dyDescent="0.25">
      <c r="A2439" s="3">
        <f>TITRES_STAT!B2442</f>
        <v>45859</v>
      </c>
      <c r="B2439" s="6">
        <f>TITRES_STAT!D2442</f>
        <v>1.92</v>
      </c>
      <c r="C2439" s="2">
        <f t="shared" si="342"/>
        <v>-5.0000000000000044E-2</v>
      </c>
      <c r="D2439" s="2">
        <f t="shared" si="343"/>
        <v>0</v>
      </c>
      <c r="E2439" s="2">
        <f t="shared" si="344"/>
        <v>5.0000000000000044E-2</v>
      </c>
      <c r="F2439" s="2">
        <f t="shared" si="341"/>
        <v>1.4155996705351892E-2</v>
      </c>
      <c r="G2439" s="2">
        <f t="shared" si="341"/>
        <v>1.5925360455319337E-2</v>
      </c>
      <c r="H2439" s="2">
        <f t="shared" si="337"/>
        <v>0.8888964708251581</v>
      </c>
      <c r="I2439" s="2">
        <f t="shared" si="338"/>
        <v>47.059036032654909</v>
      </c>
    </row>
    <row r="2440" spans="1:9" ht="13.5" x14ac:dyDescent="0.25">
      <c r="A2440" s="3">
        <f>TITRES_STAT!B2443</f>
        <v>45860</v>
      </c>
      <c r="B2440" s="6">
        <f>TITRES_STAT!D2443</f>
        <v>1.9</v>
      </c>
      <c r="C2440" s="2">
        <f t="shared" si="342"/>
        <v>-2.0000000000000018E-2</v>
      </c>
      <c r="D2440" s="2">
        <f t="shared" si="343"/>
        <v>0</v>
      </c>
      <c r="E2440" s="2">
        <f t="shared" si="344"/>
        <v>2.0000000000000018E-2</v>
      </c>
      <c r="F2440" s="2">
        <f t="shared" si="341"/>
        <v>1.3144854083541043E-2</v>
      </c>
      <c r="G2440" s="2">
        <f t="shared" si="341"/>
        <v>1.6216406137082244E-2</v>
      </c>
      <c r="H2440" s="2">
        <f t="shared" si="337"/>
        <v>0.81058984169633941</v>
      </c>
      <c r="I2440" s="2">
        <f t="shared" si="338"/>
        <v>44.76937973632387</v>
      </c>
    </row>
    <row r="2441" spans="1:9" ht="13.5" x14ac:dyDescent="0.25">
      <c r="A2441" s="3">
        <f>TITRES_STAT!B2444</f>
        <v>45861</v>
      </c>
      <c r="B2441" s="6">
        <f>TITRES_STAT!D2444</f>
        <v>1.9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1.2205935934716682E-2</v>
      </c>
      <c r="G2441" s="2">
        <f t="shared" si="341"/>
        <v>1.5058091413004942E-2</v>
      </c>
      <c r="H2441" s="2">
        <f t="shared" si="337"/>
        <v>0.8105898416963393</v>
      </c>
      <c r="I2441" s="2">
        <f t="shared" si="338"/>
        <v>44.769379736323863</v>
      </c>
    </row>
    <row r="2442" spans="1:9" ht="13.5" x14ac:dyDescent="0.25">
      <c r="A2442" s="3">
        <f>TITRES_STAT!B2445</f>
        <v>45862</v>
      </c>
      <c r="B2442" s="6">
        <f>TITRES_STAT!D2445</f>
        <v>1.95</v>
      </c>
      <c r="C2442" s="2">
        <f t="shared" si="342"/>
        <v>5.0000000000000044E-2</v>
      </c>
      <c r="D2442" s="2">
        <f t="shared" si="343"/>
        <v>5.0000000000000044E-2</v>
      </c>
      <c r="E2442" s="2">
        <f t="shared" si="344"/>
        <v>0</v>
      </c>
      <c r="F2442" s="2">
        <f t="shared" si="341"/>
        <v>1.4905511939379779E-2</v>
      </c>
      <c r="G2442" s="2">
        <f t="shared" si="341"/>
        <v>1.3982513454933161E-2</v>
      </c>
      <c r="H2442" s="2">
        <f t="shared" si="337"/>
        <v>1.0660109133755902</v>
      </c>
      <c r="I2442" s="2">
        <f t="shared" si="338"/>
        <v>51.597545127865203</v>
      </c>
    </row>
    <row r="2443" spans="1:9" ht="13.5" x14ac:dyDescent="0.25">
      <c r="A2443" s="3">
        <f>TITRES_STAT!B2446</f>
        <v>45866</v>
      </c>
      <c r="B2443" s="6">
        <f>TITRES_STAT!D2446</f>
        <v>1.97</v>
      </c>
      <c r="C2443" s="2">
        <f t="shared" si="342"/>
        <v>2.0000000000000018E-2</v>
      </c>
      <c r="D2443" s="2">
        <f t="shared" si="343"/>
        <v>2.0000000000000018E-2</v>
      </c>
      <c r="E2443" s="2">
        <f t="shared" si="344"/>
        <v>0</v>
      </c>
      <c r="F2443" s="2">
        <f t="shared" si="341"/>
        <v>1.5269403943709795E-2</v>
      </c>
      <c r="G2443" s="2">
        <f t="shared" si="341"/>
        <v>1.2983762493866508E-2</v>
      </c>
      <c r="H2443" s="2">
        <f t="shared" si="337"/>
        <v>1.1760384519451135</v>
      </c>
      <c r="I2443" s="2">
        <f t="shared" si="338"/>
        <v>54.044929715919231</v>
      </c>
    </row>
    <row r="2444" spans="1:9" ht="13.5" x14ac:dyDescent="0.25">
      <c r="A2444" s="3">
        <f>TITRES_STAT!B2447</f>
        <v>45867</v>
      </c>
      <c r="B2444" s="6">
        <f>TITRES_STAT!D2447</f>
        <v>1.91</v>
      </c>
      <c r="C2444" s="2">
        <f t="shared" si="342"/>
        <v>-6.0000000000000053E-2</v>
      </c>
      <c r="D2444" s="2">
        <f t="shared" si="343"/>
        <v>0</v>
      </c>
      <c r="E2444" s="2">
        <f t="shared" si="344"/>
        <v>6.0000000000000053E-2</v>
      </c>
      <c r="F2444" s="2">
        <f t="shared" si="341"/>
        <v>1.417873223344481E-2</v>
      </c>
      <c r="G2444" s="2">
        <f t="shared" si="341"/>
        <v>1.6342065172876046E-2</v>
      </c>
      <c r="H2444" s="2">
        <f t="shared" si="337"/>
        <v>0.86762181422321971</v>
      </c>
      <c r="I2444" s="2">
        <f t="shared" si="338"/>
        <v>46.455969169758305</v>
      </c>
    </row>
    <row r="2445" spans="1:9" ht="13.5" x14ac:dyDescent="0.25">
      <c r="A2445" s="3">
        <f>TITRES_STAT!B2448</f>
        <v>45868</v>
      </c>
      <c r="B2445" s="6">
        <f>TITRES_STAT!D2448</f>
        <v>1.88</v>
      </c>
      <c r="C2445" s="2">
        <f t="shared" si="342"/>
        <v>-3.0000000000000027E-2</v>
      </c>
      <c r="D2445" s="2">
        <f t="shared" si="343"/>
        <v>0</v>
      </c>
      <c r="E2445" s="2">
        <f t="shared" si="344"/>
        <v>3.0000000000000027E-2</v>
      </c>
      <c r="F2445" s="2">
        <f t="shared" ref="F2445:G2460" si="345">((F2444*13)+D2445)/14</f>
        <v>1.316596564534161E-2</v>
      </c>
      <c r="G2445" s="2">
        <f t="shared" si="345"/>
        <v>1.7317631946242047E-2</v>
      </c>
      <c r="H2445" s="2">
        <f t="shared" si="337"/>
        <v>0.76026362531619951</v>
      </c>
      <c r="I2445" s="2">
        <f t="shared" si="338"/>
        <v>43.190327538560133</v>
      </c>
    </row>
    <row r="2446" spans="1:9" ht="13.5" x14ac:dyDescent="0.25">
      <c r="A2446" s="3">
        <f>TITRES_STAT!B2449</f>
        <v>45869</v>
      </c>
      <c r="B2446" s="6">
        <f>TITRES_STAT!D2449</f>
        <v>1.88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1.2225539527817211E-2</v>
      </c>
      <c r="G2446" s="2">
        <f t="shared" si="345"/>
        <v>1.6080658235796186E-2</v>
      </c>
      <c r="H2446" s="2">
        <f t="shared" si="337"/>
        <v>0.76026362531619962</v>
      </c>
      <c r="I2446" s="2">
        <f t="shared" si="338"/>
        <v>43.19032753856014</v>
      </c>
    </row>
    <row r="2447" spans="1:9" ht="13.5" x14ac:dyDescent="0.25">
      <c r="A2447" s="3">
        <f>TITRES_STAT!B2450</f>
        <v>45870</v>
      </c>
      <c r="B2447" s="6">
        <f>TITRES_STAT!D2450</f>
        <v>1.95</v>
      </c>
      <c r="C2447" s="2">
        <f t="shared" si="342"/>
        <v>7.0000000000000062E-2</v>
      </c>
      <c r="D2447" s="2">
        <f t="shared" si="343"/>
        <v>7.0000000000000062E-2</v>
      </c>
      <c r="E2447" s="2">
        <f t="shared" si="344"/>
        <v>0</v>
      </c>
      <c r="F2447" s="2">
        <f t="shared" si="345"/>
        <v>1.6352286704401701E-2</v>
      </c>
      <c r="G2447" s="2">
        <f t="shared" si="345"/>
        <v>1.4932039790382172E-2</v>
      </c>
      <c r="H2447" s="2">
        <f t="shared" si="337"/>
        <v>1.0951140590272415</v>
      </c>
      <c r="I2447" s="2">
        <f t="shared" si="338"/>
        <v>52.269901693834342</v>
      </c>
    </row>
    <row r="2448" spans="1:9" ht="13.5" x14ac:dyDescent="0.25">
      <c r="A2448" s="3">
        <f>TITRES_STAT!B2451</f>
        <v>45873</v>
      </c>
      <c r="B2448" s="6">
        <f>TITRES_STAT!D2451</f>
        <v>1.97</v>
      </c>
      <c r="C2448" s="2">
        <f t="shared" si="342"/>
        <v>2.0000000000000018E-2</v>
      </c>
      <c r="D2448" s="2">
        <f t="shared" si="343"/>
        <v>2.0000000000000018E-2</v>
      </c>
      <c r="E2448" s="2">
        <f t="shared" si="344"/>
        <v>0</v>
      </c>
      <c r="F2448" s="2">
        <f t="shared" si="345"/>
        <v>1.6612837654087297E-2</v>
      </c>
      <c r="G2448" s="2">
        <f t="shared" si="345"/>
        <v>1.3865465519640588E-2</v>
      </c>
      <c r="H2448" s="2">
        <f t="shared" si="337"/>
        <v>1.1981449617075621</v>
      </c>
      <c r="I2448" s="2">
        <f t="shared" si="338"/>
        <v>54.507094963237527</v>
      </c>
    </row>
    <row r="2449" spans="1:9" ht="13.5" x14ac:dyDescent="0.25">
      <c r="A2449" s="3">
        <f>TITRES_STAT!B2452</f>
        <v>45874</v>
      </c>
      <c r="B2449" s="6">
        <f>TITRES_STAT!D2452</f>
        <v>1.97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1.5426206393081062E-2</v>
      </c>
      <c r="G2449" s="2">
        <f t="shared" si="345"/>
        <v>1.2875075125380544E-2</v>
      </c>
      <c r="H2449" s="2">
        <f t="shared" ref="H2449:H2512" si="346">F2449/G2449</f>
        <v>1.1981449617075626</v>
      </c>
      <c r="I2449" s="2">
        <f t="shared" ref="I2449:I2512" si="347">IF(G2449=0,100,100-(100/(1+H2449)))</f>
        <v>54.507094963237542</v>
      </c>
    </row>
    <row r="2450" spans="1:9" ht="13.5" x14ac:dyDescent="0.25">
      <c r="A2450" s="3">
        <f>TITRES_STAT!B2453</f>
        <v>45875</v>
      </c>
      <c r="B2450" s="6">
        <f>TITRES_STAT!D2453</f>
        <v>1.9</v>
      </c>
      <c r="C2450" s="2">
        <f t="shared" si="342"/>
        <v>-7.0000000000000062E-2</v>
      </c>
      <c r="D2450" s="2">
        <f t="shared" si="343"/>
        <v>0</v>
      </c>
      <c r="E2450" s="2">
        <f t="shared" si="344"/>
        <v>7.0000000000000062E-2</v>
      </c>
      <c r="F2450" s="2">
        <f t="shared" si="345"/>
        <v>1.4324334507860985E-2</v>
      </c>
      <c r="G2450" s="2">
        <f t="shared" si="345"/>
        <v>1.6955426902139081E-2</v>
      </c>
      <c r="H2450" s="2">
        <f t="shared" si="346"/>
        <v>0.8448229932832797</v>
      </c>
      <c r="I2450" s="2">
        <f t="shared" si="347"/>
        <v>45.794257571547618</v>
      </c>
    </row>
    <row r="2451" spans="1:9" ht="13.5" x14ac:dyDescent="0.25">
      <c r="A2451" s="3">
        <f>TITRES_STAT!B2454</f>
        <v>45876</v>
      </c>
      <c r="B2451" s="6">
        <f>TITRES_STAT!D2454</f>
        <v>1.9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1.3301167757299486E-2</v>
      </c>
      <c r="G2451" s="2">
        <f t="shared" si="345"/>
        <v>1.5744324980557719E-2</v>
      </c>
      <c r="H2451" s="2">
        <f t="shared" si="346"/>
        <v>0.8448229932832797</v>
      </c>
      <c r="I2451" s="2">
        <f t="shared" si="347"/>
        <v>45.794257571547618</v>
      </c>
    </row>
    <row r="2452" spans="1:9" ht="13.5" x14ac:dyDescent="0.25">
      <c r="A2452" s="3">
        <f>TITRES_STAT!B2455</f>
        <v>45877</v>
      </c>
      <c r="B2452" s="6">
        <f>TITRES_STAT!D2455</f>
        <v>1.91</v>
      </c>
      <c r="C2452" s="2">
        <f t="shared" si="342"/>
        <v>1.0000000000000009E-2</v>
      </c>
      <c r="D2452" s="2">
        <f t="shared" si="343"/>
        <v>1.0000000000000009E-2</v>
      </c>
      <c r="E2452" s="2">
        <f t="shared" si="344"/>
        <v>0</v>
      </c>
      <c r="F2452" s="2">
        <f t="shared" si="345"/>
        <v>1.3065370060349524E-2</v>
      </c>
      <c r="G2452" s="2">
        <f t="shared" si="345"/>
        <v>1.461973033908931E-2</v>
      </c>
      <c r="H2452" s="2">
        <f t="shared" si="346"/>
        <v>0.8936806464491458</v>
      </c>
      <c r="I2452" s="2">
        <f t="shared" si="347"/>
        <v>47.192785548339039</v>
      </c>
    </row>
    <row r="2453" spans="1:9" ht="13.5" x14ac:dyDescent="0.25">
      <c r="A2453" s="3">
        <f>TITRES_STAT!B2456</f>
        <v>45880</v>
      </c>
      <c r="B2453" s="6">
        <f>TITRES_STAT!D2456</f>
        <v>1.91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1.2132129341753129E-2</v>
      </c>
      <c r="G2453" s="2">
        <f t="shared" si="345"/>
        <v>1.3575463886297216E-2</v>
      </c>
      <c r="H2453" s="2">
        <f t="shared" si="346"/>
        <v>0.8936806464491458</v>
      </c>
      <c r="I2453" s="2">
        <f t="shared" si="347"/>
        <v>47.192785548339039</v>
      </c>
    </row>
    <row r="2454" spans="1:9" ht="13.5" x14ac:dyDescent="0.25">
      <c r="A2454" s="3">
        <f>TITRES_STAT!B2457</f>
        <v>45881</v>
      </c>
      <c r="B2454" s="6">
        <f>TITRES_STAT!D2457</f>
        <v>1.94</v>
      </c>
      <c r="C2454" s="2">
        <f t="shared" si="342"/>
        <v>3.0000000000000027E-2</v>
      </c>
      <c r="D2454" s="2">
        <f t="shared" si="343"/>
        <v>3.0000000000000027E-2</v>
      </c>
      <c r="E2454" s="2">
        <f t="shared" si="344"/>
        <v>0</v>
      </c>
      <c r="F2454" s="2">
        <f t="shared" si="345"/>
        <v>1.3408405817342194E-2</v>
      </c>
      <c r="G2454" s="2">
        <f t="shared" si="345"/>
        <v>1.2605787894418843E-2</v>
      </c>
      <c r="H2454" s="2">
        <f t="shared" si="346"/>
        <v>1.0636705876416266</v>
      </c>
      <c r="I2454" s="2">
        <f t="shared" si="347"/>
        <v>51.542653852386145</v>
      </c>
    </row>
    <row r="2455" spans="1:9" ht="13.5" x14ac:dyDescent="0.25">
      <c r="A2455" s="3">
        <f>TITRES_STAT!B2458</f>
        <v>45883</v>
      </c>
      <c r="B2455" s="6">
        <f>TITRES_STAT!D2458</f>
        <v>1.92</v>
      </c>
      <c r="C2455" s="2">
        <f t="shared" si="342"/>
        <v>-2.0000000000000018E-2</v>
      </c>
      <c r="D2455" s="2">
        <f t="shared" si="343"/>
        <v>0</v>
      </c>
      <c r="E2455" s="2">
        <f t="shared" si="344"/>
        <v>2.0000000000000018E-2</v>
      </c>
      <c r="F2455" s="2">
        <f t="shared" si="345"/>
        <v>1.2450662544674893E-2</v>
      </c>
      <c r="G2455" s="2">
        <f t="shared" si="345"/>
        <v>1.3133945901960356E-2</v>
      </c>
      <c r="H2455" s="2">
        <f t="shared" si="346"/>
        <v>0.94797577495857688</v>
      </c>
      <c r="I2455" s="2">
        <f t="shared" si="347"/>
        <v>48.6646593425288</v>
      </c>
    </row>
    <row r="2456" spans="1:9" ht="13.5" x14ac:dyDescent="0.25">
      <c r="A2456" s="3">
        <f>TITRES_STAT!B2459</f>
        <v>45884</v>
      </c>
      <c r="B2456" s="6">
        <f>TITRES_STAT!D2459</f>
        <v>1.94</v>
      </c>
      <c r="C2456" s="2">
        <f t="shared" si="342"/>
        <v>2.0000000000000018E-2</v>
      </c>
      <c r="D2456" s="2">
        <f t="shared" si="343"/>
        <v>2.0000000000000018E-2</v>
      </c>
      <c r="E2456" s="2">
        <f t="shared" si="344"/>
        <v>0</v>
      </c>
      <c r="F2456" s="2">
        <f t="shared" si="345"/>
        <v>1.2989900934340975E-2</v>
      </c>
      <c r="G2456" s="2">
        <f t="shared" si="345"/>
        <v>1.2195806908963188E-2</v>
      </c>
      <c r="H2456" s="2">
        <f t="shared" si="346"/>
        <v>1.0651120529625782</v>
      </c>
      <c r="I2456" s="2">
        <f t="shared" si="347"/>
        <v>51.576477481431809</v>
      </c>
    </row>
    <row r="2457" spans="1:9" ht="13.5" x14ac:dyDescent="0.25">
      <c r="A2457" s="3">
        <f>TITRES_STAT!B2460</f>
        <v>45887</v>
      </c>
      <c r="B2457" s="6">
        <f>TITRES_STAT!D2460</f>
        <v>1.93</v>
      </c>
      <c r="C2457" s="2">
        <f t="shared" si="342"/>
        <v>-1.0000000000000009E-2</v>
      </c>
      <c r="D2457" s="2">
        <f t="shared" si="343"/>
        <v>0</v>
      </c>
      <c r="E2457" s="2">
        <f t="shared" si="344"/>
        <v>1.0000000000000009E-2</v>
      </c>
      <c r="F2457" s="2">
        <f t="shared" si="345"/>
        <v>1.2062050867602333E-2</v>
      </c>
      <c r="G2457" s="2">
        <f t="shared" si="345"/>
        <v>1.2038963558322961E-2</v>
      </c>
      <c r="H2457" s="2">
        <f t="shared" si="346"/>
        <v>1.0019177156876939</v>
      </c>
      <c r="I2457" s="2">
        <f t="shared" si="347"/>
        <v>50.047896965810978</v>
      </c>
    </row>
    <row r="2458" spans="1:9" ht="13.5" x14ac:dyDescent="0.25">
      <c r="A2458" s="3">
        <f>TITRES_STAT!B2461</f>
        <v>45888</v>
      </c>
      <c r="B2458" s="6">
        <f>TITRES_STAT!D2461</f>
        <v>1.9</v>
      </c>
      <c r="C2458" s="2">
        <f t="shared" si="342"/>
        <v>-3.0000000000000027E-2</v>
      </c>
      <c r="D2458" s="2">
        <f t="shared" si="343"/>
        <v>0</v>
      </c>
      <c r="E2458" s="2">
        <f t="shared" si="344"/>
        <v>3.0000000000000027E-2</v>
      </c>
      <c r="F2458" s="2">
        <f t="shared" si="345"/>
        <v>1.1200475805630739E-2</v>
      </c>
      <c r="G2458" s="2">
        <f t="shared" si="345"/>
        <v>1.3321894732728465E-2</v>
      </c>
      <c r="H2458" s="2">
        <f t="shared" si="346"/>
        <v>0.84075696665835775</v>
      </c>
      <c r="I2458" s="2">
        <f t="shared" si="347"/>
        <v>45.674523138414997</v>
      </c>
    </row>
    <row r="2459" spans="1:9" ht="13.5" x14ac:dyDescent="0.25">
      <c r="A2459" s="3">
        <f>TITRES_STAT!B2462</f>
        <v>45889</v>
      </c>
      <c r="B2459" s="6">
        <f>TITRES_STAT!D2462</f>
        <v>1.88</v>
      </c>
      <c r="C2459" s="2">
        <f t="shared" si="342"/>
        <v>-2.0000000000000018E-2</v>
      </c>
      <c r="D2459" s="2">
        <f t="shared" si="343"/>
        <v>0</v>
      </c>
      <c r="E2459" s="2">
        <f t="shared" si="344"/>
        <v>2.0000000000000018E-2</v>
      </c>
      <c r="F2459" s="2">
        <f t="shared" si="345"/>
        <v>1.0400441819514258E-2</v>
      </c>
      <c r="G2459" s="2">
        <f t="shared" si="345"/>
        <v>1.3798902251819291E-2</v>
      </c>
      <c r="H2459" s="2">
        <f t="shared" si="346"/>
        <v>0.75371516006956507</v>
      </c>
      <c r="I2459" s="2">
        <f t="shared" si="347"/>
        <v>42.97819721417401</v>
      </c>
    </row>
    <row r="2460" spans="1:9" ht="13.5" x14ac:dyDescent="0.25">
      <c r="A2460" s="3">
        <f>TITRES_STAT!B2463</f>
        <v>45890</v>
      </c>
      <c r="B2460" s="6">
        <f>TITRES_STAT!D2463</f>
        <v>1.88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9.6575531181203843E-3</v>
      </c>
      <c r="G2460" s="2">
        <f t="shared" si="345"/>
        <v>1.2813266376689341E-2</v>
      </c>
      <c r="H2460" s="2">
        <f t="shared" si="346"/>
        <v>0.75371516006956518</v>
      </c>
      <c r="I2460" s="2">
        <f t="shared" si="347"/>
        <v>42.978197214174017</v>
      </c>
    </row>
    <row r="2461" spans="1:9" ht="13.5" x14ac:dyDescent="0.25">
      <c r="A2461" s="3">
        <f>TITRES_STAT!B2464</f>
        <v>45891</v>
      </c>
      <c r="B2461" s="6">
        <f>TITRES_STAT!D2464</f>
        <v>1.92</v>
      </c>
      <c r="C2461" s="2">
        <f t="shared" si="342"/>
        <v>4.0000000000000036E-2</v>
      </c>
      <c r="D2461" s="2">
        <f t="shared" si="343"/>
        <v>4.0000000000000036E-2</v>
      </c>
      <c r="E2461" s="2">
        <f t="shared" si="344"/>
        <v>0</v>
      </c>
      <c r="F2461" s="2">
        <f t="shared" ref="F2461:G2476" si="348">((F2460*13)+D2461)/14</f>
        <v>1.1824870752540359E-2</v>
      </c>
      <c r="G2461" s="2">
        <f t="shared" si="348"/>
        <v>1.1898033064068673E-2</v>
      </c>
      <c r="H2461" s="2">
        <f t="shared" si="346"/>
        <v>0.99385089021568962</v>
      </c>
      <c r="I2461" s="2">
        <f t="shared" si="347"/>
        <v>49.845798153350245</v>
      </c>
    </row>
    <row r="2462" spans="1:9" ht="13.5" x14ac:dyDescent="0.25">
      <c r="A2462" s="3">
        <f>TITRES_STAT!B2465</f>
        <v>45894</v>
      </c>
      <c r="B2462" s="6">
        <f>TITRES_STAT!D2465</f>
        <v>1.96</v>
      </c>
      <c r="C2462" s="2">
        <f t="shared" si="342"/>
        <v>4.0000000000000036E-2</v>
      </c>
      <c r="D2462" s="2">
        <f t="shared" si="343"/>
        <v>4.0000000000000036E-2</v>
      </c>
      <c r="E2462" s="2">
        <f t="shared" si="344"/>
        <v>0</v>
      </c>
      <c r="F2462" s="2">
        <f t="shared" si="348"/>
        <v>1.3837379984501765E-2</v>
      </c>
      <c r="G2462" s="2">
        <f t="shared" si="348"/>
        <v>1.1048173559492339E-2</v>
      </c>
      <c r="H2462" s="2">
        <f t="shared" si="346"/>
        <v>1.2524585996038236</v>
      </c>
      <c r="I2462" s="2">
        <f t="shared" si="347"/>
        <v>55.604067476494961</v>
      </c>
    </row>
    <row r="2463" spans="1:9" ht="13.5" x14ac:dyDescent="0.25">
      <c r="A2463" s="3">
        <f>TITRES_STAT!B2466</f>
        <v>45895</v>
      </c>
      <c r="B2463" s="6">
        <f>TITRES_STAT!D2466</f>
        <v>1.92</v>
      </c>
      <c r="C2463" s="2">
        <f t="shared" si="342"/>
        <v>-4.0000000000000036E-2</v>
      </c>
      <c r="D2463" s="2">
        <f t="shared" si="343"/>
        <v>0</v>
      </c>
      <c r="E2463" s="2">
        <f t="shared" si="344"/>
        <v>4.0000000000000036E-2</v>
      </c>
      <c r="F2463" s="2">
        <f t="shared" si="348"/>
        <v>1.2848995699894495E-2</v>
      </c>
      <c r="G2463" s="2">
        <f t="shared" si="348"/>
        <v>1.3116161162385747E-2</v>
      </c>
      <c r="H2463" s="2">
        <f t="shared" si="346"/>
        <v>0.97963081886661907</v>
      </c>
      <c r="I2463" s="2">
        <f t="shared" si="347"/>
        <v>49.485530813643258</v>
      </c>
    </row>
    <row r="2464" spans="1:9" ht="13.5" x14ac:dyDescent="0.25">
      <c r="A2464" s="3">
        <f>TITRES_STAT!B2467</f>
        <v>45896</v>
      </c>
      <c r="B2464" s="6">
        <f>TITRES_STAT!D2467</f>
        <v>1.93</v>
      </c>
      <c r="C2464" s="2">
        <f t="shared" si="342"/>
        <v>1.0000000000000009E-2</v>
      </c>
      <c r="D2464" s="2">
        <f t="shared" si="343"/>
        <v>1.0000000000000009E-2</v>
      </c>
      <c r="E2464" s="2">
        <f t="shared" si="344"/>
        <v>0</v>
      </c>
      <c r="F2464" s="2">
        <f t="shared" si="348"/>
        <v>1.2645496007044888E-2</v>
      </c>
      <c r="G2464" s="2">
        <f t="shared" si="348"/>
        <v>1.2179292507929622E-2</v>
      </c>
      <c r="H2464" s="2">
        <f t="shared" si="346"/>
        <v>1.0382783728046381</v>
      </c>
      <c r="I2464" s="2">
        <f t="shared" si="347"/>
        <v>50.938987856500866</v>
      </c>
    </row>
    <row r="2465" spans="1:9" ht="13.5" x14ac:dyDescent="0.25">
      <c r="A2465" s="3">
        <f>TITRES_STAT!B2468</f>
        <v>45897</v>
      </c>
      <c r="B2465" s="6">
        <f>TITRES_STAT!D2468</f>
        <v>1.97</v>
      </c>
      <c r="C2465" s="2">
        <f t="shared" si="342"/>
        <v>4.0000000000000036E-2</v>
      </c>
      <c r="D2465" s="2">
        <f t="shared" si="343"/>
        <v>4.0000000000000036E-2</v>
      </c>
      <c r="E2465" s="2">
        <f t="shared" si="344"/>
        <v>0</v>
      </c>
      <c r="F2465" s="2">
        <f t="shared" si="348"/>
        <v>1.4599389149398827E-2</v>
      </c>
      <c r="G2465" s="2">
        <f t="shared" si="348"/>
        <v>1.1309343043077505E-2</v>
      </c>
      <c r="H2465" s="2">
        <f t="shared" si="346"/>
        <v>1.290913989768413</v>
      </c>
      <c r="I2465" s="2">
        <f t="shared" si="347"/>
        <v>56.349299691469888</v>
      </c>
    </row>
    <row r="2466" spans="1:9" ht="13.5" x14ac:dyDescent="0.25">
      <c r="A2466" s="3">
        <f>TITRES_STAT!B2469</f>
        <v>45898</v>
      </c>
      <c r="B2466" s="6">
        <f>TITRES_STAT!D2469</f>
        <v>1.94</v>
      </c>
      <c r="C2466" s="2">
        <f t="shared" si="342"/>
        <v>-3.0000000000000027E-2</v>
      </c>
      <c r="D2466" s="2">
        <f t="shared" si="343"/>
        <v>0</v>
      </c>
      <c r="E2466" s="2">
        <f t="shared" si="344"/>
        <v>3.0000000000000027E-2</v>
      </c>
      <c r="F2466" s="2">
        <f t="shared" si="348"/>
        <v>1.3556575638727484E-2</v>
      </c>
      <c r="G2466" s="2">
        <f t="shared" si="348"/>
        <v>1.264438996857197E-2</v>
      </c>
      <c r="H2466" s="2">
        <f t="shared" si="346"/>
        <v>1.0721415325233388</v>
      </c>
      <c r="I2466" s="2">
        <f t="shared" si="347"/>
        <v>51.740748191931864</v>
      </c>
    </row>
    <row r="2467" spans="1:9" ht="13.5" x14ac:dyDescent="0.25">
      <c r="A2467" s="3">
        <f>TITRES_STAT!B2470</f>
        <v>45901</v>
      </c>
      <c r="B2467" s="6">
        <f>TITRES_STAT!D2470</f>
        <v>1.96</v>
      </c>
      <c r="C2467" s="2">
        <f t="shared" si="342"/>
        <v>2.0000000000000018E-2</v>
      </c>
      <c r="D2467" s="2">
        <f t="shared" si="343"/>
        <v>2.0000000000000018E-2</v>
      </c>
      <c r="E2467" s="2">
        <f t="shared" si="344"/>
        <v>0</v>
      </c>
      <c r="F2467" s="2">
        <f t="shared" si="348"/>
        <v>1.4016820235961236E-2</v>
      </c>
      <c r="G2467" s="2">
        <f t="shared" si="348"/>
        <v>1.1741219256531115E-2</v>
      </c>
      <c r="H2467" s="2">
        <f t="shared" si="346"/>
        <v>1.1938130044002293</v>
      </c>
      <c r="I2467" s="2">
        <f t="shared" si="347"/>
        <v>54.417263550072171</v>
      </c>
    </row>
    <row r="2468" spans="1:9" ht="13.5" x14ac:dyDescent="0.25">
      <c r="A2468" s="3">
        <f>TITRES_STAT!B2471</f>
        <v>45902</v>
      </c>
      <c r="B2468" s="6">
        <f>TITRES_STAT!D2471</f>
        <v>1.96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1.3015618790535434E-2</v>
      </c>
      <c r="G2468" s="2">
        <f t="shared" si="348"/>
        <v>1.0902560738207463E-2</v>
      </c>
      <c r="H2468" s="2">
        <f t="shared" si="346"/>
        <v>1.1938130044002293</v>
      </c>
      <c r="I2468" s="2">
        <f t="shared" si="347"/>
        <v>54.417263550072171</v>
      </c>
    </row>
    <row r="2469" spans="1:9" ht="13.5" x14ac:dyDescent="0.25">
      <c r="A2469" s="3">
        <f>TITRES_STAT!B2472</f>
        <v>45903</v>
      </c>
      <c r="B2469" s="6">
        <f>TITRES_STAT!D2472</f>
        <v>1.96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1.2085931734068618E-2</v>
      </c>
      <c r="G2469" s="2">
        <f t="shared" si="348"/>
        <v>1.0123806399764072E-2</v>
      </c>
      <c r="H2469" s="2">
        <f t="shared" si="346"/>
        <v>1.1938130044002295</v>
      </c>
      <c r="I2469" s="2">
        <f t="shared" si="347"/>
        <v>54.417263550072178</v>
      </c>
    </row>
    <row r="2470" spans="1:9" ht="13.5" x14ac:dyDescent="0.25">
      <c r="A2470" s="3">
        <f>TITRES_STAT!B2473</f>
        <v>45905</v>
      </c>
      <c r="B2470" s="6">
        <f>TITRES_STAT!D2473</f>
        <v>1.95</v>
      </c>
      <c r="C2470" s="2">
        <f t="shared" si="342"/>
        <v>-1.0000000000000009E-2</v>
      </c>
      <c r="D2470" s="2">
        <f t="shared" si="343"/>
        <v>0</v>
      </c>
      <c r="E2470" s="2">
        <f t="shared" si="344"/>
        <v>1.0000000000000009E-2</v>
      </c>
      <c r="F2470" s="2">
        <f t="shared" si="348"/>
        <v>1.1222650895920861E-2</v>
      </c>
      <c r="G2470" s="2">
        <f t="shared" si="348"/>
        <v>1.0114963085495211E-2</v>
      </c>
      <c r="H2470" s="2">
        <f t="shared" si="346"/>
        <v>1.1095098223357895</v>
      </c>
      <c r="I2470" s="2">
        <f t="shared" si="347"/>
        <v>52.595622480072961</v>
      </c>
    </row>
    <row r="2471" spans="1:9" ht="13.5" x14ac:dyDescent="0.25">
      <c r="A2471" s="3">
        <f>TITRES_STAT!B2474</f>
        <v>45908</v>
      </c>
      <c r="B2471" s="6">
        <f>TITRES_STAT!D2474</f>
        <v>1.95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1.0421032974783657E-2</v>
      </c>
      <c r="G2471" s="2">
        <f t="shared" si="348"/>
        <v>9.3924657222455542E-3</v>
      </c>
      <c r="H2471" s="2">
        <f t="shared" si="346"/>
        <v>1.1095098223357893</v>
      </c>
      <c r="I2471" s="2">
        <f t="shared" si="347"/>
        <v>52.595622480072947</v>
      </c>
    </row>
    <row r="2472" spans="1:9" ht="13.5" x14ac:dyDescent="0.25">
      <c r="A2472" s="3">
        <f>TITRES_STAT!B2475</f>
        <v>45909</v>
      </c>
      <c r="B2472" s="6">
        <f>TITRES_STAT!D2475</f>
        <v>1.95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9.6766734765848239E-3</v>
      </c>
      <c r="G2472" s="2">
        <f t="shared" si="348"/>
        <v>8.7215753135137294E-3</v>
      </c>
      <c r="H2472" s="2">
        <f t="shared" si="346"/>
        <v>1.1095098223357893</v>
      </c>
      <c r="I2472" s="2">
        <f t="shared" si="347"/>
        <v>52.595622480072947</v>
      </c>
    </row>
    <row r="2473" spans="1:9" ht="13.5" x14ac:dyDescent="0.25">
      <c r="A2473" s="3">
        <f>TITRES_STAT!B2476</f>
        <v>45910</v>
      </c>
      <c r="B2473" s="6">
        <f>TITRES_STAT!D2476</f>
        <v>1.96</v>
      </c>
      <c r="C2473" s="2">
        <f t="shared" si="342"/>
        <v>1.0000000000000009E-2</v>
      </c>
      <c r="D2473" s="2">
        <f t="shared" si="343"/>
        <v>1.0000000000000009E-2</v>
      </c>
      <c r="E2473" s="2">
        <f t="shared" si="344"/>
        <v>0</v>
      </c>
      <c r="F2473" s="2">
        <f t="shared" si="348"/>
        <v>9.6997682282573376E-3</v>
      </c>
      <c r="G2473" s="2">
        <f t="shared" si="348"/>
        <v>8.0986056482627491E-3</v>
      </c>
      <c r="H2473" s="2">
        <f t="shared" si="346"/>
        <v>1.1977084265534101</v>
      </c>
      <c r="I2473" s="2">
        <f t="shared" si="347"/>
        <v>54.498058617891118</v>
      </c>
    </row>
    <row r="2474" spans="1:9" ht="13.5" x14ac:dyDescent="0.25">
      <c r="A2474" s="3">
        <f>TITRES_STAT!B2477</f>
        <v>45911</v>
      </c>
      <c r="B2474" s="6">
        <f>TITRES_STAT!D2477</f>
        <v>1.99</v>
      </c>
      <c r="C2474" s="2">
        <f t="shared" si="342"/>
        <v>3.0000000000000027E-2</v>
      </c>
      <c r="D2474" s="2">
        <f t="shared" si="343"/>
        <v>3.0000000000000027E-2</v>
      </c>
      <c r="E2474" s="2">
        <f t="shared" si="344"/>
        <v>0</v>
      </c>
      <c r="F2474" s="2">
        <f t="shared" si="348"/>
        <v>1.1149784783381815E-2</v>
      </c>
      <c r="G2474" s="2">
        <f t="shared" si="348"/>
        <v>7.5201338162439813E-3</v>
      </c>
      <c r="H2474" s="2">
        <f t="shared" si="346"/>
        <v>1.482657763256493</v>
      </c>
      <c r="I2474" s="2">
        <f t="shared" si="347"/>
        <v>59.720585946235957</v>
      </c>
    </row>
    <row r="2475" spans="1:9" ht="13.5" x14ac:dyDescent="0.25">
      <c r="A2475" s="3">
        <f>TITRES_STAT!B2478</f>
        <v>45912</v>
      </c>
      <c r="B2475" s="6">
        <f>TITRES_STAT!D2478</f>
        <v>1.99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1.0353371584568827E-2</v>
      </c>
      <c r="G2475" s="2">
        <f t="shared" si="348"/>
        <v>6.9829814007979826E-3</v>
      </c>
      <c r="H2475" s="2">
        <f t="shared" si="346"/>
        <v>1.4826577632564928</v>
      </c>
      <c r="I2475" s="2">
        <f t="shared" si="347"/>
        <v>59.72058594623595</v>
      </c>
    </row>
    <row r="2476" spans="1:9" ht="13.5" x14ac:dyDescent="0.25">
      <c r="A2476" s="3">
        <f>TITRES_STAT!B2479</f>
        <v>45915</v>
      </c>
      <c r="B2476" s="6">
        <f>TITRES_STAT!D2479</f>
        <v>2.0699999999999998</v>
      </c>
      <c r="C2476" s="2">
        <f t="shared" si="342"/>
        <v>7.9999999999999849E-2</v>
      </c>
      <c r="D2476" s="2">
        <f t="shared" si="343"/>
        <v>7.9999999999999849E-2</v>
      </c>
      <c r="E2476" s="2">
        <f t="shared" si="344"/>
        <v>0</v>
      </c>
      <c r="F2476" s="2">
        <f t="shared" si="348"/>
        <v>1.5328130757099614E-2</v>
      </c>
      <c r="G2476" s="2">
        <f t="shared" si="348"/>
        <v>6.4841970150266983E-3</v>
      </c>
      <c r="H2476" s="2">
        <f t="shared" si="346"/>
        <v>2.3639211951113892</v>
      </c>
      <c r="I2476" s="2">
        <f t="shared" si="347"/>
        <v>70.272787559552597</v>
      </c>
    </row>
    <row r="2477" spans="1:9" ht="13.5" x14ac:dyDescent="0.25">
      <c r="A2477" s="3">
        <f>TITRES_STAT!B2480</f>
        <v>45916</v>
      </c>
      <c r="B2477" s="6">
        <f>TITRES_STAT!D2480</f>
        <v>2.16</v>
      </c>
      <c r="C2477" s="2">
        <f t="shared" si="342"/>
        <v>9.0000000000000302E-2</v>
      </c>
      <c r="D2477" s="2">
        <f t="shared" si="343"/>
        <v>9.0000000000000302E-2</v>
      </c>
      <c r="E2477" s="2">
        <f t="shared" si="344"/>
        <v>0</v>
      </c>
      <c r="F2477" s="2">
        <f t="shared" ref="F2477:G2492" si="349">((F2476*13)+D2477)/14</f>
        <v>2.0661835703021093E-2</v>
      </c>
      <c r="G2477" s="2">
        <f t="shared" si="349"/>
        <v>6.0210400853819342E-3</v>
      </c>
      <c r="H2477" s="2">
        <f t="shared" si="346"/>
        <v>3.431605737550981</v>
      </c>
      <c r="I2477" s="2">
        <f t="shared" si="347"/>
        <v>77.434815748013136</v>
      </c>
    </row>
    <row r="2478" spans="1:9" ht="13.5" x14ac:dyDescent="0.25">
      <c r="A2478" s="3">
        <f>TITRES_STAT!B2481</f>
        <v>45917</v>
      </c>
      <c r="B2478" s="6">
        <f>TITRES_STAT!D2481</f>
        <v>2.25</v>
      </c>
      <c r="C2478" s="2">
        <f t="shared" si="342"/>
        <v>8.9999999999999858E-2</v>
      </c>
      <c r="D2478" s="2">
        <f t="shared" si="343"/>
        <v>8.9999999999999858E-2</v>
      </c>
      <c r="E2478" s="2">
        <f t="shared" si="344"/>
        <v>0</v>
      </c>
      <c r="F2478" s="2">
        <f t="shared" si="349"/>
        <v>2.5614561724233865E-2</v>
      </c>
      <c r="G2478" s="2">
        <f t="shared" si="349"/>
        <v>5.5909657935689387E-3</v>
      </c>
      <c r="H2478" s="2">
        <f t="shared" si="346"/>
        <v>4.5814198601782286</v>
      </c>
      <c r="I2478" s="2">
        <f t="shared" si="347"/>
        <v>82.083412016094641</v>
      </c>
    </row>
    <row r="2479" spans="1:9" ht="13.5" x14ac:dyDescent="0.25">
      <c r="A2479" s="3">
        <f>TITRES_STAT!B2482</f>
        <v>45918</v>
      </c>
      <c r="B2479" s="6">
        <f>TITRES_STAT!D2482</f>
        <v>2.2999999999999998</v>
      </c>
      <c r="C2479" s="2">
        <f t="shared" si="342"/>
        <v>4.9999999999999822E-2</v>
      </c>
      <c r="D2479" s="2">
        <f t="shared" si="343"/>
        <v>4.9999999999999822E-2</v>
      </c>
      <c r="E2479" s="2">
        <f t="shared" si="344"/>
        <v>0</v>
      </c>
      <c r="F2479" s="2">
        <f t="shared" si="349"/>
        <v>2.7356378743931434E-2</v>
      </c>
      <c r="G2479" s="2">
        <f t="shared" si="349"/>
        <v>5.1916110940282995E-3</v>
      </c>
      <c r="H2479" s="2">
        <f t="shared" si="346"/>
        <v>5.2693428395278632</v>
      </c>
      <c r="I2479" s="2">
        <f t="shared" si="347"/>
        <v>84.049364892041723</v>
      </c>
    </row>
    <row r="2480" spans="1:9" ht="13.5" x14ac:dyDescent="0.25">
      <c r="A2480" s="3">
        <f>TITRES_STAT!B2483</f>
        <v>45919</v>
      </c>
      <c r="B2480" s="6">
        <f>TITRES_STAT!D2483</f>
        <v>2.35</v>
      </c>
      <c r="C2480" s="2">
        <f t="shared" si="342"/>
        <v>5.0000000000000266E-2</v>
      </c>
      <c r="D2480" s="2">
        <f t="shared" si="343"/>
        <v>5.0000000000000266E-2</v>
      </c>
      <c r="E2480" s="2">
        <f t="shared" si="344"/>
        <v>0</v>
      </c>
      <c r="F2480" s="2">
        <f t="shared" si="349"/>
        <v>2.8973780262222065E-2</v>
      </c>
      <c r="G2480" s="2">
        <f t="shared" si="349"/>
        <v>4.8207817301691358E-3</v>
      </c>
      <c r="H2480" s="2">
        <f t="shared" si="346"/>
        <v>6.0101829711351664</v>
      </c>
      <c r="I2480" s="2">
        <f t="shared" si="347"/>
        <v>85.735037100778143</v>
      </c>
    </row>
    <row r="2481" spans="1:9" ht="13.5" x14ac:dyDescent="0.25">
      <c r="A2481" s="3">
        <f>TITRES_STAT!B2484</f>
        <v>45922</v>
      </c>
      <c r="B2481" s="6">
        <f>TITRES_STAT!D2484</f>
        <v>2.2999999999999998</v>
      </c>
      <c r="C2481" s="2">
        <f t="shared" si="342"/>
        <v>-5.0000000000000266E-2</v>
      </c>
      <c r="D2481" s="2">
        <f t="shared" si="343"/>
        <v>0</v>
      </c>
      <c r="E2481" s="2">
        <f t="shared" si="344"/>
        <v>5.0000000000000266E-2</v>
      </c>
      <c r="F2481" s="2">
        <f t="shared" si="349"/>
        <v>2.6904224529206204E-2</v>
      </c>
      <c r="G2481" s="2">
        <f t="shared" si="349"/>
        <v>8.0478687494427888E-3</v>
      </c>
      <c r="H2481" s="2">
        <f t="shared" si="346"/>
        <v>3.3430247642978741</v>
      </c>
      <c r="I2481" s="2">
        <f t="shared" si="347"/>
        <v>76.974572923908539</v>
      </c>
    </row>
    <row r="2482" spans="1:9" ht="13.5" x14ac:dyDescent="0.25">
      <c r="A2482" s="3">
        <f>TITRES_STAT!B2485</f>
        <v>45923</v>
      </c>
      <c r="B2482" s="6">
        <f>TITRES_STAT!D2485</f>
        <v>2.27</v>
      </c>
      <c r="C2482" s="2">
        <f t="shared" si="342"/>
        <v>-2.9999999999999805E-2</v>
      </c>
      <c r="D2482" s="2">
        <f t="shared" si="343"/>
        <v>0</v>
      </c>
      <c r="E2482" s="2">
        <f t="shared" si="344"/>
        <v>2.9999999999999805E-2</v>
      </c>
      <c r="F2482" s="2">
        <f t="shared" si="349"/>
        <v>2.4982494205691475E-2</v>
      </c>
      <c r="G2482" s="2">
        <f t="shared" si="349"/>
        <v>9.6158781244825749E-3</v>
      </c>
      <c r="H2482" s="2">
        <f t="shared" si="346"/>
        <v>2.5980460528180593</v>
      </c>
      <c r="I2482" s="2">
        <f t="shared" si="347"/>
        <v>72.207137281725991</v>
      </c>
    </row>
    <row r="2483" spans="1:9" ht="13.5" x14ac:dyDescent="0.25">
      <c r="A2483" s="3">
        <f>TITRES_STAT!B2486</f>
        <v>45924</v>
      </c>
      <c r="B2483" s="6">
        <f>TITRES_STAT!D2486</f>
        <v>2.2000000000000002</v>
      </c>
      <c r="C2483" s="2">
        <f t="shared" si="342"/>
        <v>-6.999999999999984E-2</v>
      </c>
      <c r="D2483" s="2">
        <f t="shared" si="343"/>
        <v>0</v>
      </c>
      <c r="E2483" s="2">
        <f t="shared" si="344"/>
        <v>6.999999999999984E-2</v>
      </c>
      <c r="F2483" s="2">
        <f t="shared" si="349"/>
        <v>2.3198030333856371E-2</v>
      </c>
      <c r="G2483" s="2">
        <f t="shared" si="349"/>
        <v>1.3929029687019522E-2</v>
      </c>
      <c r="H2483" s="2">
        <f t="shared" si="346"/>
        <v>1.6654448195680593</v>
      </c>
      <c r="I2483" s="2">
        <f t="shared" si="347"/>
        <v>62.482809898797605</v>
      </c>
    </row>
    <row r="2484" spans="1:9" ht="13.5" x14ac:dyDescent="0.25">
      <c r="A2484" s="3">
        <f>TITRES_STAT!B2487</f>
        <v>45925</v>
      </c>
      <c r="B2484" s="6">
        <f>TITRES_STAT!D2487</f>
        <v>2.11</v>
      </c>
      <c r="C2484" s="2">
        <f t="shared" si="342"/>
        <v>-9.0000000000000302E-2</v>
      </c>
      <c r="D2484" s="2">
        <f t="shared" si="343"/>
        <v>0</v>
      </c>
      <c r="E2484" s="2">
        <f t="shared" si="344"/>
        <v>9.0000000000000302E-2</v>
      </c>
      <c r="F2484" s="2">
        <f t="shared" si="349"/>
        <v>2.1541028167152344E-2</v>
      </c>
      <c r="G2484" s="2">
        <f t="shared" si="349"/>
        <v>1.9362670423661004E-2</v>
      </c>
      <c r="H2484" s="2">
        <f t="shared" si="346"/>
        <v>1.1125029603783065</v>
      </c>
      <c r="I2484" s="2">
        <f t="shared" si="347"/>
        <v>52.662788230085127</v>
      </c>
    </row>
    <row r="2485" spans="1:9" ht="13.5" x14ac:dyDescent="0.25">
      <c r="A2485" s="3">
        <f>TITRES_STAT!B2488</f>
        <v>45926</v>
      </c>
      <c r="B2485" s="6">
        <f>TITRES_STAT!D2488</f>
        <v>2.12</v>
      </c>
      <c r="C2485" s="2">
        <f t="shared" si="342"/>
        <v>1.0000000000000231E-2</v>
      </c>
      <c r="D2485" s="2">
        <f t="shared" si="343"/>
        <v>1.0000000000000231E-2</v>
      </c>
      <c r="E2485" s="2">
        <f t="shared" si="344"/>
        <v>0</v>
      </c>
      <c r="F2485" s="2">
        <f t="shared" si="349"/>
        <v>2.0716669012355766E-2</v>
      </c>
      <c r="G2485" s="2">
        <f t="shared" si="349"/>
        <v>1.7979622536256647E-2</v>
      </c>
      <c r="H2485" s="2">
        <f t="shared" si="346"/>
        <v>1.15223047483782</v>
      </c>
      <c r="I2485" s="2">
        <f t="shared" si="347"/>
        <v>53.536574651682955</v>
      </c>
    </row>
    <row r="2486" spans="1:9" ht="13.5" x14ac:dyDescent="0.25">
      <c r="A2486" s="3">
        <f>TITRES_STAT!B2489</f>
        <v>45929</v>
      </c>
      <c r="B2486" s="6">
        <f>TITRES_STAT!D2489</f>
        <v>2.21</v>
      </c>
      <c r="C2486" s="2">
        <f t="shared" si="342"/>
        <v>8.9999999999999858E-2</v>
      </c>
      <c r="D2486" s="2">
        <f t="shared" si="343"/>
        <v>8.9999999999999858E-2</v>
      </c>
      <c r="E2486" s="2">
        <f t="shared" si="344"/>
        <v>0</v>
      </c>
      <c r="F2486" s="2">
        <f t="shared" si="349"/>
        <v>2.5665478368616056E-2</v>
      </c>
      <c r="G2486" s="2">
        <f t="shared" si="349"/>
        <v>1.6695363783666886E-2</v>
      </c>
      <c r="H2486" s="2">
        <f t="shared" si="346"/>
        <v>1.5372817688300182</v>
      </c>
      <c r="I2486" s="2">
        <f t="shared" si="347"/>
        <v>60.587743455031557</v>
      </c>
    </row>
    <row r="2487" spans="1:9" ht="13.5" x14ac:dyDescent="0.25">
      <c r="A2487" s="3">
        <f>TITRES_STAT!B2490</f>
        <v>45930</v>
      </c>
      <c r="B2487" s="6">
        <f>TITRES_STAT!D2490</f>
        <v>2.12</v>
      </c>
      <c r="C2487" s="2">
        <f t="shared" si="342"/>
        <v>-8.9999999999999858E-2</v>
      </c>
      <c r="D2487" s="2">
        <f t="shared" si="343"/>
        <v>0</v>
      </c>
      <c r="E2487" s="2">
        <f t="shared" si="344"/>
        <v>8.9999999999999858E-2</v>
      </c>
      <c r="F2487" s="2">
        <f t="shared" si="349"/>
        <v>2.3832229913714909E-2</v>
      </c>
      <c r="G2487" s="2">
        <f t="shared" si="349"/>
        <v>2.1931409227690667E-2</v>
      </c>
      <c r="H2487" s="2">
        <f t="shared" si="346"/>
        <v>1.0866711603568211</v>
      </c>
      <c r="I2487" s="2">
        <f t="shared" si="347"/>
        <v>52.076780520175504</v>
      </c>
    </row>
    <row r="2488" spans="1:9" ht="13.5" x14ac:dyDescent="0.25">
      <c r="A2488" s="3">
        <f>TITRES_STAT!B2491</f>
        <v>45931</v>
      </c>
      <c r="B2488" s="6">
        <f>TITRES_STAT!D2491</f>
        <v>2.08</v>
      </c>
      <c r="C2488" s="2">
        <f t="shared" si="342"/>
        <v>-4.0000000000000036E-2</v>
      </c>
      <c r="D2488" s="2">
        <f t="shared" si="343"/>
        <v>0</v>
      </c>
      <c r="E2488" s="2">
        <f t="shared" si="344"/>
        <v>4.0000000000000036E-2</v>
      </c>
      <c r="F2488" s="2">
        <f t="shared" si="349"/>
        <v>2.212992777702099E-2</v>
      </c>
      <c r="G2488" s="2">
        <f t="shared" si="349"/>
        <v>2.322202285428419E-2</v>
      </c>
      <c r="H2488" s="2">
        <f t="shared" si="346"/>
        <v>0.95297157856936132</v>
      </c>
      <c r="I2488" s="2">
        <f t="shared" si="347"/>
        <v>48.795977833300341</v>
      </c>
    </row>
    <row r="2489" spans="1:9" ht="13.5" x14ac:dyDescent="0.25">
      <c r="A2489" s="3">
        <f>TITRES_STAT!B2492</f>
        <v>45932</v>
      </c>
      <c r="B2489" s="6">
        <f>TITRES_STAT!D2492</f>
        <v>2.12</v>
      </c>
      <c r="C2489" s="2">
        <f t="shared" si="342"/>
        <v>4.0000000000000036E-2</v>
      </c>
      <c r="D2489" s="2">
        <f t="shared" si="343"/>
        <v>4.0000000000000036E-2</v>
      </c>
      <c r="E2489" s="2">
        <f t="shared" si="344"/>
        <v>0</v>
      </c>
      <c r="F2489" s="2">
        <f t="shared" si="349"/>
        <v>2.3406361507233776E-2</v>
      </c>
      <c r="G2489" s="2">
        <f t="shared" si="349"/>
        <v>2.1563306936121036E-2</v>
      </c>
      <c r="H2489" s="2">
        <f t="shared" si="346"/>
        <v>1.0854717959806717</v>
      </c>
      <c r="I2489" s="2">
        <f t="shared" si="347"/>
        <v>52.049219657283338</v>
      </c>
    </row>
    <row r="2490" spans="1:9" ht="13.5" x14ac:dyDescent="0.25">
      <c r="A2490" s="3">
        <f>TITRES_STAT!B2493</f>
        <v>45933</v>
      </c>
      <c r="B2490" s="6">
        <f>TITRES_STAT!D2493</f>
        <v>2.12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2.1734478542431362E-2</v>
      </c>
      <c r="G2490" s="2">
        <f t="shared" si="349"/>
        <v>2.0023070726398105E-2</v>
      </c>
      <c r="H2490" s="2">
        <f t="shared" si="346"/>
        <v>1.0854717959806717</v>
      </c>
      <c r="I2490" s="2">
        <f t="shared" si="347"/>
        <v>52.049219657283338</v>
      </c>
    </row>
    <row r="2491" spans="1:9" ht="13.5" x14ac:dyDescent="0.25">
      <c r="A2491" s="3">
        <f>TITRES_STAT!B2494</f>
        <v>45936</v>
      </c>
      <c r="B2491" s="6">
        <f>TITRES_STAT!D2494</f>
        <v>2.11</v>
      </c>
      <c r="C2491" s="2">
        <f t="shared" si="342"/>
        <v>-1.0000000000000231E-2</v>
      </c>
      <c r="D2491" s="2">
        <f t="shared" si="343"/>
        <v>0</v>
      </c>
      <c r="E2491" s="2">
        <f t="shared" si="344"/>
        <v>1.0000000000000231E-2</v>
      </c>
      <c r="F2491" s="2">
        <f t="shared" si="349"/>
        <v>2.0182015789400549E-2</v>
      </c>
      <c r="G2491" s="2">
        <f t="shared" si="349"/>
        <v>1.930713710308397E-2</v>
      </c>
      <c r="H2491" s="2">
        <f t="shared" si="346"/>
        <v>1.045313744945481</v>
      </c>
      <c r="I2491" s="2">
        <f t="shared" si="347"/>
        <v>51.10774557344719</v>
      </c>
    </row>
    <row r="2492" spans="1:9" ht="13.5" x14ac:dyDescent="0.25">
      <c r="A2492" s="3">
        <f>TITRES_STAT!B2495</f>
        <v>45937</v>
      </c>
      <c r="B2492" s="6">
        <f>TITRES_STAT!D2495</f>
        <v>2.1</v>
      </c>
      <c r="C2492" s="2">
        <f t="shared" si="342"/>
        <v>-9.9999999999997868E-3</v>
      </c>
      <c r="D2492" s="2">
        <f t="shared" si="343"/>
        <v>0</v>
      </c>
      <c r="E2492" s="2">
        <f t="shared" si="344"/>
        <v>9.9999999999997868E-3</v>
      </c>
      <c r="F2492" s="2">
        <f t="shared" si="349"/>
        <v>1.8740443233014797E-2</v>
      </c>
      <c r="G2492" s="2">
        <f t="shared" si="349"/>
        <v>1.8642341595720813E-2</v>
      </c>
      <c r="H2492" s="2">
        <f t="shared" si="346"/>
        <v>1.0052623023127365</v>
      </c>
      <c r="I2492" s="2">
        <f t="shared" si="347"/>
        <v>50.131212318375198</v>
      </c>
    </row>
    <row r="2493" spans="1:9" ht="13.5" x14ac:dyDescent="0.25">
      <c r="A2493" s="3">
        <f>TITRES_STAT!B2496</f>
        <v>45938</v>
      </c>
      <c r="B2493" s="6">
        <f>TITRES_STAT!D2496</f>
        <v>2.08</v>
      </c>
      <c r="C2493" s="2">
        <f t="shared" si="342"/>
        <v>-2.0000000000000018E-2</v>
      </c>
      <c r="D2493" s="2">
        <f t="shared" si="343"/>
        <v>0</v>
      </c>
      <c r="E2493" s="2">
        <f t="shared" si="344"/>
        <v>2.0000000000000018E-2</v>
      </c>
      <c r="F2493" s="2">
        <f t="shared" ref="F2493:G2508" si="350">((F2492*13)+D2493)/14</f>
        <v>1.7401840144942313E-2</v>
      </c>
      <c r="G2493" s="2">
        <f t="shared" si="350"/>
        <v>1.8739317196026471E-2</v>
      </c>
      <c r="H2493" s="2">
        <f t="shared" si="346"/>
        <v>0.92862722600331671</v>
      </c>
      <c r="I2493" s="2">
        <f t="shared" si="347"/>
        <v>48.149648282613207</v>
      </c>
    </row>
    <row r="2494" spans="1:9" ht="13.5" x14ac:dyDescent="0.25">
      <c r="A2494" s="3">
        <f>TITRES_STAT!B2497</f>
        <v>45939</v>
      </c>
      <c r="B2494" s="6">
        <f>TITRES_STAT!D2497</f>
        <v>2.08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1.6158851563160721E-2</v>
      </c>
      <c r="G2494" s="2">
        <f t="shared" si="350"/>
        <v>1.7400794539167437E-2</v>
      </c>
      <c r="H2494" s="2">
        <f t="shared" si="346"/>
        <v>0.92862722600331682</v>
      </c>
      <c r="I2494" s="2">
        <f t="shared" si="347"/>
        <v>48.149648282613207</v>
      </c>
    </row>
    <row r="2495" spans="1:9" ht="13.5" x14ac:dyDescent="0.25">
      <c r="A2495" s="3">
        <f>TITRES_STAT!B2498</f>
        <v>45940</v>
      </c>
      <c r="B2495" s="6">
        <f>TITRES_STAT!D2498</f>
        <v>2.0499999999999998</v>
      </c>
      <c r="C2495" s="2">
        <f t="shared" si="342"/>
        <v>-3.0000000000000249E-2</v>
      </c>
      <c r="D2495" s="2">
        <f t="shared" si="343"/>
        <v>0</v>
      </c>
      <c r="E2495" s="2">
        <f t="shared" si="344"/>
        <v>3.0000000000000249E-2</v>
      </c>
      <c r="F2495" s="2">
        <f t="shared" si="350"/>
        <v>1.5004647880077812E-2</v>
      </c>
      <c r="G2495" s="2">
        <f t="shared" si="350"/>
        <v>1.8300737786369783E-2</v>
      </c>
      <c r="H2495" s="2">
        <f t="shared" si="346"/>
        <v>0.81989305869696316</v>
      </c>
      <c r="I2495" s="2">
        <f t="shared" si="347"/>
        <v>45.051716351069757</v>
      </c>
    </row>
    <row r="2496" spans="1:9" ht="13.5" x14ac:dyDescent="0.25">
      <c r="A2496" s="3">
        <f>TITRES_STAT!B2499</f>
        <v>45943</v>
      </c>
      <c r="B2496" s="6">
        <f>TITRES_STAT!D2499</f>
        <v>2.02</v>
      </c>
      <c r="C2496" s="2">
        <f t="shared" si="342"/>
        <v>-2.9999999999999805E-2</v>
      </c>
      <c r="D2496" s="2">
        <f t="shared" si="343"/>
        <v>0</v>
      </c>
      <c r="E2496" s="2">
        <f t="shared" si="344"/>
        <v>2.9999999999999805E-2</v>
      </c>
      <c r="F2496" s="2">
        <f t="shared" si="350"/>
        <v>1.3932887317215112E-2</v>
      </c>
      <c r="G2496" s="2">
        <f t="shared" si="350"/>
        <v>1.9136399373057642E-2</v>
      </c>
      <c r="H2496" s="2">
        <f t="shared" si="346"/>
        <v>0.72808301319376645</v>
      </c>
      <c r="I2496" s="2">
        <f t="shared" si="347"/>
        <v>42.132409591143173</v>
      </c>
    </row>
    <row r="2497" spans="1:9" ht="13.5" x14ac:dyDescent="0.25">
      <c r="A2497" s="3">
        <f>TITRES_STAT!B2500</f>
        <v>45944</v>
      </c>
      <c r="B2497" s="6">
        <f>TITRES_STAT!D2500</f>
        <v>1.93</v>
      </c>
      <c r="C2497" s="2">
        <f t="shared" si="342"/>
        <v>-9.000000000000008E-2</v>
      </c>
      <c r="D2497" s="2">
        <f t="shared" si="343"/>
        <v>0</v>
      </c>
      <c r="E2497" s="2">
        <f t="shared" si="344"/>
        <v>9.000000000000008E-2</v>
      </c>
      <c r="F2497" s="2">
        <f t="shared" si="350"/>
        <v>1.2937681080271175E-2</v>
      </c>
      <c r="G2497" s="2">
        <f t="shared" si="350"/>
        <v>2.4198085132124958E-2</v>
      </c>
      <c r="H2497" s="2">
        <f t="shared" si="346"/>
        <v>0.53465722637264934</v>
      </c>
      <c r="I2497" s="2">
        <f t="shared" si="347"/>
        <v>34.838869369961998</v>
      </c>
    </row>
    <row r="2498" spans="1:9" ht="13.5" x14ac:dyDescent="0.25">
      <c r="A2498" s="3">
        <f>TITRES_STAT!B2501</f>
        <v>45946</v>
      </c>
      <c r="B2498" s="6">
        <f>TITRES_STAT!D2501</f>
        <v>1.88</v>
      </c>
      <c r="C2498" s="2">
        <f t="shared" si="342"/>
        <v>-5.0000000000000044E-2</v>
      </c>
      <c r="D2498" s="2">
        <f t="shared" si="343"/>
        <v>0</v>
      </c>
      <c r="E2498" s="2">
        <f t="shared" si="344"/>
        <v>5.0000000000000044E-2</v>
      </c>
      <c r="F2498" s="2">
        <f t="shared" si="350"/>
        <v>1.2013561003108948E-2</v>
      </c>
      <c r="G2498" s="2">
        <f t="shared" si="350"/>
        <v>2.6041079051258891E-2</v>
      </c>
      <c r="H2498" s="2">
        <f t="shared" si="346"/>
        <v>0.46133115219463927</v>
      </c>
      <c r="I2498" s="2">
        <f t="shared" si="347"/>
        <v>31.569240928163907</v>
      </c>
    </row>
    <row r="2499" spans="1:9" ht="13.5" x14ac:dyDescent="0.25">
      <c r="A2499" s="3">
        <f>TITRES_STAT!B2502</f>
        <v>45947</v>
      </c>
      <c r="B2499" s="6">
        <f>TITRES_STAT!D2502</f>
        <v>1.96</v>
      </c>
      <c r="C2499" s="2">
        <f t="shared" ref="C2499:C2562" si="351">B2499-B2498</f>
        <v>8.0000000000000071E-2</v>
      </c>
      <c r="D2499" s="2">
        <f t="shared" ref="D2499:D2562" si="352">IF(C2499&gt;0,C2499,0)</f>
        <v>8.0000000000000071E-2</v>
      </c>
      <c r="E2499" s="2">
        <f t="shared" ref="E2499:E2562" si="353">IF(C2499&lt;0,-C2499,0)</f>
        <v>0</v>
      </c>
      <c r="F2499" s="2">
        <f t="shared" si="350"/>
        <v>1.68697352171726E-2</v>
      </c>
      <c r="G2499" s="2">
        <f t="shared" si="350"/>
        <v>2.4181001976168969E-2</v>
      </c>
      <c r="H2499" s="2">
        <f t="shared" si="346"/>
        <v>0.69764417677142487</v>
      </c>
      <c r="I2499" s="2">
        <f t="shared" si="347"/>
        <v>41.094841093155502</v>
      </c>
    </row>
    <row r="2500" spans="1:9" ht="13.5" x14ac:dyDescent="0.25">
      <c r="A2500" s="3">
        <f>TITRES_STAT!B2503</f>
        <v>45950</v>
      </c>
      <c r="B2500" s="6">
        <f>TITRES_STAT!D2503</f>
        <v>2</v>
      </c>
      <c r="C2500" s="2">
        <f t="shared" si="351"/>
        <v>4.0000000000000036E-2</v>
      </c>
      <c r="D2500" s="2">
        <f t="shared" si="352"/>
        <v>4.0000000000000036E-2</v>
      </c>
      <c r="E2500" s="2">
        <f t="shared" si="353"/>
        <v>0</v>
      </c>
      <c r="F2500" s="2">
        <f t="shared" si="350"/>
        <v>1.852189698737456E-2</v>
      </c>
      <c r="G2500" s="2">
        <f t="shared" si="350"/>
        <v>2.2453787549299754E-2</v>
      </c>
      <c r="H2500" s="2">
        <f t="shared" si="346"/>
        <v>0.82488965154354044</v>
      </c>
      <c r="I2500" s="2">
        <f t="shared" si="347"/>
        <v>45.202166106089031</v>
      </c>
    </row>
    <row r="2501" spans="1:9" ht="13.5" x14ac:dyDescent="0.25">
      <c r="A2501" s="3">
        <f>TITRES_STAT!B2504</f>
        <v>45951</v>
      </c>
      <c r="B2501" s="6">
        <f>TITRES_STAT!D2504</f>
        <v>2.09</v>
      </c>
      <c r="C2501" s="2">
        <f t="shared" si="351"/>
        <v>8.9999999999999858E-2</v>
      </c>
      <c r="D2501" s="2">
        <f t="shared" si="352"/>
        <v>8.9999999999999858E-2</v>
      </c>
      <c r="E2501" s="2">
        <f t="shared" si="353"/>
        <v>0</v>
      </c>
      <c r="F2501" s="2">
        <f t="shared" si="350"/>
        <v>2.3627475773990651E-2</v>
      </c>
      <c r="G2501" s="2">
        <f t="shared" si="350"/>
        <v>2.084994558149263E-2</v>
      </c>
      <c r="H2501" s="2">
        <f t="shared" si="346"/>
        <v>1.1332152250298191</v>
      </c>
      <c r="I2501" s="2">
        <f t="shared" si="347"/>
        <v>53.122404703162495</v>
      </c>
    </row>
    <row r="2502" spans="1:9" ht="13.5" x14ac:dyDescent="0.25">
      <c r="A2502" s="3">
        <f>TITRES_STAT!B2505</f>
        <v>45952</v>
      </c>
      <c r="B2502" s="6">
        <f>TITRES_STAT!D2505</f>
        <v>2.17</v>
      </c>
      <c r="C2502" s="2">
        <f t="shared" si="351"/>
        <v>8.0000000000000071E-2</v>
      </c>
      <c r="D2502" s="2">
        <f t="shared" si="352"/>
        <v>8.0000000000000071E-2</v>
      </c>
      <c r="E2502" s="2">
        <f t="shared" si="353"/>
        <v>0</v>
      </c>
      <c r="F2502" s="2">
        <f t="shared" si="350"/>
        <v>2.7654084647277036E-2</v>
      </c>
      <c r="G2502" s="2">
        <f t="shared" si="350"/>
        <v>1.9360663754243158E-2</v>
      </c>
      <c r="H2502" s="2">
        <f t="shared" si="346"/>
        <v>1.4283644919568557</v>
      </c>
      <c r="I2502" s="2">
        <f t="shared" si="347"/>
        <v>58.820020498892767</v>
      </c>
    </row>
    <row r="2503" spans="1:9" ht="13.5" x14ac:dyDescent="0.25">
      <c r="A2503" s="3">
        <f>TITRES_STAT!B2506</f>
        <v>45953</v>
      </c>
      <c r="B2503" s="6">
        <f>TITRES_STAT!D2506</f>
        <v>2.17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2.567879288675725E-2</v>
      </c>
      <c r="G2503" s="2">
        <f t="shared" si="350"/>
        <v>1.7977759200368648E-2</v>
      </c>
      <c r="H2503" s="2">
        <f t="shared" si="346"/>
        <v>1.4283644919568554</v>
      </c>
      <c r="I2503" s="2">
        <f t="shared" si="347"/>
        <v>58.82002049889276</v>
      </c>
    </row>
    <row r="2504" spans="1:9" ht="13.5" x14ac:dyDescent="0.25">
      <c r="A2504" s="3">
        <f>TITRES_STAT!B2507</f>
        <v>45954</v>
      </c>
      <c r="B2504" s="6">
        <f>TITRES_STAT!D2507</f>
        <v>2.08</v>
      </c>
      <c r="C2504" s="2">
        <f t="shared" si="351"/>
        <v>-8.9999999999999858E-2</v>
      </c>
      <c r="D2504" s="2">
        <f t="shared" si="352"/>
        <v>0</v>
      </c>
      <c r="E2504" s="2">
        <f t="shared" si="353"/>
        <v>8.9999999999999858E-2</v>
      </c>
      <c r="F2504" s="2">
        <f t="shared" si="350"/>
        <v>2.3844593394846018E-2</v>
      </c>
      <c r="G2504" s="2">
        <f t="shared" si="350"/>
        <v>2.3122204971770876E-2</v>
      </c>
      <c r="H2504" s="2">
        <f t="shared" si="346"/>
        <v>1.0312421944168855</v>
      </c>
      <c r="I2504" s="2">
        <f t="shared" si="347"/>
        <v>50.769041587033747</v>
      </c>
    </row>
    <row r="2505" spans="1:9" ht="13.5" x14ac:dyDescent="0.25">
      <c r="A2505" s="3">
        <f>TITRES_STAT!B2508</f>
        <v>45957</v>
      </c>
      <c r="B2505" s="6">
        <f>TITRES_STAT!D2508</f>
        <v>2</v>
      </c>
      <c r="C2505" s="2">
        <f t="shared" si="351"/>
        <v>-8.0000000000000071E-2</v>
      </c>
      <c r="D2505" s="2">
        <f t="shared" si="352"/>
        <v>0</v>
      </c>
      <c r="E2505" s="2">
        <f t="shared" si="353"/>
        <v>8.0000000000000071E-2</v>
      </c>
      <c r="F2505" s="2">
        <f t="shared" si="350"/>
        <v>2.2141408152357017E-2</v>
      </c>
      <c r="G2505" s="2">
        <f t="shared" si="350"/>
        <v>2.7184904616644388E-2</v>
      </c>
      <c r="H2505" s="2">
        <f t="shared" si="346"/>
        <v>0.81447437335500494</v>
      </c>
      <c r="I2505" s="2">
        <f t="shared" si="347"/>
        <v>44.887620641840371</v>
      </c>
    </row>
    <row r="2506" spans="1:9" ht="13.5" x14ac:dyDescent="0.25">
      <c r="A2506" s="3">
        <f>TITRES_STAT!B2509</f>
        <v>45958</v>
      </c>
      <c r="B2506" s="6">
        <f>TITRES_STAT!D2509</f>
        <v>1.91</v>
      </c>
      <c r="C2506" s="2">
        <f t="shared" si="351"/>
        <v>-9.000000000000008E-2</v>
      </c>
      <c r="D2506" s="2">
        <f t="shared" si="352"/>
        <v>0</v>
      </c>
      <c r="E2506" s="2">
        <f t="shared" si="353"/>
        <v>9.000000000000008E-2</v>
      </c>
      <c r="F2506" s="2">
        <f t="shared" si="350"/>
        <v>2.0559878998617227E-2</v>
      </c>
      <c r="G2506" s="2">
        <f t="shared" si="350"/>
        <v>3.1671697144026935E-2</v>
      </c>
      <c r="H2506" s="2">
        <f t="shared" si="346"/>
        <v>0.64915621367308629</v>
      </c>
      <c r="I2506" s="2">
        <f t="shared" si="347"/>
        <v>39.362930466559739</v>
      </c>
    </row>
    <row r="2507" spans="1:9" ht="13.5" x14ac:dyDescent="0.25">
      <c r="A2507" s="3">
        <f>TITRES_STAT!B2510</f>
        <v>45959</v>
      </c>
      <c r="B2507" s="6">
        <f>TITRES_STAT!D2510</f>
        <v>1.94</v>
      </c>
      <c r="C2507" s="2">
        <f t="shared" si="351"/>
        <v>3.0000000000000027E-2</v>
      </c>
      <c r="D2507" s="2">
        <f t="shared" si="352"/>
        <v>3.0000000000000027E-2</v>
      </c>
      <c r="E2507" s="2">
        <f t="shared" si="353"/>
        <v>0</v>
      </c>
      <c r="F2507" s="2">
        <f t="shared" si="350"/>
        <v>2.1234173355858858E-2</v>
      </c>
      <c r="G2507" s="2">
        <f t="shared" si="350"/>
        <v>2.9409433062310725E-2</v>
      </c>
      <c r="H2507" s="2">
        <f t="shared" si="346"/>
        <v>0.72201913280236729</v>
      </c>
      <c r="I2507" s="2">
        <f t="shared" si="347"/>
        <v>41.928635927951213</v>
      </c>
    </row>
    <row r="2508" spans="1:9" ht="13.5" x14ac:dyDescent="0.25">
      <c r="A2508" s="3">
        <f>TITRES_STAT!B2511</f>
        <v>45960</v>
      </c>
      <c r="B2508" s="6">
        <f>TITRES_STAT!D2511</f>
        <v>1.9</v>
      </c>
      <c r="C2508" s="2">
        <f t="shared" si="351"/>
        <v>-4.0000000000000036E-2</v>
      </c>
      <c r="D2508" s="2">
        <f t="shared" si="352"/>
        <v>0</v>
      </c>
      <c r="E2508" s="2">
        <f t="shared" si="353"/>
        <v>4.0000000000000036E-2</v>
      </c>
      <c r="F2508" s="2">
        <f t="shared" si="350"/>
        <v>1.9717446687583223E-2</v>
      </c>
      <c r="G2508" s="2">
        <f t="shared" si="350"/>
        <v>3.0165902129288529E-2</v>
      </c>
      <c r="H2508" s="2">
        <f t="shared" si="346"/>
        <v>0.65363358281399631</v>
      </c>
      <c r="I2508" s="2">
        <f t="shared" si="347"/>
        <v>39.527111060583621</v>
      </c>
    </row>
    <row r="2509" spans="1:9" ht="13.5" x14ac:dyDescent="0.25">
      <c r="A2509" s="3">
        <f>TITRES_STAT!B2512</f>
        <v>0</v>
      </c>
      <c r="B2509" s="6">
        <f>TITRES_STAT!D2512</f>
        <v>0</v>
      </c>
      <c r="C2509" s="2">
        <f t="shared" si="351"/>
        <v>-1.9</v>
      </c>
      <c r="D2509" s="2">
        <f t="shared" si="352"/>
        <v>0</v>
      </c>
      <c r="E2509" s="2">
        <f t="shared" si="353"/>
        <v>1.9</v>
      </c>
      <c r="F2509" s="2">
        <f t="shared" ref="F2509:G2524" si="354">((F2508*13)+D2509)/14</f>
        <v>1.8309057638470135E-2</v>
      </c>
      <c r="G2509" s="2">
        <f t="shared" si="354"/>
        <v>0.16372548054862504</v>
      </c>
      <c r="H2509" s="2">
        <f t="shared" si="346"/>
        <v>0.1118277837824547</v>
      </c>
      <c r="I2509" s="2">
        <f t="shared" si="347"/>
        <v>10.058013067636679</v>
      </c>
    </row>
    <row r="2510" spans="1:9" ht="13.5" x14ac:dyDescent="0.25">
      <c r="A2510" s="3">
        <f>TITRES_STAT!B2513</f>
        <v>0</v>
      </c>
      <c r="B2510" s="6">
        <f>TITRES_STAT!D2513</f>
        <v>0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1.700126780715084E-2</v>
      </c>
      <c r="G2510" s="2">
        <f t="shared" si="354"/>
        <v>0.1520308033665804</v>
      </c>
      <c r="H2510" s="2">
        <f t="shared" si="346"/>
        <v>0.11182778378245471</v>
      </c>
      <c r="I2510" s="2">
        <f t="shared" si="347"/>
        <v>10.058013067636679</v>
      </c>
    </row>
    <row r="2511" spans="1:9" ht="13.5" x14ac:dyDescent="0.25">
      <c r="A2511" s="3">
        <f>TITRES_STAT!B2514</f>
        <v>0</v>
      </c>
      <c r="B2511" s="6">
        <f>TITRES_STAT!D2514</f>
        <v>0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1.5786891535211494E-2</v>
      </c>
      <c r="G2511" s="2">
        <f t="shared" si="354"/>
        <v>0.14117146026896751</v>
      </c>
      <c r="H2511" s="2">
        <f t="shared" si="346"/>
        <v>0.1118277837824547</v>
      </c>
      <c r="I2511" s="2">
        <f t="shared" si="347"/>
        <v>10.058013067636679</v>
      </c>
    </row>
    <row r="2512" spans="1:9" ht="13.5" x14ac:dyDescent="0.25">
      <c r="A2512" s="3">
        <f>TITRES_STAT!B2515</f>
        <v>0</v>
      </c>
      <c r="B2512" s="6">
        <f>TITRES_STAT!D2515</f>
        <v>0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1.4659256425553531E-2</v>
      </c>
      <c r="G2512" s="2">
        <f t="shared" si="354"/>
        <v>0.13108778453546982</v>
      </c>
      <c r="H2512" s="2">
        <f t="shared" si="346"/>
        <v>0.11182778378245473</v>
      </c>
      <c r="I2512" s="2">
        <f t="shared" si="347"/>
        <v>10.058013067636708</v>
      </c>
    </row>
    <row r="2513" spans="1:9" ht="13.5" x14ac:dyDescent="0.25">
      <c r="A2513" s="3">
        <f>TITRES_STAT!B2516</f>
        <v>0</v>
      </c>
      <c r="B2513" s="6">
        <f>TITRES_STAT!D2516</f>
        <v>0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1.3612166680871136E-2</v>
      </c>
      <c r="G2513" s="2">
        <f t="shared" si="354"/>
        <v>0.12172437135436484</v>
      </c>
      <c r="H2513" s="2">
        <f t="shared" ref="H2513:H2576" si="355">F2513/G2513</f>
        <v>0.11182778378245471</v>
      </c>
      <c r="I2513" s="2">
        <f t="shared" ref="I2513:I2576" si="356">IF(G2513=0,100,100-(100/(1+H2513)))</f>
        <v>10.058013067636679</v>
      </c>
    </row>
    <row r="2514" spans="1:9" ht="13.5" x14ac:dyDescent="0.25">
      <c r="A2514" s="3">
        <f>TITRES_STAT!B2517</f>
        <v>0</v>
      </c>
      <c r="B2514" s="6">
        <f>TITRES_STAT!D2517</f>
        <v>0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1.2639869060808911E-2</v>
      </c>
      <c r="G2514" s="2">
        <f t="shared" si="354"/>
        <v>0.11302977340048163</v>
      </c>
      <c r="H2514" s="2">
        <f t="shared" si="355"/>
        <v>0.11182778378245471</v>
      </c>
      <c r="I2514" s="2">
        <f t="shared" si="356"/>
        <v>10.058013067636679</v>
      </c>
    </row>
    <row r="2515" spans="1:9" ht="13.5" x14ac:dyDescent="0.25">
      <c r="A2515" s="3">
        <f>TITRES_STAT!B2518</f>
        <v>0</v>
      </c>
      <c r="B2515" s="6">
        <f>TITRES_STAT!D2518</f>
        <v>0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1.1737021270751132E-2</v>
      </c>
      <c r="G2515" s="2">
        <f t="shared" si="354"/>
        <v>0.10495621815759008</v>
      </c>
      <c r="H2515" s="2">
        <f t="shared" si="355"/>
        <v>0.11182778378245471</v>
      </c>
      <c r="I2515" s="2">
        <f t="shared" si="356"/>
        <v>10.058013067636679</v>
      </c>
    </row>
    <row r="2516" spans="1:9" ht="13.5" x14ac:dyDescent="0.25">
      <c r="A2516" s="3">
        <f>TITRES_STAT!B2519</f>
        <v>0</v>
      </c>
      <c r="B2516" s="6">
        <f>TITRES_STAT!D2519</f>
        <v>0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1.0898662608554623E-2</v>
      </c>
      <c r="G2516" s="2">
        <f t="shared" si="354"/>
        <v>9.7459345432047928E-2</v>
      </c>
      <c r="H2516" s="2">
        <f t="shared" si="355"/>
        <v>0.11182778378245474</v>
      </c>
      <c r="I2516" s="2">
        <f t="shared" si="356"/>
        <v>10.058013067636708</v>
      </c>
    </row>
    <row r="2517" spans="1:9" ht="13.5" x14ac:dyDescent="0.25">
      <c r="A2517" s="3">
        <f>TITRES_STAT!B2520</f>
        <v>0</v>
      </c>
      <c r="B2517" s="6">
        <f>TITRES_STAT!D2520</f>
        <v>0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1.0120186707943579E-2</v>
      </c>
      <c r="G2517" s="2">
        <f t="shared" si="354"/>
        <v>9.049796361547309E-2</v>
      </c>
      <c r="H2517" s="2">
        <f t="shared" si="355"/>
        <v>0.11182778378245471</v>
      </c>
      <c r="I2517" s="2">
        <f t="shared" si="356"/>
        <v>10.058013067636679</v>
      </c>
    </row>
    <row r="2518" spans="1:9" ht="13.5" x14ac:dyDescent="0.25">
      <c r="A2518" s="3">
        <f>TITRES_STAT!B2521</f>
        <v>0</v>
      </c>
      <c r="B2518" s="6">
        <f>TITRES_STAT!D2521</f>
        <v>0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9.3973162288047522E-3</v>
      </c>
      <c r="G2518" s="2">
        <f t="shared" si="354"/>
        <v>8.4033823357225007E-2</v>
      </c>
      <c r="H2518" s="2">
        <f t="shared" si="355"/>
        <v>0.11182778378245473</v>
      </c>
      <c r="I2518" s="2">
        <f t="shared" si="356"/>
        <v>10.058013067636708</v>
      </c>
    </row>
    <row r="2519" spans="1:9" ht="13.5" x14ac:dyDescent="0.25">
      <c r="A2519" s="3">
        <f>TITRES_STAT!B2522</f>
        <v>0</v>
      </c>
      <c r="B2519" s="6">
        <f>TITRES_STAT!D2522</f>
        <v>0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8.7260793553186992E-3</v>
      </c>
      <c r="G2519" s="2">
        <f t="shared" si="354"/>
        <v>7.8031407403137507E-2</v>
      </c>
      <c r="H2519" s="2">
        <f t="shared" si="355"/>
        <v>0.11182778378245474</v>
      </c>
      <c r="I2519" s="2">
        <f t="shared" si="356"/>
        <v>10.058013067636708</v>
      </c>
    </row>
    <row r="2520" spans="1:9" ht="13.5" x14ac:dyDescent="0.25">
      <c r="A2520" s="3">
        <f>TITRES_STAT!B2523</f>
        <v>0</v>
      </c>
      <c r="B2520" s="6">
        <f>TITRES_STAT!D2523</f>
        <v>0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8.102787972795936E-3</v>
      </c>
      <c r="G2520" s="2">
        <f t="shared" si="354"/>
        <v>7.2457735445770541E-2</v>
      </c>
      <c r="H2520" s="2">
        <f t="shared" si="355"/>
        <v>0.11182778378245475</v>
      </c>
      <c r="I2520" s="2">
        <f t="shared" si="356"/>
        <v>10.058013067636708</v>
      </c>
    </row>
    <row r="2521" spans="1:9" ht="13.5" x14ac:dyDescent="0.25">
      <c r="A2521" s="3">
        <f>TITRES_STAT!B2524</f>
        <v>0</v>
      </c>
      <c r="B2521" s="6">
        <f>TITRES_STAT!D2524</f>
        <v>0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7.5240174033105118E-3</v>
      </c>
      <c r="G2521" s="2">
        <f t="shared" si="354"/>
        <v>6.7282182913929789E-2</v>
      </c>
      <c r="H2521" s="2">
        <f t="shared" si="355"/>
        <v>0.11182778378245475</v>
      </c>
      <c r="I2521" s="2">
        <f t="shared" si="356"/>
        <v>10.058013067636708</v>
      </c>
    </row>
    <row r="2522" spans="1:9" ht="13.5" x14ac:dyDescent="0.25">
      <c r="A2522" s="3">
        <f>TITRES_STAT!B2525</f>
        <v>0</v>
      </c>
      <c r="B2522" s="6">
        <f>TITRES_STAT!D2525</f>
        <v>0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6.9865875887883322E-3</v>
      </c>
      <c r="G2522" s="2">
        <f t="shared" si="354"/>
        <v>6.2476312705791952E-2</v>
      </c>
      <c r="H2522" s="2">
        <f t="shared" si="355"/>
        <v>0.11182778378245474</v>
      </c>
      <c r="I2522" s="2">
        <f t="shared" si="356"/>
        <v>10.058013067636708</v>
      </c>
    </row>
    <row r="2523" spans="1:9" ht="13.5" x14ac:dyDescent="0.25">
      <c r="A2523" s="3">
        <f>TITRES_STAT!B2526</f>
        <v>0</v>
      </c>
      <c r="B2523" s="6">
        <f>TITRES_STAT!D2526</f>
        <v>0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6.4875456181605947E-3</v>
      </c>
      <c r="G2523" s="2">
        <f t="shared" si="354"/>
        <v>5.8013718941092529E-2</v>
      </c>
      <c r="H2523" s="2">
        <f t="shared" si="355"/>
        <v>0.11182778378245474</v>
      </c>
      <c r="I2523" s="2">
        <f t="shared" si="356"/>
        <v>10.058013067636708</v>
      </c>
    </row>
    <row r="2524" spans="1:9" ht="13.5" x14ac:dyDescent="0.25">
      <c r="A2524" s="3">
        <f>TITRES_STAT!B2527</f>
        <v>0</v>
      </c>
      <c r="B2524" s="6">
        <f>TITRES_STAT!D2527</f>
        <v>0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6.0241495025776951E-3</v>
      </c>
      <c r="G2524" s="2">
        <f t="shared" si="354"/>
        <v>5.3869881873871636E-2</v>
      </c>
      <c r="H2524" s="2">
        <f t="shared" si="355"/>
        <v>0.11182778378245474</v>
      </c>
      <c r="I2524" s="2">
        <f t="shared" si="356"/>
        <v>10.058013067636708</v>
      </c>
    </row>
    <row r="2525" spans="1:9" ht="13.5" x14ac:dyDescent="0.25">
      <c r="A2525" s="3">
        <f>TITRES_STAT!B2528</f>
        <v>0</v>
      </c>
      <c r="B2525" s="6">
        <f>TITRES_STAT!D2528</f>
        <v>0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5.5938531095364313E-3</v>
      </c>
      <c r="G2525" s="2">
        <f t="shared" si="357"/>
        <v>5.002203316859509E-2</v>
      </c>
      <c r="H2525" s="2">
        <f t="shared" si="355"/>
        <v>0.11182778378245474</v>
      </c>
      <c r="I2525" s="2">
        <f t="shared" si="356"/>
        <v>10.058013067636708</v>
      </c>
    </row>
    <row r="2526" spans="1:9" ht="13.5" x14ac:dyDescent="0.25">
      <c r="A2526" s="3">
        <f>TITRES_STAT!B2529</f>
        <v>0</v>
      </c>
      <c r="B2526" s="6">
        <f>TITRES_STAT!D2529</f>
        <v>0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5.1942921731409717E-3</v>
      </c>
      <c r="G2526" s="2">
        <f t="shared" si="357"/>
        <v>4.6449030799409721E-2</v>
      </c>
      <c r="H2526" s="2">
        <f t="shared" si="355"/>
        <v>0.11182778378245475</v>
      </c>
      <c r="I2526" s="2">
        <f t="shared" si="356"/>
        <v>10.058013067636708</v>
      </c>
    </row>
    <row r="2527" spans="1:9" ht="13.5" x14ac:dyDescent="0.25">
      <c r="A2527" s="3">
        <f>TITRES_STAT!B2530</f>
        <v>0</v>
      </c>
      <c r="B2527" s="6">
        <f>TITRES_STAT!D2530</f>
        <v>0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4.8232713036309022E-3</v>
      </c>
      <c r="G2527" s="2">
        <f t="shared" si="357"/>
        <v>4.313124288516617E-2</v>
      </c>
      <c r="H2527" s="2">
        <f t="shared" si="355"/>
        <v>0.11182778378245475</v>
      </c>
      <c r="I2527" s="2">
        <f t="shared" si="356"/>
        <v>10.058013067636708</v>
      </c>
    </row>
    <row r="2528" spans="1:9" ht="13.5" x14ac:dyDescent="0.25">
      <c r="A2528" s="3">
        <f>TITRES_STAT!B2531</f>
        <v>0</v>
      </c>
      <c r="B2528" s="6">
        <f>TITRES_STAT!D2531</f>
        <v>0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4.4787519248001232E-3</v>
      </c>
      <c r="G2528" s="2">
        <f t="shared" si="357"/>
        <v>4.0050439821940016E-2</v>
      </c>
      <c r="H2528" s="2">
        <f t="shared" si="355"/>
        <v>0.11182778378245474</v>
      </c>
      <c r="I2528" s="2">
        <f t="shared" si="356"/>
        <v>10.058013067636708</v>
      </c>
    </row>
    <row r="2529" spans="1:9" ht="13.5" x14ac:dyDescent="0.25">
      <c r="A2529" s="3">
        <f>TITRES_STAT!B2532</f>
        <v>0</v>
      </c>
      <c r="B2529" s="6">
        <f>TITRES_STAT!D2532</f>
        <v>0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4.1588410730286855E-3</v>
      </c>
      <c r="G2529" s="2">
        <f t="shared" si="357"/>
        <v>3.7189694120372874E-2</v>
      </c>
      <c r="H2529" s="2">
        <f t="shared" si="355"/>
        <v>0.11182778378245473</v>
      </c>
      <c r="I2529" s="2">
        <f t="shared" si="356"/>
        <v>10.058013067636708</v>
      </c>
    </row>
    <row r="2530" spans="1:9" ht="13.5" x14ac:dyDescent="0.25">
      <c r="A2530" s="3">
        <f>TITRES_STAT!B2533</f>
        <v>0</v>
      </c>
      <c r="B2530" s="6">
        <f>TITRES_STAT!D2533</f>
        <v>0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3.8617809963837793E-3</v>
      </c>
      <c r="G2530" s="2">
        <f t="shared" si="357"/>
        <v>3.45332873974891E-2</v>
      </c>
      <c r="H2530" s="2">
        <f t="shared" si="355"/>
        <v>0.11182778378245471</v>
      </c>
      <c r="I2530" s="2">
        <f t="shared" si="356"/>
        <v>10.058013067636679</v>
      </c>
    </row>
    <row r="2531" spans="1:9" ht="13.5" x14ac:dyDescent="0.25">
      <c r="A2531" s="3">
        <f>TITRES_STAT!B2534</f>
        <v>0</v>
      </c>
      <c r="B2531" s="6">
        <f>TITRES_STAT!D2534</f>
        <v>0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3.585939496642081E-3</v>
      </c>
      <c r="G2531" s="2">
        <f t="shared" si="357"/>
        <v>3.2066624011954162E-2</v>
      </c>
      <c r="H2531" s="2">
        <f t="shared" si="355"/>
        <v>0.11182778378245473</v>
      </c>
      <c r="I2531" s="2">
        <f t="shared" si="356"/>
        <v>10.058013067636708</v>
      </c>
    </row>
    <row r="2532" spans="1:9" ht="13.5" x14ac:dyDescent="0.25">
      <c r="A2532" s="3">
        <f>TITRES_STAT!B2535</f>
        <v>0</v>
      </c>
      <c r="B2532" s="6">
        <f>TITRES_STAT!D2535</f>
        <v>0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3.3298009611676467E-3</v>
      </c>
      <c r="G2532" s="2">
        <f t="shared" si="357"/>
        <v>2.9776150868243149E-2</v>
      </c>
      <c r="H2532" s="2">
        <f t="shared" si="355"/>
        <v>0.11182778378245474</v>
      </c>
      <c r="I2532" s="2">
        <f t="shared" si="356"/>
        <v>10.058013067636708</v>
      </c>
    </row>
    <row r="2533" spans="1:9" ht="13.5" x14ac:dyDescent="0.25">
      <c r="A2533" s="3">
        <f>TITRES_STAT!B2536</f>
        <v>0</v>
      </c>
      <c r="B2533" s="6">
        <f>TITRES_STAT!D2536</f>
        <v>0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3.091958035369958E-3</v>
      </c>
      <c r="G2533" s="2">
        <f t="shared" si="357"/>
        <v>2.7649282949082924E-2</v>
      </c>
      <c r="H2533" s="2">
        <f t="shared" si="355"/>
        <v>0.11182778378245474</v>
      </c>
      <c r="I2533" s="2">
        <f t="shared" si="356"/>
        <v>10.058013067636708</v>
      </c>
    </row>
    <row r="2534" spans="1:9" ht="13.5" x14ac:dyDescent="0.25">
      <c r="A2534" s="3">
        <f>TITRES_STAT!B2537</f>
        <v>0</v>
      </c>
      <c r="B2534" s="6">
        <f>TITRES_STAT!D2537</f>
        <v>0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2.8711038899863896E-3</v>
      </c>
      <c r="G2534" s="2">
        <f t="shared" si="357"/>
        <v>2.5674334167005573E-2</v>
      </c>
      <c r="H2534" s="2">
        <f t="shared" si="355"/>
        <v>0.11182778378245474</v>
      </c>
      <c r="I2534" s="2">
        <f t="shared" si="356"/>
        <v>10.058013067636708</v>
      </c>
    </row>
    <row r="2535" spans="1:9" ht="13.5" x14ac:dyDescent="0.25">
      <c r="A2535" s="3">
        <f>TITRES_STAT!B2538</f>
        <v>0</v>
      </c>
      <c r="B2535" s="6">
        <f>TITRES_STAT!D2538</f>
        <v>0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2.6660250407016472E-3</v>
      </c>
      <c r="G2535" s="2">
        <f t="shared" si="357"/>
        <v>2.3840453155076602E-2</v>
      </c>
      <c r="H2535" s="2">
        <f t="shared" si="355"/>
        <v>0.11182778378245474</v>
      </c>
      <c r="I2535" s="2">
        <f t="shared" si="356"/>
        <v>10.058013067636708</v>
      </c>
    </row>
    <row r="2536" spans="1:9" ht="13.5" x14ac:dyDescent="0.25">
      <c r="A2536" s="3">
        <f>TITRES_STAT!B2539</f>
        <v>0</v>
      </c>
      <c r="B2536" s="6">
        <f>TITRES_STAT!D2539</f>
        <v>0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2.4755946806515293E-3</v>
      </c>
      <c r="G2536" s="2">
        <f t="shared" si="357"/>
        <v>2.2137563643999703E-2</v>
      </c>
      <c r="H2536" s="2">
        <f t="shared" si="355"/>
        <v>0.11182778378245473</v>
      </c>
      <c r="I2536" s="2">
        <f t="shared" si="356"/>
        <v>10.058013067636708</v>
      </c>
    </row>
    <row r="2537" spans="1:9" ht="13.5" x14ac:dyDescent="0.25">
      <c r="A2537" s="3">
        <f>TITRES_STAT!B2540</f>
        <v>0</v>
      </c>
      <c r="B2537" s="6">
        <f>TITRES_STAT!D2540</f>
        <v>0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2.2987664891764201E-3</v>
      </c>
      <c r="G2537" s="2">
        <f t="shared" si="357"/>
        <v>2.0556309097999725E-2</v>
      </c>
      <c r="H2537" s="2">
        <f t="shared" si="355"/>
        <v>0.11182778378245473</v>
      </c>
      <c r="I2537" s="2">
        <f t="shared" si="356"/>
        <v>10.058013067636708</v>
      </c>
    </row>
    <row r="2538" spans="1:9" ht="13.5" x14ac:dyDescent="0.25">
      <c r="A2538" s="3">
        <f>TITRES_STAT!B2541</f>
        <v>0</v>
      </c>
      <c r="B2538" s="6">
        <f>TITRES_STAT!D2541</f>
        <v>0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2.1345688828066757E-3</v>
      </c>
      <c r="G2538" s="2">
        <f t="shared" si="357"/>
        <v>1.9088001305285457E-2</v>
      </c>
      <c r="H2538" s="2">
        <f t="shared" si="355"/>
        <v>0.11182778378245473</v>
      </c>
      <c r="I2538" s="2">
        <f t="shared" si="356"/>
        <v>10.058013067636708</v>
      </c>
    </row>
    <row r="2539" spans="1:9" ht="13.5" x14ac:dyDescent="0.25">
      <c r="A2539" s="3">
        <f>TITRES_STAT!B2542</f>
        <v>0</v>
      </c>
      <c r="B2539" s="6">
        <f>TITRES_STAT!D2542</f>
        <v>0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1.9820996768919129E-3</v>
      </c>
      <c r="G2539" s="2">
        <f t="shared" si="357"/>
        <v>1.7724572640622209E-2</v>
      </c>
      <c r="H2539" s="2">
        <f t="shared" si="355"/>
        <v>0.11182778378245473</v>
      </c>
      <c r="I2539" s="2">
        <f t="shared" si="356"/>
        <v>10.058013067636708</v>
      </c>
    </row>
    <row r="2540" spans="1:9" ht="13.5" x14ac:dyDescent="0.25">
      <c r="A2540" s="3">
        <f>TITRES_STAT!B2543</f>
        <v>0</v>
      </c>
      <c r="B2540" s="6">
        <f>TITRES_STAT!D2543</f>
        <v>0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1.8405211285424906E-3</v>
      </c>
      <c r="G2540" s="2">
        <f t="shared" si="357"/>
        <v>1.6458531737720623E-2</v>
      </c>
      <c r="H2540" s="2">
        <f t="shared" si="355"/>
        <v>0.11182778378245473</v>
      </c>
      <c r="I2540" s="2">
        <f t="shared" si="356"/>
        <v>10.058013067636708</v>
      </c>
    </row>
    <row r="2541" spans="1:9" ht="13.5" x14ac:dyDescent="0.25">
      <c r="A2541" s="3">
        <f>TITRES_STAT!B2544</f>
        <v>0</v>
      </c>
      <c r="B2541" s="6">
        <f>TITRES_STAT!D2544</f>
        <v>0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1.7090553336465985E-3</v>
      </c>
      <c r="G2541" s="2">
        <f t="shared" si="358"/>
        <v>1.5282922327883435E-2</v>
      </c>
      <c r="H2541" s="2">
        <f t="shared" si="355"/>
        <v>0.11182778378245474</v>
      </c>
      <c r="I2541" s="2">
        <f t="shared" si="356"/>
        <v>10.058013067636708</v>
      </c>
    </row>
    <row r="2542" spans="1:9" ht="13.5" x14ac:dyDescent="0.25">
      <c r="A2542" s="3">
        <f>TITRES_STAT!B2545</f>
        <v>0</v>
      </c>
      <c r="B2542" s="6">
        <f>TITRES_STAT!D2545</f>
        <v>0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1.5869799526718415E-3</v>
      </c>
      <c r="G2542" s="2">
        <f t="shared" si="358"/>
        <v>1.4191285018748903E-2</v>
      </c>
      <c r="H2542" s="2">
        <f t="shared" si="355"/>
        <v>0.11182778378245474</v>
      </c>
      <c r="I2542" s="2">
        <f t="shared" si="356"/>
        <v>10.058013067636708</v>
      </c>
    </row>
    <row r="2543" spans="1:9" ht="13.5" x14ac:dyDescent="0.25">
      <c r="A2543" s="3">
        <f>TITRES_STAT!B2546</f>
        <v>0</v>
      </c>
      <c r="B2543" s="6">
        <f>TITRES_STAT!D2546</f>
        <v>0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1.4736242417667099E-3</v>
      </c>
      <c r="G2543" s="2">
        <f t="shared" si="358"/>
        <v>1.3177621803123981E-2</v>
      </c>
      <c r="H2543" s="2">
        <f t="shared" si="355"/>
        <v>0.11182778378245474</v>
      </c>
      <c r="I2543" s="2">
        <f t="shared" si="356"/>
        <v>10.058013067636708</v>
      </c>
    </row>
    <row r="2544" spans="1:9" ht="13.5" x14ac:dyDescent="0.25">
      <c r="A2544" s="3">
        <f>TITRES_STAT!B2547</f>
        <v>0</v>
      </c>
      <c r="B2544" s="6">
        <f>TITRES_STAT!D2547</f>
        <v>0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1.3683653673548023E-3</v>
      </c>
      <c r="G2544" s="2">
        <f t="shared" si="358"/>
        <v>1.2236363102900839E-2</v>
      </c>
      <c r="H2544" s="2">
        <f t="shared" si="355"/>
        <v>0.11182778378245475</v>
      </c>
      <c r="I2544" s="2">
        <f t="shared" si="356"/>
        <v>10.058013067636708</v>
      </c>
    </row>
    <row r="2545" spans="1:9" ht="13.5" x14ac:dyDescent="0.25">
      <c r="A2545" s="3">
        <f>TITRES_STAT!B2548</f>
        <v>0</v>
      </c>
      <c r="B2545" s="6">
        <f>TITRES_STAT!D2548</f>
        <v>0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1.2706249839723163E-3</v>
      </c>
      <c r="G2545" s="2">
        <f t="shared" si="358"/>
        <v>1.1362337166979351E-2</v>
      </c>
      <c r="H2545" s="2">
        <f t="shared" si="355"/>
        <v>0.11182778378245475</v>
      </c>
      <c r="I2545" s="2">
        <f t="shared" si="356"/>
        <v>10.058013067636708</v>
      </c>
    </row>
    <row r="2546" spans="1:9" ht="13.5" x14ac:dyDescent="0.25">
      <c r="A2546" s="3">
        <f>TITRES_STAT!B2549</f>
        <v>0</v>
      </c>
      <c r="B2546" s="6">
        <f>TITRES_STAT!D2549</f>
        <v>0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1.1798660565457224E-3</v>
      </c>
      <c r="G2546" s="2">
        <f t="shared" si="358"/>
        <v>1.0550741655052254E-2</v>
      </c>
      <c r="H2546" s="2">
        <f t="shared" si="355"/>
        <v>0.11182778378245477</v>
      </c>
      <c r="I2546" s="2">
        <f t="shared" si="356"/>
        <v>10.058013067636708</v>
      </c>
    </row>
    <row r="2547" spans="1:9" ht="13.5" x14ac:dyDescent="0.25">
      <c r="A2547" s="3">
        <f>TITRES_STAT!B2550</f>
        <v>0</v>
      </c>
      <c r="B2547" s="6">
        <f>TITRES_STAT!D2550</f>
        <v>0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1.0955899096495995E-3</v>
      </c>
      <c r="G2547" s="2">
        <f t="shared" si="358"/>
        <v>9.7971172511199505E-3</v>
      </c>
      <c r="H2547" s="2">
        <f t="shared" si="355"/>
        <v>0.11182778378245477</v>
      </c>
      <c r="I2547" s="2">
        <f t="shared" si="356"/>
        <v>10.058013067636708</v>
      </c>
    </row>
    <row r="2548" spans="1:9" ht="13.5" x14ac:dyDescent="0.25">
      <c r="A2548" s="3">
        <f>TITRES_STAT!B2551</f>
        <v>0</v>
      </c>
      <c r="B2548" s="6">
        <f>TITRES_STAT!D2551</f>
        <v>0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1.0173334875317709E-3</v>
      </c>
      <c r="G2548" s="2">
        <f t="shared" si="358"/>
        <v>9.0973231617542394E-3</v>
      </c>
      <c r="H2548" s="2">
        <f t="shared" si="355"/>
        <v>0.11182778378245477</v>
      </c>
      <c r="I2548" s="2">
        <f t="shared" si="356"/>
        <v>10.058013067636708</v>
      </c>
    </row>
    <row r="2549" spans="1:9" ht="13.5" x14ac:dyDescent="0.25">
      <c r="A2549" s="3">
        <f>TITRES_STAT!B2552</f>
        <v>0</v>
      </c>
      <c r="B2549" s="6">
        <f>TITRES_STAT!D2552</f>
        <v>0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9.4466680985093017E-4</v>
      </c>
      <c r="G2549" s="2">
        <f t="shared" si="358"/>
        <v>8.4475143644860799E-3</v>
      </c>
      <c r="H2549" s="2">
        <f t="shared" si="355"/>
        <v>0.11182778378245477</v>
      </c>
      <c r="I2549" s="2">
        <f t="shared" si="356"/>
        <v>10.058013067636708</v>
      </c>
    </row>
    <row r="2550" spans="1:9" ht="13.5" x14ac:dyDescent="0.25">
      <c r="A2550" s="3">
        <f>TITRES_STAT!B2553</f>
        <v>0</v>
      </c>
      <c r="B2550" s="6">
        <f>TITRES_STAT!D2553</f>
        <v>0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8.7719060914729231E-4</v>
      </c>
      <c r="G2550" s="2">
        <f t="shared" si="358"/>
        <v>7.844120481308503E-3</v>
      </c>
      <c r="H2550" s="2">
        <f t="shared" si="355"/>
        <v>0.11182778378245477</v>
      </c>
      <c r="I2550" s="2">
        <f t="shared" si="356"/>
        <v>10.058013067636708</v>
      </c>
    </row>
    <row r="2551" spans="1:9" ht="13.5" x14ac:dyDescent="0.25">
      <c r="A2551" s="3">
        <f>TITRES_STAT!B2554</f>
        <v>0</v>
      </c>
      <c r="B2551" s="6">
        <f>TITRES_STAT!D2554</f>
        <v>0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8.1453413706534291E-4</v>
      </c>
      <c r="G2551" s="2">
        <f t="shared" si="358"/>
        <v>7.2838261612150389E-3</v>
      </c>
      <c r="H2551" s="2">
        <f t="shared" si="355"/>
        <v>0.11182778378245477</v>
      </c>
      <c r="I2551" s="2">
        <f t="shared" si="356"/>
        <v>10.058013067636708</v>
      </c>
    </row>
    <row r="2552" spans="1:9" ht="13.5" x14ac:dyDescent="0.25">
      <c r="A2552" s="3">
        <f>TITRES_STAT!B2555</f>
        <v>0</v>
      </c>
      <c r="B2552" s="6">
        <f>TITRES_STAT!D2555</f>
        <v>0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7.5635312727496127E-4</v>
      </c>
      <c r="G2552" s="2">
        <f t="shared" si="358"/>
        <v>6.7635528639853936E-3</v>
      </c>
      <c r="H2552" s="2">
        <f t="shared" si="355"/>
        <v>0.11182778378245477</v>
      </c>
      <c r="I2552" s="2">
        <f t="shared" si="356"/>
        <v>10.058013067636708</v>
      </c>
    </row>
    <row r="2553" spans="1:9" ht="13.5" x14ac:dyDescent="0.25">
      <c r="A2553" s="3">
        <f>TITRES_STAT!B2556</f>
        <v>0</v>
      </c>
      <c r="B2553" s="6">
        <f>TITRES_STAT!D2556</f>
        <v>0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7.023279038981783E-4</v>
      </c>
      <c r="G2553" s="2">
        <f t="shared" si="358"/>
        <v>6.2804419451292937E-3</v>
      </c>
      <c r="H2553" s="2">
        <f t="shared" si="355"/>
        <v>0.11182778378245477</v>
      </c>
      <c r="I2553" s="2">
        <f t="shared" si="356"/>
        <v>10.058013067636708</v>
      </c>
    </row>
    <row r="2554" spans="1:9" ht="13.5" x14ac:dyDescent="0.25">
      <c r="A2554" s="3">
        <f>TITRES_STAT!B2557</f>
        <v>0</v>
      </c>
      <c r="B2554" s="6">
        <f>TITRES_STAT!D2557</f>
        <v>0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6.5216162504830842E-4</v>
      </c>
      <c r="G2554" s="2">
        <f t="shared" si="358"/>
        <v>5.8318389490486303E-3</v>
      </c>
      <c r="H2554" s="2">
        <f t="shared" si="355"/>
        <v>0.11182778378245475</v>
      </c>
      <c r="I2554" s="2">
        <f t="shared" si="356"/>
        <v>10.058013067636708</v>
      </c>
    </row>
    <row r="2555" spans="1:9" ht="13.5" x14ac:dyDescent="0.25">
      <c r="A2555" s="3">
        <f>TITRES_STAT!B2558</f>
        <v>0</v>
      </c>
      <c r="B2555" s="6">
        <f>TITRES_STAT!D2558</f>
        <v>0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6.0557865183057211E-4</v>
      </c>
      <c r="G2555" s="2">
        <f t="shared" si="358"/>
        <v>5.4152790241165849E-3</v>
      </c>
      <c r="H2555" s="2">
        <f t="shared" si="355"/>
        <v>0.11182778378245477</v>
      </c>
      <c r="I2555" s="2">
        <f t="shared" si="356"/>
        <v>10.058013067636708</v>
      </c>
    </row>
    <row r="2556" spans="1:9" ht="13.5" x14ac:dyDescent="0.25">
      <c r="A2556" s="3">
        <f>TITRES_STAT!B2559</f>
        <v>0</v>
      </c>
      <c r="B2556" s="6">
        <f>TITRES_STAT!D2559</f>
        <v>0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5.623230338426741E-4</v>
      </c>
      <c r="G2556" s="2">
        <f t="shared" si="358"/>
        <v>5.0284733795368294E-3</v>
      </c>
      <c r="H2556" s="2">
        <f t="shared" si="355"/>
        <v>0.11182778378245475</v>
      </c>
      <c r="I2556" s="2">
        <f t="shared" si="356"/>
        <v>10.058013067636708</v>
      </c>
    </row>
    <row r="2557" spans="1:9" ht="13.5" x14ac:dyDescent="0.25">
      <c r="A2557" s="3">
        <f>TITRES_STAT!B2560</f>
        <v>0</v>
      </c>
      <c r="B2557" s="6">
        <f>TITRES_STAT!D2560</f>
        <v>0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5.2215710285391168E-4</v>
      </c>
      <c r="G2557" s="2">
        <f t="shared" si="359"/>
        <v>4.6692967095699131E-3</v>
      </c>
      <c r="H2557" s="2">
        <f t="shared" si="355"/>
        <v>0.11182778378245475</v>
      </c>
      <c r="I2557" s="2">
        <f t="shared" si="356"/>
        <v>10.058013067636708</v>
      </c>
    </row>
    <row r="2558" spans="1:9" ht="13.5" x14ac:dyDescent="0.25">
      <c r="A2558" s="3">
        <f>TITRES_STAT!B2561</f>
        <v>0</v>
      </c>
      <c r="B2558" s="6">
        <f>TITRES_STAT!D2561</f>
        <v>0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4.8486016693577514E-4</v>
      </c>
      <c r="G2558" s="2">
        <f t="shared" si="359"/>
        <v>4.3357755160292047E-3</v>
      </c>
      <c r="H2558" s="2">
        <f t="shared" si="355"/>
        <v>0.11182778378245477</v>
      </c>
      <c r="I2558" s="2">
        <f t="shared" si="356"/>
        <v>10.058013067636708</v>
      </c>
    </row>
    <row r="2559" spans="1:9" ht="13.5" x14ac:dyDescent="0.25">
      <c r="A2559" s="3">
        <f>TITRES_STAT!B2562</f>
        <v>0</v>
      </c>
      <c r="B2559" s="6">
        <f>TITRES_STAT!D2562</f>
        <v>0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4.5022729786893404E-4</v>
      </c>
      <c r="G2559" s="2">
        <f t="shared" si="359"/>
        <v>4.0260772648842615E-3</v>
      </c>
      <c r="H2559" s="2">
        <f t="shared" si="355"/>
        <v>0.11182778378245475</v>
      </c>
      <c r="I2559" s="2">
        <f t="shared" si="356"/>
        <v>10.058013067636708</v>
      </c>
    </row>
    <row r="2560" spans="1:9" ht="13.5" x14ac:dyDescent="0.25">
      <c r="A2560" s="3">
        <f>TITRES_STAT!B2563</f>
        <v>0</v>
      </c>
      <c r="B2560" s="6">
        <f>TITRES_STAT!D2563</f>
        <v>0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4.1806820516401014E-4</v>
      </c>
      <c r="G2560" s="2">
        <f t="shared" si="359"/>
        <v>3.7385003173925286E-3</v>
      </c>
      <c r="H2560" s="2">
        <f t="shared" si="355"/>
        <v>0.11182778378245475</v>
      </c>
      <c r="I2560" s="2">
        <f t="shared" si="356"/>
        <v>10.058013067636708</v>
      </c>
    </row>
    <row r="2561" spans="1:9" ht="13.5" x14ac:dyDescent="0.25">
      <c r="A2561" s="3">
        <f>TITRES_STAT!B2564</f>
        <v>0</v>
      </c>
      <c r="B2561" s="6">
        <f>TITRES_STAT!D2564</f>
        <v>0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3.8820619050943797E-4</v>
      </c>
      <c r="G2561" s="2">
        <f t="shared" si="359"/>
        <v>3.4714645804359194E-3</v>
      </c>
      <c r="H2561" s="2">
        <f t="shared" si="355"/>
        <v>0.11182778378245474</v>
      </c>
      <c r="I2561" s="2">
        <f t="shared" si="356"/>
        <v>10.058013067636708</v>
      </c>
    </row>
    <row r="2562" spans="1:9" ht="13.5" x14ac:dyDescent="0.25">
      <c r="A2562" s="3">
        <f>TITRES_STAT!B2565</f>
        <v>0</v>
      </c>
      <c r="B2562" s="6">
        <f>TITRES_STAT!D2565</f>
        <v>0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3.6047717690162101E-4</v>
      </c>
      <c r="G2562" s="2">
        <f t="shared" si="359"/>
        <v>3.2235028246904965E-3</v>
      </c>
      <c r="H2562" s="2">
        <f t="shared" si="355"/>
        <v>0.11182778378245475</v>
      </c>
      <c r="I2562" s="2">
        <f t="shared" si="356"/>
        <v>10.058013067636708</v>
      </c>
    </row>
    <row r="2563" spans="1:9" ht="13.5" x14ac:dyDescent="0.25">
      <c r="A2563" s="3">
        <f>TITRES_STAT!B2566</f>
        <v>0</v>
      </c>
      <c r="B2563" s="6">
        <f>TITRES_STAT!D2566</f>
        <v>0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3.3472880712293382E-4</v>
      </c>
      <c r="G2563" s="2">
        <f t="shared" si="359"/>
        <v>2.9932526229268894E-3</v>
      </c>
      <c r="H2563" s="2">
        <f t="shared" si="355"/>
        <v>0.11182778378245478</v>
      </c>
      <c r="I2563" s="2">
        <f t="shared" si="356"/>
        <v>10.058013067636708</v>
      </c>
    </row>
    <row r="2564" spans="1:9" ht="13.5" x14ac:dyDescent="0.25">
      <c r="A2564" s="3">
        <f>TITRES_STAT!B2567</f>
        <v>0</v>
      </c>
      <c r="B2564" s="6">
        <f>TITRES_STAT!D2567</f>
        <v>0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3.1081960661415284E-4</v>
      </c>
      <c r="G2564" s="2">
        <f t="shared" si="359"/>
        <v>2.7794488641463971E-3</v>
      </c>
      <c r="H2564" s="2">
        <f t="shared" si="355"/>
        <v>0.11182778378245478</v>
      </c>
      <c r="I2564" s="2">
        <f t="shared" si="356"/>
        <v>10.058013067636708</v>
      </c>
    </row>
    <row r="2565" spans="1:9" ht="13.5" x14ac:dyDescent="0.25">
      <c r="A2565" s="3">
        <f>TITRES_STAT!B2568</f>
        <v>0</v>
      </c>
      <c r="B2565" s="6">
        <f>TITRES_STAT!D2568</f>
        <v>0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2.8861820614171338E-4</v>
      </c>
      <c r="G2565" s="2">
        <f t="shared" si="359"/>
        <v>2.5809168024216547E-3</v>
      </c>
      <c r="H2565" s="2">
        <f t="shared" si="355"/>
        <v>0.11182778378245478</v>
      </c>
      <c r="I2565" s="2">
        <f t="shared" si="356"/>
        <v>10.058013067636708</v>
      </c>
    </row>
    <row r="2566" spans="1:9" ht="13.5" x14ac:dyDescent="0.25">
      <c r="A2566" s="3">
        <f>TITRES_STAT!B2569</f>
        <v>0</v>
      </c>
      <c r="B2566" s="6">
        <f>TITRES_STAT!D2569</f>
        <v>0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2.6800261998873384E-4</v>
      </c>
      <c r="G2566" s="2">
        <f t="shared" si="359"/>
        <v>2.3965656022486791E-3</v>
      </c>
      <c r="H2566" s="2">
        <f t="shared" si="355"/>
        <v>0.1118277837824548</v>
      </c>
      <c r="I2566" s="2">
        <f t="shared" si="356"/>
        <v>10.058013067636708</v>
      </c>
    </row>
    <row r="2567" spans="1:9" ht="13.5" x14ac:dyDescent="0.25">
      <c r="A2567" s="3">
        <f>TITRES_STAT!B2570</f>
        <v>0</v>
      </c>
      <c r="B2567" s="6">
        <f>TITRES_STAT!D2570</f>
        <v>0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2.4885957570382428E-4</v>
      </c>
      <c r="G2567" s="2">
        <f t="shared" si="359"/>
        <v>2.2253823449452019E-3</v>
      </c>
      <c r="H2567" s="2">
        <f t="shared" si="355"/>
        <v>0.1118277837824548</v>
      </c>
      <c r="I2567" s="2">
        <f t="shared" si="356"/>
        <v>10.058013067636708</v>
      </c>
    </row>
    <row r="2568" spans="1:9" ht="13.5" x14ac:dyDescent="0.25">
      <c r="A2568" s="3">
        <f>TITRES_STAT!B2571</f>
        <v>0</v>
      </c>
      <c r="B2568" s="6">
        <f>TITRES_STAT!D2571</f>
        <v>0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2.3108389172497967E-4</v>
      </c>
      <c r="G2568" s="2">
        <f t="shared" si="359"/>
        <v>2.0664264631634018E-3</v>
      </c>
      <c r="H2568" s="2">
        <f t="shared" si="355"/>
        <v>0.11182778378245478</v>
      </c>
      <c r="I2568" s="2">
        <f t="shared" si="356"/>
        <v>10.058013067636708</v>
      </c>
    </row>
    <row r="2569" spans="1:9" ht="13.5" x14ac:dyDescent="0.25">
      <c r="A2569" s="3">
        <f>TITRES_STAT!B2572</f>
        <v>0</v>
      </c>
      <c r="B2569" s="6">
        <f>TITRES_STAT!D2572</f>
        <v>0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2.145778994589097E-4</v>
      </c>
      <c r="G2569" s="2">
        <f t="shared" si="359"/>
        <v>1.9188245729374446E-3</v>
      </c>
      <c r="H2569" s="2">
        <f t="shared" si="355"/>
        <v>0.11182778378245478</v>
      </c>
      <c r="I2569" s="2">
        <f t="shared" si="356"/>
        <v>10.058013067636708</v>
      </c>
    </row>
    <row r="2570" spans="1:9" ht="13.5" x14ac:dyDescent="0.25">
      <c r="A2570" s="3">
        <f>TITRES_STAT!B2573</f>
        <v>0</v>
      </c>
      <c r="B2570" s="6">
        <f>TITRES_STAT!D2573</f>
        <v>0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1.9925090664041616E-4</v>
      </c>
      <c r="G2570" s="2">
        <f t="shared" si="359"/>
        <v>1.7817656748704842E-3</v>
      </c>
      <c r="H2570" s="2">
        <f t="shared" si="355"/>
        <v>0.1118277837824548</v>
      </c>
      <c r="I2570" s="2">
        <f t="shared" si="356"/>
        <v>10.058013067636708</v>
      </c>
    </row>
    <row r="2571" spans="1:9" ht="13.5" x14ac:dyDescent="0.25">
      <c r="A2571" s="3">
        <f>TITRES_STAT!B2574</f>
        <v>0</v>
      </c>
      <c r="B2571" s="6">
        <f>TITRES_STAT!D2574</f>
        <v>0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1.8501869902324357E-4</v>
      </c>
      <c r="G2571" s="2">
        <f t="shared" si="359"/>
        <v>1.6544966980940208E-3</v>
      </c>
      <c r="H2571" s="2">
        <f t="shared" si="355"/>
        <v>0.11182778378245481</v>
      </c>
      <c r="I2571" s="2">
        <f t="shared" si="356"/>
        <v>10.058013067636708</v>
      </c>
    </row>
    <row r="2572" spans="1:9" ht="13.5" x14ac:dyDescent="0.25">
      <c r="A2572" s="3">
        <f>TITRES_STAT!B2575</f>
        <v>0</v>
      </c>
      <c r="B2572" s="6">
        <f>TITRES_STAT!D2575</f>
        <v>0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1.7180307766444047E-4</v>
      </c>
      <c r="G2572" s="2">
        <f t="shared" si="359"/>
        <v>1.5363183625158765E-3</v>
      </c>
      <c r="H2572" s="2">
        <f t="shared" si="355"/>
        <v>0.11182778378245481</v>
      </c>
      <c r="I2572" s="2">
        <f t="shared" si="356"/>
        <v>10.058013067636708</v>
      </c>
    </row>
    <row r="2573" spans="1:9" ht="13.5" x14ac:dyDescent="0.25">
      <c r="A2573" s="3">
        <f>TITRES_STAT!B2576</f>
        <v>0</v>
      </c>
      <c r="B2573" s="6">
        <f>TITRES_STAT!D2576</f>
        <v>0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1.5953142925983758E-4</v>
      </c>
      <c r="G2573" s="2">
        <f t="shared" si="363"/>
        <v>1.4265813366218852E-3</v>
      </c>
      <c r="H2573" s="2">
        <f t="shared" si="355"/>
        <v>0.11182778378245482</v>
      </c>
      <c r="I2573" s="2">
        <f t="shared" si="356"/>
        <v>10.058013067636708</v>
      </c>
    </row>
    <row r="2574" spans="1:9" ht="13.5" x14ac:dyDescent="0.25">
      <c r="A2574" s="3">
        <f>TITRES_STAT!B2577</f>
        <v>0</v>
      </c>
      <c r="B2574" s="6">
        <f>TITRES_STAT!D2577</f>
        <v>0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1.481363271698492E-4</v>
      </c>
      <c r="G2574" s="2">
        <f t="shared" si="363"/>
        <v>1.3246826697203219E-3</v>
      </c>
      <c r="H2574" s="2">
        <f t="shared" si="355"/>
        <v>0.11182778378245484</v>
      </c>
      <c r="I2574" s="2">
        <f t="shared" si="356"/>
        <v>10.058013067636708</v>
      </c>
    </row>
    <row r="2575" spans="1:9" ht="13.5" x14ac:dyDescent="0.25">
      <c r="A2575" s="3">
        <f>TITRES_STAT!B2578</f>
        <v>0</v>
      </c>
      <c r="B2575" s="6">
        <f>TITRES_STAT!D2578</f>
        <v>0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1.3755516094343141E-4</v>
      </c>
      <c r="G2575" s="2">
        <f t="shared" si="363"/>
        <v>1.2300624790260134E-3</v>
      </c>
      <c r="H2575" s="2">
        <f t="shared" si="355"/>
        <v>0.11182778378245484</v>
      </c>
      <c r="I2575" s="2">
        <f t="shared" si="356"/>
        <v>10.058013067636708</v>
      </c>
    </row>
    <row r="2576" spans="1:9" ht="13.5" x14ac:dyDescent="0.25">
      <c r="A2576" s="3">
        <f>TITRES_STAT!B2579</f>
        <v>0</v>
      </c>
      <c r="B2576" s="6">
        <f>TITRES_STAT!D2579</f>
        <v>0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1.2772979230461488E-4</v>
      </c>
      <c r="G2576" s="2">
        <f t="shared" si="363"/>
        <v>1.142200873381298E-3</v>
      </c>
      <c r="H2576" s="2">
        <f t="shared" si="355"/>
        <v>0.11182778378245485</v>
      </c>
      <c r="I2576" s="2">
        <f t="shared" si="356"/>
        <v>10.058013067636708</v>
      </c>
    </row>
    <row r="2577" spans="1:9" ht="13.5" x14ac:dyDescent="0.25">
      <c r="A2577" s="3">
        <f>TITRES_STAT!B2580</f>
        <v>0</v>
      </c>
      <c r="B2577" s="6">
        <f>TITRES_STAT!D2580</f>
        <v>0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1.186062357114281E-4</v>
      </c>
      <c r="G2577" s="2">
        <f t="shared" si="363"/>
        <v>1.0606150967112052E-3</v>
      </c>
      <c r="H2577" s="2">
        <f t="shared" ref="H2577:H2640" si="364">F2577/G2577</f>
        <v>0.11182778378245485</v>
      </c>
      <c r="I2577" s="2">
        <f t="shared" ref="I2577:I2640" si="365">IF(G2577=0,100,100-(100/(1+H2577)))</f>
        <v>10.058013067636708</v>
      </c>
    </row>
    <row r="2578" spans="1:9" ht="13.5" x14ac:dyDescent="0.25">
      <c r="A2578" s="3">
        <f>TITRES_STAT!B2581</f>
        <v>0</v>
      </c>
      <c r="B2578" s="6">
        <f>TITRES_STAT!D2581</f>
        <v>0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1.1013436173204038E-4</v>
      </c>
      <c r="G2578" s="2">
        <f t="shared" si="363"/>
        <v>9.8485687551754767E-4</v>
      </c>
      <c r="H2578" s="2">
        <f t="shared" si="364"/>
        <v>0.11182778378245486</v>
      </c>
      <c r="I2578" s="2">
        <f t="shared" si="365"/>
        <v>10.058013067636708</v>
      </c>
    </row>
    <row r="2579" spans="1:9" ht="13.5" x14ac:dyDescent="0.25">
      <c r="A2579" s="3">
        <f>TITRES_STAT!B2582</f>
        <v>0</v>
      </c>
      <c r="B2579" s="6">
        <f>TITRES_STAT!D2582</f>
        <v>0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1.0226762160832322E-4</v>
      </c>
      <c r="G2579" s="2">
        <f t="shared" si="363"/>
        <v>9.1450995583772286E-4</v>
      </c>
      <c r="H2579" s="2">
        <f t="shared" si="364"/>
        <v>0.11182778378245486</v>
      </c>
      <c r="I2579" s="2">
        <f t="shared" si="365"/>
        <v>10.058013067636708</v>
      </c>
    </row>
    <row r="2580" spans="1:9" ht="13.5" x14ac:dyDescent="0.25">
      <c r="A2580" s="3">
        <f>TITRES_STAT!B2583</f>
        <v>0</v>
      </c>
      <c r="B2580" s="6">
        <f>TITRES_STAT!D2583</f>
        <v>0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9.4962791493443001E-5</v>
      </c>
      <c r="G2580" s="2">
        <f t="shared" si="363"/>
        <v>8.4918781613502832E-4</v>
      </c>
      <c r="H2580" s="2">
        <f t="shared" si="364"/>
        <v>0.11182778378245488</v>
      </c>
      <c r="I2580" s="2">
        <f t="shared" si="365"/>
        <v>10.058013067636708</v>
      </c>
    </row>
    <row r="2581" spans="1:9" ht="13.5" x14ac:dyDescent="0.25">
      <c r="A2581" s="3">
        <f>TITRES_STAT!B2584</f>
        <v>0</v>
      </c>
      <c r="B2581" s="6">
        <f>TITRES_STAT!D2584</f>
        <v>0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8.8179734958197069E-5</v>
      </c>
      <c r="G2581" s="2">
        <f t="shared" si="363"/>
        <v>7.8853154355395486E-4</v>
      </c>
      <c r="H2581" s="2">
        <f t="shared" si="364"/>
        <v>0.11182778378245488</v>
      </c>
      <c r="I2581" s="2">
        <f t="shared" si="365"/>
        <v>10.058013067636708</v>
      </c>
    </row>
    <row r="2582" spans="1:9" ht="13.5" x14ac:dyDescent="0.25">
      <c r="A2582" s="3">
        <f>TITRES_STAT!B2585</f>
        <v>0</v>
      </c>
      <c r="B2582" s="6">
        <f>TITRES_STAT!D2585</f>
        <v>0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8.1881182461182987E-5</v>
      </c>
      <c r="G2582" s="2">
        <f t="shared" si="363"/>
        <v>7.3220786187152946E-4</v>
      </c>
      <c r="H2582" s="2">
        <f t="shared" si="364"/>
        <v>0.11182778378245488</v>
      </c>
      <c r="I2582" s="2">
        <f t="shared" si="365"/>
        <v>10.058013067636708</v>
      </c>
    </row>
    <row r="2583" spans="1:9" ht="13.5" x14ac:dyDescent="0.25">
      <c r="A2583" s="3">
        <f>TITRES_STAT!B2586</f>
        <v>0</v>
      </c>
      <c r="B2583" s="6">
        <f>TITRES_STAT!D2586</f>
        <v>0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7.6032526571098499E-5</v>
      </c>
      <c r="G2583" s="2">
        <f t="shared" si="363"/>
        <v>6.7990730030927733E-4</v>
      </c>
      <c r="H2583" s="2">
        <f t="shared" si="364"/>
        <v>0.11182778378245491</v>
      </c>
      <c r="I2583" s="2">
        <f t="shared" si="365"/>
        <v>10.058013067636708</v>
      </c>
    </row>
    <row r="2584" spans="1:9" ht="13.5" x14ac:dyDescent="0.25">
      <c r="A2584" s="3">
        <f>TITRES_STAT!B2587</f>
        <v>0</v>
      </c>
      <c r="B2584" s="6">
        <f>TITRES_STAT!D2587</f>
        <v>0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7.0601631816020045E-5</v>
      </c>
      <c r="G2584" s="2">
        <f t="shared" si="363"/>
        <v>6.3134249314432899E-4</v>
      </c>
      <c r="H2584" s="2">
        <f t="shared" si="364"/>
        <v>0.11182778378245491</v>
      </c>
      <c r="I2584" s="2">
        <f t="shared" si="365"/>
        <v>10.058013067636708</v>
      </c>
    </row>
    <row r="2585" spans="1:9" ht="13.5" x14ac:dyDescent="0.25">
      <c r="A2585" s="3">
        <f>TITRES_STAT!B2588</f>
        <v>0</v>
      </c>
      <c r="B2585" s="6">
        <f>TITRES_STAT!D2588</f>
        <v>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6.5558658114875758E-5</v>
      </c>
      <c r="G2585" s="2">
        <f t="shared" si="363"/>
        <v>5.8624660077687683E-4</v>
      </c>
      <c r="H2585" s="2">
        <f t="shared" si="364"/>
        <v>0.11182778378245493</v>
      </c>
      <c r="I2585" s="2">
        <f t="shared" si="365"/>
        <v>10.058013067636708</v>
      </c>
    </row>
    <row r="2586" spans="1:9" ht="13.5" x14ac:dyDescent="0.25">
      <c r="A2586" s="3">
        <f>TITRES_STAT!B2589</f>
        <v>0</v>
      </c>
      <c r="B2586" s="6">
        <f>TITRES_STAT!D2589</f>
        <v>0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6.0875896820956062E-5</v>
      </c>
      <c r="G2586" s="2">
        <f t="shared" si="363"/>
        <v>5.4437184357852852E-4</v>
      </c>
      <c r="H2586" s="2">
        <f t="shared" si="364"/>
        <v>0.11182778378245493</v>
      </c>
      <c r="I2586" s="2">
        <f t="shared" si="365"/>
        <v>10.058013067636708</v>
      </c>
    </row>
    <row r="2587" spans="1:9" ht="13.5" x14ac:dyDescent="0.25">
      <c r="A2587" s="3">
        <f>TITRES_STAT!B2590</f>
        <v>0</v>
      </c>
      <c r="B2587" s="6">
        <f>TITRES_STAT!D2590</f>
        <v>0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5.6527618476602061E-5</v>
      </c>
      <c r="G2587" s="2">
        <f t="shared" si="363"/>
        <v>5.054881404657765E-4</v>
      </c>
      <c r="H2587" s="2">
        <f t="shared" si="364"/>
        <v>0.11182778378245493</v>
      </c>
      <c r="I2587" s="2">
        <f t="shared" si="365"/>
        <v>10.058013067636708</v>
      </c>
    </row>
    <row r="2588" spans="1:9" ht="13.5" x14ac:dyDescent="0.25">
      <c r="A2588" s="3">
        <f>TITRES_STAT!B2591</f>
        <v>0</v>
      </c>
      <c r="B2588" s="6">
        <f>TITRES_STAT!D2591</f>
        <v>0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5.248993144255906E-5</v>
      </c>
      <c r="G2588" s="2">
        <f t="shared" si="363"/>
        <v>4.6938184471822104E-4</v>
      </c>
      <c r="H2588" s="2">
        <f t="shared" si="364"/>
        <v>0.11182778378245493</v>
      </c>
      <c r="I2588" s="2">
        <f t="shared" si="365"/>
        <v>10.058013067636708</v>
      </c>
    </row>
    <row r="2589" spans="1:9" ht="13.5" x14ac:dyDescent="0.25">
      <c r="A2589" s="3">
        <f>TITRES_STAT!B2592</f>
        <v>0</v>
      </c>
      <c r="B2589" s="6">
        <f>TITRES_STAT!D2592</f>
        <v>0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4.8740650625233415E-5</v>
      </c>
      <c r="G2589" s="2">
        <f t="shared" si="366"/>
        <v>4.35854570095491E-4</v>
      </c>
      <c r="H2589" s="2">
        <f t="shared" si="364"/>
        <v>0.11182778378245493</v>
      </c>
      <c r="I2589" s="2">
        <f t="shared" si="365"/>
        <v>10.058013067636708</v>
      </c>
    </row>
    <row r="2590" spans="1:9" ht="13.5" x14ac:dyDescent="0.25">
      <c r="A2590" s="3">
        <f>TITRES_STAT!B2593</f>
        <v>0</v>
      </c>
      <c r="B2590" s="6">
        <f>TITRES_STAT!D2593</f>
        <v>0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4.5259175580573885E-5</v>
      </c>
      <c r="G2590" s="2">
        <f t="shared" si="366"/>
        <v>4.0472210080295593E-4</v>
      </c>
      <c r="H2590" s="2">
        <f t="shared" si="364"/>
        <v>0.11182778378245493</v>
      </c>
      <c r="I2590" s="2">
        <f t="shared" si="365"/>
        <v>10.058013067636708</v>
      </c>
    </row>
    <row r="2591" spans="1:9" ht="13.5" x14ac:dyDescent="0.25">
      <c r="A2591" s="3">
        <f>TITRES_STAT!B2594</f>
        <v>0</v>
      </c>
      <c r="B2591" s="6">
        <f>TITRES_STAT!D2594</f>
        <v>0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4.2026377324818607E-5</v>
      </c>
      <c r="G2591" s="2">
        <f t="shared" si="366"/>
        <v>3.7581337931703049E-4</v>
      </c>
      <c r="H2591" s="2">
        <f t="shared" si="364"/>
        <v>0.11182778378245493</v>
      </c>
      <c r="I2591" s="2">
        <f t="shared" si="365"/>
        <v>10.058013067636708</v>
      </c>
    </row>
    <row r="2592" spans="1:9" ht="13.5" x14ac:dyDescent="0.25">
      <c r="A2592" s="3">
        <f>TITRES_STAT!B2595</f>
        <v>0</v>
      </c>
      <c r="B2592" s="6">
        <f>TITRES_STAT!D2595</f>
        <v>0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3.9024493230188704E-5</v>
      </c>
      <c r="G2592" s="2">
        <f t="shared" si="366"/>
        <v>3.4896956650867116E-4</v>
      </c>
      <c r="H2592" s="2">
        <f t="shared" si="364"/>
        <v>0.11182778378245493</v>
      </c>
      <c r="I2592" s="2">
        <f t="shared" si="365"/>
        <v>10.058013067636708</v>
      </c>
    </row>
    <row r="2593" spans="1:9" ht="13.5" x14ac:dyDescent="0.25">
      <c r="A2593" s="3">
        <f>TITRES_STAT!B2596</f>
        <v>0</v>
      </c>
      <c r="B2593" s="6">
        <f>TITRES_STAT!D2596</f>
        <v>0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3.623702942803237E-5</v>
      </c>
      <c r="G2593" s="2">
        <f t="shared" si="366"/>
        <v>3.2404316890090893E-4</v>
      </c>
      <c r="H2593" s="2">
        <f t="shared" si="364"/>
        <v>0.11182778378245493</v>
      </c>
      <c r="I2593" s="2">
        <f t="shared" si="365"/>
        <v>10.058013067636708</v>
      </c>
    </row>
    <row r="2594" spans="1:9" ht="13.5" x14ac:dyDescent="0.25">
      <c r="A2594" s="3">
        <f>TITRES_STAT!B2597</f>
        <v>0</v>
      </c>
      <c r="B2594" s="6">
        <f>TITRES_STAT!D2597</f>
        <v>0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3.3648670183172914E-5</v>
      </c>
      <c r="G2594" s="2">
        <f t="shared" si="366"/>
        <v>3.0089722826512967E-4</v>
      </c>
      <c r="H2594" s="2">
        <f t="shared" si="364"/>
        <v>0.11182778378245495</v>
      </c>
      <c r="I2594" s="2">
        <f t="shared" si="365"/>
        <v>10.058013067636708</v>
      </c>
    </row>
    <row r="2595" spans="1:9" ht="13.5" x14ac:dyDescent="0.25">
      <c r="A2595" s="3">
        <f>TITRES_STAT!B2598</f>
        <v>0</v>
      </c>
      <c r="B2595" s="6">
        <f>TITRES_STAT!D2598</f>
        <v>0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3.1245193741517705E-5</v>
      </c>
      <c r="G2595" s="2">
        <f t="shared" si="366"/>
        <v>2.7940456910333469E-4</v>
      </c>
      <c r="H2595" s="2">
        <f t="shared" si="364"/>
        <v>0.11182778378245495</v>
      </c>
      <c r="I2595" s="2">
        <f t="shared" si="365"/>
        <v>10.058013067636708</v>
      </c>
    </row>
    <row r="2596" spans="1:9" ht="13.5" x14ac:dyDescent="0.25">
      <c r="A2596" s="3">
        <f>TITRES_STAT!B2599</f>
        <v>0</v>
      </c>
      <c r="B2596" s="6">
        <f>TITRES_STAT!D2599</f>
        <v>0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2.9013394188552152E-5</v>
      </c>
      <c r="G2596" s="2">
        <f t="shared" si="366"/>
        <v>2.5944709988166793E-4</v>
      </c>
      <c r="H2596" s="2">
        <f t="shared" si="364"/>
        <v>0.11182778378245495</v>
      </c>
      <c r="I2596" s="2">
        <f t="shared" si="365"/>
        <v>10.058013067636708</v>
      </c>
    </row>
    <row r="2597" spans="1:9" ht="13.5" x14ac:dyDescent="0.25">
      <c r="A2597" s="3">
        <f>TITRES_STAT!B2600</f>
        <v>0</v>
      </c>
      <c r="B2597" s="6">
        <f>TITRES_STAT!D2600</f>
        <v>0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2.6941008889369853E-5</v>
      </c>
      <c r="G2597" s="2">
        <f t="shared" si="366"/>
        <v>2.4091516417583451E-4</v>
      </c>
      <c r="H2597" s="2">
        <f t="shared" si="364"/>
        <v>0.11182778378245492</v>
      </c>
      <c r="I2597" s="2">
        <f t="shared" si="365"/>
        <v>10.058013067636708</v>
      </c>
    </row>
    <row r="2598" spans="1:9" ht="13.5" x14ac:dyDescent="0.25">
      <c r="A2598" s="3">
        <f>TITRES_STAT!B2601</f>
        <v>0</v>
      </c>
      <c r="B2598" s="6">
        <f>TITRES_STAT!D2601</f>
        <v>0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2.5016651111557722E-5</v>
      </c>
      <c r="G2598" s="2">
        <f t="shared" si="366"/>
        <v>2.2370693816327491E-4</v>
      </c>
      <c r="H2598" s="2">
        <f t="shared" si="364"/>
        <v>0.11182778378245493</v>
      </c>
      <c r="I2598" s="2">
        <f t="shared" si="365"/>
        <v>10.058013067636708</v>
      </c>
    </row>
    <row r="2599" spans="1:9" ht="13.5" x14ac:dyDescent="0.25">
      <c r="A2599" s="3">
        <f>TITRES_STAT!B2602</f>
        <v>0</v>
      </c>
      <c r="B2599" s="6">
        <f>TITRES_STAT!D2602</f>
        <v>0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2.3229747460732168E-5</v>
      </c>
      <c r="G2599" s="2">
        <f t="shared" si="366"/>
        <v>2.0772787115161241E-4</v>
      </c>
      <c r="H2599" s="2">
        <f t="shared" si="364"/>
        <v>0.11182778378245492</v>
      </c>
      <c r="I2599" s="2">
        <f t="shared" si="365"/>
        <v>10.058013067636708</v>
      </c>
    </row>
    <row r="2600" spans="1:9" ht="13.5" x14ac:dyDescent="0.25">
      <c r="A2600" s="3">
        <f>TITRES_STAT!B2603</f>
        <v>0</v>
      </c>
      <c r="B2600" s="6">
        <f>TITRES_STAT!D2603</f>
        <v>0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2.1570479784965584E-5</v>
      </c>
      <c r="G2600" s="2">
        <f t="shared" si="366"/>
        <v>1.928901660693544E-4</v>
      </c>
      <c r="H2600" s="2">
        <f t="shared" si="364"/>
        <v>0.11182778378245491</v>
      </c>
      <c r="I2600" s="2">
        <f t="shared" si="365"/>
        <v>10.058013067636708</v>
      </c>
    </row>
    <row r="2601" spans="1:9" ht="13.5" x14ac:dyDescent="0.25">
      <c r="A2601" s="3">
        <f>TITRES_STAT!B2604</f>
        <v>0</v>
      </c>
      <c r="B2601" s="6">
        <f>TITRES_STAT!D2604</f>
        <v>0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2.0029731228896611E-5</v>
      </c>
      <c r="G2601" s="2">
        <f t="shared" si="366"/>
        <v>1.7911229706440052E-4</v>
      </c>
      <c r="H2601" s="2">
        <f t="shared" si="364"/>
        <v>0.11182778378245489</v>
      </c>
      <c r="I2601" s="2">
        <f t="shared" si="365"/>
        <v>10.058013067636708</v>
      </c>
    </row>
    <row r="2602" spans="1:9" ht="13.5" x14ac:dyDescent="0.25">
      <c r="A2602" s="3">
        <f>TITRES_STAT!B2605</f>
        <v>0</v>
      </c>
      <c r="B2602" s="6">
        <f>TITRES_STAT!D2605</f>
        <v>0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1.8599036141118282E-5</v>
      </c>
      <c r="G2602" s="2">
        <f t="shared" si="366"/>
        <v>1.6631856155980049E-4</v>
      </c>
      <c r="H2602" s="2">
        <f t="shared" si="364"/>
        <v>0.11182778378245488</v>
      </c>
      <c r="I2602" s="2">
        <f t="shared" si="365"/>
        <v>10.058013067636708</v>
      </c>
    </row>
    <row r="2603" spans="1:9" ht="13.5" x14ac:dyDescent="0.25">
      <c r="A2603" s="3">
        <f>TITRES_STAT!B2606</f>
        <v>0</v>
      </c>
      <c r="B2603" s="6">
        <f>TITRES_STAT!D2606</f>
        <v>0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1.7270533559609834E-5</v>
      </c>
      <c r="G2603" s="2">
        <f t="shared" si="366"/>
        <v>1.5443866430552903E-4</v>
      </c>
      <c r="H2603" s="2">
        <f t="shared" si="364"/>
        <v>0.11182778378245489</v>
      </c>
      <c r="I2603" s="2">
        <f t="shared" si="365"/>
        <v>10.058013067636708</v>
      </c>
    </row>
    <row r="2604" spans="1:9" ht="13.5" x14ac:dyDescent="0.25">
      <c r="A2604" s="3">
        <f>TITRES_STAT!B2607</f>
        <v>0</v>
      </c>
      <c r="B2604" s="6">
        <f>TITRES_STAT!D2607</f>
        <v>0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1.6036924019637701E-5</v>
      </c>
      <c r="G2604" s="2">
        <f t="shared" si="366"/>
        <v>1.4340733114084838E-4</v>
      </c>
      <c r="H2604" s="2">
        <f t="shared" si="364"/>
        <v>0.11182778378245488</v>
      </c>
      <c r="I2604" s="2">
        <f t="shared" si="365"/>
        <v>10.058013067636708</v>
      </c>
    </row>
    <row r="2605" spans="1:9" ht="13.5" x14ac:dyDescent="0.25">
      <c r="A2605" s="3">
        <f>TITRES_STAT!B2608</f>
        <v>0</v>
      </c>
      <c r="B2605" s="6">
        <f>TITRES_STAT!D2608</f>
        <v>0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1.4891429446806436E-5</v>
      </c>
      <c r="G2605" s="2">
        <f t="shared" si="367"/>
        <v>1.331639503450735E-4</v>
      </c>
      <c r="H2605" s="2">
        <f t="shared" si="364"/>
        <v>0.11182778378245488</v>
      </c>
      <c r="I2605" s="2">
        <f t="shared" si="365"/>
        <v>10.058013067636708</v>
      </c>
    </row>
    <row r="2606" spans="1:9" ht="13.5" x14ac:dyDescent="0.25">
      <c r="A2606" s="3">
        <f>TITRES_STAT!B2609</f>
        <v>0</v>
      </c>
      <c r="B2606" s="6">
        <f>TITRES_STAT!D2609</f>
        <v>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1.3827755914891691E-5</v>
      </c>
      <c r="G2606" s="2">
        <f t="shared" si="367"/>
        <v>1.2365223960613967E-4</v>
      </c>
      <c r="H2606" s="2">
        <f t="shared" si="364"/>
        <v>0.11182778378245488</v>
      </c>
      <c r="I2606" s="2">
        <f t="shared" si="365"/>
        <v>10.058013067636708</v>
      </c>
    </row>
    <row r="2607" spans="1:9" ht="13.5" x14ac:dyDescent="0.25">
      <c r="A2607" s="3">
        <f>TITRES_STAT!B2610</f>
        <v>0</v>
      </c>
      <c r="B2607" s="6">
        <f>TITRES_STAT!D2610</f>
        <v>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1.2840059063827999E-5</v>
      </c>
      <c r="G2607" s="2">
        <f t="shared" si="367"/>
        <v>1.1481993677712969E-4</v>
      </c>
      <c r="H2607" s="2">
        <f t="shared" si="364"/>
        <v>0.11182778378245488</v>
      </c>
      <c r="I2607" s="2">
        <f t="shared" si="365"/>
        <v>10.058013067636708</v>
      </c>
    </row>
    <row r="2608" spans="1:9" ht="13.5" x14ac:dyDescent="0.25">
      <c r="A2608" s="3">
        <f>TITRES_STAT!B2611</f>
        <v>0</v>
      </c>
      <c r="B2608" s="6">
        <f>TITRES_STAT!D2611</f>
        <v>0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1.1922911987840285E-5</v>
      </c>
      <c r="G2608" s="2">
        <f t="shared" si="367"/>
        <v>1.0661851272162042E-4</v>
      </c>
      <c r="H2608" s="2">
        <f t="shared" si="364"/>
        <v>0.11182778378245489</v>
      </c>
      <c r="I2608" s="2">
        <f t="shared" si="365"/>
        <v>10.058013067636708</v>
      </c>
    </row>
    <row r="2609" spans="1:9" ht="13.5" x14ac:dyDescent="0.25">
      <c r="A2609" s="3">
        <f>TITRES_STAT!B2612</f>
        <v>0</v>
      </c>
      <c r="B2609" s="6">
        <f>TITRES_STAT!D2612</f>
        <v>0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1.1071275417280265E-5</v>
      </c>
      <c r="G2609" s="2">
        <f t="shared" si="367"/>
        <v>9.9002904670076114E-5</v>
      </c>
      <c r="H2609" s="2">
        <f t="shared" si="364"/>
        <v>0.11182778378245489</v>
      </c>
      <c r="I2609" s="2">
        <f t="shared" si="365"/>
        <v>10.058013067636708</v>
      </c>
    </row>
    <row r="2610" spans="1:9" ht="13.5" x14ac:dyDescent="0.25">
      <c r="A2610" s="3">
        <f>TITRES_STAT!B2613</f>
        <v>0</v>
      </c>
      <c r="B2610" s="6">
        <f>TITRES_STAT!D2613</f>
        <v>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1.0280470030331674E-5</v>
      </c>
      <c r="G2610" s="2">
        <f t="shared" si="367"/>
        <v>9.1931268622213528E-5</v>
      </c>
      <c r="H2610" s="2">
        <f t="shared" si="364"/>
        <v>0.11182778378245489</v>
      </c>
      <c r="I2610" s="2">
        <f t="shared" si="365"/>
        <v>10.058013067636708</v>
      </c>
    </row>
    <row r="2611" spans="1:9" ht="13.5" x14ac:dyDescent="0.25">
      <c r="A2611" s="3">
        <f>TITRES_STAT!B2614</f>
        <v>0</v>
      </c>
      <c r="B2611" s="6">
        <f>TITRES_STAT!D2614</f>
        <v>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9.5461507424508397E-6</v>
      </c>
      <c r="G2611" s="2">
        <f t="shared" si="367"/>
        <v>8.5364749434912557E-5</v>
      </c>
      <c r="H2611" s="2">
        <f t="shared" si="364"/>
        <v>0.11182778378245489</v>
      </c>
      <c r="I2611" s="2">
        <f t="shared" si="365"/>
        <v>10.058013067636708</v>
      </c>
    </row>
    <row r="2612" spans="1:9" ht="13.5" x14ac:dyDescent="0.25">
      <c r="A2612" s="3">
        <f>TITRES_STAT!B2615</f>
        <v>0</v>
      </c>
      <c r="B2612" s="6">
        <f>TITRES_STAT!D2615</f>
        <v>0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8.8642828322757799E-6</v>
      </c>
      <c r="G2612" s="2">
        <f t="shared" si="367"/>
        <v>7.9267267332418814E-5</v>
      </c>
      <c r="H2612" s="2">
        <f t="shared" si="364"/>
        <v>0.11182778378245488</v>
      </c>
      <c r="I2612" s="2">
        <f t="shared" si="365"/>
        <v>10.058013067636708</v>
      </c>
    </row>
    <row r="2613" spans="1:9" ht="13.5" x14ac:dyDescent="0.25">
      <c r="A2613" s="3">
        <f>TITRES_STAT!B2616</f>
        <v>0</v>
      </c>
      <c r="B2613" s="6">
        <f>TITRES_STAT!D2616</f>
        <v>0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8.2311197728275097E-6</v>
      </c>
      <c r="G2613" s="2">
        <f t="shared" si="367"/>
        <v>7.3605319665817468E-5</v>
      </c>
      <c r="H2613" s="2">
        <f t="shared" si="364"/>
        <v>0.11182778378245488</v>
      </c>
      <c r="I2613" s="2">
        <f t="shared" si="365"/>
        <v>10.058013067636708</v>
      </c>
    </row>
    <row r="2614" spans="1:9" ht="13.5" x14ac:dyDescent="0.25">
      <c r="A2614" s="3">
        <f>TITRES_STAT!B2617</f>
        <v>0</v>
      </c>
      <c r="B2614" s="6">
        <f>TITRES_STAT!D2617</f>
        <v>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7.643182646196974E-6</v>
      </c>
      <c r="G2614" s="2">
        <f t="shared" si="367"/>
        <v>6.83477968325448E-5</v>
      </c>
      <c r="H2614" s="2">
        <f t="shared" si="364"/>
        <v>0.11182778378245488</v>
      </c>
      <c r="I2614" s="2">
        <f t="shared" si="365"/>
        <v>10.058013067636708</v>
      </c>
    </row>
    <row r="2615" spans="1:9" ht="13.5" x14ac:dyDescent="0.25">
      <c r="A2615" s="3">
        <f>TITRES_STAT!B2618</f>
        <v>0</v>
      </c>
      <c r="B2615" s="6">
        <f>TITRES_STAT!D2618</f>
        <v>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7.0972410286114754E-6</v>
      </c>
      <c r="G2615" s="2">
        <f t="shared" si="367"/>
        <v>6.3465811344505892E-5</v>
      </c>
      <c r="H2615" s="2">
        <f t="shared" si="364"/>
        <v>0.11182778378245485</v>
      </c>
      <c r="I2615" s="2">
        <f t="shared" si="365"/>
        <v>10.058013067636708</v>
      </c>
    </row>
    <row r="2616" spans="1:9" ht="13.5" x14ac:dyDescent="0.25">
      <c r="A2616" s="3">
        <f>TITRES_STAT!B2619</f>
        <v>0</v>
      </c>
      <c r="B2616" s="6">
        <f>TITRES_STAT!D2619</f>
        <v>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6.5902952408535127E-6</v>
      </c>
      <c r="G2616" s="2">
        <f t="shared" si="367"/>
        <v>5.8932539105612613E-5</v>
      </c>
      <c r="H2616" s="2">
        <f t="shared" si="364"/>
        <v>0.11182778378245485</v>
      </c>
      <c r="I2616" s="2">
        <f t="shared" si="365"/>
        <v>10.058013067636708</v>
      </c>
    </row>
    <row r="2617" spans="1:9" ht="13.5" x14ac:dyDescent="0.25">
      <c r="A2617" s="3">
        <f>TITRES_STAT!B2620</f>
        <v>0</v>
      </c>
      <c r="B2617" s="6">
        <f>TITRES_STAT!D2620</f>
        <v>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6.1195598665068329E-6</v>
      </c>
      <c r="G2617" s="2">
        <f t="shared" si="367"/>
        <v>5.4723072026640285E-5</v>
      </c>
      <c r="H2617" s="2">
        <f t="shared" si="364"/>
        <v>0.11182778378245485</v>
      </c>
      <c r="I2617" s="2">
        <f t="shared" si="365"/>
        <v>10.058013067636708</v>
      </c>
    </row>
    <row r="2618" spans="1:9" ht="13.5" x14ac:dyDescent="0.25">
      <c r="A2618" s="3">
        <f>TITRES_STAT!B2621</f>
        <v>0</v>
      </c>
      <c r="B2618" s="6">
        <f>TITRES_STAT!D2621</f>
        <v>0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5.6824484474706302E-6</v>
      </c>
      <c r="G2618" s="2">
        <f t="shared" si="367"/>
        <v>5.0814281167594556E-5</v>
      </c>
      <c r="H2618" s="2">
        <f t="shared" si="364"/>
        <v>0.11182778378245482</v>
      </c>
      <c r="I2618" s="2">
        <f t="shared" si="365"/>
        <v>10.058013067636708</v>
      </c>
    </row>
    <row r="2619" spans="1:9" ht="13.5" x14ac:dyDescent="0.25">
      <c r="A2619" s="3">
        <f>TITRES_STAT!B2622</f>
        <v>0</v>
      </c>
      <c r="B2619" s="6">
        <f>TITRES_STAT!D2622</f>
        <v>0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5.276559272651299E-6</v>
      </c>
      <c r="G2619" s="2">
        <f t="shared" si="367"/>
        <v>4.718468965562351E-5</v>
      </c>
      <c r="H2619" s="2">
        <f t="shared" si="364"/>
        <v>0.11182778378245482</v>
      </c>
      <c r="I2619" s="2">
        <f t="shared" si="365"/>
        <v>10.058013067636708</v>
      </c>
    </row>
    <row r="2620" spans="1:9" ht="13.5" x14ac:dyDescent="0.25">
      <c r="A2620" s="3">
        <f>TITRES_STAT!B2623</f>
        <v>0</v>
      </c>
      <c r="B2620" s="6">
        <f>TITRES_STAT!D2623</f>
        <v>0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4.8996621817476351E-6</v>
      </c>
      <c r="G2620" s="2">
        <f t="shared" si="367"/>
        <v>4.3814354680221829E-5</v>
      </c>
      <c r="H2620" s="2">
        <f t="shared" si="364"/>
        <v>0.11182778378245485</v>
      </c>
      <c r="I2620" s="2">
        <f t="shared" si="365"/>
        <v>10.058013067636708</v>
      </c>
    </row>
    <row r="2621" spans="1:9" ht="13.5" x14ac:dyDescent="0.25">
      <c r="A2621" s="3">
        <f>TITRES_STAT!B2624</f>
        <v>0</v>
      </c>
      <c r="B2621" s="6">
        <f>TITRES_STAT!D2624</f>
        <v>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4.5496863116228037E-6</v>
      </c>
      <c r="G2621" s="2">
        <f t="shared" si="368"/>
        <v>4.0684757917348835E-5</v>
      </c>
      <c r="H2621" s="2">
        <f t="shared" si="364"/>
        <v>0.11182778378245485</v>
      </c>
      <c r="I2621" s="2">
        <f t="shared" si="365"/>
        <v>10.058013067636708</v>
      </c>
    </row>
    <row r="2622" spans="1:9" ht="13.5" x14ac:dyDescent="0.25">
      <c r="A2622" s="3">
        <f>TITRES_STAT!B2625</f>
        <v>0</v>
      </c>
      <c r="B2622" s="6">
        <f>TITRES_STAT!D2625</f>
        <v>0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4.2247087179354604E-6</v>
      </c>
      <c r="G2622" s="2">
        <f t="shared" si="368"/>
        <v>3.777870378039534E-5</v>
      </c>
      <c r="H2622" s="2">
        <f t="shared" si="364"/>
        <v>0.11182778378245486</v>
      </c>
      <c r="I2622" s="2">
        <f t="shared" si="365"/>
        <v>10.058013067636708</v>
      </c>
    </row>
    <row r="2623" spans="1:9" ht="13.5" x14ac:dyDescent="0.25">
      <c r="A2623" s="3">
        <f>TITRES_STAT!B2626</f>
        <v>0</v>
      </c>
      <c r="B2623" s="6">
        <f>TITRES_STAT!D2626</f>
        <v>0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3.9229438095114988E-6</v>
      </c>
      <c r="G2623" s="2">
        <f t="shared" si="368"/>
        <v>3.5080224938938525E-5</v>
      </c>
      <c r="H2623" s="2">
        <f t="shared" si="364"/>
        <v>0.11182778378245488</v>
      </c>
      <c r="I2623" s="2">
        <f t="shared" si="365"/>
        <v>10.058013067636708</v>
      </c>
    </row>
    <row r="2624" spans="1:9" ht="13.5" x14ac:dyDescent="0.25">
      <c r="A2624" s="3">
        <f>TITRES_STAT!B2627</f>
        <v>0</v>
      </c>
      <c r="B2624" s="6">
        <f>TITRES_STAT!D2627</f>
        <v>0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3.6427335374035344E-6</v>
      </c>
      <c r="G2624" s="2">
        <f t="shared" si="368"/>
        <v>3.2574494586157203E-5</v>
      </c>
      <c r="H2624" s="2">
        <f t="shared" si="364"/>
        <v>0.11182778378245486</v>
      </c>
      <c r="I2624" s="2">
        <f t="shared" si="365"/>
        <v>10.058013067636708</v>
      </c>
    </row>
    <row r="2625" spans="1:9" ht="13.5" x14ac:dyDescent="0.25">
      <c r="A2625" s="3">
        <f>TITRES_STAT!B2628</f>
        <v>0</v>
      </c>
      <c r="B2625" s="6">
        <f>TITRES_STAT!D2628</f>
        <v>0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3.3825382847318536E-6</v>
      </c>
      <c r="G2625" s="2">
        <f t="shared" si="368"/>
        <v>3.024774497286026E-5</v>
      </c>
      <c r="H2625" s="2">
        <f t="shared" si="364"/>
        <v>0.11182778378245488</v>
      </c>
      <c r="I2625" s="2">
        <f t="shared" si="365"/>
        <v>10.058013067636708</v>
      </c>
    </row>
    <row r="2626" spans="1:9" ht="13.5" x14ac:dyDescent="0.25">
      <c r="A2626" s="3">
        <f>TITRES_STAT!B2629</f>
        <v>0</v>
      </c>
      <c r="B2626" s="6">
        <f>TITRES_STAT!D2629</f>
        <v>0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3.1409284072510069E-6</v>
      </c>
      <c r="G2626" s="2">
        <f t="shared" si="368"/>
        <v>2.8087191760513095E-5</v>
      </c>
      <c r="H2626" s="2">
        <f t="shared" si="364"/>
        <v>0.11182778378245489</v>
      </c>
      <c r="I2626" s="2">
        <f t="shared" si="365"/>
        <v>10.058013067636708</v>
      </c>
    </row>
    <row r="2627" spans="1:9" ht="13.5" x14ac:dyDescent="0.25">
      <c r="A2627" s="3">
        <f>TITRES_STAT!B2630</f>
        <v>0</v>
      </c>
      <c r="B2627" s="6">
        <f>TITRES_STAT!D2630</f>
        <v>0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2.9165763781616493E-6</v>
      </c>
      <c r="G2627" s="2">
        <f t="shared" si="368"/>
        <v>2.6080963777619304E-5</v>
      </c>
      <c r="H2627" s="2">
        <f t="shared" si="364"/>
        <v>0.11182778378245488</v>
      </c>
      <c r="I2627" s="2">
        <f t="shared" si="365"/>
        <v>10.058013067636708</v>
      </c>
    </row>
    <row r="2628" spans="1:9" ht="13.5" x14ac:dyDescent="0.25">
      <c r="A2628" s="3">
        <f>TITRES_STAT!B2631</f>
        <v>0</v>
      </c>
      <c r="B2628" s="6">
        <f>TITRES_STAT!D2631</f>
        <v>0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2.7082494940072459E-6</v>
      </c>
      <c r="G2628" s="2">
        <f t="shared" si="368"/>
        <v>2.4218037793503638E-5</v>
      </c>
      <c r="H2628" s="2">
        <f t="shared" si="364"/>
        <v>0.11182778378245489</v>
      </c>
      <c r="I2628" s="2">
        <f t="shared" si="365"/>
        <v>10.058013067636708</v>
      </c>
    </row>
    <row r="2629" spans="1:9" ht="13.5" x14ac:dyDescent="0.25">
      <c r="A2629" s="3">
        <f>TITRES_STAT!B2632</f>
        <v>0</v>
      </c>
      <c r="B2629" s="6">
        <f>TITRES_STAT!D2632</f>
        <v>0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2.5148031015781569E-6</v>
      </c>
      <c r="G2629" s="2">
        <f t="shared" si="368"/>
        <v>2.2488177951110521E-5</v>
      </c>
      <c r="H2629" s="2">
        <f t="shared" si="364"/>
        <v>0.11182778378245489</v>
      </c>
      <c r="I2629" s="2">
        <f t="shared" si="365"/>
        <v>10.058013067636708</v>
      </c>
    </row>
    <row r="2630" spans="1:9" ht="13.5" x14ac:dyDescent="0.25">
      <c r="A2630" s="3">
        <f>TITRES_STAT!B2633</f>
        <v>0</v>
      </c>
      <c r="B2630" s="6">
        <f>TITRES_STAT!D2633</f>
        <v>0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2.3351743086082887E-6</v>
      </c>
      <c r="G2630" s="2">
        <f t="shared" si="368"/>
        <v>2.0881879526031201E-5</v>
      </c>
      <c r="H2630" s="2">
        <f t="shared" si="364"/>
        <v>0.11182778378245489</v>
      </c>
      <c r="I2630" s="2">
        <f t="shared" si="365"/>
        <v>10.058013067636708</v>
      </c>
    </row>
    <row r="2631" spans="1:9" ht="13.5" x14ac:dyDescent="0.25">
      <c r="A2631" s="3">
        <f>TITRES_STAT!B2634</f>
        <v>0</v>
      </c>
      <c r="B2631" s="6">
        <f>TITRES_STAT!D2634</f>
        <v>0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2.1683761437076967E-6</v>
      </c>
      <c r="G2631" s="2">
        <f t="shared" si="368"/>
        <v>1.9390316702743256E-5</v>
      </c>
      <c r="H2631" s="2">
        <f t="shared" si="364"/>
        <v>0.11182778378245489</v>
      </c>
      <c r="I2631" s="2">
        <f t="shared" si="365"/>
        <v>10.058013067636708</v>
      </c>
    </row>
    <row r="2632" spans="1:9" ht="13.5" x14ac:dyDescent="0.25">
      <c r="A2632" s="3">
        <f>TITRES_STAT!B2635</f>
        <v>0</v>
      </c>
      <c r="B2632" s="6">
        <f>TITRES_STAT!D2635</f>
        <v>0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2.013492133442861E-6</v>
      </c>
      <c r="G2632" s="2">
        <f t="shared" si="368"/>
        <v>1.8005294081118735E-5</v>
      </c>
      <c r="H2632" s="2">
        <f t="shared" si="364"/>
        <v>0.11182778378245491</v>
      </c>
      <c r="I2632" s="2">
        <f t="shared" si="365"/>
        <v>10.058013067636708</v>
      </c>
    </row>
    <row r="2633" spans="1:9" ht="13.5" x14ac:dyDescent="0.25">
      <c r="A2633" s="3">
        <f>TITRES_STAT!B2636</f>
        <v>0</v>
      </c>
      <c r="B2633" s="6">
        <f>TITRES_STAT!D2636</f>
        <v>0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1.8696712667683709E-6</v>
      </c>
      <c r="G2633" s="2">
        <f t="shared" si="368"/>
        <v>1.6719201646753112E-5</v>
      </c>
      <c r="H2633" s="2">
        <f t="shared" si="364"/>
        <v>0.11182778378245491</v>
      </c>
      <c r="I2633" s="2">
        <f t="shared" si="365"/>
        <v>10.058013067636708</v>
      </c>
    </row>
    <row r="2634" spans="1:9" ht="13.5" x14ac:dyDescent="0.25">
      <c r="A2634" s="3">
        <f>TITRES_STAT!B2637</f>
        <v>0</v>
      </c>
      <c r="B2634" s="6">
        <f>TITRES_STAT!D2637</f>
        <v>0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1.7361233191420586E-6</v>
      </c>
      <c r="G2634" s="2">
        <f t="shared" si="368"/>
        <v>1.5524972957699318E-5</v>
      </c>
      <c r="H2634" s="2">
        <f t="shared" si="364"/>
        <v>0.11182778378245489</v>
      </c>
      <c r="I2634" s="2">
        <f t="shared" si="365"/>
        <v>10.058013067636708</v>
      </c>
    </row>
    <row r="2635" spans="1:9" ht="13.5" x14ac:dyDescent="0.25">
      <c r="A2635" s="3">
        <f>TITRES_STAT!B2638</f>
        <v>0</v>
      </c>
      <c r="B2635" s="6">
        <f>TITRES_STAT!D2638</f>
        <v>0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1.6121145106319115E-6</v>
      </c>
      <c r="G2635" s="2">
        <f t="shared" si="368"/>
        <v>1.4416046317863652E-5</v>
      </c>
      <c r="H2635" s="2">
        <f t="shared" si="364"/>
        <v>0.11182778378245489</v>
      </c>
      <c r="I2635" s="2">
        <f t="shared" si="365"/>
        <v>10.058013067636708</v>
      </c>
    </row>
    <row r="2636" spans="1:9" ht="13.5" x14ac:dyDescent="0.25">
      <c r="A2636" s="3">
        <f>TITRES_STAT!B2639</f>
        <v>0</v>
      </c>
      <c r="B2636" s="6">
        <f>TITRES_STAT!D2639</f>
        <v>0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1.4969634741582034E-6</v>
      </c>
      <c r="G2636" s="2">
        <f t="shared" si="368"/>
        <v>1.3386328723730535E-5</v>
      </c>
      <c r="H2636" s="2">
        <f t="shared" si="364"/>
        <v>0.11182778378245488</v>
      </c>
      <c r="I2636" s="2">
        <f t="shared" si="365"/>
        <v>10.058013067636708</v>
      </c>
    </row>
    <row r="2637" spans="1:9" ht="13.5" x14ac:dyDescent="0.25">
      <c r="A2637" s="3">
        <f>TITRES_STAT!B2640</f>
        <v>0</v>
      </c>
      <c r="B2637" s="6">
        <f>TITRES_STAT!D2640</f>
        <v>0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1.3900375117183316E-6</v>
      </c>
      <c r="G2637" s="2">
        <f t="shared" si="372"/>
        <v>1.2430162386321212E-5</v>
      </c>
      <c r="H2637" s="2">
        <f t="shared" si="364"/>
        <v>0.11182778378245486</v>
      </c>
      <c r="I2637" s="2">
        <f t="shared" si="365"/>
        <v>10.058013067636708</v>
      </c>
    </row>
    <row r="2638" spans="1:9" ht="13.5" x14ac:dyDescent="0.25">
      <c r="A2638" s="3">
        <f>TITRES_STAT!B2641</f>
        <v>0</v>
      </c>
      <c r="B2638" s="6">
        <f>TITRES_STAT!D2641</f>
        <v>0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1.2907491180241651E-6</v>
      </c>
      <c r="G2638" s="2">
        <f t="shared" si="372"/>
        <v>1.1542293644441125E-5</v>
      </c>
      <c r="H2638" s="2">
        <f t="shared" si="364"/>
        <v>0.11182778378245486</v>
      </c>
      <c r="I2638" s="2">
        <f t="shared" si="365"/>
        <v>10.058013067636708</v>
      </c>
    </row>
    <row r="2639" spans="1:9" ht="13.5" x14ac:dyDescent="0.25">
      <c r="A2639" s="3">
        <f>TITRES_STAT!B2642</f>
        <v>0</v>
      </c>
      <c r="B2639" s="6">
        <f>TITRES_STAT!D2642</f>
        <v>0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1.1985527524510103E-6</v>
      </c>
      <c r="G2639" s="2">
        <f t="shared" si="372"/>
        <v>1.0717844098409617E-5</v>
      </c>
      <c r="H2639" s="2">
        <f t="shared" si="364"/>
        <v>0.11182778378245484</v>
      </c>
      <c r="I2639" s="2">
        <f t="shared" si="365"/>
        <v>10.058013067636708</v>
      </c>
    </row>
    <row r="2640" spans="1:9" ht="13.5" x14ac:dyDescent="0.25">
      <c r="A2640" s="3">
        <f>TITRES_STAT!B2643</f>
        <v>0</v>
      </c>
      <c r="B2640" s="6">
        <f>TITRES_STAT!D2643</f>
        <v>0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1.1129418415616525E-6</v>
      </c>
      <c r="G2640" s="2">
        <f t="shared" si="372"/>
        <v>9.9522838056660737E-6</v>
      </c>
      <c r="H2640" s="2">
        <f t="shared" si="364"/>
        <v>0.11182778378245485</v>
      </c>
      <c r="I2640" s="2">
        <f t="shared" si="365"/>
        <v>10.058013067636708</v>
      </c>
    </row>
    <row r="2641" spans="1:9" ht="13.5" x14ac:dyDescent="0.25">
      <c r="A2641" s="3">
        <f>TITRES_STAT!B2644</f>
        <v>0</v>
      </c>
      <c r="B2641" s="6">
        <f>TITRES_STAT!D2644</f>
        <v>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1.0334459957358201E-6</v>
      </c>
      <c r="G2641" s="2">
        <f t="shared" si="372"/>
        <v>9.2414063909756403E-6</v>
      </c>
      <c r="H2641" s="2">
        <f t="shared" ref="H2641:H2693" si="373">F2641/G2641</f>
        <v>0.11182778378245482</v>
      </c>
      <c r="I2641" s="2">
        <f t="shared" ref="I2641:I2693" si="374">IF(G2641=0,100,100-(100/(1+H2641)))</f>
        <v>10.058013067636708</v>
      </c>
    </row>
    <row r="2642" spans="1:9" ht="13.5" x14ac:dyDescent="0.25">
      <c r="A2642" s="3">
        <f>TITRES_STAT!B2645</f>
        <v>0</v>
      </c>
      <c r="B2642" s="6">
        <f>TITRES_STAT!D2645</f>
        <v>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9.5962842461183294E-7</v>
      </c>
      <c r="G2642" s="2">
        <f t="shared" si="372"/>
        <v>8.5813059344773802E-6</v>
      </c>
      <c r="H2642" s="2">
        <f t="shared" si="373"/>
        <v>0.11182778378245482</v>
      </c>
      <c r="I2642" s="2">
        <f t="shared" si="374"/>
        <v>10.058013067636708</v>
      </c>
    </row>
    <row r="2643" spans="1:9" ht="13.5" x14ac:dyDescent="0.25">
      <c r="A2643" s="3">
        <f>TITRES_STAT!B2646</f>
        <v>0</v>
      </c>
      <c r="B2643" s="6">
        <f>TITRES_STAT!D2646</f>
        <v>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8.9108353713955919E-7</v>
      </c>
      <c r="G2643" s="2">
        <f t="shared" si="372"/>
        <v>7.9683555105861379E-6</v>
      </c>
      <c r="H2643" s="2">
        <f t="shared" si="373"/>
        <v>0.11182778378245484</v>
      </c>
      <c r="I2643" s="2">
        <f t="shared" si="374"/>
        <v>10.058013067636708</v>
      </c>
    </row>
    <row r="2644" spans="1:9" ht="13.5" x14ac:dyDescent="0.25">
      <c r="A2644" s="3">
        <f>TITRES_STAT!B2647</f>
        <v>0</v>
      </c>
      <c r="B2644" s="6">
        <f>TITRES_STAT!D2647</f>
        <v>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8.2743471305816209E-7</v>
      </c>
      <c r="G2644" s="2">
        <f t="shared" si="372"/>
        <v>7.3991872598299854E-6</v>
      </c>
      <c r="H2644" s="2">
        <f t="shared" si="373"/>
        <v>0.11182778378245484</v>
      </c>
      <c r="I2644" s="2">
        <f t="shared" si="374"/>
        <v>10.058013067636708</v>
      </c>
    </row>
    <row r="2645" spans="1:9" ht="13.5" x14ac:dyDescent="0.25">
      <c r="A2645" s="3">
        <f>TITRES_STAT!B2648</f>
        <v>0</v>
      </c>
      <c r="B2645" s="6">
        <f>TITRES_STAT!D2648</f>
        <v>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7.6833223355400756E-7</v>
      </c>
      <c r="G2645" s="2">
        <f t="shared" si="372"/>
        <v>6.8706738841278434E-6</v>
      </c>
      <c r="H2645" s="2">
        <f t="shared" si="373"/>
        <v>0.11182778378245482</v>
      </c>
      <c r="I2645" s="2">
        <f t="shared" si="374"/>
        <v>10.058013067636708</v>
      </c>
    </row>
    <row r="2646" spans="1:9" ht="13.5" x14ac:dyDescent="0.25">
      <c r="A2646" s="3">
        <f>TITRES_STAT!B2649</f>
        <v>0</v>
      </c>
      <c r="B2646" s="6">
        <f>TITRES_STAT!D2649</f>
        <v>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7.1345135972872127E-7</v>
      </c>
      <c r="G2646" s="2">
        <f t="shared" si="372"/>
        <v>6.3799114638329979E-6</v>
      </c>
      <c r="H2646" s="2">
        <f t="shared" si="373"/>
        <v>0.11182778378245481</v>
      </c>
      <c r="I2646" s="2">
        <f t="shared" si="374"/>
        <v>10.058013067636708</v>
      </c>
    </row>
    <row r="2647" spans="1:9" ht="13.5" x14ac:dyDescent="0.25">
      <c r="A2647" s="3">
        <f>TITRES_STAT!B2650</f>
        <v>0</v>
      </c>
      <c r="B2647" s="6">
        <f>TITRES_STAT!D2650</f>
        <v>0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6.624905483195269E-7</v>
      </c>
      <c r="G2647" s="2">
        <f t="shared" si="372"/>
        <v>5.9242035021306406E-6</v>
      </c>
      <c r="H2647" s="2">
        <f t="shared" si="373"/>
        <v>0.11182778378245482</v>
      </c>
      <c r="I2647" s="2">
        <f t="shared" si="374"/>
        <v>10.058013067636708</v>
      </c>
    </row>
    <row r="2648" spans="1:9" ht="13.5" x14ac:dyDescent="0.25">
      <c r="A2648" s="3">
        <f>TITRES_STAT!B2651</f>
        <v>0</v>
      </c>
      <c r="B2648" s="6">
        <f>TITRES_STAT!D2651</f>
        <v>0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6.1516979486813218E-7</v>
      </c>
      <c r="G2648" s="2">
        <f t="shared" si="372"/>
        <v>5.5010461091213093E-6</v>
      </c>
      <c r="H2648" s="2">
        <f t="shared" si="373"/>
        <v>0.11182778378245482</v>
      </c>
      <c r="I2648" s="2">
        <f t="shared" si="374"/>
        <v>10.058013067636708</v>
      </c>
    </row>
    <row r="2649" spans="1:9" ht="13.5" x14ac:dyDescent="0.25">
      <c r="A2649" s="3">
        <f>TITRES_STAT!B2652</f>
        <v>0</v>
      </c>
      <c r="B2649" s="6">
        <f>TITRES_STAT!D2652</f>
        <v>0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5.7122909523469421E-7</v>
      </c>
      <c r="G2649" s="2">
        <f t="shared" si="372"/>
        <v>5.1081142441840728E-6</v>
      </c>
      <c r="H2649" s="2">
        <f t="shared" si="373"/>
        <v>0.11182778378245484</v>
      </c>
      <c r="I2649" s="2">
        <f t="shared" si="374"/>
        <v>10.058013067636708</v>
      </c>
    </row>
    <row r="2650" spans="1:9" ht="13.5" x14ac:dyDescent="0.25">
      <c r="A2650" s="3">
        <f>TITRES_STAT!B2653</f>
        <v>0</v>
      </c>
      <c r="B2650" s="6">
        <f>TITRES_STAT!D2653</f>
        <v>0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5.3042701700364467E-7</v>
      </c>
      <c r="G2650" s="2">
        <f t="shared" si="372"/>
        <v>4.7432489410280674E-6</v>
      </c>
      <c r="H2650" s="2">
        <f t="shared" si="373"/>
        <v>0.11182778378245485</v>
      </c>
      <c r="I2650" s="2">
        <f t="shared" si="374"/>
        <v>10.058013067636708</v>
      </c>
    </row>
    <row r="2651" spans="1:9" ht="13.5" x14ac:dyDescent="0.25">
      <c r="A2651" s="3">
        <f>TITRES_STAT!B2654</f>
        <v>0</v>
      </c>
      <c r="B2651" s="6">
        <f>TITRES_STAT!D2654</f>
        <v>0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4.9253937293195577E-7</v>
      </c>
      <c r="G2651" s="2">
        <f t="shared" si="372"/>
        <v>4.4044454452403483E-6</v>
      </c>
      <c r="H2651" s="2">
        <f t="shared" si="373"/>
        <v>0.11182778378245485</v>
      </c>
      <c r="I2651" s="2">
        <f t="shared" si="374"/>
        <v>10.058013067636708</v>
      </c>
    </row>
    <row r="2652" spans="1:9" ht="13.5" x14ac:dyDescent="0.25">
      <c r="A2652" s="3">
        <f>TITRES_STAT!B2655</f>
        <v>0</v>
      </c>
      <c r="B2652" s="6">
        <f>TITRES_STAT!D2655</f>
        <v>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4.5735798915110181E-7</v>
      </c>
      <c r="G2652" s="2">
        <f t="shared" si="372"/>
        <v>4.0898421991517524E-6</v>
      </c>
      <c r="H2652" s="2">
        <f t="shared" si="373"/>
        <v>0.11182778378245485</v>
      </c>
      <c r="I2652" s="2">
        <f t="shared" si="374"/>
        <v>10.058013067636708</v>
      </c>
    </row>
    <row r="2653" spans="1:9" ht="13.5" x14ac:dyDescent="0.25">
      <c r="A2653" s="3">
        <f>TITRES_STAT!B2656</f>
        <v>0</v>
      </c>
      <c r="B2653" s="6">
        <f>TITRES_STAT!D2656</f>
        <v>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4.2468956135459459E-7</v>
      </c>
      <c r="G2653" s="2">
        <f t="shared" si="375"/>
        <v>3.7977106134980557E-6</v>
      </c>
      <c r="H2653" s="2">
        <f t="shared" si="373"/>
        <v>0.11182778378245486</v>
      </c>
      <c r="I2653" s="2">
        <f t="shared" si="374"/>
        <v>10.058013067636708</v>
      </c>
    </row>
    <row r="2654" spans="1:9" ht="13.5" x14ac:dyDescent="0.25">
      <c r="A2654" s="3">
        <f>TITRES_STAT!B2657</f>
        <v>0</v>
      </c>
      <c r="B2654" s="6">
        <f>TITRES_STAT!D2657</f>
        <v>0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3.9435459268640926E-7</v>
      </c>
      <c r="G2654" s="2">
        <f t="shared" si="375"/>
        <v>3.526445569676766E-6</v>
      </c>
      <c r="H2654" s="2">
        <f t="shared" si="373"/>
        <v>0.11182778378245486</v>
      </c>
      <c r="I2654" s="2">
        <f t="shared" si="374"/>
        <v>10.058013067636708</v>
      </c>
    </row>
    <row r="2655" spans="1:9" ht="13.5" x14ac:dyDescent="0.25">
      <c r="A2655" s="3">
        <f>TITRES_STAT!B2658</f>
        <v>0</v>
      </c>
      <c r="B2655" s="6">
        <f>TITRES_STAT!D2658</f>
        <v>0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3.6618640749452284E-7</v>
      </c>
      <c r="G2655" s="2">
        <f t="shared" si="375"/>
        <v>3.2745566004141403E-6</v>
      </c>
      <c r="H2655" s="2">
        <f t="shared" si="373"/>
        <v>0.11182778378245484</v>
      </c>
      <c r="I2655" s="2">
        <f t="shared" si="374"/>
        <v>10.058013067636708</v>
      </c>
    </row>
    <row r="2656" spans="1:9" ht="13.5" x14ac:dyDescent="0.25">
      <c r="A2656" s="3">
        <f>TITRES_STAT!B2659</f>
        <v>0</v>
      </c>
      <c r="B2656" s="6">
        <f>TITRES_STAT!D2659</f>
        <v>0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3.4003023553062836E-7</v>
      </c>
      <c r="G2656" s="2">
        <f t="shared" si="375"/>
        <v>3.0406597003845588E-6</v>
      </c>
      <c r="H2656" s="2">
        <f t="shared" si="373"/>
        <v>0.11182778378245484</v>
      </c>
      <c r="I2656" s="2">
        <f t="shared" si="374"/>
        <v>10.058013067636708</v>
      </c>
    </row>
    <row r="2657" spans="1:9" ht="13.5" x14ac:dyDescent="0.25">
      <c r="A2657" s="3">
        <f>TITRES_STAT!B2660</f>
        <v>0</v>
      </c>
      <c r="B2657" s="6">
        <f>TITRES_STAT!D2660</f>
        <v>0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3.1574236156415489E-7</v>
      </c>
      <c r="G2657" s="2">
        <f t="shared" si="375"/>
        <v>2.8234697217856615E-6</v>
      </c>
      <c r="H2657" s="2">
        <f t="shared" si="373"/>
        <v>0.11182778378245485</v>
      </c>
      <c r="I2657" s="2">
        <f t="shared" si="374"/>
        <v>10.058013067636708</v>
      </c>
    </row>
    <row r="2658" spans="1:9" ht="13.5" x14ac:dyDescent="0.25">
      <c r="A2658" s="3">
        <f>TITRES_STAT!B2661</f>
        <v>0</v>
      </c>
      <c r="B2658" s="6">
        <f>TITRES_STAT!D2661</f>
        <v>0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2.9318933573814381E-7</v>
      </c>
      <c r="G2658" s="2">
        <f t="shared" si="375"/>
        <v>2.6217933130866856E-6</v>
      </c>
      <c r="H2658" s="2">
        <f t="shared" si="373"/>
        <v>0.11182778378245484</v>
      </c>
      <c r="I2658" s="2">
        <f t="shared" si="374"/>
        <v>10.058013067636708</v>
      </c>
    </row>
    <row r="2659" spans="1:9" ht="13.5" x14ac:dyDescent="0.25">
      <c r="A2659" s="3">
        <f>TITRES_STAT!B2662</f>
        <v>0</v>
      </c>
      <c r="B2659" s="6">
        <f>TITRES_STAT!D2662</f>
        <v>0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2.7224724032827637E-7</v>
      </c>
      <c r="G2659" s="2">
        <f t="shared" si="375"/>
        <v>2.4345223621519223E-6</v>
      </c>
      <c r="H2659" s="2">
        <f t="shared" si="373"/>
        <v>0.11182778378245484</v>
      </c>
      <c r="I2659" s="2">
        <f t="shared" si="374"/>
        <v>10.058013067636708</v>
      </c>
    </row>
    <row r="2660" spans="1:9" ht="13.5" x14ac:dyDescent="0.25">
      <c r="A2660" s="3">
        <f>TITRES_STAT!B2663</f>
        <v>0</v>
      </c>
      <c r="B2660" s="6">
        <f>TITRES_STAT!D2663</f>
        <v>0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2.5280100887625663E-7</v>
      </c>
      <c r="G2660" s="2">
        <f t="shared" si="375"/>
        <v>2.2606279077124997E-6</v>
      </c>
      <c r="H2660" s="2">
        <f t="shared" si="373"/>
        <v>0.11182778378245481</v>
      </c>
      <c r="I2660" s="2">
        <f t="shared" si="374"/>
        <v>10.058013067636708</v>
      </c>
    </row>
    <row r="2661" spans="1:9" ht="13.5" x14ac:dyDescent="0.25">
      <c r="A2661" s="3">
        <f>TITRES_STAT!B2664</f>
        <v>0</v>
      </c>
      <c r="B2661" s="6">
        <f>TITRES_STAT!D2664</f>
        <v>0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2.3474379395652402E-7</v>
      </c>
      <c r="G2661" s="2">
        <f t="shared" si="375"/>
        <v>2.0991544857330356E-6</v>
      </c>
      <c r="H2661" s="2">
        <f t="shared" si="373"/>
        <v>0.11182778378245481</v>
      </c>
      <c r="I2661" s="2">
        <f t="shared" si="374"/>
        <v>10.058013067636708</v>
      </c>
    </row>
    <row r="2662" spans="1:9" ht="13.5" x14ac:dyDescent="0.25">
      <c r="A2662" s="3">
        <f>TITRES_STAT!B2665</f>
        <v>0</v>
      </c>
      <c r="B2662" s="6">
        <f>TITRES_STAT!D2665</f>
        <v>0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2.1797638010248661E-7</v>
      </c>
      <c r="G2662" s="2">
        <f t="shared" si="375"/>
        <v>1.9492148796092473E-6</v>
      </c>
      <c r="H2662" s="2">
        <f t="shared" si="373"/>
        <v>0.11182778378245482</v>
      </c>
      <c r="I2662" s="2">
        <f t="shared" si="374"/>
        <v>10.058013067636708</v>
      </c>
    </row>
    <row r="2663" spans="1:9" ht="13.5" x14ac:dyDescent="0.25">
      <c r="A2663" s="3">
        <f>TITRES_STAT!B2666</f>
        <v>0</v>
      </c>
      <c r="B2663" s="6">
        <f>TITRES_STAT!D2666</f>
        <v>0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2.0240663866659471E-7</v>
      </c>
      <c r="G2663" s="2">
        <f t="shared" si="375"/>
        <v>1.8099852453514439E-6</v>
      </c>
      <c r="H2663" s="2">
        <f t="shared" si="373"/>
        <v>0.11182778378245482</v>
      </c>
      <c r="I2663" s="2">
        <f t="shared" si="374"/>
        <v>10.058013067636708</v>
      </c>
    </row>
    <row r="2664" spans="1:9" ht="13.5" x14ac:dyDescent="0.25">
      <c r="A2664" s="3">
        <f>TITRES_STAT!B2667</f>
        <v>0</v>
      </c>
      <c r="B2664" s="6">
        <f>TITRES_STAT!D2667</f>
        <v>0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1.879490216189808E-7</v>
      </c>
      <c r="G2664" s="2">
        <f t="shared" si="375"/>
        <v>1.6807005849691978E-6</v>
      </c>
      <c r="H2664" s="2">
        <f t="shared" si="373"/>
        <v>0.11182778378245482</v>
      </c>
      <c r="I2664" s="2">
        <f t="shared" si="374"/>
        <v>10.058013067636708</v>
      </c>
    </row>
    <row r="2665" spans="1:9" ht="13.5" x14ac:dyDescent="0.25">
      <c r="A2665" s="3">
        <f>TITRES_STAT!B2668</f>
        <v>0</v>
      </c>
      <c r="B2665" s="6">
        <f>TITRES_STAT!D2668</f>
        <v>0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1.7452409150333932E-7</v>
      </c>
      <c r="G2665" s="2">
        <f t="shared" si="375"/>
        <v>1.5606505431856836E-6</v>
      </c>
      <c r="H2665" s="2">
        <f t="shared" si="373"/>
        <v>0.11182778378245484</v>
      </c>
      <c r="I2665" s="2">
        <f t="shared" si="374"/>
        <v>10.058013067636708</v>
      </c>
    </row>
    <row r="2666" spans="1:9" ht="13.5" x14ac:dyDescent="0.25">
      <c r="A2666" s="3">
        <f>TITRES_STAT!B2669</f>
        <v>0</v>
      </c>
      <c r="B2666" s="6">
        <f>TITRES_STAT!D2669</f>
        <v>0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1.620580849673865E-7</v>
      </c>
      <c r="G2666" s="2">
        <f t="shared" si="375"/>
        <v>1.4491755043867062E-6</v>
      </c>
      <c r="H2666" s="2">
        <f t="shared" si="373"/>
        <v>0.11182778378245482</v>
      </c>
      <c r="I2666" s="2">
        <f t="shared" si="374"/>
        <v>10.058013067636708</v>
      </c>
    </row>
    <row r="2667" spans="1:9" ht="13.5" x14ac:dyDescent="0.25">
      <c r="A2667" s="3">
        <f>TITRES_STAT!B2670</f>
        <v>0</v>
      </c>
      <c r="B2667" s="6">
        <f>TITRES_STAT!D2670</f>
        <v>0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1.5048250746971603E-7</v>
      </c>
      <c r="G2667" s="2">
        <f t="shared" si="375"/>
        <v>1.3456629683590844E-6</v>
      </c>
      <c r="H2667" s="2">
        <f t="shared" si="373"/>
        <v>0.11182778378245482</v>
      </c>
      <c r="I2667" s="2">
        <f t="shared" si="374"/>
        <v>10.058013067636708</v>
      </c>
    </row>
    <row r="2668" spans="1:9" ht="13.5" x14ac:dyDescent="0.25">
      <c r="A2668" s="3">
        <f>TITRES_STAT!B2671</f>
        <v>0</v>
      </c>
      <c r="B2668" s="6">
        <f>TITRES_STAT!D2671</f>
        <v>0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1.3973375693616489E-7</v>
      </c>
      <c r="G2668" s="2">
        <f t="shared" si="375"/>
        <v>1.2495441849048642E-6</v>
      </c>
      <c r="H2668" s="2">
        <f t="shared" si="373"/>
        <v>0.11182778378245481</v>
      </c>
      <c r="I2668" s="2">
        <f t="shared" si="374"/>
        <v>10.058013067636708</v>
      </c>
    </row>
    <row r="2669" spans="1:9" ht="13.5" x14ac:dyDescent="0.25">
      <c r="A2669" s="3">
        <f>TITRES_STAT!B2672</f>
        <v>0</v>
      </c>
      <c r="B2669" s="6">
        <f>TITRES_STAT!D2672</f>
        <v>0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1.2975277429786738E-7</v>
      </c>
      <c r="G2669" s="2">
        <f t="shared" si="376"/>
        <v>1.1602910288402308E-6</v>
      </c>
      <c r="H2669" s="2">
        <f t="shared" si="373"/>
        <v>0.11182778378245481</v>
      </c>
      <c r="I2669" s="2">
        <f t="shared" si="374"/>
        <v>10.058013067636708</v>
      </c>
    </row>
    <row r="2670" spans="1:9" ht="13.5" x14ac:dyDescent="0.25">
      <c r="A2670" s="3">
        <f>TITRES_STAT!B2673</f>
        <v>0</v>
      </c>
      <c r="B2670" s="6">
        <f>TITRES_STAT!D2673</f>
        <v>0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1.2048471899087684E-7</v>
      </c>
      <c r="G2670" s="2">
        <f t="shared" si="376"/>
        <v>1.0774130982087857E-6</v>
      </c>
      <c r="H2670" s="2">
        <f t="shared" si="373"/>
        <v>0.11182778378245481</v>
      </c>
      <c r="I2670" s="2">
        <f t="shared" si="374"/>
        <v>10.058013067636708</v>
      </c>
    </row>
    <row r="2671" spans="1:9" ht="13.5" x14ac:dyDescent="0.25">
      <c r="A2671" s="3">
        <f>TITRES_STAT!B2674</f>
        <v>0</v>
      </c>
      <c r="B2671" s="6">
        <f>TITRES_STAT!D2674</f>
        <v>0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1.1187866763438563E-7</v>
      </c>
      <c r="G2671" s="2">
        <f t="shared" si="376"/>
        <v>1.000455019765301E-6</v>
      </c>
      <c r="H2671" s="2">
        <f t="shared" si="373"/>
        <v>0.11182778378245481</v>
      </c>
      <c r="I2671" s="2">
        <f t="shared" si="374"/>
        <v>10.058013067636708</v>
      </c>
    </row>
    <row r="2672" spans="1:9" ht="13.5" x14ac:dyDescent="0.25">
      <c r="A2672" s="3">
        <f>TITRES_STAT!B2675</f>
        <v>0</v>
      </c>
      <c r="B2672" s="6">
        <f>TITRES_STAT!D2675</f>
        <v>0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1.0388733423192952E-7</v>
      </c>
      <c r="G2672" s="2">
        <f t="shared" si="376"/>
        <v>9.2899394692492237E-7</v>
      </c>
      <c r="H2672" s="2">
        <f t="shared" si="373"/>
        <v>0.11182778378245481</v>
      </c>
      <c r="I2672" s="2">
        <f t="shared" si="374"/>
        <v>10.058013067636708</v>
      </c>
    </row>
    <row r="2673" spans="1:9" ht="13.5" x14ac:dyDescent="0.25">
      <c r="A2673" s="3">
        <f>TITRES_STAT!B2676</f>
        <v>0</v>
      </c>
      <c r="B2673" s="6">
        <f>TITRES_STAT!D2676</f>
        <v>0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9.6466810358220264E-8</v>
      </c>
      <c r="G2673" s="2">
        <f t="shared" si="376"/>
        <v>8.6263723643028509E-7</v>
      </c>
      <c r="H2673" s="2">
        <f t="shared" si="373"/>
        <v>0.1118277837824548</v>
      </c>
      <c r="I2673" s="2">
        <f t="shared" si="374"/>
        <v>10.058013067636708</v>
      </c>
    </row>
    <row r="2674" spans="1:9" ht="13.5" x14ac:dyDescent="0.25">
      <c r="A2674" s="3">
        <f>TITRES_STAT!B2677</f>
        <v>0</v>
      </c>
      <c r="B2674" s="6">
        <f>TITRES_STAT!D2677</f>
        <v>0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8.9576323904061678E-8</v>
      </c>
      <c r="G2674" s="2">
        <f t="shared" si="376"/>
        <v>8.0102029097097912E-7</v>
      </c>
      <c r="H2674" s="2">
        <f t="shared" si="373"/>
        <v>0.1118277837824548</v>
      </c>
      <c r="I2674" s="2">
        <f t="shared" si="374"/>
        <v>10.058013067636708</v>
      </c>
    </row>
    <row r="2675" spans="1:9" ht="13.5" x14ac:dyDescent="0.25">
      <c r="A2675" s="3">
        <f>TITRES_STAT!B2678</f>
        <v>0</v>
      </c>
      <c r="B2675" s="6">
        <f>TITRES_STAT!D2678</f>
        <v>0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8.3178015053771551E-8</v>
      </c>
      <c r="G2675" s="2">
        <f t="shared" si="376"/>
        <v>7.4380455590162346E-7</v>
      </c>
      <c r="H2675" s="2">
        <f t="shared" si="373"/>
        <v>0.11182778378245478</v>
      </c>
      <c r="I2675" s="2">
        <f t="shared" si="374"/>
        <v>10.058013067636708</v>
      </c>
    </row>
    <row r="2676" spans="1:9" ht="13.5" x14ac:dyDescent="0.25">
      <c r="A2676" s="3">
        <f>TITRES_STAT!B2679</f>
        <v>0</v>
      </c>
      <c r="B2676" s="6">
        <f>TITRES_STAT!D2679</f>
        <v>0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7.7236728264216441E-8</v>
      </c>
      <c r="G2676" s="2">
        <f t="shared" si="376"/>
        <v>6.9067565905150746E-7</v>
      </c>
      <c r="H2676" s="2">
        <f t="shared" si="373"/>
        <v>0.1118277837824548</v>
      </c>
      <c r="I2676" s="2">
        <f t="shared" si="374"/>
        <v>10.058013067636708</v>
      </c>
    </row>
    <row r="2677" spans="1:9" ht="13.5" x14ac:dyDescent="0.25">
      <c r="A2677" s="3">
        <f>TITRES_STAT!B2680</f>
        <v>0</v>
      </c>
      <c r="B2677" s="6">
        <f>TITRES_STAT!D2680</f>
        <v>0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7.17198191024867E-8</v>
      </c>
      <c r="G2677" s="2">
        <f t="shared" si="376"/>
        <v>6.4134168340497123E-7</v>
      </c>
      <c r="H2677" s="2">
        <f t="shared" si="373"/>
        <v>0.1118277837824548</v>
      </c>
      <c r="I2677" s="2">
        <f t="shared" si="374"/>
        <v>10.058013067636708</v>
      </c>
    </row>
    <row r="2678" spans="1:9" ht="13.5" x14ac:dyDescent="0.25">
      <c r="A2678" s="3">
        <f>TITRES_STAT!B2681</f>
        <v>0</v>
      </c>
      <c r="B2678" s="6">
        <f>TITRES_STAT!D2681</f>
        <v>0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6.6596974880880512E-8</v>
      </c>
      <c r="G2678" s="2">
        <f t="shared" si="376"/>
        <v>5.9553156316175893E-7</v>
      </c>
      <c r="H2678" s="2">
        <f t="shared" si="373"/>
        <v>0.11182778378245482</v>
      </c>
      <c r="I2678" s="2">
        <f t="shared" si="374"/>
        <v>10.058013067636708</v>
      </c>
    </row>
    <row r="2679" spans="1:9" ht="13.5" x14ac:dyDescent="0.25">
      <c r="A2679" s="3">
        <f>TITRES_STAT!B2682</f>
        <v>0</v>
      </c>
      <c r="B2679" s="6">
        <f>TITRES_STAT!D2682</f>
        <v>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6.184004810367476E-8</v>
      </c>
      <c r="G2679" s="2">
        <f t="shared" si="376"/>
        <v>5.5299359436449034E-7</v>
      </c>
      <c r="H2679" s="2">
        <f t="shared" si="373"/>
        <v>0.11182778378245484</v>
      </c>
      <c r="I2679" s="2">
        <f t="shared" si="374"/>
        <v>10.058013067636708</v>
      </c>
    </row>
    <row r="2680" spans="1:9" ht="13.5" x14ac:dyDescent="0.25">
      <c r="A2680" s="3">
        <f>TITRES_STAT!B2683</f>
        <v>0</v>
      </c>
      <c r="B2680" s="6">
        <f>TITRES_STAT!D2683</f>
        <v>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5.7422901810555132E-8</v>
      </c>
      <c r="G2680" s="2">
        <f t="shared" si="376"/>
        <v>5.1349405190988391E-7</v>
      </c>
      <c r="H2680" s="2">
        <f t="shared" si="373"/>
        <v>0.11182778378245482</v>
      </c>
      <c r="I2680" s="2">
        <f t="shared" si="374"/>
        <v>10.058013067636708</v>
      </c>
    </row>
    <row r="2681" spans="1:9" ht="13.5" x14ac:dyDescent="0.25">
      <c r="A2681" s="3">
        <f>TITRES_STAT!B2684</f>
        <v>0</v>
      </c>
      <c r="B2681" s="6">
        <f>TITRES_STAT!D2684</f>
        <v>0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5.3321265966944053E-8</v>
      </c>
      <c r="G2681" s="2">
        <f t="shared" si="376"/>
        <v>4.768159053448922E-7</v>
      </c>
      <c r="H2681" s="2">
        <f t="shared" si="373"/>
        <v>0.11182778378245482</v>
      </c>
      <c r="I2681" s="2">
        <f t="shared" si="374"/>
        <v>10.058013067636708</v>
      </c>
    </row>
    <row r="2682" spans="1:9" ht="13.5" x14ac:dyDescent="0.25">
      <c r="A2682" s="3">
        <f>TITRES_STAT!B2685</f>
        <v>0</v>
      </c>
      <c r="B2682" s="6">
        <f>TITRES_STAT!D2685</f>
        <v>0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4.9512604112162337E-8</v>
      </c>
      <c r="G2682" s="2">
        <f t="shared" si="376"/>
        <v>4.427576263916856E-7</v>
      </c>
      <c r="H2682" s="2">
        <f t="shared" si="373"/>
        <v>0.11182778378245484</v>
      </c>
      <c r="I2682" s="2">
        <f t="shared" si="374"/>
        <v>10.058013067636708</v>
      </c>
    </row>
    <row r="2683" spans="1:9" ht="13.5" x14ac:dyDescent="0.25">
      <c r="A2683" s="3">
        <f>TITRES_STAT!B2686</f>
        <v>0</v>
      </c>
      <c r="B2683" s="6">
        <f>TITRES_STAT!D2686</f>
        <v>0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4.5975989532722169E-8</v>
      </c>
      <c r="G2683" s="2">
        <f t="shared" si="376"/>
        <v>4.1113208164942231E-7</v>
      </c>
      <c r="H2683" s="2">
        <f t="shared" si="373"/>
        <v>0.11182778378245484</v>
      </c>
      <c r="I2683" s="2">
        <f t="shared" si="374"/>
        <v>10.058013067636708</v>
      </c>
    </row>
    <row r="2684" spans="1:9" ht="13.5" x14ac:dyDescent="0.25">
      <c r="A2684" s="3">
        <f>TITRES_STAT!B2687</f>
        <v>0</v>
      </c>
      <c r="B2684" s="6">
        <f>TITRES_STAT!D2687</f>
        <v>0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4.2691990280384872E-8</v>
      </c>
      <c r="G2684" s="2">
        <f t="shared" si="376"/>
        <v>3.8176550438874927E-7</v>
      </c>
      <c r="H2684" s="2">
        <f t="shared" si="373"/>
        <v>0.11182778378245485</v>
      </c>
      <c r="I2684" s="2">
        <f t="shared" si="374"/>
        <v>10.058013067636708</v>
      </c>
    </row>
    <row r="2685" spans="1:9" ht="13.5" x14ac:dyDescent="0.25">
      <c r="A2685" s="3">
        <f>TITRES_STAT!B2688</f>
        <v>0</v>
      </c>
      <c r="B2685" s="6">
        <f>TITRES_STAT!D2688</f>
        <v>0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3.9642562403214522E-8</v>
      </c>
      <c r="G2685" s="2">
        <f t="shared" si="377"/>
        <v>3.5449653978955292E-7</v>
      </c>
      <c r="H2685" s="2">
        <f t="shared" si="373"/>
        <v>0.11182778378245484</v>
      </c>
      <c r="I2685" s="2">
        <f t="shared" si="374"/>
        <v>10.058013067636708</v>
      </c>
    </row>
    <row r="2686" spans="1:9" ht="13.5" x14ac:dyDescent="0.25">
      <c r="A2686" s="3">
        <f>TITRES_STAT!B2689</f>
        <v>0</v>
      </c>
      <c r="B2686" s="6">
        <f>TITRES_STAT!D2689</f>
        <v>0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3.6810950802984913E-8</v>
      </c>
      <c r="G2686" s="2">
        <f t="shared" si="377"/>
        <v>3.2917535837601342E-7</v>
      </c>
      <c r="H2686" s="2">
        <f t="shared" si="373"/>
        <v>0.11182778378245484</v>
      </c>
      <c r="I2686" s="2">
        <f t="shared" si="374"/>
        <v>10.058013067636708</v>
      </c>
    </row>
    <row r="2687" spans="1:9" ht="13.5" x14ac:dyDescent="0.25">
      <c r="A2687" s="3">
        <f>TITRES_STAT!B2690</f>
        <v>0</v>
      </c>
      <c r="B2687" s="6">
        <f>TITRES_STAT!D2690</f>
        <v>0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3.4181597174200282E-8</v>
      </c>
      <c r="G2687" s="2">
        <f t="shared" si="377"/>
        <v>3.0566283277772675E-7</v>
      </c>
      <c r="H2687" s="2">
        <f t="shared" si="373"/>
        <v>0.11182778378245485</v>
      </c>
      <c r="I2687" s="2">
        <f t="shared" si="374"/>
        <v>10.058013067636708</v>
      </c>
    </row>
    <row r="2688" spans="1:9" ht="13.5" x14ac:dyDescent="0.25">
      <c r="A2688" s="3">
        <f>TITRES_STAT!B2691</f>
        <v>0</v>
      </c>
      <c r="B2688" s="6">
        <f>TITRES_STAT!D2691</f>
        <v>0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3.1740054518900261E-8</v>
      </c>
      <c r="G2688" s="2">
        <f t="shared" si="377"/>
        <v>2.8382977329360342E-7</v>
      </c>
      <c r="H2688" s="2">
        <f t="shared" si="373"/>
        <v>0.11182778378245485</v>
      </c>
      <c r="I2688" s="2">
        <f t="shared" si="374"/>
        <v>10.058013067636708</v>
      </c>
    </row>
    <row r="2689" spans="1:9" ht="13.5" x14ac:dyDescent="0.25">
      <c r="A2689" s="3">
        <f>TITRES_STAT!B2692</f>
        <v>0</v>
      </c>
      <c r="B2689" s="6">
        <f>TITRES_STAT!D2692</f>
        <v>0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2.947290776755024E-8</v>
      </c>
      <c r="G2689" s="2">
        <f t="shared" si="377"/>
        <v>2.6355621805834602E-7</v>
      </c>
      <c r="H2689" s="2">
        <f t="shared" si="373"/>
        <v>0.11182778378245485</v>
      </c>
      <c r="I2689" s="2">
        <f t="shared" si="374"/>
        <v>10.058013067636708</v>
      </c>
    </row>
    <row r="2690" spans="1:9" ht="13.5" x14ac:dyDescent="0.25">
      <c r="A2690" s="3">
        <f>TITRES_STAT!B2693</f>
        <v>0</v>
      </c>
      <c r="B2690" s="6">
        <f>TITRES_STAT!D2693</f>
        <v>0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2.7367700069868079E-8</v>
      </c>
      <c r="G2690" s="2">
        <f t="shared" si="377"/>
        <v>2.4473077391132131E-7</v>
      </c>
      <c r="H2690" s="2">
        <f t="shared" si="373"/>
        <v>0.11182778378245484</v>
      </c>
      <c r="I2690" s="2">
        <f t="shared" si="374"/>
        <v>10.058013067636708</v>
      </c>
    </row>
    <row r="2691" spans="1:9" ht="13.5" x14ac:dyDescent="0.25">
      <c r="A2691" s="3">
        <f>TITRES_STAT!B2694</f>
        <v>0</v>
      </c>
      <c r="B2691" s="6">
        <f>TITRES_STAT!D2694</f>
        <v>0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2.5412864350591788E-8</v>
      </c>
      <c r="G2691" s="2">
        <f t="shared" si="377"/>
        <v>2.2725000434622693E-7</v>
      </c>
      <c r="H2691" s="2">
        <f t="shared" si="373"/>
        <v>0.11182778378245484</v>
      </c>
      <c r="I2691" s="2">
        <f t="shared" si="374"/>
        <v>10.058013067636708</v>
      </c>
    </row>
    <row r="2692" spans="1:9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2.3597659754120948E-8</v>
      </c>
      <c r="G2692" s="2">
        <f t="shared" si="377"/>
        <v>2.1101786117863929E-7</v>
      </c>
      <c r="H2692" s="2">
        <f t="shared" si="373"/>
        <v>0.11182778378245485</v>
      </c>
      <c r="I2692" s="2">
        <f t="shared" si="374"/>
        <v>10.058013067636708</v>
      </c>
    </row>
    <row r="2693" spans="1:9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2.1912112628826593E-8</v>
      </c>
      <c r="G2693" s="2">
        <f t="shared" si="377"/>
        <v>1.9594515680873648E-7</v>
      </c>
      <c r="H2693" s="2">
        <f t="shared" si="373"/>
        <v>0.11182778378245485</v>
      </c>
      <c r="I2693" s="2">
        <f t="shared" si="374"/>
        <v>10.058013067636708</v>
      </c>
    </row>
    <row r="2694" spans="1:9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2.0346961726767554E-8</v>
      </c>
      <c r="G2694" s="2">
        <f t="shared" ref="G2694:G2706" si="382">((G2693*13)+E2694)/14</f>
        <v>1.8194907417954101E-7</v>
      </c>
      <c r="H2694" s="2">
        <f t="shared" ref="H2694:H2706" si="383">F2694/G2694</f>
        <v>0.11182778378245486</v>
      </c>
      <c r="I2694" s="2">
        <f t="shared" ref="I2694:I2706" si="384">IF(G2694=0,100,100-(100/(1+H2694)))</f>
        <v>10.058013067636708</v>
      </c>
    </row>
    <row r="2695" spans="1:9" ht="13.5" x14ac:dyDescent="0.25">
      <c r="A2695" s="3">
        <f>TITRES_STAT!B2698</f>
        <v>0</v>
      </c>
      <c r="B2695" s="6">
        <f>TITRES_STAT!D2698</f>
        <v>0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1.8893607317712729E-8</v>
      </c>
      <c r="G2695" s="2">
        <f t="shared" si="382"/>
        <v>1.6895271173814522E-7</v>
      </c>
      <c r="H2695" s="2">
        <f t="shared" si="383"/>
        <v>0.11182778378245486</v>
      </c>
      <c r="I2695" s="2">
        <f t="shared" si="384"/>
        <v>10.058013067636708</v>
      </c>
    </row>
    <row r="2696" spans="1:9" ht="13.5" x14ac:dyDescent="0.25">
      <c r="A2696" s="3">
        <f>TITRES_STAT!B2699</f>
        <v>0</v>
      </c>
      <c r="B2696" s="6">
        <f>TITRES_STAT!D2699</f>
        <v>0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1.7544063937876104E-8</v>
      </c>
      <c r="G2696" s="2">
        <f t="shared" si="382"/>
        <v>1.5688466089970628E-7</v>
      </c>
      <c r="H2696" s="2">
        <f t="shared" si="383"/>
        <v>0.11182778378245486</v>
      </c>
      <c r="I2696" s="2">
        <f t="shared" si="384"/>
        <v>10.058013067636708</v>
      </c>
    </row>
    <row r="2697" spans="1:9" ht="13.5" x14ac:dyDescent="0.25">
      <c r="A2697" s="3">
        <f>TITRES_STAT!B2700</f>
        <v>0</v>
      </c>
      <c r="B2697" s="6">
        <f>TITRES_STAT!D2700</f>
        <v>0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1.6290916513742095E-8</v>
      </c>
      <c r="G2697" s="2">
        <f t="shared" si="382"/>
        <v>1.4567861369258442E-7</v>
      </c>
      <c r="H2697" s="2">
        <f t="shared" si="383"/>
        <v>0.11182778378245484</v>
      </c>
      <c r="I2697" s="2">
        <f t="shared" si="384"/>
        <v>10.058013067636708</v>
      </c>
    </row>
    <row r="2698" spans="1:9" ht="13.5" x14ac:dyDescent="0.25">
      <c r="A2698" s="3">
        <f>TITRES_STAT!B2701</f>
        <v>0</v>
      </c>
      <c r="B2698" s="6">
        <f>TITRES_STAT!D2701</f>
        <v>0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1.5127279619903375E-8</v>
      </c>
      <c r="G2698" s="2">
        <f t="shared" si="382"/>
        <v>1.3527299842882839E-7</v>
      </c>
      <c r="H2698" s="2">
        <f t="shared" si="383"/>
        <v>0.11182778378245485</v>
      </c>
      <c r="I2698" s="2">
        <f t="shared" si="384"/>
        <v>10.058013067636708</v>
      </c>
    </row>
    <row r="2699" spans="1:9" ht="13.5" x14ac:dyDescent="0.25">
      <c r="A2699" s="3">
        <f>TITRES_STAT!B2702</f>
        <v>0</v>
      </c>
      <c r="B2699" s="6">
        <f>TITRES_STAT!D2702</f>
        <v>0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1.4046759647053135E-8</v>
      </c>
      <c r="G2699" s="2">
        <f t="shared" si="382"/>
        <v>1.2561064139819781E-7</v>
      </c>
      <c r="H2699" s="2">
        <f t="shared" si="383"/>
        <v>0.11182778378245484</v>
      </c>
      <c r="I2699" s="2">
        <f t="shared" si="384"/>
        <v>10.058013067636708</v>
      </c>
    </row>
    <row r="2700" spans="1:9" ht="13.5" x14ac:dyDescent="0.25">
      <c r="A2700" s="3">
        <f>TITRES_STAT!B2703</f>
        <v>0</v>
      </c>
      <c r="B2700" s="6">
        <f>TITRES_STAT!D2703</f>
        <v>0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1.3043419672263624E-8</v>
      </c>
      <c r="G2700" s="2">
        <f t="shared" si="382"/>
        <v>1.1663845272689796E-7</v>
      </c>
      <c r="H2700" s="2">
        <f t="shared" si="383"/>
        <v>0.11182778378245484</v>
      </c>
      <c r="I2700" s="2">
        <f t="shared" si="384"/>
        <v>10.058013067636708</v>
      </c>
    </row>
    <row r="2701" spans="1:9" ht="13.5" x14ac:dyDescent="0.25">
      <c r="A2701" s="3">
        <f>TITRES_STAT!B2704</f>
        <v>0</v>
      </c>
      <c r="B2701" s="6">
        <f>TITRES_STAT!D2704</f>
        <v>0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1.2111746838530508E-8</v>
      </c>
      <c r="G2701" s="2">
        <f t="shared" si="382"/>
        <v>1.0830713467497667E-7</v>
      </c>
      <c r="H2701" s="2">
        <f t="shared" si="383"/>
        <v>0.11182778378245484</v>
      </c>
      <c r="I2701" s="2">
        <f t="shared" si="384"/>
        <v>10.058013067636708</v>
      </c>
    </row>
    <row r="2702" spans="1:9" ht="13.5" x14ac:dyDescent="0.25">
      <c r="A2702" s="3">
        <f>TITRES_STAT!B2705</f>
        <v>0</v>
      </c>
      <c r="B2702" s="6">
        <f>TITRES_STAT!D2705</f>
        <v>0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1.1246622064349756E-8</v>
      </c>
      <c r="G2702" s="2">
        <f t="shared" si="382"/>
        <v>1.0057091076962119E-7</v>
      </c>
      <c r="H2702" s="2">
        <f t="shared" si="383"/>
        <v>0.11182778378245484</v>
      </c>
      <c r="I2702" s="2">
        <f t="shared" si="384"/>
        <v>10.058013067636708</v>
      </c>
    </row>
    <row r="2703" spans="1:9" ht="13.5" x14ac:dyDescent="0.25">
      <c r="A2703" s="3">
        <f>TITRES_STAT!B2706</f>
        <v>0</v>
      </c>
      <c r="B2703" s="6">
        <f>TITRES_STAT!D2706</f>
        <v>0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1.0443291916896203E-8</v>
      </c>
      <c r="G2703" s="2">
        <f t="shared" si="382"/>
        <v>9.3387274286076817E-8</v>
      </c>
      <c r="H2703" s="2">
        <f t="shared" si="383"/>
        <v>0.11182778378245484</v>
      </c>
      <c r="I2703" s="2">
        <f t="shared" si="384"/>
        <v>10.058013067636708</v>
      </c>
    </row>
    <row r="2704" spans="1:9" ht="13.5" x14ac:dyDescent="0.25">
      <c r="A2704" s="3">
        <f>TITRES_STAT!B2707</f>
        <v>0</v>
      </c>
      <c r="B2704" s="6">
        <f>TITRES_STAT!D2707</f>
        <v>0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9.6973424942607603E-9</v>
      </c>
      <c r="G2704" s="2">
        <f t="shared" si="382"/>
        <v>8.671675469421419E-8</v>
      </c>
      <c r="H2704" s="2">
        <f t="shared" si="383"/>
        <v>0.11182778378245484</v>
      </c>
      <c r="I2704" s="2">
        <f t="shared" si="384"/>
        <v>10.058013067636708</v>
      </c>
    </row>
    <row r="2705" spans="1:9" ht="13.5" x14ac:dyDescent="0.25">
      <c r="A2705" s="3">
        <f>TITRES_STAT!B2708</f>
        <v>0</v>
      </c>
      <c r="B2705" s="6">
        <f>TITRES_STAT!D2708</f>
        <v>0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9.0046751732421342E-9</v>
      </c>
      <c r="G2705" s="2">
        <f t="shared" si="382"/>
        <v>8.0522700787484608E-8</v>
      </c>
      <c r="H2705" s="2">
        <f t="shared" si="383"/>
        <v>0.11182778378245484</v>
      </c>
      <c r="I2705" s="2">
        <f t="shared" si="384"/>
        <v>10.058013067636708</v>
      </c>
    </row>
    <row r="2706" spans="1:9" ht="13.5" x14ac:dyDescent="0.25">
      <c r="A2706" s="3">
        <f>TITRES_STAT!B2709</f>
        <v>0</v>
      </c>
      <c r="B2706" s="6">
        <f>TITRES_STAT!D2709</f>
        <v>0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8.3614840894391254E-9</v>
      </c>
      <c r="G2706" s="2">
        <f t="shared" si="382"/>
        <v>7.4771079302664271E-8</v>
      </c>
      <c r="H2706" s="2">
        <f t="shared" si="383"/>
        <v>0.11182778378245485</v>
      </c>
      <c r="I2706" s="2">
        <f t="shared" si="384"/>
        <v>10.058013067636708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2" workbookViewId="0">
      <selection activeCell="L30" sqref="L30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6">
        <f>TITRES_STAT!D5</f>
        <v>8.0136000000000003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6">
        <f>TITRES_STAT!D6</f>
        <v>7.8582999999999998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6">
        <f>TITRES_STAT!D7</f>
        <v>7.9039999999999999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6">
        <f>TITRES_STAT!D8</f>
        <v>7.8582999999999998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6">
        <f>TITRES_STAT!D9</f>
        <v>7.8582999999999998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6">
        <f>TITRES_STAT!D10</f>
        <v>7.6390000000000002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6">
        <f>TITRES_STAT!D11</f>
        <v>7.7211999999999996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6">
        <f>TITRES_STAT!D12</f>
        <v>7.8491999999999997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6">
        <f>TITRES_STAT!D13</f>
        <v>7.8491999999999997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6">
        <f>TITRES_STAT!D14</f>
        <v>7.6755000000000004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6">
        <f>TITRES_STAT!D15</f>
        <v>7.7668999999999997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6">
        <f>TITRES_STAT!D16</f>
        <v>7.7668999999999997</v>
      </c>
      <c r="C13" s="2">
        <f>AVERAGE(B2:B13)</f>
        <v>7.8133666666666644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6">
        <f>TITRES_STAT!D17</f>
        <v>7.7304000000000004</v>
      </c>
      <c r="C14" s="2">
        <f>$C$4*B4+C13*(1-$C$4)</f>
        <v>7.8273102564102546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6">
        <f>TITRES_STAT!D18</f>
        <v>7.8125999999999998</v>
      </c>
      <c r="C15" s="2">
        <f t="shared" ref="C15:C78" si="0">$C$4*B5+C14*(1-$C$4)</f>
        <v>7.8320779092702155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6">
        <f>TITRES_STAT!D19</f>
        <v>7.7211999999999996</v>
      </c>
      <c r="C16" s="2">
        <f t="shared" si="0"/>
        <v>7.8361120770747981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6">
        <f>TITRES_STAT!D20</f>
        <v>7.6755000000000004</v>
      </c>
      <c r="C17" s="2">
        <f t="shared" si="0"/>
        <v>7.805787142140213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6">
        <f>TITRES_STAT!D21</f>
        <v>7.7211999999999996</v>
      </c>
      <c r="C18" s="2">
        <f t="shared" si="0"/>
        <v>7.7927737356571036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6">
        <f>TITRES_STAT!D22</f>
        <v>7.7211999999999996</v>
      </c>
      <c r="C19" s="2">
        <f t="shared" si="0"/>
        <v>7.8014546994021643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6">
        <f>TITRES_STAT!D23</f>
        <v>7.7211999999999996</v>
      </c>
      <c r="C20" s="2">
        <f t="shared" si="0"/>
        <v>7.8088001302633696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6">
        <f>TITRES_STAT!D24</f>
        <v>7.7121000000000004</v>
      </c>
      <c r="C21" s="2">
        <f t="shared" si="0"/>
        <v>7.7882924179151587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6">
        <f>TITRES_STAT!D25</f>
        <v>7.7121000000000004</v>
      </c>
      <c r="C22" s="2">
        <f t="shared" si="0"/>
        <v>7.7850012766974412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6">
        <f>TITRES_STAT!D26</f>
        <v>7.5842000000000001</v>
      </c>
      <c r="C23" s="2">
        <f t="shared" si="0"/>
        <v>7.782216464897834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6">
        <f>TITRES_STAT!D27</f>
        <v>7.5842000000000001</v>
      </c>
      <c r="C24" s="2">
        <f t="shared" si="0"/>
        <v>7.7742447010673983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6">
        <f>TITRES_STAT!D28</f>
        <v>7.6938000000000004</v>
      </c>
      <c r="C25" s="2">
        <f t="shared" si="0"/>
        <v>7.7801455162877984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6">
        <f>TITRES_STAT!D29</f>
        <v>7.8948</v>
      </c>
      <c r="C26" s="2">
        <f t="shared" si="0"/>
        <v>7.7710769753204438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6">
        <f>TITRES_STAT!D30</f>
        <v>7.8948</v>
      </c>
      <c r="C27" s="2">
        <f t="shared" si="0"/>
        <v>7.7563728252711446</v>
      </c>
      <c r="D27" s="2">
        <f>AVERAGE(B2:B27)</f>
        <v>7.7669115384615388</v>
      </c>
      <c r="E27" s="2">
        <f>C27-D27</f>
        <v>-1.0538713190394233E-2</v>
      </c>
      <c r="F27" s="2"/>
      <c r="G27" s="2"/>
      <c r="H27" s="2"/>
    </row>
    <row r="28" spans="1:8" ht="13.5" x14ac:dyDescent="0.25">
      <c r="A28" s="3">
        <f>TITRES_STAT!B31</f>
        <v>42346</v>
      </c>
      <c r="B28" s="6">
        <f>TITRES_STAT!D31</f>
        <v>7.6755000000000004</v>
      </c>
      <c r="C28" s="2">
        <f t="shared" si="0"/>
        <v>7.7509616213832757</v>
      </c>
      <c r="D28" s="2">
        <f>$D$4*B28+(1-$D$4)*D27</f>
        <v>7.7601403133903135</v>
      </c>
      <c r="E28" s="2">
        <f t="shared" ref="E28:E91" si="1">C28-D28</f>
        <v>-9.1786920070378031E-3</v>
      </c>
      <c r="F28" s="2"/>
      <c r="G28" s="2"/>
      <c r="H28" s="2"/>
    </row>
    <row r="29" spans="1:8" ht="13.5" x14ac:dyDescent="0.25">
      <c r="A29" s="3">
        <f>TITRES_STAT!B32</f>
        <v>42347</v>
      </c>
      <c r="B29" s="6">
        <f>TITRES_STAT!D32</f>
        <v>7.5933000000000002</v>
      </c>
      <c r="C29" s="2">
        <f t="shared" si="0"/>
        <v>7.7463829104012341</v>
      </c>
      <c r="D29" s="2">
        <f t="shared" ref="D29:D92" si="2">$D$4*B29+(1-$D$4)*D28</f>
        <v>7.7477817716576975</v>
      </c>
      <c r="E29" s="2">
        <f t="shared" si="1"/>
        <v>-1.3988612564634906E-3</v>
      </c>
      <c r="F29" s="2"/>
      <c r="G29" s="2"/>
      <c r="H29" s="2"/>
    </row>
    <row r="30" spans="1:8" ht="13.5" x14ac:dyDescent="0.25">
      <c r="A30" s="3">
        <f>TITRES_STAT!B33</f>
        <v>42348</v>
      </c>
      <c r="B30" s="6">
        <f>TITRES_STAT!D33</f>
        <v>7.8125999999999998</v>
      </c>
      <c r="C30" s="2">
        <f t="shared" si="0"/>
        <v>7.7425086164933514</v>
      </c>
      <c r="D30" s="2">
        <f t="shared" si="2"/>
        <v>7.7525831219052748</v>
      </c>
      <c r="E30" s="2">
        <f t="shared" si="1"/>
        <v>-1.007450541192334E-2</v>
      </c>
      <c r="F30" s="2"/>
      <c r="G30" s="2"/>
      <c r="H30" s="2"/>
    </row>
    <row r="31" spans="1:8" ht="13.5" x14ac:dyDescent="0.25">
      <c r="A31" s="3">
        <f>TITRES_STAT!B34</f>
        <v>42349</v>
      </c>
      <c r="B31" s="6">
        <f>TITRES_STAT!D34</f>
        <v>7.8125999999999998</v>
      </c>
      <c r="C31" s="2">
        <f t="shared" si="0"/>
        <v>7.7378303678020668</v>
      </c>
      <c r="D31" s="2">
        <f t="shared" si="2"/>
        <v>7.7570288165789574</v>
      </c>
      <c r="E31" s="2">
        <f t="shared" si="1"/>
        <v>-1.9198448776890586E-2</v>
      </c>
      <c r="F31" s="2"/>
      <c r="G31" s="2"/>
      <c r="H31" s="2"/>
    </row>
    <row r="32" spans="1:8" ht="13.5" x14ac:dyDescent="0.25">
      <c r="A32" s="3">
        <f>TITRES_STAT!B35</f>
        <v>42352</v>
      </c>
      <c r="B32" s="6">
        <f>TITRES_STAT!D35</f>
        <v>7.7668999999999997</v>
      </c>
      <c r="C32" s="2">
        <f t="shared" si="0"/>
        <v>7.733871849678672</v>
      </c>
      <c r="D32" s="2">
        <f t="shared" si="2"/>
        <v>7.7577600153508861</v>
      </c>
      <c r="E32" s="2">
        <f t="shared" si="1"/>
        <v>-2.3888165672214079E-2</v>
      </c>
      <c r="F32" s="2"/>
      <c r="G32" s="2"/>
      <c r="H32" s="2"/>
    </row>
    <row r="33" spans="1:8" ht="13.5" x14ac:dyDescent="0.25">
      <c r="A33" s="3">
        <f>TITRES_STAT!B36</f>
        <v>42353</v>
      </c>
      <c r="B33" s="6">
        <f>TITRES_STAT!D36</f>
        <v>7.7668999999999997</v>
      </c>
      <c r="C33" s="2">
        <f t="shared" si="0"/>
        <v>7.7108454112665692</v>
      </c>
      <c r="D33" s="2">
        <f t="shared" si="2"/>
        <v>7.7584370512508203</v>
      </c>
      <c r="E33" s="2">
        <f t="shared" si="1"/>
        <v>-4.7591639984251088E-2</v>
      </c>
      <c r="F33" s="2"/>
      <c r="G33" s="2"/>
      <c r="H33" s="2"/>
    </row>
    <row r="34" spans="1:8" ht="13.5" x14ac:dyDescent="0.25">
      <c r="A34" s="3">
        <f>TITRES_STAT!B37</f>
        <v>42354</v>
      </c>
      <c r="B34" s="6">
        <f>TITRES_STAT!D37</f>
        <v>7.7668999999999997</v>
      </c>
      <c r="C34" s="2">
        <f t="shared" si="0"/>
        <v>7.6913615018409436</v>
      </c>
      <c r="D34" s="2">
        <f t="shared" si="2"/>
        <v>7.7590639363433516</v>
      </c>
      <c r="E34" s="2">
        <f t="shared" si="1"/>
        <v>-6.7702434502407982E-2</v>
      </c>
      <c r="F34" s="2"/>
      <c r="G34" s="2"/>
      <c r="H34" s="2"/>
    </row>
    <row r="35" spans="1:8" ht="13.5" x14ac:dyDescent="0.25">
      <c r="A35" s="3">
        <f>TITRES_STAT!B38</f>
        <v>42355</v>
      </c>
      <c r="B35" s="6">
        <f>TITRES_STAT!D38</f>
        <v>7.7668999999999997</v>
      </c>
      <c r="C35" s="2">
        <f t="shared" si="0"/>
        <v>7.6917366554038749</v>
      </c>
      <c r="D35" s="2">
        <f t="shared" si="2"/>
        <v>7.759644385503103</v>
      </c>
      <c r="E35" s="2">
        <f t="shared" si="1"/>
        <v>-6.7907730099228125E-2</v>
      </c>
      <c r="F35" s="2">
        <f>AVERAGE(E27:E35)</f>
        <v>-2.8608798988978969E-2</v>
      </c>
      <c r="G35" s="2">
        <f>E35-F35</f>
        <v>-3.9298931110249152E-2</v>
      </c>
      <c r="H35" s="2" t="str">
        <f>IF(G35&lt;0,"Hold","Sell")</f>
        <v>Hold</v>
      </c>
    </row>
    <row r="36" spans="1:8" ht="13.5" x14ac:dyDescent="0.25">
      <c r="A36" s="3">
        <f>TITRES_STAT!B39</f>
        <v>42356</v>
      </c>
      <c r="B36" s="6">
        <f>TITRES_STAT!D39</f>
        <v>7.8582999999999998</v>
      </c>
      <c r="C36" s="2">
        <f t="shared" si="0"/>
        <v>7.722977169957125</v>
      </c>
      <c r="D36" s="2">
        <f t="shared" si="2"/>
        <v>7.7669522087991689</v>
      </c>
      <c r="E36" s="2">
        <f t="shared" si="1"/>
        <v>-4.3975038842043901E-2</v>
      </c>
      <c r="F36" s="2">
        <f>(E36*(2/(10)))+((1-(2/10))*F35)</f>
        <v>-3.168204695959196E-2</v>
      </c>
      <c r="G36" s="2">
        <f t="shared" ref="G36:G99" si="3">E36-F36</f>
        <v>-1.2292991882451941E-2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42359</v>
      </c>
      <c r="B37" s="6">
        <f>TITRES_STAT!D40</f>
        <v>7.8582999999999998</v>
      </c>
      <c r="C37" s="2">
        <f t="shared" si="0"/>
        <v>7.7494114515021826</v>
      </c>
      <c r="D37" s="2">
        <f t="shared" si="2"/>
        <v>7.7737187118510818</v>
      </c>
      <c r="E37" s="2">
        <f t="shared" si="1"/>
        <v>-2.4307260348899185E-2</v>
      </c>
      <c r="F37" s="2">
        <f t="shared" ref="F37:F100" si="5">(E37*(2/(10)))+((1-(2/10))*F36)</f>
        <v>-3.0207089637453406E-2</v>
      </c>
      <c r="G37" s="2">
        <f t="shared" si="3"/>
        <v>5.899829288554221E-3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6">
        <f>TITRES_STAT!D41</f>
        <v>7.8491999999999997</v>
      </c>
      <c r="C38" s="2">
        <f t="shared" si="0"/>
        <v>7.7380404589633844</v>
      </c>
      <c r="D38" s="2">
        <f t="shared" si="2"/>
        <v>7.7793099183806307</v>
      </c>
      <c r="E38" s="2">
        <f t="shared" si="1"/>
        <v>-4.1269459417246246E-2</v>
      </c>
      <c r="F38" s="2">
        <f t="shared" si="5"/>
        <v>-3.2419563593411978E-2</v>
      </c>
      <c r="G38" s="2">
        <f t="shared" si="3"/>
        <v>-8.8498958238342681E-3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6">
        <f>TITRES_STAT!D42</f>
        <v>7.7668999999999997</v>
      </c>
      <c r="C39" s="2">
        <f t="shared" si="0"/>
        <v>7.7157726960459403</v>
      </c>
      <c r="D39" s="2">
        <f t="shared" si="2"/>
        <v>7.7783906651672501</v>
      </c>
      <c r="E39" s="2">
        <f t="shared" si="1"/>
        <v>-6.2617969121309791E-2</v>
      </c>
      <c r="F39" s="2">
        <f t="shared" si="5"/>
        <v>-3.8459244698991542E-2</v>
      </c>
      <c r="G39" s="2">
        <f t="shared" si="3"/>
        <v>-2.4158724422318249E-2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6">
        <f>TITRES_STAT!D43</f>
        <v>7.6298000000000004</v>
      </c>
      <c r="C40" s="2">
        <f t="shared" si="0"/>
        <v>7.7306692043465652</v>
      </c>
      <c r="D40" s="2">
        <f t="shared" si="2"/>
        <v>7.7673839492289352</v>
      </c>
      <c r="E40" s="2">
        <f t="shared" si="1"/>
        <v>-3.6714744882369921E-2</v>
      </c>
      <c r="F40" s="2">
        <f t="shared" si="5"/>
        <v>-3.8110344735667219E-2</v>
      </c>
      <c r="G40" s="2">
        <f t="shared" si="3"/>
        <v>1.3955998532972982E-3</v>
      </c>
      <c r="H40" s="2" t="str">
        <f t="shared" si="4"/>
        <v>Sell</v>
      </c>
    </row>
    <row r="41" spans="1:8" ht="13.5" x14ac:dyDescent="0.25">
      <c r="A41" s="3">
        <f>TITRES_STAT!B44</f>
        <v>42366</v>
      </c>
      <c r="B41" s="6">
        <f>TITRES_STAT!D44</f>
        <v>7.6298000000000004</v>
      </c>
      <c r="C41" s="2">
        <f t="shared" si="0"/>
        <v>7.7432739421394015</v>
      </c>
      <c r="D41" s="2">
        <f t="shared" si="2"/>
        <v>7.7571925455823472</v>
      </c>
      <c r="E41" s="2">
        <f t="shared" si="1"/>
        <v>-1.391860344294571E-2</v>
      </c>
      <c r="F41" s="2">
        <f t="shared" si="5"/>
        <v>-3.3271996477122916E-2</v>
      </c>
      <c r="G41" s="2">
        <f t="shared" si="3"/>
        <v>1.9353393034177206E-2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6">
        <f>TITRES_STAT!D45</f>
        <v>7.7485999999999997</v>
      </c>
      <c r="C42" s="2">
        <f t="shared" si="0"/>
        <v>7.7469087202718008</v>
      </c>
      <c r="D42" s="2">
        <f t="shared" si="2"/>
        <v>7.7565560607243951</v>
      </c>
      <c r="E42" s="2">
        <f t="shared" si="1"/>
        <v>-9.6473404525942996E-3</v>
      </c>
      <c r="F42" s="2">
        <f t="shared" si="5"/>
        <v>-2.8547065272217193E-2</v>
      </c>
      <c r="G42" s="2">
        <f t="shared" si="3"/>
        <v>1.8899724819622894E-2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6">
        <f>TITRES_STAT!D46</f>
        <v>7.7394999999999996</v>
      </c>
      <c r="C43" s="2">
        <f t="shared" si="0"/>
        <v>7.7499843017684462</v>
      </c>
      <c r="D43" s="2">
        <f t="shared" si="2"/>
        <v>7.7552926488188838</v>
      </c>
      <c r="E43" s="2">
        <f t="shared" si="1"/>
        <v>-5.3083470504375896E-3</v>
      </c>
      <c r="F43" s="2">
        <f t="shared" si="5"/>
        <v>-2.3899321627861275E-2</v>
      </c>
      <c r="G43" s="2">
        <f t="shared" si="3"/>
        <v>1.8590974577423685E-2</v>
      </c>
      <c r="H43" s="2" t="str">
        <f t="shared" si="4"/>
        <v>Sell</v>
      </c>
    </row>
    <row r="44" spans="1:8" ht="13.5" x14ac:dyDescent="0.25">
      <c r="A44" s="3">
        <f>TITRES_STAT!B47</f>
        <v>42369</v>
      </c>
      <c r="B44" s="6">
        <f>TITRES_STAT!D47</f>
        <v>7.7304000000000004</v>
      </c>
      <c r="C44" s="2">
        <f t="shared" si="0"/>
        <v>7.7525867168809928</v>
      </c>
      <c r="D44" s="2">
        <f t="shared" si="2"/>
        <v>7.7534487489063739</v>
      </c>
      <c r="E44" s="2">
        <f t="shared" si="1"/>
        <v>-8.620320253811542E-4</v>
      </c>
      <c r="F44" s="2">
        <f t="shared" si="5"/>
        <v>-1.9291863707365249E-2</v>
      </c>
      <c r="G44" s="2">
        <f t="shared" si="3"/>
        <v>1.8429831681984095E-2</v>
      </c>
      <c r="H44" s="2" t="str">
        <f t="shared" si="4"/>
        <v>Sell</v>
      </c>
    </row>
    <row r="45" spans="1:8" ht="13.5" x14ac:dyDescent="0.25">
      <c r="A45" s="3">
        <f>TITRES_STAT!B48</f>
        <v>42373</v>
      </c>
      <c r="B45" s="6">
        <f>TITRES_STAT!D48</f>
        <v>7.7577999999999996</v>
      </c>
      <c r="C45" s="2">
        <f t="shared" si="0"/>
        <v>7.7547887604377621</v>
      </c>
      <c r="D45" s="2">
        <f t="shared" si="2"/>
        <v>7.7537710638021977</v>
      </c>
      <c r="E45" s="2">
        <f t="shared" si="1"/>
        <v>1.0176966355643913E-3</v>
      </c>
      <c r="F45" s="2">
        <f t="shared" si="5"/>
        <v>-1.5229951638779323E-2</v>
      </c>
      <c r="G45" s="2">
        <f t="shared" si="3"/>
        <v>1.6247648274343714E-2</v>
      </c>
      <c r="H45" s="2" t="str">
        <f t="shared" si="4"/>
        <v>Sell</v>
      </c>
    </row>
    <row r="46" spans="1:8" ht="13.5" x14ac:dyDescent="0.25">
      <c r="A46" s="3">
        <f>TITRES_STAT!B49</f>
        <v>42374</v>
      </c>
      <c r="B46" s="6">
        <f>TITRES_STAT!D49</f>
        <v>7.5842000000000001</v>
      </c>
      <c r="C46" s="2">
        <f t="shared" si="0"/>
        <v>7.7707135665242602</v>
      </c>
      <c r="D46" s="2">
        <f t="shared" si="2"/>
        <v>7.7412102442612944</v>
      </c>
      <c r="E46" s="2">
        <f t="shared" si="1"/>
        <v>2.9503322262965703E-2</v>
      </c>
      <c r="F46" s="2">
        <f t="shared" si="5"/>
        <v>-6.283296858430318E-3</v>
      </c>
      <c r="G46" s="2">
        <f t="shared" si="3"/>
        <v>3.5786619121396024E-2</v>
      </c>
      <c r="H46" s="2" t="str">
        <f t="shared" si="4"/>
        <v>Sell</v>
      </c>
    </row>
    <row r="47" spans="1:8" ht="13.5" x14ac:dyDescent="0.25">
      <c r="A47" s="3">
        <f>TITRES_STAT!B50</f>
        <v>42375</v>
      </c>
      <c r="B47" s="6">
        <f>TITRES_STAT!D50</f>
        <v>7.5385</v>
      </c>
      <c r="C47" s="2">
        <f t="shared" si="0"/>
        <v>7.784188402443605</v>
      </c>
      <c r="D47" s="2">
        <f t="shared" si="2"/>
        <v>7.7261946706123092</v>
      </c>
      <c r="E47" s="2">
        <f t="shared" si="1"/>
        <v>5.7993731831295747E-2</v>
      </c>
      <c r="F47" s="2">
        <f t="shared" si="5"/>
        <v>6.5721088795148951E-3</v>
      </c>
      <c r="G47" s="2">
        <f t="shared" si="3"/>
        <v>5.1421622951780849E-2</v>
      </c>
      <c r="H47" s="2" t="str">
        <f t="shared" si="4"/>
        <v>Sell</v>
      </c>
    </row>
    <row r="48" spans="1:8" ht="13.5" x14ac:dyDescent="0.25">
      <c r="A48" s="3">
        <f>TITRES_STAT!B51</f>
        <v>42376</v>
      </c>
      <c r="B48" s="6">
        <f>TITRES_STAT!D51</f>
        <v>7.6755000000000004</v>
      </c>
      <c r="C48" s="2">
        <f t="shared" si="0"/>
        <v>7.7941901866830499</v>
      </c>
      <c r="D48" s="2">
        <f t="shared" si="2"/>
        <v>7.722439509826212</v>
      </c>
      <c r="E48" s="2">
        <f t="shared" si="1"/>
        <v>7.1750676856837892E-2</v>
      </c>
      <c r="F48" s="2">
        <f t="shared" si="5"/>
        <v>1.9607822474979497E-2</v>
      </c>
      <c r="G48" s="2">
        <f t="shared" si="3"/>
        <v>5.2142854381858394E-2</v>
      </c>
      <c r="H48" s="2" t="str">
        <f t="shared" si="4"/>
        <v>Sell</v>
      </c>
    </row>
    <row r="49" spans="1:8" ht="13.5" x14ac:dyDescent="0.25">
      <c r="A49" s="3">
        <f>TITRES_STAT!B52</f>
        <v>42377</v>
      </c>
      <c r="B49" s="6">
        <f>TITRES_STAT!D52</f>
        <v>7.5842000000000001</v>
      </c>
      <c r="C49" s="2">
        <f t="shared" si="0"/>
        <v>7.7899916964241189</v>
      </c>
      <c r="D49" s="2">
        <f t="shared" si="2"/>
        <v>7.7121995461353814</v>
      </c>
      <c r="E49" s="2">
        <f t="shared" si="1"/>
        <v>7.7792150288737538E-2</v>
      </c>
      <c r="F49" s="2">
        <f t="shared" si="5"/>
        <v>3.124468803773111E-2</v>
      </c>
      <c r="G49" s="2">
        <f t="shared" si="3"/>
        <v>4.6547462251006429E-2</v>
      </c>
      <c r="H49" s="2" t="str">
        <f t="shared" si="4"/>
        <v>Sell</v>
      </c>
    </row>
    <row r="50" spans="1:8" ht="13.5" x14ac:dyDescent="0.25">
      <c r="A50" s="3">
        <f>TITRES_STAT!B53</f>
        <v>42380</v>
      </c>
      <c r="B50" s="6">
        <f>TITRES_STAT!D53</f>
        <v>7.4104999999999999</v>
      </c>
      <c r="C50" s="2">
        <f t="shared" si="0"/>
        <v>7.7653468200511782</v>
      </c>
      <c r="D50" s="2">
        <f t="shared" si="2"/>
        <v>7.6898514316068347</v>
      </c>
      <c r="E50" s="2">
        <f t="shared" si="1"/>
        <v>7.5495388444343448E-2</v>
      </c>
      <c r="F50" s="2">
        <f t="shared" si="5"/>
        <v>4.0094828119053579E-2</v>
      </c>
      <c r="G50" s="2">
        <f t="shared" si="3"/>
        <v>3.5400560325289869E-2</v>
      </c>
      <c r="H50" s="2" t="str">
        <f t="shared" si="4"/>
        <v>Sell</v>
      </c>
    </row>
    <row r="51" spans="1:8" ht="13.5" x14ac:dyDescent="0.25">
      <c r="A51" s="3">
        <f>TITRES_STAT!B54</f>
        <v>42381</v>
      </c>
      <c r="B51" s="6">
        <f>TITRES_STAT!D54</f>
        <v>7.4927999999999999</v>
      </c>
      <c r="C51" s="2">
        <f t="shared" si="0"/>
        <v>7.7444934631202269</v>
      </c>
      <c r="D51" s="2">
        <f t="shared" si="2"/>
        <v>7.6752550292655872</v>
      </c>
      <c r="E51" s="2">
        <f t="shared" si="1"/>
        <v>6.923843385463968E-2</v>
      </c>
      <c r="F51" s="2">
        <f t="shared" si="5"/>
        <v>4.5923549266170802E-2</v>
      </c>
      <c r="G51" s="2">
        <f t="shared" si="3"/>
        <v>2.3314884588468879E-2</v>
      </c>
      <c r="H51" s="2" t="str">
        <f t="shared" si="4"/>
        <v>Sell</v>
      </c>
    </row>
    <row r="52" spans="1:8" ht="13.5" x14ac:dyDescent="0.25">
      <c r="A52" s="3">
        <f>TITRES_STAT!B55</f>
        <v>42382</v>
      </c>
      <c r="B52" s="6">
        <f>TITRES_STAT!D55</f>
        <v>7.4379999999999997</v>
      </c>
      <c r="C52" s="2">
        <f t="shared" si="0"/>
        <v>7.7451252380248077</v>
      </c>
      <c r="D52" s="2">
        <f t="shared" si="2"/>
        <v>7.6576805826533212</v>
      </c>
      <c r="E52" s="2">
        <f t="shared" si="1"/>
        <v>8.744465537148649E-2</v>
      </c>
      <c r="F52" s="2">
        <f t="shared" si="5"/>
        <v>5.4227770487233942E-2</v>
      </c>
      <c r="G52" s="2">
        <f t="shared" si="3"/>
        <v>3.3216884884252548E-2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6">
        <f>TITRES_STAT!D56</f>
        <v>7.4927999999999999</v>
      </c>
      <c r="C53" s="2">
        <f t="shared" si="0"/>
        <v>7.7442598167902217</v>
      </c>
      <c r="D53" s="2">
        <f t="shared" si="2"/>
        <v>7.6454672061604825</v>
      </c>
      <c r="E53" s="2">
        <f t="shared" si="1"/>
        <v>9.8792610629739208E-2</v>
      </c>
      <c r="F53" s="2">
        <f t="shared" si="5"/>
        <v>6.3140738515734998E-2</v>
      </c>
      <c r="G53" s="2">
        <f t="shared" si="3"/>
        <v>3.565187211400421E-2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6">
        <f>TITRES_STAT!D57</f>
        <v>7.5385</v>
      </c>
      <c r="C54" s="2">
        <f t="shared" si="0"/>
        <v>7.7421275372840341</v>
      </c>
      <c r="D54" s="2">
        <f t="shared" si="2"/>
        <v>7.6375437094078542</v>
      </c>
      <c r="E54" s="2">
        <f t="shared" si="1"/>
        <v>0.10458382787617992</v>
      </c>
      <c r="F54" s="2">
        <f t="shared" si="5"/>
        <v>7.1429356387823995E-2</v>
      </c>
      <c r="G54" s="2">
        <f t="shared" si="3"/>
        <v>3.315447148835593E-2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6">
        <f>TITRES_STAT!D58</f>
        <v>7.6481000000000003</v>
      </c>
      <c r="C55" s="2">
        <f t="shared" si="0"/>
        <v>7.7445386853941827</v>
      </c>
      <c r="D55" s="2">
        <f t="shared" si="2"/>
        <v>7.6383256568591245</v>
      </c>
      <c r="E55" s="2">
        <f t="shared" si="1"/>
        <v>0.10621302853505821</v>
      </c>
      <c r="F55" s="2">
        <f t="shared" si="5"/>
        <v>7.838609081727084E-2</v>
      </c>
      <c r="G55" s="2">
        <f t="shared" si="3"/>
        <v>2.7826937717787367E-2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6">
        <f>TITRES_STAT!D59</f>
        <v>7.4927999999999999</v>
      </c>
      <c r="C56" s="2">
        <f t="shared" si="0"/>
        <v>7.719871195333539</v>
      </c>
      <c r="D56" s="2">
        <f t="shared" si="2"/>
        <v>7.6275459785732629</v>
      </c>
      <c r="E56" s="2">
        <f t="shared" si="1"/>
        <v>9.2325216760276163E-2</v>
      </c>
      <c r="F56" s="2">
        <f t="shared" si="5"/>
        <v>8.1173916005871913E-2</v>
      </c>
      <c r="G56" s="2">
        <f t="shared" si="3"/>
        <v>1.115130075440425E-2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6">
        <f>TITRES_STAT!D60</f>
        <v>7.4927999999999999</v>
      </c>
      <c r="C57" s="2">
        <f t="shared" si="0"/>
        <v>7.691967934512995</v>
      </c>
      <c r="D57" s="2">
        <f t="shared" si="2"/>
        <v>7.6175647949752436</v>
      </c>
      <c r="E57" s="2">
        <f t="shared" si="1"/>
        <v>7.440313953775135E-2</v>
      </c>
      <c r="F57" s="2">
        <f t="shared" si="5"/>
        <v>7.9819760712247806E-2</v>
      </c>
      <c r="G57" s="2">
        <f t="shared" si="3"/>
        <v>-5.4166211744964554E-3</v>
      </c>
      <c r="H57" s="2" t="str">
        <f t="shared" si="4"/>
        <v>Hold</v>
      </c>
    </row>
    <row r="58" spans="1:8" ht="13.5" x14ac:dyDescent="0.25">
      <c r="A58" s="3">
        <f>TITRES_STAT!B61</f>
        <v>42391</v>
      </c>
      <c r="B58" s="6">
        <f>TITRES_STAT!D61</f>
        <v>7.4836</v>
      </c>
      <c r="C58" s="2">
        <f t="shared" si="0"/>
        <v>7.6894344061263808</v>
      </c>
      <c r="D58" s="2">
        <f t="shared" si="2"/>
        <v>7.6076414768289293</v>
      </c>
      <c r="E58" s="2">
        <f t="shared" si="1"/>
        <v>8.1792929297451522E-2</v>
      </c>
      <c r="F58" s="2">
        <f t="shared" si="5"/>
        <v>8.0214394429288557E-2</v>
      </c>
      <c r="G58" s="2">
        <f t="shared" si="3"/>
        <v>1.5785348681629646E-3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6">
        <f>TITRES_STAT!D62</f>
        <v>7.3373999999999997</v>
      </c>
      <c r="C59" s="2">
        <f t="shared" si="0"/>
        <v>7.6732444974915532</v>
      </c>
      <c r="D59" s="2">
        <f t="shared" si="2"/>
        <v>7.5876235896564159</v>
      </c>
      <c r="E59" s="2">
        <f t="shared" si="1"/>
        <v>8.5620907835137317E-2</v>
      </c>
      <c r="F59" s="2">
        <f t="shared" si="5"/>
        <v>8.1295697110458323E-2</v>
      </c>
      <c r="G59" s="2">
        <f t="shared" si="3"/>
        <v>4.3252107246789934E-3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6">
        <f>TITRES_STAT!D63</f>
        <v>7.4927999999999999</v>
      </c>
      <c r="C60" s="2">
        <f t="shared" si="0"/>
        <v>7.6328222671082369</v>
      </c>
      <c r="D60" s="2">
        <f t="shared" si="2"/>
        <v>7.5805996200522365</v>
      </c>
      <c r="E60" s="2">
        <f t="shared" si="1"/>
        <v>5.2222647056000326E-2</v>
      </c>
      <c r="F60" s="2">
        <f t="shared" si="5"/>
        <v>7.5481087099566732E-2</v>
      </c>
      <c r="G60" s="2">
        <f t="shared" si="3"/>
        <v>-2.3258440043566406E-2</v>
      </c>
      <c r="H60" s="2" t="str">
        <f t="shared" si="4"/>
        <v>Hold</v>
      </c>
    </row>
    <row r="61" spans="1:8" ht="13.5" x14ac:dyDescent="0.25">
      <c r="A61" s="3">
        <f>TITRES_STAT!B64</f>
        <v>42396</v>
      </c>
      <c r="B61" s="6">
        <f>TITRES_STAT!D64</f>
        <v>7.4836</v>
      </c>
      <c r="C61" s="2">
        <f t="shared" si="0"/>
        <v>7.6112803798608155</v>
      </c>
      <c r="D61" s="2">
        <f t="shared" si="2"/>
        <v>7.5734144630113303</v>
      </c>
      <c r="E61" s="2">
        <f t="shared" si="1"/>
        <v>3.7865916849485259E-2</v>
      </c>
      <c r="F61" s="2">
        <f t="shared" si="5"/>
        <v>6.7958053049550438E-2</v>
      </c>
      <c r="G61" s="2">
        <f t="shared" si="3"/>
        <v>-3.0092136200065178E-2</v>
      </c>
      <c r="H61" s="2" t="str">
        <f t="shared" si="4"/>
        <v>Hold</v>
      </c>
    </row>
    <row r="62" spans="1:8" ht="13.5" x14ac:dyDescent="0.25">
      <c r="A62" s="3">
        <f>TITRES_STAT!B65</f>
        <v>42397</v>
      </c>
      <c r="B62" s="6">
        <f>TITRES_STAT!D65</f>
        <v>7.5750000000000002</v>
      </c>
      <c r="C62" s="2">
        <f t="shared" si="0"/>
        <v>7.5846218598822288</v>
      </c>
      <c r="D62" s="2">
        <f t="shared" si="2"/>
        <v>7.5735319101956762</v>
      </c>
      <c r="E62" s="2">
        <f t="shared" si="1"/>
        <v>1.1089949686552636E-2</v>
      </c>
      <c r="F62" s="2">
        <f t="shared" si="5"/>
        <v>5.6584432376950877E-2</v>
      </c>
      <c r="G62" s="2">
        <f t="shared" si="3"/>
        <v>-4.5494482690398241E-2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6">
        <f>TITRES_STAT!D66</f>
        <v>7.5385</v>
      </c>
      <c r="C63" s="2">
        <f t="shared" si="0"/>
        <v>7.5704954199003467</v>
      </c>
      <c r="D63" s="2">
        <f t="shared" si="2"/>
        <v>7.5709369538848854</v>
      </c>
      <c r="E63" s="2">
        <f t="shared" si="1"/>
        <v>-4.4153398453872228E-4</v>
      </c>
      <c r="F63" s="2">
        <f t="shared" si="5"/>
        <v>4.5179239104652963E-2</v>
      </c>
      <c r="G63" s="2">
        <f t="shared" si="3"/>
        <v>-4.5620773089191685E-2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6">
        <f>TITRES_STAT!D67</f>
        <v>7.6116000000000001</v>
      </c>
      <c r="C64" s="2">
        <f t="shared" si="0"/>
        <v>7.5655730476079857</v>
      </c>
      <c r="D64" s="2">
        <f t="shared" si="2"/>
        <v>7.5739490313748936</v>
      </c>
      <c r="E64" s="2">
        <f t="shared" si="1"/>
        <v>-8.3759837669079573E-3</v>
      </c>
      <c r="F64" s="2">
        <f t="shared" si="5"/>
        <v>3.4468194530340779E-2</v>
      </c>
      <c r="G64" s="2">
        <f t="shared" si="3"/>
        <v>-4.2844178297248736E-2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6">
        <f>TITRES_STAT!D68</f>
        <v>7.4927999999999999</v>
      </c>
      <c r="C65" s="2">
        <f t="shared" si="0"/>
        <v>7.5782695018221418</v>
      </c>
      <c r="D65" s="2">
        <f t="shared" si="2"/>
        <v>7.5679379920137899</v>
      </c>
      <c r="E65" s="2">
        <f t="shared" si="1"/>
        <v>1.0331509808351846E-2</v>
      </c>
      <c r="F65" s="2">
        <f t="shared" si="5"/>
        <v>2.9640857585942992E-2</v>
      </c>
      <c r="G65" s="2">
        <f t="shared" si="3"/>
        <v>-1.9309347777591145E-2</v>
      </c>
      <c r="H65" s="2" t="str">
        <f t="shared" si="4"/>
        <v>Hold</v>
      </c>
    </row>
    <row r="66" spans="1:8" ht="13.5" x14ac:dyDescent="0.25">
      <c r="A66" s="3">
        <f>TITRES_STAT!B69</f>
        <v>42403</v>
      </c>
      <c r="B66" s="6">
        <f>TITRES_STAT!D69</f>
        <v>7.5842000000000001</v>
      </c>
      <c r="C66" s="2">
        <f t="shared" si="0"/>
        <v>7.5651203476956574</v>
      </c>
      <c r="D66" s="2">
        <f t="shared" si="2"/>
        <v>7.5691425851979535</v>
      </c>
      <c r="E66" s="2">
        <f t="shared" si="1"/>
        <v>-4.0222375022960222E-3</v>
      </c>
      <c r="F66" s="2">
        <f t="shared" si="5"/>
        <v>2.290823856829519E-2</v>
      </c>
      <c r="G66" s="2">
        <f t="shared" si="3"/>
        <v>-2.6930476070591212E-2</v>
      </c>
      <c r="H66" s="2" t="str">
        <f t="shared" si="4"/>
        <v>Hold</v>
      </c>
    </row>
    <row r="67" spans="1:8" ht="13.5" x14ac:dyDescent="0.25">
      <c r="A67" s="3">
        <f>TITRES_STAT!B70</f>
        <v>42404</v>
      </c>
      <c r="B67" s="6">
        <f>TITRES_STAT!D70</f>
        <v>7.6298000000000004</v>
      </c>
      <c r="C67" s="2">
        <f t="shared" si="0"/>
        <v>7.5539941403578634</v>
      </c>
      <c r="D67" s="2">
        <f t="shared" si="2"/>
        <v>7.5736357270351418</v>
      </c>
      <c r="E67" s="2">
        <f t="shared" si="1"/>
        <v>-1.9641586677278333E-2</v>
      </c>
      <c r="F67" s="2">
        <f t="shared" si="5"/>
        <v>1.4398273519180486E-2</v>
      </c>
      <c r="G67" s="2">
        <f t="shared" si="3"/>
        <v>-3.403986019645882E-2</v>
      </c>
      <c r="H67" s="2" t="str">
        <f t="shared" si="4"/>
        <v>Hold</v>
      </c>
    </row>
    <row r="68" spans="1:8" ht="13.5" x14ac:dyDescent="0.25">
      <c r="A68" s="3">
        <f>TITRES_STAT!B71</f>
        <v>42405</v>
      </c>
      <c r="B68" s="6">
        <f>TITRES_STAT!D71</f>
        <v>7.4013999999999998</v>
      </c>
      <c r="C68" s="2">
        <f t="shared" si="0"/>
        <v>7.5431642726105004</v>
      </c>
      <c r="D68" s="2">
        <f t="shared" si="2"/>
        <v>7.5608775250325388</v>
      </c>
      <c r="E68" s="2">
        <f t="shared" si="1"/>
        <v>-1.7713252422038472E-2</v>
      </c>
      <c r="F68" s="2">
        <f t="shared" si="5"/>
        <v>7.9759683309366964E-3</v>
      </c>
      <c r="G68" s="2">
        <f t="shared" si="3"/>
        <v>-2.5689220752975167E-2</v>
      </c>
      <c r="H68" s="2" t="str">
        <f t="shared" si="4"/>
        <v>Hold</v>
      </c>
    </row>
    <row r="69" spans="1:8" ht="13.5" x14ac:dyDescent="0.25">
      <c r="A69" s="3">
        <f>TITRES_STAT!B72</f>
        <v>42408</v>
      </c>
      <c r="B69" s="6">
        <f>TITRES_STAT!D72</f>
        <v>7.4470999999999998</v>
      </c>
      <c r="C69" s="2">
        <f t="shared" si="0"/>
        <v>7.5115082306704233</v>
      </c>
      <c r="D69" s="2">
        <f t="shared" si="2"/>
        <v>7.5524495602153134</v>
      </c>
      <c r="E69" s="2">
        <f t="shared" si="1"/>
        <v>-4.0941329544890159E-2</v>
      </c>
      <c r="F69" s="2">
        <f t="shared" si="5"/>
        <v>-1.8074912442286742E-3</v>
      </c>
      <c r="G69" s="2">
        <f t="shared" si="3"/>
        <v>-3.9133838300661486E-2</v>
      </c>
      <c r="H69" s="2" t="str">
        <f t="shared" si="4"/>
        <v>Hold</v>
      </c>
    </row>
    <row r="70" spans="1:8" ht="13.5" x14ac:dyDescent="0.25">
      <c r="A70" s="3">
        <f>TITRES_STAT!B73</f>
        <v>42409</v>
      </c>
      <c r="B70" s="6">
        <f>TITRES_STAT!D73</f>
        <v>7.4561999999999999</v>
      </c>
      <c r="C70" s="2">
        <f t="shared" si="0"/>
        <v>7.5086300413365112</v>
      </c>
      <c r="D70" s="2">
        <f t="shared" si="2"/>
        <v>7.5453199631623269</v>
      </c>
      <c r="E70" s="2">
        <f t="shared" si="1"/>
        <v>-3.6689921825815652E-2</v>
      </c>
      <c r="F70" s="2">
        <f t="shared" si="5"/>
        <v>-8.7839773605460705E-3</v>
      </c>
      <c r="G70" s="2">
        <f t="shared" si="3"/>
        <v>-2.7905944465269582E-2</v>
      </c>
      <c r="H70" s="2" t="str">
        <f t="shared" si="4"/>
        <v>Hold</v>
      </c>
    </row>
    <row r="71" spans="1:8" ht="13.5" x14ac:dyDescent="0.25">
      <c r="A71" s="3">
        <f>TITRES_STAT!B74</f>
        <v>42410</v>
      </c>
      <c r="B71" s="6">
        <f>TITRES_STAT!D74</f>
        <v>7.4013999999999998</v>
      </c>
      <c r="C71" s="2">
        <f t="shared" si="0"/>
        <v>7.5047792657462793</v>
      </c>
      <c r="D71" s="2">
        <f t="shared" si="2"/>
        <v>7.5346592251503024</v>
      </c>
      <c r="E71" s="2">
        <f t="shared" si="1"/>
        <v>-2.9879959404023104E-2</v>
      </c>
      <c r="F71" s="2">
        <f t="shared" si="5"/>
        <v>-1.3003173769241478E-2</v>
      </c>
      <c r="G71" s="2">
        <f t="shared" si="3"/>
        <v>-1.6876785634781628E-2</v>
      </c>
      <c r="H71" s="2" t="str">
        <f t="shared" si="4"/>
        <v>Hold</v>
      </c>
    </row>
    <row r="72" spans="1:8" ht="13.5" x14ac:dyDescent="0.25">
      <c r="A72" s="3">
        <f>TITRES_STAT!B75</f>
        <v>42411</v>
      </c>
      <c r="B72" s="6">
        <f>TITRES_STAT!D75</f>
        <v>7.4379999999999997</v>
      </c>
      <c r="C72" s="2">
        <f t="shared" si="0"/>
        <v>7.515582455631467</v>
      </c>
      <c r="D72" s="2">
        <f t="shared" si="2"/>
        <v>7.5274992825465761</v>
      </c>
      <c r="E72" s="2">
        <f t="shared" si="1"/>
        <v>-1.1916826915109091E-2</v>
      </c>
      <c r="F72" s="2">
        <f t="shared" si="5"/>
        <v>-1.2785904398415E-2</v>
      </c>
      <c r="G72" s="2">
        <f t="shared" si="3"/>
        <v>8.6907748330590853E-4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6">
        <f>TITRES_STAT!D76</f>
        <v>7.4836</v>
      </c>
      <c r="C73" s="2">
        <f t="shared" si="0"/>
        <v>7.5191082316881648</v>
      </c>
      <c r="D73" s="2">
        <f t="shared" si="2"/>
        <v>7.5242474838394218</v>
      </c>
      <c r="E73" s="2">
        <f t="shared" si="1"/>
        <v>-5.13925215125699E-3</v>
      </c>
      <c r="F73" s="2">
        <f t="shared" si="5"/>
        <v>-1.1256573948983398E-2</v>
      </c>
      <c r="G73" s="2">
        <f t="shared" si="3"/>
        <v>6.1173217977264077E-3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6">
        <f>TITRES_STAT!D77</f>
        <v>7.4836</v>
      </c>
      <c r="C74" s="2">
        <f t="shared" si="0"/>
        <v>7.5333377345053698</v>
      </c>
      <c r="D74" s="2">
        <f t="shared" si="2"/>
        <v>7.5212365591105756</v>
      </c>
      <c r="E74" s="2">
        <f t="shared" si="1"/>
        <v>1.2101175394794161E-2</v>
      </c>
      <c r="F74" s="2">
        <f t="shared" si="5"/>
        <v>-6.5850240802278869E-3</v>
      </c>
      <c r="G74" s="2">
        <f t="shared" si="3"/>
        <v>1.868619947502205E-2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6">
        <f>TITRES_STAT!D78</f>
        <v>7.4013999999999998</v>
      </c>
      <c r="C75" s="2">
        <f t="shared" si="0"/>
        <v>7.5271011599660813</v>
      </c>
      <c r="D75" s="2">
        <f t="shared" si="2"/>
        <v>7.512359776954237</v>
      </c>
      <c r="E75" s="2">
        <f t="shared" si="1"/>
        <v>1.4741383011844356E-2</v>
      </c>
      <c r="F75" s="2">
        <f t="shared" si="5"/>
        <v>-2.3197426618134388E-3</v>
      </c>
      <c r="G75" s="2">
        <f t="shared" si="3"/>
        <v>1.7061125673657793E-2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6">
        <f>TITRES_STAT!D79</f>
        <v>7.31</v>
      </c>
      <c r="C76" s="2">
        <f t="shared" si="0"/>
        <v>7.535885596894377</v>
      </c>
      <c r="D76" s="2">
        <f t="shared" si="2"/>
        <v>7.497370163846516</v>
      </c>
      <c r="E76" s="2">
        <f t="shared" si="1"/>
        <v>3.8515433047860981E-2</v>
      </c>
      <c r="F76" s="2">
        <f t="shared" si="5"/>
        <v>5.8472924801214448E-3</v>
      </c>
      <c r="G76" s="2">
        <f t="shared" si="3"/>
        <v>3.2668140567739534E-2</v>
      </c>
      <c r="H76" s="2" t="str">
        <f t="shared" si="4"/>
        <v>Sell</v>
      </c>
    </row>
    <row r="77" spans="1:8" ht="13.5" x14ac:dyDescent="0.25">
      <c r="A77" s="3">
        <f>TITRES_STAT!B80</f>
        <v>42418</v>
      </c>
      <c r="B77" s="6">
        <f>TITRES_STAT!D80</f>
        <v>7.4653999999999998</v>
      </c>
      <c r="C77" s="2">
        <f t="shared" si="0"/>
        <v>7.5503339666029348</v>
      </c>
      <c r="D77" s="2">
        <f t="shared" si="2"/>
        <v>7.4950020035615887</v>
      </c>
      <c r="E77" s="2">
        <f t="shared" si="1"/>
        <v>5.5331963041346022E-2</v>
      </c>
      <c r="F77" s="2">
        <f t="shared" si="5"/>
        <v>1.5744226592366361E-2</v>
      </c>
      <c r="G77" s="2">
        <f t="shared" si="3"/>
        <v>3.9587736448979657E-2</v>
      </c>
      <c r="H77" s="2" t="str">
        <f t="shared" si="4"/>
        <v>Sell</v>
      </c>
    </row>
    <row r="78" spans="1:8" ht="13.5" x14ac:dyDescent="0.25">
      <c r="A78" s="3">
        <f>TITRES_STAT!B81</f>
        <v>42419</v>
      </c>
      <c r="B78" s="6">
        <f>TITRES_STAT!D81</f>
        <v>7.4561999999999999</v>
      </c>
      <c r="C78" s="2">
        <f t="shared" si="0"/>
        <v>7.5274210486640225</v>
      </c>
      <c r="D78" s="2">
        <f t="shared" si="2"/>
        <v>7.4921277810755447</v>
      </c>
      <c r="E78" s="2">
        <f t="shared" si="1"/>
        <v>3.5293267588477839E-2</v>
      </c>
      <c r="F78" s="2">
        <f t="shared" si="5"/>
        <v>1.9654034791588657E-2</v>
      </c>
      <c r="G78" s="2">
        <f t="shared" si="3"/>
        <v>1.5639232796889183E-2</v>
      </c>
      <c r="H78" s="2" t="str">
        <f t="shared" si="4"/>
        <v>Sell</v>
      </c>
    </row>
    <row r="79" spans="1:8" ht="13.5" x14ac:dyDescent="0.25">
      <c r="A79" s="3">
        <f>TITRES_STAT!B82</f>
        <v>42422</v>
      </c>
      <c r="B79" s="6">
        <f>TITRES_STAT!D82</f>
        <v>7.3556999999999997</v>
      </c>
      <c r="C79" s="2">
        <f t="shared" ref="C79:C142" si="6">$C$4*B69+C78*(1-$C$4)</f>
        <v>7.515063964254173</v>
      </c>
      <c r="D79" s="2">
        <f t="shared" si="2"/>
        <v>7.4820220195143934</v>
      </c>
      <c r="E79" s="2">
        <f t="shared" si="1"/>
        <v>3.3041944739779616E-2</v>
      </c>
      <c r="F79" s="2">
        <f t="shared" si="5"/>
        <v>2.2331616781226853E-2</v>
      </c>
      <c r="G79" s="2">
        <f t="shared" si="3"/>
        <v>1.0710327958552764E-2</v>
      </c>
      <c r="H79" s="2" t="str">
        <f t="shared" si="4"/>
        <v>Sell</v>
      </c>
    </row>
    <row r="80" spans="1:8" ht="13.5" x14ac:dyDescent="0.25">
      <c r="A80" s="3">
        <f>TITRES_STAT!B83</f>
        <v>42423</v>
      </c>
      <c r="B80" s="6">
        <f>TITRES_STAT!D83</f>
        <v>7.4470999999999998</v>
      </c>
      <c r="C80" s="2">
        <f t="shared" si="6"/>
        <v>7.5060079697535311</v>
      </c>
      <c r="D80" s="2">
        <f t="shared" si="2"/>
        <v>7.4794352032540683</v>
      </c>
      <c r="E80" s="2">
        <f t="shared" si="1"/>
        <v>2.657276649946283E-2</v>
      </c>
      <c r="F80" s="2">
        <f t="shared" si="5"/>
        <v>2.3179846724874047E-2</v>
      </c>
      <c r="G80" s="2">
        <f t="shared" si="3"/>
        <v>3.3929197745887832E-3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6">
        <f>TITRES_STAT!D84</f>
        <v>7.3373999999999997</v>
      </c>
      <c r="C81" s="2">
        <f t="shared" si="6"/>
        <v>7.4899144359452947</v>
      </c>
      <c r="D81" s="2">
        <f t="shared" si="2"/>
        <v>7.4689140770871001</v>
      </c>
      <c r="E81" s="2">
        <f t="shared" si="1"/>
        <v>2.1000358858194623E-2</v>
      </c>
      <c r="F81" s="2">
        <f t="shared" si="5"/>
        <v>2.2743949151538163E-2</v>
      </c>
      <c r="G81" s="2">
        <f t="shared" si="3"/>
        <v>-1.7435902933435402E-3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6">
        <f>TITRES_STAT!D85</f>
        <v>7.3373999999999997</v>
      </c>
      <c r="C82" s="2">
        <f t="shared" si="6"/>
        <v>7.4819275996460188</v>
      </c>
      <c r="D82" s="2">
        <f t="shared" si="2"/>
        <v>7.4591722935991669</v>
      </c>
      <c r="E82" s="2">
        <f t="shared" si="1"/>
        <v>2.2755306046851942E-2</v>
      </c>
      <c r="F82" s="2">
        <f t="shared" si="5"/>
        <v>2.2746220530600918E-2</v>
      </c>
      <c r="G82" s="2">
        <f t="shared" si="3"/>
        <v>9.0855162510235232E-6</v>
      </c>
      <c r="H82" s="2" t="str">
        <f t="shared" si="4"/>
        <v>Sell</v>
      </c>
    </row>
    <row r="83" spans="1:8" ht="13.5" x14ac:dyDescent="0.25">
      <c r="A83" s="3">
        <f>TITRES_STAT!B86</f>
        <v>42426</v>
      </c>
      <c r="B83" s="6">
        <f>TITRES_STAT!D86</f>
        <v>7.4013999999999998</v>
      </c>
      <c r="C83" s="2">
        <f t="shared" si="6"/>
        <v>7.4821848920081688</v>
      </c>
      <c r="D83" s="2">
        <f t="shared" si="2"/>
        <v>7.4548928644436732</v>
      </c>
      <c r="E83" s="2">
        <f t="shared" si="1"/>
        <v>2.7292027564495669E-2</v>
      </c>
      <c r="F83" s="2">
        <f t="shared" si="5"/>
        <v>2.3655381937379871E-2</v>
      </c>
      <c r="G83" s="2">
        <f t="shared" si="3"/>
        <v>3.6366456271157976E-3</v>
      </c>
      <c r="H83" s="2" t="str">
        <f t="shared" si="4"/>
        <v>Sell</v>
      </c>
    </row>
    <row r="84" spans="1:8" ht="13.5" x14ac:dyDescent="0.25">
      <c r="A84" s="3">
        <f>TITRES_STAT!B87</f>
        <v>42429</v>
      </c>
      <c r="B84" s="6">
        <f>TITRES_STAT!D87</f>
        <v>7.31</v>
      </c>
      <c r="C84" s="2">
        <f t="shared" si="6"/>
        <v>7.4824026009299889</v>
      </c>
      <c r="D84" s="2">
        <f t="shared" si="2"/>
        <v>7.4441600596700681</v>
      </c>
      <c r="E84" s="2">
        <f t="shared" si="1"/>
        <v>3.824254125992077E-2</v>
      </c>
      <c r="F84" s="2">
        <f t="shared" si="5"/>
        <v>2.6572813801888053E-2</v>
      </c>
      <c r="G84" s="2">
        <f t="shared" si="3"/>
        <v>1.1669727458032717E-2</v>
      </c>
      <c r="H84" s="2" t="str">
        <f t="shared" si="4"/>
        <v>Sell</v>
      </c>
    </row>
    <row r="85" spans="1:8" ht="13.5" x14ac:dyDescent="0.25">
      <c r="A85" s="3">
        <f>TITRES_STAT!B88</f>
        <v>42430</v>
      </c>
      <c r="B85" s="6">
        <f>TITRES_STAT!D88</f>
        <v>7.31</v>
      </c>
      <c r="C85" s="2">
        <f t="shared" si="6"/>
        <v>7.4699406623253743</v>
      </c>
      <c r="D85" s="2">
        <f t="shared" si="2"/>
        <v>7.4342222774722853</v>
      </c>
      <c r="E85" s="2">
        <f t="shared" si="1"/>
        <v>3.5718384853089091E-2</v>
      </c>
      <c r="F85" s="2">
        <f t="shared" si="5"/>
        <v>2.8401928012128264E-2</v>
      </c>
      <c r="G85" s="2">
        <f t="shared" si="3"/>
        <v>7.3164568409608277E-3</v>
      </c>
      <c r="H85" s="2" t="str">
        <f t="shared" si="4"/>
        <v>Sell</v>
      </c>
    </row>
    <row r="86" spans="1:8" ht="13.5" x14ac:dyDescent="0.25">
      <c r="A86" s="3">
        <f>TITRES_STAT!B89</f>
        <v>42431</v>
      </c>
      <c r="B86" s="6">
        <f>TITRES_STAT!D89</f>
        <v>7.2187000000000001</v>
      </c>
      <c r="C86" s="2">
        <f t="shared" si="6"/>
        <v>7.4453344065830089</v>
      </c>
      <c r="D86" s="2">
        <f t="shared" si="2"/>
        <v>7.4182576643261902</v>
      </c>
      <c r="E86" s="2">
        <f t="shared" si="1"/>
        <v>2.7076742256818775E-2</v>
      </c>
      <c r="F86" s="2">
        <f t="shared" si="5"/>
        <v>2.8136890861066369E-2</v>
      </c>
      <c r="G86" s="2">
        <f t="shared" si="3"/>
        <v>-1.0601486042475933E-3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6">
        <f>TITRES_STAT!D90</f>
        <v>7.31</v>
      </c>
      <c r="C87" s="2">
        <f t="shared" si="6"/>
        <v>7.4484214209548538</v>
      </c>
      <c r="D87" s="2">
        <f t="shared" si="2"/>
        <v>7.4102385780798059</v>
      </c>
      <c r="E87" s="2">
        <f t="shared" si="1"/>
        <v>3.8182842875047918E-2</v>
      </c>
      <c r="F87" s="2">
        <f t="shared" si="5"/>
        <v>3.014608126386268E-2</v>
      </c>
      <c r="G87" s="2">
        <f t="shared" si="3"/>
        <v>8.0367616111852377E-3</v>
      </c>
      <c r="H87" s="2" t="str">
        <f t="shared" si="4"/>
        <v>Sell</v>
      </c>
    </row>
    <row r="88" spans="1:8" ht="13.5" x14ac:dyDescent="0.25">
      <c r="A88" s="3">
        <f>TITRES_STAT!B91</f>
        <v>42433</v>
      </c>
      <c r="B88" s="6">
        <f>TITRES_STAT!D91</f>
        <v>7.1273</v>
      </c>
      <c r="C88" s="2">
        <f t="shared" si="6"/>
        <v>7.4496181254233376</v>
      </c>
      <c r="D88" s="2">
        <f t="shared" si="2"/>
        <v>7.3892801648887092</v>
      </c>
      <c r="E88" s="2">
        <f t="shared" si="1"/>
        <v>6.0337960534628365E-2</v>
      </c>
      <c r="F88" s="2">
        <f t="shared" si="5"/>
        <v>3.6184457118015816E-2</v>
      </c>
      <c r="G88" s="2">
        <f t="shared" si="3"/>
        <v>2.415350341661255E-2</v>
      </c>
      <c r="H88" s="2" t="str">
        <f t="shared" si="4"/>
        <v>Sell</v>
      </c>
    </row>
    <row r="89" spans="1:8" ht="13.5" x14ac:dyDescent="0.25">
      <c r="A89" s="3">
        <f>TITRES_STAT!B92</f>
        <v>42436</v>
      </c>
      <c r="B89" s="6">
        <f>TITRES_STAT!D92</f>
        <v>7.1273</v>
      </c>
      <c r="C89" s="2">
        <f t="shared" si="6"/>
        <v>7.4351691830505171</v>
      </c>
      <c r="D89" s="2">
        <f t="shared" si="2"/>
        <v>7.3698742267488049</v>
      </c>
      <c r="E89" s="2">
        <f t="shared" si="1"/>
        <v>6.5294956301712226E-2</v>
      </c>
      <c r="F89" s="2">
        <f t="shared" si="5"/>
        <v>4.2006556954755102E-2</v>
      </c>
      <c r="G89" s="2">
        <f t="shared" si="3"/>
        <v>2.3288399346957124E-2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6">
        <f>TITRES_STAT!D93</f>
        <v>7.2187000000000001</v>
      </c>
      <c r="C90" s="2">
        <f t="shared" si="6"/>
        <v>7.4370046933504383</v>
      </c>
      <c r="D90" s="2">
        <f t="shared" si="2"/>
        <v>7.3586761358785235</v>
      </c>
      <c r="E90" s="2">
        <f t="shared" si="1"/>
        <v>7.8328557471914806E-2</v>
      </c>
      <c r="F90" s="2">
        <f t="shared" si="5"/>
        <v>4.9270957058187043E-2</v>
      </c>
      <c r="G90" s="2">
        <f t="shared" si="3"/>
        <v>2.9057600413727763E-2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6">
        <f>TITRES_STAT!D94</f>
        <v>7.3922999999999996</v>
      </c>
      <c r="C91" s="2">
        <f t="shared" si="6"/>
        <v>7.4216808943734485</v>
      </c>
      <c r="D91" s="2">
        <f t="shared" si="2"/>
        <v>7.3611667924801143</v>
      </c>
      <c r="E91" s="2">
        <f t="shared" si="1"/>
        <v>6.0514101893334171E-2</v>
      </c>
      <c r="F91" s="2">
        <f t="shared" si="5"/>
        <v>5.1519586025216474E-2</v>
      </c>
      <c r="G91" s="2">
        <f t="shared" si="3"/>
        <v>8.9945158681176973E-3</v>
      </c>
      <c r="H91" s="2" t="str">
        <f t="shared" si="4"/>
        <v>Sell</v>
      </c>
    </row>
    <row r="92" spans="1:8" ht="13.5" x14ac:dyDescent="0.25">
      <c r="A92" s="3">
        <f>TITRES_STAT!B95</f>
        <v>42439</v>
      </c>
      <c r="B92" s="6">
        <f>TITRES_STAT!D95</f>
        <v>7.2369000000000003</v>
      </c>
      <c r="C92" s="2">
        <f t="shared" si="6"/>
        <v>7.4087146029313793</v>
      </c>
      <c r="D92" s="2">
        <f t="shared" si="2"/>
        <v>7.3519618448889945</v>
      </c>
      <c r="E92" s="2">
        <f t="shared" ref="E92:E155" si="7">C92-D92</f>
        <v>5.6752758042384777E-2</v>
      </c>
      <c r="F92" s="2">
        <f t="shared" si="5"/>
        <v>5.256622042865014E-2</v>
      </c>
      <c r="G92" s="2">
        <f t="shared" si="3"/>
        <v>4.1865376137346366E-3</v>
      </c>
      <c r="H92" s="2" t="str">
        <f t="shared" si="4"/>
        <v>Sell</v>
      </c>
    </row>
    <row r="93" spans="1:8" ht="13.5" x14ac:dyDescent="0.25">
      <c r="A93" s="3">
        <f>TITRES_STAT!B96</f>
        <v>42440</v>
      </c>
      <c r="B93" s="6">
        <f>TITRES_STAT!D96</f>
        <v>7.4470999999999998</v>
      </c>
      <c r="C93" s="2">
        <f t="shared" si="6"/>
        <v>7.4075892794034743</v>
      </c>
      <c r="D93" s="2">
        <f t="shared" ref="D93:D156" si="8">$D$4*B93+(1-$D$4)*D92</f>
        <v>7.3590091156379582</v>
      </c>
      <c r="E93" s="2">
        <f t="shared" si="7"/>
        <v>4.8580163765516104E-2</v>
      </c>
      <c r="F93" s="2">
        <f t="shared" si="5"/>
        <v>5.1769009096023333E-2</v>
      </c>
      <c r="G93" s="2">
        <f t="shared" si="3"/>
        <v>-3.1888453305072284E-3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6">
        <f>TITRES_STAT!D97</f>
        <v>7.4744999999999999</v>
      </c>
      <c r="C94" s="2">
        <f t="shared" si="6"/>
        <v>7.392575544110632</v>
      </c>
      <c r="D94" s="2">
        <f t="shared" si="8"/>
        <v>7.3675639959610724</v>
      </c>
      <c r="E94" s="2">
        <f t="shared" si="7"/>
        <v>2.5011548149559637E-2</v>
      </c>
      <c r="F94" s="2">
        <f t="shared" si="5"/>
        <v>4.6417516906730599E-2</v>
      </c>
      <c r="G94" s="2">
        <f t="shared" si="3"/>
        <v>-2.1405968757170962E-2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6">
        <f>TITRES_STAT!D98</f>
        <v>7.6664000000000003</v>
      </c>
      <c r="C95" s="2">
        <f t="shared" si="6"/>
        <v>7.3798716142474579</v>
      </c>
      <c r="D95" s="2">
        <f t="shared" si="8"/>
        <v>7.3896999962602523</v>
      </c>
      <c r="E95" s="2">
        <f t="shared" si="7"/>
        <v>-9.8283820127944566E-3</v>
      </c>
      <c r="F95" s="2">
        <f t="shared" si="5"/>
        <v>3.5168337122825591E-2</v>
      </c>
      <c r="G95" s="2">
        <f t="shared" si="3"/>
        <v>-4.4996719135620047E-2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6">
        <f>TITRES_STAT!D99</f>
        <v>7.8582999999999998</v>
      </c>
      <c r="C96" s="2">
        <f t="shared" si="6"/>
        <v>7.3550759812863102</v>
      </c>
      <c r="D96" s="2">
        <f t="shared" si="8"/>
        <v>7.424411107648381</v>
      </c>
      <c r="E96" s="2">
        <f t="shared" si="7"/>
        <v>-6.9335126362070731E-2</v>
      </c>
      <c r="F96" s="2">
        <f t="shared" si="5"/>
        <v>1.4267644425846328E-2</v>
      </c>
      <c r="G96" s="2">
        <f t="shared" si="3"/>
        <v>-8.3602770787917058E-2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6">
        <f>TITRES_STAT!D100</f>
        <v>8.0410000000000004</v>
      </c>
      <c r="C97" s="2">
        <f t="shared" si="6"/>
        <v>7.3481412149345697</v>
      </c>
      <c r="D97" s="2">
        <f t="shared" si="8"/>
        <v>7.4700843589336863</v>
      </c>
      <c r="E97" s="2">
        <f t="shared" si="7"/>
        <v>-0.12194314399911654</v>
      </c>
      <c r="F97" s="2">
        <f t="shared" si="5"/>
        <v>-1.2974513259146248E-2</v>
      </c>
      <c r="G97" s="2">
        <f t="shared" si="3"/>
        <v>-0.10896863073997029</v>
      </c>
      <c r="H97" s="2" t="str">
        <f t="shared" si="4"/>
        <v>Hold</v>
      </c>
    </row>
    <row r="98" spans="1:8" ht="13.5" x14ac:dyDescent="0.25">
      <c r="A98" s="3">
        <f>TITRES_STAT!B101</f>
        <v>42447</v>
      </c>
      <c r="B98" s="6">
        <f>TITRES_STAT!D101</f>
        <v>8.1233000000000004</v>
      </c>
      <c r="C98" s="2">
        <f t="shared" si="6"/>
        <v>7.3141656434061737</v>
      </c>
      <c r="D98" s="2">
        <f t="shared" si="8"/>
        <v>7.5184707027163764</v>
      </c>
      <c r="E98" s="2">
        <f t="shared" si="7"/>
        <v>-0.20430505931020271</v>
      </c>
      <c r="F98" s="2">
        <f t="shared" si="5"/>
        <v>-5.1240622469357545E-2</v>
      </c>
      <c r="G98" s="2">
        <f t="shared" si="3"/>
        <v>-0.15306443684084517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6">
        <f>TITRES_STAT!D102</f>
        <v>7.9497</v>
      </c>
      <c r="C99" s="2">
        <f t="shared" si="6"/>
        <v>7.2854170828821463</v>
      </c>
      <c r="D99" s="2">
        <f t="shared" si="8"/>
        <v>7.5504136136262741</v>
      </c>
      <c r="E99" s="2">
        <f t="shared" si="7"/>
        <v>-0.26499653074412777</v>
      </c>
      <c r="F99" s="2">
        <f t="shared" si="5"/>
        <v>-9.3991804124311601E-2</v>
      </c>
      <c r="G99" s="2">
        <f t="shared" si="3"/>
        <v>-0.17100472661981617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6">
        <f>TITRES_STAT!D103</f>
        <v>7.8125999999999998</v>
      </c>
      <c r="C100" s="2">
        <f t="shared" si="6"/>
        <v>7.2751529162848936</v>
      </c>
      <c r="D100" s="2">
        <f t="shared" si="8"/>
        <v>7.5698348274317349</v>
      </c>
      <c r="E100" s="2">
        <f t="shared" si="7"/>
        <v>-0.29468191114684128</v>
      </c>
      <c r="F100" s="2">
        <f t="shared" si="5"/>
        <v>-0.13412982552881753</v>
      </c>
      <c r="G100" s="2">
        <f t="shared" ref="G100:G163" si="9">E100-F100</f>
        <v>-0.16055208561802375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6">
        <f>TITRES_STAT!D104</f>
        <v>7.7668999999999997</v>
      </c>
      <c r="C101" s="2">
        <f t="shared" si="6"/>
        <v>7.2931755445487561</v>
      </c>
      <c r="D101" s="2">
        <f t="shared" si="8"/>
        <v>7.5844322476219768</v>
      </c>
      <c r="E101" s="2">
        <f t="shared" si="7"/>
        <v>-0.29125670307322071</v>
      </c>
      <c r="F101" s="2">
        <f t="shared" ref="F101:F164" si="11">(E101*(2/(10)))+((1-(2/10))*F100)</f>
        <v>-0.16555520103769816</v>
      </c>
      <c r="G101" s="2">
        <f t="shared" si="9"/>
        <v>-0.12570150203552255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6">
        <f>TITRES_STAT!D105</f>
        <v>7.7211999999999996</v>
      </c>
      <c r="C102" s="2">
        <f t="shared" si="6"/>
        <v>7.2845177684643323</v>
      </c>
      <c r="D102" s="2">
        <f t="shared" si="8"/>
        <v>7.5945631922425711</v>
      </c>
      <c r="E102" s="2">
        <f t="shared" si="7"/>
        <v>-0.31004542377823885</v>
      </c>
      <c r="F102" s="2">
        <f t="shared" si="11"/>
        <v>-0.19445324558580629</v>
      </c>
      <c r="G102" s="2">
        <f t="shared" si="9"/>
        <v>-0.11559217819243256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6">
        <f>TITRES_STAT!D106</f>
        <v>7.6755000000000004</v>
      </c>
      <c r="C103" s="2">
        <f t="shared" si="6"/>
        <v>7.3095304194698194</v>
      </c>
      <c r="D103" s="2">
        <f t="shared" si="8"/>
        <v>7.6005585113357137</v>
      </c>
      <c r="E103" s="2">
        <f t="shared" si="7"/>
        <v>-0.29102809186589429</v>
      </c>
      <c r="F103" s="2">
        <f t="shared" si="11"/>
        <v>-0.2137682148418239</v>
      </c>
      <c r="G103" s="2">
        <f t="shared" si="9"/>
        <v>-7.7259877024070389E-2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6">
        <f>TITRES_STAT!D107</f>
        <v>7.6755000000000004</v>
      </c>
      <c r="C104" s="2">
        <f t="shared" si="6"/>
        <v>7.3349103549360013</v>
      </c>
      <c r="D104" s="2">
        <f t="shared" si="8"/>
        <v>7.6061097327182532</v>
      </c>
      <c r="E104" s="2">
        <f t="shared" si="7"/>
        <v>-0.27119937778225189</v>
      </c>
      <c r="F104" s="2">
        <f t="shared" si="11"/>
        <v>-0.22525444742990952</v>
      </c>
      <c r="G104" s="2">
        <f t="shared" si="9"/>
        <v>-4.5944930352342372E-2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6">
        <f>TITRES_STAT!D108</f>
        <v>7.6755000000000004</v>
      </c>
      <c r="C105" s="2">
        <f t="shared" si="6"/>
        <v>7.3859087618689241</v>
      </c>
      <c r="D105" s="2">
        <f t="shared" si="8"/>
        <v>7.6112497525169012</v>
      </c>
      <c r="E105" s="2">
        <f t="shared" si="7"/>
        <v>-0.22534099064797708</v>
      </c>
      <c r="F105" s="2">
        <f t="shared" si="11"/>
        <v>-0.22527175607352304</v>
      </c>
      <c r="G105" s="2">
        <f t="shared" si="9"/>
        <v>-6.9234574454041242E-5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6">
        <f>TITRES_STAT!D109</f>
        <v>7.6755000000000004</v>
      </c>
      <c r="C106" s="2">
        <f t="shared" si="6"/>
        <v>7.4585843369660125</v>
      </c>
      <c r="D106" s="2">
        <f t="shared" si="8"/>
        <v>7.6160090301082413</v>
      </c>
      <c r="E106" s="2">
        <f t="shared" si="7"/>
        <v>-0.15742469314222873</v>
      </c>
      <c r="F106" s="2">
        <f t="shared" si="11"/>
        <v>-0.21170234348726419</v>
      </c>
      <c r="G106" s="2">
        <f t="shared" si="9"/>
        <v>5.4277650345035455E-2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6">
        <f>TITRES_STAT!D110</f>
        <v>7.6664000000000003</v>
      </c>
      <c r="C107" s="2">
        <f t="shared" si="6"/>
        <v>7.5481867466635491</v>
      </c>
      <c r="D107" s="2">
        <f t="shared" si="8"/>
        <v>7.6197416945446674</v>
      </c>
      <c r="E107" s="2">
        <f t="shared" si="7"/>
        <v>-7.155494788111838E-2</v>
      </c>
      <c r="F107" s="2">
        <f t="shared" si="11"/>
        <v>-0.18367286436603503</v>
      </c>
      <c r="G107" s="2">
        <f t="shared" si="9"/>
        <v>0.11211791648491665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6">
        <f>TITRES_STAT!D111</f>
        <v>7.6664000000000003</v>
      </c>
      <c r="C108" s="2">
        <f t="shared" si="6"/>
        <v>7.6366657087153103</v>
      </c>
      <c r="D108" s="2">
        <f t="shared" si="8"/>
        <v>7.6231978653191366</v>
      </c>
      <c r="E108" s="2">
        <f t="shared" si="7"/>
        <v>1.3467843396173684E-2</v>
      </c>
      <c r="F108" s="2">
        <f t="shared" si="11"/>
        <v>-0.1442447228135933</v>
      </c>
      <c r="G108" s="2">
        <f t="shared" si="9"/>
        <v>0.15771256620976698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6">
        <f>TITRES_STAT!D112</f>
        <v>7.6664000000000003</v>
      </c>
      <c r="C109" s="2">
        <f t="shared" si="6"/>
        <v>7.6848248304514168</v>
      </c>
      <c r="D109" s="2">
        <f t="shared" si="8"/>
        <v>7.6263980234436444</v>
      </c>
      <c r="E109" s="2">
        <f t="shared" si="7"/>
        <v>5.8426807007772474E-2</v>
      </c>
      <c r="F109" s="2">
        <f t="shared" si="11"/>
        <v>-0.10371041684932014</v>
      </c>
      <c r="G109" s="2">
        <f t="shared" si="9"/>
        <v>0.16213722385709262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6">
        <f>TITRES_STAT!D113</f>
        <v>7.3648999999999996</v>
      </c>
      <c r="C110" s="2">
        <f t="shared" si="6"/>
        <v>7.7044825488435071</v>
      </c>
      <c r="D110" s="2">
        <f t="shared" si="8"/>
        <v>7.6070277994848556</v>
      </c>
      <c r="E110" s="2">
        <f t="shared" si="7"/>
        <v>9.7454749358651505E-2</v>
      </c>
      <c r="F110" s="2">
        <f t="shared" si="11"/>
        <v>-6.3477383607725812E-2</v>
      </c>
      <c r="G110" s="2">
        <f t="shared" si="9"/>
        <v>0.16093213296637732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6">
        <f>TITRES_STAT!D114</f>
        <v>7.3648999999999996</v>
      </c>
      <c r="C111" s="2">
        <f t="shared" si="6"/>
        <v>7.7140852336368138</v>
      </c>
      <c r="D111" s="2">
        <f t="shared" si="8"/>
        <v>7.5890924069304218</v>
      </c>
      <c r="E111" s="2">
        <f t="shared" si="7"/>
        <v>0.124992826706392</v>
      </c>
      <c r="F111" s="2">
        <f t="shared" si="11"/>
        <v>-2.578334154490225E-2</v>
      </c>
      <c r="G111" s="2">
        <f t="shared" si="9"/>
        <v>0.15077616825129425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6">
        <f>TITRES_STAT!D115</f>
        <v>7.5842000000000001</v>
      </c>
      <c r="C112" s="2">
        <f t="shared" si="6"/>
        <v>7.7151798130773042</v>
      </c>
      <c r="D112" s="2">
        <f t="shared" si="8"/>
        <v>7.5887300064170571</v>
      </c>
      <c r="E112" s="2">
        <f t="shared" si="7"/>
        <v>0.12644980666024708</v>
      </c>
      <c r="F112" s="2">
        <f t="shared" si="11"/>
        <v>4.6632880961276144E-3</v>
      </c>
      <c r="G112" s="2">
        <f t="shared" si="9"/>
        <v>0.12178651856411946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6">
        <f>TITRES_STAT!D116</f>
        <v>7.5842000000000001</v>
      </c>
      <c r="C113" s="2">
        <f t="shared" si="6"/>
        <v>7.7090752264500271</v>
      </c>
      <c r="D113" s="2">
        <f t="shared" si="8"/>
        <v>7.588394450386164</v>
      </c>
      <c r="E113" s="2">
        <f t="shared" si="7"/>
        <v>0.12068077606386307</v>
      </c>
      <c r="F113" s="2">
        <f t="shared" si="11"/>
        <v>2.7866785689674708E-2</v>
      </c>
      <c r="G113" s="2">
        <f t="shared" si="9"/>
        <v>9.281399037418836E-2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6">
        <f>TITRES_STAT!D117</f>
        <v>7.8034999999999997</v>
      </c>
      <c r="C114" s="2">
        <f t="shared" si="6"/>
        <v>7.703909806996176</v>
      </c>
      <c r="D114" s="2">
        <f t="shared" si="8"/>
        <v>7.6043281948020036</v>
      </c>
      <c r="E114" s="2">
        <f t="shared" si="7"/>
        <v>9.9581612194172386E-2</v>
      </c>
      <c r="F114" s="2">
        <f t="shared" si="11"/>
        <v>4.2209750990574252E-2</v>
      </c>
      <c r="G114" s="2">
        <f t="shared" si="9"/>
        <v>5.7371861203598135E-2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6">
        <f>TITRES_STAT!D118</f>
        <v>8.0228000000000002</v>
      </c>
      <c r="C115" s="2">
        <f t="shared" si="6"/>
        <v>7.6995390674583035</v>
      </c>
      <c r="D115" s="2">
        <f t="shared" si="8"/>
        <v>7.6353261062981517</v>
      </c>
      <c r="E115" s="2">
        <f t="shared" si="7"/>
        <v>6.4212961160151849E-2</v>
      </c>
      <c r="F115" s="2">
        <f t="shared" si="11"/>
        <v>4.6610393024489771E-2</v>
      </c>
      <c r="G115" s="2">
        <f t="shared" si="9"/>
        <v>1.7602568135662078E-2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6">
        <f>TITRES_STAT!D119</f>
        <v>8.0867000000000004</v>
      </c>
      <c r="C116" s="2">
        <f t="shared" si="6"/>
        <v>7.6958407493877949</v>
      </c>
      <c r="D116" s="2">
        <f t="shared" si="8"/>
        <v>7.6687612095353259</v>
      </c>
      <c r="E116" s="2">
        <f t="shared" si="7"/>
        <v>2.7079539852469026E-2</v>
      </c>
      <c r="F116" s="2">
        <f t="shared" si="11"/>
        <v>4.2704222390085624E-2</v>
      </c>
      <c r="G116" s="2">
        <f t="shared" si="9"/>
        <v>-1.5624682537616598E-2</v>
      </c>
      <c r="H116" s="2" t="str">
        <f t="shared" si="10"/>
        <v>Hold</v>
      </c>
    </row>
    <row r="117" spans="1:8" ht="13.5" x14ac:dyDescent="0.25">
      <c r="A117" s="3">
        <f>TITRES_STAT!B120</f>
        <v>42474</v>
      </c>
      <c r="B117" s="6">
        <f>TITRES_STAT!D120</f>
        <v>7.9039999999999999</v>
      </c>
      <c r="C117" s="2">
        <f t="shared" si="6"/>
        <v>7.6913114033281342</v>
      </c>
      <c r="D117" s="2">
        <f t="shared" si="8"/>
        <v>7.6861863051253021</v>
      </c>
      <c r="E117" s="2">
        <f t="shared" si="7"/>
        <v>5.1250982028321346E-3</v>
      </c>
      <c r="F117" s="2">
        <f t="shared" si="11"/>
        <v>3.5188397552634927E-2</v>
      </c>
      <c r="G117" s="2">
        <f t="shared" si="9"/>
        <v>-3.0063299349802793E-2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6">
        <f>TITRES_STAT!D121</f>
        <v>8.0593000000000004</v>
      </c>
      <c r="C118" s="2">
        <f t="shared" si="6"/>
        <v>7.6874788797391904</v>
      </c>
      <c r="D118" s="2">
        <f t="shared" si="8"/>
        <v>7.7138243565975024</v>
      </c>
      <c r="E118" s="2">
        <f t="shared" si="7"/>
        <v>-2.6345476858312011E-2</v>
      </c>
      <c r="F118" s="2">
        <f t="shared" si="11"/>
        <v>2.288162267044554E-2</v>
      </c>
      <c r="G118" s="2">
        <f t="shared" si="9"/>
        <v>-4.9227099528757548E-2</v>
      </c>
      <c r="H118" s="2" t="str">
        <f t="shared" si="10"/>
        <v>Hold</v>
      </c>
    </row>
    <row r="119" spans="1:8" ht="13.5" x14ac:dyDescent="0.25">
      <c r="A119" s="3">
        <f>TITRES_STAT!B122</f>
        <v>42478</v>
      </c>
      <c r="B119" s="6">
        <f>TITRES_STAT!D122</f>
        <v>7.8216999999999999</v>
      </c>
      <c r="C119" s="2">
        <f t="shared" si="6"/>
        <v>7.6842359751639302</v>
      </c>
      <c r="D119" s="2">
        <f t="shared" si="8"/>
        <v>7.7218151449976871</v>
      </c>
      <c r="E119" s="2">
        <f t="shared" si="7"/>
        <v>-3.7579169833756865E-2</v>
      </c>
      <c r="F119" s="2">
        <f t="shared" si="11"/>
        <v>1.0789464169605061E-2</v>
      </c>
      <c r="G119" s="2">
        <f t="shared" si="9"/>
        <v>-4.8368634003361929E-2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6">
        <f>TITRES_STAT!D123</f>
        <v>7.8582999999999998</v>
      </c>
      <c r="C120" s="2">
        <f t="shared" si="6"/>
        <v>7.6351073636002482</v>
      </c>
      <c r="D120" s="2">
        <f t="shared" si="8"/>
        <v>7.7319251342571169</v>
      </c>
      <c r="E120" s="2">
        <f t="shared" si="7"/>
        <v>-9.6817770656868696E-2</v>
      </c>
      <c r="F120" s="2">
        <f t="shared" si="11"/>
        <v>-1.0731982795689691E-2</v>
      </c>
      <c r="G120" s="2">
        <f t="shared" si="9"/>
        <v>-8.6085787861179E-2</v>
      </c>
      <c r="H120" s="2" t="str">
        <f t="shared" si="10"/>
        <v>Hold</v>
      </c>
    </row>
    <row r="121" spans="1:8" ht="13.5" x14ac:dyDescent="0.25">
      <c r="A121" s="3">
        <f>TITRES_STAT!B124</f>
        <v>42480</v>
      </c>
      <c r="B121" s="6">
        <f>TITRES_STAT!D124</f>
        <v>7.8582999999999998</v>
      </c>
      <c r="C121" s="2">
        <f t="shared" si="6"/>
        <v>7.5935369999694409</v>
      </c>
      <c r="D121" s="2">
        <f t="shared" si="8"/>
        <v>7.7412862354232557</v>
      </c>
      <c r="E121" s="2">
        <f t="shared" si="7"/>
        <v>-0.1477492354538148</v>
      </c>
      <c r="F121" s="2">
        <f t="shared" si="11"/>
        <v>-3.8135433327314713E-2</v>
      </c>
      <c r="G121" s="2">
        <f t="shared" si="9"/>
        <v>-0.10961380212650008</v>
      </c>
      <c r="H121" s="2" t="str">
        <f t="shared" si="10"/>
        <v>Hold</v>
      </c>
    </row>
    <row r="122" spans="1:8" ht="13.5" x14ac:dyDescent="0.25">
      <c r="A122" s="3">
        <f>TITRES_STAT!B125</f>
        <v>42481</v>
      </c>
      <c r="B122" s="6">
        <f>TITRES_STAT!D125</f>
        <v>7.3922999999999996</v>
      </c>
      <c r="C122" s="2">
        <f t="shared" si="6"/>
        <v>7.5921005384356812</v>
      </c>
      <c r="D122" s="2">
        <f t="shared" si="8"/>
        <v>7.715435403169681</v>
      </c>
      <c r="E122" s="2">
        <f t="shared" si="7"/>
        <v>-0.12333486473399979</v>
      </c>
      <c r="F122" s="2">
        <f t="shared" si="11"/>
        <v>-5.5175319608651734E-2</v>
      </c>
      <c r="G122" s="2">
        <f t="shared" si="9"/>
        <v>-6.8159545125348053E-2</v>
      </c>
      <c r="H122" s="2" t="str">
        <f t="shared" si="10"/>
        <v>Hold</v>
      </c>
    </row>
    <row r="123" spans="1:8" ht="13.5" x14ac:dyDescent="0.25">
      <c r="A123" s="3">
        <f>TITRES_STAT!B126</f>
        <v>42482</v>
      </c>
      <c r="B123" s="6">
        <f>TITRES_STAT!D126</f>
        <v>7.3922999999999996</v>
      </c>
      <c r="C123" s="2">
        <f t="shared" si="6"/>
        <v>7.5908850709840383</v>
      </c>
      <c r="D123" s="2">
        <f t="shared" si="8"/>
        <v>7.6914994473793339</v>
      </c>
      <c r="E123" s="2">
        <f t="shared" si="7"/>
        <v>-0.10061437639529558</v>
      </c>
      <c r="F123" s="2">
        <f t="shared" si="11"/>
        <v>-6.4263130965980506E-2</v>
      </c>
      <c r="G123" s="2">
        <f t="shared" si="9"/>
        <v>-3.6351245429315074E-2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6">
        <f>TITRES_STAT!D127</f>
        <v>7.5842000000000001</v>
      </c>
      <c r="C124" s="2">
        <f t="shared" si="6"/>
        <v>7.6235950600634173</v>
      </c>
      <c r="D124" s="2">
        <f t="shared" si="8"/>
        <v>7.6835513401660496</v>
      </c>
      <c r="E124" s="2">
        <f t="shared" si="7"/>
        <v>-5.995628010263232E-2</v>
      </c>
      <c r="F124" s="2">
        <f t="shared" si="11"/>
        <v>-6.3401760793310877E-2</v>
      </c>
      <c r="G124" s="2">
        <f t="shared" si="9"/>
        <v>3.4454806906785568E-3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6">
        <f>TITRES_STAT!D128</f>
        <v>7.7668999999999997</v>
      </c>
      <c r="C125" s="2">
        <f t="shared" si="6"/>
        <v>7.6850112046690455</v>
      </c>
      <c r="D125" s="2">
        <f t="shared" si="8"/>
        <v>7.6897253149685643</v>
      </c>
      <c r="E125" s="2">
        <f t="shared" si="7"/>
        <v>-4.7141102995187367E-3</v>
      </c>
      <c r="F125" s="2">
        <f t="shared" si="11"/>
        <v>-5.1664230694552449E-2</v>
      </c>
      <c r="G125" s="2">
        <f t="shared" si="9"/>
        <v>4.6950120395033712E-2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6">
        <f>TITRES_STAT!D129</f>
        <v>7.6024000000000003</v>
      </c>
      <c r="C126" s="2">
        <f t="shared" si="6"/>
        <v>7.7468094808738082</v>
      </c>
      <c r="D126" s="2">
        <f t="shared" si="8"/>
        <v>7.6832567731190409</v>
      </c>
      <c r="E126" s="2">
        <f t="shared" si="7"/>
        <v>6.355270775476729E-2</v>
      </c>
      <c r="F126" s="2">
        <f t="shared" si="11"/>
        <v>-2.8620843004688503E-2</v>
      </c>
      <c r="G126" s="2">
        <f t="shared" si="9"/>
        <v>9.2173550759455797E-2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6">
        <f>TITRES_STAT!D130</f>
        <v>7.5842000000000001</v>
      </c>
      <c r="C127" s="2">
        <f t="shared" si="6"/>
        <v>7.7709926376624532</v>
      </c>
      <c r="D127" s="2">
        <f t="shared" si="8"/>
        <v>7.6759192343694824</v>
      </c>
      <c r="E127" s="2">
        <f t="shared" si="7"/>
        <v>9.507340329297076E-2</v>
      </c>
      <c r="F127" s="2">
        <f t="shared" si="11"/>
        <v>-3.8819937451566484E-3</v>
      </c>
      <c r="G127" s="2">
        <f t="shared" si="9"/>
        <v>9.8955397038127405E-2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6">
        <f>TITRES_STAT!D131</f>
        <v>7.6755000000000004</v>
      </c>
      <c r="C128" s="2">
        <f t="shared" si="6"/>
        <v>7.8153476164836135</v>
      </c>
      <c r="D128" s="2">
        <f t="shared" si="8"/>
        <v>7.6758881799717429</v>
      </c>
      <c r="E128" s="2">
        <f t="shared" si="7"/>
        <v>0.13945943651187065</v>
      </c>
      <c r="F128" s="2">
        <f t="shared" si="11"/>
        <v>2.4786292306248812E-2</v>
      </c>
      <c r="G128" s="2">
        <f t="shared" si="9"/>
        <v>0.11467314420562183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6">
        <f>TITRES_STAT!D132</f>
        <v>7.5933000000000002</v>
      </c>
      <c r="C129" s="2">
        <f t="shared" si="6"/>
        <v>7.8163249062553657</v>
      </c>
      <c r="D129" s="2">
        <f t="shared" si="8"/>
        <v>7.6697705370108729</v>
      </c>
      <c r="E129" s="2">
        <f t="shared" si="7"/>
        <v>0.14655436924449283</v>
      </c>
      <c r="F129" s="2">
        <f t="shared" si="11"/>
        <v>4.9139907693897616E-2</v>
      </c>
      <c r="G129" s="2">
        <f t="shared" si="9"/>
        <v>9.7414461550595216E-2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6">
        <f>TITRES_STAT!D133</f>
        <v>7.5842000000000001</v>
      </c>
      <c r="C130" s="2">
        <f t="shared" si="6"/>
        <v>7.8227826129853097</v>
      </c>
      <c r="D130" s="2">
        <f t="shared" si="8"/>
        <v>7.6634319787137706</v>
      </c>
      <c r="E130" s="2">
        <f t="shared" si="7"/>
        <v>0.15935063427153917</v>
      </c>
      <c r="F130" s="2">
        <f t="shared" si="11"/>
        <v>7.1182053009425927E-2</v>
      </c>
      <c r="G130" s="2">
        <f t="shared" si="9"/>
        <v>8.8168581262113244E-2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6">
        <f>TITRES_STAT!D134</f>
        <v>7.5842000000000001</v>
      </c>
      <c r="C131" s="2">
        <f t="shared" si="6"/>
        <v>7.8282468263721849</v>
      </c>
      <c r="D131" s="2">
        <f t="shared" si="8"/>
        <v>7.6575629432534909</v>
      </c>
      <c r="E131" s="2">
        <f t="shared" si="7"/>
        <v>0.17068388311869409</v>
      </c>
      <c r="F131" s="2">
        <f t="shared" si="11"/>
        <v>9.108241903127956E-2</v>
      </c>
      <c r="G131" s="2">
        <f t="shared" si="9"/>
        <v>7.9601464087414531E-2</v>
      </c>
      <c r="H131" s="2" t="str">
        <f t="shared" si="10"/>
        <v>Sell</v>
      </c>
    </row>
    <row r="132" spans="1:8" ht="13.5" x14ac:dyDescent="0.25">
      <c r="A132" s="3">
        <f>TITRES_STAT!B135</f>
        <v>42495</v>
      </c>
      <c r="B132" s="6">
        <f>TITRES_STAT!D135</f>
        <v>7.6755000000000004</v>
      </c>
      <c r="C132" s="2">
        <f t="shared" si="6"/>
        <v>7.7611780838533875</v>
      </c>
      <c r="D132" s="2">
        <f t="shared" si="8"/>
        <v>7.6588916141236023</v>
      </c>
      <c r="E132" s="2">
        <f t="shared" si="7"/>
        <v>0.10228646972978517</v>
      </c>
      <c r="F132" s="2">
        <f t="shared" si="11"/>
        <v>9.3323229170980682E-2</v>
      </c>
      <c r="G132" s="2">
        <f t="shared" si="9"/>
        <v>8.9632405588044861E-3</v>
      </c>
      <c r="H132" s="2" t="str">
        <f t="shared" si="10"/>
        <v>Sell</v>
      </c>
    </row>
    <row r="133" spans="1:8" ht="13.5" x14ac:dyDescent="0.25">
      <c r="A133" s="3">
        <f>TITRES_STAT!B136</f>
        <v>42496</v>
      </c>
      <c r="B133" s="6">
        <f>TITRES_STAT!D136</f>
        <v>7.7028999999999996</v>
      </c>
      <c r="C133" s="2">
        <f t="shared" si="6"/>
        <v>7.7044276094144051</v>
      </c>
      <c r="D133" s="2">
        <f t="shared" si="8"/>
        <v>7.6621514945588904</v>
      </c>
      <c r="E133" s="2">
        <f t="shared" si="7"/>
        <v>4.2276114855514635E-2</v>
      </c>
      <c r="F133" s="2">
        <f t="shared" si="11"/>
        <v>8.3113806307887478E-2</v>
      </c>
      <c r="G133" s="2">
        <f t="shared" si="9"/>
        <v>-4.0837691452372843E-2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6">
        <f>TITRES_STAT!D137</f>
        <v>7.7121000000000004</v>
      </c>
      <c r="C134" s="2">
        <f t="shared" si="6"/>
        <v>7.6859310541198811</v>
      </c>
      <c r="D134" s="2">
        <f t="shared" si="8"/>
        <v>7.665851383850824</v>
      </c>
      <c r="E134" s="2">
        <f t="shared" si="7"/>
        <v>2.0079670269057104E-2</v>
      </c>
      <c r="F134" s="2">
        <f t="shared" si="11"/>
        <v>7.0506979100121409E-2</v>
      </c>
      <c r="G134" s="2">
        <f t="shared" si="9"/>
        <v>-5.0427308831064305E-2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6">
        <f>TITRES_STAT!D138</f>
        <v>7.6755000000000004</v>
      </c>
      <c r="C135" s="2">
        <f t="shared" si="6"/>
        <v>7.698387815024514</v>
      </c>
      <c r="D135" s="2">
        <f t="shared" si="8"/>
        <v>7.6665660961581699</v>
      </c>
      <c r="E135" s="2">
        <f t="shared" si="7"/>
        <v>3.1821718866344106E-2</v>
      </c>
      <c r="F135" s="2">
        <f t="shared" si="11"/>
        <v>6.2769927053365954E-2</v>
      </c>
      <c r="G135" s="2">
        <f t="shared" si="9"/>
        <v>-3.0948208187021847E-2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6">
        <f>TITRES_STAT!D139</f>
        <v>7.6755000000000004</v>
      </c>
      <c r="C136" s="2">
        <f t="shared" si="6"/>
        <v>7.6836204588668959</v>
      </c>
      <c r="D136" s="2">
        <f t="shared" si="8"/>
        <v>7.6672278668131204</v>
      </c>
      <c r="E136" s="2">
        <f t="shared" si="7"/>
        <v>1.6392592053775523E-2</v>
      </c>
      <c r="F136" s="2">
        <f t="shared" si="11"/>
        <v>5.3494460053447872E-2</v>
      </c>
      <c r="G136" s="2">
        <f t="shared" si="9"/>
        <v>-3.7101867999672349E-2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6">
        <f>TITRES_STAT!D140</f>
        <v>7.6298000000000004</v>
      </c>
      <c r="C137" s="2">
        <f t="shared" si="6"/>
        <v>7.6683250036566042</v>
      </c>
      <c r="D137" s="2">
        <f t="shared" si="8"/>
        <v>7.6644554322343703</v>
      </c>
      <c r="E137" s="2">
        <f t="shared" si="7"/>
        <v>3.8695714222338751E-3</v>
      </c>
      <c r="F137" s="2">
        <f t="shared" si="11"/>
        <v>4.3569482327205075E-2</v>
      </c>
      <c r="G137" s="2">
        <f t="shared" si="9"/>
        <v>-3.96999109049712E-2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6">
        <f>TITRES_STAT!D141</f>
        <v>7.6573000000000002</v>
      </c>
      <c r="C138" s="2">
        <f t="shared" si="6"/>
        <v>7.669428849247895</v>
      </c>
      <c r="D138" s="2">
        <f t="shared" si="8"/>
        <v>7.6639254002170096</v>
      </c>
      <c r="E138" s="2">
        <f t="shared" si="7"/>
        <v>5.5034490308853989E-3</v>
      </c>
      <c r="F138" s="2">
        <f t="shared" si="11"/>
        <v>3.5956275667941143E-2</v>
      </c>
      <c r="G138" s="2">
        <f t="shared" si="9"/>
        <v>-3.0452826637055744E-2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6">
        <f>TITRES_STAT!D142</f>
        <v>7.4927999999999999</v>
      </c>
      <c r="C139" s="2">
        <f t="shared" si="6"/>
        <v>7.6577167185943722</v>
      </c>
      <c r="D139" s="2">
        <f t="shared" si="8"/>
        <v>7.6512494446453791</v>
      </c>
      <c r="E139" s="2">
        <f t="shared" si="7"/>
        <v>6.4672739489930464E-3</v>
      </c>
      <c r="F139" s="2">
        <f t="shared" si="11"/>
        <v>3.0058475324151523E-2</v>
      </c>
      <c r="G139" s="2">
        <f t="shared" si="9"/>
        <v>-2.3591201375158476E-2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6">
        <f>TITRES_STAT!D143</f>
        <v>7.4379999999999997</v>
      </c>
      <c r="C140" s="2">
        <f t="shared" si="6"/>
        <v>7.6464064541952386</v>
      </c>
      <c r="D140" s="2">
        <f t="shared" si="8"/>
        <v>7.6354531894864621</v>
      </c>
      <c r="E140" s="2">
        <f t="shared" si="7"/>
        <v>1.0953264708776445E-2</v>
      </c>
      <c r="F140" s="2">
        <f t="shared" si="11"/>
        <v>2.6237433201076511E-2</v>
      </c>
      <c r="G140" s="2">
        <f t="shared" si="9"/>
        <v>-1.5284168492300066E-2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6">
        <f>TITRES_STAT!D144</f>
        <v>7.6481000000000003</v>
      </c>
      <c r="C141" s="2">
        <f t="shared" si="6"/>
        <v>7.6368362304728947</v>
      </c>
      <c r="D141" s="2">
        <f t="shared" si="8"/>
        <v>7.6363899902652426</v>
      </c>
      <c r="E141" s="2">
        <f t="shared" si="7"/>
        <v>4.4624020765215988E-4</v>
      </c>
      <c r="F141" s="2">
        <f t="shared" si="11"/>
        <v>2.1079194602391643E-2</v>
      </c>
      <c r="G141" s="2">
        <f t="shared" si="9"/>
        <v>-2.0632954394739483E-2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6">
        <f>TITRES_STAT!D145</f>
        <v>7.3556999999999997</v>
      </c>
      <c r="C142" s="2">
        <f t="shared" si="6"/>
        <v>7.6427845027078334</v>
      </c>
      <c r="D142" s="2">
        <f t="shared" si="8"/>
        <v>7.6155981391344838</v>
      </c>
      <c r="E142" s="2">
        <f t="shared" si="7"/>
        <v>2.7186363573349581E-2</v>
      </c>
      <c r="F142" s="2">
        <f t="shared" si="11"/>
        <v>2.2300628396583231E-2</v>
      </c>
      <c r="G142" s="2">
        <f t="shared" si="9"/>
        <v>4.8857351767663502E-3</v>
      </c>
      <c r="H142" s="2" t="str">
        <f t="shared" si="10"/>
        <v>Sell</v>
      </c>
    </row>
    <row r="143" spans="1:8" ht="13.5" x14ac:dyDescent="0.25">
      <c r="A143" s="3">
        <f>TITRES_STAT!B146</f>
        <v>42510</v>
      </c>
      <c r="B143" s="6">
        <f>TITRES_STAT!D146</f>
        <v>7.5202</v>
      </c>
      <c r="C143" s="2">
        <f t="shared" ref="C143:C206" si="12">$C$4*B133+C142*(1-$C$4)</f>
        <v>7.6520330407527819</v>
      </c>
      <c r="D143" s="2">
        <f t="shared" si="8"/>
        <v>7.6085316103097069</v>
      </c>
      <c r="E143" s="2">
        <f t="shared" si="7"/>
        <v>4.3501430443074973E-2</v>
      </c>
      <c r="F143" s="2">
        <f t="shared" si="11"/>
        <v>2.6540788805881579E-2</v>
      </c>
      <c r="G143" s="2">
        <f t="shared" si="9"/>
        <v>1.6960641637193394E-2</v>
      </c>
      <c r="H143" s="2" t="str">
        <f t="shared" si="10"/>
        <v>Sell</v>
      </c>
    </row>
    <row r="144" spans="1:8" ht="13.5" x14ac:dyDescent="0.25">
      <c r="A144" s="3">
        <f>TITRES_STAT!B147</f>
        <v>42513</v>
      </c>
      <c r="B144" s="6">
        <f>TITRES_STAT!D147</f>
        <v>7.4927999999999999</v>
      </c>
      <c r="C144" s="2">
        <f t="shared" si="12"/>
        <v>7.6612741114062004</v>
      </c>
      <c r="D144" s="2">
        <f t="shared" si="8"/>
        <v>7.599958898434914</v>
      </c>
      <c r="E144" s="2">
        <f t="shared" si="7"/>
        <v>6.1315212971286392E-2</v>
      </c>
      <c r="F144" s="2">
        <f t="shared" si="11"/>
        <v>3.3495673638962546E-2</v>
      </c>
      <c r="G144" s="2">
        <f t="shared" si="9"/>
        <v>2.7819539332323846E-2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6">
        <f>TITRES_STAT!D148</f>
        <v>7.5202</v>
      </c>
      <c r="C145" s="2">
        <f t="shared" si="12"/>
        <v>7.6634627096513999</v>
      </c>
      <c r="D145" s="2">
        <f t="shared" si="8"/>
        <v>7.5940508318841795</v>
      </c>
      <c r="E145" s="2">
        <f t="shared" si="7"/>
        <v>6.9411877767220354E-2</v>
      </c>
      <c r="F145" s="2">
        <f t="shared" si="11"/>
        <v>4.0678914464614108E-2</v>
      </c>
      <c r="G145" s="2">
        <f t="shared" si="9"/>
        <v>2.8732963302606246E-2</v>
      </c>
      <c r="H145" s="2" t="str">
        <f t="shared" si="10"/>
        <v>Sell</v>
      </c>
    </row>
    <row r="146" spans="1:8" ht="13.5" x14ac:dyDescent="0.25">
      <c r="A146" s="3">
        <f>TITRES_STAT!B149</f>
        <v>42515</v>
      </c>
      <c r="B146" s="6">
        <f>TITRES_STAT!D149</f>
        <v>7.3192000000000004</v>
      </c>
      <c r="C146" s="2">
        <f t="shared" si="12"/>
        <v>7.6653146004742609</v>
      </c>
      <c r="D146" s="2">
        <f t="shared" si="8"/>
        <v>7.5736915110038696</v>
      </c>
      <c r="E146" s="2">
        <f t="shared" si="7"/>
        <v>9.1623089470391328E-2</v>
      </c>
      <c r="F146" s="2">
        <f t="shared" si="11"/>
        <v>5.0867749465769552E-2</v>
      </c>
      <c r="G146" s="2">
        <f t="shared" si="9"/>
        <v>4.0755340004621776E-2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6">
        <f>TITRES_STAT!D150</f>
        <v>7.31</v>
      </c>
      <c r="C147" s="2">
        <f t="shared" si="12"/>
        <v>7.659850815785914</v>
      </c>
      <c r="D147" s="2">
        <f t="shared" si="8"/>
        <v>7.5541588064850647</v>
      </c>
      <c r="E147" s="2">
        <f t="shared" si="7"/>
        <v>0.10569200930084932</v>
      </c>
      <c r="F147" s="2">
        <f t="shared" si="11"/>
        <v>6.183260143278551E-2</v>
      </c>
      <c r="G147" s="2">
        <f t="shared" si="9"/>
        <v>4.3859407868063811E-2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6">
        <f>TITRES_STAT!D151</f>
        <v>7.31</v>
      </c>
      <c r="C148" s="2">
        <f t="shared" si="12"/>
        <v>7.6594583825880811</v>
      </c>
      <c r="D148" s="2">
        <f t="shared" si="8"/>
        <v>7.5360729689676527</v>
      </c>
      <c r="E148" s="2">
        <f t="shared" si="7"/>
        <v>0.12338541362042843</v>
      </c>
      <c r="F148" s="2">
        <f t="shared" si="11"/>
        <v>7.4143163870314097E-2</v>
      </c>
      <c r="G148" s="2">
        <f t="shared" si="9"/>
        <v>4.9242249750114334E-2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6">
        <f>TITRES_STAT!D152</f>
        <v>7.2918000000000003</v>
      </c>
      <c r="C149" s="2">
        <f t="shared" si="12"/>
        <v>7.6338186314206844</v>
      </c>
      <c r="D149" s="2">
        <f t="shared" si="8"/>
        <v>7.517978674970049</v>
      </c>
      <c r="E149" s="2">
        <f t="shared" si="7"/>
        <v>0.11583995645063538</v>
      </c>
      <c r="F149" s="2">
        <f t="shared" si="11"/>
        <v>8.2482522386378362E-2</v>
      </c>
      <c r="G149" s="2">
        <f t="shared" si="9"/>
        <v>3.3357434064257022E-2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6">
        <f>TITRES_STAT!D153</f>
        <v>7.2826000000000004</v>
      </c>
      <c r="C150" s="2">
        <f t="shared" si="12"/>
        <v>7.6036926881251947</v>
      </c>
      <c r="D150" s="2">
        <f t="shared" si="8"/>
        <v>7.5005432175648599</v>
      </c>
      <c r="E150" s="2">
        <f t="shared" si="7"/>
        <v>0.10314947056033485</v>
      </c>
      <c r="F150" s="2">
        <f t="shared" si="11"/>
        <v>8.6615912021169666E-2</v>
      </c>
      <c r="G150" s="2">
        <f t="shared" si="9"/>
        <v>1.6533558539165188E-2</v>
      </c>
      <c r="H150" s="2" t="str">
        <f t="shared" si="10"/>
        <v>Sell</v>
      </c>
    </row>
    <row r="151" spans="1:8" ht="13.5" x14ac:dyDescent="0.25">
      <c r="A151" s="3">
        <f>TITRES_STAT!B154</f>
        <v>42522</v>
      </c>
      <c r="B151" s="6">
        <f>TITRES_STAT!D154</f>
        <v>7.2095000000000002</v>
      </c>
      <c r="C151" s="2">
        <f t="shared" si="12"/>
        <v>7.6105245822597798</v>
      </c>
      <c r="D151" s="2">
        <f t="shared" si="8"/>
        <v>7.4789844607082037</v>
      </c>
      <c r="E151" s="2">
        <f t="shared" si="7"/>
        <v>0.13154012155157613</v>
      </c>
      <c r="F151" s="2">
        <f t="shared" si="11"/>
        <v>9.5600753927250967E-2</v>
      </c>
      <c r="G151" s="2">
        <f t="shared" si="9"/>
        <v>3.5939367624325161E-2</v>
      </c>
      <c r="H151" s="2" t="str">
        <f t="shared" si="10"/>
        <v>Sell</v>
      </c>
    </row>
    <row r="152" spans="1:8" ht="13.5" x14ac:dyDescent="0.25">
      <c r="A152" s="3">
        <f>TITRES_STAT!B155</f>
        <v>42523</v>
      </c>
      <c r="B152" s="6">
        <f>TITRES_STAT!D155</f>
        <v>7.2004000000000001</v>
      </c>
      <c r="C152" s="2">
        <f t="shared" si="12"/>
        <v>7.5713208003736607</v>
      </c>
      <c r="D152" s="2">
        <f t="shared" si="8"/>
        <v>7.4583485747298184</v>
      </c>
      <c r="E152" s="2">
        <f t="shared" si="7"/>
        <v>0.11297222564384235</v>
      </c>
      <c r="F152" s="2">
        <f t="shared" si="11"/>
        <v>9.9075048270569246E-2</v>
      </c>
      <c r="G152" s="2">
        <f t="shared" si="9"/>
        <v>1.3897177373273104E-2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6">
        <f>TITRES_STAT!D156</f>
        <v>7.109</v>
      </c>
      <c r="C153" s="2">
        <f t="shared" si="12"/>
        <v>7.5634560618546356</v>
      </c>
      <c r="D153" s="2">
        <f t="shared" si="8"/>
        <v>7.4324709025276094</v>
      </c>
      <c r="E153" s="2">
        <f t="shared" si="7"/>
        <v>0.13098515932702615</v>
      </c>
      <c r="F153" s="2">
        <f t="shared" si="11"/>
        <v>0.10545707048186063</v>
      </c>
      <c r="G153" s="2">
        <f t="shared" si="9"/>
        <v>2.5528088845165511E-2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6">
        <f>TITRES_STAT!D157</f>
        <v>7.109</v>
      </c>
      <c r="C154" s="2">
        <f t="shared" si="12"/>
        <v>7.5525858984923833</v>
      </c>
      <c r="D154" s="2">
        <f t="shared" si="8"/>
        <v>7.4085100949329723</v>
      </c>
      <c r="E154" s="2">
        <f t="shared" si="7"/>
        <v>0.14407580355941096</v>
      </c>
      <c r="F154" s="2">
        <f t="shared" si="11"/>
        <v>0.11318081709737071</v>
      </c>
      <c r="G154" s="2">
        <f t="shared" si="9"/>
        <v>3.0894986462040253E-2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6">
        <f>TITRES_STAT!D158</f>
        <v>7.0358999999999998</v>
      </c>
      <c r="C155" s="2">
        <f t="shared" si="12"/>
        <v>7.5476034525704785</v>
      </c>
      <c r="D155" s="2">
        <f t="shared" si="8"/>
        <v>7.3809093471601601</v>
      </c>
      <c r="E155" s="2">
        <f t="shared" si="7"/>
        <v>0.16669410541031837</v>
      </c>
      <c r="F155" s="2">
        <f t="shared" si="11"/>
        <v>0.12388347475996025</v>
      </c>
      <c r="G155" s="2">
        <f t="shared" si="9"/>
        <v>4.2810630650358117E-2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6">
        <f>TITRES_STAT!D159</f>
        <v>6.9901999999999997</v>
      </c>
      <c r="C156" s="2">
        <f t="shared" si="12"/>
        <v>7.5124644598673278</v>
      </c>
      <c r="D156" s="2">
        <f t="shared" si="8"/>
        <v>7.3519679140371856</v>
      </c>
      <c r="E156" s="2">
        <f t="shared" ref="E156:E219" si="13">C156-D156</f>
        <v>0.16049654583014217</v>
      </c>
      <c r="F156" s="2">
        <f t="shared" si="11"/>
        <v>0.13120608897399666</v>
      </c>
      <c r="G156" s="2">
        <f t="shared" si="9"/>
        <v>2.9290456856145508E-2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6">
        <f>TITRES_STAT!D160</f>
        <v>7.0175999999999998</v>
      </c>
      <c r="C157" s="2">
        <f t="shared" si="12"/>
        <v>7.4813160814262005</v>
      </c>
      <c r="D157" s="2">
        <f t="shared" ref="D157:D220" si="14">$D$4*B157+(1-$D$4)*D156</f>
        <v>7.3271999204048015</v>
      </c>
      <c r="E157" s="2">
        <f t="shared" si="13"/>
        <v>0.15411616102139902</v>
      </c>
      <c r="F157" s="2">
        <f t="shared" si="11"/>
        <v>0.13578810338347713</v>
      </c>
      <c r="G157" s="2">
        <f t="shared" si="9"/>
        <v>1.8328057637921891E-2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6">
        <f>TITRES_STAT!D161</f>
        <v>6.9810999999999996</v>
      </c>
      <c r="C158" s="2">
        <f t="shared" si="12"/>
        <v>7.4549597612067844</v>
      </c>
      <c r="D158" s="2">
        <f t="shared" si="14"/>
        <v>7.301562889263705</v>
      </c>
      <c r="E158" s="2">
        <f t="shared" si="13"/>
        <v>0.15339687194307938</v>
      </c>
      <c r="F158" s="2">
        <f t="shared" si="11"/>
        <v>0.13930985709539759</v>
      </c>
      <c r="G158" s="2">
        <f t="shared" si="9"/>
        <v>1.4087014847681795E-2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6">
        <f>TITRES_STAT!D162</f>
        <v>7.0358999999999998</v>
      </c>
      <c r="C159" s="2">
        <f t="shared" si="12"/>
        <v>7.4298582594826641</v>
      </c>
      <c r="D159" s="2">
        <f t="shared" si="14"/>
        <v>7.2818841567256527</v>
      </c>
      <c r="E159" s="2">
        <f t="shared" si="13"/>
        <v>0.14797410275701139</v>
      </c>
      <c r="F159" s="2">
        <f t="shared" si="11"/>
        <v>0.14104270622772036</v>
      </c>
      <c r="G159" s="2">
        <f t="shared" si="9"/>
        <v>6.931396529291034E-3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6">
        <f>TITRES_STAT!D163</f>
        <v>7.0358999999999998</v>
      </c>
      <c r="C160" s="2">
        <f t="shared" si="12"/>
        <v>7.4072031426391769</v>
      </c>
      <c r="D160" s="2">
        <f t="shared" si="14"/>
        <v>7.2636631080793084</v>
      </c>
      <c r="E160" s="2">
        <f t="shared" si="13"/>
        <v>0.14354003455986852</v>
      </c>
      <c r="F160" s="2">
        <f t="shared" si="11"/>
        <v>0.14154217189415</v>
      </c>
      <c r="G160" s="2">
        <f t="shared" si="9"/>
        <v>1.997862665718525E-3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6">
        <f>TITRES_STAT!D164</f>
        <v>7.1394000000000002</v>
      </c>
      <c r="C161" s="2">
        <f t="shared" si="12"/>
        <v>7.3767872745408418</v>
      </c>
      <c r="D161" s="2">
        <f t="shared" si="14"/>
        <v>7.254458433406767</v>
      </c>
      <c r="E161" s="2">
        <f t="shared" si="13"/>
        <v>0.12232884113407483</v>
      </c>
      <c r="F161" s="2">
        <f t="shared" si="11"/>
        <v>0.13769950574213496</v>
      </c>
      <c r="G161" s="2">
        <f t="shared" si="9"/>
        <v>-1.5370664608060136E-2</v>
      </c>
      <c r="H161" s="2" t="str">
        <f t="shared" si="10"/>
        <v>Hold</v>
      </c>
    </row>
    <row r="162" spans="1:8" ht="13.5" x14ac:dyDescent="0.25">
      <c r="A162" s="3">
        <f>TITRES_STAT!B165</f>
        <v>42537</v>
      </c>
      <c r="B162" s="6">
        <f>TITRES_STAT!D165</f>
        <v>7.3273000000000001</v>
      </c>
      <c r="C162" s="2">
        <f t="shared" si="12"/>
        <v>7.3496507707653276</v>
      </c>
      <c r="D162" s="2">
        <f t="shared" si="14"/>
        <v>7.2598541050062657</v>
      </c>
      <c r="E162" s="2">
        <f t="shared" si="13"/>
        <v>8.9796665759061867E-2</v>
      </c>
      <c r="F162" s="2">
        <f t="shared" si="11"/>
        <v>0.12811893774552036</v>
      </c>
      <c r="G162" s="2">
        <f t="shared" si="9"/>
        <v>-3.8322271986458489E-2</v>
      </c>
      <c r="H162" s="2" t="str">
        <f t="shared" si="10"/>
        <v>Hold</v>
      </c>
    </row>
    <row r="163" spans="1:8" ht="13.5" x14ac:dyDescent="0.25">
      <c r="A163" s="3">
        <f>TITRES_STAT!B166</f>
        <v>42538</v>
      </c>
      <c r="B163" s="6">
        <f>TITRES_STAT!D166</f>
        <v>7.5152000000000001</v>
      </c>
      <c r="C163" s="2">
        <f t="shared" si="12"/>
        <v>7.3126275752629697</v>
      </c>
      <c r="D163" s="2">
        <f t="shared" si="14"/>
        <v>7.2787686157465421</v>
      </c>
      <c r="E163" s="2">
        <f t="shared" si="13"/>
        <v>3.3858959516427589E-2</v>
      </c>
      <c r="F163" s="2">
        <f t="shared" si="11"/>
        <v>0.10926694209970181</v>
      </c>
      <c r="G163" s="2">
        <f t="shared" si="9"/>
        <v>-7.5407982583274219E-2</v>
      </c>
      <c r="H163" s="2" t="str">
        <f t="shared" si="10"/>
        <v>Hold</v>
      </c>
    </row>
    <row r="164" spans="1:8" ht="13.5" x14ac:dyDescent="0.25">
      <c r="A164" s="3">
        <f>TITRES_STAT!B167</f>
        <v>42541</v>
      </c>
      <c r="B164" s="6">
        <f>TITRES_STAT!D167</f>
        <v>7.5152000000000001</v>
      </c>
      <c r="C164" s="2">
        <f t="shared" si="12"/>
        <v>7.2813002559917441</v>
      </c>
      <c r="D164" s="2">
        <f t="shared" si="14"/>
        <v>7.2962820516171689</v>
      </c>
      <c r="E164" s="2">
        <f t="shared" si="13"/>
        <v>-1.4981795625424787E-2</v>
      </c>
      <c r="F164" s="2">
        <f t="shared" si="11"/>
        <v>8.4417194554676486E-2</v>
      </c>
      <c r="G164" s="2">
        <f t="shared" ref="G164:G227" si="15">E164-F164</f>
        <v>-9.9398990180101274E-2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6">
        <f>TITRES_STAT!D168</f>
        <v>7.5057999999999998</v>
      </c>
      <c r="C165" s="2">
        <f t="shared" si="12"/>
        <v>7.2435463704545526</v>
      </c>
      <c r="D165" s="2">
        <f t="shared" si="14"/>
        <v>7.311801899645527</v>
      </c>
      <c r="E165" s="2">
        <f t="shared" si="13"/>
        <v>-6.8255529190974329E-2</v>
      </c>
      <c r="F165" s="2">
        <f t="shared" ref="F165:F228" si="17">(E165*(2/(10)))+((1-(2/10))*F164)</f>
        <v>5.3882649805546322E-2</v>
      </c>
      <c r="G165" s="2">
        <f t="shared" si="15"/>
        <v>-0.12213817899652066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6">
        <f>TITRES_STAT!D169</f>
        <v>7.4964000000000004</v>
      </c>
      <c r="C166" s="2">
        <f t="shared" si="12"/>
        <v>7.204570005769237</v>
      </c>
      <c r="D166" s="2">
        <f t="shared" si="14"/>
        <v>7.3254758330051173</v>
      </c>
      <c r="E166" s="2">
        <f t="shared" si="13"/>
        <v>-0.12090582723588028</v>
      </c>
      <c r="F166" s="2">
        <f t="shared" si="17"/>
        <v>1.8924954397261003E-2</v>
      </c>
      <c r="G166" s="2">
        <f t="shared" si="15"/>
        <v>-0.13983078163314128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6">
        <f>TITRES_STAT!D170</f>
        <v>7.4682000000000004</v>
      </c>
      <c r="C167" s="2">
        <f t="shared" si="12"/>
        <v>7.1758053894970466</v>
      </c>
      <c r="D167" s="2">
        <f t="shared" si="14"/>
        <v>7.3360479935232572</v>
      </c>
      <c r="E167" s="2">
        <f t="shared" si="13"/>
        <v>-0.1602426040262106</v>
      </c>
      <c r="F167" s="2">
        <f t="shared" si="17"/>
        <v>-1.6908557287433318E-2</v>
      </c>
      <c r="G167" s="2">
        <f t="shared" si="15"/>
        <v>-0.14333404673877728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6">
        <f>TITRES_STAT!D171</f>
        <v>7.4682000000000004</v>
      </c>
      <c r="C168" s="2">
        <f t="shared" si="12"/>
        <v>7.1458507141898089</v>
      </c>
      <c r="D168" s="2">
        <f t="shared" si="14"/>
        <v>7.3458370310400536</v>
      </c>
      <c r="E168" s="2">
        <f t="shared" si="13"/>
        <v>-0.19998631685024471</v>
      </c>
      <c r="F168" s="2">
        <f t="shared" si="17"/>
        <v>-5.3524109199995597E-2</v>
      </c>
      <c r="G168" s="2">
        <f t="shared" si="15"/>
        <v>-0.14646220765024912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6">
        <f>TITRES_STAT!D172</f>
        <v>7.4588000000000001</v>
      </c>
      <c r="C169" s="2">
        <f t="shared" si="12"/>
        <v>7.128935219699069</v>
      </c>
      <c r="D169" s="2">
        <f t="shared" si="14"/>
        <v>7.3542046583704206</v>
      </c>
      <c r="E169" s="2">
        <f t="shared" si="13"/>
        <v>-0.22526943867135163</v>
      </c>
      <c r="F169" s="2">
        <f t="shared" si="17"/>
        <v>-8.7873175094266814E-2</v>
      </c>
      <c r="G169" s="2">
        <f t="shared" si="15"/>
        <v>-0.13739626357708482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6">
        <f>TITRES_STAT!D173</f>
        <v>7.2522000000000002</v>
      </c>
      <c r="C170" s="2">
        <f t="shared" si="12"/>
        <v>7.1146221089761346</v>
      </c>
      <c r="D170" s="2">
        <f t="shared" si="14"/>
        <v>7.3466487577503896</v>
      </c>
      <c r="E170" s="2">
        <f t="shared" si="13"/>
        <v>-0.23202664877425505</v>
      </c>
      <c r="F170" s="2">
        <f t="shared" si="17"/>
        <v>-0.11670386983026447</v>
      </c>
      <c r="G170" s="2">
        <f t="shared" si="15"/>
        <v>-0.11532277894399058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6">
        <f>TITRES_STAT!D174</f>
        <v>7.3742999999999999</v>
      </c>
      <c r="C171" s="2">
        <f t="shared" si="12"/>
        <v>7.1184340922105758</v>
      </c>
      <c r="D171" s="2">
        <f t="shared" si="14"/>
        <v>7.3486969979170276</v>
      </c>
      <c r="E171" s="2">
        <f t="shared" si="13"/>
        <v>-0.2302629057064518</v>
      </c>
      <c r="F171" s="2">
        <f t="shared" si="17"/>
        <v>-0.13941567700550195</v>
      </c>
      <c r="G171" s="2">
        <f t="shared" si="15"/>
        <v>-9.0847228700949856E-2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6">
        <f>TITRES_STAT!D175</f>
        <v>7.3367000000000004</v>
      </c>
      <c r="C172" s="2">
        <f t="shared" si="12"/>
        <v>7.1505673087935637</v>
      </c>
      <c r="D172" s="2">
        <f t="shared" si="14"/>
        <v>7.3478083314046554</v>
      </c>
      <c r="E172" s="2">
        <f t="shared" si="13"/>
        <v>-0.19724102261109167</v>
      </c>
      <c r="F172" s="2">
        <f t="shared" si="17"/>
        <v>-0.15098074612661991</v>
      </c>
      <c r="G172" s="2">
        <f t="shared" si="15"/>
        <v>-4.6260276484471757E-2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6">
        <f>TITRES_STAT!D176</f>
        <v>7.2333999999999996</v>
      </c>
      <c r="C173" s="2">
        <f t="shared" si="12"/>
        <v>7.2066646459022454</v>
      </c>
      <c r="D173" s="2">
        <f t="shared" si="14"/>
        <v>7.339333640189496</v>
      </c>
      <c r="E173" s="2">
        <f t="shared" si="13"/>
        <v>-0.13266899428725054</v>
      </c>
      <c r="F173" s="2">
        <f t="shared" si="17"/>
        <v>-0.14731839575874606</v>
      </c>
      <c r="G173" s="2">
        <f t="shared" si="15"/>
        <v>1.4649401471495516E-2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6">
        <f>TITRES_STAT!D177</f>
        <v>7.2333999999999996</v>
      </c>
      <c r="C174" s="2">
        <f t="shared" si="12"/>
        <v>7.2541316234557467</v>
      </c>
      <c r="D174" s="2">
        <f t="shared" si="14"/>
        <v>7.3314867038791629</v>
      </c>
      <c r="E174" s="2">
        <f t="shared" si="13"/>
        <v>-7.7355080423416211E-2</v>
      </c>
      <c r="F174" s="2">
        <f t="shared" si="17"/>
        <v>-0.1333257326916801</v>
      </c>
      <c r="G174" s="2">
        <f t="shared" si="15"/>
        <v>5.5970652268263893E-2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6">
        <f>TITRES_STAT!D178</f>
        <v>7.2333999999999996</v>
      </c>
      <c r="C175" s="2">
        <f t="shared" si="12"/>
        <v>7.2928498352317854</v>
      </c>
      <c r="D175" s="2">
        <f t="shared" si="14"/>
        <v>7.3242210221103363</v>
      </c>
      <c r="E175" s="2">
        <f t="shared" si="13"/>
        <v>-3.1371186878550894E-2</v>
      </c>
      <c r="F175" s="2">
        <f t="shared" si="17"/>
        <v>-0.11293482352905426</v>
      </c>
      <c r="G175" s="2">
        <f t="shared" si="15"/>
        <v>8.1563636650503368E-2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6">
        <f>TITRES_STAT!D179</f>
        <v>7.2804000000000002</v>
      </c>
      <c r="C176" s="2">
        <f t="shared" si="12"/>
        <v>7.3241652451961263</v>
      </c>
      <c r="D176" s="2">
        <f t="shared" si="14"/>
        <v>7.3209750204725337</v>
      </c>
      <c r="E176" s="2">
        <f t="shared" si="13"/>
        <v>3.1902247235926495E-3</v>
      </c>
      <c r="F176" s="2">
        <f t="shared" si="17"/>
        <v>-8.9709813878524891E-2</v>
      </c>
      <c r="G176" s="2">
        <f t="shared" si="15"/>
        <v>9.2900038602117541E-2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6">
        <f>TITRES_STAT!D180</f>
        <v>7.2804000000000002</v>
      </c>
      <c r="C177" s="2">
        <f t="shared" si="12"/>
        <v>7.3463244382428758</v>
      </c>
      <c r="D177" s="2">
        <f t="shared" si="14"/>
        <v>7.3179694634004937</v>
      </c>
      <c r="E177" s="2">
        <f t="shared" si="13"/>
        <v>2.8354974842382141E-2</v>
      </c>
      <c r="F177" s="2">
        <f t="shared" si="17"/>
        <v>-6.609685613434349E-2</v>
      </c>
      <c r="G177" s="2">
        <f t="shared" si="15"/>
        <v>9.4451830976725631E-2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6">
        <f>TITRES_STAT!D181</f>
        <v>7.2709999999999999</v>
      </c>
      <c r="C178" s="2">
        <f t="shared" si="12"/>
        <v>7.3650745246670484</v>
      </c>
      <c r="D178" s="2">
        <f t="shared" si="14"/>
        <v>7.3144902438893453</v>
      </c>
      <c r="E178" s="2">
        <f t="shared" si="13"/>
        <v>5.058428077770305E-2</v>
      </c>
      <c r="F178" s="2">
        <f t="shared" si="17"/>
        <v>-4.2760628751934184E-2</v>
      </c>
      <c r="G178" s="2">
        <f t="shared" si="15"/>
        <v>9.3344909529637227E-2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6">
        <f>TITRES_STAT!D182</f>
        <v>7.2709999999999999</v>
      </c>
      <c r="C179" s="2">
        <f t="shared" si="12"/>
        <v>7.3794938285644252</v>
      </c>
      <c r="D179" s="2">
        <f t="shared" si="14"/>
        <v>7.3112687443419864</v>
      </c>
      <c r="E179" s="2">
        <f t="shared" si="13"/>
        <v>6.8225084222438781E-2</v>
      </c>
      <c r="F179" s="2">
        <f t="shared" si="17"/>
        <v>-2.056348615705959E-2</v>
      </c>
      <c r="G179" s="2">
        <f t="shared" si="15"/>
        <v>8.8788570379498374E-2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6">
        <f>TITRES_STAT!D183</f>
        <v>7.2615999999999996</v>
      </c>
      <c r="C180" s="2">
        <f t="shared" si="12"/>
        <v>7.3599101626314365</v>
      </c>
      <c r="D180" s="2">
        <f t="shared" si="14"/>
        <v>7.3075895780944311</v>
      </c>
      <c r="E180" s="2">
        <f t="shared" si="13"/>
        <v>5.2320584537005388E-2</v>
      </c>
      <c r="F180" s="2">
        <f t="shared" si="17"/>
        <v>-5.9866720182465954E-3</v>
      </c>
      <c r="G180" s="2">
        <f t="shared" si="15"/>
        <v>5.8307256555251985E-2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6">
        <f>TITRES_STAT!D184</f>
        <v>7.2615999999999996</v>
      </c>
      <c r="C181" s="2">
        <f t="shared" si="12"/>
        <v>7.3621239837650618</v>
      </c>
      <c r="D181" s="2">
        <f t="shared" si="14"/>
        <v>7.3041829426800282</v>
      </c>
      <c r="E181" s="2">
        <f t="shared" si="13"/>
        <v>5.7941041085033618E-2</v>
      </c>
      <c r="F181" s="2">
        <f t="shared" si="17"/>
        <v>6.7988706024094472E-3</v>
      </c>
      <c r="G181" s="2">
        <f t="shared" si="15"/>
        <v>5.114217048262417E-2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6">
        <f>TITRES_STAT!D185</f>
        <v>7.2522000000000002</v>
      </c>
      <c r="C182" s="2">
        <f t="shared" si="12"/>
        <v>7.3582126016473595</v>
      </c>
      <c r="D182" s="2">
        <f t="shared" si="14"/>
        <v>7.30033235433336</v>
      </c>
      <c r="E182" s="2">
        <f t="shared" si="13"/>
        <v>5.7880247313999433E-2</v>
      </c>
      <c r="F182" s="2">
        <f t="shared" si="17"/>
        <v>1.7015145944727444E-2</v>
      </c>
      <c r="G182" s="2">
        <f t="shared" si="15"/>
        <v>4.0865101369271989E-2</v>
      </c>
      <c r="H182" s="2" t="str">
        <f t="shared" si="16"/>
        <v>Sell</v>
      </c>
    </row>
    <row r="183" spans="1:8" ht="13.5" x14ac:dyDescent="0.25">
      <c r="A183" s="3">
        <f>TITRES_STAT!B186</f>
        <v>42571</v>
      </c>
      <c r="B183" s="6">
        <f>TITRES_STAT!D186</f>
        <v>7.2709999999999999</v>
      </c>
      <c r="C183" s="2">
        <f t="shared" si="12"/>
        <v>7.339010662932381</v>
      </c>
      <c r="D183" s="2">
        <f t="shared" si="14"/>
        <v>7.2981595873457037</v>
      </c>
      <c r="E183" s="2">
        <f t="shared" si="13"/>
        <v>4.0851075586677332E-2</v>
      </c>
      <c r="F183" s="2">
        <f t="shared" si="17"/>
        <v>2.1782331873117424E-2</v>
      </c>
      <c r="G183" s="2">
        <f t="shared" si="15"/>
        <v>1.9068743713559908E-2</v>
      </c>
      <c r="H183" s="2" t="str">
        <f t="shared" si="16"/>
        <v>Sell</v>
      </c>
    </row>
    <row r="184" spans="1:8" ht="13.5" x14ac:dyDescent="0.25">
      <c r="A184" s="3">
        <f>TITRES_STAT!B187</f>
        <v>42572</v>
      </c>
      <c r="B184" s="6">
        <f>TITRES_STAT!D187</f>
        <v>7.2427999999999999</v>
      </c>
      <c r="C184" s="2">
        <f t="shared" si="12"/>
        <v>7.3227628686350918</v>
      </c>
      <c r="D184" s="2">
        <f t="shared" si="14"/>
        <v>7.2940588771719481</v>
      </c>
      <c r="E184" s="2">
        <f t="shared" si="13"/>
        <v>2.870399146314373E-2</v>
      </c>
      <c r="F184" s="2">
        <f t="shared" si="17"/>
        <v>2.3166663791122685E-2</v>
      </c>
      <c r="G184" s="2">
        <f t="shared" si="15"/>
        <v>5.5373276720210446E-3</v>
      </c>
      <c r="H184" s="2" t="str">
        <f t="shared" si="16"/>
        <v>Sell</v>
      </c>
    </row>
    <row r="185" spans="1:8" ht="13.5" x14ac:dyDescent="0.25">
      <c r="A185" s="3">
        <f>TITRES_STAT!B188</f>
        <v>42573</v>
      </c>
      <c r="B185" s="6">
        <f>TITRES_STAT!D188</f>
        <v>7.2427999999999999</v>
      </c>
      <c r="C185" s="2">
        <f t="shared" si="12"/>
        <v>7.3090147349989243</v>
      </c>
      <c r="D185" s="2">
        <f t="shared" si="14"/>
        <v>7.2902619233073596</v>
      </c>
      <c r="E185" s="2">
        <f t="shared" si="13"/>
        <v>1.875281169156473E-2</v>
      </c>
      <c r="F185" s="2">
        <f t="shared" si="17"/>
        <v>2.2283893371211096E-2</v>
      </c>
      <c r="G185" s="2">
        <f t="shared" si="15"/>
        <v>-3.5310816796463654E-3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6">
        <f>TITRES_STAT!D189</f>
        <v>7.2051999999999996</v>
      </c>
      <c r="C186" s="2">
        <f t="shared" si="12"/>
        <v>7.3046124680760123</v>
      </c>
      <c r="D186" s="2">
        <f t="shared" si="14"/>
        <v>7.283961040099407</v>
      </c>
      <c r="E186" s="2">
        <f t="shared" si="13"/>
        <v>2.0651427976605241E-2</v>
      </c>
      <c r="F186" s="2">
        <f t="shared" si="17"/>
        <v>2.1957400292289923E-2</v>
      </c>
      <c r="G186" s="2">
        <f t="shared" si="15"/>
        <v>-1.3059723156846823E-3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6">
        <f>TITRES_STAT!D190</f>
        <v>7.1394000000000002</v>
      </c>
      <c r="C187" s="2">
        <f t="shared" si="12"/>
        <v>7.3008874729873945</v>
      </c>
      <c r="D187" s="2">
        <f t="shared" si="14"/>
        <v>7.2732528149068578</v>
      </c>
      <c r="E187" s="2">
        <f t="shared" si="13"/>
        <v>2.7634658080536667E-2</v>
      </c>
      <c r="F187" s="2">
        <f t="shared" si="17"/>
        <v>2.3092851849939273E-2</v>
      </c>
      <c r="G187" s="2">
        <f t="shared" si="15"/>
        <v>4.5418062305973943E-3</v>
      </c>
      <c r="H187" s="2" t="str">
        <f t="shared" si="16"/>
        <v>Sell</v>
      </c>
    </row>
    <row r="188" spans="1:8" ht="13.5" x14ac:dyDescent="0.25">
      <c r="A188" s="3">
        <f>TITRES_STAT!B191</f>
        <v>42579</v>
      </c>
      <c r="B188" s="6">
        <f>TITRES_STAT!D191</f>
        <v>7.1394000000000002</v>
      </c>
      <c r="C188" s="2">
        <f t="shared" si="12"/>
        <v>7.2962894002201022</v>
      </c>
      <c r="D188" s="2">
        <f t="shared" si="14"/>
        <v>7.2633377915804234</v>
      </c>
      <c r="E188" s="2">
        <f t="shared" si="13"/>
        <v>3.2951608639678831E-2</v>
      </c>
      <c r="F188" s="2">
        <f t="shared" si="17"/>
        <v>2.5064603207887184E-2</v>
      </c>
      <c r="G188" s="2">
        <f t="shared" si="15"/>
        <v>7.8870054317916466E-3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6">
        <f>TITRES_STAT!D192</f>
        <v>7.1394000000000002</v>
      </c>
      <c r="C189" s="2">
        <f t="shared" si="12"/>
        <v>7.2923987232631635</v>
      </c>
      <c r="D189" s="2">
        <f t="shared" si="14"/>
        <v>7.2541572144263178</v>
      </c>
      <c r="E189" s="2">
        <f t="shared" si="13"/>
        <v>3.8241508836845739E-2</v>
      </c>
      <c r="F189" s="2">
        <f t="shared" si="17"/>
        <v>2.7699984333678897E-2</v>
      </c>
      <c r="G189" s="2">
        <f t="shared" si="15"/>
        <v>1.0541524503166842E-2</v>
      </c>
      <c r="H189" s="2" t="str">
        <f t="shared" si="16"/>
        <v>Sell</v>
      </c>
    </row>
    <row r="190" spans="1:8" ht="13.5" x14ac:dyDescent="0.25">
      <c r="A190" s="3">
        <f>TITRES_STAT!B193</f>
        <v>42583</v>
      </c>
      <c r="B190" s="6">
        <f>TITRES_STAT!D193</f>
        <v>7.1394000000000002</v>
      </c>
      <c r="C190" s="2">
        <f t="shared" si="12"/>
        <v>7.287660458145754</v>
      </c>
      <c r="D190" s="2">
        <f t="shared" si="14"/>
        <v>7.2456566800243678</v>
      </c>
      <c r="E190" s="2">
        <f t="shared" si="13"/>
        <v>4.2003778121386226E-2</v>
      </c>
      <c r="F190" s="2">
        <f t="shared" si="17"/>
        <v>3.0560743091220366E-2</v>
      </c>
      <c r="G190" s="2">
        <f t="shared" si="15"/>
        <v>1.144303503016586E-2</v>
      </c>
      <c r="H190" s="2" t="str">
        <f t="shared" si="16"/>
        <v>Sell</v>
      </c>
    </row>
    <row r="191" spans="1:8" ht="13.5" x14ac:dyDescent="0.25">
      <c r="A191" s="3">
        <f>TITRES_STAT!B194</f>
        <v>42584</v>
      </c>
      <c r="B191" s="6">
        <f>TITRES_STAT!D194</f>
        <v>6.9516</v>
      </c>
      <c r="C191" s="2">
        <f t="shared" si="12"/>
        <v>7.283651156892561</v>
      </c>
      <c r="D191" s="2">
        <f t="shared" si="14"/>
        <v>7.2238747037262669</v>
      </c>
      <c r="E191" s="2">
        <f t="shared" si="13"/>
        <v>5.9776453166294097E-2</v>
      </c>
      <c r="F191" s="2">
        <f t="shared" si="17"/>
        <v>3.6403885106235115E-2</v>
      </c>
      <c r="G191" s="2">
        <f t="shared" si="15"/>
        <v>2.3372568060058982E-2</v>
      </c>
      <c r="H191" s="2" t="str">
        <f t="shared" si="16"/>
        <v>Sell</v>
      </c>
    </row>
    <row r="192" spans="1:8" ht="13.5" x14ac:dyDescent="0.25">
      <c r="A192" s="3">
        <f>TITRES_STAT!B195</f>
        <v>42585</v>
      </c>
      <c r="B192" s="6">
        <f>TITRES_STAT!D195</f>
        <v>7.1394000000000002</v>
      </c>
      <c r="C192" s="2">
        <f t="shared" si="12"/>
        <v>7.2788125173706284</v>
      </c>
      <c r="D192" s="2">
        <f t="shared" si="14"/>
        <v>7.217617318265062</v>
      </c>
      <c r="E192" s="2">
        <f t="shared" si="13"/>
        <v>6.1195199105566367E-2</v>
      </c>
      <c r="F192" s="2">
        <f t="shared" si="17"/>
        <v>4.1362147906101369E-2</v>
      </c>
      <c r="G192" s="2">
        <f t="shared" si="15"/>
        <v>1.9833051199464997E-2</v>
      </c>
      <c r="H192" s="2" t="str">
        <f t="shared" si="16"/>
        <v>Sell</v>
      </c>
    </row>
    <row r="193" spans="1:8" ht="13.5" x14ac:dyDescent="0.25">
      <c r="A193" s="3">
        <f>TITRES_STAT!B196</f>
        <v>42586</v>
      </c>
      <c r="B193" s="6">
        <f>TITRES_STAT!D196</f>
        <v>7.1207000000000003</v>
      </c>
      <c r="C193" s="2">
        <f t="shared" si="12"/>
        <v>7.2776105916213005</v>
      </c>
      <c r="D193" s="2">
        <f t="shared" si="14"/>
        <v>7.2104382576528359</v>
      </c>
      <c r="E193" s="2">
        <f t="shared" si="13"/>
        <v>6.717233396846467E-2</v>
      </c>
      <c r="F193" s="2">
        <f t="shared" si="17"/>
        <v>4.6524185118574035E-2</v>
      </c>
      <c r="G193" s="2">
        <f t="shared" si="15"/>
        <v>2.0648148849890635E-2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6">
        <f>TITRES_STAT!D197</f>
        <v>7.0925000000000002</v>
      </c>
      <c r="C194" s="2">
        <f t="shared" si="12"/>
        <v>7.2722551159872548</v>
      </c>
      <c r="D194" s="2">
        <f t="shared" si="14"/>
        <v>7.2017020904192925</v>
      </c>
      <c r="E194" s="2">
        <f t="shared" si="13"/>
        <v>7.055302556796228E-2</v>
      </c>
      <c r="F194" s="2">
        <f t="shared" si="17"/>
        <v>5.1329953208451684E-2</v>
      </c>
      <c r="G194" s="2">
        <f t="shared" si="15"/>
        <v>1.9223072359510596E-2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6">
        <f>TITRES_STAT!D198</f>
        <v>7.0454999999999997</v>
      </c>
      <c r="C195" s="2">
        <f t="shared" si="12"/>
        <v>7.2677235596815226</v>
      </c>
      <c r="D195" s="2">
        <f t="shared" si="14"/>
        <v>7.190131565203048</v>
      </c>
      <c r="E195" s="2">
        <f t="shared" si="13"/>
        <v>7.7591994478474646E-2</v>
      </c>
      <c r="F195" s="2">
        <f t="shared" si="17"/>
        <v>5.6582361462456279E-2</v>
      </c>
      <c r="G195" s="2">
        <f t="shared" si="15"/>
        <v>2.1009633016018367E-2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6">
        <f>TITRES_STAT!D199</f>
        <v>6.8388</v>
      </c>
      <c r="C196" s="2">
        <f t="shared" si="12"/>
        <v>7.2581045504997501</v>
      </c>
      <c r="D196" s="2">
        <f t="shared" si="14"/>
        <v>7.1641070048176374</v>
      </c>
      <c r="E196" s="2">
        <f t="shared" si="13"/>
        <v>9.3997545682112715E-2</v>
      </c>
      <c r="F196" s="2">
        <f t="shared" si="17"/>
        <v>6.4065398306387578E-2</v>
      </c>
      <c r="G196" s="2">
        <f t="shared" si="15"/>
        <v>2.9932147375725138E-2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6">
        <f>TITRES_STAT!D200</f>
        <v>6.8388</v>
      </c>
      <c r="C197" s="2">
        <f t="shared" si="12"/>
        <v>7.2398423119613273</v>
      </c>
      <c r="D197" s="2">
        <f t="shared" si="14"/>
        <v>7.1400101896459613</v>
      </c>
      <c r="E197" s="2">
        <f t="shared" si="13"/>
        <v>9.9832122315365979E-2</v>
      </c>
      <c r="F197" s="2">
        <f t="shared" si="17"/>
        <v>7.1218743108183269E-2</v>
      </c>
      <c r="G197" s="2">
        <f t="shared" si="15"/>
        <v>2.861337920718271E-2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6">
        <f>TITRES_STAT!D201</f>
        <v>6.8388</v>
      </c>
      <c r="C198" s="2">
        <f t="shared" si="12"/>
        <v>7.2243896485826617</v>
      </c>
      <c r="D198" s="2">
        <f t="shared" si="14"/>
        <v>7.1176983237462608</v>
      </c>
      <c r="E198" s="2">
        <f t="shared" si="13"/>
        <v>0.10669132483640098</v>
      </c>
      <c r="F198" s="2">
        <f t="shared" si="17"/>
        <v>7.8313259453826806E-2</v>
      </c>
      <c r="G198" s="2">
        <f t="shared" si="15"/>
        <v>2.8378065382574175E-2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6">
        <f>TITRES_STAT!D202</f>
        <v>6.7637</v>
      </c>
      <c r="C199" s="2">
        <f t="shared" si="12"/>
        <v>7.2113143180314836</v>
      </c>
      <c r="D199" s="2">
        <f t="shared" si="14"/>
        <v>7.0914762256909825</v>
      </c>
      <c r="E199" s="2">
        <f t="shared" si="13"/>
        <v>0.11983809234050113</v>
      </c>
      <c r="F199" s="2">
        <f t="shared" si="17"/>
        <v>8.6618226031161677E-2</v>
      </c>
      <c r="G199" s="2">
        <f t="shared" si="15"/>
        <v>3.3219866309339457E-2</v>
      </c>
      <c r="H199" s="2" t="str">
        <f t="shared" si="16"/>
        <v>Sell</v>
      </c>
    </row>
    <row r="200" spans="1:8" ht="13.5" x14ac:dyDescent="0.25">
      <c r="A200" s="3">
        <f>TITRES_STAT!B203</f>
        <v>42597</v>
      </c>
      <c r="B200" s="6">
        <f>TITRES_STAT!D203</f>
        <v>6.7637</v>
      </c>
      <c r="C200" s="2">
        <f t="shared" si="12"/>
        <v>7.2002505767958702</v>
      </c>
      <c r="D200" s="2">
        <f t="shared" si="14"/>
        <v>7.067196505269429</v>
      </c>
      <c r="E200" s="2">
        <f t="shared" si="13"/>
        <v>0.13305407152644122</v>
      </c>
      <c r="F200" s="2">
        <f t="shared" si="17"/>
        <v>9.5905395130217591E-2</v>
      </c>
      <c r="G200" s="2">
        <f t="shared" si="15"/>
        <v>3.7148676396223629E-2</v>
      </c>
      <c r="H200" s="2" t="str">
        <f t="shared" si="16"/>
        <v>Sell</v>
      </c>
    </row>
    <row r="201" spans="1:8" ht="13.5" x14ac:dyDescent="0.25">
      <c r="A201" s="3">
        <f>TITRES_STAT!B204</f>
        <v>42598</v>
      </c>
      <c r="B201" s="6">
        <f>TITRES_STAT!D204</f>
        <v>6.7637</v>
      </c>
      <c r="C201" s="2">
        <f t="shared" si="12"/>
        <v>7.1619966419041976</v>
      </c>
      <c r="D201" s="2">
        <f t="shared" si="14"/>
        <v>7.0447152826568793</v>
      </c>
      <c r="E201" s="2">
        <f t="shared" si="13"/>
        <v>0.11728135924731831</v>
      </c>
      <c r="F201" s="2">
        <f t="shared" si="17"/>
        <v>0.10018058795363774</v>
      </c>
      <c r="G201" s="2">
        <f t="shared" si="15"/>
        <v>1.7100771293680567E-2</v>
      </c>
      <c r="H201" s="2" t="str">
        <f t="shared" si="16"/>
        <v>Sell</v>
      </c>
    </row>
    <row r="202" spans="1:8" ht="13.5" x14ac:dyDescent="0.25">
      <c r="A202" s="3">
        <f>TITRES_STAT!B205</f>
        <v>42599</v>
      </c>
      <c r="B202" s="6">
        <f>TITRES_STAT!D205</f>
        <v>6.7637</v>
      </c>
      <c r="C202" s="2">
        <f t="shared" si="12"/>
        <v>7.1585202354573987</v>
      </c>
      <c r="D202" s="2">
        <f t="shared" si="14"/>
        <v>7.0238993357934074</v>
      </c>
      <c r="E202" s="2">
        <f t="shared" si="13"/>
        <v>0.13462089966399127</v>
      </c>
      <c r="F202" s="2">
        <f t="shared" si="17"/>
        <v>0.10706865029570845</v>
      </c>
      <c r="G202" s="2">
        <f t="shared" si="15"/>
        <v>2.7552249368282822E-2</v>
      </c>
      <c r="H202" s="2" t="str">
        <f t="shared" si="16"/>
        <v>Sell</v>
      </c>
    </row>
    <row r="203" spans="1:8" ht="13.5" x14ac:dyDescent="0.25">
      <c r="A203" s="3">
        <f>TITRES_STAT!B206</f>
        <v>42600</v>
      </c>
      <c r="B203" s="6">
        <f>TITRES_STAT!D206</f>
        <v>6.7637</v>
      </c>
      <c r="C203" s="2">
        <f t="shared" si="12"/>
        <v>7.1527017376947217</v>
      </c>
      <c r="D203" s="2">
        <f t="shared" si="14"/>
        <v>7.0046253109198222</v>
      </c>
      <c r="E203" s="2">
        <f t="shared" si="13"/>
        <v>0.14807642677489952</v>
      </c>
      <c r="F203" s="2">
        <f t="shared" si="17"/>
        <v>0.11527020559154666</v>
      </c>
      <c r="G203" s="2">
        <f t="shared" si="15"/>
        <v>3.2806221183352857E-2</v>
      </c>
      <c r="H203" s="2" t="str">
        <f t="shared" si="16"/>
        <v>Sell</v>
      </c>
    </row>
    <row r="204" spans="1:8" ht="13.5" x14ac:dyDescent="0.25">
      <c r="A204" s="3">
        <f>TITRES_STAT!B207</f>
        <v>42601</v>
      </c>
      <c r="B204" s="6">
        <f>TITRES_STAT!D207</f>
        <v>6.7637</v>
      </c>
      <c r="C204" s="2">
        <f t="shared" si="12"/>
        <v>7.1434399318955339</v>
      </c>
      <c r="D204" s="2">
        <f t="shared" si="14"/>
        <v>6.9867789915924288</v>
      </c>
      <c r="E204" s="2">
        <f t="shared" si="13"/>
        <v>0.15666094030310518</v>
      </c>
      <c r="F204" s="2">
        <f t="shared" si="17"/>
        <v>0.12354835253385837</v>
      </c>
      <c r="G204" s="2">
        <f t="shared" si="15"/>
        <v>3.3112587769246804E-2</v>
      </c>
      <c r="H204" s="2" t="str">
        <f t="shared" si="16"/>
        <v>Sell</v>
      </c>
    </row>
    <row r="205" spans="1:8" ht="13.5" x14ac:dyDescent="0.25">
      <c r="A205" s="3">
        <f>TITRES_STAT!B208</f>
        <v>42604</v>
      </c>
      <c r="B205" s="6">
        <f>TITRES_STAT!D208</f>
        <v>6.7542999999999997</v>
      </c>
      <c r="C205" s="2">
        <f t="shared" si="12"/>
        <v>7.1283722500654516</v>
      </c>
      <c r="D205" s="2">
        <f t="shared" si="14"/>
        <v>6.9695583255485456</v>
      </c>
      <c r="E205" s="2">
        <f t="shared" si="13"/>
        <v>0.15881392451690601</v>
      </c>
      <c r="F205" s="2">
        <f t="shared" si="17"/>
        <v>0.13060146693046792</v>
      </c>
      <c r="G205" s="2">
        <f t="shared" si="15"/>
        <v>2.8212457586438089E-2</v>
      </c>
      <c r="H205" s="2" t="str">
        <f t="shared" si="16"/>
        <v>Sell</v>
      </c>
    </row>
    <row r="206" spans="1:8" ht="13.5" x14ac:dyDescent="0.25">
      <c r="A206" s="3">
        <f>TITRES_STAT!B209</f>
        <v>42605</v>
      </c>
      <c r="B206" s="6">
        <f>TITRES_STAT!D209</f>
        <v>6.7542999999999997</v>
      </c>
      <c r="C206" s="2">
        <f t="shared" si="12"/>
        <v>7.0838226731323051</v>
      </c>
      <c r="D206" s="2">
        <f t="shared" si="14"/>
        <v>6.9536132643968021</v>
      </c>
      <c r="E206" s="2">
        <f t="shared" si="13"/>
        <v>0.13020940873550302</v>
      </c>
      <c r="F206" s="2">
        <f t="shared" si="17"/>
        <v>0.13052305529147495</v>
      </c>
      <c r="G206" s="2">
        <f t="shared" si="15"/>
        <v>-3.1364655597193591E-4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6">
        <f>TITRES_STAT!D210</f>
        <v>6.5570000000000004</v>
      </c>
      <c r="C207" s="2">
        <f t="shared" ref="C207:C270" si="18">$C$4*B197+C206*(1-$C$4)</f>
        <v>7.0461268772657961</v>
      </c>
      <c r="D207" s="2">
        <f t="shared" si="14"/>
        <v>6.9242345040711131</v>
      </c>
      <c r="E207" s="2">
        <f t="shared" si="13"/>
        <v>0.12189237319468305</v>
      </c>
      <c r="F207" s="2">
        <f t="shared" si="17"/>
        <v>0.12879691887211658</v>
      </c>
      <c r="G207" s="2">
        <f t="shared" si="15"/>
        <v>-6.9045456774335379E-3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6">
        <f>TITRES_STAT!D211</f>
        <v>6.5381999999999998</v>
      </c>
      <c r="C208" s="2">
        <f t="shared" si="18"/>
        <v>7.0142304346095194</v>
      </c>
      <c r="D208" s="2">
        <f t="shared" si="14"/>
        <v>6.8956393556214008</v>
      </c>
      <c r="E208" s="2">
        <f t="shared" si="13"/>
        <v>0.1185910789881186</v>
      </c>
      <c r="F208" s="2">
        <f t="shared" si="17"/>
        <v>0.12675575089531699</v>
      </c>
      <c r="G208" s="2">
        <f t="shared" si="15"/>
        <v>-8.1646719071983842E-3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6">
        <f>TITRES_STAT!D212</f>
        <v>6.5570000000000004</v>
      </c>
      <c r="C209" s="2">
        <f t="shared" si="18"/>
        <v>6.9756872908234397</v>
      </c>
      <c r="D209" s="2">
        <f t="shared" si="14"/>
        <v>6.8705549589087038</v>
      </c>
      <c r="E209" s="2">
        <f t="shared" si="13"/>
        <v>0.10513233191473592</v>
      </c>
      <c r="F209" s="2">
        <f t="shared" si="17"/>
        <v>0.12243106709920078</v>
      </c>
      <c r="G209" s="2">
        <f t="shared" si="15"/>
        <v>-1.7298735184464856E-2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6">
        <f>TITRES_STAT!D213</f>
        <v>6.5758000000000001</v>
      </c>
      <c r="C210" s="2">
        <f t="shared" si="18"/>
        <v>6.9430738614659875</v>
      </c>
      <c r="D210" s="2">
        <f t="shared" si="14"/>
        <v>6.8487212582487995</v>
      </c>
      <c r="E210" s="2">
        <f t="shared" si="13"/>
        <v>9.4352603217187969E-2</v>
      </c>
      <c r="F210" s="2">
        <f t="shared" si="17"/>
        <v>0.11681537432279822</v>
      </c>
      <c r="G210" s="2">
        <f t="shared" si="15"/>
        <v>-2.2462771105610249E-2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6">
        <f>TITRES_STAT!D214</f>
        <v>6.3784999999999998</v>
      </c>
      <c r="C211" s="2">
        <f t="shared" si="18"/>
        <v>6.9154778827789123</v>
      </c>
      <c r="D211" s="2">
        <f t="shared" si="14"/>
        <v>6.8138900539340739</v>
      </c>
      <c r="E211" s="2">
        <f t="shared" si="13"/>
        <v>0.10158782884483841</v>
      </c>
      <c r="F211" s="2">
        <f t="shared" si="17"/>
        <v>0.11376986522720625</v>
      </c>
      <c r="G211" s="2">
        <f t="shared" si="15"/>
        <v>-1.2182036382367839E-2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6">
        <f>TITRES_STAT!D215</f>
        <v>6.5194000000000001</v>
      </c>
      <c r="C212" s="2">
        <f t="shared" si="18"/>
        <v>6.8921274392744643</v>
      </c>
      <c r="D212" s="2">
        <f t="shared" si="14"/>
        <v>6.7920759758648837</v>
      </c>
      <c r="E212" s="2">
        <f t="shared" si="13"/>
        <v>0.1000514634095806</v>
      </c>
      <c r="F212" s="2">
        <f t="shared" si="17"/>
        <v>0.11102618486368113</v>
      </c>
      <c r="G212" s="2">
        <f t="shared" si="15"/>
        <v>-1.0974721454100528E-2</v>
      </c>
      <c r="H212" s="2" t="str">
        <f t="shared" si="16"/>
        <v>Hold</v>
      </c>
    </row>
    <row r="213" spans="1:8" ht="13.5" x14ac:dyDescent="0.25">
      <c r="A213" s="3">
        <f>TITRES_STAT!B216</f>
        <v>42614</v>
      </c>
      <c r="B213" s="6">
        <f>TITRES_STAT!D216</f>
        <v>6.3691000000000004</v>
      </c>
      <c r="C213" s="2">
        <f t="shared" si="18"/>
        <v>6.8723693716937779</v>
      </c>
      <c r="D213" s="2">
        <f t="shared" si="14"/>
        <v>6.7607444220971145</v>
      </c>
      <c r="E213" s="2">
        <f t="shared" si="13"/>
        <v>0.11162494959666347</v>
      </c>
      <c r="F213" s="2">
        <f t="shared" si="17"/>
        <v>0.11114593781027761</v>
      </c>
      <c r="G213" s="2">
        <f t="shared" si="15"/>
        <v>4.7901178638586062E-4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6">
        <f>TITRES_STAT!D217</f>
        <v>6.1813000000000002</v>
      </c>
      <c r="C214" s="2">
        <f t="shared" si="18"/>
        <v>6.855651006817812</v>
      </c>
      <c r="D214" s="2">
        <f t="shared" si="14"/>
        <v>6.717822613052884</v>
      </c>
      <c r="E214" s="2">
        <f t="shared" si="13"/>
        <v>0.13782839376492806</v>
      </c>
      <c r="F214" s="2">
        <f t="shared" si="17"/>
        <v>0.11648242900120771</v>
      </c>
      <c r="G214" s="2">
        <f t="shared" si="15"/>
        <v>2.1345964763720346E-2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6">
        <f>TITRES_STAT!D218</f>
        <v>6.3597000000000001</v>
      </c>
      <c r="C215" s="2">
        <f t="shared" si="18"/>
        <v>6.8400585442304562</v>
      </c>
      <c r="D215" s="2">
        <f t="shared" si="14"/>
        <v>6.6912950120860035</v>
      </c>
      <c r="E215" s="2">
        <f t="shared" si="13"/>
        <v>0.1487635321444527</v>
      </c>
      <c r="F215" s="2">
        <f t="shared" si="17"/>
        <v>0.12293864962985672</v>
      </c>
      <c r="G215" s="2">
        <f t="shared" si="15"/>
        <v>2.5824882514595984E-2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6">
        <f>TITRES_STAT!D219</f>
        <v>6.3597000000000001</v>
      </c>
      <c r="C216" s="2">
        <f t="shared" si="18"/>
        <v>6.826864922041155</v>
      </c>
      <c r="D216" s="2">
        <f t="shared" si="14"/>
        <v>6.6667324185981514</v>
      </c>
      <c r="E216" s="2">
        <f t="shared" si="13"/>
        <v>0.16013250344300367</v>
      </c>
      <c r="F216" s="2">
        <f t="shared" si="17"/>
        <v>0.13037742039248612</v>
      </c>
      <c r="G216" s="2">
        <f t="shared" si="15"/>
        <v>2.975508305051755E-2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6">
        <f>TITRES_STAT!D220</f>
        <v>6.4725000000000001</v>
      </c>
      <c r="C217" s="2">
        <f t="shared" si="18"/>
        <v>6.7853472417271306</v>
      </c>
      <c r="D217" s="2">
        <f t="shared" si="14"/>
        <v>6.6523448320353253</v>
      </c>
      <c r="E217" s="2">
        <f t="shared" si="13"/>
        <v>0.13300240969180521</v>
      </c>
      <c r="F217" s="2">
        <f t="shared" si="17"/>
        <v>0.13090241825234994</v>
      </c>
      <c r="G217" s="2">
        <f t="shared" si="15"/>
        <v>2.0999914394552732E-3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6">
        <f>TITRES_STAT!D221</f>
        <v>6.4725000000000001</v>
      </c>
      <c r="C218" s="2">
        <f t="shared" si="18"/>
        <v>6.7473245891537257</v>
      </c>
      <c r="D218" s="2">
        <f t="shared" si="14"/>
        <v>6.6390229926253017</v>
      </c>
      <c r="E218" s="2">
        <f t="shared" si="13"/>
        <v>0.10830159652842397</v>
      </c>
      <c r="F218" s="2">
        <f t="shared" si="17"/>
        <v>0.12638225390756475</v>
      </c>
      <c r="G218" s="2">
        <f t="shared" si="15"/>
        <v>-1.8080657379140774E-2</v>
      </c>
      <c r="H218" s="2" t="str">
        <f t="shared" si="16"/>
        <v>Hold</v>
      </c>
    </row>
    <row r="219" spans="1:8" ht="13.5" x14ac:dyDescent="0.25">
      <c r="A219" s="3">
        <f>TITRES_STAT!B222</f>
        <v>42622</v>
      </c>
      <c r="B219" s="6">
        <f>TITRES_STAT!D222</f>
        <v>6.4725000000000001</v>
      </c>
      <c r="C219" s="2">
        <f t="shared" si="18"/>
        <v>6.7180438831300755</v>
      </c>
      <c r="D219" s="2">
        <f t="shared" si="14"/>
        <v>6.6266879561345391</v>
      </c>
      <c r="E219" s="2">
        <f t="shared" si="13"/>
        <v>9.1355926995536407E-2</v>
      </c>
      <c r="F219" s="2">
        <f t="shared" si="17"/>
        <v>0.11937698852515909</v>
      </c>
      <c r="G219" s="2">
        <f t="shared" si="15"/>
        <v>-2.8021061529622679E-2</v>
      </c>
      <c r="H219" s="2" t="str">
        <f t="shared" si="16"/>
        <v>Hold</v>
      </c>
    </row>
    <row r="220" spans="1:8" ht="13.5" x14ac:dyDescent="0.25">
      <c r="A220" s="3">
        <f>TITRES_STAT!B223</f>
        <v>42627</v>
      </c>
      <c r="B220" s="6">
        <f>TITRES_STAT!D223</f>
        <v>6.51</v>
      </c>
      <c r="C220" s="2">
        <f t="shared" si="18"/>
        <v>6.6961602088023717</v>
      </c>
      <c r="D220" s="2">
        <f t="shared" si="14"/>
        <v>6.6180444038282769</v>
      </c>
      <c r="E220" s="2">
        <f t="shared" ref="E220:E283" si="19">C220-D220</f>
        <v>7.8115804974094871E-2</v>
      </c>
      <c r="F220" s="2">
        <f t="shared" si="17"/>
        <v>0.11112475181494624</v>
      </c>
      <c r="G220" s="2">
        <f t="shared" si="15"/>
        <v>-3.3008946840851372E-2</v>
      </c>
      <c r="H220" s="2" t="str">
        <f t="shared" si="16"/>
        <v>Hold</v>
      </c>
    </row>
    <row r="221" spans="1:8" ht="13.5" x14ac:dyDescent="0.25">
      <c r="A221" s="3">
        <f>TITRES_STAT!B224</f>
        <v>42628</v>
      </c>
      <c r="B221" s="6">
        <f>TITRES_STAT!D224</f>
        <v>6.3597000000000001</v>
      </c>
      <c r="C221" s="2">
        <f t="shared" si="18"/>
        <v>6.6472894074481603</v>
      </c>
      <c r="D221" s="2">
        <f t="shared" ref="D221:D284" si="20">$D$4*B221+(1-$D$4)*D220</f>
        <v>6.5989077813224783</v>
      </c>
      <c r="E221" s="2">
        <f t="shared" si="19"/>
        <v>4.8381626125681976E-2</v>
      </c>
      <c r="F221" s="2">
        <f t="shared" si="17"/>
        <v>9.8576126677093395E-2</v>
      </c>
      <c r="G221" s="2">
        <f t="shared" si="15"/>
        <v>-5.019450055141142E-2</v>
      </c>
      <c r="H221" s="2" t="str">
        <f t="shared" si="16"/>
        <v>Hold</v>
      </c>
    </row>
    <row r="222" spans="1:8" ht="13.5" x14ac:dyDescent="0.25">
      <c r="A222" s="3">
        <f>TITRES_STAT!B225</f>
        <v>42629</v>
      </c>
      <c r="B222" s="6">
        <f>TITRES_STAT!D225</f>
        <v>6.4443000000000001</v>
      </c>
      <c r="C222" s="2">
        <f t="shared" si="18"/>
        <v>6.6276141139945963</v>
      </c>
      <c r="D222" s="2">
        <f t="shared" si="20"/>
        <v>6.5874553530763684</v>
      </c>
      <c r="E222" s="2">
        <f t="shared" si="19"/>
        <v>4.0158760918227898E-2</v>
      </c>
      <c r="F222" s="2">
        <f t="shared" si="17"/>
        <v>8.6892653525320301E-2</v>
      </c>
      <c r="G222" s="2">
        <f t="shared" si="15"/>
        <v>-4.6733892607092403E-2</v>
      </c>
      <c r="H222" s="2" t="str">
        <f t="shared" si="16"/>
        <v>Hold</v>
      </c>
    </row>
    <row r="223" spans="1:8" ht="13.5" x14ac:dyDescent="0.25">
      <c r="A223" s="3">
        <f>TITRES_STAT!B226</f>
        <v>42632</v>
      </c>
      <c r="B223" s="6">
        <f>TITRES_STAT!D226</f>
        <v>6.2564000000000002</v>
      </c>
      <c r="C223" s="2">
        <f t="shared" si="18"/>
        <v>6.5878427118415814</v>
      </c>
      <c r="D223" s="2">
        <f t="shared" si="20"/>
        <v>6.562932734329971</v>
      </c>
      <c r="E223" s="2">
        <f t="shared" si="19"/>
        <v>2.4909977511610393E-2</v>
      </c>
      <c r="F223" s="2">
        <f t="shared" si="17"/>
        <v>7.4496118322578325E-2</v>
      </c>
      <c r="G223" s="2">
        <f t="shared" si="15"/>
        <v>-4.9586140810967932E-2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6">
        <f>TITRES_STAT!D227</f>
        <v>6.2564000000000002</v>
      </c>
      <c r="C224" s="2">
        <f t="shared" si="18"/>
        <v>6.5252976792505688</v>
      </c>
      <c r="D224" s="2">
        <f t="shared" si="20"/>
        <v>6.5402266058610845</v>
      </c>
      <c r="E224" s="2">
        <f t="shared" si="19"/>
        <v>-1.4928926610515703E-2</v>
      </c>
      <c r="F224" s="2">
        <f t="shared" si="17"/>
        <v>5.6611109335959524E-2</v>
      </c>
      <c r="G224" s="2">
        <f t="shared" si="15"/>
        <v>-7.1540035946475233E-2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6">
        <f>TITRES_STAT!D228</f>
        <v>6.2469999999999999</v>
      </c>
      <c r="C225" s="2">
        <f t="shared" si="18"/>
        <v>6.4998211132120201</v>
      </c>
      <c r="D225" s="2">
        <f t="shared" si="20"/>
        <v>6.5185061165380418</v>
      </c>
      <c r="E225" s="2">
        <f t="shared" si="19"/>
        <v>-1.8685003326021743E-2</v>
      </c>
      <c r="F225" s="2">
        <f t="shared" si="17"/>
        <v>4.1551886803563275E-2</v>
      </c>
      <c r="G225" s="2">
        <f t="shared" si="15"/>
        <v>-6.0236890129585018E-2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6">
        <f>TITRES_STAT!D229</f>
        <v>6.2469999999999999</v>
      </c>
      <c r="C226" s="2">
        <f t="shared" si="18"/>
        <v>6.4782640188717098</v>
      </c>
      <c r="D226" s="2">
        <f t="shared" si="20"/>
        <v>6.4983945523500388</v>
      </c>
      <c r="E226" s="2">
        <f t="shared" si="19"/>
        <v>-2.0130533478329049E-2</v>
      </c>
      <c r="F226" s="2">
        <f t="shared" si="17"/>
        <v>2.9215402747184809E-2</v>
      </c>
      <c r="G226" s="2">
        <f t="shared" si="15"/>
        <v>-4.9345936225513858E-2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6">
        <f>TITRES_STAT!D230</f>
        <v>6.2469999999999999</v>
      </c>
      <c r="C227" s="2">
        <f t="shared" si="18"/>
        <v>6.4773772467375998</v>
      </c>
      <c r="D227" s="2">
        <f t="shared" si="20"/>
        <v>6.4797727336574438</v>
      </c>
      <c r="E227" s="2">
        <f t="shared" si="19"/>
        <v>-2.3954869198439255E-3</v>
      </c>
      <c r="F227" s="2">
        <f t="shared" si="17"/>
        <v>2.2893224813779062E-2</v>
      </c>
      <c r="G227" s="2">
        <f t="shared" si="15"/>
        <v>-2.5288711733622987E-2</v>
      </c>
      <c r="H227" s="2" t="str">
        <f t="shared" si="16"/>
        <v>Hold</v>
      </c>
    </row>
    <row r="228" spans="1:8" ht="13.5" x14ac:dyDescent="0.25">
      <c r="A228" s="3">
        <f>TITRES_STAT!B231</f>
        <v>42639</v>
      </c>
      <c r="B228" s="6">
        <f>TITRES_STAT!D231</f>
        <v>6.2</v>
      </c>
      <c r="C228" s="2">
        <f t="shared" si="18"/>
        <v>6.4766269010856607</v>
      </c>
      <c r="D228" s="2">
        <f t="shared" si="20"/>
        <v>6.4590488274605953</v>
      </c>
      <c r="E228" s="2">
        <f t="shared" si="19"/>
        <v>1.7578073625065471E-2</v>
      </c>
      <c r="F228" s="2">
        <f t="shared" si="17"/>
        <v>2.1830194576036344E-2</v>
      </c>
      <c r="G228" s="2">
        <f t="shared" ref="G228:G291" si="21">E228-F228</f>
        <v>-4.2521209509708731E-3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42640</v>
      </c>
      <c r="B229" s="6">
        <f>TITRES_STAT!D232</f>
        <v>6.2</v>
      </c>
      <c r="C229" s="2">
        <f t="shared" si="18"/>
        <v>6.4759919932263283</v>
      </c>
      <c r="D229" s="2">
        <f t="shared" si="20"/>
        <v>6.4398600254264764</v>
      </c>
      <c r="E229" s="2">
        <f t="shared" si="19"/>
        <v>3.613196779985195E-2</v>
      </c>
      <c r="F229" s="2">
        <f t="shared" ref="F229:F292" si="23">(E229*(2/(10)))+((1-(2/10))*F228)</f>
        <v>2.4690549220799468E-2</v>
      </c>
      <c r="G229" s="2">
        <f t="shared" si="21"/>
        <v>1.1441418579052481E-2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6">
        <f>TITRES_STAT!D233</f>
        <v>6.0967000000000002</v>
      </c>
      <c r="C230" s="2">
        <f t="shared" si="18"/>
        <v>6.481223994268432</v>
      </c>
      <c r="D230" s="2">
        <f t="shared" si="20"/>
        <v>6.4144407642837749</v>
      </c>
      <c r="E230" s="2">
        <f t="shared" si="19"/>
        <v>6.6783229984657133E-2</v>
      </c>
      <c r="F230" s="2">
        <f t="shared" si="23"/>
        <v>3.3109085373571004E-2</v>
      </c>
      <c r="G230" s="2">
        <f t="shared" si="21"/>
        <v>3.3674144611086129E-2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6">
        <f>TITRES_STAT!D234</f>
        <v>6.1718999999999999</v>
      </c>
      <c r="C231" s="2">
        <f t="shared" si="18"/>
        <v>6.4625279951502117</v>
      </c>
      <c r="D231" s="2">
        <f t="shared" si="20"/>
        <v>6.396474781744236</v>
      </c>
      <c r="E231" s="2">
        <f t="shared" si="19"/>
        <v>6.6053213405975697E-2</v>
      </c>
      <c r="F231" s="2">
        <f t="shared" si="23"/>
        <v>3.9697910980051945E-2</v>
      </c>
      <c r="G231" s="2">
        <f t="shared" si="21"/>
        <v>2.6355302425923752E-2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6">
        <f>TITRES_STAT!D235</f>
        <v>6.0027999999999997</v>
      </c>
      <c r="C232" s="2">
        <f t="shared" si="18"/>
        <v>6.4597236882040248</v>
      </c>
      <c r="D232" s="2">
        <f t="shared" si="20"/>
        <v>6.3673136868002187</v>
      </c>
      <c r="E232" s="2">
        <f t="shared" si="19"/>
        <v>9.2410001403806064E-2</v>
      </c>
      <c r="F232" s="2">
        <f t="shared" si="23"/>
        <v>5.0240329064802774E-2</v>
      </c>
      <c r="G232" s="2">
        <f t="shared" si="21"/>
        <v>4.2169672339003289E-2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6">
        <f>TITRES_STAT!D236</f>
        <v>6.0027999999999997</v>
      </c>
      <c r="C233" s="2">
        <f t="shared" si="18"/>
        <v>6.428443120788021</v>
      </c>
      <c r="D233" s="2">
        <f t="shared" si="20"/>
        <v>6.3403126729631651</v>
      </c>
      <c r="E233" s="2">
        <f t="shared" si="19"/>
        <v>8.8130447824855906E-2</v>
      </c>
      <c r="F233" s="2">
        <f t="shared" si="23"/>
        <v>5.7818352816813398E-2</v>
      </c>
      <c r="G233" s="2">
        <f t="shared" si="21"/>
        <v>3.0312095008042508E-2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6">
        <f>TITRES_STAT!D237</f>
        <v>6.0778999999999996</v>
      </c>
      <c r="C234" s="2">
        <f t="shared" si="18"/>
        <v>6.4019749483590944</v>
      </c>
      <c r="D234" s="2">
        <f t="shared" si="20"/>
        <v>6.320874697188116</v>
      </c>
      <c r="E234" s="2">
        <f t="shared" si="19"/>
        <v>8.110025117097841E-2</v>
      </c>
      <c r="F234" s="2">
        <f t="shared" si="23"/>
        <v>6.2474732487646407E-2</v>
      </c>
      <c r="G234" s="2">
        <f t="shared" si="21"/>
        <v>1.8625518683332003E-2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6">
        <f>TITRES_STAT!D238</f>
        <v>6.0308999999999999</v>
      </c>
      <c r="C235" s="2">
        <f t="shared" si="18"/>
        <v>6.3781326486115422</v>
      </c>
      <c r="D235" s="2">
        <f t="shared" si="20"/>
        <v>6.2993950899889963</v>
      </c>
      <c r="E235" s="2">
        <f t="shared" si="19"/>
        <v>7.8737558622545833E-2</v>
      </c>
      <c r="F235" s="2">
        <f t="shared" si="23"/>
        <v>6.5727297714626293E-2</v>
      </c>
      <c r="G235" s="2">
        <f t="shared" si="21"/>
        <v>1.3010260907919541E-2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6">
        <f>TITRES_STAT!D239</f>
        <v>6.1531000000000002</v>
      </c>
      <c r="C236" s="2">
        <f t="shared" si="18"/>
        <v>6.3579583949789971</v>
      </c>
      <c r="D236" s="2">
        <f t="shared" si="20"/>
        <v>6.2885584166564783</v>
      </c>
      <c r="E236" s="2">
        <f t="shared" si="19"/>
        <v>6.9399978322518763E-2</v>
      </c>
      <c r="F236" s="2">
        <f t="shared" si="23"/>
        <v>6.6461833836204784E-2</v>
      </c>
      <c r="G236" s="2">
        <f t="shared" si="21"/>
        <v>2.9381444863139788E-3</v>
      </c>
      <c r="H236" s="2" t="str">
        <f t="shared" si="22"/>
        <v>Sell</v>
      </c>
    </row>
    <row r="237" spans="1:8" ht="13.5" x14ac:dyDescent="0.25">
      <c r="A237" s="3">
        <f>TITRES_STAT!B240</f>
        <v>42653</v>
      </c>
      <c r="B237" s="6">
        <f>TITRES_STAT!D240</f>
        <v>6.0308999999999999</v>
      </c>
      <c r="C237" s="2">
        <f t="shared" si="18"/>
        <v>6.3408878726745357</v>
      </c>
      <c r="D237" s="2">
        <f t="shared" si="20"/>
        <v>6.2694726080152581</v>
      </c>
      <c r="E237" s="2">
        <f t="shared" si="19"/>
        <v>7.1415264659277611E-2</v>
      </c>
      <c r="F237" s="2">
        <f t="shared" si="23"/>
        <v>6.745252000081936E-2</v>
      </c>
      <c r="G237" s="2">
        <f t="shared" si="21"/>
        <v>3.9627446584582504E-3</v>
      </c>
      <c r="H237" s="2" t="str">
        <f t="shared" si="22"/>
        <v>Sell</v>
      </c>
    </row>
    <row r="238" spans="1:8" ht="13.5" x14ac:dyDescent="0.25">
      <c r="A238" s="3">
        <f>TITRES_STAT!B241</f>
        <v>42654</v>
      </c>
      <c r="B238" s="6">
        <f>TITRES_STAT!D241</f>
        <v>5.9934000000000003</v>
      </c>
      <c r="C238" s="2">
        <f t="shared" si="18"/>
        <v>6.3192128153399922</v>
      </c>
      <c r="D238" s="2">
        <f t="shared" si="20"/>
        <v>6.2490227851993128</v>
      </c>
      <c r="E238" s="2">
        <f t="shared" si="19"/>
        <v>7.0190030140679482E-2</v>
      </c>
      <c r="F238" s="2">
        <f t="shared" si="23"/>
        <v>6.8000022028791393E-2</v>
      </c>
      <c r="G238" s="2">
        <f t="shared" si="21"/>
        <v>2.1900081118880893E-3</v>
      </c>
      <c r="H238" s="2" t="str">
        <f t="shared" si="22"/>
        <v>Sell</v>
      </c>
    </row>
    <row r="239" spans="1:8" ht="13.5" x14ac:dyDescent="0.25">
      <c r="A239" s="3">
        <f>TITRES_STAT!B242</f>
        <v>42655</v>
      </c>
      <c r="B239" s="6">
        <f>TITRES_STAT!D242</f>
        <v>5.9558</v>
      </c>
      <c r="C239" s="2">
        <f t="shared" si="18"/>
        <v>6.3008723822107626</v>
      </c>
      <c r="D239" s="2">
        <f t="shared" si="20"/>
        <v>6.2273025788882528</v>
      </c>
      <c r="E239" s="2">
        <f t="shared" si="19"/>
        <v>7.3569803322509841E-2</v>
      </c>
      <c r="F239" s="2">
        <f t="shared" si="23"/>
        <v>6.9113978287535086E-2</v>
      </c>
      <c r="G239" s="2">
        <f t="shared" si="21"/>
        <v>4.4558250349747558E-3</v>
      </c>
      <c r="H239" s="2" t="str">
        <f t="shared" si="22"/>
        <v>Sell</v>
      </c>
    </row>
    <row r="240" spans="1:8" ht="13.5" x14ac:dyDescent="0.25">
      <c r="A240" s="3">
        <f>TITRES_STAT!B243</f>
        <v>42656</v>
      </c>
      <c r="B240" s="6">
        <f>TITRES_STAT!D243</f>
        <v>5.9088000000000003</v>
      </c>
      <c r="C240" s="2">
        <f t="shared" si="18"/>
        <v>6.2694612464860295</v>
      </c>
      <c r="D240" s="2">
        <f t="shared" si="20"/>
        <v>6.2037097952669011</v>
      </c>
      <c r="E240" s="2">
        <f t="shared" si="19"/>
        <v>6.5751451219128398E-2</v>
      </c>
      <c r="F240" s="2">
        <f t="shared" si="23"/>
        <v>6.8441472873853756E-2</v>
      </c>
      <c r="G240" s="2">
        <f t="shared" si="21"/>
        <v>-2.690021654725358E-3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6">
        <f>TITRES_STAT!D244</f>
        <v>5.9088000000000003</v>
      </c>
      <c r="C241" s="2">
        <f t="shared" si="18"/>
        <v>6.2544518239497169</v>
      </c>
      <c r="D241" s="2">
        <f t="shared" si="20"/>
        <v>6.1818646252471314</v>
      </c>
      <c r="E241" s="2">
        <f t="shared" si="19"/>
        <v>7.2587198702585454E-2</v>
      </c>
      <c r="F241" s="2">
        <f t="shared" si="23"/>
        <v>6.9270618039600107E-2</v>
      </c>
      <c r="G241" s="2">
        <f t="shared" si="21"/>
        <v>3.3165806629853467E-3</v>
      </c>
      <c r="H241" s="2" t="str">
        <f t="shared" si="22"/>
        <v>Sell</v>
      </c>
    </row>
    <row r="242" spans="1:8" ht="13.5" x14ac:dyDescent="0.25">
      <c r="A242" s="3">
        <f>TITRES_STAT!B245</f>
        <v>42660</v>
      </c>
      <c r="B242" s="6">
        <f>TITRES_STAT!D245</f>
        <v>5.9088000000000003</v>
      </c>
      <c r="C242" s="2">
        <f t="shared" si="18"/>
        <v>6.2157361587266831</v>
      </c>
      <c r="D242" s="2">
        <f t="shared" si="20"/>
        <v>6.1616376159695667</v>
      </c>
      <c r="E242" s="2">
        <f t="shared" si="19"/>
        <v>5.4098542757116341E-2</v>
      </c>
      <c r="F242" s="2">
        <f t="shared" si="23"/>
        <v>6.6236202983103357E-2</v>
      </c>
      <c r="G242" s="2">
        <f t="shared" si="21"/>
        <v>-1.2137660225987015E-2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6">
        <f>TITRES_STAT!D246</f>
        <v>5.8619000000000003</v>
      </c>
      <c r="C243" s="2">
        <f t="shared" si="18"/>
        <v>6.1829767496918091</v>
      </c>
      <c r="D243" s="2">
        <f t="shared" si="20"/>
        <v>6.1394348296014503</v>
      </c>
      <c r="E243" s="2">
        <f t="shared" si="19"/>
        <v>4.3541920090358843E-2</v>
      </c>
      <c r="F243" s="2">
        <f t="shared" si="23"/>
        <v>6.169734640455446E-2</v>
      </c>
      <c r="G243" s="2">
        <f t="shared" si="21"/>
        <v>-1.8155426314195616E-2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6">
        <f>TITRES_STAT!D247</f>
        <v>5.8994</v>
      </c>
      <c r="C244" s="2">
        <f t="shared" si="18"/>
        <v>6.1668110958930695</v>
      </c>
      <c r="D244" s="2">
        <f t="shared" si="20"/>
        <v>6.1216544718531951</v>
      </c>
      <c r="E244" s="2">
        <f t="shared" si="19"/>
        <v>4.5156624039874416E-2</v>
      </c>
      <c r="F244" s="2">
        <f t="shared" si="23"/>
        <v>5.8389201931618451E-2</v>
      </c>
      <c r="G244" s="2">
        <f t="shared" si="21"/>
        <v>-1.3232577891744035E-2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6">
        <f>TITRES_STAT!D248</f>
        <v>5.8712999999999997</v>
      </c>
      <c r="C245" s="2">
        <f t="shared" si="18"/>
        <v>6.1459016965249047</v>
      </c>
      <c r="D245" s="2">
        <f t="shared" si="20"/>
        <v>6.1031096961603657</v>
      </c>
      <c r="E245" s="2">
        <f t="shared" si="19"/>
        <v>4.2792000364539007E-2</v>
      </c>
      <c r="F245" s="2">
        <f t="shared" si="23"/>
        <v>5.5269761618202559E-2</v>
      </c>
      <c r="G245" s="2">
        <f t="shared" si="21"/>
        <v>-1.2477761253663552E-2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6">
        <f>TITRES_STAT!D249</f>
        <v>5.8712999999999997</v>
      </c>
      <c r="C246" s="2">
        <f t="shared" si="18"/>
        <v>6.147009127828766</v>
      </c>
      <c r="D246" s="2">
        <f t="shared" si="20"/>
        <v>6.0859386075558941</v>
      </c>
      <c r="E246" s="2">
        <f t="shared" si="19"/>
        <v>6.1070520272871853E-2</v>
      </c>
      <c r="F246" s="2">
        <f t="shared" si="23"/>
        <v>5.6429913349136419E-2</v>
      </c>
      <c r="G246" s="2">
        <f t="shared" si="21"/>
        <v>4.6406069237354339E-3</v>
      </c>
      <c r="H246" s="2" t="str">
        <f t="shared" si="22"/>
        <v>Sell</v>
      </c>
    </row>
    <row r="247" spans="1:8" ht="13.5" x14ac:dyDescent="0.25">
      <c r="A247" s="3">
        <f>TITRES_STAT!B250</f>
        <v>42667</v>
      </c>
      <c r="B247" s="6">
        <f>TITRES_STAT!D250</f>
        <v>5.7022000000000004</v>
      </c>
      <c r="C247" s="2">
        <f t="shared" si="18"/>
        <v>6.1291461850858786</v>
      </c>
      <c r="D247" s="2">
        <f t="shared" si="20"/>
        <v>6.0575135255147163</v>
      </c>
      <c r="E247" s="2">
        <f t="shared" si="19"/>
        <v>7.1632659571162272E-2</v>
      </c>
      <c r="F247" s="2">
        <f t="shared" si="23"/>
        <v>5.9470462593541593E-2</v>
      </c>
      <c r="G247" s="2">
        <f t="shared" si="21"/>
        <v>1.2162196977620679E-2</v>
      </c>
      <c r="H247" s="2" t="str">
        <f t="shared" si="22"/>
        <v>Sell</v>
      </c>
    </row>
    <row r="248" spans="1:8" ht="13.5" x14ac:dyDescent="0.25">
      <c r="A248" s="3">
        <f>TITRES_STAT!B251</f>
        <v>42668</v>
      </c>
      <c r="B248" s="6">
        <f>TITRES_STAT!D251</f>
        <v>5.7302999999999997</v>
      </c>
      <c r="C248" s="2">
        <f t="shared" si="18"/>
        <v>6.1082621566111284</v>
      </c>
      <c r="D248" s="2">
        <f t="shared" si="20"/>
        <v>6.0332754865877005</v>
      </c>
      <c r="E248" s="2">
        <f t="shared" si="19"/>
        <v>7.4986670023427848E-2</v>
      </c>
      <c r="F248" s="2">
        <f t="shared" si="23"/>
        <v>6.2573704079518844E-2</v>
      </c>
      <c r="G248" s="2">
        <f t="shared" si="21"/>
        <v>1.2412965943909005E-2</v>
      </c>
      <c r="H248" s="2" t="str">
        <f t="shared" si="22"/>
        <v>Sell</v>
      </c>
    </row>
    <row r="249" spans="1:8" ht="13.5" x14ac:dyDescent="0.25">
      <c r="A249" s="3">
        <f>TITRES_STAT!B252</f>
        <v>42669</v>
      </c>
      <c r="B249" s="6">
        <f>TITRES_STAT!D252</f>
        <v>5.6833999999999998</v>
      </c>
      <c r="C249" s="2">
        <f t="shared" si="18"/>
        <v>6.084806440209416</v>
      </c>
      <c r="D249" s="2">
        <f t="shared" si="20"/>
        <v>6.0073587838775007</v>
      </c>
      <c r="E249" s="2">
        <f t="shared" si="19"/>
        <v>7.7447656331915304E-2</v>
      </c>
      <c r="F249" s="2">
        <f t="shared" si="23"/>
        <v>6.5548494529998141E-2</v>
      </c>
      <c r="G249" s="2">
        <f t="shared" si="21"/>
        <v>1.1899161801917163E-2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6">
        <f>TITRES_STAT!D253</f>
        <v>5.6364000000000001</v>
      </c>
      <c r="C250" s="2">
        <f t="shared" si="18"/>
        <v>6.0577285263310436</v>
      </c>
      <c r="D250" s="2">
        <f t="shared" si="20"/>
        <v>5.9798803554421296</v>
      </c>
      <c r="E250" s="2">
        <f t="shared" si="19"/>
        <v>7.7848170888914048E-2</v>
      </c>
      <c r="F250" s="2">
        <f t="shared" si="23"/>
        <v>6.8008429801781331E-2</v>
      </c>
      <c r="G250" s="2">
        <f t="shared" si="21"/>
        <v>9.8397410871327168E-3</v>
      </c>
      <c r="H250" s="2" t="str">
        <f t="shared" si="22"/>
        <v>Sell</v>
      </c>
    </row>
    <row r="251" spans="1:8" ht="13.5" x14ac:dyDescent="0.25">
      <c r="A251" s="3">
        <f>TITRES_STAT!B254</f>
        <v>42671</v>
      </c>
      <c r="B251" s="6">
        <f>TITRES_STAT!D254</f>
        <v>5.6364000000000001</v>
      </c>
      <c r="C251" s="2">
        <f t="shared" si="18"/>
        <v>6.0348164453570368</v>
      </c>
      <c r="D251" s="2">
        <f t="shared" si="20"/>
        <v>5.9544373661501195</v>
      </c>
      <c r="E251" s="2">
        <f t="shared" si="19"/>
        <v>8.0379079206917226E-2</v>
      </c>
      <c r="F251" s="2">
        <f t="shared" si="23"/>
        <v>7.0482559682808518E-2</v>
      </c>
      <c r="G251" s="2">
        <f t="shared" si="21"/>
        <v>9.8965195241087073E-3</v>
      </c>
      <c r="H251" s="2" t="str">
        <f t="shared" si="22"/>
        <v>Sell</v>
      </c>
    </row>
    <row r="252" spans="1:8" ht="13.5" x14ac:dyDescent="0.25">
      <c r="A252" s="3">
        <f>TITRES_STAT!B255</f>
        <v>42674</v>
      </c>
      <c r="B252" s="6">
        <f>TITRES_STAT!D255</f>
        <v>5.6364000000000001</v>
      </c>
      <c r="C252" s="2">
        <f t="shared" si="18"/>
        <v>6.0154292999174928</v>
      </c>
      <c r="D252" s="2">
        <f t="shared" si="20"/>
        <v>5.9308790427315916</v>
      </c>
      <c r="E252" s="2">
        <f t="shared" si="19"/>
        <v>8.4550257185901145E-2</v>
      </c>
      <c r="F252" s="2">
        <f t="shared" si="23"/>
        <v>7.3296099183427041E-2</v>
      </c>
      <c r="G252" s="2">
        <f t="shared" si="21"/>
        <v>1.1254158002474104E-2</v>
      </c>
      <c r="H252" s="2" t="str">
        <f t="shared" si="22"/>
        <v>Sell</v>
      </c>
    </row>
    <row r="253" spans="1:8" ht="13.5" x14ac:dyDescent="0.25">
      <c r="A253" s="3">
        <f>TITRES_STAT!B256</f>
        <v>42675</v>
      </c>
      <c r="B253" s="6">
        <f>TITRES_STAT!D256</f>
        <v>5.6364000000000001</v>
      </c>
      <c r="C253" s="2">
        <f t="shared" si="18"/>
        <v>5.9918094076224939</v>
      </c>
      <c r="D253" s="2">
        <f t="shared" si="20"/>
        <v>5.9090657803070288</v>
      </c>
      <c r="E253" s="2">
        <f t="shared" si="19"/>
        <v>8.274362731546514E-2</v>
      </c>
      <c r="F253" s="2">
        <f t="shared" si="23"/>
        <v>7.5185604809834661E-2</v>
      </c>
      <c r="G253" s="2">
        <f t="shared" si="21"/>
        <v>7.5580225056304795E-3</v>
      </c>
      <c r="H253" s="2" t="str">
        <f t="shared" si="22"/>
        <v>Sell</v>
      </c>
    </row>
    <row r="254" spans="1:8" ht="13.5" x14ac:dyDescent="0.25">
      <c r="A254" s="3">
        <f>TITRES_STAT!B257</f>
        <v>42676</v>
      </c>
      <c r="B254" s="6">
        <f>TITRES_STAT!D257</f>
        <v>5.6364000000000001</v>
      </c>
      <c r="C254" s="2">
        <f t="shared" si="18"/>
        <v>5.9775925756805721</v>
      </c>
      <c r="D254" s="2">
        <f t="shared" si="20"/>
        <v>5.8888683150991001</v>
      </c>
      <c r="E254" s="2">
        <f t="shared" si="19"/>
        <v>8.8724260581471981E-2</v>
      </c>
      <c r="F254" s="2">
        <f t="shared" si="23"/>
        <v>7.7893335964162119E-2</v>
      </c>
      <c r="G254" s="2">
        <f t="shared" si="21"/>
        <v>1.0830924617309862E-2</v>
      </c>
      <c r="H254" s="2" t="str">
        <f t="shared" si="22"/>
        <v>Sell</v>
      </c>
    </row>
    <row r="255" spans="1:8" ht="13.5" x14ac:dyDescent="0.25">
      <c r="A255" s="3">
        <f>TITRES_STAT!B258</f>
        <v>42677</v>
      </c>
      <c r="B255" s="6">
        <f>TITRES_STAT!D258</f>
        <v>5.6364000000000001</v>
      </c>
      <c r="C255" s="2">
        <f t="shared" si="18"/>
        <v>5.961239871729715</v>
      </c>
      <c r="D255" s="2">
        <f t="shared" si="20"/>
        <v>5.8701669584250924</v>
      </c>
      <c r="E255" s="2">
        <f t="shared" si="19"/>
        <v>9.1072913304622638E-2</v>
      </c>
      <c r="F255" s="2">
        <f t="shared" si="23"/>
        <v>8.0529251432254229E-2</v>
      </c>
      <c r="G255" s="2">
        <f t="shared" si="21"/>
        <v>1.0543661872368409E-2</v>
      </c>
      <c r="H255" s="2" t="str">
        <f t="shared" si="22"/>
        <v>Sell</v>
      </c>
    </row>
    <row r="256" spans="1:8" ht="13.5" x14ac:dyDescent="0.25">
      <c r="A256" s="3">
        <f>TITRES_STAT!B259</f>
        <v>42678</v>
      </c>
      <c r="B256" s="6">
        <f>TITRES_STAT!D259</f>
        <v>5.6269999999999998</v>
      </c>
      <c r="C256" s="2">
        <f t="shared" si="18"/>
        <v>5.9474029683866823</v>
      </c>
      <c r="D256" s="2">
        <f t="shared" si="20"/>
        <v>5.8521545911343456</v>
      </c>
      <c r="E256" s="2">
        <f t="shared" si="19"/>
        <v>9.5248377252336702E-2</v>
      </c>
      <c r="F256" s="2">
        <f t="shared" si="23"/>
        <v>8.3473076596270734E-2</v>
      </c>
      <c r="G256" s="2">
        <f t="shared" si="21"/>
        <v>1.1775300656065968E-2</v>
      </c>
      <c r="H256" s="2" t="str">
        <f t="shared" si="22"/>
        <v>Sell</v>
      </c>
    </row>
    <row r="257" spans="1:8" ht="13.5" x14ac:dyDescent="0.25">
      <c r="A257" s="3">
        <f>TITRES_STAT!B260</f>
        <v>42681</v>
      </c>
      <c r="B257" s="6">
        <f>TITRES_STAT!D260</f>
        <v>5.6269999999999998</v>
      </c>
      <c r="C257" s="2">
        <f t="shared" si="18"/>
        <v>5.9096794347887309</v>
      </c>
      <c r="D257" s="2">
        <f t="shared" si="20"/>
        <v>5.8354764732725428</v>
      </c>
      <c r="E257" s="2">
        <f t="shared" si="19"/>
        <v>7.4202961516188104E-2</v>
      </c>
      <c r="F257" s="2">
        <f t="shared" si="23"/>
        <v>8.1619053580254203E-2</v>
      </c>
      <c r="G257" s="2">
        <f t="shared" si="21"/>
        <v>-7.4160920640660988E-3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6">
        <f>TITRES_STAT!D261</f>
        <v>5.6082000000000001</v>
      </c>
      <c r="C258" s="2">
        <f t="shared" si="18"/>
        <v>5.8820825986673873</v>
      </c>
      <c r="D258" s="2">
        <f t="shared" si="20"/>
        <v>5.8186411789560584</v>
      </c>
      <c r="E258" s="2">
        <f t="shared" si="19"/>
        <v>6.3441419711328884E-2</v>
      </c>
      <c r="F258" s="2">
        <f t="shared" si="23"/>
        <v>7.7983526806469139E-2</v>
      </c>
      <c r="G258" s="2">
        <f t="shared" si="21"/>
        <v>-1.4542107095140255E-2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6">
        <f>TITRES_STAT!D262</f>
        <v>5.6082000000000001</v>
      </c>
      <c r="C259" s="2">
        <f t="shared" si="18"/>
        <v>5.8515160450262513</v>
      </c>
      <c r="D259" s="2">
        <f t="shared" si="20"/>
        <v>5.803052943477832</v>
      </c>
      <c r="E259" s="2">
        <f t="shared" si="19"/>
        <v>4.8463101548419374E-2</v>
      </c>
      <c r="F259" s="2">
        <f t="shared" si="23"/>
        <v>7.2079441754859197E-2</v>
      </c>
      <c r="G259" s="2">
        <f t="shared" si="21"/>
        <v>-2.3616340206439823E-2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6">
        <f>TITRES_STAT!D263</f>
        <v>5.6082000000000001</v>
      </c>
      <c r="C260" s="2">
        <f t="shared" si="18"/>
        <v>5.8184212688683665</v>
      </c>
      <c r="D260" s="2">
        <f t="shared" si="20"/>
        <v>5.788619392109104</v>
      </c>
      <c r="E260" s="2">
        <f t="shared" si="19"/>
        <v>2.9801876759262491E-2</v>
      </c>
      <c r="F260" s="2">
        <f t="shared" si="23"/>
        <v>6.3623928755739856E-2</v>
      </c>
      <c r="G260" s="2">
        <f t="shared" si="21"/>
        <v>-3.3822051996477365E-2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6">
        <f>TITRES_STAT!D264</f>
        <v>5.6082000000000001</v>
      </c>
      <c r="C261" s="2">
        <f t="shared" si="18"/>
        <v>5.7904179967347718</v>
      </c>
      <c r="D261" s="2">
        <f t="shared" si="20"/>
        <v>5.7752549926936148</v>
      </c>
      <c r="E261" s="2">
        <f t="shared" si="19"/>
        <v>1.5163004041157002E-2</v>
      </c>
      <c r="F261" s="2">
        <f t="shared" si="23"/>
        <v>5.3931743812823292E-2</v>
      </c>
      <c r="G261" s="2">
        <f t="shared" si="21"/>
        <v>-3.876873977166629E-2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6">
        <f>TITRES_STAT!D265</f>
        <v>5.5612000000000004</v>
      </c>
      <c r="C262" s="2">
        <f t="shared" si="18"/>
        <v>5.7667229203140371</v>
      </c>
      <c r="D262" s="2">
        <f t="shared" si="20"/>
        <v>5.7593990673089017</v>
      </c>
      <c r="E262" s="2">
        <f t="shared" si="19"/>
        <v>7.3238530051353834E-3</v>
      </c>
      <c r="F262" s="2">
        <f t="shared" si="23"/>
        <v>4.4610165651285713E-2</v>
      </c>
      <c r="G262" s="2">
        <f t="shared" si="21"/>
        <v>-3.728631264615033E-2</v>
      </c>
      <c r="H262" s="2" t="str">
        <f t="shared" si="22"/>
        <v>Hold</v>
      </c>
    </row>
    <row r="263" spans="1:8" ht="13.5" x14ac:dyDescent="0.25">
      <c r="A263" s="3">
        <f>TITRES_STAT!B266</f>
        <v>42689</v>
      </c>
      <c r="B263" s="6">
        <f>TITRES_STAT!D266</f>
        <v>5.6269999999999998</v>
      </c>
      <c r="C263" s="2">
        <f t="shared" si="18"/>
        <v>5.7466732402657232</v>
      </c>
      <c r="D263" s="2">
        <f t="shared" si="20"/>
        <v>5.7495917289897243</v>
      </c>
      <c r="E263" s="2">
        <f t="shared" si="19"/>
        <v>-2.9184887240010227E-3</v>
      </c>
      <c r="F263" s="2">
        <f t="shared" si="23"/>
        <v>3.510443477622837E-2</v>
      </c>
      <c r="G263" s="2">
        <f t="shared" si="21"/>
        <v>-3.8022923500229393E-2</v>
      </c>
      <c r="H263" s="2" t="str">
        <f t="shared" si="22"/>
        <v>Hold</v>
      </c>
    </row>
    <row r="264" spans="1:8" ht="13.5" x14ac:dyDescent="0.25">
      <c r="A264" s="3">
        <f>TITRES_STAT!B267</f>
        <v>42690</v>
      </c>
      <c r="B264" s="6">
        <f>TITRES_STAT!D267</f>
        <v>5.6269999999999998</v>
      </c>
      <c r="C264" s="2">
        <f t="shared" si="18"/>
        <v>5.7297081263786884</v>
      </c>
      <c r="D264" s="2">
        <f t="shared" si="20"/>
        <v>5.7405108601756698</v>
      </c>
      <c r="E264" s="2">
        <f t="shared" si="19"/>
        <v>-1.0802733796981379E-2</v>
      </c>
      <c r="F264" s="2">
        <f t="shared" si="23"/>
        <v>2.5923001061586425E-2</v>
      </c>
      <c r="G264" s="2">
        <f t="shared" si="21"/>
        <v>-3.6725734858567803E-2</v>
      </c>
      <c r="H264" s="2" t="str">
        <f t="shared" si="22"/>
        <v>Hold</v>
      </c>
    </row>
    <row r="265" spans="1:8" ht="13.5" x14ac:dyDescent="0.25">
      <c r="A265" s="3">
        <f>TITRES_STAT!B268</f>
        <v>42691</v>
      </c>
      <c r="B265" s="6">
        <f>TITRES_STAT!D268</f>
        <v>5.7961</v>
      </c>
      <c r="C265" s="2">
        <f t="shared" si="18"/>
        <v>5.7153530300127358</v>
      </c>
      <c r="D265" s="2">
        <f t="shared" si="20"/>
        <v>5.7446285742367316</v>
      </c>
      <c r="E265" s="2">
        <f t="shared" si="19"/>
        <v>-2.9275544223995809E-2</v>
      </c>
      <c r="F265" s="2">
        <f t="shared" si="23"/>
        <v>1.4883292004469979E-2</v>
      </c>
      <c r="G265" s="2">
        <f t="shared" si="21"/>
        <v>-4.4158836228465788E-2</v>
      </c>
      <c r="H265" s="2" t="str">
        <f t="shared" si="22"/>
        <v>Hold</v>
      </c>
    </row>
    <row r="266" spans="1:8" ht="13.5" x14ac:dyDescent="0.25">
      <c r="A266" s="3">
        <f>TITRES_STAT!B269</f>
        <v>42692</v>
      </c>
      <c r="B266" s="6">
        <f>TITRES_STAT!D269</f>
        <v>5.6551999999999998</v>
      </c>
      <c r="C266" s="2">
        <f t="shared" si="18"/>
        <v>5.7017602561646221</v>
      </c>
      <c r="D266" s="2">
        <f t="shared" si="20"/>
        <v>5.7380042354043805</v>
      </c>
      <c r="E266" s="2">
        <f t="shared" si="19"/>
        <v>-3.6243979239758417E-2</v>
      </c>
      <c r="F266" s="2">
        <f t="shared" si="23"/>
        <v>4.6578377556243007E-3</v>
      </c>
      <c r="G266" s="2">
        <f t="shared" si="21"/>
        <v>-4.0901816995382714E-2</v>
      </c>
      <c r="H266" s="2" t="str">
        <f t="shared" si="22"/>
        <v>Hold</v>
      </c>
    </row>
    <row r="267" spans="1:8" ht="13.5" x14ac:dyDescent="0.25">
      <c r="A267" s="3">
        <f>TITRES_STAT!B270</f>
        <v>42695</v>
      </c>
      <c r="B267" s="6">
        <f>TITRES_STAT!D270</f>
        <v>5.6551999999999998</v>
      </c>
      <c r="C267" s="2">
        <f t="shared" si="18"/>
        <v>5.6902586782931426</v>
      </c>
      <c r="D267" s="2">
        <f t="shared" si="20"/>
        <v>5.7318705883373893</v>
      </c>
      <c r="E267" s="2">
        <f t="shared" si="19"/>
        <v>-4.1611910044246692E-2</v>
      </c>
      <c r="F267" s="2">
        <f t="shared" si="23"/>
        <v>-4.5961118043498991E-3</v>
      </c>
      <c r="G267" s="2">
        <f t="shared" si="21"/>
        <v>-3.7015798239896792E-2</v>
      </c>
      <c r="H267" s="2" t="str">
        <f t="shared" si="22"/>
        <v>Hold</v>
      </c>
    </row>
    <row r="268" spans="1:8" ht="13.5" x14ac:dyDescent="0.25">
      <c r="A268" s="3">
        <f>TITRES_STAT!B271</f>
        <v>42696</v>
      </c>
      <c r="B268" s="6">
        <f>TITRES_STAT!D271</f>
        <v>5.8712999999999997</v>
      </c>
      <c r="C268" s="2">
        <f t="shared" si="18"/>
        <v>5.6776342662480435</v>
      </c>
      <c r="D268" s="2">
        <f t="shared" si="20"/>
        <v>5.7421986929049904</v>
      </c>
      <c r="E268" s="2">
        <f t="shared" si="19"/>
        <v>-6.4564426656946949E-2</v>
      </c>
      <c r="F268" s="2">
        <f t="shared" si="23"/>
        <v>-1.6589774774869309E-2</v>
      </c>
      <c r="G268" s="2">
        <f t="shared" si="21"/>
        <v>-4.797465188207764E-2</v>
      </c>
      <c r="H268" s="2" t="str">
        <f t="shared" si="22"/>
        <v>Hold</v>
      </c>
    </row>
    <row r="269" spans="1:8" ht="13.5" x14ac:dyDescent="0.25">
      <c r="A269" s="3">
        <f>TITRES_STAT!B272</f>
        <v>42697</v>
      </c>
      <c r="B269" s="6">
        <f>TITRES_STAT!D272</f>
        <v>5.6364000000000001</v>
      </c>
      <c r="C269" s="2">
        <f t="shared" si="18"/>
        <v>5.6669520714406518</v>
      </c>
      <c r="D269" s="2">
        <f t="shared" si="20"/>
        <v>5.7343617526898054</v>
      </c>
      <c r="E269" s="2">
        <f t="shared" si="19"/>
        <v>-6.7409681249153586E-2</v>
      </c>
      <c r="F269" s="2">
        <f t="shared" si="23"/>
        <v>-2.6753756069726166E-2</v>
      </c>
      <c r="G269" s="2">
        <f t="shared" si="21"/>
        <v>-4.065592517942742E-2</v>
      </c>
      <c r="H269" s="2" t="str">
        <f t="shared" si="22"/>
        <v>Hold</v>
      </c>
    </row>
    <row r="270" spans="1:8" ht="13.5" x14ac:dyDescent="0.25">
      <c r="A270" s="3">
        <f>TITRES_STAT!B273</f>
        <v>42698</v>
      </c>
      <c r="B270" s="6">
        <f>TITRES_STAT!D273</f>
        <v>5.7773000000000003</v>
      </c>
      <c r="C270" s="2">
        <f t="shared" si="18"/>
        <v>5.6579132912190131</v>
      </c>
      <c r="D270" s="2">
        <f t="shared" si="20"/>
        <v>5.7375423636016709</v>
      </c>
      <c r="E270" s="2">
        <f t="shared" si="19"/>
        <v>-7.9629072382657817E-2</v>
      </c>
      <c r="F270" s="2">
        <f t="shared" si="23"/>
        <v>-3.7328819332312496E-2</v>
      </c>
      <c r="G270" s="2">
        <f t="shared" si="21"/>
        <v>-4.2300253050345321E-2</v>
      </c>
      <c r="H270" s="2" t="str">
        <f t="shared" si="22"/>
        <v>Hold</v>
      </c>
    </row>
    <row r="271" spans="1:8" ht="13.5" x14ac:dyDescent="0.25">
      <c r="A271" s="3">
        <f>TITRES_STAT!B274</f>
        <v>42699</v>
      </c>
      <c r="B271" s="6">
        <f>TITRES_STAT!D274</f>
        <v>5.7584999999999997</v>
      </c>
      <c r="C271" s="2">
        <f t="shared" ref="C271:C334" si="24">$C$4*B261+C270*(1-$C$4)</f>
        <v>5.650265092569934</v>
      </c>
      <c r="D271" s="2">
        <f t="shared" si="20"/>
        <v>5.7390947811126587</v>
      </c>
      <c r="E271" s="2">
        <f t="shared" si="19"/>
        <v>-8.8829688542724661E-2</v>
      </c>
      <c r="F271" s="2">
        <f t="shared" si="23"/>
        <v>-4.762899317439493E-2</v>
      </c>
      <c r="G271" s="2">
        <f t="shared" si="21"/>
        <v>-4.120069536832973E-2</v>
      </c>
      <c r="H271" s="2" t="str">
        <f t="shared" si="22"/>
        <v>Hold</v>
      </c>
    </row>
    <row r="272" spans="1:8" ht="13.5" x14ac:dyDescent="0.25">
      <c r="A272" s="3">
        <f>TITRES_STAT!B275</f>
        <v>42702</v>
      </c>
      <c r="B272" s="6">
        <f>TITRES_STAT!D275</f>
        <v>5.7209000000000003</v>
      </c>
      <c r="C272" s="2">
        <f t="shared" si="24"/>
        <v>5.6365627706360986</v>
      </c>
      <c r="D272" s="2">
        <f t="shared" si="20"/>
        <v>5.7377470195487579</v>
      </c>
      <c r="E272" s="2">
        <f t="shared" si="19"/>
        <v>-0.10118424891265931</v>
      </c>
      <c r="F272" s="2">
        <f t="shared" si="23"/>
        <v>-5.8340044322047813E-2</v>
      </c>
      <c r="G272" s="2">
        <f t="shared" si="21"/>
        <v>-4.2844204590611501E-2</v>
      </c>
      <c r="H272" s="2" t="str">
        <f t="shared" si="22"/>
        <v>Hold</v>
      </c>
    </row>
    <row r="273" spans="1:8" ht="13.5" x14ac:dyDescent="0.25">
      <c r="A273" s="3">
        <f>TITRES_STAT!B276</f>
        <v>42703</v>
      </c>
      <c r="B273" s="6">
        <f>TITRES_STAT!D276</f>
        <v>5.7584999999999997</v>
      </c>
      <c r="C273" s="2">
        <f t="shared" si="24"/>
        <v>5.6350915751536217</v>
      </c>
      <c r="D273" s="2">
        <f t="shared" si="20"/>
        <v>5.7392842773599613</v>
      </c>
      <c r="E273" s="2">
        <f t="shared" si="19"/>
        <v>-0.10419270220633958</v>
      </c>
      <c r="F273" s="2">
        <f t="shared" si="23"/>
        <v>-6.7510575898906175E-2</v>
      </c>
      <c r="G273" s="2">
        <f t="shared" si="21"/>
        <v>-3.6682126307433408E-2</v>
      </c>
      <c r="H273" s="2" t="str">
        <f t="shared" si="22"/>
        <v>Hold</v>
      </c>
    </row>
    <row r="274" spans="1:8" ht="13.5" x14ac:dyDescent="0.25">
      <c r="A274" s="3">
        <f>TITRES_STAT!B277</f>
        <v>42704</v>
      </c>
      <c r="B274" s="6">
        <f>TITRES_STAT!D277</f>
        <v>5.7584999999999997</v>
      </c>
      <c r="C274" s="2">
        <f t="shared" si="24"/>
        <v>5.6338467174376792</v>
      </c>
      <c r="D274" s="2">
        <f t="shared" si="20"/>
        <v>5.740707664222187</v>
      </c>
      <c r="E274" s="2">
        <f t="shared" si="19"/>
        <v>-0.10686094678450786</v>
      </c>
      <c r="F274" s="2">
        <f t="shared" si="23"/>
        <v>-7.5380650076026512E-2</v>
      </c>
      <c r="G274" s="2">
        <f t="shared" si="21"/>
        <v>-3.1480296708481348E-2</v>
      </c>
      <c r="H274" s="2" t="str">
        <f t="shared" si="22"/>
        <v>Hold</v>
      </c>
    </row>
    <row r="275" spans="1:8" ht="13.5" x14ac:dyDescent="0.25">
      <c r="A275" s="3">
        <f>TITRES_STAT!B278</f>
        <v>42705</v>
      </c>
      <c r="B275" s="6">
        <f>TITRES_STAT!D278</f>
        <v>5.7584999999999997</v>
      </c>
      <c r="C275" s="2">
        <f t="shared" si="24"/>
        <v>5.6588087609088058</v>
      </c>
      <c r="D275" s="2">
        <f t="shared" si="20"/>
        <v>5.7420256150205438</v>
      </c>
      <c r="E275" s="2">
        <f t="shared" si="19"/>
        <v>-8.3216854111737959E-2</v>
      </c>
      <c r="F275" s="2">
        <f t="shared" si="23"/>
        <v>-7.6947890883168807E-2</v>
      </c>
      <c r="G275" s="2">
        <f t="shared" si="21"/>
        <v>-6.2689632285691521E-3</v>
      </c>
      <c r="H275" s="2" t="str">
        <f t="shared" si="22"/>
        <v>Hold</v>
      </c>
    </row>
    <row r="276" spans="1:8" ht="13.5" x14ac:dyDescent="0.25">
      <c r="A276" s="3">
        <f>TITRES_STAT!B279</f>
        <v>42706</v>
      </c>
      <c r="B276" s="6">
        <f>TITRES_STAT!D279</f>
        <v>5.7302999999999997</v>
      </c>
      <c r="C276" s="2">
        <f t="shared" si="24"/>
        <v>5.658253566922836</v>
      </c>
      <c r="D276" s="2">
        <f t="shared" si="20"/>
        <v>5.7411570509449481</v>
      </c>
      <c r="E276" s="2">
        <f t="shared" si="19"/>
        <v>-8.2903484022112117E-2</v>
      </c>
      <c r="F276" s="2">
        <f t="shared" si="23"/>
        <v>-7.813900951095748E-2</v>
      </c>
      <c r="G276" s="2">
        <f t="shared" si="21"/>
        <v>-4.7644745111546372E-3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6">
        <f>TITRES_STAT!D280</f>
        <v>5.5612000000000004</v>
      </c>
      <c r="C277" s="2">
        <f t="shared" si="24"/>
        <v>5.6577837873962462</v>
      </c>
      <c r="D277" s="2">
        <f t="shared" si="20"/>
        <v>5.7278268990230998</v>
      </c>
      <c r="E277" s="2">
        <f t="shared" si="19"/>
        <v>-7.0043111626853616E-2</v>
      </c>
      <c r="F277" s="2">
        <f t="shared" si="23"/>
        <v>-7.651982993413671E-2</v>
      </c>
      <c r="G277" s="2">
        <f t="shared" si="21"/>
        <v>6.4767183072830942E-3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6">
        <f>TITRES_STAT!D281</f>
        <v>5.4108999999999998</v>
      </c>
      <c r="C278" s="2">
        <f t="shared" si="24"/>
        <v>5.6906324354891318</v>
      </c>
      <c r="D278" s="2">
        <f t="shared" si="20"/>
        <v>5.7043508324287968</v>
      </c>
      <c r="E278" s="2">
        <f t="shared" si="19"/>
        <v>-1.3718396939665034E-2</v>
      </c>
      <c r="F278" s="2">
        <f t="shared" si="23"/>
        <v>-6.3959543335242383E-2</v>
      </c>
      <c r="G278" s="2">
        <f t="shared" si="21"/>
        <v>5.0241146395577349E-2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6">
        <f>TITRES_STAT!D282</f>
        <v>5.5705999999999998</v>
      </c>
      <c r="C279" s="2">
        <f t="shared" si="24"/>
        <v>5.6822889838754191</v>
      </c>
      <c r="D279" s="2">
        <f t="shared" si="20"/>
        <v>5.6944433633599969</v>
      </c>
      <c r="E279" s="2">
        <f t="shared" si="19"/>
        <v>-1.215437948457776E-2</v>
      </c>
      <c r="F279" s="2">
        <f t="shared" si="23"/>
        <v>-5.3598510565109461E-2</v>
      </c>
      <c r="G279" s="2">
        <f t="shared" si="21"/>
        <v>4.1444131080531701E-2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6">
        <f>TITRES_STAT!D283</f>
        <v>5.6833999999999998</v>
      </c>
      <c r="C280" s="2">
        <f t="shared" si="24"/>
        <v>5.6969060632792008</v>
      </c>
      <c r="D280" s="2">
        <f t="shared" si="20"/>
        <v>5.693625336444442</v>
      </c>
      <c r="E280" s="2">
        <f t="shared" si="19"/>
        <v>3.2807268347587737E-3</v>
      </c>
      <c r="F280" s="2">
        <f t="shared" si="23"/>
        <v>-4.2222663085135816E-2</v>
      </c>
      <c r="G280" s="2">
        <f t="shared" si="21"/>
        <v>4.5503389919894589E-2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6">
        <f>TITRES_STAT!D284</f>
        <v>5.6740000000000004</v>
      </c>
      <c r="C281" s="2">
        <f t="shared" si="24"/>
        <v>5.7063820535439387</v>
      </c>
      <c r="D281" s="2">
        <f t="shared" si="20"/>
        <v>5.6921716078189277</v>
      </c>
      <c r="E281" s="2">
        <f t="shared" si="19"/>
        <v>1.4210445725010956E-2</v>
      </c>
      <c r="F281" s="2">
        <f t="shared" si="23"/>
        <v>-3.0936041323106463E-2</v>
      </c>
      <c r="G281" s="2">
        <f t="shared" si="21"/>
        <v>4.5146487048117419E-2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6">
        <f>TITRES_STAT!D285</f>
        <v>5.6740000000000004</v>
      </c>
      <c r="C282" s="2">
        <f t="shared" si="24"/>
        <v>5.7086155837679478</v>
      </c>
      <c r="D282" s="2">
        <f t="shared" si="20"/>
        <v>5.6908255627953039</v>
      </c>
      <c r="E282" s="2">
        <f t="shared" si="19"/>
        <v>1.7790020972643816E-2</v>
      </c>
      <c r="F282" s="2">
        <f t="shared" si="23"/>
        <v>-2.1190828863956408E-2</v>
      </c>
      <c r="G282" s="2">
        <f t="shared" si="21"/>
        <v>3.8980849836600225E-2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6">
        <f>TITRES_STAT!D286</f>
        <v>5.6740000000000004</v>
      </c>
      <c r="C283" s="2">
        <f t="shared" si="24"/>
        <v>5.7162901093421095</v>
      </c>
      <c r="D283" s="2">
        <f t="shared" si="20"/>
        <v>5.6895792248104664</v>
      </c>
      <c r="E283" s="2">
        <f t="shared" si="19"/>
        <v>2.6710884531643053E-2</v>
      </c>
      <c r="F283" s="2">
        <f t="shared" si="23"/>
        <v>-1.1610486184836517E-2</v>
      </c>
      <c r="G283" s="2">
        <f t="shared" si="21"/>
        <v>3.8321370716479571E-2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6">
        <f>TITRES_STAT!D287</f>
        <v>5.6740000000000004</v>
      </c>
      <c r="C284" s="2">
        <f t="shared" si="24"/>
        <v>5.7227839386740929</v>
      </c>
      <c r="D284" s="2">
        <f t="shared" si="20"/>
        <v>5.688425208157839</v>
      </c>
      <c r="E284" s="2">
        <f t="shared" ref="E284:E347" si="25">C284-D284</f>
        <v>3.4358730516253821E-2</v>
      </c>
      <c r="F284" s="2">
        <f t="shared" si="23"/>
        <v>-2.4166428446184491E-3</v>
      </c>
      <c r="G284" s="2">
        <f t="shared" si="21"/>
        <v>3.677537336087227E-2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6">
        <f>TITRES_STAT!D288</f>
        <v>5.6740000000000004</v>
      </c>
      <c r="C285" s="2">
        <f t="shared" si="24"/>
        <v>5.7282787173396166</v>
      </c>
      <c r="D285" s="2">
        <f t="shared" ref="D285:D348" si="26">$D$4*B285+(1-$D$4)*D284</f>
        <v>5.6873566742202213</v>
      </c>
      <c r="E285" s="2">
        <f t="shared" si="25"/>
        <v>4.092204311939529E-2</v>
      </c>
      <c r="F285" s="2">
        <f t="shared" si="23"/>
        <v>6.2510943481842995E-3</v>
      </c>
      <c r="G285" s="2">
        <f t="shared" si="21"/>
        <v>3.4670948771210991E-2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6">
        <f>TITRES_STAT!D289</f>
        <v>5.6364000000000001</v>
      </c>
      <c r="C286" s="2">
        <f t="shared" si="24"/>
        <v>5.7285896839027526</v>
      </c>
      <c r="D286" s="2">
        <f t="shared" si="26"/>
        <v>5.6835821057594638</v>
      </c>
      <c r="E286" s="2">
        <f t="shared" si="25"/>
        <v>4.5007578143288818E-2</v>
      </c>
      <c r="F286" s="2">
        <f t="shared" si="23"/>
        <v>1.4002391107205204E-2</v>
      </c>
      <c r="G286" s="2">
        <f t="shared" si="21"/>
        <v>3.1005187036083612E-2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6">
        <f>TITRES_STAT!D290</f>
        <v>5.8055000000000003</v>
      </c>
      <c r="C287" s="2">
        <f t="shared" si="24"/>
        <v>5.7028374248407907</v>
      </c>
      <c r="D287" s="2">
        <f t="shared" si="26"/>
        <v>5.6926130608883927</v>
      </c>
      <c r="E287" s="2">
        <f t="shared" si="25"/>
        <v>1.0224363952398008E-2</v>
      </c>
      <c r="F287" s="2">
        <f t="shared" si="23"/>
        <v>1.3246785676243766E-2</v>
      </c>
      <c r="G287" s="2">
        <f t="shared" si="21"/>
        <v>-3.0224217238457585E-3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6">
        <f>TITRES_STAT!D291</f>
        <v>5.8525</v>
      </c>
      <c r="C288" s="2">
        <f t="shared" si="24"/>
        <v>5.6579239748652839</v>
      </c>
      <c r="D288" s="2">
        <f t="shared" si="26"/>
        <v>5.7044565378596221</v>
      </c>
      <c r="E288" s="2">
        <f t="shared" si="25"/>
        <v>-4.6532562994338278E-2</v>
      </c>
      <c r="F288" s="2">
        <f t="shared" si="23"/>
        <v>1.2909159421273571E-3</v>
      </c>
      <c r="G288" s="2">
        <f t="shared" si="21"/>
        <v>-4.7823478936465637E-2</v>
      </c>
      <c r="H288" s="2" t="str">
        <f t="shared" si="22"/>
        <v>Hold</v>
      </c>
    </row>
    <row r="289" spans="1:8" ht="13.5" x14ac:dyDescent="0.25">
      <c r="A289" s="3">
        <f>TITRES_STAT!B292</f>
        <v>42726</v>
      </c>
      <c r="B289" s="6">
        <f>TITRES_STAT!D292</f>
        <v>5.9181999999999997</v>
      </c>
      <c r="C289" s="2">
        <f t="shared" si="24"/>
        <v>5.6444895171937013</v>
      </c>
      <c r="D289" s="2">
        <f t="shared" si="26"/>
        <v>5.7202893869070568</v>
      </c>
      <c r="E289" s="2">
        <f t="shared" si="25"/>
        <v>-7.5799869713355505E-2</v>
      </c>
      <c r="F289" s="2">
        <f t="shared" si="23"/>
        <v>-1.4127241188969216E-2</v>
      </c>
      <c r="G289" s="2">
        <f t="shared" si="21"/>
        <v>-6.1672628524386292E-2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6">
        <f>TITRES_STAT!D293</f>
        <v>6.0590999999999999</v>
      </c>
      <c r="C290" s="2">
        <f t="shared" si="24"/>
        <v>5.6504757453177472</v>
      </c>
      <c r="D290" s="2">
        <f t="shared" si="26"/>
        <v>5.7453864693583858</v>
      </c>
      <c r="E290" s="2">
        <f t="shared" si="25"/>
        <v>-9.4910724040638605E-2</v>
      </c>
      <c r="F290" s="2">
        <f t="shared" si="23"/>
        <v>-3.0283937759303096E-2</v>
      </c>
      <c r="G290" s="2">
        <f t="shared" si="21"/>
        <v>-6.4626786281335502E-2</v>
      </c>
      <c r="H290" s="2" t="str">
        <f t="shared" si="22"/>
        <v>Hold</v>
      </c>
    </row>
    <row r="291" spans="1:8" ht="13.5" x14ac:dyDescent="0.25">
      <c r="A291" s="3">
        <f>TITRES_STAT!B294</f>
        <v>42730</v>
      </c>
      <c r="B291" s="6">
        <f>TITRES_STAT!D294</f>
        <v>6.0590999999999999</v>
      </c>
      <c r="C291" s="2">
        <f t="shared" si="24"/>
        <v>5.6540948614227089</v>
      </c>
      <c r="D291" s="2">
        <f t="shared" si="26"/>
        <v>5.7686245086651713</v>
      </c>
      <c r="E291" s="2">
        <f t="shared" si="25"/>
        <v>-0.1145296472424624</v>
      </c>
      <c r="F291" s="2">
        <f t="shared" si="23"/>
        <v>-4.713307965593496E-2</v>
      </c>
      <c r="G291" s="2">
        <f t="shared" si="21"/>
        <v>-6.7396567586527428E-2</v>
      </c>
      <c r="H291" s="2" t="str">
        <f t="shared" si="22"/>
        <v>Hold</v>
      </c>
    </row>
    <row r="292" spans="1:8" ht="13.5" x14ac:dyDescent="0.25">
      <c r="A292" s="3">
        <f>TITRES_STAT!B295</f>
        <v>42731</v>
      </c>
      <c r="B292" s="6">
        <f>TITRES_STAT!D295</f>
        <v>6.1060999999999996</v>
      </c>
      <c r="C292" s="2">
        <f t="shared" si="24"/>
        <v>5.6571571904345994</v>
      </c>
      <c r="D292" s="2">
        <f t="shared" si="26"/>
        <v>5.7936226932084924</v>
      </c>
      <c r="E292" s="2">
        <f t="shared" si="25"/>
        <v>-0.13646550277389302</v>
      </c>
      <c r="F292" s="2">
        <f t="shared" si="23"/>
        <v>-6.4999564279526578E-2</v>
      </c>
      <c r="G292" s="2">
        <f t="shared" ref="G292:G355" si="27">E292-F292</f>
        <v>-7.1465938494366443E-2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6">
        <f>TITRES_STAT!D296</f>
        <v>6.2093999999999996</v>
      </c>
      <c r="C293" s="2">
        <f t="shared" si="24"/>
        <v>5.6597483919061995</v>
      </c>
      <c r="D293" s="2">
        <f t="shared" si="26"/>
        <v>5.8244210122300855</v>
      </c>
      <c r="E293" s="2">
        <f t="shared" si="25"/>
        <v>-0.16467262032388597</v>
      </c>
      <c r="F293" s="2">
        <f t="shared" ref="F293:F356" si="29">(E293*(2/(10)))+((1-(2/10))*F292)</f>
        <v>-8.4934175488398461E-2</v>
      </c>
      <c r="G293" s="2">
        <f t="shared" si="27"/>
        <v>-7.9738444835487504E-2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6">
        <f>TITRES_STAT!D297</f>
        <v>6.3410000000000002</v>
      </c>
      <c r="C294" s="2">
        <f t="shared" si="24"/>
        <v>5.6619409469975537</v>
      </c>
      <c r="D294" s="2">
        <f t="shared" si="26"/>
        <v>5.8626861224352638</v>
      </c>
      <c r="E294" s="2">
        <f t="shared" si="25"/>
        <v>-0.20074517543771009</v>
      </c>
      <c r="F294" s="2">
        <f t="shared" si="29"/>
        <v>-0.10809637547826079</v>
      </c>
      <c r="G294" s="2">
        <f t="shared" si="27"/>
        <v>-9.2648799959449302E-2</v>
      </c>
      <c r="H294" s="2" t="str">
        <f t="shared" si="28"/>
        <v>Hold</v>
      </c>
    </row>
    <row r="295" spans="1:8" ht="13.5" x14ac:dyDescent="0.25">
      <c r="A295" s="3">
        <f>TITRES_STAT!B298</f>
        <v>42734</v>
      </c>
      <c r="B295" s="6">
        <f>TITRES_STAT!D298</f>
        <v>6.2657999999999996</v>
      </c>
      <c r="C295" s="2">
        <f t="shared" si="24"/>
        <v>5.6637961859210071</v>
      </c>
      <c r="D295" s="2">
        <f t="shared" si="26"/>
        <v>5.8925464096622804</v>
      </c>
      <c r="E295" s="2">
        <f t="shared" si="25"/>
        <v>-0.2287502237412733</v>
      </c>
      <c r="F295" s="2">
        <f t="shared" si="29"/>
        <v>-0.13222714513086331</v>
      </c>
      <c r="G295" s="2">
        <f t="shared" si="27"/>
        <v>-9.6523078610409985E-2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6">
        <f>TITRES_STAT!D299</f>
        <v>6.2657999999999996</v>
      </c>
      <c r="C296" s="2">
        <f t="shared" si="24"/>
        <v>5.6595813880870054</v>
      </c>
      <c r="D296" s="2">
        <f t="shared" si="26"/>
        <v>5.9201948237613706</v>
      </c>
      <c r="E296" s="2">
        <f t="shared" si="25"/>
        <v>-0.26061343567436523</v>
      </c>
      <c r="F296" s="2">
        <f t="shared" si="29"/>
        <v>-0.1579044032395637</v>
      </c>
      <c r="G296" s="2">
        <f t="shared" si="27"/>
        <v>-0.10270903243480153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6">
        <f>TITRES_STAT!D300</f>
        <v>6.2469999999999999</v>
      </c>
      <c r="C297" s="2">
        <f t="shared" si="24"/>
        <v>5.6820304053043893</v>
      </c>
      <c r="D297" s="2">
        <f t="shared" si="26"/>
        <v>5.9444026145938622</v>
      </c>
      <c r="E297" s="2">
        <f t="shared" si="25"/>
        <v>-0.26237220928947291</v>
      </c>
      <c r="F297" s="2">
        <f t="shared" si="29"/>
        <v>-0.17879796444954554</v>
      </c>
      <c r="G297" s="2">
        <f t="shared" si="27"/>
        <v>-8.357424483992737E-2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6">
        <f>TITRES_STAT!D301</f>
        <v>6.2469999999999999</v>
      </c>
      <c r="C298" s="2">
        <f t="shared" si="24"/>
        <v>5.7082564967960217</v>
      </c>
      <c r="D298" s="2">
        <f t="shared" si="26"/>
        <v>5.966817235735058</v>
      </c>
      <c r="E298" s="2">
        <f t="shared" si="25"/>
        <v>-0.25856073893903631</v>
      </c>
      <c r="F298" s="2">
        <f t="shared" si="29"/>
        <v>-0.1947505193474437</v>
      </c>
      <c r="G298" s="2">
        <f t="shared" si="27"/>
        <v>-6.381021959159261E-2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6">
        <f>TITRES_STAT!D302</f>
        <v>6.1813000000000002</v>
      </c>
      <c r="C299" s="2">
        <f t="shared" si="24"/>
        <v>5.7405554972889412</v>
      </c>
      <c r="D299" s="2">
        <f t="shared" si="26"/>
        <v>5.9827048479028315</v>
      </c>
      <c r="E299" s="2">
        <f t="shared" si="25"/>
        <v>-0.24214935061389031</v>
      </c>
      <c r="F299" s="2">
        <f t="shared" si="29"/>
        <v>-0.20423028560073303</v>
      </c>
      <c r="G299" s="2">
        <f t="shared" si="27"/>
        <v>-3.7919065013157283E-2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6">
        <f>TITRES_STAT!D303</f>
        <v>6.2657999999999996</v>
      </c>
      <c r="C300" s="2">
        <f t="shared" si="24"/>
        <v>5.789562343859874</v>
      </c>
      <c r="D300" s="2">
        <f t="shared" si="26"/>
        <v>6.0036748591692888</v>
      </c>
      <c r="E300" s="2">
        <f t="shared" si="25"/>
        <v>-0.21411251530941477</v>
      </c>
      <c r="F300" s="2">
        <f t="shared" si="29"/>
        <v>-0.20620673154246938</v>
      </c>
      <c r="G300" s="2">
        <f t="shared" si="27"/>
        <v>-7.9057837669453956E-3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6">
        <f>TITRES_STAT!D304</f>
        <v>6.3410000000000002</v>
      </c>
      <c r="C301" s="2">
        <f t="shared" si="24"/>
        <v>5.8310296755737401</v>
      </c>
      <c r="D301" s="2">
        <f t="shared" si="26"/>
        <v>6.0286619066382299</v>
      </c>
      <c r="E301" s="2">
        <f t="shared" si="25"/>
        <v>-0.19763223106448979</v>
      </c>
      <c r="F301" s="2">
        <f t="shared" si="29"/>
        <v>-0.2044918314468735</v>
      </c>
      <c r="G301" s="2">
        <f t="shared" si="27"/>
        <v>6.8596003823837015E-3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6">
        <f>TITRES_STAT!D305</f>
        <v>6.3410000000000002</v>
      </c>
      <c r="C302" s="2">
        <f t="shared" si="24"/>
        <v>5.8733481870239341</v>
      </c>
      <c r="D302" s="2">
        <f t="shared" si="26"/>
        <v>6.0517980617020646</v>
      </c>
      <c r="E302" s="2">
        <f t="shared" si="25"/>
        <v>-0.17844987467813045</v>
      </c>
      <c r="F302" s="2">
        <f t="shared" si="29"/>
        <v>-0.1992834400931249</v>
      </c>
      <c r="G302" s="2">
        <f t="shared" si="27"/>
        <v>2.0833565414994454E-2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6">
        <f>TITRES_STAT!D306</f>
        <v>6.3410000000000002</v>
      </c>
      <c r="C303" s="2">
        <f t="shared" si="24"/>
        <v>5.9250484659433287</v>
      </c>
      <c r="D303" s="2">
        <f t="shared" si="26"/>
        <v>6.0732204275019113</v>
      </c>
      <c r="E303" s="2">
        <f t="shared" si="25"/>
        <v>-0.14817196155858259</v>
      </c>
      <c r="F303" s="2">
        <f t="shared" si="29"/>
        <v>-0.18906114438621646</v>
      </c>
      <c r="G303" s="2">
        <f t="shared" si="27"/>
        <v>4.0889182827633874E-2</v>
      </c>
      <c r="H303" s="2" t="str">
        <f t="shared" si="28"/>
        <v>Sell</v>
      </c>
    </row>
    <row r="304" spans="1:8" ht="13.5" x14ac:dyDescent="0.25">
      <c r="A304" s="3">
        <f>TITRES_STAT!B307</f>
        <v>42747</v>
      </c>
      <c r="B304" s="6">
        <f>TITRES_STAT!D307</f>
        <v>6.1531000000000002</v>
      </c>
      <c r="C304" s="2">
        <f t="shared" si="24"/>
        <v>5.9890410096443549</v>
      </c>
      <c r="D304" s="2">
        <f t="shared" si="26"/>
        <v>6.0791374328721401</v>
      </c>
      <c r="E304" s="2">
        <f t="shared" si="25"/>
        <v>-9.0096423227785216E-2</v>
      </c>
      <c r="F304" s="2">
        <f t="shared" si="29"/>
        <v>-0.16926820015453023</v>
      </c>
      <c r="G304" s="2">
        <f t="shared" si="27"/>
        <v>7.9171776926745013E-2</v>
      </c>
      <c r="H304" s="2" t="str">
        <f t="shared" si="28"/>
        <v>Sell</v>
      </c>
    </row>
    <row r="305" spans="1:8" ht="13.5" x14ac:dyDescent="0.25">
      <c r="A305" s="3">
        <f>TITRES_STAT!B308</f>
        <v>42748</v>
      </c>
      <c r="B305" s="6">
        <f>TITRES_STAT!D308</f>
        <v>5.984</v>
      </c>
      <c r="C305" s="2">
        <f t="shared" si="24"/>
        <v>6.0316193158529154</v>
      </c>
      <c r="D305" s="2">
        <f t="shared" si="26"/>
        <v>6.0720902156223513</v>
      </c>
      <c r="E305" s="2">
        <f t="shared" si="25"/>
        <v>-4.0470899769435853E-2</v>
      </c>
      <c r="F305" s="2">
        <f t="shared" si="29"/>
        <v>-0.14350874007751135</v>
      </c>
      <c r="G305" s="2">
        <f t="shared" si="27"/>
        <v>0.1030378403080755</v>
      </c>
      <c r="H305" s="2" t="str">
        <f t="shared" si="28"/>
        <v>Sell</v>
      </c>
    </row>
    <row r="306" spans="1:8" ht="13.5" x14ac:dyDescent="0.25">
      <c r="A306" s="3">
        <f>TITRES_STAT!B309</f>
        <v>42751</v>
      </c>
      <c r="B306" s="6">
        <f>TITRES_STAT!D309</f>
        <v>6.1531000000000002</v>
      </c>
      <c r="C306" s="2">
        <f t="shared" si="24"/>
        <v>6.0676471134140053</v>
      </c>
      <c r="D306" s="2">
        <f t="shared" si="26"/>
        <v>6.0780909403910659</v>
      </c>
      <c r="E306" s="2">
        <f t="shared" si="25"/>
        <v>-1.0443826977060588E-2</v>
      </c>
      <c r="F306" s="2">
        <f t="shared" si="29"/>
        <v>-0.1168957574574212</v>
      </c>
      <c r="G306" s="2">
        <f t="shared" si="27"/>
        <v>0.10645193048036061</v>
      </c>
      <c r="H306" s="2" t="str">
        <f t="shared" si="28"/>
        <v>Sell</v>
      </c>
    </row>
    <row r="307" spans="1:8" ht="13.5" x14ac:dyDescent="0.25">
      <c r="A307" s="3">
        <f>TITRES_STAT!B310</f>
        <v>42752</v>
      </c>
      <c r="B307" s="6">
        <f>TITRES_STAT!D310</f>
        <v>6.1531000000000002</v>
      </c>
      <c r="C307" s="2">
        <f t="shared" si="24"/>
        <v>6.0952398651964668</v>
      </c>
      <c r="D307" s="2">
        <f t="shared" si="26"/>
        <v>6.0836471670287651</v>
      </c>
      <c r="E307" s="2">
        <f t="shared" si="25"/>
        <v>1.1592698167701698E-2</v>
      </c>
      <c r="F307" s="2">
        <f t="shared" si="29"/>
        <v>-9.1198066332396632E-2</v>
      </c>
      <c r="G307" s="2">
        <f t="shared" si="27"/>
        <v>0.10279076450009833</v>
      </c>
      <c r="H307" s="2" t="str">
        <f t="shared" si="28"/>
        <v>Sell</v>
      </c>
    </row>
    <row r="308" spans="1:8" ht="13.5" x14ac:dyDescent="0.25">
      <c r="A308" s="3">
        <f>TITRES_STAT!B311</f>
        <v>42753</v>
      </c>
      <c r="B308" s="6">
        <f>TITRES_STAT!D311</f>
        <v>6.0872999999999999</v>
      </c>
      <c r="C308" s="2">
        <f t="shared" si="24"/>
        <v>6.1185875782431633</v>
      </c>
      <c r="D308" s="2">
        <f t="shared" si="26"/>
        <v>6.0839177472488561</v>
      </c>
      <c r="E308" s="2">
        <f t="shared" si="25"/>
        <v>3.4669830994307205E-2</v>
      </c>
      <c r="F308" s="2">
        <f t="shared" si="29"/>
        <v>-6.6024486867055865E-2</v>
      </c>
      <c r="G308" s="2">
        <f t="shared" si="27"/>
        <v>0.10069431786136307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6">
        <f>TITRES_STAT!D312</f>
        <v>5.8148999999999997</v>
      </c>
      <c r="C309" s="2">
        <f t="shared" si="24"/>
        <v>6.1282356431288303</v>
      </c>
      <c r="D309" s="2">
        <f t="shared" si="26"/>
        <v>6.063990506711904</v>
      </c>
      <c r="E309" s="2">
        <f t="shared" si="25"/>
        <v>6.4245136416926307E-2</v>
      </c>
      <c r="F309" s="2">
        <f t="shared" si="29"/>
        <v>-3.9970562210259436E-2</v>
      </c>
      <c r="G309" s="2">
        <f t="shared" si="27"/>
        <v>0.10421569862718574</v>
      </c>
      <c r="H309" s="2" t="str">
        <f t="shared" si="28"/>
        <v>Sell</v>
      </c>
    </row>
    <row r="310" spans="1:8" ht="13.5" x14ac:dyDescent="0.25">
      <c r="A310" s="3">
        <f>TITRES_STAT!B313</f>
        <v>42755</v>
      </c>
      <c r="B310" s="6">
        <f>TITRES_STAT!D313</f>
        <v>5.8243</v>
      </c>
      <c r="C310" s="2">
        <f t="shared" si="24"/>
        <v>6.1493993903397799</v>
      </c>
      <c r="D310" s="2">
        <f t="shared" si="26"/>
        <v>6.0462356543628744</v>
      </c>
      <c r="E310" s="2">
        <f t="shared" si="25"/>
        <v>0.10316373597690554</v>
      </c>
      <c r="F310" s="2">
        <f t="shared" si="29"/>
        <v>-1.1343702572826443E-2</v>
      </c>
      <c r="G310" s="2">
        <f t="shared" si="27"/>
        <v>0.11450743854973197</v>
      </c>
      <c r="H310" s="2" t="str">
        <f t="shared" si="28"/>
        <v>Sell</v>
      </c>
    </row>
    <row r="311" spans="1:8" ht="13.5" x14ac:dyDescent="0.25">
      <c r="A311" s="3">
        <f>TITRES_STAT!B314</f>
        <v>42758</v>
      </c>
      <c r="B311" s="6">
        <f>TITRES_STAT!D314</f>
        <v>5.6551999999999998</v>
      </c>
      <c r="C311" s="2">
        <f t="shared" si="24"/>
        <v>6.1788764072105833</v>
      </c>
      <c r="D311" s="2">
        <f t="shared" si="26"/>
        <v>6.0172700503359948</v>
      </c>
      <c r="E311" s="2">
        <f t="shared" si="25"/>
        <v>0.16160635687458846</v>
      </c>
      <c r="F311" s="2">
        <f t="shared" si="29"/>
        <v>2.3246309316656538E-2</v>
      </c>
      <c r="G311" s="2">
        <f t="shared" si="27"/>
        <v>0.13836004755793194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6">
        <f>TITRES_STAT!D315</f>
        <v>5.6551999999999998</v>
      </c>
      <c r="C312" s="2">
        <f t="shared" si="24"/>
        <v>6.2038184984089551</v>
      </c>
      <c r="D312" s="2">
        <f t="shared" si="26"/>
        <v>5.9904500466074024</v>
      </c>
      <c r="E312" s="2">
        <f t="shared" si="25"/>
        <v>0.21336845180155262</v>
      </c>
      <c r="F312" s="2">
        <f t="shared" si="29"/>
        <v>6.1270737813635755E-2</v>
      </c>
      <c r="G312" s="2">
        <f t="shared" si="27"/>
        <v>0.15209771398791685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6">
        <f>TITRES_STAT!D316</f>
        <v>5.6551999999999998</v>
      </c>
      <c r="C313" s="2">
        <f t="shared" si="24"/>
        <v>6.2249233448075776</v>
      </c>
      <c r="D313" s="2">
        <f t="shared" si="26"/>
        <v>5.9656167098216688</v>
      </c>
      <c r="E313" s="2">
        <f t="shared" si="25"/>
        <v>0.25930663498590878</v>
      </c>
      <c r="F313" s="2">
        <f t="shared" si="29"/>
        <v>0.10087791724809037</v>
      </c>
      <c r="G313" s="2">
        <f t="shared" si="27"/>
        <v>0.15842871773781841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6">
        <f>TITRES_STAT!D317</f>
        <v>5.6551999999999998</v>
      </c>
      <c r="C314" s="2">
        <f t="shared" si="24"/>
        <v>6.2138735994525662</v>
      </c>
      <c r="D314" s="2">
        <f t="shared" si="26"/>
        <v>5.9426228794645084</v>
      </c>
      <c r="E314" s="2">
        <f t="shared" si="25"/>
        <v>0.27125071998805783</v>
      </c>
      <c r="F314" s="2">
        <f t="shared" si="29"/>
        <v>0.13495247779608388</v>
      </c>
      <c r="G314" s="2">
        <f t="shared" si="27"/>
        <v>0.13629824219197395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6">
        <f>TITRES_STAT!D318</f>
        <v>5.6458000000000004</v>
      </c>
      <c r="C315" s="2">
        <f t="shared" si="24"/>
        <v>6.1785084303060174</v>
      </c>
      <c r="D315" s="2">
        <f t="shared" si="26"/>
        <v>5.9206359995041744</v>
      </c>
      <c r="E315" s="2">
        <f t="shared" si="25"/>
        <v>0.25787243080184297</v>
      </c>
      <c r="F315" s="2">
        <f t="shared" si="29"/>
        <v>0.1595364683972357</v>
      </c>
      <c r="G315" s="2">
        <f t="shared" si="27"/>
        <v>9.8335962404607263E-2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6">
        <f>TITRES_STAT!D319</f>
        <v>5.6364000000000001</v>
      </c>
      <c r="C316" s="2">
        <f t="shared" si="24"/>
        <v>6.1745994410281693</v>
      </c>
      <c r="D316" s="2">
        <f t="shared" si="26"/>
        <v>5.8995814810223832</v>
      </c>
      <c r="E316" s="2">
        <f t="shared" si="25"/>
        <v>0.27501796000578604</v>
      </c>
      <c r="F316" s="2">
        <f t="shared" si="29"/>
        <v>0.18263276671894577</v>
      </c>
      <c r="G316" s="2">
        <f t="shared" si="27"/>
        <v>9.2385193286840278E-2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6">
        <f>TITRES_STAT!D320</f>
        <v>5.6364000000000001</v>
      </c>
      <c r="C317" s="2">
        <f t="shared" si="24"/>
        <v>6.1712918347161434</v>
      </c>
      <c r="D317" s="2">
        <f t="shared" si="26"/>
        <v>5.8800865565022065</v>
      </c>
      <c r="E317" s="2">
        <f t="shared" si="25"/>
        <v>0.29120527821393694</v>
      </c>
      <c r="F317" s="2">
        <f t="shared" si="29"/>
        <v>0.20434726901794401</v>
      </c>
      <c r="G317" s="2">
        <f t="shared" si="27"/>
        <v>8.685800919599293E-2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6">
        <f>TITRES_STAT!D321</f>
        <v>5.6458000000000004</v>
      </c>
      <c r="C318" s="2">
        <f t="shared" si="24"/>
        <v>6.1583700139905835</v>
      </c>
      <c r="D318" s="2">
        <f t="shared" si="26"/>
        <v>5.8627319967613021</v>
      </c>
      <c r="E318" s="2">
        <f t="shared" si="25"/>
        <v>0.2956380172292814</v>
      </c>
      <c r="F318" s="2">
        <f t="shared" si="29"/>
        <v>0.2226054186602115</v>
      </c>
      <c r="G318" s="2">
        <f t="shared" si="27"/>
        <v>7.3032598569069906E-2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6">
        <f>TITRES_STAT!D322</f>
        <v>5.6458000000000004</v>
      </c>
      <c r="C319" s="2">
        <f t="shared" si="24"/>
        <v>6.1055284733766477</v>
      </c>
      <c r="D319" s="2">
        <f t="shared" si="26"/>
        <v>5.846662959964168</v>
      </c>
      <c r="E319" s="2">
        <f t="shared" si="25"/>
        <v>0.25886551341247976</v>
      </c>
      <c r="F319" s="2">
        <f t="shared" si="29"/>
        <v>0.22985743761066518</v>
      </c>
      <c r="G319" s="2">
        <f t="shared" si="27"/>
        <v>2.9008075801814581E-2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6">
        <f>TITRES_STAT!D323</f>
        <v>5.6458000000000004</v>
      </c>
      <c r="C320" s="2">
        <f t="shared" si="24"/>
        <v>6.062262554395625</v>
      </c>
      <c r="D320" s="2">
        <f t="shared" si="26"/>
        <v>5.8317842221890439</v>
      </c>
      <c r="E320" s="2">
        <f t="shared" si="25"/>
        <v>0.23047833220658109</v>
      </c>
      <c r="F320" s="2">
        <f t="shared" si="29"/>
        <v>0.22998161652984836</v>
      </c>
      <c r="G320" s="2">
        <f t="shared" si="27"/>
        <v>4.9671567673273409E-4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6">
        <f>TITRES_STAT!D324</f>
        <v>5.6458000000000004</v>
      </c>
      <c r="C321" s="2">
        <f t="shared" si="24"/>
        <v>5.9996375460270679</v>
      </c>
      <c r="D321" s="2">
        <f t="shared" si="26"/>
        <v>5.8180076131380032</v>
      </c>
      <c r="E321" s="2">
        <f t="shared" si="25"/>
        <v>0.1816299328890647</v>
      </c>
      <c r="F321" s="2">
        <f t="shared" si="29"/>
        <v>0.22031127980169163</v>
      </c>
      <c r="G321" s="2">
        <f t="shared" si="27"/>
        <v>-3.8681346912626924E-2</v>
      </c>
      <c r="H321" s="2" t="str">
        <f t="shared" si="28"/>
        <v>Hold</v>
      </c>
    </row>
    <row r="322" spans="1:8" ht="13.5" x14ac:dyDescent="0.25">
      <c r="A322" s="3">
        <f>TITRES_STAT!B325</f>
        <v>42773</v>
      </c>
      <c r="B322" s="6">
        <f>TITRES_STAT!D325</f>
        <v>5.6458000000000004</v>
      </c>
      <c r="C322" s="2">
        <f t="shared" si="24"/>
        <v>5.9466471543305959</v>
      </c>
      <c r="D322" s="2">
        <f t="shared" si="26"/>
        <v>5.8052514936462991</v>
      </c>
      <c r="E322" s="2">
        <f t="shared" si="25"/>
        <v>0.14139566068429676</v>
      </c>
      <c r="F322" s="2">
        <f t="shared" si="29"/>
        <v>0.20452815597821267</v>
      </c>
      <c r="G322" s="2">
        <f t="shared" si="27"/>
        <v>-6.3132495293915902E-2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6">
        <f>TITRES_STAT!D326</f>
        <v>5.6458000000000004</v>
      </c>
      <c r="C323" s="2">
        <f t="shared" si="24"/>
        <v>5.9018091305874272</v>
      </c>
      <c r="D323" s="2">
        <f t="shared" si="26"/>
        <v>5.7934402718947213</v>
      </c>
      <c r="E323" s="2">
        <f t="shared" si="25"/>
        <v>0.10836885869270585</v>
      </c>
      <c r="F323" s="2">
        <f t="shared" si="29"/>
        <v>0.18529629652111132</v>
      </c>
      <c r="G323" s="2">
        <f t="shared" si="27"/>
        <v>-7.6927437828405471E-2</v>
      </c>
      <c r="H323" s="2" t="str">
        <f t="shared" si="28"/>
        <v>Hold</v>
      </c>
    </row>
    <row r="324" spans="1:8" ht="13.5" x14ac:dyDescent="0.25">
      <c r="A324" s="3">
        <f>TITRES_STAT!B327</f>
        <v>42775</v>
      </c>
      <c r="B324" s="6">
        <f>TITRES_STAT!D327</f>
        <v>5.6458000000000004</v>
      </c>
      <c r="C324" s="2">
        <f t="shared" si="24"/>
        <v>5.863869264343208</v>
      </c>
      <c r="D324" s="2">
        <f t="shared" si="26"/>
        <v>5.7825039554580755</v>
      </c>
      <c r="E324" s="2">
        <f t="shared" si="25"/>
        <v>8.1365308885132492E-2</v>
      </c>
      <c r="F324" s="2">
        <f t="shared" si="29"/>
        <v>0.16451009899391555</v>
      </c>
      <c r="G324" s="2">
        <f t="shared" si="27"/>
        <v>-8.3144790108783062E-2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6">
        <f>TITRES_STAT!D328</f>
        <v>5.6458000000000004</v>
      </c>
      <c r="C325" s="2">
        <f t="shared" si="24"/>
        <v>5.8303201467519452</v>
      </c>
      <c r="D325" s="2">
        <f t="shared" si="26"/>
        <v>5.7723777365352547</v>
      </c>
      <c r="E325" s="2">
        <f t="shared" si="25"/>
        <v>5.7942410216690554E-2</v>
      </c>
      <c r="F325" s="2">
        <f t="shared" si="29"/>
        <v>0.14319656123847058</v>
      </c>
      <c r="G325" s="2">
        <f t="shared" si="27"/>
        <v>-8.5254151021780022E-2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6">
        <f>TITRES_STAT!D329</f>
        <v>5.6458000000000004</v>
      </c>
      <c r="C326" s="2">
        <f t="shared" si="24"/>
        <v>5.8004862780208768</v>
      </c>
      <c r="D326" s="2">
        <f t="shared" si="26"/>
        <v>5.7630016079030133</v>
      </c>
      <c r="E326" s="2">
        <f t="shared" si="25"/>
        <v>3.7484670117863494E-2</v>
      </c>
      <c r="F326" s="2">
        <f t="shared" si="29"/>
        <v>0.12205418301434916</v>
      </c>
      <c r="G326" s="2">
        <f t="shared" si="27"/>
        <v>-8.4569512896485663E-2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6">
        <f>TITRES_STAT!D330</f>
        <v>5.6458000000000004</v>
      </c>
      <c r="C327" s="2">
        <f t="shared" si="24"/>
        <v>5.7752422352484336</v>
      </c>
      <c r="D327" s="2">
        <f t="shared" si="26"/>
        <v>5.7543200073176051</v>
      </c>
      <c r="E327" s="2">
        <f t="shared" si="25"/>
        <v>2.0922227930828541E-2</v>
      </c>
      <c r="F327" s="2">
        <f t="shared" si="29"/>
        <v>0.10182779199764504</v>
      </c>
      <c r="G327" s="2">
        <f t="shared" si="27"/>
        <v>-8.0905564066816496E-2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6">
        <f>TITRES_STAT!D331</f>
        <v>5.6458000000000004</v>
      </c>
      <c r="C328" s="2">
        <f t="shared" si="24"/>
        <v>5.7553280452102129</v>
      </c>
      <c r="D328" s="2">
        <f t="shared" si="26"/>
        <v>5.7462814882570417</v>
      </c>
      <c r="E328" s="2">
        <f t="shared" si="25"/>
        <v>9.0465569531712475E-3</v>
      </c>
      <c r="F328" s="2">
        <f t="shared" si="29"/>
        <v>8.3271544988750293E-2</v>
      </c>
      <c r="G328" s="2">
        <f t="shared" si="27"/>
        <v>-7.4224988035579045E-2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6">
        <f>TITRES_STAT!D332</f>
        <v>5.6458000000000004</v>
      </c>
      <c r="C329" s="2">
        <f t="shared" si="24"/>
        <v>5.7384775767163339</v>
      </c>
      <c r="D329" s="2">
        <f t="shared" si="26"/>
        <v>5.7388384150528164</v>
      </c>
      <c r="E329" s="2">
        <f t="shared" si="25"/>
        <v>-3.60838336482594E-4</v>
      </c>
      <c r="F329" s="2">
        <f t="shared" si="29"/>
        <v>6.6545068323703715E-2</v>
      </c>
      <c r="G329" s="2">
        <f t="shared" si="27"/>
        <v>-6.6905906660186309E-2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6">
        <f>TITRES_STAT!D333</f>
        <v>5.6458000000000004</v>
      </c>
      <c r="C330" s="2">
        <f t="shared" si="24"/>
        <v>5.7242194879907444</v>
      </c>
      <c r="D330" s="2">
        <f t="shared" si="26"/>
        <v>5.7319466806044597</v>
      </c>
      <c r="E330" s="2">
        <f t="shared" si="25"/>
        <v>-7.7271926137152391E-3</v>
      </c>
      <c r="F330" s="2">
        <f t="shared" si="29"/>
        <v>5.1690616136219926E-2</v>
      </c>
      <c r="G330" s="2">
        <f t="shared" si="27"/>
        <v>-5.9417808749935165E-2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6">
        <f>TITRES_STAT!D334</f>
        <v>5.6458000000000004</v>
      </c>
      <c r="C331" s="2">
        <f t="shared" si="24"/>
        <v>5.7121549513767835</v>
      </c>
      <c r="D331" s="2">
        <f t="shared" si="26"/>
        <v>5.7255654450041291</v>
      </c>
      <c r="E331" s="2">
        <f t="shared" si="25"/>
        <v>-1.3410493627345588E-2</v>
      </c>
      <c r="F331" s="2">
        <f t="shared" si="29"/>
        <v>3.8670394183506825E-2</v>
      </c>
      <c r="G331" s="2">
        <f t="shared" si="27"/>
        <v>-5.2080887810852412E-2</v>
      </c>
      <c r="H331" s="2" t="str">
        <f t="shared" si="28"/>
        <v>Hold</v>
      </c>
    </row>
    <row r="332" spans="1:8" ht="13.5" x14ac:dyDescent="0.25">
      <c r="A332" s="3">
        <f>TITRES_STAT!B335</f>
        <v>42787</v>
      </c>
      <c r="B332" s="6">
        <f>TITRES_STAT!D335</f>
        <v>5.6458000000000004</v>
      </c>
      <c r="C332" s="2">
        <f t="shared" si="24"/>
        <v>5.7019464973188168</v>
      </c>
      <c r="D332" s="2">
        <f t="shared" si="26"/>
        <v>5.719656893522342</v>
      </c>
      <c r="E332" s="2">
        <f t="shared" si="25"/>
        <v>-1.7710396203525214E-2</v>
      </c>
      <c r="F332" s="2">
        <f t="shared" si="29"/>
        <v>2.7394236106100419E-2</v>
      </c>
      <c r="G332" s="2">
        <f t="shared" si="27"/>
        <v>-4.5104632309625636E-2</v>
      </c>
      <c r="H332" s="2" t="str">
        <f t="shared" si="28"/>
        <v>Hold</v>
      </c>
    </row>
    <row r="333" spans="1:8" ht="13.5" x14ac:dyDescent="0.25">
      <c r="A333" s="3">
        <f>TITRES_STAT!B336</f>
        <v>42788</v>
      </c>
      <c r="B333" s="6">
        <f>TITRES_STAT!D336</f>
        <v>5.6458000000000004</v>
      </c>
      <c r="C333" s="2">
        <f t="shared" si="24"/>
        <v>5.6933085746543837</v>
      </c>
      <c r="D333" s="2">
        <f t="shared" si="26"/>
        <v>5.7141860125206865</v>
      </c>
      <c r="E333" s="2">
        <f t="shared" si="25"/>
        <v>-2.0877437866302806E-2</v>
      </c>
      <c r="F333" s="2">
        <f t="shared" si="29"/>
        <v>1.7739901311619774E-2</v>
      </c>
      <c r="G333" s="2">
        <f t="shared" si="27"/>
        <v>-3.861733917792258E-2</v>
      </c>
      <c r="H333" s="2" t="str">
        <f t="shared" si="28"/>
        <v>Hold</v>
      </c>
    </row>
    <row r="334" spans="1:8" ht="13.5" x14ac:dyDescent="0.25">
      <c r="A334" s="3">
        <f>TITRES_STAT!B337</f>
        <v>42789</v>
      </c>
      <c r="B334" s="6">
        <f>TITRES_STAT!D337</f>
        <v>5.6458000000000004</v>
      </c>
      <c r="C334" s="2">
        <f t="shared" si="24"/>
        <v>5.6859995631690943</v>
      </c>
      <c r="D334" s="2">
        <f t="shared" si="26"/>
        <v>5.7091203819635981</v>
      </c>
      <c r="E334" s="2">
        <f t="shared" si="25"/>
        <v>-2.3120818794503784E-2</v>
      </c>
      <c r="F334" s="2">
        <f t="shared" si="29"/>
        <v>9.5677572903950635E-3</v>
      </c>
      <c r="G334" s="2">
        <f t="shared" si="27"/>
        <v>-3.2688576084898849E-2</v>
      </c>
      <c r="H334" s="2" t="str">
        <f t="shared" si="28"/>
        <v>Hold</v>
      </c>
    </row>
    <row r="335" spans="1:8" ht="13.5" x14ac:dyDescent="0.25">
      <c r="A335" s="3">
        <f>TITRES_STAT!B338</f>
        <v>42790</v>
      </c>
      <c r="B335" s="6">
        <f>TITRES_STAT!D338</f>
        <v>5.5425000000000004</v>
      </c>
      <c r="C335" s="2">
        <f t="shared" ref="C335:C398" si="30">$C$4*B325+C334*(1-$C$4)</f>
        <v>5.6798150149892335</v>
      </c>
      <c r="D335" s="2">
        <f t="shared" si="26"/>
        <v>5.6967781314477763</v>
      </c>
      <c r="E335" s="2">
        <f t="shared" si="25"/>
        <v>-1.6963116458542871E-2</v>
      </c>
      <c r="F335" s="2">
        <f t="shared" si="29"/>
        <v>4.2615825406074771E-3</v>
      </c>
      <c r="G335" s="2">
        <f t="shared" si="27"/>
        <v>-2.1224698999150346E-2</v>
      </c>
      <c r="H335" s="2" t="str">
        <f t="shared" si="28"/>
        <v>Hold</v>
      </c>
    </row>
    <row r="336" spans="1:8" ht="13.5" x14ac:dyDescent="0.25">
      <c r="A336" s="3">
        <f>TITRES_STAT!B339</f>
        <v>42793</v>
      </c>
      <c r="B336" s="6">
        <f>TITRES_STAT!D339</f>
        <v>5.5425000000000004</v>
      </c>
      <c r="C336" s="2">
        <f t="shared" si="30"/>
        <v>5.6745819357601208</v>
      </c>
      <c r="D336" s="2">
        <f t="shared" si="26"/>
        <v>5.6853501217109041</v>
      </c>
      <c r="E336" s="2">
        <f t="shared" si="25"/>
        <v>-1.0768185950783327E-2</v>
      </c>
      <c r="F336" s="2">
        <f t="shared" si="29"/>
        <v>1.2556288423293165E-3</v>
      </c>
      <c r="G336" s="2">
        <f t="shared" si="27"/>
        <v>-1.2023814793112642E-2</v>
      </c>
      <c r="H336" s="2" t="str">
        <f t="shared" si="28"/>
        <v>Hold</v>
      </c>
    </row>
    <row r="337" spans="1:8" ht="13.5" x14ac:dyDescent="0.25">
      <c r="A337" s="3">
        <f>TITRES_STAT!B340</f>
        <v>42794</v>
      </c>
      <c r="B337" s="6">
        <f>TITRES_STAT!D340</f>
        <v>5.3827999999999996</v>
      </c>
      <c r="C337" s="2">
        <f t="shared" si="30"/>
        <v>5.6701539456431789</v>
      </c>
      <c r="D337" s="2">
        <f t="shared" si="26"/>
        <v>5.6629390015841707</v>
      </c>
      <c r="E337" s="2">
        <f t="shared" si="25"/>
        <v>7.2149440590081326E-3</v>
      </c>
      <c r="F337" s="2">
        <f t="shared" si="29"/>
        <v>2.4474918856650799E-3</v>
      </c>
      <c r="G337" s="2">
        <f t="shared" si="27"/>
        <v>4.7674521733430527E-3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6">
        <f>TITRES_STAT!D341</f>
        <v>5.3827999999999996</v>
      </c>
      <c r="C338" s="2">
        <f t="shared" si="30"/>
        <v>5.6664071847749975</v>
      </c>
      <c r="D338" s="2">
        <f t="shared" si="26"/>
        <v>5.6421879644297874</v>
      </c>
      <c r="E338" s="2">
        <f t="shared" si="25"/>
        <v>2.4219220345210069E-2</v>
      </c>
      <c r="F338" s="2">
        <f t="shared" si="29"/>
        <v>6.8018375775740787E-3</v>
      </c>
      <c r="G338" s="2">
        <f t="shared" si="27"/>
        <v>1.7417382767635992E-2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6">
        <f>TITRES_STAT!D342</f>
        <v>5.2324999999999999</v>
      </c>
      <c r="C339" s="2">
        <f t="shared" si="30"/>
        <v>5.6632368486557674</v>
      </c>
      <c r="D339" s="2">
        <f t="shared" si="26"/>
        <v>5.6118407078053583</v>
      </c>
      <c r="E339" s="2">
        <f t="shared" si="25"/>
        <v>5.1396140850409111E-2</v>
      </c>
      <c r="F339" s="2">
        <f t="shared" si="29"/>
        <v>1.5720698232141086E-2</v>
      </c>
      <c r="G339" s="2">
        <f t="shared" si="27"/>
        <v>3.5675442618268022E-2</v>
      </c>
      <c r="H339" s="2" t="str">
        <f t="shared" si="28"/>
        <v>Sell</v>
      </c>
    </row>
    <row r="340" spans="1:8" ht="13.5" x14ac:dyDescent="0.25">
      <c r="A340" s="3">
        <f>TITRES_STAT!B343</f>
        <v>42797</v>
      </c>
      <c r="B340" s="6">
        <f>TITRES_STAT!D343</f>
        <v>5.0822000000000003</v>
      </c>
      <c r="C340" s="2">
        <f t="shared" si="30"/>
        <v>5.6605542565548799</v>
      </c>
      <c r="D340" s="2">
        <f t="shared" si="26"/>
        <v>5.5726080627827388</v>
      </c>
      <c r="E340" s="2">
        <f t="shared" si="25"/>
        <v>8.7946193772141079E-2</v>
      </c>
      <c r="F340" s="2">
        <f t="shared" si="29"/>
        <v>3.0165797340141087E-2</v>
      </c>
      <c r="G340" s="2">
        <f t="shared" si="27"/>
        <v>5.7780396431999989E-2</v>
      </c>
      <c r="H340" s="2" t="str">
        <f t="shared" si="28"/>
        <v>Sell</v>
      </c>
    </row>
    <row r="341" spans="1:8" ht="13.5" x14ac:dyDescent="0.25">
      <c r="A341" s="3">
        <f>TITRES_STAT!B344</f>
        <v>42800</v>
      </c>
      <c r="B341" s="6">
        <f>TITRES_STAT!D344</f>
        <v>5.2324999999999999</v>
      </c>
      <c r="C341" s="2">
        <f t="shared" si="30"/>
        <v>5.6582843709310522</v>
      </c>
      <c r="D341" s="2">
        <f t="shared" si="26"/>
        <v>5.5474148729469803</v>
      </c>
      <c r="E341" s="2">
        <f t="shared" si="25"/>
        <v>0.11086949798407186</v>
      </c>
      <c r="F341" s="2">
        <f t="shared" si="29"/>
        <v>4.6306537468927239E-2</v>
      </c>
      <c r="G341" s="2">
        <f t="shared" si="27"/>
        <v>6.4562960515144624E-2</v>
      </c>
      <c r="H341" s="2" t="str">
        <f t="shared" si="28"/>
        <v>Sell</v>
      </c>
    </row>
    <row r="342" spans="1:8" ht="13.5" x14ac:dyDescent="0.25">
      <c r="A342" s="3">
        <f>TITRES_STAT!B345</f>
        <v>42801</v>
      </c>
      <c r="B342" s="6">
        <f>TITRES_STAT!D345</f>
        <v>5.2324999999999999</v>
      </c>
      <c r="C342" s="2">
        <f t="shared" si="30"/>
        <v>5.6563636984801215</v>
      </c>
      <c r="D342" s="2">
        <f t="shared" si="26"/>
        <v>5.5240878453212776</v>
      </c>
      <c r="E342" s="2">
        <f t="shared" si="25"/>
        <v>0.13227585315884394</v>
      </c>
      <c r="F342" s="2">
        <f t="shared" si="29"/>
        <v>6.350040060691059E-2</v>
      </c>
      <c r="G342" s="2">
        <f t="shared" si="27"/>
        <v>6.8775452551933347E-2</v>
      </c>
      <c r="H342" s="2" t="str">
        <f t="shared" si="28"/>
        <v>Sell</v>
      </c>
    </row>
    <row r="343" spans="1:8" ht="13.5" x14ac:dyDescent="0.25">
      <c r="A343" s="3">
        <f>TITRES_STAT!B346</f>
        <v>42802</v>
      </c>
      <c r="B343" s="6">
        <f>TITRES_STAT!D346</f>
        <v>5.2324999999999999</v>
      </c>
      <c r="C343" s="2">
        <f t="shared" si="30"/>
        <v>5.6547385140985647</v>
      </c>
      <c r="D343" s="2">
        <f t="shared" si="26"/>
        <v>5.5024887456678497</v>
      </c>
      <c r="E343" s="2">
        <f t="shared" si="25"/>
        <v>0.15224976843071492</v>
      </c>
      <c r="F343" s="2">
        <f t="shared" si="29"/>
        <v>8.1250274171671466E-2</v>
      </c>
      <c r="G343" s="2">
        <f t="shared" si="27"/>
        <v>7.099949425904345E-2</v>
      </c>
      <c r="H343" s="2" t="str">
        <f t="shared" si="28"/>
        <v>Sell</v>
      </c>
    </row>
    <row r="344" spans="1:8" ht="13.5" x14ac:dyDescent="0.25">
      <c r="A344" s="3">
        <f>TITRES_STAT!B347</f>
        <v>42803</v>
      </c>
      <c r="B344" s="6">
        <f>TITRES_STAT!D347</f>
        <v>5.0822000000000003</v>
      </c>
      <c r="C344" s="2">
        <f t="shared" si="30"/>
        <v>5.6533633580834008</v>
      </c>
      <c r="D344" s="2">
        <f t="shared" si="26"/>
        <v>5.4713562459887495</v>
      </c>
      <c r="E344" s="2">
        <f t="shared" si="25"/>
        <v>0.18200711209465137</v>
      </c>
      <c r="F344" s="2">
        <f t="shared" si="29"/>
        <v>0.10140164175626745</v>
      </c>
      <c r="G344" s="2">
        <f t="shared" si="27"/>
        <v>8.0605470338383917E-2</v>
      </c>
      <c r="H344" s="2" t="str">
        <f t="shared" si="28"/>
        <v>Sell</v>
      </c>
    </row>
    <row r="345" spans="1:8" ht="13.5" x14ac:dyDescent="0.25">
      <c r="A345" s="3">
        <f>TITRES_STAT!B348</f>
        <v>42804</v>
      </c>
      <c r="B345" s="6">
        <f>TITRES_STAT!D348</f>
        <v>5.0822000000000003</v>
      </c>
      <c r="C345" s="2">
        <f t="shared" si="30"/>
        <v>5.6363074568398002</v>
      </c>
      <c r="D345" s="2">
        <f t="shared" si="26"/>
        <v>5.4425298573969902</v>
      </c>
      <c r="E345" s="2">
        <f t="shared" si="25"/>
        <v>0.19377759944280992</v>
      </c>
      <c r="F345" s="2">
        <f t="shared" si="29"/>
        <v>0.11987683329357596</v>
      </c>
      <c r="G345" s="2">
        <f t="shared" si="27"/>
        <v>7.3900766149233965E-2</v>
      </c>
      <c r="H345" s="2" t="str">
        <f t="shared" si="28"/>
        <v>Sell</v>
      </c>
    </row>
    <row r="346" spans="1:8" ht="13.5" x14ac:dyDescent="0.25">
      <c r="A346" s="3">
        <f>TITRES_STAT!B349</f>
        <v>42807</v>
      </c>
      <c r="B346" s="6">
        <f>TITRES_STAT!D349</f>
        <v>5.0822000000000003</v>
      </c>
      <c r="C346" s="2">
        <f t="shared" si="30"/>
        <v>5.6218755404029075</v>
      </c>
      <c r="D346" s="2">
        <f t="shared" si="26"/>
        <v>5.4158387568490651</v>
      </c>
      <c r="E346" s="2">
        <f t="shared" si="25"/>
        <v>0.20603678355384236</v>
      </c>
      <c r="F346" s="2">
        <f t="shared" si="29"/>
        <v>0.13710882334562924</v>
      </c>
      <c r="G346" s="2">
        <f t="shared" si="27"/>
        <v>6.8927960208213124E-2</v>
      </c>
      <c r="H346" s="2" t="str">
        <f t="shared" si="28"/>
        <v>Sell</v>
      </c>
    </row>
    <row r="347" spans="1:8" ht="13.5" x14ac:dyDescent="0.25">
      <c r="A347" s="3">
        <f>TITRES_STAT!B350</f>
        <v>42808</v>
      </c>
      <c r="B347" s="6">
        <f>TITRES_STAT!D350</f>
        <v>5.0633999999999997</v>
      </c>
      <c r="C347" s="2">
        <f t="shared" si="30"/>
        <v>5.5850946880332293</v>
      </c>
      <c r="D347" s="2">
        <f t="shared" si="26"/>
        <v>5.389732182267652</v>
      </c>
      <c r="E347" s="2">
        <f t="shared" si="25"/>
        <v>0.19536250576557723</v>
      </c>
      <c r="F347" s="2">
        <f t="shared" si="29"/>
        <v>0.14875955982961886</v>
      </c>
      <c r="G347" s="2">
        <f t="shared" si="27"/>
        <v>4.6602945935958373E-2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6">
        <f>TITRES_STAT!D351</f>
        <v>5.0728</v>
      </c>
      <c r="C348" s="2">
        <f t="shared" si="30"/>
        <v>5.5539724283358085</v>
      </c>
      <c r="D348" s="2">
        <f t="shared" si="26"/>
        <v>5.3662557243219</v>
      </c>
      <c r="E348" s="2">
        <f t="shared" ref="E348:E411" si="31">C348-D348</f>
        <v>0.1877167040139085</v>
      </c>
      <c r="F348" s="2">
        <f t="shared" si="29"/>
        <v>0.15655098866647679</v>
      </c>
      <c r="G348" s="2">
        <f t="shared" si="27"/>
        <v>3.1165715347431705E-2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6">
        <f>TITRES_STAT!D352</f>
        <v>5.0633999999999997</v>
      </c>
      <c r="C349" s="2">
        <f t="shared" si="30"/>
        <v>5.5045151316687608</v>
      </c>
      <c r="D349" s="2">
        <f t="shared" ref="D349:D412" si="32">$D$4*B349+(1-$D$4)*D348</f>
        <v>5.3438219669647218</v>
      </c>
      <c r="E349" s="2">
        <f t="shared" si="31"/>
        <v>0.16069316470403905</v>
      </c>
      <c r="F349" s="2">
        <f t="shared" si="29"/>
        <v>0.15737942387398926</v>
      </c>
      <c r="G349" s="2">
        <f t="shared" si="27"/>
        <v>3.3137408300497884E-3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6">
        <f>TITRES_STAT!D353</f>
        <v>5.0446</v>
      </c>
      <c r="C350" s="2">
        <f t="shared" si="30"/>
        <v>5.4395435729504893</v>
      </c>
      <c r="D350" s="2">
        <f t="shared" si="32"/>
        <v>5.3216573768191875</v>
      </c>
      <c r="E350" s="2">
        <f t="shared" si="31"/>
        <v>0.1178861961313018</v>
      </c>
      <c r="F350" s="2">
        <f t="shared" si="29"/>
        <v>0.14948077832545179</v>
      </c>
      <c r="G350" s="2">
        <f t="shared" si="27"/>
        <v>-3.1594582194149984E-2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6">
        <f>TITRES_STAT!D354</f>
        <v>5.0446</v>
      </c>
      <c r="C351" s="2">
        <f t="shared" si="30"/>
        <v>5.4076907155734908</v>
      </c>
      <c r="D351" s="2">
        <f t="shared" si="32"/>
        <v>5.3011346081659143</v>
      </c>
      <c r="E351" s="2">
        <f t="shared" si="31"/>
        <v>0.10655610740757648</v>
      </c>
      <c r="F351" s="2">
        <f t="shared" si="29"/>
        <v>0.14089584414187672</v>
      </c>
      <c r="G351" s="2">
        <f t="shared" si="27"/>
        <v>-3.4339736734300241E-2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6">
        <f>TITRES_STAT!D355</f>
        <v>5.0446</v>
      </c>
      <c r="C352" s="2">
        <f t="shared" si="30"/>
        <v>5.380738297792953</v>
      </c>
      <c r="D352" s="2">
        <f t="shared" si="32"/>
        <v>5.2821320445980691</v>
      </c>
      <c r="E352" s="2">
        <f t="shared" si="31"/>
        <v>9.8606253194883919E-2</v>
      </c>
      <c r="F352" s="2">
        <f t="shared" si="29"/>
        <v>0.13243792595247816</v>
      </c>
      <c r="G352" s="2">
        <f t="shared" si="27"/>
        <v>-3.3831672757594244E-2</v>
      </c>
      <c r="H352" s="2" t="str">
        <f t="shared" si="28"/>
        <v>Hold</v>
      </c>
    </row>
    <row r="353" spans="1:8" ht="13.5" x14ac:dyDescent="0.25">
      <c r="A353" s="3">
        <f>TITRES_STAT!B356</f>
        <v>42817</v>
      </c>
      <c r="B353" s="6">
        <f>TITRES_STAT!D356</f>
        <v>5.0069999999999997</v>
      </c>
      <c r="C353" s="2">
        <f t="shared" si="30"/>
        <v>5.3579324058248057</v>
      </c>
      <c r="D353" s="2">
        <f t="shared" si="32"/>
        <v>5.2617518931463598</v>
      </c>
      <c r="E353" s="2">
        <f t="shared" si="31"/>
        <v>9.6180512678445851E-2</v>
      </c>
      <c r="F353" s="2">
        <f t="shared" si="29"/>
        <v>0.1251864432976717</v>
      </c>
      <c r="G353" s="2">
        <f t="shared" si="27"/>
        <v>-2.900593061922585E-2</v>
      </c>
      <c r="H353" s="2" t="str">
        <f t="shared" si="28"/>
        <v>Hold</v>
      </c>
    </row>
    <row r="354" spans="1:8" ht="13.5" x14ac:dyDescent="0.25">
      <c r="A354" s="3">
        <f>TITRES_STAT!B357</f>
        <v>42818</v>
      </c>
      <c r="B354" s="6">
        <f>TITRES_STAT!D357</f>
        <v>5.0258000000000003</v>
      </c>
      <c r="C354" s="2">
        <f t="shared" si="30"/>
        <v>5.3155120356979122</v>
      </c>
      <c r="D354" s="2">
        <f t="shared" si="32"/>
        <v>5.2442739751355187</v>
      </c>
      <c r="E354" s="2">
        <f t="shared" si="31"/>
        <v>7.1238060562393457E-2</v>
      </c>
      <c r="F354" s="2">
        <f t="shared" si="29"/>
        <v>0.11439676675061605</v>
      </c>
      <c r="G354" s="2">
        <f t="shared" si="27"/>
        <v>-4.3158706188222595E-2</v>
      </c>
      <c r="H354" s="2" t="str">
        <f t="shared" si="28"/>
        <v>Hold</v>
      </c>
    </row>
    <row r="355" spans="1:8" ht="13.5" x14ac:dyDescent="0.25">
      <c r="A355" s="3">
        <f>TITRES_STAT!B358</f>
        <v>42821</v>
      </c>
      <c r="B355" s="6">
        <f>TITRES_STAT!D358</f>
        <v>4.9694000000000003</v>
      </c>
      <c r="C355" s="2">
        <f t="shared" si="30"/>
        <v>5.2796178763597714</v>
      </c>
      <c r="D355" s="2">
        <f t="shared" si="32"/>
        <v>5.2239129399402957</v>
      </c>
      <c r="E355" s="2">
        <f t="shared" si="31"/>
        <v>5.5704936419475715E-2</v>
      </c>
      <c r="F355" s="2">
        <f t="shared" si="29"/>
        <v>0.102658400684388</v>
      </c>
      <c r="G355" s="2">
        <f t="shared" si="27"/>
        <v>-4.6953464264912287E-2</v>
      </c>
      <c r="H355" s="2" t="str">
        <f t="shared" si="28"/>
        <v>Hold</v>
      </c>
    </row>
    <row r="356" spans="1:8" ht="13.5" x14ac:dyDescent="0.25">
      <c r="A356" s="3">
        <f>TITRES_STAT!B359</f>
        <v>42822</v>
      </c>
      <c r="B356" s="6">
        <f>TITRES_STAT!D359</f>
        <v>4.8379000000000003</v>
      </c>
      <c r="C356" s="2">
        <f t="shared" si="30"/>
        <v>5.2492458953813452</v>
      </c>
      <c r="D356" s="2">
        <f t="shared" si="32"/>
        <v>5.1953193888336076</v>
      </c>
      <c r="E356" s="2">
        <f t="shared" si="31"/>
        <v>5.3926506547737674E-2</v>
      </c>
      <c r="F356" s="2">
        <f t="shared" si="29"/>
        <v>9.291202185705795E-2</v>
      </c>
      <c r="G356" s="2">
        <f t="shared" ref="G356:G419" si="33">E356-F356</f>
        <v>-3.8985515309320276E-2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42823</v>
      </c>
      <c r="B357" s="6">
        <f>TITRES_STAT!D360</f>
        <v>4.8379000000000003</v>
      </c>
      <c r="C357" s="2">
        <f t="shared" si="30"/>
        <v>5.2206542191688303</v>
      </c>
      <c r="D357" s="2">
        <f t="shared" si="32"/>
        <v>5.1688438785496373</v>
      </c>
      <c r="E357" s="2">
        <f t="shared" si="31"/>
        <v>5.1810340619192985E-2</v>
      </c>
      <c r="F357" s="2">
        <f t="shared" ref="F357:F420" si="35">(E357*(2/(10)))+((1-(2/10))*F356)</f>
        <v>8.4691685609484951E-2</v>
      </c>
      <c r="G357" s="2">
        <f t="shared" si="33"/>
        <v>-3.2881344990291966E-2</v>
      </c>
      <c r="H357" s="2" t="str">
        <f t="shared" si="34"/>
        <v>Hold</v>
      </c>
    </row>
    <row r="358" spans="1:8" ht="13.5" x14ac:dyDescent="0.25">
      <c r="A358" s="3">
        <f>TITRES_STAT!B361</f>
        <v>42824</v>
      </c>
      <c r="B358" s="6">
        <f>TITRES_STAT!D361</f>
        <v>4.6970000000000001</v>
      </c>
      <c r="C358" s="2">
        <f t="shared" si="30"/>
        <v>5.1979074162197794</v>
      </c>
      <c r="D358" s="2">
        <f t="shared" si="32"/>
        <v>5.1338924801385533</v>
      </c>
      <c r="E358" s="2">
        <f t="shared" si="31"/>
        <v>6.4014936081226104E-2</v>
      </c>
      <c r="F358" s="2">
        <f t="shared" si="35"/>
        <v>8.0556335703833179E-2</v>
      </c>
      <c r="G358" s="2">
        <f t="shared" si="33"/>
        <v>-1.6541399622607075E-2</v>
      </c>
      <c r="H358" s="2" t="str">
        <f t="shared" si="34"/>
        <v>Hold</v>
      </c>
    </row>
    <row r="359" spans="1:8" ht="13.5" x14ac:dyDescent="0.25">
      <c r="A359" s="3">
        <f>TITRES_STAT!B362</f>
        <v>42825</v>
      </c>
      <c r="B359" s="6">
        <f>TITRES_STAT!D362</f>
        <v>4.8379000000000003</v>
      </c>
      <c r="C359" s="2">
        <f t="shared" si="30"/>
        <v>5.1772139675705828</v>
      </c>
      <c r="D359" s="2">
        <f t="shared" si="32"/>
        <v>5.1119671112394016</v>
      </c>
      <c r="E359" s="2">
        <f t="shared" si="31"/>
        <v>6.5246856331181213E-2</v>
      </c>
      <c r="F359" s="2">
        <f t="shared" si="35"/>
        <v>7.7494439829302791E-2</v>
      </c>
      <c r="G359" s="2">
        <f t="shared" si="33"/>
        <v>-1.2247583498121578E-2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6">
        <f>TITRES_STAT!D363</f>
        <v>4.8379000000000003</v>
      </c>
      <c r="C360" s="2">
        <f t="shared" si="30"/>
        <v>5.1568118187135701</v>
      </c>
      <c r="D360" s="2">
        <f t="shared" si="32"/>
        <v>5.0916658437401869</v>
      </c>
      <c r="E360" s="2">
        <f t="shared" si="31"/>
        <v>6.5145974973383147E-2</v>
      </c>
      <c r="F360" s="2">
        <f t="shared" si="35"/>
        <v>7.5024746858118871E-2</v>
      </c>
      <c r="G360" s="2">
        <f t="shared" si="33"/>
        <v>-9.8787718847357237E-3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6">
        <f>TITRES_STAT!D364</f>
        <v>4.6970000000000001</v>
      </c>
      <c r="C361" s="2">
        <f t="shared" si="30"/>
        <v>5.1395484619884053</v>
      </c>
      <c r="D361" s="2">
        <f t="shared" si="32"/>
        <v>5.0624313367964699</v>
      </c>
      <c r="E361" s="2">
        <f t="shared" si="31"/>
        <v>7.7117125191935365E-2</v>
      </c>
      <c r="F361" s="2">
        <f t="shared" si="35"/>
        <v>7.544322252488217E-2</v>
      </c>
      <c r="G361" s="2">
        <f t="shared" si="33"/>
        <v>1.6739026670531953E-3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6">
        <f>TITRES_STAT!D365</f>
        <v>4.6970000000000001</v>
      </c>
      <c r="C362" s="2">
        <f t="shared" si="30"/>
        <v>5.1249410062978811</v>
      </c>
      <c r="D362" s="2">
        <f t="shared" si="32"/>
        <v>5.035362348885621</v>
      </c>
      <c r="E362" s="2">
        <f t="shared" si="31"/>
        <v>8.9578657412260121E-2</v>
      </c>
      <c r="F362" s="2">
        <f t="shared" si="35"/>
        <v>7.8270309502357763E-2</v>
      </c>
      <c r="G362" s="2">
        <f t="shared" si="33"/>
        <v>1.1308347909902358E-2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6">
        <f>TITRES_STAT!D366</f>
        <v>4.6970000000000001</v>
      </c>
      <c r="C363" s="2">
        <f t="shared" si="30"/>
        <v>5.1067962360982069</v>
      </c>
      <c r="D363" s="2">
        <f t="shared" si="32"/>
        <v>5.0102984711903904</v>
      </c>
      <c r="E363" s="2">
        <f t="shared" si="31"/>
        <v>9.6497764907816475E-2</v>
      </c>
      <c r="F363" s="2">
        <f t="shared" si="35"/>
        <v>8.1915800583449508E-2</v>
      </c>
      <c r="G363" s="2">
        <f t="shared" si="33"/>
        <v>1.4581964324366967E-2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6">
        <f>TITRES_STAT!D367</f>
        <v>4.5560999999999998</v>
      </c>
      <c r="C364" s="2">
        <f t="shared" si="30"/>
        <v>5.0943352766984829</v>
      </c>
      <c r="D364" s="2">
        <f t="shared" si="32"/>
        <v>4.9766541399911022</v>
      </c>
      <c r="E364" s="2">
        <f t="shared" si="31"/>
        <v>0.11768113670738067</v>
      </c>
      <c r="F364" s="2">
        <f t="shared" si="35"/>
        <v>8.9068867808235738E-2</v>
      </c>
      <c r="G364" s="2">
        <f t="shared" si="33"/>
        <v>2.8612268899144935E-2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6">
        <f>TITRES_STAT!D368</f>
        <v>4.6875999999999998</v>
      </c>
      <c r="C365" s="2">
        <f t="shared" si="30"/>
        <v>5.075114464898717</v>
      </c>
      <c r="D365" s="2">
        <f t="shared" si="32"/>
        <v>4.9552427222139839</v>
      </c>
      <c r="E365" s="2">
        <f t="shared" si="31"/>
        <v>0.11987174268473311</v>
      </c>
      <c r="F365" s="2">
        <f t="shared" si="35"/>
        <v>9.5229442783535206E-2</v>
      </c>
      <c r="G365" s="2">
        <f t="shared" si="33"/>
        <v>2.46422999011979E-2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6">
        <f>TITRES_STAT!D369</f>
        <v>4.6875999999999998</v>
      </c>
      <c r="C366" s="2">
        <f t="shared" si="30"/>
        <v>5.0386199318373759</v>
      </c>
      <c r="D366" s="2">
        <f t="shared" si="32"/>
        <v>4.9354173353833186</v>
      </c>
      <c r="E366" s="2">
        <f t="shared" si="31"/>
        <v>0.10320259645405727</v>
      </c>
      <c r="F366" s="2">
        <f t="shared" si="35"/>
        <v>9.6824073517639622E-2</v>
      </c>
      <c r="G366" s="2">
        <f t="shared" si="33"/>
        <v>6.3785229364176493E-3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6">
        <f>TITRES_STAT!D370</f>
        <v>4.5560999999999998</v>
      </c>
      <c r="C367" s="2">
        <f t="shared" si="30"/>
        <v>5.0077399423239335</v>
      </c>
      <c r="D367" s="2">
        <f t="shared" si="32"/>
        <v>4.9073197549845542</v>
      </c>
      <c r="E367" s="2">
        <f t="shared" si="31"/>
        <v>0.1004201873393793</v>
      </c>
      <c r="F367" s="2">
        <f t="shared" si="35"/>
        <v>9.754329628198756E-2</v>
      </c>
      <c r="G367" s="2">
        <f t="shared" si="33"/>
        <v>2.8768910573917367E-3</v>
      </c>
      <c r="H367" s="2" t="str">
        <f t="shared" si="34"/>
        <v>Sell</v>
      </c>
    </row>
    <row r="368" spans="1:8" ht="13.5" x14ac:dyDescent="0.25">
      <c r="A368" s="3">
        <f>TITRES_STAT!B371</f>
        <v>42838</v>
      </c>
      <c r="B368" s="6">
        <f>TITRES_STAT!D371</f>
        <v>4.5278999999999998</v>
      </c>
      <c r="C368" s="2">
        <f t="shared" si="30"/>
        <v>4.9599337973510202</v>
      </c>
      <c r="D368" s="2">
        <f t="shared" si="32"/>
        <v>4.8792145879486615</v>
      </c>
      <c r="E368" s="2">
        <f t="shared" si="31"/>
        <v>8.0719209402358771E-2</v>
      </c>
      <c r="F368" s="2">
        <f t="shared" si="35"/>
        <v>9.4178478906061805E-2</v>
      </c>
      <c r="G368" s="2">
        <f t="shared" si="33"/>
        <v>-1.3459269503703034E-2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6">
        <f>TITRES_STAT!D372</f>
        <v>4.5278999999999998</v>
      </c>
      <c r="C369" s="2">
        <f t="shared" si="30"/>
        <v>4.941159366989325</v>
      </c>
      <c r="D369" s="2">
        <f t="shared" si="32"/>
        <v>4.8531912851376493</v>
      </c>
      <c r="E369" s="2">
        <f t="shared" si="31"/>
        <v>8.7968081851675706E-2</v>
      </c>
      <c r="F369" s="2">
        <f t="shared" si="35"/>
        <v>9.2936399495184591E-2</v>
      </c>
      <c r="G369" s="2">
        <f t="shared" si="33"/>
        <v>-4.9683176435088849E-3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6">
        <f>TITRES_STAT!D373</f>
        <v>4.4622000000000002</v>
      </c>
      <c r="C370" s="2">
        <f t="shared" si="30"/>
        <v>4.9252733105294286</v>
      </c>
      <c r="D370" s="2">
        <f t="shared" si="32"/>
        <v>4.8242289677200461</v>
      </c>
      <c r="E370" s="2">
        <f t="shared" si="31"/>
        <v>0.10104434280938257</v>
      </c>
      <c r="F370" s="2">
        <f t="shared" si="35"/>
        <v>9.4557988158024187E-2</v>
      </c>
      <c r="G370" s="2">
        <f t="shared" si="33"/>
        <v>6.4863546513583836E-3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6">
        <f>TITRES_STAT!D374</f>
        <v>4.4622000000000002</v>
      </c>
      <c r="C371" s="2">
        <f t="shared" si="30"/>
        <v>4.8901543396787481</v>
      </c>
      <c r="D371" s="2">
        <f t="shared" si="32"/>
        <v>4.7974120071481909</v>
      </c>
      <c r="E371" s="2">
        <f t="shared" si="31"/>
        <v>9.2742332530557192E-2</v>
      </c>
      <c r="F371" s="2">
        <f t="shared" si="35"/>
        <v>9.4194857032530804E-2</v>
      </c>
      <c r="G371" s="2">
        <f t="shared" si="33"/>
        <v>-1.4525245019736122E-3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6">
        <f>TITRES_STAT!D375</f>
        <v>4.4622000000000002</v>
      </c>
      <c r="C372" s="2">
        <f t="shared" si="30"/>
        <v>4.8604382874204788</v>
      </c>
      <c r="D372" s="2">
        <f t="shared" si="32"/>
        <v>4.7725814881001769</v>
      </c>
      <c r="E372" s="2">
        <f t="shared" si="31"/>
        <v>8.7856799320301882E-2</v>
      </c>
      <c r="F372" s="2">
        <f t="shared" si="35"/>
        <v>9.292724549008502E-2</v>
      </c>
      <c r="G372" s="2">
        <f t="shared" si="33"/>
        <v>-5.0704461697831382E-3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6">
        <f>TITRES_STAT!D376</f>
        <v>4.3305999999999996</v>
      </c>
      <c r="C373" s="2">
        <f t="shared" si="30"/>
        <v>4.835293935509636</v>
      </c>
      <c r="D373" s="2">
        <f t="shared" si="32"/>
        <v>4.7398421186112749</v>
      </c>
      <c r="E373" s="2">
        <f t="shared" si="31"/>
        <v>9.545181689836113E-2</v>
      </c>
      <c r="F373" s="2">
        <f t="shared" si="35"/>
        <v>9.3432159771740242E-2</v>
      </c>
      <c r="G373" s="2">
        <f t="shared" si="33"/>
        <v>2.0196571266208885E-3</v>
      </c>
      <c r="H373" s="2" t="str">
        <f t="shared" si="34"/>
        <v>Sell</v>
      </c>
    </row>
    <row r="374" spans="1:8" ht="13.5" x14ac:dyDescent="0.25">
      <c r="A374" s="3">
        <f>TITRES_STAT!B377</f>
        <v>42846</v>
      </c>
      <c r="B374" s="6">
        <f>TITRES_STAT!D377</f>
        <v>4.1146000000000003</v>
      </c>
      <c r="C374" s="2">
        <f t="shared" si="30"/>
        <v>4.7923410223543073</v>
      </c>
      <c r="D374" s="2">
        <f t="shared" si="32"/>
        <v>4.6935278876030324</v>
      </c>
      <c r="E374" s="2">
        <f t="shared" si="31"/>
        <v>9.8813134751274845E-2</v>
      </c>
      <c r="F374" s="2">
        <f t="shared" si="35"/>
        <v>9.4508354767647157E-2</v>
      </c>
      <c r="G374" s="2">
        <f t="shared" si="33"/>
        <v>4.3047799836276879E-3</v>
      </c>
      <c r="H374" s="2" t="str">
        <f t="shared" si="34"/>
        <v>Sell</v>
      </c>
    </row>
    <row r="375" spans="1:8" ht="13.5" x14ac:dyDescent="0.25">
      <c r="A375" s="3">
        <f>TITRES_STAT!B378</f>
        <v>42849</v>
      </c>
      <c r="B375" s="6">
        <f>TITRES_STAT!D378</f>
        <v>4.1052</v>
      </c>
      <c r="C375" s="2">
        <f t="shared" si="30"/>
        <v>4.7762270189151836</v>
      </c>
      <c r="D375" s="2">
        <f t="shared" si="32"/>
        <v>4.6499480440768819</v>
      </c>
      <c r="E375" s="2">
        <f t="shared" si="31"/>
        <v>0.12627897483830175</v>
      </c>
      <c r="F375" s="2">
        <f t="shared" si="35"/>
        <v>0.10086247878177808</v>
      </c>
      <c r="G375" s="2">
        <f t="shared" si="33"/>
        <v>2.5416496056523671E-2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6">
        <f>TITRES_STAT!D379</f>
        <v>3.9830999999999999</v>
      </c>
      <c r="C376" s="2">
        <f t="shared" si="30"/>
        <v>4.7625920929282328</v>
      </c>
      <c r="D376" s="2">
        <f t="shared" si="32"/>
        <v>4.6005518926637796</v>
      </c>
      <c r="E376" s="2">
        <f t="shared" si="31"/>
        <v>0.1620402002644532</v>
      </c>
      <c r="F376" s="2">
        <f t="shared" si="35"/>
        <v>0.1130980230783131</v>
      </c>
      <c r="G376" s="2">
        <f t="shared" si="33"/>
        <v>4.8942177186140107E-2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6">
        <f>TITRES_STAT!D380</f>
        <v>3.8702999999999999</v>
      </c>
      <c r="C377" s="2">
        <f t="shared" si="30"/>
        <v>4.7308240786315814</v>
      </c>
      <c r="D377" s="2">
        <f t="shared" si="32"/>
        <v>4.5464591598738693</v>
      </c>
      <c r="E377" s="2">
        <f t="shared" si="31"/>
        <v>0.1843649187577121</v>
      </c>
      <c r="F377" s="2">
        <f t="shared" si="35"/>
        <v>0.12735140221419289</v>
      </c>
      <c r="G377" s="2">
        <f t="shared" si="33"/>
        <v>5.7013516543519216E-2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6">
        <f>TITRES_STAT!D381</f>
        <v>3.8609</v>
      </c>
      <c r="C378" s="2">
        <f t="shared" si="30"/>
        <v>4.6996049896113385</v>
      </c>
      <c r="D378" s="2">
        <f t="shared" si="32"/>
        <v>4.4956769998832122</v>
      </c>
      <c r="E378" s="2">
        <f t="shared" si="31"/>
        <v>0.20392798972812631</v>
      </c>
      <c r="F378" s="2">
        <f t="shared" si="35"/>
        <v>0.14266671971697958</v>
      </c>
      <c r="G378" s="2">
        <f t="shared" si="33"/>
        <v>6.1261270011146729E-2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6">
        <f>TITRES_STAT!D382</f>
        <v>3.6918000000000002</v>
      </c>
      <c r="C379" s="2">
        <f t="shared" si="30"/>
        <v>4.6731888373634405</v>
      </c>
      <c r="D379" s="2">
        <f t="shared" si="32"/>
        <v>4.4361305554474191</v>
      </c>
      <c r="E379" s="2">
        <f t="shared" si="31"/>
        <v>0.23705828191602141</v>
      </c>
      <c r="F379" s="2">
        <f t="shared" si="35"/>
        <v>0.16154503215678795</v>
      </c>
      <c r="G379" s="2">
        <f t="shared" si="33"/>
        <v>7.5513249759233458E-2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6">
        <f>TITRES_STAT!D383</f>
        <v>3.7951999999999999</v>
      </c>
      <c r="C380" s="2">
        <f t="shared" si="30"/>
        <v>4.6407290162306039</v>
      </c>
      <c r="D380" s="2">
        <f t="shared" si="32"/>
        <v>4.3886542180068693</v>
      </c>
      <c r="E380" s="2">
        <f t="shared" si="31"/>
        <v>0.25207479822373458</v>
      </c>
      <c r="F380" s="2">
        <f t="shared" si="35"/>
        <v>0.17965098537017726</v>
      </c>
      <c r="G380" s="2">
        <f t="shared" si="33"/>
        <v>7.2423812853557312E-2</v>
      </c>
      <c r="H380" s="2" t="str">
        <f t="shared" si="34"/>
        <v>Sell</v>
      </c>
    </row>
    <row r="381" spans="1:8" ht="13.5" x14ac:dyDescent="0.25">
      <c r="A381" s="3">
        <f>TITRES_STAT!B384</f>
        <v>42858</v>
      </c>
      <c r="B381" s="6">
        <f>TITRES_STAT!D384</f>
        <v>3.7951999999999999</v>
      </c>
      <c r="C381" s="2">
        <f t="shared" si="30"/>
        <v>4.6132630137335875</v>
      </c>
      <c r="D381" s="2">
        <f t="shared" si="32"/>
        <v>4.3446946463026563</v>
      </c>
      <c r="E381" s="2">
        <f t="shared" si="31"/>
        <v>0.26856836743093115</v>
      </c>
      <c r="F381" s="2">
        <f t="shared" si="35"/>
        <v>0.19743446178232804</v>
      </c>
      <c r="G381" s="2">
        <f t="shared" si="33"/>
        <v>7.1133905648603113E-2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6">
        <f>TITRES_STAT!D385</f>
        <v>3.7951999999999999</v>
      </c>
      <c r="C382" s="2">
        <f t="shared" si="30"/>
        <v>4.5900225500822662</v>
      </c>
      <c r="D382" s="2">
        <f t="shared" si="32"/>
        <v>4.3039913391691256</v>
      </c>
      <c r="E382" s="2">
        <f t="shared" si="31"/>
        <v>0.28603121091314065</v>
      </c>
      <c r="F382" s="2">
        <f t="shared" si="35"/>
        <v>0.21515381160849056</v>
      </c>
      <c r="G382" s="2">
        <f t="shared" si="33"/>
        <v>7.0877399304650091E-2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6">
        <f>TITRES_STAT!D386</f>
        <v>3.6261000000000001</v>
      </c>
      <c r="C383" s="2">
        <f t="shared" si="30"/>
        <v>4.5501113885311488</v>
      </c>
      <c r="D383" s="2">
        <f t="shared" si="32"/>
        <v>4.2537771658973389</v>
      </c>
      <c r="E383" s="2">
        <f t="shared" si="31"/>
        <v>0.29633422263380993</v>
      </c>
      <c r="F383" s="2">
        <f t="shared" si="35"/>
        <v>0.23138989381355443</v>
      </c>
      <c r="G383" s="2">
        <f t="shared" si="33"/>
        <v>6.4944328820255498E-2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6">
        <f>TITRES_STAT!D387</f>
        <v>3.4664000000000001</v>
      </c>
      <c r="C384" s="2">
        <f t="shared" si="30"/>
        <v>4.4831096364494334</v>
      </c>
      <c r="D384" s="2">
        <f t="shared" si="32"/>
        <v>4.1954529313864253</v>
      </c>
      <c r="E384" s="2">
        <f t="shared" si="31"/>
        <v>0.28765670506300811</v>
      </c>
      <c r="F384" s="2">
        <f t="shared" si="35"/>
        <v>0.2426432560634452</v>
      </c>
      <c r="G384" s="2">
        <f t="shared" si="33"/>
        <v>4.5013448999562916E-2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6">
        <f>TITRES_STAT!D388</f>
        <v>3.2879</v>
      </c>
      <c r="C385" s="2">
        <f t="shared" si="30"/>
        <v>4.4249696923802899</v>
      </c>
      <c r="D385" s="2">
        <f t="shared" si="32"/>
        <v>4.128226788320764</v>
      </c>
      <c r="E385" s="2">
        <f t="shared" si="31"/>
        <v>0.29674290405952597</v>
      </c>
      <c r="F385" s="2">
        <f t="shared" si="35"/>
        <v>0.25346318566266135</v>
      </c>
      <c r="G385" s="2">
        <f t="shared" si="33"/>
        <v>4.3279718396864619E-2</v>
      </c>
      <c r="H385" s="2" t="str">
        <f t="shared" si="34"/>
        <v>Sell</v>
      </c>
    </row>
    <row r="386" spans="1:8" ht="13.5" x14ac:dyDescent="0.25">
      <c r="A386" s="3">
        <f>TITRES_STAT!B389</f>
        <v>42865</v>
      </c>
      <c r="B386" s="6">
        <f>TITRES_STAT!D389</f>
        <v>3.2879</v>
      </c>
      <c r="C386" s="2">
        <f t="shared" si="30"/>
        <v>4.3569897397063988</v>
      </c>
      <c r="D386" s="2">
        <f t="shared" si="32"/>
        <v>4.0659803595562627</v>
      </c>
      <c r="E386" s="2">
        <f t="shared" si="31"/>
        <v>0.29100938015013611</v>
      </c>
      <c r="F386" s="2">
        <f t="shared" si="35"/>
        <v>0.26097242456015635</v>
      </c>
      <c r="G386" s="2">
        <f t="shared" si="33"/>
        <v>3.0036955589979764E-2</v>
      </c>
      <c r="H386" s="2" t="str">
        <f t="shared" si="34"/>
        <v>Sell</v>
      </c>
    </row>
    <row r="387" spans="1:8" ht="13.5" x14ac:dyDescent="0.25">
      <c r="A387" s="3">
        <f>TITRES_STAT!B390</f>
        <v>42866</v>
      </c>
      <c r="B387" s="6">
        <f>TITRES_STAT!D390</f>
        <v>3.3818000000000001</v>
      </c>
      <c r="C387" s="2">
        <f t="shared" si="30"/>
        <v>4.2821143951361833</v>
      </c>
      <c r="D387" s="2">
        <f t="shared" si="32"/>
        <v>4.0153003329224655</v>
      </c>
      <c r="E387" s="2">
        <f t="shared" si="31"/>
        <v>0.26681406221371784</v>
      </c>
      <c r="F387" s="2">
        <f t="shared" si="35"/>
        <v>0.26214075209086862</v>
      </c>
      <c r="G387" s="2">
        <f t="shared" si="33"/>
        <v>4.6733101228492169E-3</v>
      </c>
      <c r="H387" s="2" t="str">
        <f t="shared" si="34"/>
        <v>Sell</v>
      </c>
    </row>
    <row r="388" spans="1:8" ht="13.5" x14ac:dyDescent="0.25">
      <c r="A388" s="3">
        <f>TITRES_STAT!B391</f>
        <v>42867</v>
      </c>
      <c r="B388" s="6">
        <f>TITRES_STAT!D391</f>
        <v>3.4569999999999999</v>
      </c>
      <c r="C388" s="2">
        <f t="shared" si="30"/>
        <v>4.2173121804998477</v>
      </c>
      <c r="D388" s="2">
        <f t="shared" si="32"/>
        <v>3.9739447527059863</v>
      </c>
      <c r="E388" s="2">
        <f t="shared" si="31"/>
        <v>0.24336742779386134</v>
      </c>
      <c r="F388" s="2">
        <f t="shared" si="35"/>
        <v>0.25838608723146717</v>
      </c>
      <c r="G388" s="2">
        <f t="shared" si="33"/>
        <v>-1.501865943760583E-2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6">
        <f>TITRES_STAT!D392</f>
        <v>3.5415000000000001</v>
      </c>
      <c r="C389" s="2">
        <f t="shared" si="30"/>
        <v>4.1364641527306407</v>
      </c>
      <c r="D389" s="2">
        <f t="shared" si="32"/>
        <v>3.9419118080610986</v>
      </c>
      <c r="E389" s="2">
        <f t="shared" si="31"/>
        <v>0.19455234466954208</v>
      </c>
      <c r="F389" s="2">
        <f t="shared" si="35"/>
        <v>0.24561933871908218</v>
      </c>
      <c r="G389" s="2">
        <f t="shared" si="33"/>
        <v>-5.1066994049540099E-2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6">
        <f>TITRES_STAT!D393</f>
        <v>3.4758</v>
      </c>
      <c r="C390" s="2">
        <f t="shared" si="30"/>
        <v>4.0839619753874654</v>
      </c>
      <c r="D390" s="2">
        <f t="shared" si="32"/>
        <v>3.9073850074639802</v>
      </c>
      <c r="E390" s="2">
        <f t="shared" si="31"/>
        <v>0.17657696792348521</v>
      </c>
      <c r="F390" s="2">
        <f t="shared" si="35"/>
        <v>0.2318108645599628</v>
      </c>
      <c r="G390" s="2">
        <f t="shared" si="33"/>
        <v>-5.5233896636477597E-2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6">
        <f>TITRES_STAT!D394</f>
        <v>3.3254999999999999</v>
      </c>
      <c r="C391" s="2">
        <f t="shared" si="30"/>
        <v>4.0395370560970862</v>
      </c>
      <c r="D391" s="2">
        <f t="shared" si="32"/>
        <v>3.8642824143185002</v>
      </c>
      <c r="E391" s="2">
        <f t="shared" si="31"/>
        <v>0.17525464177858607</v>
      </c>
      <c r="F391" s="2">
        <f t="shared" si="35"/>
        <v>0.22049962000368747</v>
      </c>
      <c r="G391" s="2">
        <f t="shared" si="33"/>
        <v>-4.5244978225101401E-2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6">
        <f>TITRES_STAT!D395</f>
        <v>3.2879</v>
      </c>
      <c r="C392" s="2">
        <f t="shared" si="30"/>
        <v>4.0019467397744579</v>
      </c>
      <c r="D392" s="2">
        <f t="shared" si="32"/>
        <v>3.8215874206652778</v>
      </c>
      <c r="E392" s="2">
        <f t="shared" si="31"/>
        <v>0.18035931910918013</v>
      </c>
      <c r="F392" s="2">
        <f t="shared" si="35"/>
        <v>0.21247155982478602</v>
      </c>
      <c r="G392" s="2">
        <f t="shared" si="33"/>
        <v>-3.2112240715605894E-2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6">
        <f>TITRES_STAT!D396</f>
        <v>3.2879</v>
      </c>
      <c r="C393" s="2">
        <f t="shared" si="30"/>
        <v>3.9441241644245411</v>
      </c>
      <c r="D393" s="2">
        <f t="shared" si="32"/>
        <v>3.7820550191345164</v>
      </c>
      <c r="E393" s="2">
        <f t="shared" si="31"/>
        <v>0.1620691452900247</v>
      </c>
      <c r="F393" s="2">
        <f t="shared" si="35"/>
        <v>0.20239107691783376</v>
      </c>
      <c r="G393" s="2">
        <f t="shared" si="33"/>
        <v>-4.032193162780906E-2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6">
        <f>TITRES_STAT!D397</f>
        <v>3.1469999999999998</v>
      </c>
      <c r="C394" s="2">
        <f t="shared" si="30"/>
        <v>3.870628139128458</v>
      </c>
      <c r="D394" s="2">
        <f t="shared" si="32"/>
        <v>3.7350139066060337</v>
      </c>
      <c r="E394" s="2">
        <f t="shared" si="31"/>
        <v>0.13561423252242433</v>
      </c>
      <c r="F394" s="2">
        <f t="shared" si="35"/>
        <v>0.18903570803875189</v>
      </c>
      <c r="G394" s="2">
        <f t="shared" si="33"/>
        <v>-5.342147551632756E-2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6">
        <f>TITRES_STAT!D398</f>
        <v>3.1469999999999998</v>
      </c>
      <c r="C395" s="2">
        <f t="shared" si="30"/>
        <v>3.7809776561856183</v>
      </c>
      <c r="D395" s="2">
        <f t="shared" si="32"/>
        <v>3.6914573209315127</v>
      </c>
      <c r="E395" s="2">
        <f t="shared" si="31"/>
        <v>8.9520335254105632E-2</v>
      </c>
      <c r="F395" s="2">
        <f t="shared" si="35"/>
        <v>0.16913263348182264</v>
      </c>
      <c r="G395" s="2">
        <f t="shared" si="33"/>
        <v>-7.961229822771701E-2</v>
      </c>
      <c r="H395" s="2" t="str">
        <f t="shared" si="34"/>
        <v>Hold</v>
      </c>
    </row>
    <row r="396" spans="1:8" ht="13.5" x14ac:dyDescent="0.25">
      <c r="A396" s="3">
        <f>TITRES_STAT!B399</f>
        <v>42879</v>
      </c>
      <c r="B396" s="6">
        <f>TITRES_STAT!D399</f>
        <v>3.2879</v>
      </c>
      <c r="C396" s="2">
        <f t="shared" si="30"/>
        <v>3.7051195552339848</v>
      </c>
      <c r="D396" s="2">
        <f t="shared" si="32"/>
        <v>3.6615641860476971</v>
      </c>
      <c r="E396" s="2">
        <f t="shared" si="31"/>
        <v>4.3555369186287773E-2</v>
      </c>
      <c r="F396" s="2">
        <f t="shared" si="35"/>
        <v>0.14401718062271568</v>
      </c>
      <c r="G396" s="2">
        <f t="shared" si="33"/>
        <v>-0.10046181143642791</v>
      </c>
      <c r="H396" s="2" t="str">
        <f t="shared" si="34"/>
        <v>Hold</v>
      </c>
    </row>
    <row r="397" spans="1:8" ht="13.5" x14ac:dyDescent="0.25">
      <c r="A397" s="3">
        <f>TITRES_STAT!B400</f>
        <v>42880</v>
      </c>
      <c r="B397" s="6">
        <f>TITRES_STAT!D400</f>
        <v>3.194</v>
      </c>
      <c r="C397" s="2">
        <f t="shared" si="30"/>
        <v>3.6553780851979871</v>
      </c>
      <c r="D397" s="2">
        <f t="shared" si="32"/>
        <v>3.6269298018960159</v>
      </c>
      <c r="E397" s="2">
        <f t="shared" si="31"/>
        <v>2.8448283301971244E-2</v>
      </c>
      <c r="F397" s="2">
        <f t="shared" si="35"/>
        <v>0.12090340115856681</v>
      </c>
      <c r="G397" s="2">
        <f t="shared" si="33"/>
        <v>-9.2455117856595562E-2</v>
      </c>
      <c r="H397" s="2" t="str">
        <f t="shared" si="34"/>
        <v>Hold</v>
      </c>
    </row>
    <row r="398" spans="1:8" ht="13.5" x14ac:dyDescent="0.25">
      <c r="A398" s="3">
        <f>TITRES_STAT!B401</f>
        <v>42881</v>
      </c>
      <c r="B398" s="6">
        <f>TITRES_STAT!D401</f>
        <v>3.194</v>
      </c>
      <c r="C398" s="2">
        <f t="shared" si="30"/>
        <v>3.6248583797829124</v>
      </c>
      <c r="D398" s="2">
        <f t="shared" si="32"/>
        <v>3.5948609276814962</v>
      </c>
      <c r="E398" s="2">
        <f t="shared" si="31"/>
        <v>2.9997452101416133E-2</v>
      </c>
      <c r="F398" s="2">
        <f t="shared" si="35"/>
        <v>0.10272221134713667</v>
      </c>
      <c r="G398" s="2">
        <f t="shared" si="33"/>
        <v>-7.2724759245720541E-2</v>
      </c>
      <c r="H398" s="2" t="str">
        <f t="shared" si="34"/>
        <v>Hold</v>
      </c>
    </row>
    <row r="399" spans="1:8" ht="13.5" x14ac:dyDescent="0.25">
      <c r="A399" s="3">
        <f>TITRES_STAT!B402</f>
        <v>42884</v>
      </c>
      <c r="B399" s="6">
        <f>TITRES_STAT!D402</f>
        <v>3.1846000000000001</v>
      </c>
      <c r="C399" s="2">
        <f t="shared" ref="C399:C462" si="36">$C$4*B389+C398*(1-$C$4)</f>
        <v>3.612034013662464</v>
      </c>
      <c r="D399" s="2">
        <f t="shared" si="32"/>
        <v>3.5644712293347189</v>
      </c>
      <c r="E399" s="2">
        <f t="shared" si="31"/>
        <v>4.7562784327745078E-2</v>
      </c>
      <c r="F399" s="2">
        <f t="shared" si="35"/>
        <v>9.1690325943258363E-2</v>
      </c>
      <c r="G399" s="2">
        <f t="shared" si="33"/>
        <v>-4.4127541615513285E-2</v>
      </c>
      <c r="H399" s="2" t="str">
        <f t="shared" si="34"/>
        <v>Hold</v>
      </c>
    </row>
    <row r="400" spans="1:8" ht="13.5" x14ac:dyDescent="0.25">
      <c r="A400" s="3">
        <f>TITRES_STAT!B403</f>
        <v>42885</v>
      </c>
      <c r="B400" s="6">
        <f>TITRES_STAT!D403</f>
        <v>3.2690999999999999</v>
      </c>
      <c r="C400" s="2">
        <f t="shared" si="36"/>
        <v>3.5910749346374695</v>
      </c>
      <c r="D400" s="2">
        <f t="shared" si="32"/>
        <v>3.5425918790136288</v>
      </c>
      <c r="E400" s="2">
        <f t="shared" si="31"/>
        <v>4.8483055623840698E-2</v>
      </c>
      <c r="F400" s="2">
        <f t="shared" si="35"/>
        <v>8.3048871879374847E-2</v>
      </c>
      <c r="G400" s="2">
        <f t="shared" si="33"/>
        <v>-3.4565816255534149E-2</v>
      </c>
      <c r="H400" s="2" t="str">
        <f t="shared" si="34"/>
        <v>Hold</v>
      </c>
    </row>
    <row r="401" spans="1:8" ht="13.5" x14ac:dyDescent="0.25">
      <c r="A401" s="3">
        <f>TITRES_STAT!B404</f>
        <v>42886</v>
      </c>
      <c r="B401" s="6">
        <f>TITRES_STAT!D404</f>
        <v>3.2690999999999999</v>
      </c>
      <c r="C401" s="2">
        <f t="shared" si="36"/>
        <v>3.5502172523855506</v>
      </c>
      <c r="D401" s="2">
        <f t="shared" si="32"/>
        <v>3.5223332213089158</v>
      </c>
      <c r="E401" s="2">
        <f t="shared" si="31"/>
        <v>2.7884031076634841E-2</v>
      </c>
      <c r="F401" s="2">
        <f t="shared" si="35"/>
        <v>7.2015903718826851E-2</v>
      </c>
      <c r="G401" s="2">
        <f t="shared" si="33"/>
        <v>-4.413187264219201E-2</v>
      </c>
      <c r="H401" s="2" t="str">
        <f t="shared" si="34"/>
        <v>Hold</v>
      </c>
    </row>
    <row r="402" spans="1:8" ht="13.5" x14ac:dyDescent="0.25">
      <c r="A402" s="3">
        <f>TITRES_STAT!B405</f>
        <v>42887</v>
      </c>
      <c r="B402" s="6">
        <f>TITRES_STAT!D405</f>
        <v>3.2690999999999999</v>
      </c>
      <c r="C402" s="2">
        <f t="shared" si="36"/>
        <v>3.5098607520185428</v>
      </c>
      <c r="D402" s="2">
        <f t="shared" si="32"/>
        <v>3.5035752049156628</v>
      </c>
      <c r="E402" s="2">
        <f t="shared" si="31"/>
        <v>6.2855471028799847E-3</v>
      </c>
      <c r="F402" s="2">
        <f t="shared" si="35"/>
        <v>5.8869832395637478E-2</v>
      </c>
      <c r="G402" s="2">
        <f t="shared" si="33"/>
        <v>-5.2584285292757493E-2</v>
      </c>
      <c r="H402" s="2" t="str">
        <f t="shared" si="34"/>
        <v>Hold</v>
      </c>
    </row>
    <row r="403" spans="1:8" ht="13.5" x14ac:dyDescent="0.25">
      <c r="A403" s="3">
        <f>TITRES_STAT!B406</f>
        <v>42888</v>
      </c>
      <c r="B403" s="6">
        <f>TITRES_STAT!D406</f>
        <v>3.2690999999999999</v>
      </c>
      <c r="C403" s="2">
        <f t="shared" si="36"/>
        <v>3.4757129440156902</v>
      </c>
      <c r="D403" s="2">
        <f t="shared" si="32"/>
        <v>3.4862066712182065</v>
      </c>
      <c r="E403" s="2">
        <f t="shared" si="31"/>
        <v>-1.049372720251629E-2</v>
      </c>
      <c r="F403" s="2">
        <f t="shared" si="35"/>
        <v>4.4997120476006729E-2</v>
      </c>
      <c r="G403" s="2">
        <f t="shared" si="33"/>
        <v>-5.5490847678523018E-2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6">
        <f>TITRES_STAT!D407</f>
        <v>3.194</v>
      </c>
      <c r="C404" s="2">
        <f t="shared" si="36"/>
        <v>3.42514172185943</v>
      </c>
      <c r="D404" s="2">
        <f t="shared" si="32"/>
        <v>3.4645617326094507</v>
      </c>
      <c r="E404" s="2">
        <f t="shared" si="31"/>
        <v>-3.9420010750020662E-2</v>
      </c>
      <c r="F404" s="2">
        <f t="shared" si="35"/>
        <v>2.8113694230801248E-2</v>
      </c>
      <c r="G404" s="2">
        <f t="shared" si="33"/>
        <v>-6.753370498082191E-2</v>
      </c>
      <c r="H404" s="2" t="str">
        <f t="shared" si="34"/>
        <v>Hold</v>
      </c>
    </row>
    <row r="405" spans="1:8" ht="13.5" x14ac:dyDescent="0.25">
      <c r="A405" s="3">
        <f>TITRES_STAT!B408</f>
        <v>42892</v>
      </c>
      <c r="B405" s="6">
        <f>TITRES_STAT!D408</f>
        <v>3.1469999999999998</v>
      </c>
      <c r="C405" s="2">
        <f t="shared" si="36"/>
        <v>3.38235068772721</v>
      </c>
      <c r="D405" s="2">
        <f t="shared" si="32"/>
        <v>3.4410386413050467</v>
      </c>
      <c r="E405" s="2">
        <f t="shared" si="31"/>
        <v>-5.8687953577836627E-2</v>
      </c>
      <c r="F405" s="2">
        <f t="shared" si="35"/>
        <v>1.0753364669073673E-2</v>
      </c>
      <c r="G405" s="2">
        <f t="shared" si="33"/>
        <v>-6.94413182469103E-2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6">
        <f>TITRES_STAT!D409</f>
        <v>3.0531000000000001</v>
      </c>
      <c r="C406" s="2">
        <f t="shared" si="36"/>
        <v>3.3678198126922547</v>
      </c>
      <c r="D406" s="2">
        <f t="shared" si="32"/>
        <v>3.4123024456528213</v>
      </c>
      <c r="E406" s="2">
        <f t="shared" si="31"/>
        <v>-4.4482632960566537E-2</v>
      </c>
      <c r="F406" s="2">
        <f t="shared" si="35"/>
        <v>-2.938348568543702E-4</v>
      </c>
      <c r="G406" s="2">
        <f t="shared" si="33"/>
        <v>-4.4188798103712165E-2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6">
        <f>TITRES_STAT!D410</f>
        <v>2.9685000000000001</v>
      </c>
      <c r="C407" s="2">
        <f t="shared" si="36"/>
        <v>3.3410783030472921</v>
      </c>
      <c r="D407" s="2">
        <f t="shared" si="32"/>
        <v>3.3794281904192789</v>
      </c>
      <c r="E407" s="2">
        <f t="shared" si="31"/>
        <v>-3.8349887371986746E-2</v>
      </c>
      <c r="F407" s="2">
        <f t="shared" si="35"/>
        <v>-7.905045359880845E-3</v>
      </c>
      <c r="G407" s="2">
        <f t="shared" si="33"/>
        <v>-3.0444842012105899E-2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6">
        <f>TITRES_STAT!D411</f>
        <v>2.9685000000000001</v>
      </c>
      <c r="C408" s="2">
        <f t="shared" si="36"/>
        <v>3.3184508718092469</v>
      </c>
      <c r="D408" s="2">
        <f t="shared" si="32"/>
        <v>3.3489890652030359</v>
      </c>
      <c r="E408" s="2">
        <f t="shared" si="31"/>
        <v>-3.0538193393788937E-2</v>
      </c>
      <c r="F408" s="2">
        <f t="shared" si="35"/>
        <v>-1.2431674966662466E-2</v>
      </c>
      <c r="G408" s="2">
        <f t="shared" si="33"/>
        <v>-1.8106518427126472E-2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6">
        <f>TITRES_STAT!D412</f>
        <v>2.8839999999999999</v>
      </c>
      <c r="C409" s="2">
        <f t="shared" si="36"/>
        <v>3.2978584299924396</v>
      </c>
      <c r="D409" s="2">
        <f t="shared" si="32"/>
        <v>3.3145454307435518</v>
      </c>
      <c r="E409" s="2">
        <f t="shared" si="31"/>
        <v>-1.668700075111218E-2</v>
      </c>
      <c r="F409" s="2">
        <f t="shared" si="35"/>
        <v>-1.3282740123552409E-2</v>
      </c>
      <c r="G409" s="2">
        <f t="shared" si="33"/>
        <v>-3.4042606275597707E-3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6">
        <f>TITRES_STAT!D413</f>
        <v>2.7242999999999999</v>
      </c>
      <c r="C410" s="2">
        <f t="shared" si="36"/>
        <v>3.2934340561474489</v>
      </c>
      <c r="D410" s="2">
        <f t="shared" si="32"/>
        <v>3.27082354698477</v>
      </c>
      <c r="E410" s="2">
        <f t="shared" si="31"/>
        <v>2.2610509162678927E-2</v>
      </c>
      <c r="F410" s="2">
        <f t="shared" si="35"/>
        <v>-6.1040902663061416E-3</v>
      </c>
      <c r="G410" s="2">
        <f t="shared" si="33"/>
        <v>2.871459942898507E-2</v>
      </c>
      <c r="H410" s="2" t="str">
        <f t="shared" si="34"/>
        <v>Sell</v>
      </c>
    </row>
    <row r="411" spans="1:8" ht="13.5" x14ac:dyDescent="0.25">
      <c r="A411" s="3">
        <f>TITRES_STAT!B414</f>
        <v>42900</v>
      </c>
      <c r="B411" s="6">
        <f>TITRES_STAT!D414</f>
        <v>2.8746</v>
      </c>
      <c r="C411" s="2">
        <f t="shared" si="36"/>
        <v>3.2896903552016874</v>
      </c>
      <c r="D411" s="2">
        <f t="shared" si="32"/>
        <v>3.2414736546155281</v>
      </c>
      <c r="E411" s="2">
        <f t="shared" si="31"/>
        <v>4.8216700586159345E-2</v>
      </c>
      <c r="F411" s="2">
        <f t="shared" si="35"/>
        <v>4.7600679041869568E-3</v>
      </c>
      <c r="G411" s="2">
        <f t="shared" si="33"/>
        <v>4.345663268197239E-2</v>
      </c>
      <c r="H411" s="2" t="str">
        <f t="shared" si="34"/>
        <v>Sell</v>
      </c>
    </row>
    <row r="412" spans="1:8" ht="13.5" x14ac:dyDescent="0.25">
      <c r="A412" s="3">
        <f>TITRES_STAT!B415</f>
        <v>42901</v>
      </c>
      <c r="B412" s="6">
        <f>TITRES_STAT!D415</f>
        <v>3.0061</v>
      </c>
      <c r="C412" s="2">
        <f t="shared" si="36"/>
        <v>3.2865226082475818</v>
      </c>
      <c r="D412" s="2">
        <f t="shared" si="32"/>
        <v>3.2240385690884517</v>
      </c>
      <c r="E412" s="2">
        <f t="shared" ref="E412:E475" si="37">C412-D412</f>
        <v>6.2484039159130145E-2</v>
      </c>
      <c r="F412" s="2">
        <f t="shared" si="35"/>
        <v>1.6304862155175598E-2</v>
      </c>
      <c r="G412" s="2">
        <f t="shared" si="33"/>
        <v>4.6179177003954547E-2</v>
      </c>
      <c r="H412" s="2" t="str">
        <f t="shared" si="34"/>
        <v>Sell</v>
      </c>
    </row>
    <row r="413" spans="1:8" ht="13.5" x14ac:dyDescent="0.25">
      <c r="A413" s="3">
        <f>TITRES_STAT!B416</f>
        <v>42902</v>
      </c>
      <c r="B413" s="6">
        <f>TITRES_STAT!D416</f>
        <v>2.9967000000000001</v>
      </c>
      <c r="C413" s="2">
        <f t="shared" si="36"/>
        <v>3.283842206978723</v>
      </c>
      <c r="D413" s="2">
        <f t="shared" ref="D413:D476" si="38">$D$4*B413+(1-$D$4)*D412</f>
        <v>3.2071986750818997</v>
      </c>
      <c r="E413" s="2">
        <f t="shared" si="37"/>
        <v>7.6643531896823269E-2</v>
      </c>
      <c r="F413" s="2">
        <f t="shared" si="35"/>
        <v>2.8372596103505135E-2</v>
      </c>
      <c r="G413" s="2">
        <f t="shared" si="33"/>
        <v>4.8270935793318134E-2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6">
        <f>TITRES_STAT!D417</f>
        <v>2.9967000000000001</v>
      </c>
      <c r="C414" s="2">
        <f t="shared" si="36"/>
        <v>3.2700203289819965</v>
      </c>
      <c r="D414" s="2">
        <f t="shared" si="38"/>
        <v>3.1916061806313887</v>
      </c>
      <c r="E414" s="2">
        <f t="shared" si="37"/>
        <v>7.8414148350607782E-2</v>
      </c>
      <c r="F414" s="2">
        <f t="shared" si="35"/>
        <v>3.838090655292567E-2</v>
      </c>
      <c r="G414" s="2">
        <f t="shared" si="33"/>
        <v>4.0033241797682112E-2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6">
        <f>TITRES_STAT!D418</f>
        <v>2.9685000000000001</v>
      </c>
      <c r="C415" s="2">
        <f t="shared" si="36"/>
        <v>3.2510941245232279</v>
      </c>
      <c r="D415" s="2">
        <f t="shared" si="38"/>
        <v>3.1750797968809152</v>
      </c>
      <c r="E415" s="2">
        <f t="shared" si="37"/>
        <v>7.601432764231264E-2</v>
      </c>
      <c r="F415" s="2">
        <f t="shared" si="35"/>
        <v>4.5907590770803065E-2</v>
      </c>
      <c r="G415" s="2">
        <f t="shared" si="33"/>
        <v>3.0106736871509575E-2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6">
        <f>TITRES_STAT!D419</f>
        <v>2.9685000000000001</v>
      </c>
      <c r="C416" s="2">
        <f t="shared" si="36"/>
        <v>3.2206334899811928</v>
      </c>
      <c r="D416" s="2">
        <f t="shared" si="38"/>
        <v>3.159777589704551</v>
      </c>
      <c r="E416" s="2">
        <f t="shared" si="37"/>
        <v>6.0855900276641783E-2</v>
      </c>
      <c r="F416" s="2">
        <f t="shared" si="35"/>
        <v>4.8897252671970808E-2</v>
      </c>
      <c r="G416" s="2">
        <f t="shared" si="33"/>
        <v>1.1958647604670976E-2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6">
        <f>TITRES_STAT!D420</f>
        <v>2.8370000000000002</v>
      </c>
      <c r="C417" s="2">
        <f t="shared" si="36"/>
        <v>3.1818437222917781</v>
      </c>
      <c r="D417" s="2">
        <f t="shared" si="38"/>
        <v>3.1358681386153249</v>
      </c>
      <c r="E417" s="2">
        <f t="shared" si="37"/>
        <v>4.5975583676453269E-2</v>
      </c>
      <c r="F417" s="2">
        <f t="shared" si="35"/>
        <v>4.8312918872867303E-2</v>
      </c>
      <c r="G417" s="2">
        <f t="shared" si="33"/>
        <v>-2.3373351964140338E-3</v>
      </c>
      <c r="H417" s="2" t="str">
        <f t="shared" si="34"/>
        <v>Hold</v>
      </c>
    </row>
    <row r="418" spans="1:8" ht="13.5" x14ac:dyDescent="0.25">
      <c r="A418" s="3">
        <f>TITRES_STAT!B421</f>
        <v>42909</v>
      </c>
      <c r="B418" s="6">
        <f>TITRES_STAT!D421</f>
        <v>2.7618</v>
      </c>
      <c r="C418" s="2">
        <f t="shared" si="36"/>
        <v>3.1490216111699665</v>
      </c>
      <c r="D418" s="2">
        <f t="shared" si="38"/>
        <v>3.1081593876067823</v>
      </c>
      <c r="E418" s="2">
        <f t="shared" si="37"/>
        <v>4.0862223563184141E-2</v>
      </c>
      <c r="F418" s="2">
        <f t="shared" si="35"/>
        <v>4.6822779810930679E-2</v>
      </c>
      <c r="G418" s="2">
        <f t="shared" si="33"/>
        <v>-5.9605562477465374E-3</v>
      </c>
      <c r="H418" s="2" t="str">
        <f t="shared" si="34"/>
        <v>Hold</v>
      </c>
    </row>
    <row r="419" spans="1:8" ht="13.5" x14ac:dyDescent="0.25">
      <c r="A419" s="3">
        <f>TITRES_STAT!B422</f>
        <v>42914</v>
      </c>
      <c r="B419" s="6">
        <f>TITRES_STAT!D422</f>
        <v>2.7993999999999999</v>
      </c>
      <c r="C419" s="2">
        <f t="shared" si="36"/>
        <v>3.1082490556053561</v>
      </c>
      <c r="D419" s="2">
        <f t="shared" si="38"/>
        <v>3.085288321858132</v>
      </c>
      <c r="E419" s="2">
        <f t="shared" si="37"/>
        <v>2.2960733747224182E-2</v>
      </c>
      <c r="F419" s="2">
        <f t="shared" si="35"/>
        <v>4.2050370598189384E-2</v>
      </c>
      <c r="G419" s="2">
        <f t="shared" si="33"/>
        <v>-1.9089636850965201E-2</v>
      </c>
      <c r="H419" s="2" t="str">
        <f t="shared" si="34"/>
        <v>Hold</v>
      </c>
    </row>
    <row r="420" spans="1:8" ht="13.5" x14ac:dyDescent="0.25">
      <c r="A420" s="3">
        <f>TITRES_STAT!B423</f>
        <v>42915</v>
      </c>
      <c r="B420" s="6">
        <f>TITRES_STAT!D423</f>
        <v>2.8934000000000002</v>
      </c>
      <c r="C420" s="2">
        <f t="shared" si="36"/>
        <v>3.049179970127609</v>
      </c>
      <c r="D420" s="2">
        <f t="shared" si="38"/>
        <v>3.0710743720908629</v>
      </c>
      <c r="E420" s="2">
        <f t="shared" si="37"/>
        <v>-2.1894401963253873E-2</v>
      </c>
      <c r="F420" s="2">
        <f t="shared" si="35"/>
        <v>2.9261416085900736E-2</v>
      </c>
      <c r="G420" s="2">
        <f t="shared" ref="G420:G483" si="39">E420-F420</f>
        <v>-5.115581804915461E-2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6">
        <f>TITRES_STAT!D424</f>
        <v>2.8839999999999999</v>
      </c>
      <c r="C421" s="2">
        <f t="shared" si="36"/>
        <v>3.0223215131849002</v>
      </c>
      <c r="D421" s="2">
        <f t="shared" si="38"/>
        <v>3.0572170111952435</v>
      </c>
      <c r="E421" s="2">
        <f t="shared" si="37"/>
        <v>-3.4895498010343307E-2</v>
      </c>
      <c r="F421" s="2">
        <f t="shared" ref="F421:F484" si="41">(E421*(2/(10)))+((1-(2/10))*F420)</f>
        <v>1.643003326665193E-2</v>
      </c>
      <c r="G421" s="2">
        <f t="shared" si="39"/>
        <v>-5.132553127699524E-2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6">
        <f>TITRES_STAT!D425</f>
        <v>2.7993999999999999</v>
      </c>
      <c r="C422" s="2">
        <f t="shared" si="36"/>
        <v>3.0198258957718385</v>
      </c>
      <c r="D422" s="2">
        <f t="shared" si="38"/>
        <v>3.0381194548104107</v>
      </c>
      <c r="E422" s="2">
        <f t="shared" si="37"/>
        <v>-1.8293559038572216E-2</v>
      </c>
      <c r="F422" s="2">
        <f t="shared" si="41"/>
        <v>9.4853148056071E-3</v>
      </c>
      <c r="G422" s="2">
        <f t="shared" si="39"/>
        <v>-2.7778873844179316E-2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6">
        <f>TITRES_STAT!D426</f>
        <v>2.9121000000000001</v>
      </c>
      <c r="C423" s="2">
        <f t="shared" si="36"/>
        <v>3.0162680656530942</v>
      </c>
      <c r="D423" s="2">
        <f t="shared" si="38"/>
        <v>3.02878468038001</v>
      </c>
      <c r="E423" s="2">
        <f t="shared" si="37"/>
        <v>-1.2516614726915787E-2</v>
      </c>
      <c r="F423" s="2">
        <f t="shared" si="41"/>
        <v>5.0849288991025223E-3</v>
      </c>
      <c r="G423" s="2">
        <f t="shared" si="39"/>
        <v>-1.7601543626018311E-2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6">
        <f>TITRES_STAT!D427</f>
        <v>2.8557999999999999</v>
      </c>
      <c r="C424" s="2">
        <f t="shared" si="36"/>
        <v>3.0132575940141568</v>
      </c>
      <c r="D424" s="2">
        <f t="shared" si="38"/>
        <v>3.0159710003518612</v>
      </c>
      <c r="E424" s="2">
        <f t="shared" si="37"/>
        <v>-2.7134063377043383E-3</v>
      </c>
      <c r="F424" s="2">
        <f t="shared" si="41"/>
        <v>3.5252618517411507E-3</v>
      </c>
      <c r="G424" s="2">
        <f t="shared" si="39"/>
        <v>-6.238668189445489E-3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6">
        <f>TITRES_STAT!D428</f>
        <v>2.9497</v>
      </c>
      <c r="C425" s="2">
        <f t="shared" si="36"/>
        <v>3.0063718103196715</v>
      </c>
      <c r="D425" s="2">
        <f t="shared" si="38"/>
        <v>3.0110620373628345</v>
      </c>
      <c r="E425" s="2">
        <f t="shared" si="37"/>
        <v>-4.69022704316302E-3</v>
      </c>
      <c r="F425" s="2">
        <f t="shared" si="41"/>
        <v>1.8821640727603168E-3</v>
      </c>
      <c r="G425" s="2">
        <f t="shared" si="39"/>
        <v>-6.5723911159233372E-3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6">
        <f>TITRES_STAT!D429</f>
        <v>2.9403000000000001</v>
      </c>
      <c r="C426" s="2">
        <f t="shared" si="36"/>
        <v>3.0005453779627986</v>
      </c>
      <c r="D426" s="2">
        <f t="shared" si="38"/>
        <v>3.0058204049655877</v>
      </c>
      <c r="E426" s="2">
        <f t="shared" si="37"/>
        <v>-5.2750270027890345E-3</v>
      </c>
      <c r="F426" s="2">
        <f t="shared" si="41"/>
        <v>4.5072585765044667E-4</v>
      </c>
      <c r="G426" s="2">
        <f t="shared" si="39"/>
        <v>-5.7257528604394807E-3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6">
        <f>TITRES_STAT!D430</f>
        <v>2.8557999999999999</v>
      </c>
      <c r="C427" s="2">
        <f t="shared" si="36"/>
        <v>2.9753845505839065</v>
      </c>
      <c r="D427" s="2">
        <f t="shared" si="38"/>
        <v>2.9947077823755439</v>
      </c>
      <c r="E427" s="2">
        <f t="shared" si="37"/>
        <v>-1.9323231791637419E-2</v>
      </c>
      <c r="F427" s="2">
        <f t="shared" si="41"/>
        <v>-3.5040656722071266E-3</v>
      </c>
      <c r="G427" s="2">
        <f t="shared" si="39"/>
        <v>-1.5819166119430291E-2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6">
        <f>TITRES_STAT!D431</f>
        <v>2.9497</v>
      </c>
      <c r="C428" s="2">
        <f t="shared" si="36"/>
        <v>2.9425253889556133</v>
      </c>
      <c r="D428" s="2">
        <f t="shared" si="38"/>
        <v>2.9913738725699481</v>
      </c>
      <c r="E428" s="2">
        <f t="shared" si="37"/>
        <v>-4.8848483614334803E-2</v>
      </c>
      <c r="F428" s="2">
        <f t="shared" si="41"/>
        <v>-1.2572949260632663E-2</v>
      </c>
      <c r="G428" s="2">
        <f t="shared" si="39"/>
        <v>-3.6275534353702142E-2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6">
        <f>TITRES_STAT!D432</f>
        <v>3.1282000000000001</v>
      </c>
      <c r="C429" s="2">
        <f t="shared" si="36"/>
        <v>2.9205060983470572</v>
      </c>
      <c r="D429" s="2">
        <f t="shared" si="38"/>
        <v>3.0015091412684707</v>
      </c>
      <c r="E429" s="2">
        <f t="shared" si="37"/>
        <v>-8.1003042921413471E-2</v>
      </c>
      <c r="F429" s="2">
        <f t="shared" si="41"/>
        <v>-2.6258967992788824E-2</v>
      </c>
      <c r="G429" s="2">
        <f t="shared" si="39"/>
        <v>-5.4744074928624646E-2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6">
        <f>TITRES_STAT!D433</f>
        <v>3.3161</v>
      </c>
      <c r="C430" s="2">
        <f t="shared" si="36"/>
        <v>2.9163359293705868</v>
      </c>
      <c r="D430" s="2">
        <f t="shared" si="38"/>
        <v>3.0248121678411763</v>
      </c>
      <c r="E430" s="2">
        <f t="shared" si="37"/>
        <v>-0.10847623847058951</v>
      </c>
      <c r="F430" s="2">
        <f t="shared" si="41"/>
        <v>-4.2702422088348964E-2</v>
      </c>
      <c r="G430" s="2">
        <f t="shared" si="39"/>
        <v>-6.5773816382240557E-2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6">
        <f>TITRES_STAT!D434</f>
        <v>3.4287999999999998</v>
      </c>
      <c r="C431" s="2">
        <f t="shared" si="36"/>
        <v>2.9113611710058809</v>
      </c>
      <c r="D431" s="2">
        <f t="shared" si="38"/>
        <v>3.0547371924455335</v>
      </c>
      <c r="E431" s="2">
        <f t="shared" si="37"/>
        <v>-0.14337602143965267</v>
      </c>
      <c r="F431" s="2">
        <f t="shared" si="41"/>
        <v>-6.2837141958609705E-2</v>
      </c>
      <c r="G431" s="2">
        <f t="shared" si="39"/>
        <v>-8.0538879481042963E-2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6">
        <f>TITRES_STAT!D435</f>
        <v>3.6166999999999998</v>
      </c>
      <c r="C432" s="2">
        <f t="shared" si="36"/>
        <v>2.8941363754665144</v>
      </c>
      <c r="D432" s="2">
        <f t="shared" si="38"/>
        <v>3.0963640670791976</v>
      </c>
      <c r="E432" s="2">
        <f t="shared" si="37"/>
        <v>-0.20222769161268328</v>
      </c>
      <c r="F432" s="2">
        <f t="shared" si="41"/>
        <v>-9.071525188942442E-2</v>
      </c>
      <c r="G432" s="2">
        <f t="shared" si="39"/>
        <v>-0.11151243972325886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6">
        <f>TITRES_STAT!D436</f>
        <v>3.6166999999999998</v>
      </c>
      <c r="C433" s="2">
        <f t="shared" si="36"/>
        <v>2.8969000100101274</v>
      </c>
      <c r="D433" s="2">
        <f t="shared" si="38"/>
        <v>3.1349074695177759</v>
      </c>
      <c r="E433" s="2">
        <f t="shared" si="37"/>
        <v>-0.23800745950764846</v>
      </c>
      <c r="F433" s="2">
        <f t="shared" si="41"/>
        <v>-0.12017369341306923</v>
      </c>
      <c r="G433" s="2">
        <f t="shared" si="39"/>
        <v>-0.11783376609457923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6">
        <f>TITRES_STAT!D437</f>
        <v>3.6543000000000001</v>
      </c>
      <c r="C434" s="2">
        <f t="shared" si="36"/>
        <v>2.8905769315470309</v>
      </c>
      <c r="D434" s="2">
        <f t="shared" si="38"/>
        <v>3.1733809902942371</v>
      </c>
      <c r="E434" s="2">
        <f t="shared" si="37"/>
        <v>-0.28280405874720627</v>
      </c>
      <c r="F434" s="2">
        <f t="shared" si="41"/>
        <v>-0.15269976647989664</v>
      </c>
      <c r="G434" s="2">
        <f t="shared" si="39"/>
        <v>-0.13010429226730963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6">
        <f>TITRES_STAT!D438</f>
        <v>3.6166999999999998</v>
      </c>
      <c r="C435" s="2">
        <f t="shared" si="36"/>
        <v>2.8996727882321034</v>
      </c>
      <c r="D435" s="2">
        <f t="shared" si="38"/>
        <v>3.2062194354576272</v>
      </c>
      <c r="E435" s="2">
        <f t="shared" si="37"/>
        <v>-0.30654664722552383</v>
      </c>
      <c r="F435" s="2">
        <f t="shared" si="41"/>
        <v>-0.18346914262902209</v>
      </c>
      <c r="G435" s="2">
        <f t="shared" si="39"/>
        <v>-0.12307750459650174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6">
        <f>TITRES_STAT!D439</f>
        <v>3.5602999999999998</v>
      </c>
      <c r="C436" s="2">
        <f t="shared" si="36"/>
        <v>2.9059231285040874</v>
      </c>
      <c r="D436" s="2">
        <f t="shared" si="38"/>
        <v>3.2324476254237293</v>
      </c>
      <c r="E436" s="2">
        <f t="shared" si="37"/>
        <v>-0.32652449691964192</v>
      </c>
      <c r="F436" s="2">
        <f t="shared" si="41"/>
        <v>-0.21208021348714606</v>
      </c>
      <c r="G436" s="2">
        <f t="shared" si="39"/>
        <v>-0.11444428343249585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6">
        <f>TITRES_STAT!D440</f>
        <v>3.5697000000000001</v>
      </c>
      <c r="C437" s="2">
        <f t="shared" si="36"/>
        <v>2.898211877964997</v>
      </c>
      <c r="D437" s="2">
        <f t="shared" si="38"/>
        <v>3.2574292827997491</v>
      </c>
      <c r="E437" s="2">
        <f t="shared" si="37"/>
        <v>-0.35921740483475206</v>
      </c>
      <c r="F437" s="2">
        <f t="shared" si="41"/>
        <v>-0.24150765175666727</v>
      </c>
      <c r="G437" s="2">
        <f t="shared" si="39"/>
        <v>-0.11770975307808479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6">
        <f>TITRES_STAT!D441</f>
        <v>3.6166999999999998</v>
      </c>
      <c r="C438" s="2">
        <f t="shared" si="36"/>
        <v>2.906133127508844</v>
      </c>
      <c r="D438" s="2">
        <f t="shared" si="38"/>
        <v>3.2840419285182865</v>
      </c>
      <c r="E438" s="2">
        <f t="shared" si="37"/>
        <v>-0.37790880100944246</v>
      </c>
      <c r="F438" s="2">
        <f t="shared" si="41"/>
        <v>-0.26878788160722233</v>
      </c>
      <c r="G438" s="2">
        <f t="shared" si="39"/>
        <v>-0.10912091940222013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6">
        <f>TITRES_STAT!D442</f>
        <v>3.6166999999999998</v>
      </c>
      <c r="C439" s="2">
        <f t="shared" si="36"/>
        <v>2.9402972617382526</v>
      </c>
      <c r="D439" s="2">
        <f t="shared" si="38"/>
        <v>3.3086832671465616</v>
      </c>
      <c r="E439" s="2">
        <f t="shared" si="37"/>
        <v>-0.36838600540830901</v>
      </c>
      <c r="F439" s="2">
        <f t="shared" si="41"/>
        <v>-0.28870750636743969</v>
      </c>
      <c r="G439" s="2">
        <f t="shared" si="39"/>
        <v>-7.9678499040869322E-2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6">
        <f>TITRES_STAT!D443</f>
        <v>3.5979000000000001</v>
      </c>
      <c r="C440" s="2">
        <f t="shared" si="36"/>
        <v>2.9981130676246752</v>
      </c>
      <c r="D440" s="2">
        <f t="shared" si="38"/>
        <v>3.3301067288394086</v>
      </c>
      <c r="E440" s="2">
        <f t="shared" si="37"/>
        <v>-0.33199366121473339</v>
      </c>
      <c r="F440" s="2">
        <f t="shared" si="41"/>
        <v>-0.29736473733689844</v>
      </c>
      <c r="G440" s="2">
        <f t="shared" si="39"/>
        <v>-3.462892387783495E-2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6">
        <f>TITRES_STAT!D444</f>
        <v>3.5697000000000001</v>
      </c>
      <c r="C441" s="2">
        <f t="shared" si="36"/>
        <v>3.0643725956824177</v>
      </c>
      <c r="D441" s="2">
        <f t="shared" si="38"/>
        <v>3.3478543785550077</v>
      </c>
      <c r="E441" s="2">
        <f t="shared" si="37"/>
        <v>-0.28348178287258996</v>
      </c>
      <c r="F441" s="2">
        <f t="shared" si="41"/>
        <v>-0.29458814644403675</v>
      </c>
      <c r="G441" s="2">
        <f t="shared" si="39"/>
        <v>1.1106363571446787E-2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6">
        <f>TITRES_STAT!D445</f>
        <v>3.5697000000000001</v>
      </c>
      <c r="C442" s="2">
        <f t="shared" si="36"/>
        <v>3.1493460425005075</v>
      </c>
      <c r="D442" s="2">
        <f t="shared" si="38"/>
        <v>3.3642873875509332</v>
      </c>
      <c r="E442" s="2">
        <f t="shared" si="37"/>
        <v>-0.21494134505042561</v>
      </c>
      <c r="F442" s="2">
        <f t="shared" si="41"/>
        <v>-0.27865878616531453</v>
      </c>
      <c r="G442" s="2">
        <f t="shared" si="39"/>
        <v>6.3717441114888917E-2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6">
        <f>TITRES_STAT!D446</f>
        <v>3.5228000000000002</v>
      </c>
      <c r="C443" s="2">
        <f t="shared" si="36"/>
        <v>3.2212466513465836</v>
      </c>
      <c r="D443" s="2">
        <f t="shared" si="38"/>
        <v>3.3760290625471603</v>
      </c>
      <c r="E443" s="2">
        <f t="shared" si="37"/>
        <v>-0.15478241120057668</v>
      </c>
      <c r="F443" s="2">
        <f t="shared" si="41"/>
        <v>-0.25388351117236696</v>
      </c>
      <c r="G443" s="2">
        <f t="shared" si="39"/>
        <v>9.9101099971790285E-2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6">
        <f>TITRES_STAT!D447</f>
        <v>3.5228000000000002</v>
      </c>
      <c r="C444" s="2">
        <f t="shared" si="36"/>
        <v>3.2878702434471094</v>
      </c>
      <c r="D444" s="2">
        <f t="shared" si="38"/>
        <v>3.3869009838399631</v>
      </c>
      <c r="E444" s="2">
        <f t="shared" si="37"/>
        <v>-9.9030740392853644E-2</v>
      </c>
      <c r="F444" s="2">
        <f t="shared" si="41"/>
        <v>-0.2229129570164643</v>
      </c>
      <c r="G444" s="2">
        <f t="shared" si="39"/>
        <v>0.12388221662361065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6">
        <f>TITRES_STAT!D448</f>
        <v>3.5228000000000002</v>
      </c>
      <c r="C445" s="2">
        <f t="shared" si="36"/>
        <v>3.338459436762939</v>
      </c>
      <c r="D445" s="2">
        <f t="shared" si="38"/>
        <v>3.3969675776295958</v>
      </c>
      <c r="E445" s="2">
        <f t="shared" si="37"/>
        <v>-5.8508140866656788E-2</v>
      </c>
      <c r="F445" s="2">
        <f t="shared" si="41"/>
        <v>-0.19003199378650282</v>
      </c>
      <c r="G445" s="2">
        <f t="shared" si="39"/>
        <v>0.13152385291984603</v>
      </c>
      <c r="H445" s="2" t="str">
        <f t="shared" si="40"/>
        <v>Sell</v>
      </c>
    </row>
    <row r="446" spans="1:8" ht="13.5" x14ac:dyDescent="0.25">
      <c r="A446" s="3">
        <f>TITRES_STAT!B449</f>
        <v>42954</v>
      </c>
      <c r="B446" s="6">
        <f>TITRES_STAT!D449</f>
        <v>3.5228000000000002</v>
      </c>
      <c r="C446" s="2">
        <f t="shared" si="36"/>
        <v>3.3725887541840254</v>
      </c>
      <c r="D446" s="2">
        <f t="shared" si="38"/>
        <v>3.4062884978051811</v>
      </c>
      <c r="E446" s="2">
        <f t="shared" si="37"/>
        <v>-3.3699743621155687E-2</v>
      </c>
      <c r="F446" s="2">
        <f t="shared" si="41"/>
        <v>-0.15876554375343341</v>
      </c>
      <c r="G446" s="2">
        <f t="shared" si="39"/>
        <v>0.12506580013227772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6">
        <f>TITRES_STAT!D450</f>
        <v>3.5228000000000002</v>
      </c>
      <c r="C447" s="2">
        <f t="shared" si="36"/>
        <v>3.4029135612326371</v>
      </c>
      <c r="D447" s="2">
        <f t="shared" si="38"/>
        <v>3.4149189794492418</v>
      </c>
      <c r="E447" s="2">
        <f t="shared" si="37"/>
        <v>-1.2005418216604724E-2</v>
      </c>
      <c r="F447" s="2">
        <f t="shared" si="41"/>
        <v>-0.12941351864606768</v>
      </c>
      <c r="G447" s="2">
        <f t="shared" si="39"/>
        <v>0.11740810042946295</v>
      </c>
      <c r="H447" s="2" t="str">
        <f t="shared" si="40"/>
        <v>Sell</v>
      </c>
    </row>
    <row r="448" spans="1:8" ht="13.5" x14ac:dyDescent="0.25">
      <c r="A448" s="3">
        <f>TITRES_STAT!B451</f>
        <v>42956</v>
      </c>
      <c r="B448" s="6">
        <f>TITRES_STAT!D451</f>
        <v>3.4194</v>
      </c>
      <c r="C448" s="2">
        <f t="shared" si="36"/>
        <v>3.4358037825814622</v>
      </c>
      <c r="D448" s="2">
        <f t="shared" si="38"/>
        <v>3.4152509068974464</v>
      </c>
      <c r="E448" s="2">
        <f t="shared" si="37"/>
        <v>2.055287568401587E-2</v>
      </c>
      <c r="F448" s="2">
        <f t="shared" si="41"/>
        <v>-9.9420239780050976E-2</v>
      </c>
      <c r="G448" s="2">
        <f t="shared" si="39"/>
        <v>0.11997311546406685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6">
        <f>TITRES_STAT!D452</f>
        <v>3.504</v>
      </c>
      <c r="C449" s="2">
        <f t="shared" si="36"/>
        <v>3.4636339698766219</v>
      </c>
      <c r="D449" s="2">
        <f t="shared" si="38"/>
        <v>3.4218249137939316</v>
      </c>
      <c r="E449" s="2">
        <f t="shared" si="37"/>
        <v>4.1809056082690255E-2</v>
      </c>
      <c r="F449" s="2">
        <f t="shared" si="41"/>
        <v>-7.1174380607502738E-2</v>
      </c>
      <c r="G449" s="2">
        <f t="shared" si="39"/>
        <v>0.11298343669019299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6">
        <f>TITRES_STAT!D453</f>
        <v>3.4758</v>
      </c>
      <c r="C450" s="2">
        <f t="shared" si="36"/>
        <v>3.4842902822032955</v>
      </c>
      <c r="D450" s="2">
        <f t="shared" si="38"/>
        <v>3.4258230683277144</v>
      </c>
      <c r="E450" s="2">
        <f t="shared" si="37"/>
        <v>5.846721387558107E-2</v>
      </c>
      <c r="F450" s="2">
        <f t="shared" si="41"/>
        <v>-4.5246061710885979E-2</v>
      </c>
      <c r="G450" s="2">
        <f t="shared" si="39"/>
        <v>0.10371327558646705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6">
        <f>TITRES_STAT!D454</f>
        <v>3.4758</v>
      </c>
      <c r="C451" s="2">
        <f t="shared" si="36"/>
        <v>3.4974302387874037</v>
      </c>
      <c r="D451" s="2">
        <f t="shared" si="38"/>
        <v>3.4295250632664023</v>
      </c>
      <c r="E451" s="2">
        <f t="shared" si="37"/>
        <v>6.7905175521001393E-2</v>
      </c>
      <c r="F451" s="2">
        <f t="shared" si="41"/>
        <v>-2.2615814264508503E-2</v>
      </c>
      <c r="G451" s="2">
        <f t="shared" si="39"/>
        <v>9.0520989785509903E-2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6">
        <f>TITRES_STAT!D455</f>
        <v>3.5</v>
      </c>
      <c r="C452" s="2">
        <f t="shared" si="36"/>
        <v>3.5085486635893419</v>
      </c>
      <c r="D452" s="2">
        <f t="shared" si="38"/>
        <v>3.4347454289503725</v>
      </c>
      <c r="E452" s="2">
        <f t="shared" si="37"/>
        <v>7.3803234638969428E-2</v>
      </c>
      <c r="F452" s="2">
        <f t="shared" si="41"/>
        <v>-3.3320044838129163E-3</v>
      </c>
      <c r="G452" s="2">
        <f t="shared" si="39"/>
        <v>7.7135239122782348E-2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6">
        <f>TITRES_STAT!D456</f>
        <v>3.52</v>
      </c>
      <c r="C453" s="2">
        <f t="shared" si="36"/>
        <v>3.5107411768832892</v>
      </c>
      <c r="D453" s="2">
        <f t="shared" si="38"/>
        <v>3.4410605823614562</v>
      </c>
      <c r="E453" s="2">
        <f t="shared" si="37"/>
        <v>6.9680594521833061E-2</v>
      </c>
      <c r="F453" s="2">
        <f t="shared" si="41"/>
        <v>1.1270515317316281E-2</v>
      </c>
      <c r="G453" s="2">
        <f t="shared" si="39"/>
        <v>5.8410079204516782E-2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6">
        <f>TITRES_STAT!D457</f>
        <v>3.48</v>
      </c>
      <c r="C454" s="2">
        <f t="shared" si="36"/>
        <v>3.5125963804397062</v>
      </c>
      <c r="D454" s="2">
        <f t="shared" si="38"/>
        <v>3.4439449836680147</v>
      </c>
      <c r="E454" s="2">
        <f t="shared" si="37"/>
        <v>6.865139677169152E-2</v>
      </c>
      <c r="F454" s="2">
        <f t="shared" si="41"/>
        <v>2.274669160819133E-2</v>
      </c>
      <c r="G454" s="2">
        <f t="shared" si="39"/>
        <v>4.590470516350019E-2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6">
        <f>TITRES_STAT!D458</f>
        <v>3.44</v>
      </c>
      <c r="C455" s="2">
        <f t="shared" si="36"/>
        <v>3.5141661680643668</v>
      </c>
      <c r="D455" s="2">
        <f t="shared" si="38"/>
        <v>3.4436527626555691</v>
      </c>
      <c r="E455" s="2">
        <f t="shared" si="37"/>
        <v>7.0513405408797691E-2</v>
      </c>
      <c r="F455" s="2">
        <f t="shared" si="41"/>
        <v>3.2300034368312608E-2</v>
      </c>
      <c r="G455" s="2">
        <f t="shared" si="39"/>
        <v>3.8213371040485083E-2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6">
        <f>TITRES_STAT!D459</f>
        <v>3.44</v>
      </c>
      <c r="C456" s="2">
        <f t="shared" si="36"/>
        <v>3.515494449900618</v>
      </c>
      <c r="D456" s="2">
        <f t="shared" si="38"/>
        <v>3.4433821876440454</v>
      </c>
      <c r="E456" s="2">
        <f t="shared" si="37"/>
        <v>7.2112262256572635E-2</v>
      </c>
      <c r="F456" s="2">
        <f t="shared" si="41"/>
        <v>4.0262479945964616E-2</v>
      </c>
      <c r="G456" s="2">
        <f t="shared" si="39"/>
        <v>3.1849782310608019E-2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6">
        <f>TITRES_STAT!D460</f>
        <v>3.43</v>
      </c>
      <c r="C457" s="2">
        <f t="shared" si="36"/>
        <v>3.5166183806851383</v>
      </c>
      <c r="D457" s="2">
        <f t="shared" si="38"/>
        <v>3.4423909144852272</v>
      </c>
      <c r="E457" s="2">
        <f t="shared" si="37"/>
        <v>7.4227466199911163E-2</v>
      </c>
      <c r="F457" s="2">
        <f t="shared" si="41"/>
        <v>4.7055477196753931E-2</v>
      </c>
      <c r="G457" s="2">
        <f t="shared" si="39"/>
        <v>2.7171989003157232E-2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6">
        <f>TITRES_STAT!D461</f>
        <v>3.4</v>
      </c>
      <c r="C458" s="2">
        <f t="shared" si="36"/>
        <v>3.5016617067335782</v>
      </c>
      <c r="D458" s="2">
        <f t="shared" si="38"/>
        <v>3.4392508467455807</v>
      </c>
      <c r="E458" s="2">
        <f t="shared" si="37"/>
        <v>6.2410859987997558E-2</v>
      </c>
      <c r="F458" s="2">
        <f t="shared" si="41"/>
        <v>5.0126553755002655E-2</v>
      </c>
      <c r="G458" s="2">
        <f t="shared" si="39"/>
        <v>1.2284306232994903E-2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6">
        <f>TITRES_STAT!D462</f>
        <v>3.3</v>
      </c>
      <c r="C459" s="2">
        <f t="shared" si="36"/>
        <v>3.5020214441591815</v>
      </c>
      <c r="D459" s="2">
        <f t="shared" si="38"/>
        <v>3.428935969208871</v>
      </c>
      <c r="E459" s="2">
        <f t="shared" si="37"/>
        <v>7.3085474950310481E-2</v>
      </c>
      <c r="F459" s="2">
        <f t="shared" si="41"/>
        <v>5.4718337994064226E-2</v>
      </c>
      <c r="G459" s="2">
        <f t="shared" si="39"/>
        <v>1.8367136956246255E-2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6">
        <f>TITRES_STAT!D463</f>
        <v>3.3</v>
      </c>
      <c r="C460" s="2">
        <f t="shared" si="36"/>
        <v>3.4979873758269999</v>
      </c>
      <c r="D460" s="2">
        <f t="shared" si="38"/>
        <v>3.4193851566748807</v>
      </c>
      <c r="E460" s="2">
        <f t="shared" si="37"/>
        <v>7.8602219152119179E-2</v>
      </c>
      <c r="F460" s="2">
        <f t="shared" si="41"/>
        <v>5.9495114225675216E-2</v>
      </c>
      <c r="G460" s="2">
        <f t="shared" si="39"/>
        <v>1.9107104926443963E-2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6">
        <f>TITRES_STAT!D464</f>
        <v>3.3</v>
      </c>
      <c r="C461" s="2">
        <f t="shared" si="36"/>
        <v>3.4945739333920769</v>
      </c>
      <c r="D461" s="2">
        <f t="shared" si="38"/>
        <v>3.4105418117360009</v>
      </c>
      <c r="E461" s="2">
        <f t="shared" si="37"/>
        <v>8.4032121656075986E-2</v>
      </c>
      <c r="F461" s="2">
        <f t="shared" si="41"/>
        <v>6.440251571175537E-2</v>
      </c>
      <c r="G461" s="2">
        <f t="shared" si="39"/>
        <v>1.9629605944320616E-2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6">
        <f>TITRES_STAT!D465</f>
        <v>3.29</v>
      </c>
      <c r="C462" s="2">
        <f t="shared" si="36"/>
        <v>3.4954087128702191</v>
      </c>
      <c r="D462" s="2">
        <f t="shared" si="38"/>
        <v>3.4016127886444454</v>
      </c>
      <c r="E462" s="2">
        <f t="shared" si="37"/>
        <v>9.3795924225773764E-2</v>
      </c>
      <c r="F462" s="2">
        <f t="shared" si="41"/>
        <v>7.0281197414559057E-2</v>
      </c>
      <c r="G462" s="2">
        <f t="shared" si="39"/>
        <v>2.3514726811214706E-2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6">
        <f>TITRES_STAT!D466</f>
        <v>3.29</v>
      </c>
      <c r="C463" s="2">
        <f t="shared" ref="C463:C526" si="42">$C$4*B453+C462*(1-$C$4)</f>
        <v>3.499191987813262</v>
      </c>
      <c r="D463" s="2">
        <f t="shared" si="38"/>
        <v>3.3933451746707828</v>
      </c>
      <c r="E463" s="2">
        <f t="shared" si="37"/>
        <v>0.10584681314247923</v>
      </c>
      <c r="F463" s="2">
        <f t="shared" si="41"/>
        <v>7.7394320560143101E-2</v>
      </c>
      <c r="G463" s="2">
        <f t="shared" si="39"/>
        <v>2.8452492582336134E-2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6">
        <f>TITRES_STAT!D467</f>
        <v>3.29</v>
      </c>
      <c r="C464" s="2">
        <f t="shared" si="42"/>
        <v>3.4962393743035292</v>
      </c>
      <c r="D464" s="2">
        <f t="shared" si="38"/>
        <v>3.3856899765470212</v>
      </c>
      <c r="E464" s="2">
        <f t="shared" si="37"/>
        <v>0.11054939775650796</v>
      </c>
      <c r="F464" s="2">
        <f t="shared" si="41"/>
        <v>8.4025335999416084E-2</v>
      </c>
      <c r="G464" s="2">
        <f t="shared" si="39"/>
        <v>2.6524061757091877E-2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6">
        <f>TITRES_STAT!D468</f>
        <v>3.29</v>
      </c>
      <c r="C465" s="2">
        <f t="shared" si="42"/>
        <v>3.487587162872217</v>
      </c>
      <c r="D465" s="2">
        <f t="shared" si="38"/>
        <v>3.3786018301361307</v>
      </c>
      <c r="E465" s="2">
        <f t="shared" si="37"/>
        <v>0.10898533273608635</v>
      </c>
      <c r="F465" s="2">
        <f t="shared" si="41"/>
        <v>8.9017335346750145E-2</v>
      </c>
      <c r="G465" s="2">
        <f t="shared" si="39"/>
        <v>1.9967997389336203E-2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6">
        <f>TITRES_STAT!D469</f>
        <v>3.29</v>
      </c>
      <c r="C466" s="2">
        <f t="shared" si="42"/>
        <v>3.4802660608918763</v>
      </c>
      <c r="D466" s="2">
        <f t="shared" si="38"/>
        <v>3.3720387316075286</v>
      </c>
      <c r="E466" s="2">
        <f t="shared" si="37"/>
        <v>0.10822732928434764</v>
      </c>
      <c r="F466" s="2">
        <f t="shared" si="41"/>
        <v>9.2859334134269639E-2</v>
      </c>
      <c r="G466" s="2">
        <f t="shared" si="39"/>
        <v>1.5367995150078001E-2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6">
        <f>TITRES_STAT!D470</f>
        <v>3.36</v>
      </c>
      <c r="C467" s="2">
        <f t="shared" si="42"/>
        <v>3.4725328207546644</v>
      </c>
      <c r="D467" s="2">
        <f t="shared" si="38"/>
        <v>3.3711469737106747</v>
      </c>
      <c r="E467" s="2">
        <f t="shared" si="37"/>
        <v>0.10138584704398967</v>
      </c>
      <c r="F467" s="2">
        <f t="shared" si="41"/>
        <v>9.4564636716213651E-2</v>
      </c>
      <c r="G467" s="2">
        <f t="shared" si="39"/>
        <v>6.8212103277760228E-3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6">
        <f>TITRES_STAT!D471</f>
        <v>3.28</v>
      </c>
      <c r="C468" s="2">
        <f t="shared" si="42"/>
        <v>3.4613739252539468</v>
      </c>
      <c r="D468" s="2">
        <f t="shared" si="38"/>
        <v>3.3643953460284028</v>
      </c>
      <c r="E468" s="2">
        <f t="shared" si="37"/>
        <v>9.6978579225543982E-2</v>
      </c>
      <c r="F468" s="2">
        <f t="shared" si="41"/>
        <v>9.5047425218079726E-2</v>
      </c>
      <c r="G468" s="2">
        <f t="shared" si="39"/>
        <v>1.9311540074642558E-3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6">
        <f>TITRES_STAT!D472</f>
        <v>3.22</v>
      </c>
      <c r="C469" s="2">
        <f t="shared" si="42"/>
        <v>3.4365471675225705</v>
      </c>
      <c r="D469" s="2">
        <f t="shared" si="38"/>
        <v>3.3536993944707434</v>
      </c>
      <c r="E469" s="2">
        <f t="shared" si="37"/>
        <v>8.2847773051827112E-2</v>
      </c>
      <c r="F469" s="2">
        <f t="shared" si="41"/>
        <v>9.2607494784829214E-2</v>
      </c>
      <c r="G469" s="2">
        <f t="shared" si="39"/>
        <v>-9.7597217330021024E-3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6">
        <f>TITRES_STAT!D473</f>
        <v>3.22</v>
      </c>
      <c r="C470" s="2">
        <f t="shared" si="42"/>
        <v>3.4155399109806366</v>
      </c>
      <c r="D470" s="2">
        <f t="shared" si="38"/>
        <v>3.3437957356210584</v>
      </c>
      <c r="E470" s="2">
        <f t="shared" si="37"/>
        <v>7.1744175359578222E-2</v>
      </c>
      <c r="F470" s="2">
        <f t="shared" si="41"/>
        <v>8.8434830899779021E-2</v>
      </c>
      <c r="G470" s="2">
        <f t="shared" si="39"/>
        <v>-1.6690655540200799E-2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6">
        <f>TITRES_STAT!D474</f>
        <v>3.22</v>
      </c>
      <c r="C471" s="2">
        <f t="shared" si="42"/>
        <v>3.3977645400605385</v>
      </c>
      <c r="D471" s="2">
        <f t="shared" si="38"/>
        <v>3.3346256811306096</v>
      </c>
      <c r="E471" s="2">
        <f t="shared" si="37"/>
        <v>6.3138858929928876E-2</v>
      </c>
      <c r="F471" s="2">
        <f t="shared" si="41"/>
        <v>8.3375636505808995E-2</v>
      </c>
      <c r="G471" s="2">
        <f t="shared" si="39"/>
        <v>-2.0236777575880119E-2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6">
        <f>TITRES_STAT!D475</f>
        <v>3.22</v>
      </c>
      <c r="C472" s="2">
        <f t="shared" si="42"/>
        <v>3.3811853800512246</v>
      </c>
      <c r="D472" s="2">
        <f t="shared" si="38"/>
        <v>3.3261348899357497</v>
      </c>
      <c r="E472" s="2">
        <f t="shared" si="37"/>
        <v>5.5050490115474915E-2</v>
      </c>
      <c r="F472" s="2">
        <f t="shared" si="41"/>
        <v>7.7710607227742173E-2</v>
      </c>
      <c r="G472" s="2">
        <f t="shared" si="39"/>
        <v>-2.2660117112267258E-2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6">
        <f>TITRES_STAT!D476</f>
        <v>3.22</v>
      </c>
      <c r="C473" s="2">
        <f t="shared" si="42"/>
        <v>3.3671568600433437</v>
      </c>
      <c r="D473" s="2">
        <f t="shared" si="38"/>
        <v>3.3182730462368051</v>
      </c>
      <c r="E473" s="2">
        <f t="shared" si="37"/>
        <v>4.8883813806538612E-2</v>
      </c>
      <c r="F473" s="2">
        <f t="shared" si="41"/>
        <v>7.1945248543501469E-2</v>
      </c>
      <c r="G473" s="2">
        <f t="shared" si="39"/>
        <v>-2.3061434736962858E-2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6">
        <f>TITRES_STAT!D477</f>
        <v>3.22</v>
      </c>
      <c r="C474" s="2">
        <f t="shared" si="42"/>
        <v>3.3552865738828297</v>
      </c>
      <c r="D474" s="2">
        <f t="shared" si="38"/>
        <v>3.3109935613303749</v>
      </c>
      <c r="E474" s="2">
        <f t="shared" si="37"/>
        <v>4.4293012552454769E-2</v>
      </c>
      <c r="F474" s="2">
        <f t="shared" si="41"/>
        <v>6.6414801345292124E-2</v>
      </c>
      <c r="G474" s="2">
        <f t="shared" si="39"/>
        <v>-2.2121788792837355E-2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6">
        <f>TITRES_STAT!D478</f>
        <v>3.22</v>
      </c>
      <c r="C475" s="2">
        <f t="shared" si="42"/>
        <v>3.3452424855931637</v>
      </c>
      <c r="D475" s="2">
        <f t="shared" si="38"/>
        <v>3.3042532975281249</v>
      </c>
      <c r="E475" s="2">
        <f t="shared" si="37"/>
        <v>4.0989188065038817E-2</v>
      </c>
      <c r="F475" s="2">
        <f t="shared" si="41"/>
        <v>6.1329678689241461E-2</v>
      </c>
      <c r="G475" s="2">
        <f t="shared" si="39"/>
        <v>-2.0340490624202644E-2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6">
        <f>TITRES_STAT!D479</f>
        <v>3.22</v>
      </c>
      <c r="C476" s="2">
        <f t="shared" si="42"/>
        <v>3.3367436416557537</v>
      </c>
      <c r="D476" s="2">
        <f t="shared" si="38"/>
        <v>3.2980123125260414</v>
      </c>
      <c r="E476" s="2">
        <f t="shared" ref="E476:E539" si="43">C476-D476</f>
        <v>3.8731329129712222E-2</v>
      </c>
      <c r="F476" s="2">
        <f t="shared" si="41"/>
        <v>5.6810008777335622E-2</v>
      </c>
      <c r="G476" s="2">
        <f t="shared" si="39"/>
        <v>-1.80786796476234E-2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6">
        <f>TITRES_STAT!D480</f>
        <v>3.22</v>
      </c>
      <c r="C477" s="2">
        <f t="shared" si="42"/>
        <v>3.3403215429394839</v>
      </c>
      <c r="D477" s="2">
        <f t="shared" ref="D477:D540" si="44">$D$4*B477+(1-$D$4)*D476</f>
        <v>3.2922336227092974</v>
      </c>
      <c r="E477" s="2">
        <f t="shared" si="43"/>
        <v>4.8087920230186487E-2</v>
      </c>
      <c r="F477" s="2">
        <f t="shared" si="41"/>
        <v>5.5065591067905796E-2</v>
      </c>
      <c r="G477" s="2">
        <f t="shared" si="39"/>
        <v>-6.9776708377193089E-3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6">
        <f>TITRES_STAT!D481</f>
        <v>3.22</v>
      </c>
      <c r="C478" s="2">
        <f t="shared" si="42"/>
        <v>3.3310413055641788</v>
      </c>
      <c r="D478" s="2">
        <f t="shared" si="44"/>
        <v>3.2868829839900902</v>
      </c>
      <c r="E478" s="2">
        <f t="shared" si="43"/>
        <v>4.415832157408861E-2</v>
      </c>
      <c r="F478" s="2">
        <f t="shared" si="41"/>
        <v>5.2884137169142365E-2</v>
      </c>
      <c r="G478" s="2">
        <f t="shared" si="39"/>
        <v>-8.7258155950537541E-3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6">
        <f>TITRES_STAT!D482</f>
        <v>3.22</v>
      </c>
      <c r="C479" s="2">
        <f t="shared" si="42"/>
        <v>3.3139580277850742</v>
      </c>
      <c r="D479" s="2">
        <f t="shared" si="44"/>
        <v>3.281928688879713</v>
      </c>
      <c r="E479" s="2">
        <f t="shared" si="43"/>
        <v>3.2029338905361193E-2</v>
      </c>
      <c r="F479" s="2">
        <f t="shared" si="41"/>
        <v>4.8713177516386132E-2</v>
      </c>
      <c r="G479" s="2">
        <f t="shared" si="39"/>
        <v>-1.6683838611024938E-2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6">
        <f>TITRES_STAT!D483</f>
        <v>3.22</v>
      </c>
      <c r="C480" s="2">
        <f t="shared" si="42"/>
        <v>3.2995029465873702</v>
      </c>
      <c r="D480" s="2">
        <f t="shared" si="44"/>
        <v>3.2773413785923267</v>
      </c>
      <c r="E480" s="2">
        <f t="shared" si="43"/>
        <v>2.2161567995043541E-2</v>
      </c>
      <c r="F480" s="2">
        <f t="shared" si="41"/>
        <v>4.3402855612117618E-2</v>
      </c>
      <c r="G480" s="2">
        <f t="shared" si="39"/>
        <v>-2.1241287617074077E-2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6">
        <f>TITRES_STAT!D484</f>
        <v>3.22</v>
      </c>
      <c r="C481" s="2">
        <f t="shared" si="42"/>
        <v>3.2872717240354672</v>
      </c>
      <c r="D481" s="2">
        <f t="shared" si="44"/>
        <v>3.2730938690669689</v>
      </c>
      <c r="E481" s="2">
        <f t="shared" si="43"/>
        <v>1.4177854968498327E-2</v>
      </c>
      <c r="F481" s="2">
        <f t="shared" si="41"/>
        <v>3.7557855483393764E-2</v>
      </c>
      <c r="G481" s="2">
        <f t="shared" si="39"/>
        <v>-2.3380000514895437E-2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6">
        <f>TITRES_STAT!D485</f>
        <v>3.22</v>
      </c>
      <c r="C482" s="2">
        <f t="shared" si="42"/>
        <v>3.2769222280300108</v>
      </c>
      <c r="D482" s="2">
        <f t="shared" si="44"/>
        <v>3.269160989876823</v>
      </c>
      <c r="E482" s="2">
        <f t="shared" si="43"/>
        <v>7.7612381531877439E-3</v>
      </c>
      <c r="F482" s="2">
        <f t="shared" si="41"/>
        <v>3.1598532017352562E-2</v>
      </c>
      <c r="G482" s="2">
        <f t="shared" si="39"/>
        <v>-2.3837293864164819E-2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6">
        <f>TITRES_STAT!D486</f>
        <v>3.22</v>
      </c>
      <c r="C483" s="2">
        <f t="shared" si="42"/>
        <v>3.2681649621792399</v>
      </c>
      <c r="D483" s="2">
        <f t="shared" si="44"/>
        <v>3.2655194350711323</v>
      </c>
      <c r="E483" s="2">
        <f t="shared" si="43"/>
        <v>2.6455271081076148E-3</v>
      </c>
      <c r="F483" s="2">
        <f t="shared" si="41"/>
        <v>2.5807931035503575E-2</v>
      </c>
      <c r="G483" s="2">
        <f t="shared" si="39"/>
        <v>-2.316240392739596E-2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6">
        <f>TITRES_STAT!D487</f>
        <v>3.22</v>
      </c>
      <c r="C484" s="2">
        <f t="shared" si="42"/>
        <v>3.2607549679978183</v>
      </c>
      <c r="D484" s="2">
        <f t="shared" si="44"/>
        <v>3.2621476250658632</v>
      </c>
      <c r="E484" s="2">
        <f t="shared" si="43"/>
        <v>-1.3926570680449224E-3</v>
      </c>
      <c r="F484" s="2">
        <f t="shared" si="41"/>
        <v>2.0367813414793875E-2</v>
      </c>
      <c r="G484" s="2">
        <f t="shared" ref="G484:G547" si="45">E484-F484</f>
        <v>-2.1760470482838797E-2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6">
        <f>TITRES_STAT!D488</f>
        <v>3.22</v>
      </c>
      <c r="C485" s="2">
        <f t="shared" si="42"/>
        <v>3.2544849729212308</v>
      </c>
      <c r="D485" s="2">
        <f t="shared" si="44"/>
        <v>3.259025578764688</v>
      </c>
      <c r="E485" s="2">
        <f t="shared" si="43"/>
        <v>-4.5406058434571683E-3</v>
      </c>
      <c r="F485" s="2">
        <f t="shared" ref="F485:F548" si="47">(E485*(2/(10)))+((1-(2/10))*F484)</f>
        <v>1.5386129563143666E-2</v>
      </c>
      <c r="G485" s="2">
        <f t="shared" si="45"/>
        <v>-1.9926735406600834E-2</v>
      </c>
      <c r="H485" s="2" t="str">
        <f t="shared" si="46"/>
        <v>Hold</v>
      </c>
    </row>
    <row r="486" spans="1:8" ht="13.5" x14ac:dyDescent="0.25">
      <c r="A486" s="3">
        <f>TITRES_STAT!B489</f>
        <v>43012</v>
      </c>
      <c r="B486" s="6">
        <f>TITRES_STAT!D489</f>
        <v>3.22</v>
      </c>
      <c r="C486" s="2">
        <f t="shared" si="42"/>
        <v>3.2491795924718105</v>
      </c>
      <c r="D486" s="2">
        <f t="shared" si="44"/>
        <v>3.2561347951524886</v>
      </c>
      <c r="E486" s="2">
        <f t="shared" si="43"/>
        <v>-6.9552026806780631E-3</v>
      </c>
      <c r="F486" s="2">
        <f t="shared" si="47"/>
        <v>1.091786311437932E-2</v>
      </c>
      <c r="G486" s="2">
        <f t="shared" si="45"/>
        <v>-1.7873065795057382E-2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6">
        <f>TITRES_STAT!D490</f>
        <v>3.2</v>
      </c>
      <c r="C487" s="2">
        <f t="shared" si="42"/>
        <v>3.2446904243992241</v>
      </c>
      <c r="D487" s="2">
        <f t="shared" si="44"/>
        <v>3.25197666217823</v>
      </c>
      <c r="E487" s="2">
        <f t="shared" si="43"/>
        <v>-7.286237779005944E-3</v>
      </c>
      <c r="F487" s="2">
        <f t="shared" si="47"/>
        <v>7.2770429357022675E-3</v>
      </c>
      <c r="G487" s="2">
        <f t="shared" si="45"/>
        <v>-1.4563280714708211E-2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6">
        <f>TITRES_STAT!D491</f>
        <v>3.2</v>
      </c>
      <c r="C488" s="2">
        <f t="shared" si="42"/>
        <v>3.2408918975685741</v>
      </c>
      <c r="D488" s="2">
        <f t="shared" si="44"/>
        <v>3.2481265390539167</v>
      </c>
      <c r="E488" s="2">
        <f t="shared" si="43"/>
        <v>-7.2346414853425856E-3</v>
      </c>
      <c r="F488" s="2">
        <f t="shared" si="47"/>
        <v>4.3747060514932965E-3</v>
      </c>
      <c r="G488" s="2">
        <f t="shared" si="45"/>
        <v>-1.1609347536835882E-2</v>
      </c>
      <c r="H488" s="2" t="str">
        <f t="shared" si="46"/>
        <v>Hold</v>
      </c>
    </row>
    <row r="489" spans="1:8" ht="13.5" x14ac:dyDescent="0.25">
      <c r="A489" s="3">
        <f>TITRES_STAT!B492</f>
        <v>43017</v>
      </c>
      <c r="B489" s="6">
        <f>TITRES_STAT!D492</f>
        <v>3.2</v>
      </c>
      <c r="C489" s="2">
        <f t="shared" si="42"/>
        <v>3.2376777594811013</v>
      </c>
      <c r="D489" s="2">
        <f t="shared" si="44"/>
        <v>3.2445616102351078</v>
      </c>
      <c r="E489" s="2">
        <f t="shared" si="43"/>
        <v>-6.8838507540065486E-3</v>
      </c>
      <c r="F489" s="2">
        <f t="shared" si="47"/>
        <v>2.1229946903933272E-3</v>
      </c>
      <c r="G489" s="2">
        <f t="shared" si="45"/>
        <v>-9.0068454443998757E-3</v>
      </c>
      <c r="H489" s="2" t="str">
        <f t="shared" si="46"/>
        <v>Hold</v>
      </c>
    </row>
    <row r="490" spans="1:8" ht="13.5" x14ac:dyDescent="0.25">
      <c r="A490" s="3">
        <f>TITRES_STAT!B493</f>
        <v>43018</v>
      </c>
      <c r="B490" s="6">
        <f>TITRES_STAT!D493</f>
        <v>3.2</v>
      </c>
      <c r="C490" s="2">
        <f t="shared" si="42"/>
        <v>3.2349581041763162</v>
      </c>
      <c r="D490" s="2">
        <f t="shared" si="44"/>
        <v>3.2412607502176924</v>
      </c>
      <c r="E490" s="2">
        <f t="shared" si="43"/>
        <v>-6.3026460413762031E-3</v>
      </c>
      <c r="F490" s="2">
        <f t="shared" si="47"/>
        <v>4.3786654403942123E-4</v>
      </c>
      <c r="G490" s="2">
        <f t="shared" si="45"/>
        <v>-6.7405125854156245E-3</v>
      </c>
      <c r="H490" s="2" t="str">
        <f t="shared" si="46"/>
        <v>Hold</v>
      </c>
    </row>
    <row r="491" spans="1:8" ht="13.5" x14ac:dyDescent="0.25">
      <c r="A491" s="3">
        <f>TITRES_STAT!B494</f>
        <v>43019</v>
      </c>
      <c r="B491" s="6">
        <f>TITRES_STAT!D494</f>
        <v>3.2</v>
      </c>
      <c r="C491" s="2">
        <f t="shared" si="42"/>
        <v>3.2326568573799599</v>
      </c>
      <c r="D491" s="2">
        <f t="shared" si="44"/>
        <v>3.2382043983497151</v>
      </c>
      <c r="E491" s="2">
        <f t="shared" si="43"/>
        <v>-5.5475409697551825E-3</v>
      </c>
      <c r="F491" s="2">
        <f t="shared" si="47"/>
        <v>-7.5921495871949965E-4</v>
      </c>
      <c r="G491" s="2">
        <f t="shared" si="45"/>
        <v>-4.7883260110356827E-3</v>
      </c>
      <c r="H491" s="2" t="str">
        <f t="shared" si="46"/>
        <v>Hold</v>
      </c>
    </row>
    <row r="492" spans="1:8" ht="13.5" x14ac:dyDescent="0.25">
      <c r="A492" s="3">
        <f>TITRES_STAT!B495</f>
        <v>43020</v>
      </c>
      <c r="B492" s="6">
        <f>TITRES_STAT!D495</f>
        <v>3.2</v>
      </c>
      <c r="C492" s="2">
        <f t="shared" si="42"/>
        <v>3.2307096485522737</v>
      </c>
      <c r="D492" s="2">
        <f t="shared" si="44"/>
        <v>3.2353744429164029</v>
      </c>
      <c r="E492" s="2">
        <f t="shared" si="43"/>
        <v>-4.6647943641291434E-3</v>
      </c>
      <c r="F492" s="2">
        <f t="shared" si="47"/>
        <v>-1.5403308398014284E-3</v>
      </c>
      <c r="G492" s="2">
        <f t="shared" si="45"/>
        <v>-3.124463524327715E-3</v>
      </c>
      <c r="H492" s="2" t="str">
        <f t="shared" si="46"/>
        <v>Hold</v>
      </c>
    </row>
    <row r="493" spans="1:8" ht="13.5" x14ac:dyDescent="0.25">
      <c r="A493" s="3">
        <f>TITRES_STAT!B496</f>
        <v>43021</v>
      </c>
      <c r="B493" s="6">
        <f>TITRES_STAT!D496</f>
        <v>3.2</v>
      </c>
      <c r="C493" s="2">
        <f t="shared" si="42"/>
        <v>3.2290620103134624</v>
      </c>
      <c r="D493" s="2">
        <f t="shared" si="44"/>
        <v>3.2327541138114841</v>
      </c>
      <c r="E493" s="2">
        <f t="shared" si="43"/>
        <v>-3.6921034980217371E-3</v>
      </c>
      <c r="F493" s="2">
        <f t="shared" si="47"/>
        <v>-1.9706853714454905E-3</v>
      </c>
      <c r="G493" s="2">
        <f t="shared" si="45"/>
        <v>-1.7214181265762466E-3</v>
      </c>
      <c r="H493" s="2" t="str">
        <f t="shared" si="46"/>
        <v>Hold</v>
      </c>
    </row>
    <row r="494" spans="1:8" ht="13.5" x14ac:dyDescent="0.25">
      <c r="A494" s="3">
        <f>TITRES_STAT!B497</f>
        <v>43024</v>
      </c>
      <c r="B494" s="6">
        <f>TITRES_STAT!D497</f>
        <v>3.2</v>
      </c>
      <c r="C494" s="2">
        <f t="shared" si="42"/>
        <v>3.2276678548806221</v>
      </c>
      <c r="D494" s="2">
        <f t="shared" si="44"/>
        <v>3.2303278831587816</v>
      </c>
      <c r="E494" s="2">
        <f t="shared" si="43"/>
        <v>-2.6600282781594764E-3</v>
      </c>
      <c r="F494" s="2">
        <f t="shared" si="47"/>
        <v>-2.1085539527882879E-3</v>
      </c>
      <c r="G494" s="2">
        <f t="shared" si="45"/>
        <v>-5.5147432537118847E-4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6">
        <f>TITRES_STAT!D498</f>
        <v>3.18</v>
      </c>
      <c r="C495" s="2">
        <f t="shared" si="42"/>
        <v>3.2264881848989879</v>
      </c>
      <c r="D495" s="2">
        <f t="shared" si="44"/>
        <v>3.2265998918136867</v>
      </c>
      <c r="E495" s="2">
        <f t="shared" si="43"/>
        <v>-1.1170691469875038E-4</v>
      </c>
      <c r="F495" s="2">
        <f t="shared" si="47"/>
        <v>-1.7091845451703805E-3</v>
      </c>
      <c r="G495" s="2">
        <f t="shared" si="45"/>
        <v>1.5974776304716301E-3</v>
      </c>
      <c r="H495" s="2" t="str">
        <f t="shared" si="46"/>
        <v>Sell</v>
      </c>
    </row>
    <row r="496" spans="1:8" ht="13.5" x14ac:dyDescent="0.25">
      <c r="A496" s="3">
        <f>TITRES_STAT!B499</f>
        <v>43026</v>
      </c>
      <c r="B496" s="6">
        <f>TITRES_STAT!D499</f>
        <v>3.18</v>
      </c>
      <c r="C496" s="2">
        <f t="shared" si="42"/>
        <v>3.2254900026068358</v>
      </c>
      <c r="D496" s="2">
        <f t="shared" si="44"/>
        <v>3.2231480479756356</v>
      </c>
      <c r="E496" s="2">
        <f t="shared" si="43"/>
        <v>2.3419546312002382E-3</v>
      </c>
      <c r="F496" s="2">
        <f t="shared" si="47"/>
        <v>-8.9895670989625681E-4</v>
      </c>
      <c r="G496" s="2">
        <f t="shared" si="45"/>
        <v>3.2409113410964948E-3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6">
        <f>TITRES_STAT!D500</f>
        <v>3.16</v>
      </c>
      <c r="C497" s="2">
        <f t="shared" si="42"/>
        <v>3.2215684637442457</v>
      </c>
      <c r="D497" s="2">
        <f t="shared" si="44"/>
        <v>3.2184704147922552</v>
      </c>
      <c r="E497" s="2">
        <f t="shared" si="43"/>
        <v>3.0980489519905063E-3</v>
      </c>
      <c r="F497" s="2">
        <f t="shared" si="47"/>
        <v>-9.9555577518904204E-5</v>
      </c>
      <c r="G497" s="2">
        <f t="shared" si="45"/>
        <v>3.1976045295094104E-3</v>
      </c>
      <c r="H497" s="2" t="str">
        <f t="shared" si="46"/>
        <v>Sell</v>
      </c>
    </row>
    <row r="498" spans="1:8" ht="13.5" x14ac:dyDescent="0.25">
      <c r="A498" s="3">
        <f>TITRES_STAT!B501</f>
        <v>43028</v>
      </c>
      <c r="B498" s="6">
        <f>TITRES_STAT!D501</f>
        <v>3.07</v>
      </c>
      <c r="C498" s="2">
        <f t="shared" si="42"/>
        <v>3.2182502385528231</v>
      </c>
      <c r="D498" s="2">
        <f t="shared" si="44"/>
        <v>3.2074726062891252</v>
      </c>
      <c r="E498" s="2">
        <f t="shared" si="43"/>
        <v>1.0777632263697878E-2</v>
      </c>
      <c r="F498" s="2">
        <f t="shared" si="47"/>
        <v>2.0758819907244525E-3</v>
      </c>
      <c r="G498" s="2">
        <f t="shared" si="45"/>
        <v>8.7017502729734263E-3</v>
      </c>
      <c r="H498" s="2" t="str">
        <f t="shared" si="46"/>
        <v>Sell</v>
      </c>
    </row>
    <row r="499" spans="1:8" ht="13.5" x14ac:dyDescent="0.25">
      <c r="A499" s="3">
        <f>TITRES_STAT!B502</f>
        <v>43031</v>
      </c>
      <c r="B499" s="6">
        <f>TITRES_STAT!D502</f>
        <v>3.07</v>
      </c>
      <c r="C499" s="2">
        <f t="shared" si="42"/>
        <v>3.2154425095446966</v>
      </c>
      <c r="D499" s="2">
        <f t="shared" si="44"/>
        <v>3.1972894502677085</v>
      </c>
      <c r="E499" s="2">
        <f t="shared" si="43"/>
        <v>1.8153059276988071E-2</v>
      </c>
      <c r="F499" s="2">
        <f t="shared" si="47"/>
        <v>5.2913174479771764E-3</v>
      </c>
      <c r="G499" s="2">
        <f t="shared" si="45"/>
        <v>1.2861741829010894E-2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6">
        <f>TITRES_STAT!D503</f>
        <v>2.98</v>
      </c>
      <c r="C500" s="2">
        <f t="shared" si="42"/>
        <v>3.2130667388455123</v>
      </c>
      <c r="D500" s="2">
        <f t="shared" si="44"/>
        <v>3.1811939354330634</v>
      </c>
      <c r="E500" s="2">
        <f t="shared" si="43"/>
        <v>3.1872803412448913E-2</v>
      </c>
      <c r="F500" s="2">
        <f t="shared" si="47"/>
        <v>1.0607614640871524E-2</v>
      </c>
      <c r="G500" s="2">
        <f t="shared" si="45"/>
        <v>2.126518877157739E-2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6">
        <f>TITRES_STAT!D504</f>
        <v>2.9</v>
      </c>
      <c r="C501" s="2">
        <f t="shared" si="42"/>
        <v>3.2110564713308181</v>
      </c>
      <c r="D501" s="2">
        <f t="shared" si="44"/>
        <v>3.1603647550306144</v>
      </c>
      <c r="E501" s="2">
        <f t="shared" si="43"/>
        <v>5.0691716300203638E-2</v>
      </c>
      <c r="F501" s="2">
        <f t="shared" si="47"/>
        <v>1.8624434972737948E-2</v>
      </c>
      <c r="G501" s="2">
        <f t="shared" si="45"/>
        <v>3.206728132746569E-2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6">
        <f>TITRES_STAT!D505</f>
        <v>2.9</v>
      </c>
      <c r="C502" s="2">
        <f t="shared" si="42"/>
        <v>3.2093554757414613</v>
      </c>
      <c r="D502" s="2">
        <f t="shared" si="44"/>
        <v>3.1410784768801987</v>
      </c>
      <c r="E502" s="2">
        <f t="shared" si="43"/>
        <v>6.8276998861262594E-2</v>
      </c>
      <c r="F502" s="2">
        <f t="shared" si="47"/>
        <v>2.8554947750442879E-2</v>
      </c>
      <c r="G502" s="2">
        <f t="shared" si="45"/>
        <v>3.9722051110819716E-2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6">
        <f>TITRES_STAT!D506</f>
        <v>2.9</v>
      </c>
      <c r="C503" s="2">
        <f t="shared" si="42"/>
        <v>3.2079161717812363</v>
      </c>
      <c r="D503" s="2">
        <f t="shared" si="44"/>
        <v>3.1232208119261098</v>
      </c>
      <c r="E503" s="2">
        <f t="shared" si="43"/>
        <v>8.4695359855126551E-2</v>
      </c>
      <c r="F503" s="2">
        <f t="shared" si="47"/>
        <v>3.9783030171379616E-2</v>
      </c>
      <c r="G503" s="2">
        <f t="shared" si="45"/>
        <v>4.4912329683746935E-2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6">
        <f>TITRES_STAT!D507</f>
        <v>2.9</v>
      </c>
      <c r="C504" s="2">
        <f t="shared" si="42"/>
        <v>3.2066982991995077</v>
      </c>
      <c r="D504" s="2">
        <f t="shared" si="44"/>
        <v>3.1066859369686202</v>
      </c>
      <c r="E504" s="2">
        <f t="shared" si="43"/>
        <v>0.1000123622308875</v>
      </c>
      <c r="F504" s="2">
        <f t="shared" si="47"/>
        <v>5.18288965832812E-2</v>
      </c>
      <c r="G504" s="2">
        <f t="shared" si="45"/>
        <v>4.8183465647606297E-2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6">
        <f>TITRES_STAT!D508</f>
        <v>2.9</v>
      </c>
      <c r="C505" s="2">
        <f t="shared" si="42"/>
        <v>3.2025908685534294</v>
      </c>
      <c r="D505" s="2">
        <f t="shared" si="44"/>
        <v>3.0913758675635372</v>
      </c>
      <c r="E505" s="2">
        <f t="shared" si="43"/>
        <v>0.11121500098989223</v>
      </c>
      <c r="F505" s="2">
        <f t="shared" si="47"/>
        <v>6.3706117464603418E-2</v>
      </c>
      <c r="G505" s="2">
        <f t="shared" si="45"/>
        <v>4.7508883525288814E-2</v>
      </c>
      <c r="H505" s="2" t="str">
        <f t="shared" si="46"/>
        <v>Sell</v>
      </c>
    </row>
    <row r="506" spans="1:8" ht="13.5" x14ac:dyDescent="0.25">
      <c r="A506" s="3">
        <f>TITRES_STAT!B509</f>
        <v>43040</v>
      </c>
      <c r="B506" s="6">
        <f>TITRES_STAT!D509</f>
        <v>2.82</v>
      </c>
      <c r="C506" s="2">
        <f t="shared" si="42"/>
        <v>3.1991153503144405</v>
      </c>
      <c r="D506" s="2">
        <f t="shared" si="44"/>
        <v>3.0712739514477194</v>
      </c>
      <c r="E506" s="2">
        <f t="shared" si="43"/>
        <v>0.12784139886672108</v>
      </c>
      <c r="F506" s="2">
        <f t="shared" si="47"/>
        <v>7.6533173745026953E-2</v>
      </c>
      <c r="G506" s="2">
        <f t="shared" si="45"/>
        <v>5.1308225121694126E-2</v>
      </c>
      <c r="H506" s="2" t="str">
        <f t="shared" si="46"/>
        <v>Sell</v>
      </c>
    </row>
    <row r="507" spans="1:8" ht="13.5" x14ac:dyDescent="0.25">
      <c r="A507" s="3">
        <f>TITRES_STAT!B510</f>
        <v>43041</v>
      </c>
      <c r="B507" s="6">
        <f>TITRES_STAT!D510</f>
        <v>2.7</v>
      </c>
      <c r="C507" s="2">
        <f t="shared" si="42"/>
        <v>3.1930976041122192</v>
      </c>
      <c r="D507" s="2">
        <f t="shared" si="44"/>
        <v>3.043772177266407</v>
      </c>
      <c r="E507" s="2">
        <f t="shared" si="43"/>
        <v>0.14932542684581218</v>
      </c>
      <c r="F507" s="2">
        <f t="shared" si="47"/>
        <v>9.1091624365184004E-2</v>
      </c>
      <c r="G507" s="2">
        <f t="shared" si="45"/>
        <v>5.8233802480628177E-2</v>
      </c>
      <c r="H507" s="2" t="str">
        <f t="shared" si="46"/>
        <v>Sell</v>
      </c>
    </row>
    <row r="508" spans="1:8" ht="13.5" x14ac:dyDescent="0.25">
      <c r="A508" s="3">
        <f>TITRES_STAT!B511</f>
        <v>43042</v>
      </c>
      <c r="B508" s="6">
        <f>TITRES_STAT!D511</f>
        <v>2.62</v>
      </c>
      <c r="C508" s="2">
        <f t="shared" si="42"/>
        <v>3.1741595111718777</v>
      </c>
      <c r="D508" s="2">
        <f t="shared" si="44"/>
        <v>3.0123816456170434</v>
      </c>
      <c r="E508" s="2">
        <f t="shared" si="43"/>
        <v>0.16177786555483431</v>
      </c>
      <c r="F508" s="2">
        <f t="shared" si="47"/>
        <v>0.10522887260311406</v>
      </c>
      <c r="G508" s="2">
        <f t="shared" si="45"/>
        <v>5.6548992951720251E-2</v>
      </c>
      <c r="H508" s="2" t="str">
        <f t="shared" si="46"/>
        <v>Sell</v>
      </c>
    </row>
    <row r="509" spans="1:8" ht="13.5" x14ac:dyDescent="0.25">
      <c r="A509" s="3">
        <f>TITRES_STAT!B512</f>
        <v>43045</v>
      </c>
      <c r="B509" s="6">
        <f>TITRES_STAT!D512</f>
        <v>2.5499999999999998</v>
      </c>
      <c r="C509" s="2">
        <f t="shared" si="42"/>
        <v>3.1581349709915889</v>
      </c>
      <c r="D509" s="2">
        <f t="shared" si="44"/>
        <v>2.9781311533491142</v>
      </c>
      <c r="E509" s="2">
        <f t="shared" si="43"/>
        <v>0.18000381764247475</v>
      </c>
      <c r="F509" s="2">
        <f t="shared" si="47"/>
        <v>0.12018386161098621</v>
      </c>
      <c r="G509" s="2">
        <f t="shared" si="45"/>
        <v>5.9819956031488541E-2</v>
      </c>
      <c r="H509" s="2" t="str">
        <f t="shared" si="46"/>
        <v>Sell</v>
      </c>
    </row>
    <row r="510" spans="1:8" ht="13.5" x14ac:dyDescent="0.25">
      <c r="A510" s="3">
        <f>TITRES_STAT!B513</f>
        <v>43046</v>
      </c>
      <c r="B510" s="6">
        <f>TITRES_STAT!D513</f>
        <v>2.5499999999999998</v>
      </c>
      <c r="C510" s="2">
        <f t="shared" si="42"/>
        <v>3.1307295908390369</v>
      </c>
      <c r="D510" s="2">
        <f t="shared" si="44"/>
        <v>2.9464177345825129</v>
      </c>
      <c r="E510" s="2">
        <f t="shared" si="43"/>
        <v>0.18431185625652402</v>
      </c>
      <c r="F510" s="2">
        <f t="shared" si="47"/>
        <v>0.13300946054009377</v>
      </c>
      <c r="G510" s="2">
        <f t="shared" si="45"/>
        <v>5.1302395716430249E-2</v>
      </c>
      <c r="H510" s="2" t="str">
        <f t="shared" si="46"/>
        <v>Sell</v>
      </c>
    </row>
    <row r="511" spans="1:8" ht="13.5" x14ac:dyDescent="0.25">
      <c r="A511" s="3">
        <f>TITRES_STAT!B514</f>
        <v>43047</v>
      </c>
      <c r="B511" s="6">
        <f>TITRES_STAT!D514</f>
        <v>2.5499999999999998</v>
      </c>
      <c r="C511" s="2">
        <f t="shared" si="42"/>
        <v>3.0952327307099545</v>
      </c>
      <c r="D511" s="2">
        <f t="shared" si="44"/>
        <v>2.9170534579467708</v>
      </c>
      <c r="E511" s="2">
        <f t="shared" si="43"/>
        <v>0.17817927276318368</v>
      </c>
      <c r="F511" s="2">
        <f t="shared" si="47"/>
        <v>0.14204342298471176</v>
      </c>
      <c r="G511" s="2">
        <f t="shared" si="45"/>
        <v>3.6135849778471923E-2</v>
      </c>
      <c r="H511" s="2" t="str">
        <f t="shared" si="46"/>
        <v>Sell</v>
      </c>
    </row>
    <row r="512" spans="1:8" ht="13.5" x14ac:dyDescent="0.25">
      <c r="A512" s="3">
        <f>TITRES_STAT!B515</f>
        <v>43048</v>
      </c>
      <c r="B512" s="6">
        <f>TITRES_STAT!D515</f>
        <v>2.54</v>
      </c>
      <c r="C512" s="2">
        <f t="shared" si="42"/>
        <v>3.0651969259853464</v>
      </c>
      <c r="D512" s="2">
        <f t="shared" si="44"/>
        <v>2.8891235721729358</v>
      </c>
      <c r="E512" s="2">
        <f t="shared" si="43"/>
        <v>0.17607335381241063</v>
      </c>
      <c r="F512" s="2">
        <f t="shared" si="47"/>
        <v>0.14884940915025155</v>
      </c>
      <c r="G512" s="2">
        <f t="shared" si="45"/>
        <v>2.7223944662159077E-2</v>
      </c>
      <c r="H512" s="2" t="str">
        <f t="shared" si="46"/>
        <v>Sell</v>
      </c>
    </row>
    <row r="513" spans="1:8" ht="13.5" x14ac:dyDescent="0.25">
      <c r="A513" s="3">
        <f>TITRES_STAT!B516</f>
        <v>43049</v>
      </c>
      <c r="B513" s="6">
        <f>TITRES_STAT!D516</f>
        <v>2.5499999999999998</v>
      </c>
      <c r="C513" s="2">
        <f t="shared" si="42"/>
        <v>3.0397820142952932</v>
      </c>
      <c r="D513" s="2">
        <f t="shared" si="44"/>
        <v>2.8640033075675331</v>
      </c>
      <c r="E513" s="2">
        <f t="shared" si="43"/>
        <v>0.17577870672776008</v>
      </c>
      <c r="F513" s="2">
        <f t="shared" si="47"/>
        <v>0.15423526866575327</v>
      </c>
      <c r="G513" s="2">
        <f t="shared" si="45"/>
        <v>2.1543438062006814E-2</v>
      </c>
      <c r="H513" s="2" t="str">
        <f t="shared" si="46"/>
        <v>Sell</v>
      </c>
    </row>
    <row r="514" spans="1:8" ht="13.5" x14ac:dyDescent="0.25">
      <c r="A514" s="3">
        <f>TITRES_STAT!B517</f>
        <v>43052</v>
      </c>
      <c r="B514" s="6">
        <f>TITRES_STAT!D517</f>
        <v>2.48</v>
      </c>
      <c r="C514" s="2">
        <f t="shared" si="42"/>
        <v>3.0182770890190942</v>
      </c>
      <c r="D514" s="2">
        <f t="shared" si="44"/>
        <v>2.8355586181180863</v>
      </c>
      <c r="E514" s="2">
        <f t="shared" si="43"/>
        <v>0.1827184709010079</v>
      </c>
      <c r="F514" s="2">
        <f t="shared" si="47"/>
        <v>0.15993190911280419</v>
      </c>
      <c r="G514" s="2">
        <f t="shared" si="45"/>
        <v>2.2786561788203707E-2</v>
      </c>
      <c r="H514" s="2" t="str">
        <f t="shared" si="46"/>
        <v>Sell</v>
      </c>
    </row>
    <row r="515" spans="1:8" ht="13.5" x14ac:dyDescent="0.25">
      <c r="A515" s="3">
        <f>TITRES_STAT!B518</f>
        <v>43053</v>
      </c>
      <c r="B515" s="6">
        <f>TITRES_STAT!D518</f>
        <v>2.48</v>
      </c>
      <c r="C515" s="2">
        <f t="shared" si="42"/>
        <v>3.0000806137853875</v>
      </c>
      <c r="D515" s="2">
        <f t="shared" si="44"/>
        <v>2.8092209427019319</v>
      </c>
      <c r="E515" s="2">
        <f t="shared" si="43"/>
        <v>0.19085967108345558</v>
      </c>
      <c r="F515" s="2">
        <f t="shared" si="47"/>
        <v>0.16611746150693449</v>
      </c>
      <c r="G515" s="2">
        <f t="shared" si="45"/>
        <v>2.4742209576521096E-2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6">
        <f>TITRES_STAT!D519</f>
        <v>2.34</v>
      </c>
      <c r="C516" s="2">
        <f t="shared" si="42"/>
        <v>2.9723759039722513</v>
      </c>
      <c r="D516" s="2">
        <f t="shared" si="44"/>
        <v>2.7744638358351223</v>
      </c>
      <c r="E516" s="2">
        <f t="shared" si="43"/>
        <v>0.19791206813712892</v>
      </c>
      <c r="F516" s="2">
        <f t="shared" si="47"/>
        <v>0.1724763828329734</v>
      </c>
      <c r="G516" s="2">
        <f t="shared" si="45"/>
        <v>2.543568530415552E-2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6">
        <f>TITRES_STAT!D520</f>
        <v>2.27</v>
      </c>
      <c r="C517" s="2">
        <f t="shared" si="42"/>
        <v>2.9304719187457509</v>
      </c>
      <c r="D517" s="2">
        <f t="shared" si="44"/>
        <v>2.7370961442917796</v>
      </c>
      <c r="E517" s="2">
        <f t="shared" si="43"/>
        <v>0.19337577445397125</v>
      </c>
      <c r="F517" s="2">
        <f t="shared" si="47"/>
        <v>0.17665626115717298</v>
      </c>
      <c r="G517" s="2">
        <f t="shared" si="45"/>
        <v>1.6719513296798272E-2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6">
        <f>TITRES_STAT!D521</f>
        <v>2.27</v>
      </c>
      <c r="C518" s="2">
        <f t="shared" si="42"/>
        <v>2.8827070081694819</v>
      </c>
      <c r="D518" s="2">
        <f t="shared" si="44"/>
        <v>2.7024964298997958</v>
      </c>
      <c r="E518" s="2">
        <f t="shared" si="43"/>
        <v>0.18021057826968612</v>
      </c>
      <c r="F518" s="2">
        <f t="shared" si="47"/>
        <v>0.1773671245796756</v>
      </c>
      <c r="G518" s="2">
        <f t="shared" si="45"/>
        <v>2.8434536900105167E-3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6">
        <f>TITRES_STAT!D522</f>
        <v>2.2400000000000002</v>
      </c>
      <c r="C519" s="2">
        <f t="shared" si="42"/>
        <v>2.831521314604946</v>
      </c>
      <c r="D519" s="2">
        <f t="shared" si="44"/>
        <v>2.6682374350924034</v>
      </c>
      <c r="E519" s="2">
        <f t="shared" si="43"/>
        <v>0.16328387951254264</v>
      </c>
      <c r="F519" s="2">
        <f t="shared" si="47"/>
        <v>0.17455047556624903</v>
      </c>
      <c r="G519" s="2">
        <f t="shared" si="45"/>
        <v>-1.126659605370639E-2</v>
      </c>
      <c r="H519" s="2" t="str">
        <f t="shared" si="46"/>
        <v>Hold</v>
      </c>
    </row>
    <row r="520" spans="1:8" ht="13.5" x14ac:dyDescent="0.25">
      <c r="A520" s="3">
        <f>TITRES_STAT!B523</f>
        <v>43060</v>
      </c>
      <c r="B520" s="6">
        <f>TITRES_STAT!D523</f>
        <v>2.2400000000000002</v>
      </c>
      <c r="C520" s="2">
        <f t="shared" si="42"/>
        <v>2.788210343127262</v>
      </c>
      <c r="D520" s="2">
        <f t="shared" si="44"/>
        <v>2.6365161436040769</v>
      </c>
      <c r="E520" s="2">
        <f t="shared" si="43"/>
        <v>0.15169419952318508</v>
      </c>
      <c r="F520" s="2">
        <f t="shared" si="47"/>
        <v>0.16997922035763624</v>
      </c>
      <c r="G520" s="2">
        <f t="shared" si="45"/>
        <v>-1.828502083445116E-2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6">
        <f>TITRES_STAT!D524</f>
        <v>2.2000000000000002</v>
      </c>
      <c r="C521" s="2">
        <f t="shared" si="42"/>
        <v>2.7515625980307599</v>
      </c>
      <c r="D521" s="2">
        <f t="shared" si="44"/>
        <v>2.6041816144482195</v>
      </c>
      <c r="E521" s="2">
        <f t="shared" si="43"/>
        <v>0.14738098358254037</v>
      </c>
      <c r="F521" s="2">
        <f t="shared" si="47"/>
        <v>0.16545957300261707</v>
      </c>
      <c r="G521" s="2">
        <f t="shared" si="45"/>
        <v>-1.8078589420076702E-2</v>
      </c>
      <c r="H521" s="2" t="str">
        <f t="shared" si="46"/>
        <v>Hold</v>
      </c>
    </row>
    <row r="522" spans="1:8" ht="13.5" x14ac:dyDescent="0.25">
      <c r="A522" s="3">
        <f>TITRES_STAT!B525</f>
        <v>43062</v>
      </c>
      <c r="B522" s="6">
        <f>TITRES_STAT!D525</f>
        <v>2.19</v>
      </c>
      <c r="C522" s="2">
        <f t="shared" si="42"/>
        <v>2.7190145060260278</v>
      </c>
      <c r="D522" s="2">
        <f t="shared" si="44"/>
        <v>2.5735014948594626</v>
      </c>
      <c r="E522" s="2">
        <f t="shared" si="43"/>
        <v>0.14551301116656523</v>
      </c>
      <c r="F522" s="2">
        <f t="shared" si="47"/>
        <v>0.1614702606354067</v>
      </c>
      <c r="G522" s="2">
        <f t="shared" si="45"/>
        <v>-1.5957249468841472E-2</v>
      </c>
      <c r="H522" s="2" t="str">
        <f t="shared" si="46"/>
        <v>Hold</v>
      </c>
    </row>
    <row r="523" spans="1:8" ht="13.5" x14ac:dyDescent="0.25">
      <c r="A523" s="3">
        <f>TITRES_STAT!B526</f>
        <v>43063</v>
      </c>
      <c r="B523" s="6">
        <f>TITRES_STAT!D526</f>
        <v>2.19</v>
      </c>
      <c r="C523" s="2">
        <f t="shared" si="42"/>
        <v>2.6930122743297158</v>
      </c>
      <c r="D523" s="2">
        <f t="shared" si="44"/>
        <v>2.5450939767217244</v>
      </c>
      <c r="E523" s="2">
        <f t="shared" si="43"/>
        <v>0.14791829760799136</v>
      </c>
      <c r="F523" s="2">
        <f t="shared" si="47"/>
        <v>0.15875986802992365</v>
      </c>
      <c r="G523" s="2">
        <f t="shared" si="45"/>
        <v>-1.0841570421932289E-2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6">
        <f>TITRES_STAT!D527</f>
        <v>2.2000000000000002</v>
      </c>
      <c r="C524" s="2">
        <f t="shared" si="42"/>
        <v>2.6602411552020673</v>
      </c>
      <c r="D524" s="2">
        <f t="shared" si="44"/>
        <v>2.5195314599275225</v>
      </c>
      <c r="E524" s="2">
        <f t="shared" si="43"/>
        <v>0.1407096952745448</v>
      </c>
      <c r="F524" s="2">
        <f t="shared" si="47"/>
        <v>0.15514983347884789</v>
      </c>
      <c r="G524" s="2">
        <f t="shared" si="45"/>
        <v>-1.4440138204303093E-2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6">
        <f>TITRES_STAT!D528</f>
        <v>2.2000000000000002</v>
      </c>
      <c r="C525" s="2">
        <f t="shared" si="42"/>
        <v>2.6325117467094414</v>
      </c>
      <c r="D525" s="2">
        <f t="shared" si="44"/>
        <v>2.4958624628958543</v>
      </c>
      <c r="E525" s="2">
        <f t="shared" si="43"/>
        <v>0.1366492838135871</v>
      </c>
      <c r="F525" s="2">
        <f t="shared" si="47"/>
        <v>0.15144972354579575</v>
      </c>
      <c r="G525" s="2">
        <f t="shared" si="45"/>
        <v>-1.4800439732208653E-2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6">
        <f>TITRES_STAT!D529</f>
        <v>2.2000000000000002</v>
      </c>
      <c r="C526" s="2">
        <f t="shared" si="42"/>
        <v>2.5875099395233732</v>
      </c>
      <c r="D526" s="2">
        <f t="shared" si="44"/>
        <v>2.4739467249035689</v>
      </c>
      <c r="E526" s="2">
        <f t="shared" si="43"/>
        <v>0.11356321461980423</v>
      </c>
      <c r="F526" s="2">
        <f t="shared" si="47"/>
        <v>0.14387242176059745</v>
      </c>
      <c r="G526" s="2">
        <f t="shared" si="45"/>
        <v>-3.0309207140793215E-2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6">
        <f>TITRES_STAT!D530</f>
        <v>2.2000000000000002</v>
      </c>
      <c r="C527" s="2">
        <f t="shared" ref="C527:C590" si="48">$C$4*B517+C526*(1-$C$4)</f>
        <v>2.5386622565197774</v>
      </c>
      <c r="D527" s="2">
        <f t="shared" si="44"/>
        <v>2.453654374910712</v>
      </c>
      <c r="E527" s="2">
        <f t="shared" si="43"/>
        <v>8.5007881609065361E-2</v>
      </c>
      <c r="F527" s="2">
        <f t="shared" si="47"/>
        <v>0.13209951373029102</v>
      </c>
      <c r="G527" s="2">
        <f t="shared" si="45"/>
        <v>-4.7091632121225663E-2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6">
        <f>TITRES_STAT!D531</f>
        <v>2.2000000000000002</v>
      </c>
      <c r="C528" s="2">
        <f t="shared" si="48"/>
        <v>2.497329601670581</v>
      </c>
      <c r="D528" s="2">
        <f t="shared" si="44"/>
        <v>2.4348651619543631</v>
      </c>
      <c r="E528" s="2">
        <f t="shared" si="43"/>
        <v>6.2464439716217957E-2</v>
      </c>
      <c r="F528" s="2">
        <f t="shared" si="47"/>
        <v>0.11817249892747642</v>
      </c>
      <c r="G528" s="2">
        <f t="shared" si="45"/>
        <v>-5.5708059211258459E-2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6">
        <f>TITRES_STAT!D532</f>
        <v>2.11</v>
      </c>
      <c r="C529" s="2">
        <f t="shared" si="48"/>
        <v>2.4577404321827991</v>
      </c>
      <c r="D529" s="2">
        <f t="shared" si="44"/>
        <v>2.4108010758836693</v>
      </c>
      <c r="E529" s="2">
        <f t="shared" si="43"/>
        <v>4.693935629912982E-2</v>
      </c>
      <c r="F529" s="2">
        <f t="shared" si="47"/>
        <v>0.10392587040180709</v>
      </c>
      <c r="G529" s="2">
        <f t="shared" si="45"/>
        <v>-5.6986514102677271E-2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6">
        <f>TITRES_STAT!D533</f>
        <v>2.0499999999999998</v>
      </c>
      <c r="C530" s="2">
        <f t="shared" si="48"/>
        <v>2.4242419041546759</v>
      </c>
      <c r="D530" s="2">
        <f t="shared" si="44"/>
        <v>2.3840750702626567</v>
      </c>
      <c r="E530" s="2">
        <f t="shared" si="43"/>
        <v>4.0166833892019138E-2</v>
      </c>
      <c r="F530" s="2">
        <f t="shared" si="47"/>
        <v>9.1174063099849503E-2</v>
      </c>
      <c r="G530" s="2">
        <f t="shared" si="45"/>
        <v>-5.1007229207830365E-2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6">
        <f>TITRES_STAT!D534</f>
        <v>2.09</v>
      </c>
      <c r="C531" s="2">
        <f t="shared" si="48"/>
        <v>2.3897431496693411</v>
      </c>
      <c r="D531" s="2">
        <f t="shared" si="44"/>
        <v>2.3622917317246821</v>
      </c>
      <c r="E531" s="2">
        <f t="shared" si="43"/>
        <v>2.7451417944658996E-2</v>
      </c>
      <c r="F531" s="2">
        <f t="shared" si="47"/>
        <v>7.842953406881141E-2</v>
      </c>
      <c r="G531" s="2">
        <f t="shared" si="45"/>
        <v>-5.0978116124152414E-2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6">
        <f>TITRES_STAT!D535</f>
        <v>2.08</v>
      </c>
      <c r="C532" s="2">
        <f t="shared" si="48"/>
        <v>2.3590134343355964</v>
      </c>
      <c r="D532" s="2">
        <f t="shared" si="44"/>
        <v>2.3413812330784092</v>
      </c>
      <c r="E532" s="2">
        <f t="shared" si="43"/>
        <v>1.763220125718723E-2</v>
      </c>
      <c r="F532" s="2">
        <f t="shared" si="47"/>
        <v>6.6270067506486577E-2</v>
      </c>
      <c r="G532" s="2">
        <f t="shared" si="45"/>
        <v>-4.8637866249299347E-2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6">
        <f>TITRES_STAT!D536</f>
        <v>2.08</v>
      </c>
      <c r="C533" s="2">
        <f t="shared" si="48"/>
        <v>2.3330113675147355</v>
      </c>
      <c r="D533" s="2">
        <f t="shared" si="44"/>
        <v>2.3220196602577863</v>
      </c>
      <c r="E533" s="2">
        <f t="shared" si="43"/>
        <v>1.0991707256949201E-2</v>
      </c>
      <c r="F533" s="2">
        <f t="shared" si="47"/>
        <v>5.5214395456579107E-2</v>
      </c>
      <c r="G533" s="2">
        <f t="shared" si="45"/>
        <v>-4.4222688199629906E-2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6">
        <f>TITRES_STAT!D537</f>
        <v>2.02</v>
      </c>
      <c r="C534" s="2">
        <f t="shared" si="48"/>
        <v>2.3125480802047762</v>
      </c>
      <c r="D534" s="2">
        <f t="shared" si="44"/>
        <v>2.2996478335720245</v>
      </c>
      <c r="E534" s="2">
        <f t="shared" si="43"/>
        <v>1.2900246632751688E-2</v>
      </c>
      <c r="F534" s="2">
        <f t="shared" si="47"/>
        <v>4.6751565691813622E-2</v>
      </c>
      <c r="G534" s="2">
        <f t="shared" si="45"/>
        <v>-3.3851319059061934E-2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6">
        <f>TITRES_STAT!D538</f>
        <v>2</v>
      </c>
      <c r="C535" s="2">
        <f t="shared" si="48"/>
        <v>2.2952329909425031</v>
      </c>
      <c r="D535" s="2">
        <f t="shared" si="44"/>
        <v>2.2774516977518742</v>
      </c>
      <c r="E535" s="2">
        <f t="shared" si="43"/>
        <v>1.7781293190628933E-2</v>
      </c>
      <c r="F535" s="2">
        <f t="shared" si="47"/>
        <v>4.0957511191576687E-2</v>
      </c>
      <c r="G535" s="2">
        <f t="shared" si="45"/>
        <v>-2.3176218000947754E-2</v>
      </c>
      <c r="H535" s="2" t="str">
        <f t="shared" si="46"/>
        <v>Hold</v>
      </c>
    </row>
    <row r="536" spans="1:8" ht="13.5" x14ac:dyDescent="0.25">
      <c r="A536" s="3">
        <f>TITRES_STAT!B539</f>
        <v>43083</v>
      </c>
      <c r="B536" s="6">
        <f>TITRES_STAT!D539</f>
        <v>2</v>
      </c>
      <c r="C536" s="2">
        <f t="shared" si="48"/>
        <v>2.2805817615667334</v>
      </c>
      <c r="D536" s="2">
        <f t="shared" si="44"/>
        <v>2.2568997201406242</v>
      </c>
      <c r="E536" s="2">
        <f t="shared" si="43"/>
        <v>2.368204142610919E-2</v>
      </c>
      <c r="F536" s="2">
        <f t="shared" si="47"/>
        <v>3.7502417238483188E-2</v>
      </c>
      <c r="G536" s="2">
        <f t="shared" si="45"/>
        <v>-1.3820375812373997E-2</v>
      </c>
      <c r="H536" s="2" t="str">
        <f t="shared" si="46"/>
        <v>Hold</v>
      </c>
    </row>
    <row r="537" spans="1:8" ht="13.5" x14ac:dyDescent="0.25">
      <c r="A537" s="3">
        <f>TITRES_STAT!B540</f>
        <v>43084</v>
      </c>
      <c r="B537" s="6">
        <f>TITRES_STAT!D540</f>
        <v>2.06</v>
      </c>
      <c r="C537" s="2">
        <f t="shared" si="48"/>
        <v>2.2681845674795436</v>
      </c>
      <c r="D537" s="2">
        <f t="shared" si="44"/>
        <v>2.2423145556857631</v>
      </c>
      <c r="E537" s="2">
        <f t="shared" si="43"/>
        <v>2.5870011793780456E-2</v>
      </c>
      <c r="F537" s="2">
        <f t="shared" si="47"/>
        <v>3.5175936149542647E-2</v>
      </c>
      <c r="G537" s="2">
        <f t="shared" si="45"/>
        <v>-9.3059243557621907E-3</v>
      </c>
      <c r="H537" s="2" t="str">
        <f t="shared" si="46"/>
        <v>Hold</v>
      </c>
    </row>
    <row r="538" spans="1:8" ht="13.5" x14ac:dyDescent="0.25">
      <c r="A538" s="3">
        <f>TITRES_STAT!B541</f>
        <v>43087</v>
      </c>
      <c r="B538" s="6">
        <f>TITRES_STAT!D541</f>
        <v>2</v>
      </c>
      <c r="C538" s="2">
        <f t="shared" si="48"/>
        <v>2.2576946340211523</v>
      </c>
      <c r="D538" s="2">
        <f t="shared" si="44"/>
        <v>2.2243653293386698</v>
      </c>
      <c r="E538" s="2">
        <f t="shared" si="43"/>
        <v>3.3329304682482519E-2</v>
      </c>
      <c r="F538" s="2">
        <f t="shared" si="47"/>
        <v>3.4806609856130627E-2</v>
      </c>
      <c r="G538" s="2">
        <f t="shared" si="45"/>
        <v>-1.477305173648108E-3</v>
      </c>
      <c r="H538" s="2" t="str">
        <f t="shared" si="46"/>
        <v>Hold</v>
      </c>
    </row>
    <row r="539" spans="1:8" ht="13.5" x14ac:dyDescent="0.25">
      <c r="A539" s="3">
        <f>TITRES_STAT!B542</f>
        <v>43088</v>
      </c>
      <c r="B539" s="6">
        <f>TITRES_STAT!D542</f>
        <v>2</v>
      </c>
      <c r="C539" s="2">
        <f t="shared" si="48"/>
        <v>2.2349723826332828</v>
      </c>
      <c r="D539" s="2">
        <f t="shared" si="44"/>
        <v>2.2077456753135829</v>
      </c>
      <c r="E539" s="2">
        <f t="shared" si="43"/>
        <v>2.7226707319699894E-2</v>
      </c>
      <c r="F539" s="2">
        <f t="shared" si="47"/>
        <v>3.3290629348844483E-2</v>
      </c>
      <c r="G539" s="2">
        <f t="shared" si="45"/>
        <v>-6.0639220291445889E-3</v>
      </c>
      <c r="H539" s="2" t="str">
        <f t="shared" si="46"/>
        <v>Hold</v>
      </c>
    </row>
    <row r="540" spans="1:8" ht="13.5" x14ac:dyDescent="0.25">
      <c r="A540" s="3">
        <f>TITRES_STAT!B543</f>
        <v>43089</v>
      </c>
      <c r="B540" s="6">
        <f>TITRES_STAT!D543</f>
        <v>2</v>
      </c>
      <c r="C540" s="2">
        <f t="shared" si="48"/>
        <v>2.2065150929973933</v>
      </c>
      <c r="D540" s="2">
        <f t="shared" si="44"/>
        <v>2.1923571067718362</v>
      </c>
      <c r="E540" s="2">
        <f t="shared" ref="E540:E603" si="49">C540-D540</f>
        <v>1.4157986225557195E-2</v>
      </c>
      <c r="F540" s="2">
        <f t="shared" si="47"/>
        <v>2.9464100724187026E-2</v>
      </c>
      <c r="G540" s="2">
        <f t="shared" si="45"/>
        <v>-1.5306114498629831E-2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6">
        <f>TITRES_STAT!D544</f>
        <v>2</v>
      </c>
      <c r="C541" s="2">
        <f t="shared" si="48"/>
        <v>2.1885896940747172</v>
      </c>
      <c r="D541" s="2">
        <f t="shared" ref="D541:D604" si="50">$D$4*B541+(1-$D$4)*D540</f>
        <v>2.1781084321961446</v>
      </c>
      <c r="E541" s="2">
        <f t="shared" si="49"/>
        <v>1.0481261878572568E-2</v>
      </c>
      <c r="F541" s="2">
        <f t="shared" si="47"/>
        <v>2.5667532955064139E-2</v>
      </c>
      <c r="G541" s="2">
        <f t="shared" si="45"/>
        <v>-1.5186271076491571E-2</v>
      </c>
      <c r="H541" s="2" t="str">
        <f t="shared" si="46"/>
        <v>Hold</v>
      </c>
    </row>
    <row r="542" spans="1:8" ht="13.5" x14ac:dyDescent="0.25">
      <c r="A542" s="3">
        <f>TITRES_STAT!B545</f>
        <v>43091</v>
      </c>
      <c r="B542" s="6">
        <f>TITRES_STAT!D545</f>
        <v>1.97</v>
      </c>
      <c r="C542" s="2">
        <f t="shared" si="48"/>
        <v>2.1718835872939914</v>
      </c>
      <c r="D542" s="2">
        <f t="shared" si="50"/>
        <v>2.162692992774208</v>
      </c>
      <c r="E542" s="2">
        <f t="shared" si="49"/>
        <v>9.1905945197834349E-3</v>
      </c>
      <c r="F542" s="2">
        <f t="shared" si="47"/>
        <v>2.2372145268008001E-2</v>
      </c>
      <c r="G542" s="2">
        <f t="shared" si="45"/>
        <v>-1.3181550748224566E-2</v>
      </c>
      <c r="H542" s="2" t="str">
        <f t="shared" si="46"/>
        <v>Hold</v>
      </c>
    </row>
    <row r="543" spans="1:8" ht="13.5" x14ac:dyDescent="0.25">
      <c r="A543" s="3">
        <f>TITRES_STAT!B546</f>
        <v>43094</v>
      </c>
      <c r="B543" s="6">
        <f>TITRES_STAT!D546</f>
        <v>1.95</v>
      </c>
      <c r="C543" s="2">
        <f t="shared" si="48"/>
        <v>2.1577476507872233</v>
      </c>
      <c r="D543" s="2">
        <f t="shared" si="50"/>
        <v>2.1469379562724149</v>
      </c>
      <c r="E543" s="2">
        <f t="shared" si="49"/>
        <v>1.0809694514808399E-2</v>
      </c>
      <c r="F543" s="2">
        <f t="shared" si="47"/>
        <v>2.005965511736808E-2</v>
      </c>
      <c r="G543" s="2">
        <f t="shared" si="45"/>
        <v>-9.2499606025596808E-3</v>
      </c>
      <c r="H543" s="2" t="str">
        <f t="shared" si="46"/>
        <v>Hold</v>
      </c>
    </row>
    <row r="544" spans="1:8" ht="13.5" x14ac:dyDescent="0.25">
      <c r="A544" s="3">
        <f>TITRES_STAT!B547</f>
        <v>43095</v>
      </c>
      <c r="B544" s="6">
        <f>TITRES_STAT!D547</f>
        <v>1.9</v>
      </c>
      <c r="C544" s="2">
        <f t="shared" si="48"/>
        <v>2.1365557045122658</v>
      </c>
      <c r="D544" s="2">
        <f t="shared" si="50"/>
        <v>2.1286462558077917</v>
      </c>
      <c r="E544" s="2">
        <f t="shared" si="49"/>
        <v>7.9094487044741868E-3</v>
      </c>
      <c r="F544" s="2">
        <f t="shared" si="47"/>
        <v>1.7629613834789302E-2</v>
      </c>
      <c r="G544" s="2">
        <f t="shared" si="45"/>
        <v>-9.7201651303151157E-3</v>
      </c>
      <c r="H544" s="2" t="str">
        <f t="shared" si="46"/>
        <v>Hold</v>
      </c>
    </row>
    <row r="545" spans="1:8" ht="13.5" x14ac:dyDescent="0.25">
      <c r="A545" s="3">
        <f>TITRES_STAT!B548</f>
        <v>43096</v>
      </c>
      <c r="B545" s="6">
        <f>TITRES_STAT!D548</f>
        <v>1.94</v>
      </c>
      <c r="C545" s="2">
        <f t="shared" si="48"/>
        <v>2.1155471345873016</v>
      </c>
      <c r="D545" s="2">
        <f t="shared" si="50"/>
        <v>2.1146724590812886</v>
      </c>
      <c r="E545" s="2">
        <f t="shared" si="49"/>
        <v>8.7467550601294519E-4</v>
      </c>
      <c r="F545" s="2">
        <f t="shared" si="47"/>
        <v>1.4278626169034032E-2</v>
      </c>
      <c r="G545" s="2">
        <f t="shared" si="45"/>
        <v>-1.3403950663021087E-2</v>
      </c>
      <c r="H545" s="2" t="str">
        <f t="shared" si="46"/>
        <v>Hold</v>
      </c>
    </row>
    <row r="546" spans="1:8" ht="13.5" x14ac:dyDescent="0.25">
      <c r="A546" s="3">
        <f>TITRES_STAT!B549</f>
        <v>43097</v>
      </c>
      <c r="B546" s="6">
        <f>TITRES_STAT!D549</f>
        <v>1.9</v>
      </c>
      <c r="C546" s="2">
        <f t="shared" si="48"/>
        <v>2.0977706523431014</v>
      </c>
      <c r="D546" s="2">
        <f t="shared" si="50"/>
        <v>2.0987707954456378</v>
      </c>
      <c r="E546" s="2">
        <f t="shared" si="49"/>
        <v>-1.0001431025363772E-3</v>
      </c>
      <c r="F546" s="2">
        <f t="shared" si="47"/>
        <v>1.1222872314719952E-2</v>
      </c>
      <c r="G546" s="2">
        <f t="shared" si="45"/>
        <v>-1.2223015417256329E-2</v>
      </c>
      <c r="H546" s="2" t="str">
        <f t="shared" si="46"/>
        <v>Hold</v>
      </c>
    </row>
    <row r="547" spans="1:8" ht="13.5" x14ac:dyDescent="0.25">
      <c r="A547" s="3">
        <f>TITRES_STAT!B550</f>
        <v>43098</v>
      </c>
      <c r="B547" s="6">
        <f>TITRES_STAT!D550</f>
        <v>1.89</v>
      </c>
      <c r="C547" s="2">
        <f t="shared" si="48"/>
        <v>2.091959782751855</v>
      </c>
      <c r="D547" s="2">
        <f t="shared" si="50"/>
        <v>2.0833062920792944</v>
      </c>
      <c r="E547" s="2">
        <f t="shared" si="49"/>
        <v>8.6534906725606042E-3</v>
      </c>
      <c r="F547" s="2">
        <f t="shared" si="47"/>
        <v>1.0708995986288083E-2</v>
      </c>
      <c r="G547" s="2">
        <f t="shared" si="45"/>
        <v>-2.0555053137274789E-3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6">
        <f>TITRES_STAT!D551</f>
        <v>1.89</v>
      </c>
      <c r="C548" s="2">
        <f t="shared" si="48"/>
        <v>2.0778121238669542</v>
      </c>
      <c r="D548" s="2">
        <f t="shared" si="50"/>
        <v>2.0689873074808283</v>
      </c>
      <c r="E548" s="2">
        <f t="shared" si="49"/>
        <v>8.8248163861259776E-3</v>
      </c>
      <c r="F548" s="2">
        <f t="shared" si="47"/>
        <v>1.0332160066255662E-2</v>
      </c>
      <c r="G548" s="2">
        <f t="shared" ref="G548:G611" si="51">E548-F548</f>
        <v>-1.5073436801296847E-3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6">
        <f>TITRES_STAT!D552</f>
        <v>1.9</v>
      </c>
      <c r="C549" s="2">
        <f t="shared" si="48"/>
        <v>2.0658410278874229</v>
      </c>
      <c r="D549" s="2">
        <f t="shared" si="50"/>
        <v>2.0564697291489149</v>
      </c>
      <c r="E549" s="2">
        <f t="shared" si="49"/>
        <v>9.3712987385079494E-3</v>
      </c>
      <c r="F549" s="2">
        <f t="shared" ref="F549:F612" si="53">(E549*(2/(10)))+((1-(2/10))*F548)</f>
        <v>1.0139987800706119E-2</v>
      </c>
      <c r="G549" s="2">
        <f t="shared" si="51"/>
        <v>-7.6868906219816971E-4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6">
        <f>TITRES_STAT!D553</f>
        <v>1.89</v>
      </c>
      <c r="C550" s="2">
        <f t="shared" si="48"/>
        <v>2.0557116389816654</v>
      </c>
      <c r="D550" s="2">
        <f t="shared" si="50"/>
        <v>2.0441386381008471</v>
      </c>
      <c r="E550" s="2">
        <f t="shared" si="49"/>
        <v>1.1573000880818363E-2</v>
      </c>
      <c r="F550" s="2">
        <f t="shared" si="53"/>
        <v>1.0426590416728568E-2</v>
      </c>
      <c r="G550" s="2">
        <f t="shared" si="51"/>
        <v>1.1464104640897949E-3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6">
        <f>TITRES_STAT!D554</f>
        <v>1.84</v>
      </c>
      <c r="C551" s="2">
        <f t="shared" si="48"/>
        <v>2.0471406175998705</v>
      </c>
      <c r="D551" s="2">
        <f t="shared" si="50"/>
        <v>2.0290172575007843</v>
      </c>
      <c r="E551" s="2">
        <f t="shared" si="49"/>
        <v>1.8123360099086216E-2</v>
      </c>
      <c r="F551" s="2">
        <f t="shared" si="53"/>
        <v>1.1965944353200099E-2</v>
      </c>
      <c r="G551" s="2">
        <f t="shared" si="51"/>
        <v>6.1574157458861179E-3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6">
        <f>TITRES_STAT!D555</f>
        <v>1.86</v>
      </c>
      <c r="C552" s="2">
        <f t="shared" si="48"/>
        <v>2.0352728302768135</v>
      </c>
      <c r="D552" s="2">
        <f t="shared" si="50"/>
        <v>2.0164974606488744</v>
      </c>
      <c r="E552" s="2">
        <f t="shared" si="49"/>
        <v>1.8775369627939131E-2</v>
      </c>
      <c r="F552" s="2">
        <f t="shared" si="53"/>
        <v>1.3327829408147905E-2</v>
      </c>
      <c r="G552" s="2">
        <f t="shared" si="51"/>
        <v>5.4475402197912259E-3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6">
        <f>TITRES_STAT!D556</f>
        <v>1.81</v>
      </c>
      <c r="C553" s="2">
        <f t="shared" si="48"/>
        <v>2.02215393331115</v>
      </c>
      <c r="D553" s="2">
        <f t="shared" si="50"/>
        <v>2.0012013524526613</v>
      </c>
      <c r="E553" s="2">
        <f t="shared" si="49"/>
        <v>2.0952580858488723E-2</v>
      </c>
      <c r="F553" s="2">
        <f t="shared" si="53"/>
        <v>1.485277969821607E-2</v>
      </c>
      <c r="G553" s="2">
        <f t="shared" si="51"/>
        <v>6.099801160272653E-3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6">
        <f>TITRES_STAT!D557</f>
        <v>1.78</v>
      </c>
      <c r="C554" s="2">
        <f t="shared" si="48"/>
        <v>2.00336102049405</v>
      </c>
      <c r="D554" s="2">
        <f t="shared" si="50"/>
        <v>1.9848160670857975</v>
      </c>
      <c r="E554" s="2">
        <f t="shared" si="49"/>
        <v>1.8544953408252463E-2</v>
      </c>
      <c r="F554" s="2">
        <f t="shared" si="53"/>
        <v>1.559121444022335E-2</v>
      </c>
      <c r="G554" s="2">
        <f t="shared" si="51"/>
        <v>2.9537389680291126E-3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6">
        <f>TITRES_STAT!D558</f>
        <v>1.73</v>
      </c>
      <c r="C555" s="2">
        <f t="shared" si="48"/>
        <v>1.9936131711872731</v>
      </c>
      <c r="D555" s="2">
        <f t="shared" si="50"/>
        <v>1.9659408028572198</v>
      </c>
      <c r="E555" s="2">
        <f t="shared" si="49"/>
        <v>2.7672368330053265E-2</v>
      </c>
      <c r="F555" s="2">
        <f t="shared" si="53"/>
        <v>1.8007445218189335E-2</v>
      </c>
      <c r="G555" s="2">
        <f t="shared" si="51"/>
        <v>9.6649231118639302E-3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6">
        <f>TITRES_STAT!D559</f>
        <v>1.79</v>
      </c>
      <c r="C556" s="2">
        <f t="shared" si="48"/>
        <v>1.9792111448507697</v>
      </c>
      <c r="D556" s="2">
        <f t="shared" si="50"/>
        <v>1.952908150793722</v>
      </c>
      <c r="E556" s="2">
        <f t="shared" si="49"/>
        <v>2.6302994057047613E-2</v>
      </c>
      <c r="F556" s="2">
        <f t="shared" si="53"/>
        <v>1.9666554985960989E-2</v>
      </c>
      <c r="G556" s="2">
        <f t="shared" si="51"/>
        <v>6.6364390710866236E-3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6">
        <f>TITRES_STAT!D560</f>
        <v>1.8</v>
      </c>
      <c r="C557" s="2">
        <f t="shared" si="48"/>
        <v>1.9654863533352667</v>
      </c>
      <c r="D557" s="2">
        <f t="shared" si="50"/>
        <v>1.9415816211052981</v>
      </c>
      <c r="E557" s="2">
        <f t="shared" si="49"/>
        <v>2.3904732229968584E-2</v>
      </c>
      <c r="F557" s="2">
        <f t="shared" si="53"/>
        <v>2.0514190434762512E-2</v>
      </c>
      <c r="G557" s="2">
        <f t="shared" si="51"/>
        <v>3.3905417952060715E-3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6">
        <f>TITRES_STAT!D561</f>
        <v>1.77</v>
      </c>
      <c r="C558" s="2">
        <f t="shared" si="48"/>
        <v>1.953873068206764</v>
      </c>
      <c r="D558" s="2">
        <f t="shared" si="50"/>
        <v>1.9288718713937947</v>
      </c>
      <c r="E558" s="2">
        <f t="shared" si="49"/>
        <v>2.5001196812969306E-2</v>
      </c>
      <c r="F558" s="2">
        <f t="shared" si="53"/>
        <v>2.1411591710403872E-2</v>
      </c>
      <c r="G558" s="2">
        <f t="shared" si="51"/>
        <v>3.5896051025654345E-3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6">
        <f>TITRES_STAT!D562</f>
        <v>1.78</v>
      </c>
      <c r="C559" s="2">
        <f t="shared" si="48"/>
        <v>1.9455849038672619</v>
      </c>
      <c r="D559" s="2">
        <f t="shared" si="50"/>
        <v>1.9178443253646247</v>
      </c>
      <c r="E559" s="2">
        <f t="shared" si="49"/>
        <v>2.7740578502637225E-2</v>
      </c>
      <c r="F559" s="2">
        <f t="shared" si="53"/>
        <v>2.2677389068850543E-2</v>
      </c>
      <c r="G559" s="2">
        <f t="shared" si="51"/>
        <v>5.0631894337866828E-3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6">
        <f>TITRES_STAT!D563</f>
        <v>1.73</v>
      </c>
      <c r="C560" s="2">
        <f t="shared" si="48"/>
        <v>1.9370333801953756</v>
      </c>
      <c r="D560" s="2">
        <f t="shared" si="50"/>
        <v>1.903929930893171</v>
      </c>
      <c r="E560" s="2">
        <f t="shared" si="49"/>
        <v>3.3103449302204657E-2</v>
      </c>
      <c r="F560" s="2">
        <f t="shared" si="53"/>
        <v>2.4762601115521369E-2</v>
      </c>
      <c r="G560" s="2">
        <f t="shared" si="51"/>
        <v>8.3408481866832883E-3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6">
        <f>TITRES_STAT!D564</f>
        <v>1.7</v>
      </c>
      <c r="C561" s="2">
        <f t="shared" si="48"/>
        <v>1.9221051678576258</v>
      </c>
      <c r="D561" s="2">
        <f t="shared" si="50"/>
        <v>1.8888240100862694</v>
      </c>
      <c r="E561" s="2">
        <f t="shared" si="49"/>
        <v>3.3281157771356318E-2</v>
      </c>
      <c r="F561" s="2">
        <f t="shared" si="53"/>
        <v>2.6466312446688359E-2</v>
      </c>
      <c r="G561" s="2">
        <f t="shared" si="51"/>
        <v>6.8148453246679591E-3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6">
        <f>TITRES_STAT!D565</f>
        <v>1.7</v>
      </c>
      <c r="C562" s="2">
        <f t="shared" si="48"/>
        <v>1.9125505266487604</v>
      </c>
      <c r="D562" s="2">
        <f t="shared" si="50"/>
        <v>1.8748370463761754</v>
      </c>
      <c r="E562" s="2">
        <f t="shared" si="49"/>
        <v>3.7713480272584921E-2</v>
      </c>
      <c r="F562" s="2">
        <f t="shared" si="53"/>
        <v>2.8715746011867674E-2</v>
      </c>
      <c r="G562" s="2">
        <f t="shared" si="51"/>
        <v>8.9977342607172467E-3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6">
        <f>TITRES_STAT!D566</f>
        <v>1.69</v>
      </c>
      <c r="C563" s="2">
        <f t="shared" si="48"/>
        <v>1.896773522548951</v>
      </c>
      <c r="D563" s="2">
        <f t="shared" si="50"/>
        <v>1.8611454133112737</v>
      </c>
      <c r="E563" s="2">
        <f t="shared" si="49"/>
        <v>3.5628109237677341E-2</v>
      </c>
      <c r="F563" s="2">
        <f t="shared" si="53"/>
        <v>3.0098218657029607E-2</v>
      </c>
      <c r="G563" s="2">
        <f t="shared" si="51"/>
        <v>5.5298905806477339E-3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6">
        <f>TITRES_STAT!D567</f>
        <v>1.64</v>
      </c>
      <c r="C564" s="2">
        <f t="shared" si="48"/>
        <v>1.8788083652337277</v>
      </c>
      <c r="D564" s="2">
        <f t="shared" si="50"/>
        <v>1.8447642715845127</v>
      </c>
      <c r="E564" s="2">
        <f t="shared" si="49"/>
        <v>3.4044093649215013E-2</v>
      </c>
      <c r="F564" s="2">
        <f t="shared" si="53"/>
        <v>3.088739365546669E-2</v>
      </c>
      <c r="G564" s="2">
        <f t="shared" si="51"/>
        <v>3.1566999937483221E-3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6">
        <f>TITRES_STAT!D568</f>
        <v>1.7</v>
      </c>
      <c r="C565" s="2">
        <f t="shared" si="48"/>
        <v>1.8559147705823851</v>
      </c>
      <c r="D565" s="2">
        <f t="shared" si="50"/>
        <v>1.8340409922078822</v>
      </c>
      <c r="E565" s="2">
        <f t="shared" si="49"/>
        <v>2.1873778374502884E-2</v>
      </c>
      <c r="F565" s="2">
        <f t="shared" si="53"/>
        <v>2.9084670599273933E-2</v>
      </c>
      <c r="G565" s="2">
        <f t="shared" si="51"/>
        <v>-7.210892224771049E-3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6">
        <f>TITRES_STAT!D569</f>
        <v>1.7</v>
      </c>
      <c r="C566" s="2">
        <f t="shared" si="48"/>
        <v>1.8457740366466335</v>
      </c>
      <c r="D566" s="2">
        <f t="shared" si="50"/>
        <v>1.8241120298221132</v>
      </c>
      <c r="E566" s="2">
        <f t="shared" si="49"/>
        <v>2.1662006824520352E-2</v>
      </c>
      <c r="F566" s="2">
        <f t="shared" si="53"/>
        <v>2.7600137844323219E-2</v>
      </c>
      <c r="G566" s="2">
        <f t="shared" si="51"/>
        <v>-5.938131019802867E-3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6">
        <f>TITRES_STAT!D570</f>
        <v>1.7</v>
      </c>
      <c r="C567" s="2">
        <f t="shared" si="48"/>
        <v>1.8387318771625361</v>
      </c>
      <c r="D567" s="2">
        <f t="shared" si="50"/>
        <v>1.8149185461315864</v>
      </c>
      <c r="E567" s="2">
        <f t="shared" si="49"/>
        <v>2.3813331030949625E-2</v>
      </c>
      <c r="F567" s="2">
        <f t="shared" si="53"/>
        <v>2.6842776481648501E-2</v>
      </c>
      <c r="G567" s="2">
        <f t="shared" si="51"/>
        <v>-3.0294454506988762E-3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6">
        <f>TITRES_STAT!D571</f>
        <v>1.65</v>
      </c>
      <c r="C568" s="2">
        <f t="shared" si="48"/>
        <v>1.8281577422144537</v>
      </c>
      <c r="D568" s="2">
        <f t="shared" si="50"/>
        <v>1.8027023575292467</v>
      </c>
      <c r="E568" s="2">
        <f t="shared" si="49"/>
        <v>2.5455384685207028E-2</v>
      </c>
      <c r="F568" s="2">
        <f t="shared" si="53"/>
        <v>2.656529812236021E-2</v>
      </c>
      <c r="G568" s="2">
        <f t="shared" si="51"/>
        <v>-1.1099134371531823E-3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6">
        <f>TITRES_STAT!D572</f>
        <v>1.64</v>
      </c>
      <c r="C569" s="2">
        <f t="shared" si="48"/>
        <v>1.8207488587968454</v>
      </c>
      <c r="D569" s="2">
        <f t="shared" si="50"/>
        <v>1.7906503310455988</v>
      </c>
      <c r="E569" s="2">
        <f t="shared" si="49"/>
        <v>3.0098527751246662E-2</v>
      </c>
      <c r="F569" s="2">
        <f t="shared" si="53"/>
        <v>2.72719440481375E-2</v>
      </c>
      <c r="G569" s="2">
        <f t="shared" si="51"/>
        <v>2.8265837031091617E-3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6">
        <f>TITRES_STAT!D573</f>
        <v>1.6</v>
      </c>
      <c r="C570" s="2">
        <f t="shared" si="48"/>
        <v>1.8067874959050232</v>
      </c>
      <c r="D570" s="2">
        <f t="shared" si="50"/>
        <v>1.7765280843014803</v>
      </c>
      <c r="E570" s="2">
        <f t="shared" si="49"/>
        <v>3.0259411603542841E-2</v>
      </c>
      <c r="F570" s="2">
        <f t="shared" si="53"/>
        <v>2.7869437559218571E-2</v>
      </c>
      <c r="G570" s="2">
        <f t="shared" si="51"/>
        <v>2.3899740443242695E-3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6">
        <f>TITRES_STAT!D574</f>
        <v>1.56</v>
      </c>
      <c r="C571" s="2">
        <f t="shared" si="48"/>
        <v>1.7903586503811735</v>
      </c>
      <c r="D571" s="2">
        <f t="shared" si="50"/>
        <v>1.7604889669458152</v>
      </c>
      <c r="E571" s="2">
        <f t="shared" si="49"/>
        <v>2.986968343535823E-2</v>
      </c>
      <c r="F571" s="2">
        <f t="shared" si="53"/>
        <v>2.8269486734446504E-2</v>
      </c>
      <c r="G571" s="2">
        <f t="shared" si="51"/>
        <v>1.6001967009117261E-3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6">
        <f>TITRES_STAT!D575</f>
        <v>1.52</v>
      </c>
      <c r="C572" s="2">
        <f t="shared" si="48"/>
        <v>1.7764573195533007</v>
      </c>
      <c r="D572" s="2">
        <f t="shared" si="50"/>
        <v>1.7426749693942734</v>
      </c>
      <c r="E572" s="2">
        <f t="shared" si="49"/>
        <v>3.3782350159027308E-2</v>
      </c>
      <c r="F572" s="2">
        <f t="shared" si="53"/>
        <v>2.9372059419362665E-2</v>
      </c>
      <c r="G572" s="2">
        <f t="shared" si="51"/>
        <v>4.4102907396646428E-3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6">
        <f>TITRES_STAT!D576</f>
        <v>1.5</v>
      </c>
      <c r="C573" s="2">
        <f t="shared" si="48"/>
        <v>1.7631561934681774</v>
      </c>
      <c r="D573" s="2">
        <f t="shared" si="50"/>
        <v>1.7246990457354383</v>
      </c>
      <c r="E573" s="2">
        <f t="shared" si="49"/>
        <v>3.8457147732739116E-2</v>
      </c>
      <c r="F573" s="2">
        <f t="shared" si="53"/>
        <v>3.1189077082037959E-2</v>
      </c>
      <c r="G573" s="2">
        <f t="shared" si="51"/>
        <v>7.2680706507011576E-3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6">
        <f>TITRES_STAT!D577</f>
        <v>1.46</v>
      </c>
      <c r="C574" s="2">
        <f t="shared" si="48"/>
        <v>1.7442090867807656</v>
      </c>
      <c r="D574" s="2">
        <f t="shared" si="50"/>
        <v>1.7050917090142947</v>
      </c>
      <c r="E574" s="2">
        <f t="shared" si="49"/>
        <v>3.911737776647084E-2</v>
      </c>
      <c r="F574" s="2">
        <f t="shared" si="53"/>
        <v>3.2774737218924536E-2</v>
      </c>
      <c r="G574" s="2">
        <f t="shared" si="51"/>
        <v>6.3426405475463035E-3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6">
        <f>TITRES_STAT!D578</f>
        <v>1.45</v>
      </c>
      <c r="C575" s="2">
        <f t="shared" si="48"/>
        <v>1.7374076888144938</v>
      </c>
      <c r="D575" s="2">
        <f t="shared" si="50"/>
        <v>1.6861960268650877</v>
      </c>
      <c r="E575" s="2">
        <f t="shared" si="49"/>
        <v>5.1211661949406073E-2</v>
      </c>
      <c r="F575" s="2">
        <f t="shared" si="53"/>
        <v>3.6462122165020844E-2</v>
      </c>
      <c r="G575" s="2">
        <f t="shared" si="51"/>
        <v>1.4749539784385229E-2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6">
        <f>TITRES_STAT!D579</f>
        <v>1.44</v>
      </c>
      <c r="C576" s="2">
        <f t="shared" si="48"/>
        <v>1.7316526597661102</v>
      </c>
      <c r="D576" s="2">
        <f t="shared" si="50"/>
        <v>1.6679592841343405</v>
      </c>
      <c r="E576" s="2">
        <f t="shared" si="49"/>
        <v>6.3693375631769689E-2</v>
      </c>
      <c r="F576" s="2">
        <f t="shared" si="53"/>
        <v>4.1908372858370617E-2</v>
      </c>
      <c r="G576" s="2">
        <f t="shared" si="51"/>
        <v>2.1785002773399072E-2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6">
        <f>TITRES_STAT!D580</f>
        <v>1.49</v>
      </c>
      <c r="C577" s="2">
        <f t="shared" si="48"/>
        <v>1.7267830198020933</v>
      </c>
      <c r="D577" s="2">
        <f t="shared" si="50"/>
        <v>1.6547771149392043</v>
      </c>
      <c r="E577" s="2">
        <f t="shared" si="49"/>
        <v>7.2005904862888936E-2</v>
      </c>
      <c r="F577" s="2">
        <f t="shared" si="53"/>
        <v>4.7927879259274282E-2</v>
      </c>
      <c r="G577" s="2">
        <f t="shared" si="51"/>
        <v>2.4078025603614654E-2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6">
        <f>TITRES_STAT!D581</f>
        <v>1.45</v>
      </c>
      <c r="C578" s="2">
        <f t="shared" si="48"/>
        <v>1.7149702475248481</v>
      </c>
      <c r="D578" s="2">
        <f t="shared" si="50"/>
        <v>1.6396084397585224</v>
      </c>
      <c r="E578" s="2">
        <f t="shared" si="49"/>
        <v>7.5361807766325617E-2</v>
      </c>
      <c r="F578" s="2">
        <f t="shared" si="53"/>
        <v>5.3414664960684546E-2</v>
      </c>
      <c r="G578" s="2">
        <f t="shared" si="51"/>
        <v>2.1947142805641071E-2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6">
        <f>TITRES_STAT!D582</f>
        <v>1.45</v>
      </c>
      <c r="C579" s="2">
        <f t="shared" si="48"/>
        <v>1.7034363632902561</v>
      </c>
      <c r="D579" s="2">
        <f t="shared" si="50"/>
        <v>1.62556337014678</v>
      </c>
      <c r="E579" s="2">
        <f t="shared" si="49"/>
        <v>7.7872993143476066E-2</v>
      </c>
      <c r="F579" s="2">
        <f t="shared" si="53"/>
        <v>5.8306330597242856E-2</v>
      </c>
      <c r="G579" s="2">
        <f t="shared" si="51"/>
        <v>1.956666254623321E-2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6">
        <f>TITRES_STAT!D583</f>
        <v>1.45</v>
      </c>
      <c r="C580" s="2">
        <f t="shared" si="48"/>
        <v>1.6875230766302167</v>
      </c>
      <c r="D580" s="2">
        <f t="shared" si="50"/>
        <v>1.6125586760618333</v>
      </c>
      <c r="E580" s="2">
        <f t="shared" si="49"/>
        <v>7.4964400568383383E-2</v>
      </c>
      <c r="F580" s="2">
        <f t="shared" si="53"/>
        <v>6.1637944591470969E-2</v>
      </c>
      <c r="G580" s="2">
        <f t="shared" si="51"/>
        <v>1.3326455976912413E-2</v>
      </c>
      <c r="H580" s="2" t="str">
        <f t="shared" si="52"/>
        <v>Sell</v>
      </c>
    </row>
    <row r="581" spans="1:8" ht="13.5" x14ac:dyDescent="0.25">
      <c r="A581" s="3">
        <f>TITRES_STAT!B584</f>
        <v>43147</v>
      </c>
      <c r="B581" s="6">
        <f>TITRES_STAT!D584</f>
        <v>1.45</v>
      </c>
      <c r="C581" s="2">
        <f t="shared" si="48"/>
        <v>1.6679041417640295</v>
      </c>
      <c r="D581" s="2">
        <f t="shared" si="50"/>
        <v>1.6005172926498457</v>
      </c>
      <c r="E581" s="2">
        <f t="shared" si="49"/>
        <v>6.73868491141838E-2</v>
      </c>
      <c r="F581" s="2">
        <f t="shared" si="53"/>
        <v>6.2787725496013538E-2</v>
      </c>
      <c r="G581" s="2">
        <f t="shared" si="51"/>
        <v>4.5991236181702616E-3</v>
      </c>
      <c r="H581" s="2" t="str">
        <f t="shared" si="52"/>
        <v>Sell</v>
      </c>
    </row>
    <row r="582" spans="1:8" ht="13.5" x14ac:dyDescent="0.25">
      <c r="A582" s="3">
        <f>TITRES_STAT!B585</f>
        <v>43150</v>
      </c>
      <c r="B582" s="6">
        <f>TITRES_STAT!D585</f>
        <v>1.45</v>
      </c>
      <c r="C582" s="2">
        <f t="shared" si="48"/>
        <v>1.6451496584157173</v>
      </c>
      <c r="D582" s="2">
        <f t="shared" si="50"/>
        <v>1.589367863564672</v>
      </c>
      <c r="E582" s="2">
        <f t="shared" si="49"/>
        <v>5.5781794851045285E-2</v>
      </c>
      <c r="F582" s="2">
        <f t="shared" si="53"/>
        <v>6.1386539367019891E-2</v>
      </c>
      <c r="G582" s="2">
        <f t="shared" si="51"/>
        <v>-5.6047445159746051E-3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6">
        <f>TITRES_STAT!D586</f>
        <v>1.44</v>
      </c>
      <c r="C583" s="2">
        <f t="shared" si="48"/>
        <v>1.6228189417363761</v>
      </c>
      <c r="D583" s="2">
        <f t="shared" si="50"/>
        <v>1.5783035773746963</v>
      </c>
      <c r="E583" s="2">
        <f t="shared" si="49"/>
        <v>4.4515364361679799E-2</v>
      </c>
      <c r="F583" s="2">
        <f t="shared" si="53"/>
        <v>5.8012304365951874E-2</v>
      </c>
      <c r="G583" s="2">
        <f t="shared" si="51"/>
        <v>-1.3496940004272075E-2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6">
        <f>TITRES_STAT!D587</f>
        <v>1.52</v>
      </c>
      <c r="C584" s="2">
        <f t="shared" si="48"/>
        <v>1.5977698737769337</v>
      </c>
      <c r="D584" s="2">
        <f t="shared" si="50"/>
        <v>1.5739847938654594</v>
      </c>
      <c r="E584" s="2">
        <f t="shared" si="49"/>
        <v>2.3785079911474272E-2</v>
      </c>
      <c r="F584" s="2">
        <f t="shared" si="53"/>
        <v>5.1166859475056357E-2</v>
      </c>
      <c r="G584" s="2">
        <f t="shared" si="51"/>
        <v>-2.7381779563582086E-2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6">
        <f>TITRES_STAT!D588</f>
        <v>1.61</v>
      </c>
      <c r="C585" s="2">
        <f t="shared" si="48"/>
        <v>1.5750360470420208</v>
      </c>
      <c r="D585" s="2">
        <f t="shared" si="50"/>
        <v>1.5766525869124624</v>
      </c>
      <c r="E585" s="2">
        <f t="shared" si="49"/>
        <v>-1.6165398704415246E-3</v>
      </c>
      <c r="F585" s="2">
        <f t="shared" si="53"/>
        <v>4.0610179605956781E-2</v>
      </c>
      <c r="G585" s="2">
        <f t="shared" si="51"/>
        <v>-4.2226719476398306E-2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6">
        <f>TITRES_STAT!D589</f>
        <v>1.56</v>
      </c>
      <c r="C586" s="2">
        <f t="shared" si="48"/>
        <v>1.5542612705740175</v>
      </c>
      <c r="D586" s="2">
        <f t="shared" si="50"/>
        <v>1.5754190619559838</v>
      </c>
      <c r="E586" s="2">
        <f t="shared" si="49"/>
        <v>-2.1157791381966273E-2</v>
      </c>
      <c r="F586" s="2">
        <f t="shared" si="53"/>
        <v>2.8256585408372174E-2</v>
      </c>
      <c r="G586" s="2">
        <f t="shared" si="51"/>
        <v>-4.9414376790338443E-2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6">
        <f>TITRES_STAT!D590</f>
        <v>1.6</v>
      </c>
      <c r="C587" s="2">
        <f t="shared" si="48"/>
        <v>1.544374921254938</v>
      </c>
      <c r="D587" s="2">
        <f t="shared" si="50"/>
        <v>1.5772398721814664</v>
      </c>
      <c r="E587" s="2">
        <f t="shared" si="49"/>
        <v>-3.2864950926528413E-2</v>
      </c>
      <c r="F587" s="2">
        <f t="shared" si="53"/>
        <v>1.6032278141392055E-2</v>
      </c>
      <c r="G587" s="2">
        <f t="shared" si="51"/>
        <v>-4.8897229067920468E-2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6">
        <f>TITRES_STAT!D591</f>
        <v>1.67</v>
      </c>
      <c r="C588" s="2">
        <f t="shared" si="48"/>
        <v>1.5298557026003323</v>
      </c>
      <c r="D588" s="2">
        <f t="shared" si="50"/>
        <v>1.584110992760617</v>
      </c>
      <c r="E588" s="2">
        <f t="shared" si="49"/>
        <v>-5.425529016028463E-2</v>
      </c>
      <c r="F588" s="2">
        <f t="shared" si="53"/>
        <v>1.9747644810567174E-3</v>
      </c>
      <c r="G588" s="2">
        <f t="shared" si="51"/>
        <v>-5.623005464134135E-2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6">
        <f>TITRES_STAT!D592</f>
        <v>1.77</v>
      </c>
      <c r="C589" s="2">
        <f t="shared" si="48"/>
        <v>1.517570209892589</v>
      </c>
      <c r="D589" s="2">
        <f t="shared" si="50"/>
        <v>1.5978805488524233</v>
      </c>
      <c r="E589" s="2">
        <f t="shared" si="49"/>
        <v>-8.0310338959834304E-2</v>
      </c>
      <c r="F589" s="2">
        <f t="shared" si="53"/>
        <v>-1.4482256207121489E-2</v>
      </c>
      <c r="G589" s="2">
        <f t="shared" si="51"/>
        <v>-6.5828082752712819E-2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6">
        <f>TITRES_STAT!D593</f>
        <v>1.87</v>
      </c>
      <c r="C590" s="2">
        <f t="shared" si="48"/>
        <v>1.5071747929860368</v>
      </c>
      <c r="D590" s="2">
        <f t="shared" si="50"/>
        <v>1.6180375452337252</v>
      </c>
      <c r="E590" s="2">
        <f t="shared" si="49"/>
        <v>-0.11086275224768838</v>
      </c>
      <c r="F590" s="2">
        <f t="shared" si="53"/>
        <v>-3.3758355415234871E-2</v>
      </c>
      <c r="G590" s="2">
        <f t="shared" si="51"/>
        <v>-7.7104396832453514E-2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6">
        <f>TITRES_STAT!D594</f>
        <v>1.95</v>
      </c>
      <c r="C591" s="2">
        <f t="shared" ref="C591:C654" si="54">$C$4*B581+C590*(1-$C$4)</f>
        <v>1.498378670988185</v>
      </c>
      <c r="D591" s="2">
        <f t="shared" si="50"/>
        <v>1.6426273566978937</v>
      </c>
      <c r="E591" s="2">
        <f t="shared" si="49"/>
        <v>-0.14424868570970872</v>
      </c>
      <c r="F591" s="2">
        <f t="shared" si="53"/>
        <v>-5.5856421474129642E-2</v>
      </c>
      <c r="G591" s="2">
        <f t="shared" si="51"/>
        <v>-8.8392264235579082E-2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6">
        <f>TITRES_STAT!D595</f>
        <v>2.06</v>
      </c>
      <c r="C592" s="2">
        <f t="shared" si="54"/>
        <v>1.4909357985284644</v>
      </c>
      <c r="D592" s="2">
        <f t="shared" si="50"/>
        <v>1.6735438487943461</v>
      </c>
      <c r="E592" s="2">
        <f t="shared" si="49"/>
        <v>-0.18260805026588178</v>
      </c>
      <c r="F592" s="2">
        <f t="shared" si="53"/>
        <v>-8.1206747232480073E-2</v>
      </c>
      <c r="G592" s="2">
        <f t="shared" si="51"/>
        <v>-0.10140130303340171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6">
        <f>TITRES_STAT!D596</f>
        <v>2.1800000000000002</v>
      </c>
      <c r="C593" s="2">
        <f t="shared" si="54"/>
        <v>1.4830995218317775</v>
      </c>
      <c r="D593" s="2">
        <f t="shared" si="50"/>
        <v>1.7110591192540243</v>
      </c>
      <c r="E593" s="2">
        <f t="shared" si="49"/>
        <v>-0.22795959742224681</v>
      </c>
      <c r="F593" s="2">
        <f t="shared" si="53"/>
        <v>-0.11055731727043343</v>
      </c>
      <c r="G593" s="2">
        <f t="shared" si="51"/>
        <v>-0.11740228015181338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6">
        <f>TITRES_STAT!D597</f>
        <v>2.31</v>
      </c>
      <c r="C594" s="2">
        <f t="shared" si="54"/>
        <v>1.4887765184730424</v>
      </c>
      <c r="D594" s="2">
        <f t="shared" si="50"/>
        <v>1.7554251104203931</v>
      </c>
      <c r="E594" s="2">
        <f t="shared" si="49"/>
        <v>-0.26664859194735069</v>
      </c>
      <c r="F594" s="2">
        <f t="shared" si="53"/>
        <v>-0.14177557220581688</v>
      </c>
      <c r="G594" s="2">
        <f t="shared" si="51"/>
        <v>-0.12487301974153381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6">
        <f>TITRES_STAT!D598</f>
        <v>2.41</v>
      </c>
      <c r="C595" s="2">
        <f t="shared" si="54"/>
        <v>1.507426284861805</v>
      </c>
      <c r="D595" s="2">
        <f t="shared" si="50"/>
        <v>1.8039121392781416</v>
      </c>
      <c r="E595" s="2">
        <f t="shared" si="49"/>
        <v>-0.29648585441633668</v>
      </c>
      <c r="F595" s="2">
        <f t="shared" si="53"/>
        <v>-0.17271762864792084</v>
      </c>
      <c r="G595" s="2">
        <f t="shared" si="51"/>
        <v>-0.12376822576841584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6">
        <f>TITRES_STAT!D599</f>
        <v>2.39</v>
      </c>
      <c r="C596" s="2">
        <f t="shared" si="54"/>
        <v>1.5155145487292196</v>
      </c>
      <c r="D596" s="2">
        <f t="shared" si="50"/>
        <v>1.8473260548871682</v>
      </c>
      <c r="E596" s="2">
        <f t="shared" si="49"/>
        <v>-0.33181150615794852</v>
      </c>
      <c r="F596" s="2">
        <f t="shared" si="53"/>
        <v>-0.20453640414992638</v>
      </c>
      <c r="G596" s="2">
        <f t="shared" si="51"/>
        <v>-0.12727510200802214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6">
        <f>TITRES_STAT!D600</f>
        <v>2.44</v>
      </c>
      <c r="C597" s="2">
        <f t="shared" si="54"/>
        <v>1.5285123104631859</v>
      </c>
      <c r="D597" s="2">
        <f t="shared" si="50"/>
        <v>1.8912278285992297</v>
      </c>
      <c r="E597" s="2">
        <f t="shared" si="49"/>
        <v>-0.36271551813604375</v>
      </c>
      <c r="F597" s="2">
        <f t="shared" si="53"/>
        <v>-0.23617222694714987</v>
      </c>
      <c r="G597" s="2">
        <f t="shared" si="51"/>
        <v>-0.12654329118889387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6">
        <f>TITRES_STAT!D601</f>
        <v>2.38</v>
      </c>
      <c r="C598" s="2">
        <f t="shared" si="54"/>
        <v>1.5502796473150036</v>
      </c>
      <c r="D598" s="2">
        <f t="shared" si="50"/>
        <v>1.9274331746289164</v>
      </c>
      <c r="E598" s="2">
        <f t="shared" si="49"/>
        <v>-0.37715352731391283</v>
      </c>
      <c r="F598" s="2">
        <f t="shared" si="53"/>
        <v>-0.26436848702050247</v>
      </c>
      <c r="G598" s="2">
        <f t="shared" si="51"/>
        <v>-0.11278504029341035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6">
        <f>TITRES_STAT!D602</f>
        <v>2.34</v>
      </c>
      <c r="C599" s="2">
        <f t="shared" si="54"/>
        <v>1.5840827784973108</v>
      </c>
      <c r="D599" s="2">
        <f t="shared" si="50"/>
        <v>1.9579936802119597</v>
      </c>
      <c r="E599" s="2">
        <f t="shared" si="49"/>
        <v>-0.37391090171464891</v>
      </c>
      <c r="F599" s="2">
        <f t="shared" si="53"/>
        <v>-0.28627696995933177</v>
      </c>
      <c r="G599" s="2">
        <f t="shared" si="51"/>
        <v>-8.763393175531714E-2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6">
        <f>TITRES_STAT!D603</f>
        <v>2.27</v>
      </c>
      <c r="C600" s="2">
        <f t="shared" si="54"/>
        <v>1.6280700433438784</v>
      </c>
      <c r="D600" s="2">
        <f t="shared" si="50"/>
        <v>1.9811052594555183</v>
      </c>
      <c r="E600" s="2">
        <f t="shared" si="49"/>
        <v>-0.3530352161116399</v>
      </c>
      <c r="F600" s="2">
        <f t="shared" si="53"/>
        <v>-0.29962861918979339</v>
      </c>
      <c r="G600" s="2">
        <f t="shared" si="51"/>
        <v>-5.3406596921846516E-2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6">
        <f>TITRES_STAT!D604</f>
        <v>2.17</v>
      </c>
      <c r="C601" s="2">
        <f t="shared" si="54"/>
        <v>1.6775977289832817</v>
      </c>
      <c r="D601" s="2">
        <f t="shared" si="50"/>
        <v>1.9950974624588134</v>
      </c>
      <c r="E601" s="2">
        <f t="shared" si="49"/>
        <v>-0.31749973347553162</v>
      </c>
      <c r="F601" s="2">
        <f t="shared" si="53"/>
        <v>-0.30320284204694103</v>
      </c>
      <c r="G601" s="2">
        <f t="shared" si="51"/>
        <v>-1.4296891428590586E-2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6">
        <f>TITRES_STAT!D605</f>
        <v>2.08</v>
      </c>
      <c r="C602" s="2">
        <f t="shared" si="54"/>
        <v>1.7364288476012386</v>
      </c>
      <c r="D602" s="2">
        <f t="shared" si="50"/>
        <v>2.001386539313716</v>
      </c>
      <c r="E602" s="2">
        <f t="shared" si="49"/>
        <v>-0.26495769171247741</v>
      </c>
      <c r="F602" s="2">
        <f t="shared" si="53"/>
        <v>-0.29555381198004832</v>
      </c>
      <c r="G602" s="2">
        <f t="shared" si="51"/>
        <v>3.0596120267570914E-2</v>
      </c>
      <c r="H602" s="2" t="str">
        <f t="shared" si="52"/>
        <v>Sell</v>
      </c>
    </row>
    <row r="603" spans="1:8" ht="13.5" x14ac:dyDescent="0.25">
      <c r="A603" s="3">
        <f>TITRES_STAT!B606</f>
        <v>43180</v>
      </c>
      <c r="B603" s="6">
        <f>TITRES_STAT!D606</f>
        <v>1.96</v>
      </c>
      <c r="C603" s="2">
        <f t="shared" si="54"/>
        <v>1.8046705633548943</v>
      </c>
      <c r="D603" s="2">
        <f t="shared" si="50"/>
        <v>1.9983208697349222</v>
      </c>
      <c r="E603" s="2">
        <f t="shared" si="49"/>
        <v>-0.19365030638002789</v>
      </c>
      <c r="F603" s="2">
        <f t="shared" si="53"/>
        <v>-0.27517311086004426</v>
      </c>
      <c r="G603" s="2">
        <f t="shared" si="51"/>
        <v>8.1522804480016364E-2</v>
      </c>
      <c r="H603" s="2" t="str">
        <f t="shared" si="52"/>
        <v>Sell</v>
      </c>
    </row>
    <row r="604" spans="1:8" ht="13.5" x14ac:dyDescent="0.25">
      <c r="A604" s="3">
        <f>TITRES_STAT!B607</f>
        <v>43181</v>
      </c>
      <c r="B604" s="6">
        <f>TITRES_STAT!D607</f>
        <v>1.94</v>
      </c>
      <c r="C604" s="2">
        <f t="shared" si="54"/>
        <v>1.8824135536079876</v>
      </c>
      <c r="D604" s="2">
        <f t="shared" si="50"/>
        <v>1.994000805310113</v>
      </c>
      <c r="E604" s="2">
        <f t="shared" ref="E604:E667" si="55">C604-D604</f>
        <v>-0.11158725170212547</v>
      </c>
      <c r="F604" s="2">
        <f t="shared" si="53"/>
        <v>-0.24245593902846052</v>
      </c>
      <c r="G604" s="2">
        <f t="shared" si="51"/>
        <v>0.13086868732633505</v>
      </c>
      <c r="H604" s="2" t="str">
        <f t="shared" si="52"/>
        <v>Sell</v>
      </c>
    </row>
    <row r="605" spans="1:8" ht="13.5" x14ac:dyDescent="0.25">
      <c r="A605" s="3">
        <f>TITRES_STAT!B608</f>
        <v>43182</v>
      </c>
      <c r="B605" s="6">
        <f>TITRES_STAT!D608</f>
        <v>1.96</v>
      </c>
      <c r="C605" s="2">
        <f t="shared" si="54"/>
        <v>1.9635806992067586</v>
      </c>
      <c r="D605" s="2">
        <f t="shared" ref="D605:D668" si="56">$D$4*B605+(1-$D$4)*D604</f>
        <v>1.9914822271389934</v>
      </c>
      <c r="E605" s="2">
        <f t="shared" si="55"/>
        <v>-2.7901527932234771E-2</v>
      </c>
      <c r="F605" s="2">
        <f t="shared" si="53"/>
        <v>-0.19954505680921539</v>
      </c>
      <c r="G605" s="2">
        <f t="shared" si="51"/>
        <v>0.17164352887698062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6">
        <f>TITRES_STAT!D609</f>
        <v>2.0699999999999998</v>
      </c>
      <c r="C606" s="2">
        <f t="shared" si="54"/>
        <v>2.0291836685595648</v>
      </c>
      <c r="D606" s="2">
        <f t="shared" si="56"/>
        <v>1.997298358462031</v>
      </c>
      <c r="E606" s="2">
        <f t="shared" si="55"/>
        <v>3.1885310097533814E-2</v>
      </c>
      <c r="F606" s="2">
        <f t="shared" si="53"/>
        <v>-0.15325898342786554</v>
      </c>
      <c r="G606" s="2">
        <f t="shared" si="51"/>
        <v>0.18514429352539935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6">
        <f>TITRES_STAT!D610</f>
        <v>2.19</v>
      </c>
      <c r="C607" s="2">
        <f t="shared" si="54"/>
        <v>2.0923861810888624</v>
      </c>
      <c r="D607" s="2">
        <f t="shared" si="56"/>
        <v>2.0115725541315101</v>
      </c>
      <c r="E607" s="2">
        <f t="shared" si="55"/>
        <v>8.081362695735228E-2</v>
      </c>
      <c r="F607" s="2">
        <f t="shared" si="53"/>
        <v>-0.10644446135082197</v>
      </c>
      <c r="G607" s="2">
        <f t="shared" si="51"/>
        <v>0.18725808830817425</v>
      </c>
      <c r="H607" s="2" t="str">
        <f t="shared" si="52"/>
        <v>Sell</v>
      </c>
    </row>
    <row r="608" spans="1:8" ht="13.5" x14ac:dyDescent="0.25">
      <c r="A608" s="3">
        <f>TITRES_STAT!B611</f>
        <v>43187</v>
      </c>
      <c r="B608" s="6">
        <f>TITRES_STAT!D611</f>
        <v>2.25</v>
      </c>
      <c r="C608" s="2">
        <f t="shared" si="54"/>
        <v>2.136634460921345</v>
      </c>
      <c r="D608" s="2">
        <f t="shared" si="56"/>
        <v>2.029233846418065</v>
      </c>
      <c r="E608" s="2">
        <f t="shared" si="55"/>
        <v>0.10740061450327998</v>
      </c>
      <c r="F608" s="2">
        <f t="shared" si="53"/>
        <v>-6.367544618000158E-2</v>
      </c>
      <c r="G608" s="2">
        <f t="shared" si="51"/>
        <v>0.17107606068328157</v>
      </c>
      <c r="H608" s="2" t="str">
        <f t="shared" si="52"/>
        <v>Sell</v>
      </c>
    </row>
    <row r="609" spans="1:8" ht="13.5" x14ac:dyDescent="0.25">
      <c r="A609" s="3">
        <f>TITRES_STAT!B612</f>
        <v>43188</v>
      </c>
      <c r="B609" s="6">
        <f>TITRES_STAT!D612</f>
        <v>2.33</v>
      </c>
      <c r="C609" s="2">
        <f t="shared" si="54"/>
        <v>2.1679214669334459</v>
      </c>
      <c r="D609" s="2">
        <f t="shared" si="56"/>
        <v>2.0515128207574675</v>
      </c>
      <c r="E609" s="2">
        <f t="shared" si="55"/>
        <v>0.11640864617597835</v>
      </c>
      <c r="F609" s="2">
        <f t="shared" si="53"/>
        <v>-2.7658627708805596E-2</v>
      </c>
      <c r="G609" s="2">
        <f t="shared" si="51"/>
        <v>0.14406727388478394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6">
        <f>TITRES_STAT!D613</f>
        <v>2.35</v>
      </c>
      <c r="C610" s="2">
        <f t="shared" si="54"/>
        <v>2.1836258566359925</v>
      </c>
      <c r="D610" s="2">
        <f t="shared" si="56"/>
        <v>2.0736229821828402</v>
      </c>
      <c r="E610" s="2">
        <f t="shared" si="55"/>
        <v>0.11000287445315227</v>
      </c>
      <c r="F610" s="2">
        <f t="shared" si="53"/>
        <v>-1.2632727641402608E-4</v>
      </c>
      <c r="G610" s="2">
        <f t="shared" si="51"/>
        <v>0.11012920172956629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6">
        <f>TITRES_STAT!D614</f>
        <v>2.35</v>
      </c>
      <c r="C611" s="2">
        <f t="shared" si="54"/>
        <v>2.181529570999686</v>
      </c>
      <c r="D611" s="2">
        <f t="shared" si="56"/>
        <v>2.0940953538730005</v>
      </c>
      <c r="E611" s="2">
        <f t="shared" si="55"/>
        <v>8.7434217126685532E-2</v>
      </c>
      <c r="F611" s="2">
        <f t="shared" si="53"/>
        <v>1.7385781604205886E-2</v>
      </c>
      <c r="G611" s="2">
        <f t="shared" si="51"/>
        <v>7.0048435522479649E-2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6">
        <f>TITRES_STAT!D615</f>
        <v>2.27</v>
      </c>
      <c r="C612" s="2">
        <f t="shared" si="54"/>
        <v>2.1659096369997344</v>
      </c>
      <c r="D612" s="2">
        <f t="shared" si="56"/>
        <v>2.1071253276601856</v>
      </c>
      <c r="E612" s="2">
        <f t="shared" si="55"/>
        <v>5.8784309339548813E-2</v>
      </c>
      <c r="F612" s="2">
        <f t="shared" si="53"/>
        <v>2.5665487151274473E-2</v>
      </c>
      <c r="G612" s="2">
        <f t="shared" ref="G612:G675" si="57">E612-F612</f>
        <v>3.311882218827434E-2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43194</v>
      </c>
      <c r="B613" s="6">
        <f>TITRES_STAT!D616</f>
        <v>2.25</v>
      </c>
      <c r="C613" s="2">
        <f t="shared" si="54"/>
        <v>2.1342312313074676</v>
      </c>
      <c r="D613" s="2">
        <f t="shared" si="56"/>
        <v>2.1177086367223938</v>
      </c>
      <c r="E613" s="2">
        <f t="shared" si="55"/>
        <v>1.6522594585073769E-2</v>
      </c>
      <c r="F613" s="2">
        <f t="shared" ref="F613:F676" si="59">(E613*(2/(10)))+((1-(2/10))*F612)</f>
        <v>2.3836908638034334E-2</v>
      </c>
      <c r="G613" s="2">
        <f t="shared" si="57"/>
        <v>-7.3143140529605653E-3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6">
        <f>TITRES_STAT!D617</f>
        <v>2.2400000000000002</v>
      </c>
      <c r="C614" s="2">
        <f t="shared" si="54"/>
        <v>2.1043495034140109</v>
      </c>
      <c r="D614" s="2">
        <f t="shared" si="56"/>
        <v>2.1267672562244386</v>
      </c>
      <c r="E614" s="2">
        <f t="shared" si="55"/>
        <v>-2.2417752810427682E-2</v>
      </c>
      <c r="F614" s="2">
        <f t="shared" si="59"/>
        <v>1.4585976348341932E-2</v>
      </c>
      <c r="G614" s="2">
        <f t="shared" si="57"/>
        <v>-3.7003729158769615E-2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6">
        <f>TITRES_STAT!D618</f>
        <v>2.27</v>
      </c>
      <c r="C615" s="2">
        <f t="shared" si="54"/>
        <v>2.0821418875041631</v>
      </c>
      <c r="D615" s="2">
        <f t="shared" si="56"/>
        <v>2.1373770890967023</v>
      </c>
      <c r="E615" s="2">
        <f t="shared" si="55"/>
        <v>-5.5235201592539251E-2</v>
      </c>
      <c r="F615" s="2">
        <f t="shared" si="59"/>
        <v>6.2174076016569511E-4</v>
      </c>
      <c r="G615" s="2">
        <f t="shared" si="57"/>
        <v>-5.5856942352704948E-2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6">
        <f>TITRES_STAT!D619</f>
        <v>2.27</v>
      </c>
      <c r="C616" s="2">
        <f t="shared" si="54"/>
        <v>2.0802739048112149</v>
      </c>
      <c r="D616" s="2">
        <f t="shared" si="56"/>
        <v>2.1472010084228725</v>
      </c>
      <c r="E616" s="2">
        <f t="shared" si="55"/>
        <v>-6.6927103611657657E-2</v>
      </c>
      <c r="F616" s="2">
        <f t="shared" si="59"/>
        <v>-1.2888028114198976E-2</v>
      </c>
      <c r="G616" s="2">
        <f t="shared" si="57"/>
        <v>-5.4039075497458677E-2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6">
        <f>TITRES_STAT!D620</f>
        <v>2.21</v>
      </c>
      <c r="C617" s="2">
        <f t="shared" si="54"/>
        <v>2.0971548425325666</v>
      </c>
      <c r="D617" s="2">
        <f t="shared" si="56"/>
        <v>2.1518527855767338</v>
      </c>
      <c r="E617" s="2">
        <f t="shared" si="55"/>
        <v>-5.4697943044167197E-2</v>
      </c>
      <c r="F617" s="2">
        <f t="shared" si="59"/>
        <v>-2.1250011100192624E-2</v>
      </c>
      <c r="G617" s="2">
        <f t="shared" si="57"/>
        <v>-3.3447931943974572E-2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6">
        <f>TITRES_STAT!D621</f>
        <v>2.08</v>
      </c>
      <c r="C618" s="2">
        <f t="shared" si="54"/>
        <v>2.120669482142941</v>
      </c>
      <c r="D618" s="2">
        <f t="shared" si="56"/>
        <v>2.1465303570154943</v>
      </c>
      <c r="E618" s="2">
        <f t="shared" si="55"/>
        <v>-2.5860874872553286E-2</v>
      </c>
      <c r="F618" s="2">
        <f t="shared" si="59"/>
        <v>-2.2172183854664757E-2</v>
      </c>
      <c r="G618" s="2">
        <f t="shared" si="57"/>
        <v>-3.6886910178885284E-3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6">
        <f>TITRES_STAT!D622</f>
        <v>2.14</v>
      </c>
      <c r="C619" s="2">
        <f t="shared" si="54"/>
        <v>2.152874177197873</v>
      </c>
      <c r="D619" s="2">
        <f t="shared" si="56"/>
        <v>2.1460466268661986</v>
      </c>
      <c r="E619" s="2">
        <f t="shared" si="55"/>
        <v>6.8275503316743702E-3</v>
      </c>
      <c r="F619" s="2">
        <f t="shared" si="59"/>
        <v>-1.6372237017396932E-2</v>
      </c>
      <c r="G619" s="2">
        <f t="shared" si="57"/>
        <v>2.3199787349071303E-2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6">
        <f>TITRES_STAT!D623</f>
        <v>2.13</v>
      </c>
      <c r="C620" s="2">
        <f t="shared" si="54"/>
        <v>2.1832012268597385</v>
      </c>
      <c r="D620" s="2">
        <f t="shared" si="56"/>
        <v>2.1448579878390728</v>
      </c>
      <c r="E620" s="2">
        <f t="shared" si="55"/>
        <v>3.834323902066572E-2</v>
      </c>
      <c r="F620" s="2">
        <f t="shared" si="59"/>
        <v>-5.4291418097844029E-3</v>
      </c>
      <c r="G620" s="2">
        <f t="shared" si="57"/>
        <v>4.3772380830450125E-2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6">
        <f>TITRES_STAT!D624</f>
        <v>2.12</v>
      </c>
      <c r="C621" s="2">
        <f t="shared" si="54"/>
        <v>2.2088625765736252</v>
      </c>
      <c r="D621" s="2">
        <f t="shared" si="56"/>
        <v>2.1430166554065488</v>
      </c>
      <c r="E621" s="2">
        <f t="shared" si="55"/>
        <v>6.5845921167076327E-2</v>
      </c>
      <c r="F621" s="2">
        <f t="shared" si="59"/>
        <v>8.8258707855877437E-3</v>
      </c>
      <c r="G621" s="2">
        <f t="shared" si="57"/>
        <v>5.702005038148858E-2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6">
        <f>TITRES_STAT!D625</f>
        <v>2.0299999999999998</v>
      </c>
      <c r="C622" s="2">
        <f t="shared" si="54"/>
        <v>2.2182683340238367</v>
      </c>
      <c r="D622" s="2">
        <f t="shared" si="56"/>
        <v>2.13464505130236</v>
      </c>
      <c r="E622" s="2">
        <f t="shared" si="55"/>
        <v>8.3623282721476677E-2</v>
      </c>
      <c r="F622" s="2">
        <f t="shared" si="59"/>
        <v>2.378535317276553E-2</v>
      </c>
      <c r="G622" s="2">
        <f t="shared" si="57"/>
        <v>5.9837929548711144E-2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6">
        <f>TITRES_STAT!D626</f>
        <v>2.12</v>
      </c>
      <c r="C623" s="2">
        <f t="shared" si="54"/>
        <v>2.2231501287894004</v>
      </c>
      <c r="D623" s="2">
        <f t="shared" si="56"/>
        <v>2.1335602326873704</v>
      </c>
      <c r="E623" s="2">
        <f t="shared" si="55"/>
        <v>8.9589896102030053E-2</v>
      </c>
      <c r="F623" s="2">
        <f t="shared" si="59"/>
        <v>3.694626175861844E-2</v>
      </c>
      <c r="G623" s="2">
        <f t="shared" si="57"/>
        <v>5.2643634343411613E-2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6">
        <f>TITRES_STAT!D627</f>
        <v>2.0299999999999998</v>
      </c>
      <c r="C624" s="2">
        <f t="shared" si="54"/>
        <v>2.2257424166679542</v>
      </c>
      <c r="D624" s="2">
        <f t="shared" si="56"/>
        <v>2.1258891043401578</v>
      </c>
      <c r="E624" s="2">
        <f t="shared" si="55"/>
        <v>9.9853312327796484E-2</v>
      </c>
      <c r="F624" s="2">
        <f t="shared" si="59"/>
        <v>4.9527671872454049E-2</v>
      </c>
      <c r="G624" s="2">
        <f t="shared" si="57"/>
        <v>5.0325640455342435E-2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6">
        <f>TITRES_STAT!D628</f>
        <v>2.0299999999999998</v>
      </c>
      <c r="C625" s="2">
        <f t="shared" si="54"/>
        <v>2.2325512756421153</v>
      </c>
      <c r="D625" s="2">
        <f t="shared" si="56"/>
        <v>2.1187862077223683</v>
      </c>
      <c r="E625" s="2">
        <f t="shared" si="55"/>
        <v>0.11376506791974705</v>
      </c>
      <c r="F625" s="2">
        <f t="shared" si="59"/>
        <v>6.2375151081912654E-2</v>
      </c>
      <c r="G625" s="2">
        <f t="shared" si="57"/>
        <v>5.13899168378344E-2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6">
        <f>TITRES_STAT!D629</f>
        <v>1.98</v>
      </c>
      <c r="C626" s="2">
        <f t="shared" si="54"/>
        <v>2.2383126178510206</v>
      </c>
      <c r="D626" s="2">
        <f t="shared" si="56"/>
        <v>2.1085057478910816</v>
      </c>
      <c r="E626" s="2">
        <f t="shared" si="55"/>
        <v>0.12980686995993906</v>
      </c>
      <c r="F626" s="2">
        <f t="shared" si="59"/>
        <v>7.5861494857517947E-2</v>
      </c>
      <c r="G626" s="2">
        <f t="shared" si="57"/>
        <v>5.3945375102421117E-2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6">
        <f>TITRES_STAT!D630</f>
        <v>2.06</v>
      </c>
      <c r="C627" s="2">
        <f t="shared" si="54"/>
        <v>2.2339568304893249</v>
      </c>
      <c r="D627" s="2">
        <f t="shared" si="56"/>
        <v>2.1049127295287793</v>
      </c>
      <c r="E627" s="2">
        <f t="shared" si="55"/>
        <v>0.12904410096054564</v>
      </c>
      <c r="F627" s="2">
        <f t="shared" si="59"/>
        <v>8.6498016078123491E-2</v>
      </c>
      <c r="G627" s="2">
        <f t="shared" si="57"/>
        <v>4.2546084882422147E-2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6">
        <f>TITRES_STAT!D631</f>
        <v>2.08</v>
      </c>
      <c r="C628" s="2">
        <f t="shared" si="54"/>
        <v>2.210271164260198</v>
      </c>
      <c r="D628" s="2">
        <f t="shared" si="56"/>
        <v>2.1030673421562773</v>
      </c>
      <c r="E628" s="2">
        <f t="shared" si="55"/>
        <v>0.10720382210392065</v>
      </c>
      <c r="F628" s="2">
        <f t="shared" si="59"/>
        <v>9.0639177283282926E-2</v>
      </c>
      <c r="G628" s="2">
        <f t="shared" si="57"/>
        <v>1.6564644820637728E-2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6">
        <f>TITRES_STAT!D632</f>
        <v>2.06</v>
      </c>
      <c r="C629" s="2">
        <f t="shared" si="54"/>
        <v>2.1994602159124752</v>
      </c>
      <c r="D629" s="2">
        <f t="shared" si="56"/>
        <v>2.0998771686632196</v>
      </c>
      <c r="E629" s="2">
        <f t="shared" si="55"/>
        <v>9.9583047249255596E-2</v>
      </c>
      <c r="F629" s="2">
        <f t="shared" si="59"/>
        <v>9.242795127647746E-2</v>
      </c>
      <c r="G629" s="2">
        <f t="shared" si="57"/>
        <v>7.155095972778136E-3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6">
        <f>TITRES_STAT!D633</f>
        <v>2.04</v>
      </c>
      <c r="C630" s="2">
        <f t="shared" si="54"/>
        <v>2.1887740288490174</v>
      </c>
      <c r="D630" s="2">
        <f t="shared" si="56"/>
        <v>2.0954418228363143</v>
      </c>
      <c r="E630" s="2">
        <f t="shared" si="55"/>
        <v>9.3332206012703089E-2</v>
      </c>
      <c r="F630" s="2">
        <f t="shared" si="59"/>
        <v>9.2608802223722586E-2</v>
      </c>
      <c r="G630" s="2">
        <f t="shared" si="57"/>
        <v>7.2340378898050339E-4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6">
        <f>TITRES_STAT!D634</f>
        <v>2.0699999999999998</v>
      </c>
      <c r="C631" s="2">
        <f t="shared" si="54"/>
        <v>2.1781934090260915</v>
      </c>
      <c r="D631" s="2">
        <f t="shared" si="56"/>
        <v>2.0935572433669574</v>
      </c>
      <c r="E631" s="2">
        <f t="shared" si="55"/>
        <v>8.4636165659134122E-2</v>
      </c>
      <c r="F631" s="2">
        <f t="shared" si="59"/>
        <v>9.1014274910804896E-2</v>
      </c>
      <c r="G631" s="2">
        <f t="shared" si="57"/>
        <v>-6.3781092516707744E-3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6">
        <f>TITRES_STAT!D635</f>
        <v>2.06</v>
      </c>
      <c r="C632" s="2">
        <f t="shared" si="54"/>
        <v>2.1553944230220772</v>
      </c>
      <c r="D632" s="2">
        <f t="shared" si="56"/>
        <v>2.0910715216360716</v>
      </c>
      <c r="E632" s="2">
        <f t="shared" si="55"/>
        <v>6.4322901386005604E-2</v>
      </c>
      <c r="F632" s="2">
        <f t="shared" si="59"/>
        <v>8.5676000205845038E-2</v>
      </c>
      <c r="G632" s="2">
        <f t="shared" si="57"/>
        <v>-2.1353098819839433E-2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6">
        <f>TITRES_STAT!D636</f>
        <v>2.06</v>
      </c>
      <c r="C633" s="2">
        <f t="shared" si="54"/>
        <v>2.1499491271725266</v>
      </c>
      <c r="D633" s="2">
        <f t="shared" si="56"/>
        <v>2.0887699274408069</v>
      </c>
      <c r="E633" s="2">
        <f t="shared" si="55"/>
        <v>6.1179199731719702E-2</v>
      </c>
      <c r="F633" s="2">
        <f t="shared" si="59"/>
        <v>8.0776640111019982E-2</v>
      </c>
      <c r="G633" s="2">
        <f t="shared" si="57"/>
        <v>-1.9597440379300279E-2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6">
        <f>TITRES_STAT!D637</f>
        <v>2.0699999999999998</v>
      </c>
      <c r="C634" s="2">
        <f t="shared" si="54"/>
        <v>2.1314954152998302</v>
      </c>
      <c r="D634" s="2">
        <f t="shared" si="56"/>
        <v>2.0873795624451916</v>
      </c>
      <c r="E634" s="2">
        <f t="shared" si="55"/>
        <v>4.4115852854638593E-2</v>
      </c>
      <c r="F634" s="2">
        <f t="shared" si="59"/>
        <v>7.3444482659743696E-2</v>
      </c>
      <c r="G634" s="2">
        <f t="shared" si="57"/>
        <v>-2.9328629805105103E-2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6">
        <f>TITRES_STAT!D638</f>
        <v>2.0299999999999998</v>
      </c>
      <c r="C635" s="2">
        <f t="shared" si="54"/>
        <v>2.115880736022933</v>
      </c>
      <c r="D635" s="2">
        <f t="shared" si="56"/>
        <v>2.0831292244862887</v>
      </c>
      <c r="E635" s="2">
        <f t="shared" si="55"/>
        <v>3.2751511536644351E-2</v>
      </c>
      <c r="F635" s="2">
        <f t="shared" si="59"/>
        <v>6.5305888435123832E-2</v>
      </c>
      <c r="G635" s="2">
        <f t="shared" si="57"/>
        <v>-3.2554376898479481E-2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6">
        <f>TITRES_STAT!D639</f>
        <v>2</v>
      </c>
      <c r="C636" s="2">
        <f t="shared" si="54"/>
        <v>2.0949760074040205</v>
      </c>
      <c r="D636" s="2">
        <f t="shared" si="56"/>
        <v>2.0769715041539709</v>
      </c>
      <c r="E636" s="2">
        <f t="shared" si="55"/>
        <v>1.8004503250049542E-2</v>
      </c>
      <c r="F636" s="2">
        <f t="shared" si="59"/>
        <v>5.584561139810898E-2</v>
      </c>
      <c r="G636" s="2">
        <f t="shared" si="57"/>
        <v>-3.7841108148059438E-2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6">
        <f>TITRES_STAT!D640</f>
        <v>2</v>
      </c>
      <c r="C637" s="2">
        <f t="shared" si="54"/>
        <v>2.0895950831880175</v>
      </c>
      <c r="D637" s="2">
        <f t="shared" si="56"/>
        <v>2.071269911253677</v>
      </c>
      <c r="E637" s="2">
        <f t="shared" si="55"/>
        <v>1.8325171934340467E-2</v>
      </c>
      <c r="F637" s="2">
        <f t="shared" si="59"/>
        <v>4.8341523505355276E-2</v>
      </c>
      <c r="G637" s="2">
        <f t="shared" si="57"/>
        <v>-3.0016351571014808E-2</v>
      </c>
      <c r="H637" s="2" t="str">
        <f t="shared" si="58"/>
        <v>Hold</v>
      </c>
    </row>
    <row r="638" spans="1:8" ht="13.5" x14ac:dyDescent="0.25">
      <c r="A638" s="3">
        <f>TITRES_STAT!B641</f>
        <v>43231</v>
      </c>
      <c r="B638" s="6">
        <f>TITRES_STAT!D641</f>
        <v>1.99</v>
      </c>
      <c r="C638" s="2">
        <f t="shared" si="54"/>
        <v>2.0881189165437068</v>
      </c>
      <c r="D638" s="2">
        <f t="shared" si="56"/>
        <v>2.0652499178274786</v>
      </c>
      <c r="E638" s="2">
        <f t="shared" si="55"/>
        <v>2.2868998716228273E-2</v>
      </c>
      <c r="F638" s="2">
        <f t="shared" si="59"/>
        <v>4.3247018547529881E-2</v>
      </c>
      <c r="G638" s="2">
        <f t="shared" si="57"/>
        <v>-2.0378019831301608E-2</v>
      </c>
      <c r="H638" s="2" t="str">
        <f t="shared" si="58"/>
        <v>Hold</v>
      </c>
    </row>
    <row r="639" spans="1:8" ht="13.5" x14ac:dyDescent="0.25">
      <c r="A639" s="3">
        <f>TITRES_STAT!B642</f>
        <v>43234</v>
      </c>
      <c r="B639" s="6">
        <f>TITRES_STAT!D642</f>
        <v>1.95</v>
      </c>
      <c r="C639" s="2">
        <f t="shared" si="54"/>
        <v>2.0837929293831365</v>
      </c>
      <c r="D639" s="2">
        <f t="shared" si="56"/>
        <v>2.0567128868772948</v>
      </c>
      <c r="E639" s="2">
        <f t="shared" si="55"/>
        <v>2.7080042505841728E-2</v>
      </c>
      <c r="F639" s="2">
        <f t="shared" si="59"/>
        <v>4.0013623339192256E-2</v>
      </c>
      <c r="G639" s="2">
        <f t="shared" si="57"/>
        <v>-1.2933580833350528E-2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6">
        <f>TITRES_STAT!D643</f>
        <v>1.93</v>
      </c>
      <c r="C640" s="2">
        <f t="shared" si="54"/>
        <v>2.077055555631885</v>
      </c>
      <c r="D640" s="2">
        <f t="shared" si="56"/>
        <v>2.0473267471086061</v>
      </c>
      <c r="E640" s="2">
        <f t="shared" si="55"/>
        <v>2.9728808523278971E-2</v>
      </c>
      <c r="F640" s="2">
        <f t="shared" si="59"/>
        <v>3.7956660376009602E-2</v>
      </c>
      <c r="G640" s="2">
        <f t="shared" si="57"/>
        <v>-8.2278518527306305E-3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6">
        <f>TITRES_STAT!D644</f>
        <v>1.89</v>
      </c>
      <c r="C641" s="2">
        <f t="shared" si="54"/>
        <v>2.0759700855346721</v>
      </c>
      <c r="D641" s="2">
        <f t="shared" si="56"/>
        <v>2.0356729139894503</v>
      </c>
      <c r="E641" s="2">
        <f t="shared" si="55"/>
        <v>4.0297171545221833E-2</v>
      </c>
      <c r="F641" s="2">
        <f t="shared" si="59"/>
        <v>3.8424762609852045E-2</v>
      </c>
      <c r="G641" s="2">
        <f t="shared" si="57"/>
        <v>1.8724089353697876E-3</v>
      </c>
      <c r="H641" s="2" t="str">
        <f t="shared" si="58"/>
        <v>Sell</v>
      </c>
    </row>
    <row r="642" spans="1:8" ht="13.5" x14ac:dyDescent="0.25">
      <c r="A642" s="3">
        <f>TITRES_STAT!B645</f>
        <v>43237</v>
      </c>
      <c r="B642" s="6">
        <f>TITRES_STAT!D645</f>
        <v>1.83</v>
      </c>
      <c r="C642" s="2">
        <f t="shared" si="54"/>
        <v>2.0735131492985688</v>
      </c>
      <c r="D642" s="2">
        <f t="shared" si="56"/>
        <v>2.0204378833235652</v>
      </c>
      <c r="E642" s="2">
        <f t="shared" si="55"/>
        <v>5.307526597500356E-2</v>
      </c>
      <c r="F642" s="2">
        <f t="shared" si="59"/>
        <v>4.1354863282882348E-2</v>
      </c>
      <c r="G642" s="2">
        <f t="shared" si="57"/>
        <v>1.1720402692121212E-2</v>
      </c>
      <c r="H642" s="2" t="str">
        <f t="shared" si="58"/>
        <v>Sell</v>
      </c>
    </row>
    <row r="643" spans="1:8" ht="13.5" x14ac:dyDescent="0.25">
      <c r="A643" s="3">
        <f>TITRES_STAT!B646</f>
        <v>43238</v>
      </c>
      <c r="B643" s="6">
        <f>TITRES_STAT!D646</f>
        <v>1.81</v>
      </c>
      <c r="C643" s="2">
        <f t="shared" si="54"/>
        <v>2.0714342032526352</v>
      </c>
      <c r="D643" s="2">
        <f t="shared" si="56"/>
        <v>2.0048498919662641</v>
      </c>
      <c r="E643" s="2">
        <f t="shared" si="55"/>
        <v>6.6584311286371101E-2</v>
      </c>
      <c r="F643" s="2">
        <f t="shared" si="59"/>
        <v>4.6400752883580101E-2</v>
      </c>
      <c r="G643" s="2">
        <f t="shared" si="57"/>
        <v>2.0183558402790999E-2</v>
      </c>
      <c r="H643" s="2" t="str">
        <f t="shared" si="58"/>
        <v>Sell</v>
      </c>
    </row>
    <row r="644" spans="1:8" ht="13.5" x14ac:dyDescent="0.25">
      <c r="A644" s="3">
        <f>TITRES_STAT!B647</f>
        <v>43241</v>
      </c>
      <c r="B644" s="6">
        <f>TITRES_STAT!D647</f>
        <v>1.86</v>
      </c>
      <c r="C644" s="2">
        <f t="shared" si="54"/>
        <v>2.0712135565983836</v>
      </c>
      <c r="D644" s="2">
        <f t="shared" si="56"/>
        <v>1.9941202703391334</v>
      </c>
      <c r="E644" s="2">
        <f t="shared" si="55"/>
        <v>7.709328625925016E-2</v>
      </c>
      <c r="F644" s="2">
        <f t="shared" si="59"/>
        <v>5.2539259558714121E-2</v>
      </c>
      <c r="G644" s="2">
        <f t="shared" si="57"/>
        <v>2.4554026700536039E-2</v>
      </c>
      <c r="H644" s="2" t="str">
        <f t="shared" si="58"/>
        <v>Sell</v>
      </c>
    </row>
    <row r="645" spans="1:8" ht="13.5" x14ac:dyDescent="0.25">
      <c r="A645" s="3">
        <f>TITRES_STAT!B648</f>
        <v>43242</v>
      </c>
      <c r="B645" s="6">
        <f>TITRES_STAT!D648</f>
        <v>1.85</v>
      </c>
      <c r="C645" s="2">
        <f t="shared" si="54"/>
        <v>2.0648730094294017</v>
      </c>
      <c r="D645" s="2">
        <f t="shared" si="56"/>
        <v>1.983444694758457</v>
      </c>
      <c r="E645" s="2">
        <f t="shared" si="55"/>
        <v>8.142831467094469E-2</v>
      </c>
      <c r="F645" s="2">
        <f t="shared" si="59"/>
        <v>5.8317070581160244E-2</v>
      </c>
      <c r="G645" s="2">
        <f t="shared" si="57"/>
        <v>2.3111244089784447E-2</v>
      </c>
      <c r="H645" s="2" t="str">
        <f t="shared" si="58"/>
        <v>Sell</v>
      </c>
    </row>
    <row r="646" spans="1:8" ht="13.5" x14ac:dyDescent="0.25">
      <c r="A646" s="3">
        <f>TITRES_STAT!B649</f>
        <v>43243</v>
      </c>
      <c r="B646" s="6">
        <f>TITRES_STAT!D649</f>
        <v>1.81</v>
      </c>
      <c r="C646" s="2">
        <f t="shared" si="54"/>
        <v>2.054892546440263</v>
      </c>
      <c r="D646" s="2">
        <f t="shared" si="56"/>
        <v>1.9705969395911638</v>
      </c>
      <c r="E646" s="2">
        <f t="shared" si="55"/>
        <v>8.4295606849099203E-2</v>
      </c>
      <c r="F646" s="2">
        <f t="shared" si="59"/>
        <v>6.3512777834748041E-2</v>
      </c>
      <c r="G646" s="2">
        <f t="shared" si="57"/>
        <v>2.0782829014351162E-2</v>
      </c>
      <c r="H646" s="2" t="str">
        <f t="shared" si="58"/>
        <v>Sell</v>
      </c>
    </row>
    <row r="647" spans="1:8" ht="13.5" x14ac:dyDescent="0.25">
      <c r="A647" s="3">
        <f>TITRES_STAT!B650</f>
        <v>43244</v>
      </c>
      <c r="B647" s="6">
        <f>TITRES_STAT!D650</f>
        <v>1.71</v>
      </c>
      <c r="C647" s="2">
        <f t="shared" si="54"/>
        <v>2.046447539295607</v>
      </c>
      <c r="D647" s="2">
        <f t="shared" si="56"/>
        <v>1.9512934625844109</v>
      </c>
      <c r="E647" s="2">
        <f t="shared" si="55"/>
        <v>9.5154076711196023E-2</v>
      </c>
      <c r="F647" s="2">
        <f t="shared" si="59"/>
        <v>6.984103761003764E-2</v>
      </c>
      <c r="G647" s="2">
        <f t="shared" si="57"/>
        <v>2.5313039101158383E-2</v>
      </c>
      <c r="H647" s="2" t="str">
        <f t="shared" si="58"/>
        <v>Sell</v>
      </c>
    </row>
    <row r="648" spans="1:8" ht="13.5" x14ac:dyDescent="0.25">
      <c r="A648" s="3">
        <f>TITRES_STAT!B651</f>
        <v>43245</v>
      </c>
      <c r="B648" s="6">
        <f>TITRES_STAT!D651</f>
        <v>1.66</v>
      </c>
      <c r="C648" s="2">
        <f t="shared" si="54"/>
        <v>2.0377633024808981</v>
      </c>
      <c r="D648" s="2">
        <f t="shared" si="56"/>
        <v>1.9297161690596398</v>
      </c>
      <c r="E648" s="2">
        <f t="shared" si="55"/>
        <v>0.10804713342125827</v>
      </c>
      <c r="F648" s="2">
        <f t="shared" si="59"/>
        <v>7.7482256772281766E-2</v>
      </c>
      <c r="G648" s="2">
        <f t="shared" si="57"/>
        <v>3.0564876648976502E-2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6">
        <f>TITRES_STAT!D652</f>
        <v>1.65</v>
      </c>
      <c r="C649" s="2">
        <f t="shared" si="54"/>
        <v>2.0242612559453752</v>
      </c>
      <c r="D649" s="2">
        <f t="shared" si="56"/>
        <v>1.9089964528329999</v>
      </c>
      <c r="E649" s="2">
        <f t="shared" si="55"/>
        <v>0.1152648031123753</v>
      </c>
      <c r="F649" s="2">
        <f t="shared" si="59"/>
        <v>8.5038766040300473E-2</v>
      </c>
      <c r="G649" s="2">
        <f t="shared" si="57"/>
        <v>3.0226037072074829E-2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6">
        <f>TITRES_STAT!D653</f>
        <v>1.68</v>
      </c>
      <c r="C650" s="2">
        <f t="shared" si="54"/>
        <v>2.0097595242614714</v>
      </c>
      <c r="D650" s="2">
        <f t="shared" si="56"/>
        <v>1.8920337526231479</v>
      </c>
      <c r="E650" s="2">
        <f t="shared" si="55"/>
        <v>0.11772577163832354</v>
      </c>
      <c r="F650" s="2">
        <f t="shared" si="59"/>
        <v>9.1576167159905089E-2</v>
      </c>
      <c r="G650" s="2">
        <f t="shared" si="57"/>
        <v>2.6149604478418451E-2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6">
        <f>TITRES_STAT!D654</f>
        <v>1.75</v>
      </c>
      <c r="C651" s="2">
        <f t="shared" si="54"/>
        <v>1.9913349820673987</v>
      </c>
      <c r="D651" s="2">
        <f t="shared" si="56"/>
        <v>1.8815127339103219</v>
      </c>
      <c r="E651" s="2">
        <f t="shared" si="55"/>
        <v>0.10982224815707675</v>
      </c>
      <c r="F651" s="2">
        <f t="shared" si="59"/>
        <v>9.5225383359339416E-2</v>
      </c>
      <c r="G651" s="2">
        <f t="shared" si="57"/>
        <v>1.4596864797737336E-2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6">
        <f>TITRES_STAT!D655</f>
        <v>1.75</v>
      </c>
      <c r="C652" s="2">
        <f t="shared" si="54"/>
        <v>1.9665142155954911</v>
      </c>
      <c r="D652" s="2">
        <f t="shared" si="56"/>
        <v>1.8717710499169646</v>
      </c>
      <c r="E652" s="2">
        <f t="shared" si="55"/>
        <v>9.4743165678526475E-2</v>
      </c>
      <c r="F652" s="2">
        <f t="shared" si="59"/>
        <v>9.5128939823176842E-2</v>
      </c>
      <c r="G652" s="2">
        <f t="shared" si="57"/>
        <v>-3.8577414465036652E-4</v>
      </c>
      <c r="H652" s="2" t="str">
        <f t="shared" si="58"/>
        <v>Hold</v>
      </c>
    </row>
    <row r="653" spans="1:8" ht="13.5" x14ac:dyDescent="0.25">
      <c r="A653" s="3">
        <f>TITRES_STAT!B656</f>
        <v>43252</v>
      </c>
      <c r="B653" s="6">
        <f>TITRES_STAT!D656</f>
        <v>1.73</v>
      </c>
      <c r="C653" s="2">
        <f t="shared" si="54"/>
        <v>1.9424351055038771</v>
      </c>
      <c r="D653" s="2">
        <f t="shared" si="56"/>
        <v>1.8612694906638561</v>
      </c>
      <c r="E653" s="2">
        <f t="shared" si="55"/>
        <v>8.116561484002105E-2</v>
      </c>
      <c r="F653" s="2">
        <f t="shared" si="59"/>
        <v>9.2336274826545689E-2</v>
      </c>
      <c r="G653" s="2">
        <f t="shared" si="57"/>
        <v>-1.1170659986524639E-2</v>
      </c>
      <c r="H653" s="2" t="str">
        <f t="shared" si="58"/>
        <v>Hold</v>
      </c>
    </row>
    <row r="654" spans="1:8" ht="13.5" x14ac:dyDescent="0.25">
      <c r="A654" s="3">
        <f>TITRES_STAT!B657</f>
        <v>43255</v>
      </c>
      <c r="B654" s="6">
        <f>TITRES_STAT!D657</f>
        <v>1.73</v>
      </c>
      <c r="C654" s="2">
        <f t="shared" si="54"/>
        <v>1.9297527815802038</v>
      </c>
      <c r="D654" s="2">
        <f t="shared" si="56"/>
        <v>1.8515458246887555</v>
      </c>
      <c r="E654" s="2">
        <f t="shared" si="55"/>
        <v>7.8206956891448298E-2</v>
      </c>
      <c r="F654" s="2">
        <f t="shared" si="59"/>
        <v>8.9510411239526216E-2</v>
      </c>
      <c r="G654" s="2">
        <f t="shared" si="57"/>
        <v>-1.1303454348077918E-2</v>
      </c>
      <c r="H654" s="2" t="str">
        <f t="shared" si="58"/>
        <v>Hold</v>
      </c>
    </row>
    <row r="655" spans="1:8" ht="13.5" x14ac:dyDescent="0.25">
      <c r="A655" s="3">
        <f>TITRES_STAT!B658</f>
        <v>43256</v>
      </c>
      <c r="B655" s="6">
        <f>TITRES_STAT!D658</f>
        <v>1.68</v>
      </c>
      <c r="C655" s="2">
        <f t="shared" ref="C655:C718" si="60">$C$4*B645+C654*(1-$C$4)</f>
        <v>1.9174831228755571</v>
      </c>
      <c r="D655" s="2">
        <f t="shared" si="56"/>
        <v>1.8388387265636623</v>
      </c>
      <c r="E655" s="2">
        <f t="shared" si="55"/>
        <v>7.8644396311894793E-2</v>
      </c>
      <c r="F655" s="2">
        <f t="shared" si="59"/>
        <v>8.7337208253999932E-2</v>
      </c>
      <c r="G655" s="2">
        <f t="shared" si="57"/>
        <v>-8.6928119421051386E-3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6">
        <f>TITRES_STAT!D659</f>
        <v>1.7</v>
      </c>
      <c r="C656" s="2">
        <f t="shared" si="60"/>
        <v>1.9009472578177791</v>
      </c>
      <c r="D656" s="2">
        <f t="shared" si="56"/>
        <v>1.8285543764478356</v>
      </c>
      <c r="E656" s="2">
        <f t="shared" si="55"/>
        <v>7.2392881369943485E-2</v>
      </c>
      <c r="F656" s="2">
        <f t="shared" si="59"/>
        <v>8.4348342877188648E-2</v>
      </c>
      <c r="G656" s="2">
        <f t="shared" si="57"/>
        <v>-1.1955461507245163E-2</v>
      </c>
      <c r="H656" s="2" t="str">
        <f t="shared" si="58"/>
        <v>Hold</v>
      </c>
    </row>
    <row r="657" spans="1:8" ht="13.5" x14ac:dyDescent="0.25">
      <c r="A657" s="3">
        <f>TITRES_STAT!B660</f>
        <v>43258</v>
      </c>
      <c r="B657" s="6">
        <f>TITRES_STAT!D660</f>
        <v>1.75</v>
      </c>
      <c r="C657" s="2">
        <f t="shared" si="60"/>
        <v>1.8715707566150437</v>
      </c>
      <c r="D657" s="2">
        <f t="shared" si="56"/>
        <v>1.8227355337479958</v>
      </c>
      <c r="E657" s="2">
        <f t="shared" si="55"/>
        <v>4.8835222867047889E-2</v>
      </c>
      <c r="F657" s="2">
        <f t="shared" si="59"/>
        <v>7.7245718875160491E-2</v>
      </c>
      <c r="G657" s="2">
        <f t="shared" si="57"/>
        <v>-2.8410496008112601E-2</v>
      </c>
      <c r="H657" s="2" t="str">
        <f t="shared" si="58"/>
        <v>Hold</v>
      </c>
    </row>
    <row r="658" spans="1:8" ht="13.5" x14ac:dyDescent="0.25">
      <c r="A658" s="3">
        <f>TITRES_STAT!B661</f>
        <v>43259</v>
      </c>
      <c r="B658" s="6">
        <f>TITRES_STAT!D661</f>
        <v>1.75</v>
      </c>
      <c r="C658" s="2">
        <f t="shared" si="60"/>
        <v>1.8390214094434985</v>
      </c>
      <c r="D658" s="2">
        <f t="shared" si="56"/>
        <v>1.8173477164333294</v>
      </c>
      <c r="E658" s="2">
        <f t="shared" si="55"/>
        <v>2.1673693010169082E-2</v>
      </c>
      <c r="F658" s="2">
        <f t="shared" si="59"/>
        <v>6.6131313702162214E-2</v>
      </c>
      <c r="G658" s="2">
        <f t="shared" si="57"/>
        <v>-4.4457620691993133E-2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6">
        <f>TITRES_STAT!D662</f>
        <v>1.78</v>
      </c>
      <c r="C659" s="2">
        <f t="shared" si="60"/>
        <v>1.8099411926060371</v>
      </c>
      <c r="D659" s="2">
        <f t="shared" si="56"/>
        <v>1.8145812189197494</v>
      </c>
      <c r="E659" s="2">
        <f t="shared" si="55"/>
        <v>-4.6400263137122977E-3</v>
      </c>
      <c r="F659" s="2">
        <f t="shared" si="59"/>
        <v>5.1977045698987312E-2</v>
      </c>
      <c r="G659" s="2">
        <f t="shared" si="57"/>
        <v>-5.661707201269961E-2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6">
        <f>TITRES_STAT!D663</f>
        <v>1.74</v>
      </c>
      <c r="C660" s="2">
        <f t="shared" si="60"/>
        <v>1.7899502398974161</v>
      </c>
      <c r="D660" s="2">
        <f t="shared" si="56"/>
        <v>1.8090566841849531</v>
      </c>
      <c r="E660" s="2">
        <f t="shared" si="55"/>
        <v>-1.910644428753705E-2</v>
      </c>
      <c r="F660" s="2">
        <f t="shared" si="59"/>
        <v>3.7760347701682441E-2</v>
      </c>
      <c r="G660" s="2">
        <f t="shared" si="57"/>
        <v>-5.6866791989219491E-2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6">
        <f>TITRES_STAT!D664</f>
        <v>1.74</v>
      </c>
      <c r="C661" s="2">
        <f t="shared" si="60"/>
        <v>1.7838040491439675</v>
      </c>
      <c r="D661" s="2">
        <f t="shared" si="56"/>
        <v>1.803941374245327</v>
      </c>
      <c r="E661" s="2">
        <f t="shared" si="55"/>
        <v>-2.013732510135946E-2</v>
      </c>
      <c r="F661" s="2">
        <f t="shared" si="59"/>
        <v>2.6180813141074063E-2</v>
      </c>
      <c r="G661" s="2">
        <f t="shared" si="57"/>
        <v>-4.6318138242433526E-2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6">
        <f>TITRES_STAT!D665</f>
        <v>1.74</v>
      </c>
      <c r="C662" s="2">
        <f t="shared" si="60"/>
        <v>1.7786034261987416</v>
      </c>
      <c r="D662" s="2">
        <f t="shared" si="56"/>
        <v>1.7992049761530804</v>
      </c>
      <c r="E662" s="2">
        <f t="shared" si="55"/>
        <v>-2.0601549954338827E-2</v>
      </c>
      <c r="F662" s="2">
        <f t="shared" si="59"/>
        <v>1.6824340521991485E-2</v>
      </c>
      <c r="G662" s="2">
        <f t="shared" si="57"/>
        <v>-3.7425890476330312E-2</v>
      </c>
      <c r="H662" s="2" t="str">
        <f t="shared" si="58"/>
        <v>Hold</v>
      </c>
    </row>
    <row r="663" spans="1:8" ht="13.5" x14ac:dyDescent="0.25">
      <c r="A663" s="3">
        <f>TITRES_STAT!B666</f>
        <v>43269</v>
      </c>
      <c r="B663" s="6">
        <f>TITRES_STAT!D666</f>
        <v>1.78</v>
      </c>
      <c r="C663" s="2">
        <f t="shared" si="60"/>
        <v>1.7711259760143199</v>
      </c>
      <c r="D663" s="2">
        <f t="shared" si="56"/>
        <v>1.7977823853269264</v>
      </c>
      <c r="E663" s="2">
        <f t="shared" si="55"/>
        <v>-2.6656409312606488E-2</v>
      </c>
      <c r="F663" s="2">
        <f t="shared" si="59"/>
        <v>8.1281905550718916E-3</v>
      </c>
      <c r="G663" s="2">
        <f t="shared" si="57"/>
        <v>-3.478459986767838E-2</v>
      </c>
      <c r="H663" s="2" t="str">
        <f t="shared" si="58"/>
        <v>Hold</v>
      </c>
    </row>
    <row r="664" spans="1:8" ht="13.5" x14ac:dyDescent="0.25">
      <c r="A664" s="3">
        <f>TITRES_STAT!B667</f>
        <v>43270</v>
      </c>
      <c r="B664" s="6">
        <f>TITRES_STAT!D667</f>
        <v>1.78</v>
      </c>
      <c r="C664" s="2">
        <f t="shared" si="60"/>
        <v>1.7647989027813475</v>
      </c>
      <c r="D664" s="2">
        <f t="shared" si="56"/>
        <v>1.7964651715990059</v>
      </c>
      <c r="E664" s="2">
        <f t="shared" si="55"/>
        <v>-3.1666268817658327E-2</v>
      </c>
      <c r="F664" s="2">
        <f t="shared" si="59"/>
        <v>1.6929868052584836E-4</v>
      </c>
      <c r="G664" s="2">
        <f t="shared" si="57"/>
        <v>-3.1835567498184177E-2</v>
      </c>
      <c r="H664" s="2" t="str">
        <f t="shared" si="58"/>
        <v>Hold</v>
      </c>
    </row>
    <row r="665" spans="1:8" ht="13.5" x14ac:dyDescent="0.25">
      <c r="A665" s="3">
        <f>TITRES_STAT!B668</f>
        <v>43271</v>
      </c>
      <c r="B665" s="6">
        <f>TITRES_STAT!D668</f>
        <v>1.73</v>
      </c>
      <c r="C665" s="2">
        <f t="shared" si="60"/>
        <v>1.7517529177380633</v>
      </c>
      <c r="D665" s="2">
        <f t="shared" si="56"/>
        <v>1.7915418255546351</v>
      </c>
      <c r="E665" s="2">
        <f t="shared" si="55"/>
        <v>-3.978890781657185E-2</v>
      </c>
      <c r="F665" s="2">
        <f t="shared" si="59"/>
        <v>-7.822342618893691E-3</v>
      </c>
      <c r="G665" s="2">
        <f t="shared" si="57"/>
        <v>-3.1966565197678161E-2</v>
      </c>
      <c r="H665" s="2" t="str">
        <f t="shared" si="58"/>
        <v>Hold</v>
      </c>
    </row>
    <row r="666" spans="1:8" ht="13.5" x14ac:dyDescent="0.25">
      <c r="A666" s="3">
        <f>TITRES_STAT!B669</f>
        <v>43272</v>
      </c>
      <c r="B666" s="6">
        <f>TITRES_STAT!D669</f>
        <v>1.73</v>
      </c>
      <c r="C666" s="2">
        <f t="shared" si="60"/>
        <v>1.7437909303937458</v>
      </c>
      <c r="D666" s="2">
        <f t="shared" si="56"/>
        <v>1.7869831718098474</v>
      </c>
      <c r="E666" s="2">
        <f t="shared" si="55"/>
        <v>-4.3192241416101673E-2</v>
      </c>
      <c r="F666" s="2">
        <f t="shared" si="59"/>
        <v>-1.4896322378335287E-2</v>
      </c>
      <c r="G666" s="2">
        <f t="shared" si="57"/>
        <v>-2.8295919037766386E-2</v>
      </c>
      <c r="H666" s="2" t="str">
        <f t="shared" si="58"/>
        <v>Hold</v>
      </c>
    </row>
    <row r="667" spans="1:8" ht="13.5" x14ac:dyDescent="0.25">
      <c r="A667" s="3">
        <f>TITRES_STAT!B670</f>
        <v>43273</v>
      </c>
      <c r="B667" s="6">
        <f>TITRES_STAT!D670</f>
        <v>1.7</v>
      </c>
      <c r="C667" s="2">
        <f t="shared" si="60"/>
        <v>1.7447461718716313</v>
      </c>
      <c r="D667" s="2">
        <f t="shared" si="56"/>
        <v>1.780539973898007</v>
      </c>
      <c r="E667" s="2">
        <f t="shared" si="55"/>
        <v>-3.5793802026375721E-2</v>
      </c>
      <c r="F667" s="2">
        <f t="shared" si="59"/>
        <v>-1.9075818307943374E-2</v>
      </c>
      <c r="G667" s="2">
        <f t="shared" si="57"/>
        <v>-1.6717983718432347E-2</v>
      </c>
      <c r="H667" s="2" t="str">
        <f t="shared" si="58"/>
        <v>Hold</v>
      </c>
    </row>
    <row r="668" spans="1:8" ht="13.5" x14ac:dyDescent="0.25">
      <c r="A668" s="3">
        <f>TITRES_STAT!B671</f>
        <v>43276</v>
      </c>
      <c r="B668" s="6">
        <f>TITRES_STAT!D671</f>
        <v>1.72</v>
      </c>
      <c r="C668" s="2">
        <f t="shared" si="60"/>
        <v>1.7455544531221494</v>
      </c>
      <c r="D668" s="2">
        <f t="shared" si="56"/>
        <v>1.7760555313870436</v>
      </c>
      <c r="E668" s="2">
        <f t="shared" ref="E668:E731" si="61">C668-D668</f>
        <v>-3.0501078264894232E-2</v>
      </c>
      <c r="F668" s="2">
        <f t="shared" si="59"/>
        <v>-2.1360870299333548E-2</v>
      </c>
      <c r="G668" s="2">
        <f t="shared" si="57"/>
        <v>-9.1402079655606844E-3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6">
        <f>TITRES_STAT!D672</f>
        <v>1.73</v>
      </c>
      <c r="C669" s="2">
        <f t="shared" si="60"/>
        <v>1.750853768026434</v>
      </c>
      <c r="D669" s="2">
        <f t="shared" ref="D669:D732" si="62">$D$4*B669+(1-$D$4)*D668</f>
        <v>1.7726440105435588</v>
      </c>
      <c r="E669" s="2">
        <f t="shared" si="61"/>
        <v>-2.1790242517124803E-2</v>
      </c>
      <c r="F669" s="2">
        <f t="shared" si="59"/>
        <v>-2.14467447428918E-2</v>
      </c>
      <c r="G669" s="2">
        <f t="shared" si="57"/>
        <v>-3.4349777423300226E-4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6">
        <f>TITRES_STAT!D673</f>
        <v>1.8</v>
      </c>
      <c r="C670" s="2">
        <f t="shared" si="60"/>
        <v>1.7491839575608288</v>
      </c>
      <c r="D670" s="2">
        <f t="shared" si="62"/>
        <v>1.7746703801329249</v>
      </c>
      <c r="E670" s="2">
        <f t="shared" si="61"/>
        <v>-2.5486422572096101E-2</v>
      </c>
      <c r="F670" s="2">
        <f t="shared" si="59"/>
        <v>-2.225468030873266E-2</v>
      </c>
      <c r="G670" s="2">
        <f t="shared" si="57"/>
        <v>-3.2317422633634414E-3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6">
        <f>TITRES_STAT!D674</f>
        <v>1.9</v>
      </c>
      <c r="C671" s="2">
        <f t="shared" si="60"/>
        <v>1.747771041013009</v>
      </c>
      <c r="D671" s="2">
        <f t="shared" si="62"/>
        <v>1.7839540556786342</v>
      </c>
      <c r="E671" s="2">
        <f t="shared" si="61"/>
        <v>-3.6183014665625235E-2</v>
      </c>
      <c r="F671" s="2">
        <f t="shared" si="59"/>
        <v>-2.5040347180111177E-2</v>
      </c>
      <c r="G671" s="2">
        <f t="shared" si="57"/>
        <v>-1.1142667485514058E-2</v>
      </c>
      <c r="H671" s="2" t="str">
        <f t="shared" si="58"/>
        <v>Hold</v>
      </c>
    </row>
    <row r="672" spans="1:8" ht="13.5" x14ac:dyDescent="0.25">
      <c r="A672" s="3">
        <f>TITRES_STAT!B675</f>
        <v>43280</v>
      </c>
      <c r="B672" s="6">
        <f>TITRES_STAT!D675</f>
        <v>2.0099999999999998</v>
      </c>
      <c r="C672" s="2">
        <f t="shared" si="60"/>
        <v>1.7465754962417768</v>
      </c>
      <c r="D672" s="2">
        <f t="shared" si="62"/>
        <v>1.8006981997024389</v>
      </c>
      <c r="E672" s="2">
        <f t="shared" si="61"/>
        <v>-5.4122703460662169E-2</v>
      </c>
      <c r="F672" s="2">
        <f t="shared" si="59"/>
        <v>-3.085681843622138E-2</v>
      </c>
      <c r="G672" s="2">
        <f t="shared" si="57"/>
        <v>-2.326588502444079E-2</v>
      </c>
      <c r="H672" s="2" t="str">
        <f t="shared" si="58"/>
        <v>Hold</v>
      </c>
    </row>
    <row r="673" spans="1:8" ht="13.5" x14ac:dyDescent="0.25">
      <c r="A673" s="3">
        <f>TITRES_STAT!B676</f>
        <v>43283</v>
      </c>
      <c r="B673" s="6">
        <f>TITRES_STAT!D676</f>
        <v>2.1</v>
      </c>
      <c r="C673" s="2">
        <f t="shared" si="60"/>
        <v>1.7517177275891957</v>
      </c>
      <c r="D673" s="2">
        <f t="shared" si="62"/>
        <v>1.8228687034281843</v>
      </c>
      <c r="E673" s="2">
        <f t="shared" si="61"/>
        <v>-7.115097583898855E-2</v>
      </c>
      <c r="F673" s="2">
        <f t="shared" si="59"/>
        <v>-3.8915649916774819E-2</v>
      </c>
      <c r="G673" s="2">
        <f t="shared" si="57"/>
        <v>-3.2235325922213731E-2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6">
        <f>TITRES_STAT!D677</f>
        <v>2.1</v>
      </c>
      <c r="C674" s="2">
        <f t="shared" si="60"/>
        <v>1.7560688464216272</v>
      </c>
      <c r="D674" s="2">
        <f t="shared" si="62"/>
        <v>1.8433969476186891</v>
      </c>
      <c r="E674" s="2">
        <f t="shared" si="61"/>
        <v>-8.7328101197061914E-2</v>
      </c>
      <c r="F674" s="2">
        <f t="shared" si="59"/>
        <v>-4.859814017283224E-2</v>
      </c>
      <c r="G674" s="2">
        <f t="shared" si="57"/>
        <v>-3.8729961024229674E-2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6">
        <f>TITRES_STAT!D678</f>
        <v>1.98</v>
      </c>
      <c r="C675" s="2">
        <f t="shared" si="60"/>
        <v>1.7520582546644539</v>
      </c>
      <c r="D675" s="2">
        <f t="shared" si="62"/>
        <v>1.8535156922395271</v>
      </c>
      <c r="E675" s="2">
        <f t="shared" si="61"/>
        <v>-0.10145743757507319</v>
      </c>
      <c r="F675" s="2">
        <f t="shared" si="59"/>
        <v>-5.9169999653280431E-2</v>
      </c>
      <c r="G675" s="2">
        <f t="shared" si="57"/>
        <v>-4.2287437921792764E-2</v>
      </c>
      <c r="H675" s="2" t="str">
        <f t="shared" si="58"/>
        <v>Hold</v>
      </c>
    </row>
    <row r="676" spans="1:8" ht="13.5" x14ac:dyDescent="0.25">
      <c r="A676" s="3">
        <f>TITRES_STAT!B679</f>
        <v>43286</v>
      </c>
      <c r="B676" s="6">
        <f>TITRES_STAT!D679</f>
        <v>1.94</v>
      </c>
      <c r="C676" s="2">
        <f t="shared" si="60"/>
        <v>1.7486646770237686</v>
      </c>
      <c r="D676" s="2">
        <f t="shared" si="62"/>
        <v>1.8599219372588214</v>
      </c>
      <c r="E676" s="2">
        <f t="shared" si="61"/>
        <v>-0.11125726023505278</v>
      </c>
      <c r="F676" s="2">
        <f t="shared" si="59"/>
        <v>-6.9587451769634906E-2</v>
      </c>
      <c r="G676" s="2">
        <f t="shared" ref="G676:G739" si="63">E676-F676</f>
        <v>-4.1669808465417874E-2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43287</v>
      </c>
      <c r="B677" s="6">
        <f>TITRES_STAT!D680</f>
        <v>1.92</v>
      </c>
      <c r="C677" s="2">
        <f t="shared" si="60"/>
        <v>1.7411778036354963</v>
      </c>
      <c r="D677" s="2">
        <f t="shared" si="62"/>
        <v>1.8643721641285385</v>
      </c>
      <c r="E677" s="2">
        <f t="shared" si="61"/>
        <v>-0.12319436049304211</v>
      </c>
      <c r="F677" s="2">
        <f t="shared" ref="F677:F740" si="65">(E677*(2/(10)))+((1-(2/10))*F676)</f>
        <v>-8.030883351431635E-2</v>
      </c>
      <c r="G677" s="2">
        <f t="shared" si="63"/>
        <v>-4.288552697872576E-2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6">
        <f>TITRES_STAT!D681</f>
        <v>1.86</v>
      </c>
      <c r="C678" s="2">
        <f t="shared" si="60"/>
        <v>1.7379196799992662</v>
      </c>
      <c r="D678" s="2">
        <f t="shared" si="62"/>
        <v>1.8640483001190171</v>
      </c>
      <c r="E678" s="2">
        <f t="shared" si="61"/>
        <v>-0.1261286201197509</v>
      </c>
      <c r="F678" s="2">
        <f t="shared" si="65"/>
        <v>-8.9472790835403257E-2</v>
      </c>
      <c r="G678" s="2">
        <f t="shared" si="63"/>
        <v>-3.6655829284347644E-2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6">
        <f>TITRES_STAT!D682</f>
        <v>1.82</v>
      </c>
      <c r="C679" s="2">
        <f t="shared" si="60"/>
        <v>1.7367012676916869</v>
      </c>
      <c r="D679" s="2">
        <f t="shared" si="62"/>
        <v>1.8607854630731639</v>
      </c>
      <c r="E679" s="2">
        <f t="shared" si="61"/>
        <v>-0.12408419538147708</v>
      </c>
      <c r="F679" s="2">
        <f t="shared" si="65"/>
        <v>-9.6395071744618033E-2</v>
      </c>
      <c r="G679" s="2">
        <f t="shared" si="63"/>
        <v>-2.7689123636859048E-2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6">
        <f>TITRES_STAT!D683</f>
        <v>1.82</v>
      </c>
      <c r="C680" s="2">
        <f t="shared" si="60"/>
        <v>1.746439534200658</v>
      </c>
      <c r="D680" s="2">
        <f t="shared" si="62"/>
        <v>1.8577643176603369</v>
      </c>
      <c r="E680" s="2">
        <f t="shared" si="61"/>
        <v>-0.11132478345967889</v>
      </c>
      <c r="F680" s="2">
        <f t="shared" si="65"/>
        <v>-9.9381014087630212E-2</v>
      </c>
      <c r="G680" s="2">
        <f t="shared" si="63"/>
        <v>-1.1943769372048677E-2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6">
        <f>TITRES_STAT!D684</f>
        <v>1.72</v>
      </c>
      <c r="C681" s="2">
        <f t="shared" si="60"/>
        <v>1.7700642212467106</v>
      </c>
      <c r="D681" s="2">
        <f t="shared" si="62"/>
        <v>1.8475595533892009</v>
      </c>
      <c r="E681" s="2">
        <f t="shared" si="61"/>
        <v>-7.749533214249027E-2</v>
      </c>
      <c r="F681" s="2">
        <f t="shared" si="65"/>
        <v>-9.5003877698602218E-2</v>
      </c>
      <c r="G681" s="2">
        <f t="shared" si="63"/>
        <v>1.7508545556111949E-2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6">
        <f>TITRES_STAT!D685</f>
        <v>1.76</v>
      </c>
      <c r="C682" s="2">
        <f t="shared" si="60"/>
        <v>1.8069774179779858</v>
      </c>
      <c r="D682" s="2">
        <f t="shared" si="62"/>
        <v>1.8410736605455562</v>
      </c>
      <c r="E682" s="2">
        <f t="shared" si="61"/>
        <v>-3.4096242567570378E-2</v>
      </c>
      <c r="F682" s="2">
        <f t="shared" si="65"/>
        <v>-8.2822350672395864E-2</v>
      </c>
      <c r="G682" s="2">
        <f t="shared" si="63"/>
        <v>4.8726108104825486E-2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6">
        <f>TITRES_STAT!D686</f>
        <v>1.71</v>
      </c>
      <c r="C683" s="2">
        <f t="shared" si="60"/>
        <v>1.8520578152121419</v>
      </c>
      <c r="D683" s="2">
        <f t="shared" si="62"/>
        <v>1.8313645005051447</v>
      </c>
      <c r="E683" s="2">
        <f t="shared" si="61"/>
        <v>2.0693314706997201E-2</v>
      </c>
      <c r="F683" s="2">
        <f t="shared" si="65"/>
        <v>-6.211921759651725E-2</v>
      </c>
      <c r="G683" s="2">
        <f t="shared" si="63"/>
        <v>8.2812532303514458E-2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6">
        <f>TITRES_STAT!D687</f>
        <v>1.68</v>
      </c>
      <c r="C684" s="2">
        <f t="shared" si="60"/>
        <v>1.8902027667179662</v>
      </c>
      <c r="D684" s="2">
        <f t="shared" si="62"/>
        <v>1.8201523152825412</v>
      </c>
      <c r="E684" s="2">
        <f t="shared" si="61"/>
        <v>7.0050451435424987E-2</v>
      </c>
      <c r="F684" s="2">
        <f t="shared" si="65"/>
        <v>-3.5685283790128808E-2</v>
      </c>
      <c r="G684" s="2">
        <f t="shared" si="63"/>
        <v>0.1057357352255538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6">
        <f>TITRES_STAT!D688</f>
        <v>1.61</v>
      </c>
      <c r="C685" s="2">
        <f t="shared" si="60"/>
        <v>1.9040177256844331</v>
      </c>
      <c r="D685" s="2">
        <f t="shared" si="62"/>
        <v>1.804585477113464</v>
      </c>
      <c r="E685" s="2">
        <f t="shared" si="61"/>
        <v>9.9432248570969106E-2</v>
      </c>
      <c r="F685" s="2">
        <f t="shared" si="65"/>
        <v>-8.6617773179092257E-3</v>
      </c>
      <c r="G685" s="2">
        <f t="shared" si="63"/>
        <v>0.10809402588887833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6">
        <f>TITRES_STAT!D689</f>
        <v>1.64</v>
      </c>
      <c r="C686" s="2">
        <f t="shared" si="60"/>
        <v>1.9095534601945201</v>
      </c>
      <c r="D686" s="2">
        <f t="shared" si="62"/>
        <v>1.7923939602902446</v>
      </c>
      <c r="E686" s="2">
        <f t="shared" si="61"/>
        <v>0.11715949990427554</v>
      </c>
      <c r="F686" s="2">
        <f t="shared" si="65"/>
        <v>1.650247812652773E-2</v>
      </c>
      <c r="G686" s="2">
        <f t="shared" si="63"/>
        <v>0.10065702177774781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6">
        <f>TITRES_STAT!D690</f>
        <v>1.7</v>
      </c>
      <c r="C687" s="2">
        <f t="shared" si="60"/>
        <v>1.9111606201645939</v>
      </c>
      <c r="D687" s="2">
        <f t="shared" si="62"/>
        <v>1.785549963231708</v>
      </c>
      <c r="E687" s="2">
        <f t="shared" si="61"/>
        <v>0.12561065693288587</v>
      </c>
      <c r="F687" s="2">
        <f t="shared" si="65"/>
        <v>3.8324113887799362E-2</v>
      </c>
      <c r="G687" s="2">
        <f t="shared" si="63"/>
        <v>8.7286543045086512E-2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6">
        <f>TITRES_STAT!D691</f>
        <v>1.75</v>
      </c>
      <c r="C688" s="2">
        <f t="shared" si="60"/>
        <v>1.9032897555238872</v>
      </c>
      <c r="D688" s="2">
        <f t="shared" si="62"/>
        <v>1.7829166326219519</v>
      </c>
      <c r="E688" s="2">
        <f t="shared" si="61"/>
        <v>0.12037312290193536</v>
      </c>
      <c r="F688" s="2">
        <f t="shared" si="65"/>
        <v>5.4733915690626564E-2</v>
      </c>
      <c r="G688" s="2">
        <f t="shared" si="63"/>
        <v>6.5639207211308795E-2</v>
      </c>
      <c r="H688" s="2" t="str">
        <f t="shared" si="64"/>
        <v>Sell</v>
      </c>
    </row>
    <row r="689" spans="1:8" ht="13.5" x14ac:dyDescent="0.25">
      <c r="A689" s="3">
        <f>TITRES_STAT!B692</f>
        <v>43305</v>
      </c>
      <c r="B689" s="6">
        <f>TITRES_STAT!D692</f>
        <v>1.75</v>
      </c>
      <c r="C689" s="2">
        <f t="shared" si="60"/>
        <v>1.8904759469817507</v>
      </c>
      <c r="D689" s="2">
        <f t="shared" si="62"/>
        <v>1.7804783635388441</v>
      </c>
      <c r="E689" s="2">
        <f t="shared" si="61"/>
        <v>0.10999758344290655</v>
      </c>
      <c r="F689" s="2">
        <f t="shared" si="65"/>
        <v>6.5786649241082573E-2</v>
      </c>
      <c r="G689" s="2">
        <f t="shared" si="63"/>
        <v>4.4210934201823981E-2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6">
        <f>TITRES_STAT!D693</f>
        <v>1.78</v>
      </c>
      <c r="C690" s="2">
        <f t="shared" si="60"/>
        <v>1.8796334935999428</v>
      </c>
      <c r="D690" s="2">
        <f t="shared" si="62"/>
        <v>1.7804429292026336</v>
      </c>
      <c r="E690" s="2">
        <f t="shared" si="61"/>
        <v>9.9190564397309222E-2</v>
      </c>
      <c r="F690" s="2">
        <f t="shared" si="65"/>
        <v>7.2467432272327909E-2</v>
      </c>
      <c r="G690" s="2">
        <f t="shared" si="63"/>
        <v>2.6723132124981314E-2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6">
        <f>TITRES_STAT!D694</f>
        <v>1.75</v>
      </c>
      <c r="C691" s="2">
        <f t="shared" si="60"/>
        <v>1.855074494584567</v>
      </c>
      <c r="D691" s="2">
        <f t="shared" si="62"/>
        <v>1.7781878974098457</v>
      </c>
      <c r="E691" s="2">
        <f t="shared" si="61"/>
        <v>7.6886597174721238E-2</v>
      </c>
      <c r="F691" s="2">
        <f t="shared" si="65"/>
        <v>7.335126525280658E-2</v>
      </c>
      <c r="G691" s="2">
        <f t="shared" si="63"/>
        <v>3.5353319219146584E-3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6">
        <f>TITRES_STAT!D695</f>
        <v>1.79</v>
      </c>
      <c r="C692" s="2">
        <f t="shared" si="60"/>
        <v>1.8404476492638642</v>
      </c>
      <c r="D692" s="2">
        <f t="shared" si="62"/>
        <v>1.7790628679720795</v>
      </c>
      <c r="E692" s="2">
        <f t="shared" si="61"/>
        <v>6.1384781291784707E-2</v>
      </c>
      <c r="F692" s="2">
        <f t="shared" si="65"/>
        <v>7.0957968460602205E-2</v>
      </c>
      <c r="G692" s="2">
        <f t="shared" si="63"/>
        <v>-9.5731871688174985E-3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6">
        <f>TITRES_STAT!D696</f>
        <v>1.77</v>
      </c>
      <c r="C693" s="2">
        <f t="shared" si="60"/>
        <v>1.8203787801463465</v>
      </c>
      <c r="D693" s="2">
        <f t="shared" si="62"/>
        <v>1.7783915444185923</v>
      </c>
      <c r="E693" s="2">
        <f t="shared" si="61"/>
        <v>4.1987235727754202E-2</v>
      </c>
      <c r="F693" s="2">
        <f t="shared" si="65"/>
        <v>6.516382191403261E-2</v>
      </c>
      <c r="G693" s="2">
        <f t="shared" si="63"/>
        <v>-2.3176586186278408E-2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6">
        <f>TITRES_STAT!D697</f>
        <v>1.72</v>
      </c>
      <c r="C694" s="2">
        <f t="shared" si="60"/>
        <v>1.7987820447392162</v>
      </c>
      <c r="D694" s="2">
        <f t="shared" si="62"/>
        <v>1.7740662448320299</v>
      </c>
      <c r="E694" s="2">
        <f t="shared" si="61"/>
        <v>2.4715799907186309E-2</v>
      </c>
      <c r="F694" s="2">
        <f t="shared" si="65"/>
        <v>5.7074217512663353E-2</v>
      </c>
      <c r="G694" s="2">
        <f t="shared" si="63"/>
        <v>-3.2358417605477044E-2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6">
        <f>TITRES_STAT!D698</f>
        <v>1.67</v>
      </c>
      <c r="C695" s="2">
        <f t="shared" si="60"/>
        <v>1.7697386532408752</v>
      </c>
      <c r="D695" s="2">
        <f t="shared" si="62"/>
        <v>1.7663576341037313</v>
      </c>
      <c r="E695" s="2">
        <f t="shared" si="61"/>
        <v>3.381019137143948E-3</v>
      </c>
      <c r="F695" s="2">
        <f t="shared" si="65"/>
        <v>4.6335577837559476E-2</v>
      </c>
      <c r="G695" s="2">
        <f t="shared" si="63"/>
        <v>-4.2954558700415528E-2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6">
        <f>TITRES_STAT!D699</f>
        <v>1.65</v>
      </c>
      <c r="C696" s="2">
        <f t="shared" si="60"/>
        <v>1.7497788604345867</v>
      </c>
      <c r="D696" s="2">
        <f t="shared" si="62"/>
        <v>1.7577385500960474</v>
      </c>
      <c r="E696" s="2">
        <f t="shared" si="61"/>
        <v>-7.959689661460656E-3</v>
      </c>
      <c r="F696" s="2">
        <f t="shared" si="65"/>
        <v>3.5476524337755451E-2</v>
      </c>
      <c r="G696" s="2">
        <f t="shared" si="63"/>
        <v>-4.3436213999216107E-2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6">
        <f>TITRES_STAT!D700</f>
        <v>1.62</v>
      </c>
      <c r="C697" s="2">
        <f t="shared" si="60"/>
        <v>1.742120574213881</v>
      </c>
      <c r="D697" s="2">
        <f t="shared" si="62"/>
        <v>1.7475356945333771</v>
      </c>
      <c r="E697" s="2">
        <f t="shared" si="61"/>
        <v>-5.4151203194960917E-3</v>
      </c>
      <c r="F697" s="2">
        <f t="shared" si="65"/>
        <v>2.7298195406305143E-2</v>
      </c>
      <c r="G697" s="2">
        <f t="shared" si="63"/>
        <v>-3.2713315725801231E-2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6">
        <f>TITRES_STAT!D701</f>
        <v>1.58</v>
      </c>
      <c r="C698" s="2">
        <f t="shared" si="60"/>
        <v>1.7433327935655916</v>
      </c>
      <c r="D698" s="2">
        <f t="shared" si="62"/>
        <v>1.7351256430864603</v>
      </c>
      <c r="E698" s="2">
        <f t="shared" si="61"/>
        <v>8.2071504791312311E-3</v>
      </c>
      <c r="F698" s="2">
        <f t="shared" si="65"/>
        <v>2.3479986420870361E-2</v>
      </c>
      <c r="G698" s="2">
        <f t="shared" si="63"/>
        <v>-1.527283594173913E-2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6">
        <f>TITRES_STAT!D702</f>
        <v>1.62</v>
      </c>
      <c r="C699" s="2">
        <f t="shared" si="60"/>
        <v>1.7443585176324237</v>
      </c>
      <c r="D699" s="2">
        <f t="shared" si="62"/>
        <v>1.7265978176726486</v>
      </c>
      <c r="E699" s="2">
        <f t="shared" si="61"/>
        <v>1.7760699959775028E-2</v>
      </c>
      <c r="F699" s="2">
        <f t="shared" si="65"/>
        <v>2.2336129128651298E-2</v>
      </c>
      <c r="G699" s="2">
        <f t="shared" si="63"/>
        <v>-4.5754291688762695E-3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6">
        <f>TITRES_STAT!D703</f>
        <v>1.67</v>
      </c>
      <c r="C700" s="2">
        <f t="shared" si="60"/>
        <v>1.7498418226120507</v>
      </c>
      <c r="D700" s="2">
        <f t="shared" si="62"/>
        <v>1.722405386733934</v>
      </c>
      <c r="E700" s="2">
        <f t="shared" si="61"/>
        <v>2.7436435878116727E-2</v>
      </c>
      <c r="F700" s="2">
        <f t="shared" si="65"/>
        <v>2.3356190478544384E-2</v>
      </c>
      <c r="G700" s="2">
        <f t="shared" si="63"/>
        <v>4.0802453995723437E-3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6">
        <f>TITRES_STAT!D704</f>
        <v>1.71</v>
      </c>
      <c r="C701" s="2">
        <f t="shared" si="60"/>
        <v>1.7498661575948122</v>
      </c>
      <c r="D701" s="2">
        <f t="shared" si="62"/>
        <v>1.7214864691980871</v>
      </c>
      <c r="E701" s="2">
        <f t="shared" si="61"/>
        <v>2.8379688396725111E-2</v>
      </c>
      <c r="F701" s="2">
        <f t="shared" si="65"/>
        <v>2.4360890062180531E-2</v>
      </c>
      <c r="G701" s="2">
        <f t="shared" si="63"/>
        <v>4.01879833454458E-3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6">
        <f>TITRES_STAT!D705</f>
        <v>1.73</v>
      </c>
      <c r="C702" s="2">
        <f t="shared" si="60"/>
        <v>1.7560405948879181</v>
      </c>
      <c r="D702" s="2">
        <f t="shared" si="62"/>
        <v>1.7221171011093399</v>
      </c>
      <c r="E702" s="2">
        <f t="shared" si="61"/>
        <v>3.3923493778578173E-2</v>
      </c>
      <c r="F702" s="2">
        <f t="shared" si="65"/>
        <v>2.627341080546006E-2</v>
      </c>
      <c r="G702" s="2">
        <f t="shared" si="63"/>
        <v>7.6500829731181129E-3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6">
        <f>TITRES_STAT!D706</f>
        <v>1.73</v>
      </c>
      <c r="C703" s="2">
        <f t="shared" si="60"/>
        <v>1.7581881956743923</v>
      </c>
      <c r="D703" s="2">
        <f t="shared" si="62"/>
        <v>1.7227010195456851</v>
      </c>
      <c r="E703" s="2">
        <f t="shared" si="61"/>
        <v>3.5487176128707221E-2</v>
      </c>
      <c r="F703" s="2">
        <f t="shared" si="65"/>
        <v>2.8116163870109494E-2</v>
      </c>
      <c r="G703" s="2">
        <f t="shared" si="63"/>
        <v>7.3710122585977263E-3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6">
        <f>TITRES_STAT!D707</f>
        <v>1.7</v>
      </c>
      <c r="C704" s="2">
        <f t="shared" si="60"/>
        <v>1.7523130886475629</v>
      </c>
      <c r="D704" s="2">
        <f t="shared" si="62"/>
        <v>1.7210194625423012</v>
      </c>
      <c r="E704" s="2">
        <f t="shared" si="61"/>
        <v>3.1293626105261652E-2</v>
      </c>
      <c r="F704" s="2">
        <f t="shared" si="65"/>
        <v>2.8751656317139926E-2</v>
      </c>
      <c r="G704" s="2">
        <f t="shared" si="63"/>
        <v>2.5419697881217257E-3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6">
        <f>TITRES_STAT!D708</f>
        <v>1.69</v>
      </c>
      <c r="C705" s="2">
        <f t="shared" si="60"/>
        <v>1.7396495365479376</v>
      </c>
      <c r="D705" s="2">
        <f t="shared" si="62"/>
        <v>1.7187217245762048</v>
      </c>
      <c r="E705" s="2">
        <f t="shared" si="61"/>
        <v>2.0927811971732879E-2</v>
      </c>
      <c r="F705" s="2">
        <f t="shared" si="65"/>
        <v>2.7186887448058517E-2</v>
      </c>
      <c r="G705" s="2">
        <f t="shared" si="63"/>
        <v>-6.259075476325638E-3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6">
        <f>TITRES_STAT!D709</f>
        <v>1.69</v>
      </c>
      <c r="C706" s="2">
        <f t="shared" si="60"/>
        <v>1.7258573001559472</v>
      </c>
      <c r="D706" s="2">
        <f t="shared" si="62"/>
        <v>1.7165941894224117</v>
      </c>
      <c r="E706" s="2">
        <f t="shared" si="61"/>
        <v>9.2631107335354734E-3</v>
      </c>
      <c r="F706" s="2">
        <f t="shared" si="65"/>
        <v>2.3602132105153911E-2</v>
      </c>
      <c r="G706" s="2">
        <f t="shared" si="63"/>
        <v>-1.4339021371618438E-2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6">
        <f>TITRES_STAT!D710</f>
        <v>1.69</v>
      </c>
      <c r="C707" s="2">
        <f t="shared" si="60"/>
        <v>1.7095715616704168</v>
      </c>
      <c r="D707" s="2">
        <f t="shared" si="62"/>
        <v>1.7146242494651962</v>
      </c>
      <c r="E707" s="2">
        <f t="shared" si="61"/>
        <v>-5.0526877947794091E-3</v>
      </c>
      <c r="F707" s="2">
        <f t="shared" si="65"/>
        <v>1.7871168125167251E-2</v>
      </c>
      <c r="G707" s="2">
        <f t="shared" si="63"/>
        <v>-2.292385591994666E-2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6">
        <f>TITRES_STAT!D711</f>
        <v>1.64</v>
      </c>
      <c r="C708" s="2">
        <f t="shared" si="60"/>
        <v>1.6896374752595835</v>
      </c>
      <c r="D708" s="2">
        <f t="shared" si="62"/>
        <v>1.7090965272825891</v>
      </c>
      <c r="E708" s="2">
        <f t="shared" si="61"/>
        <v>-1.9459052023005574E-2</v>
      </c>
      <c r="F708" s="2">
        <f t="shared" si="65"/>
        <v>1.0405124095532686E-2</v>
      </c>
      <c r="G708" s="2">
        <f t="shared" si="63"/>
        <v>-2.9864176118538262E-2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6">
        <f>TITRES_STAT!D712</f>
        <v>1.61</v>
      </c>
      <c r="C709" s="2">
        <f t="shared" si="60"/>
        <v>1.6789240175273399</v>
      </c>
      <c r="D709" s="2">
        <f t="shared" si="62"/>
        <v>1.7017560437801751</v>
      </c>
      <c r="E709" s="2">
        <f t="shared" si="61"/>
        <v>-2.2832026252835202E-2</v>
      </c>
      <c r="F709" s="2">
        <f t="shared" si="65"/>
        <v>3.757694025859108E-3</v>
      </c>
      <c r="G709" s="2">
        <f t="shared" si="63"/>
        <v>-2.6589720278694311E-2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6">
        <f>TITRES_STAT!D713</f>
        <v>1.65</v>
      </c>
      <c r="C710" s="2">
        <f t="shared" si="60"/>
        <v>1.6775510917539029</v>
      </c>
      <c r="D710" s="2">
        <f t="shared" si="62"/>
        <v>1.6979222627594215</v>
      </c>
      <c r="E710" s="2">
        <f t="shared" si="61"/>
        <v>-2.0371171005518551E-2</v>
      </c>
      <c r="F710" s="2">
        <f t="shared" si="65"/>
        <v>-1.0680789804164239E-3</v>
      </c>
      <c r="G710" s="2">
        <f t="shared" si="63"/>
        <v>-1.9303092025102126E-2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6">
        <f>TITRES_STAT!D714</f>
        <v>1.64</v>
      </c>
      <c r="C711" s="2">
        <f t="shared" si="60"/>
        <v>1.6825432314840718</v>
      </c>
      <c r="D711" s="2">
        <f t="shared" si="62"/>
        <v>1.6936317247772421</v>
      </c>
      <c r="E711" s="2">
        <f t="shared" si="61"/>
        <v>-1.1088493293170298E-2</v>
      </c>
      <c r="F711" s="2">
        <f t="shared" si="65"/>
        <v>-3.072161842967199E-3</v>
      </c>
      <c r="G711" s="2">
        <f t="shared" si="63"/>
        <v>-8.0163314502030986E-3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6">
        <f>TITRES_STAT!D715</f>
        <v>1.6</v>
      </c>
      <c r="C712" s="2">
        <f t="shared" si="60"/>
        <v>1.6898442727942147</v>
      </c>
      <c r="D712" s="2">
        <f t="shared" si="62"/>
        <v>1.6866960414604093</v>
      </c>
      <c r="E712" s="2">
        <f t="shared" si="61"/>
        <v>3.1482313338053736E-3</v>
      </c>
      <c r="F712" s="2">
        <f t="shared" si="65"/>
        <v>-1.8280832076126847E-3</v>
      </c>
      <c r="G712" s="2">
        <f t="shared" si="63"/>
        <v>4.9763145414180587E-3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6">
        <f>TITRES_STAT!D716</f>
        <v>1.6</v>
      </c>
      <c r="C713" s="2">
        <f t="shared" si="60"/>
        <v>1.6960220769797201</v>
      </c>
      <c r="D713" s="2">
        <f t="shared" si="62"/>
        <v>1.6802741124633418</v>
      </c>
      <c r="E713" s="2">
        <f t="shared" si="61"/>
        <v>1.5747964516378277E-2</v>
      </c>
      <c r="F713" s="2">
        <f t="shared" si="65"/>
        <v>1.6871263371855075E-3</v>
      </c>
      <c r="G713" s="2">
        <f t="shared" si="63"/>
        <v>1.4060838179192769E-2</v>
      </c>
      <c r="H713" s="2" t="str">
        <f t="shared" si="64"/>
        <v>Sell</v>
      </c>
    </row>
    <row r="714" spans="1:8" ht="13.5" x14ac:dyDescent="0.25">
      <c r="A714" s="3">
        <f>TITRES_STAT!B717</f>
        <v>43346</v>
      </c>
      <c r="B714" s="6">
        <f>TITRES_STAT!D717</f>
        <v>1.59</v>
      </c>
      <c r="C714" s="2">
        <f t="shared" si="60"/>
        <v>1.6966340651366862</v>
      </c>
      <c r="D714" s="2">
        <f t="shared" si="62"/>
        <v>1.6735871411697609</v>
      </c>
      <c r="E714" s="2">
        <f t="shared" si="61"/>
        <v>2.3046923966925315E-2</v>
      </c>
      <c r="F714" s="2">
        <f t="shared" si="65"/>
        <v>5.9590858631334686E-3</v>
      </c>
      <c r="G714" s="2">
        <f t="shared" si="63"/>
        <v>1.7087838103791844E-2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6">
        <f>TITRES_STAT!D718</f>
        <v>1.62</v>
      </c>
      <c r="C715" s="2">
        <f t="shared" si="60"/>
        <v>1.6956134397310423</v>
      </c>
      <c r="D715" s="2">
        <f t="shared" si="62"/>
        <v>1.669617723305334</v>
      </c>
      <c r="E715" s="2">
        <f t="shared" si="61"/>
        <v>2.5995716425708304E-2</v>
      </c>
      <c r="F715" s="2">
        <f t="shared" si="65"/>
        <v>9.966411975648435E-3</v>
      </c>
      <c r="G715" s="2">
        <f t="shared" si="63"/>
        <v>1.6029304450059869E-2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6">
        <f>TITRES_STAT!D719</f>
        <v>1.66</v>
      </c>
      <c r="C716" s="2">
        <f t="shared" si="60"/>
        <v>1.6947498336185742</v>
      </c>
      <c r="D716" s="2">
        <f t="shared" si="62"/>
        <v>1.6689052993567908</v>
      </c>
      <c r="E716" s="2">
        <f t="shared" si="61"/>
        <v>2.5844534261783458E-2</v>
      </c>
      <c r="F716" s="2">
        <f t="shared" si="65"/>
        <v>1.314203643287544E-2</v>
      </c>
      <c r="G716" s="2">
        <f t="shared" si="63"/>
        <v>1.2702497828908019E-2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6">
        <f>TITRES_STAT!D720</f>
        <v>1.62</v>
      </c>
      <c r="C717" s="2">
        <f t="shared" si="60"/>
        <v>1.6940190899849474</v>
      </c>
      <c r="D717" s="2">
        <f t="shared" si="62"/>
        <v>1.6652826845896209</v>
      </c>
      <c r="E717" s="2">
        <f t="shared" si="61"/>
        <v>2.8736405395326514E-2</v>
      </c>
      <c r="F717" s="2">
        <f t="shared" si="65"/>
        <v>1.6260910225365653E-2</v>
      </c>
      <c r="G717" s="2">
        <f t="shared" si="63"/>
        <v>1.2475495169960861E-2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6">
        <f>TITRES_STAT!D721</f>
        <v>1.64</v>
      </c>
      <c r="C718" s="2">
        <f t="shared" si="60"/>
        <v>1.6857084607564941</v>
      </c>
      <c r="D718" s="2">
        <f t="shared" si="62"/>
        <v>1.6634098931385379</v>
      </c>
      <c r="E718" s="2">
        <f t="shared" si="61"/>
        <v>2.2298567617956122E-2</v>
      </c>
      <c r="F718" s="2">
        <f t="shared" si="65"/>
        <v>1.7468441703883748E-2</v>
      </c>
      <c r="G718" s="2">
        <f t="shared" si="63"/>
        <v>4.8301259140723744E-3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6">
        <f>TITRES_STAT!D722</f>
        <v>1.64</v>
      </c>
      <c r="C719" s="2">
        <f t="shared" ref="C719:C782" si="66">$C$4*B709+C718*(1-$C$4)</f>
        <v>1.6740610052554949</v>
      </c>
      <c r="D719" s="2">
        <f t="shared" si="62"/>
        <v>1.6616758269801277</v>
      </c>
      <c r="E719" s="2">
        <f t="shared" si="61"/>
        <v>1.2385178275367226E-2</v>
      </c>
      <c r="F719" s="2">
        <f t="shared" si="65"/>
        <v>1.6451789018180445E-2</v>
      </c>
      <c r="G719" s="2">
        <f t="shared" si="63"/>
        <v>-4.0666107428132189E-3</v>
      </c>
      <c r="H719" s="2" t="str">
        <f t="shared" si="64"/>
        <v>Hold</v>
      </c>
    </row>
    <row r="720" spans="1:8" ht="13.5" x14ac:dyDescent="0.25">
      <c r="A720" s="3">
        <f>TITRES_STAT!B723</f>
        <v>43355</v>
      </c>
      <c r="B720" s="6">
        <f>TITRES_STAT!D723</f>
        <v>1.6</v>
      </c>
      <c r="C720" s="2">
        <f t="shared" si="66"/>
        <v>1.670359312139265</v>
      </c>
      <c r="D720" s="2">
        <f t="shared" si="62"/>
        <v>1.657107247203822</v>
      </c>
      <c r="E720" s="2">
        <f t="shared" si="61"/>
        <v>1.3252064935443064E-2</v>
      </c>
      <c r="F720" s="2">
        <f t="shared" si="65"/>
        <v>1.5811844201632969E-2</v>
      </c>
      <c r="G720" s="2">
        <f t="shared" si="63"/>
        <v>-2.5597792661899051E-3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6">
        <f>TITRES_STAT!D724</f>
        <v>1.56</v>
      </c>
      <c r="C721" s="2">
        <f t="shared" si="66"/>
        <v>1.6656886487332243</v>
      </c>
      <c r="D721" s="2">
        <f t="shared" si="62"/>
        <v>1.6499141177813168</v>
      </c>
      <c r="E721" s="2">
        <f t="shared" si="61"/>
        <v>1.5774530951907506E-2</v>
      </c>
      <c r="F721" s="2">
        <f t="shared" si="65"/>
        <v>1.5804381551687875E-2</v>
      </c>
      <c r="G721" s="2">
        <f t="shared" si="63"/>
        <v>-2.9850599780369136E-5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6">
        <f>TITRES_STAT!D725</f>
        <v>1.52</v>
      </c>
      <c r="C722" s="2">
        <f t="shared" si="66"/>
        <v>1.6555827027742667</v>
      </c>
      <c r="D722" s="2">
        <f t="shared" si="62"/>
        <v>1.6402908497975155</v>
      </c>
      <c r="E722" s="2">
        <f t="shared" si="61"/>
        <v>1.5291852976751175E-2</v>
      </c>
      <c r="F722" s="2">
        <f t="shared" si="65"/>
        <v>1.5701875836700536E-2</v>
      </c>
      <c r="G722" s="2">
        <f t="shared" si="63"/>
        <v>-4.1002285994936119E-4</v>
      </c>
      <c r="H722" s="2" t="str">
        <f t="shared" si="64"/>
        <v>Hold</v>
      </c>
    </row>
    <row r="723" spans="1:8" ht="13.5" x14ac:dyDescent="0.25">
      <c r="A723" s="3">
        <f>TITRES_STAT!B726</f>
        <v>43360</v>
      </c>
      <c r="B723" s="6">
        <f>TITRES_STAT!D726</f>
        <v>1.52</v>
      </c>
      <c r="C723" s="2">
        <f t="shared" si="66"/>
        <v>1.6470315177320718</v>
      </c>
      <c r="D723" s="2">
        <f t="shared" si="62"/>
        <v>1.631380416479181</v>
      </c>
      <c r="E723" s="2">
        <f t="shared" si="61"/>
        <v>1.565110125289082E-2</v>
      </c>
      <c r="F723" s="2">
        <f t="shared" si="65"/>
        <v>1.5691720919938593E-2</v>
      </c>
      <c r="G723" s="2">
        <f t="shared" si="63"/>
        <v>-4.0619667047773339E-5</v>
      </c>
      <c r="H723" s="2" t="str">
        <f t="shared" si="64"/>
        <v>Hold</v>
      </c>
    </row>
    <row r="724" spans="1:8" ht="13.5" x14ac:dyDescent="0.25">
      <c r="A724" s="3">
        <f>TITRES_STAT!B727</f>
        <v>43361</v>
      </c>
      <c r="B724" s="6">
        <f>TITRES_STAT!D727</f>
        <v>1.51</v>
      </c>
      <c r="C724" s="2">
        <f t="shared" si="66"/>
        <v>1.6382574380809838</v>
      </c>
      <c r="D724" s="2">
        <f t="shared" si="62"/>
        <v>1.6223892745177602</v>
      </c>
      <c r="E724" s="2">
        <f t="shared" si="61"/>
        <v>1.5868163563223625E-2</v>
      </c>
      <c r="F724" s="2">
        <f t="shared" si="65"/>
        <v>1.5727009448595598E-2</v>
      </c>
      <c r="G724" s="2">
        <f t="shared" si="63"/>
        <v>1.4115411462802679E-4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6">
        <f>TITRES_STAT!D728</f>
        <v>1.59</v>
      </c>
      <c r="C725" s="2">
        <f t="shared" si="66"/>
        <v>1.63544860145314</v>
      </c>
      <c r="D725" s="2">
        <f t="shared" si="62"/>
        <v>1.6199900689979261</v>
      </c>
      <c r="E725" s="2">
        <f t="shared" si="61"/>
        <v>1.5458532455213891E-2</v>
      </c>
      <c r="F725" s="2">
        <f t="shared" si="65"/>
        <v>1.5673314049919257E-2</v>
      </c>
      <c r="G725" s="2">
        <f t="shared" si="63"/>
        <v>-2.1478159470536551E-4</v>
      </c>
      <c r="H725" s="2" t="str">
        <f t="shared" si="64"/>
        <v>Hold</v>
      </c>
    </row>
    <row r="726" spans="1:8" ht="13.5" x14ac:dyDescent="0.25">
      <c r="A726" s="3">
        <f>TITRES_STAT!B729</f>
        <v>43363</v>
      </c>
      <c r="B726" s="6">
        <f>TITRES_STAT!D729</f>
        <v>1.52</v>
      </c>
      <c r="C726" s="2">
        <f t="shared" si="66"/>
        <v>1.6392257396911183</v>
      </c>
      <c r="D726" s="2">
        <f t="shared" si="62"/>
        <v>1.6125833972203019</v>
      </c>
      <c r="E726" s="2">
        <f t="shared" si="61"/>
        <v>2.6642342470816427E-2</v>
      </c>
      <c r="F726" s="2">
        <f t="shared" si="65"/>
        <v>1.7867119734098692E-2</v>
      </c>
      <c r="G726" s="2">
        <f t="shared" si="63"/>
        <v>8.7752227367177346E-3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6">
        <f>TITRES_STAT!D730</f>
        <v>1.52</v>
      </c>
      <c r="C727" s="2">
        <f t="shared" si="66"/>
        <v>1.6362679335847923</v>
      </c>
      <c r="D727" s="2">
        <f t="shared" si="62"/>
        <v>1.6057253677965757</v>
      </c>
      <c r="E727" s="2">
        <f t="shared" si="61"/>
        <v>3.0542565788216569E-2</v>
      </c>
      <c r="F727" s="2">
        <f t="shared" si="65"/>
        <v>2.040220894492227E-2</v>
      </c>
      <c r="G727" s="2">
        <f t="shared" si="63"/>
        <v>1.0140356843294299E-2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6">
        <f>TITRES_STAT!D731</f>
        <v>1.48</v>
      </c>
      <c r="C728" s="2">
        <f t="shared" si="66"/>
        <v>1.6368420976486704</v>
      </c>
      <c r="D728" s="2">
        <f t="shared" si="62"/>
        <v>1.5964123775894219</v>
      </c>
      <c r="E728" s="2">
        <f t="shared" si="61"/>
        <v>4.0429720059248497E-2</v>
      </c>
      <c r="F728" s="2">
        <f t="shared" si="65"/>
        <v>2.4407711167787515E-2</v>
      </c>
      <c r="G728" s="2">
        <f t="shared" si="63"/>
        <v>1.6022008891460982E-2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6">
        <f>TITRES_STAT!D732</f>
        <v>1.5</v>
      </c>
      <c r="C729" s="2">
        <f t="shared" si="66"/>
        <v>1.6373279287796443</v>
      </c>
      <c r="D729" s="2">
        <f t="shared" si="62"/>
        <v>1.5892707199902054</v>
      </c>
      <c r="E729" s="2">
        <f t="shared" si="61"/>
        <v>4.8057208789438866E-2</v>
      </c>
      <c r="F729" s="2">
        <f t="shared" si="65"/>
        <v>2.9137610692117788E-2</v>
      </c>
      <c r="G729" s="2">
        <f t="shared" si="63"/>
        <v>1.8919598097321078E-2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6">
        <f>TITRES_STAT!D733</f>
        <v>1.44</v>
      </c>
      <c r="C730" s="2">
        <f t="shared" si="66"/>
        <v>1.6315851705058528</v>
      </c>
      <c r="D730" s="2">
        <f t="shared" si="62"/>
        <v>1.5782136296205607</v>
      </c>
      <c r="E730" s="2">
        <f t="shared" si="61"/>
        <v>5.3371540885292168E-2</v>
      </c>
      <c r="F730" s="2">
        <f t="shared" si="65"/>
        <v>3.3984396730752667E-2</v>
      </c>
      <c r="G730" s="2">
        <f t="shared" si="63"/>
        <v>1.9387144154539501E-2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6">
        <f>TITRES_STAT!D734</f>
        <v>1.48</v>
      </c>
      <c r="C731" s="2">
        <f t="shared" si="66"/>
        <v>1.6205720673511061</v>
      </c>
      <c r="D731" s="2">
        <f t="shared" si="62"/>
        <v>1.5709385459449634</v>
      </c>
      <c r="E731" s="2">
        <f t="shared" si="61"/>
        <v>4.9633521406142744E-2</v>
      </c>
      <c r="F731" s="2">
        <f t="shared" si="65"/>
        <v>3.7114221665830685E-2</v>
      </c>
      <c r="G731" s="2">
        <f t="shared" si="63"/>
        <v>1.2519299740312059E-2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6">
        <f>TITRES_STAT!D735</f>
        <v>1.52</v>
      </c>
      <c r="C732" s="2">
        <f t="shared" si="66"/>
        <v>1.6050994416047821</v>
      </c>
      <c r="D732" s="2">
        <f t="shared" si="62"/>
        <v>1.5671653203194105</v>
      </c>
      <c r="E732" s="2">
        <f t="shared" ref="E732:E795" si="67">C732-D732</f>
        <v>3.7934121285371658E-2</v>
      </c>
      <c r="F732" s="2">
        <f t="shared" si="65"/>
        <v>3.727820158973888E-2</v>
      </c>
      <c r="G732" s="2">
        <f t="shared" si="63"/>
        <v>6.5591969563277841E-4</v>
      </c>
      <c r="H732" s="2" t="str">
        <f t="shared" si="64"/>
        <v>Sell</v>
      </c>
    </row>
    <row r="733" spans="1:8" ht="13.5" x14ac:dyDescent="0.25">
      <c r="A733" s="3">
        <f>TITRES_STAT!B736</f>
        <v>43374</v>
      </c>
      <c r="B733" s="6">
        <f>TITRES_STAT!D736</f>
        <v>1.46</v>
      </c>
      <c r="C733" s="2">
        <f t="shared" si="66"/>
        <v>1.5920072198194311</v>
      </c>
      <c r="D733" s="2">
        <f t="shared" ref="D733:D796" si="68">$D$4*B733+(1-$D$4)*D732</f>
        <v>1.5592271484438986</v>
      </c>
      <c r="E733" s="2">
        <f t="shared" si="67"/>
        <v>3.2780071375532405E-2</v>
      </c>
      <c r="F733" s="2">
        <f t="shared" si="65"/>
        <v>3.6378575546897586E-2</v>
      </c>
      <c r="G733" s="2">
        <f t="shared" si="63"/>
        <v>-3.5985041713651814E-3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6">
        <f>TITRES_STAT!D737</f>
        <v>1.42</v>
      </c>
      <c r="C734" s="2">
        <f t="shared" si="66"/>
        <v>1.5793907244625955</v>
      </c>
      <c r="D734" s="2">
        <f t="shared" si="68"/>
        <v>1.5489140263369432</v>
      </c>
      <c r="E734" s="2">
        <f t="shared" si="67"/>
        <v>3.0476698125652346E-2</v>
      </c>
      <c r="F734" s="2">
        <f t="shared" si="65"/>
        <v>3.5198200062648538E-2</v>
      </c>
      <c r="G734" s="2">
        <f t="shared" si="63"/>
        <v>-4.7215019369961919E-3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6">
        <f>TITRES_STAT!D738</f>
        <v>1.4</v>
      </c>
      <c r="C735" s="2">
        <f t="shared" si="66"/>
        <v>1.5810229206991193</v>
      </c>
      <c r="D735" s="2">
        <f t="shared" si="68"/>
        <v>1.5378833577193918</v>
      </c>
      <c r="E735" s="2">
        <f t="shared" si="67"/>
        <v>4.3139562979727542E-2</v>
      </c>
      <c r="F735" s="2">
        <f t="shared" si="65"/>
        <v>3.6786472646064342E-2</v>
      </c>
      <c r="G735" s="2">
        <f t="shared" si="63"/>
        <v>6.3530903336632E-3</v>
      </c>
      <c r="H735" s="2" t="str">
        <f t="shared" si="64"/>
        <v>Sell</v>
      </c>
    </row>
    <row r="736" spans="1:8" ht="13.5" x14ac:dyDescent="0.25">
      <c r="A736" s="3">
        <f>TITRES_STAT!B739</f>
        <v>43377</v>
      </c>
      <c r="B736" s="6">
        <f>TITRES_STAT!D739</f>
        <v>1.36</v>
      </c>
      <c r="C736" s="2">
        <f t="shared" si="66"/>
        <v>1.5716347790531009</v>
      </c>
      <c r="D736" s="2">
        <f t="shared" si="68"/>
        <v>1.5247068127031407</v>
      </c>
      <c r="E736" s="2">
        <f t="shared" si="67"/>
        <v>4.6927966349960215E-2</v>
      </c>
      <c r="F736" s="2">
        <f t="shared" si="65"/>
        <v>3.8814771386843513E-2</v>
      </c>
      <c r="G736" s="2">
        <f t="shared" si="63"/>
        <v>8.1131949631167016E-3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6">
        <f>TITRES_STAT!D740</f>
        <v>1.36</v>
      </c>
      <c r="C737" s="2">
        <f t="shared" si="66"/>
        <v>1.5636909668910852</v>
      </c>
      <c r="D737" s="2">
        <f t="shared" si="68"/>
        <v>1.5125063080584638</v>
      </c>
      <c r="E737" s="2">
        <f t="shared" si="67"/>
        <v>5.1184658832621466E-2</v>
      </c>
      <c r="F737" s="2">
        <f t="shared" si="65"/>
        <v>4.1288748875999107E-2</v>
      </c>
      <c r="G737" s="2">
        <f t="shared" si="63"/>
        <v>9.8959099566223591E-3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6">
        <f>TITRES_STAT!D741</f>
        <v>1.32</v>
      </c>
      <c r="C738" s="2">
        <f t="shared" si="66"/>
        <v>1.5508154335232258</v>
      </c>
      <c r="D738" s="2">
        <f t="shared" si="68"/>
        <v>1.4982465815356145</v>
      </c>
      <c r="E738" s="2">
        <f t="shared" si="67"/>
        <v>5.2568851987611298E-2</v>
      </c>
      <c r="F738" s="2">
        <f t="shared" si="65"/>
        <v>4.3544769498321548E-2</v>
      </c>
      <c r="G738" s="2">
        <f t="shared" si="63"/>
        <v>9.0240824892897503E-3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6">
        <f>TITRES_STAT!D742</f>
        <v>1.3</v>
      </c>
      <c r="C739" s="2">
        <f t="shared" si="66"/>
        <v>1.5429976745196528</v>
      </c>
      <c r="D739" s="2">
        <f t="shared" si="68"/>
        <v>1.4835616495700135</v>
      </c>
      <c r="E739" s="2">
        <f t="shared" si="67"/>
        <v>5.9436024949639288E-2</v>
      </c>
      <c r="F739" s="2">
        <f t="shared" si="65"/>
        <v>4.6723020588585101E-2</v>
      </c>
      <c r="G739" s="2">
        <f t="shared" si="63"/>
        <v>1.2713004361054187E-2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6">
        <f>TITRES_STAT!D743</f>
        <v>1.3</v>
      </c>
      <c r="C740" s="2">
        <f t="shared" si="66"/>
        <v>1.527151878439706</v>
      </c>
      <c r="D740" s="2">
        <f t="shared" si="68"/>
        <v>1.469964490342605</v>
      </c>
      <c r="E740" s="2">
        <f t="shared" si="67"/>
        <v>5.7187388097101E-2</v>
      </c>
      <c r="F740" s="2">
        <f t="shared" si="65"/>
        <v>4.8815894090288289E-2</v>
      </c>
      <c r="G740" s="2">
        <f t="shared" ref="G740:G803" si="69">E740-F740</f>
        <v>8.3714940068127103E-3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6">
        <f>TITRES_STAT!D744</f>
        <v>1.35</v>
      </c>
      <c r="C741" s="2">
        <f t="shared" si="66"/>
        <v>1.5198977432951357</v>
      </c>
      <c r="D741" s="2">
        <f t="shared" si="68"/>
        <v>1.4610782317987085</v>
      </c>
      <c r="E741" s="2">
        <f t="shared" si="67"/>
        <v>5.8819511496427168E-2</v>
      </c>
      <c r="F741" s="2">
        <f t="shared" ref="F741:F804" si="71">(E741*(2/(10)))+((1-(2/10))*F740)</f>
        <v>5.0816617571516072E-2</v>
      </c>
      <c r="G741" s="2">
        <f t="shared" si="69"/>
        <v>8.0028939249110961E-3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6">
        <f>TITRES_STAT!D745</f>
        <v>1.35</v>
      </c>
      <c r="C742" s="2">
        <f t="shared" si="66"/>
        <v>1.519913475095884</v>
      </c>
      <c r="D742" s="2">
        <f t="shared" si="68"/>
        <v>1.4528502146284339</v>
      </c>
      <c r="E742" s="2">
        <f t="shared" si="67"/>
        <v>6.7063260467450148E-2</v>
      </c>
      <c r="F742" s="2">
        <f t="shared" si="71"/>
        <v>5.4065946150702891E-2</v>
      </c>
      <c r="G742" s="2">
        <f t="shared" si="69"/>
        <v>1.2997314316747256E-2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6">
        <f>TITRES_STAT!D746</f>
        <v>1.39</v>
      </c>
      <c r="C743" s="2">
        <f t="shared" si="66"/>
        <v>1.5106960173888251</v>
      </c>
      <c r="D743" s="2">
        <f t="shared" si="68"/>
        <v>1.4481946431744759</v>
      </c>
      <c r="E743" s="2">
        <f t="shared" si="67"/>
        <v>6.2501374214349203E-2</v>
      </c>
      <c r="F743" s="2">
        <f t="shared" si="71"/>
        <v>5.5753031763432159E-2</v>
      </c>
      <c r="G743" s="2">
        <f t="shared" si="69"/>
        <v>6.7483424509170442E-3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6">
        <f>TITRES_STAT!D747</f>
        <v>1.35</v>
      </c>
      <c r="C744" s="2">
        <f t="shared" si="66"/>
        <v>1.4967427839443905</v>
      </c>
      <c r="D744" s="2">
        <f t="shared" si="68"/>
        <v>1.4409209659022926</v>
      </c>
      <c r="E744" s="2">
        <f t="shared" si="67"/>
        <v>5.5821818042097959E-2</v>
      </c>
      <c r="F744" s="2">
        <f t="shared" si="71"/>
        <v>5.5766789019165319E-2</v>
      </c>
      <c r="G744" s="2">
        <f t="shared" si="69"/>
        <v>5.5029022932640004E-5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6">
        <f>TITRES_STAT!D748</f>
        <v>1.32</v>
      </c>
      <c r="C745" s="2">
        <f t="shared" si="66"/>
        <v>1.4818592787221765</v>
      </c>
      <c r="D745" s="2">
        <f t="shared" si="68"/>
        <v>1.4319638573169375</v>
      </c>
      <c r="E745" s="2">
        <f t="shared" si="67"/>
        <v>4.9895421405238949E-2</v>
      </c>
      <c r="F745" s="2">
        <f t="shared" si="71"/>
        <v>5.4592515496380049E-2</v>
      </c>
      <c r="G745" s="2">
        <f t="shared" si="69"/>
        <v>-4.6970940911411005E-3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6">
        <f>TITRES_STAT!D749</f>
        <v>1.34</v>
      </c>
      <c r="C746" s="2">
        <f t="shared" si="66"/>
        <v>1.4631116973803033</v>
      </c>
      <c r="D746" s="2">
        <f t="shared" si="68"/>
        <v>1.4251517197379051</v>
      </c>
      <c r="E746" s="2">
        <f t="shared" si="67"/>
        <v>3.7959977642398224E-2</v>
      </c>
      <c r="F746" s="2">
        <f t="shared" si="71"/>
        <v>5.1266007925583688E-2</v>
      </c>
      <c r="G746" s="2">
        <f t="shared" si="69"/>
        <v>-1.3306030283185465E-2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6">
        <f>TITRES_STAT!D750</f>
        <v>1.34</v>
      </c>
      <c r="C747" s="2">
        <f t="shared" si="66"/>
        <v>1.4472483593217953</v>
      </c>
      <c r="D747" s="2">
        <f t="shared" si="68"/>
        <v>1.4188441849425046</v>
      </c>
      <c r="E747" s="2">
        <f t="shared" si="67"/>
        <v>2.8404174379290659E-2</v>
      </c>
      <c r="F747" s="2">
        <f t="shared" si="71"/>
        <v>4.6693641216325084E-2</v>
      </c>
      <c r="G747" s="2">
        <f t="shared" si="69"/>
        <v>-1.8289466837034425E-2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6">
        <f>TITRES_STAT!D751</f>
        <v>1.34</v>
      </c>
      <c r="C748" s="2">
        <f t="shared" si="66"/>
        <v>1.4276716886569039</v>
      </c>
      <c r="D748" s="2">
        <f t="shared" si="68"/>
        <v>1.4130038749467635</v>
      </c>
      <c r="E748" s="2">
        <f t="shared" si="67"/>
        <v>1.4667813710140365E-2</v>
      </c>
      <c r="F748" s="2">
        <f t="shared" si="71"/>
        <v>4.0288475715088139E-2</v>
      </c>
      <c r="G748" s="2">
        <f t="shared" si="69"/>
        <v>-2.5620662004947774E-2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6">
        <f>TITRES_STAT!D752</f>
        <v>1.34</v>
      </c>
      <c r="C749" s="2">
        <f t="shared" si="66"/>
        <v>1.4080298904019954</v>
      </c>
      <c r="D749" s="2">
        <f t="shared" si="68"/>
        <v>1.4075961805062625</v>
      </c>
      <c r="E749" s="2">
        <f t="shared" si="67"/>
        <v>4.3370989573299212E-4</v>
      </c>
      <c r="F749" s="2">
        <f t="shared" si="71"/>
        <v>3.2317522551217108E-2</v>
      </c>
      <c r="G749" s="2">
        <f t="shared" si="69"/>
        <v>-3.1883812655484116E-2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6">
        <f>TITRES_STAT!D753</f>
        <v>1.34</v>
      </c>
      <c r="C750" s="2">
        <f t="shared" si="66"/>
        <v>1.3914099072632269</v>
      </c>
      <c r="D750" s="2">
        <f t="shared" si="68"/>
        <v>1.402589056024317</v>
      </c>
      <c r="E750" s="2">
        <f t="shared" si="67"/>
        <v>-1.1179148761090163E-2</v>
      </c>
      <c r="F750" s="2">
        <f t="shared" si="71"/>
        <v>2.3618188288755657E-2</v>
      </c>
      <c r="G750" s="2">
        <f t="shared" si="69"/>
        <v>-3.479733704984582E-2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6">
        <f>TITRES_STAT!D754</f>
        <v>1.34</v>
      </c>
      <c r="C751" s="2">
        <f t="shared" si="66"/>
        <v>1.3850391522996535</v>
      </c>
      <c r="D751" s="2">
        <f t="shared" si="68"/>
        <v>1.3979528296521453</v>
      </c>
      <c r="E751" s="2">
        <f t="shared" si="67"/>
        <v>-1.2913677352491826E-2</v>
      </c>
      <c r="F751" s="2">
        <f t="shared" si="71"/>
        <v>1.6311815160506161E-2</v>
      </c>
      <c r="G751" s="2">
        <f t="shared" si="69"/>
        <v>-2.9225492512997987E-2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6">
        <f>TITRES_STAT!D755</f>
        <v>1.34</v>
      </c>
      <c r="C752" s="2">
        <f t="shared" si="66"/>
        <v>1.3796485134843222</v>
      </c>
      <c r="D752" s="2">
        <f t="shared" si="68"/>
        <v>1.3936600274556901</v>
      </c>
      <c r="E752" s="2">
        <f t="shared" si="67"/>
        <v>-1.4011513971367906E-2</v>
      </c>
      <c r="F752" s="2">
        <f t="shared" si="71"/>
        <v>1.0247149334131348E-2</v>
      </c>
      <c r="G752" s="2">
        <f t="shared" si="69"/>
        <v>-2.4258663305499254E-2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6">
        <f>TITRES_STAT!D756</f>
        <v>1.34</v>
      </c>
      <c r="C753" s="2">
        <f t="shared" si="66"/>
        <v>1.3812410498713494</v>
      </c>
      <c r="D753" s="2">
        <f t="shared" si="68"/>
        <v>1.3896852106071202</v>
      </c>
      <c r="E753" s="2">
        <f t="shared" si="67"/>
        <v>-8.4441607357708115E-3</v>
      </c>
      <c r="F753" s="2">
        <f t="shared" si="71"/>
        <v>6.5088873201509167E-3</v>
      </c>
      <c r="G753" s="2">
        <f t="shared" si="69"/>
        <v>-1.4953048055921729E-2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6">
        <f>TITRES_STAT!D757</f>
        <v>1.33</v>
      </c>
      <c r="C754" s="2">
        <f t="shared" si="66"/>
        <v>1.3764347345065264</v>
      </c>
      <c r="D754" s="2">
        <f t="shared" si="68"/>
        <v>1.3852640838954817</v>
      </c>
      <c r="E754" s="2">
        <f t="shared" si="67"/>
        <v>-8.8293493889552987E-3</v>
      </c>
      <c r="F754" s="2">
        <f t="shared" si="71"/>
        <v>3.4412399783296738E-3</v>
      </c>
      <c r="G754" s="2">
        <f t="shared" si="69"/>
        <v>-1.2270589367284972E-2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6">
        <f>TITRES_STAT!D758</f>
        <v>1.33</v>
      </c>
      <c r="C755" s="2">
        <f t="shared" si="66"/>
        <v>1.3677524676593686</v>
      </c>
      <c r="D755" s="2">
        <f t="shared" si="68"/>
        <v>1.381170448051372</v>
      </c>
      <c r="E755" s="2">
        <f t="shared" si="67"/>
        <v>-1.341798039200337E-2</v>
      </c>
      <c r="F755" s="2">
        <f t="shared" si="71"/>
        <v>6.9395904263064908E-5</v>
      </c>
      <c r="G755" s="2">
        <f t="shared" si="69"/>
        <v>-1.3487376296266436E-2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6">
        <f>TITRES_STAT!D759</f>
        <v>1.3</v>
      </c>
      <c r="C756" s="2">
        <f t="shared" si="66"/>
        <v>1.3634828572502349</v>
      </c>
      <c r="D756" s="2">
        <f t="shared" si="68"/>
        <v>1.3751578222697889</v>
      </c>
      <c r="E756" s="2">
        <f t="shared" si="67"/>
        <v>-1.1674965019554007E-2</v>
      </c>
      <c r="F756" s="2">
        <f t="shared" si="71"/>
        <v>-2.2794762805003494E-3</v>
      </c>
      <c r="G756" s="2">
        <f t="shared" si="69"/>
        <v>-9.3954887390536573E-3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6">
        <f>TITRES_STAT!D760</f>
        <v>1.3</v>
      </c>
      <c r="C757" s="2">
        <f t="shared" si="66"/>
        <v>1.359870109980968</v>
      </c>
      <c r="D757" s="2">
        <f t="shared" si="68"/>
        <v>1.3695905761757305</v>
      </c>
      <c r="E757" s="2">
        <f t="shared" si="67"/>
        <v>-9.7204661947625226E-3</v>
      </c>
      <c r="F757" s="2">
        <f t="shared" si="71"/>
        <v>-3.7676742633527844E-3</v>
      </c>
      <c r="G757" s="2">
        <f t="shared" si="69"/>
        <v>-5.9527919314097382E-3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6">
        <f>TITRES_STAT!D761</f>
        <v>1.3</v>
      </c>
      <c r="C758" s="2">
        <f t="shared" si="66"/>
        <v>1.3568131699838959</v>
      </c>
      <c r="D758" s="2">
        <f t="shared" si="68"/>
        <v>1.3644357186812319</v>
      </c>
      <c r="E758" s="2">
        <f t="shared" si="67"/>
        <v>-7.622548697336029E-3</v>
      </c>
      <c r="F758" s="2">
        <f t="shared" si="71"/>
        <v>-4.5386491501494333E-3</v>
      </c>
      <c r="G758" s="2">
        <f t="shared" si="69"/>
        <v>-3.0838995471865957E-3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6">
        <f>TITRES_STAT!D762</f>
        <v>1.25</v>
      </c>
      <c r="C759" s="2">
        <f t="shared" si="66"/>
        <v>1.3542265284479118</v>
      </c>
      <c r="D759" s="2">
        <f t="shared" si="68"/>
        <v>1.3559589987789185</v>
      </c>
      <c r="E759" s="2">
        <f t="shared" si="67"/>
        <v>-1.7324703310066525E-3</v>
      </c>
      <c r="F759" s="2">
        <f t="shared" si="71"/>
        <v>-3.9774133863208772E-3</v>
      </c>
      <c r="G759" s="2">
        <f t="shared" si="69"/>
        <v>2.2449430553142247E-3</v>
      </c>
      <c r="H759" s="2" t="str">
        <f t="shared" si="70"/>
        <v>Sell</v>
      </c>
    </row>
    <row r="760" spans="1:8" ht="13.5" x14ac:dyDescent="0.25">
      <c r="A760" s="3">
        <f>TITRES_STAT!B763</f>
        <v>43412</v>
      </c>
      <c r="B760" s="6">
        <f>TITRES_STAT!D763</f>
        <v>1.3</v>
      </c>
      <c r="C760" s="2">
        <f t="shared" si="66"/>
        <v>1.3520378317636177</v>
      </c>
      <c r="D760" s="2">
        <f t="shared" si="68"/>
        <v>1.3518138877582579</v>
      </c>
      <c r="E760" s="2">
        <f t="shared" si="67"/>
        <v>2.2394400535974412E-4</v>
      </c>
      <c r="F760" s="2">
        <f t="shared" si="71"/>
        <v>-3.1371419079847529E-3</v>
      </c>
      <c r="G760" s="2">
        <f t="shared" si="69"/>
        <v>3.361085913344497E-3</v>
      </c>
      <c r="H760" s="2" t="str">
        <f t="shared" si="70"/>
        <v>Sell</v>
      </c>
    </row>
    <row r="761" spans="1:8" ht="13.5" x14ac:dyDescent="0.25">
      <c r="A761" s="3">
        <f>TITRES_STAT!B764</f>
        <v>43413</v>
      </c>
      <c r="B761" s="6">
        <f>TITRES_STAT!D764</f>
        <v>1.3</v>
      </c>
      <c r="C761" s="2">
        <f t="shared" si="66"/>
        <v>1.3501858576461381</v>
      </c>
      <c r="D761" s="2">
        <f t="shared" si="68"/>
        <v>1.3479758219983871</v>
      </c>
      <c r="E761" s="2">
        <f t="shared" si="67"/>
        <v>2.2100356477510186E-3</v>
      </c>
      <c r="F761" s="2">
        <f t="shared" si="71"/>
        <v>-2.0677063968375987E-3</v>
      </c>
      <c r="G761" s="2">
        <f t="shared" si="69"/>
        <v>4.2777420445886168E-3</v>
      </c>
      <c r="H761" s="2" t="str">
        <f t="shared" si="70"/>
        <v>Sell</v>
      </c>
    </row>
    <row r="762" spans="1:8" ht="13.5" x14ac:dyDescent="0.25">
      <c r="A762" s="3">
        <f>TITRES_STAT!B765</f>
        <v>43416</v>
      </c>
      <c r="B762" s="6">
        <f>TITRES_STAT!D765</f>
        <v>1.33</v>
      </c>
      <c r="C762" s="2">
        <f t="shared" si="66"/>
        <v>1.3486188026236552</v>
      </c>
      <c r="D762" s="2">
        <f t="shared" si="68"/>
        <v>1.3466442796281362</v>
      </c>
      <c r="E762" s="2">
        <f t="shared" si="67"/>
        <v>1.9745229955190347E-3</v>
      </c>
      <c r="F762" s="2">
        <f t="shared" si="71"/>
        <v>-1.2592605183662721E-3</v>
      </c>
      <c r="G762" s="2">
        <f t="shared" si="69"/>
        <v>3.2337835138853068E-3</v>
      </c>
      <c r="H762" s="2" t="str">
        <f t="shared" si="70"/>
        <v>Sell</v>
      </c>
    </row>
    <row r="763" spans="1:8" ht="13.5" x14ac:dyDescent="0.25">
      <c r="A763" s="3">
        <f>TITRES_STAT!B766</f>
        <v>43417</v>
      </c>
      <c r="B763" s="6">
        <f>TITRES_STAT!D766</f>
        <v>1.33</v>
      </c>
      <c r="C763" s="2">
        <f t="shared" si="66"/>
        <v>1.3472928329892466</v>
      </c>
      <c r="D763" s="2">
        <f t="shared" si="68"/>
        <v>1.3454113700260519</v>
      </c>
      <c r="E763" s="2">
        <f t="shared" si="67"/>
        <v>1.8814629631946911E-3</v>
      </c>
      <c r="F763" s="2">
        <f t="shared" si="71"/>
        <v>-6.3111582205407956E-4</v>
      </c>
      <c r="G763" s="2">
        <f t="shared" si="69"/>
        <v>2.5125787852487706E-3</v>
      </c>
      <c r="H763" s="2" t="str">
        <f t="shared" si="70"/>
        <v>Sell</v>
      </c>
    </row>
    <row r="764" spans="1:8" ht="13.5" x14ac:dyDescent="0.25">
      <c r="A764" s="3">
        <f>TITRES_STAT!B767</f>
        <v>43418</v>
      </c>
      <c r="B764" s="6">
        <f>TITRES_STAT!D767</f>
        <v>1.3</v>
      </c>
      <c r="C764" s="2">
        <f t="shared" si="66"/>
        <v>1.3446323971447471</v>
      </c>
      <c r="D764" s="2">
        <f t="shared" si="68"/>
        <v>1.3420475648389369</v>
      </c>
      <c r="E764" s="2">
        <f t="shared" si="67"/>
        <v>2.5848323058101919E-3</v>
      </c>
      <c r="F764" s="2">
        <f t="shared" si="71"/>
        <v>1.2073803518774661E-5</v>
      </c>
      <c r="G764" s="2">
        <f t="shared" si="69"/>
        <v>2.5727585022914173E-3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6">
        <f>TITRES_STAT!D768</f>
        <v>1.3</v>
      </c>
      <c r="C765" s="2">
        <f t="shared" si="66"/>
        <v>1.3423812591224784</v>
      </c>
      <c r="D765" s="2">
        <f t="shared" si="68"/>
        <v>1.338932930406423</v>
      </c>
      <c r="E765" s="2">
        <f t="shared" si="67"/>
        <v>3.4483287160553822E-3</v>
      </c>
      <c r="F765" s="2">
        <f t="shared" si="71"/>
        <v>6.9932478602609618E-4</v>
      </c>
      <c r="G765" s="2">
        <f t="shared" si="69"/>
        <v>2.7490039300292861E-3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6">
        <f>TITRES_STAT!D769</f>
        <v>1.3</v>
      </c>
      <c r="C766" s="2">
        <f t="shared" si="66"/>
        <v>1.3358610654113279</v>
      </c>
      <c r="D766" s="2">
        <f t="shared" si="68"/>
        <v>1.3360490096355768</v>
      </c>
      <c r="E766" s="2">
        <f t="shared" si="67"/>
        <v>-1.8794422424894819E-4</v>
      </c>
      <c r="F766" s="2">
        <f t="shared" si="71"/>
        <v>5.2187098397108735E-4</v>
      </c>
      <c r="G766" s="2">
        <f t="shared" si="69"/>
        <v>-7.0981520822003554E-4</v>
      </c>
      <c r="H766" s="2" t="str">
        <f t="shared" si="70"/>
        <v>Hold</v>
      </c>
    </row>
    <row r="767" spans="1:8" ht="13.5" x14ac:dyDescent="0.25">
      <c r="A767" s="3">
        <f>TITRES_STAT!B770</f>
        <v>43423</v>
      </c>
      <c r="B767" s="6">
        <f>TITRES_STAT!D770</f>
        <v>1.35</v>
      </c>
      <c r="C767" s="2">
        <f t="shared" si="66"/>
        <v>1.3303439784249698</v>
      </c>
      <c r="D767" s="2">
        <f t="shared" si="68"/>
        <v>1.3370824163292379</v>
      </c>
      <c r="E767" s="2">
        <f t="shared" si="67"/>
        <v>-6.7384379042680909E-3</v>
      </c>
      <c r="F767" s="2">
        <f t="shared" si="71"/>
        <v>-9.3019079367674825E-4</v>
      </c>
      <c r="G767" s="2">
        <f t="shared" si="69"/>
        <v>-5.8082471105913424E-3</v>
      </c>
      <c r="H767" s="2" t="str">
        <f t="shared" si="70"/>
        <v>Hold</v>
      </c>
    </row>
    <row r="768" spans="1:8" ht="13.5" x14ac:dyDescent="0.25">
      <c r="A768" s="3">
        <f>TITRES_STAT!B771</f>
        <v>43425</v>
      </c>
      <c r="B768" s="6">
        <f>TITRES_STAT!D771</f>
        <v>1.36</v>
      </c>
      <c r="C768" s="2">
        <f t="shared" si="66"/>
        <v>1.3256756740518973</v>
      </c>
      <c r="D768" s="2">
        <f t="shared" si="68"/>
        <v>1.3387800151196647</v>
      </c>
      <c r="E768" s="2">
        <f t="shared" si="67"/>
        <v>-1.3104341067767367E-2</v>
      </c>
      <c r="F768" s="2">
        <f t="shared" si="71"/>
        <v>-3.3650208484948723E-3</v>
      </c>
      <c r="G768" s="2">
        <f t="shared" si="69"/>
        <v>-9.7393202192724952E-3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6">
        <f>TITRES_STAT!D772</f>
        <v>1.36</v>
      </c>
      <c r="C769" s="2">
        <f t="shared" si="66"/>
        <v>1.3140332626592977</v>
      </c>
      <c r="D769" s="2">
        <f t="shared" si="68"/>
        <v>1.3403518658515414</v>
      </c>
      <c r="E769" s="2">
        <f t="shared" si="67"/>
        <v>-2.6318603192243772E-2</v>
      </c>
      <c r="F769" s="2">
        <f t="shared" si="71"/>
        <v>-7.9557373172446533E-3</v>
      </c>
      <c r="G769" s="2">
        <f t="shared" si="69"/>
        <v>-1.8362865874999121E-2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6">
        <f>TITRES_STAT!D773</f>
        <v>1.39</v>
      </c>
      <c r="C770" s="2">
        <f t="shared" si="66"/>
        <v>1.3118742991732517</v>
      </c>
      <c r="D770" s="2">
        <f t="shared" si="68"/>
        <v>1.344029505418094</v>
      </c>
      <c r="E770" s="2">
        <f t="shared" si="67"/>
        <v>-3.2155206244842249E-2</v>
      </c>
      <c r="F770" s="2">
        <f t="shared" si="71"/>
        <v>-1.2795631102764174E-2</v>
      </c>
      <c r="G770" s="2">
        <f t="shared" si="69"/>
        <v>-1.9359575142078075E-2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6">
        <f>TITRES_STAT!D774</f>
        <v>1.35</v>
      </c>
      <c r="C771" s="2">
        <f t="shared" si="66"/>
        <v>1.3100474839158283</v>
      </c>
      <c r="D771" s="2">
        <f t="shared" si="68"/>
        <v>1.3444717642760131</v>
      </c>
      <c r="E771" s="2">
        <f t="shared" si="67"/>
        <v>-3.4424280360184856E-2</v>
      </c>
      <c r="F771" s="2">
        <f t="shared" si="71"/>
        <v>-1.7121360954248311E-2</v>
      </c>
      <c r="G771" s="2">
        <f t="shared" si="69"/>
        <v>-1.7302919405936545E-2</v>
      </c>
      <c r="H771" s="2" t="str">
        <f t="shared" si="70"/>
        <v>Hold</v>
      </c>
    </row>
    <row r="772" spans="1:8" ht="13.5" x14ac:dyDescent="0.25">
      <c r="A772" s="3">
        <f>TITRES_STAT!B775</f>
        <v>43431</v>
      </c>
      <c r="B772" s="6">
        <f>TITRES_STAT!D775</f>
        <v>1.39</v>
      </c>
      <c r="C772" s="2">
        <f t="shared" si="66"/>
        <v>1.3131171017749317</v>
      </c>
      <c r="D772" s="2">
        <f t="shared" si="68"/>
        <v>1.3478442261814936</v>
      </c>
      <c r="E772" s="2">
        <f t="shared" si="67"/>
        <v>-3.4727124406561893E-2</v>
      </c>
      <c r="F772" s="2">
        <f t="shared" si="71"/>
        <v>-2.0642513644711029E-2</v>
      </c>
      <c r="G772" s="2">
        <f t="shared" si="69"/>
        <v>-1.4084610761850865E-2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6">
        <f>TITRES_STAT!D776</f>
        <v>1.46</v>
      </c>
      <c r="C773" s="2">
        <f t="shared" si="66"/>
        <v>1.3157144707326345</v>
      </c>
      <c r="D773" s="2">
        <f t="shared" si="68"/>
        <v>1.3561520612791607</v>
      </c>
      <c r="E773" s="2">
        <f t="shared" si="67"/>
        <v>-4.0437590546526181E-2</v>
      </c>
      <c r="F773" s="2">
        <f t="shared" si="71"/>
        <v>-2.4601529025074061E-2</v>
      </c>
      <c r="G773" s="2">
        <f t="shared" si="69"/>
        <v>-1.583606152145212E-2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6">
        <f>TITRES_STAT!D777</f>
        <v>1.54</v>
      </c>
      <c r="C774" s="2">
        <f t="shared" si="66"/>
        <v>1.3132968598506907</v>
      </c>
      <c r="D774" s="2">
        <f t="shared" si="68"/>
        <v>1.3697704271103339</v>
      </c>
      <c r="E774" s="2">
        <f t="shared" si="67"/>
        <v>-5.6473567259643254E-2</v>
      </c>
      <c r="F774" s="2">
        <f t="shared" si="71"/>
        <v>-3.0975936671987902E-2</v>
      </c>
      <c r="G774" s="2">
        <f t="shared" si="69"/>
        <v>-2.5497630587655352E-2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6">
        <f>TITRES_STAT!D778</f>
        <v>1.54</v>
      </c>
      <c r="C775" s="2">
        <f t="shared" si="66"/>
        <v>1.3112511891044305</v>
      </c>
      <c r="D775" s="2">
        <f t="shared" si="68"/>
        <v>1.382380025102161</v>
      </c>
      <c r="E775" s="2">
        <f t="shared" si="67"/>
        <v>-7.1128835997730455E-2</v>
      </c>
      <c r="F775" s="2">
        <f t="shared" si="71"/>
        <v>-3.900651653713641E-2</v>
      </c>
      <c r="G775" s="2">
        <f t="shared" si="69"/>
        <v>-3.2122319460594045E-2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6">
        <f>TITRES_STAT!D779</f>
        <v>1.63</v>
      </c>
      <c r="C776" s="2">
        <f t="shared" si="66"/>
        <v>1.309520236934518</v>
      </c>
      <c r="D776" s="2">
        <f t="shared" si="68"/>
        <v>1.4007222454649639</v>
      </c>
      <c r="E776" s="2">
        <f t="shared" si="67"/>
        <v>-9.120200853044591E-2</v>
      </c>
      <c r="F776" s="2">
        <f t="shared" si="71"/>
        <v>-4.9445614935798313E-2</v>
      </c>
      <c r="G776" s="2">
        <f t="shared" si="69"/>
        <v>-4.1756393594647598E-2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6">
        <f>TITRES_STAT!D780</f>
        <v>1.72</v>
      </c>
      <c r="C777" s="2">
        <f t="shared" si="66"/>
        <v>1.315747892790746</v>
      </c>
      <c r="D777" s="2">
        <f t="shared" si="68"/>
        <v>1.4243724495045962</v>
      </c>
      <c r="E777" s="2">
        <f t="shared" si="67"/>
        <v>-0.10862455671385018</v>
      </c>
      <c r="F777" s="2">
        <f t="shared" si="71"/>
        <v>-6.1281403291408687E-2</v>
      </c>
      <c r="G777" s="2">
        <f t="shared" si="69"/>
        <v>-4.7343153422441497E-2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6">
        <f>TITRES_STAT!D781</f>
        <v>1.82</v>
      </c>
      <c r="C778" s="2">
        <f t="shared" si="66"/>
        <v>1.3225559092844774</v>
      </c>
      <c r="D778" s="2">
        <f t="shared" si="68"/>
        <v>1.4536781939857371</v>
      </c>
      <c r="E778" s="2">
        <f t="shared" si="67"/>
        <v>-0.13112228470125964</v>
      </c>
      <c r="F778" s="2">
        <f t="shared" si="71"/>
        <v>-7.5249579573378883E-2</v>
      </c>
      <c r="G778" s="2">
        <f t="shared" si="69"/>
        <v>-5.5872705127880756E-2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6">
        <f>TITRES_STAT!D782</f>
        <v>1.93</v>
      </c>
      <c r="C779" s="2">
        <f t="shared" si="66"/>
        <v>1.3283165386253271</v>
      </c>
      <c r="D779" s="2">
        <f t="shared" si="68"/>
        <v>1.4889612907275342</v>
      </c>
      <c r="E779" s="2">
        <f t="shared" si="67"/>
        <v>-0.16064475210220719</v>
      </c>
      <c r="F779" s="2">
        <f t="shared" si="71"/>
        <v>-9.2328614079144555E-2</v>
      </c>
      <c r="G779" s="2">
        <f t="shared" si="69"/>
        <v>-6.8316138023062634E-2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6">
        <f>TITRES_STAT!D783</f>
        <v>1.99</v>
      </c>
      <c r="C780" s="2">
        <f t="shared" si="66"/>
        <v>1.3378063019137383</v>
      </c>
      <c r="D780" s="2">
        <f t="shared" si="68"/>
        <v>1.5260752691921613</v>
      </c>
      <c r="E780" s="2">
        <f t="shared" si="67"/>
        <v>-0.18826896727842302</v>
      </c>
      <c r="F780" s="2">
        <f t="shared" si="71"/>
        <v>-0.11151668471900025</v>
      </c>
      <c r="G780" s="2">
        <f t="shared" si="69"/>
        <v>-7.6752282559422763E-2</v>
      </c>
      <c r="H780" s="2" t="str">
        <f t="shared" si="70"/>
        <v>Hold</v>
      </c>
    </row>
    <row r="781" spans="1:8" ht="13.5" x14ac:dyDescent="0.25">
      <c r="A781" s="3">
        <f>TITRES_STAT!B784</f>
        <v>43444</v>
      </c>
      <c r="B781" s="6">
        <f>TITRES_STAT!D784</f>
        <v>1.93</v>
      </c>
      <c r="C781" s="2">
        <f t="shared" si="66"/>
        <v>1.3396822554654708</v>
      </c>
      <c r="D781" s="2">
        <f t="shared" si="68"/>
        <v>1.5559956196223717</v>
      </c>
      <c r="E781" s="2">
        <f t="shared" si="67"/>
        <v>-0.21631336415690083</v>
      </c>
      <c r="F781" s="2">
        <f t="shared" si="71"/>
        <v>-0.13247602060658037</v>
      </c>
      <c r="G781" s="2">
        <f t="shared" si="69"/>
        <v>-8.3837343550320464E-2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6">
        <f>TITRES_STAT!D785</f>
        <v>1.93</v>
      </c>
      <c r="C782" s="2">
        <f t="shared" si="66"/>
        <v>1.3474234469323214</v>
      </c>
      <c r="D782" s="2">
        <f t="shared" si="68"/>
        <v>1.5836996477984924</v>
      </c>
      <c r="E782" s="2">
        <f t="shared" si="67"/>
        <v>-0.23627620086617096</v>
      </c>
      <c r="F782" s="2">
        <f t="shared" si="71"/>
        <v>-0.15323605665849849</v>
      </c>
      <c r="G782" s="2">
        <f t="shared" si="69"/>
        <v>-8.3040144207672473E-2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6">
        <f>TITRES_STAT!D786</f>
        <v>1.95</v>
      </c>
      <c r="C783" s="2">
        <f t="shared" ref="C783:C846" si="72">$C$4*B773+C782*(1-$C$4)</f>
        <v>1.3647429166350413</v>
      </c>
      <c r="D783" s="2">
        <f t="shared" si="68"/>
        <v>1.6108330072208261</v>
      </c>
      <c r="E783" s="2">
        <f t="shared" si="67"/>
        <v>-0.24609009058578479</v>
      </c>
      <c r="F783" s="2">
        <f t="shared" si="71"/>
        <v>-0.17180686344395577</v>
      </c>
      <c r="G783" s="2">
        <f t="shared" si="69"/>
        <v>-7.4283227141829028E-2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6">
        <f>TITRES_STAT!D787</f>
        <v>1.9</v>
      </c>
      <c r="C784" s="2">
        <f t="shared" si="72"/>
        <v>1.3917055448450351</v>
      </c>
      <c r="D784" s="2">
        <f t="shared" si="68"/>
        <v>1.632252784463728</v>
      </c>
      <c r="E784" s="2">
        <f t="shared" si="67"/>
        <v>-0.24054723961869295</v>
      </c>
      <c r="F784" s="2">
        <f t="shared" si="71"/>
        <v>-0.18555493867890321</v>
      </c>
      <c r="G784" s="2">
        <f t="shared" si="69"/>
        <v>-5.499230093978974E-2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6">
        <f>TITRES_STAT!D788</f>
        <v>1.79</v>
      </c>
      <c r="C785" s="2">
        <f t="shared" si="72"/>
        <v>1.4145200764073373</v>
      </c>
      <c r="D785" s="2">
        <f t="shared" si="68"/>
        <v>1.6439377633923407</v>
      </c>
      <c r="E785" s="2">
        <f t="shared" si="67"/>
        <v>-0.22941768698500331</v>
      </c>
      <c r="F785" s="2">
        <f t="shared" si="71"/>
        <v>-0.19432748834012323</v>
      </c>
      <c r="G785" s="2">
        <f t="shared" si="69"/>
        <v>-3.5090198644880083E-2</v>
      </c>
      <c r="H785" s="2" t="str">
        <f t="shared" si="70"/>
        <v>Hold</v>
      </c>
    </row>
    <row r="786" spans="1:8" ht="13.5" x14ac:dyDescent="0.25">
      <c r="A786" s="3">
        <f>TITRES_STAT!B789</f>
        <v>43451</v>
      </c>
      <c r="B786" s="6">
        <f>TITRES_STAT!D789</f>
        <v>1.75</v>
      </c>
      <c r="C786" s="2">
        <f t="shared" si="72"/>
        <v>1.4476708338831314</v>
      </c>
      <c r="D786" s="2">
        <f t="shared" si="68"/>
        <v>1.6517942253632782</v>
      </c>
      <c r="E786" s="2">
        <f t="shared" si="67"/>
        <v>-0.2041233914801468</v>
      </c>
      <c r="F786" s="2">
        <f t="shared" si="71"/>
        <v>-0.19628666896812796</v>
      </c>
      <c r="G786" s="2">
        <f t="shared" si="69"/>
        <v>-7.8367225120188344E-3</v>
      </c>
      <c r="H786" s="2" t="str">
        <f t="shared" si="70"/>
        <v>Hold</v>
      </c>
    </row>
    <row r="787" spans="1:8" ht="13.5" x14ac:dyDescent="0.25">
      <c r="A787" s="3">
        <f>TITRES_STAT!B790</f>
        <v>43452</v>
      </c>
      <c r="B787" s="6">
        <f>TITRES_STAT!D790</f>
        <v>1.7</v>
      </c>
      <c r="C787" s="2">
        <f t="shared" si="72"/>
        <v>1.4895676286703421</v>
      </c>
      <c r="D787" s="2">
        <f t="shared" si="68"/>
        <v>1.655365023484517</v>
      </c>
      <c r="E787" s="2">
        <f t="shared" si="67"/>
        <v>-0.16579739481417488</v>
      </c>
      <c r="F787" s="2">
        <f t="shared" si="71"/>
        <v>-0.19018881413733735</v>
      </c>
      <c r="G787" s="2">
        <f t="shared" si="69"/>
        <v>2.4391419323162467E-2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6">
        <f>TITRES_STAT!D791</f>
        <v>1.74</v>
      </c>
      <c r="C788" s="2">
        <f t="shared" si="72"/>
        <v>1.5404033781056741</v>
      </c>
      <c r="D788" s="2">
        <f t="shared" si="68"/>
        <v>1.6616342810041824</v>
      </c>
      <c r="E788" s="2">
        <f t="shared" si="67"/>
        <v>-0.12123090289850835</v>
      </c>
      <c r="F788" s="2">
        <f t="shared" si="71"/>
        <v>-0.17639723188957157</v>
      </c>
      <c r="G788" s="2">
        <f t="shared" si="69"/>
        <v>5.5166328991063218E-2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6">
        <f>TITRES_STAT!D792</f>
        <v>1.7</v>
      </c>
      <c r="C789" s="2">
        <f t="shared" si="72"/>
        <v>1.6003413199355703</v>
      </c>
      <c r="D789" s="2">
        <f t="shared" si="68"/>
        <v>1.6644761861149837</v>
      </c>
      <c r="E789" s="2">
        <f t="shared" si="67"/>
        <v>-6.4134866179413441E-2</v>
      </c>
      <c r="F789" s="2">
        <f t="shared" si="71"/>
        <v>-0.15394475874753996</v>
      </c>
      <c r="G789" s="2">
        <f t="shared" si="69"/>
        <v>8.980989256812652E-2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6">
        <f>TITRES_STAT!D793</f>
        <v>1.65</v>
      </c>
      <c r="C790" s="2">
        <f t="shared" si="72"/>
        <v>1.6602888091762518</v>
      </c>
      <c r="D790" s="2">
        <f t="shared" si="68"/>
        <v>1.6634038760323924</v>
      </c>
      <c r="E790" s="2">
        <f t="shared" si="67"/>
        <v>-3.1150668561406025E-3</v>
      </c>
      <c r="F790" s="2">
        <f t="shared" si="71"/>
        <v>-0.12377882036926009</v>
      </c>
      <c r="G790" s="2">
        <f t="shared" si="69"/>
        <v>0.12066375351311949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6">
        <f>TITRES_STAT!D794</f>
        <v>1.6</v>
      </c>
      <c r="C791" s="2">
        <f t="shared" si="72"/>
        <v>1.7017828385337515</v>
      </c>
      <c r="D791" s="2">
        <f t="shared" si="68"/>
        <v>1.6587072926225854</v>
      </c>
      <c r="E791" s="2">
        <f t="shared" si="67"/>
        <v>4.3075545911166024E-2</v>
      </c>
      <c r="F791" s="2">
        <f t="shared" si="71"/>
        <v>-9.0407947113174875E-2</v>
      </c>
      <c r="G791" s="2">
        <f t="shared" si="69"/>
        <v>0.1334834930243409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6">
        <f>TITRES_STAT!D795</f>
        <v>1.54</v>
      </c>
      <c r="C792" s="2">
        <f t="shared" si="72"/>
        <v>1.7368931710670203</v>
      </c>
      <c r="D792" s="2">
        <f t="shared" si="68"/>
        <v>1.6499141598357272</v>
      </c>
      <c r="E792" s="2">
        <f t="shared" si="67"/>
        <v>8.6979011231293146E-2</v>
      </c>
      <c r="F792" s="2">
        <f t="shared" si="71"/>
        <v>-5.493055544428127E-2</v>
      </c>
      <c r="G792" s="2">
        <f t="shared" si="69"/>
        <v>0.14190956667557442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6">
        <f>TITRES_STAT!D796</f>
        <v>1.54</v>
      </c>
      <c r="C793" s="2">
        <f t="shared" si="72"/>
        <v>1.7696788370567096</v>
      </c>
      <c r="D793" s="2">
        <f t="shared" si="68"/>
        <v>1.6417723702182658</v>
      </c>
      <c r="E793" s="2">
        <f t="shared" si="67"/>
        <v>0.12790646683844376</v>
      </c>
      <c r="F793" s="2">
        <f t="shared" si="71"/>
        <v>-1.8363150987736269E-2</v>
      </c>
      <c r="G793" s="2">
        <f t="shared" si="69"/>
        <v>0.14626961782618003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6">
        <f>TITRES_STAT!D797</f>
        <v>1.5</v>
      </c>
      <c r="C794" s="2">
        <f t="shared" si="72"/>
        <v>1.7897282467402928</v>
      </c>
      <c r="D794" s="2">
        <f t="shared" si="68"/>
        <v>1.631270713165061</v>
      </c>
      <c r="E794" s="2">
        <f t="shared" si="67"/>
        <v>0.15845753357523185</v>
      </c>
      <c r="F794" s="2">
        <f t="shared" si="71"/>
        <v>1.7000985924857354E-2</v>
      </c>
      <c r="G794" s="2">
        <f t="shared" si="69"/>
        <v>0.14145654765037449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6">
        <f>TITRES_STAT!D798</f>
        <v>1.5</v>
      </c>
      <c r="C795" s="2">
        <f t="shared" si="72"/>
        <v>1.7897700549340938</v>
      </c>
      <c r="D795" s="2">
        <f t="shared" si="68"/>
        <v>1.6215469566343157</v>
      </c>
      <c r="E795" s="2">
        <f t="shared" si="67"/>
        <v>0.16822309829977811</v>
      </c>
      <c r="F795" s="2">
        <f t="shared" si="71"/>
        <v>4.724540839984151E-2</v>
      </c>
      <c r="G795" s="2">
        <f t="shared" si="69"/>
        <v>0.1209776898999366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6">
        <f>TITRES_STAT!D799</f>
        <v>1.5</v>
      </c>
      <c r="C796" s="2">
        <f t="shared" si="72"/>
        <v>1.7836515849442334</v>
      </c>
      <c r="D796" s="2">
        <f t="shared" si="68"/>
        <v>1.6125434783651071</v>
      </c>
      <c r="E796" s="2">
        <f t="shared" ref="E796:E859" si="73">C796-D796</f>
        <v>0.17110810657912623</v>
      </c>
      <c r="F796" s="2">
        <f t="shared" si="71"/>
        <v>7.2017948035698456E-2</v>
      </c>
      <c r="G796" s="2">
        <f t="shared" si="69"/>
        <v>9.9090158543427773E-2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6">
        <f>TITRES_STAT!D800</f>
        <v>1.55</v>
      </c>
      <c r="C797" s="2">
        <f t="shared" si="72"/>
        <v>1.7707821103374282</v>
      </c>
      <c r="D797" s="2">
        <f t="shared" ref="D797:D860" si="74">$D$4*B797+(1-$D$4)*D796</f>
        <v>1.6079106281158397</v>
      </c>
      <c r="E797" s="2">
        <f t="shared" si="73"/>
        <v>0.16287148222158843</v>
      </c>
      <c r="F797" s="2">
        <f t="shared" si="71"/>
        <v>9.0188654872876459E-2</v>
      </c>
      <c r="G797" s="2">
        <f t="shared" si="69"/>
        <v>7.2682827348711967E-2</v>
      </c>
      <c r="H797" s="2" t="str">
        <f t="shared" si="70"/>
        <v>Sell</v>
      </c>
    </row>
    <row r="798" spans="1:8" ht="13.5" x14ac:dyDescent="0.25">
      <c r="A798" s="3">
        <f>TITRES_STAT!B801</f>
        <v>43468</v>
      </c>
      <c r="B798" s="6">
        <f>TITRES_STAT!D801</f>
        <v>1.6</v>
      </c>
      <c r="C798" s="2">
        <f t="shared" si="72"/>
        <v>1.766046401054747</v>
      </c>
      <c r="D798" s="2">
        <f t="shared" si="74"/>
        <v>1.6073246556628145</v>
      </c>
      <c r="E798" s="2">
        <f t="shared" si="73"/>
        <v>0.15872174539193251</v>
      </c>
      <c r="F798" s="2">
        <f t="shared" si="71"/>
        <v>0.10389527297668769</v>
      </c>
      <c r="G798" s="2">
        <f t="shared" si="69"/>
        <v>5.4826472415244826E-2</v>
      </c>
      <c r="H798" s="2" t="str">
        <f t="shared" si="70"/>
        <v>Sell</v>
      </c>
    </row>
    <row r="799" spans="1:8" ht="13.5" x14ac:dyDescent="0.25">
      <c r="A799" s="3">
        <f>TITRES_STAT!B802</f>
        <v>43469</v>
      </c>
      <c r="B799" s="6">
        <f>TITRES_STAT!D802</f>
        <v>1.69</v>
      </c>
      <c r="C799" s="2">
        <f t="shared" si="72"/>
        <v>1.7558854162770936</v>
      </c>
      <c r="D799" s="2">
        <f t="shared" si="74"/>
        <v>1.6134487552433465</v>
      </c>
      <c r="E799" s="2">
        <f t="shared" si="73"/>
        <v>0.14243666103374708</v>
      </c>
      <c r="F799" s="2">
        <f t="shared" si="71"/>
        <v>0.11160355058809956</v>
      </c>
      <c r="G799" s="2">
        <f t="shared" si="69"/>
        <v>3.0833110445647516E-2</v>
      </c>
      <c r="H799" s="2" t="str">
        <f t="shared" si="70"/>
        <v>Sell</v>
      </c>
    </row>
    <row r="800" spans="1:8" ht="13.5" x14ac:dyDescent="0.25">
      <c r="A800" s="3">
        <f>TITRES_STAT!B803</f>
        <v>43472</v>
      </c>
      <c r="B800" s="6">
        <f>TITRES_STAT!D803</f>
        <v>1.75</v>
      </c>
      <c r="C800" s="2">
        <f t="shared" si="72"/>
        <v>1.7395953522344638</v>
      </c>
      <c r="D800" s="2">
        <f t="shared" si="74"/>
        <v>1.6235636622623577</v>
      </c>
      <c r="E800" s="2">
        <f t="shared" si="73"/>
        <v>0.11603168997210611</v>
      </c>
      <c r="F800" s="2">
        <f t="shared" si="71"/>
        <v>0.11248917846490088</v>
      </c>
      <c r="G800" s="2">
        <f t="shared" si="69"/>
        <v>3.5425115072052343E-3</v>
      </c>
      <c r="H800" s="2" t="str">
        <f t="shared" si="70"/>
        <v>Sell</v>
      </c>
    </row>
    <row r="801" spans="1:8" ht="13.5" x14ac:dyDescent="0.25">
      <c r="A801" s="3">
        <f>TITRES_STAT!B804</f>
        <v>43473</v>
      </c>
      <c r="B801" s="6">
        <f>TITRES_STAT!D804</f>
        <v>1.79</v>
      </c>
      <c r="C801" s="2">
        <f t="shared" si="72"/>
        <v>1.7181191441983925</v>
      </c>
      <c r="D801" s="2">
        <f t="shared" si="74"/>
        <v>1.6358922798725535</v>
      </c>
      <c r="E801" s="2">
        <f t="shared" si="73"/>
        <v>8.2226864325839033E-2</v>
      </c>
      <c r="F801" s="2">
        <f t="shared" si="71"/>
        <v>0.10643671563708852</v>
      </c>
      <c r="G801" s="2">
        <f t="shared" si="69"/>
        <v>-2.4209851311249489E-2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6">
        <f>TITRES_STAT!D805</f>
        <v>1.76</v>
      </c>
      <c r="C802" s="2">
        <f t="shared" si="72"/>
        <v>1.6907161989371013</v>
      </c>
      <c r="D802" s="2">
        <f t="shared" si="74"/>
        <v>1.6450854443264382</v>
      </c>
      <c r="E802" s="2">
        <f t="shared" si="73"/>
        <v>4.5630754610663127E-2</v>
      </c>
      <c r="F802" s="2">
        <f t="shared" si="71"/>
        <v>9.427552343180344E-2</v>
      </c>
      <c r="G802" s="2">
        <f t="shared" si="69"/>
        <v>-4.8644768821140313E-2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6">
        <f>TITRES_STAT!D806</f>
        <v>1.77</v>
      </c>
      <c r="C803" s="2">
        <f t="shared" si="72"/>
        <v>1.6675290914083165</v>
      </c>
      <c r="D803" s="2">
        <f t="shared" si="74"/>
        <v>1.6543383743763318</v>
      </c>
      <c r="E803" s="2">
        <f t="shared" si="73"/>
        <v>1.3190717031984711E-2</v>
      </c>
      <c r="F803" s="2">
        <f t="shared" si="71"/>
        <v>7.8058562151839692E-2</v>
      </c>
      <c r="G803" s="2">
        <f t="shared" si="69"/>
        <v>-6.486784511985498E-2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6">
        <f>TITRES_STAT!D807</f>
        <v>1.77</v>
      </c>
      <c r="C804" s="2">
        <f t="shared" si="72"/>
        <v>1.6417553850378064</v>
      </c>
      <c r="D804" s="2">
        <f t="shared" si="74"/>
        <v>1.6629059022003072</v>
      </c>
      <c r="E804" s="2">
        <f t="shared" si="73"/>
        <v>-2.1150517162500826E-2</v>
      </c>
      <c r="F804" s="2">
        <f t="shared" si="71"/>
        <v>5.8216746288971589E-2</v>
      </c>
      <c r="G804" s="2">
        <f t="shared" ref="G804:G867" si="75">E804-F804</f>
        <v>-7.9367263451472408E-2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6">
        <f>TITRES_STAT!D808</f>
        <v>1.79</v>
      </c>
      <c r="C805" s="2">
        <f t="shared" si="72"/>
        <v>1.6199468642627592</v>
      </c>
      <c r="D805" s="2">
        <f t="shared" si="74"/>
        <v>1.6723202798150993</v>
      </c>
      <c r="E805" s="2">
        <f t="shared" si="73"/>
        <v>-5.2373415552340097E-2</v>
      </c>
      <c r="F805" s="2">
        <f t="shared" ref="F805:F868" si="77">(E805*(2/(10)))+((1-(2/10))*F804)</f>
        <v>3.6098713920709249E-2</v>
      </c>
      <c r="G805" s="2">
        <f t="shared" si="75"/>
        <v>-8.8472129473049346E-2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6">
        <f>TITRES_STAT!D809</f>
        <v>1.79</v>
      </c>
      <c r="C806" s="2">
        <f t="shared" si="72"/>
        <v>1.601493500530027</v>
      </c>
      <c r="D806" s="2">
        <f t="shared" si="74"/>
        <v>1.6810372961250919</v>
      </c>
      <c r="E806" s="2">
        <f t="shared" si="73"/>
        <v>-7.9543795595064859E-2</v>
      </c>
      <c r="F806" s="2">
        <f t="shared" si="77"/>
        <v>1.2970212017554428E-2</v>
      </c>
      <c r="G806" s="2">
        <f t="shared" si="75"/>
        <v>-9.2514007612619284E-2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6">
        <f>TITRES_STAT!D810</f>
        <v>1.79</v>
      </c>
      <c r="C807" s="2">
        <f t="shared" si="72"/>
        <v>1.5935714235254075</v>
      </c>
      <c r="D807" s="2">
        <f t="shared" si="74"/>
        <v>1.6891086075232333</v>
      </c>
      <c r="E807" s="2">
        <f t="shared" si="73"/>
        <v>-9.5537183997825847E-2</v>
      </c>
      <c r="F807" s="2">
        <f t="shared" si="77"/>
        <v>-8.7312671855216267E-3</v>
      </c>
      <c r="G807" s="2">
        <f t="shared" si="75"/>
        <v>-8.6805916812304221E-2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6">
        <f>TITRES_STAT!D811</f>
        <v>1.78</v>
      </c>
      <c r="C808" s="2">
        <f t="shared" si="72"/>
        <v>1.5945604352907294</v>
      </c>
      <c r="D808" s="2">
        <f t="shared" si="74"/>
        <v>1.695841303262253</v>
      </c>
      <c r="E808" s="2">
        <f t="shared" si="73"/>
        <v>-0.10128086797152358</v>
      </c>
      <c r="F808" s="2">
        <f t="shared" si="77"/>
        <v>-2.7241187342722021E-2</v>
      </c>
      <c r="G808" s="2">
        <f t="shared" si="75"/>
        <v>-7.4039680628801563E-2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6">
        <f>TITRES_STAT!D812</f>
        <v>1.78</v>
      </c>
      <c r="C809" s="2">
        <f t="shared" si="72"/>
        <v>1.6092434452460018</v>
      </c>
      <c r="D809" s="2">
        <f t="shared" si="74"/>
        <v>1.7020752807983826</v>
      </c>
      <c r="E809" s="2">
        <f t="shared" si="73"/>
        <v>-9.2831835552380726E-2</v>
      </c>
      <c r="F809" s="2">
        <f t="shared" si="77"/>
        <v>-4.0359316984653767E-2</v>
      </c>
      <c r="G809" s="2">
        <f t="shared" si="75"/>
        <v>-5.2472518567726958E-2</v>
      </c>
      <c r="H809" s="2" t="str">
        <f t="shared" si="76"/>
        <v>Hold</v>
      </c>
    </row>
    <row r="810" spans="1:8" ht="13.5" x14ac:dyDescent="0.25">
      <c r="A810" s="3">
        <f>TITRES_STAT!B813</f>
        <v>43487</v>
      </c>
      <c r="B810" s="6">
        <f>TITRES_STAT!D813</f>
        <v>1.78</v>
      </c>
      <c r="C810" s="2">
        <f t="shared" si="72"/>
        <v>1.63089829982354</v>
      </c>
      <c r="D810" s="2">
        <f t="shared" si="74"/>
        <v>1.7078474822207246</v>
      </c>
      <c r="E810" s="2">
        <f t="shared" si="73"/>
        <v>-7.6949182397184623E-2</v>
      </c>
      <c r="F810" s="2">
        <f t="shared" si="77"/>
        <v>-4.7677290067159941E-2</v>
      </c>
      <c r="G810" s="2">
        <f t="shared" si="75"/>
        <v>-2.9271892330024682E-2</v>
      </c>
      <c r="H810" s="2" t="str">
        <f t="shared" si="76"/>
        <v>Hold</v>
      </c>
    </row>
    <row r="811" spans="1:8" ht="13.5" x14ac:dyDescent="0.25">
      <c r="A811" s="3">
        <f>TITRES_STAT!B814</f>
        <v>43488</v>
      </c>
      <c r="B811" s="6">
        <f>TITRES_STAT!D814</f>
        <v>1.75</v>
      </c>
      <c r="C811" s="2">
        <f t="shared" si="72"/>
        <v>1.6553754844660722</v>
      </c>
      <c r="D811" s="2">
        <f t="shared" si="74"/>
        <v>1.7109698909451152</v>
      </c>
      <c r="E811" s="2">
        <f t="shared" si="73"/>
        <v>-5.5594406479043013E-2</v>
      </c>
      <c r="F811" s="2">
        <f t="shared" si="77"/>
        <v>-4.9260713349536557E-2</v>
      </c>
      <c r="G811" s="2">
        <f t="shared" si="75"/>
        <v>-6.3336931295064555E-3</v>
      </c>
      <c r="H811" s="2" t="str">
        <f t="shared" si="76"/>
        <v>Hold</v>
      </c>
    </row>
    <row r="812" spans="1:8" ht="13.5" x14ac:dyDescent="0.25">
      <c r="A812" s="3">
        <f>TITRES_STAT!B815</f>
        <v>43489</v>
      </c>
      <c r="B812" s="6">
        <f>TITRES_STAT!D815</f>
        <v>1.74</v>
      </c>
      <c r="C812" s="2">
        <f t="shared" si="72"/>
        <v>1.6714715637789843</v>
      </c>
      <c r="D812" s="2">
        <f t="shared" si="74"/>
        <v>1.7131202693936252</v>
      </c>
      <c r="E812" s="2">
        <f t="shared" si="73"/>
        <v>-4.1648705614640846E-2</v>
      </c>
      <c r="F812" s="2">
        <f t="shared" si="77"/>
        <v>-4.7738311802557415E-2</v>
      </c>
      <c r="G812" s="2">
        <f t="shared" si="75"/>
        <v>6.0896061879165686E-3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6">
        <f>TITRES_STAT!D816</f>
        <v>1.78</v>
      </c>
      <c r="C813" s="2">
        <f t="shared" si="72"/>
        <v>1.6866297847360636</v>
      </c>
      <c r="D813" s="2">
        <f t="shared" si="74"/>
        <v>1.7180743235126159</v>
      </c>
      <c r="E813" s="2">
        <f t="shared" si="73"/>
        <v>-3.1444538776552289E-2</v>
      </c>
      <c r="F813" s="2">
        <f t="shared" si="77"/>
        <v>-4.4479557197356391E-2</v>
      </c>
      <c r="G813" s="2">
        <f t="shared" si="75"/>
        <v>1.3035018420804102E-2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6">
        <f>TITRES_STAT!D817</f>
        <v>1.78</v>
      </c>
      <c r="C814" s="2">
        <f t="shared" si="72"/>
        <v>1.6994559716997462</v>
      </c>
      <c r="D814" s="2">
        <f t="shared" si="74"/>
        <v>1.7226614106598297</v>
      </c>
      <c r="E814" s="2">
        <f t="shared" si="73"/>
        <v>-2.3205438960083535E-2</v>
      </c>
      <c r="F814" s="2">
        <f t="shared" si="77"/>
        <v>-4.0224733549901817E-2</v>
      </c>
      <c r="G814" s="2">
        <f t="shared" si="75"/>
        <v>1.7019294589818282E-2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6">
        <f>TITRES_STAT!D818</f>
        <v>1.78</v>
      </c>
      <c r="C815" s="2">
        <f t="shared" si="72"/>
        <v>1.7133858222074774</v>
      </c>
      <c r="D815" s="2">
        <f t="shared" si="74"/>
        <v>1.7269087135739165</v>
      </c>
      <c r="E815" s="2">
        <f t="shared" si="73"/>
        <v>-1.3522891366439138E-2</v>
      </c>
      <c r="F815" s="2">
        <f t="shared" si="77"/>
        <v>-3.4884365113209283E-2</v>
      </c>
      <c r="G815" s="2">
        <f t="shared" si="75"/>
        <v>2.1361473746770145E-2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6">
        <f>TITRES_STAT!D819</f>
        <v>1.78</v>
      </c>
      <c r="C816" s="2">
        <f t="shared" si="72"/>
        <v>1.7251726187909424</v>
      </c>
      <c r="D816" s="2">
        <f t="shared" si="74"/>
        <v>1.7308414014573301</v>
      </c>
      <c r="E816" s="2">
        <f t="shared" si="73"/>
        <v>-5.6687826663877061E-3</v>
      </c>
      <c r="F816" s="2">
        <f t="shared" si="77"/>
        <v>-2.9041248623844967E-2</v>
      </c>
      <c r="G816" s="2">
        <f t="shared" si="75"/>
        <v>2.3372465957457261E-2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6">
        <f>TITRES_STAT!D820</f>
        <v>1.78</v>
      </c>
      <c r="C817" s="2">
        <f t="shared" si="72"/>
        <v>1.7351460620538743</v>
      </c>
      <c r="D817" s="2">
        <f t="shared" si="74"/>
        <v>1.7344827791271575</v>
      </c>
      <c r="E817" s="2">
        <f t="shared" si="73"/>
        <v>6.6328292671680167E-4</v>
      </c>
      <c r="F817" s="2">
        <f t="shared" si="77"/>
        <v>-2.3100342313732616E-2</v>
      </c>
      <c r="G817" s="2">
        <f t="shared" si="75"/>
        <v>2.3763625240449417E-2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6">
        <f>TITRES_STAT!D821</f>
        <v>1.78</v>
      </c>
      <c r="C818" s="2">
        <f t="shared" si="72"/>
        <v>1.7420466678917399</v>
      </c>
      <c r="D818" s="2">
        <f t="shared" si="74"/>
        <v>1.7378544251177386</v>
      </c>
      <c r="E818" s="2">
        <f t="shared" si="73"/>
        <v>4.1922427740013202E-3</v>
      </c>
      <c r="F818" s="2">
        <f t="shared" si="77"/>
        <v>-1.7641825296185829E-2</v>
      </c>
      <c r="G818" s="2">
        <f t="shared" si="75"/>
        <v>2.1834068070187149E-2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6">
        <f>TITRES_STAT!D822</f>
        <v>1.78</v>
      </c>
      <c r="C819" s="2">
        <f t="shared" si="72"/>
        <v>1.7478856420622415</v>
      </c>
      <c r="D819" s="2">
        <f t="shared" si="74"/>
        <v>1.7409763195534618</v>
      </c>
      <c r="E819" s="2">
        <f t="shared" si="73"/>
        <v>6.9093225087797361E-3</v>
      </c>
      <c r="F819" s="2">
        <f t="shared" si="77"/>
        <v>-1.2731595735192716E-2</v>
      </c>
      <c r="G819" s="2">
        <f t="shared" si="75"/>
        <v>1.9640918243972454E-2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6">
        <f>TITRES_STAT!D823</f>
        <v>1.78</v>
      </c>
      <c r="C820" s="2">
        <f t="shared" si="72"/>
        <v>1.7528263125142043</v>
      </c>
      <c r="D820" s="2">
        <f t="shared" si="74"/>
        <v>1.7438669625495016</v>
      </c>
      <c r="E820" s="2">
        <f t="shared" si="73"/>
        <v>8.9593499647027119E-3</v>
      </c>
      <c r="F820" s="2">
        <f t="shared" si="77"/>
        <v>-8.3934065952136309E-3</v>
      </c>
      <c r="G820" s="2">
        <f t="shared" si="75"/>
        <v>1.7352756559916343E-2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6">
        <f>TITRES_STAT!D824</f>
        <v>1.78</v>
      </c>
      <c r="C821" s="2">
        <f t="shared" si="72"/>
        <v>1.7523914952043267</v>
      </c>
      <c r="D821" s="2">
        <f t="shared" si="74"/>
        <v>1.7465434838421312</v>
      </c>
      <c r="E821" s="2">
        <f t="shared" si="73"/>
        <v>5.8480113621954821E-3</v>
      </c>
      <c r="F821" s="2">
        <f t="shared" si="77"/>
        <v>-5.545123003731809E-3</v>
      </c>
      <c r="G821" s="2">
        <f t="shared" si="75"/>
        <v>1.1393134365927291E-2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6">
        <f>TITRES_STAT!D825</f>
        <v>1.78</v>
      </c>
      <c r="C822" s="2">
        <f t="shared" si="72"/>
        <v>1.7504851113267379</v>
      </c>
      <c r="D822" s="2">
        <f t="shared" si="74"/>
        <v>1.7490217442982696</v>
      </c>
      <c r="E822" s="2">
        <f t="shared" si="73"/>
        <v>1.4633670284682765E-3</v>
      </c>
      <c r="F822" s="2">
        <f t="shared" si="77"/>
        <v>-4.1434249972917923E-3</v>
      </c>
      <c r="G822" s="2">
        <f t="shared" si="75"/>
        <v>5.6067920257600688E-3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6">
        <f>TITRES_STAT!D826</f>
        <v>1.78</v>
      </c>
      <c r="C823" s="2">
        <f t="shared" si="72"/>
        <v>1.7550258634303166</v>
      </c>
      <c r="D823" s="2">
        <f t="shared" si="74"/>
        <v>1.7513164299058053</v>
      </c>
      <c r="E823" s="2">
        <f t="shared" si="73"/>
        <v>3.709433524511363E-3</v>
      </c>
      <c r="F823" s="2">
        <f t="shared" si="77"/>
        <v>-2.5728532929311615E-3</v>
      </c>
      <c r="G823" s="2">
        <f t="shared" si="75"/>
        <v>6.2822868174425249E-3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6">
        <f>TITRES_STAT!D827</f>
        <v>1.76</v>
      </c>
      <c r="C824" s="2">
        <f t="shared" si="72"/>
        <v>1.7588680382871911</v>
      </c>
      <c r="D824" s="2">
        <f t="shared" si="74"/>
        <v>1.7519596573201901</v>
      </c>
      <c r="E824" s="2">
        <f t="shared" si="73"/>
        <v>6.908380967000971E-3</v>
      </c>
      <c r="F824" s="2">
        <f t="shared" si="77"/>
        <v>-6.7660644094473489E-4</v>
      </c>
      <c r="G824" s="2">
        <f t="shared" si="75"/>
        <v>7.5849874079457064E-3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6">
        <f>TITRES_STAT!D828</f>
        <v>1.72</v>
      </c>
      <c r="C825" s="2">
        <f t="shared" si="72"/>
        <v>1.7621191093199309</v>
      </c>
      <c r="D825" s="2">
        <f t="shared" si="74"/>
        <v>1.7495922752964723</v>
      </c>
      <c r="E825" s="2">
        <f t="shared" si="73"/>
        <v>1.2526834023458555E-2</v>
      </c>
      <c r="F825" s="2">
        <f t="shared" si="77"/>
        <v>1.9640816519359231E-3</v>
      </c>
      <c r="G825" s="2">
        <f t="shared" si="75"/>
        <v>1.0562752371522632E-2</v>
      </c>
      <c r="H825" s="2" t="str">
        <f t="shared" si="76"/>
        <v>Sell</v>
      </c>
    </row>
    <row r="826" spans="1:8" ht="13.5" x14ac:dyDescent="0.25">
      <c r="A826" s="3">
        <f>TITRES_STAT!B829</f>
        <v>43509</v>
      </c>
      <c r="B826" s="6">
        <f>TITRES_STAT!D829</f>
        <v>1.75</v>
      </c>
      <c r="C826" s="2">
        <f t="shared" si="72"/>
        <v>1.764870015578403</v>
      </c>
      <c r="D826" s="2">
        <f t="shared" si="74"/>
        <v>1.7496224771263631</v>
      </c>
      <c r="E826" s="2">
        <f t="shared" si="73"/>
        <v>1.5247538452039855E-2</v>
      </c>
      <c r="F826" s="2">
        <f t="shared" si="77"/>
        <v>4.6207730119567098E-3</v>
      </c>
      <c r="G826" s="2">
        <f t="shared" si="75"/>
        <v>1.0626765440083145E-2</v>
      </c>
      <c r="H826" s="2" t="str">
        <f t="shared" si="76"/>
        <v>Sell</v>
      </c>
    </row>
    <row r="827" spans="1:8" ht="13.5" x14ac:dyDescent="0.25">
      <c r="A827" s="3">
        <f>TITRES_STAT!B830</f>
        <v>43510</v>
      </c>
      <c r="B827" s="6">
        <f>TITRES_STAT!D830</f>
        <v>1.74</v>
      </c>
      <c r="C827" s="2">
        <f t="shared" si="72"/>
        <v>1.7671977054894179</v>
      </c>
      <c r="D827" s="2">
        <f t="shared" si="74"/>
        <v>1.7489097010429286</v>
      </c>
      <c r="E827" s="2">
        <f t="shared" si="73"/>
        <v>1.8288004446489259E-2</v>
      </c>
      <c r="F827" s="2">
        <f t="shared" si="77"/>
        <v>7.3542192988632201E-3</v>
      </c>
      <c r="G827" s="2">
        <f t="shared" si="75"/>
        <v>1.0933785147626038E-2</v>
      </c>
      <c r="H827" s="2" t="str">
        <f t="shared" si="76"/>
        <v>Sell</v>
      </c>
    </row>
    <row r="828" spans="1:8" ht="13.5" x14ac:dyDescent="0.25">
      <c r="A828" s="3">
        <f>TITRES_STAT!B831</f>
        <v>43511</v>
      </c>
      <c r="B828" s="6">
        <f>TITRES_STAT!D831</f>
        <v>1.74</v>
      </c>
      <c r="C828" s="2">
        <f t="shared" si="72"/>
        <v>1.7691672892602768</v>
      </c>
      <c r="D828" s="2">
        <f t="shared" si="74"/>
        <v>1.7482497231878968</v>
      </c>
      <c r="E828" s="2">
        <f t="shared" si="73"/>
        <v>2.0917566072379934E-2</v>
      </c>
      <c r="F828" s="2">
        <f t="shared" si="77"/>
        <v>1.0066888653566563E-2</v>
      </c>
      <c r="G828" s="2">
        <f t="shared" si="75"/>
        <v>1.0850677418813371E-2</v>
      </c>
      <c r="H828" s="2" t="str">
        <f t="shared" si="76"/>
        <v>Sell</v>
      </c>
    </row>
    <row r="829" spans="1:8" ht="13.5" x14ac:dyDescent="0.25">
      <c r="A829" s="3">
        <f>TITRES_STAT!B832</f>
        <v>43514</v>
      </c>
      <c r="B829" s="6">
        <f>TITRES_STAT!D832</f>
        <v>1.74</v>
      </c>
      <c r="C829" s="2">
        <f t="shared" si="72"/>
        <v>1.7708338601433111</v>
      </c>
      <c r="D829" s="2">
        <f t="shared" si="74"/>
        <v>1.747638632581386</v>
      </c>
      <c r="E829" s="2">
        <f t="shared" si="73"/>
        <v>2.3195227561925158E-2</v>
      </c>
      <c r="F829" s="2">
        <f t="shared" si="77"/>
        <v>1.2692556435238282E-2</v>
      </c>
      <c r="G829" s="2">
        <f t="shared" si="75"/>
        <v>1.0502671126686876E-2</v>
      </c>
      <c r="H829" s="2" t="str">
        <f t="shared" si="76"/>
        <v>Sell</v>
      </c>
    </row>
    <row r="830" spans="1:8" ht="13.5" x14ac:dyDescent="0.25">
      <c r="A830" s="3">
        <f>TITRES_STAT!B833</f>
        <v>43515</v>
      </c>
      <c r="B830" s="6">
        <f>TITRES_STAT!D833</f>
        <v>1.74</v>
      </c>
      <c r="C830" s="2">
        <f t="shared" si="72"/>
        <v>1.7722440355058786</v>
      </c>
      <c r="D830" s="2">
        <f t="shared" si="74"/>
        <v>1.7470728079457276</v>
      </c>
      <c r="E830" s="2">
        <f t="shared" si="73"/>
        <v>2.5171227560150999E-2</v>
      </c>
      <c r="F830" s="2">
        <f t="shared" si="77"/>
        <v>1.5188290660220826E-2</v>
      </c>
      <c r="G830" s="2">
        <f t="shared" si="75"/>
        <v>9.9829368999301733E-3</v>
      </c>
      <c r="H830" s="2" t="str">
        <f t="shared" si="76"/>
        <v>Sell</v>
      </c>
    </row>
    <row r="831" spans="1:8" ht="13.5" x14ac:dyDescent="0.25">
      <c r="A831" s="3">
        <f>TITRES_STAT!B834</f>
        <v>43516</v>
      </c>
      <c r="B831" s="6">
        <f>TITRES_STAT!D834</f>
        <v>1.7</v>
      </c>
      <c r="C831" s="2">
        <f t="shared" si="72"/>
        <v>1.7734372608126665</v>
      </c>
      <c r="D831" s="2">
        <f t="shared" si="74"/>
        <v>1.7435859332830812</v>
      </c>
      <c r="E831" s="2">
        <f t="shared" si="73"/>
        <v>2.9851327529585303E-2</v>
      </c>
      <c r="F831" s="2">
        <f t="shared" si="77"/>
        <v>1.8120898034093724E-2</v>
      </c>
      <c r="G831" s="2">
        <f t="shared" si="75"/>
        <v>1.1730429495491579E-2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6">
        <f>TITRES_STAT!D835</f>
        <v>1.7</v>
      </c>
      <c r="C832" s="2">
        <f t="shared" si="72"/>
        <v>1.7744469129953331</v>
      </c>
      <c r="D832" s="2">
        <f t="shared" si="74"/>
        <v>1.7403573456324826</v>
      </c>
      <c r="E832" s="2">
        <f t="shared" si="73"/>
        <v>3.4089567362850515E-2</v>
      </c>
      <c r="F832" s="2">
        <f t="shared" si="77"/>
        <v>2.1314631899845081E-2</v>
      </c>
      <c r="G832" s="2">
        <f t="shared" si="75"/>
        <v>1.2774935463005434E-2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6">
        <f>TITRES_STAT!D836</f>
        <v>1.65</v>
      </c>
      <c r="C833" s="2">
        <f t="shared" si="72"/>
        <v>1.7753012340729741</v>
      </c>
      <c r="D833" s="2">
        <f t="shared" si="74"/>
        <v>1.7336642089189653</v>
      </c>
      <c r="E833" s="2">
        <f t="shared" si="73"/>
        <v>4.16370251540088E-2</v>
      </c>
      <c r="F833" s="2">
        <f t="shared" si="77"/>
        <v>2.5379110550677826E-2</v>
      </c>
      <c r="G833" s="2">
        <f t="shared" si="75"/>
        <v>1.6257914603330974E-2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6">
        <f>TITRES_STAT!D837</f>
        <v>1.69</v>
      </c>
      <c r="C834" s="2">
        <f t="shared" si="72"/>
        <v>1.7729471980617473</v>
      </c>
      <c r="D834" s="2">
        <f t="shared" si="74"/>
        <v>1.7304298230731159</v>
      </c>
      <c r="E834" s="2">
        <f t="shared" si="73"/>
        <v>4.2517374988631396E-2</v>
      </c>
      <c r="F834" s="2">
        <f t="shared" si="77"/>
        <v>2.8806763438268539E-2</v>
      </c>
      <c r="G834" s="2">
        <f t="shared" si="75"/>
        <v>1.3710611550362857E-2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6">
        <f>TITRES_STAT!D838</f>
        <v>1.69</v>
      </c>
      <c r="C835" s="2">
        <f t="shared" si="72"/>
        <v>1.764801475283017</v>
      </c>
      <c r="D835" s="2">
        <f t="shared" si="74"/>
        <v>1.7274350213639962</v>
      </c>
      <c r="E835" s="2">
        <f t="shared" si="73"/>
        <v>3.7366453919020826E-2</v>
      </c>
      <c r="F835" s="2">
        <f t="shared" si="77"/>
        <v>3.0518701534418997E-2</v>
      </c>
      <c r="G835" s="2">
        <f t="shared" si="75"/>
        <v>6.8477523846018282E-3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6">
        <f>TITRES_STAT!D839</f>
        <v>1.69</v>
      </c>
      <c r="C836" s="2">
        <f t="shared" si="72"/>
        <v>1.7625243252394758</v>
      </c>
      <c r="D836" s="2">
        <f t="shared" si="74"/>
        <v>1.7246620568185151</v>
      </c>
      <c r="E836" s="2">
        <f t="shared" si="73"/>
        <v>3.7862268420960632E-2</v>
      </c>
      <c r="F836" s="2">
        <f t="shared" si="77"/>
        <v>3.1987414911727324E-2</v>
      </c>
      <c r="G836" s="2">
        <f t="shared" si="75"/>
        <v>5.8748535092333076E-3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6">
        <f>TITRES_STAT!D840</f>
        <v>1.69</v>
      </c>
      <c r="C837" s="2">
        <f t="shared" si="72"/>
        <v>1.7590590444334024</v>
      </c>
      <c r="D837" s="2">
        <f t="shared" si="74"/>
        <v>1.7220944970541807</v>
      </c>
      <c r="E837" s="2">
        <f t="shared" si="73"/>
        <v>3.6964547379221724E-2</v>
      </c>
      <c r="F837" s="2">
        <f t="shared" si="77"/>
        <v>3.2982841405226206E-2</v>
      </c>
      <c r="G837" s="2">
        <f t="shared" si="75"/>
        <v>3.9817059739955182E-3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6">
        <f>TITRES_STAT!D841</f>
        <v>1.69</v>
      </c>
      <c r="C838" s="2">
        <f t="shared" si="72"/>
        <v>1.7561268837513404</v>
      </c>
      <c r="D838" s="2">
        <f t="shared" si="74"/>
        <v>1.7197171269020193</v>
      </c>
      <c r="E838" s="2">
        <f t="shared" si="73"/>
        <v>3.6409756849321129E-2</v>
      </c>
      <c r="F838" s="2">
        <f t="shared" si="77"/>
        <v>3.366822449404519E-2</v>
      </c>
      <c r="G838" s="2">
        <f t="shared" si="75"/>
        <v>2.7415323552759385E-3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6">
        <f>TITRES_STAT!D842</f>
        <v>1.69</v>
      </c>
      <c r="C839" s="2">
        <f t="shared" si="72"/>
        <v>1.7536458247126727</v>
      </c>
      <c r="D839" s="2">
        <f t="shared" si="74"/>
        <v>1.7175158582426104</v>
      </c>
      <c r="E839" s="2">
        <f t="shared" si="73"/>
        <v>3.612996647006228E-2</v>
      </c>
      <c r="F839" s="2">
        <f t="shared" si="77"/>
        <v>3.4160572889248605E-2</v>
      </c>
      <c r="G839" s="2">
        <f t="shared" si="75"/>
        <v>1.9693935808136748E-3</v>
      </c>
      <c r="H839" s="2" t="str">
        <f t="shared" si="76"/>
        <v>Sell</v>
      </c>
    </row>
    <row r="840" spans="1:8" ht="13.5" x14ac:dyDescent="0.25">
      <c r="A840" s="3">
        <f>TITRES_STAT!B843</f>
        <v>43529</v>
      </c>
      <c r="B840" s="6">
        <f>TITRES_STAT!D843</f>
        <v>1.69</v>
      </c>
      <c r="C840" s="2">
        <f t="shared" si="72"/>
        <v>1.7515464670645693</v>
      </c>
      <c r="D840" s="2">
        <f t="shared" si="74"/>
        <v>1.7154776465209354</v>
      </c>
      <c r="E840" s="2">
        <f t="shared" si="73"/>
        <v>3.6068820543633917E-2</v>
      </c>
      <c r="F840" s="2">
        <f t="shared" si="77"/>
        <v>3.4542222420125668E-2</v>
      </c>
      <c r="G840" s="2">
        <f t="shared" si="75"/>
        <v>1.5265981235082493E-3</v>
      </c>
      <c r="H840" s="2" t="str">
        <f t="shared" si="76"/>
        <v>Sell</v>
      </c>
    </row>
    <row r="841" spans="1:8" ht="13.5" x14ac:dyDescent="0.25">
      <c r="A841" s="3">
        <f>TITRES_STAT!B844</f>
        <v>43530</v>
      </c>
      <c r="B841" s="6">
        <f>TITRES_STAT!D844</f>
        <v>1.69</v>
      </c>
      <c r="C841" s="2">
        <f t="shared" si="72"/>
        <v>1.7436162413623277</v>
      </c>
      <c r="D841" s="2">
        <f t="shared" si="74"/>
        <v>1.7135904134453104</v>
      </c>
      <c r="E841" s="2">
        <f t="shared" si="73"/>
        <v>3.0025827917017356E-2</v>
      </c>
      <c r="F841" s="2">
        <f t="shared" si="77"/>
        <v>3.3638943519504007E-2</v>
      </c>
      <c r="G841" s="2">
        <f t="shared" si="75"/>
        <v>-3.6131156024866509E-3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6">
        <f>TITRES_STAT!D845</f>
        <v>1.69</v>
      </c>
      <c r="C842" s="2">
        <f t="shared" si="72"/>
        <v>1.7369060503835081</v>
      </c>
      <c r="D842" s="2">
        <f t="shared" si="74"/>
        <v>1.7118429754123246</v>
      </c>
      <c r="E842" s="2">
        <f t="shared" si="73"/>
        <v>2.5063074971183541E-2</v>
      </c>
      <c r="F842" s="2">
        <f t="shared" si="77"/>
        <v>3.1923769809839915E-2</v>
      </c>
      <c r="G842" s="2">
        <f t="shared" si="75"/>
        <v>-6.860694838656374E-3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6">
        <f>TITRES_STAT!D846</f>
        <v>1.69</v>
      </c>
      <c r="C843" s="2">
        <f t="shared" si="72"/>
        <v>1.7235358887860452</v>
      </c>
      <c r="D843" s="2">
        <f t="shared" si="74"/>
        <v>1.7102249772336338</v>
      </c>
      <c r="E843" s="2">
        <f t="shared" si="73"/>
        <v>1.3310911552411486E-2</v>
      </c>
      <c r="F843" s="2">
        <f t="shared" si="77"/>
        <v>2.8201198158354233E-2</v>
      </c>
      <c r="G843" s="2">
        <f t="shared" si="75"/>
        <v>-1.4890286605942746E-2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6">
        <f>TITRES_STAT!D847</f>
        <v>1.69</v>
      </c>
      <c r="C844" s="2">
        <f t="shared" si="72"/>
        <v>1.7183765212804998</v>
      </c>
      <c r="D844" s="2">
        <f t="shared" si="74"/>
        <v>1.7087268307718833</v>
      </c>
      <c r="E844" s="2">
        <f t="shared" si="73"/>
        <v>9.6496905086165263E-3</v>
      </c>
      <c r="F844" s="2">
        <f t="shared" si="77"/>
        <v>2.4490896628406693E-2</v>
      </c>
      <c r="G844" s="2">
        <f t="shared" si="75"/>
        <v>-1.4841206119790167E-2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6">
        <f>TITRES_STAT!D848</f>
        <v>1.69</v>
      </c>
      <c r="C845" s="2">
        <f t="shared" si="72"/>
        <v>1.7140109026219614</v>
      </c>
      <c r="D845" s="2">
        <f t="shared" si="74"/>
        <v>1.7073396581221143</v>
      </c>
      <c r="E845" s="2">
        <f t="shared" si="73"/>
        <v>6.6712444998471288E-3</v>
      </c>
      <c r="F845" s="2">
        <f t="shared" si="77"/>
        <v>2.0926966202694779E-2</v>
      </c>
      <c r="G845" s="2">
        <f t="shared" si="75"/>
        <v>-1.4255721702847651E-2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6">
        <f>TITRES_STAT!D849</f>
        <v>1.69</v>
      </c>
      <c r="C846" s="2">
        <f t="shared" si="72"/>
        <v>1.710316917603198</v>
      </c>
      <c r="D846" s="2">
        <f t="shared" si="74"/>
        <v>1.7060552390019579</v>
      </c>
      <c r="E846" s="2">
        <f t="shared" si="73"/>
        <v>4.2616786012401597E-3</v>
      </c>
      <c r="F846" s="2">
        <f t="shared" si="77"/>
        <v>1.7593908682403854E-2</v>
      </c>
      <c r="G846" s="2">
        <f t="shared" si="75"/>
        <v>-1.3332230081163694E-2</v>
      </c>
      <c r="H846" s="2" t="str">
        <f t="shared" si="76"/>
        <v>Hold</v>
      </c>
    </row>
    <row r="847" spans="1:8" ht="13.5" x14ac:dyDescent="0.25">
      <c r="A847" s="3">
        <f>TITRES_STAT!B850</f>
        <v>43538</v>
      </c>
      <c r="B847" s="6">
        <f>TITRES_STAT!D850</f>
        <v>1.69</v>
      </c>
      <c r="C847" s="2">
        <f t="shared" ref="C847:C910" si="78">$C$4*B837+C846*(1-$C$4)</f>
        <v>1.7071912379719367</v>
      </c>
      <c r="D847" s="2">
        <f t="shared" si="74"/>
        <v>1.7048659620388498</v>
      </c>
      <c r="E847" s="2">
        <f t="shared" si="73"/>
        <v>2.3252759330869566E-3</v>
      </c>
      <c r="F847" s="2">
        <f t="shared" si="77"/>
        <v>1.4540182132540474E-2</v>
      </c>
      <c r="G847" s="2">
        <f t="shared" si="75"/>
        <v>-1.2214906199453517E-2</v>
      </c>
      <c r="H847" s="2" t="str">
        <f t="shared" si="76"/>
        <v>Hold</v>
      </c>
    </row>
    <row r="848" spans="1:8" ht="13.5" x14ac:dyDescent="0.25">
      <c r="A848" s="3">
        <f>TITRES_STAT!B851</f>
        <v>43539</v>
      </c>
      <c r="B848" s="6">
        <f>TITRES_STAT!D851</f>
        <v>1.69</v>
      </c>
      <c r="C848" s="2">
        <f t="shared" si="78"/>
        <v>1.7045464321301003</v>
      </c>
      <c r="D848" s="2">
        <f t="shared" si="74"/>
        <v>1.7037647796656015</v>
      </c>
      <c r="E848" s="2">
        <f t="shared" si="73"/>
        <v>7.8165246449879433E-4</v>
      </c>
      <c r="F848" s="2">
        <f t="shared" si="77"/>
        <v>1.1788476198932139E-2</v>
      </c>
      <c r="G848" s="2">
        <f t="shared" si="75"/>
        <v>-1.1006823734433345E-2</v>
      </c>
      <c r="H848" s="2" t="str">
        <f t="shared" si="76"/>
        <v>Hold</v>
      </c>
    </row>
    <row r="849" spans="1:8" ht="13.5" x14ac:dyDescent="0.25">
      <c r="A849" s="3">
        <f>TITRES_STAT!B852</f>
        <v>43542</v>
      </c>
      <c r="B849" s="6">
        <f>TITRES_STAT!D852</f>
        <v>1.64</v>
      </c>
      <c r="C849" s="2">
        <f t="shared" si="78"/>
        <v>1.7023085194947003</v>
      </c>
      <c r="D849" s="2">
        <f t="shared" si="74"/>
        <v>1.6990414626533348</v>
      </c>
      <c r="E849" s="2">
        <f t="shared" si="73"/>
        <v>3.2670568413655232E-3</v>
      </c>
      <c r="F849" s="2">
        <f t="shared" si="77"/>
        <v>1.0084192327418817E-2</v>
      </c>
      <c r="G849" s="2">
        <f t="shared" si="75"/>
        <v>-6.8171354860532933E-3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6">
        <f>TITRES_STAT!D853</f>
        <v>1.67</v>
      </c>
      <c r="C850" s="2">
        <f t="shared" si="78"/>
        <v>1.7004149011109002</v>
      </c>
      <c r="D850" s="2">
        <f t="shared" si="74"/>
        <v>1.6968902431975321</v>
      </c>
      <c r="E850" s="2">
        <f t="shared" si="73"/>
        <v>3.52465791336809E-3</v>
      </c>
      <c r="F850" s="2">
        <f t="shared" si="77"/>
        <v>8.7722854446086723E-3</v>
      </c>
      <c r="G850" s="2">
        <f t="shared" si="75"/>
        <v>-5.2476275312405823E-3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6">
        <f>TITRES_STAT!D854</f>
        <v>1.67</v>
      </c>
      <c r="C851" s="2">
        <f t="shared" si="78"/>
        <v>1.6988126086323001</v>
      </c>
      <c r="D851" s="2">
        <f t="shared" si="74"/>
        <v>1.6948983733310483</v>
      </c>
      <c r="E851" s="2">
        <f t="shared" si="73"/>
        <v>3.9142353012517894E-3</v>
      </c>
      <c r="F851" s="2">
        <f t="shared" si="77"/>
        <v>7.8006754159372967E-3</v>
      </c>
      <c r="G851" s="2">
        <f t="shared" si="75"/>
        <v>-3.8864401146855073E-3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6">
        <f>TITRES_STAT!D855</f>
        <v>1.6</v>
      </c>
      <c r="C852" s="2">
        <f t="shared" si="78"/>
        <v>1.6974568226888693</v>
      </c>
      <c r="D852" s="2">
        <f t="shared" si="74"/>
        <v>1.6878688641954152</v>
      </c>
      <c r="E852" s="2">
        <f t="shared" si="73"/>
        <v>9.5879584934541739E-3</v>
      </c>
      <c r="F852" s="2">
        <f t="shared" si="77"/>
        <v>8.1581320314406715E-3</v>
      </c>
      <c r="G852" s="2">
        <f t="shared" si="75"/>
        <v>1.4298264620135025E-3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6">
        <f>TITRES_STAT!D856</f>
        <v>1.6</v>
      </c>
      <c r="C853" s="2">
        <f t="shared" si="78"/>
        <v>1.6963096191982741</v>
      </c>
      <c r="D853" s="2">
        <f t="shared" si="74"/>
        <v>1.6813600594401992</v>
      </c>
      <c r="E853" s="2">
        <f t="shared" si="73"/>
        <v>1.4949559758074882E-2</v>
      </c>
      <c r="F853" s="2">
        <f t="shared" si="77"/>
        <v>9.5164175767675149E-3</v>
      </c>
      <c r="G853" s="2">
        <f t="shared" si="75"/>
        <v>5.4331421813073669E-3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6">
        <f>TITRES_STAT!D857</f>
        <v>1.6</v>
      </c>
      <c r="C854" s="2">
        <f t="shared" si="78"/>
        <v>1.6953389085523858</v>
      </c>
      <c r="D854" s="2">
        <f t="shared" si="74"/>
        <v>1.6753333883705548</v>
      </c>
      <c r="E854" s="2">
        <f t="shared" si="73"/>
        <v>2.0005520181830994E-2</v>
      </c>
      <c r="F854" s="2">
        <f t="shared" si="77"/>
        <v>1.1614238097780212E-2</v>
      </c>
      <c r="G854" s="2">
        <f t="shared" si="75"/>
        <v>8.3912820840507819E-3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6">
        <f>TITRES_STAT!D858</f>
        <v>1.62</v>
      </c>
      <c r="C855" s="2">
        <f t="shared" si="78"/>
        <v>1.6945175380058648</v>
      </c>
      <c r="D855" s="2">
        <f t="shared" si="74"/>
        <v>1.6712346188616247</v>
      </c>
      <c r="E855" s="2">
        <f t="shared" si="73"/>
        <v>2.3282919144240077E-2</v>
      </c>
      <c r="F855" s="2">
        <f t="shared" si="77"/>
        <v>1.3947974307072186E-2</v>
      </c>
      <c r="G855" s="2">
        <f t="shared" si="75"/>
        <v>9.3349448371678918E-3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6">
        <f>TITRES_STAT!D859</f>
        <v>1.62</v>
      </c>
      <c r="C856" s="2">
        <f t="shared" si="78"/>
        <v>1.6938225321588087</v>
      </c>
      <c r="D856" s="2">
        <f t="shared" si="74"/>
        <v>1.6674394619089119</v>
      </c>
      <c r="E856" s="2">
        <f t="shared" si="73"/>
        <v>2.6383070249896834E-2</v>
      </c>
      <c r="F856" s="2">
        <f t="shared" si="77"/>
        <v>1.6434993495637117E-2</v>
      </c>
      <c r="G856" s="2">
        <f t="shared" si="75"/>
        <v>9.9480767542597173E-3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6">
        <f>TITRES_STAT!D860</f>
        <v>1.62</v>
      </c>
      <c r="C857" s="2">
        <f t="shared" si="78"/>
        <v>1.6932344502882228</v>
      </c>
      <c r="D857" s="2">
        <f t="shared" si="74"/>
        <v>1.663925427693437</v>
      </c>
      <c r="E857" s="2">
        <f t="shared" si="73"/>
        <v>2.930902259478585E-2</v>
      </c>
      <c r="F857" s="2">
        <f t="shared" si="77"/>
        <v>1.9009799315466865E-2</v>
      </c>
      <c r="G857" s="2">
        <f t="shared" si="75"/>
        <v>1.0299223279318984E-2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6">
        <f>TITRES_STAT!D861</f>
        <v>1.62</v>
      </c>
      <c r="C858" s="2">
        <f t="shared" si="78"/>
        <v>1.6927368425515732</v>
      </c>
      <c r="D858" s="2">
        <f t="shared" si="74"/>
        <v>1.6606716923087381</v>
      </c>
      <c r="E858" s="2">
        <f t="shared" si="73"/>
        <v>3.2065150242835072E-2</v>
      </c>
      <c r="F858" s="2">
        <f t="shared" si="77"/>
        <v>2.1620869500940509E-2</v>
      </c>
      <c r="G858" s="2">
        <f t="shared" si="75"/>
        <v>1.0444280741894563E-2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6">
        <f>TITRES_STAT!D862</f>
        <v>1.64</v>
      </c>
      <c r="C859" s="2">
        <f t="shared" si="78"/>
        <v>1.6846234821590236</v>
      </c>
      <c r="D859" s="2">
        <f t="shared" si="74"/>
        <v>1.6591404558414242</v>
      </c>
      <c r="E859" s="2">
        <f t="shared" si="73"/>
        <v>2.5483026317599355E-2</v>
      </c>
      <c r="F859" s="2">
        <f t="shared" si="77"/>
        <v>2.2393300864272277E-2</v>
      </c>
      <c r="G859" s="2">
        <f t="shared" si="75"/>
        <v>3.0897254533270788E-3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6">
        <f>TITRES_STAT!D863</f>
        <v>1.65</v>
      </c>
      <c r="C860" s="2">
        <f t="shared" si="78"/>
        <v>1.6823737156730201</v>
      </c>
      <c r="D860" s="2">
        <f t="shared" si="74"/>
        <v>1.6584633850383559</v>
      </c>
      <c r="E860" s="2">
        <f t="shared" ref="E860:E923" si="79">C860-D860</f>
        <v>2.391033063466419E-2</v>
      </c>
      <c r="F860" s="2">
        <f t="shared" si="77"/>
        <v>2.2696706818350659E-2</v>
      </c>
      <c r="G860" s="2">
        <f t="shared" si="75"/>
        <v>1.2136238163135311E-3</v>
      </c>
      <c r="H860" s="2" t="str">
        <f t="shared" si="76"/>
        <v>Sell</v>
      </c>
    </row>
    <row r="861" spans="1:8" ht="13.5" x14ac:dyDescent="0.25">
      <c r="A861" s="3">
        <f>TITRES_STAT!B864</f>
        <v>43559</v>
      </c>
      <c r="B861" s="6">
        <f>TITRES_STAT!D864</f>
        <v>1.65</v>
      </c>
      <c r="C861" s="2">
        <f t="shared" si="78"/>
        <v>1.6804700671079402</v>
      </c>
      <c r="D861" s="2">
        <f t="shared" ref="D861:D924" si="80">$D$4*B861+(1-$D$4)*D860</f>
        <v>1.6578364676281072</v>
      </c>
      <c r="E861" s="2">
        <f t="shared" si="79"/>
        <v>2.2633599479833011E-2</v>
      </c>
      <c r="F861" s="2">
        <f t="shared" si="77"/>
        <v>2.2684085350647129E-2</v>
      </c>
      <c r="G861" s="2">
        <f t="shared" si="75"/>
        <v>-5.048587081411815E-5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6">
        <f>TITRES_STAT!D865</f>
        <v>1.65</v>
      </c>
      <c r="C862" s="2">
        <f t="shared" si="78"/>
        <v>1.6680900567836416</v>
      </c>
      <c r="D862" s="2">
        <f t="shared" si="80"/>
        <v>1.6572559885445437</v>
      </c>
      <c r="E862" s="2">
        <f t="shared" si="79"/>
        <v>1.0834068239097938E-2</v>
      </c>
      <c r="F862" s="2">
        <f t="shared" si="77"/>
        <v>2.031408192833729E-2</v>
      </c>
      <c r="G862" s="2">
        <f t="shared" si="75"/>
        <v>-9.480013689239352E-3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6">
        <f>TITRES_STAT!D866</f>
        <v>1.65</v>
      </c>
      <c r="C863" s="2">
        <f t="shared" si="78"/>
        <v>1.6576146634323121</v>
      </c>
      <c r="D863" s="2">
        <f t="shared" si="80"/>
        <v>1.6567185079116145</v>
      </c>
      <c r="E863" s="2">
        <f t="shared" si="79"/>
        <v>8.9615552069766125E-4</v>
      </c>
      <c r="F863" s="2">
        <f t="shared" si="77"/>
        <v>1.6430496646809366E-2</v>
      </c>
      <c r="G863" s="2">
        <f t="shared" si="75"/>
        <v>-1.5534341126111705E-2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6">
        <f>TITRES_STAT!D867</f>
        <v>1.65</v>
      </c>
      <c r="C864" s="2">
        <f t="shared" si="78"/>
        <v>1.6487508690581103</v>
      </c>
      <c r="D864" s="2">
        <f t="shared" si="80"/>
        <v>1.6562208406589023</v>
      </c>
      <c r="E864" s="2">
        <f t="shared" si="79"/>
        <v>-7.4699716007919914E-3</v>
      </c>
      <c r="F864" s="2">
        <f t="shared" si="77"/>
        <v>1.1650402997289096E-2</v>
      </c>
      <c r="G864" s="2">
        <f t="shared" si="75"/>
        <v>-1.9120374598081087E-2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6">
        <f>TITRES_STAT!D868</f>
        <v>1.61</v>
      </c>
      <c r="C865" s="2">
        <f t="shared" si="78"/>
        <v>1.6443276584337858</v>
      </c>
      <c r="D865" s="2">
        <f t="shared" si="80"/>
        <v>1.6527970746841687</v>
      </c>
      <c r="E865" s="2">
        <f t="shared" si="79"/>
        <v>-8.4694162503828885E-3</v>
      </c>
      <c r="F865" s="2">
        <f t="shared" si="77"/>
        <v>7.6264391477546996E-3</v>
      </c>
      <c r="G865" s="2">
        <f t="shared" si="75"/>
        <v>-1.6095855398137588E-2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6">
        <f>TITRES_STAT!D869</f>
        <v>1.65</v>
      </c>
      <c r="C866" s="2">
        <f t="shared" si="78"/>
        <v>1.6405849417516651</v>
      </c>
      <c r="D866" s="2">
        <f t="shared" si="80"/>
        <v>1.6525898839668229</v>
      </c>
      <c r="E866" s="2">
        <f t="shared" si="79"/>
        <v>-1.2004942215157799E-2</v>
      </c>
      <c r="F866" s="2">
        <f t="shared" si="77"/>
        <v>3.7001628751722002E-3</v>
      </c>
      <c r="G866" s="2">
        <f t="shared" si="75"/>
        <v>-1.5705105090329997E-2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6">
        <f>TITRES_STAT!D870</f>
        <v>1.65</v>
      </c>
      <c r="C867" s="2">
        <f t="shared" si="78"/>
        <v>1.6374180276360244</v>
      </c>
      <c r="D867" s="2">
        <f t="shared" si="80"/>
        <v>1.6523980407100212</v>
      </c>
      <c r="E867" s="2">
        <f t="shared" si="79"/>
        <v>-1.4980013073996767E-2</v>
      </c>
      <c r="F867" s="2">
        <f t="shared" si="77"/>
        <v>-3.5872314661593383E-5</v>
      </c>
      <c r="G867" s="2">
        <f t="shared" si="75"/>
        <v>-1.4944140759335174E-2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6">
        <f>TITRES_STAT!D871</f>
        <v>1.65</v>
      </c>
      <c r="C868" s="2">
        <f t="shared" si="78"/>
        <v>1.6347383310766359</v>
      </c>
      <c r="D868" s="2">
        <f t="shared" si="80"/>
        <v>1.6522204080648344</v>
      </c>
      <c r="E868" s="2">
        <f t="shared" si="79"/>
        <v>-1.7482076988198481E-2</v>
      </c>
      <c r="F868" s="2">
        <f t="shared" si="77"/>
        <v>-3.5251132493689711E-3</v>
      </c>
      <c r="G868" s="2">
        <f t="shared" ref="G868:G931" si="81">E868-F868</f>
        <v>-1.3956963738829509E-2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6">
        <f>TITRES_STAT!D872</f>
        <v>1.58</v>
      </c>
      <c r="C869" s="2">
        <f t="shared" si="78"/>
        <v>1.6355478186033072</v>
      </c>
      <c r="D869" s="2">
        <f t="shared" si="80"/>
        <v>1.6468707482081799</v>
      </c>
      <c r="E869" s="2">
        <f t="shared" si="79"/>
        <v>-1.1322929604872689E-2</v>
      </c>
      <c r="F869" s="2">
        <f t="shared" ref="F869:F932" si="83">(E869*(2/(10)))+((1-(2/10))*F868)</f>
        <v>-5.0846765204697148E-3</v>
      </c>
      <c r="G869" s="2">
        <f t="shared" si="81"/>
        <v>-6.2382530844029742E-3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6">
        <f>TITRES_STAT!D873</f>
        <v>1.6</v>
      </c>
      <c r="C870" s="2">
        <f t="shared" si="78"/>
        <v>1.6377712311258754</v>
      </c>
      <c r="D870" s="2">
        <f t="shared" si="80"/>
        <v>1.6433988409334999</v>
      </c>
      <c r="E870" s="2">
        <f t="shared" si="79"/>
        <v>-5.6276098076244452E-3</v>
      </c>
      <c r="F870" s="2">
        <f t="shared" si="83"/>
        <v>-5.1932631779006613E-3</v>
      </c>
      <c r="G870" s="2">
        <f t="shared" si="81"/>
        <v>-4.3434662972378392E-4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6">
        <f>TITRES_STAT!D874</f>
        <v>1.58</v>
      </c>
      <c r="C871" s="2">
        <f t="shared" si="78"/>
        <v>1.639652580183433</v>
      </c>
      <c r="D871" s="2">
        <f t="shared" si="80"/>
        <v>1.6387026304939813</v>
      </c>
      <c r="E871" s="2">
        <f t="shared" si="79"/>
        <v>9.499496894516124E-4</v>
      </c>
      <c r="F871" s="2">
        <f t="shared" si="83"/>
        <v>-3.9646206044302067E-3</v>
      </c>
      <c r="G871" s="2">
        <f t="shared" si="81"/>
        <v>4.9145702938818191E-3</v>
      </c>
      <c r="H871" s="2" t="str">
        <f t="shared" si="82"/>
        <v>Sell</v>
      </c>
    </row>
    <row r="872" spans="1:8" ht="13.5" x14ac:dyDescent="0.25">
      <c r="A872" s="3">
        <f>TITRES_STAT!B875</f>
        <v>43577</v>
      </c>
      <c r="B872" s="6">
        <f>TITRES_STAT!D875</f>
        <v>1.62</v>
      </c>
      <c r="C872" s="2">
        <f t="shared" si="78"/>
        <v>1.6412444909244432</v>
      </c>
      <c r="D872" s="2">
        <f t="shared" si="80"/>
        <v>1.6373172504573903</v>
      </c>
      <c r="E872" s="2">
        <f t="shared" si="79"/>
        <v>3.9272404670529504E-3</v>
      </c>
      <c r="F872" s="2">
        <f t="shared" si="83"/>
        <v>-2.3862483901335753E-3</v>
      </c>
      <c r="G872" s="2">
        <f t="shared" si="81"/>
        <v>6.3134888571865257E-3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6">
        <f>TITRES_STAT!D876</f>
        <v>1.6</v>
      </c>
      <c r="C873" s="2">
        <f t="shared" si="78"/>
        <v>1.6425914923206828</v>
      </c>
      <c r="D873" s="2">
        <f t="shared" si="80"/>
        <v>1.6345530096827687</v>
      </c>
      <c r="E873" s="2">
        <f t="shared" si="79"/>
        <v>8.0384826379140684E-3</v>
      </c>
      <c r="F873" s="2">
        <f t="shared" si="83"/>
        <v>-3.0130218452404647E-4</v>
      </c>
      <c r="G873" s="2">
        <f t="shared" si="81"/>
        <v>8.3397848224381153E-3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6">
        <f>TITRES_STAT!D877</f>
        <v>1.63</v>
      </c>
      <c r="C874" s="2">
        <f t="shared" si="78"/>
        <v>1.6437312627328855</v>
      </c>
      <c r="D874" s="2">
        <f t="shared" si="80"/>
        <v>1.6342157497062675</v>
      </c>
      <c r="E874" s="2">
        <f t="shared" si="79"/>
        <v>9.5155130266180166E-3</v>
      </c>
      <c r="F874" s="2">
        <f t="shared" si="83"/>
        <v>1.6620608577043662E-3</v>
      </c>
      <c r="G874" s="2">
        <f t="shared" si="81"/>
        <v>7.8534521689136508E-3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6">
        <f>TITRES_STAT!D878</f>
        <v>1.67</v>
      </c>
      <c r="C875" s="2">
        <f t="shared" si="78"/>
        <v>1.6385418376970569</v>
      </c>
      <c r="D875" s="2">
        <f t="shared" si="80"/>
        <v>1.6368664349132105</v>
      </c>
      <c r="E875" s="2">
        <f t="shared" si="79"/>
        <v>1.6754027838463692E-3</v>
      </c>
      <c r="F875" s="2">
        <f t="shared" si="83"/>
        <v>1.664729242932767E-3</v>
      </c>
      <c r="G875" s="2">
        <f t="shared" si="81"/>
        <v>1.067354091360221E-5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6">
        <f>TITRES_STAT!D879</f>
        <v>1.77</v>
      </c>
      <c r="C876" s="2">
        <f t="shared" si="78"/>
        <v>1.6403046318975096</v>
      </c>
      <c r="D876" s="2">
        <f t="shared" si="80"/>
        <v>1.646728180475195</v>
      </c>
      <c r="E876" s="2">
        <f t="shared" si="79"/>
        <v>-6.4235485776853452E-3</v>
      </c>
      <c r="F876" s="2">
        <f t="shared" si="83"/>
        <v>4.7073678809144651E-5</v>
      </c>
      <c r="G876" s="2">
        <f t="shared" si="81"/>
        <v>-6.4706222564944894E-3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6">
        <f>TITRES_STAT!D880</f>
        <v>1.78</v>
      </c>
      <c r="C877" s="2">
        <f t="shared" si="78"/>
        <v>1.6417962269902004</v>
      </c>
      <c r="D877" s="2">
        <f t="shared" si="80"/>
        <v>1.6566001671066621</v>
      </c>
      <c r="E877" s="2">
        <f t="shared" si="79"/>
        <v>-1.4803940116461689E-2</v>
      </c>
      <c r="F877" s="2">
        <f t="shared" si="83"/>
        <v>-2.923129080245022E-3</v>
      </c>
      <c r="G877" s="2">
        <f t="shared" si="81"/>
        <v>-1.1880811036216667E-2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6">
        <f>TITRES_STAT!D881</f>
        <v>1.86</v>
      </c>
      <c r="C878" s="2">
        <f t="shared" si="78"/>
        <v>1.6430583459147849</v>
      </c>
      <c r="D878" s="2">
        <f t="shared" si="80"/>
        <v>1.6716668213950576</v>
      </c>
      <c r="E878" s="2">
        <f t="shared" si="79"/>
        <v>-2.8608475480272677E-2</v>
      </c>
      <c r="F878" s="2">
        <f t="shared" si="83"/>
        <v>-8.0601983602505527E-3</v>
      </c>
      <c r="G878" s="2">
        <f t="shared" si="81"/>
        <v>-2.0548277120022124E-2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6">
        <f>TITRES_STAT!D882</f>
        <v>1.86</v>
      </c>
      <c r="C879" s="2">
        <f t="shared" si="78"/>
        <v>1.633357061927895</v>
      </c>
      <c r="D879" s="2">
        <f t="shared" si="80"/>
        <v>1.6856174272176458</v>
      </c>
      <c r="E879" s="2">
        <f t="shared" si="79"/>
        <v>-5.2260365289750865E-2</v>
      </c>
      <c r="F879" s="2">
        <f t="shared" si="83"/>
        <v>-1.6900231746150615E-2</v>
      </c>
      <c r="G879" s="2">
        <f t="shared" si="81"/>
        <v>-3.536013354360025E-2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6">
        <f>TITRES_STAT!D883</f>
        <v>1.89</v>
      </c>
      <c r="C880" s="2">
        <f t="shared" si="78"/>
        <v>1.6282252062466804</v>
      </c>
      <c r="D880" s="2">
        <f t="shared" si="80"/>
        <v>1.7007568770533756</v>
      </c>
      <c r="E880" s="2">
        <f t="shared" si="79"/>
        <v>-7.2531670806695203E-2</v>
      </c>
      <c r="F880" s="2">
        <f t="shared" si="83"/>
        <v>-2.8026519558259536E-2</v>
      </c>
      <c r="G880" s="2">
        <f t="shared" si="81"/>
        <v>-4.4505151248435668E-2</v>
      </c>
      <c r="H880" s="2" t="str">
        <f t="shared" si="82"/>
        <v>Hold</v>
      </c>
    </row>
    <row r="881" spans="1:8" ht="13.5" x14ac:dyDescent="0.25">
      <c r="A881" s="3">
        <f>TITRES_STAT!B884</f>
        <v>43591</v>
      </c>
      <c r="B881" s="6">
        <f>TITRES_STAT!D884</f>
        <v>1.89</v>
      </c>
      <c r="C881" s="2">
        <f t="shared" si="78"/>
        <v>1.6208059437471913</v>
      </c>
      <c r="D881" s="2">
        <f t="shared" si="80"/>
        <v>1.714774886160533</v>
      </c>
      <c r="E881" s="2">
        <f t="shared" si="79"/>
        <v>-9.3968942413341638E-2</v>
      </c>
      <c r="F881" s="2">
        <f t="shared" si="83"/>
        <v>-4.1215004129275958E-2</v>
      </c>
      <c r="G881" s="2">
        <f t="shared" si="81"/>
        <v>-5.2753938284065681E-2</v>
      </c>
      <c r="H881" s="2" t="str">
        <f t="shared" si="82"/>
        <v>Hold</v>
      </c>
    </row>
    <row r="882" spans="1:8" ht="13.5" x14ac:dyDescent="0.25">
      <c r="A882" s="3">
        <f>TITRES_STAT!B885</f>
        <v>43592</v>
      </c>
      <c r="B882" s="6">
        <f>TITRES_STAT!D885</f>
        <v>1.84</v>
      </c>
      <c r="C882" s="2">
        <f t="shared" si="78"/>
        <v>1.6206819524014695</v>
      </c>
      <c r="D882" s="2">
        <f t="shared" si="80"/>
        <v>1.7240508205190122</v>
      </c>
      <c r="E882" s="2">
        <f t="shared" si="79"/>
        <v>-0.10336886811754264</v>
      </c>
      <c r="F882" s="2">
        <f t="shared" si="83"/>
        <v>-5.3645776926929296E-2</v>
      </c>
      <c r="G882" s="2">
        <f t="shared" si="81"/>
        <v>-4.9723091190613349E-2</v>
      </c>
      <c r="H882" s="2" t="str">
        <f t="shared" si="82"/>
        <v>Hold</v>
      </c>
    </row>
    <row r="883" spans="1:8" ht="13.5" x14ac:dyDescent="0.25">
      <c r="A883" s="3">
        <f>TITRES_STAT!B886</f>
        <v>43593</v>
      </c>
      <c r="B883" s="6">
        <f>TITRES_STAT!D886</f>
        <v>1.75</v>
      </c>
      <c r="C883" s="2">
        <f t="shared" si="78"/>
        <v>1.6175001135704743</v>
      </c>
      <c r="D883" s="2">
        <f t="shared" si="80"/>
        <v>1.7259729819620482</v>
      </c>
      <c r="E883" s="2">
        <f t="shared" si="79"/>
        <v>-0.10847286839157388</v>
      </c>
      <c r="F883" s="2">
        <f t="shared" si="83"/>
        <v>-6.4611195219858211E-2</v>
      </c>
      <c r="G883" s="2">
        <f t="shared" si="81"/>
        <v>-4.3861673171715673E-2</v>
      </c>
      <c r="H883" s="2" t="str">
        <f t="shared" si="82"/>
        <v>Hold</v>
      </c>
    </row>
    <row r="884" spans="1:8" ht="13.5" x14ac:dyDescent="0.25">
      <c r="A884" s="3">
        <f>TITRES_STAT!B887</f>
        <v>43594</v>
      </c>
      <c r="B884" s="6">
        <f>TITRES_STAT!D887</f>
        <v>1.76</v>
      </c>
      <c r="C884" s="2">
        <f t="shared" si="78"/>
        <v>1.6194231730211706</v>
      </c>
      <c r="D884" s="2">
        <f t="shared" si="80"/>
        <v>1.7284935018167111</v>
      </c>
      <c r="E884" s="2">
        <f t="shared" si="79"/>
        <v>-0.10907032879554057</v>
      </c>
      <c r="F884" s="2">
        <f t="shared" si="83"/>
        <v>-7.3503021934994694E-2</v>
      </c>
      <c r="G884" s="2">
        <f t="shared" si="81"/>
        <v>-3.5567306860545878E-2</v>
      </c>
      <c r="H884" s="2" t="str">
        <f t="shared" si="82"/>
        <v>Hold</v>
      </c>
    </row>
    <row r="885" spans="1:8" ht="13.5" x14ac:dyDescent="0.25">
      <c r="A885" s="3">
        <f>TITRES_STAT!B888</f>
        <v>43595</v>
      </c>
      <c r="B885" s="6">
        <f>TITRES_STAT!D888</f>
        <v>1.81</v>
      </c>
      <c r="C885" s="2">
        <f t="shared" si="78"/>
        <v>1.6272042233256059</v>
      </c>
      <c r="D885" s="2">
        <f t="shared" si="80"/>
        <v>1.7345310202006583</v>
      </c>
      <c r="E885" s="2">
        <f t="shared" si="79"/>
        <v>-0.10732679687505242</v>
      </c>
      <c r="F885" s="2">
        <f t="shared" si="83"/>
        <v>-8.026777692300624E-2</v>
      </c>
      <c r="G885" s="2">
        <f t="shared" si="81"/>
        <v>-2.7059019952046182E-2</v>
      </c>
      <c r="H885" s="2" t="str">
        <f t="shared" si="82"/>
        <v>Hold</v>
      </c>
    </row>
    <row r="886" spans="1:8" ht="13.5" x14ac:dyDescent="0.25">
      <c r="A886" s="3">
        <f>TITRES_STAT!B889</f>
        <v>43598</v>
      </c>
      <c r="B886" s="6">
        <f>TITRES_STAT!D889</f>
        <v>1.79</v>
      </c>
      <c r="C886" s="2">
        <f t="shared" si="78"/>
        <v>1.6491728043524359</v>
      </c>
      <c r="D886" s="2">
        <f t="shared" si="80"/>
        <v>1.738639833519128</v>
      </c>
      <c r="E886" s="2">
        <f t="shared" si="79"/>
        <v>-8.9467029166692136E-2</v>
      </c>
      <c r="F886" s="2">
        <f t="shared" si="83"/>
        <v>-8.2107627371743416E-2</v>
      </c>
      <c r="G886" s="2">
        <f t="shared" si="81"/>
        <v>-7.3594017949487195E-3</v>
      </c>
      <c r="H886" s="2" t="str">
        <f t="shared" si="82"/>
        <v>Hold</v>
      </c>
    </row>
    <row r="887" spans="1:8" ht="13.5" x14ac:dyDescent="0.25">
      <c r="A887" s="3">
        <f>TITRES_STAT!B890</f>
        <v>43599</v>
      </c>
      <c r="B887" s="6">
        <f>TITRES_STAT!D890</f>
        <v>1.74</v>
      </c>
      <c r="C887" s="2">
        <f t="shared" si="78"/>
        <v>1.6693000652212919</v>
      </c>
      <c r="D887" s="2">
        <f t="shared" si="80"/>
        <v>1.7387405865917851</v>
      </c>
      <c r="E887" s="2">
        <f t="shared" si="79"/>
        <v>-6.9440521370493169E-2</v>
      </c>
      <c r="F887" s="2">
        <f t="shared" si="83"/>
        <v>-7.957420617149337E-2</v>
      </c>
      <c r="G887" s="2">
        <f t="shared" si="81"/>
        <v>1.0133684801000201E-2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6">
        <f>TITRES_STAT!D891</f>
        <v>1.64</v>
      </c>
      <c r="C888" s="2">
        <f t="shared" si="78"/>
        <v>1.6986385167257085</v>
      </c>
      <c r="D888" s="2">
        <f t="shared" si="80"/>
        <v>1.7314264690664678</v>
      </c>
      <c r="E888" s="2">
        <f t="shared" si="79"/>
        <v>-3.2787952340759263E-2</v>
      </c>
      <c r="F888" s="2">
        <f t="shared" si="83"/>
        <v>-7.0216955405346546E-2</v>
      </c>
      <c r="G888" s="2">
        <f t="shared" si="81"/>
        <v>3.7429003064587282E-2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6">
        <f>TITRES_STAT!D892</f>
        <v>1.6</v>
      </c>
      <c r="C889" s="2">
        <f t="shared" si="78"/>
        <v>1.7234633603063687</v>
      </c>
      <c r="D889" s="2">
        <f t="shared" si="80"/>
        <v>1.7216911750615442</v>
      </c>
      <c r="E889" s="2">
        <f t="shared" si="79"/>
        <v>1.7721852448244757E-3</v>
      </c>
      <c r="F889" s="2">
        <f t="shared" si="83"/>
        <v>-5.5819127275312345E-2</v>
      </c>
      <c r="G889" s="2">
        <f t="shared" si="81"/>
        <v>5.7591312520136821E-2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6">
        <f>TITRES_STAT!D893</f>
        <v>1.64</v>
      </c>
      <c r="C890" s="2">
        <f t="shared" si="78"/>
        <v>1.7490843817976964</v>
      </c>
      <c r="D890" s="2">
        <f t="shared" si="80"/>
        <v>1.7156399769088373</v>
      </c>
      <c r="E890" s="2">
        <f t="shared" si="79"/>
        <v>3.3444404888859136E-2</v>
      </c>
      <c r="F890" s="2">
        <f t="shared" si="83"/>
        <v>-3.7966420842478046E-2</v>
      </c>
      <c r="G890" s="2">
        <f t="shared" si="81"/>
        <v>7.1410825731337182E-2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6">
        <f>TITRES_STAT!D894</f>
        <v>1.64</v>
      </c>
      <c r="C891" s="2">
        <f t="shared" si="78"/>
        <v>1.7707637076749738</v>
      </c>
      <c r="D891" s="2">
        <f t="shared" si="80"/>
        <v>1.7100370156563309</v>
      </c>
      <c r="E891" s="2">
        <f t="shared" si="79"/>
        <v>6.0726692018642892E-2</v>
      </c>
      <c r="F891" s="2">
        <f t="shared" si="83"/>
        <v>-1.8227798270253857E-2</v>
      </c>
      <c r="G891" s="2">
        <f t="shared" si="81"/>
        <v>7.8954490288896756E-2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6">
        <f>TITRES_STAT!D895</f>
        <v>1.6</v>
      </c>
      <c r="C892" s="2">
        <f t="shared" si="78"/>
        <v>1.7814154449557469</v>
      </c>
      <c r="D892" s="2">
        <f t="shared" si="80"/>
        <v>1.7018861256077138</v>
      </c>
      <c r="E892" s="2">
        <f t="shared" si="79"/>
        <v>7.952931934803309E-2</v>
      </c>
      <c r="F892" s="2">
        <f t="shared" si="83"/>
        <v>1.3236252534035327E-3</v>
      </c>
      <c r="G892" s="2">
        <f t="shared" si="81"/>
        <v>7.820569409462956E-2</v>
      </c>
      <c r="H892" s="2" t="str">
        <f t="shared" si="82"/>
        <v>Sell</v>
      </c>
    </row>
    <row r="893" spans="1:8" ht="13.5" x14ac:dyDescent="0.25">
      <c r="A893" s="3">
        <f>TITRES_STAT!B896</f>
        <v>43607</v>
      </c>
      <c r="B893" s="6">
        <f>TITRES_STAT!D896</f>
        <v>1.56</v>
      </c>
      <c r="C893" s="2">
        <f t="shared" si="78"/>
        <v>1.7765822995779397</v>
      </c>
      <c r="D893" s="2">
        <f t="shared" si="80"/>
        <v>1.6913760422293647</v>
      </c>
      <c r="E893" s="2">
        <f t="shared" si="79"/>
        <v>8.520625734857501E-2</v>
      </c>
      <c r="F893" s="2">
        <f t="shared" si="83"/>
        <v>1.8100151672437829E-2</v>
      </c>
      <c r="G893" s="2">
        <f t="shared" si="81"/>
        <v>6.7106105676137173E-2</v>
      </c>
      <c r="H893" s="2" t="str">
        <f t="shared" si="82"/>
        <v>Sell</v>
      </c>
    </row>
    <row r="894" spans="1:8" ht="13.5" x14ac:dyDescent="0.25">
      <c r="A894" s="3">
        <f>TITRES_STAT!B897</f>
        <v>43608</v>
      </c>
      <c r="B894" s="6">
        <f>TITRES_STAT!D897</f>
        <v>1.56</v>
      </c>
      <c r="C894" s="2">
        <f t="shared" si="78"/>
        <v>1.7740311765659489</v>
      </c>
      <c r="D894" s="2">
        <f t="shared" si="80"/>
        <v>1.6816444835457081</v>
      </c>
      <c r="E894" s="2">
        <f t="shared" si="79"/>
        <v>9.2386693020240829E-2</v>
      </c>
      <c r="F894" s="2">
        <f t="shared" si="83"/>
        <v>3.2957459941998432E-2</v>
      </c>
      <c r="G894" s="2">
        <f t="shared" si="81"/>
        <v>5.9429233078242397E-2</v>
      </c>
      <c r="H894" s="2" t="str">
        <f t="shared" si="82"/>
        <v>Sell</v>
      </c>
    </row>
    <row r="895" spans="1:8" ht="13.5" x14ac:dyDescent="0.25">
      <c r="A895" s="3">
        <f>TITRES_STAT!B898</f>
        <v>43609</v>
      </c>
      <c r="B895" s="6">
        <f>TITRES_STAT!D898</f>
        <v>1.6</v>
      </c>
      <c r="C895" s="2">
        <f t="shared" si="78"/>
        <v>1.779564841709649</v>
      </c>
      <c r="D895" s="2">
        <f t="shared" si="80"/>
        <v>1.6755967440238038</v>
      </c>
      <c r="E895" s="2">
        <f t="shared" si="79"/>
        <v>0.10396809768584525</v>
      </c>
      <c r="F895" s="2">
        <f t="shared" si="83"/>
        <v>4.7159587490767797E-2</v>
      </c>
      <c r="G895" s="2">
        <f t="shared" si="81"/>
        <v>5.6808510195077454E-2</v>
      </c>
      <c r="H895" s="2" t="str">
        <f t="shared" si="82"/>
        <v>Sell</v>
      </c>
    </row>
    <row r="896" spans="1:8" ht="13.5" x14ac:dyDescent="0.25">
      <c r="A896" s="3">
        <f>TITRES_STAT!B899</f>
        <v>43612</v>
      </c>
      <c r="B896" s="6">
        <f>TITRES_STAT!D899</f>
        <v>1.64</v>
      </c>
      <c r="C896" s="2">
        <f t="shared" si="78"/>
        <v>1.7811702506773952</v>
      </c>
      <c r="D896" s="2">
        <f t="shared" si="80"/>
        <v>1.6729599481701887</v>
      </c>
      <c r="E896" s="2">
        <f t="shared" si="79"/>
        <v>0.10821030250720653</v>
      </c>
      <c r="F896" s="2">
        <f t="shared" si="83"/>
        <v>5.9369730494055549E-2</v>
      </c>
      <c r="G896" s="2">
        <f t="shared" si="81"/>
        <v>4.8840572013150986E-2</v>
      </c>
      <c r="H896" s="2" t="str">
        <f t="shared" si="82"/>
        <v>Sell</v>
      </c>
    </row>
    <row r="897" spans="1:8" ht="13.5" x14ac:dyDescent="0.25">
      <c r="A897" s="3">
        <f>TITRES_STAT!B900</f>
        <v>43613</v>
      </c>
      <c r="B897" s="6">
        <f>TITRES_STAT!D900</f>
        <v>1.68</v>
      </c>
      <c r="C897" s="2">
        <f t="shared" si="78"/>
        <v>1.7748363659577959</v>
      </c>
      <c r="D897" s="2">
        <f t="shared" si="80"/>
        <v>1.6734814334909154</v>
      </c>
      <c r="E897" s="2">
        <f t="shared" si="79"/>
        <v>0.10135493246688054</v>
      </c>
      <c r="F897" s="2">
        <f t="shared" si="83"/>
        <v>6.7766770888620542E-2</v>
      </c>
      <c r="G897" s="2">
        <f t="shared" si="81"/>
        <v>3.3588161578260001E-2</v>
      </c>
      <c r="H897" s="2" t="str">
        <f t="shared" si="82"/>
        <v>Sell</v>
      </c>
    </row>
    <row r="898" spans="1:8" ht="13.5" x14ac:dyDescent="0.25">
      <c r="A898" s="3">
        <f>TITRES_STAT!B901</f>
        <v>43614</v>
      </c>
      <c r="B898" s="6">
        <f>TITRES_STAT!D901</f>
        <v>1.63</v>
      </c>
      <c r="C898" s="2">
        <f t="shared" si="78"/>
        <v>1.7540923096565966</v>
      </c>
      <c r="D898" s="2">
        <f t="shared" si="80"/>
        <v>1.6702605865656626</v>
      </c>
      <c r="E898" s="2">
        <f t="shared" si="79"/>
        <v>8.3831723090934007E-2</v>
      </c>
      <c r="F898" s="2">
        <f t="shared" si="83"/>
        <v>7.0979761329083235E-2</v>
      </c>
      <c r="G898" s="2">
        <f t="shared" si="81"/>
        <v>1.2851961761850772E-2</v>
      </c>
      <c r="H898" s="2" t="str">
        <f t="shared" si="82"/>
        <v>Sell</v>
      </c>
    </row>
    <row r="899" spans="1:8" ht="13.5" x14ac:dyDescent="0.25">
      <c r="A899" s="3">
        <f>TITRES_STAT!B902</f>
        <v>43615</v>
      </c>
      <c r="B899" s="6">
        <f>TITRES_STAT!D902</f>
        <v>1.67</v>
      </c>
      <c r="C899" s="2">
        <f t="shared" si="78"/>
        <v>1.7303858004786585</v>
      </c>
      <c r="D899" s="2">
        <f t="shared" si="80"/>
        <v>1.670241283857095</v>
      </c>
      <c r="E899" s="2">
        <f t="shared" si="79"/>
        <v>6.0144516621563504E-2</v>
      </c>
      <c r="F899" s="2">
        <f t="shared" si="83"/>
        <v>6.88127123875793E-2</v>
      </c>
      <c r="G899" s="2">
        <f t="shared" si="81"/>
        <v>-8.668195766015796E-3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6">
        <f>TITRES_STAT!D903</f>
        <v>1.72</v>
      </c>
      <c r="C900" s="2">
        <f t="shared" si="78"/>
        <v>1.7164802927127112</v>
      </c>
      <c r="D900" s="2">
        <f t="shared" si="80"/>
        <v>1.6739271146824954</v>
      </c>
      <c r="E900" s="2">
        <f t="shared" si="79"/>
        <v>4.2553178030215744E-2</v>
      </c>
      <c r="F900" s="2">
        <f t="shared" si="83"/>
        <v>6.35608055161066E-2</v>
      </c>
      <c r="G900" s="2">
        <f t="shared" si="81"/>
        <v>-2.1007627485890856E-2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6">
        <f>TITRES_STAT!D904</f>
        <v>1.77</v>
      </c>
      <c r="C901" s="2">
        <f t="shared" si="78"/>
        <v>1.7047140938338325</v>
      </c>
      <c r="D901" s="2">
        <f t="shared" si="80"/>
        <v>1.6810436247060143</v>
      </c>
      <c r="E901" s="2">
        <f t="shared" si="79"/>
        <v>2.3670469127818228E-2</v>
      </c>
      <c r="F901" s="2">
        <f t="shared" si="83"/>
        <v>5.5582738238448927E-2</v>
      </c>
      <c r="G901" s="2">
        <f t="shared" si="81"/>
        <v>-3.1912269110630699E-2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6">
        <f>TITRES_STAT!D905</f>
        <v>1.84</v>
      </c>
      <c r="C902" s="2">
        <f t="shared" si="78"/>
        <v>1.6886042332440121</v>
      </c>
      <c r="D902" s="2">
        <f t="shared" si="80"/>
        <v>1.6928181710240875</v>
      </c>
      <c r="E902" s="2">
        <f t="shared" si="79"/>
        <v>-4.2139377800753941E-3</v>
      </c>
      <c r="F902" s="2">
        <f t="shared" si="83"/>
        <v>4.3623403034744067E-2</v>
      </c>
      <c r="G902" s="2">
        <f t="shared" si="81"/>
        <v>-4.7837340814819461E-2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6">
        <f>TITRES_STAT!D906</f>
        <v>1.84</v>
      </c>
      <c r="C903" s="2">
        <f t="shared" si="78"/>
        <v>1.6688189665910871</v>
      </c>
      <c r="D903" s="2">
        <f t="shared" si="80"/>
        <v>1.7037205287260071</v>
      </c>
      <c r="E903" s="2">
        <f t="shared" si="79"/>
        <v>-3.4901562134920017E-2</v>
      </c>
      <c r="F903" s="2">
        <f t="shared" si="83"/>
        <v>2.7918410000811255E-2</v>
      </c>
      <c r="G903" s="2">
        <f t="shared" si="81"/>
        <v>-6.2819972135731275E-2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6">
        <f>TITRES_STAT!D907</f>
        <v>1.88</v>
      </c>
      <c r="C904" s="2">
        <f t="shared" si="78"/>
        <v>1.6520775871155351</v>
      </c>
      <c r="D904" s="2">
        <f t="shared" si="80"/>
        <v>1.7167782673388954</v>
      </c>
      <c r="E904" s="2">
        <f t="shared" si="79"/>
        <v>-6.4700680223360285E-2</v>
      </c>
      <c r="F904" s="2">
        <f t="shared" si="83"/>
        <v>9.3945919559769494E-3</v>
      </c>
      <c r="G904" s="2">
        <f t="shared" si="81"/>
        <v>-7.4095272179337229E-2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6">
        <f>TITRES_STAT!D908</f>
        <v>1.93</v>
      </c>
      <c r="C905" s="2">
        <f t="shared" si="78"/>
        <v>1.6440656506362219</v>
      </c>
      <c r="D905" s="2">
        <f t="shared" si="80"/>
        <v>1.7325724697582365</v>
      </c>
      <c r="E905" s="2">
        <f t="shared" si="79"/>
        <v>-8.8506819122014635E-2</v>
      </c>
      <c r="F905" s="2">
        <f t="shared" si="83"/>
        <v>-1.018569025962137E-2</v>
      </c>
      <c r="G905" s="2">
        <f t="shared" si="81"/>
        <v>-7.8321128862393258E-2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6">
        <f>TITRES_STAT!D909</f>
        <v>1.98</v>
      </c>
      <c r="C906" s="2">
        <f t="shared" si="78"/>
        <v>1.6434401659229569</v>
      </c>
      <c r="D906" s="2">
        <f t="shared" si="80"/>
        <v>1.7509004349613302</v>
      </c>
      <c r="E906" s="2">
        <f t="shared" si="79"/>
        <v>-0.10746026903837325</v>
      </c>
      <c r="F906" s="2">
        <f t="shared" si="83"/>
        <v>-2.9640606015371745E-2</v>
      </c>
      <c r="G906" s="2">
        <f t="shared" si="81"/>
        <v>-7.7819663023001501E-2</v>
      </c>
      <c r="H906" s="2" t="str">
        <f t="shared" si="82"/>
        <v>Hold</v>
      </c>
    </row>
    <row r="907" spans="1:8" ht="13.5" x14ac:dyDescent="0.25">
      <c r="A907" s="3">
        <f>TITRES_STAT!B910</f>
        <v>43630</v>
      </c>
      <c r="B907" s="6">
        <f>TITRES_STAT!D910</f>
        <v>1.99</v>
      </c>
      <c r="C907" s="2">
        <f t="shared" si="78"/>
        <v>1.6490647557809637</v>
      </c>
      <c r="D907" s="2">
        <f t="shared" si="80"/>
        <v>1.7686115138530836</v>
      </c>
      <c r="E907" s="2">
        <f t="shared" si="79"/>
        <v>-0.1195467580721199</v>
      </c>
      <c r="F907" s="2">
        <f t="shared" si="83"/>
        <v>-4.7621836426721381E-2</v>
      </c>
      <c r="G907" s="2">
        <f t="shared" si="81"/>
        <v>-7.1924921645398515E-2</v>
      </c>
      <c r="H907" s="2" t="str">
        <f t="shared" si="82"/>
        <v>Hold</v>
      </c>
    </row>
    <row r="908" spans="1:8" ht="13.5" x14ac:dyDescent="0.25">
      <c r="A908" s="3">
        <f>TITRES_STAT!B911</f>
        <v>43633</v>
      </c>
      <c r="B908" s="6">
        <f>TITRES_STAT!D911</f>
        <v>2.0499999999999998</v>
      </c>
      <c r="C908" s="2">
        <f t="shared" si="78"/>
        <v>1.646131716430046</v>
      </c>
      <c r="D908" s="2">
        <f t="shared" si="80"/>
        <v>1.7894551054195218</v>
      </c>
      <c r="E908" s="2">
        <f t="shared" si="79"/>
        <v>-0.14332338898947583</v>
      </c>
      <c r="F908" s="2">
        <f t="shared" si="83"/>
        <v>-6.6762146939272266E-2</v>
      </c>
      <c r="G908" s="2">
        <f t="shared" si="81"/>
        <v>-7.6561242050203565E-2</v>
      </c>
      <c r="H908" s="2" t="str">
        <f t="shared" si="82"/>
        <v>Hold</v>
      </c>
    </row>
    <row r="909" spans="1:8" ht="13.5" x14ac:dyDescent="0.25">
      <c r="A909" s="3">
        <f>TITRES_STAT!B912</f>
        <v>43634</v>
      </c>
      <c r="B909" s="6">
        <f>TITRES_STAT!D912</f>
        <v>2.09</v>
      </c>
      <c r="C909" s="2">
        <f t="shared" si="78"/>
        <v>1.6498037600561926</v>
      </c>
      <c r="D909" s="2">
        <f t="shared" si="80"/>
        <v>1.8117176902032608</v>
      </c>
      <c r="E909" s="2">
        <f t="shared" si="79"/>
        <v>-0.16191393014706823</v>
      </c>
      <c r="F909" s="2">
        <f t="shared" si="83"/>
        <v>-8.5792503580831458E-2</v>
      </c>
      <c r="G909" s="2">
        <f t="shared" si="81"/>
        <v>-7.6121426566236772E-2</v>
      </c>
      <c r="H909" s="2" t="str">
        <f t="shared" si="82"/>
        <v>Hold</v>
      </c>
    </row>
    <row r="910" spans="1:8" ht="13.5" x14ac:dyDescent="0.25">
      <c r="A910" s="3">
        <f>TITRES_STAT!B913</f>
        <v>43635</v>
      </c>
      <c r="B910" s="6">
        <f>TITRES_STAT!D913</f>
        <v>2.14</v>
      </c>
      <c r="C910" s="2">
        <f t="shared" si="78"/>
        <v>1.6606031815860092</v>
      </c>
      <c r="D910" s="2">
        <f t="shared" si="80"/>
        <v>1.8360348983363526</v>
      </c>
      <c r="E910" s="2">
        <f t="shared" si="79"/>
        <v>-0.17543171675034341</v>
      </c>
      <c r="F910" s="2">
        <f t="shared" si="83"/>
        <v>-0.10372034621473386</v>
      </c>
      <c r="G910" s="2">
        <f t="shared" si="81"/>
        <v>-7.1711370535609553E-2</v>
      </c>
      <c r="H910" s="2" t="str">
        <f t="shared" si="82"/>
        <v>Hold</v>
      </c>
    </row>
    <row r="911" spans="1:8" ht="13.5" x14ac:dyDescent="0.25">
      <c r="A911" s="3">
        <f>TITRES_STAT!B914</f>
        <v>43636</v>
      </c>
      <c r="B911" s="6">
        <f>TITRES_STAT!D914</f>
        <v>2.23</v>
      </c>
      <c r="C911" s="2">
        <f t="shared" ref="C911:C974" si="84">$C$4*B901+C910*(1-$C$4)</f>
        <v>1.6774334613420079</v>
      </c>
      <c r="D911" s="2">
        <f t="shared" si="80"/>
        <v>1.8652174984595857</v>
      </c>
      <c r="E911" s="2">
        <f t="shared" si="79"/>
        <v>-0.18778403711757785</v>
      </c>
      <c r="F911" s="2">
        <f t="shared" si="83"/>
        <v>-0.12053308439530266</v>
      </c>
      <c r="G911" s="2">
        <f t="shared" si="81"/>
        <v>-6.7250952722275187E-2</v>
      </c>
      <c r="H911" s="2" t="str">
        <f t="shared" si="82"/>
        <v>Hold</v>
      </c>
    </row>
    <row r="912" spans="1:8" ht="13.5" x14ac:dyDescent="0.25">
      <c r="A912" s="3">
        <f>TITRES_STAT!B915</f>
        <v>43637</v>
      </c>
      <c r="B912" s="6">
        <f>TITRES_STAT!D915</f>
        <v>2.29</v>
      </c>
      <c r="C912" s="2">
        <f t="shared" si="84"/>
        <v>1.7024436980586222</v>
      </c>
      <c r="D912" s="2">
        <f t="shared" si="80"/>
        <v>1.8966828689440609</v>
      </c>
      <c r="E912" s="2">
        <f t="shared" si="79"/>
        <v>-0.19423917088543874</v>
      </c>
      <c r="F912" s="2">
        <f t="shared" si="83"/>
        <v>-0.13527430169332988</v>
      </c>
      <c r="G912" s="2">
        <f t="shared" si="81"/>
        <v>-5.896486919210886E-2</v>
      </c>
      <c r="H912" s="2" t="str">
        <f t="shared" si="82"/>
        <v>Hold</v>
      </c>
    </row>
    <row r="913" spans="1:8" ht="13.5" x14ac:dyDescent="0.25">
      <c r="A913" s="3">
        <f>TITRES_STAT!B916</f>
        <v>43640</v>
      </c>
      <c r="B913" s="6">
        <f>TITRES_STAT!D916</f>
        <v>2.33</v>
      </c>
      <c r="C913" s="2">
        <f t="shared" si="84"/>
        <v>1.7236062060496034</v>
      </c>
      <c r="D913" s="2">
        <f t="shared" si="80"/>
        <v>1.9287804342074639</v>
      </c>
      <c r="E913" s="2">
        <f t="shared" si="79"/>
        <v>-0.20517422815786057</v>
      </c>
      <c r="F913" s="2">
        <f t="shared" si="83"/>
        <v>-0.14925428698623602</v>
      </c>
      <c r="G913" s="2">
        <f t="shared" si="81"/>
        <v>-5.5919941171624549E-2</v>
      </c>
      <c r="H913" s="2" t="str">
        <f t="shared" si="82"/>
        <v>Hold</v>
      </c>
    </row>
    <row r="914" spans="1:8" ht="13.5" x14ac:dyDescent="0.25">
      <c r="A914" s="3">
        <f>TITRES_STAT!B917</f>
        <v>43641</v>
      </c>
      <c r="B914" s="6">
        <f>TITRES_STAT!D917</f>
        <v>2.27</v>
      </c>
      <c r="C914" s="2">
        <f t="shared" si="84"/>
        <v>1.7476667897342797</v>
      </c>
      <c r="D914" s="2">
        <f t="shared" si="80"/>
        <v>1.9540559575995036</v>
      </c>
      <c r="E914" s="2">
        <f t="shared" si="79"/>
        <v>-0.20638916786522388</v>
      </c>
      <c r="F914" s="2">
        <f t="shared" si="83"/>
        <v>-0.1606812631620336</v>
      </c>
      <c r="G914" s="2">
        <f t="shared" si="81"/>
        <v>-4.5707904703190277E-2</v>
      </c>
      <c r="H914" s="2" t="str">
        <f t="shared" si="82"/>
        <v>Hold</v>
      </c>
    </row>
    <row r="915" spans="1:8" ht="13.5" x14ac:dyDescent="0.25">
      <c r="A915" s="3">
        <f>TITRES_STAT!B918</f>
        <v>43642</v>
      </c>
      <c r="B915" s="6">
        <f>TITRES_STAT!D918</f>
        <v>2.25</v>
      </c>
      <c r="C915" s="2">
        <f t="shared" si="84"/>
        <v>1.7757180528520826</v>
      </c>
      <c r="D915" s="2">
        <f t="shared" si="80"/>
        <v>1.975977738518059</v>
      </c>
      <c r="E915" s="2">
        <f t="shared" si="79"/>
        <v>-0.20025968566597641</v>
      </c>
      <c r="F915" s="2">
        <f t="shared" si="83"/>
        <v>-0.16859694766282218</v>
      </c>
      <c r="G915" s="2">
        <f t="shared" si="81"/>
        <v>-3.1662738003154223E-2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6">
        <f>TITRES_STAT!D919</f>
        <v>2.38</v>
      </c>
      <c r="C916" s="2">
        <f t="shared" si="84"/>
        <v>1.807146044720993</v>
      </c>
      <c r="D916" s="2">
        <f t="shared" si="80"/>
        <v>2.0059053134426472</v>
      </c>
      <c r="E916" s="2">
        <f t="shared" si="79"/>
        <v>-0.19875926872165417</v>
      </c>
      <c r="F916" s="2">
        <f t="shared" si="83"/>
        <v>-0.17462941187458858</v>
      </c>
      <c r="G916" s="2">
        <f t="shared" si="81"/>
        <v>-2.4129856847065589E-2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6">
        <f>TITRES_STAT!D920</f>
        <v>2.4300000000000002</v>
      </c>
      <c r="C917" s="2">
        <f t="shared" si="84"/>
        <v>1.8352774224562249</v>
      </c>
      <c r="D917" s="2">
        <f t="shared" si="80"/>
        <v>2.0373197346691176</v>
      </c>
      <c r="E917" s="2">
        <f t="shared" si="79"/>
        <v>-0.20204231221289271</v>
      </c>
      <c r="F917" s="2">
        <f t="shared" si="83"/>
        <v>-0.18011199194224942</v>
      </c>
      <c r="G917" s="2">
        <f t="shared" si="81"/>
        <v>-2.1930320270643289E-2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6">
        <f>TITRES_STAT!D921</f>
        <v>2.36</v>
      </c>
      <c r="C918" s="2">
        <f t="shared" si="84"/>
        <v>1.8683116651552671</v>
      </c>
      <c r="D918" s="2">
        <f t="shared" si="80"/>
        <v>2.0612219765454793</v>
      </c>
      <c r="E918" s="2">
        <f t="shared" si="79"/>
        <v>-0.1929103113902122</v>
      </c>
      <c r="F918" s="2">
        <f t="shared" si="83"/>
        <v>-0.182671655831842</v>
      </c>
      <c r="G918" s="2">
        <f t="shared" si="81"/>
        <v>-1.0238655558370197E-2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6">
        <f>TITRES_STAT!D922</f>
        <v>2.42</v>
      </c>
      <c r="C919" s="2">
        <f t="shared" si="84"/>
        <v>1.9024175628236877</v>
      </c>
      <c r="D919" s="2">
        <f t="shared" si="80"/>
        <v>2.0877981264309993</v>
      </c>
      <c r="E919" s="2">
        <f t="shared" si="79"/>
        <v>-0.18538056360731159</v>
      </c>
      <c r="F919" s="2">
        <f t="shared" si="83"/>
        <v>-0.18321343738693593</v>
      </c>
      <c r="G919" s="2">
        <f t="shared" si="81"/>
        <v>-2.1671262203756536E-3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6">
        <f>TITRES_STAT!D923</f>
        <v>2.35</v>
      </c>
      <c r="C920" s="2">
        <f t="shared" si="84"/>
        <v>1.9389687070046588</v>
      </c>
      <c r="D920" s="2">
        <f t="shared" si="80"/>
        <v>2.1072204874361105</v>
      </c>
      <c r="E920" s="2">
        <f t="shared" si="79"/>
        <v>-0.16825178043145161</v>
      </c>
      <c r="F920" s="2">
        <f t="shared" si="83"/>
        <v>-0.18022110599583907</v>
      </c>
      <c r="G920" s="2">
        <f t="shared" si="81"/>
        <v>1.1969325564387456E-2</v>
      </c>
      <c r="H920" s="2" t="str">
        <f t="shared" si="82"/>
        <v>Sell</v>
      </c>
    </row>
    <row r="921" spans="1:8" ht="13.5" x14ac:dyDescent="0.25">
      <c r="A921" s="3">
        <f>TITRES_STAT!B924</f>
        <v>43650</v>
      </c>
      <c r="B921" s="6">
        <f>TITRES_STAT!D924</f>
        <v>2.2799999999999998</v>
      </c>
      <c r="C921" s="2">
        <f t="shared" si="84"/>
        <v>1.983742752080865</v>
      </c>
      <c r="D921" s="2">
        <f t="shared" si="80"/>
        <v>2.1200189698482506</v>
      </c>
      <c r="E921" s="2">
        <f t="shared" si="79"/>
        <v>-0.13627621776738552</v>
      </c>
      <c r="F921" s="2">
        <f t="shared" si="83"/>
        <v>-0.17143212835014837</v>
      </c>
      <c r="G921" s="2">
        <f t="shared" si="81"/>
        <v>3.515591058276285E-2</v>
      </c>
      <c r="H921" s="2" t="str">
        <f t="shared" si="82"/>
        <v>Sell</v>
      </c>
    </row>
    <row r="922" spans="1:8" ht="13.5" x14ac:dyDescent="0.25">
      <c r="A922" s="3">
        <f>TITRES_STAT!B925</f>
        <v>43651</v>
      </c>
      <c r="B922" s="6">
        <f>TITRES_STAT!D925</f>
        <v>2.27</v>
      </c>
      <c r="C922" s="2">
        <f t="shared" si="84"/>
        <v>2.0308592517607318</v>
      </c>
      <c r="D922" s="2">
        <f t="shared" si="80"/>
        <v>2.1311286757854169</v>
      </c>
      <c r="E922" s="2">
        <f t="shared" si="79"/>
        <v>-0.10026942402468508</v>
      </c>
      <c r="F922" s="2">
        <f t="shared" si="83"/>
        <v>-0.15719958748505572</v>
      </c>
      <c r="G922" s="2">
        <f t="shared" si="81"/>
        <v>5.6930163460370636E-2</v>
      </c>
      <c r="H922" s="2" t="str">
        <f t="shared" si="82"/>
        <v>Sell</v>
      </c>
    </row>
    <row r="923" spans="1:8" ht="13.5" x14ac:dyDescent="0.25">
      <c r="A923" s="3">
        <f>TITRES_STAT!B926</f>
        <v>43654</v>
      </c>
      <c r="B923" s="6">
        <f>TITRES_STAT!D926</f>
        <v>2.3199999999999998</v>
      </c>
      <c r="C923" s="2">
        <f t="shared" si="84"/>
        <v>2.076880905336004</v>
      </c>
      <c r="D923" s="2">
        <f t="shared" si="80"/>
        <v>2.1451191442457564</v>
      </c>
      <c r="E923" s="2">
        <f t="shared" si="79"/>
        <v>-6.8238238909752447E-2</v>
      </c>
      <c r="F923" s="2">
        <f t="shared" si="83"/>
        <v>-0.13940731776999507</v>
      </c>
      <c r="G923" s="2">
        <f t="shared" si="81"/>
        <v>7.1169078860242624E-2</v>
      </c>
      <c r="H923" s="2" t="str">
        <f t="shared" si="82"/>
        <v>Sell</v>
      </c>
    </row>
    <row r="924" spans="1:8" ht="13.5" x14ac:dyDescent="0.25">
      <c r="A924" s="3">
        <f>TITRES_STAT!B927</f>
        <v>43655</v>
      </c>
      <c r="B924" s="6">
        <f>TITRES_STAT!D927</f>
        <v>2.25</v>
      </c>
      <c r="C924" s="2">
        <f t="shared" si="84"/>
        <v>2.106591535284311</v>
      </c>
      <c r="D924" s="2">
        <f t="shared" si="80"/>
        <v>2.1528880965238484</v>
      </c>
      <c r="E924" s="2">
        <f t="shared" ref="E924:E987" si="85">C924-D924</f>
        <v>-4.6296561239537404E-2</v>
      </c>
      <c r="F924" s="2">
        <f t="shared" si="83"/>
        <v>-0.12078516646390354</v>
      </c>
      <c r="G924" s="2">
        <f t="shared" si="81"/>
        <v>7.4488605224366136E-2</v>
      </c>
      <c r="H924" s="2" t="str">
        <f t="shared" si="82"/>
        <v>Sell</v>
      </c>
    </row>
    <row r="925" spans="1:8" ht="13.5" x14ac:dyDescent="0.25">
      <c r="A925" s="3">
        <f>TITRES_STAT!B928</f>
        <v>43656</v>
      </c>
      <c r="B925" s="6">
        <f>TITRES_STAT!D928</f>
        <v>2.25</v>
      </c>
      <c r="C925" s="2">
        <f t="shared" si="84"/>
        <v>2.1286543760098016</v>
      </c>
      <c r="D925" s="2">
        <f t="shared" ref="D925:D988" si="86">$D$4*B925+(1-$D$4)*D924</f>
        <v>2.1600815708554153</v>
      </c>
      <c r="E925" s="2">
        <f t="shared" si="85"/>
        <v>-3.1427194845613737E-2</v>
      </c>
      <c r="F925" s="2">
        <f t="shared" si="83"/>
        <v>-0.10291357214024559</v>
      </c>
      <c r="G925" s="2">
        <f t="shared" si="81"/>
        <v>7.148637729463185E-2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6">
        <f>TITRES_STAT!D929</f>
        <v>2.21</v>
      </c>
      <c r="C926" s="2">
        <f t="shared" si="84"/>
        <v>2.167322933546755</v>
      </c>
      <c r="D926" s="2">
        <f t="shared" si="86"/>
        <v>2.1637792322735327</v>
      </c>
      <c r="E926" s="2">
        <f t="shared" si="85"/>
        <v>3.5437012732222328E-3</v>
      </c>
      <c r="F926" s="2">
        <f t="shared" si="83"/>
        <v>-8.1622117457552032E-2</v>
      </c>
      <c r="G926" s="2">
        <f t="shared" si="81"/>
        <v>8.5165818730774265E-2</v>
      </c>
      <c r="H926" s="2" t="str">
        <f t="shared" si="82"/>
        <v>Sell</v>
      </c>
    </row>
    <row r="927" spans="1:8" ht="13.5" x14ac:dyDescent="0.25">
      <c r="A927" s="3">
        <f>TITRES_STAT!B930</f>
        <v>43658</v>
      </c>
      <c r="B927" s="6">
        <f>TITRES_STAT!D930</f>
        <v>2.27</v>
      </c>
      <c r="C927" s="2">
        <f t="shared" si="84"/>
        <v>2.207734789924177</v>
      </c>
      <c r="D927" s="2">
        <f t="shared" si="86"/>
        <v>2.1716474372903081</v>
      </c>
      <c r="E927" s="2">
        <f t="shared" si="85"/>
        <v>3.6087352633868974E-2</v>
      </c>
      <c r="F927" s="2">
        <f t="shared" si="83"/>
        <v>-5.8080223439267831E-2</v>
      </c>
      <c r="G927" s="2">
        <f t="shared" si="81"/>
        <v>9.4167576073136805E-2</v>
      </c>
      <c r="H927" s="2" t="str">
        <f t="shared" si="82"/>
        <v>Sell</v>
      </c>
    </row>
    <row r="928" spans="1:8" ht="13.5" x14ac:dyDescent="0.25">
      <c r="A928" s="3">
        <f>TITRES_STAT!B931</f>
        <v>43661</v>
      </c>
      <c r="B928" s="6">
        <f>TITRES_STAT!D931</f>
        <v>2.3199999999999998</v>
      </c>
      <c r="C928" s="2">
        <f t="shared" si="84"/>
        <v>2.2311602068589189</v>
      </c>
      <c r="D928" s="2">
        <f t="shared" si="86"/>
        <v>2.1826365160095444</v>
      </c>
      <c r="E928" s="2">
        <f t="shared" si="85"/>
        <v>4.8523690849374468E-2</v>
      </c>
      <c r="F928" s="2">
        <f t="shared" si="83"/>
        <v>-3.675944058153937E-2</v>
      </c>
      <c r="G928" s="2">
        <f t="shared" si="81"/>
        <v>8.5283131430913844E-2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6">
        <f>TITRES_STAT!D932</f>
        <v>2.2599999999999998</v>
      </c>
      <c r="C929" s="2">
        <f t="shared" si="84"/>
        <v>2.2602124827267778</v>
      </c>
      <c r="D929" s="2">
        <f t="shared" si="86"/>
        <v>2.1883671444532817</v>
      </c>
      <c r="E929" s="2">
        <f t="shared" si="85"/>
        <v>7.184533827349604E-2</v>
      </c>
      <c r="F929" s="2">
        <f t="shared" si="83"/>
        <v>-1.5038484810532287E-2</v>
      </c>
      <c r="G929" s="2">
        <f t="shared" si="81"/>
        <v>8.6883823084028325E-2</v>
      </c>
      <c r="H929" s="2" t="str">
        <f t="shared" si="82"/>
        <v>Sell</v>
      </c>
    </row>
    <row r="930" spans="1:8" ht="13.5" x14ac:dyDescent="0.25">
      <c r="A930" s="3">
        <f>TITRES_STAT!B933</f>
        <v>43663</v>
      </c>
      <c r="B930" s="6">
        <f>TITRES_STAT!D933</f>
        <v>2.16</v>
      </c>
      <c r="C930" s="2">
        <f t="shared" si="84"/>
        <v>2.2740259469226585</v>
      </c>
      <c r="D930" s="2">
        <f t="shared" si="86"/>
        <v>2.1862658744937797</v>
      </c>
      <c r="E930" s="2">
        <f t="shared" si="85"/>
        <v>8.7760072428878733E-2</v>
      </c>
      <c r="F930" s="2">
        <f t="shared" si="83"/>
        <v>5.5212266373499165E-3</v>
      </c>
      <c r="G930" s="2">
        <f t="shared" si="81"/>
        <v>8.223884579152882E-2</v>
      </c>
      <c r="H930" s="2" t="str">
        <f t="shared" si="82"/>
        <v>Sell</v>
      </c>
    </row>
    <row r="931" spans="1:8" ht="13.5" x14ac:dyDescent="0.25">
      <c r="A931" s="3">
        <f>TITRES_STAT!B934</f>
        <v>43664</v>
      </c>
      <c r="B931" s="6">
        <f>TITRES_STAT!D934</f>
        <v>2.13</v>
      </c>
      <c r="C931" s="2">
        <f t="shared" si="84"/>
        <v>2.2749450320114804</v>
      </c>
      <c r="D931" s="2">
        <f t="shared" si="86"/>
        <v>2.1820980319386849</v>
      </c>
      <c r="E931" s="2">
        <f t="shared" si="85"/>
        <v>9.2847000072795449E-2</v>
      </c>
      <c r="F931" s="2">
        <f t="shared" si="83"/>
        <v>2.2986381324439024E-2</v>
      </c>
      <c r="G931" s="2">
        <f t="shared" si="81"/>
        <v>6.9860618748356418E-2</v>
      </c>
      <c r="H931" s="2" t="str">
        <f t="shared" si="82"/>
        <v>Sell</v>
      </c>
    </row>
    <row r="932" spans="1:8" ht="13.5" x14ac:dyDescent="0.25">
      <c r="A932" s="3">
        <f>TITRES_STAT!B935</f>
        <v>43665</v>
      </c>
      <c r="B932" s="6">
        <f>TITRES_STAT!D935</f>
        <v>2.1800000000000002</v>
      </c>
      <c r="C932" s="2">
        <f t="shared" si="84"/>
        <v>2.2741842578558682</v>
      </c>
      <c r="D932" s="2">
        <f t="shared" si="86"/>
        <v>2.1819426221654492</v>
      </c>
      <c r="E932" s="2">
        <f t="shared" si="85"/>
        <v>9.2241635690418988E-2</v>
      </c>
      <c r="F932" s="2">
        <f t="shared" si="83"/>
        <v>3.6837432197635023E-2</v>
      </c>
      <c r="G932" s="2">
        <f t="shared" ref="G932:G995" si="87">E932-F932</f>
        <v>5.5404203492783966E-2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43668</v>
      </c>
      <c r="B933" s="6">
        <f>TITRES_STAT!D936</f>
        <v>2.19</v>
      </c>
      <c r="C933" s="2">
        <f t="shared" si="84"/>
        <v>2.2812328335703498</v>
      </c>
      <c r="D933" s="2">
        <f t="shared" si="86"/>
        <v>2.1825394649680088</v>
      </c>
      <c r="E933" s="2">
        <f t="shared" si="85"/>
        <v>9.8693368602341014E-2</v>
      </c>
      <c r="F933" s="2">
        <f t="shared" ref="F933:F996" si="89">(E933*(2/(10)))+((1-(2/10))*F932)</f>
        <v>4.9208619478576222E-2</v>
      </c>
      <c r="G933" s="2">
        <f t="shared" si="87"/>
        <v>4.9484749123764792E-2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6">
        <f>TITRES_STAT!D937</f>
        <v>2.19</v>
      </c>
      <c r="C934" s="2">
        <f t="shared" si="84"/>
        <v>2.2764277822518344</v>
      </c>
      <c r="D934" s="2">
        <f t="shared" si="86"/>
        <v>2.1830920971926009</v>
      </c>
      <c r="E934" s="2">
        <f t="shared" si="85"/>
        <v>9.3335685059233509E-2</v>
      </c>
      <c r="F934" s="2">
        <f t="shared" si="89"/>
        <v>5.8034032594707685E-2</v>
      </c>
      <c r="G934" s="2">
        <f t="shared" si="87"/>
        <v>3.5301652464525823E-2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6">
        <f>TITRES_STAT!D938</f>
        <v>2.19</v>
      </c>
      <c r="C935" s="2">
        <f t="shared" si="84"/>
        <v>2.2723619695977062</v>
      </c>
      <c r="D935" s="2">
        <f t="shared" si="86"/>
        <v>2.1836037936968529</v>
      </c>
      <c r="E935" s="2">
        <f t="shared" si="85"/>
        <v>8.8758175900853331E-2</v>
      </c>
      <c r="F935" s="2">
        <f t="shared" si="89"/>
        <v>6.4178861255936817E-2</v>
      </c>
      <c r="G935" s="2">
        <f t="shared" si="87"/>
        <v>2.4579314644916514E-2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6">
        <f>TITRES_STAT!D939</f>
        <v>2.19</v>
      </c>
      <c r="C936" s="2">
        <f t="shared" si="84"/>
        <v>2.2627678204288282</v>
      </c>
      <c r="D936" s="2">
        <f t="shared" si="86"/>
        <v>2.1840775867563451</v>
      </c>
      <c r="E936" s="2">
        <f t="shared" si="85"/>
        <v>7.8690233672483068E-2</v>
      </c>
      <c r="F936" s="2">
        <f t="shared" si="89"/>
        <v>6.7081135739246067E-2</v>
      </c>
      <c r="G936" s="2">
        <f t="shared" si="87"/>
        <v>1.1609097933237E-2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6">
        <f>TITRES_STAT!D940</f>
        <v>2.2000000000000002</v>
      </c>
      <c r="C937" s="2">
        <f t="shared" si="84"/>
        <v>2.2638804634397776</v>
      </c>
      <c r="D937" s="2">
        <f t="shared" si="86"/>
        <v>2.1852570247743937</v>
      </c>
      <c r="E937" s="2">
        <f t="shared" si="85"/>
        <v>7.8623438665383905E-2</v>
      </c>
      <c r="F937" s="2">
        <f t="shared" si="89"/>
        <v>6.938959632447364E-2</v>
      </c>
      <c r="G937" s="2">
        <f t="shared" si="87"/>
        <v>9.2338423409102643E-3</v>
      </c>
      <c r="H937" s="2" t="str">
        <f t="shared" si="88"/>
        <v>Sell</v>
      </c>
    </row>
    <row r="938" spans="1:8" ht="13.5" x14ac:dyDescent="0.25">
      <c r="A938" s="3">
        <f>TITRES_STAT!B941</f>
        <v>43676</v>
      </c>
      <c r="B938" s="6">
        <f>TITRES_STAT!D941</f>
        <v>2.2000000000000002</v>
      </c>
      <c r="C938" s="2">
        <f t="shared" si="84"/>
        <v>2.2725142382951962</v>
      </c>
      <c r="D938" s="2">
        <f t="shared" si="86"/>
        <v>2.1863490970133275</v>
      </c>
      <c r="E938" s="2">
        <f t="shared" si="85"/>
        <v>8.6165141281868696E-2</v>
      </c>
      <c r="F938" s="2">
        <f t="shared" si="89"/>
        <v>7.2744705315952646E-2</v>
      </c>
      <c r="G938" s="2">
        <f t="shared" si="87"/>
        <v>1.342043596591605E-2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6">
        <f>TITRES_STAT!D942</f>
        <v>2.2000000000000002</v>
      </c>
      <c r="C939" s="2">
        <f t="shared" si="84"/>
        <v>2.2705889708651661</v>
      </c>
      <c r="D939" s="2">
        <f t="shared" si="86"/>
        <v>2.1873602750123404</v>
      </c>
      <c r="E939" s="2">
        <f t="shared" si="85"/>
        <v>8.3228695852825663E-2</v>
      </c>
      <c r="F939" s="2">
        <f t="shared" si="89"/>
        <v>7.4841503423327252E-2</v>
      </c>
      <c r="G939" s="2">
        <f t="shared" si="87"/>
        <v>8.3871924294984107E-3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6">
        <f>TITRES_STAT!D943</f>
        <v>2.1800000000000002</v>
      </c>
      <c r="C940" s="2">
        <f t="shared" si="84"/>
        <v>2.2535752830397557</v>
      </c>
      <c r="D940" s="2">
        <f t="shared" si="86"/>
        <v>2.186815069455871</v>
      </c>
      <c r="E940" s="2">
        <f t="shared" si="85"/>
        <v>6.6760213583884731E-2</v>
      </c>
      <c r="F940" s="2">
        <f t="shared" si="89"/>
        <v>7.3225245455438751E-2</v>
      </c>
      <c r="G940" s="2">
        <f t="shared" si="87"/>
        <v>-6.4650318715540195E-3</v>
      </c>
      <c r="H940" s="2" t="str">
        <f t="shared" si="88"/>
        <v>Hold</v>
      </c>
    </row>
    <row r="941" spans="1:8" ht="13.5" x14ac:dyDescent="0.25">
      <c r="A941" s="3">
        <f>TITRES_STAT!B944</f>
        <v>43679</v>
      </c>
      <c r="B941" s="6">
        <f>TITRES_STAT!D944</f>
        <v>2.1800000000000002</v>
      </c>
      <c r="C941" s="2">
        <f t="shared" si="84"/>
        <v>2.2345637010336392</v>
      </c>
      <c r="D941" s="2">
        <f t="shared" si="86"/>
        <v>2.1863102494961768</v>
      </c>
      <c r="E941" s="2">
        <f t="shared" si="85"/>
        <v>4.8253451537462411E-2</v>
      </c>
      <c r="F941" s="2">
        <f t="shared" si="89"/>
        <v>6.8230886671843488E-2</v>
      </c>
      <c r="G941" s="2">
        <f t="shared" si="87"/>
        <v>-1.9977435134381077E-2</v>
      </c>
      <c r="H941" s="2" t="str">
        <f t="shared" si="88"/>
        <v>Hold</v>
      </c>
    </row>
    <row r="942" spans="1:8" ht="13.5" x14ac:dyDescent="0.25">
      <c r="A942" s="3">
        <f>TITRES_STAT!B945</f>
        <v>43682</v>
      </c>
      <c r="B942" s="6">
        <f>TITRES_STAT!D945</f>
        <v>2.1800000000000002</v>
      </c>
      <c r="C942" s="2">
        <f t="shared" si="84"/>
        <v>2.2261692854900024</v>
      </c>
      <c r="D942" s="2">
        <f t="shared" si="86"/>
        <v>2.1858428236075711</v>
      </c>
      <c r="E942" s="2">
        <f t="shared" si="85"/>
        <v>4.0326461882431275E-2</v>
      </c>
      <c r="F942" s="2">
        <f t="shared" si="89"/>
        <v>6.2650001713961054E-2</v>
      </c>
      <c r="G942" s="2">
        <f t="shared" si="87"/>
        <v>-2.2323539831529779E-2</v>
      </c>
      <c r="H942" s="2" t="str">
        <f t="shared" si="88"/>
        <v>Hold</v>
      </c>
    </row>
    <row r="943" spans="1:8" ht="13.5" x14ac:dyDescent="0.25">
      <c r="A943" s="3">
        <f>TITRES_STAT!B946</f>
        <v>43683</v>
      </c>
      <c r="B943" s="6">
        <f>TITRES_STAT!D946</f>
        <v>2.1800000000000002</v>
      </c>
      <c r="C943" s="2">
        <f t="shared" si="84"/>
        <v>2.2206047800300022</v>
      </c>
      <c r="D943" s="2">
        <f t="shared" si="86"/>
        <v>2.1854100218588624</v>
      </c>
      <c r="E943" s="2">
        <f t="shared" si="85"/>
        <v>3.5194758171139817E-2</v>
      </c>
      <c r="F943" s="2">
        <f t="shared" si="89"/>
        <v>5.7158953005396806E-2</v>
      </c>
      <c r="G943" s="2">
        <f t="shared" si="87"/>
        <v>-2.1964194834256989E-2</v>
      </c>
      <c r="H943" s="2" t="str">
        <f t="shared" si="88"/>
        <v>Hold</v>
      </c>
    </row>
    <row r="944" spans="1:8" ht="13.5" x14ac:dyDescent="0.25">
      <c r="A944" s="3">
        <f>TITRES_STAT!B947</f>
        <v>43684</v>
      </c>
      <c r="B944" s="6">
        <f>TITRES_STAT!D947</f>
        <v>2.1800000000000002</v>
      </c>
      <c r="C944" s="2">
        <f t="shared" si="84"/>
        <v>2.215896352333079</v>
      </c>
      <c r="D944" s="2">
        <f t="shared" si="86"/>
        <v>2.1850092794989466</v>
      </c>
      <c r="E944" s="2">
        <f t="shared" si="85"/>
        <v>3.088707283413239E-2</v>
      </c>
      <c r="F944" s="2">
        <f t="shared" si="89"/>
        <v>5.190457697114393E-2</v>
      </c>
      <c r="G944" s="2">
        <f t="shared" si="87"/>
        <v>-2.101750413701154E-2</v>
      </c>
      <c r="H944" s="2" t="str">
        <f t="shared" si="88"/>
        <v>Hold</v>
      </c>
    </row>
    <row r="945" spans="1:8" ht="13.5" x14ac:dyDescent="0.25">
      <c r="A945" s="3">
        <f>TITRES_STAT!B948</f>
        <v>43685</v>
      </c>
      <c r="B945" s="6">
        <f>TITRES_STAT!D948</f>
        <v>2.1800000000000002</v>
      </c>
      <c r="C945" s="2">
        <f t="shared" si="84"/>
        <v>2.2119122981279902</v>
      </c>
      <c r="D945" s="2">
        <f t="shared" si="86"/>
        <v>2.1846382217582838</v>
      </c>
      <c r="E945" s="2">
        <f t="shared" si="85"/>
        <v>2.7274076369706357E-2</v>
      </c>
      <c r="F945" s="2">
        <f t="shared" si="89"/>
        <v>4.6978476850856418E-2</v>
      </c>
      <c r="G945" s="2">
        <f t="shared" si="87"/>
        <v>-1.9704400481150061E-2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6">
        <f>TITRES_STAT!D949</f>
        <v>2.1800000000000002</v>
      </c>
      <c r="C946" s="2">
        <f t="shared" si="84"/>
        <v>2.2085411753390685</v>
      </c>
      <c r="D946" s="2">
        <f t="shared" si="86"/>
        <v>2.1842946497761888</v>
      </c>
      <c r="E946" s="2">
        <f t="shared" si="85"/>
        <v>2.4246525562879651E-2</v>
      </c>
      <c r="F946" s="2">
        <f t="shared" si="89"/>
        <v>4.2432086593261073E-2</v>
      </c>
      <c r="G946" s="2">
        <f t="shared" si="87"/>
        <v>-1.8185561030381422E-2</v>
      </c>
      <c r="H946" s="2" t="str">
        <f t="shared" si="88"/>
        <v>Hold</v>
      </c>
    </row>
    <row r="947" spans="1:8" ht="13.5" x14ac:dyDescent="0.25">
      <c r="A947" s="3">
        <f>TITRES_STAT!B950</f>
        <v>43691</v>
      </c>
      <c r="B947" s="6">
        <f>TITRES_STAT!D950</f>
        <v>2.1800000000000002</v>
      </c>
      <c r="C947" s="2">
        <f t="shared" si="84"/>
        <v>2.2072271483638271</v>
      </c>
      <c r="D947" s="2">
        <f t="shared" si="86"/>
        <v>2.1839765275705454</v>
      </c>
      <c r="E947" s="2">
        <f t="shared" si="85"/>
        <v>2.3250620793281662E-2</v>
      </c>
      <c r="F947" s="2">
        <f t="shared" si="89"/>
        <v>3.8595793433265191E-2</v>
      </c>
      <c r="G947" s="2">
        <f t="shared" si="87"/>
        <v>-1.5345172639983529E-2</v>
      </c>
      <c r="H947" s="2" t="str">
        <f t="shared" si="88"/>
        <v>Hold</v>
      </c>
    </row>
    <row r="948" spans="1:8" ht="13.5" x14ac:dyDescent="0.25">
      <c r="A948" s="3">
        <f>TITRES_STAT!B951</f>
        <v>43692</v>
      </c>
      <c r="B948" s="6">
        <f>TITRES_STAT!D951</f>
        <v>2.17</v>
      </c>
      <c r="C948" s="2">
        <f t="shared" si="84"/>
        <v>2.2061152793847767</v>
      </c>
      <c r="D948" s="2">
        <f t="shared" si="86"/>
        <v>2.1829412292319867</v>
      </c>
      <c r="E948" s="2">
        <f t="shared" si="85"/>
        <v>2.3174050152789949E-2</v>
      </c>
      <c r="F948" s="2">
        <f t="shared" si="89"/>
        <v>3.5511444777170144E-2</v>
      </c>
      <c r="G948" s="2">
        <f t="shared" si="87"/>
        <v>-1.2337394624380195E-2</v>
      </c>
      <c r="H948" s="2" t="str">
        <f t="shared" si="88"/>
        <v>Hold</v>
      </c>
    </row>
    <row r="949" spans="1:8" ht="13.5" x14ac:dyDescent="0.25">
      <c r="A949" s="3">
        <f>TITRES_STAT!B952</f>
        <v>43693</v>
      </c>
      <c r="B949" s="6">
        <f>TITRES_STAT!D952</f>
        <v>2.17</v>
      </c>
      <c r="C949" s="2">
        <f t="shared" si="84"/>
        <v>2.2051744671717342</v>
      </c>
      <c r="D949" s="2">
        <f t="shared" si="86"/>
        <v>2.1819826196592471</v>
      </c>
      <c r="E949" s="2">
        <f t="shared" si="85"/>
        <v>2.319184751248704E-2</v>
      </c>
      <c r="F949" s="2">
        <f t="shared" si="89"/>
        <v>3.3047525324233523E-2</v>
      </c>
      <c r="G949" s="2">
        <f t="shared" si="87"/>
        <v>-9.8556778117464827E-3</v>
      </c>
      <c r="H949" s="2" t="str">
        <f t="shared" si="88"/>
        <v>Hold</v>
      </c>
    </row>
    <row r="950" spans="1:8" ht="13.5" x14ac:dyDescent="0.25">
      <c r="A950" s="3">
        <f>TITRES_STAT!B953</f>
        <v>43696</v>
      </c>
      <c r="B950" s="6">
        <f>TITRES_STAT!D953</f>
        <v>2.17</v>
      </c>
      <c r="C950" s="2">
        <f t="shared" si="84"/>
        <v>2.2013014722222368</v>
      </c>
      <c r="D950" s="2">
        <f t="shared" si="86"/>
        <v>2.1810950182030067</v>
      </c>
      <c r="E950" s="2">
        <f t="shared" si="85"/>
        <v>2.0206454019230158E-2</v>
      </c>
      <c r="F950" s="2">
        <f t="shared" si="89"/>
        <v>3.0479311063232851E-2</v>
      </c>
      <c r="G950" s="2">
        <f t="shared" si="87"/>
        <v>-1.0272857044002694E-2</v>
      </c>
      <c r="H950" s="2" t="str">
        <f t="shared" si="88"/>
        <v>Hold</v>
      </c>
    </row>
    <row r="951" spans="1:8" ht="13.5" x14ac:dyDescent="0.25">
      <c r="A951" s="3">
        <f>TITRES_STAT!B954</f>
        <v>43697</v>
      </c>
      <c r="B951" s="6">
        <f>TITRES_STAT!D954</f>
        <v>2.17</v>
      </c>
      <c r="C951" s="2">
        <f t="shared" si="84"/>
        <v>2.198024322649585</v>
      </c>
      <c r="D951" s="2">
        <f t="shared" si="86"/>
        <v>2.180273165002784</v>
      </c>
      <c r="E951" s="2">
        <f t="shared" si="85"/>
        <v>1.7751157646801019E-2</v>
      </c>
      <c r="F951" s="2">
        <f t="shared" si="89"/>
        <v>2.7933680379946486E-2</v>
      </c>
      <c r="G951" s="2">
        <f t="shared" si="87"/>
        <v>-1.0182522733145467E-2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6">
        <f>TITRES_STAT!D955</f>
        <v>2.17</v>
      </c>
      <c r="C952" s="2">
        <f t="shared" si="84"/>
        <v>2.1952513499342645</v>
      </c>
      <c r="D952" s="2">
        <f t="shared" si="86"/>
        <v>2.1795121898173928</v>
      </c>
      <c r="E952" s="2">
        <f t="shared" si="85"/>
        <v>1.5739160116871709E-2</v>
      </c>
      <c r="F952" s="2">
        <f t="shared" si="89"/>
        <v>2.5494776327331534E-2</v>
      </c>
      <c r="G952" s="2">
        <f t="shared" si="87"/>
        <v>-9.7556162104598249E-3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6">
        <f>TITRES_STAT!D956</f>
        <v>2.17</v>
      </c>
      <c r="C953" s="2">
        <f t="shared" si="84"/>
        <v>2.1929049884059162</v>
      </c>
      <c r="D953" s="2">
        <f t="shared" si="86"/>
        <v>2.1788075831642528</v>
      </c>
      <c r="E953" s="2">
        <f t="shared" si="85"/>
        <v>1.4097405241663363E-2</v>
      </c>
      <c r="F953" s="2">
        <f t="shared" si="89"/>
        <v>2.3215302110197903E-2</v>
      </c>
      <c r="G953" s="2">
        <f t="shared" si="87"/>
        <v>-9.1178968685345398E-3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6">
        <f>TITRES_STAT!D957</f>
        <v>2.17</v>
      </c>
      <c r="C954" s="2">
        <f t="shared" si="84"/>
        <v>2.190919605574237</v>
      </c>
      <c r="D954" s="2">
        <f t="shared" si="86"/>
        <v>2.1781551695965304</v>
      </c>
      <c r="E954" s="2">
        <f t="shared" si="85"/>
        <v>1.2764435977706601E-2</v>
      </c>
      <c r="F954" s="2">
        <f t="shared" si="89"/>
        <v>2.1125128883699641E-2</v>
      </c>
      <c r="G954" s="2">
        <f t="shared" si="87"/>
        <v>-8.3606929059930404E-3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6">
        <f>TITRES_STAT!D958</f>
        <v>2.17</v>
      </c>
      <c r="C955" s="2">
        <f t="shared" si="84"/>
        <v>2.1892396662551237</v>
      </c>
      <c r="D955" s="2">
        <f t="shared" si="86"/>
        <v>2.1775510829597504</v>
      </c>
      <c r="E955" s="2">
        <f t="shared" si="85"/>
        <v>1.1688583295373256E-2</v>
      </c>
      <c r="F955" s="2">
        <f t="shared" si="89"/>
        <v>1.9237819766034368E-2</v>
      </c>
      <c r="G955" s="2">
        <f t="shared" si="87"/>
        <v>-7.5492364706611116E-3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6">
        <f>TITRES_STAT!D959</f>
        <v>2.17</v>
      </c>
      <c r="C956" s="2">
        <f t="shared" si="84"/>
        <v>2.1878181791389508</v>
      </c>
      <c r="D956" s="2">
        <f t="shared" si="86"/>
        <v>2.1769917434812505</v>
      </c>
      <c r="E956" s="2">
        <f t="shared" si="85"/>
        <v>1.0826435657700362E-2</v>
      </c>
      <c r="F956" s="2">
        <f t="shared" si="89"/>
        <v>1.7555542944367567E-2</v>
      </c>
      <c r="G956" s="2">
        <f t="shared" si="87"/>
        <v>-6.7291072866672054E-3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6">
        <f>TITRES_STAT!D960</f>
        <v>2.17</v>
      </c>
      <c r="C957" s="2">
        <f t="shared" si="84"/>
        <v>2.186615382348343</v>
      </c>
      <c r="D957" s="2">
        <f t="shared" si="86"/>
        <v>2.1764738365567133</v>
      </c>
      <c r="E957" s="2">
        <f t="shared" si="85"/>
        <v>1.0141545791629625E-2</v>
      </c>
      <c r="F957" s="2">
        <f t="shared" si="89"/>
        <v>1.607274351381998E-2</v>
      </c>
      <c r="G957" s="2">
        <f t="shared" si="87"/>
        <v>-5.9311977221903553E-3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6">
        <f>TITRES_STAT!D961</f>
        <v>2.17</v>
      </c>
      <c r="C958" s="2">
        <f t="shared" si="84"/>
        <v>2.184059169679367</v>
      </c>
      <c r="D958" s="2">
        <f t="shared" si="86"/>
        <v>2.1759942931080682</v>
      </c>
      <c r="E958" s="2">
        <f t="shared" si="85"/>
        <v>8.0648765712987291E-3</v>
      </c>
      <c r="F958" s="2">
        <f t="shared" si="89"/>
        <v>1.447117012531573E-2</v>
      </c>
      <c r="G958" s="2">
        <f t="shared" si="87"/>
        <v>-6.4062935540170011E-3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6">
        <f>TITRES_STAT!D962</f>
        <v>2.15</v>
      </c>
      <c r="C959" s="2">
        <f t="shared" si="84"/>
        <v>2.1818962204979258</v>
      </c>
      <c r="D959" s="2">
        <f t="shared" si="86"/>
        <v>2.1740687899148781</v>
      </c>
      <c r="E959" s="2">
        <f t="shared" si="85"/>
        <v>7.8274305830476898E-3</v>
      </c>
      <c r="F959" s="2">
        <f t="shared" si="89"/>
        <v>1.3142422216862123E-2</v>
      </c>
      <c r="G959" s="2">
        <f t="shared" si="87"/>
        <v>-5.314991633814433E-3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6">
        <f>TITRES_STAT!D963</f>
        <v>2.15</v>
      </c>
      <c r="C960" s="2">
        <f t="shared" si="84"/>
        <v>2.1800660327290142</v>
      </c>
      <c r="D960" s="2">
        <f t="shared" si="86"/>
        <v>2.1722859165878501</v>
      </c>
      <c r="E960" s="2">
        <f t="shared" si="85"/>
        <v>7.7801161411641395E-3</v>
      </c>
      <c r="F960" s="2">
        <f t="shared" si="89"/>
        <v>1.2069961001722527E-2</v>
      </c>
      <c r="G960" s="2">
        <f t="shared" si="87"/>
        <v>-4.2898448605583877E-3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6">
        <f>TITRES_STAT!D964</f>
        <v>2.15</v>
      </c>
      <c r="C961" s="2">
        <f t="shared" si="84"/>
        <v>2.1785174123091657</v>
      </c>
      <c r="D961" s="2">
        <f t="shared" si="86"/>
        <v>2.1706351079517132</v>
      </c>
      <c r="E961" s="2">
        <f t="shared" si="85"/>
        <v>7.8823043574525187E-3</v>
      </c>
      <c r="F961" s="2">
        <f t="shared" si="89"/>
        <v>1.1232429672868527E-2</v>
      </c>
      <c r="G961" s="2">
        <f t="shared" si="87"/>
        <v>-3.3501253154160082E-3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6">
        <f>TITRES_STAT!D965</f>
        <v>2.14</v>
      </c>
      <c r="C962" s="2">
        <f t="shared" si="84"/>
        <v>2.1772070411846784</v>
      </c>
      <c r="D962" s="2">
        <f t="shared" si="86"/>
        <v>2.1683658406960311</v>
      </c>
      <c r="E962" s="2">
        <f t="shared" si="85"/>
        <v>8.8412004886473383E-3</v>
      </c>
      <c r="F962" s="2">
        <f t="shared" si="89"/>
        <v>1.075418383602429E-2</v>
      </c>
      <c r="G962" s="2">
        <f t="shared" si="87"/>
        <v>-1.9129833473769519E-3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6">
        <f>TITRES_STAT!D966</f>
        <v>2.14</v>
      </c>
      <c r="C963" s="2">
        <f t="shared" si="84"/>
        <v>2.1760982656178047</v>
      </c>
      <c r="D963" s="2">
        <f t="shared" si="86"/>
        <v>2.1662646673111401</v>
      </c>
      <c r="E963" s="2">
        <f t="shared" si="85"/>
        <v>9.8335983066646371E-3</v>
      </c>
      <c r="F963" s="2">
        <f t="shared" si="89"/>
        <v>1.057006673015236E-2</v>
      </c>
      <c r="G963" s="2">
        <f t="shared" si="87"/>
        <v>-7.3646842348772286E-4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6">
        <f>TITRES_STAT!D967</f>
        <v>2.14</v>
      </c>
      <c r="C964" s="2">
        <f t="shared" si="84"/>
        <v>2.1751600709073733</v>
      </c>
      <c r="D964" s="2">
        <f t="shared" si="86"/>
        <v>2.1643191363992038</v>
      </c>
      <c r="E964" s="2">
        <f t="shared" si="85"/>
        <v>1.0840934508169475E-2</v>
      </c>
      <c r="F964" s="2">
        <f t="shared" si="89"/>
        <v>1.0624240285755784E-2</v>
      </c>
      <c r="G964" s="2">
        <f t="shared" si="87"/>
        <v>2.1669422241369155E-4</v>
      </c>
      <c r="H964" s="2" t="str">
        <f t="shared" si="88"/>
        <v>Sell</v>
      </c>
    </row>
    <row r="965" spans="1:8" ht="13.5" x14ac:dyDescent="0.25">
      <c r="A965" s="3">
        <f>TITRES_STAT!B968</f>
        <v>43717</v>
      </c>
      <c r="B965" s="6">
        <f>TITRES_STAT!D968</f>
        <v>2.08</v>
      </c>
      <c r="C965" s="2">
        <f t="shared" si="84"/>
        <v>2.1743662138447002</v>
      </c>
      <c r="D965" s="2">
        <f t="shared" si="86"/>
        <v>2.1580732744437072</v>
      </c>
      <c r="E965" s="2">
        <f t="shared" si="85"/>
        <v>1.6292939400992967E-2</v>
      </c>
      <c r="F965" s="2">
        <f t="shared" si="89"/>
        <v>1.1757980108803221E-2</v>
      </c>
      <c r="G965" s="2">
        <f t="shared" si="87"/>
        <v>4.5349592921897462E-3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6">
        <f>TITRES_STAT!D969</f>
        <v>2.09</v>
      </c>
      <c r="C966" s="2">
        <f t="shared" si="84"/>
        <v>2.1736944886378233</v>
      </c>
      <c r="D966" s="2">
        <f t="shared" si="86"/>
        <v>2.1530308096700992</v>
      </c>
      <c r="E966" s="2">
        <f t="shared" si="85"/>
        <v>2.0663678967724142E-2</v>
      </c>
      <c r="F966" s="2">
        <f t="shared" si="89"/>
        <v>1.3539119880587407E-2</v>
      </c>
      <c r="G966" s="2">
        <f t="shared" si="87"/>
        <v>7.1245590871367344E-3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6">
        <f>TITRES_STAT!D970</f>
        <v>2.11</v>
      </c>
      <c r="C967" s="2">
        <f t="shared" si="84"/>
        <v>2.1731261057704656</v>
      </c>
      <c r="D967" s="2">
        <f t="shared" si="86"/>
        <v>2.149843342287129</v>
      </c>
      <c r="E967" s="2">
        <f t="shared" si="85"/>
        <v>2.3282763483336577E-2</v>
      </c>
      <c r="F967" s="2">
        <f t="shared" si="89"/>
        <v>1.5487848601137243E-2</v>
      </c>
      <c r="G967" s="2">
        <f t="shared" si="87"/>
        <v>7.7949148821993344E-3</v>
      </c>
      <c r="H967" s="2" t="str">
        <f t="shared" si="88"/>
        <v>Sell</v>
      </c>
    </row>
    <row r="968" spans="1:8" ht="13.5" x14ac:dyDescent="0.25">
      <c r="A968" s="3">
        <f>TITRES_STAT!B971</f>
        <v>43720</v>
      </c>
      <c r="B968" s="6">
        <f>TITRES_STAT!D971</f>
        <v>2.17</v>
      </c>
      <c r="C968" s="2">
        <f t="shared" si="84"/>
        <v>2.1726451664211632</v>
      </c>
      <c r="D968" s="2">
        <f t="shared" si="86"/>
        <v>2.151336428043638</v>
      </c>
      <c r="E968" s="2">
        <f t="shared" si="85"/>
        <v>2.1308738377525227E-2</v>
      </c>
      <c r="F968" s="2">
        <f t="shared" si="89"/>
        <v>1.6652026556414838E-2</v>
      </c>
      <c r="G968" s="2">
        <f t="shared" si="87"/>
        <v>4.6567118211103889E-3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6">
        <f>TITRES_STAT!D972</f>
        <v>2.23</v>
      </c>
      <c r="C969" s="2">
        <f t="shared" si="84"/>
        <v>2.169161294664061</v>
      </c>
      <c r="D969" s="2">
        <f t="shared" si="86"/>
        <v>2.1571633592996649</v>
      </c>
      <c r="E969" s="2">
        <f t="shared" si="85"/>
        <v>1.1997935364396195E-2</v>
      </c>
      <c r="F969" s="2">
        <f t="shared" si="89"/>
        <v>1.5721208318011111E-2</v>
      </c>
      <c r="G969" s="2">
        <f t="shared" si="87"/>
        <v>-3.7232729536149159E-3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6">
        <f>TITRES_STAT!D973</f>
        <v>2.21</v>
      </c>
      <c r="C970" s="2">
        <f t="shared" si="84"/>
        <v>2.1662134031772826</v>
      </c>
      <c r="D970" s="2">
        <f t="shared" si="86"/>
        <v>2.1610771845367269</v>
      </c>
      <c r="E970" s="2">
        <f t="shared" si="85"/>
        <v>5.1362186405556898E-3</v>
      </c>
      <c r="F970" s="2">
        <f t="shared" si="89"/>
        <v>1.3604210382520028E-2</v>
      </c>
      <c r="G970" s="2">
        <f t="shared" si="87"/>
        <v>-8.4679917419643383E-3</v>
      </c>
      <c r="H970" s="2" t="str">
        <f t="shared" si="88"/>
        <v>Hold</v>
      </c>
    </row>
    <row r="971" spans="1:8" ht="13.5" x14ac:dyDescent="0.25">
      <c r="A971" s="3">
        <f>TITRES_STAT!B974</f>
        <v>43725</v>
      </c>
      <c r="B971" s="6">
        <f>TITRES_STAT!D974</f>
        <v>2.21</v>
      </c>
      <c r="C971" s="2">
        <f t="shared" si="84"/>
        <v>2.1637190334577006</v>
      </c>
      <c r="D971" s="2">
        <f t="shared" si="86"/>
        <v>2.1647010967932658</v>
      </c>
      <c r="E971" s="2">
        <f t="shared" si="85"/>
        <v>-9.8206333556527525E-4</v>
      </c>
      <c r="F971" s="2">
        <f t="shared" si="89"/>
        <v>1.0686955638902967E-2</v>
      </c>
      <c r="G971" s="2">
        <f t="shared" si="87"/>
        <v>-1.1669018974468242E-2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6">
        <f>TITRES_STAT!D975</f>
        <v>2.21</v>
      </c>
      <c r="C972" s="2">
        <f t="shared" si="84"/>
        <v>2.160069951387285</v>
      </c>
      <c r="D972" s="2">
        <f t="shared" si="86"/>
        <v>2.1680565711048758</v>
      </c>
      <c r="E972" s="2">
        <f t="shared" si="85"/>
        <v>-7.9866197175908482E-3</v>
      </c>
      <c r="F972" s="2">
        <f t="shared" si="89"/>
        <v>6.9522405676042051E-3</v>
      </c>
      <c r="G972" s="2">
        <f t="shared" si="87"/>
        <v>-1.4938860285195053E-2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6">
        <f>TITRES_STAT!D976</f>
        <v>2.21</v>
      </c>
      <c r="C973" s="2">
        <f t="shared" si="84"/>
        <v>2.1569822665584719</v>
      </c>
      <c r="D973" s="2">
        <f t="shared" si="86"/>
        <v>2.1711634917637741</v>
      </c>
      <c r="E973" s="2">
        <f t="shared" si="85"/>
        <v>-1.4181225205302184E-2</v>
      </c>
      <c r="F973" s="2">
        <f t="shared" si="89"/>
        <v>2.7255474130229271E-3</v>
      </c>
      <c r="G973" s="2">
        <f t="shared" si="87"/>
        <v>-1.690677261832511E-2</v>
      </c>
      <c r="H973" s="2" t="str">
        <f t="shared" si="88"/>
        <v>Hold</v>
      </c>
    </row>
    <row r="974" spans="1:8" ht="13.5" x14ac:dyDescent="0.25">
      <c r="A974" s="3">
        <f>TITRES_STAT!B977</f>
        <v>43728</v>
      </c>
      <c r="B974" s="6">
        <f>TITRES_STAT!D977</f>
        <v>2.27</v>
      </c>
      <c r="C974" s="2">
        <f t="shared" si="84"/>
        <v>2.1543696101648608</v>
      </c>
      <c r="D974" s="2">
        <f t="shared" si="86"/>
        <v>2.1784847145960868</v>
      </c>
      <c r="E974" s="2">
        <f t="shared" si="85"/>
        <v>-2.4115104431225998E-2</v>
      </c>
      <c r="F974" s="2">
        <f t="shared" si="89"/>
        <v>-2.6425829558268579E-3</v>
      </c>
      <c r="G974" s="2">
        <f t="shared" si="87"/>
        <v>-2.1472521475399138E-2</v>
      </c>
      <c r="H974" s="2" t="str">
        <f t="shared" si="88"/>
        <v>Hold</v>
      </c>
    </row>
    <row r="975" spans="1:8" ht="13.5" x14ac:dyDescent="0.25">
      <c r="A975" s="3">
        <f>TITRES_STAT!B978</f>
        <v>43731</v>
      </c>
      <c r="B975" s="6">
        <f>TITRES_STAT!D978</f>
        <v>2.3199999999999998</v>
      </c>
      <c r="C975" s="2">
        <f t="shared" ref="C975:C1038" si="90">$C$4*B965+C974*(1-$C$4)</f>
        <v>2.1429281316779591</v>
      </c>
      <c r="D975" s="2">
        <f t="shared" si="86"/>
        <v>2.18896732832971</v>
      </c>
      <c r="E975" s="2">
        <f t="shared" si="85"/>
        <v>-4.6039196651750824E-2</v>
      </c>
      <c r="F975" s="2">
        <f t="shared" si="89"/>
        <v>-1.1321905695011651E-2</v>
      </c>
      <c r="G975" s="2">
        <f t="shared" si="87"/>
        <v>-3.4717290956739172E-2</v>
      </c>
      <c r="H975" s="2" t="str">
        <f t="shared" si="88"/>
        <v>Hold</v>
      </c>
    </row>
    <row r="976" spans="1:8" ht="13.5" x14ac:dyDescent="0.25">
      <c r="A976" s="3">
        <f>TITRES_STAT!B979</f>
        <v>43732</v>
      </c>
      <c r="B976" s="6">
        <f>TITRES_STAT!D979</f>
        <v>2.3199999999999998</v>
      </c>
      <c r="C976" s="2">
        <f t="shared" si="90"/>
        <v>2.1347853421890424</v>
      </c>
      <c r="D976" s="2">
        <f t="shared" si="86"/>
        <v>2.1986734521571392</v>
      </c>
      <c r="E976" s="2">
        <f t="shared" si="85"/>
        <v>-6.3888109968096796E-2</v>
      </c>
      <c r="F976" s="2">
        <f t="shared" si="89"/>
        <v>-2.1835146549628683E-2</v>
      </c>
      <c r="G976" s="2">
        <f t="shared" si="87"/>
        <v>-4.2052963418468113E-2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6">
        <f>TITRES_STAT!D980</f>
        <v>2.2599999999999998</v>
      </c>
      <c r="C977" s="2">
        <f t="shared" si="90"/>
        <v>2.1309722126214976</v>
      </c>
      <c r="D977" s="2">
        <f t="shared" si="86"/>
        <v>2.2032161594047581</v>
      </c>
      <c r="E977" s="2">
        <f t="shared" si="85"/>
        <v>-7.2243946783260515E-2</v>
      </c>
      <c r="F977" s="2">
        <f t="shared" si="89"/>
        <v>-3.1916906596355051E-2</v>
      </c>
      <c r="G977" s="2">
        <f t="shared" si="87"/>
        <v>-4.0327040186905465E-2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6">
        <f>TITRES_STAT!D981</f>
        <v>2.2999999999999998</v>
      </c>
      <c r="C978" s="2">
        <f t="shared" si="90"/>
        <v>2.1369764876028055</v>
      </c>
      <c r="D978" s="2">
        <f t="shared" si="86"/>
        <v>2.2103853327821836</v>
      </c>
      <c r="E978" s="2">
        <f t="shared" si="85"/>
        <v>-7.3408845179378179E-2</v>
      </c>
      <c r="F978" s="2">
        <f t="shared" si="89"/>
        <v>-4.0215294312959678E-2</v>
      </c>
      <c r="G978" s="2">
        <f t="shared" si="87"/>
        <v>-3.3193550866418502E-2</v>
      </c>
      <c r="H978" s="2" t="str">
        <f t="shared" si="88"/>
        <v>Hold</v>
      </c>
    </row>
    <row r="979" spans="1:8" ht="13.5" x14ac:dyDescent="0.25">
      <c r="A979" s="3">
        <f>TITRES_STAT!B982</f>
        <v>43735</v>
      </c>
      <c r="B979" s="6">
        <f>TITRES_STAT!D982</f>
        <v>2.2999999999999998</v>
      </c>
      <c r="C979" s="2">
        <f t="shared" si="90"/>
        <v>2.1512877972023738</v>
      </c>
      <c r="D979" s="2">
        <f t="shared" si="86"/>
        <v>2.2170234562797999</v>
      </c>
      <c r="E979" s="2">
        <f t="shared" si="85"/>
        <v>-6.5735659077426067E-2</v>
      </c>
      <c r="F979" s="2">
        <f t="shared" si="89"/>
        <v>-4.5319367265852957E-2</v>
      </c>
      <c r="G979" s="2">
        <f t="shared" si="87"/>
        <v>-2.041629181157311E-2</v>
      </c>
      <c r="H979" s="2" t="str">
        <f t="shared" si="88"/>
        <v>Hold</v>
      </c>
    </row>
    <row r="980" spans="1:8" ht="13.5" x14ac:dyDescent="0.25">
      <c r="A980" s="3">
        <f>TITRES_STAT!B983</f>
        <v>43738</v>
      </c>
      <c r="B980" s="6">
        <f>TITRES_STAT!D983</f>
        <v>2.2799999999999998</v>
      </c>
      <c r="C980" s="2">
        <f t="shared" si="90"/>
        <v>2.1603204437866239</v>
      </c>
      <c r="D980" s="2">
        <f t="shared" si="86"/>
        <v>2.2216883854442591</v>
      </c>
      <c r="E980" s="2">
        <f t="shared" si="85"/>
        <v>-6.136794165763515E-2</v>
      </c>
      <c r="F980" s="2">
        <f t="shared" si="89"/>
        <v>-4.8529082144209396E-2</v>
      </c>
      <c r="G980" s="2">
        <f t="shared" si="87"/>
        <v>-1.2838859513425754E-2</v>
      </c>
      <c r="H980" s="2" t="str">
        <f t="shared" si="88"/>
        <v>Hold</v>
      </c>
    </row>
    <row r="981" spans="1:8" ht="13.5" x14ac:dyDescent="0.25">
      <c r="A981" s="3">
        <f>TITRES_STAT!B984</f>
        <v>43739</v>
      </c>
      <c r="B981" s="6">
        <f>TITRES_STAT!D984</f>
        <v>2.2799999999999998</v>
      </c>
      <c r="C981" s="2">
        <f t="shared" si="90"/>
        <v>2.1679634524348357</v>
      </c>
      <c r="D981" s="2">
        <f t="shared" si="86"/>
        <v>2.2260077643002401</v>
      </c>
      <c r="E981" s="2">
        <f t="shared" si="85"/>
        <v>-5.8044311865404374E-2</v>
      </c>
      <c r="F981" s="2">
        <f t="shared" si="89"/>
        <v>-5.0432128088448394E-2</v>
      </c>
      <c r="G981" s="2">
        <f t="shared" si="87"/>
        <v>-7.6121837769559803E-3</v>
      </c>
      <c r="H981" s="2" t="str">
        <f t="shared" si="88"/>
        <v>Hold</v>
      </c>
    </row>
    <row r="982" spans="1:8" ht="13.5" x14ac:dyDescent="0.25">
      <c r="A982" s="3">
        <f>TITRES_STAT!B985</f>
        <v>43740</v>
      </c>
      <c r="B982" s="6">
        <f>TITRES_STAT!D985</f>
        <v>2.2200000000000002</v>
      </c>
      <c r="C982" s="2">
        <f t="shared" si="90"/>
        <v>2.174430613598707</v>
      </c>
      <c r="D982" s="2">
        <f t="shared" si="86"/>
        <v>2.2255627447224446</v>
      </c>
      <c r="E982" s="2">
        <f t="shared" si="85"/>
        <v>-5.1132131123737601E-2</v>
      </c>
      <c r="F982" s="2">
        <f t="shared" si="89"/>
        <v>-5.0572128695506244E-2</v>
      </c>
      <c r="G982" s="2">
        <f t="shared" si="87"/>
        <v>-5.6000242823135704E-4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6">
        <f>TITRES_STAT!D986</f>
        <v>2.2200000000000002</v>
      </c>
      <c r="C983" s="2">
        <f t="shared" si="90"/>
        <v>2.1799028268912135</v>
      </c>
      <c r="D983" s="2">
        <f t="shared" si="86"/>
        <v>2.225150689557819</v>
      </c>
      <c r="E983" s="2">
        <f t="shared" si="85"/>
        <v>-4.5247862666605521E-2</v>
      </c>
      <c r="F983" s="2">
        <f t="shared" si="89"/>
        <v>-4.9507275489726096E-2</v>
      </c>
      <c r="G983" s="2">
        <f t="shared" si="87"/>
        <v>4.2594128231205758E-3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6">
        <f>TITRES_STAT!D987</f>
        <v>2.2799999999999998</v>
      </c>
      <c r="C984" s="2">
        <f t="shared" si="90"/>
        <v>2.1937639304464112</v>
      </c>
      <c r="D984" s="2">
        <f t="shared" si="86"/>
        <v>2.2292136014424253</v>
      </c>
      <c r="E984" s="2">
        <f t="shared" si="85"/>
        <v>-3.5449670996014149E-2</v>
      </c>
      <c r="F984" s="2">
        <f t="shared" si="89"/>
        <v>-4.6695754590983712E-2</v>
      </c>
      <c r="G984" s="2">
        <f t="shared" si="87"/>
        <v>1.1246083594969564E-2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6">
        <f>TITRES_STAT!D988</f>
        <v>2.34</v>
      </c>
      <c r="C985" s="2">
        <f t="shared" si="90"/>
        <v>2.2131848642238863</v>
      </c>
      <c r="D985" s="2">
        <f t="shared" si="86"/>
        <v>2.2374200013355789</v>
      </c>
      <c r="E985" s="2">
        <f t="shared" si="85"/>
        <v>-2.4235137111692673E-2</v>
      </c>
      <c r="F985" s="2">
        <f t="shared" si="89"/>
        <v>-4.220363109512551E-2</v>
      </c>
      <c r="G985" s="2">
        <f t="shared" si="87"/>
        <v>1.7968493983432837E-2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6">
        <f>TITRES_STAT!D989</f>
        <v>2.48</v>
      </c>
      <c r="C986" s="2">
        <f t="shared" si="90"/>
        <v>2.2296179620355963</v>
      </c>
      <c r="D986" s="2">
        <f t="shared" si="86"/>
        <v>2.2553888901255359</v>
      </c>
      <c r="E986" s="2">
        <f t="shared" si="85"/>
        <v>-2.5770928089939638E-2</v>
      </c>
      <c r="F986" s="2">
        <f t="shared" si="89"/>
        <v>-3.8917090494088341E-2</v>
      </c>
      <c r="G986" s="2">
        <f t="shared" si="87"/>
        <v>1.3146162404148704E-2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6">
        <f>TITRES_STAT!D990</f>
        <v>2.48</v>
      </c>
      <c r="C987" s="2">
        <f t="shared" si="90"/>
        <v>2.2342921217224276</v>
      </c>
      <c r="D987" s="2">
        <f t="shared" si="86"/>
        <v>2.272026750116237</v>
      </c>
      <c r="E987" s="2">
        <f t="shared" si="85"/>
        <v>-3.7734628393809366E-2</v>
      </c>
      <c r="F987" s="2">
        <f t="shared" si="89"/>
        <v>-3.8680598074032548E-2</v>
      </c>
      <c r="G987" s="2">
        <f t="shared" si="87"/>
        <v>9.4596968022318123E-4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6">
        <f>TITRES_STAT!D991</f>
        <v>2.48</v>
      </c>
      <c r="C988" s="2">
        <f t="shared" si="90"/>
        <v>2.2444010260728233</v>
      </c>
      <c r="D988" s="2">
        <f t="shared" si="86"/>
        <v>2.287432176033553</v>
      </c>
      <c r="E988" s="2">
        <f t="shared" ref="E988:E1051" si="91">C988-D988</f>
        <v>-4.3031149960729653E-2</v>
      </c>
      <c r="F988" s="2">
        <f t="shared" si="89"/>
        <v>-3.9550708451371971E-2</v>
      </c>
      <c r="G988" s="2">
        <f t="shared" si="87"/>
        <v>-3.4804415093576818E-3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6">
        <f>TITRES_STAT!D992</f>
        <v>2.5</v>
      </c>
      <c r="C989" s="2">
        <f t="shared" si="90"/>
        <v>2.2529547143693121</v>
      </c>
      <c r="D989" s="2">
        <f t="shared" ref="D989:D1052" si="92">$D$4*B989+(1-$D$4)*D988</f>
        <v>2.3031779407718083</v>
      </c>
      <c r="E989" s="2">
        <f t="shared" si="91"/>
        <v>-5.0223226402496213E-2</v>
      </c>
      <c r="F989" s="2">
        <f t="shared" si="89"/>
        <v>-4.1685212041596822E-2</v>
      </c>
      <c r="G989" s="2">
        <f t="shared" si="87"/>
        <v>-8.5380143608993903E-3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6">
        <f>TITRES_STAT!D993</f>
        <v>2.52</v>
      </c>
      <c r="C990" s="2">
        <f t="shared" si="90"/>
        <v>2.2571155275432639</v>
      </c>
      <c r="D990" s="2">
        <f t="shared" si="92"/>
        <v>2.3192388340479706</v>
      </c>
      <c r="E990" s="2">
        <f t="shared" si="91"/>
        <v>-6.2123306504706655E-2</v>
      </c>
      <c r="F990" s="2">
        <f t="shared" si="89"/>
        <v>-4.5772830934218793E-2</v>
      </c>
      <c r="G990" s="2">
        <f t="shared" si="87"/>
        <v>-1.6350475570487862E-2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6">
        <f>TITRES_STAT!D994</f>
        <v>2.52</v>
      </c>
      <c r="C991" s="2">
        <f t="shared" si="90"/>
        <v>2.2606362156135309</v>
      </c>
      <c r="D991" s="2">
        <f t="shared" si="92"/>
        <v>2.3341100315258987</v>
      </c>
      <c r="E991" s="2">
        <f t="shared" si="91"/>
        <v>-7.347381591236779E-2</v>
      </c>
      <c r="F991" s="2">
        <f t="shared" si="89"/>
        <v>-5.1313027929848591E-2</v>
      </c>
      <c r="G991" s="2">
        <f t="shared" si="87"/>
        <v>-2.2160787982519199E-2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6">
        <f>TITRES_STAT!D995</f>
        <v>2.54</v>
      </c>
      <c r="C992" s="2">
        <f t="shared" si="90"/>
        <v>2.2543844901345262</v>
      </c>
      <c r="D992" s="2">
        <f t="shared" si="92"/>
        <v>2.3493611403017578</v>
      </c>
      <c r="E992" s="2">
        <f t="shared" si="91"/>
        <v>-9.4976650167231558E-2</v>
      </c>
      <c r="F992" s="2">
        <f t="shared" si="89"/>
        <v>-6.0045752377325186E-2</v>
      </c>
      <c r="G992" s="2">
        <f t="shared" si="87"/>
        <v>-3.4930897789906372E-2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6">
        <f>TITRES_STAT!D996</f>
        <v>2.52</v>
      </c>
      <c r="C993" s="2">
        <f t="shared" si="90"/>
        <v>2.2490945685753685</v>
      </c>
      <c r="D993" s="2">
        <f t="shared" si="92"/>
        <v>2.3620010558349609</v>
      </c>
      <c r="E993" s="2">
        <f t="shared" si="91"/>
        <v>-0.1129064872595924</v>
      </c>
      <c r="F993" s="2">
        <f t="shared" si="89"/>
        <v>-7.0617899353778629E-2</v>
      </c>
      <c r="G993" s="2">
        <f t="shared" si="87"/>
        <v>-4.2288587905813774E-2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6">
        <f>TITRES_STAT!D997</f>
        <v>2.57</v>
      </c>
      <c r="C994" s="2">
        <f t="shared" si="90"/>
        <v>2.2538492503330043</v>
      </c>
      <c r="D994" s="2">
        <f t="shared" si="92"/>
        <v>2.3774083850323713</v>
      </c>
      <c r="E994" s="2">
        <f t="shared" si="91"/>
        <v>-0.12355913469936697</v>
      </c>
      <c r="F994" s="2">
        <f t="shared" si="89"/>
        <v>-8.1206146422896308E-2</v>
      </c>
      <c r="G994" s="2">
        <f t="shared" si="87"/>
        <v>-4.235298827647066E-2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6">
        <f>TITRES_STAT!D998</f>
        <v>2.68</v>
      </c>
      <c r="C995" s="2">
        <f t="shared" si="90"/>
        <v>2.2671032118202343</v>
      </c>
      <c r="D995" s="2">
        <f t="shared" si="92"/>
        <v>2.3998225787336769</v>
      </c>
      <c r="E995" s="2">
        <f t="shared" si="91"/>
        <v>-0.13271936691344255</v>
      </c>
      <c r="F995" s="2">
        <f t="shared" si="89"/>
        <v>-9.1508790521005565E-2</v>
      </c>
      <c r="G995" s="2">
        <f t="shared" si="87"/>
        <v>-4.1210576392436984E-2</v>
      </c>
      <c r="H995" s="2" t="str">
        <f t="shared" si="88"/>
        <v>Hold</v>
      </c>
    </row>
    <row r="996" spans="1:8" ht="13.5" x14ac:dyDescent="0.25">
      <c r="A996" s="3">
        <f>TITRES_STAT!B999</f>
        <v>43761</v>
      </c>
      <c r="B996" s="6">
        <f>TITRES_STAT!D999</f>
        <v>2.84</v>
      </c>
      <c r="C996" s="2">
        <f t="shared" si="90"/>
        <v>2.2998565638478907</v>
      </c>
      <c r="D996" s="2">
        <f t="shared" si="92"/>
        <v>2.4324283136422937</v>
      </c>
      <c r="E996" s="2">
        <f t="shared" si="91"/>
        <v>-0.132571749794403</v>
      </c>
      <c r="F996" s="2">
        <f t="shared" si="89"/>
        <v>-9.9721382375685064E-2</v>
      </c>
      <c r="G996" s="2">
        <f t="shared" ref="G996:G1059" si="93">E996-F996</f>
        <v>-3.2850367418717941E-2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6">
        <f>TITRES_STAT!D1000</f>
        <v>2.96</v>
      </c>
      <c r="C997" s="2">
        <f t="shared" si="90"/>
        <v>2.3275709386405228</v>
      </c>
      <c r="D997" s="2">
        <f t="shared" si="92"/>
        <v>2.4715076978169384</v>
      </c>
      <c r="E997" s="2">
        <f t="shared" si="91"/>
        <v>-0.14393675917641557</v>
      </c>
      <c r="F997" s="2">
        <f t="shared" ref="F997:F1060" si="95">(E997*(2/(10)))+((1-(2/10))*F996)</f>
        <v>-0.10856445773583118</v>
      </c>
      <c r="G997" s="2">
        <f t="shared" si="93"/>
        <v>-3.5372301440584397E-2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6">
        <f>TITRES_STAT!D1001</f>
        <v>3.14</v>
      </c>
      <c r="C998" s="2">
        <f t="shared" si="90"/>
        <v>2.3510215634650575</v>
      </c>
      <c r="D998" s="2">
        <f t="shared" si="92"/>
        <v>2.521025646126795</v>
      </c>
      <c r="E998" s="2">
        <f t="shared" si="91"/>
        <v>-0.1700040826617375</v>
      </c>
      <c r="F998" s="2">
        <f t="shared" si="95"/>
        <v>-0.12085238272101245</v>
      </c>
      <c r="G998" s="2">
        <f t="shared" si="93"/>
        <v>-4.9151699940725047E-2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6">
        <f>TITRES_STAT!D1002</f>
        <v>3.05</v>
      </c>
      <c r="C999" s="2">
        <f t="shared" si="90"/>
        <v>2.3739413229319717</v>
      </c>
      <c r="D999" s="2">
        <f t="shared" si="92"/>
        <v>2.5602089315988841</v>
      </c>
      <c r="E999" s="2">
        <f t="shared" si="91"/>
        <v>-0.18626760866691239</v>
      </c>
      <c r="F999" s="2">
        <f t="shared" si="95"/>
        <v>-0.13393542791019244</v>
      </c>
      <c r="G999" s="2">
        <f t="shared" si="93"/>
        <v>-5.2332180756719943E-2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6">
        <f>TITRES_STAT!D1003</f>
        <v>3.2</v>
      </c>
      <c r="C1000" s="2">
        <f t="shared" si="90"/>
        <v>2.396411888634745</v>
      </c>
      <c r="D1000" s="2">
        <f t="shared" si="92"/>
        <v>2.6076008625915592</v>
      </c>
      <c r="E1000" s="2">
        <f t="shared" si="91"/>
        <v>-0.21118897395681424</v>
      </c>
      <c r="F1000" s="2">
        <f t="shared" si="95"/>
        <v>-0.14938613711951682</v>
      </c>
      <c r="G1000" s="2">
        <f t="shared" si="93"/>
        <v>-6.1802836837297426E-2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6">
        <f>TITRES_STAT!D1004</f>
        <v>3.11</v>
      </c>
      <c r="C1001" s="2">
        <f t="shared" si="90"/>
        <v>2.4154254442293994</v>
      </c>
      <c r="D1001" s="2">
        <f t="shared" si="92"/>
        <v>2.644815613510703</v>
      </c>
      <c r="E1001" s="2">
        <f t="shared" si="91"/>
        <v>-0.22939016928130362</v>
      </c>
      <c r="F1001" s="2">
        <f t="shared" si="95"/>
        <v>-0.16538694355187417</v>
      </c>
      <c r="G1001" s="2">
        <f t="shared" si="93"/>
        <v>-6.4003225729429458E-2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6">
        <f>TITRES_STAT!D1005</f>
        <v>3.11</v>
      </c>
      <c r="C1002" s="2">
        <f t="shared" si="90"/>
        <v>2.4345907605017998</v>
      </c>
      <c r="D1002" s="2">
        <f t="shared" si="92"/>
        <v>2.679273716213614</v>
      </c>
      <c r="E1002" s="2">
        <f t="shared" si="91"/>
        <v>-0.2446829557118142</v>
      </c>
      <c r="F1002" s="2">
        <f t="shared" si="95"/>
        <v>-0.18124614598386218</v>
      </c>
      <c r="G1002" s="2">
        <f t="shared" si="93"/>
        <v>-6.3436809727952015E-2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6">
        <f>TITRES_STAT!D1006</f>
        <v>2.98</v>
      </c>
      <c r="C1003" s="2">
        <f t="shared" si="90"/>
        <v>2.4477306435015227</v>
      </c>
      <c r="D1003" s="2">
        <f t="shared" si="92"/>
        <v>2.7015497372348278</v>
      </c>
      <c r="E1003" s="2">
        <f t="shared" si="91"/>
        <v>-0.25381909373330513</v>
      </c>
      <c r="F1003" s="2">
        <f t="shared" si="95"/>
        <v>-0.19576073553375078</v>
      </c>
      <c r="G1003" s="2">
        <f t="shared" si="93"/>
        <v>-5.805835819955435E-2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6">
        <f>TITRES_STAT!D1007</f>
        <v>2.9</v>
      </c>
      <c r="C1004" s="2">
        <f t="shared" si="90"/>
        <v>2.4665413137320575</v>
      </c>
      <c r="D1004" s="2">
        <f t="shared" si="92"/>
        <v>2.7162497566989146</v>
      </c>
      <c r="E1004" s="2">
        <f t="shared" si="91"/>
        <v>-0.24970844296685701</v>
      </c>
      <c r="F1004" s="2">
        <f t="shared" si="95"/>
        <v>-0.20655027702037204</v>
      </c>
      <c r="G1004" s="2">
        <f t="shared" si="93"/>
        <v>-4.3158165946484972E-2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6">
        <f>TITRES_STAT!D1008</f>
        <v>2.82</v>
      </c>
      <c r="C1005" s="2">
        <f t="shared" si="90"/>
        <v>2.4993811116194333</v>
      </c>
      <c r="D1005" s="2">
        <f t="shared" si="92"/>
        <v>2.7239349599064022</v>
      </c>
      <c r="E1005" s="2">
        <f t="shared" si="91"/>
        <v>-0.22455384828696889</v>
      </c>
      <c r="F1005" s="2">
        <f t="shared" si="95"/>
        <v>-0.21015099127369141</v>
      </c>
      <c r="G1005" s="2">
        <f t="shared" si="93"/>
        <v>-1.4402857013277481E-2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6">
        <f>TITRES_STAT!D1009</f>
        <v>2.74</v>
      </c>
      <c r="C1006" s="2">
        <f t="shared" si="90"/>
        <v>2.551784017524136</v>
      </c>
      <c r="D1006" s="2">
        <f t="shared" si="92"/>
        <v>2.7251249628762984</v>
      </c>
      <c r="E1006" s="2">
        <f t="shared" si="91"/>
        <v>-0.17334094535216238</v>
      </c>
      <c r="F1006" s="2">
        <f t="shared" si="95"/>
        <v>-0.20278898208938562</v>
      </c>
      <c r="G1006" s="2">
        <f t="shared" si="93"/>
        <v>2.9448036737223238E-2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6">
        <f>TITRES_STAT!D1010</f>
        <v>2.9</v>
      </c>
      <c r="C1007" s="2">
        <f t="shared" si="90"/>
        <v>2.6145864763665765</v>
      </c>
      <c r="D1007" s="2">
        <f t="shared" si="92"/>
        <v>2.738078669329906</v>
      </c>
      <c r="E1007" s="2">
        <f t="shared" si="91"/>
        <v>-0.12349219296332947</v>
      </c>
      <c r="F1007" s="2">
        <f t="shared" si="95"/>
        <v>-0.18692962426417442</v>
      </c>
      <c r="G1007" s="2">
        <f t="shared" si="93"/>
        <v>6.3437431300844949E-2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6">
        <f>TITRES_STAT!D1011</f>
        <v>3.06</v>
      </c>
      <c r="C1008" s="2">
        <f t="shared" si="90"/>
        <v>2.6954193261563337</v>
      </c>
      <c r="D1008" s="2">
        <f t="shared" si="92"/>
        <v>2.7619246938239868</v>
      </c>
      <c r="E1008" s="2">
        <f t="shared" si="91"/>
        <v>-6.6505367667653026E-2</v>
      </c>
      <c r="F1008" s="2">
        <f t="shared" si="95"/>
        <v>-0.16284477294487015</v>
      </c>
      <c r="G1008" s="2">
        <f t="shared" si="93"/>
        <v>9.6339405277217127E-2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6">
        <f>TITRES_STAT!D1012</f>
        <v>3.16</v>
      </c>
      <c r="C1009" s="2">
        <f t="shared" si="90"/>
        <v>2.7499701990553596</v>
      </c>
      <c r="D1009" s="2">
        <f t="shared" si="92"/>
        <v>2.7914117535407286</v>
      </c>
      <c r="E1009" s="2">
        <f t="shared" si="91"/>
        <v>-4.1441554485369014E-2</v>
      </c>
      <c r="F1009" s="2">
        <f t="shared" si="95"/>
        <v>-0.13856412925296993</v>
      </c>
      <c r="G1009" s="2">
        <f t="shared" si="93"/>
        <v>9.7122574767600917E-2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6">
        <f>TITRES_STAT!D1013</f>
        <v>3.35</v>
      </c>
      <c r="C1010" s="2">
        <f t="shared" si="90"/>
        <v>2.8192055530468427</v>
      </c>
      <c r="D1010" s="2">
        <f t="shared" si="92"/>
        <v>2.8327886606858597</v>
      </c>
      <c r="E1010" s="2">
        <f t="shared" si="91"/>
        <v>-1.3583107639016934E-2</v>
      </c>
      <c r="F1010" s="2">
        <f t="shared" si="95"/>
        <v>-0.11356792493017934</v>
      </c>
      <c r="G1010" s="2">
        <f t="shared" si="93"/>
        <v>9.9984817291162403E-2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6">
        <f>TITRES_STAT!D1014</f>
        <v>3.55</v>
      </c>
      <c r="C1011" s="2">
        <f t="shared" si="90"/>
        <v>2.8639431602704057</v>
      </c>
      <c r="D1011" s="2">
        <f t="shared" si="92"/>
        <v>2.8859154265609814</v>
      </c>
      <c r="E1011" s="2">
        <f t="shared" si="91"/>
        <v>-2.1972266290575693E-2</v>
      </c>
      <c r="F1011" s="2">
        <f t="shared" si="95"/>
        <v>-9.5248793202258611E-2</v>
      </c>
      <c r="G1011" s="2">
        <f t="shared" si="93"/>
        <v>7.3276526911682918E-2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6">
        <f>TITRES_STAT!D1015</f>
        <v>3.4</v>
      </c>
      <c r="C1012" s="2">
        <f t="shared" si="90"/>
        <v>2.9017980586903436</v>
      </c>
      <c r="D1012" s="2">
        <f t="shared" si="92"/>
        <v>2.9239957653342423</v>
      </c>
      <c r="E1012" s="2">
        <f t="shared" si="91"/>
        <v>-2.2197706643898751E-2</v>
      </c>
      <c r="F1012" s="2">
        <f t="shared" si="95"/>
        <v>-8.0638575890586636E-2</v>
      </c>
      <c r="G1012" s="2">
        <f t="shared" si="93"/>
        <v>5.8440869246687885E-2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6">
        <f>TITRES_STAT!D1016</f>
        <v>3.5</v>
      </c>
      <c r="C1013" s="2">
        <f t="shared" si="90"/>
        <v>2.9138291265841367</v>
      </c>
      <c r="D1013" s="2">
        <f t="shared" si="92"/>
        <v>2.9666627456798538</v>
      </c>
      <c r="E1013" s="2">
        <f t="shared" si="91"/>
        <v>-5.2833619095717044E-2</v>
      </c>
      <c r="F1013" s="2">
        <f t="shared" si="95"/>
        <v>-7.5077584531612715E-2</v>
      </c>
      <c r="G1013" s="2">
        <f t="shared" si="93"/>
        <v>2.2243965435895671E-2</v>
      </c>
      <c r="H1013" s="2" t="str">
        <f t="shared" si="94"/>
        <v>Sell</v>
      </c>
    </row>
    <row r="1014" spans="1:8" ht="13.5" x14ac:dyDescent="0.25">
      <c r="A1014" s="3">
        <f>TITRES_STAT!B1017</f>
        <v>43787</v>
      </c>
      <c r="B1014" s="6">
        <f>TITRES_STAT!D1017</f>
        <v>3.4</v>
      </c>
      <c r="C1014" s="2">
        <f t="shared" si="90"/>
        <v>2.911701568648116</v>
      </c>
      <c r="D1014" s="2">
        <f t="shared" si="92"/>
        <v>2.9987618015554203</v>
      </c>
      <c r="E1014" s="2">
        <f t="shared" si="91"/>
        <v>-8.7060232907304247E-2</v>
      </c>
      <c r="F1014" s="2">
        <f t="shared" si="95"/>
        <v>-7.747411420675103E-2</v>
      </c>
      <c r="G1014" s="2">
        <f t="shared" si="93"/>
        <v>-9.5861187005532172E-3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6">
        <f>TITRES_STAT!D1018</f>
        <v>3.4</v>
      </c>
      <c r="C1015" s="2">
        <f t="shared" si="90"/>
        <v>2.8975936350099443</v>
      </c>
      <c r="D1015" s="2">
        <f t="shared" si="92"/>
        <v>3.0284831495883524</v>
      </c>
      <c r="E1015" s="2">
        <f t="shared" si="91"/>
        <v>-0.13088951457840814</v>
      </c>
      <c r="F1015" s="2">
        <f t="shared" si="95"/>
        <v>-8.8157194281082457E-2</v>
      </c>
      <c r="G1015" s="2">
        <f t="shared" si="93"/>
        <v>-4.2732320297325682E-2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6">
        <f>TITRES_STAT!D1019</f>
        <v>3.48</v>
      </c>
      <c r="C1016" s="2">
        <f t="shared" si="90"/>
        <v>2.8733484603930299</v>
      </c>
      <c r="D1016" s="2">
        <f t="shared" si="92"/>
        <v>3.0619288422114375</v>
      </c>
      <c r="E1016" s="2">
        <f t="shared" si="91"/>
        <v>-0.18858038181840753</v>
      </c>
      <c r="F1016" s="2">
        <f t="shared" si="95"/>
        <v>-0.10824183178854749</v>
      </c>
      <c r="G1016" s="2">
        <f t="shared" si="93"/>
        <v>-8.033855002986004E-2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6">
        <f>TITRES_STAT!D1020</f>
        <v>3.47</v>
      </c>
      <c r="C1017" s="2">
        <f t="shared" si="90"/>
        <v>2.877448697255641</v>
      </c>
      <c r="D1017" s="2">
        <f t="shared" si="92"/>
        <v>3.0921563353809605</v>
      </c>
      <c r="E1017" s="2">
        <f t="shared" si="91"/>
        <v>-0.21470763812531946</v>
      </c>
      <c r="F1017" s="2">
        <f t="shared" si="95"/>
        <v>-0.12953499305590188</v>
      </c>
      <c r="G1017" s="2">
        <f t="shared" si="93"/>
        <v>-8.5172645069417574E-2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6">
        <f>TITRES_STAT!D1021</f>
        <v>3.4</v>
      </c>
      <c r="C1018" s="2">
        <f t="shared" si="90"/>
        <v>2.9055335130624655</v>
      </c>
      <c r="D1018" s="2">
        <f t="shared" si="92"/>
        <v>3.1149595697971857</v>
      </c>
      <c r="E1018" s="2">
        <f t="shared" si="91"/>
        <v>-0.20942605673472015</v>
      </c>
      <c r="F1018" s="2">
        <f t="shared" si="95"/>
        <v>-0.14551320579166555</v>
      </c>
      <c r="G1018" s="2">
        <f t="shared" si="93"/>
        <v>-6.39128509430546E-2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6">
        <f>TITRES_STAT!D1022</f>
        <v>3.35</v>
      </c>
      <c r="C1019" s="2">
        <f t="shared" si="90"/>
        <v>2.9446822033605478</v>
      </c>
      <c r="D1019" s="2">
        <f t="shared" si="92"/>
        <v>3.1323699720344309</v>
      </c>
      <c r="E1019" s="2">
        <f t="shared" si="91"/>
        <v>-0.18768776867388315</v>
      </c>
      <c r="F1019" s="2">
        <f t="shared" si="95"/>
        <v>-0.15394811836810907</v>
      </c>
      <c r="G1019" s="2">
        <f t="shared" si="93"/>
        <v>-3.3739650305774083E-2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6">
        <f>TITRES_STAT!D1023</f>
        <v>3.49</v>
      </c>
      <c r="C1020" s="2">
        <f t="shared" si="90"/>
        <v>3.0070387874589248</v>
      </c>
      <c r="D1020" s="2">
        <f t="shared" si="92"/>
        <v>3.1588610852170653</v>
      </c>
      <c r="E1020" s="2">
        <f t="shared" si="91"/>
        <v>-0.15182229775814049</v>
      </c>
      <c r="F1020" s="2">
        <f t="shared" si="95"/>
        <v>-0.15352295424611534</v>
      </c>
      <c r="G1020" s="2">
        <f t="shared" si="93"/>
        <v>1.7006564879748498E-3</v>
      </c>
      <c r="H1020" s="2" t="str">
        <f t="shared" si="94"/>
        <v>Sell</v>
      </c>
    </row>
    <row r="1021" spans="1:8" ht="13.5" x14ac:dyDescent="0.25">
      <c r="A1021" s="3">
        <f>TITRES_STAT!B1024</f>
        <v>43796</v>
      </c>
      <c r="B1021" s="6">
        <f>TITRES_STAT!D1024</f>
        <v>3.65</v>
      </c>
      <c r="C1021" s="2">
        <f t="shared" si="90"/>
        <v>3.0905712816960129</v>
      </c>
      <c r="D1021" s="2">
        <f t="shared" si="92"/>
        <v>3.1952417455713569</v>
      </c>
      <c r="E1021" s="2">
        <f t="shared" si="91"/>
        <v>-0.10467046387534396</v>
      </c>
      <c r="F1021" s="2">
        <f t="shared" si="95"/>
        <v>-0.14375245617196108</v>
      </c>
      <c r="G1021" s="2">
        <f t="shared" si="93"/>
        <v>3.908199229661713E-2</v>
      </c>
      <c r="H1021" s="2" t="str">
        <f t="shared" si="94"/>
        <v>Sell</v>
      </c>
    </row>
    <row r="1022" spans="1:8" ht="13.5" x14ac:dyDescent="0.25">
      <c r="A1022" s="3">
        <f>TITRES_STAT!B1025</f>
        <v>43797</v>
      </c>
      <c r="B1022" s="6">
        <f>TITRES_STAT!D1025</f>
        <v>3.8</v>
      </c>
      <c r="C1022" s="2">
        <f t="shared" si="90"/>
        <v>3.1381756998966264</v>
      </c>
      <c r="D1022" s="2">
        <f t="shared" si="92"/>
        <v>3.2400386533068115</v>
      </c>
      <c r="E1022" s="2">
        <f t="shared" si="91"/>
        <v>-0.10186295341018514</v>
      </c>
      <c r="F1022" s="2">
        <f t="shared" si="95"/>
        <v>-0.1353745556196059</v>
      </c>
      <c r="G1022" s="2">
        <f t="shared" si="93"/>
        <v>3.351160220942076E-2</v>
      </c>
      <c r="H1022" s="2" t="str">
        <f t="shared" si="94"/>
        <v>Sell</v>
      </c>
    </row>
    <row r="1023" spans="1:8" ht="13.5" x14ac:dyDescent="0.25">
      <c r="A1023" s="3">
        <f>TITRES_STAT!B1026</f>
        <v>43798</v>
      </c>
      <c r="B1023" s="6">
        <f>TITRES_STAT!D1026</f>
        <v>3.74</v>
      </c>
      <c r="C1023" s="2">
        <f t="shared" si="90"/>
        <v>3.1938409768356069</v>
      </c>
      <c r="D1023" s="2">
        <f t="shared" si="92"/>
        <v>3.2770728271359366</v>
      </c>
      <c r="E1023" s="2">
        <f t="shared" si="91"/>
        <v>-8.3231850300329757E-2</v>
      </c>
      <c r="F1023" s="2">
        <f t="shared" si="95"/>
        <v>-0.12494601455575069</v>
      </c>
      <c r="G1023" s="2">
        <f t="shared" si="93"/>
        <v>4.1714164255420932E-2</v>
      </c>
      <c r="H1023" s="2" t="str">
        <f t="shared" si="94"/>
        <v>Sell</v>
      </c>
    </row>
    <row r="1024" spans="1:8" ht="13.5" x14ac:dyDescent="0.25">
      <c r="A1024" s="3">
        <f>TITRES_STAT!B1027</f>
        <v>43801</v>
      </c>
      <c r="B1024" s="6">
        <f>TITRES_STAT!D1027</f>
        <v>3.75</v>
      </c>
      <c r="C1024" s="2">
        <f t="shared" si="90"/>
        <v>3.2255577496301289</v>
      </c>
      <c r="D1024" s="2">
        <f t="shared" si="92"/>
        <v>3.3121044695703117</v>
      </c>
      <c r="E1024" s="2">
        <f t="shared" si="91"/>
        <v>-8.6546719940182815E-2</v>
      </c>
      <c r="F1024" s="2">
        <f t="shared" si="95"/>
        <v>-0.11726615563263712</v>
      </c>
      <c r="G1024" s="2">
        <f t="shared" si="93"/>
        <v>3.0719435692454305E-2</v>
      </c>
      <c r="H1024" s="2" t="str">
        <f t="shared" si="94"/>
        <v>Sell</v>
      </c>
    </row>
    <row r="1025" spans="1:8" ht="13.5" x14ac:dyDescent="0.25">
      <c r="A1025" s="3">
        <f>TITRES_STAT!B1028</f>
        <v>43802</v>
      </c>
      <c r="B1025" s="6">
        <f>TITRES_STAT!D1028</f>
        <v>3.68</v>
      </c>
      <c r="C1025" s="2">
        <f t="shared" si="90"/>
        <v>3.252395018917801</v>
      </c>
      <c r="D1025" s="2">
        <f t="shared" si="92"/>
        <v>3.3393559903428813</v>
      </c>
      <c r="E1025" s="2">
        <f t="shared" si="91"/>
        <v>-8.6960971425080302E-2</v>
      </c>
      <c r="F1025" s="2">
        <f t="shared" si="95"/>
        <v>-0.11120511879112577</v>
      </c>
      <c r="G1025" s="2">
        <f t="shared" si="93"/>
        <v>2.4244147366045465E-2</v>
      </c>
      <c r="H1025" s="2" t="str">
        <f t="shared" si="94"/>
        <v>Sell</v>
      </c>
    </row>
    <row r="1026" spans="1:8" ht="13.5" x14ac:dyDescent="0.25">
      <c r="A1026" s="3">
        <f>TITRES_STAT!B1029</f>
        <v>43803</v>
      </c>
      <c r="B1026" s="6">
        <f>TITRES_STAT!D1029</f>
        <v>3.52</v>
      </c>
      <c r="C1026" s="2">
        <f t="shared" si="90"/>
        <v>3.2874111698535238</v>
      </c>
      <c r="D1026" s="2">
        <f t="shared" si="92"/>
        <v>3.3527370280952606</v>
      </c>
      <c r="E1026" s="2">
        <f t="shared" si="91"/>
        <v>-6.5325858241736867E-2</v>
      </c>
      <c r="F1026" s="2">
        <f t="shared" si="95"/>
        <v>-0.102029266681248</v>
      </c>
      <c r="G1026" s="2">
        <f t="shared" si="93"/>
        <v>3.6703408439511129E-2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6">
        <f>TITRES_STAT!D1030</f>
        <v>3.53</v>
      </c>
      <c r="C1027" s="2">
        <f t="shared" si="90"/>
        <v>3.3155017591068274</v>
      </c>
      <c r="D1027" s="2">
        <f t="shared" si="92"/>
        <v>3.3658676186067229</v>
      </c>
      <c r="E1027" s="2">
        <f t="shared" si="91"/>
        <v>-5.0365859499895471E-2</v>
      </c>
      <c r="F1027" s="2">
        <f t="shared" si="95"/>
        <v>-9.1696585244977494E-2</v>
      </c>
      <c r="G1027" s="2">
        <f t="shared" si="93"/>
        <v>4.1330725745082023E-2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6">
        <f>TITRES_STAT!D1031</f>
        <v>3.61</v>
      </c>
      <c r="C1028" s="2">
        <f t="shared" si="90"/>
        <v>3.3285014884750077</v>
      </c>
      <c r="D1028" s="2">
        <f t="shared" si="92"/>
        <v>3.3839514987099286</v>
      </c>
      <c r="E1028" s="2">
        <f t="shared" si="91"/>
        <v>-5.545001023492091E-2</v>
      </c>
      <c r="F1028" s="2">
        <f t="shared" si="95"/>
        <v>-8.444727024296618E-2</v>
      </c>
      <c r="G1028" s="2">
        <f t="shared" si="93"/>
        <v>2.899726000804527E-2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6">
        <f>TITRES_STAT!D1032</f>
        <v>3.62</v>
      </c>
      <c r="C1029" s="2">
        <f t="shared" si="90"/>
        <v>3.3318089517865448</v>
      </c>
      <c r="D1029" s="2">
        <f t="shared" si="92"/>
        <v>3.4014365728795632</v>
      </c>
      <c r="E1029" s="2">
        <f t="shared" si="91"/>
        <v>-6.9627621093018455E-2</v>
      </c>
      <c r="F1029" s="2">
        <f t="shared" si="95"/>
        <v>-8.148334041297664E-2</v>
      </c>
      <c r="G1029" s="2">
        <f t="shared" si="93"/>
        <v>1.1855719319958186E-2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6">
        <f>TITRES_STAT!D1033</f>
        <v>3.53</v>
      </c>
      <c r="C1030" s="2">
        <f t="shared" si="90"/>
        <v>3.3561460361270763</v>
      </c>
      <c r="D1030" s="2">
        <f t="shared" si="92"/>
        <v>3.4109597897032993</v>
      </c>
      <c r="E1030" s="2">
        <f t="shared" si="91"/>
        <v>-5.4813753576222979E-2</v>
      </c>
      <c r="F1030" s="2">
        <f t="shared" si="95"/>
        <v>-7.6149423045625914E-2</v>
      </c>
      <c r="G1030" s="2">
        <f t="shared" si="93"/>
        <v>2.1335669469402935E-2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6">
        <f>TITRES_STAT!D1034</f>
        <v>3.74</v>
      </c>
      <c r="C1031" s="2">
        <f t="shared" si="90"/>
        <v>3.4013543382613722</v>
      </c>
      <c r="D1031" s="2">
        <f t="shared" si="92"/>
        <v>3.4353331386141659</v>
      </c>
      <c r="E1031" s="2">
        <f t="shared" si="91"/>
        <v>-3.3978800352793659E-2</v>
      </c>
      <c r="F1031" s="2">
        <f t="shared" si="95"/>
        <v>-6.7715298507059471E-2</v>
      </c>
      <c r="G1031" s="2">
        <f t="shared" si="93"/>
        <v>3.3736498154265812E-2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6">
        <f>TITRES_STAT!D1035</f>
        <v>3.74</v>
      </c>
      <c r="C1032" s="2">
        <f t="shared" si="90"/>
        <v>3.4626844400673149</v>
      </c>
      <c r="D1032" s="2">
        <f t="shared" si="92"/>
        <v>3.4579010542723756</v>
      </c>
      <c r="E1032" s="2">
        <f t="shared" si="91"/>
        <v>4.7833857949393099E-3</v>
      </c>
      <c r="F1032" s="2">
        <f t="shared" si="95"/>
        <v>-5.321556164665972E-2</v>
      </c>
      <c r="G1032" s="2">
        <f t="shared" si="93"/>
        <v>5.799894744159903E-2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6">
        <f>TITRES_STAT!D1036</f>
        <v>3.93</v>
      </c>
      <c r="C1033" s="2">
        <f t="shared" si="90"/>
        <v>3.5053483723646512</v>
      </c>
      <c r="D1033" s="2">
        <f t="shared" si="92"/>
        <v>3.4928713465484957</v>
      </c>
      <c r="E1033" s="2">
        <f t="shared" si="91"/>
        <v>1.2477025816155507E-2</v>
      </c>
      <c r="F1033" s="2">
        <f t="shared" si="95"/>
        <v>-4.0077044154096679E-2</v>
      </c>
      <c r="G1033" s="2">
        <f t="shared" si="93"/>
        <v>5.2554069970252186E-2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6">
        <f>TITRES_STAT!D1037</f>
        <v>3.82</v>
      </c>
      <c r="C1034" s="2">
        <f t="shared" si="90"/>
        <v>3.5429870843085514</v>
      </c>
      <c r="D1034" s="2">
        <f t="shared" si="92"/>
        <v>3.5171030986560146</v>
      </c>
      <c r="E1034" s="2">
        <f t="shared" si="91"/>
        <v>2.5883985652536801E-2</v>
      </c>
      <c r="F1034" s="2">
        <f t="shared" si="95"/>
        <v>-2.6884838192769989E-2</v>
      </c>
      <c r="G1034" s="2">
        <f t="shared" si="93"/>
        <v>5.2768823845306789E-2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6">
        <f>TITRES_STAT!D1038</f>
        <v>3.6</v>
      </c>
      <c r="C1035" s="2">
        <f t="shared" si="90"/>
        <v>3.5640659944149284</v>
      </c>
      <c r="D1035" s="2">
        <f t="shared" si="92"/>
        <v>3.5232436098666802</v>
      </c>
      <c r="E1035" s="2">
        <f t="shared" si="91"/>
        <v>4.0822384548248269E-2</v>
      </c>
      <c r="F1035" s="2">
        <f t="shared" si="95"/>
        <v>-1.3343393644566336E-2</v>
      </c>
      <c r="G1035" s="2">
        <f t="shared" si="93"/>
        <v>5.4165778192814609E-2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6">
        <f>TITRES_STAT!D1039</f>
        <v>3.57</v>
      </c>
      <c r="C1036" s="2">
        <f t="shared" si="90"/>
        <v>3.5572866106587853</v>
      </c>
      <c r="D1036" s="2">
        <f t="shared" si="92"/>
        <v>3.5267070461728522</v>
      </c>
      <c r="E1036" s="2">
        <f t="shared" si="91"/>
        <v>3.057956448593302E-2</v>
      </c>
      <c r="F1036" s="2">
        <f t="shared" si="95"/>
        <v>-4.5588020184664652E-3</v>
      </c>
      <c r="G1036" s="2">
        <f t="shared" si="93"/>
        <v>3.5138366504399485E-2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6">
        <f>TITRES_STAT!D1040</f>
        <v>3.78</v>
      </c>
      <c r="C1037" s="2">
        <f t="shared" si="90"/>
        <v>3.5530886705574334</v>
      </c>
      <c r="D1037" s="2">
        <f t="shared" si="92"/>
        <v>3.5454694871970851</v>
      </c>
      <c r="E1037" s="2">
        <f t="shared" si="91"/>
        <v>7.6191833603482806E-3</v>
      </c>
      <c r="F1037" s="2">
        <f t="shared" si="95"/>
        <v>-2.123204942703516E-3</v>
      </c>
      <c r="G1037" s="2">
        <f t="shared" si="93"/>
        <v>9.7423883030517966E-3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6">
        <f>TITRES_STAT!D1041</f>
        <v>3.74</v>
      </c>
      <c r="C1038" s="2">
        <f t="shared" si="90"/>
        <v>3.5618442597024438</v>
      </c>
      <c r="D1038" s="2">
        <f t="shared" si="92"/>
        <v>3.5598791548121156</v>
      </c>
      <c r="E1038" s="2">
        <f t="shared" si="91"/>
        <v>1.9651048903281954E-3</v>
      </c>
      <c r="F1038" s="2">
        <f t="shared" si="95"/>
        <v>-1.3055429760971738E-3</v>
      </c>
      <c r="G1038" s="2">
        <f t="shared" si="93"/>
        <v>3.2706478664253692E-3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6">
        <f>TITRES_STAT!D1042</f>
        <v>3.84</v>
      </c>
      <c r="C1039" s="2">
        <f t="shared" ref="C1039:C1102" si="96">$C$4*B1029+C1038*(1-$C$4)</f>
        <v>3.5707912966712989</v>
      </c>
      <c r="D1039" s="2">
        <f t="shared" si="92"/>
        <v>3.5806288470482555</v>
      </c>
      <c r="E1039" s="2">
        <f t="shared" si="91"/>
        <v>-9.8375503769565498E-3</v>
      </c>
      <c r="F1039" s="2">
        <f t="shared" si="95"/>
        <v>-3.0119444562690494E-3</v>
      </c>
      <c r="G1039" s="2">
        <f t="shared" si="93"/>
        <v>-6.8256059206875004E-3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6">
        <f>TITRES_STAT!D1043</f>
        <v>3.8</v>
      </c>
      <c r="C1040" s="2">
        <f t="shared" si="96"/>
        <v>3.564515712568022</v>
      </c>
      <c r="D1040" s="2">
        <f t="shared" si="92"/>
        <v>3.5968785620817183</v>
      </c>
      <c r="E1040" s="2">
        <f t="shared" si="91"/>
        <v>-3.2362849513696279E-2</v>
      </c>
      <c r="F1040" s="2">
        <f t="shared" si="95"/>
        <v>-8.882125467754496E-3</v>
      </c>
      <c r="G1040" s="2">
        <f t="shared" si="93"/>
        <v>-2.3480724045941783E-2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6">
        <f>TITRES_STAT!D1044</f>
        <v>3.85</v>
      </c>
      <c r="C1041" s="2">
        <f t="shared" si="96"/>
        <v>3.591513295249865</v>
      </c>
      <c r="D1041" s="2">
        <f t="shared" si="92"/>
        <v>3.6156282982238133</v>
      </c>
      <c r="E1041" s="2">
        <f t="shared" si="91"/>
        <v>-2.4115002973948307E-2</v>
      </c>
      <c r="F1041" s="2">
        <f t="shared" si="95"/>
        <v>-1.1928700968993259E-2</v>
      </c>
      <c r="G1041" s="2">
        <f t="shared" si="93"/>
        <v>-1.2186302004955048E-2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6">
        <f>TITRES_STAT!D1045</f>
        <v>3.83</v>
      </c>
      <c r="C1042" s="2">
        <f t="shared" si="96"/>
        <v>3.6143574036729627</v>
      </c>
      <c r="D1042" s="2">
        <f t="shared" si="92"/>
        <v>3.6315076835405677</v>
      </c>
      <c r="E1042" s="2">
        <f t="shared" si="91"/>
        <v>-1.7150279867605089E-2</v>
      </c>
      <c r="F1042" s="2">
        <f t="shared" si="95"/>
        <v>-1.2973016748715626E-2</v>
      </c>
      <c r="G1042" s="2">
        <f t="shared" si="93"/>
        <v>-4.177263118889463E-3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6">
        <f>TITRES_STAT!D1046</f>
        <v>3.73</v>
      </c>
      <c r="C1043" s="2">
        <f t="shared" si="96"/>
        <v>3.6629178031078915</v>
      </c>
      <c r="D1043" s="2">
        <f t="shared" si="92"/>
        <v>3.638803410685711</v>
      </c>
      <c r="E1043" s="2">
        <f t="shared" si="91"/>
        <v>2.4114392422180497E-2</v>
      </c>
      <c r="F1043" s="2">
        <f t="shared" si="95"/>
        <v>-5.5555349145364023E-3</v>
      </c>
      <c r="G1043" s="2">
        <f t="shared" si="93"/>
        <v>2.96699273367169E-2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6">
        <f>TITRES_STAT!D1047</f>
        <v>3.77</v>
      </c>
      <c r="C1044" s="2">
        <f t="shared" si="96"/>
        <v>3.6870842949374465</v>
      </c>
      <c r="D1044" s="2">
        <f t="shared" si="92"/>
        <v>3.6485216765608435</v>
      </c>
      <c r="E1044" s="2">
        <f t="shared" si="91"/>
        <v>3.8562618376603019E-2</v>
      </c>
      <c r="F1044" s="2">
        <f t="shared" si="95"/>
        <v>3.268095743691482E-3</v>
      </c>
      <c r="G1044" s="2">
        <f t="shared" si="93"/>
        <v>3.5294522632911537E-2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6">
        <f>TITRES_STAT!D1048</f>
        <v>3.71</v>
      </c>
      <c r="C1045" s="2">
        <f t="shared" si="96"/>
        <v>3.6736867111009159</v>
      </c>
      <c r="D1045" s="2">
        <f t="shared" si="92"/>
        <v>3.6530756264452253</v>
      </c>
      <c r="E1045" s="2">
        <f t="shared" si="91"/>
        <v>2.0611084655690615E-2</v>
      </c>
      <c r="F1045" s="2">
        <f t="shared" si="95"/>
        <v>6.7366935260913087E-3</v>
      </c>
      <c r="G1045" s="2">
        <f t="shared" si="93"/>
        <v>1.3874391129599307E-2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6">
        <f>TITRES_STAT!D1049</f>
        <v>3.87</v>
      </c>
      <c r="C1046" s="2">
        <f t="shared" si="96"/>
        <v>3.6577349093930822</v>
      </c>
      <c r="D1046" s="2">
        <f t="shared" si="92"/>
        <v>3.6691440985603938</v>
      </c>
      <c r="E1046" s="2">
        <f t="shared" si="91"/>
        <v>-1.1409189167311595E-2</v>
      </c>
      <c r="F1046" s="2">
        <f t="shared" si="95"/>
        <v>3.1075169874107281E-3</v>
      </c>
      <c r="G1046" s="2">
        <f t="shared" si="93"/>
        <v>-1.4516706154722323E-2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6">
        <f>TITRES_STAT!D1050</f>
        <v>3.86</v>
      </c>
      <c r="C1047" s="2">
        <f t="shared" si="96"/>
        <v>3.6765449233326084</v>
      </c>
      <c r="D1047" s="2">
        <f t="shared" si="92"/>
        <v>3.6832815727411052</v>
      </c>
      <c r="E1047" s="2">
        <f t="shared" si="91"/>
        <v>-6.7366494084968309E-3</v>
      </c>
      <c r="F1047" s="2">
        <f t="shared" si="95"/>
        <v>1.1386837082292163E-3</v>
      </c>
      <c r="G1047" s="2">
        <f t="shared" si="93"/>
        <v>-7.8753331167260472E-3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6">
        <f>TITRES_STAT!D1051</f>
        <v>3.8</v>
      </c>
      <c r="C1048" s="2">
        <f t="shared" si="96"/>
        <v>3.6863072428198995</v>
      </c>
      <c r="D1048" s="2">
        <f t="shared" si="92"/>
        <v>3.6919273821676901</v>
      </c>
      <c r="E1048" s="2">
        <f t="shared" si="91"/>
        <v>-5.6201393477905981E-3</v>
      </c>
      <c r="F1048" s="2">
        <f t="shared" si="95"/>
        <v>-2.1308090297474656E-4</v>
      </c>
      <c r="G1048" s="2">
        <f t="shared" si="93"/>
        <v>-5.4070584448158519E-3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6">
        <f>TITRES_STAT!D1052</f>
        <v>3.84</v>
      </c>
      <c r="C1049" s="2">
        <f t="shared" si="96"/>
        <v>3.7099522823860687</v>
      </c>
      <c r="D1049" s="2">
        <f t="shared" si="92"/>
        <v>3.702895724229343</v>
      </c>
      <c r="E1049" s="2">
        <f t="shared" si="91"/>
        <v>7.0565581567256785E-3</v>
      </c>
      <c r="F1049" s="2">
        <f t="shared" si="95"/>
        <v>1.2408469089653386E-3</v>
      </c>
      <c r="G1049" s="2">
        <f t="shared" si="93"/>
        <v>5.8157112477603395E-3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6">
        <f>TITRES_STAT!D1053</f>
        <v>3.77</v>
      </c>
      <c r="C1050" s="2">
        <f t="shared" si="96"/>
        <v>3.7238057774035966</v>
      </c>
      <c r="D1050" s="2">
        <f t="shared" si="92"/>
        <v>3.7078664113234656</v>
      </c>
      <c r="E1050" s="2">
        <f t="shared" si="91"/>
        <v>1.5939366080131023E-2</v>
      </c>
      <c r="F1050" s="2">
        <f t="shared" si="95"/>
        <v>4.1805507431984757E-3</v>
      </c>
      <c r="G1050" s="2">
        <f t="shared" si="93"/>
        <v>1.1758815336932547E-2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6">
        <f>TITRES_STAT!D1054</f>
        <v>3.9</v>
      </c>
      <c r="C1051" s="2">
        <f t="shared" si="96"/>
        <v>3.7432202731876587</v>
      </c>
      <c r="D1051" s="2">
        <f t="shared" si="92"/>
        <v>3.7220985290032087</v>
      </c>
      <c r="E1051" s="2">
        <f t="shared" si="91"/>
        <v>2.1121744184450009E-2</v>
      </c>
      <c r="F1051" s="2">
        <f t="shared" si="95"/>
        <v>7.5687894314487823E-3</v>
      </c>
      <c r="G1051" s="2">
        <f t="shared" si="93"/>
        <v>1.3552954753001226E-2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6">
        <f>TITRES_STAT!D1055</f>
        <v>3.93</v>
      </c>
      <c r="C1052" s="2">
        <f t="shared" si="96"/>
        <v>3.7565710003895569</v>
      </c>
      <c r="D1052" s="2">
        <f t="shared" si="92"/>
        <v>3.7374986379659338</v>
      </c>
      <c r="E1052" s="2">
        <f t="shared" ref="E1052:E1115" si="97">C1052-D1052</f>
        <v>1.907236242362309E-2</v>
      </c>
      <c r="F1052" s="2">
        <f t="shared" si="95"/>
        <v>9.8695040298836453E-3</v>
      </c>
      <c r="G1052" s="2">
        <f t="shared" si="93"/>
        <v>9.2028583937394451E-3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6">
        <f>TITRES_STAT!D1056</f>
        <v>3.9</v>
      </c>
      <c r="C1053" s="2">
        <f t="shared" si="96"/>
        <v>3.7524831541757786</v>
      </c>
      <c r="D1053" s="2">
        <f t="shared" ref="D1053:D1116" si="98">$D$4*B1053+(1-$D$4)*D1052</f>
        <v>3.7495357758943832</v>
      </c>
      <c r="E1053" s="2">
        <f t="shared" si="97"/>
        <v>2.947378281395352E-3</v>
      </c>
      <c r="F1053" s="2">
        <f t="shared" si="95"/>
        <v>8.4850788801859867E-3</v>
      </c>
      <c r="G1053" s="2">
        <f t="shared" si="93"/>
        <v>-5.5377005987906347E-3</v>
      </c>
      <c r="H1053" s="2" t="str">
        <f t="shared" si="94"/>
        <v>Hold</v>
      </c>
    </row>
    <row r="1054" spans="1:8" ht="13.5" x14ac:dyDescent="0.25">
      <c r="A1054" s="3">
        <f>TITRES_STAT!B1057</f>
        <v>43845</v>
      </c>
      <c r="B1054" s="6">
        <f>TITRES_STAT!D1057</f>
        <v>3.9</v>
      </c>
      <c r="C1054" s="2">
        <f t="shared" si="96"/>
        <v>3.755178053533351</v>
      </c>
      <c r="D1054" s="2">
        <f t="shared" si="98"/>
        <v>3.7606812739762807</v>
      </c>
      <c r="E1054" s="2">
        <f t="shared" si="97"/>
        <v>-5.5032204429297238E-3</v>
      </c>
      <c r="F1054" s="2">
        <f t="shared" si="95"/>
        <v>5.6874190155628453E-3</v>
      </c>
      <c r="G1054" s="2">
        <f t="shared" si="93"/>
        <v>-1.1190639458492569E-2</v>
      </c>
      <c r="H1054" s="2" t="str">
        <f t="shared" si="94"/>
        <v>Hold</v>
      </c>
    </row>
    <row r="1055" spans="1:8" ht="13.5" x14ac:dyDescent="0.25">
      <c r="A1055" s="3">
        <f>TITRES_STAT!B1058</f>
        <v>43846</v>
      </c>
      <c r="B1055" s="6">
        <f>TITRES_STAT!D1058</f>
        <v>3.87</v>
      </c>
      <c r="C1055" s="2">
        <f t="shared" si="96"/>
        <v>3.7482275837589891</v>
      </c>
      <c r="D1055" s="2">
        <f t="shared" si="98"/>
        <v>3.7687789573854449</v>
      </c>
      <c r="E1055" s="2">
        <f t="shared" si="97"/>
        <v>-2.055137362645576E-2</v>
      </c>
      <c r="F1055" s="2">
        <f t="shared" si="95"/>
        <v>4.3966048715912438E-4</v>
      </c>
      <c r="G1055" s="2">
        <f t="shared" si="93"/>
        <v>-2.0991034113614884E-2</v>
      </c>
      <c r="H1055" s="2" t="str">
        <f t="shared" si="94"/>
        <v>Hold</v>
      </c>
    </row>
    <row r="1056" spans="1:8" ht="13.5" x14ac:dyDescent="0.25">
      <c r="A1056" s="3">
        <f>TITRES_STAT!B1059</f>
        <v>43847</v>
      </c>
      <c r="B1056" s="6">
        <f>TITRES_STAT!D1059</f>
        <v>3.89</v>
      </c>
      <c r="C1056" s="2">
        <f t="shared" si="96"/>
        <v>3.7669618016422217</v>
      </c>
      <c r="D1056" s="2">
        <f t="shared" si="98"/>
        <v>3.777758293875412</v>
      </c>
      <c r="E1056" s="2">
        <f t="shared" si="97"/>
        <v>-1.0796492233190236E-2</v>
      </c>
      <c r="F1056" s="2">
        <f t="shared" si="95"/>
        <v>-1.8075700569107479E-3</v>
      </c>
      <c r="G1056" s="2">
        <f t="shared" si="93"/>
        <v>-8.9889221762794874E-3</v>
      </c>
      <c r="H1056" s="2" t="str">
        <f t="shared" si="94"/>
        <v>Hold</v>
      </c>
    </row>
    <row r="1057" spans="1:8" ht="13.5" x14ac:dyDescent="0.25">
      <c r="A1057" s="3">
        <f>TITRES_STAT!B1060</f>
        <v>43850</v>
      </c>
      <c r="B1057" s="6">
        <f>TITRES_STAT!D1060</f>
        <v>3.89</v>
      </c>
      <c r="C1057" s="2">
        <f t="shared" si="96"/>
        <v>3.7812753706203415</v>
      </c>
      <c r="D1057" s="2">
        <f t="shared" si="98"/>
        <v>3.7860724943290851</v>
      </c>
      <c r="E1057" s="2">
        <f t="shared" si="97"/>
        <v>-4.7971237087436336E-3</v>
      </c>
      <c r="F1057" s="2">
        <f t="shared" si="95"/>
        <v>-2.4054807872773251E-3</v>
      </c>
      <c r="G1057" s="2">
        <f t="shared" si="93"/>
        <v>-2.3916429214663085E-3</v>
      </c>
      <c r="H1057" s="2" t="str">
        <f t="shared" si="94"/>
        <v>Hold</v>
      </c>
    </row>
    <row r="1058" spans="1:8" ht="13.5" x14ac:dyDescent="0.25">
      <c r="A1058" s="3">
        <f>TITRES_STAT!B1061</f>
        <v>43851</v>
      </c>
      <c r="B1058" s="6">
        <f>TITRES_STAT!D1061</f>
        <v>3.9</v>
      </c>
      <c r="C1058" s="2">
        <f t="shared" si="96"/>
        <v>3.7841560828325966</v>
      </c>
      <c r="D1058" s="2">
        <f t="shared" si="98"/>
        <v>3.7945115688232267</v>
      </c>
      <c r="E1058" s="2">
        <f t="shared" si="97"/>
        <v>-1.0355485990630076E-2</v>
      </c>
      <c r="F1058" s="2">
        <f t="shared" si="95"/>
        <v>-3.9954818279478756E-3</v>
      </c>
      <c r="G1058" s="2">
        <f t="shared" si="93"/>
        <v>-6.3600041626822E-3</v>
      </c>
      <c r="H1058" s="2" t="str">
        <f t="shared" si="94"/>
        <v>Hold</v>
      </c>
    </row>
    <row r="1059" spans="1:8" ht="13.5" x14ac:dyDescent="0.25">
      <c r="A1059" s="3">
        <f>TITRES_STAT!B1062</f>
        <v>43852</v>
      </c>
      <c r="B1059" s="6">
        <f>TITRES_STAT!D1062</f>
        <v>3.81</v>
      </c>
      <c r="C1059" s="2">
        <f t="shared" si="96"/>
        <v>3.7927474547045046</v>
      </c>
      <c r="D1059" s="2">
        <f t="shared" si="98"/>
        <v>3.7956588600215064</v>
      </c>
      <c r="E1059" s="2">
        <f t="shared" si="97"/>
        <v>-2.9114053170018472E-3</v>
      </c>
      <c r="F1059" s="2">
        <f t="shared" si="95"/>
        <v>-3.7786665257586701E-3</v>
      </c>
      <c r="G1059" s="2">
        <f t="shared" si="93"/>
        <v>8.6726120875682284E-4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6">
        <f>TITRES_STAT!D1063</f>
        <v>3.92</v>
      </c>
      <c r="C1060" s="2">
        <f t="shared" si="96"/>
        <v>3.7892478462884269</v>
      </c>
      <c r="D1060" s="2">
        <f t="shared" si="98"/>
        <v>3.8048693148347281</v>
      </c>
      <c r="E1060" s="2">
        <f t="shared" si="97"/>
        <v>-1.5621468546301198E-2</v>
      </c>
      <c r="F1060" s="2">
        <f t="shared" si="95"/>
        <v>-6.1472269298671759E-3</v>
      </c>
      <c r="G1060" s="2">
        <f t="shared" ref="G1060:G1123" si="99">E1060-F1060</f>
        <v>-9.4742416164340232E-3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6">
        <f>TITRES_STAT!D1064</f>
        <v>3.92</v>
      </c>
      <c r="C1061" s="2">
        <f t="shared" si="96"/>
        <v>3.8062866391671304</v>
      </c>
      <c r="D1061" s="2">
        <f t="shared" si="98"/>
        <v>3.8133975137358593</v>
      </c>
      <c r="E1061" s="2">
        <f t="shared" si="97"/>
        <v>-7.1108745687289421E-3</v>
      </c>
      <c r="F1061" s="2">
        <f t="shared" ref="F1061:F1124" si="101">(E1061*(2/(10)))+((1-(2/10))*F1060)</f>
        <v>-6.3399564576395295E-3</v>
      </c>
      <c r="G1061" s="2">
        <f t="shared" si="99"/>
        <v>-7.7091811108941262E-4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6">
        <f>TITRES_STAT!D1065</f>
        <v>3.9</v>
      </c>
      <c r="C1062" s="2">
        <f t="shared" si="96"/>
        <v>3.8253194639106489</v>
      </c>
      <c r="D1062" s="2">
        <f t="shared" si="98"/>
        <v>3.819812512718388</v>
      </c>
      <c r="E1062" s="2">
        <f t="shared" si="97"/>
        <v>5.5069511922609671E-3</v>
      </c>
      <c r="F1062" s="2">
        <f t="shared" si="101"/>
        <v>-3.9705749276594303E-3</v>
      </c>
      <c r="G1062" s="2">
        <f t="shared" si="99"/>
        <v>9.4775261199203965E-3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6">
        <f>TITRES_STAT!D1066</f>
        <v>3.85</v>
      </c>
      <c r="C1063" s="2">
        <f t="shared" si="96"/>
        <v>3.8368087771551647</v>
      </c>
      <c r="D1063" s="2">
        <f t="shared" si="98"/>
        <v>3.8220486228873964</v>
      </c>
      <c r="E1063" s="2">
        <f t="shared" si="97"/>
        <v>1.4760154267768222E-2</v>
      </c>
      <c r="F1063" s="2">
        <f t="shared" si="101"/>
        <v>-2.244290885738999E-4</v>
      </c>
      <c r="G1063" s="2">
        <f t="shared" si="99"/>
        <v>1.4984583356342122E-2</v>
      </c>
      <c r="H1063" s="2" t="str">
        <f t="shared" si="100"/>
        <v>Sell</v>
      </c>
    </row>
    <row r="1064" spans="1:8" ht="13.5" x14ac:dyDescent="0.25">
      <c r="A1064" s="3">
        <f>TITRES_STAT!B1067</f>
        <v>43859</v>
      </c>
      <c r="B1064" s="6">
        <f>TITRES_STAT!D1067</f>
        <v>3.83</v>
      </c>
      <c r="C1064" s="2">
        <f t="shared" si="96"/>
        <v>3.8465305037466777</v>
      </c>
      <c r="D1064" s="2">
        <f t="shared" si="98"/>
        <v>3.8226376137846265</v>
      </c>
      <c r="E1064" s="2">
        <f t="shared" si="97"/>
        <v>2.3892889962051189E-2</v>
      </c>
      <c r="F1064" s="2">
        <f t="shared" si="101"/>
        <v>4.5990347215511184E-3</v>
      </c>
      <c r="G1064" s="2">
        <f t="shared" si="99"/>
        <v>1.929385524050007E-2</v>
      </c>
      <c r="H1064" s="2" t="str">
        <f t="shared" si="100"/>
        <v>Sell</v>
      </c>
    </row>
    <row r="1065" spans="1:8" ht="13.5" x14ac:dyDescent="0.25">
      <c r="A1065" s="3">
        <f>TITRES_STAT!B1068</f>
        <v>43860</v>
      </c>
      <c r="B1065" s="6">
        <f>TITRES_STAT!D1068</f>
        <v>3.87</v>
      </c>
      <c r="C1065" s="2">
        <f t="shared" si="96"/>
        <v>3.8501411954779581</v>
      </c>
      <c r="D1065" s="2">
        <f t="shared" si="98"/>
        <v>3.8261459386894692</v>
      </c>
      <c r="E1065" s="2">
        <f t="shared" si="97"/>
        <v>2.3995256788488906E-2</v>
      </c>
      <c r="F1065" s="2">
        <f t="shared" si="101"/>
        <v>8.4782791349386766E-3</v>
      </c>
      <c r="G1065" s="2">
        <f t="shared" si="99"/>
        <v>1.5516977653550229E-2</v>
      </c>
      <c r="H1065" s="2" t="str">
        <f t="shared" si="100"/>
        <v>Sell</v>
      </c>
    </row>
    <row r="1066" spans="1:8" ht="13.5" x14ac:dyDescent="0.25">
      <c r="A1066" s="3">
        <f>TITRES_STAT!B1069</f>
        <v>43861</v>
      </c>
      <c r="B1066" s="6">
        <f>TITRES_STAT!D1069</f>
        <v>3.77</v>
      </c>
      <c r="C1066" s="2">
        <f t="shared" si="96"/>
        <v>3.8562733192505796</v>
      </c>
      <c r="D1066" s="2">
        <f t="shared" si="98"/>
        <v>3.8219869802680271</v>
      </c>
      <c r="E1066" s="2">
        <f t="shared" si="97"/>
        <v>3.4286338982552511E-2</v>
      </c>
      <c r="F1066" s="2">
        <f t="shared" si="101"/>
        <v>1.3639891104461444E-2</v>
      </c>
      <c r="G1066" s="2">
        <f t="shared" si="99"/>
        <v>2.0646447878091067E-2</v>
      </c>
      <c r="H1066" s="2" t="str">
        <f t="shared" si="100"/>
        <v>Sell</v>
      </c>
    </row>
    <row r="1067" spans="1:8" ht="13.5" x14ac:dyDescent="0.25">
      <c r="A1067" s="3">
        <f>TITRES_STAT!B1070</f>
        <v>43864</v>
      </c>
      <c r="B1067" s="6">
        <f>TITRES_STAT!D1070</f>
        <v>3.82</v>
      </c>
      <c r="C1067" s="2">
        <f t="shared" si="96"/>
        <v>3.861462039365875</v>
      </c>
      <c r="D1067" s="2">
        <f t="shared" si="98"/>
        <v>3.8218397965444697</v>
      </c>
      <c r="E1067" s="2">
        <f t="shared" si="97"/>
        <v>3.9622242821405251E-2</v>
      </c>
      <c r="F1067" s="2">
        <f t="shared" si="101"/>
        <v>1.8836361447850208E-2</v>
      </c>
      <c r="G1067" s="2">
        <f t="shared" si="99"/>
        <v>2.0785881373555044E-2</v>
      </c>
      <c r="H1067" s="2" t="str">
        <f t="shared" si="100"/>
        <v>Sell</v>
      </c>
    </row>
    <row r="1068" spans="1:8" ht="13.5" x14ac:dyDescent="0.25">
      <c r="A1068" s="3">
        <f>TITRES_STAT!B1071</f>
        <v>43865</v>
      </c>
      <c r="B1068" s="6">
        <f>TITRES_STAT!D1071</f>
        <v>4.03</v>
      </c>
      <c r="C1068" s="2">
        <f t="shared" si="96"/>
        <v>3.8673909563865094</v>
      </c>
      <c r="D1068" s="2">
        <f t="shared" si="98"/>
        <v>3.8372590708745089</v>
      </c>
      <c r="E1068" s="2">
        <f t="shared" si="97"/>
        <v>3.0131885512000522E-2</v>
      </c>
      <c r="F1068" s="2">
        <f t="shared" si="101"/>
        <v>2.1095466260680273E-2</v>
      </c>
      <c r="G1068" s="2">
        <f t="shared" si="99"/>
        <v>9.0364192513202497E-3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6">
        <f>TITRES_STAT!D1072</f>
        <v>4.2699999999999996</v>
      </c>
      <c r="C1069" s="2">
        <f t="shared" si="96"/>
        <v>3.8585615784808924</v>
      </c>
      <c r="D1069" s="2">
        <f t="shared" si="98"/>
        <v>3.8693139545134341</v>
      </c>
      <c r="E1069" s="2">
        <f t="shared" si="97"/>
        <v>-1.0752376032541644E-2</v>
      </c>
      <c r="F1069" s="2">
        <f t="shared" si="101"/>
        <v>1.4725897802035889E-2</v>
      </c>
      <c r="G1069" s="2">
        <f t="shared" si="99"/>
        <v>-2.5478273834577535E-2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6">
        <f>TITRES_STAT!D1073</f>
        <v>4.53</v>
      </c>
      <c r="C1070" s="2">
        <f t="shared" si="96"/>
        <v>3.8680136433299857</v>
      </c>
      <c r="D1070" s="2">
        <f t="shared" si="98"/>
        <v>3.9182536615865131</v>
      </c>
      <c r="E1070" s="2">
        <f t="shared" si="97"/>
        <v>-5.0240018256527463E-2</v>
      </c>
      <c r="F1070" s="2">
        <f t="shared" si="101"/>
        <v>1.7327145903232189E-3</v>
      </c>
      <c r="G1070" s="2">
        <f t="shared" si="99"/>
        <v>-5.1972732846850681E-2</v>
      </c>
      <c r="H1070" s="2" t="str">
        <f t="shared" si="100"/>
        <v>Hold</v>
      </c>
    </row>
    <row r="1071" spans="1:8" ht="13.5" x14ac:dyDescent="0.25">
      <c r="A1071" s="3">
        <f>TITRES_STAT!B1074</f>
        <v>43868</v>
      </c>
      <c r="B1071" s="6">
        <f>TITRES_STAT!D1074</f>
        <v>4.8</v>
      </c>
      <c r="C1071" s="2">
        <f t="shared" si="96"/>
        <v>3.8760115443561416</v>
      </c>
      <c r="D1071" s="2">
        <f t="shared" si="98"/>
        <v>3.9835682051726975</v>
      </c>
      <c r="E1071" s="2">
        <f t="shared" si="97"/>
        <v>-0.1075566608165559</v>
      </c>
      <c r="F1071" s="2">
        <f t="shared" si="101"/>
        <v>-2.0125160491052608E-2</v>
      </c>
      <c r="G1071" s="2">
        <f t="shared" si="99"/>
        <v>-8.74315003255033E-2</v>
      </c>
      <c r="H1071" s="2" t="str">
        <f t="shared" si="100"/>
        <v>Hold</v>
      </c>
    </row>
    <row r="1072" spans="1:8" ht="13.5" x14ac:dyDescent="0.25">
      <c r="A1072" s="3">
        <f>TITRES_STAT!B1075</f>
        <v>43871</v>
      </c>
      <c r="B1072" s="6">
        <f>TITRES_STAT!D1075</f>
        <v>5.09</v>
      </c>
      <c r="C1072" s="2">
        <f t="shared" si="96"/>
        <v>3.8797020759936585</v>
      </c>
      <c r="D1072" s="2">
        <f t="shared" si="98"/>
        <v>4.0655261159006457</v>
      </c>
      <c r="E1072" s="2">
        <f t="shared" si="97"/>
        <v>-0.18582403990698726</v>
      </c>
      <c r="F1072" s="2">
        <f t="shared" si="101"/>
        <v>-5.3264936374239541E-2</v>
      </c>
      <c r="G1072" s="2">
        <f t="shared" si="99"/>
        <v>-0.13255910353274772</v>
      </c>
      <c r="H1072" s="2" t="str">
        <f t="shared" si="100"/>
        <v>Hold</v>
      </c>
    </row>
    <row r="1073" spans="1:8" ht="13.5" x14ac:dyDescent="0.25">
      <c r="A1073" s="3">
        <f>TITRES_STAT!B1076</f>
        <v>43872</v>
      </c>
      <c r="B1073" s="6">
        <f>TITRES_STAT!D1076</f>
        <v>5.09</v>
      </c>
      <c r="C1073" s="2">
        <f t="shared" si="96"/>
        <v>3.875132525840788</v>
      </c>
      <c r="D1073" s="2">
        <f t="shared" si="98"/>
        <v>4.1414130702783751</v>
      </c>
      <c r="E1073" s="2">
        <f t="shared" si="97"/>
        <v>-0.26628054443758709</v>
      </c>
      <c r="F1073" s="2">
        <f t="shared" si="101"/>
        <v>-9.5868057986909061E-2</v>
      </c>
      <c r="G1073" s="2">
        <f t="shared" si="99"/>
        <v>-0.17041248645067802</v>
      </c>
      <c r="H1073" s="2" t="str">
        <f t="shared" si="100"/>
        <v>Hold</v>
      </c>
    </row>
    <row r="1074" spans="1:8" ht="13.5" x14ac:dyDescent="0.25">
      <c r="A1074" s="3">
        <f>TITRES_STAT!B1077</f>
        <v>43873</v>
      </c>
      <c r="B1074" s="6">
        <f>TITRES_STAT!D1077</f>
        <v>5.07</v>
      </c>
      <c r="C1074" s="2">
        <f t="shared" si="96"/>
        <v>3.868189060326821</v>
      </c>
      <c r="D1074" s="2">
        <f t="shared" si="98"/>
        <v>4.2101972872947915</v>
      </c>
      <c r="E1074" s="2">
        <f t="shared" si="97"/>
        <v>-0.34200822696797051</v>
      </c>
      <c r="F1074" s="2">
        <f t="shared" si="101"/>
        <v>-0.14509609178312136</v>
      </c>
      <c r="G1074" s="2">
        <f t="shared" si="99"/>
        <v>-0.19691213518484915</v>
      </c>
      <c r="H1074" s="2" t="str">
        <f t="shared" si="100"/>
        <v>Hold</v>
      </c>
    </row>
    <row r="1075" spans="1:8" ht="13.5" x14ac:dyDescent="0.25">
      <c r="A1075" s="3">
        <f>TITRES_STAT!B1078</f>
        <v>43874</v>
      </c>
      <c r="B1075" s="6">
        <f>TITRES_STAT!D1078</f>
        <v>4.8899999999999997</v>
      </c>
      <c r="C1075" s="2">
        <f t="shared" si="96"/>
        <v>3.8684676664303868</v>
      </c>
      <c r="D1075" s="2">
        <f t="shared" si="98"/>
        <v>4.2605530437914734</v>
      </c>
      <c r="E1075" s="2">
        <f t="shared" si="97"/>
        <v>-0.39208537736108662</v>
      </c>
      <c r="F1075" s="2">
        <f t="shared" si="101"/>
        <v>-0.19449394889871441</v>
      </c>
      <c r="G1075" s="2">
        <f t="shared" si="99"/>
        <v>-0.19759142846237221</v>
      </c>
      <c r="H1075" s="2" t="str">
        <f t="shared" si="100"/>
        <v>Hold</v>
      </c>
    </row>
    <row r="1076" spans="1:8" ht="13.5" x14ac:dyDescent="0.25">
      <c r="A1076" s="3">
        <f>TITRES_STAT!B1079</f>
        <v>43875</v>
      </c>
      <c r="B1076" s="6">
        <f>TITRES_STAT!D1079</f>
        <v>4.84</v>
      </c>
      <c r="C1076" s="2">
        <f t="shared" si="96"/>
        <v>3.8533187946718659</v>
      </c>
      <c r="D1076" s="2">
        <f t="shared" si="98"/>
        <v>4.3034750405476609</v>
      </c>
      <c r="E1076" s="2">
        <f t="shared" si="97"/>
        <v>-0.45015624587579506</v>
      </c>
      <c r="F1076" s="2">
        <f t="shared" si="101"/>
        <v>-0.24562640829413057</v>
      </c>
      <c r="G1076" s="2">
        <f t="shared" si="99"/>
        <v>-0.20452983758166449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6">
        <f>TITRES_STAT!D1080</f>
        <v>4.83</v>
      </c>
      <c r="C1077" s="2">
        <f t="shared" si="96"/>
        <v>3.8481928262608096</v>
      </c>
      <c r="D1077" s="2">
        <f t="shared" si="98"/>
        <v>4.3424768893959822</v>
      </c>
      <c r="E1077" s="2">
        <f t="shared" si="97"/>
        <v>-0.49428406313517259</v>
      </c>
      <c r="F1077" s="2">
        <f t="shared" si="101"/>
        <v>-0.295357939262339</v>
      </c>
      <c r="G1077" s="2">
        <f t="shared" si="99"/>
        <v>-0.19892612387283359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6">
        <f>TITRES_STAT!D1081</f>
        <v>4.8600000000000003</v>
      </c>
      <c r="C1078" s="2">
        <f t="shared" si="96"/>
        <v>3.8761631606822236</v>
      </c>
      <c r="D1078" s="2">
        <f t="shared" si="98"/>
        <v>4.3808119346259096</v>
      </c>
      <c r="E1078" s="2">
        <f t="shared" si="97"/>
        <v>-0.50464877394368601</v>
      </c>
      <c r="F1078" s="2">
        <f t="shared" si="101"/>
        <v>-0.33721610619860842</v>
      </c>
      <c r="G1078" s="2">
        <f t="shared" si="99"/>
        <v>-0.16743266774507759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6">
        <f>TITRES_STAT!D1082</f>
        <v>4.8499999999999996</v>
      </c>
      <c r="C1079" s="2">
        <f t="shared" si="96"/>
        <v>3.9367534436541893</v>
      </c>
      <c r="D1079" s="2">
        <f t="shared" si="98"/>
        <v>4.4155666061351013</v>
      </c>
      <c r="E1079" s="2">
        <f t="shared" si="97"/>
        <v>-0.47881316248091199</v>
      </c>
      <c r="F1079" s="2">
        <f t="shared" si="101"/>
        <v>-0.36553551745506913</v>
      </c>
      <c r="G1079" s="2">
        <f t="shared" si="99"/>
        <v>-0.11327764502584287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6">
        <f>TITRES_STAT!D1083</f>
        <v>4.8</v>
      </c>
      <c r="C1080" s="2">
        <f t="shared" si="96"/>
        <v>4.0280221446304676</v>
      </c>
      <c r="D1080" s="2">
        <f t="shared" si="98"/>
        <v>4.4440431538287974</v>
      </c>
      <c r="E1080" s="2">
        <f t="shared" si="97"/>
        <v>-0.41602100919832985</v>
      </c>
      <c r="F1080" s="2">
        <f t="shared" si="101"/>
        <v>-0.37563261580372131</v>
      </c>
      <c r="G1080" s="2">
        <f t="shared" si="99"/>
        <v>-4.0388393394608535E-2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6">
        <f>TITRES_STAT!D1084</f>
        <v>4.74</v>
      </c>
      <c r="C1081" s="2">
        <f t="shared" si="96"/>
        <v>4.1467879685334728</v>
      </c>
      <c r="D1081" s="2">
        <f t="shared" si="98"/>
        <v>4.4659658831748121</v>
      </c>
      <c r="E1081" s="2">
        <f t="shared" si="97"/>
        <v>-0.31917791464133938</v>
      </c>
      <c r="F1081" s="2">
        <f t="shared" si="101"/>
        <v>-0.36434167557124497</v>
      </c>
      <c r="G1081" s="2">
        <f t="shared" si="99"/>
        <v>4.5163760929905594E-2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6">
        <f>TITRES_STAT!D1085</f>
        <v>4.8</v>
      </c>
      <c r="C1082" s="2">
        <f t="shared" si="96"/>
        <v>4.291897511836015</v>
      </c>
      <c r="D1082" s="2">
        <f t="shared" si="98"/>
        <v>4.4907091510877883</v>
      </c>
      <c r="E1082" s="2">
        <f t="shared" si="97"/>
        <v>-0.19881163925177336</v>
      </c>
      <c r="F1082" s="2">
        <f t="shared" si="101"/>
        <v>-0.33123566830735063</v>
      </c>
      <c r="G1082" s="2">
        <f t="shared" si="99"/>
        <v>0.13242402905557726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6">
        <f>TITRES_STAT!D1086</f>
        <v>4.74</v>
      </c>
      <c r="C1083" s="2">
        <f t="shared" si="96"/>
        <v>4.4146825100150897</v>
      </c>
      <c r="D1083" s="2">
        <f t="shared" si="98"/>
        <v>4.5091751398961</v>
      </c>
      <c r="E1083" s="2">
        <f t="shared" si="97"/>
        <v>-9.4492629881010259E-2</v>
      </c>
      <c r="F1083" s="2">
        <f t="shared" si="101"/>
        <v>-0.28388706062208258</v>
      </c>
      <c r="G1083" s="2">
        <f t="shared" si="99"/>
        <v>0.18939443074107232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6">
        <f>TITRES_STAT!D1087</f>
        <v>4.74</v>
      </c>
      <c r="C1084" s="2">
        <f t="shared" si="96"/>
        <v>4.5155005853973833</v>
      </c>
      <c r="D1084" s="2">
        <f t="shared" si="98"/>
        <v>4.5262732776815735</v>
      </c>
      <c r="E1084" s="2">
        <f t="shared" si="97"/>
        <v>-1.07726922841902E-2</v>
      </c>
      <c r="F1084" s="2">
        <f t="shared" si="101"/>
        <v>-0.22926418695450412</v>
      </c>
      <c r="G1084" s="2">
        <f t="shared" si="99"/>
        <v>0.21849149467031392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6">
        <f>TITRES_STAT!D1088</f>
        <v>4.79</v>
      </c>
      <c r="C1085" s="2">
        <f t="shared" si="96"/>
        <v>4.573115879951632</v>
      </c>
      <c r="D1085" s="2">
        <f t="shared" si="98"/>
        <v>4.5458085904459011</v>
      </c>
      <c r="E1085" s="2">
        <f t="shared" si="97"/>
        <v>2.7307289505730914E-2</v>
      </c>
      <c r="F1085" s="2">
        <f t="shared" si="101"/>
        <v>-0.17794989166245712</v>
      </c>
      <c r="G1085" s="2">
        <f t="shared" si="99"/>
        <v>0.20525718116818803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6">
        <f>TITRES_STAT!D1089</f>
        <v>4.78</v>
      </c>
      <c r="C1086" s="2">
        <f t="shared" si="96"/>
        <v>4.6141749753436887</v>
      </c>
      <c r="D1086" s="2">
        <f t="shared" si="98"/>
        <v>4.5631561022647231</v>
      </c>
      <c r="E1086" s="2">
        <f t="shared" si="97"/>
        <v>5.1018873078965576E-2</v>
      </c>
      <c r="F1086" s="2">
        <f t="shared" si="101"/>
        <v>-0.13215613871417259</v>
      </c>
      <c r="G1086" s="2">
        <f t="shared" si="99"/>
        <v>0.18317501179313816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6">
        <f>TITRES_STAT!D1090</f>
        <v>4.79</v>
      </c>
      <c r="C1087" s="2">
        <f t="shared" si="96"/>
        <v>4.6473788252908133</v>
      </c>
      <c r="D1087" s="2">
        <f t="shared" si="98"/>
        <v>4.5799593539488175</v>
      </c>
      <c r="E1087" s="2">
        <f t="shared" si="97"/>
        <v>6.7419471341995774E-2</v>
      </c>
      <c r="F1087" s="2">
        <f t="shared" si="101"/>
        <v>-9.2241016702938911E-2</v>
      </c>
      <c r="G1087" s="2">
        <f t="shared" si="99"/>
        <v>0.15966048804493468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6">
        <f>TITRES_STAT!D1091</f>
        <v>4.7</v>
      </c>
      <c r="C1088" s="2">
        <f t="shared" si="96"/>
        <v>4.6800897752460724</v>
      </c>
      <c r="D1088" s="2">
        <f t="shared" si="98"/>
        <v>4.5888512536563129</v>
      </c>
      <c r="E1088" s="2">
        <f t="shared" si="97"/>
        <v>9.1238521589759536E-2</v>
      </c>
      <c r="F1088" s="2">
        <f t="shared" si="101"/>
        <v>-5.554510904439923E-2</v>
      </c>
      <c r="G1088" s="2">
        <f t="shared" si="99"/>
        <v>0.14678363063415878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6">
        <f>TITRES_STAT!D1092</f>
        <v>4.5599999999999996</v>
      </c>
      <c r="C1089" s="2">
        <f t="shared" si="96"/>
        <v>4.7062298098235997</v>
      </c>
      <c r="D1089" s="2">
        <f t="shared" si="98"/>
        <v>4.5867141237558453</v>
      </c>
      <c r="E1089" s="2">
        <f t="shared" si="97"/>
        <v>0.11951568606775442</v>
      </c>
      <c r="F1089" s="2">
        <f t="shared" si="101"/>
        <v>-2.0532950021968501E-2</v>
      </c>
      <c r="G1089" s="2">
        <f t="shared" si="99"/>
        <v>0.14004863608972293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6">
        <f>TITRES_STAT!D1093</f>
        <v>4.45</v>
      </c>
      <c r="C1090" s="2">
        <f t="shared" si="96"/>
        <v>4.7206559929276608</v>
      </c>
      <c r="D1090" s="2">
        <f t="shared" si="98"/>
        <v>4.576587151625783</v>
      </c>
      <c r="E1090" s="2">
        <f t="shared" si="97"/>
        <v>0.1440688413018778</v>
      </c>
      <c r="F1090" s="2">
        <f t="shared" si="101"/>
        <v>1.2387408242800761E-2</v>
      </c>
      <c r="G1090" s="2">
        <f t="shared" si="99"/>
        <v>0.13168143305907704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6">
        <f>TITRES_STAT!D1094</f>
        <v>4.32</v>
      </c>
      <c r="C1091" s="2">
        <f t="shared" si="96"/>
        <v>4.7236319940157134</v>
      </c>
      <c r="D1091" s="2">
        <f t="shared" si="98"/>
        <v>4.5575806959497998</v>
      </c>
      <c r="E1091" s="2">
        <f t="shared" si="97"/>
        <v>0.16605129806591368</v>
      </c>
      <c r="F1091" s="2">
        <f t="shared" si="101"/>
        <v>4.3120186207423347E-2</v>
      </c>
      <c r="G1091" s="2">
        <f t="shared" si="99"/>
        <v>0.12293111185849033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6">
        <f>TITRES_STAT!D1095</f>
        <v>4.2</v>
      </c>
      <c r="C1092" s="2">
        <f t="shared" si="96"/>
        <v>4.7353809180132966</v>
      </c>
      <c r="D1092" s="2">
        <f t="shared" si="98"/>
        <v>4.5310932369905554</v>
      </c>
      <c r="E1092" s="2">
        <f t="shared" si="97"/>
        <v>0.2042876810227412</v>
      </c>
      <c r="F1092" s="2">
        <f t="shared" si="101"/>
        <v>7.535368517048692E-2</v>
      </c>
      <c r="G1092" s="2">
        <f t="shared" si="99"/>
        <v>0.12893399585225429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6">
        <f>TITRES_STAT!D1096</f>
        <v>4.04</v>
      </c>
      <c r="C1093" s="2">
        <f t="shared" si="96"/>
        <v>4.7360915460112505</v>
      </c>
      <c r="D1093" s="2">
        <f t="shared" si="98"/>
        <v>4.4947159601764408</v>
      </c>
      <c r="E1093" s="2">
        <f t="shared" si="97"/>
        <v>0.24137558583480967</v>
      </c>
      <c r="F1093" s="2">
        <f t="shared" si="101"/>
        <v>0.10855806530335148</v>
      </c>
      <c r="G1093" s="2">
        <f t="shared" si="99"/>
        <v>0.13281752053145818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6">
        <f>TITRES_STAT!D1097</f>
        <v>4.28</v>
      </c>
      <c r="C1094" s="2">
        <f t="shared" si="96"/>
        <v>4.7366928466249041</v>
      </c>
      <c r="D1094" s="2">
        <f t="shared" si="98"/>
        <v>4.4788110742374458</v>
      </c>
      <c r="E1094" s="2">
        <f t="shared" si="97"/>
        <v>0.25788177238745824</v>
      </c>
      <c r="F1094" s="2">
        <f t="shared" si="101"/>
        <v>0.13842280672017282</v>
      </c>
      <c r="G1094" s="2">
        <f t="shared" si="99"/>
        <v>0.11945896566728542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6">
        <f>TITRES_STAT!D1098</f>
        <v>4.26</v>
      </c>
      <c r="C1095" s="2">
        <f t="shared" si="96"/>
        <v>4.7448939471441491</v>
      </c>
      <c r="D1095" s="2">
        <f t="shared" si="98"/>
        <v>4.4626028465161536</v>
      </c>
      <c r="E1095" s="2">
        <f t="shared" si="97"/>
        <v>0.28229110062799556</v>
      </c>
      <c r="F1095" s="2">
        <f t="shared" si="101"/>
        <v>0.16719646550173739</v>
      </c>
      <c r="G1095" s="2">
        <f t="shared" si="99"/>
        <v>0.11509463512625817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6">
        <f>TITRES_STAT!D1099</f>
        <v>4.07</v>
      </c>
      <c r="C1096" s="2">
        <f t="shared" si="96"/>
        <v>4.750294878352741</v>
      </c>
      <c r="D1096" s="2">
        <f t="shared" si="98"/>
        <v>4.4335211541816237</v>
      </c>
      <c r="E1096" s="2">
        <f t="shared" si="97"/>
        <v>0.31677372417111727</v>
      </c>
      <c r="F1096" s="2">
        <f t="shared" si="101"/>
        <v>0.19711191723561339</v>
      </c>
      <c r="G1096" s="2">
        <f t="shared" si="99"/>
        <v>0.11966180693550388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6">
        <f>TITRES_STAT!D1100</f>
        <v>3.95</v>
      </c>
      <c r="C1097" s="2">
        <f t="shared" si="96"/>
        <v>4.7564033586061649</v>
      </c>
      <c r="D1097" s="2">
        <f t="shared" si="98"/>
        <v>4.3977047723903926</v>
      </c>
      <c r="E1097" s="2">
        <f t="shared" si="97"/>
        <v>0.35869858621577233</v>
      </c>
      <c r="F1097" s="2">
        <f t="shared" si="101"/>
        <v>0.22942925103164519</v>
      </c>
      <c r="G1097" s="2">
        <f t="shared" si="99"/>
        <v>0.12926933518412714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6">
        <f>TITRES_STAT!D1101</f>
        <v>3.78</v>
      </c>
      <c r="C1098" s="2">
        <f t="shared" si="96"/>
        <v>4.7477259188206009</v>
      </c>
      <c r="D1098" s="2">
        <f t="shared" si="98"/>
        <v>4.3519488633244379</v>
      </c>
      <c r="E1098" s="2">
        <f t="shared" si="97"/>
        <v>0.39577705549616304</v>
      </c>
      <c r="F1098" s="2">
        <f t="shared" si="101"/>
        <v>0.2626988119245488</v>
      </c>
      <c r="G1098" s="2">
        <f t="shared" si="99"/>
        <v>0.13307824357161424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6">
        <f>TITRES_STAT!D1102</f>
        <v>3.67</v>
      </c>
      <c r="C1099" s="2">
        <f t="shared" si="96"/>
        <v>4.7188450082328162</v>
      </c>
      <c r="D1099" s="2">
        <f t="shared" si="98"/>
        <v>4.3014341327078132</v>
      </c>
      <c r="E1099" s="2">
        <f t="shared" si="97"/>
        <v>0.417410875525003</v>
      </c>
      <c r="F1099" s="2">
        <f t="shared" si="101"/>
        <v>0.29364122464463965</v>
      </c>
      <c r="G1099" s="2">
        <f t="shared" si="99"/>
        <v>0.12376965088036335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6">
        <f>TITRES_STAT!D1103</f>
        <v>3.73</v>
      </c>
      <c r="C1100" s="2">
        <f t="shared" si="96"/>
        <v>4.6774842377354595</v>
      </c>
      <c r="D1100" s="2">
        <f t="shared" si="98"/>
        <v>4.2591056784331602</v>
      </c>
      <c r="E1100" s="2">
        <f t="shared" si="97"/>
        <v>0.41837855930229928</v>
      </c>
      <c r="F1100" s="2">
        <f t="shared" si="101"/>
        <v>0.31858869157617159</v>
      </c>
      <c r="G1100" s="2">
        <f t="shared" si="99"/>
        <v>9.978986772612769E-2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6">
        <f>TITRES_STAT!D1104</f>
        <v>3.62</v>
      </c>
      <c r="C1101" s="2">
        <f t="shared" si="96"/>
        <v>4.6224866626992354</v>
      </c>
      <c r="D1101" s="2">
        <f t="shared" si="98"/>
        <v>4.2117645170677411</v>
      </c>
      <c r="E1101" s="2">
        <f t="shared" si="97"/>
        <v>0.41072214563149423</v>
      </c>
      <c r="F1101" s="2">
        <f t="shared" si="101"/>
        <v>0.33701538238723616</v>
      </c>
      <c r="G1101" s="2">
        <f t="shared" si="99"/>
        <v>7.3706763244258067E-2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6">
        <f>TITRES_STAT!D1105</f>
        <v>3.52</v>
      </c>
      <c r="C1102" s="2">
        <f t="shared" si="96"/>
        <v>4.5574887145916607</v>
      </c>
      <c r="D1102" s="2">
        <f t="shared" si="98"/>
        <v>4.1605227009886496</v>
      </c>
      <c r="E1102" s="2">
        <f t="shared" si="97"/>
        <v>0.39696601360301109</v>
      </c>
      <c r="F1102" s="2">
        <f t="shared" si="101"/>
        <v>0.3490055086303912</v>
      </c>
      <c r="G1102" s="2">
        <f t="shared" si="99"/>
        <v>4.7960504972619888E-2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6">
        <f>TITRES_STAT!D1106</f>
        <v>3.42</v>
      </c>
      <c r="C1103" s="2">
        <f t="shared" ref="C1103:C1166" si="102">$C$4*B1093+C1102*(1-$C$4)</f>
        <v>4.4778750661929436</v>
      </c>
      <c r="D1103" s="2">
        <f t="shared" si="98"/>
        <v>4.1056691675820831</v>
      </c>
      <c r="E1103" s="2">
        <f t="shared" si="97"/>
        <v>0.37220589861086051</v>
      </c>
      <c r="F1103" s="2">
        <f t="shared" si="101"/>
        <v>0.3536455866264851</v>
      </c>
      <c r="G1103" s="2">
        <f t="shared" si="99"/>
        <v>1.8560311984375411E-2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6">
        <f>TITRES_STAT!D1107</f>
        <v>3.32</v>
      </c>
      <c r="C1104" s="2">
        <f t="shared" si="102"/>
        <v>4.4474327483171061</v>
      </c>
      <c r="D1104" s="2">
        <f t="shared" si="98"/>
        <v>4.047471451464892</v>
      </c>
      <c r="E1104" s="2">
        <f t="shared" si="97"/>
        <v>0.39996129685221415</v>
      </c>
      <c r="F1104" s="2">
        <f t="shared" si="101"/>
        <v>0.36290872867163093</v>
      </c>
      <c r="G1104" s="2">
        <f t="shared" si="99"/>
        <v>3.7052568180583223E-2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6">
        <f>TITRES_STAT!D1108</f>
        <v>3.23</v>
      </c>
      <c r="C1105" s="2">
        <f t="shared" si="102"/>
        <v>4.4185969408837051</v>
      </c>
      <c r="D1105" s="2">
        <f t="shared" si="98"/>
        <v>3.9869180106156406</v>
      </c>
      <c r="E1105" s="2">
        <f t="shared" si="97"/>
        <v>0.43167893026806459</v>
      </c>
      <c r="F1105" s="2">
        <f t="shared" si="101"/>
        <v>0.37666276899091766</v>
      </c>
      <c r="G1105" s="2">
        <f t="shared" si="99"/>
        <v>5.5016161277146924E-2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6">
        <f>TITRES_STAT!D1109</f>
        <v>3.32</v>
      </c>
      <c r="C1106" s="2">
        <f t="shared" si="102"/>
        <v>4.3649666422862126</v>
      </c>
      <c r="D1106" s="2">
        <f t="shared" si="98"/>
        <v>3.9375166764959633</v>
      </c>
      <c r="E1106" s="2">
        <f t="shared" si="97"/>
        <v>0.4274499657902493</v>
      </c>
      <c r="F1106" s="2">
        <f t="shared" si="101"/>
        <v>0.38682020835078401</v>
      </c>
      <c r="G1106" s="2">
        <f t="shared" si="99"/>
        <v>4.0629757439465286E-2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6">
        <f>TITRES_STAT!D1110</f>
        <v>3.41</v>
      </c>
      <c r="C1107" s="2">
        <f t="shared" si="102"/>
        <v>4.301125620396026</v>
      </c>
      <c r="D1107" s="2">
        <f t="shared" si="98"/>
        <v>3.898441367125892</v>
      </c>
      <c r="E1107" s="2">
        <f t="shared" si="97"/>
        <v>0.40268425327013402</v>
      </c>
      <c r="F1107" s="2">
        <f t="shared" si="101"/>
        <v>0.38999301733465408</v>
      </c>
      <c r="G1107" s="2">
        <f t="shared" si="99"/>
        <v>1.2691235935479939E-2</v>
      </c>
      <c r="H1107" s="2" t="str">
        <f t="shared" si="100"/>
        <v>Sell</v>
      </c>
    </row>
    <row r="1108" spans="1:8" ht="13.5" x14ac:dyDescent="0.25">
      <c r="A1108" s="3">
        <f>TITRES_STAT!B1111</f>
        <v>43922</v>
      </c>
      <c r="B1108" s="6">
        <f>TITRES_STAT!D1111</f>
        <v>3.51</v>
      </c>
      <c r="C1108" s="2">
        <f t="shared" si="102"/>
        <v>4.2209524480274068</v>
      </c>
      <c r="D1108" s="2">
        <f t="shared" si="98"/>
        <v>3.8696679325239738</v>
      </c>
      <c r="E1108" s="2">
        <f t="shared" si="97"/>
        <v>0.35128451550343298</v>
      </c>
      <c r="F1108" s="2">
        <f t="shared" si="101"/>
        <v>0.38225131696840992</v>
      </c>
      <c r="G1108" s="2">
        <f t="shared" si="99"/>
        <v>-3.0966801464976934E-2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6">
        <f>TITRES_STAT!D1112</f>
        <v>3.41</v>
      </c>
      <c r="C1109" s="2">
        <f t="shared" si="102"/>
        <v>4.1361905329462667</v>
      </c>
      <c r="D1109" s="2">
        <f t="shared" si="98"/>
        <v>3.8356184560407165</v>
      </c>
      <c r="E1109" s="2">
        <f t="shared" si="97"/>
        <v>0.30057207690555021</v>
      </c>
      <c r="F1109" s="2">
        <f t="shared" si="101"/>
        <v>0.36591546895583804</v>
      </c>
      <c r="G1109" s="2">
        <f t="shared" si="99"/>
        <v>-6.534339205028783E-2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6">
        <f>TITRES_STAT!D1113</f>
        <v>3.48</v>
      </c>
      <c r="C1110" s="2">
        <f t="shared" si="102"/>
        <v>4.0736996817237641</v>
      </c>
      <c r="D1110" s="2">
        <f t="shared" si="98"/>
        <v>3.8092763481858487</v>
      </c>
      <c r="E1110" s="2">
        <f t="shared" si="97"/>
        <v>0.26442333353791536</v>
      </c>
      <c r="F1110" s="2">
        <f t="shared" si="101"/>
        <v>0.34561704187225351</v>
      </c>
      <c r="G1110" s="2">
        <f t="shared" si="99"/>
        <v>-8.1193708334338144E-2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6">
        <f>TITRES_STAT!D1114</f>
        <v>3.5</v>
      </c>
      <c r="C1111" s="2">
        <f t="shared" si="102"/>
        <v>4.0038997306893389</v>
      </c>
      <c r="D1111" s="2">
        <f t="shared" si="98"/>
        <v>3.786366989060971</v>
      </c>
      <c r="E1111" s="2">
        <f t="shared" si="97"/>
        <v>0.21753274162836789</v>
      </c>
      <c r="F1111" s="2">
        <f t="shared" si="101"/>
        <v>0.32000018182347639</v>
      </c>
      <c r="G1111" s="2">
        <f t="shared" si="99"/>
        <v>-0.10246744019510851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6">
        <f>TITRES_STAT!D1115</f>
        <v>3.54</v>
      </c>
      <c r="C1112" s="2">
        <f t="shared" si="102"/>
        <v>3.9294536182755948</v>
      </c>
      <c r="D1112" s="2">
        <f t="shared" si="98"/>
        <v>3.7681175824638622</v>
      </c>
      <c r="E1112" s="2">
        <f t="shared" si="97"/>
        <v>0.16133603581173261</v>
      </c>
      <c r="F1112" s="2">
        <f t="shared" si="101"/>
        <v>0.28826735262112768</v>
      </c>
      <c r="G1112" s="2">
        <f t="shared" si="99"/>
        <v>-0.12693131680939507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6">
        <f>TITRES_STAT!D1116</f>
        <v>3.44</v>
      </c>
      <c r="C1113" s="2">
        <f t="shared" si="102"/>
        <v>3.851076138540888</v>
      </c>
      <c r="D1113" s="2">
        <f t="shared" si="98"/>
        <v>3.743812576355428</v>
      </c>
      <c r="E1113" s="2">
        <f t="shared" si="97"/>
        <v>0.10726356218546007</v>
      </c>
      <c r="F1113" s="2">
        <f t="shared" si="101"/>
        <v>0.25206659453399416</v>
      </c>
      <c r="G1113" s="2">
        <f t="shared" si="99"/>
        <v>-0.14480303234853409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6">
        <f>TITRES_STAT!D1117</f>
        <v>3.44</v>
      </c>
      <c r="C1114" s="2">
        <f t="shared" si="102"/>
        <v>3.7693721172269052</v>
      </c>
      <c r="D1114" s="2">
        <f t="shared" si="98"/>
        <v>3.7213079410698406</v>
      </c>
      <c r="E1114" s="2">
        <f t="shared" si="97"/>
        <v>4.8064176157064598E-2</v>
      </c>
      <c r="F1114" s="2">
        <f t="shared" si="101"/>
        <v>0.21126611085860827</v>
      </c>
      <c r="G1114" s="2">
        <f t="shared" si="99"/>
        <v>-0.16320193470154368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6">
        <f>TITRES_STAT!D1118</f>
        <v>3.34</v>
      </c>
      <c r="C1115" s="2">
        <f t="shared" si="102"/>
        <v>3.6863917914996893</v>
      </c>
      <c r="D1115" s="2">
        <f t="shared" si="98"/>
        <v>3.6930629083980007</v>
      </c>
      <c r="E1115" s="2">
        <f t="shared" si="97"/>
        <v>-6.6711168983113467E-3</v>
      </c>
      <c r="F1115" s="2">
        <f t="shared" si="101"/>
        <v>0.16767866530722436</v>
      </c>
      <c r="G1115" s="2">
        <f t="shared" si="99"/>
        <v>-0.17434978220553571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6">
        <f>TITRES_STAT!D1119</f>
        <v>3.34</v>
      </c>
      <c r="C1116" s="2">
        <f t="shared" si="102"/>
        <v>3.6300238235766602</v>
      </c>
      <c r="D1116" s="2">
        <f t="shared" si="98"/>
        <v>3.6669101003685189</v>
      </c>
      <c r="E1116" s="2">
        <f t="shared" ref="E1116:E1179" si="103">C1116-D1116</f>
        <v>-3.6886276791858741E-2</v>
      </c>
      <c r="F1116" s="2">
        <f t="shared" si="101"/>
        <v>0.12676567688740775</v>
      </c>
      <c r="G1116" s="2">
        <f t="shared" si="99"/>
        <v>-0.16365195367926649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6">
        <f>TITRES_STAT!D1120</f>
        <v>3.39</v>
      </c>
      <c r="C1117" s="2">
        <f t="shared" si="102"/>
        <v>3.5961740045648662</v>
      </c>
      <c r="D1117" s="2">
        <f t="shared" ref="D1117:D1180" si="104">$D$4*B1117+(1-$D$4)*D1116</f>
        <v>3.646398241081962</v>
      </c>
      <c r="E1117" s="2">
        <f t="shared" si="103"/>
        <v>-5.0224236517095733E-2</v>
      </c>
      <c r="F1117" s="2">
        <f t="shared" si="101"/>
        <v>9.1367694206507061E-2</v>
      </c>
      <c r="G1117" s="2">
        <f t="shared" si="99"/>
        <v>-0.14159193072360279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6">
        <f>TITRES_STAT!D1121</f>
        <v>3.29</v>
      </c>
      <c r="C1118" s="2">
        <f t="shared" si="102"/>
        <v>3.5829164654010408</v>
      </c>
      <c r="D1118" s="2">
        <f t="shared" si="104"/>
        <v>3.6199983713721871</v>
      </c>
      <c r="E1118" s="2">
        <f t="shared" si="103"/>
        <v>-3.7081905971146245E-2</v>
      </c>
      <c r="F1118" s="2">
        <f t="shared" si="101"/>
        <v>6.5677774170976408E-2</v>
      </c>
      <c r="G1118" s="2">
        <f t="shared" si="99"/>
        <v>-0.10275968014212265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6">
        <f>TITRES_STAT!D1122</f>
        <v>3.38</v>
      </c>
      <c r="C1119" s="2">
        <f t="shared" si="102"/>
        <v>3.5563139322624191</v>
      </c>
      <c r="D1119" s="2">
        <f t="shared" si="104"/>
        <v>3.6022207142335061</v>
      </c>
      <c r="E1119" s="2">
        <f t="shared" si="103"/>
        <v>-4.5906781971086996E-2</v>
      </c>
      <c r="F1119" s="2">
        <f t="shared" si="101"/>
        <v>4.3360862942563735E-2</v>
      </c>
      <c r="G1119" s="2">
        <f t="shared" si="99"/>
        <v>-8.9267644913650732E-2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6">
        <f>TITRES_STAT!D1123</f>
        <v>3.38</v>
      </c>
      <c r="C1120" s="2">
        <f t="shared" si="102"/>
        <v>3.5445733272989699</v>
      </c>
      <c r="D1120" s="2">
        <f t="shared" si="104"/>
        <v>3.5857599205865798</v>
      </c>
      <c r="E1120" s="2">
        <f t="shared" si="103"/>
        <v>-4.1186593287609874E-2</v>
      </c>
      <c r="F1120" s="2">
        <f t="shared" si="101"/>
        <v>2.6451371696529016E-2</v>
      </c>
      <c r="G1120" s="2">
        <f t="shared" si="99"/>
        <v>-6.763796498413889E-2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6">
        <f>TITRES_STAT!D1124</f>
        <v>3.38</v>
      </c>
      <c r="C1121" s="2">
        <f t="shared" si="102"/>
        <v>3.5377158923298975</v>
      </c>
      <c r="D1121" s="2">
        <f t="shared" si="104"/>
        <v>3.5705184449875738</v>
      </c>
      <c r="E1121" s="2">
        <f t="shared" si="103"/>
        <v>-3.2802552657676287E-2</v>
      </c>
      <c r="F1121" s="2">
        <f t="shared" si="101"/>
        <v>1.4600586825687954E-2</v>
      </c>
      <c r="G1121" s="2">
        <f t="shared" si="99"/>
        <v>-4.7403139483364241E-2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6">
        <f>TITRES_STAT!D1125</f>
        <v>3.28</v>
      </c>
      <c r="C1122" s="2">
        <f t="shared" si="102"/>
        <v>3.5380672935099131</v>
      </c>
      <c r="D1122" s="2">
        <f t="shared" si="104"/>
        <v>3.5489985601736795</v>
      </c>
      <c r="E1122" s="2">
        <f t="shared" si="103"/>
        <v>-1.0931266663766426E-2</v>
      </c>
      <c r="F1122" s="2">
        <f t="shared" si="101"/>
        <v>9.4942161277970782E-3</v>
      </c>
      <c r="G1122" s="2">
        <f t="shared" si="99"/>
        <v>-2.0425482791563504E-2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6">
        <f>TITRES_STAT!D1126</f>
        <v>3.19</v>
      </c>
      <c r="C1123" s="2">
        <f t="shared" si="102"/>
        <v>3.5229800175853114</v>
      </c>
      <c r="D1123" s="2">
        <f t="shared" si="104"/>
        <v>3.5224060742348886</v>
      </c>
      <c r="E1123" s="2">
        <f t="shared" si="103"/>
        <v>5.7394335042282307E-4</v>
      </c>
      <c r="F1123" s="2">
        <f t="shared" si="101"/>
        <v>7.710161572322227E-3</v>
      </c>
      <c r="G1123" s="2">
        <f t="shared" si="99"/>
        <v>-7.136218221899404E-3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6">
        <f>TITRES_STAT!D1127</f>
        <v>3.1</v>
      </c>
      <c r="C1124" s="2">
        <f t="shared" si="102"/>
        <v>3.510213861033725</v>
      </c>
      <c r="D1124" s="2">
        <f t="shared" si="104"/>
        <v>3.4911167354026746</v>
      </c>
      <c r="E1124" s="2">
        <f t="shared" si="103"/>
        <v>1.9097125631050371E-2</v>
      </c>
      <c r="F1124" s="2">
        <f t="shared" si="101"/>
        <v>9.9875543840678566E-3</v>
      </c>
      <c r="G1124" s="2">
        <f t="shared" ref="G1124:G1187" si="105">E1124-F1124</f>
        <v>9.1095712469825146E-3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43949</v>
      </c>
      <c r="B1125" s="6">
        <f>TITRES_STAT!D1128</f>
        <v>3.01</v>
      </c>
      <c r="C1125" s="2">
        <f t="shared" si="102"/>
        <v>3.4840271131823828</v>
      </c>
      <c r="D1125" s="2">
        <f t="shared" si="104"/>
        <v>3.4554784587061804</v>
      </c>
      <c r="E1125" s="2">
        <f t="shared" si="103"/>
        <v>2.8548654476202362E-2</v>
      </c>
      <c r="F1125" s="2">
        <f t="shared" ref="F1125:F1188" si="107">(E1125*(2/(10)))+((1-(2/10))*F1124)</f>
        <v>1.3699774402494758E-2</v>
      </c>
      <c r="G1125" s="2">
        <f t="shared" si="105"/>
        <v>1.4848880073707604E-2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6">
        <f>TITRES_STAT!D1129</f>
        <v>3.04</v>
      </c>
      <c r="C1126" s="2">
        <f t="shared" si="102"/>
        <v>3.4618690957697087</v>
      </c>
      <c r="D1126" s="2">
        <f t="shared" si="104"/>
        <v>3.4247022765797968</v>
      </c>
      <c r="E1126" s="2">
        <f t="shared" si="103"/>
        <v>3.7166819189911937E-2</v>
      </c>
      <c r="F1126" s="2">
        <f t="shared" si="107"/>
        <v>1.8393183359978194E-2</v>
      </c>
      <c r="G1126" s="2">
        <f t="shared" si="105"/>
        <v>1.8773635829933744E-2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6">
        <f>TITRES_STAT!D1130</f>
        <v>2.95</v>
      </c>
      <c r="C1127" s="2">
        <f t="shared" si="102"/>
        <v>3.4508123118051381</v>
      </c>
      <c r="D1127" s="2">
        <f t="shared" si="104"/>
        <v>3.3895391449812933</v>
      </c>
      <c r="E1127" s="2">
        <f t="shared" si="103"/>
        <v>6.1273166823844871E-2</v>
      </c>
      <c r="F1127" s="2">
        <f t="shared" si="107"/>
        <v>2.6969180052751528E-2</v>
      </c>
      <c r="G1127" s="2">
        <f t="shared" si="105"/>
        <v>3.4303986771093344E-2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6">
        <f>TITRES_STAT!D1131</f>
        <v>2.9</v>
      </c>
      <c r="C1128" s="2">
        <f t="shared" si="102"/>
        <v>3.4260719561428088</v>
      </c>
      <c r="D1128" s="2">
        <f t="shared" si="104"/>
        <v>3.3532769860937899</v>
      </c>
      <c r="E1128" s="2">
        <f t="shared" si="103"/>
        <v>7.2794970049018914E-2</v>
      </c>
      <c r="F1128" s="2">
        <f t="shared" si="107"/>
        <v>3.6134338052005006E-2</v>
      </c>
      <c r="G1128" s="2">
        <f t="shared" si="105"/>
        <v>3.6660631997013908E-2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6">
        <f>TITRES_STAT!D1132</f>
        <v>2.97</v>
      </c>
      <c r="C1129" s="2">
        <f t="shared" si="102"/>
        <v>3.4189839628900689</v>
      </c>
      <c r="D1129" s="2">
        <f t="shared" si="104"/>
        <v>3.324886098234991</v>
      </c>
      <c r="E1129" s="2">
        <f t="shared" si="103"/>
        <v>9.4097864655077856E-2</v>
      </c>
      <c r="F1129" s="2">
        <f t="shared" si="107"/>
        <v>4.7727043372619585E-2</v>
      </c>
      <c r="G1129" s="2">
        <f t="shared" si="105"/>
        <v>4.6370821282458272E-2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6">
        <f>TITRES_STAT!D1133</f>
        <v>3.05</v>
      </c>
      <c r="C1130" s="2">
        <f t="shared" si="102"/>
        <v>3.4129864301377504</v>
      </c>
      <c r="D1130" s="2">
        <f t="shared" si="104"/>
        <v>3.3045241650323991</v>
      </c>
      <c r="E1130" s="2">
        <f t="shared" si="103"/>
        <v>0.10846226510535129</v>
      </c>
      <c r="F1130" s="2">
        <f t="shared" si="107"/>
        <v>5.9874087719165928E-2</v>
      </c>
      <c r="G1130" s="2">
        <f t="shared" si="105"/>
        <v>4.8588177386185358E-2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6">
        <f>TITRES_STAT!D1134</f>
        <v>3.14</v>
      </c>
      <c r="C1131" s="2">
        <f t="shared" si="102"/>
        <v>3.4079115947319427</v>
      </c>
      <c r="D1131" s="2">
        <f t="shared" si="104"/>
        <v>3.2923371898448139</v>
      </c>
      <c r="E1131" s="2">
        <f t="shared" si="103"/>
        <v>0.11557440488712878</v>
      </c>
      <c r="F1131" s="2">
        <f t="shared" si="107"/>
        <v>7.1014151152758498E-2</v>
      </c>
      <c r="G1131" s="2">
        <f t="shared" si="105"/>
        <v>4.4560253734370281E-2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6">
        <f>TITRES_STAT!D1135</f>
        <v>3.23</v>
      </c>
      <c r="C1132" s="2">
        <f t="shared" si="102"/>
        <v>3.3882328878501053</v>
      </c>
      <c r="D1132" s="2">
        <f t="shared" si="104"/>
        <v>3.2877196202266794</v>
      </c>
      <c r="E1132" s="2">
        <f t="shared" si="103"/>
        <v>0.10051326762342594</v>
      </c>
      <c r="F1132" s="2">
        <f t="shared" si="107"/>
        <v>7.6913974446891992E-2</v>
      </c>
      <c r="G1132" s="2">
        <f t="shared" si="105"/>
        <v>2.3599293176533948E-2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6">
        <f>TITRES_STAT!D1136</f>
        <v>3.32</v>
      </c>
      <c r="C1133" s="2">
        <f t="shared" si="102"/>
        <v>3.3577355204885504</v>
      </c>
      <c r="D1133" s="2">
        <f t="shared" si="104"/>
        <v>3.2901107594691474</v>
      </c>
      <c r="E1133" s="2">
        <f t="shared" si="103"/>
        <v>6.7624761019402957E-2</v>
      </c>
      <c r="F1133" s="2">
        <f t="shared" si="107"/>
        <v>7.5056131761394196E-2</v>
      </c>
      <c r="G1133" s="2">
        <f t="shared" si="105"/>
        <v>-7.4313707419912389E-3</v>
      </c>
      <c r="H1133" s="2" t="str">
        <f t="shared" si="106"/>
        <v>Hold</v>
      </c>
    </row>
    <row r="1134" spans="1:8" ht="13.5" x14ac:dyDescent="0.25">
      <c r="A1134" s="3">
        <f>TITRES_STAT!B1137</f>
        <v>43963</v>
      </c>
      <c r="B1134" s="6">
        <f>TITRES_STAT!D1137</f>
        <v>3.41</v>
      </c>
      <c r="C1134" s="2">
        <f t="shared" si="102"/>
        <v>3.3180839019518502</v>
      </c>
      <c r="D1134" s="2">
        <f t="shared" si="104"/>
        <v>3.2989914439529144</v>
      </c>
      <c r="E1134" s="2">
        <f t="shared" si="103"/>
        <v>1.9092457998935775E-2</v>
      </c>
      <c r="F1134" s="2">
        <f t="shared" si="107"/>
        <v>6.386339700890252E-2</v>
      </c>
      <c r="G1134" s="2">
        <f t="shared" si="105"/>
        <v>-4.4770939009966745E-2</v>
      </c>
      <c r="H1134" s="2" t="str">
        <f t="shared" si="106"/>
        <v>Hold</v>
      </c>
    </row>
    <row r="1135" spans="1:8" ht="13.5" x14ac:dyDescent="0.25">
      <c r="A1135" s="3">
        <f>TITRES_STAT!B1138</f>
        <v>43964</v>
      </c>
      <c r="B1135" s="6">
        <f>TITRES_STAT!D1138</f>
        <v>3.51</v>
      </c>
      <c r="C1135" s="2">
        <f t="shared" si="102"/>
        <v>3.2706863785746423</v>
      </c>
      <c r="D1135" s="2">
        <f t="shared" si="104"/>
        <v>3.3146217073638096</v>
      </c>
      <c r="E1135" s="2">
        <f t="shared" si="103"/>
        <v>-4.3935328789167283E-2</v>
      </c>
      <c r="F1135" s="2">
        <f t="shared" si="107"/>
        <v>4.2303651849288561E-2</v>
      </c>
      <c r="G1135" s="2">
        <f t="shared" si="105"/>
        <v>-8.6238980638455837E-2</v>
      </c>
      <c r="H1135" s="2" t="str">
        <f t="shared" si="106"/>
        <v>Hold</v>
      </c>
    </row>
    <row r="1136" spans="1:8" ht="13.5" x14ac:dyDescent="0.25">
      <c r="A1136" s="3">
        <f>TITRES_STAT!B1139</f>
        <v>43965</v>
      </c>
      <c r="B1136" s="6">
        <f>TITRES_STAT!D1139</f>
        <v>3.61</v>
      </c>
      <c r="C1136" s="2">
        <f t="shared" si="102"/>
        <v>3.2351961664862356</v>
      </c>
      <c r="D1136" s="2">
        <f t="shared" si="104"/>
        <v>3.3365015808924161</v>
      </c>
      <c r="E1136" s="2">
        <f t="shared" si="103"/>
        <v>-0.10130541440618046</v>
      </c>
      <c r="F1136" s="2">
        <f t="shared" si="107"/>
        <v>1.3581838598194753E-2</v>
      </c>
      <c r="G1136" s="2">
        <f t="shared" si="105"/>
        <v>-0.11488725300437522</v>
      </c>
      <c r="H1136" s="2" t="str">
        <f t="shared" si="106"/>
        <v>Hold</v>
      </c>
    </row>
    <row r="1137" spans="1:8" ht="13.5" x14ac:dyDescent="0.25">
      <c r="A1137" s="3">
        <f>TITRES_STAT!B1140</f>
        <v>43966</v>
      </c>
      <c r="B1137" s="6">
        <f>TITRES_STAT!D1140</f>
        <v>3.71</v>
      </c>
      <c r="C1137" s="2">
        <f t="shared" si="102"/>
        <v>3.1913198331806609</v>
      </c>
      <c r="D1137" s="2">
        <f t="shared" si="104"/>
        <v>3.364168130455941</v>
      </c>
      <c r="E1137" s="2">
        <f t="shared" si="103"/>
        <v>-0.17284829727528006</v>
      </c>
      <c r="F1137" s="2">
        <f t="shared" si="107"/>
        <v>-2.3704188576500213E-2</v>
      </c>
      <c r="G1137" s="2">
        <f t="shared" si="105"/>
        <v>-0.14914410869877984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6">
        <f>TITRES_STAT!D1141</f>
        <v>3.79</v>
      </c>
      <c r="C1138" s="2">
        <f t="shared" si="102"/>
        <v>3.1465013973067131</v>
      </c>
      <c r="D1138" s="2">
        <f t="shared" si="104"/>
        <v>3.3957112319036487</v>
      </c>
      <c r="E1138" s="2">
        <f t="shared" si="103"/>
        <v>-0.24920983459693558</v>
      </c>
      <c r="F1138" s="2">
        <f t="shared" si="107"/>
        <v>-6.8805317780587294E-2</v>
      </c>
      <c r="G1138" s="2">
        <f t="shared" si="105"/>
        <v>-0.18040451681634828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6">
        <f>TITRES_STAT!D1142</f>
        <v>3.68</v>
      </c>
      <c r="C1139" s="2">
        <f t="shared" si="102"/>
        <v>3.1193473361826034</v>
      </c>
      <c r="D1139" s="2">
        <f t="shared" si="104"/>
        <v>3.4167696591700452</v>
      </c>
      <c r="E1139" s="2">
        <f t="shared" si="103"/>
        <v>-0.29742232298744176</v>
      </c>
      <c r="F1139" s="2">
        <f t="shared" si="107"/>
        <v>-0.1145287188219582</v>
      </c>
      <c r="G1139" s="2">
        <f t="shared" si="105"/>
        <v>-0.18289360416548356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6">
        <f>TITRES_STAT!D1143</f>
        <v>3.73</v>
      </c>
      <c r="C1140" s="2">
        <f t="shared" si="102"/>
        <v>3.1086785152314338</v>
      </c>
      <c r="D1140" s="2">
        <f t="shared" si="104"/>
        <v>3.4399719066389305</v>
      </c>
      <c r="E1140" s="2">
        <f t="shared" si="103"/>
        <v>-0.3312933914074967</v>
      </c>
      <c r="F1140" s="2">
        <f t="shared" si="107"/>
        <v>-0.1578816533390659</v>
      </c>
      <c r="G1140" s="2">
        <f t="shared" si="105"/>
        <v>-0.1734117380684308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6">
        <f>TITRES_STAT!D1144</f>
        <v>3.75</v>
      </c>
      <c r="C1141" s="2">
        <f t="shared" si="102"/>
        <v>3.1134972051958285</v>
      </c>
      <c r="D1141" s="2">
        <f t="shared" si="104"/>
        <v>3.4629369505916023</v>
      </c>
      <c r="E1141" s="2">
        <f t="shared" si="103"/>
        <v>-0.34943974539577383</v>
      </c>
      <c r="F1141" s="2">
        <f t="shared" si="107"/>
        <v>-0.19619327175040749</v>
      </c>
      <c r="G1141" s="2">
        <f t="shared" si="105"/>
        <v>-0.15324647364536634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6">
        <f>TITRES_STAT!D1145</f>
        <v>3.82</v>
      </c>
      <c r="C1142" s="2">
        <f t="shared" si="102"/>
        <v>3.131420712088778</v>
      </c>
      <c r="D1142" s="2">
        <f t="shared" si="104"/>
        <v>3.489386065362595</v>
      </c>
      <c r="E1142" s="2">
        <f t="shared" si="103"/>
        <v>-0.35796535327381696</v>
      </c>
      <c r="F1142" s="2">
        <f t="shared" si="107"/>
        <v>-0.2285476880550894</v>
      </c>
      <c r="G1142" s="2">
        <f t="shared" si="105"/>
        <v>-0.12941766521872755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6">
        <f>TITRES_STAT!D1146</f>
        <v>3.8</v>
      </c>
      <c r="C1143" s="2">
        <f t="shared" si="102"/>
        <v>3.1604329102289657</v>
      </c>
      <c r="D1143" s="2">
        <f t="shared" si="104"/>
        <v>3.512394504965366</v>
      </c>
      <c r="E1143" s="2">
        <f t="shared" si="103"/>
        <v>-0.35196159473640032</v>
      </c>
      <c r="F1143" s="2">
        <f t="shared" si="107"/>
        <v>-0.25323046939135163</v>
      </c>
      <c r="G1143" s="2">
        <f t="shared" si="105"/>
        <v>-9.8731125345048687E-2</v>
      </c>
      <c r="H1143" s="2" t="str">
        <f t="shared" si="106"/>
        <v>Hold</v>
      </c>
    </row>
    <row r="1144" spans="1:8" ht="13.5" x14ac:dyDescent="0.25">
      <c r="A1144" s="3">
        <f>TITRES_STAT!B1147</f>
        <v>43978</v>
      </c>
      <c r="B1144" s="6">
        <f>TITRES_STAT!D1147</f>
        <v>3.79</v>
      </c>
      <c r="C1144" s="2">
        <f t="shared" si="102"/>
        <v>3.1988278471168172</v>
      </c>
      <c r="D1144" s="2">
        <f t="shared" si="104"/>
        <v>3.5329578749679316</v>
      </c>
      <c r="E1144" s="2">
        <f t="shared" si="103"/>
        <v>-0.33413002785111434</v>
      </c>
      <c r="F1144" s="2">
        <f t="shared" si="107"/>
        <v>-0.26941038108330417</v>
      </c>
      <c r="G1144" s="2">
        <f t="shared" si="105"/>
        <v>-6.4719646767810168E-2</v>
      </c>
      <c r="H1144" s="2" t="str">
        <f t="shared" si="106"/>
        <v>Hold</v>
      </c>
    </row>
    <row r="1145" spans="1:8" ht="13.5" x14ac:dyDescent="0.25">
      <c r="A1145" s="3">
        <f>TITRES_STAT!B1148</f>
        <v>43979</v>
      </c>
      <c r="B1145" s="6">
        <f>TITRES_STAT!D1148</f>
        <v>3.68</v>
      </c>
      <c r="C1145" s="2">
        <f t="shared" si="102"/>
        <v>3.2467004860219224</v>
      </c>
      <c r="D1145" s="2">
        <f t="shared" si="104"/>
        <v>3.5438498842295663</v>
      </c>
      <c r="E1145" s="2">
        <f t="shared" si="103"/>
        <v>-0.29714939820764386</v>
      </c>
      <c r="F1145" s="2">
        <f t="shared" si="107"/>
        <v>-0.27495818450817211</v>
      </c>
      <c r="G1145" s="2">
        <f t="shared" si="105"/>
        <v>-2.2191213699471746E-2</v>
      </c>
      <c r="H1145" s="2" t="str">
        <f t="shared" si="106"/>
        <v>Hold</v>
      </c>
    </row>
    <row r="1146" spans="1:8" ht="13.5" x14ac:dyDescent="0.25">
      <c r="A1146" s="3">
        <f>TITRES_STAT!B1149</f>
        <v>43980</v>
      </c>
      <c r="B1146" s="6">
        <f>TITRES_STAT!D1149</f>
        <v>3.57</v>
      </c>
      <c r="C1146" s="2">
        <f t="shared" si="102"/>
        <v>3.3025927189416264</v>
      </c>
      <c r="D1146" s="2">
        <f t="shared" si="104"/>
        <v>3.5457869298421909</v>
      </c>
      <c r="E1146" s="2">
        <f t="shared" si="103"/>
        <v>-0.24319421090056448</v>
      </c>
      <c r="F1146" s="2">
        <f t="shared" si="107"/>
        <v>-0.26860538978665061</v>
      </c>
      <c r="G1146" s="2">
        <f t="shared" si="105"/>
        <v>2.5411178886086128E-2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6">
        <f>TITRES_STAT!D1150</f>
        <v>3.47</v>
      </c>
      <c r="C1147" s="2">
        <f t="shared" si="102"/>
        <v>3.365270762181376</v>
      </c>
      <c r="D1147" s="2">
        <f t="shared" si="104"/>
        <v>3.5401730831872138</v>
      </c>
      <c r="E1147" s="2">
        <f t="shared" si="103"/>
        <v>-0.1749023210058378</v>
      </c>
      <c r="F1147" s="2">
        <f t="shared" si="107"/>
        <v>-0.24986477603048807</v>
      </c>
      <c r="G1147" s="2">
        <f t="shared" si="105"/>
        <v>7.4962455024650265E-2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6">
        <f>TITRES_STAT!D1151</f>
        <v>3.5</v>
      </c>
      <c r="C1148" s="2">
        <f t="shared" si="102"/>
        <v>3.4306137218457797</v>
      </c>
      <c r="D1148" s="2">
        <f t="shared" si="104"/>
        <v>3.5371972992474201</v>
      </c>
      <c r="E1148" s="2">
        <f t="shared" si="103"/>
        <v>-0.10658357740164037</v>
      </c>
      <c r="F1148" s="2">
        <f t="shared" si="107"/>
        <v>-0.22120853630471854</v>
      </c>
      <c r="G1148" s="2">
        <f t="shared" si="105"/>
        <v>0.11462495890307817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6">
        <f>TITRES_STAT!D1152</f>
        <v>3.58</v>
      </c>
      <c r="C1149" s="2">
        <f t="shared" si="102"/>
        <v>3.4689808415618133</v>
      </c>
      <c r="D1149" s="2">
        <f t="shared" si="104"/>
        <v>3.540367869673537</v>
      </c>
      <c r="E1149" s="2">
        <f t="shared" si="103"/>
        <v>-7.1387028111723705E-2</v>
      </c>
      <c r="F1149" s="2">
        <f t="shared" si="107"/>
        <v>-0.19124423466611959</v>
      </c>
      <c r="G1149" s="2">
        <f t="shared" si="105"/>
        <v>0.11985720655439588</v>
      </c>
      <c r="H1149" s="2" t="str">
        <f t="shared" si="106"/>
        <v>Sell</v>
      </c>
    </row>
    <row r="1150" spans="1:8" ht="13.5" x14ac:dyDescent="0.25">
      <c r="A1150" s="3">
        <f>TITRES_STAT!B1153</f>
        <v>43986</v>
      </c>
      <c r="B1150" s="6">
        <f>TITRES_STAT!D1153</f>
        <v>3.58</v>
      </c>
      <c r="C1150" s="2">
        <f t="shared" si="102"/>
        <v>3.5091376351676882</v>
      </c>
      <c r="D1150" s="2">
        <f t="shared" si="104"/>
        <v>3.5433035830310526</v>
      </c>
      <c r="E1150" s="2">
        <f t="shared" si="103"/>
        <v>-3.4165947863364465E-2</v>
      </c>
      <c r="F1150" s="2">
        <f t="shared" si="107"/>
        <v>-0.15982857730556857</v>
      </c>
      <c r="G1150" s="2">
        <f t="shared" si="105"/>
        <v>0.1256626294422041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6">
        <f>TITRES_STAT!D1154</f>
        <v>3.58</v>
      </c>
      <c r="C1151" s="2">
        <f t="shared" si="102"/>
        <v>3.5461933836034287</v>
      </c>
      <c r="D1151" s="2">
        <f t="shared" si="104"/>
        <v>3.5460218361398637</v>
      </c>
      <c r="E1151" s="2">
        <f t="shared" si="103"/>
        <v>1.7154746356506934E-4</v>
      </c>
      <c r="F1151" s="2">
        <f t="shared" si="107"/>
        <v>-0.12782855235174184</v>
      </c>
      <c r="G1151" s="2">
        <f t="shared" si="105"/>
        <v>0.12800009981530691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6">
        <f>TITRES_STAT!D1155</f>
        <v>3.48</v>
      </c>
      <c r="C1152" s="2">
        <f t="shared" si="102"/>
        <v>3.5883174784336704</v>
      </c>
      <c r="D1152" s="2">
        <f t="shared" si="104"/>
        <v>3.5411313297591329</v>
      </c>
      <c r="E1152" s="2">
        <f t="shared" si="103"/>
        <v>4.718614867453752E-2</v>
      </c>
      <c r="F1152" s="2">
        <f t="shared" si="107"/>
        <v>-9.2825612146485978E-2</v>
      </c>
      <c r="G1152" s="2">
        <f t="shared" si="105"/>
        <v>0.14001176082102351</v>
      </c>
      <c r="H1152" s="2" t="str">
        <f t="shared" si="106"/>
        <v>Sell</v>
      </c>
    </row>
    <row r="1153" spans="1:8" ht="13.5" x14ac:dyDescent="0.25">
      <c r="A1153" s="3">
        <f>TITRES_STAT!B1156</f>
        <v>43991</v>
      </c>
      <c r="B1153" s="6">
        <f>TITRES_STAT!D1156</f>
        <v>3.57</v>
      </c>
      <c r="C1153" s="2">
        <f t="shared" si="102"/>
        <v>3.6208840202131061</v>
      </c>
      <c r="D1153" s="2">
        <f t="shared" si="104"/>
        <v>3.5432697497769752</v>
      </c>
      <c r="E1153" s="2">
        <f t="shared" si="103"/>
        <v>7.7614270436130894E-2</v>
      </c>
      <c r="F1153" s="2">
        <f t="shared" si="107"/>
        <v>-5.8737635629962599E-2</v>
      </c>
      <c r="G1153" s="2">
        <f t="shared" si="105"/>
        <v>0.13635190606609349</v>
      </c>
      <c r="H1153" s="2" t="str">
        <f t="shared" si="106"/>
        <v>Sell</v>
      </c>
    </row>
    <row r="1154" spans="1:8" ht="13.5" x14ac:dyDescent="0.25">
      <c r="A1154" s="3">
        <f>TITRES_STAT!B1157</f>
        <v>43992</v>
      </c>
      <c r="B1154" s="6">
        <f>TITRES_STAT!D1157</f>
        <v>3.53</v>
      </c>
      <c r="C1154" s="2">
        <f t="shared" si="102"/>
        <v>3.6469018632572436</v>
      </c>
      <c r="D1154" s="2">
        <f t="shared" si="104"/>
        <v>3.5422868053490513</v>
      </c>
      <c r="E1154" s="2">
        <f t="shared" si="103"/>
        <v>0.10461505790819237</v>
      </c>
      <c r="F1154" s="2">
        <f t="shared" si="107"/>
        <v>-2.6067096922331608E-2</v>
      </c>
      <c r="G1154" s="2">
        <f t="shared" si="105"/>
        <v>0.13068215483052398</v>
      </c>
      <c r="H1154" s="2" t="str">
        <f t="shared" si="106"/>
        <v>Sell</v>
      </c>
    </row>
    <row r="1155" spans="1:8" ht="13.5" x14ac:dyDescent="0.25">
      <c r="A1155" s="3">
        <f>TITRES_STAT!B1158</f>
        <v>43993</v>
      </c>
      <c r="B1155" s="6">
        <f>TITRES_STAT!D1158</f>
        <v>3.53</v>
      </c>
      <c r="C1155" s="2">
        <f t="shared" si="102"/>
        <v>3.6519938842945905</v>
      </c>
      <c r="D1155" s="2">
        <f t="shared" si="104"/>
        <v>3.5413766716194921</v>
      </c>
      <c r="E1155" s="2">
        <f t="shared" si="103"/>
        <v>0.11061721267509839</v>
      </c>
      <c r="F1155" s="2">
        <f t="shared" si="107"/>
        <v>1.2697649971543899E-3</v>
      </c>
      <c r="G1155" s="2">
        <f t="shared" si="105"/>
        <v>0.10934744767794399</v>
      </c>
      <c r="H1155" s="2" t="str">
        <f t="shared" si="106"/>
        <v>Sell</v>
      </c>
    </row>
    <row r="1156" spans="1:8" ht="13.5" x14ac:dyDescent="0.25">
      <c r="A1156" s="3">
        <f>TITRES_STAT!B1159</f>
        <v>43994</v>
      </c>
      <c r="B1156" s="6">
        <f>TITRES_STAT!D1159</f>
        <v>3.57</v>
      </c>
      <c r="C1156" s="2">
        <f t="shared" si="102"/>
        <v>3.6393794405569615</v>
      </c>
      <c r="D1156" s="2">
        <f t="shared" si="104"/>
        <v>3.5434969181661966</v>
      </c>
      <c r="E1156" s="2">
        <f t="shared" si="103"/>
        <v>9.588252239076489E-2</v>
      </c>
      <c r="F1156" s="2">
        <f t="shared" si="107"/>
        <v>2.0192316475876493E-2</v>
      </c>
      <c r="G1156" s="2">
        <f t="shared" si="105"/>
        <v>7.5690205914888398E-2</v>
      </c>
      <c r="H1156" s="2" t="str">
        <f t="shared" si="106"/>
        <v>Sell</v>
      </c>
    </row>
    <row r="1157" spans="1:8" ht="13.5" x14ac:dyDescent="0.25">
      <c r="A1157" s="3">
        <f>TITRES_STAT!B1160</f>
        <v>43997</v>
      </c>
      <c r="B1157" s="6">
        <f>TITRES_STAT!D1160</f>
        <v>3.57</v>
      </c>
      <c r="C1157" s="2">
        <f t="shared" si="102"/>
        <v>3.6133210650866596</v>
      </c>
      <c r="D1157" s="2">
        <f t="shared" si="104"/>
        <v>3.545460109413145</v>
      </c>
      <c r="E1157" s="2">
        <f t="shared" si="103"/>
        <v>6.7860955673514578E-2</v>
      </c>
      <c r="F1157" s="2">
        <f t="shared" si="107"/>
        <v>2.9726044315404113E-2</v>
      </c>
      <c r="G1157" s="2">
        <f t="shared" si="105"/>
        <v>3.8134911358110465E-2</v>
      </c>
      <c r="H1157" s="2" t="str">
        <f t="shared" si="106"/>
        <v>Sell</v>
      </c>
    </row>
    <row r="1158" spans="1:8" ht="13.5" x14ac:dyDescent="0.25">
      <c r="A1158" s="3">
        <f>TITRES_STAT!B1161</f>
        <v>43998</v>
      </c>
      <c r="B1158" s="6">
        <f>TITRES_STAT!D1161</f>
        <v>3.57</v>
      </c>
      <c r="C1158" s="2">
        <f t="shared" si="102"/>
        <v>3.5958870550733275</v>
      </c>
      <c r="D1158" s="2">
        <f t="shared" si="104"/>
        <v>3.5472778790862454</v>
      </c>
      <c r="E1158" s="2">
        <f t="shared" si="103"/>
        <v>4.8609175987082143E-2</v>
      </c>
      <c r="F1158" s="2">
        <f t="shared" si="107"/>
        <v>3.3502670649739719E-2</v>
      </c>
      <c r="G1158" s="2">
        <f t="shared" si="105"/>
        <v>1.5106505337342424E-2</v>
      </c>
      <c r="H1158" s="2" t="str">
        <f t="shared" si="106"/>
        <v>Sell</v>
      </c>
    </row>
    <row r="1159" spans="1:8" ht="13.5" x14ac:dyDescent="0.25">
      <c r="A1159" s="3">
        <f>TITRES_STAT!B1162</f>
        <v>43999</v>
      </c>
      <c r="B1159" s="6">
        <f>TITRES_STAT!D1162</f>
        <v>3.38</v>
      </c>
      <c r="C1159" s="2">
        <f t="shared" si="102"/>
        <v>3.593442892754354</v>
      </c>
      <c r="D1159" s="2">
        <f t="shared" si="104"/>
        <v>3.5348869250798565</v>
      </c>
      <c r="E1159" s="2">
        <f t="shared" si="103"/>
        <v>5.8555967674497555E-2</v>
      </c>
      <c r="F1159" s="2">
        <f t="shared" si="107"/>
        <v>3.8513330054691292E-2</v>
      </c>
      <c r="G1159" s="2">
        <f t="shared" si="105"/>
        <v>2.0042637619806264E-2</v>
      </c>
      <c r="H1159" s="2" t="str">
        <f t="shared" si="106"/>
        <v>Sell</v>
      </c>
    </row>
    <row r="1160" spans="1:8" ht="13.5" x14ac:dyDescent="0.25">
      <c r="A1160" s="3">
        <f>TITRES_STAT!B1163</f>
        <v>44000</v>
      </c>
      <c r="B1160" s="6">
        <f>TITRES_STAT!D1163</f>
        <v>3.37</v>
      </c>
      <c r="C1160" s="2">
        <f t="shared" si="102"/>
        <v>3.5913747554075304</v>
      </c>
      <c r="D1160" s="2">
        <f t="shared" si="104"/>
        <v>3.5226730787776446</v>
      </c>
      <c r="E1160" s="2">
        <f t="shared" si="103"/>
        <v>6.8701676629885799E-2</v>
      </c>
      <c r="F1160" s="2">
        <f t="shared" si="107"/>
        <v>4.4550999369730199E-2</v>
      </c>
      <c r="G1160" s="2">
        <f t="shared" si="105"/>
        <v>2.4150677260155601E-2</v>
      </c>
      <c r="H1160" s="2" t="str">
        <f t="shared" si="106"/>
        <v>Sell</v>
      </c>
    </row>
    <row r="1161" spans="1:8" ht="13.5" x14ac:dyDescent="0.25">
      <c r="A1161" s="3">
        <f>TITRES_STAT!B1164</f>
        <v>44001</v>
      </c>
      <c r="B1161" s="6">
        <f>TITRES_STAT!D1164</f>
        <v>3.46</v>
      </c>
      <c r="C1161" s="2">
        <f t="shared" si="102"/>
        <v>3.589624793037141</v>
      </c>
      <c r="D1161" s="2">
        <f t="shared" si="104"/>
        <v>3.5180306284978191</v>
      </c>
      <c r="E1161" s="2">
        <f t="shared" si="103"/>
        <v>7.1594164539321881E-2</v>
      </c>
      <c r="F1161" s="2">
        <f t="shared" si="107"/>
        <v>4.9959632403648535E-2</v>
      </c>
      <c r="G1161" s="2">
        <f t="shared" si="105"/>
        <v>2.1634532135673346E-2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6">
        <f>TITRES_STAT!D1165</f>
        <v>3.38</v>
      </c>
      <c r="C1162" s="2">
        <f t="shared" si="102"/>
        <v>3.5727594402621961</v>
      </c>
      <c r="D1162" s="2">
        <f t="shared" si="104"/>
        <v>3.5078061374979805</v>
      </c>
      <c r="E1162" s="2">
        <f t="shared" si="103"/>
        <v>6.4953302764215515E-2</v>
      </c>
      <c r="F1162" s="2">
        <f t="shared" si="107"/>
        <v>5.2958366475761937E-2</v>
      </c>
      <c r="G1162" s="2">
        <f t="shared" si="105"/>
        <v>1.1994936288453578E-2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6">
        <f>TITRES_STAT!D1166</f>
        <v>3.58</v>
      </c>
      <c r="C1163" s="2">
        <f t="shared" si="102"/>
        <v>3.5723349109910885</v>
      </c>
      <c r="D1163" s="2">
        <f t="shared" si="104"/>
        <v>3.5131538310166488</v>
      </c>
      <c r="E1163" s="2">
        <f t="shared" si="103"/>
        <v>5.9181079974439665E-2</v>
      </c>
      <c r="F1163" s="2">
        <f t="shared" si="107"/>
        <v>5.4202909175497485E-2</v>
      </c>
      <c r="G1163" s="2">
        <f t="shared" si="105"/>
        <v>4.9781707989421803E-3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6">
        <f>TITRES_STAT!D1167</f>
        <v>3.79</v>
      </c>
      <c r="C1164" s="2">
        <f t="shared" si="102"/>
        <v>3.5658218477616903</v>
      </c>
      <c r="D1164" s="2">
        <f t="shared" si="104"/>
        <v>3.533660954645045</v>
      </c>
      <c r="E1164" s="2">
        <f t="shared" si="103"/>
        <v>3.2160893116645273E-2</v>
      </c>
      <c r="F1164" s="2">
        <f t="shared" si="107"/>
        <v>4.9794505963727045E-2</v>
      </c>
      <c r="G1164" s="2">
        <f t="shared" si="105"/>
        <v>-1.7633612847081773E-2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6">
        <f>TITRES_STAT!D1168</f>
        <v>4.0199999999999996</v>
      </c>
      <c r="C1165" s="2">
        <f t="shared" si="102"/>
        <v>3.5603107942598915</v>
      </c>
      <c r="D1165" s="2">
        <f t="shared" si="104"/>
        <v>3.5696860691157823</v>
      </c>
      <c r="E1165" s="2">
        <f t="shared" si="103"/>
        <v>-9.3752748558908472E-3</v>
      </c>
      <c r="F1165" s="2">
        <f t="shared" si="107"/>
        <v>3.796054979980347E-2</v>
      </c>
      <c r="G1165" s="2">
        <f t="shared" si="105"/>
        <v>-4.7335824655694317E-2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6">
        <f>TITRES_STAT!D1169</f>
        <v>4.25</v>
      </c>
      <c r="C1166" s="2">
        <f t="shared" si="102"/>
        <v>3.5618014412968311</v>
      </c>
      <c r="D1166" s="2">
        <f t="shared" si="104"/>
        <v>3.6200796936257245</v>
      </c>
      <c r="E1166" s="2">
        <f t="shared" si="103"/>
        <v>-5.8278252328893387E-2</v>
      </c>
      <c r="F1166" s="2">
        <f t="shared" si="107"/>
        <v>1.87127893740641E-2</v>
      </c>
      <c r="G1166" s="2">
        <f t="shared" si="105"/>
        <v>-7.699104170295748E-2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6">
        <f>TITRES_STAT!D1170</f>
        <v>4.3</v>
      </c>
      <c r="C1167" s="2">
        <f t="shared" ref="C1167:C1230" si="108">$C$4*B1157+C1166*(1-$C$4)</f>
        <v>3.5630627580203953</v>
      </c>
      <c r="D1167" s="2">
        <f t="shared" si="104"/>
        <v>3.6704441607645597</v>
      </c>
      <c r="E1167" s="2">
        <f t="shared" si="103"/>
        <v>-0.10738140274416441</v>
      </c>
      <c r="F1167" s="2">
        <f t="shared" si="107"/>
        <v>-6.5060490495816026E-3</v>
      </c>
      <c r="G1167" s="2">
        <f t="shared" si="105"/>
        <v>-0.10087535369458281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6">
        <f>TITRES_STAT!D1171</f>
        <v>4.5599999999999996</v>
      </c>
      <c r="C1168" s="2">
        <f t="shared" si="108"/>
        <v>3.5641300260172573</v>
      </c>
      <c r="D1168" s="2">
        <f t="shared" si="104"/>
        <v>3.7363371858931109</v>
      </c>
      <c r="E1168" s="2">
        <f t="shared" si="103"/>
        <v>-0.17220715987585367</v>
      </c>
      <c r="F1168" s="2">
        <f t="shared" si="107"/>
        <v>-3.9646271214836021E-2</v>
      </c>
      <c r="G1168" s="2">
        <f t="shared" si="105"/>
        <v>-0.13256088866101765</v>
      </c>
      <c r="H1168" s="2" t="str">
        <f t="shared" si="106"/>
        <v>Hold</v>
      </c>
    </row>
    <row r="1169" spans="1:8" ht="13.5" x14ac:dyDescent="0.25">
      <c r="A1169" s="3">
        <f>TITRES_STAT!B1172</f>
        <v>44013</v>
      </c>
      <c r="B1169" s="6">
        <f>TITRES_STAT!D1172</f>
        <v>4.7</v>
      </c>
      <c r="C1169" s="2">
        <f t="shared" si="108"/>
        <v>3.5358023297069101</v>
      </c>
      <c r="D1169" s="2">
        <f t="shared" si="104"/>
        <v>3.8077196165676952</v>
      </c>
      <c r="E1169" s="2">
        <f t="shared" si="103"/>
        <v>-0.27191728686078509</v>
      </c>
      <c r="F1169" s="2">
        <f t="shared" si="107"/>
        <v>-8.6100474344025846E-2</v>
      </c>
      <c r="G1169" s="2">
        <f t="shared" si="105"/>
        <v>-0.18581681251675924</v>
      </c>
      <c r="H1169" s="2" t="str">
        <f t="shared" si="106"/>
        <v>Hold</v>
      </c>
    </row>
    <row r="1170" spans="1:8" ht="13.5" x14ac:dyDescent="0.25">
      <c r="A1170" s="3">
        <f>TITRES_STAT!B1173</f>
        <v>44014</v>
      </c>
      <c r="B1170" s="6">
        <f>TITRES_STAT!D1173</f>
        <v>4.8099999999999996</v>
      </c>
      <c r="C1170" s="2">
        <f t="shared" si="108"/>
        <v>3.5102942789827702</v>
      </c>
      <c r="D1170" s="2">
        <f t="shared" si="104"/>
        <v>3.8819626079330511</v>
      </c>
      <c r="E1170" s="2">
        <f t="shared" si="103"/>
        <v>-0.3716683289502809</v>
      </c>
      <c r="F1170" s="2">
        <f t="shared" si="107"/>
        <v>-0.14321404526527687</v>
      </c>
      <c r="G1170" s="2">
        <f t="shared" si="105"/>
        <v>-0.22845428368500403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6">
        <f>TITRES_STAT!D1174</f>
        <v>4.8899999999999997</v>
      </c>
      <c r="C1171" s="2">
        <f t="shared" si="108"/>
        <v>3.5025566976008058</v>
      </c>
      <c r="D1171" s="2">
        <f t="shared" si="104"/>
        <v>3.9566320443824545</v>
      </c>
      <c r="E1171" s="2">
        <f t="shared" si="103"/>
        <v>-0.45407534678164874</v>
      </c>
      <c r="F1171" s="2">
        <f t="shared" si="107"/>
        <v>-0.20538630556855125</v>
      </c>
      <c r="G1171" s="2">
        <f t="shared" si="105"/>
        <v>-0.24868904121309748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6">
        <f>TITRES_STAT!D1175</f>
        <v>4.78</v>
      </c>
      <c r="C1172" s="2">
        <f t="shared" si="108"/>
        <v>3.4837018210468358</v>
      </c>
      <c r="D1172" s="2">
        <f t="shared" si="104"/>
        <v>4.0176222633170875</v>
      </c>
      <c r="E1172" s="2">
        <f t="shared" si="103"/>
        <v>-0.5339204422702517</v>
      </c>
      <c r="F1172" s="2">
        <f t="shared" si="107"/>
        <v>-0.27109313290889137</v>
      </c>
      <c r="G1172" s="2">
        <f t="shared" si="105"/>
        <v>-0.26282730936136034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6">
        <f>TITRES_STAT!D1176</f>
        <v>4.8499999999999996</v>
      </c>
      <c r="C1173" s="2">
        <f t="shared" si="108"/>
        <v>3.4985169255011686</v>
      </c>
      <c r="D1173" s="2">
        <f t="shared" si="104"/>
        <v>4.0792798734417479</v>
      </c>
      <c r="E1173" s="2">
        <f t="shared" si="103"/>
        <v>-0.58076294794057937</v>
      </c>
      <c r="F1173" s="2">
        <f t="shared" si="107"/>
        <v>-0.333027095915229</v>
      </c>
      <c r="G1173" s="2">
        <f t="shared" si="105"/>
        <v>-0.24773585202535037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6">
        <f>TITRES_STAT!D1177</f>
        <v>4.99</v>
      </c>
      <c r="C1174" s="2">
        <f t="shared" si="108"/>
        <v>3.5433604754240657</v>
      </c>
      <c r="D1174" s="2">
        <f t="shared" si="104"/>
        <v>4.1467406235571742</v>
      </c>
      <c r="E1174" s="2">
        <f t="shared" si="103"/>
        <v>-0.60338014813310847</v>
      </c>
      <c r="F1174" s="2">
        <f t="shared" si="107"/>
        <v>-0.38709770635880492</v>
      </c>
      <c r="G1174" s="2">
        <f t="shared" si="105"/>
        <v>-0.21628244177430356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6">
        <f>TITRES_STAT!D1178</f>
        <v>5.12</v>
      </c>
      <c r="C1175" s="2">
        <f t="shared" si="108"/>
        <v>3.6166896330511324</v>
      </c>
      <c r="D1175" s="2">
        <f t="shared" si="104"/>
        <v>4.218833910701087</v>
      </c>
      <c r="E1175" s="2">
        <f t="shared" si="103"/>
        <v>-0.6021442776499546</v>
      </c>
      <c r="F1175" s="2">
        <f t="shared" si="107"/>
        <v>-0.43010702061703487</v>
      </c>
      <c r="G1175" s="2">
        <f t="shared" si="105"/>
        <v>-0.17203725703291972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6">
        <f>TITRES_STAT!D1179</f>
        <v>5.09</v>
      </c>
      <c r="C1176" s="2">
        <f t="shared" si="108"/>
        <v>3.714121997197112</v>
      </c>
      <c r="D1176" s="2">
        <f t="shared" si="104"/>
        <v>4.2833647321306358</v>
      </c>
      <c r="E1176" s="2">
        <f t="shared" si="103"/>
        <v>-0.56924273493352384</v>
      </c>
      <c r="F1176" s="2">
        <f t="shared" si="107"/>
        <v>-0.45793416348033267</v>
      </c>
      <c r="G1176" s="2">
        <f t="shared" si="105"/>
        <v>-0.11130857145319117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6">
        <f>TITRES_STAT!D1180</f>
        <v>4.9400000000000004</v>
      </c>
      <c r="C1177" s="2">
        <f t="shared" si="108"/>
        <v>3.8042570745514022</v>
      </c>
      <c r="D1177" s="2">
        <f t="shared" si="104"/>
        <v>4.3320043816024407</v>
      </c>
      <c r="E1177" s="2">
        <f t="shared" si="103"/>
        <v>-0.52774730705103856</v>
      </c>
      <c r="F1177" s="2">
        <f t="shared" si="107"/>
        <v>-0.47189679219447389</v>
      </c>
      <c r="G1177" s="2">
        <f t="shared" si="105"/>
        <v>-5.585051485656467E-2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6">
        <f>TITRES_STAT!D1181</f>
        <v>4.99</v>
      </c>
      <c r="C1178" s="2">
        <f t="shared" si="108"/>
        <v>3.9205252169281093</v>
      </c>
      <c r="D1178" s="2">
        <f t="shared" si="104"/>
        <v>4.3807447977800384</v>
      </c>
      <c r="E1178" s="2">
        <f t="shared" si="103"/>
        <v>-0.46021958085192916</v>
      </c>
      <c r="F1178" s="2">
        <f t="shared" si="107"/>
        <v>-0.46956134992596493</v>
      </c>
      <c r="G1178" s="2">
        <f t="shared" si="105"/>
        <v>9.3417690740357773E-3</v>
      </c>
      <c r="H1178" s="2" t="str">
        <f t="shared" si="106"/>
        <v>Sell</v>
      </c>
    </row>
    <row r="1179" spans="1:8" ht="13.5" x14ac:dyDescent="0.25">
      <c r="A1179" s="3">
        <f>TITRES_STAT!B1182</f>
        <v>44027</v>
      </c>
      <c r="B1179" s="6">
        <f>TITRES_STAT!D1182</f>
        <v>4.8499999999999996</v>
      </c>
      <c r="C1179" s="2">
        <f t="shared" si="108"/>
        <v>4.040444414323785</v>
      </c>
      <c r="D1179" s="2">
        <f t="shared" si="104"/>
        <v>4.415504442388924</v>
      </c>
      <c r="E1179" s="2">
        <f t="shared" si="103"/>
        <v>-0.37506002806513905</v>
      </c>
      <c r="F1179" s="2">
        <f t="shared" si="107"/>
        <v>-0.4506610855537998</v>
      </c>
      <c r="G1179" s="2">
        <f t="shared" si="105"/>
        <v>7.560105748866075E-2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6">
        <f>TITRES_STAT!D1183</f>
        <v>4.8</v>
      </c>
      <c r="C1180" s="2">
        <f t="shared" si="108"/>
        <v>4.1588375813508947</v>
      </c>
      <c r="D1180" s="2">
        <f t="shared" si="104"/>
        <v>4.443985594804559</v>
      </c>
      <c r="E1180" s="2">
        <f t="shared" ref="E1180:E1243" si="109">C1180-D1180</f>
        <v>-0.28514801345366436</v>
      </c>
      <c r="F1180" s="2">
        <f t="shared" si="107"/>
        <v>-0.41755847113377276</v>
      </c>
      <c r="G1180" s="2">
        <f t="shared" si="105"/>
        <v>0.1324104576801084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6">
        <f>TITRES_STAT!D1184</f>
        <v>4.8</v>
      </c>
      <c r="C1181" s="2">
        <f t="shared" si="108"/>
        <v>4.2713241072969108</v>
      </c>
      <c r="D1181" s="2">
        <f t="shared" ref="D1181:D1244" si="110">$D$4*B1181+(1-$D$4)*D1180</f>
        <v>4.4703570322264428</v>
      </c>
      <c r="E1181" s="2">
        <f t="shared" si="109"/>
        <v>-0.19903292492953195</v>
      </c>
      <c r="F1181" s="2">
        <f t="shared" si="107"/>
        <v>-0.37385336189292462</v>
      </c>
      <c r="G1181" s="2">
        <f t="shared" si="105"/>
        <v>0.17482043696339267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6">
        <f>TITRES_STAT!D1185</f>
        <v>4.75</v>
      </c>
      <c r="C1182" s="2">
        <f t="shared" si="108"/>
        <v>4.3495819369435402</v>
      </c>
      <c r="D1182" s="2">
        <f t="shared" si="110"/>
        <v>4.4910713261355957</v>
      </c>
      <c r="E1182" s="2">
        <f t="shared" si="109"/>
        <v>-0.14148938919205545</v>
      </c>
      <c r="F1182" s="2">
        <f t="shared" si="107"/>
        <v>-0.32738056735275078</v>
      </c>
      <c r="G1182" s="2">
        <f t="shared" si="105"/>
        <v>0.18589117816069534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6">
        <f>TITRES_STAT!D1186</f>
        <v>4.75</v>
      </c>
      <c r="C1183" s="2">
        <f t="shared" si="108"/>
        <v>4.4265693312599188</v>
      </c>
      <c r="D1183" s="2">
        <f t="shared" si="110"/>
        <v>4.5102512279033293</v>
      </c>
      <c r="E1183" s="2">
        <f t="shared" si="109"/>
        <v>-8.3681896643410525E-2</v>
      </c>
      <c r="F1183" s="2">
        <f t="shared" si="107"/>
        <v>-0.27864083321088273</v>
      </c>
      <c r="G1183" s="2">
        <f t="shared" si="105"/>
        <v>0.19495893656747221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6">
        <f>TITRES_STAT!D1187</f>
        <v>4.84</v>
      </c>
      <c r="C1184" s="2">
        <f t="shared" si="108"/>
        <v>4.5132509726045464</v>
      </c>
      <c r="D1184" s="2">
        <f t="shared" si="110"/>
        <v>4.5346770628734534</v>
      </c>
      <c r="E1184" s="2">
        <f t="shared" si="109"/>
        <v>-2.1426090268906961E-2</v>
      </c>
      <c r="F1184" s="2">
        <f t="shared" si="107"/>
        <v>-0.22719788462248761</v>
      </c>
      <c r="G1184" s="2">
        <f t="shared" si="105"/>
        <v>0.20577179435358064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6">
        <f>TITRES_STAT!D1188</f>
        <v>4.99</v>
      </c>
      <c r="C1185" s="2">
        <f t="shared" si="108"/>
        <v>4.6065969768192314</v>
      </c>
      <c r="D1185" s="2">
        <f t="shared" si="110"/>
        <v>4.5684046878457902</v>
      </c>
      <c r="E1185" s="2">
        <f t="shared" si="109"/>
        <v>3.819228897344118E-2</v>
      </c>
      <c r="F1185" s="2">
        <f t="shared" si="107"/>
        <v>-0.17411984990330184</v>
      </c>
      <c r="G1185" s="2">
        <f t="shared" si="105"/>
        <v>0.21231213887674302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6">
        <f>TITRES_STAT!D1189</f>
        <v>5.09</v>
      </c>
      <c r="C1186" s="2">
        <f t="shared" si="108"/>
        <v>4.680966672693196</v>
      </c>
      <c r="D1186" s="2">
        <f t="shared" si="110"/>
        <v>4.6070413776349914</v>
      </c>
      <c r="E1186" s="2">
        <f t="shared" si="109"/>
        <v>7.3925295058204554E-2</v>
      </c>
      <c r="F1186" s="2">
        <f t="shared" si="107"/>
        <v>-0.12451082091100056</v>
      </c>
      <c r="G1186" s="2">
        <f t="shared" si="105"/>
        <v>0.19843611596920513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6">
        <f>TITRES_STAT!D1190</f>
        <v>5.0999999999999996</v>
      </c>
      <c r="C1187" s="2">
        <f t="shared" si="108"/>
        <v>4.7208179538173196</v>
      </c>
      <c r="D1187" s="2">
        <f t="shared" si="110"/>
        <v>4.6435568311435098</v>
      </c>
      <c r="E1187" s="2">
        <f t="shared" si="109"/>
        <v>7.7261122673809801E-2</v>
      </c>
      <c r="F1187" s="2">
        <f t="shared" si="107"/>
        <v>-8.4156432194038497E-2</v>
      </c>
      <c r="G1187" s="2">
        <f t="shared" si="105"/>
        <v>0.16141755486784831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6">
        <f>TITRES_STAT!D1191</f>
        <v>5.19</v>
      </c>
      <c r="C1188" s="2">
        <f t="shared" si="108"/>
        <v>4.7622305763069628</v>
      </c>
      <c r="D1188" s="2">
        <f t="shared" si="110"/>
        <v>4.6840341029106574</v>
      </c>
      <c r="E1188" s="2">
        <f t="shared" si="109"/>
        <v>7.8196473396305421E-2</v>
      </c>
      <c r="F1188" s="2">
        <f t="shared" si="107"/>
        <v>-5.1685851075969708E-2</v>
      </c>
      <c r="G1188" s="2">
        <f t="shared" ref="G1188:G1251" si="111">E1188-F1188</f>
        <v>0.12988232447227513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6">
        <f>TITRES_STAT!D1192</f>
        <v>5.0599999999999996</v>
      </c>
      <c r="C1189" s="2">
        <f t="shared" si="108"/>
        <v>4.7757335645674299</v>
      </c>
      <c r="D1189" s="2">
        <f t="shared" si="110"/>
        <v>4.711883428620979</v>
      </c>
      <c r="E1189" s="2">
        <f t="shared" si="109"/>
        <v>6.3850135946450948E-2</v>
      </c>
      <c r="F1189" s="2">
        <f t="shared" ref="F1189:F1252" si="113">(E1189*(2/(10)))+((1-(2/10))*F1188)</f>
        <v>-2.8578653671485578E-2</v>
      </c>
      <c r="G1189" s="2">
        <f t="shared" si="111"/>
        <v>9.2428789617936519E-2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6">
        <f>TITRES_STAT!D1193</f>
        <v>5.03</v>
      </c>
      <c r="C1190" s="2">
        <f t="shared" si="108"/>
        <v>4.779466862326287</v>
      </c>
      <c r="D1190" s="2">
        <f t="shared" si="110"/>
        <v>4.7354476190934989</v>
      </c>
      <c r="E1190" s="2">
        <f t="shared" si="109"/>
        <v>4.4019243232788163E-2</v>
      </c>
      <c r="F1190" s="2">
        <f t="shared" si="113"/>
        <v>-1.405907429063083E-2</v>
      </c>
      <c r="G1190" s="2">
        <f t="shared" si="111"/>
        <v>5.8078317523418993E-2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6">
        <f>TITRES_STAT!D1194</f>
        <v>4.99</v>
      </c>
      <c r="C1191" s="2">
        <f t="shared" si="108"/>
        <v>4.7826258065837814</v>
      </c>
      <c r="D1191" s="2">
        <f t="shared" si="110"/>
        <v>4.7543033510124992</v>
      </c>
      <c r="E1191" s="2">
        <f t="shared" si="109"/>
        <v>2.8322455571282212E-2</v>
      </c>
      <c r="F1191" s="2">
        <f t="shared" si="113"/>
        <v>-5.5827683182482222E-3</v>
      </c>
      <c r="G1191" s="2">
        <f t="shared" si="111"/>
        <v>3.3905223889530434E-2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6">
        <f>TITRES_STAT!D1195</f>
        <v>5.07</v>
      </c>
      <c r="C1192" s="2">
        <f t="shared" si="108"/>
        <v>4.7776064517247381</v>
      </c>
      <c r="D1192" s="2">
        <f t="shared" si="110"/>
        <v>4.7776882879745362</v>
      </c>
      <c r="E1192" s="2">
        <f t="shared" si="109"/>
        <v>-8.1836249798072913E-5</v>
      </c>
      <c r="F1192" s="2">
        <f t="shared" si="113"/>
        <v>-4.4825819045581925E-3</v>
      </c>
      <c r="G1192" s="2">
        <f t="shared" si="111"/>
        <v>4.4007456547601196E-3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6">
        <f>TITRES_STAT!D1196</f>
        <v>5.07</v>
      </c>
      <c r="C1193" s="2">
        <f t="shared" si="108"/>
        <v>4.7733593053055472</v>
      </c>
      <c r="D1193" s="2">
        <f t="shared" si="110"/>
        <v>4.7993410073838296</v>
      </c>
      <c r="E1193" s="2">
        <f t="shared" si="109"/>
        <v>-2.5981702078282432E-2</v>
      </c>
      <c r="F1193" s="2">
        <f t="shared" si="113"/>
        <v>-8.7824059393030417E-3</v>
      </c>
      <c r="G1193" s="2">
        <f t="shared" si="111"/>
        <v>-1.719929613897939E-2</v>
      </c>
      <c r="H1193" s="2" t="str">
        <f t="shared" si="112"/>
        <v>Hold</v>
      </c>
    </row>
    <row r="1194" spans="1:8" ht="13.5" x14ac:dyDescent="0.25">
      <c r="A1194" s="3">
        <f>TITRES_STAT!B1197</f>
        <v>44049</v>
      </c>
      <c r="B1194" s="6">
        <f>TITRES_STAT!D1197</f>
        <v>5.0199999999999996</v>
      </c>
      <c r="C1194" s="2">
        <f t="shared" si="108"/>
        <v>4.7836117198739245</v>
      </c>
      <c r="D1194" s="2">
        <f t="shared" si="110"/>
        <v>4.8156861179479904</v>
      </c>
      <c r="E1194" s="2">
        <f t="shared" si="109"/>
        <v>-3.2074398074065869E-2</v>
      </c>
      <c r="F1194" s="2">
        <f t="shared" si="113"/>
        <v>-1.3440804366255608E-2</v>
      </c>
      <c r="G1194" s="2">
        <f t="shared" si="111"/>
        <v>-1.8633593707810259E-2</v>
      </c>
      <c r="H1194" s="2" t="str">
        <f t="shared" si="112"/>
        <v>Hold</v>
      </c>
    </row>
    <row r="1195" spans="1:8" ht="13.5" x14ac:dyDescent="0.25">
      <c r="A1195" s="3">
        <f>TITRES_STAT!B1198</f>
        <v>44050</v>
      </c>
      <c r="B1195" s="6">
        <f>TITRES_STAT!D1198</f>
        <v>4.9800000000000004</v>
      </c>
      <c r="C1195" s="2">
        <f t="shared" si="108"/>
        <v>4.8153637629702439</v>
      </c>
      <c r="D1195" s="2">
        <f t="shared" si="110"/>
        <v>4.8278575166185096</v>
      </c>
      <c r="E1195" s="2">
        <f t="shared" si="109"/>
        <v>-1.249375364826566E-2</v>
      </c>
      <c r="F1195" s="2">
        <f t="shared" si="113"/>
        <v>-1.3251394222657619E-2</v>
      </c>
      <c r="G1195" s="2">
        <f t="shared" si="111"/>
        <v>7.5764057439195974E-4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6">
        <f>TITRES_STAT!D1199</f>
        <v>4.8899999999999997</v>
      </c>
      <c r="C1196" s="2">
        <f t="shared" si="108"/>
        <v>4.8576154917440526</v>
      </c>
      <c r="D1196" s="2">
        <f t="shared" si="110"/>
        <v>4.8324606635356568</v>
      </c>
      <c r="E1196" s="2">
        <f t="shared" si="109"/>
        <v>2.5154828208395763E-2</v>
      </c>
      <c r="F1196" s="2">
        <f t="shared" si="113"/>
        <v>-5.5701497364469433E-3</v>
      </c>
      <c r="G1196" s="2">
        <f t="shared" si="111"/>
        <v>3.0724977944842705E-2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6">
        <f>TITRES_STAT!D1200</f>
        <v>4.8899999999999997</v>
      </c>
      <c r="C1197" s="2">
        <f t="shared" si="108"/>
        <v>4.8949054160911212</v>
      </c>
      <c r="D1197" s="2">
        <f t="shared" si="110"/>
        <v>4.8367228366070893</v>
      </c>
      <c r="E1197" s="2">
        <f t="shared" si="109"/>
        <v>5.8182579484031827E-2</v>
      </c>
      <c r="F1197" s="2">
        <f t="shared" si="113"/>
        <v>7.1803961076488104E-3</v>
      </c>
      <c r="G1197" s="2">
        <f t="shared" si="111"/>
        <v>5.1002183376383015E-2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6">
        <f>TITRES_STAT!D1201</f>
        <v>4.87</v>
      </c>
      <c r="C1198" s="2">
        <f t="shared" si="108"/>
        <v>4.9403045828463341</v>
      </c>
      <c r="D1198" s="2">
        <f t="shared" si="110"/>
        <v>4.8391878116732308</v>
      </c>
      <c r="E1198" s="2">
        <f t="shared" si="109"/>
        <v>0.10111677117310336</v>
      </c>
      <c r="F1198" s="2">
        <f t="shared" si="113"/>
        <v>2.5967671120739722E-2</v>
      </c>
      <c r="G1198" s="2">
        <f t="shared" si="111"/>
        <v>7.5149100052363638E-2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6">
        <f>TITRES_STAT!D1202</f>
        <v>4.95</v>
      </c>
      <c r="C1199" s="2">
        <f t="shared" si="108"/>
        <v>4.9587192624084366</v>
      </c>
      <c r="D1199" s="2">
        <f t="shared" si="110"/>
        <v>4.8473961219196573</v>
      </c>
      <c r="E1199" s="2">
        <f t="shared" si="109"/>
        <v>0.11132314048877934</v>
      </c>
      <c r="F1199" s="2">
        <f t="shared" si="113"/>
        <v>4.3038764994347646E-2</v>
      </c>
      <c r="G1199" s="2">
        <f t="shared" si="111"/>
        <v>6.8284375494431698E-2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6">
        <f>TITRES_STAT!D1203</f>
        <v>4.84</v>
      </c>
      <c r="C1200" s="2">
        <f t="shared" si="108"/>
        <v>4.9696855297302163</v>
      </c>
      <c r="D1200" s="2">
        <f t="shared" si="110"/>
        <v>4.8468482610367198</v>
      </c>
      <c r="E1200" s="2">
        <f t="shared" si="109"/>
        <v>0.12283726869349643</v>
      </c>
      <c r="F1200" s="2">
        <f t="shared" si="113"/>
        <v>5.8998465734177406E-2</v>
      </c>
      <c r="G1200" s="2">
        <f t="shared" si="111"/>
        <v>6.3838802959319013E-2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6">
        <f>TITRES_STAT!D1204</f>
        <v>4.9400000000000004</v>
      </c>
      <c r="C1201" s="2">
        <f t="shared" si="108"/>
        <v>4.9728108328486442</v>
      </c>
      <c r="D1201" s="2">
        <f t="shared" si="110"/>
        <v>4.853748389848815</v>
      </c>
      <c r="E1201" s="2">
        <f t="shared" si="109"/>
        <v>0.11906244299982927</v>
      </c>
      <c r="F1201" s="2">
        <f t="shared" si="113"/>
        <v>7.1011261187307773E-2</v>
      </c>
      <c r="G1201" s="2">
        <f t="shared" si="111"/>
        <v>4.8051181812521493E-2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6">
        <f>TITRES_STAT!D1205</f>
        <v>4.83</v>
      </c>
      <c r="C1202" s="2">
        <f t="shared" si="108"/>
        <v>4.9877630124103911</v>
      </c>
      <c r="D1202" s="2">
        <f t="shared" si="110"/>
        <v>4.8519892498600141</v>
      </c>
      <c r="E1202" s="2">
        <f t="shared" si="109"/>
        <v>0.13577376255037699</v>
      </c>
      <c r="F1202" s="2">
        <f t="shared" si="113"/>
        <v>8.3963761459921626E-2</v>
      </c>
      <c r="G1202" s="2">
        <f t="shared" si="111"/>
        <v>5.181000109045536E-2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6">
        <f>TITRES_STAT!D1206</f>
        <v>4.7</v>
      </c>
      <c r="C1203" s="2">
        <f t="shared" si="108"/>
        <v>5.0004148566549462</v>
      </c>
      <c r="D1203" s="2">
        <f t="shared" si="110"/>
        <v>4.8407307869074208</v>
      </c>
      <c r="E1203" s="2">
        <f t="shared" si="109"/>
        <v>0.15968406974752547</v>
      </c>
      <c r="F1203" s="2">
        <f t="shared" si="113"/>
        <v>9.9107823117442401E-2</v>
      </c>
      <c r="G1203" s="2">
        <f t="shared" si="111"/>
        <v>6.0576246630083069E-2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6">
        <f>TITRES_STAT!D1207</f>
        <v>4.72</v>
      </c>
      <c r="C1204" s="2">
        <f t="shared" si="108"/>
        <v>5.0034279556311088</v>
      </c>
      <c r="D1204" s="2">
        <f t="shared" si="110"/>
        <v>4.8317877656550188</v>
      </c>
      <c r="E1204" s="2">
        <f t="shared" si="109"/>
        <v>0.17164018997608999</v>
      </c>
      <c r="F1204" s="2">
        <f t="shared" si="113"/>
        <v>0.11361429648917193</v>
      </c>
      <c r="G1204" s="2">
        <f t="shared" si="111"/>
        <v>5.8025893486918056E-2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6">
        <f>TITRES_STAT!D1208</f>
        <v>5</v>
      </c>
      <c r="C1205" s="2">
        <f t="shared" si="108"/>
        <v>4.9998236547647847</v>
      </c>
      <c r="D1205" s="2">
        <f t="shared" si="110"/>
        <v>4.8442479311620543</v>
      </c>
      <c r="E1205" s="2">
        <f t="shared" si="109"/>
        <v>0.15557572360273042</v>
      </c>
      <c r="F1205" s="2">
        <f t="shared" si="113"/>
        <v>0.12200658191188363</v>
      </c>
      <c r="G1205" s="2">
        <f t="shared" si="111"/>
        <v>3.3569141690846793E-2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6">
        <f>TITRES_STAT!D1209</f>
        <v>5.3</v>
      </c>
      <c r="C1206" s="2">
        <f t="shared" si="108"/>
        <v>4.9829277078778942</v>
      </c>
      <c r="D1206" s="2">
        <f t="shared" si="110"/>
        <v>4.8780073436685685</v>
      </c>
      <c r="E1206" s="2">
        <f t="shared" si="109"/>
        <v>0.10492036420932571</v>
      </c>
      <c r="F1206" s="2">
        <f t="shared" si="113"/>
        <v>0.11858933837137205</v>
      </c>
      <c r="G1206" s="2">
        <f t="shared" si="111"/>
        <v>-1.3668974162046335E-2</v>
      </c>
      <c r="H1206" s="2" t="str">
        <f t="shared" si="112"/>
        <v>Hold</v>
      </c>
    </row>
    <row r="1207" spans="1:8" ht="13.5" x14ac:dyDescent="0.25">
      <c r="A1207" s="3">
        <f>TITRES_STAT!B1210</f>
        <v>44070</v>
      </c>
      <c r="B1207" s="6">
        <f>TITRES_STAT!D1210</f>
        <v>5.3</v>
      </c>
      <c r="C1207" s="2">
        <f t="shared" si="108"/>
        <v>4.9686311374351408</v>
      </c>
      <c r="D1207" s="2">
        <f t="shared" si="110"/>
        <v>4.9092660589523778</v>
      </c>
      <c r="E1207" s="2">
        <f t="shared" si="109"/>
        <v>5.9365078482763067E-2</v>
      </c>
      <c r="F1207" s="2">
        <f t="shared" si="113"/>
        <v>0.10674448639365025</v>
      </c>
      <c r="G1207" s="2">
        <f t="shared" si="111"/>
        <v>-4.7379407910887184E-2</v>
      </c>
      <c r="H1207" s="2" t="str">
        <f t="shared" si="112"/>
        <v>Hold</v>
      </c>
    </row>
    <row r="1208" spans="1:8" ht="13.5" x14ac:dyDescent="0.25">
      <c r="A1208" s="3">
        <f>TITRES_STAT!B1211</f>
        <v>44071</v>
      </c>
      <c r="B1208" s="6">
        <f>TITRES_STAT!D1211</f>
        <v>5.17</v>
      </c>
      <c r="C1208" s="2">
        <f t="shared" si="108"/>
        <v>4.9534571162912737</v>
      </c>
      <c r="D1208" s="2">
        <f t="shared" si="110"/>
        <v>4.9285796842151646</v>
      </c>
      <c r="E1208" s="2">
        <f t="shared" si="109"/>
        <v>2.4877432076109152E-2</v>
      </c>
      <c r="F1208" s="2">
        <f t="shared" si="113"/>
        <v>9.0371075530142037E-2</v>
      </c>
      <c r="G1208" s="2">
        <f t="shared" si="111"/>
        <v>-6.5493643454032885E-2</v>
      </c>
      <c r="H1208" s="2" t="str">
        <f t="shared" si="112"/>
        <v>Hold</v>
      </c>
    </row>
    <row r="1209" spans="1:8" ht="13.5" x14ac:dyDescent="0.25">
      <c r="A1209" s="3">
        <f>TITRES_STAT!B1212</f>
        <v>44074</v>
      </c>
      <c r="B1209" s="6">
        <f>TITRES_STAT!D1212</f>
        <v>4.9800000000000004</v>
      </c>
      <c r="C1209" s="2">
        <f t="shared" si="108"/>
        <v>4.9529252522464624</v>
      </c>
      <c r="D1209" s="2">
        <f t="shared" si="110"/>
        <v>4.9323885964955227</v>
      </c>
      <c r="E1209" s="2">
        <f t="shared" si="109"/>
        <v>2.0536655750939659E-2</v>
      </c>
      <c r="F1209" s="2">
        <f t="shared" si="113"/>
        <v>7.6404191574301575E-2</v>
      </c>
      <c r="G1209" s="2">
        <f t="shared" si="111"/>
        <v>-5.5867535823361916E-2</v>
      </c>
      <c r="H1209" s="2" t="str">
        <f t="shared" si="112"/>
        <v>Hold</v>
      </c>
    </row>
    <row r="1210" spans="1:8" ht="13.5" x14ac:dyDescent="0.25">
      <c r="A1210" s="3">
        <f>TITRES_STAT!B1213</f>
        <v>44075</v>
      </c>
      <c r="B1210" s="6">
        <f>TITRES_STAT!D1213</f>
        <v>5.08</v>
      </c>
      <c r="C1210" s="2">
        <f t="shared" si="108"/>
        <v>4.9355521365162369</v>
      </c>
      <c r="D1210" s="2">
        <f t="shared" si="110"/>
        <v>4.9433227745328914</v>
      </c>
      <c r="E1210" s="2">
        <f t="shared" si="109"/>
        <v>-7.770638016654452E-3</v>
      </c>
      <c r="F1210" s="2">
        <f t="shared" si="113"/>
        <v>5.9569225656110378E-2</v>
      </c>
      <c r="G1210" s="2">
        <f t="shared" si="111"/>
        <v>-6.733986367276483E-2</v>
      </c>
      <c r="H1210" s="2" t="str">
        <f t="shared" si="112"/>
        <v>Hold</v>
      </c>
    </row>
    <row r="1211" spans="1:8" ht="13.5" x14ac:dyDescent="0.25">
      <c r="A1211" s="3">
        <f>TITRES_STAT!B1214</f>
        <v>44076</v>
      </c>
      <c r="B1211" s="6">
        <f>TITRES_STAT!D1214</f>
        <v>5.08</v>
      </c>
      <c r="C1211" s="2">
        <f t="shared" si="108"/>
        <v>4.9362364232060463</v>
      </c>
      <c r="D1211" s="2">
        <f t="shared" si="110"/>
        <v>4.9534470134563806</v>
      </c>
      <c r="E1211" s="2">
        <f t="shared" si="109"/>
        <v>-1.7210590250334334E-2</v>
      </c>
      <c r="F1211" s="2">
        <f t="shared" si="113"/>
        <v>4.4213262474821435E-2</v>
      </c>
      <c r="G1211" s="2">
        <f t="shared" si="111"/>
        <v>-6.142385272515577E-2</v>
      </c>
      <c r="H1211" s="2" t="str">
        <f t="shared" si="112"/>
        <v>Hold</v>
      </c>
    </row>
    <row r="1212" spans="1:8" ht="13.5" x14ac:dyDescent="0.25">
      <c r="A1212" s="3">
        <f>TITRES_STAT!B1215</f>
        <v>44077</v>
      </c>
      <c r="B1212" s="6">
        <f>TITRES_STAT!D1215</f>
        <v>5.0599999999999996</v>
      </c>
      <c r="C1212" s="2">
        <f t="shared" si="108"/>
        <v>4.9198923580974236</v>
      </c>
      <c r="D1212" s="2">
        <f t="shared" si="110"/>
        <v>4.9613398272744265</v>
      </c>
      <c r="E1212" s="2">
        <f t="shared" si="109"/>
        <v>-4.1447469177002816E-2</v>
      </c>
      <c r="F1212" s="2">
        <f t="shared" si="113"/>
        <v>2.7081116144456588E-2</v>
      </c>
      <c r="G1212" s="2">
        <f t="shared" si="111"/>
        <v>-6.8528585321459404E-2</v>
      </c>
      <c r="H1212" s="2" t="str">
        <f t="shared" si="112"/>
        <v>Hold</v>
      </c>
    </row>
    <row r="1213" spans="1:8" ht="13.5" x14ac:dyDescent="0.25">
      <c r="A1213" s="3">
        <f>TITRES_STAT!B1216</f>
        <v>44078</v>
      </c>
      <c r="B1213" s="6">
        <f>TITRES_STAT!D1216</f>
        <v>5.12</v>
      </c>
      <c r="C1213" s="2">
        <f t="shared" si="108"/>
        <v>4.8860627645439738</v>
      </c>
      <c r="D1213" s="2">
        <f t="shared" si="110"/>
        <v>4.973092432661506</v>
      </c>
      <c r="E1213" s="2">
        <f t="shared" si="109"/>
        <v>-8.7029668117532211E-2</v>
      </c>
      <c r="F1213" s="2">
        <f t="shared" si="113"/>
        <v>4.2589592920588282E-3</v>
      </c>
      <c r="G1213" s="2">
        <f t="shared" si="111"/>
        <v>-9.1288627409591039E-2</v>
      </c>
      <c r="H1213" s="2" t="str">
        <f t="shared" si="112"/>
        <v>Hold</v>
      </c>
    </row>
    <row r="1214" spans="1:8" ht="13.5" x14ac:dyDescent="0.25">
      <c r="A1214" s="3">
        <f>TITRES_STAT!B1217</f>
        <v>44081</v>
      </c>
      <c r="B1214" s="6">
        <f>TITRES_STAT!D1217</f>
        <v>5.16</v>
      </c>
      <c r="C1214" s="2">
        <f t="shared" si="108"/>
        <v>4.8605146469218248</v>
      </c>
      <c r="D1214" s="2">
        <f t="shared" si="110"/>
        <v>4.9869374376495426</v>
      </c>
      <c r="E1214" s="2">
        <f t="shared" si="109"/>
        <v>-0.12642279072771778</v>
      </c>
      <c r="F1214" s="2">
        <f t="shared" si="113"/>
        <v>-2.1877390711896497E-2</v>
      </c>
      <c r="G1214" s="2">
        <f t="shared" si="111"/>
        <v>-0.10454540001582129</v>
      </c>
      <c r="H1214" s="2" t="str">
        <f t="shared" si="112"/>
        <v>Hold</v>
      </c>
    </row>
    <row r="1215" spans="1:8" ht="13.5" x14ac:dyDescent="0.25">
      <c r="A1215" s="3">
        <f>TITRES_STAT!B1218</f>
        <v>44082</v>
      </c>
      <c r="B1215" s="6">
        <f>TITRES_STAT!D1218</f>
        <v>5.05</v>
      </c>
      <c r="C1215" s="2">
        <f t="shared" si="108"/>
        <v>4.8819739320107747</v>
      </c>
      <c r="D1215" s="2">
        <f t="shared" si="110"/>
        <v>4.9916087385643912</v>
      </c>
      <c r="E1215" s="2">
        <f t="shared" si="109"/>
        <v>-0.10963480655361657</v>
      </c>
      <c r="F1215" s="2">
        <f t="shared" si="113"/>
        <v>-3.9428873880240516E-2</v>
      </c>
      <c r="G1215" s="2">
        <f t="shared" si="111"/>
        <v>-7.0205932673376048E-2</v>
      </c>
      <c r="H1215" s="2" t="str">
        <f t="shared" si="112"/>
        <v>Hold</v>
      </c>
    </row>
    <row r="1216" spans="1:8" ht="13.5" x14ac:dyDescent="0.25">
      <c r="A1216" s="3">
        <f>TITRES_STAT!B1219</f>
        <v>44083</v>
      </c>
      <c r="B1216" s="6">
        <f>TITRES_STAT!D1219</f>
        <v>5.12</v>
      </c>
      <c r="C1216" s="2">
        <f t="shared" si="108"/>
        <v>4.9462856347783477</v>
      </c>
      <c r="D1216" s="2">
        <f t="shared" si="110"/>
        <v>5.0011192023744364</v>
      </c>
      <c r="E1216" s="2">
        <f t="shared" si="109"/>
        <v>-5.4833567596088706E-2</v>
      </c>
      <c r="F1216" s="2">
        <f t="shared" si="113"/>
        <v>-4.2509812623410158E-2</v>
      </c>
      <c r="G1216" s="2">
        <f t="shared" si="111"/>
        <v>-1.2323754972678548E-2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6">
        <f>TITRES_STAT!D1220</f>
        <v>5.09</v>
      </c>
      <c r="C1217" s="2">
        <f t="shared" si="108"/>
        <v>5.000703229427832</v>
      </c>
      <c r="D1217" s="2">
        <f t="shared" si="110"/>
        <v>5.0077029651615153</v>
      </c>
      <c r="E1217" s="2">
        <f t="shared" si="109"/>
        <v>-6.9997357336832877E-3</v>
      </c>
      <c r="F1217" s="2">
        <f t="shared" si="113"/>
        <v>-3.5407797245464785E-2</v>
      </c>
      <c r="G1217" s="2">
        <f t="shared" si="111"/>
        <v>2.8408061511781497E-2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6">
        <f>TITRES_STAT!D1221</f>
        <v>4.93</v>
      </c>
      <c r="C1218" s="2">
        <f t="shared" si="108"/>
        <v>5.0267488864389351</v>
      </c>
      <c r="D1218" s="2">
        <f t="shared" si="110"/>
        <v>5.0019471899643655</v>
      </c>
      <c r="E1218" s="2">
        <f t="shared" si="109"/>
        <v>2.4801696474569646E-2</v>
      </c>
      <c r="F1218" s="2">
        <f t="shared" si="113"/>
        <v>-2.3365898501457899E-2</v>
      </c>
      <c r="G1218" s="2">
        <f t="shared" si="111"/>
        <v>4.8167594976027545E-2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6">
        <f>TITRES_STAT!D1222</f>
        <v>5.22</v>
      </c>
      <c r="C1219" s="2">
        <f t="shared" si="108"/>
        <v>5.0195567500637148</v>
      </c>
      <c r="D1219" s="2">
        <f t="shared" si="110"/>
        <v>5.0180992499670047</v>
      </c>
      <c r="E1219" s="2">
        <f t="shared" si="109"/>
        <v>1.4575000967100848E-3</v>
      </c>
      <c r="F1219" s="2">
        <f t="shared" si="113"/>
        <v>-1.8401218781824304E-2</v>
      </c>
      <c r="G1219" s="2">
        <f t="shared" si="111"/>
        <v>1.9858718878534388E-2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6">
        <f>TITRES_STAT!D1223</f>
        <v>5.3</v>
      </c>
      <c r="C1220" s="2">
        <f t="shared" si="108"/>
        <v>5.0288557115923744</v>
      </c>
      <c r="D1220" s="2">
        <f t="shared" si="110"/>
        <v>5.0389807870064853</v>
      </c>
      <c r="E1220" s="2">
        <f t="shared" si="109"/>
        <v>-1.0125075414110896E-2</v>
      </c>
      <c r="F1220" s="2">
        <f t="shared" si="113"/>
        <v>-1.6745990108281622E-2</v>
      </c>
      <c r="G1220" s="2">
        <f t="shared" si="111"/>
        <v>6.6209146941707264E-3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6">
        <f>TITRES_STAT!D1224</f>
        <v>5.4</v>
      </c>
      <c r="C1221" s="2">
        <f t="shared" si="108"/>
        <v>5.0367240636550861</v>
      </c>
      <c r="D1221" s="2">
        <f t="shared" si="110"/>
        <v>5.0657229509319315</v>
      </c>
      <c r="E1221" s="2">
        <f t="shared" si="109"/>
        <v>-2.8998887276845409E-2</v>
      </c>
      <c r="F1221" s="2">
        <f t="shared" si="113"/>
        <v>-1.919656954199438E-2</v>
      </c>
      <c r="G1221" s="2">
        <f t="shared" si="111"/>
        <v>-9.8023177348510286E-3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6">
        <f>TITRES_STAT!D1225</f>
        <v>5.24</v>
      </c>
      <c r="C1222" s="2">
        <f t="shared" si="108"/>
        <v>5.040304976938919</v>
      </c>
      <c r="D1222" s="2">
        <f t="shared" si="110"/>
        <v>5.0786323619740106</v>
      </c>
      <c r="E1222" s="2">
        <f t="shared" si="109"/>
        <v>-3.8327385035091588E-2</v>
      </c>
      <c r="F1222" s="2">
        <f t="shared" si="113"/>
        <v>-2.3022732640613823E-2</v>
      </c>
      <c r="G1222" s="2">
        <f t="shared" si="111"/>
        <v>-1.5304652394477765E-2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6">
        <f>TITRES_STAT!D1226</f>
        <v>5.28</v>
      </c>
      <c r="C1223" s="2">
        <f t="shared" si="108"/>
        <v>5.0525657497175471</v>
      </c>
      <c r="D1223" s="2">
        <f t="shared" si="110"/>
        <v>5.0935484833092692</v>
      </c>
      <c r="E1223" s="2">
        <f t="shared" si="109"/>
        <v>-4.0982733591722109E-2</v>
      </c>
      <c r="F1223" s="2">
        <f t="shared" si="113"/>
        <v>-2.6614732830835479E-2</v>
      </c>
      <c r="G1223" s="2">
        <f t="shared" si="111"/>
        <v>-1.436800076088663E-2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6">
        <f>TITRES_STAT!D1227</f>
        <v>5.23</v>
      </c>
      <c r="C1224" s="2">
        <f t="shared" si="108"/>
        <v>5.0690940959148474</v>
      </c>
      <c r="D1224" s="2">
        <f t="shared" si="110"/>
        <v>5.1036560030641382</v>
      </c>
      <c r="E1224" s="2">
        <f t="shared" si="109"/>
        <v>-3.456190714929086E-2</v>
      </c>
      <c r="F1224" s="2">
        <f t="shared" si="113"/>
        <v>-2.8204167694526557E-2</v>
      </c>
      <c r="G1224" s="2">
        <f t="shared" si="111"/>
        <v>-6.3577394547643037E-3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6">
        <f>TITRES_STAT!D1228</f>
        <v>5.22</v>
      </c>
      <c r="C1225" s="2">
        <f t="shared" si="108"/>
        <v>5.0661565426971782</v>
      </c>
      <c r="D1225" s="2">
        <f t="shared" si="110"/>
        <v>5.1122740769112394</v>
      </c>
      <c r="E1225" s="2">
        <f t="shared" si="109"/>
        <v>-4.6117534214061173E-2</v>
      </c>
      <c r="F1225" s="2">
        <f t="shared" si="113"/>
        <v>-3.1786840998433478E-2</v>
      </c>
      <c r="G1225" s="2">
        <f t="shared" si="111"/>
        <v>-1.4330693215627695E-2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6">
        <f>TITRES_STAT!D1229</f>
        <v>5.0999999999999996</v>
      </c>
      <c r="C1226" s="2">
        <f t="shared" si="108"/>
        <v>5.0744401515129969</v>
      </c>
      <c r="D1226" s="2">
        <f t="shared" si="110"/>
        <v>5.1113648860289249</v>
      </c>
      <c r="E1226" s="2">
        <f t="shared" si="109"/>
        <v>-3.6924734515928037E-2</v>
      </c>
      <c r="F1226" s="2">
        <f t="shared" si="113"/>
        <v>-3.2814419701932392E-2</v>
      </c>
      <c r="G1226" s="2">
        <f t="shared" si="111"/>
        <v>-4.1103148139956455E-3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6">
        <f>TITRES_STAT!D1230</f>
        <v>5.34</v>
      </c>
      <c r="C1227" s="2">
        <f t="shared" si="108"/>
        <v>5.0768339743571511</v>
      </c>
      <c r="D1227" s="2">
        <f t="shared" si="110"/>
        <v>5.1283008203971523</v>
      </c>
      <c r="E1227" s="2">
        <f t="shared" si="109"/>
        <v>-5.146684604000118E-2</v>
      </c>
      <c r="F1227" s="2">
        <f t="shared" si="113"/>
        <v>-3.6544904969546155E-2</v>
      </c>
      <c r="G1227" s="2">
        <f t="shared" si="111"/>
        <v>-1.4921941070455025E-2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6">
        <f>TITRES_STAT!D1231</f>
        <v>5.34</v>
      </c>
      <c r="C1228" s="2">
        <f t="shared" si="108"/>
        <v>5.0542441321483578</v>
      </c>
      <c r="D1228" s="2">
        <f t="shared" si="110"/>
        <v>5.1439822411084739</v>
      </c>
      <c r="E1228" s="2">
        <f t="shared" si="109"/>
        <v>-8.9738108960116136E-2</v>
      </c>
      <c r="F1228" s="2">
        <f t="shared" si="113"/>
        <v>-4.7183545767660151E-2</v>
      </c>
      <c r="G1228" s="2">
        <f t="shared" si="111"/>
        <v>-4.2554563192455985E-2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6">
        <f>TITRES_STAT!D1232</f>
        <v>5.34</v>
      </c>
      <c r="C1229" s="2">
        <f t="shared" si="108"/>
        <v>5.0797450348947644</v>
      </c>
      <c r="D1229" s="2">
        <f t="shared" si="110"/>
        <v>5.1585020751004382</v>
      </c>
      <c r="E1229" s="2">
        <f t="shared" si="109"/>
        <v>-7.8757040205673867E-2</v>
      </c>
      <c r="F1229" s="2">
        <f t="shared" si="113"/>
        <v>-5.34982446552629E-2</v>
      </c>
      <c r="G1229" s="2">
        <f t="shared" si="111"/>
        <v>-2.5258795550410967E-2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6">
        <f>TITRES_STAT!D1233</f>
        <v>5.3</v>
      </c>
      <c r="C1230" s="2">
        <f t="shared" si="108"/>
        <v>5.1136304141417233</v>
      </c>
      <c r="D1230" s="2">
        <f t="shared" si="110"/>
        <v>5.1689834028707757</v>
      </c>
      <c r="E1230" s="2">
        <f t="shared" si="109"/>
        <v>-5.5352988729052477E-2</v>
      </c>
      <c r="F1230" s="2">
        <f t="shared" si="113"/>
        <v>-5.3869193470020824E-2</v>
      </c>
      <c r="G1230" s="2">
        <f t="shared" si="111"/>
        <v>-1.4837952590316533E-3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6">
        <f>TITRES_STAT!D1234</f>
        <v>5.37</v>
      </c>
      <c r="C1231" s="2">
        <f t="shared" ref="C1231:C1294" si="114">$C$4*B1221+C1230*(1-$C$4)</f>
        <v>5.1576872735045347</v>
      </c>
      <c r="D1231" s="2">
        <f t="shared" si="110"/>
        <v>5.1838735211766442</v>
      </c>
      <c r="E1231" s="2">
        <f t="shared" si="109"/>
        <v>-2.6186247672109531E-2</v>
      </c>
      <c r="F1231" s="2">
        <f t="shared" si="113"/>
        <v>-4.8332604310438572E-2</v>
      </c>
      <c r="G1231" s="2">
        <f t="shared" si="111"/>
        <v>2.2146356638329041E-2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6">
        <f>TITRES_STAT!D1235</f>
        <v>5.2</v>
      </c>
      <c r="C1232" s="2">
        <f t="shared" si="114"/>
        <v>5.1703507698884525</v>
      </c>
      <c r="D1232" s="2">
        <f t="shared" si="110"/>
        <v>5.1850680751635601</v>
      </c>
      <c r="E1232" s="2">
        <f t="shared" si="109"/>
        <v>-1.4717305275107506E-2</v>
      </c>
      <c r="F1232" s="2">
        <f t="shared" si="113"/>
        <v>-4.1609544503372363E-2</v>
      </c>
      <c r="G1232" s="2">
        <f t="shared" si="111"/>
        <v>2.6892239228264857E-2</v>
      </c>
      <c r="H1232" s="2" t="str">
        <f t="shared" si="112"/>
        <v>Sell</v>
      </c>
    </row>
    <row r="1233" spans="1:8" ht="13.5" x14ac:dyDescent="0.25">
      <c r="A1233" s="3">
        <f>TITRES_STAT!B1236</f>
        <v>44106</v>
      </c>
      <c r="B1233" s="6">
        <f>TITRES_STAT!D1236</f>
        <v>5.0999999999999996</v>
      </c>
      <c r="C1233" s="2">
        <f t="shared" si="114"/>
        <v>5.1872198822133067</v>
      </c>
      <c r="D1233" s="2">
        <f t="shared" si="110"/>
        <v>5.1787667362625553</v>
      </c>
      <c r="E1233" s="2">
        <f t="shared" si="109"/>
        <v>8.4531459507513063E-3</v>
      </c>
      <c r="F1233" s="2">
        <f t="shared" si="113"/>
        <v>-3.1597006412547632E-2</v>
      </c>
      <c r="G1233" s="2">
        <f t="shared" si="111"/>
        <v>4.0050152363298938E-2</v>
      </c>
      <c r="H1233" s="2" t="str">
        <f t="shared" si="112"/>
        <v>Sell</v>
      </c>
    </row>
    <row r="1234" spans="1:8" ht="13.5" x14ac:dyDescent="0.25">
      <c r="A1234" s="3">
        <f>TITRES_STAT!B1237</f>
        <v>44109</v>
      </c>
      <c r="B1234" s="6">
        <f>TITRES_STAT!D1237</f>
        <v>5.17</v>
      </c>
      <c r="C1234" s="2">
        <f t="shared" si="114"/>
        <v>5.1938014387958749</v>
      </c>
      <c r="D1234" s="2">
        <f t="shared" si="110"/>
        <v>5.1781173483912548</v>
      </c>
      <c r="E1234" s="2">
        <f t="shared" si="109"/>
        <v>1.5684090404620044E-2</v>
      </c>
      <c r="F1234" s="2">
        <f t="shared" si="113"/>
        <v>-2.2140787049114097E-2</v>
      </c>
      <c r="G1234" s="2">
        <f t="shared" si="111"/>
        <v>3.782487745373414E-2</v>
      </c>
      <c r="H1234" s="2" t="str">
        <f t="shared" si="112"/>
        <v>Sell</v>
      </c>
    </row>
    <row r="1235" spans="1:8" ht="13.5" x14ac:dyDescent="0.25">
      <c r="A1235" s="3">
        <f>TITRES_STAT!B1238</f>
        <v>44110</v>
      </c>
      <c r="B1235" s="6">
        <f>TITRES_STAT!D1238</f>
        <v>5.4</v>
      </c>
      <c r="C1235" s="2">
        <f t="shared" si="114"/>
        <v>5.1978319866734326</v>
      </c>
      <c r="D1235" s="2">
        <f t="shared" si="110"/>
        <v>5.1945531003622731</v>
      </c>
      <c r="E1235" s="2">
        <f t="shared" si="109"/>
        <v>3.2788863111594679E-3</v>
      </c>
      <c r="F1235" s="2">
        <f t="shared" si="113"/>
        <v>-1.7056852377059385E-2</v>
      </c>
      <c r="G1235" s="2">
        <f t="shared" si="111"/>
        <v>2.0335738688218852E-2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6">
        <f>TITRES_STAT!D1239</f>
        <v>5.4</v>
      </c>
      <c r="C1236" s="2">
        <f t="shared" si="114"/>
        <v>5.182780911800597</v>
      </c>
      <c r="D1236" s="2">
        <f t="shared" si="110"/>
        <v>5.2097713892243274</v>
      </c>
      <c r="E1236" s="2">
        <f t="shared" si="109"/>
        <v>-2.6990477423730397E-2</v>
      </c>
      <c r="F1236" s="2">
        <f t="shared" si="113"/>
        <v>-1.9043577386393586E-2</v>
      </c>
      <c r="G1236" s="2">
        <f t="shared" si="111"/>
        <v>-7.9469000373368105E-3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6">
        <f>TITRES_STAT!D1240</f>
        <v>5.4</v>
      </c>
      <c r="C1237" s="2">
        <f t="shared" si="114"/>
        <v>5.2069684638312737</v>
      </c>
      <c r="D1237" s="2">
        <f t="shared" si="110"/>
        <v>5.223862397429933</v>
      </c>
      <c r="E1237" s="2">
        <f t="shared" si="109"/>
        <v>-1.6893933598659316E-2</v>
      </c>
      <c r="F1237" s="2">
        <f t="shared" si="113"/>
        <v>-1.8613648628846732E-2</v>
      </c>
      <c r="G1237" s="2">
        <f t="shared" si="111"/>
        <v>1.7197150301874152E-3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6">
        <f>TITRES_STAT!D1241</f>
        <v>5.39</v>
      </c>
      <c r="C1238" s="2">
        <f t="shared" si="114"/>
        <v>5.2274348540110775</v>
      </c>
      <c r="D1238" s="2">
        <f t="shared" si="110"/>
        <v>5.2361688865091969</v>
      </c>
      <c r="E1238" s="2">
        <f t="shared" si="109"/>
        <v>-8.7340324981193262E-3</v>
      </c>
      <c r="F1238" s="2">
        <f t="shared" si="113"/>
        <v>-1.6637725402701253E-2</v>
      </c>
      <c r="G1238" s="2">
        <f t="shared" si="111"/>
        <v>7.9036929045819271E-3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6">
        <f>TITRES_STAT!D1242</f>
        <v>5.3</v>
      </c>
      <c r="C1239" s="2">
        <f t="shared" si="114"/>
        <v>5.2447525687786047</v>
      </c>
      <c r="D1239" s="2">
        <f t="shared" si="110"/>
        <v>5.2408971171381449</v>
      </c>
      <c r="E1239" s="2">
        <f t="shared" si="109"/>
        <v>3.8554516404598616E-3</v>
      </c>
      <c r="F1239" s="2">
        <f t="shared" si="113"/>
        <v>-1.2539089994069032E-2</v>
      </c>
      <c r="G1239" s="2">
        <f t="shared" si="111"/>
        <v>1.6394541634528893E-2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6">
        <f>TITRES_STAT!D1243</f>
        <v>5.29</v>
      </c>
      <c r="C1240" s="2">
        <f t="shared" si="114"/>
        <v>5.2532521735818962</v>
      </c>
      <c r="D1240" s="2">
        <f t="shared" si="110"/>
        <v>5.2445343677205045</v>
      </c>
      <c r="E1240" s="2">
        <f t="shared" si="109"/>
        <v>8.7178058613917031E-3</v>
      </c>
      <c r="F1240" s="2">
        <f t="shared" si="113"/>
        <v>-8.2877108229768865E-3</v>
      </c>
      <c r="G1240" s="2">
        <f t="shared" si="111"/>
        <v>1.7005516684368588E-2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6">
        <f>TITRES_STAT!D1244</f>
        <v>5.25</v>
      </c>
      <c r="C1241" s="2">
        <f t="shared" si="114"/>
        <v>5.2712133776462196</v>
      </c>
      <c r="D1241" s="2">
        <f t="shared" si="110"/>
        <v>5.2449392293708375</v>
      </c>
      <c r="E1241" s="2">
        <f t="shared" si="109"/>
        <v>2.6274148275382103E-2</v>
      </c>
      <c r="F1241" s="2">
        <f t="shared" si="113"/>
        <v>-1.3753390033050886E-3</v>
      </c>
      <c r="G1241" s="2">
        <f t="shared" si="111"/>
        <v>2.7649487278687192E-2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6">
        <f>TITRES_STAT!D1245</f>
        <v>5.23</v>
      </c>
      <c r="C1242" s="2">
        <f t="shared" si="114"/>
        <v>5.2602574733929544</v>
      </c>
      <c r="D1242" s="2">
        <f t="shared" si="110"/>
        <v>5.2438326197878133</v>
      </c>
      <c r="E1242" s="2">
        <f t="shared" si="109"/>
        <v>1.642485360514101E-2</v>
      </c>
      <c r="F1242" s="2">
        <f t="shared" si="113"/>
        <v>2.1846995183841316E-3</v>
      </c>
      <c r="G1242" s="2">
        <f t="shared" si="111"/>
        <v>1.4240154086756877E-2</v>
      </c>
      <c r="H1242" s="2" t="str">
        <f t="shared" si="112"/>
        <v>Sell</v>
      </c>
    </row>
    <row r="1243" spans="1:8" ht="13.5" x14ac:dyDescent="0.25">
      <c r="A1243" s="3">
        <f>TITRES_STAT!B1246</f>
        <v>44123</v>
      </c>
      <c r="B1243" s="6">
        <f>TITRES_STAT!D1246</f>
        <v>5.2</v>
      </c>
      <c r="C1243" s="2">
        <f t="shared" si="114"/>
        <v>5.2356024774863457</v>
      </c>
      <c r="D1243" s="2">
        <f t="shared" si="110"/>
        <v>5.2405857590627907</v>
      </c>
      <c r="E1243" s="2">
        <f t="shared" si="109"/>
        <v>-4.9832815764450089E-3</v>
      </c>
      <c r="F1243" s="2">
        <f t="shared" si="113"/>
        <v>7.5110329941830366E-4</v>
      </c>
      <c r="G1243" s="2">
        <f t="shared" si="111"/>
        <v>-5.7343848758633128E-3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6">
        <f>TITRES_STAT!D1247</f>
        <v>5.22</v>
      </c>
      <c r="C1244" s="2">
        <f t="shared" si="114"/>
        <v>5.2255097886422925</v>
      </c>
      <c r="D1244" s="2">
        <f t="shared" si="110"/>
        <v>5.2390608880211023</v>
      </c>
      <c r="E1244" s="2">
        <f t="shared" ref="E1244:E1307" si="115">C1244-D1244</f>
        <v>-1.3551099378809717E-2</v>
      </c>
      <c r="F1244" s="2">
        <f t="shared" si="113"/>
        <v>-2.1093372362273009E-3</v>
      </c>
      <c r="G1244" s="2">
        <f t="shared" si="111"/>
        <v>-1.1441762142582416E-2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6">
        <f>TITRES_STAT!D1248</f>
        <v>5.1100000000000003</v>
      </c>
      <c r="C1245" s="2">
        <f t="shared" si="114"/>
        <v>5.2523544365434782</v>
      </c>
      <c r="D1245" s="2">
        <f t="shared" ref="D1245:D1308" si="116">$D$4*B1245+(1-$D$4)*D1244</f>
        <v>5.2295008222417616</v>
      </c>
      <c r="E1245" s="2">
        <f t="shared" si="115"/>
        <v>2.2853614301716618E-2</v>
      </c>
      <c r="F1245" s="2">
        <f t="shared" si="113"/>
        <v>2.8832530713614828E-3</v>
      </c>
      <c r="G1245" s="2">
        <f t="shared" si="111"/>
        <v>1.9970361230355137E-2</v>
      </c>
      <c r="H1245" s="2" t="str">
        <f t="shared" si="112"/>
        <v>Sell</v>
      </c>
    </row>
    <row r="1246" spans="1:8" ht="13.5" x14ac:dyDescent="0.25">
      <c r="A1246" s="3">
        <f>TITRES_STAT!B1249</f>
        <v>44126</v>
      </c>
      <c r="B1246" s="6">
        <f>TITRES_STAT!D1249</f>
        <v>5.16</v>
      </c>
      <c r="C1246" s="2">
        <f t="shared" si="114"/>
        <v>5.2750691386137118</v>
      </c>
      <c r="D1246" s="2">
        <f t="shared" si="116"/>
        <v>5.2243526131868165</v>
      </c>
      <c r="E1246" s="2">
        <f t="shared" si="115"/>
        <v>5.0716525426895309E-2</v>
      </c>
      <c r="F1246" s="2">
        <f t="shared" si="113"/>
        <v>1.2449907542468251E-2</v>
      </c>
      <c r="G1246" s="2">
        <f t="shared" si="111"/>
        <v>3.8266617884427062E-2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6">
        <f>TITRES_STAT!D1250</f>
        <v>5.07</v>
      </c>
      <c r="C1247" s="2">
        <f t="shared" si="114"/>
        <v>5.2942892711346792</v>
      </c>
      <c r="D1247" s="2">
        <f t="shared" si="116"/>
        <v>5.2129190862840895</v>
      </c>
      <c r="E1247" s="2">
        <f t="shared" si="115"/>
        <v>8.1370184850589666E-2</v>
      </c>
      <c r="F1247" s="2">
        <f t="shared" si="113"/>
        <v>2.6233963004092534E-2</v>
      </c>
      <c r="G1247" s="2">
        <f t="shared" si="111"/>
        <v>5.5136221846497135E-2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6">
        <f>TITRES_STAT!D1251</f>
        <v>5.15</v>
      </c>
      <c r="C1248" s="2">
        <f t="shared" si="114"/>
        <v>5.3090139986524214</v>
      </c>
      <c r="D1248" s="2">
        <f t="shared" si="116"/>
        <v>5.2082584132260088</v>
      </c>
      <c r="E1248" s="2">
        <f t="shared" si="115"/>
        <v>0.10075558542641261</v>
      </c>
      <c r="F1248" s="2">
        <f t="shared" si="113"/>
        <v>4.1138287488556552E-2</v>
      </c>
      <c r="G1248" s="2">
        <f t="shared" si="111"/>
        <v>5.9617297937856056E-2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6">
        <f>TITRES_STAT!D1252</f>
        <v>5.14</v>
      </c>
      <c r="C1249" s="2">
        <f t="shared" si="114"/>
        <v>5.3076272296289719</v>
      </c>
      <c r="D1249" s="2">
        <f t="shared" si="116"/>
        <v>5.2032022344685274</v>
      </c>
      <c r="E1249" s="2">
        <f t="shared" si="115"/>
        <v>0.10442499516044457</v>
      </c>
      <c r="F1249" s="2">
        <f t="shared" si="113"/>
        <v>5.3795629022934159E-2</v>
      </c>
      <c r="G1249" s="2">
        <f t="shared" si="111"/>
        <v>5.0629366137510408E-2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6">
        <f>TITRES_STAT!D1253</f>
        <v>5.04</v>
      </c>
      <c r="C1250" s="2">
        <f t="shared" si="114"/>
        <v>5.3049153481475919</v>
      </c>
      <c r="D1250" s="2">
        <f t="shared" si="116"/>
        <v>5.1911131800634509</v>
      </c>
      <c r="E1250" s="2">
        <f t="shared" si="115"/>
        <v>0.11380216808414101</v>
      </c>
      <c r="F1250" s="2">
        <f t="shared" si="113"/>
        <v>6.579693683517554E-2</v>
      </c>
      <c r="G1250" s="2">
        <f t="shared" si="111"/>
        <v>4.8005231248965469E-2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6">
        <f>TITRES_STAT!D1254</f>
        <v>4.92</v>
      </c>
      <c r="C1251" s="2">
        <f t="shared" si="114"/>
        <v>5.2964668330479618</v>
      </c>
      <c r="D1251" s="2">
        <f t="shared" si="116"/>
        <v>5.1710307222809728</v>
      </c>
      <c r="E1251" s="2">
        <f t="shared" si="115"/>
        <v>0.12543611076698902</v>
      </c>
      <c r="F1251" s="2">
        <f t="shared" si="113"/>
        <v>7.7724771621538236E-2</v>
      </c>
      <c r="G1251" s="2">
        <f t="shared" si="111"/>
        <v>4.7711339145450782E-2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6">
        <f>TITRES_STAT!D1255</f>
        <v>5.01</v>
      </c>
      <c r="C1252" s="2">
        <f t="shared" si="114"/>
        <v>5.2862411664251985</v>
      </c>
      <c r="D1252" s="2">
        <f t="shared" si="116"/>
        <v>5.1591025206305305</v>
      </c>
      <c r="E1252" s="2">
        <f t="shared" si="115"/>
        <v>0.12713864579466794</v>
      </c>
      <c r="F1252" s="2">
        <f t="shared" si="113"/>
        <v>8.7607546456164184E-2</v>
      </c>
      <c r="G1252" s="2">
        <f t="shared" ref="G1252:G1315" si="117">E1252-F1252</f>
        <v>3.9531099338503753E-2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6">
        <f>TITRES_STAT!D1256</f>
        <v>5.12</v>
      </c>
      <c r="C1253" s="2">
        <f t="shared" si="114"/>
        <v>5.2729732946674757</v>
      </c>
      <c r="D1253" s="2">
        <f t="shared" si="116"/>
        <v>5.156206037620862</v>
      </c>
      <c r="E1253" s="2">
        <f t="shared" si="115"/>
        <v>0.11676725704661362</v>
      </c>
      <c r="F1253" s="2">
        <f t="shared" ref="F1253:F1316" si="119">(E1253*(2/(10)))+((1-(2/10))*F1252)</f>
        <v>9.3439488574254076E-2</v>
      </c>
      <c r="G1253" s="2">
        <f t="shared" si="117"/>
        <v>2.3327768472359539E-2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6">
        <f>TITRES_STAT!D1257</f>
        <v>5.07</v>
      </c>
      <c r="C1254" s="2">
        <f t="shared" si="114"/>
        <v>5.2648235570263253</v>
      </c>
      <c r="D1254" s="2">
        <f t="shared" si="116"/>
        <v>5.149820405204502</v>
      </c>
      <c r="E1254" s="2">
        <f t="shared" si="115"/>
        <v>0.1150031518218233</v>
      </c>
      <c r="F1254" s="2">
        <f t="shared" si="119"/>
        <v>9.7752221223767921E-2</v>
      </c>
      <c r="G1254" s="2">
        <f t="shared" si="117"/>
        <v>1.7250930598055381E-2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6">
        <f>TITRES_STAT!D1258</f>
        <v>5.37</v>
      </c>
      <c r="C1255" s="2">
        <f t="shared" si="114"/>
        <v>5.2410045482530441</v>
      </c>
      <c r="D1255" s="2">
        <f t="shared" si="116"/>
        <v>5.1661300048189833</v>
      </c>
      <c r="E1255" s="2">
        <f t="shared" si="115"/>
        <v>7.4874543434060747E-2</v>
      </c>
      <c r="F1255" s="2">
        <f t="shared" si="119"/>
        <v>9.3176685665826486E-2</v>
      </c>
      <c r="G1255" s="2">
        <f t="shared" si="117"/>
        <v>-1.8302142231765739E-2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6">
        <f>TITRES_STAT!D1259</f>
        <v>5.4</v>
      </c>
      <c r="C1256" s="2">
        <f t="shared" si="114"/>
        <v>5.2285423100602682</v>
      </c>
      <c r="D1256" s="2">
        <f t="shared" si="116"/>
        <v>5.1834537081657253</v>
      </c>
      <c r="E1256" s="2">
        <f t="shared" si="115"/>
        <v>4.508860189454289E-2</v>
      </c>
      <c r="F1256" s="2">
        <f t="shared" si="119"/>
        <v>8.3559068911569764E-2</v>
      </c>
      <c r="G1256" s="2">
        <f t="shared" si="117"/>
        <v>-3.8470467017026874E-2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6">
        <f>TITRES_STAT!D1260</f>
        <v>5.48</v>
      </c>
      <c r="C1257" s="2">
        <f t="shared" si="114"/>
        <v>5.2041511854356113</v>
      </c>
      <c r="D1257" s="2">
        <f t="shared" si="116"/>
        <v>5.2054201001534492</v>
      </c>
      <c r="E1257" s="2">
        <f t="shared" si="115"/>
        <v>-1.2689147178379656E-3</v>
      </c>
      <c r="F1257" s="2">
        <f t="shared" si="119"/>
        <v>6.6593472185688216E-2</v>
      </c>
      <c r="G1257" s="2">
        <f t="shared" si="117"/>
        <v>-6.7862386903526181E-2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6">
        <f>TITRES_STAT!D1261</f>
        <v>5.4</v>
      </c>
      <c r="C1258" s="2">
        <f t="shared" si="114"/>
        <v>5.1958202338301325</v>
      </c>
      <c r="D1258" s="2">
        <f t="shared" si="116"/>
        <v>5.2198334260680088</v>
      </c>
      <c r="E1258" s="2">
        <f t="shared" si="115"/>
        <v>-2.4013192237876346E-2</v>
      </c>
      <c r="F1258" s="2">
        <f t="shared" si="119"/>
        <v>4.8472139300975312E-2</v>
      </c>
      <c r="G1258" s="2">
        <f t="shared" si="117"/>
        <v>-7.2485331538851658E-2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6">
        <f>TITRES_STAT!D1262</f>
        <v>5.3</v>
      </c>
      <c r="C1259" s="2">
        <f t="shared" si="114"/>
        <v>5.1872325055485735</v>
      </c>
      <c r="D1259" s="2">
        <f t="shared" si="116"/>
        <v>5.225771690803712</v>
      </c>
      <c r="E1259" s="2">
        <f t="shared" si="115"/>
        <v>-3.8539185255138442E-2</v>
      </c>
      <c r="F1259" s="2">
        <f t="shared" si="119"/>
        <v>3.1069874389752564E-2</v>
      </c>
      <c r="G1259" s="2">
        <f t="shared" si="117"/>
        <v>-6.9609059644891003E-2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6">
        <f>TITRES_STAT!D1263</f>
        <v>5.35</v>
      </c>
      <c r="C1260" s="2">
        <f t="shared" si="114"/>
        <v>5.1645813508487928</v>
      </c>
      <c r="D1260" s="2">
        <f t="shared" si="116"/>
        <v>5.2349737877812146</v>
      </c>
      <c r="E1260" s="2">
        <f t="shared" si="115"/>
        <v>-7.0392436932421809E-2</v>
      </c>
      <c r="F1260" s="2">
        <f t="shared" si="119"/>
        <v>1.077741212531769E-2</v>
      </c>
      <c r="G1260" s="2">
        <f t="shared" si="117"/>
        <v>-8.1169849057739496E-2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6">
        <f>TITRES_STAT!D1264</f>
        <v>5.34</v>
      </c>
      <c r="C1261" s="2">
        <f t="shared" si="114"/>
        <v>5.1269534507182097</v>
      </c>
      <c r="D1261" s="2">
        <f t="shared" si="116"/>
        <v>5.2427535072048279</v>
      </c>
      <c r="E1261" s="2">
        <f t="shared" si="115"/>
        <v>-0.11580005648661817</v>
      </c>
      <c r="F1261" s="2">
        <f t="shared" si="119"/>
        <v>-1.4538081597069484E-2</v>
      </c>
      <c r="G1261" s="2">
        <f t="shared" si="117"/>
        <v>-0.10126197488954869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6">
        <f>TITRES_STAT!D1265</f>
        <v>5.4</v>
      </c>
      <c r="C1262" s="2">
        <f t="shared" si="114"/>
        <v>5.1089606121461779</v>
      </c>
      <c r="D1262" s="2">
        <f t="shared" si="116"/>
        <v>5.2544013955600262</v>
      </c>
      <c r="E1262" s="2">
        <f t="shared" si="115"/>
        <v>-0.14544078341384825</v>
      </c>
      <c r="F1262" s="2">
        <f t="shared" si="119"/>
        <v>-4.0718621960425236E-2</v>
      </c>
      <c r="G1262" s="2">
        <f t="shared" si="117"/>
        <v>-0.10472216145342302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6">
        <f>TITRES_STAT!D1266</f>
        <v>5.36</v>
      </c>
      <c r="C1263" s="2">
        <f t="shared" si="114"/>
        <v>5.1106589795083046</v>
      </c>
      <c r="D1263" s="2">
        <f t="shared" si="116"/>
        <v>5.262223514407431</v>
      </c>
      <c r="E1263" s="2">
        <f t="shared" si="115"/>
        <v>-0.15156453489912636</v>
      </c>
      <c r="F1263" s="2">
        <f t="shared" si="119"/>
        <v>-6.2887804548165463E-2</v>
      </c>
      <c r="G1263" s="2">
        <f t="shared" si="117"/>
        <v>-8.8676730350960895E-2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6">
        <f>TITRES_STAT!D1267</f>
        <v>5.23</v>
      </c>
      <c r="C1264" s="2">
        <f t="shared" si="114"/>
        <v>5.1044037518916427</v>
      </c>
      <c r="D1264" s="2">
        <f t="shared" si="116"/>
        <v>5.2598365874142878</v>
      </c>
      <c r="E1264" s="2">
        <f t="shared" si="115"/>
        <v>-0.15543283552264509</v>
      </c>
      <c r="F1264" s="2">
        <f t="shared" si="119"/>
        <v>-8.139681074306139E-2</v>
      </c>
      <c r="G1264" s="2">
        <f t="shared" si="117"/>
        <v>-7.4036024779583695E-2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6">
        <f>TITRES_STAT!D1268</f>
        <v>5.22</v>
      </c>
      <c r="C1265" s="2">
        <f t="shared" si="114"/>
        <v>5.1452647131390821</v>
      </c>
      <c r="D1265" s="2">
        <f t="shared" si="116"/>
        <v>5.2568857290873039</v>
      </c>
      <c r="E1265" s="2">
        <f t="shared" si="115"/>
        <v>-0.11162101594822182</v>
      </c>
      <c r="F1265" s="2">
        <f t="shared" si="119"/>
        <v>-8.744165178409348E-2</v>
      </c>
      <c r="G1265" s="2">
        <f t="shared" si="117"/>
        <v>-2.4179364164128345E-2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6">
        <f>TITRES_STAT!D1269</f>
        <v>5.2</v>
      </c>
      <c r="C1266" s="2">
        <f t="shared" si="114"/>
        <v>5.1844547572715305</v>
      </c>
      <c r="D1266" s="2">
        <f t="shared" si="116"/>
        <v>5.2526719713771337</v>
      </c>
      <c r="E1266" s="2">
        <f t="shared" si="115"/>
        <v>-6.8217214105603219E-2</v>
      </c>
      <c r="F1266" s="2">
        <f t="shared" si="119"/>
        <v>-8.3596764248395433E-2</v>
      </c>
      <c r="G1266" s="2">
        <f t="shared" si="117"/>
        <v>1.5379550142792214E-2</v>
      </c>
      <c r="H1266" s="2" t="str">
        <f t="shared" si="118"/>
        <v>Sell</v>
      </c>
    </row>
    <row r="1267" spans="1:8" ht="13.5" x14ac:dyDescent="0.25">
      <c r="A1267" s="3">
        <f>TITRES_STAT!B1270</f>
        <v>44158</v>
      </c>
      <c r="B1267" s="6">
        <f>TITRES_STAT!D1270</f>
        <v>5.0999999999999996</v>
      </c>
      <c r="C1267" s="2">
        <f t="shared" si="114"/>
        <v>5.2299232561528335</v>
      </c>
      <c r="D1267" s="2">
        <f t="shared" si="116"/>
        <v>5.2413629364603089</v>
      </c>
      <c r="E1267" s="2">
        <f t="shared" si="115"/>
        <v>-1.1439680307475442E-2</v>
      </c>
      <c r="F1267" s="2">
        <f t="shared" si="119"/>
        <v>-6.916534746021144E-2</v>
      </c>
      <c r="G1267" s="2">
        <f t="shared" si="117"/>
        <v>5.7725667152735999E-2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6">
        <f>TITRES_STAT!D1271</f>
        <v>5.12</v>
      </c>
      <c r="C1268" s="2">
        <f t="shared" si="114"/>
        <v>5.256088909052397</v>
      </c>
      <c r="D1268" s="2">
        <f t="shared" si="116"/>
        <v>5.232373089315101</v>
      </c>
      <c r="E1268" s="2">
        <f t="shared" si="115"/>
        <v>2.3715819737295973E-2</v>
      </c>
      <c r="F1268" s="2">
        <f t="shared" si="119"/>
        <v>-5.0589114020709959E-2</v>
      </c>
      <c r="G1268" s="2">
        <f t="shared" si="117"/>
        <v>7.4304933758005925E-2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6">
        <f>TITRES_STAT!D1272</f>
        <v>5.14</v>
      </c>
      <c r="C1269" s="2">
        <f t="shared" si="114"/>
        <v>5.2628444615058738</v>
      </c>
      <c r="D1269" s="2">
        <f t="shared" si="116"/>
        <v>5.2255306382547237</v>
      </c>
      <c r="E1269" s="2">
        <f t="shared" si="115"/>
        <v>3.7313823251150069E-2</v>
      </c>
      <c r="F1269" s="2">
        <f t="shared" si="119"/>
        <v>-3.3008526566337959E-2</v>
      </c>
      <c r="G1269" s="2">
        <f t="shared" si="117"/>
        <v>7.0322349817488028E-2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6">
        <f>TITRES_STAT!D1273</f>
        <v>5.0999999999999996</v>
      </c>
      <c r="C1270" s="2">
        <f t="shared" si="114"/>
        <v>5.2762530058895853</v>
      </c>
      <c r="D1270" s="2">
        <f t="shared" si="116"/>
        <v>5.2162320724580775</v>
      </c>
      <c r="E1270" s="2">
        <f t="shared" si="115"/>
        <v>6.0020933431507828E-2</v>
      </c>
      <c r="F1270" s="2">
        <f t="shared" si="119"/>
        <v>-1.4402634566768801E-2</v>
      </c>
      <c r="G1270" s="2">
        <f t="shared" si="117"/>
        <v>7.4423567998276624E-2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6">
        <f>TITRES_STAT!D1274</f>
        <v>5.0999999999999996</v>
      </c>
      <c r="C1271" s="2">
        <f t="shared" si="114"/>
        <v>5.2860602357527267</v>
      </c>
      <c r="D1271" s="2">
        <f t="shared" si="116"/>
        <v>5.2076222893130346</v>
      </c>
      <c r="E1271" s="2">
        <f t="shared" si="115"/>
        <v>7.8437946439692041E-2</v>
      </c>
      <c r="F1271" s="2">
        <f t="shared" si="119"/>
        <v>4.1654816345233665E-3</v>
      </c>
      <c r="G1271" s="2">
        <f t="shared" si="117"/>
        <v>7.4272464805168678E-2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6">
        <f>TITRES_STAT!D1275</f>
        <v>5.15</v>
      </c>
      <c r="C1272" s="2">
        <f t="shared" si="114"/>
        <v>5.3035894302523072</v>
      </c>
      <c r="D1272" s="2">
        <f t="shared" si="116"/>
        <v>5.203353971586143</v>
      </c>
      <c r="E1272" s="2">
        <f t="shared" si="115"/>
        <v>0.10023545866616423</v>
      </c>
      <c r="F1272" s="2">
        <f t="shared" si="119"/>
        <v>2.3379477040851544E-2</v>
      </c>
      <c r="G1272" s="2">
        <f t="shared" si="117"/>
        <v>7.6855981625312694E-2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6">
        <f>TITRES_STAT!D1276</f>
        <v>5</v>
      </c>
      <c r="C1273" s="2">
        <f t="shared" si="114"/>
        <v>5.3122679794442602</v>
      </c>
      <c r="D1273" s="2">
        <f t="shared" si="116"/>
        <v>5.1882907144316137</v>
      </c>
      <c r="E1273" s="2">
        <f t="shared" si="115"/>
        <v>0.1239772650126465</v>
      </c>
      <c r="F1273" s="2">
        <f t="shared" si="119"/>
        <v>4.3499034635210536E-2</v>
      </c>
      <c r="G1273" s="2">
        <f t="shared" si="117"/>
        <v>8.0478230377435955E-2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6">
        <f>TITRES_STAT!D1277</f>
        <v>5.0999999999999996</v>
      </c>
      <c r="C1274" s="2">
        <f t="shared" si="114"/>
        <v>5.2996113672220666</v>
      </c>
      <c r="D1274" s="2">
        <f t="shared" si="116"/>
        <v>5.1817506615107529</v>
      </c>
      <c r="E1274" s="2">
        <f t="shared" si="115"/>
        <v>0.11786070571131368</v>
      </c>
      <c r="F1274" s="2">
        <f t="shared" si="119"/>
        <v>5.8371368850431163E-2</v>
      </c>
      <c r="G1274" s="2">
        <f t="shared" si="117"/>
        <v>5.9489336860882522E-2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6">
        <f>TITRES_STAT!D1278</f>
        <v>5.09</v>
      </c>
      <c r="C1275" s="2">
        <f t="shared" si="114"/>
        <v>5.2873634645725183</v>
      </c>
      <c r="D1275" s="2">
        <f t="shared" si="116"/>
        <v>5.1749543162136602</v>
      </c>
      <c r="E1275" s="2">
        <f t="shared" si="115"/>
        <v>0.11240914835885807</v>
      </c>
      <c r="F1275" s="2">
        <f t="shared" si="119"/>
        <v>6.9178924752116552E-2</v>
      </c>
      <c r="G1275" s="2">
        <f t="shared" si="117"/>
        <v>4.3230223606741516E-2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6">
        <f>TITRES_STAT!D1279</f>
        <v>5</v>
      </c>
      <c r="C1276" s="2">
        <f t="shared" si="114"/>
        <v>5.2739229315613612</v>
      </c>
      <c r="D1276" s="2">
        <f t="shared" si="116"/>
        <v>5.1619947372348705</v>
      </c>
      <c r="E1276" s="2">
        <f t="shared" si="115"/>
        <v>0.1119281943264907</v>
      </c>
      <c r="F1276" s="2">
        <f t="shared" si="119"/>
        <v>7.7728778666991391E-2</v>
      </c>
      <c r="G1276" s="2">
        <f t="shared" si="117"/>
        <v>3.4199415659499313E-2</v>
      </c>
      <c r="H1276" s="2" t="str">
        <f t="shared" si="118"/>
        <v>Sell</v>
      </c>
    </row>
    <row r="1277" spans="1:8" ht="13.5" x14ac:dyDescent="0.25">
      <c r="A1277" s="3">
        <f>TITRES_STAT!B1280</f>
        <v>44172</v>
      </c>
      <c r="B1277" s="6">
        <f>TITRES_STAT!D1280</f>
        <v>5.09</v>
      </c>
      <c r="C1277" s="2">
        <f t="shared" si="114"/>
        <v>5.2471655574749976</v>
      </c>
      <c r="D1277" s="2">
        <f t="shared" si="116"/>
        <v>5.1566617937359913</v>
      </c>
      <c r="E1277" s="2">
        <f t="shared" si="115"/>
        <v>9.050376373900626E-2</v>
      </c>
      <c r="F1277" s="2">
        <f t="shared" si="119"/>
        <v>8.0283775681394373E-2</v>
      </c>
      <c r="G1277" s="2">
        <f t="shared" si="117"/>
        <v>1.0219988057611887E-2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6">
        <f>TITRES_STAT!D1281</f>
        <v>5</v>
      </c>
      <c r="C1278" s="2">
        <f t="shared" si="114"/>
        <v>5.2276016255557671</v>
      </c>
      <c r="D1278" s="2">
        <f t="shared" si="116"/>
        <v>5.1450572164222139</v>
      </c>
      <c r="E1278" s="2">
        <f t="shared" si="115"/>
        <v>8.2544409133553209E-2</v>
      </c>
      <c r="F1278" s="2">
        <f t="shared" si="119"/>
        <v>8.0735902371826151E-2</v>
      </c>
      <c r="G1278" s="2">
        <f t="shared" si="117"/>
        <v>1.8085067617270578E-3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6">
        <f>TITRES_STAT!D1282</f>
        <v>5.19</v>
      </c>
      <c r="C1279" s="2">
        <f t="shared" si="114"/>
        <v>5.2141244523933414</v>
      </c>
      <c r="D1279" s="2">
        <f t="shared" si="116"/>
        <v>5.1483863115020494</v>
      </c>
      <c r="E1279" s="2">
        <f t="shared" si="115"/>
        <v>6.5738140891292041E-2</v>
      </c>
      <c r="F1279" s="2">
        <f t="shared" si="119"/>
        <v>7.7736350075719329E-2</v>
      </c>
      <c r="G1279" s="2">
        <f t="shared" si="117"/>
        <v>-1.1998209184427289E-2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6">
        <f>TITRES_STAT!D1283</f>
        <v>5.04</v>
      </c>
      <c r="C1280" s="2">
        <f t="shared" si="114"/>
        <v>5.1965668443328275</v>
      </c>
      <c r="D1280" s="2">
        <f t="shared" si="116"/>
        <v>5.1403576958352311</v>
      </c>
      <c r="E1280" s="2">
        <f t="shared" si="115"/>
        <v>5.6209148497596395E-2</v>
      </c>
      <c r="F1280" s="2">
        <f t="shared" si="119"/>
        <v>7.3430909760094754E-2</v>
      </c>
      <c r="G1280" s="2">
        <f t="shared" si="117"/>
        <v>-1.7221761262498358E-2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6">
        <f>TITRES_STAT!D1284</f>
        <v>4.82</v>
      </c>
      <c r="C1281" s="2">
        <f t="shared" si="114"/>
        <v>5.1817104067431616</v>
      </c>
      <c r="D1281" s="2">
        <f t="shared" si="116"/>
        <v>5.1166274961437317</v>
      </c>
      <c r="E1281" s="2">
        <f t="shared" si="115"/>
        <v>6.5082910599429944E-2</v>
      </c>
      <c r="F1281" s="2">
        <f t="shared" si="119"/>
        <v>7.1761309927961786E-2</v>
      </c>
      <c r="G1281" s="2">
        <f t="shared" si="117"/>
        <v>-6.6783993285318421E-3</v>
      </c>
      <c r="H1281" s="2" t="str">
        <f t="shared" si="118"/>
        <v>Hold</v>
      </c>
    </row>
    <row r="1282" spans="1:8" ht="13.5" x14ac:dyDescent="0.25">
      <c r="A1282" s="3">
        <f>TITRES_STAT!B1285</f>
        <v>44179</v>
      </c>
      <c r="B1282" s="6">
        <f>TITRES_STAT!D1285</f>
        <v>4.82</v>
      </c>
      <c r="C1282" s="2">
        <f t="shared" si="114"/>
        <v>5.1768318826288287</v>
      </c>
      <c r="D1282" s="2">
        <f t="shared" si="116"/>
        <v>5.0946550890219733</v>
      </c>
      <c r="E1282" s="2">
        <f t="shared" si="115"/>
        <v>8.2176793606855369E-2</v>
      </c>
      <c r="F1282" s="2">
        <f t="shared" si="119"/>
        <v>7.3844406663740508E-2</v>
      </c>
      <c r="G1282" s="2">
        <f t="shared" si="117"/>
        <v>8.3323869431148612E-3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6">
        <f>TITRES_STAT!D1286</f>
        <v>4.8499999999999996</v>
      </c>
      <c r="C1283" s="2">
        <f t="shared" si="114"/>
        <v>5.1496269776090084</v>
      </c>
      <c r="D1283" s="2">
        <f t="shared" si="116"/>
        <v>5.0765324898351603</v>
      </c>
      <c r="E1283" s="2">
        <f t="shared" si="115"/>
        <v>7.3094487773848194E-2</v>
      </c>
      <c r="F1283" s="2">
        <f t="shared" si="119"/>
        <v>7.3694422885762056E-2</v>
      </c>
      <c r="G1283" s="2">
        <f t="shared" si="117"/>
        <v>-5.9993511191386295E-4</v>
      </c>
      <c r="H1283" s="2" t="str">
        <f t="shared" si="118"/>
        <v>Hold</v>
      </c>
    </row>
    <row r="1284" spans="1:8" ht="13.5" x14ac:dyDescent="0.25">
      <c r="A1284" s="3">
        <f>TITRES_STAT!B1287</f>
        <v>44181</v>
      </c>
      <c r="B1284" s="6">
        <f>TITRES_STAT!D1287</f>
        <v>4.9800000000000004</v>
      </c>
      <c r="C1284" s="2">
        <f t="shared" si="114"/>
        <v>5.1419920579768528</v>
      </c>
      <c r="D1284" s="2">
        <f t="shared" si="116"/>
        <v>5.0693819350325562</v>
      </c>
      <c r="E1284" s="2">
        <f t="shared" si="115"/>
        <v>7.2610122944296585E-2</v>
      </c>
      <c r="F1284" s="2">
        <f t="shared" si="119"/>
        <v>7.3477562897468957E-2</v>
      </c>
      <c r="G1284" s="2">
        <f t="shared" si="117"/>
        <v>-8.6743995317237199E-4</v>
      </c>
      <c r="H1284" s="2" t="str">
        <f t="shared" si="118"/>
        <v>Hold</v>
      </c>
    </row>
    <row r="1285" spans="1:8" ht="13.5" x14ac:dyDescent="0.25">
      <c r="A1285" s="3">
        <f>TITRES_STAT!B1288</f>
        <v>44182</v>
      </c>
      <c r="B1285" s="6">
        <f>TITRES_STAT!D1288</f>
        <v>4.9800000000000004</v>
      </c>
      <c r="C1285" s="2">
        <f t="shared" si="114"/>
        <v>5.1339932798265675</v>
      </c>
      <c r="D1285" s="2">
        <f t="shared" si="116"/>
        <v>5.0627610509560705</v>
      </c>
      <c r="E1285" s="2">
        <f t="shared" si="115"/>
        <v>7.1232228870496961E-2</v>
      </c>
      <c r="F1285" s="2">
        <f t="shared" si="119"/>
        <v>7.3028496092074568E-2</v>
      </c>
      <c r="G1285" s="2">
        <f t="shared" si="117"/>
        <v>-1.7962672215776077E-3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6">
        <f>TITRES_STAT!D1289</f>
        <v>4.84</v>
      </c>
      <c r="C1286" s="2">
        <f t="shared" si="114"/>
        <v>5.1133789290840186</v>
      </c>
      <c r="D1286" s="2">
        <f t="shared" si="116"/>
        <v>5.0462602323667323</v>
      </c>
      <c r="E1286" s="2">
        <f t="shared" si="115"/>
        <v>6.7118696717286319E-2</v>
      </c>
      <c r="F1286" s="2">
        <f t="shared" si="119"/>
        <v>7.1846536217116924E-2</v>
      </c>
      <c r="G1286" s="2">
        <f t="shared" si="117"/>
        <v>-4.727839499830605E-3</v>
      </c>
      <c r="H1286" s="2" t="str">
        <f t="shared" si="118"/>
        <v>Hold</v>
      </c>
    </row>
    <row r="1287" spans="1:8" ht="13.5" x14ac:dyDescent="0.25">
      <c r="A1287" s="3">
        <f>TITRES_STAT!B1290</f>
        <v>44186</v>
      </c>
      <c r="B1287" s="6">
        <f>TITRES_STAT!D1290</f>
        <v>4.8</v>
      </c>
      <c r="C1287" s="2">
        <f t="shared" si="114"/>
        <v>5.1097821707633999</v>
      </c>
      <c r="D1287" s="2">
        <f t="shared" si="116"/>
        <v>5.0280187336728996</v>
      </c>
      <c r="E1287" s="2">
        <f t="shared" si="115"/>
        <v>8.1763437090500268E-2</v>
      </c>
      <c r="F1287" s="2">
        <f t="shared" si="119"/>
        <v>7.3829916391793593E-2</v>
      </c>
      <c r="G1287" s="2">
        <f t="shared" si="117"/>
        <v>7.9335206987066753E-3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6">
        <f>TITRES_STAT!D1291</f>
        <v>4.7699999999999996</v>
      </c>
      <c r="C1288" s="2">
        <f t="shared" si="114"/>
        <v>5.0928926060305688</v>
      </c>
      <c r="D1288" s="2">
        <f t="shared" si="116"/>
        <v>5.008906234882315</v>
      </c>
      <c r="E1288" s="2">
        <f t="shared" si="115"/>
        <v>8.3986371148253802E-2</v>
      </c>
      <c r="F1288" s="2">
        <f t="shared" si="119"/>
        <v>7.5861207343085643E-2</v>
      </c>
      <c r="G1288" s="2">
        <f t="shared" si="117"/>
        <v>8.1251638051681591E-3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6">
        <f>TITRES_STAT!D1292</f>
        <v>4.8</v>
      </c>
      <c r="C1289" s="2">
        <f t="shared" si="114"/>
        <v>5.1078322051027882</v>
      </c>
      <c r="D1289" s="2">
        <f t="shared" si="116"/>
        <v>4.9934316989651064</v>
      </c>
      <c r="E1289" s="2">
        <f t="shared" si="115"/>
        <v>0.11440050613768182</v>
      </c>
      <c r="F1289" s="2">
        <f t="shared" si="119"/>
        <v>8.3569067102004874E-2</v>
      </c>
      <c r="G1289" s="2">
        <f t="shared" si="117"/>
        <v>3.083143903567695E-2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6">
        <f>TITRES_STAT!D1293</f>
        <v>4.8</v>
      </c>
      <c r="C1290" s="2">
        <f t="shared" si="114"/>
        <v>5.0973964812408203</v>
      </c>
      <c r="D1290" s="2">
        <f t="shared" si="116"/>
        <v>4.9791034249676906</v>
      </c>
      <c r="E1290" s="2">
        <f t="shared" si="115"/>
        <v>0.11829305627312969</v>
      </c>
      <c r="F1290" s="2">
        <f t="shared" si="119"/>
        <v>9.0513864936229843E-2</v>
      </c>
      <c r="G1290" s="2">
        <f t="shared" si="117"/>
        <v>2.777919133689985E-2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6">
        <f>TITRES_STAT!D1294</f>
        <v>4.78</v>
      </c>
      <c r="C1291" s="2">
        <f t="shared" si="114"/>
        <v>5.0547200995114636</v>
      </c>
      <c r="D1291" s="2">
        <f t="shared" si="116"/>
        <v>4.9643550231182321</v>
      </c>
      <c r="E1291" s="2">
        <f t="shared" si="115"/>
        <v>9.0365076393231547E-2</v>
      </c>
      <c r="F1291" s="2">
        <f t="shared" si="119"/>
        <v>9.0484107227630187E-2</v>
      </c>
      <c r="G1291" s="2">
        <f t="shared" si="117"/>
        <v>-1.190308343986396E-4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6">
        <f>TITRES_STAT!D1295</f>
        <v>4.79</v>
      </c>
      <c r="C1292" s="2">
        <f t="shared" si="114"/>
        <v>5.018609314971239</v>
      </c>
      <c r="D1292" s="2">
        <f t="shared" si="116"/>
        <v>4.9514398362205858</v>
      </c>
      <c r="E1292" s="2">
        <f t="shared" si="115"/>
        <v>6.7169478750653155E-2</v>
      </c>
      <c r="F1292" s="2">
        <f t="shared" si="119"/>
        <v>8.582118153223478E-2</v>
      </c>
      <c r="G1292" s="2">
        <f t="shared" si="117"/>
        <v>-1.8651702781581625E-2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6">
        <f>TITRES_STAT!D1296</f>
        <v>4.6500000000000004</v>
      </c>
      <c r="C1293" s="2">
        <f t="shared" si="114"/>
        <v>4.9926694203602793</v>
      </c>
      <c r="D1293" s="2">
        <f t="shared" si="116"/>
        <v>4.9291109594635047</v>
      </c>
      <c r="E1293" s="2">
        <f t="shared" si="115"/>
        <v>6.3558460896774527E-2</v>
      </c>
      <c r="F1293" s="2">
        <f t="shared" si="119"/>
        <v>8.1368637405142732E-2</v>
      </c>
      <c r="G1293" s="2">
        <f t="shared" si="117"/>
        <v>-1.7810176508368206E-2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6">
        <f>TITRES_STAT!D1297</f>
        <v>4.88</v>
      </c>
      <c r="C1294" s="2">
        <f t="shared" si="114"/>
        <v>4.9907202787663909</v>
      </c>
      <c r="D1294" s="2">
        <f t="shared" si="116"/>
        <v>4.9254731106143561</v>
      </c>
      <c r="E1294" s="2">
        <f t="shared" si="115"/>
        <v>6.5247168152034796E-2</v>
      </c>
      <c r="F1294" s="2">
        <f t="shared" si="119"/>
        <v>7.8144343554521156E-2</v>
      </c>
      <c r="G1294" s="2">
        <f t="shared" si="117"/>
        <v>-1.2897175402486361E-2</v>
      </c>
      <c r="H1294" s="2" t="str">
        <f t="shared" si="118"/>
        <v>Hold</v>
      </c>
    </row>
    <row r="1295" spans="1:8" ht="13.5" x14ac:dyDescent="0.25">
      <c r="A1295" s="3">
        <f>TITRES_STAT!B1298</f>
        <v>44196</v>
      </c>
      <c r="B1295" s="6">
        <f>TITRES_STAT!D1298</f>
        <v>4.97</v>
      </c>
      <c r="C1295" s="2">
        <f t="shared" ref="C1295:C1358" si="120">$C$4*B1285+C1294*(1-$C$4)</f>
        <v>4.9890710051100235</v>
      </c>
      <c r="D1295" s="2">
        <f t="shared" si="116"/>
        <v>4.9287713987169965</v>
      </c>
      <c r="E1295" s="2">
        <f t="shared" si="115"/>
        <v>6.0299606393027005E-2</v>
      </c>
      <c r="F1295" s="2">
        <f t="shared" si="119"/>
        <v>7.4575396122222332E-2</v>
      </c>
      <c r="G1295" s="2">
        <f t="shared" si="117"/>
        <v>-1.4275789729195326E-2</v>
      </c>
      <c r="H1295" s="2" t="str">
        <f t="shared" si="118"/>
        <v>Hold</v>
      </c>
    </row>
    <row r="1296" spans="1:8" ht="13.5" x14ac:dyDescent="0.25">
      <c r="A1296" s="3">
        <f>TITRES_STAT!B1299</f>
        <v>44200</v>
      </c>
      <c r="B1296" s="6">
        <f>TITRES_STAT!D1299</f>
        <v>4.95</v>
      </c>
      <c r="C1296" s="2">
        <f t="shared" si="120"/>
        <v>4.9661370043238655</v>
      </c>
      <c r="D1296" s="2">
        <f t="shared" si="116"/>
        <v>4.9303438877009222</v>
      </c>
      <c r="E1296" s="2">
        <f t="shared" si="115"/>
        <v>3.5793116622943266E-2</v>
      </c>
      <c r="F1296" s="2">
        <f t="shared" si="119"/>
        <v>6.6818940222366521E-2</v>
      </c>
      <c r="G1296" s="2">
        <f t="shared" si="117"/>
        <v>-3.1025823599423255E-2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6">
        <f>TITRES_STAT!D1300</f>
        <v>4.95</v>
      </c>
      <c r="C1297" s="2">
        <f t="shared" si="120"/>
        <v>4.9405774651971166</v>
      </c>
      <c r="D1297" s="2">
        <f t="shared" si="116"/>
        <v>4.9317998960193723</v>
      </c>
      <c r="E1297" s="2">
        <f t="shared" si="115"/>
        <v>8.7775691777443043E-3</v>
      </c>
      <c r="F1297" s="2">
        <f t="shared" si="119"/>
        <v>5.5210666013442079E-2</v>
      </c>
      <c r="G1297" s="2">
        <f t="shared" si="117"/>
        <v>-4.6433096835697775E-2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6">
        <f>TITRES_STAT!D1301</f>
        <v>4.7300000000000004</v>
      </c>
      <c r="C1298" s="2">
        <f t="shared" si="120"/>
        <v>4.9143347782437132</v>
      </c>
      <c r="D1298" s="2">
        <f t="shared" si="116"/>
        <v>4.916851755573493</v>
      </c>
      <c r="E1298" s="2">
        <f t="shared" si="115"/>
        <v>-2.5169773297797349E-3</v>
      </c>
      <c r="F1298" s="2">
        <f t="shared" si="119"/>
        <v>4.3665137344797725E-2</v>
      </c>
      <c r="G1298" s="2">
        <f t="shared" si="117"/>
        <v>-4.618211467457746E-2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6">
        <f>TITRES_STAT!D1302</f>
        <v>4.5</v>
      </c>
      <c r="C1299" s="2">
        <f t="shared" si="120"/>
        <v>4.8967448123600654</v>
      </c>
      <c r="D1299" s="2">
        <f t="shared" si="116"/>
        <v>4.8859738477532337</v>
      </c>
      <c r="E1299" s="2">
        <f t="shared" si="115"/>
        <v>1.077096460683169E-2</v>
      </c>
      <c r="F1299" s="2">
        <f t="shared" si="119"/>
        <v>3.7086302797204519E-2</v>
      </c>
      <c r="G1299" s="2">
        <f t="shared" si="117"/>
        <v>-2.6315338190372829E-2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6">
        <f>TITRES_STAT!D1303</f>
        <v>4.63</v>
      </c>
      <c r="C1300" s="2">
        <f t="shared" si="120"/>
        <v>4.8818609950739011</v>
      </c>
      <c r="D1300" s="2">
        <f t="shared" si="116"/>
        <v>4.8670128219937343</v>
      </c>
      <c r="E1300" s="2">
        <f t="shared" si="115"/>
        <v>1.4848173080166838E-2</v>
      </c>
      <c r="F1300" s="2">
        <f t="shared" si="119"/>
        <v>3.2638676853796983E-2</v>
      </c>
      <c r="G1300" s="2">
        <f t="shared" si="117"/>
        <v>-1.7790503773630145E-2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6">
        <f>TITRES_STAT!D1304</f>
        <v>4.91</v>
      </c>
      <c r="C1301" s="2">
        <f t="shared" si="120"/>
        <v>4.8661900727548391</v>
      </c>
      <c r="D1301" s="2">
        <f t="shared" si="116"/>
        <v>4.8701970574016054</v>
      </c>
      <c r="E1301" s="2">
        <f t="shared" si="115"/>
        <v>-4.0069846467662984E-3</v>
      </c>
      <c r="F1301" s="2">
        <f t="shared" si="119"/>
        <v>2.5309544553684327E-2</v>
      </c>
      <c r="G1301" s="2">
        <f t="shared" si="117"/>
        <v>-2.9316529200450626E-2</v>
      </c>
      <c r="H1301" s="2" t="str">
        <f t="shared" si="118"/>
        <v>Hold</v>
      </c>
    </row>
    <row r="1302" spans="1:8" ht="13.5" x14ac:dyDescent="0.25">
      <c r="A1302" s="3">
        <f>TITRES_STAT!B1305</f>
        <v>44208</v>
      </c>
      <c r="B1302" s="6">
        <f>TITRES_STAT!D1305</f>
        <v>5.09</v>
      </c>
      <c r="C1302" s="2">
        <f t="shared" si="120"/>
        <v>4.8544685231002482</v>
      </c>
      <c r="D1302" s="2">
        <f t="shared" si="116"/>
        <v>4.8864787568533385</v>
      </c>
      <c r="E1302" s="2">
        <f t="shared" si="115"/>
        <v>-3.2010233753090311E-2</v>
      </c>
      <c r="F1302" s="2">
        <f t="shared" si="119"/>
        <v>1.38455888923294E-2</v>
      </c>
      <c r="G1302" s="2">
        <f t="shared" si="117"/>
        <v>-4.5855822645419708E-2</v>
      </c>
      <c r="H1302" s="2" t="str">
        <f t="shared" si="118"/>
        <v>Hold</v>
      </c>
    </row>
    <row r="1303" spans="1:8" ht="13.5" x14ac:dyDescent="0.25">
      <c r="A1303" s="3">
        <f>TITRES_STAT!B1306</f>
        <v>44209</v>
      </c>
      <c r="B1303" s="6">
        <f>TITRES_STAT!D1306</f>
        <v>5.0199999999999996</v>
      </c>
      <c r="C1303" s="2">
        <f t="shared" si="120"/>
        <v>4.8230118272386715</v>
      </c>
      <c r="D1303" s="2">
        <f t="shared" si="116"/>
        <v>4.8963692193086468</v>
      </c>
      <c r="E1303" s="2">
        <f t="shared" si="115"/>
        <v>-7.3357392069975269E-2</v>
      </c>
      <c r="F1303" s="2">
        <f t="shared" si="119"/>
        <v>-3.595007300131535E-3</v>
      </c>
      <c r="G1303" s="2">
        <f t="shared" si="117"/>
        <v>-6.9762384769843727E-2</v>
      </c>
      <c r="H1303" s="2" t="str">
        <f t="shared" si="118"/>
        <v>Hold</v>
      </c>
    </row>
    <row r="1304" spans="1:8" ht="13.5" x14ac:dyDescent="0.25">
      <c r="A1304" s="3">
        <f>TITRES_STAT!B1307</f>
        <v>44211</v>
      </c>
      <c r="B1304" s="6">
        <f>TITRES_STAT!D1307</f>
        <v>5.12</v>
      </c>
      <c r="C1304" s="2">
        <f t="shared" si="120"/>
        <v>4.8317792384327216</v>
      </c>
      <c r="D1304" s="2">
        <f t="shared" si="116"/>
        <v>4.9129344623228217</v>
      </c>
      <c r="E1304" s="2">
        <f t="shared" si="115"/>
        <v>-8.1155223890100103E-2</v>
      </c>
      <c r="F1304" s="2">
        <f t="shared" si="119"/>
        <v>-1.9107050618125249E-2</v>
      </c>
      <c r="G1304" s="2">
        <f t="shared" si="117"/>
        <v>-6.2048173271974857E-2</v>
      </c>
      <c r="H1304" s="2" t="str">
        <f t="shared" si="118"/>
        <v>Hold</v>
      </c>
    </row>
    <row r="1305" spans="1:8" ht="13.5" x14ac:dyDescent="0.25">
      <c r="A1305" s="3">
        <f>TITRES_STAT!B1308</f>
        <v>44214</v>
      </c>
      <c r="B1305" s="6">
        <f>TITRES_STAT!D1308</f>
        <v>5.08</v>
      </c>
      <c r="C1305" s="2">
        <f t="shared" si="120"/>
        <v>4.8530439709815338</v>
      </c>
      <c r="D1305" s="2">
        <f t="shared" si="116"/>
        <v>4.9253096873359459</v>
      </c>
      <c r="E1305" s="2">
        <f t="shared" si="115"/>
        <v>-7.2265716354412035E-2</v>
      </c>
      <c r="F1305" s="2">
        <f t="shared" si="119"/>
        <v>-2.9738783765382609E-2</v>
      </c>
      <c r="G1305" s="2">
        <f t="shared" si="117"/>
        <v>-4.2526932589029426E-2</v>
      </c>
      <c r="H1305" s="2" t="str">
        <f t="shared" si="118"/>
        <v>Hold</v>
      </c>
    </row>
    <row r="1306" spans="1:8" ht="13.5" x14ac:dyDescent="0.25">
      <c r="A1306" s="3">
        <f>TITRES_STAT!B1309</f>
        <v>44215</v>
      </c>
      <c r="B1306" s="6">
        <f>TITRES_STAT!D1309</f>
        <v>5.17</v>
      </c>
      <c r="C1306" s="2">
        <f t="shared" si="120"/>
        <v>4.8679602831382205</v>
      </c>
      <c r="D1306" s="2">
        <f t="shared" si="116"/>
        <v>4.9434348956814311</v>
      </c>
      <c r="E1306" s="2">
        <f t="shared" si="115"/>
        <v>-7.547461254321064E-2</v>
      </c>
      <c r="F1306" s="2">
        <f t="shared" si="119"/>
        <v>-3.8885949520948218E-2</v>
      </c>
      <c r="G1306" s="2">
        <f t="shared" si="117"/>
        <v>-3.6588663022262422E-2</v>
      </c>
      <c r="H1306" s="2" t="str">
        <f t="shared" si="118"/>
        <v>Hold</v>
      </c>
    </row>
    <row r="1307" spans="1:8" ht="13.5" x14ac:dyDescent="0.25">
      <c r="A1307" s="3">
        <f>TITRES_STAT!B1310</f>
        <v>44216</v>
      </c>
      <c r="B1307" s="6">
        <f>TITRES_STAT!D1310</f>
        <v>5.17</v>
      </c>
      <c r="C1307" s="2">
        <f t="shared" si="120"/>
        <v>4.8805817780400327</v>
      </c>
      <c r="D1307" s="2">
        <f t="shared" si="116"/>
        <v>4.9602174960013246</v>
      </c>
      <c r="E1307" s="2">
        <f t="shared" si="115"/>
        <v>-7.9635717961291874E-2</v>
      </c>
      <c r="F1307" s="2">
        <f t="shared" si="119"/>
        <v>-4.7035903209016947E-2</v>
      </c>
      <c r="G1307" s="2">
        <f t="shared" si="117"/>
        <v>-3.2599814752274928E-2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6">
        <f>TITRES_STAT!D1311</f>
        <v>5.2</v>
      </c>
      <c r="C1308" s="2">
        <f t="shared" si="120"/>
        <v>4.8574153506492577</v>
      </c>
      <c r="D1308" s="2">
        <f t="shared" si="116"/>
        <v>4.9779791629641892</v>
      </c>
      <c r="E1308" s="2">
        <f t="shared" ref="E1308:E1371" si="121">C1308-D1308</f>
        <v>-0.12056381231493152</v>
      </c>
      <c r="F1308" s="2">
        <f t="shared" si="119"/>
        <v>-6.1741485030199862E-2</v>
      </c>
      <c r="G1308" s="2">
        <f t="shared" si="117"/>
        <v>-5.8822327284731656E-2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6">
        <f>TITRES_STAT!D1312</f>
        <v>5.34</v>
      </c>
      <c r="C1309" s="2">
        <f t="shared" si="120"/>
        <v>4.8024283736262952</v>
      </c>
      <c r="D1309" s="2">
        <f t="shared" ref="D1309:D1372" si="122">$D$4*B1309+(1-$D$4)*D1308</f>
        <v>5.0047955212631381</v>
      </c>
      <c r="E1309" s="2">
        <f t="shared" si="121"/>
        <v>-0.20236714763684294</v>
      </c>
      <c r="F1309" s="2">
        <f t="shared" si="119"/>
        <v>-8.9866617551528485E-2</v>
      </c>
      <c r="G1309" s="2">
        <f t="shared" si="117"/>
        <v>-0.11250053008531445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6">
        <f>TITRES_STAT!D1313</f>
        <v>5.25</v>
      </c>
      <c r="C1310" s="2">
        <f t="shared" si="120"/>
        <v>4.7759009315299421</v>
      </c>
      <c r="D1310" s="2">
        <f t="shared" si="122"/>
        <v>5.0229588159843868</v>
      </c>
      <c r="E1310" s="2">
        <f t="shared" si="121"/>
        <v>-0.24705788445444465</v>
      </c>
      <c r="F1310" s="2">
        <f t="shared" si="119"/>
        <v>-0.12130487093211172</v>
      </c>
      <c r="G1310" s="2">
        <f t="shared" si="117"/>
        <v>-0.12575301352233292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6">
        <f>TITRES_STAT!D1314</f>
        <v>5.25</v>
      </c>
      <c r="C1311" s="2">
        <f t="shared" si="120"/>
        <v>4.7965315574484126</v>
      </c>
      <c r="D1311" s="2">
        <f t="shared" si="122"/>
        <v>5.0397766814670248</v>
      </c>
      <c r="E1311" s="2">
        <f t="shared" si="121"/>
        <v>-0.2432451240186122</v>
      </c>
      <c r="F1311" s="2">
        <f t="shared" si="119"/>
        <v>-0.14569292154941182</v>
      </c>
      <c r="G1311" s="2">
        <f t="shared" si="117"/>
        <v>-9.7552202469200378E-2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6">
        <f>TITRES_STAT!D1315</f>
        <v>5.0199999999999996</v>
      </c>
      <c r="C1312" s="2">
        <f t="shared" si="120"/>
        <v>4.8416805486101948</v>
      </c>
      <c r="D1312" s="2">
        <f t="shared" si="122"/>
        <v>5.038311742099097</v>
      </c>
      <c r="E1312" s="2">
        <f t="shared" si="121"/>
        <v>-0.19663119348890223</v>
      </c>
      <c r="F1312" s="2">
        <f t="shared" si="119"/>
        <v>-0.15588057593730992</v>
      </c>
      <c r="G1312" s="2">
        <f t="shared" si="117"/>
        <v>-4.0750617551592316E-2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6">
        <f>TITRES_STAT!D1316</f>
        <v>5.0199999999999996</v>
      </c>
      <c r="C1313" s="2">
        <f t="shared" si="120"/>
        <v>4.8691143103624723</v>
      </c>
      <c r="D1313" s="2">
        <f t="shared" si="122"/>
        <v>5.0369553167584229</v>
      </c>
      <c r="E1313" s="2">
        <f t="shared" si="121"/>
        <v>-0.16784100639595056</v>
      </c>
      <c r="F1313" s="2">
        <f t="shared" si="119"/>
        <v>-0.15827266202903806</v>
      </c>
      <c r="G1313" s="2">
        <f t="shared" si="117"/>
        <v>-9.5683443669125068E-3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6">
        <f>TITRES_STAT!D1317</f>
        <v>5</v>
      </c>
      <c r="C1314" s="2">
        <f t="shared" si="120"/>
        <v>4.907712108768246</v>
      </c>
      <c r="D1314" s="2">
        <f t="shared" si="122"/>
        <v>5.0342178858874282</v>
      </c>
      <c r="E1314" s="2">
        <f t="shared" si="121"/>
        <v>-0.12650577711918221</v>
      </c>
      <c r="F1314" s="2">
        <f t="shared" si="119"/>
        <v>-0.15191928504706692</v>
      </c>
      <c r="G1314" s="2">
        <f t="shared" si="117"/>
        <v>2.5413507927884715E-2</v>
      </c>
      <c r="H1314" s="2" t="str">
        <f t="shared" si="118"/>
        <v>Sell</v>
      </c>
    </row>
    <row r="1315" spans="1:8" ht="13.5" x14ac:dyDescent="0.25">
      <c r="A1315" s="3">
        <f>TITRES_STAT!B1318</f>
        <v>44228</v>
      </c>
      <c r="B1315" s="6">
        <f>TITRES_STAT!D1318</f>
        <v>4.99</v>
      </c>
      <c r="C1315" s="2">
        <f t="shared" si="120"/>
        <v>4.9342179381885165</v>
      </c>
      <c r="D1315" s="2">
        <f t="shared" si="122"/>
        <v>5.0309424869328039</v>
      </c>
      <c r="E1315" s="2">
        <f t="shared" si="121"/>
        <v>-9.6724548744287375E-2</v>
      </c>
      <c r="F1315" s="2">
        <f t="shared" si="119"/>
        <v>-0.14088033778651102</v>
      </c>
      <c r="G1315" s="2">
        <f t="shared" si="117"/>
        <v>4.4155789042223642E-2</v>
      </c>
      <c r="H1315" s="2" t="str">
        <f t="shared" si="118"/>
        <v>Sell</v>
      </c>
    </row>
    <row r="1316" spans="1:8" ht="13.5" x14ac:dyDescent="0.25">
      <c r="A1316" s="3">
        <f>TITRES_STAT!B1319</f>
        <v>44229</v>
      </c>
      <c r="B1316" s="6">
        <f>TITRES_STAT!D1319</f>
        <v>4.9400000000000004</v>
      </c>
      <c r="C1316" s="2">
        <f t="shared" si="120"/>
        <v>4.9704921015441297</v>
      </c>
      <c r="D1316" s="2">
        <f t="shared" si="122"/>
        <v>5.0242060064192628</v>
      </c>
      <c r="E1316" s="2">
        <f t="shared" si="121"/>
        <v>-5.3713904875133167E-2</v>
      </c>
      <c r="F1316" s="2">
        <f t="shared" si="119"/>
        <v>-0.12344705120423545</v>
      </c>
      <c r="G1316" s="2">
        <f t="shared" ref="G1316:G1379" si="123">E1316-F1316</f>
        <v>6.9733146329102283E-2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6">
        <f>TITRES_STAT!D1320</f>
        <v>4.9000000000000004</v>
      </c>
      <c r="C1317" s="2">
        <f t="shared" si="120"/>
        <v>5.0011856243834947</v>
      </c>
      <c r="D1317" s="2">
        <f t="shared" si="122"/>
        <v>5.0150055614993176</v>
      </c>
      <c r="E1317" s="2">
        <f t="shared" si="121"/>
        <v>-1.3819937115822967E-2</v>
      </c>
      <c r="F1317" s="2">
        <f t="shared" ref="F1317:F1380" si="125">(E1317*(2/(10)))+((1-(2/10))*F1316)</f>
        <v>-0.10152162838655296</v>
      </c>
      <c r="G1317" s="2">
        <f t="shared" si="123"/>
        <v>8.7701691270729992E-2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6">
        <f>TITRES_STAT!D1321</f>
        <v>4.9400000000000004</v>
      </c>
      <c r="C1318" s="2">
        <f t="shared" si="120"/>
        <v>5.0317724514014186</v>
      </c>
      <c r="D1318" s="2">
        <f t="shared" si="122"/>
        <v>5.0094495939808494</v>
      </c>
      <c r="E1318" s="2">
        <f t="shared" si="121"/>
        <v>2.2322857420569164E-2</v>
      </c>
      <c r="F1318" s="2">
        <f t="shared" si="125"/>
        <v>-7.6752731225128545E-2</v>
      </c>
      <c r="G1318" s="2">
        <f t="shared" si="123"/>
        <v>9.907558864569771E-2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6">
        <f>TITRES_STAT!D1322</f>
        <v>4.9400000000000004</v>
      </c>
      <c r="C1319" s="2">
        <f t="shared" si="120"/>
        <v>5.079192074262739</v>
      </c>
      <c r="D1319" s="2">
        <f t="shared" si="122"/>
        <v>5.0043051796118974</v>
      </c>
      <c r="E1319" s="2">
        <f t="shared" si="121"/>
        <v>7.488689465084164E-2</v>
      </c>
      <c r="F1319" s="2">
        <f t="shared" si="125"/>
        <v>-4.6424806049934507E-2</v>
      </c>
      <c r="G1319" s="2">
        <f t="shared" si="123"/>
        <v>0.12131170070077615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6">
        <f>TITRES_STAT!D1323</f>
        <v>4.9400000000000004</v>
      </c>
      <c r="C1320" s="2">
        <f t="shared" si="120"/>
        <v>5.1054702166838561</v>
      </c>
      <c r="D1320" s="2">
        <f t="shared" si="122"/>
        <v>4.9995418329739794</v>
      </c>
      <c r="E1320" s="2">
        <f t="shared" si="121"/>
        <v>0.10592838370987678</v>
      </c>
      <c r="F1320" s="2">
        <f t="shared" si="125"/>
        <v>-1.5954168097972253E-2</v>
      </c>
      <c r="G1320" s="2">
        <f t="shared" si="123"/>
        <v>0.12188255180784904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6">
        <f>TITRES_STAT!D1324</f>
        <v>4.92</v>
      </c>
      <c r="C1321" s="2">
        <f t="shared" si="120"/>
        <v>5.1277055679632628</v>
      </c>
      <c r="D1321" s="2">
        <f t="shared" si="122"/>
        <v>4.993649845346277</v>
      </c>
      <c r="E1321" s="2">
        <f t="shared" si="121"/>
        <v>0.13405572261698584</v>
      </c>
      <c r="F1321" s="2">
        <f t="shared" si="125"/>
        <v>1.4047810045019364E-2</v>
      </c>
      <c r="G1321" s="2">
        <f t="shared" si="123"/>
        <v>0.12000791257196647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6">
        <f>TITRES_STAT!D1325</f>
        <v>4.92</v>
      </c>
      <c r="C1322" s="2">
        <f t="shared" si="120"/>
        <v>5.1111354805842995</v>
      </c>
      <c r="D1322" s="2">
        <f t="shared" si="122"/>
        <v>4.9881943012465531</v>
      </c>
      <c r="E1322" s="2">
        <f t="shared" si="121"/>
        <v>0.1229411793377464</v>
      </c>
      <c r="F1322" s="2">
        <f t="shared" si="125"/>
        <v>3.5826483903564771E-2</v>
      </c>
      <c r="G1322" s="2">
        <f t="shared" si="123"/>
        <v>8.7114695434181627E-2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6">
        <f>TITRES_STAT!D1326</f>
        <v>4.87</v>
      </c>
      <c r="C1323" s="2">
        <f t="shared" si="120"/>
        <v>5.0971146374174845</v>
      </c>
      <c r="D1323" s="2">
        <f t="shared" si="122"/>
        <v>4.9794391678208827</v>
      </c>
      <c r="E1323" s="2">
        <f t="shared" si="121"/>
        <v>0.1176754695966018</v>
      </c>
      <c r="F1323" s="2">
        <f t="shared" si="125"/>
        <v>5.219628104217218E-2</v>
      </c>
      <c r="G1323" s="2">
        <f t="shared" si="123"/>
        <v>6.5479188554429621E-2</v>
      </c>
      <c r="H1323" s="2" t="str">
        <f t="shared" si="124"/>
        <v>Sell</v>
      </c>
    </row>
    <row r="1324" spans="1:8" ht="13.5" x14ac:dyDescent="0.25">
      <c r="A1324" s="3">
        <f>TITRES_STAT!B1327</f>
        <v>44239</v>
      </c>
      <c r="B1324" s="6">
        <f>TITRES_STAT!D1327</f>
        <v>4.8</v>
      </c>
      <c r="C1324" s="2">
        <f t="shared" si="120"/>
        <v>5.0821739239686403</v>
      </c>
      <c r="D1324" s="2">
        <f t="shared" si="122"/>
        <v>4.9661473776119278</v>
      </c>
      <c r="E1324" s="2">
        <f t="shared" si="121"/>
        <v>0.1160265463567125</v>
      </c>
      <c r="F1324" s="2">
        <f t="shared" si="125"/>
        <v>6.4962334105080247E-2</v>
      </c>
      <c r="G1324" s="2">
        <f t="shared" si="123"/>
        <v>5.1064212251632254E-2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6">
        <f>TITRES_STAT!D1328</f>
        <v>4.88</v>
      </c>
      <c r="C1325" s="2">
        <f t="shared" si="120"/>
        <v>5.0679933202811567</v>
      </c>
      <c r="D1325" s="2">
        <f t="shared" si="122"/>
        <v>4.9597660903814154</v>
      </c>
      <c r="E1325" s="2">
        <f t="shared" si="121"/>
        <v>0.10822722989974132</v>
      </c>
      <c r="F1325" s="2">
        <f t="shared" si="125"/>
        <v>7.3615313264012466E-2</v>
      </c>
      <c r="G1325" s="2">
        <f t="shared" si="123"/>
        <v>3.4611916635728851E-2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6">
        <f>TITRES_STAT!D1329</f>
        <v>4.74</v>
      </c>
      <c r="C1326" s="2">
        <f t="shared" si="120"/>
        <v>5.0483020402379015</v>
      </c>
      <c r="D1326" s="2">
        <f t="shared" si="122"/>
        <v>4.9434871207235327</v>
      </c>
      <c r="E1326" s="2">
        <f t="shared" si="121"/>
        <v>0.10481491951436883</v>
      </c>
      <c r="F1326" s="2">
        <f t="shared" si="125"/>
        <v>7.9855234514083745E-2</v>
      </c>
      <c r="G1326" s="2">
        <f t="shared" si="123"/>
        <v>2.4959685000285087E-2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6">
        <f>TITRES_STAT!D1330</f>
        <v>4.72</v>
      </c>
      <c r="C1327" s="2">
        <f t="shared" si="120"/>
        <v>5.0254863417397626</v>
      </c>
      <c r="D1327" s="2">
        <f t="shared" si="122"/>
        <v>4.9269325191884565</v>
      </c>
      <c r="E1327" s="2">
        <f t="shared" si="121"/>
        <v>9.8553822551306069E-2</v>
      </c>
      <c r="F1327" s="2">
        <f t="shared" si="125"/>
        <v>8.3594952121528218E-2</v>
      </c>
      <c r="G1327" s="2">
        <f t="shared" si="123"/>
        <v>1.4958870429777851E-2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6">
        <f>TITRES_STAT!D1331</f>
        <v>4.79</v>
      </c>
      <c r="C1328" s="2">
        <f t="shared" si="120"/>
        <v>5.0123345968567223</v>
      </c>
      <c r="D1328" s="2">
        <f t="shared" si="122"/>
        <v>4.9167893696189413</v>
      </c>
      <c r="E1328" s="2">
        <f t="shared" si="121"/>
        <v>9.5545227237781027E-2</v>
      </c>
      <c r="F1328" s="2">
        <f t="shared" si="125"/>
        <v>8.5985007144778788E-2</v>
      </c>
      <c r="G1328" s="2">
        <f t="shared" si="123"/>
        <v>9.5602200930022391E-3</v>
      </c>
      <c r="H1328" s="2" t="str">
        <f t="shared" si="124"/>
        <v>Sell</v>
      </c>
    </row>
    <row r="1329" spans="1:8" ht="13.5" x14ac:dyDescent="0.25">
      <c r="A1329" s="3">
        <f>TITRES_STAT!B1332</f>
        <v>44246</v>
      </c>
      <c r="B1329" s="6">
        <f>TITRES_STAT!D1332</f>
        <v>4.6500000000000004</v>
      </c>
      <c r="C1329" s="2">
        <f t="shared" si="120"/>
        <v>5.001206197340303</v>
      </c>
      <c r="D1329" s="2">
        <f t="shared" si="122"/>
        <v>4.8970271940916117</v>
      </c>
      <c r="E1329" s="2">
        <f t="shared" si="121"/>
        <v>0.10417900324869134</v>
      </c>
      <c r="F1329" s="2">
        <f t="shared" si="125"/>
        <v>8.9623806365561304E-2</v>
      </c>
      <c r="G1329" s="2">
        <f t="shared" si="123"/>
        <v>1.4555196883130034E-2</v>
      </c>
      <c r="H1329" s="2" t="str">
        <f t="shared" si="124"/>
        <v>Sell</v>
      </c>
    </row>
    <row r="1330" spans="1:8" ht="13.5" x14ac:dyDescent="0.25">
      <c r="A1330" s="3">
        <f>TITRES_STAT!B1333</f>
        <v>44249</v>
      </c>
      <c r="B1330" s="6">
        <f>TITRES_STAT!D1333</f>
        <v>4.78</v>
      </c>
      <c r="C1330" s="2">
        <f t="shared" si="120"/>
        <v>4.9917898592879482</v>
      </c>
      <c r="D1330" s="2">
        <f t="shared" si="122"/>
        <v>4.8883585130477885</v>
      </c>
      <c r="E1330" s="2">
        <f t="shared" si="121"/>
        <v>0.10343134624015971</v>
      </c>
      <c r="F1330" s="2">
        <f t="shared" si="125"/>
        <v>9.2385314340481001E-2</v>
      </c>
      <c r="G1330" s="2">
        <f t="shared" si="123"/>
        <v>1.1046031899678704E-2</v>
      </c>
      <c r="H1330" s="2" t="str">
        <f t="shared" si="124"/>
        <v>Sell</v>
      </c>
    </row>
    <row r="1331" spans="1:8" ht="13.5" x14ac:dyDescent="0.25">
      <c r="A1331" s="3">
        <f>TITRES_STAT!B1334</f>
        <v>44250</v>
      </c>
      <c r="B1331" s="6">
        <f>TITRES_STAT!D1334</f>
        <v>4.8</v>
      </c>
      <c r="C1331" s="2">
        <f t="shared" si="120"/>
        <v>4.9807452655513407</v>
      </c>
      <c r="D1331" s="2">
        <f t="shared" si="122"/>
        <v>4.8818134380072111</v>
      </c>
      <c r="E1331" s="2">
        <f t="shared" si="121"/>
        <v>9.8931827544129547E-2</v>
      </c>
      <c r="F1331" s="2">
        <f t="shared" si="125"/>
        <v>9.3694616981210718E-2</v>
      </c>
      <c r="G1331" s="2">
        <f t="shared" si="123"/>
        <v>5.2372105629188287E-3</v>
      </c>
      <c r="H1331" s="2" t="str">
        <f t="shared" si="124"/>
        <v>Sell</v>
      </c>
    </row>
    <row r="1332" spans="1:8" ht="13.5" x14ac:dyDescent="0.25">
      <c r="A1332" s="3">
        <f>TITRES_STAT!B1335</f>
        <v>44251</v>
      </c>
      <c r="B1332" s="6">
        <f>TITRES_STAT!D1335</f>
        <v>4.78</v>
      </c>
      <c r="C1332" s="2">
        <f t="shared" si="120"/>
        <v>4.9713998400819035</v>
      </c>
      <c r="D1332" s="2">
        <f t="shared" si="122"/>
        <v>4.8742717018585289</v>
      </c>
      <c r="E1332" s="2">
        <f t="shared" si="121"/>
        <v>9.7128138223374627E-2</v>
      </c>
      <c r="F1332" s="2">
        <f t="shared" si="125"/>
        <v>9.4381321229643503E-2</v>
      </c>
      <c r="G1332" s="2">
        <f t="shared" si="123"/>
        <v>2.7468169937311243E-3</v>
      </c>
      <c r="H1332" s="2" t="str">
        <f t="shared" si="124"/>
        <v>Sell</v>
      </c>
    </row>
    <row r="1333" spans="1:8" ht="13.5" x14ac:dyDescent="0.25">
      <c r="A1333" s="3">
        <f>TITRES_STAT!B1336</f>
        <v>44252</v>
      </c>
      <c r="B1333" s="6">
        <f>TITRES_STAT!D1336</f>
        <v>4.78</v>
      </c>
      <c r="C1333" s="2">
        <f t="shared" si="120"/>
        <v>4.9557998646846881</v>
      </c>
      <c r="D1333" s="2">
        <f t="shared" si="122"/>
        <v>4.8672886128319712</v>
      </c>
      <c r="E1333" s="2">
        <f t="shared" si="121"/>
        <v>8.851125185271691E-2</v>
      </c>
      <c r="F1333" s="2">
        <f t="shared" si="125"/>
        <v>9.3207307354258195E-2</v>
      </c>
      <c r="G1333" s="2">
        <f t="shared" si="123"/>
        <v>-4.6960555015412853E-3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6">
        <f>TITRES_STAT!D1337</f>
        <v>4.7699999999999996</v>
      </c>
      <c r="C1334" s="2">
        <f t="shared" si="120"/>
        <v>4.931830654733198</v>
      </c>
      <c r="D1334" s="2">
        <f t="shared" si="122"/>
        <v>4.8600820489184917</v>
      </c>
      <c r="E1334" s="2">
        <f t="shared" si="121"/>
        <v>7.1748605814706323E-2</v>
      </c>
      <c r="F1334" s="2">
        <f t="shared" si="125"/>
        <v>8.8915567046347829E-2</v>
      </c>
      <c r="G1334" s="2">
        <f t="shared" si="123"/>
        <v>-1.7166961231641506E-2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6">
        <f>TITRES_STAT!D1338</f>
        <v>4.76</v>
      </c>
      <c r="C1335" s="2">
        <f t="shared" si="120"/>
        <v>4.9238567078511668</v>
      </c>
      <c r="D1335" s="2">
        <f t="shared" si="122"/>
        <v>4.8526685638134177</v>
      </c>
      <c r="E1335" s="2">
        <f t="shared" si="121"/>
        <v>7.118814403774909E-2</v>
      </c>
      <c r="F1335" s="2">
        <f t="shared" si="125"/>
        <v>8.5370082444628084E-2</v>
      </c>
      <c r="G1335" s="2">
        <f t="shared" si="123"/>
        <v>-1.4181938406878994E-2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6">
        <f>TITRES_STAT!D1339</f>
        <v>4.7</v>
      </c>
      <c r="C1336" s="2">
        <f t="shared" si="120"/>
        <v>4.8955710604894485</v>
      </c>
      <c r="D1336" s="2">
        <f t="shared" si="122"/>
        <v>4.8413597813087197</v>
      </c>
      <c r="E1336" s="2">
        <f t="shared" si="121"/>
        <v>5.4211279180728766E-2</v>
      </c>
      <c r="F1336" s="2">
        <f t="shared" si="125"/>
        <v>7.9138321791848223E-2</v>
      </c>
      <c r="G1336" s="2">
        <f t="shared" si="123"/>
        <v>-2.4927042611119457E-2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6">
        <f>TITRES_STAT!D1340</f>
        <v>4.68</v>
      </c>
      <c r="C1337" s="2">
        <f t="shared" si="120"/>
        <v>4.8685601281064557</v>
      </c>
      <c r="D1337" s="2">
        <f t="shared" si="122"/>
        <v>4.8294072049154808</v>
      </c>
      <c r="E1337" s="2">
        <f t="shared" si="121"/>
        <v>3.9152923190974853E-2</v>
      </c>
      <c r="F1337" s="2">
        <f t="shared" si="125"/>
        <v>7.1141242071673549E-2</v>
      </c>
      <c r="G1337" s="2">
        <f t="shared" si="123"/>
        <v>-3.1988318880698696E-2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6">
        <f>TITRES_STAT!D1341</f>
        <v>4.68</v>
      </c>
      <c r="C1338" s="2">
        <f t="shared" si="120"/>
        <v>4.8564739545516158</v>
      </c>
      <c r="D1338" s="2">
        <f t="shared" si="122"/>
        <v>4.8183400045513709</v>
      </c>
      <c r="E1338" s="2">
        <f t="shared" si="121"/>
        <v>3.8133950000244887E-2</v>
      </c>
      <c r="F1338" s="2">
        <f t="shared" si="125"/>
        <v>6.4539783657387828E-2</v>
      </c>
      <c r="G1338" s="2">
        <f t="shared" si="123"/>
        <v>-2.6405833657142941E-2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6">
        <f>TITRES_STAT!D1342</f>
        <v>4.6900000000000004</v>
      </c>
      <c r="C1339" s="2">
        <f t="shared" si="120"/>
        <v>4.8247087307744438</v>
      </c>
      <c r="D1339" s="2">
        <f t="shared" si="122"/>
        <v>4.8088333375475658</v>
      </c>
      <c r="E1339" s="2">
        <f t="shared" si="121"/>
        <v>1.5875393226878032E-2</v>
      </c>
      <c r="F1339" s="2">
        <f t="shared" si="125"/>
        <v>5.4806905571285869E-2</v>
      </c>
      <c r="G1339" s="2">
        <f t="shared" si="123"/>
        <v>-3.8931512344407837E-2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6">
        <f>TITRES_STAT!D1343</f>
        <v>4.7</v>
      </c>
      <c r="C1340" s="2">
        <f t="shared" si="120"/>
        <v>4.8178304645014522</v>
      </c>
      <c r="D1340" s="2">
        <f t="shared" si="122"/>
        <v>4.8007716088403383</v>
      </c>
      <c r="E1340" s="2">
        <f t="shared" si="121"/>
        <v>1.7058855661113981E-2</v>
      </c>
      <c r="F1340" s="2">
        <f t="shared" si="125"/>
        <v>4.7257295589251493E-2</v>
      </c>
      <c r="G1340" s="2">
        <f t="shared" si="123"/>
        <v>-3.0198439928137512E-2</v>
      </c>
      <c r="H1340" s="2" t="str">
        <f t="shared" si="124"/>
        <v>Hold</v>
      </c>
    </row>
    <row r="1341" spans="1:8" ht="13.5" x14ac:dyDescent="0.25">
      <c r="A1341" s="3">
        <f>TITRES_STAT!B1344</f>
        <v>44264</v>
      </c>
      <c r="B1341" s="6">
        <f>TITRES_STAT!D1344</f>
        <v>4.7</v>
      </c>
      <c r="C1341" s="2">
        <f t="shared" si="120"/>
        <v>4.815087316116613</v>
      </c>
      <c r="D1341" s="2">
        <f t="shared" si="122"/>
        <v>4.7933070452225355</v>
      </c>
      <c r="E1341" s="2">
        <f t="shared" si="121"/>
        <v>2.1780270894077525E-2</v>
      </c>
      <c r="F1341" s="2">
        <f t="shared" si="125"/>
        <v>4.21618906502167E-2</v>
      </c>
      <c r="G1341" s="2">
        <f t="shared" si="123"/>
        <v>-2.0381619756139176E-2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6">
        <f>TITRES_STAT!D1345</f>
        <v>4.7</v>
      </c>
      <c r="C1342" s="2">
        <f t="shared" si="120"/>
        <v>4.8096892674832876</v>
      </c>
      <c r="D1342" s="2">
        <f t="shared" si="122"/>
        <v>4.7863954122430883</v>
      </c>
      <c r="E1342" s="2">
        <f t="shared" si="121"/>
        <v>2.3293855240199335E-2</v>
      </c>
      <c r="F1342" s="2">
        <f t="shared" si="125"/>
        <v>3.8388283568213229E-2</v>
      </c>
      <c r="G1342" s="2">
        <f t="shared" si="123"/>
        <v>-1.5094428328013894E-2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6">
        <f>TITRES_STAT!D1346</f>
        <v>4.49</v>
      </c>
      <c r="C1343" s="2">
        <f t="shared" si="120"/>
        <v>4.8051216878704741</v>
      </c>
      <c r="D1343" s="2">
        <f t="shared" si="122"/>
        <v>4.7644401965213783</v>
      </c>
      <c r="E1343" s="2">
        <f t="shared" si="121"/>
        <v>4.0681491349095822E-2</v>
      </c>
      <c r="F1343" s="2">
        <f t="shared" si="125"/>
        <v>3.8846925124389753E-2</v>
      </c>
      <c r="G1343" s="2">
        <f t="shared" si="123"/>
        <v>1.834566224706069E-3</v>
      </c>
      <c r="H1343" s="2" t="str">
        <f t="shared" si="124"/>
        <v>Sell</v>
      </c>
    </row>
    <row r="1344" spans="1:8" ht="13.5" x14ac:dyDescent="0.25">
      <c r="A1344" s="3">
        <f>TITRES_STAT!B1347</f>
        <v>44267</v>
      </c>
      <c r="B1344" s="6">
        <f>TITRES_STAT!D1347</f>
        <v>4.6900000000000004</v>
      </c>
      <c r="C1344" s="2">
        <f t="shared" si="120"/>
        <v>4.7997183512750166</v>
      </c>
      <c r="D1344" s="2">
        <f t="shared" si="122"/>
        <v>4.7589261078901659</v>
      </c>
      <c r="E1344" s="2">
        <f t="shared" si="121"/>
        <v>4.0792243384850657E-2</v>
      </c>
      <c r="F1344" s="2">
        <f t="shared" si="125"/>
        <v>3.9235988776481934E-2</v>
      </c>
      <c r="G1344" s="2">
        <f t="shared" si="123"/>
        <v>1.5562546083687234E-3</v>
      </c>
      <c r="H1344" s="2" t="str">
        <f t="shared" si="124"/>
        <v>Sell</v>
      </c>
    </row>
    <row r="1345" spans="1:8" ht="13.5" x14ac:dyDescent="0.25">
      <c r="A1345" s="3">
        <f>TITRES_STAT!B1348</f>
        <v>44270</v>
      </c>
      <c r="B1345" s="6">
        <f>TITRES_STAT!D1348</f>
        <v>4.6399999999999997</v>
      </c>
      <c r="C1345" s="2">
        <f t="shared" si="120"/>
        <v>4.7936078356942451</v>
      </c>
      <c r="D1345" s="2">
        <f t="shared" si="122"/>
        <v>4.7501167665649682</v>
      </c>
      <c r="E1345" s="2">
        <f t="shared" si="121"/>
        <v>4.3491069129276916E-2</v>
      </c>
      <c r="F1345" s="2">
        <f t="shared" si="125"/>
        <v>4.0087004847040933E-2</v>
      </c>
      <c r="G1345" s="2">
        <f t="shared" si="123"/>
        <v>3.4040642822359829E-3</v>
      </c>
      <c r="H1345" s="2" t="str">
        <f t="shared" si="124"/>
        <v>Sell</v>
      </c>
    </row>
    <row r="1346" spans="1:8" ht="13.5" x14ac:dyDescent="0.25">
      <c r="A1346" s="3">
        <f>TITRES_STAT!B1349</f>
        <v>44271</v>
      </c>
      <c r="B1346" s="6">
        <f>TITRES_STAT!D1349</f>
        <v>4.51</v>
      </c>
      <c r="C1346" s="2">
        <f t="shared" si="120"/>
        <v>4.7792066302028227</v>
      </c>
      <c r="D1346" s="2">
        <f t="shared" si="122"/>
        <v>4.732330339412008</v>
      </c>
      <c r="E1346" s="2">
        <f t="shared" si="121"/>
        <v>4.6876290790814679E-2</v>
      </c>
      <c r="F1346" s="2">
        <f t="shared" si="125"/>
        <v>4.1444862035795685E-2</v>
      </c>
      <c r="G1346" s="2">
        <f t="shared" si="123"/>
        <v>5.4314287550189938E-3</v>
      </c>
      <c r="H1346" s="2" t="str">
        <f t="shared" si="124"/>
        <v>Sell</v>
      </c>
    </row>
    <row r="1347" spans="1:8" ht="13.5" x14ac:dyDescent="0.25">
      <c r="A1347" s="3">
        <f>TITRES_STAT!B1350</f>
        <v>44272</v>
      </c>
      <c r="B1347" s="6">
        <f>TITRES_STAT!D1350</f>
        <v>4.5999999999999996</v>
      </c>
      <c r="C1347" s="2">
        <f t="shared" si="120"/>
        <v>4.7639440717100801</v>
      </c>
      <c r="D1347" s="2">
        <f t="shared" si="122"/>
        <v>4.7225280920481563</v>
      </c>
      <c r="E1347" s="2">
        <f t="shared" si="121"/>
        <v>4.1415979661923785E-2</v>
      </c>
      <c r="F1347" s="2">
        <f t="shared" si="125"/>
        <v>4.1439085561021306E-2</v>
      </c>
      <c r="G1347" s="2">
        <f t="shared" si="123"/>
        <v>-2.3105899097521088E-5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6">
        <f>TITRES_STAT!D1351</f>
        <v>4.5999999999999996</v>
      </c>
      <c r="C1348" s="2">
        <f t="shared" si="120"/>
        <v>4.7510295991392981</v>
      </c>
      <c r="D1348" s="2">
        <f t="shared" si="122"/>
        <v>4.7134519370816266</v>
      </c>
      <c r="E1348" s="2">
        <f t="shared" si="121"/>
        <v>3.7577662057671546E-2</v>
      </c>
      <c r="F1348" s="2">
        <f t="shared" si="125"/>
        <v>4.0666800860351356E-2</v>
      </c>
      <c r="G1348" s="2">
        <f t="shared" si="123"/>
        <v>-3.0891388026798097E-3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6">
        <f>TITRES_STAT!D1352</f>
        <v>4.47</v>
      </c>
      <c r="C1349" s="2">
        <f t="shared" si="120"/>
        <v>4.7416404300409445</v>
      </c>
      <c r="D1349" s="2">
        <f t="shared" si="122"/>
        <v>4.6954184602607656</v>
      </c>
      <c r="E1349" s="2">
        <f t="shared" si="121"/>
        <v>4.6221969780178895E-2</v>
      </c>
      <c r="F1349" s="2">
        <f t="shared" si="125"/>
        <v>4.177783464431687E-2</v>
      </c>
      <c r="G1349" s="2">
        <f t="shared" si="123"/>
        <v>4.4441351358620249E-3</v>
      </c>
      <c r="H1349" s="2" t="str">
        <f t="shared" si="124"/>
        <v>Sell</v>
      </c>
    </row>
    <row r="1350" spans="1:8" ht="13.5" x14ac:dyDescent="0.25">
      <c r="A1350" s="3">
        <f>TITRES_STAT!B1353</f>
        <v>44277</v>
      </c>
      <c r="B1350" s="6">
        <f>TITRES_STAT!D1353</f>
        <v>4.5999999999999996</v>
      </c>
      <c r="C1350" s="2">
        <f t="shared" si="120"/>
        <v>4.735234210034645</v>
      </c>
      <c r="D1350" s="2">
        <f t="shared" si="122"/>
        <v>4.6883504261673759</v>
      </c>
      <c r="E1350" s="2">
        <f t="shared" si="121"/>
        <v>4.6883783867269102E-2</v>
      </c>
      <c r="F1350" s="2">
        <f t="shared" si="125"/>
        <v>4.2799024488907322E-2</v>
      </c>
      <c r="G1350" s="2">
        <f t="shared" si="123"/>
        <v>4.0847593783617797E-3</v>
      </c>
      <c r="H1350" s="2" t="str">
        <f t="shared" si="124"/>
        <v>Sell</v>
      </c>
    </row>
    <row r="1351" spans="1:8" ht="13.5" x14ac:dyDescent="0.25">
      <c r="A1351" s="3">
        <f>TITRES_STAT!B1354</f>
        <v>44278</v>
      </c>
      <c r="B1351" s="6">
        <f>TITRES_STAT!D1354</f>
        <v>4.5999999999999996</v>
      </c>
      <c r="C1351" s="2">
        <f t="shared" si="120"/>
        <v>4.7298135623370072</v>
      </c>
      <c r="D1351" s="2">
        <f t="shared" si="122"/>
        <v>4.6818059501549776</v>
      </c>
      <c r="E1351" s="2">
        <f t="shared" si="121"/>
        <v>4.8007612182029646E-2</v>
      </c>
      <c r="F1351" s="2">
        <f t="shared" si="125"/>
        <v>4.3840742027531784E-2</v>
      </c>
      <c r="G1351" s="2">
        <f t="shared" si="123"/>
        <v>4.166870154497862E-3</v>
      </c>
      <c r="H1351" s="2" t="str">
        <f t="shared" si="124"/>
        <v>Sell</v>
      </c>
    </row>
    <row r="1352" spans="1:8" ht="13.5" x14ac:dyDescent="0.25">
      <c r="A1352" s="3">
        <f>TITRES_STAT!B1355</f>
        <v>44279</v>
      </c>
      <c r="B1352" s="6">
        <f>TITRES_STAT!D1355</f>
        <v>4.5999999999999996</v>
      </c>
      <c r="C1352" s="2">
        <f t="shared" si="120"/>
        <v>4.7252268604390064</v>
      </c>
      <c r="D1352" s="2">
        <f t="shared" si="122"/>
        <v>4.6757462501434981</v>
      </c>
      <c r="E1352" s="2">
        <f t="shared" si="121"/>
        <v>4.948061029550832E-2</v>
      </c>
      <c r="F1352" s="2">
        <f t="shared" si="125"/>
        <v>4.4968715681127092E-2</v>
      </c>
      <c r="G1352" s="2">
        <f t="shared" si="123"/>
        <v>4.5118946143812289E-3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6">
        <f>TITRES_STAT!D1356</f>
        <v>4.8499999999999996</v>
      </c>
      <c r="C1353" s="2">
        <f t="shared" si="120"/>
        <v>4.6890381126791594</v>
      </c>
      <c r="D1353" s="2">
        <f t="shared" si="122"/>
        <v>4.6886539353180536</v>
      </c>
      <c r="E1353" s="2">
        <f t="shared" si="121"/>
        <v>3.8417736110574197E-4</v>
      </c>
      <c r="F1353" s="2">
        <f t="shared" si="125"/>
        <v>3.6051808017122822E-2</v>
      </c>
      <c r="G1353" s="2">
        <f t="shared" si="123"/>
        <v>-3.566763065601708E-2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6">
        <f>TITRES_STAT!D1357</f>
        <v>4.9000000000000004</v>
      </c>
      <c r="C1354" s="2">
        <f t="shared" si="120"/>
        <v>4.6891860953439046</v>
      </c>
      <c r="D1354" s="2">
        <f t="shared" si="122"/>
        <v>4.7043091993685682</v>
      </c>
      <c r="E1354" s="2">
        <f t="shared" si="121"/>
        <v>-1.5123104024663547E-2</v>
      </c>
      <c r="F1354" s="2">
        <f t="shared" si="125"/>
        <v>2.581682560876555E-2</v>
      </c>
      <c r="G1354" s="2">
        <f t="shared" si="123"/>
        <v>-4.0939929633429101E-2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6">
        <f>TITRES_STAT!D1358</f>
        <v>4.9400000000000004</v>
      </c>
      <c r="C1355" s="2">
        <f t="shared" si="120"/>
        <v>4.6816190037525347</v>
      </c>
      <c r="D1355" s="2">
        <f t="shared" si="122"/>
        <v>4.7217677771931186</v>
      </c>
      <c r="E1355" s="2">
        <f t="shared" si="121"/>
        <v>-4.0148773440583874E-2</v>
      </c>
      <c r="F1355" s="2">
        <f t="shared" si="125"/>
        <v>1.2623705798895667E-2</v>
      </c>
      <c r="G1355" s="2">
        <f t="shared" si="123"/>
        <v>-5.2772479239479544E-2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6">
        <f>TITRES_STAT!D1359</f>
        <v>4.9000000000000004</v>
      </c>
      <c r="C1356" s="2">
        <f t="shared" si="120"/>
        <v>4.6552160800982989</v>
      </c>
      <c r="D1356" s="2">
        <f t="shared" si="122"/>
        <v>4.7349701640677022</v>
      </c>
      <c r="E1356" s="2">
        <f t="shared" si="121"/>
        <v>-7.9754083969403311E-2</v>
      </c>
      <c r="F1356" s="2">
        <f t="shared" si="125"/>
        <v>-5.851852154764128E-3</v>
      </c>
      <c r="G1356" s="2">
        <f t="shared" si="123"/>
        <v>-7.3902231814639188E-2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6">
        <f>TITRES_STAT!D1360</f>
        <v>4.9000000000000004</v>
      </c>
      <c r="C1357" s="2">
        <f t="shared" si="120"/>
        <v>4.6467212985447146</v>
      </c>
      <c r="D1357" s="2">
        <f t="shared" si="122"/>
        <v>4.7471945963589839</v>
      </c>
      <c r="E1357" s="2">
        <f t="shared" si="121"/>
        <v>-0.10047329781426928</v>
      </c>
      <c r="F1357" s="2">
        <f t="shared" si="125"/>
        <v>-2.4776141286665162E-2</v>
      </c>
      <c r="G1357" s="2">
        <f t="shared" si="123"/>
        <v>-7.5697156527604115E-2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6">
        <f>TITRES_STAT!D1361</f>
        <v>4.9000000000000004</v>
      </c>
      <c r="C1358" s="2">
        <f t="shared" si="120"/>
        <v>4.6395334064609122</v>
      </c>
      <c r="D1358" s="2">
        <f t="shared" si="122"/>
        <v>4.7585135151472073</v>
      </c>
      <c r="E1358" s="2">
        <f t="shared" si="121"/>
        <v>-0.11898010868629516</v>
      </c>
      <c r="F1358" s="2">
        <f t="shared" si="125"/>
        <v>-4.3616934766591162E-2</v>
      </c>
      <c r="G1358" s="2">
        <f t="shared" si="123"/>
        <v>-7.5363173919703999E-2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6">
        <f>TITRES_STAT!D1362</f>
        <v>4.9000000000000004</v>
      </c>
      <c r="C1359" s="2">
        <f t="shared" ref="C1359:C1422" si="126">$C$4*B1349+C1358*(1-$C$4)</f>
        <v>4.6134513439284639</v>
      </c>
      <c r="D1359" s="2">
        <f t="shared" si="122"/>
        <v>4.7689939955066736</v>
      </c>
      <c r="E1359" s="2">
        <f t="shared" si="121"/>
        <v>-0.15554265157820968</v>
      </c>
      <c r="F1359" s="2">
        <f t="shared" si="125"/>
        <v>-6.6002078128914871E-2</v>
      </c>
      <c r="G1359" s="2">
        <f t="shared" si="123"/>
        <v>-8.9540573449294808E-2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6">
        <f>TITRES_STAT!D1363</f>
        <v>4.95</v>
      </c>
      <c r="C1360" s="2">
        <f t="shared" si="126"/>
        <v>4.6113819064010082</v>
      </c>
      <c r="D1360" s="2">
        <f t="shared" si="122"/>
        <v>4.7824018476913643</v>
      </c>
      <c r="E1360" s="2">
        <f t="shared" si="121"/>
        <v>-0.17101994129035614</v>
      </c>
      <c r="F1360" s="2">
        <f t="shared" si="125"/>
        <v>-8.7005650761203118E-2</v>
      </c>
      <c r="G1360" s="2">
        <f t="shared" si="123"/>
        <v>-8.4014290529153018E-2</v>
      </c>
      <c r="H1360" s="2" t="str">
        <f t="shared" si="124"/>
        <v>Hold</v>
      </c>
    </row>
    <row r="1361" spans="1:8" ht="13.5" x14ac:dyDescent="0.25">
      <c r="A1361" s="3">
        <f>TITRES_STAT!B1364</f>
        <v>44292</v>
      </c>
      <c r="B1361" s="6">
        <f>TITRES_STAT!D1364</f>
        <v>4.9000000000000004</v>
      </c>
      <c r="C1361" s="2">
        <f t="shared" si="126"/>
        <v>4.6096308438777758</v>
      </c>
      <c r="D1361" s="2">
        <f t="shared" si="122"/>
        <v>4.7911128219364487</v>
      </c>
      <c r="E1361" s="2">
        <f t="shared" si="121"/>
        <v>-0.18148197805867294</v>
      </c>
      <c r="F1361" s="2">
        <f t="shared" si="125"/>
        <v>-0.10590091622069708</v>
      </c>
      <c r="G1361" s="2">
        <f t="shared" si="123"/>
        <v>-7.558106183797586E-2</v>
      </c>
      <c r="H1361" s="2" t="str">
        <f t="shared" si="124"/>
        <v>Hold</v>
      </c>
    </row>
    <row r="1362" spans="1:8" ht="13.5" x14ac:dyDescent="0.25">
      <c r="A1362" s="3">
        <f>TITRES_STAT!B1365</f>
        <v>44293</v>
      </c>
      <c r="B1362" s="6">
        <f>TITRES_STAT!D1365</f>
        <v>4.93</v>
      </c>
      <c r="C1362" s="2">
        <f t="shared" si="126"/>
        <v>4.6081491755888875</v>
      </c>
      <c r="D1362" s="2">
        <f t="shared" si="122"/>
        <v>4.8014007610522667</v>
      </c>
      <c r="E1362" s="2">
        <f t="shared" si="121"/>
        <v>-0.19325158546337917</v>
      </c>
      <c r="F1362" s="2">
        <f t="shared" si="125"/>
        <v>-0.12337105006923352</v>
      </c>
      <c r="G1362" s="2">
        <f t="shared" si="123"/>
        <v>-6.9880535394145654E-2</v>
      </c>
      <c r="H1362" s="2" t="str">
        <f t="shared" si="124"/>
        <v>Hold</v>
      </c>
    </row>
    <row r="1363" spans="1:8" ht="13.5" x14ac:dyDescent="0.25">
      <c r="A1363" s="3">
        <f>TITRES_STAT!B1366</f>
        <v>44294</v>
      </c>
      <c r="B1363" s="6">
        <f>TITRES_STAT!D1366</f>
        <v>4.93</v>
      </c>
      <c r="C1363" s="2">
        <f t="shared" si="126"/>
        <v>4.6453569947290587</v>
      </c>
      <c r="D1363" s="2">
        <f t="shared" si="122"/>
        <v>4.8109266306039506</v>
      </c>
      <c r="E1363" s="2">
        <f t="shared" si="121"/>
        <v>-0.16556963587489193</v>
      </c>
      <c r="F1363" s="2">
        <f t="shared" si="125"/>
        <v>-0.13181076723036519</v>
      </c>
      <c r="G1363" s="2">
        <f t="shared" si="123"/>
        <v>-3.3758868644526735E-2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6">
        <f>TITRES_STAT!D1367</f>
        <v>4.93</v>
      </c>
      <c r="C1364" s="2">
        <f t="shared" si="126"/>
        <v>4.6845328416938194</v>
      </c>
      <c r="D1364" s="2">
        <f t="shared" si="122"/>
        <v>4.819746880188843</v>
      </c>
      <c r="E1364" s="2">
        <f t="shared" si="121"/>
        <v>-0.13521403849502356</v>
      </c>
      <c r="F1364" s="2">
        <f t="shared" si="125"/>
        <v>-0.13249142148329687</v>
      </c>
      <c r="G1364" s="2">
        <f t="shared" si="123"/>
        <v>-2.7226170117266857E-3</v>
      </c>
      <c r="H1364" s="2" t="str">
        <f t="shared" si="124"/>
        <v>Hold</v>
      </c>
    </row>
    <row r="1365" spans="1:8" ht="13.5" x14ac:dyDescent="0.25">
      <c r="A1365" s="3">
        <f>TITRES_STAT!B1368</f>
        <v>44299</v>
      </c>
      <c r="B1365" s="6">
        <f>TITRES_STAT!D1368</f>
        <v>4.9000000000000004</v>
      </c>
      <c r="C1365" s="2">
        <f t="shared" si="126"/>
        <v>4.7238354814332322</v>
      </c>
      <c r="D1365" s="2">
        <f t="shared" si="122"/>
        <v>4.8256915557304101</v>
      </c>
      <c r="E1365" s="2">
        <f t="shared" si="121"/>
        <v>-0.10185607429717791</v>
      </c>
      <c r="F1365" s="2">
        <f t="shared" si="125"/>
        <v>-0.12636435204607308</v>
      </c>
      <c r="G1365" s="2">
        <f t="shared" si="123"/>
        <v>2.4508277748895163E-2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6">
        <f>TITRES_STAT!D1369</f>
        <v>4.9000000000000004</v>
      </c>
      <c r="C1366" s="2">
        <f t="shared" si="126"/>
        <v>4.750937715058889</v>
      </c>
      <c r="D1366" s="2">
        <f t="shared" si="122"/>
        <v>4.831195884935565</v>
      </c>
      <c r="E1366" s="2">
        <f t="shared" si="121"/>
        <v>-8.0258169876676E-2</v>
      </c>
      <c r="F1366" s="2">
        <f t="shared" si="125"/>
        <v>-0.11714311561219366</v>
      </c>
      <c r="G1366" s="2">
        <f t="shared" si="123"/>
        <v>3.6884945735517663E-2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6">
        <f>TITRES_STAT!D1370</f>
        <v>4.8899999999999997</v>
      </c>
      <c r="C1367" s="2">
        <f t="shared" si="126"/>
        <v>4.7738703742805981</v>
      </c>
      <c r="D1367" s="2">
        <f t="shared" si="122"/>
        <v>4.835551745310708</v>
      </c>
      <c r="E1367" s="2">
        <f t="shared" si="121"/>
        <v>-6.1681371030109844E-2</v>
      </c>
      <c r="F1367" s="2">
        <f t="shared" si="125"/>
        <v>-0.10605076669577691</v>
      </c>
      <c r="G1367" s="2">
        <f t="shared" si="123"/>
        <v>4.4369395665667069E-2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6">
        <f>TITRES_STAT!D1371</f>
        <v>4.8899999999999997</v>
      </c>
      <c r="C1368" s="2">
        <f t="shared" si="126"/>
        <v>4.793274932083583</v>
      </c>
      <c r="D1368" s="2">
        <f t="shared" si="122"/>
        <v>4.8395849493617664</v>
      </c>
      <c r="E1368" s="2">
        <f t="shared" si="121"/>
        <v>-4.6310017278183402E-2</v>
      </c>
      <c r="F1368" s="2">
        <f t="shared" si="125"/>
        <v>-9.4102616812258219E-2</v>
      </c>
      <c r="G1368" s="2">
        <f t="shared" si="123"/>
        <v>4.7792599534074817E-2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6">
        <f>TITRES_STAT!D1372</f>
        <v>4.8899999999999997</v>
      </c>
      <c r="C1369" s="2">
        <f t="shared" si="126"/>
        <v>4.8096941733014935</v>
      </c>
      <c r="D1369" s="2">
        <f t="shared" si="122"/>
        <v>4.8433193975571909</v>
      </c>
      <c r="E1369" s="2">
        <f t="shared" si="121"/>
        <v>-3.3625224255697361E-2</v>
      </c>
      <c r="F1369" s="2">
        <f t="shared" si="125"/>
        <v>-8.2007138300946053E-2</v>
      </c>
      <c r="G1369" s="2">
        <f t="shared" si="123"/>
        <v>4.8381914045248692E-2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6">
        <f>TITRES_STAT!D1373</f>
        <v>4.95</v>
      </c>
      <c r="C1370" s="2">
        <f t="shared" si="126"/>
        <v>4.831279685101264</v>
      </c>
      <c r="D1370" s="2">
        <f t="shared" si="122"/>
        <v>4.8512216644048056</v>
      </c>
      <c r="E1370" s="2">
        <f t="shared" si="121"/>
        <v>-1.9941979303541579E-2</v>
      </c>
      <c r="F1370" s="2">
        <f t="shared" si="125"/>
        <v>-6.9594106501465164E-2</v>
      </c>
      <c r="G1370" s="2">
        <f t="shared" si="123"/>
        <v>4.9652127197923585E-2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6">
        <f>TITRES_STAT!D1374</f>
        <v>5.24</v>
      </c>
      <c r="C1371" s="2">
        <f t="shared" si="126"/>
        <v>4.8418520412395312</v>
      </c>
      <c r="D1371" s="2">
        <f t="shared" si="122"/>
        <v>4.880020059634079</v>
      </c>
      <c r="E1371" s="2">
        <f t="shared" si="121"/>
        <v>-3.8168018394547865E-2</v>
      </c>
      <c r="F1371" s="2">
        <f t="shared" si="125"/>
        <v>-6.330888888008171E-2</v>
      </c>
      <c r="G1371" s="2">
        <f t="shared" si="123"/>
        <v>2.5140870485533845E-2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6">
        <f>TITRES_STAT!D1375</f>
        <v>5.17</v>
      </c>
      <c r="C1372" s="2">
        <f t="shared" si="126"/>
        <v>4.8554132656642182</v>
      </c>
      <c r="D1372" s="2">
        <f t="shared" si="122"/>
        <v>4.90150005521674</v>
      </c>
      <c r="E1372" s="2">
        <f t="shared" ref="E1372:E1435" si="127">C1372-D1372</f>
        <v>-4.6086789552521878E-2</v>
      </c>
      <c r="F1372" s="2">
        <f t="shared" si="125"/>
        <v>-5.9864469014569745E-2</v>
      </c>
      <c r="G1372" s="2">
        <f t="shared" si="123"/>
        <v>1.3777679462047866E-2</v>
      </c>
      <c r="H1372" s="2" t="str">
        <f t="shared" si="124"/>
        <v>Sell</v>
      </c>
    </row>
    <row r="1373" spans="1:8" ht="13.5" x14ac:dyDescent="0.25">
      <c r="A1373" s="3">
        <f>TITRES_STAT!B1376</f>
        <v>44309</v>
      </c>
      <c r="B1373" s="6">
        <f>TITRES_STAT!D1376</f>
        <v>5.18</v>
      </c>
      <c r="C1373" s="2">
        <f t="shared" si="126"/>
        <v>4.866888147869723</v>
      </c>
      <c r="D1373" s="2">
        <f t="shared" ref="D1373:D1436" si="128">$D$4*B1373+(1-$D$4)*D1372</f>
        <v>4.9221296807562407</v>
      </c>
      <c r="E1373" s="2">
        <f t="shared" si="127"/>
        <v>-5.5241532886517675E-2</v>
      </c>
      <c r="F1373" s="2">
        <f t="shared" si="125"/>
        <v>-5.8939881788959328E-2</v>
      </c>
      <c r="G1373" s="2">
        <f t="shared" si="123"/>
        <v>3.6983489024416533E-3</v>
      </c>
      <c r="H1373" s="2" t="str">
        <f t="shared" si="124"/>
        <v>Sell</v>
      </c>
    </row>
    <row r="1374" spans="1:8" ht="13.5" x14ac:dyDescent="0.25">
      <c r="A1374" s="3">
        <f>TITRES_STAT!B1377</f>
        <v>44312</v>
      </c>
      <c r="B1374" s="6">
        <f>TITRES_STAT!D1377</f>
        <v>5.2</v>
      </c>
      <c r="C1374" s="2">
        <f t="shared" si="126"/>
        <v>4.8765976635820731</v>
      </c>
      <c r="D1374" s="2">
        <f t="shared" si="128"/>
        <v>4.94271266736689</v>
      </c>
      <c r="E1374" s="2">
        <f t="shared" si="127"/>
        <v>-6.6115003784816828E-2</v>
      </c>
      <c r="F1374" s="2">
        <f t="shared" si="125"/>
        <v>-6.0374906188130829E-2</v>
      </c>
      <c r="G1374" s="2">
        <f t="shared" si="123"/>
        <v>-5.7400975966859988E-3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6">
        <f>TITRES_STAT!D1378</f>
        <v>5.15</v>
      </c>
      <c r="C1375" s="2">
        <f t="shared" si="126"/>
        <v>4.8801980230309852</v>
      </c>
      <c r="D1375" s="2">
        <f t="shared" si="128"/>
        <v>4.9580672845989717</v>
      </c>
      <c r="E1375" s="2">
        <f t="shared" si="127"/>
        <v>-7.786926156798657E-2</v>
      </c>
      <c r="F1375" s="2">
        <f t="shared" si="125"/>
        <v>-6.3873777264101983E-2</v>
      </c>
      <c r="G1375" s="2">
        <f t="shared" si="123"/>
        <v>-1.3995484303884587E-2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6">
        <f>TITRES_STAT!D1379</f>
        <v>5.15</v>
      </c>
      <c r="C1376" s="2">
        <f t="shared" si="126"/>
        <v>4.8832444810262183</v>
      </c>
      <c r="D1376" s="2">
        <f t="shared" si="128"/>
        <v>4.9722845227768255</v>
      </c>
      <c r="E1376" s="2">
        <f t="shared" si="127"/>
        <v>-8.9040041750607202E-2</v>
      </c>
      <c r="F1376" s="2">
        <f t="shared" si="125"/>
        <v>-6.8907030161403038E-2</v>
      </c>
      <c r="G1376" s="2">
        <f t="shared" si="123"/>
        <v>-2.0133011589204164E-2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6">
        <f>TITRES_STAT!D1380</f>
        <v>5.15</v>
      </c>
      <c r="C1377" s="2">
        <f t="shared" si="126"/>
        <v>4.8842837916375688</v>
      </c>
      <c r="D1377" s="2">
        <f t="shared" si="128"/>
        <v>4.9854486322007645</v>
      </c>
      <c r="E1377" s="2">
        <f t="shared" si="127"/>
        <v>-0.10116484056319575</v>
      </c>
      <c r="F1377" s="2">
        <f t="shared" si="125"/>
        <v>-7.5358592241761585E-2</v>
      </c>
      <c r="G1377" s="2">
        <f t="shared" si="123"/>
        <v>-2.5806248321434161E-2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6">
        <f>TITRES_STAT!D1381</f>
        <v>5.15</v>
      </c>
      <c r="C1378" s="2">
        <f t="shared" si="126"/>
        <v>4.885163208308712</v>
      </c>
      <c r="D1378" s="2">
        <f t="shared" si="128"/>
        <v>4.9976376224081154</v>
      </c>
      <c r="E1378" s="2">
        <f t="shared" si="127"/>
        <v>-0.1124744140994034</v>
      </c>
      <c r="F1378" s="2">
        <f t="shared" si="125"/>
        <v>-8.2781756613289958E-2</v>
      </c>
      <c r="G1378" s="2">
        <f t="shared" si="123"/>
        <v>-2.9692657486113438E-2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6">
        <f>TITRES_STAT!D1382</f>
        <v>5</v>
      </c>
      <c r="C1379" s="2">
        <f t="shared" si="126"/>
        <v>4.8859073301073712</v>
      </c>
      <c r="D1379" s="2">
        <f t="shared" si="128"/>
        <v>4.9978126133408471</v>
      </c>
      <c r="E1379" s="2">
        <f t="shared" si="127"/>
        <v>-0.11190528323347593</v>
      </c>
      <c r="F1379" s="2">
        <f t="shared" si="125"/>
        <v>-8.8606461937327158E-2</v>
      </c>
      <c r="G1379" s="2">
        <f t="shared" si="123"/>
        <v>-2.329882129614877E-2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6">
        <f>TITRES_STAT!D1383</f>
        <v>5</v>
      </c>
      <c r="C1380" s="2">
        <f t="shared" si="126"/>
        <v>4.8957677408600828</v>
      </c>
      <c r="D1380" s="2">
        <f t="shared" si="128"/>
        <v>4.9979746419822657</v>
      </c>
      <c r="E1380" s="2">
        <f t="shared" si="127"/>
        <v>-0.10220690112218289</v>
      </c>
      <c r="F1380" s="2">
        <f t="shared" si="125"/>
        <v>-9.1326549774298299E-2</v>
      </c>
      <c r="G1380" s="2">
        <f t="shared" ref="G1380:G1443" si="129">E1380-F1380</f>
        <v>-1.0880351347884593E-2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6">
        <f>TITRES_STAT!D1384</f>
        <v>5</v>
      </c>
      <c r="C1381" s="2">
        <f t="shared" si="126"/>
        <v>4.9487265499585309</v>
      </c>
      <c r="D1381" s="2">
        <f t="shared" si="128"/>
        <v>4.9981246685020979</v>
      </c>
      <c r="E1381" s="2">
        <f t="shared" si="127"/>
        <v>-4.9398118543567016E-2</v>
      </c>
      <c r="F1381" s="2">
        <f t="shared" ref="F1381:F1444" si="131">(E1381*(2/(10)))+((1-(2/10))*F1380)</f>
        <v>-8.2940863528152053E-2</v>
      </c>
      <c r="G1381" s="2">
        <f t="shared" si="129"/>
        <v>3.3542744984585038E-2</v>
      </c>
      <c r="H1381" s="2" t="str">
        <f t="shared" si="130"/>
        <v>Sell</v>
      </c>
    </row>
    <row r="1382" spans="1:8" ht="13.5" x14ac:dyDescent="0.25">
      <c r="A1382" s="3">
        <f>TITRES_STAT!B1385</f>
        <v>44322</v>
      </c>
      <c r="B1382" s="6">
        <f>TITRES_STAT!D1385</f>
        <v>4.9800000000000004</v>
      </c>
      <c r="C1382" s="2">
        <f t="shared" si="126"/>
        <v>4.9827686191956797</v>
      </c>
      <c r="D1382" s="2">
        <f t="shared" si="128"/>
        <v>4.9967821004649053</v>
      </c>
      <c r="E1382" s="2">
        <f t="shared" si="127"/>
        <v>-1.4013481269225636E-2</v>
      </c>
      <c r="F1382" s="2">
        <f t="shared" si="131"/>
        <v>-6.9155387076366773E-2</v>
      </c>
      <c r="G1382" s="2">
        <f t="shared" si="129"/>
        <v>5.5141905807141137E-2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6">
        <f>TITRES_STAT!D1386</f>
        <v>4.97</v>
      </c>
      <c r="C1383" s="2">
        <f t="shared" si="126"/>
        <v>5.013111908550191</v>
      </c>
      <c r="D1383" s="2">
        <f t="shared" si="128"/>
        <v>4.9947982411712086</v>
      </c>
      <c r="E1383" s="2">
        <f t="shared" si="127"/>
        <v>1.8313667378982323E-2</v>
      </c>
      <c r="F1383" s="2">
        <f t="shared" si="131"/>
        <v>-5.1661576185296952E-2</v>
      </c>
      <c r="G1383" s="2">
        <f t="shared" si="129"/>
        <v>6.9975243564279282E-2</v>
      </c>
      <c r="H1383" s="2" t="str">
        <f t="shared" si="130"/>
        <v>Sell</v>
      </c>
    </row>
    <row r="1384" spans="1:8" ht="13.5" x14ac:dyDescent="0.25">
      <c r="A1384" s="3">
        <f>TITRES_STAT!B1387</f>
        <v>44326</v>
      </c>
      <c r="B1384" s="6">
        <f>TITRES_STAT!D1387</f>
        <v>4.9400000000000004</v>
      </c>
      <c r="C1384" s="2">
        <f t="shared" si="126"/>
        <v>5.0418639226193918</v>
      </c>
      <c r="D1384" s="2">
        <f t="shared" si="128"/>
        <v>4.9907391121955635</v>
      </c>
      <c r="E1384" s="2">
        <f t="shared" si="127"/>
        <v>5.1124810423828215E-2</v>
      </c>
      <c r="F1384" s="2">
        <f t="shared" si="131"/>
        <v>-3.1104298863471921E-2</v>
      </c>
      <c r="G1384" s="2">
        <f t="shared" si="129"/>
        <v>8.2229109287300137E-2</v>
      </c>
      <c r="H1384" s="2" t="str">
        <f t="shared" si="130"/>
        <v>Sell</v>
      </c>
    </row>
    <row r="1385" spans="1:8" ht="13.5" x14ac:dyDescent="0.25">
      <c r="A1385" s="3">
        <f>TITRES_STAT!B1388</f>
        <v>44327</v>
      </c>
      <c r="B1385" s="6">
        <f>TITRES_STAT!D1388</f>
        <v>4.8</v>
      </c>
      <c r="C1385" s="2">
        <f t="shared" si="126"/>
        <v>5.0585002422164083</v>
      </c>
      <c r="D1385" s="2">
        <f t="shared" si="128"/>
        <v>4.9766102890699662</v>
      </c>
      <c r="E1385" s="2">
        <f t="shared" si="127"/>
        <v>8.1889953146442096E-2</v>
      </c>
      <c r="F1385" s="2">
        <f t="shared" si="131"/>
        <v>-8.50544846148912E-3</v>
      </c>
      <c r="G1385" s="2">
        <f t="shared" si="129"/>
        <v>9.0395401607931219E-2</v>
      </c>
      <c r="H1385" s="2" t="str">
        <f t="shared" si="130"/>
        <v>Sell</v>
      </c>
    </row>
    <row r="1386" spans="1:8" ht="13.5" x14ac:dyDescent="0.25">
      <c r="A1386" s="3">
        <f>TITRES_STAT!B1389</f>
        <v>44333</v>
      </c>
      <c r="B1386" s="6">
        <f>TITRES_STAT!D1389</f>
        <v>4.79</v>
      </c>
      <c r="C1386" s="2">
        <f t="shared" si="126"/>
        <v>5.072577128029268</v>
      </c>
      <c r="D1386" s="2">
        <f t="shared" si="128"/>
        <v>4.9627873046944133</v>
      </c>
      <c r="E1386" s="2">
        <f t="shared" si="127"/>
        <v>0.10978982333485465</v>
      </c>
      <c r="F1386" s="2">
        <f t="shared" si="131"/>
        <v>1.5153605897779636E-2</v>
      </c>
      <c r="G1386" s="2">
        <f t="shared" si="129"/>
        <v>9.463621743707501E-2</v>
      </c>
      <c r="H1386" s="2" t="str">
        <f t="shared" si="130"/>
        <v>Sell</v>
      </c>
    </row>
    <row r="1387" spans="1:8" ht="13.5" x14ac:dyDescent="0.25">
      <c r="A1387" s="3">
        <f>TITRES_STAT!B1390</f>
        <v>44334</v>
      </c>
      <c r="B1387" s="6">
        <f>TITRES_STAT!D1390</f>
        <v>4.78</v>
      </c>
      <c r="C1387" s="2">
        <f t="shared" si="126"/>
        <v>5.0844883391016884</v>
      </c>
      <c r="D1387" s="2">
        <f t="shared" si="128"/>
        <v>4.9492475043466788</v>
      </c>
      <c r="E1387" s="2">
        <f t="shared" si="127"/>
        <v>0.13524083475500959</v>
      </c>
      <c r="F1387" s="2">
        <f t="shared" si="131"/>
        <v>3.9171051669225632E-2</v>
      </c>
      <c r="G1387" s="2">
        <f t="shared" si="129"/>
        <v>9.6069783085783955E-2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6">
        <f>TITRES_STAT!D1391</f>
        <v>4.84</v>
      </c>
      <c r="C1388" s="2">
        <f t="shared" si="126"/>
        <v>5.0945670561629672</v>
      </c>
      <c r="D1388" s="2">
        <f t="shared" si="128"/>
        <v>4.9411550966172957</v>
      </c>
      <c r="E1388" s="2">
        <f t="shared" si="127"/>
        <v>0.15341195954567155</v>
      </c>
      <c r="F1388" s="2">
        <f t="shared" si="131"/>
        <v>6.2019233244514818E-2</v>
      </c>
      <c r="G1388" s="2">
        <f t="shared" si="129"/>
        <v>9.1392726301156732E-2</v>
      </c>
      <c r="H1388" s="2" t="str">
        <f t="shared" si="130"/>
        <v>Sell</v>
      </c>
    </row>
    <row r="1389" spans="1:8" ht="13.5" x14ac:dyDescent="0.25">
      <c r="A1389" s="3">
        <f>TITRES_STAT!B1392</f>
        <v>44336</v>
      </c>
      <c r="B1389" s="6">
        <f>TITRES_STAT!D1392</f>
        <v>4.84</v>
      </c>
      <c r="C1389" s="2">
        <f t="shared" si="126"/>
        <v>5.0800182782917416</v>
      </c>
      <c r="D1389" s="2">
        <f t="shared" si="128"/>
        <v>4.933662126497496</v>
      </c>
      <c r="E1389" s="2">
        <f t="shared" si="127"/>
        <v>0.14635615179424555</v>
      </c>
      <c r="F1389" s="2">
        <f t="shared" si="131"/>
        <v>7.8886616954460975E-2</v>
      </c>
      <c r="G1389" s="2">
        <f t="shared" si="129"/>
        <v>6.7469534839784573E-2</v>
      </c>
      <c r="H1389" s="2" t="str">
        <f t="shared" si="130"/>
        <v>Sell</v>
      </c>
    </row>
    <row r="1390" spans="1:8" ht="13.5" x14ac:dyDescent="0.25">
      <c r="A1390" s="3">
        <f>TITRES_STAT!B1393</f>
        <v>44337</v>
      </c>
      <c r="B1390" s="6">
        <f>TITRES_STAT!D1393</f>
        <v>4.8499999999999996</v>
      </c>
      <c r="C1390" s="2">
        <f t="shared" si="126"/>
        <v>5.0677077739391656</v>
      </c>
      <c r="D1390" s="2">
        <f t="shared" si="128"/>
        <v>4.9274649319421258</v>
      </c>
      <c r="E1390" s="2">
        <f t="shared" si="127"/>
        <v>0.14024284199703985</v>
      </c>
      <c r="F1390" s="2">
        <f t="shared" si="131"/>
        <v>9.1157861962976761E-2</v>
      </c>
      <c r="G1390" s="2">
        <f t="shared" si="129"/>
        <v>4.9084980034063086E-2</v>
      </c>
      <c r="H1390" s="2" t="str">
        <f t="shared" si="130"/>
        <v>Sell</v>
      </c>
    </row>
    <row r="1391" spans="1:8" ht="13.5" x14ac:dyDescent="0.25">
      <c r="A1391" s="3">
        <f>TITRES_STAT!B1394</f>
        <v>44340</v>
      </c>
      <c r="B1391" s="6">
        <f>TITRES_STAT!D1394</f>
        <v>4.8499999999999996</v>
      </c>
      <c r="C1391" s="2">
        <f t="shared" si="126"/>
        <v>5.0572911933331399</v>
      </c>
      <c r="D1391" s="2">
        <f t="shared" si="128"/>
        <v>4.9217267888353016</v>
      </c>
      <c r="E1391" s="2">
        <f t="shared" si="127"/>
        <v>0.13556440449783835</v>
      </c>
      <c r="F1391" s="2">
        <f t="shared" si="131"/>
        <v>0.10003917046994909</v>
      </c>
      <c r="G1391" s="2">
        <f t="shared" si="129"/>
        <v>3.5525234027889263E-2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6">
        <f>TITRES_STAT!D1395</f>
        <v>4.8</v>
      </c>
      <c r="C1392" s="2">
        <f t="shared" si="126"/>
        <v>5.0454002405126577</v>
      </c>
      <c r="D1392" s="2">
        <f t="shared" si="128"/>
        <v>4.9127099896623161</v>
      </c>
      <c r="E1392" s="2">
        <f t="shared" si="127"/>
        <v>0.13269025085034158</v>
      </c>
      <c r="F1392" s="2">
        <f t="shared" si="131"/>
        <v>0.10656938654602759</v>
      </c>
      <c r="G1392" s="2">
        <f t="shared" si="129"/>
        <v>2.6120864304313998E-2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6">
        <f>TITRES_STAT!D1396</f>
        <v>4.78</v>
      </c>
      <c r="C1393" s="2">
        <f t="shared" si="126"/>
        <v>5.0338002035107108</v>
      </c>
      <c r="D1393" s="2">
        <f t="shared" si="128"/>
        <v>4.9028796200576998</v>
      </c>
      <c r="E1393" s="2">
        <f t="shared" si="127"/>
        <v>0.13092058345301094</v>
      </c>
      <c r="F1393" s="2">
        <f t="shared" si="131"/>
        <v>0.11143962592742426</v>
      </c>
      <c r="G1393" s="2">
        <f t="shared" si="129"/>
        <v>1.9480957525586678E-2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6">
        <f>TITRES_STAT!D1397</f>
        <v>4.78</v>
      </c>
      <c r="C1394" s="2">
        <f t="shared" si="126"/>
        <v>5.0193694029706011</v>
      </c>
      <c r="D1394" s="2">
        <f t="shared" si="128"/>
        <v>4.8937774259793514</v>
      </c>
      <c r="E1394" s="2">
        <f t="shared" si="127"/>
        <v>0.12559197699124969</v>
      </c>
      <c r="F1394" s="2">
        <f t="shared" si="131"/>
        <v>0.11427009614018935</v>
      </c>
      <c r="G1394" s="2">
        <f t="shared" si="129"/>
        <v>1.132188085106034E-2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6">
        <f>TITRES_STAT!D1398</f>
        <v>4.79</v>
      </c>
      <c r="C1395" s="2">
        <f t="shared" si="126"/>
        <v>4.9856202640520468</v>
      </c>
      <c r="D1395" s="2">
        <f t="shared" si="128"/>
        <v>4.8860902092401401</v>
      </c>
      <c r="E1395" s="2">
        <f t="shared" si="127"/>
        <v>9.9530054811906687E-2</v>
      </c>
      <c r="F1395" s="2">
        <f t="shared" si="131"/>
        <v>0.11132208787453282</v>
      </c>
      <c r="G1395" s="2">
        <f t="shared" si="129"/>
        <v>-1.1792033062626134E-2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6">
        <f>TITRES_STAT!D1399</f>
        <v>4.8600000000000003</v>
      </c>
      <c r="C1396" s="2">
        <f t="shared" si="126"/>
        <v>4.95552483881327</v>
      </c>
      <c r="D1396" s="2">
        <f t="shared" si="128"/>
        <v>4.8841576011482779</v>
      </c>
      <c r="E1396" s="2">
        <f t="shared" si="127"/>
        <v>7.1367237664992089E-2</v>
      </c>
      <c r="F1396" s="2">
        <f t="shared" si="131"/>
        <v>0.10333111783262468</v>
      </c>
      <c r="G1396" s="2">
        <f t="shared" si="129"/>
        <v>-3.1963880167632588E-2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6">
        <f>TITRES_STAT!D1400</f>
        <v>4.8600000000000003</v>
      </c>
      <c r="C1397" s="2">
        <f t="shared" si="126"/>
        <v>4.9285210174573821</v>
      </c>
      <c r="D1397" s="2">
        <f t="shared" si="128"/>
        <v>4.8823681492113691</v>
      </c>
      <c r="E1397" s="2">
        <f t="shared" si="127"/>
        <v>4.6152868246013057E-2</v>
      </c>
      <c r="F1397" s="2">
        <f t="shared" si="131"/>
        <v>9.1895467915302356E-2</v>
      </c>
      <c r="G1397" s="2">
        <f t="shared" si="129"/>
        <v>-4.5742599669289299E-2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6">
        <f>TITRES_STAT!D1401</f>
        <v>4.8600000000000003</v>
      </c>
      <c r="C1398" s="2">
        <f t="shared" si="126"/>
        <v>4.9149023993870156</v>
      </c>
      <c r="D1398" s="2">
        <f t="shared" si="128"/>
        <v>4.8807112492697868</v>
      </c>
      <c r="E1398" s="2">
        <f t="shared" si="127"/>
        <v>3.419115011722873E-2</v>
      </c>
      <c r="F1398" s="2">
        <f t="shared" si="131"/>
        <v>8.0354604355687628E-2</v>
      </c>
      <c r="G1398" s="2">
        <f t="shared" si="129"/>
        <v>-4.6163454238458898E-2</v>
      </c>
      <c r="H1398" s="2" t="str">
        <f t="shared" si="130"/>
        <v>Hold</v>
      </c>
    </row>
    <row r="1399" spans="1:8" ht="13.5" x14ac:dyDescent="0.25">
      <c r="A1399" s="3">
        <f>TITRES_STAT!B1402</f>
        <v>44350</v>
      </c>
      <c r="B1399" s="6">
        <f>TITRES_STAT!D1402</f>
        <v>4.72</v>
      </c>
      <c r="C1399" s="2">
        <f t="shared" si="126"/>
        <v>4.9033789533274748</v>
      </c>
      <c r="D1399" s="2">
        <f t="shared" si="128"/>
        <v>4.8688067122868395</v>
      </c>
      <c r="E1399" s="2">
        <f t="shared" si="127"/>
        <v>3.4572241040635276E-2</v>
      </c>
      <c r="F1399" s="2">
        <f t="shared" si="131"/>
        <v>7.1198131692677163E-2</v>
      </c>
      <c r="G1399" s="2">
        <f t="shared" si="129"/>
        <v>-3.6625890652041887E-2</v>
      </c>
      <c r="H1399" s="2" t="str">
        <f t="shared" si="130"/>
        <v>Hold</v>
      </c>
    </row>
    <row r="1400" spans="1:8" ht="13.5" x14ac:dyDescent="0.25">
      <c r="A1400" s="3">
        <f>TITRES_STAT!B1403</f>
        <v>44351</v>
      </c>
      <c r="B1400" s="6">
        <f>TITRES_STAT!D1403</f>
        <v>4.8</v>
      </c>
      <c r="C1400" s="2">
        <f t="shared" si="126"/>
        <v>4.8951668066617096</v>
      </c>
      <c r="D1400" s="2">
        <f t="shared" si="128"/>
        <v>4.8637099187841102</v>
      </c>
      <c r="E1400" s="2">
        <f t="shared" si="127"/>
        <v>3.1456887877599371E-2</v>
      </c>
      <c r="F1400" s="2">
        <f t="shared" si="131"/>
        <v>6.3249882929661605E-2</v>
      </c>
      <c r="G1400" s="2">
        <f t="shared" si="129"/>
        <v>-3.1792995052062234E-2</v>
      </c>
      <c r="H1400" s="2" t="str">
        <f t="shared" si="130"/>
        <v>Hold</v>
      </c>
    </row>
    <row r="1401" spans="1:8" ht="13.5" x14ac:dyDescent="0.25">
      <c r="A1401" s="3">
        <f>TITRES_STAT!B1404</f>
        <v>44354</v>
      </c>
      <c r="B1401" s="6">
        <f>TITRES_STAT!D1404</f>
        <v>4.8</v>
      </c>
      <c r="C1401" s="2">
        <f t="shared" si="126"/>
        <v>4.8882180671752931</v>
      </c>
      <c r="D1401" s="2">
        <f t="shared" si="128"/>
        <v>4.8589906655408424</v>
      </c>
      <c r="E1401" s="2">
        <f t="shared" si="127"/>
        <v>2.92274016344507E-2</v>
      </c>
      <c r="F1401" s="2">
        <f t="shared" si="131"/>
        <v>5.6445386670619428E-2</v>
      </c>
      <c r="G1401" s="2">
        <f t="shared" si="129"/>
        <v>-2.7217985036168728E-2</v>
      </c>
      <c r="H1401" s="2" t="str">
        <f t="shared" si="130"/>
        <v>Hold</v>
      </c>
    </row>
    <row r="1402" spans="1:8" ht="13.5" x14ac:dyDescent="0.25">
      <c r="A1402" s="3">
        <f>TITRES_STAT!B1405</f>
        <v>44355</v>
      </c>
      <c r="B1402" s="6">
        <f>TITRES_STAT!D1405</f>
        <v>4.66</v>
      </c>
      <c r="C1402" s="2">
        <f t="shared" si="126"/>
        <v>4.8746460568406329</v>
      </c>
      <c r="D1402" s="2">
        <f t="shared" si="128"/>
        <v>4.8442506162415206</v>
      </c>
      <c r="E1402" s="2">
        <f t="shared" si="127"/>
        <v>3.0395440599112256E-2</v>
      </c>
      <c r="F1402" s="2">
        <f t="shared" si="131"/>
        <v>5.1235397456317999E-2</v>
      </c>
      <c r="G1402" s="2">
        <f t="shared" si="129"/>
        <v>-2.0839956857205744E-2</v>
      </c>
      <c r="H1402" s="2" t="str">
        <f t="shared" si="130"/>
        <v>Hold</v>
      </c>
    </row>
    <row r="1403" spans="1:8" ht="13.5" x14ac:dyDescent="0.25">
      <c r="A1403" s="3">
        <f>TITRES_STAT!B1406</f>
        <v>44356</v>
      </c>
      <c r="B1403" s="6">
        <f>TITRES_STAT!D1406</f>
        <v>4.66</v>
      </c>
      <c r="C1403" s="2">
        <f t="shared" si="126"/>
        <v>4.8600851250189967</v>
      </c>
      <c r="D1403" s="2">
        <f t="shared" si="128"/>
        <v>4.8306024224458524</v>
      </c>
      <c r="E1403" s="2">
        <f t="shared" si="127"/>
        <v>2.9482702573144337E-2</v>
      </c>
      <c r="F1403" s="2">
        <f t="shared" si="131"/>
        <v>4.6884858479683267E-2</v>
      </c>
      <c r="G1403" s="2">
        <f t="shared" si="129"/>
        <v>-1.740215590653893E-2</v>
      </c>
      <c r="H1403" s="2" t="str">
        <f t="shared" si="130"/>
        <v>Hold</v>
      </c>
    </row>
    <row r="1404" spans="1:8" ht="13.5" x14ac:dyDescent="0.25">
      <c r="A1404" s="3">
        <f>TITRES_STAT!B1407</f>
        <v>44357</v>
      </c>
      <c r="B1404" s="6">
        <f>TITRES_STAT!D1407</f>
        <v>4.66</v>
      </c>
      <c r="C1404" s="2">
        <f t="shared" si="126"/>
        <v>4.8477643365545351</v>
      </c>
      <c r="D1404" s="2">
        <f t="shared" si="128"/>
        <v>4.817965205968382</v>
      </c>
      <c r="E1404" s="2">
        <f t="shared" si="127"/>
        <v>2.9799130586153133E-2</v>
      </c>
      <c r="F1404" s="2">
        <f t="shared" si="131"/>
        <v>4.3467712900977243E-2</v>
      </c>
      <c r="G1404" s="2">
        <f t="shared" si="129"/>
        <v>-1.366858231482411E-2</v>
      </c>
      <c r="H1404" s="2" t="str">
        <f t="shared" si="130"/>
        <v>Hold</v>
      </c>
    </row>
    <row r="1405" spans="1:8" ht="13.5" x14ac:dyDescent="0.25">
      <c r="A1405" s="3">
        <f>TITRES_STAT!B1408</f>
        <v>44358</v>
      </c>
      <c r="B1405" s="6">
        <f>TITRES_STAT!D1408</f>
        <v>4.79</v>
      </c>
      <c r="C1405" s="2">
        <f t="shared" si="126"/>
        <v>4.8388775155461445</v>
      </c>
      <c r="D1405" s="2">
        <f t="shared" si="128"/>
        <v>4.8158937092299832</v>
      </c>
      <c r="E1405" s="2">
        <f t="shared" si="127"/>
        <v>2.298380631616137E-2</v>
      </c>
      <c r="F1405" s="2">
        <f t="shared" si="131"/>
        <v>3.9370931584014071E-2</v>
      </c>
      <c r="G1405" s="2">
        <f t="shared" si="129"/>
        <v>-1.6387125267852701E-2</v>
      </c>
      <c r="H1405" s="2" t="str">
        <f t="shared" si="130"/>
        <v>Hold</v>
      </c>
    </row>
    <row r="1406" spans="1:8" ht="13.5" x14ac:dyDescent="0.25">
      <c r="A1406" s="3">
        <f>TITRES_STAT!B1409</f>
        <v>44361</v>
      </c>
      <c r="B1406" s="6">
        <f>TITRES_STAT!D1409</f>
        <v>4.79</v>
      </c>
      <c r="C1406" s="2">
        <f t="shared" si="126"/>
        <v>4.8421271285390457</v>
      </c>
      <c r="D1406" s="2">
        <f t="shared" si="128"/>
        <v>4.8139756566944287</v>
      </c>
      <c r="E1406" s="2">
        <f t="shared" si="127"/>
        <v>2.8151471844616971E-2</v>
      </c>
      <c r="F1406" s="2">
        <f t="shared" si="131"/>
        <v>3.7127039636134652E-2</v>
      </c>
      <c r="G1406" s="2">
        <f t="shared" si="129"/>
        <v>-8.9755677915176815E-3</v>
      </c>
      <c r="H1406" s="2" t="str">
        <f t="shared" si="130"/>
        <v>Hold</v>
      </c>
    </row>
    <row r="1407" spans="1:8" ht="13.5" x14ac:dyDescent="0.25">
      <c r="A1407" s="3">
        <f>TITRES_STAT!B1410</f>
        <v>44362</v>
      </c>
      <c r="B1407" s="6">
        <f>TITRES_STAT!D1410</f>
        <v>4.79</v>
      </c>
      <c r="C1407" s="2">
        <f t="shared" si="126"/>
        <v>4.8448768010715</v>
      </c>
      <c r="D1407" s="2">
        <f t="shared" si="128"/>
        <v>4.8121996821244712</v>
      </c>
      <c r="E1407" s="2">
        <f t="shared" si="127"/>
        <v>3.2677118947028738E-2</v>
      </c>
      <c r="F1407" s="2">
        <f t="shared" si="131"/>
        <v>3.6237055498313471E-2</v>
      </c>
      <c r="G1407" s="2">
        <f t="shared" si="129"/>
        <v>-3.5599365512847328E-3</v>
      </c>
      <c r="H1407" s="2" t="str">
        <f t="shared" si="130"/>
        <v>Hold</v>
      </c>
    </row>
    <row r="1408" spans="1:8" ht="13.5" x14ac:dyDescent="0.25">
      <c r="A1408" s="3">
        <f>TITRES_STAT!B1411</f>
        <v>44363</v>
      </c>
      <c r="B1408" s="6">
        <f>TITRES_STAT!D1411</f>
        <v>4.79</v>
      </c>
      <c r="C1408" s="2">
        <f t="shared" si="126"/>
        <v>4.8472034470605001</v>
      </c>
      <c r="D1408" s="2">
        <f t="shared" si="128"/>
        <v>4.8105552612263622</v>
      </c>
      <c r="E1408" s="2">
        <f t="shared" si="127"/>
        <v>3.664818583413787E-2</v>
      </c>
      <c r="F1408" s="2">
        <f t="shared" si="131"/>
        <v>3.6319281565478354E-2</v>
      </c>
      <c r="G1408" s="2">
        <f t="shared" si="129"/>
        <v>3.2890426865951616E-4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6">
        <f>TITRES_STAT!D1412</f>
        <v>4.78</v>
      </c>
      <c r="C1409" s="2">
        <f t="shared" si="126"/>
        <v>4.8276336859742699</v>
      </c>
      <c r="D1409" s="2">
        <f t="shared" si="128"/>
        <v>4.8082919085429277</v>
      </c>
      <c r="E1409" s="2">
        <f t="shared" si="127"/>
        <v>1.9341777431342244E-2</v>
      </c>
      <c r="F1409" s="2">
        <f t="shared" si="131"/>
        <v>3.2923780738651133E-2</v>
      </c>
      <c r="G1409" s="2">
        <f t="shared" si="129"/>
        <v>-1.3582003307308889E-2</v>
      </c>
      <c r="H1409" s="2" t="str">
        <f t="shared" si="130"/>
        <v>Hold</v>
      </c>
    </row>
    <row r="1410" spans="1:8" ht="13.5" x14ac:dyDescent="0.25">
      <c r="A1410" s="3">
        <f>TITRES_STAT!B1413</f>
        <v>44365</v>
      </c>
      <c r="B1410" s="6">
        <f>TITRES_STAT!D1413</f>
        <v>4.78</v>
      </c>
      <c r="C1410" s="2">
        <f t="shared" si="126"/>
        <v>4.8233823496705357</v>
      </c>
      <c r="D1410" s="2">
        <f t="shared" si="128"/>
        <v>4.8061962116138215</v>
      </c>
      <c r="E1410" s="2">
        <f t="shared" si="127"/>
        <v>1.7186138056714206E-2</v>
      </c>
      <c r="F1410" s="2">
        <f t="shared" si="131"/>
        <v>2.977625220226375E-2</v>
      </c>
      <c r="G1410" s="2">
        <f t="shared" si="129"/>
        <v>-1.2590114145549544E-2</v>
      </c>
      <c r="H1410" s="2" t="str">
        <f t="shared" si="130"/>
        <v>Hold</v>
      </c>
    </row>
    <row r="1411" spans="1:8" ht="13.5" x14ac:dyDescent="0.25">
      <c r="A1411" s="3">
        <f>TITRES_STAT!B1414</f>
        <v>44368</v>
      </c>
      <c r="B1411" s="6">
        <f>TITRES_STAT!D1414</f>
        <v>4.78</v>
      </c>
      <c r="C1411" s="2">
        <f t="shared" si="126"/>
        <v>4.8197850651058376</v>
      </c>
      <c r="D1411" s="2">
        <f t="shared" si="128"/>
        <v>4.8042557514942787</v>
      </c>
      <c r="E1411" s="2">
        <f t="shared" si="127"/>
        <v>1.5529313611558848E-2</v>
      </c>
      <c r="F1411" s="2">
        <f t="shared" si="131"/>
        <v>2.6926864484122771E-2</v>
      </c>
      <c r="G1411" s="2">
        <f t="shared" si="129"/>
        <v>-1.1397550872563923E-2</v>
      </c>
      <c r="H1411" s="2" t="str">
        <f t="shared" si="130"/>
        <v>Hold</v>
      </c>
    </row>
    <row r="1412" spans="1:8" ht="13.5" x14ac:dyDescent="0.25">
      <c r="A1412" s="3">
        <f>TITRES_STAT!B1415</f>
        <v>44369</v>
      </c>
      <c r="B1412" s="6">
        <f>TITRES_STAT!D1415</f>
        <v>4.78</v>
      </c>
      <c r="C1412" s="2">
        <f t="shared" si="126"/>
        <v>4.7952027473972478</v>
      </c>
      <c r="D1412" s="2">
        <f t="shared" si="128"/>
        <v>4.8024590291613691</v>
      </c>
      <c r="E1412" s="2">
        <f t="shared" si="127"/>
        <v>-7.2562817641212973E-3</v>
      </c>
      <c r="F1412" s="2">
        <f t="shared" si="131"/>
        <v>2.0090235234473959E-2</v>
      </c>
      <c r="G1412" s="2">
        <f t="shared" si="129"/>
        <v>-2.7346516998595256E-2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6">
        <f>TITRES_STAT!D1416</f>
        <v>4.78</v>
      </c>
      <c r="C1413" s="2">
        <f t="shared" si="126"/>
        <v>4.7744023247207483</v>
      </c>
      <c r="D1413" s="2">
        <f t="shared" si="128"/>
        <v>4.8007953973716377</v>
      </c>
      <c r="E1413" s="2">
        <f t="shared" si="127"/>
        <v>-2.6393072650889415E-2</v>
      </c>
      <c r="F1413" s="2">
        <f t="shared" si="131"/>
        <v>1.0793573657401285E-2</v>
      </c>
      <c r="G1413" s="2">
        <f t="shared" si="129"/>
        <v>-3.7186646308290702E-2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6">
        <f>TITRES_STAT!D1417</f>
        <v>4.78</v>
      </c>
      <c r="C1414" s="2">
        <f t="shared" si="126"/>
        <v>4.7568019670714028</v>
      </c>
      <c r="D1414" s="2">
        <f t="shared" si="128"/>
        <v>4.7992549975663312</v>
      </c>
      <c r="E1414" s="2">
        <f t="shared" si="127"/>
        <v>-4.2453030494928434E-2</v>
      </c>
      <c r="F1414" s="2">
        <f t="shared" si="131"/>
        <v>1.4425282693534061E-4</v>
      </c>
      <c r="G1414" s="2">
        <f t="shared" si="129"/>
        <v>-4.2597283321863771E-2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6">
        <f>TITRES_STAT!D1418</f>
        <v>4.7699999999999996</v>
      </c>
      <c r="C1415" s="2">
        <f t="shared" si="126"/>
        <v>4.7619093567527253</v>
      </c>
      <c r="D1415" s="2">
        <f t="shared" si="128"/>
        <v>4.7970879607095664</v>
      </c>
      <c r="E1415" s="2">
        <f t="shared" si="127"/>
        <v>-3.5178603956841137E-2</v>
      </c>
      <c r="F1415" s="2">
        <f t="shared" si="131"/>
        <v>-6.9203185298199552E-3</v>
      </c>
      <c r="G1415" s="2">
        <f t="shared" si="129"/>
        <v>-2.8258285427021183E-2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6">
        <f>TITRES_STAT!D1419</f>
        <v>4.7699999999999996</v>
      </c>
      <c r="C1416" s="2">
        <f t="shared" si="126"/>
        <v>4.7662309941753831</v>
      </c>
      <c r="D1416" s="2">
        <f t="shared" si="128"/>
        <v>4.7950814451014505</v>
      </c>
      <c r="E1416" s="2">
        <f t="shared" si="127"/>
        <v>-2.8850450926067417E-2</v>
      </c>
      <c r="F1416" s="2">
        <f t="shared" si="131"/>
        <v>-1.1306345009069449E-2</v>
      </c>
      <c r="G1416" s="2">
        <f t="shared" si="129"/>
        <v>-1.7544105916997968E-2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6">
        <f>TITRES_STAT!D1420</f>
        <v>4.7</v>
      </c>
      <c r="C1417" s="2">
        <f t="shared" si="126"/>
        <v>4.769887764302247</v>
      </c>
      <c r="D1417" s="2">
        <f t="shared" si="128"/>
        <v>4.7880383750939357</v>
      </c>
      <c r="E1417" s="2">
        <f t="shared" si="127"/>
        <v>-1.8150610791688671E-2</v>
      </c>
      <c r="F1417" s="2">
        <f t="shared" si="131"/>
        <v>-1.2675198165593295E-2</v>
      </c>
      <c r="G1417" s="2">
        <f t="shared" si="129"/>
        <v>-5.4754126260953759E-3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6">
        <f>TITRES_STAT!D1421</f>
        <v>4.7</v>
      </c>
      <c r="C1418" s="2">
        <f t="shared" si="126"/>
        <v>4.7729819544095937</v>
      </c>
      <c r="D1418" s="2">
        <f t="shared" si="128"/>
        <v>4.7815170139758667</v>
      </c>
      <c r="E1418" s="2">
        <f t="shared" si="127"/>
        <v>-8.5350595662729845E-3</v>
      </c>
      <c r="F1418" s="2">
        <f t="shared" si="131"/>
        <v>-1.1847170445729234E-2</v>
      </c>
      <c r="G1418" s="2">
        <f t="shared" si="129"/>
        <v>3.3121108794562492E-3</v>
      </c>
      <c r="H1418" s="2" t="str">
        <f t="shared" si="130"/>
        <v>Sell</v>
      </c>
    </row>
    <row r="1419" spans="1:8" ht="13.5" x14ac:dyDescent="0.25">
      <c r="A1419" s="3">
        <f>TITRES_STAT!B1422</f>
        <v>44378</v>
      </c>
      <c r="B1419" s="6">
        <f>TITRES_STAT!D1422</f>
        <v>4.7</v>
      </c>
      <c r="C1419" s="2">
        <f t="shared" si="126"/>
        <v>4.7740616537311942</v>
      </c>
      <c r="D1419" s="2">
        <f t="shared" si="128"/>
        <v>4.7754787166443213</v>
      </c>
      <c r="E1419" s="2">
        <f t="shared" si="127"/>
        <v>-1.4170629131271539E-3</v>
      </c>
      <c r="F1419" s="2">
        <f t="shared" si="131"/>
        <v>-9.7611489392088191E-3</v>
      </c>
      <c r="G1419" s="2">
        <f t="shared" si="129"/>
        <v>8.3440860260816652E-3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6">
        <f>TITRES_STAT!D1423</f>
        <v>4.7</v>
      </c>
      <c r="C1420" s="2">
        <f t="shared" si="126"/>
        <v>4.774975245464856</v>
      </c>
      <c r="D1420" s="2">
        <f t="shared" si="128"/>
        <v>4.7698877005965938</v>
      </c>
      <c r="E1420" s="2">
        <f t="shared" si="127"/>
        <v>5.0875448682621283E-3</v>
      </c>
      <c r="F1420" s="2">
        <f t="shared" si="131"/>
        <v>-6.7914101777146298E-3</v>
      </c>
      <c r="G1420" s="2">
        <f t="shared" si="129"/>
        <v>1.1878955045976757E-2</v>
      </c>
      <c r="H1420" s="2" t="str">
        <f t="shared" si="130"/>
        <v>Sell</v>
      </c>
    </row>
    <row r="1421" spans="1:8" ht="13.5" x14ac:dyDescent="0.25">
      <c r="A1421" s="3">
        <f>TITRES_STAT!B1424</f>
        <v>44382</v>
      </c>
      <c r="B1421" s="6">
        <f>TITRES_STAT!D1424</f>
        <v>4.5999999999999996</v>
      </c>
      <c r="C1421" s="2">
        <f t="shared" si="126"/>
        <v>4.7757482846241084</v>
      </c>
      <c r="D1421" s="2">
        <f t="shared" si="128"/>
        <v>4.7573034264783276</v>
      </c>
      <c r="E1421" s="2">
        <f t="shared" si="127"/>
        <v>1.8444858145780785E-2</v>
      </c>
      <c r="F1421" s="2">
        <f t="shared" si="131"/>
        <v>-1.7441565130155469E-3</v>
      </c>
      <c r="G1421" s="2">
        <f t="shared" si="129"/>
        <v>2.0189014658796332E-2</v>
      </c>
      <c r="H1421" s="2" t="str">
        <f t="shared" si="130"/>
        <v>Sell</v>
      </c>
    </row>
    <row r="1422" spans="1:8" ht="13.5" x14ac:dyDescent="0.25">
      <c r="A1422" s="3">
        <f>TITRES_STAT!B1425</f>
        <v>44383</v>
      </c>
      <c r="B1422" s="6">
        <f>TITRES_STAT!D1425</f>
        <v>4.7300000000000004</v>
      </c>
      <c r="C1422" s="2">
        <f t="shared" si="126"/>
        <v>4.7764023946819378</v>
      </c>
      <c r="D1422" s="2">
        <f t="shared" si="128"/>
        <v>4.7552809504428959</v>
      </c>
      <c r="E1422" s="2">
        <f t="shared" si="127"/>
        <v>2.1121444239041942E-2</v>
      </c>
      <c r="F1422" s="2">
        <f t="shared" si="131"/>
        <v>2.8289636373959506E-3</v>
      </c>
      <c r="G1422" s="2">
        <f t="shared" si="129"/>
        <v>1.829248060164599E-2</v>
      </c>
      <c r="H1422" s="2" t="str">
        <f t="shared" si="130"/>
        <v>Sell</v>
      </c>
    </row>
    <row r="1423" spans="1:8" ht="13.5" x14ac:dyDescent="0.25">
      <c r="A1423" s="3">
        <f>TITRES_STAT!B1426</f>
        <v>44384</v>
      </c>
      <c r="B1423" s="6">
        <f>TITRES_STAT!D1426</f>
        <v>4.8499999999999996</v>
      </c>
      <c r="C1423" s="2">
        <f t="shared" ref="C1423:C1486" si="132">$C$4*B1413+C1422*(1-$C$4)</f>
        <v>4.7769558724231782</v>
      </c>
      <c r="D1423" s="2">
        <f t="shared" si="128"/>
        <v>4.7622971763360145</v>
      </c>
      <c r="E1423" s="2">
        <f t="shared" si="127"/>
        <v>1.4658696087163747E-2</v>
      </c>
      <c r="F1423" s="2">
        <f t="shared" si="131"/>
        <v>5.1949101273495099E-3</v>
      </c>
      <c r="G1423" s="2">
        <f t="shared" si="129"/>
        <v>9.4637859598142374E-3</v>
      </c>
      <c r="H1423" s="2" t="str">
        <f t="shared" si="130"/>
        <v>Sell</v>
      </c>
    </row>
    <row r="1424" spans="1:8" ht="13.5" x14ac:dyDescent="0.25">
      <c r="A1424" s="3">
        <f>TITRES_STAT!B1427</f>
        <v>44385</v>
      </c>
      <c r="B1424" s="6">
        <f>TITRES_STAT!D1427</f>
        <v>4.8499999999999996</v>
      </c>
      <c r="C1424" s="2">
        <f t="shared" si="132"/>
        <v>4.7774241997426889</v>
      </c>
      <c r="D1424" s="2">
        <f t="shared" si="128"/>
        <v>4.768793681792606</v>
      </c>
      <c r="E1424" s="2">
        <f t="shared" si="127"/>
        <v>8.630517950082961E-3</v>
      </c>
      <c r="F1424" s="2">
        <f t="shared" si="131"/>
        <v>5.8820316918962003E-3</v>
      </c>
      <c r="G1424" s="2">
        <f t="shared" si="129"/>
        <v>2.7484862581867607E-3</v>
      </c>
      <c r="H1424" s="2" t="str">
        <f t="shared" si="130"/>
        <v>Sell</v>
      </c>
    </row>
    <row r="1425" spans="1:8" ht="13.5" x14ac:dyDescent="0.25">
      <c r="A1425" s="3">
        <f>TITRES_STAT!B1428</f>
        <v>44386</v>
      </c>
      <c r="B1425" s="6">
        <f>TITRES_STAT!D1428</f>
        <v>4.8499999999999996</v>
      </c>
      <c r="C1425" s="2">
        <f t="shared" si="132"/>
        <v>4.7762820151668901</v>
      </c>
      <c r="D1425" s="2">
        <f t="shared" si="128"/>
        <v>4.7748089646227836</v>
      </c>
      <c r="E1425" s="2">
        <f t="shared" si="127"/>
        <v>1.4730505441065134E-3</v>
      </c>
      <c r="F1425" s="2">
        <f t="shared" si="131"/>
        <v>5.0002354623382627E-3</v>
      </c>
      <c r="G1425" s="2">
        <f t="shared" si="129"/>
        <v>-3.5271849182317494E-3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6">
        <f>TITRES_STAT!D1429</f>
        <v>4.82</v>
      </c>
      <c r="C1426" s="2">
        <f t="shared" si="132"/>
        <v>4.7753155512950602</v>
      </c>
      <c r="D1426" s="2">
        <f t="shared" si="128"/>
        <v>4.7781564487248005</v>
      </c>
      <c r="E1426" s="2">
        <f t="shared" si="127"/>
        <v>-2.8408974297402523E-3</v>
      </c>
      <c r="F1426" s="2">
        <f t="shared" si="131"/>
        <v>3.4320088839225604E-3</v>
      </c>
      <c r="G1426" s="2">
        <f t="shared" si="129"/>
        <v>-6.2729063136628127E-3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6">
        <f>TITRES_STAT!D1430</f>
        <v>4.82</v>
      </c>
      <c r="C1427" s="2">
        <f t="shared" si="132"/>
        <v>4.7637285434035128</v>
      </c>
      <c r="D1427" s="2">
        <f t="shared" si="128"/>
        <v>4.7812559710414817</v>
      </c>
      <c r="E1427" s="2">
        <f t="shared" si="127"/>
        <v>-1.7527427637968884E-2</v>
      </c>
      <c r="F1427" s="2">
        <f t="shared" si="131"/>
        <v>-7.5987842045572825E-4</v>
      </c>
      <c r="G1427" s="2">
        <f t="shared" si="129"/>
        <v>-1.6767549217513156E-2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6">
        <f>TITRES_STAT!D1431</f>
        <v>4.82</v>
      </c>
      <c r="C1428" s="2">
        <f t="shared" si="132"/>
        <v>4.753924152110665</v>
      </c>
      <c r="D1428" s="2">
        <f t="shared" si="128"/>
        <v>4.7841258991124835</v>
      </c>
      <c r="E1428" s="2">
        <f t="shared" si="127"/>
        <v>-3.0201747001818546E-2</v>
      </c>
      <c r="F1428" s="2">
        <f t="shared" si="131"/>
        <v>-6.6482521367282922E-3</v>
      </c>
      <c r="G1428" s="2">
        <f t="shared" si="129"/>
        <v>-2.3553494865090254E-2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6">
        <f>TITRES_STAT!D1432</f>
        <v>4.8</v>
      </c>
      <c r="C1429" s="2">
        <f t="shared" si="132"/>
        <v>4.7456281287090238</v>
      </c>
      <c r="D1429" s="2">
        <f t="shared" si="128"/>
        <v>4.7853017584374848</v>
      </c>
      <c r="E1429" s="2">
        <f t="shared" si="127"/>
        <v>-3.9673629728461002E-2</v>
      </c>
      <c r="F1429" s="2">
        <f t="shared" si="131"/>
        <v>-1.3253327655074833E-2</v>
      </c>
      <c r="G1429" s="2">
        <f t="shared" si="129"/>
        <v>-2.6420302073386168E-2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6">
        <f>TITRES_STAT!D1433</f>
        <v>4.72</v>
      </c>
      <c r="C1430" s="2">
        <f t="shared" si="132"/>
        <v>4.7386084165999431</v>
      </c>
      <c r="D1430" s="2">
        <f t="shared" si="128"/>
        <v>4.7804645911458188</v>
      </c>
      <c r="E1430" s="2">
        <f t="shared" si="127"/>
        <v>-4.1856174545875646E-2</v>
      </c>
      <c r="F1430" s="2">
        <f t="shared" si="131"/>
        <v>-1.8973897033234995E-2</v>
      </c>
      <c r="G1430" s="2">
        <f t="shared" si="129"/>
        <v>-2.2882277512640652E-2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6">
        <f>TITRES_STAT!D1434</f>
        <v>4.8</v>
      </c>
      <c r="C1431" s="2">
        <f t="shared" si="132"/>
        <v>4.7172840448153366</v>
      </c>
      <c r="D1431" s="2">
        <f t="shared" si="128"/>
        <v>4.7819116584683501</v>
      </c>
      <c r="E1431" s="2">
        <f t="shared" si="127"/>
        <v>-6.4627613653013505E-2</v>
      </c>
      <c r="F1431" s="2">
        <f t="shared" si="131"/>
        <v>-2.8104640357190697E-2</v>
      </c>
      <c r="G1431" s="2">
        <f t="shared" si="129"/>
        <v>-3.6522973295822811E-2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6">
        <f>TITRES_STAT!D1435</f>
        <v>4.8</v>
      </c>
      <c r="C1432" s="2">
        <f t="shared" si="132"/>
        <v>4.7192403456129774</v>
      </c>
      <c r="D1432" s="2">
        <f t="shared" si="128"/>
        <v>4.7832515356188425</v>
      </c>
      <c r="E1432" s="2">
        <f t="shared" si="127"/>
        <v>-6.4011190005865082E-2</v>
      </c>
      <c r="F1432" s="2">
        <f t="shared" si="131"/>
        <v>-3.5285950286925577E-2</v>
      </c>
      <c r="G1432" s="2">
        <f t="shared" si="129"/>
        <v>-2.8725239718939505E-2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6">
        <f>TITRES_STAT!D1436</f>
        <v>4.8</v>
      </c>
      <c r="C1433" s="2">
        <f t="shared" si="132"/>
        <v>4.7393572155186732</v>
      </c>
      <c r="D1433" s="2">
        <f t="shared" si="128"/>
        <v>4.7844921626100394</v>
      </c>
      <c r="E1433" s="2">
        <f t="shared" si="127"/>
        <v>-4.5134947091366229E-2</v>
      </c>
      <c r="F1433" s="2">
        <f t="shared" si="131"/>
        <v>-3.725574964781371E-2</v>
      </c>
      <c r="G1433" s="2">
        <f t="shared" si="129"/>
        <v>-7.8791974435525186E-3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6">
        <f>TITRES_STAT!D1437</f>
        <v>4.79</v>
      </c>
      <c r="C1434" s="2">
        <f t="shared" si="132"/>
        <v>4.7563791823619539</v>
      </c>
      <c r="D1434" s="2">
        <f t="shared" si="128"/>
        <v>4.7849001505648516</v>
      </c>
      <c r="E1434" s="2">
        <f t="shared" si="127"/>
        <v>-2.8520968202897734E-2</v>
      </c>
      <c r="F1434" s="2">
        <f t="shared" si="131"/>
        <v>-3.5508793358830518E-2</v>
      </c>
      <c r="G1434" s="2">
        <f t="shared" si="129"/>
        <v>6.9878251559327836E-3</v>
      </c>
      <c r="H1434" s="2" t="str">
        <f t="shared" si="130"/>
        <v>Sell</v>
      </c>
    </row>
    <row r="1435" spans="1:8" ht="13.5" x14ac:dyDescent="0.25">
      <c r="A1435" s="3">
        <f>TITRES_STAT!B1438</f>
        <v>44404</v>
      </c>
      <c r="B1435" s="6">
        <f>TITRES_STAT!D1438</f>
        <v>4.82</v>
      </c>
      <c r="C1435" s="2">
        <f t="shared" si="132"/>
        <v>4.7707823850754991</v>
      </c>
      <c r="D1435" s="2">
        <f t="shared" si="128"/>
        <v>4.7875001394119003</v>
      </c>
      <c r="E1435" s="2">
        <f t="shared" si="127"/>
        <v>-1.6717754336401214E-2</v>
      </c>
      <c r="F1435" s="2">
        <f t="shared" si="131"/>
        <v>-3.1750585554344658E-2</v>
      </c>
      <c r="G1435" s="2">
        <f t="shared" si="129"/>
        <v>1.5032831217943445E-2</v>
      </c>
      <c r="H1435" s="2" t="str">
        <f t="shared" si="130"/>
        <v>Sell</v>
      </c>
    </row>
    <row r="1436" spans="1:8" ht="13.5" x14ac:dyDescent="0.25">
      <c r="A1436" s="3">
        <f>TITRES_STAT!B1439</f>
        <v>44405</v>
      </c>
      <c r="B1436" s="6">
        <f>TITRES_STAT!D1439</f>
        <v>4.82</v>
      </c>
      <c r="C1436" s="2">
        <f t="shared" si="132"/>
        <v>4.7783543258331154</v>
      </c>
      <c r="D1436" s="2">
        <f t="shared" si="128"/>
        <v>4.7899075364924997</v>
      </c>
      <c r="E1436" s="2">
        <f t="shared" ref="E1436:E1499" si="133">C1436-D1436</f>
        <v>-1.1553210659384305E-2</v>
      </c>
      <c r="F1436" s="2">
        <f t="shared" si="131"/>
        <v>-2.7711110575352589E-2</v>
      </c>
      <c r="G1436" s="2">
        <f t="shared" si="129"/>
        <v>1.6157899915968284E-2</v>
      </c>
      <c r="H1436" s="2" t="str">
        <f t="shared" si="130"/>
        <v>Sell</v>
      </c>
    </row>
    <row r="1437" spans="1:8" ht="13.5" x14ac:dyDescent="0.25">
      <c r="A1437" s="3">
        <f>TITRES_STAT!B1440</f>
        <v>44406</v>
      </c>
      <c r="B1437" s="6">
        <f>TITRES_STAT!D1440</f>
        <v>4.84</v>
      </c>
      <c r="C1437" s="2">
        <f t="shared" si="132"/>
        <v>4.7847613526280206</v>
      </c>
      <c r="D1437" s="2">
        <f t="shared" ref="D1437:D1500" si="134">$D$4*B1437+(1-$D$4)*D1436</f>
        <v>4.7936180893449079</v>
      </c>
      <c r="E1437" s="2">
        <f t="shared" si="133"/>
        <v>-8.856736716887248E-3</v>
      </c>
      <c r="F1437" s="2">
        <f t="shared" si="131"/>
        <v>-2.3940235803659525E-2</v>
      </c>
      <c r="G1437" s="2">
        <f t="shared" si="129"/>
        <v>1.5083499086772277E-2</v>
      </c>
      <c r="H1437" s="2" t="str">
        <f t="shared" si="130"/>
        <v>Sell</v>
      </c>
    </row>
    <row r="1438" spans="1:8" ht="13.5" x14ac:dyDescent="0.25">
      <c r="A1438" s="3">
        <f>TITRES_STAT!B1441</f>
        <v>44407</v>
      </c>
      <c r="B1438" s="6">
        <f>TITRES_STAT!D1441</f>
        <v>4.84</v>
      </c>
      <c r="C1438" s="2">
        <f t="shared" si="132"/>
        <v>4.790182682992941</v>
      </c>
      <c r="D1438" s="2">
        <f t="shared" si="134"/>
        <v>4.797053786430471</v>
      </c>
      <c r="E1438" s="2">
        <f t="shared" si="133"/>
        <v>-6.8711034375299462E-3</v>
      </c>
      <c r="F1438" s="2">
        <f t="shared" si="131"/>
        <v>-2.052640933043361E-2</v>
      </c>
      <c r="G1438" s="2">
        <f t="shared" si="129"/>
        <v>1.3655305892903664E-2</v>
      </c>
      <c r="H1438" s="2" t="str">
        <f t="shared" si="130"/>
        <v>Sell</v>
      </c>
    </row>
    <row r="1439" spans="1:8" ht="13.5" x14ac:dyDescent="0.25">
      <c r="A1439" s="3">
        <f>TITRES_STAT!B1442</f>
        <v>44410</v>
      </c>
      <c r="B1439" s="6">
        <f>TITRES_STAT!D1442</f>
        <v>4.84</v>
      </c>
      <c r="C1439" s="2">
        <f t="shared" si="132"/>
        <v>4.7916930394555655</v>
      </c>
      <c r="D1439" s="2">
        <f t="shared" si="134"/>
        <v>4.8002349874356218</v>
      </c>
      <c r="E1439" s="2">
        <f t="shared" si="133"/>
        <v>-8.5419479800563636E-3</v>
      </c>
      <c r="F1439" s="2">
        <f t="shared" si="131"/>
        <v>-1.8129517060358161E-2</v>
      </c>
      <c r="G1439" s="2">
        <f t="shared" si="129"/>
        <v>9.5875690803017971E-3</v>
      </c>
      <c r="H1439" s="2" t="str">
        <f t="shared" si="130"/>
        <v>Sell</v>
      </c>
    </row>
    <row r="1440" spans="1:8" ht="13.5" x14ac:dyDescent="0.25">
      <c r="A1440" s="3">
        <f>TITRES_STAT!B1443</f>
        <v>44411</v>
      </c>
      <c r="B1440" s="6">
        <f>TITRES_STAT!D1443</f>
        <v>4.8</v>
      </c>
      <c r="C1440" s="2">
        <f t="shared" si="132"/>
        <v>4.7806633410777852</v>
      </c>
      <c r="D1440" s="2">
        <f t="shared" si="134"/>
        <v>4.8002175809589085</v>
      </c>
      <c r="E1440" s="2">
        <f t="shared" si="133"/>
        <v>-1.9554239881123259E-2</v>
      </c>
      <c r="F1440" s="2">
        <f t="shared" si="131"/>
        <v>-1.8414461624511179E-2</v>
      </c>
      <c r="G1440" s="2">
        <f t="shared" si="129"/>
        <v>-1.1397782566120798E-3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6">
        <f>TITRES_STAT!D1444</f>
        <v>4.8</v>
      </c>
      <c r="C1441" s="2">
        <f t="shared" si="132"/>
        <v>4.7836382116812031</v>
      </c>
      <c r="D1441" s="2">
        <f t="shared" si="134"/>
        <v>4.8002014638508408</v>
      </c>
      <c r="E1441" s="2">
        <f t="shared" si="133"/>
        <v>-1.6563252169637721E-2</v>
      </c>
      <c r="F1441" s="2">
        <f t="shared" si="131"/>
        <v>-1.8044219733536489E-2</v>
      </c>
      <c r="G1441" s="2">
        <f t="shared" si="129"/>
        <v>1.4809675638987677E-3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6">
        <f>TITRES_STAT!D1445</f>
        <v>4.8</v>
      </c>
      <c r="C1442" s="2">
        <f t="shared" si="132"/>
        <v>4.7861554098840946</v>
      </c>
      <c r="D1442" s="2">
        <f t="shared" si="134"/>
        <v>4.8001865406026303</v>
      </c>
      <c r="E1442" s="2">
        <f t="shared" si="133"/>
        <v>-1.4031130718535678E-2</v>
      </c>
      <c r="F1442" s="2">
        <f t="shared" si="131"/>
        <v>-1.7241601930536327E-2</v>
      </c>
      <c r="G1442" s="2">
        <f t="shared" si="129"/>
        <v>3.2104712120006491E-3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6">
        <f>TITRES_STAT!D1446</f>
        <v>4.8</v>
      </c>
      <c r="C1443" s="2">
        <f t="shared" si="132"/>
        <v>4.7882853468250035</v>
      </c>
      <c r="D1443" s="2">
        <f t="shared" si="134"/>
        <v>4.8001727227802125</v>
      </c>
      <c r="E1443" s="2">
        <f t="shared" si="133"/>
        <v>-1.1887375955208945E-2</v>
      </c>
      <c r="F1443" s="2">
        <f t="shared" si="131"/>
        <v>-1.6170756735470852E-2</v>
      </c>
      <c r="G1443" s="2">
        <f t="shared" si="129"/>
        <v>4.283380780261907E-3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6">
        <f>TITRES_STAT!D1447</f>
        <v>4.8</v>
      </c>
      <c r="C1444" s="2">
        <f t="shared" si="132"/>
        <v>4.788549139621157</v>
      </c>
      <c r="D1444" s="2">
        <f t="shared" si="134"/>
        <v>4.8001599285001966</v>
      </c>
      <c r="E1444" s="2">
        <f t="shared" si="133"/>
        <v>-1.1610788879039546E-2</v>
      </c>
      <c r="F1444" s="2">
        <f t="shared" si="131"/>
        <v>-1.5258763164184591E-2</v>
      </c>
      <c r="G1444" s="2">
        <f t="shared" ref="G1444:G1507" si="135">E1444-F1444</f>
        <v>3.6479742851450447E-3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6">
        <f>TITRES_STAT!D1448</f>
        <v>4.8</v>
      </c>
      <c r="C1445" s="2">
        <f t="shared" si="132"/>
        <v>4.793387733525595</v>
      </c>
      <c r="D1445" s="2">
        <f t="shared" si="134"/>
        <v>4.8001480819446263</v>
      </c>
      <c r="E1445" s="2">
        <f t="shared" si="133"/>
        <v>-6.7603484190312813E-3</v>
      </c>
      <c r="F1445" s="2">
        <f t="shared" ref="F1445:F1508" si="137">(E1445*(2/(10)))+((1-(2/10))*F1444)</f>
        <v>-1.3559080215153931E-2</v>
      </c>
      <c r="G1445" s="2">
        <f t="shared" si="135"/>
        <v>6.7987317961226493E-3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6">
        <f>TITRES_STAT!D1449</f>
        <v>4.75</v>
      </c>
      <c r="C1446" s="2">
        <f t="shared" si="132"/>
        <v>4.7974819283678114</v>
      </c>
      <c r="D1446" s="2">
        <f t="shared" si="134"/>
        <v>4.7964334092079879</v>
      </c>
      <c r="E1446" s="2">
        <f t="shared" si="133"/>
        <v>1.0485191598235133E-3</v>
      </c>
      <c r="F1446" s="2">
        <f t="shared" si="137"/>
        <v>-1.0637560340158442E-2</v>
      </c>
      <c r="G1446" s="2">
        <f t="shared" si="135"/>
        <v>1.1686079499981955E-2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6">
        <f>TITRES_STAT!D1450</f>
        <v>4.75</v>
      </c>
      <c r="C1447" s="2">
        <f t="shared" si="132"/>
        <v>4.8040231701573788</v>
      </c>
      <c r="D1447" s="2">
        <f t="shared" si="134"/>
        <v>4.7929938974148039</v>
      </c>
      <c r="E1447" s="2">
        <f t="shared" si="133"/>
        <v>1.1029272742574925E-2</v>
      </c>
      <c r="F1447" s="2">
        <f t="shared" si="137"/>
        <v>-6.3041937236117691E-3</v>
      </c>
      <c r="G1447" s="2">
        <f t="shared" si="135"/>
        <v>1.7333466466186692E-2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6">
        <f>TITRES_STAT!D1451</f>
        <v>4.75</v>
      </c>
      <c r="C1448" s="2">
        <f t="shared" si="132"/>
        <v>4.8095580670562432</v>
      </c>
      <c r="D1448" s="2">
        <f t="shared" si="134"/>
        <v>4.7898091642729668</v>
      </c>
      <c r="E1448" s="2">
        <f t="shared" si="133"/>
        <v>1.9748902783276456E-2</v>
      </c>
      <c r="F1448" s="2">
        <f t="shared" si="137"/>
        <v>-1.0935744222341243E-3</v>
      </c>
      <c r="G1448" s="2">
        <f t="shared" si="135"/>
        <v>2.0842477205510579E-2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6">
        <f>TITRES_STAT!D1452</f>
        <v>4.75</v>
      </c>
      <c r="C1449" s="2">
        <f t="shared" si="132"/>
        <v>4.8142414413552821</v>
      </c>
      <c r="D1449" s="2">
        <f t="shared" si="134"/>
        <v>4.7868603372897844</v>
      </c>
      <c r="E1449" s="2">
        <f t="shared" si="133"/>
        <v>2.7381104065497652E-2</v>
      </c>
      <c r="F1449" s="2">
        <f t="shared" si="137"/>
        <v>4.6013612753122313E-3</v>
      </c>
      <c r="G1449" s="2">
        <f t="shared" si="135"/>
        <v>2.2779742790185423E-2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6">
        <f>TITRES_STAT!D1453</f>
        <v>4.75</v>
      </c>
      <c r="C1450" s="2">
        <f t="shared" si="132"/>
        <v>4.8120504503775461</v>
      </c>
      <c r="D1450" s="2">
        <f t="shared" si="134"/>
        <v>4.7841299419349861</v>
      </c>
      <c r="E1450" s="2">
        <f t="shared" si="133"/>
        <v>2.7920508442559999E-2</v>
      </c>
      <c r="F1450" s="2">
        <f t="shared" si="137"/>
        <v>9.2651907087617849E-3</v>
      </c>
      <c r="G1450" s="2">
        <f t="shared" si="135"/>
        <v>1.8655317733798214E-2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6">
        <f>TITRES_STAT!D1454</f>
        <v>4.75</v>
      </c>
      <c r="C1451" s="2">
        <f t="shared" si="132"/>
        <v>4.810196534934847</v>
      </c>
      <c r="D1451" s="2">
        <f t="shared" si="134"/>
        <v>4.7816017980879506</v>
      </c>
      <c r="E1451" s="2">
        <f t="shared" si="133"/>
        <v>2.8594736846896396E-2</v>
      </c>
      <c r="F1451" s="2">
        <f t="shared" si="137"/>
        <v>1.3131099936388706E-2</v>
      </c>
      <c r="G1451" s="2">
        <f t="shared" si="135"/>
        <v>1.5463636910507689E-2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6">
        <f>TITRES_STAT!D1455</f>
        <v>4.75</v>
      </c>
      <c r="C1452" s="2">
        <f t="shared" si="132"/>
        <v>4.8086278372525628</v>
      </c>
      <c r="D1452" s="2">
        <f t="shared" si="134"/>
        <v>4.7792609241555102</v>
      </c>
      <c r="E1452" s="2">
        <f t="shared" si="133"/>
        <v>2.9366913097052638E-2</v>
      </c>
      <c r="F1452" s="2">
        <f t="shared" si="137"/>
        <v>1.6378262568521491E-2</v>
      </c>
      <c r="G1452" s="2">
        <f t="shared" si="135"/>
        <v>1.2988650528531147E-2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6">
        <f>TITRES_STAT!D1456</f>
        <v>4.75</v>
      </c>
      <c r="C1453" s="2">
        <f t="shared" si="132"/>
        <v>4.8073004776752457</v>
      </c>
      <c r="D1453" s="2">
        <f t="shared" si="134"/>
        <v>4.7770934482921392</v>
      </c>
      <c r="E1453" s="2">
        <f t="shared" si="133"/>
        <v>3.0207029383106487E-2</v>
      </c>
      <c r="F1453" s="2">
        <f t="shared" si="137"/>
        <v>1.9144015931438489E-2</v>
      </c>
      <c r="G1453" s="2">
        <f t="shared" si="135"/>
        <v>1.1063013451667998E-2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6">
        <f>TITRES_STAT!D1457</f>
        <v>4.75</v>
      </c>
      <c r="C1454" s="2">
        <f t="shared" si="132"/>
        <v>4.8061773272636694</v>
      </c>
      <c r="D1454" s="2">
        <f t="shared" si="134"/>
        <v>4.775086526196425</v>
      </c>
      <c r="E1454" s="2">
        <f t="shared" si="133"/>
        <v>3.1090801067244378E-2</v>
      </c>
      <c r="F1454" s="2">
        <f t="shared" si="137"/>
        <v>2.1533372958599667E-2</v>
      </c>
      <c r="G1454" s="2">
        <f t="shared" si="135"/>
        <v>9.557428108644711E-3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6">
        <f>TITRES_STAT!D1458</f>
        <v>4.75</v>
      </c>
      <c r="C1455" s="2">
        <f t="shared" si="132"/>
        <v>4.8052269692231047</v>
      </c>
      <c r="D1455" s="2">
        <f t="shared" si="134"/>
        <v>4.77322826499669</v>
      </c>
      <c r="E1455" s="2">
        <f t="shared" si="133"/>
        <v>3.1998704226414709E-2</v>
      </c>
      <c r="F1455" s="2">
        <f t="shared" si="137"/>
        <v>2.3626439212162675E-2</v>
      </c>
      <c r="G1455" s="2">
        <f t="shared" si="135"/>
        <v>8.3722650142520338E-3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6">
        <f>TITRES_STAT!D1459</f>
        <v>4.6100000000000003</v>
      </c>
      <c r="C1456" s="2">
        <f t="shared" si="132"/>
        <v>4.7967305124195505</v>
      </c>
      <c r="D1456" s="2">
        <f t="shared" si="134"/>
        <v>4.7611372824043423</v>
      </c>
      <c r="E1456" s="2">
        <f t="shared" si="133"/>
        <v>3.5593230015208199E-2</v>
      </c>
      <c r="F1456" s="2">
        <f t="shared" si="137"/>
        <v>2.6019797372771779E-2</v>
      </c>
      <c r="G1456" s="2">
        <f t="shared" si="135"/>
        <v>9.5734326424364198E-3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6">
        <f>TITRES_STAT!D1460</f>
        <v>4.6100000000000003</v>
      </c>
      <c r="C1457" s="2">
        <f t="shared" si="132"/>
        <v>4.7895412028165429</v>
      </c>
      <c r="D1457" s="2">
        <f t="shared" si="134"/>
        <v>4.7499419281521682</v>
      </c>
      <c r="E1457" s="2">
        <f t="shared" si="133"/>
        <v>3.959927466437474E-2</v>
      </c>
      <c r="F1457" s="2">
        <f t="shared" si="137"/>
        <v>2.8735692831092372E-2</v>
      </c>
      <c r="G1457" s="2">
        <f t="shared" si="135"/>
        <v>1.0863581833282367E-2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6">
        <f>TITRES_STAT!D1461</f>
        <v>4.8099999999999996</v>
      </c>
      <c r="C1458" s="2">
        <f t="shared" si="132"/>
        <v>4.7834579408447668</v>
      </c>
      <c r="D1458" s="2">
        <f t="shared" si="134"/>
        <v>4.7543906742149709</v>
      </c>
      <c r="E1458" s="2">
        <f t="shared" si="133"/>
        <v>2.9067266629795974E-2</v>
      </c>
      <c r="F1458" s="2">
        <f t="shared" si="137"/>
        <v>2.8802007590833095E-2</v>
      </c>
      <c r="G1458" s="2">
        <f t="shared" si="135"/>
        <v>2.6525903896287839E-4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6">
        <f>TITRES_STAT!D1462</f>
        <v>4.8099999999999996</v>
      </c>
      <c r="C1459" s="2">
        <f t="shared" si="132"/>
        <v>4.7783105653301874</v>
      </c>
      <c r="D1459" s="2">
        <f t="shared" si="134"/>
        <v>4.7585098835323807</v>
      </c>
      <c r="E1459" s="2">
        <f t="shared" si="133"/>
        <v>1.9800681797806696E-2</v>
      </c>
      <c r="F1459" s="2">
        <f t="shared" si="137"/>
        <v>2.7001742432227815E-2</v>
      </c>
      <c r="G1459" s="2">
        <f t="shared" si="135"/>
        <v>-7.2010606344211185E-3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6">
        <f>TITRES_STAT!D1463</f>
        <v>4.79</v>
      </c>
      <c r="C1460" s="2">
        <f t="shared" si="132"/>
        <v>4.7739550937409279</v>
      </c>
      <c r="D1460" s="2">
        <f t="shared" si="134"/>
        <v>4.7608424847522048</v>
      </c>
      <c r="E1460" s="2">
        <f t="shared" si="133"/>
        <v>1.3112608988723018E-2</v>
      </c>
      <c r="F1460" s="2">
        <f t="shared" si="137"/>
        <v>2.4223915743526857E-2</v>
      </c>
      <c r="G1460" s="2">
        <f t="shared" si="135"/>
        <v>-1.1111306754803839E-2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6">
        <f>TITRES_STAT!D1464</f>
        <v>4.79</v>
      </c>
      <c r="C1461" s="2">
        <f t="shared" si="132"/>
        <v>4.7702696947038623</v>
      </c>
      <c r="D1461" s="2">
        <f t="shared" si="134"/>
        <v>4.7630023006964857</v>
      </c>
      <c r="E1461" s="2">
        <f t="shared" si="133"/>
        <v>7.2673940073766374E-3</v>
      </c>
      <c r="F1461" s="2">
        <f t="shared" si="137"/>
        <v>2.0832611396296816E-2</v>
      </c>
      <c r="G1461" s="2">
        <f t="shared" si="135"/>
        <v>-1.3565217388920178E-2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6">
        <f>TITRES_STAT!D1465</f>
        <v>4.79</v>
      </c>
      <c r="C1462" s="2">
        <f t="shared" si="132"/>
        <v>4.767151280134037</v>
      </c>
      <c r="D1462" s="2">
        <f t="shared" si="134"/>
        <v>4.7650021302745236</v>
      </c>
      <c r="E1462" s="2">
        <f t="shared" si="133"/>
        <v>2.1491498595134217E-3</v>
      </c>
      <c r="F1462" s="2">
        <f t="shared" si="137"/>
        <v>1.7095919088940138E-2</v>
      </c>
      <c r="G1462" s="2">
        <f t="shared" si="135"/>
        <v>-1.4946769229426716E-2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6">
        <f>TITRES_STAT!D1466</f>
        <v>4.79</v>
      </c>
      <c r="C1463" s="2">
        <f t="shared" si="132"/>
        <v>4.7645126216518774</v>
      </c>
      <c r="D1463" s="2">
        <f t="shared" si="134"/>
        <v>4.7668538243282628</v>
      </c>
      <c r="E1463" s="2">
        <f t="shared" si="133"/>
        <v>-2.3412026763853788E-3</v>
      </c>
      <c r="F1463" s="2">
        <f t="shared" si="137"/>
        <v>1.3208494735875034E-2</v>
      </c>
      <c r="G1463" s="2">
        <f t="shared" si="135"/>
        <v>-1.5549697412260413E-2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6">
        <f>TITRES_STAT!D1467</f>
        <v>4.79</v>
      </c>
      <c r="C1464" s="2">
        <f t="shared" si="132"/>
        <v>4.7622799106285116</v>
      </c>
      <c r="D1464" s="2">
        <f t="shared" si="134"/>
        <v>4.7685683558595029</v>
      </c>
      <c r="E1464" s="2">
        <f t="shared" si="133"/>
        <v>-6.2884452309912575E-3</v>
      </c>
      <c r="F1464" s="2">
        <f t="shared" si="137"/>
        <v>9.3091067425017764E-3</v>
      </c>
      <c r="G1464" s="2">
        <f t="shared" si="135"/>
        <v>-1.5597551973493034E-2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6">
        <f>TITRES_STAT!D1468</f>
        <v>4.79</v>
      </c>
      <c r="C1465" s="2">
        <f t="shared" si="132"/>
        <v>4.7603906936087403</v>
      </c>
      <c r="D1465" s="2">
        <f t="shared" si="134"/>
        <v>4.7701558850550958</v>
      </c>
      <c r="E1465" s="2">
        <f t="shared" si="133"/>
        <v>-9.765191446355459E-3</v>
      </c>
      <c r="F1465" s="2">
        <f t="shared" si="137"/>
        <v>5.4942471047303293E-3</v>
      </c>
      <c r="G1465" s="2">
        <f t="shared" si="135"/>
        <v>-1.5259438551085788E-2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6">
        <f>TITRES_STAT!D1469</f>
        <v>4.79</v>
      </c>
      <c r="C1466" s="2">
        <f t="shared" si="132"/>
        <v>4.7372536638227807</v>
      </c>
      <c r="D1466" s="2">
        <f t="shared" si="134"/>
        <v>4.7716258194954593</v>
      </c>
      <c r="E1466" s="2">
        <f t="shared" si="133"/>
        <v>-3.4372155672678595E-2</v>
      </c>
      <c r="F1466" s="2">
        <f t="shared" si="137"/>
        <v>-2.4790334507514564E-3</v>
      </c>
      <c r="G1466" s="2">
        <f t="shared" si="135"/>
        <v>-3.1893122221927139E-2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6">
        <f>TITRES_STAT!D1470</f>
        <v>4.79</v>
      </c>
      <c r="C1467" s="2">
        <f t="shared" si="132"/>
        <v>4.7176761770808149</v>
      </c>
      <c r="D1467" s="2">
        <f t="shared" si="134"/>
        <v>4.7729868699032032</v>
      </c>
      <c r="E1467" s="2">
        <f t="shared" si="133"/>
        <v>-5.5310692822388319E-2</v>
      </c>
      <c r="F1467" s="2">
        <f t="shared" si="137"/>
        <v>-1.304536532507883E-2</v>
      </c>
      <c r="G1467" s="2">
        <f t="shared" si="135"/>
        <v>-4.2265327497309491E-2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6">
        <f>TITRES_STAT!D1471</f>
        <v>4.79</v>
      </c>
      <c r="C1468" s="2">
        <f t="shared" si="132"/>
        <v>4.7318798421453048</v>
      </c>
      <c r="D1468" s="2">
        <f t="shared" si="134"/>
        <v>4.7742471017622252</v>
      </c>
      <c r="E1468" s="2">
        <f t="shared" si="133"/>
        <v>-4.236725961692045E-2</v>
      </c>
      <c r="F1468" s="2">
        <f t="shared" si="137"/>
        <v>-1.8909744183447152E-2</v>
      </c>
      <c r="G1468" s="2">
        <f t="shared" si="135"/>
        <v>-2.3457515433473297E-2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6">
        <f>TITRES_STAT!D1472</f>
        <v>4.79</v>
      </c>
      <c r="C1469" s="2">
        <f t="shared" si="132"/>
        <v>4.743898327969104</v>
      </c>
      <c r="D1469" s="2">
        <f t="shared" si="134"/>
        <v>4.7754139831131717</v>
      </c>
      <c r="E1469" s="2">
        <f t="shared" si="133"/>
        <v>-3.1515655144067622E-2</v>
      </c>
      <c r="F1469" s="2">
        <f t="shared" si="137"/>
        <v>-2.1430926375571247E-2</v>
      </c>
      <c r="G1469" s="2">
        <f t="shared" si="135"/>
        <v>-1.0084728768496375E-2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6">
        <f>TITRES_STAT!D1473</f>
        <v>4.79</v>
      </c>
      <c r="C1470" s="2">
        <f t="shared" si="132"/>
        <v>4.750990892896934</v>
      </c>
      <c r="D1470" s="2">
        <f t="shared" si="134"/>
        <v>4.7764944288084923</v>
      </c>
      <c r="E1470" s="2">
        <f t="shared" si="133"/>
        <v>-2.5503535911558295E-2</v>
      </c>
      <c r="F1470" s="2">
        <f t="shared" si="137"/>
        <v>-2.2245448282768657E-2</v>
      </c>
      <c r="G1470" s="2">
        <f t="shared" si="135"/>
        <v>-3.2580876287896382E-3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6">
        <f>TITRES_STAT!D1474</f>
        <v>4.5999999999999996</v>
      </c>
      <c r="C1471" s="2">
        <f t="shared" si="132"/>
        <v>4.7569922939897129</v>
      </c>
      <c r="D1471" s="2">
        <f t="shared" si="134"/>
        <v>4.7634207674152709</v>
      </c>
      <c r="E1471" s="2">
        <f t="shared" si="133"/>
        <v>-6.4284734255579679E-3</v>
      </c>
      <c r="F1471" s="2">
        <f t="shared" si="137"/>
        <v>-1.9082053311326518E-2</v>
      </c>
      <c r="G1471" s="2">
        <f t="shared" si="135"/>
        <v>1.265357988576855E-2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6">
        <f>TITRES_STAT!D1475</f>
        <v>4.8</v>
      </c>
      <c r="C1472" s="2">
        <f t="shared" si="132"/>
        <v>4.76207040260668</v>
      </c>
      <c r="D1472" s="2">
        <f t="shared" si="134"/>
        <v>4.7661303401993242</v>
      </c>
      <c r="E1472" s="2">
        <f t="shared" si="133"/>
        <v>-4.0599375926442249E-3</v>
      </c>
      <c r="F1472" s="2">
        <f t="shared" si="137"/>
        <v>-1.6077630167590062E-2</v>
      </c>
      <c r="G1472" s="2">
        <f t="shared" si="135"/>
        <v>1.2017692574945837E-2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6">
        <f>TITRES_STAT!D1476</f>
        <v>4.8</v>
      </c>
      <c r="C1473" s="2">
        <f t="shared" si="132"/>
        <v>4.7663672637441135</v>
      </c>
      <c r="D1473" s="2">
        <f t="shared" si="134"/>
        <v>4.768639203888263</v>
      </c>
      <c r="E1473" s="2">
        <f t="shared" si="133"/>
        <v>-2.2719401441495535E-3</v>
      </c>
      <c r="F1473" s="2">
        <f t="shared" si="137"/>
        <v>-1.3316492162901962E-2</v>
      </c>
      <c r="G1473" s="2">
        <f t="shared" si="135"/>
        <v>1.1044552018752408E-2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6">
        <f>TITRES_STAT!D1477</f>
        <v>4.79</v>
      </c>
      <c r="C1474" s="2">
        <f t="shared" si="132"/>
        <v>4.770003069321942</v>
      </c>
      <c r="D1474" s="2">
        <f t="shared" si="134"/>
        <v>4.7702214850817253</v>
      </c>
      <c r="E1474" s="2">
        <f t="shared" si="133"/>
        <v>-2.1841575978331917E-4</v>
      </c>
      <c r="F1474" s="2">
        <f t="shared" si="137"/>
        <v>-1.0696876882278234E-2</v>
      </c>
      <c r="G1474" s="2">
        <f t="shared" si="135"/>
        <v>1.0478461122494915E-2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6">
        <f>TITRES_STAT!D1478</f>
        <v>4.7699999999999996</v>
      </c>
      <c r="C1475" s="2">
        <f t="shared" si="132"/>
        <v>4.7730795201954894</v>
      </c>
      <c r="D1475" s="2">
        <f t="shared" si="134"/>
        <v>4.7702050787793757</v>
      </c>
      <c r="E1475" s="2">
        <f t="shared" si="133"/>
        <v>2.8744414161137044E-3</v>
      </c>
      <c r="F1475" s="2">
        <f t="shared" si="137"/>
        <v>-7.9826132225998461E-3</v>
      </c>
      <c r="G1475" s="2">
        <f t="shared" si="135"/>
        <v>1.085705463871355E-2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6">
        <f>TITRES_STAT!D1479</f>
        <v>4.75</v>
      </c>
      <c r="C1476" s="2">
        <f t="shared" si="132"/>
        <v>4.7756826709346445</v>
      </c>
      <c r="D1476" s="2">
        <f t="shared" si="134"/>
        <v>4.7687084062771996</v>
      </c>
      <c r="E1476" s="2">
        <f t="shared" si="133"/>
        <v>6.9742646574448841E-3</v>
      </c>
      <c r="F1476" s="2">
        <f t="shared" si="137"/>
        <v>-4.9912376465908997E-3</v>
      </c>
      <c r="G1476" s="2">
        <f t="shared" si="135"/>
        <v>1.1965502304035784E-2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6">
        <f>TITRES_STAT!D1480</f>
        <v>4.75</v>
      </c>
      <c r="C1477" s="2">
        <f t="shared" si="132"/>
        <v>4.7778853369446992</v>
      </c>
      <c r="D1477" s="2">
        <f t="shared" si="134"/>
        <v>4.7673225984048146</v>
      </c>
      <c r="E1477" s="2">
        <f t="shared" si="133"/>
        <v>1.0562738539884542E-2</v>
      </c>
      <c r="F1477" s="2">
        <f t="shared" si="137"/>
        <v>-1.8804424092958116E-3</v>
      </c>
      <c r="G1477" s="2">
        <f t="shared" si="135"/>
        <v>1.2443180949180354E-2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6">
        <f>TITRES_STAT!D1481</f>
        <v>4.75</v>
      </c>
      <c r="C1478" s="2">
        <f t="shared" si="132"/>
        <v>4.7797491312608988</v>
      </c>
      <c r="D1478" s="2">
        <f t="shared" si="134"/>
        <v>4.7660394429674211</v>
      </c>
      <c r="E1478" s="2">
        <f t="shared" si="133"/>
        <v>1.370968829347774E-2</v>
      </c>
      <c r="F1478" s="2">
        <f t="shared" si="137"/>
        <v>1.2375837312588987E-3</v>
      </c>
      <c r="G1478" s="2">
        <f t="shared" si="135"/>
        <v>1.247210456221884E-2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6">
        <f>TITRES_STAT!D1482</f>
        <v>4.75</v>
      </c>
      <c r="C1479" s="2">
        <f t="shared" si="132"/>
        <v>4.7813261879899915</v>
      </c>
      <c r="D1479" s="2">
        <f t="shared" si="134"/>
        <v>4.7648513360809455</v>
      </c>
      <c r="E1479" s="2">
        <f t="shared" si="133"/>
        <v>1.6474851909046073E-2</v>
      </c>
      <c r="F1479" s="2">
        <f t="shared" si="137"/>
        <v>4.2850373668163336E-3</v>
      </c>
      <c r="G1479" s="2">
        <f t="shared" si="135"/>
        <v>1.218981454222974E-2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6">
        <f>TITRES_STAT!D1483</f>
        <v>4.75</v>
      </c>
      <c r="C1480" s="2">
        <f t="shared" si="132"/>
        <v>4.782660620606916</v>
      </c>
      <c r="D1480" s="2">
        <f t="shared" si="134"/>
        <v>4.763751237111987</v>
      </c>
      <c r="E1480" s="2">
        <f t="shared" si="133"/>
        <v>1.8909383494928989E-2</v>
      </c>
      <c r="F1480" s="2">
        <f t="shared" si="137"/>
        <v>7.2099065924388656E-3</v>
      </c>
      <c r="G1480" s="2">
        <f t="shared" si="135"/>
        <v>1.1699476902490123E-2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6">
        <f>TITRES_STAT!D1484</f>
        <v>4.7300000000000004</v>
      </c>
      <c r="C1481" s="2">
        <f t="shared" si="132"/>
        <v>4.7545589866673907</v>
      </c>
      <c r="D1481" s="2">
        <f t="shared" si="134"/>
        <v>4.7612511454740627</v>
      </c>
      <c r="E1481" s="2">
        <f t="shared" si="133"/>
        <v>-6.6921588066719551E-3</v>
      </c>
      <c r="F1481" s="2">
        <f t="shared" si="137"/>
        <v>4.4294935126167022E-3</v>
      </c>
      <c r="G1481" s="2">
        <f t="shared" si="135"/>
        <v>-1.1121652319288657E-2</v>
      </c>
      <c r="H1481" s="2" t="str">
        <f t="shared" si="136"/>
        <v>Hold</v>
      </c>
    </row>
    <row r="1482" spans="1:8" ht="13.5" x14ac:dyDescent="0.25">
      <c r="A1482" s="3">
        <f>TITRES_STAT!B1485</f>
        <v>44473</v>
      </c>
      <c r="B1482" s="6">
        <f>TITRES_STAT!D1485</f>
        <v>4.7</v>
      </c>
      <c r="C1482" s="2">
        <f t="shared" si="132"/>
        <v>4.761549911795484</v>
      </c>
      <c r="D1482" s="2">
        <f t="shared" si="134"/>
        <v>4.7567140235870955</v>
      </c>
      <c r="E1482" s="2">
        <f t="shared" si="133"/>
        <v>4.8358882083885391E-3</v>
      </c>
      <c r="F1482" s="2">
        <f t="shared" si="137"/>
        <v>4.5107724517710699E-3</v>
      </c>
      <c r="G1482" s="2">
        <f t="shared" si="135"/>
        <v>3.2511575661746915E-4</v>
      </c>
      <c r="H1482" s="2" t="str">
        <f t="shared" si="136"/>
        <v>Sell</v>
      </c>
    </row>
    <row r="1483" spans="1:8" ht="13.5" x14ac:dyDescent="0.25">
      <c r="A1483" s="3">
        <f>TITRES_STAT!B1486</f>
        <v>44474</v>
      </c>
      <c r="B1483" s="6">
        <f>TITRES_STAT!D1486</f>
        <v>4.7</v>
      </c>
      <c r="C1483" s="2">
        <f t="shared" si="132"/>
        <v>4.7674653099807944</v>
      </c>
      <c r="D1483" s="2">
        <f t="shared" si="134"/>
        <v>4.7525129848028662</v>
      </c>
      <c r="E1483" s="2">
        <f t="shared" si="133"/>
        <v>1.4952325177928216E-2</v>
      </c>
      <c r="F1483" s="2">
        <f t="shared" si="137"/>
        <v>6.5990829970024988E-3</v>
      </c>
      <c r="G1483" s="2">
        <f t="shared" si="135"/>
        <v>8.3532421809257174E-3</v>
      </c>
      <c r="H1483" s="2" t="str">
        <f t="shared" si="136"/>
        <v>Sell</v>
      </c>
    </row>
    <row r="1484" spans="1:8" ht="13.5" x14ac:dyDescent="0.25">
      <c r="A1484" s="3">
        <f>TITRES_STAT!B1487</f>
        <v>44475</v>
      </c>
      <c r="B1484" s="6">
        <f>TITRES_STAT!D1487</f>
        <v>4.7</v>
      </c>
      <c r="C1484" s="2">
        <f t="shared" si="132"/>
        <v>4.7709321853683644</v>
      </c>
      <c r="D1484" s="2">
        <f t="shared" si="134"/>
        <v>4.7486231340767278</v>
      </c>
      <c r="E1484" s="2">
        <f t="shared" si="133"/>
        <v>2.2309051291636628E-2</v>
      </c>
      <c r="F1484" s="2">
        <f t="shared" si="137"/>
        <v>9.741076655929326E-3</v>
      </c>
      <c r="G1484" s="2">
        <f t="shared" si="135"/>
        <v>1.2567974635707302E-2</v>
      </c>
      <c r="H1484" s="2" t="str">
        <f t="shared" si="136"/>
        <v>Sell</v>
      </c>
    </row>
    <row r="1485" spans="1:8" ht="13.5" x14ac:dyDescent="0.25">
      <c r="A1485" s="3">
        <f>TITRES_STAT!B1488</f>
        <v>44476</v>
      </c>
      <c r="B1485" s="6">
        <f>TITRES_STAT!D1488</f>
        <v>4.74</v>
      </c>
      <c r="C1485" s="2">
        <f t="shared" si="132"/>
        <v>4.7707887722347699</v>
      </c>
      <c r="D1485" s="2">
        <f t="shared" si="134"/>
        <v>4.7479843834043773</v>
      </c>
      <c r="E1485" s="2">
        <f t="shared" si="133"/>
        <v>2.2804388830392597E-2</v>
      </c>
      <c r="F1485" s="2">
        <f t="shared" si="137"/>
        <v>1.2353739090821981E-2</v>
      </c>
      <c r="G1485" s="2">
        <f t="shared" si="135"/>
        <v>1.0450649739570616E-2</v>
      </c>
      <c r="H1485" s="2" t="str">
        <f t="shared" si="136"/>
        <v>Sell</v>
      </c>
    </row>
    <row r="1486" spans="1:8" ht="13.5" x14ac:dyDescent="0.25">
      <c r="A1486" s="3">
        <f>TITRES_STAT!B1489</f>
        <v>44477</v>
      </c>
      <c r="B1486" s="6">
        <f>TITRES_STAT!D1489</f>
        <v>4.71</v>
      </c>
      <c r="C1486" s="2">
        <f t="shared" si="132"/>
        <v>4.7675904995832665</v>
      </c>
      <c r="D1486" s="2">
        <f t="shared" si="134"/>
        <v>4.7451707253744235</v>
      </c>
      <c r="E1486" s="2">
        <f t="shared" si="133"/>
        <v>2.2419774208843002E-2</v>
      </c>
      <c r="F1486" s="2">
        <f t="shared" si="137"/>
        <v>1.4366946114426186E-2</v>
      </c>
      <c r="G1486" s="2">
        <f t="shared" si="135"/>
        <v>8.0528280944168161E-3</v>
      </c>
      <c r="H1486" s="2" t="str">
        <f t="shared" si="136"/>
        <v>Sell</v>
      </c>
    </row>
    <row r="1487" spans="1:8" ht="13.5" x14ac:dyDescent="0.25">
      <c r="A1487" s="3">
        <f>TITRES_STAT!B1490</f>
        <v>44480</v>
      </c>
      <c r="B1487" s="6">
        <f>TITRES_STAT!D1490</f>
        <v>4.7</v>
      </c>
      <c r="C1487" s="2">
        <f t="shared" ref="C1487:C1550" si="138">$C$4*B1477+C1486*(1-$C$4)</f>
        <v>4.7648842688781485</v>
      </c>
      <c r="D1487" s="2">
        <f t="shared" si="134"/>
        <v>4.741824745717059</v>
      </c>
      <c r="E1487" s="2">
        <f t="shared" si="133"/>
        <v>2.3059523161089501E-2</v>
      </c>
      <c r="F1487" s="2">
        <f t="shared" si="137"/>
        <v>1.610546152375885E-2</v>
      </c>
      <c r="G1487" s="2">
        <f t="shared" si="135"/>
        <v>6.954061637330651E-3</v>
      </c>
      <c r="H1487" s="2" t="str">
        <f t="shared" si="136"/>
        <v>Sell</v>
      </c>
    </row>
    <row r="1488" spans="1:8" ht="13.5" x14ac:dyDescent="0.25">
      <c r="A1488" s="3">
        <f>TITRES_STAT!B1491</f>
        <v>44481</v>
      </c>
      <c r="B1488" s="6">
        <f>TITRES_STAT!D1491</f>
        <v>4.7</v>
      </c>
      <c r="C1488" s="2">
        <f t="shared" si="138"/>
        <v>4.7625943813584337</v>
      </c>
      <c r="D1488" s="2">
        <f t="shared" si="134"/>
        <v>4.7387266164046844</v>
      </c>
      <c r="E1488" s="2">
        <f t="shared" si="133"/>
        <v>2.3867764953749315E-2</v>
      </c>
      <c r="F1488" s="2">
        <f t="shared" si="137"/>
        <v>1.7657922209756944E-2</v>
      </c>
      <c r="G1488" s="2">
        <f t="shared" si="135"/>
        <v>6.2098427439923713E-3</v>
      </c>
      <c r="H1488" s="2" t="str">
        <f t="shared" si="136"/>
        <v>Sell</v>
      </c>
    </row>
    <row r="1489" spans="1:8" ht="13.5" x14ac:dyDescent="0.25">
      <c r="A1489" s="3">
        <f>TITRES_STAT!B1492</f>
        <v>44482</v>
      </c>
      <c r="B1489" s="6">
        <f>TITRES_STAT!D1492</f>
        <v>4.7</v>
      </c>
      <c r="C1489" s="2">
        <f t="shared" si="138"/>
        <v>4.7606567842263674</v>
      </c>
      <c r="D1489" s="2">
        <f t="shared" si="134"/>
        <v>4.7358579781524854</v>
      </c>
      <c r="E1489" s="2">
        <f t="shared" si="133"/>
        <v>2.4798806073881963E-2</v>
      </c>
      <c r="F1489" s="2">
        <f t="shared" si="137"/>
        <v>1.9086098982581949E-2</v>
      </c>
      <c r="G1489" s="2">
        <f t="shared" si="135"/>
        <v>5.7127070913000136E-3</v>
      </c>
      <c r="H1489" s="2" t="str">
        <f t="shared" si="136"/>
        <v>Sell</v>
      </c>
    </row>
    <row r="1490" spans="1:8" ht="13.5" x14ac:dyDescent="0.25">
      <c r="A1490" s="3">
        <f>TITRES_STAT!B1493</f>
        <v>44483</v>
      </c>
      <c r="B1490" s="6">
        <f>TITRES_STAT!D1493</f>
        <v>4.75</v>
      </c>
      <c r="C1490" s="2">
        <f t="shared" si="138"/>
        <v>4.7590172789607728</v>
      </c>
      <c r="D1490" s="2">
        <f t="shared" si="134"/>
        <v>4.7369055353263754</v>
      </c>
      <c r="E1490" s="2">
        <f t="shared" si="133"/>
        <v>2.2111743634397385E-2</v>
      </c>
      <c r="F1490" s="2">
        <f t="shared" si="137"/>
        <v>1.9691227912945038E-2</v>
      </c>
      <c r="G1490" s="2">
        <f t="shared" si="135"/>
        <v>2.4205157214523473E-3</v>
      </c>
      <c r="H1490" s="2" t="str">
        <f t="shared" si="136"/>
        <v>Sell</v>
      </c>
    </row>
    <row r="1491" spans="1:8" ht="13.5" x14ac:dyDescent="0.25">
      <c r="A1491" s="3">
        <f>TITRES_STAT!B1494</f>
        <v>44488</v>
      </c>
      <c r="B1491" s="6">
        <f>TITRES_STAT!D1494</f>
        <v>4.75</v>
      </c>
      <c r="C1491" s="2">
        <f t="shared" si="138"/>
        <v>4.7545530821975763</v>
      </c>
      <c r="D1491" s="2">
        <f t="shared" si="134"/>
        <v>4.7378754956725704</v>
      </c>
      <c r="E1491" s="2">
        <f t="shared" si="133"/>
        <v>1.667758652500595E-2</v>
      </c>
      <c r="F1491" s="2">
        <f t="shared" si="137"/>
        <v>1.908849963535722E-2</v>
      </c>
      <c r="G1491" s="2">
        <f t="shared" si="135"/>
        <v>-2.4109131103512704E-3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6">
        <f>TITRES_STAT!D1495</f>
        <v>4.75</v>
      </c>
      <c r="C1492" s="2">
        <f t="shared" si="138"/>
        <v>4.7461603003210264</v>
      </c>
      <c r="D1492" s="2">
        <f t="shared" si="134"/>
        <v>4.7387736071042319</v>
      </c>
      <c r="E1492" s="2">
        <f t="shared" si="133"/>
        <v>7.3866932167945265E-3</v>
      </c>
      <c r="F1492" s="2">
        <f t="shared" si="137"/>
        <v>1.6748138351644681E-2</v>
      </c>
      <c r="G1492" s="2">
        <f t="shared" si="135"/>
        <v>-9.3614451348501548E-3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6">
        <f>TITRES_STAT!D1496</f>
        <v>4.78</v>
      </c>
      <c r="C1493" s="2">
        <f t="shared" si="138"/>
        <v>4.7390587156562534</v>
      </c>
      <c r="D1493" s="2">
        <f t="shared" si="134"/>
        <v>4.7418274139853995</v>
      </c>
      <c r="E1493" s="2">
        <f t="shared" si="133"/>
        <v>-2.7686983291461686E-3</v>
      </c>
      <c r="F1493" s="2">
        <f t="shared" si="137"/>
        <v>1.2844771015486513E-2</v>
      </c>
      <c r="G1493" s="2">
        <f t="shared" si="135"/>
        <v>-1.5613469344632681E-2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6">
        <f>TITRES_STAT!D1497</f>
        <v>4.78</v>
      </c>
      <c r="C1494" s="2">
        <f t="shared" si="138"/>
        <v>4.7330496824783683</v>
      </c>
      <c r="D1494" s="2">
        <f t="shared" si="134"/>
        <v>4.744655012949444</v>
      </c>
      <c r="E1494" s="2">
        <f t="shared" si="133"/>
        <v>-1.1605330471075703E-2</v>
      </c>
      <c r="F1494" s="2">
        <f t="shared" si="137"/>
        <v>7.9547507181740706E-3</v>
      </c>
      <c r="G1494" s="2">
        <f t="shared" si="135"/>
        <v>-1.9560081189249776E-2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6">
        <f>TITRES_STAT!D1498</f>
        <v>4.82</v>
      </c>
      <c r="C1495" s="2">
        <f t="shared" si="138"/>
        <v>4.7341189620970807</v>
      </c>
      <c r="D1495" s="2">
        <f t="shared" si="134"/>
        <v>4.7502361231013364</v>
      </c>
      <c r="E1495" s="2">
        <f t="shared" si="133"/>
        <v>-1.6117161004255642E-2</v>
      </c>
      <c r="F1495" s="2">
        <f t="shared" si="137"/>
        <v>3.1403683736881279E-3</v>
      </c>
      <c r="G1495" s="2">
        <f t="shared" si="135"/>
        <v>-1.9257529377943769E-2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6">
        <f>TITRES_STAT!D1499</f>
        <v>4.8</v>
      </c>
      <c r="C1496" s="2">
        <f t="shared" si="138"/>
        <v>4.7304083525436837</v>
      </c>
      <c r="D1496" s="2">
        <f t="shared" si="134"/>
        <v>4.7539223362049405</v>
      </c>
      <c r="E1496" s="2">
        <f t="shared" si="133"/>
        <v>-2.3513983661256788E-2</v>
      </c>
      <c r="F1496" s="2">
        <f t="shared" si="137"/>
        <v>-2.1905020333008555E-3</v>
      </c>
      <c r="G1496" s="2">
        <f t="shared" si="135"/>
        <v>-2.1323481627955932E-2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6">
        <f>TITRES_STAT!D1500</f>
        <v>4.82</v>
      </c>
      <c r="C1497" s="2">
        <f t="shared" si="138"/>
        <v>4.7257301444600399</v>
      </c>
      <c r="D1497" s="2">
        <f t="shared" si="134"/>
        <v>4.7588169779675376</v>
      </c>
      <c r="E1497" s="2">
        <f t="shared" si="133"/>
        <v>-3.3086833507497637E-2</v>
      </c>
      <c r="F1497" s="2">
        <f t="shared" si="137"/>
        <v>-8.3697683281402126E-3</v>
      </c>
      <c r="G1497" s="2">
        <f t="shared" si="135"/>
        <v>-2.4717065179357425E-2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6">
        <f>TITRES_STAT!D1501</f>
        <v>4.79</v>
      </c>
      <c r="C1498" s="2">
        <f t="shared" si="138"/>
        <v>4.7217716606969571</v>
      </c>
      <c r="D1498" s="2">
        <f t="shared" si="134"/>
        <v>4.7611268314514241</v>
      </c>
      <c r="E1498" s="2">
        <f t="shared" si="133"/>
        <v>-3.9355170754467039E-2</v>
      </c>
      <c r="F1498" s="2">
        <f t="shared" si="137"/>
        <v>-1.4566848813405579E-2</v>
      </c>
      <c r="G1498" s="2">
        <f t="shared" si="135"/>
        <v>-2.478832194106146E-2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6">
        <f>TITRES_STAT!D1502</f>
        <v>4.58</v>
      </c>
      <c r="C1499" s="2">
        <f t="shared" si="138"/>
        <v>4.7184221744358865</v>
      </c>
      <c r="D1499" s="2">
        <f t="shared" si="134"/>
        <v>4.7477100291216896</v>
      </c>
      <c r="E1499" s="2">
        <f t="shared" si="133"/>
        <v>-2.9287854685803083E-2</v>
      </c>
      <c r="F1499" s="2">
        <f t="shared" si="137"/>
        <v>-1.751104998788508E-2</v>
      </c>
      <c r="G1499" s="2">
        <f t="shared" si="135"/>
        <v>-1.1776804697918003E-2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6">
        <f>TITRES_STAT!D1503</f>
        <v>4.78</v>
      </c>
      <c r="C1500" s="2">
        <f t="shared" si="138"/>
        <v>4.7232803014457501</v>
      </c>
      <c r="D1500" s="2">
        <f t="shared" si="134"/>
        <v>4.7501018788163787</v>
      </c>
      <c r="E1500" s="2">
        <f t="shared" ref="E1500:E1563" si="139">C1500-D1500</f>
        <v>-2.6821577370628624E-2</v>
      </c>
      <c r="F1500" s="2">
        <f t="shared" si="137"/>
        <v>-1.937315546443379E-2</v>
      </c>
      <c r="G1500" s="2">
        <f t="shared" si="135"/>
        <v>-7.4484219061948347E-3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6">
        <f>TITRES_STAT!D1504</f>
        <v>4.8</v>
      </c>
      <c r="C1501" s="2">
        <f t="shared" si="138"/>
        <v>4.7273910243002497</v>
      </c>
      <c r="D1501" s="2">
        <f t="shared" ref="D1501:D1564" si="140">$D$4*B1501+(1-$D$4)*D1500</f>
        <v>4.7537980359410907</v>
      </c>
      <c r="E1501" s="2">
        <f t="shared" si="139"/>
        <v>-2.6407011640841027E-2</v>
      </c>
      <c r="F1501" s="2">
        <f t="shared" si="137"/>
        <v>-2.0779926699715238E-2</v>
      </c>
      <c r="G1501" s="2">
        <f t="shared" si="135"/>
        <v>-5.6270849411257894E-3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6">
        <f>TITRES_STAT!D1505</f>
        <v>4.8</v>
      </c>
      <c r="C1502" s="2">
        <f t="shared" si="138"/>
        <v>4.730869328254057</v>
      </c>
      <c r="D1502" s="2">
        <f t="shared" si="140"/>
        <v>4.7572204036491579</v>
      </c>
      <c r="E1502" s="2">
        <f t="shared" si="139"/>
        <v>-2.6351075395100843E-2</v>
      </c>
      <c r="F1502" s="2">
        <f t="shared" si="137"/>
        <v>-2.1894156438792362E-2</v>
      </c>
      <c r="G1502" s="2">
        <f t="shared" si="135"/>
        <v>-4.456918956308481E-3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6">
        <f>TITRES_STAT!D1506</f>
        <v>4.8</v>
      </c>
      <c r="C1503" s="2">
        <f t="shared" si="138"/>
        <v>4.7384278931380477</v>
      </c>
      <c r="D1503" s="2">
        <f t="shared" si="140"/>
        <v>4.7603892626381086</v>
      </c>
      <c r="E1503" s="2">
        <f t="shared" si="139"/>
        <v>-2.196136950006089E-2</v>
      </c>
      <c r="F1503" s="2">
        <f t="shared" si="137"/>
        <v>-2.1907599051046067E-2</v>
      </c>
      <c r="G1503" s="2">
        <f t="shared" si="135"/>
        <v>-5.3770449014823446E-5</v>
      </c>
      <c r="H1503" s="2" t="str">
        <f t="shared" si="136"/>
        <v>Hold</v>
      </c>
    </row>
    <row r="1504" spans="1:8" ht="13.5" x14ac:dyDescent="0.25">
      <c r="A1504" s="3">
        <f>TITRES_STAT!B1507</f>
        <v>44505</v>
      </c>
      <c r="B1504" s="6">
        <f>TITRES_STAT!D1507</f>
        <v>4.8</v>
      </c>
      <c r="C1504" s="2">
        <f t="shared" si="138"/>
        <v>4.7448236018860399</v>
      </c>
      <c r="D1504" s="2">
        <f t="shared" si="140"/>
        <v>4.763323391331582</v>
      </c>
      <c r="E1504" s="2">
        <f t="shared" si="139"/>
        <v>-1.8499789445542092E-2</v>
      </c>
      <c r="F1504" s="2">
        <f t="shared" si="137"/>
        <v>-2.1226037129945273E-2</v>
      </c>
      <c r="G1504" s="2">
        <f t="shared" si="135"/>
        <v>2.726247684403181E-3</v>
      </c>
      <c r="H1504" s="2" t="str">
        <f t="shared" si="136"/>
        <v>Sell</v>
      </c>
    </row>
    <row r="1505" spans="1:8" ht="13.5" x14ac:dyDescent="0.25">
      <c r="A1505" s="3">
        <f>TITRES_STAT!B1508</f>
        <v>44508</v>
      </c>
      <c r="B1505" s="6">
        <f>TITRES_STAT!D1508</f>
        <v>4.8</v>
      </c>
      <c r="C1505" s="2">
        <f t="shared" si="138"/>
        <v>4.75638920159588</v>
      </c>
      <c r="D1505" s="2">
        <f t="shared" si="140"/>
        <v>4.7660401771588718</v>
      </c>
      <c r="E1505" s="2">
        <f t="shared" si="139"/>
        <v>-9.6509755629918814E-3</v>
      </c>
      <c r="F1505" s="2">
        <f t="shared" si="137"/>
        <v>-1.8911024816554597E-2</v>
      </c>
      <c r="G1505" s="2">
        <f t="shared" si="135"/>
        <v>9.2600492535627153E-3</v>
      </c>
      <c r="H1505" s="2" t="str">
        <f t="shared" si="136"/>
        <v>Sell</v>
      </c>
    </row>
    <row r="1506" spans="1:8" ht="13.5" x14ac:dyDescent="0.25">
      <c r="A1506" s="3">
        <f>TITRES_STAT!B1509</f>
        <v>44509</v>
      </c>
      <c r="B1506" s="6">
        <f>TITRES_STAT!D1509</f>
        <v>4.8</v>
      </c>
      <c r="C1506" s="2">
        <f t="shared" si="138"/>
        <v>4.7630985551965139</v>
      </c>
      <c r="D1506" s="2">
        <f t="shared" si="140"/>
        <v>4.7685557195915473</v>
      </c>
      <c r="E1506" s="2">
        <f t="shared" si="139"/>
        <v>-5.4571643950334092E-3</v>
      </c>
      <c r="F1506" s="2">
        <f t="shared" si="137"/>
        <v>-1.6220252732250362E-2</v>
      </c>
      <c r="G1506" s="2">
        <f t="shared" si="135"/>
        <v>1.0763088337216953E-2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6">
        <f>TITRES_STAT!D1510</f>
        <v>4.8</v>
      </c>
      <c r="C1507" s="2">
        <f t="shared" si="138"/>
        <v>4.7718526236278196</v>
      </c>
      <c r="D1507" s="2">
        <f t="shared" si="140"/>
        <v>4.7708849255477288</v>
      </c>
      <c r="E1507" s="2">
        <f t="shared" si="139"/>
        <v>9.6769808009078417E-4</v>
      </c>
      <c r="F1507" s="2">
        <f t="shared" si="137"/>
        <v>-1.2782662569782135E-2</v>
      </c>
      <c r="G1507" s="2">
        <f t="shared" si="135"/>
        <v>1.3750360649872919E-2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6">
        <f>TITRES_STAT!D1511</f>
        <v>4.8</v>
      </c>
      <c r="C1508" s="2">
        <f t="shared" si="138"/>
        <v>4.7746445276850782</v>
      </c>
      <c r="D1508" s="2">
        <f t="shared" si="140"/>
        <v>4.7730415977293781</v>
      </c>
      <c r="E1508" s="2">
        <f t="shared" si="139"/>
        <v>1.6029299557001053E-3</v>
      </c>
      <c r="F1508" s="2">
        <f t="shared" si="137"/>
        <v>-9.9055440646856879E-3</v>
      </c>
      <c r="G1508" s="2">
        <f t="shared" ref="G1508:G1571" si="141">E1508-F1508</f>
        <v>1.1508474020385793E-2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6">
        <f>TITRES_STAT!D1512</f>
        <v>4.5999999999999996</v>
      </c>
      <c r="C1509" s="2">
        <f t="shared" si="138"/>
        <v>4.7446992157335277</v>
      </c>
      <c r="D1509" s="2">
        <f t="shared" si="140"/>
        <v>4.7602237016012765</v>
      </c>
      <c r="E1509" s="2">
        <f t="shared" si="139"/>
        <v>-1.5524485867748794E-2</v>
      </c>
      <c r="F1509" s="2">
        <f t="shared" ref="F1509:F1572" si="143">(E1509*(2/(10)))+((1-(2/10))*F1508)</f>
        <v>-1.102933242529831E-2</v>
      </c>
      <c r="G1509" s="2">
        <f t="shared" si="141"/>
        <v>-4.4951534424504842E-3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6">
        <f>TITRES_STAT!D1513</f>
        <v>4.8</v>
      </c>
      <c r="C1510" s="2">
        <f t="shared" si="138"/>
        <v>4.7501301056206771</v>
      </c>
      <c r="D1510" s="2">
        <f t="shared" si="140"/>
        <v>4.7631700940752557</v>
      </c>
      <c r="E1510" s="2">
        <f t="shared" si="139"/>
        <v>-1.3039988454578655E-2</v>
      </c>
      <c r="F1510" s="2">
        <f t="shared" si="143"/>
        <v>-1.143146363115438E-2</v>
      </c>
      <c r="G1510" s="2">
        <f t="shared" si="141"/>
        <v>-1.608524823424275E-3</v>
      </c>
      <c r="H1510" s="2" t="str">
        <f t="shared" si="142"/>
        <v>Hold</v>
      </c>
    </row>
    <row r="1511" spans="1:8" ht="13.5" x14ac:dyDescent="0.25">
      <c r="A1511" s="3">
        <f>TITRES_STAT!B1514</f>
        <v>44516</v>
      </c>
      <c r="B1511" s="6">
        <f>TITRES_STAT!D1514</f>
        <v>4.8</v>
      </c>
      <c r="C1511" s="2">
        <f t="shared" si="138"/>
        <v>4.7578023970636494</v>
      </c>
      <c r="D1511" s="2">
        <f t="shared" si="140"/>
        <v>4.7658982352548662</v>
      </c>
      <c r="E1511" s="2">
        <f t="shared" si="139"/>
        <v>-8.095838191216842E-3</v>
      </c>
      <c r="F1511" s="2">
        <f t="shared" si="143"/>
        <v>-1.0764338543166873E-2</v>
      </c>
      <c r="G1511" s="2">
        <f t="shared" si="141"/>
        <v>2.6685003519500306E-3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6">
        <f>TITRES_STAT!D1515</f>
        <v>4.5999999999999996</v>
      </c>
      <c r="C1512" s="2">
        <f t="shared" si="138"/>
        <v>4.7642943359769339</v>
      </c>
      <c r="D1512" s="2">
        <f t="shared" si="140"/>
        <v>4.7536094770878394</v>
      </c>
      <c r="E1512" s="2">
        <f t="shared" si="139"/>
        <v>1.0684858889094428E-2</v>
      </c>
      <c r="F1512" s="2">
        <f t="shared" si="143"/>
        <v>-6.4744990567146138E-3</v>
      </c>
      <c r="G1512" s="2">
        <f t="shared" si="141"/>
        <v>1.7159357945809042E-2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6">
        <f>TITRES_STAT!D1516</f>
        <v>4.79</v>
      </c>
      <c r="C1513" s="2">
        <f t="shared" si="138"/>
        <v>4.7697875150574056</v>
      </c>
      <c r="D1513" s="2">
        <f t="shared" si="140"/>
        <v>4.7563050713776294</v>
      </c>
      <c r="E1513" s="2">
        <f t="shared" si="139"/>
        <v>1.3482443679776246E-2</v>
      </c>
      <c r="F1513" s="2">
        <f t="shared" si="143"/>
        <v>-2.4831105094164424E-3</v>
      </c>
      <c r="G1513" s="2">
        <f t="shared" si="141"/>
        <v>1.5965554189192689E-2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6">
        <f>TITRES_STAT!D1517</f>
        <v>4.79</v>
      </c>
      <c r="C1514" s="2">
        <f t="shared" si="138"/>
        <v>4.774435589663959</v>
      </c>
      <c r="D1514" s="2">
        <f t="shared" si="140"/>
        <v>4.7588009920163232</v>
      </c>
      <c r="E1514" s="2">
        <f t="shared" si="139"/>
        <v>1.5634597647635751E-2</v>
      </c>
      <c r="F1514" s="2">
        <f t="shared" si="143"/>
        <v>1.140431121993996E-3</v>
      </c>
      <c r="G1514" s="2">
        <f t="shared" si="141"/>
        <v>1.4494166525641755E-2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6">
        <f>TITRES_STAT!D1518</f>
        <v>4.79</v>
      </c>
      <c r="C1515" s="2">
        <f t="shared" si="138"/>
        <v>4.7783685758695036</v>
      </c>
      <c r="D1515" s="2">
        <f t="shared" si="140"/>
        <v>4.7611120296447442</v>
      </c>
      <c r="E1515" s="2">
        <f t="shared" si="139"/>
        <v>1.7256546224759362E-2</v>
      </c>
      <c r="F1515" s="2">
        <f t="shared" si="143"/>
        <v>4.3636541425470694E-3</v>
      </c>
      <c r="G1515" s="2">
        <f t="shared" si="141"/>
        <v>1.2892892082212292E-2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6">
        <f>TITRES_STAT!D1519</f>
        <v>4.79</v>
      </c>
      <c r="C1516" s="2">
        <f t="shared" si="138"/>
        <v>4.7816964872741954</v>
      </c>
      <c r="D1516" s="2">
        <f t="shared" si="140"/>
        <v>4.7632518793006895</v>
      </c>
      <c r="E1516" s="2">
        <f t="shared" si="139"/>
        <v>1.8444607973505889E-2</v>
      </c>
      <c r="F1516" s="2">
        <f t="shared" si="143"/>
        <v>7.1798449087388336E-3</v>
      </c>
      <c r="G1516" s="2">
        <f t="shared" si="141"/>
        <v>1.1264763064767055E-2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6">
        <f>TITRES_STAT!D1520</f>
        <v>4.79</v>
      </c>
      <c r="C1517" s="2">
        <f t="shared" si="138"/>
        <v>4.7845124123089349</v>
      </c>
      <c r="D1517" s="2">
        <f t="shared" si="140"/>
        <v>4.7652332215747126</v>
      </c>
      <c r="E1517" s="2">
        <f t="shared" si="139"/>
        <v>1.927919073422224E-2</v>
      </c>
      <c r="F1517" s="2">
        <f t="shared" si="143"/>
        <v>9.5997140738355163E-3</v>
      </c>
      <c r="G1517" s="2">
        <f t="shared" si="141"/>
        <v>9.6794766603867238E-3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6">
        <f>TITRES_STAT!D1521</f>
        <v>4.78</v>
      </c>
      <c r="C1518" s="2">
        <f t="shared" si="138"/>
        <v>4.7868951181075605</v>
      </c>
      <c r="D1518" s="2">
        <f t="shared" si="140"/>
        <v>4.7663270570136227</v>
      </c>
      <c r="E1518" s="2">
        <f t="shared" si="139"/>
        <v>2.0568061093937828E-2</v>
      </c>
      <c r="F1518" s="2">
        <f t="shared" si="143"/>
        <v>1.179338347785598E-2</v>
      </c>
      <c r="G1518" s="2">
        <f t="shared" si="141"/>
        <v>8.7746776160818486E-3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6">
        <f>TITRES_STAT!D1522</f>
        <v>4.79</v>
      </c>
      <c r="C1519" s="2">
        <f t="shared" si="138"/>
        <v>4.7581420230140896</v>
      </c>
      <c r="D1519" s="2">
        <f t="shared" si="140"/>
        <v>4.7680806083459473</v>
      </c>
      <c r="E1519" s="2">
        <f t="shared" si="139"/>
        <v>-9.9385853318576522E-3</v>
      </c>
      <c r="F1519" s="2">
        <f t="shared" si="143"/>
        <v>7.4469897159132542E-3</v>
      </c>
      <c r="G1519" s="2">
        <f t="shared" si="141"/>
        <v>-1.7385575047770906E-2</v>
      </c>
      <c r="H1519" s="2" t="str">
        <f t="shared" si="142"/>
        <v>Hold</v>
      </c>
    </row>
    <row r="1520" spans="1:8" ht="13.5" x14ac:dyDescent="0.25">
      <c r="A1520" s="3">
        <f>TITRES_STAT!B1523</f>
        <v>44529</v>
      </c>
      <c r="B1520" s="6">
        <f>TITRES_STAT!D1523</f>
        <v>4.58</v>
      </c>
      <c r="C1520" s="2">
        <f t="shared" si="138"/>
        <v>4.7645817117811529</v>
      </c>
      <c r="D1520" s="2">
        <f t="shared" si="140"/>
        <v>4.7541487114314327</v>
      </c>
      <c r="E1520" s="2">
        <f t="shared" si="139"/>
        <v>1.0433000349720167E-2</v>
      </c>
      <c r="F1520" s="2">
        <f t="shared" si="143"/>
        <v>8.0441918426746375E-3</v>
      </c>
      <c r="G1520" s="2">
        <f t="shared" si="141"/>
        <v>2.3888085070455298E-3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6">
        <f>TITRES_STAT!D1524</f>
        <v>4.78</v>
      </c>
      <c r="C1521" s="2">
        <f t="shared" si="138"/>
        <v>4.7700306791994374</v>
      </c>
      <c r="D1521" s="2">
        <f t="shared" si="140"/>
        <v>4.7560636216957706</v>
      </c>
      <c r="E1521" s="2">
        <f t="shared" si="139"/>
        <v>1.396705750366678E-2</v>
      </c>
      <c r="F1521" s="2">
        <f t="shared" si="143"/>
        <v>9.2287649748730664E-3</v>
      </c>
      <c r="G1521" s="2">
        <f t="shared" si="141"/>
        <v>4.7382925287937135E-3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6">
        <f>TITRES_STAT!D1525</f>
        <v>4.78</v>
      </c>
      <c r="C1522" s="2">
        <f t="shared" si="138"/>
        <v>4.7438721131687549</v>
      </c>
      <c r="D1522" s="2">
        <f t="shared" si="140"/>
        <v>4.7578366867553425</v>
      </c>
      <c r="E1522" s="2">
        <f t="shared" si="139"/>
        <v>-1.3964573586587647E-2</v>
      </c>
      <c r="F1522" s="2">
        <f t="shared" si="143"/>
        <v>4.5900972625809236E-3</v>
      </c>
      <c r="G1522" s="2">
        <f t="shared" si="141"/>
        <v>-1.8554670849168571E-2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6">
        <f>TITRES_STAT!D1526</f>
        <v>4.78</v>
      </c>
      <c r="C1523" s="2">
        <f t="shared" si="138"/>
        <v>4.7509687111427921</v>
      </c>
      <c r="D1523" s="2">
        <f t="shared" si="140"/>
        <v>4.7594784136623538</v>
      </c>
      <c r="E1523" s="2">
        <f t="shared" si="139"/>
        <v>-8.5097025195617348E-3</v>
      </c>
      <c r="F1523" s="2">
        <f t="shared" si="143"/>
        <v>1.9701373061523919E-3</v>
      </c>
      <c r="G1523" s="2">
        <f t="shared" si="141"/>
        <v>-1.0479839825714127E-2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6">
        <f>TITRES_STAT!D1527</f>
        <v>4.78</v>
      </c>
      <c r="C1524" s="2">
        <f t="shared" si="138"/>
        <v>4.756973524813132</v>
      </c>
      <c r="D1524" s="2">
        <f t="shared" si="140"/>
        <v>4.7609985311688456</v>
      </c>
      <c r="E1524" s="2">
        <f t="shared" si="139"/>
        <v>-4.0250063557136784E-3</v>
      </c>
      <c r="F1524" s="2">
        <f t="shared" si="143"/>
        <v>7.7110857377917798E-4</v>
      </c>
      <c r="G1524" s="2">
        <f t="shared" si="141"/>
        <v>-4.7961149294928566E-3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6">
        <f>TITRES_STAT!D1528</f>
        <v>4.78</v>
      </c>
      <c r="C1525" s="2">
        <f t="shared" si="138"/>
        <v>4.7620545209957266</v>
      </c>
      <c r="D1525" s="2">
        <f t="shared" si="140"/>
        <v>4.7624060473785601</v>
      </c>
      <c r="E1525" s="2">
        <f t="shared" si="139"/>
        <v>-3.5152638283353355E-4</v>
      </c>
      <c r="F1525" s="2">
        <f t="shared" si="143"/>
        <v>5.4658158245663574E-4</v>
      </c>
      <c r="G1525" s="2">
        <f t="shared" si="141"/>
        <v>-8.9810796529016929E-4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6">
        <f>TITRES_STAT!D1529</f>
        <v>4.78</v>
      </c>
      <c r="C1526" s="2">
        <f t="shared" si="138"/>
        <v>4.7663538254579221</v>
      </c>
      <c r="D1526" s="2">
        <f t="shared" si="140"/>
        <v>4.7637093031282962</v>
      </c>
      <c r="E1526" s="2">
        <f t="shared" si="139"/>
        <v>2.6445223296258646E-3</v>
      </c>
      <c r="F1526" s="2">
        <f t="shared" si="143"/>
        <v>9.6616973189048161E-4</v>
      </c>
      <c r="G1526" s="2">
        <f t="shared" si="141"/>
        <v>1.678352597735383E-3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6">
        <f>TITRES_STAT!D1530</f>
        <v>4.78</v>
      </c>
      <c r="C1527" s="2">
        <f t="shared" si="138"/>
        <v>4.7699916984643957</v>
      </c>
      <c r="D1527" s="2">
        <f t="shared" si="140"/>
        <v>4.7649160214150887</v>
      </c>
      <c r="E1527" s="2">
        <f t="shared" si="139"/>
        <v>5.0756770493070036E-3</v>
      </c>
      <c r="F1527" s="2">
        <f t="shared" si="143"/>
        <v>1.7880711953737862E-3</v>
      </c>
      <c r="G1527" s="2">
        <f t="shared" si="141"/>
        <v>3.2876058539332174E-3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6">
        <f>TITRES_STAT!D1531</f>
        <v>4.57</v>
      </c>
      <c r="C1528" s="2">
        <f t="shared" si="138"/>
        <v>4.7715314371621806</v>
      </c>
      <c r="D1528" s="2">
        <f t="shared" si="140"/>
        <v>4.750477797606564</v>
      </c>
      <c r="E1528" s="2">
        <f t="shared" si="139"/>
        <v>2.1053639555616677E-2</v>
      </c>
      <c r="F1528" s="2">
        <f t="shared" si="143"/>
        <v>5.6411848674223644E-3</v>
      </c>
      <c r="G1528" s="2">
        <f t="shared" si="141"/>
        <v>1.5412454688194313E-2</v>
      </c>
      <c r="H1528" s="2" t="str">
        <f t="shared" si="142"/>
        <v>Sell</v>
      </c>
    </row>
    <row r="1529" spans="1:8" ht="13.5" x14ac:dyDescent="0.25">
      <c r="A1529" s="3">
        <f>TITRES_STAT!B1532</f>
        <v>44540</v>
      </c>
      <c r="B1529" s="6">
        <f>TITRES_STAT!D1532</f>
        <v>4.7699999999999996</v>
      </c>
      <c r="C1529" s="2">
        <f t="shared" si="138"/>
        <v>4.7743727545218446</v>
      </c>
      <c r="D1529" s="2">
        <f t="shared" si="140"/>
        <v>4.7519238866727447</v>
      </c>
      <c r="E1529" s="2">
        <f t="shared" si="139"/>
        <v>2.244886784909994E-2</v>
      </c>
      <c r="F1529" s="2">
        <f t="shared" si="143"/>
        <v>9.0027214637578793E-3</v>
      </c>
      <c r="G1529" s="2">
        <f t="shared" si="141"/>
        <v>1.3446146385342061E-2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6">
        <f>TITRES_STAT!D1533</f>
        <v>4.7</v>
      </c>
      <c r="C1530" s="2">
        <f t="shared" si="138"/>
        <v>4.7444692538261757</v>
      </c>
      <c r="D1530" s="2">
        <f t="shared" si="140"/>
        <v>4.7480776728451337</v>
      </c>
      <c r="E1530" s="2">
        <f t="shared" si="139"/>
        <v>-3.6084190189580312E-3</v>
      </c>
      <c r="F1530" s="2">
        <f t="shared" si="143"/>
        <v>6.4804933672146974E-3</v>
      </c>
      <c r="G1530" s="2">
        <f t="shared" si="141"/>
        <v>-1.0088912386172728E-2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6">
        <f>TITRES_STAT!D1534</f>
        <v>4.78</v>
      </c>
      <c r="C1531" s="2">
        <f t="shared" si="138"/>
        <v>4.7499355224683022</v>
      </c>
      <c r="D1531" s="2">
        <f t="shared" si="140"/>
        <v>4.7504422896714198</v>
      </c>
      <c r="E1531" s="2">
        <f t="shared" si="139"/>
        <v>-5.0676720311759738E-4</v>
      </c>
      <c r="F1531" s="2">
        <f t="shared" si="143"/>
        <v>5.0830412531482384E-3</v>
      </c>
      <c r="G1531" s="2">
        <f t="shared" si="141"/>
        <v>-5.5898084562658358E-3</v>
      </c>
      <c r="H1531" s="2" t="str">
        <f t="shared" si="142"/>
        <v>Hold</v>
      </c>
    </row>
    <row r="1532" spans="1:8" ht="13.5" x14ac:dyDescent="0.25">
      <c r="A1532" s="3">
        <f>TITRES_STAT!B1535</f>
        <v>44545</v>
      </c>
      <c r="B1532" s="6">
        <f>TITRES_STAT!D1535</f>
        <v>4.57</v>
      </c>
      <c r="C1532" s="2">
        <f t="shared" si="138"/>
        <v>4.7545608267039476</v>
      </c>
      <c r="D1532" s="2">
        <f t="shared" si="140"/>
        <v>4.7370761941402035</v>
      </c>
      <c r="E1532" s="2">
        <f t="shared" si="139"/>
        <v>1.7484632563744107E-2</v>
      </c>
      <c r="F1532" s="2">
        <f t="shared" si="143"/>
        <v>7.5633595152674125E-3</v>
      </c>
      <c r="G1532" s="2">
        <f t="shared" si="141"/>
        <v>9.9212730484766944E-3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6">
        <f>TITRES_STAT!D1536</f>
        <v>4.7699999999999996</v>
      </c>
      <c r="C1533" s="2">
        <f t="shared" si="138"/>
        <v>4.7584745456725708</v>
      </c>
      <c r="D1533" s="2">
        <f t="shared" si="140"/>
        <v>4.7395149945742627</v>
      </c>
      <c r="E1533" s="2">
        <f t="shared" si="139"/>
        <v>1.8959551098308047E-2</v>
      </c>
      <c r="F1533" s="2">
        <f t="shared" si="143"/>
        <v>9.8425978318755405E-3</v>
      </c>
      <c r="G1533" s="2">
        <f t="shared" si="141"/>
        <v>9.1169532664325068E-3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6">
        <f>TITRES_STAT!D1537</f>
        <v>4.7699999999999996</v>
      </c>
      <c r="C1534" s="2">
        <f t="shared" si="138"/>
        <v>4.7617861540306361</v>
      </c>
      <c r="D1534" s="2">
        <f t="shared" si="140"/>
        <v>4.741773143124318</v>
      </c>
      <c r="E1534" s="2">
        <f t="shared" si="139"/>
        <v>2.0013010906318129E-2</v>
      </c>
      <c r="F1534" s="2">
        <f t="shared" si="143"/>
        <v>1.1876680446764057E-2</v>
      </c>
      <c r="G1534" s="2">
        <f t="shared" si="141"/>
        <v>8.1363304595540725E-3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6">
        <f>TITRES_STAT!D1538</f>
        <v>4.7699999999999996</v>
      </c>
      <c r="C1535" s="2">
        <f t="shared" si="138"/>
        <v>4.7645882841797684</v>
      </c>
      <c r="D1535" s="2">
        <f t="shared" si="140"/>
        <v>4.7438640214114054</v>
      </c>
      <c r="E1535" s="2">
        <f t="shared" si="139"/>
        <v>2.0724262768363033E-2</v>
      </c>
      <c r="F1535" s="2">
        <f t="shared" si="143"/>
        <v>1.3646196911083854E-2</v>
      </c>
      <c r="G1535" s="2">
        <f t="shared" si="141"/>
        <v>7.0780658572791796E-3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6">
        <f>TITRES_STAT!D1539</f>
        <v>4.7699999999999996</v>
      </c>
      <c r="C1536" s="2">
        <f t="shared" si="138"/>
        <v>4.7669593173828808</v>
      </c>
      <c r="D1536" s="2">
        <f t="shared" si="140"/>
        <v>4.7458000198253751</v>
      </c>
      <c r="E1536" s="2">
        <f t="shared" si="139"/>
        <v>2.1159297557505674E-2</v>
      </c>
      <c r="F1536" s="2">
        <f t="shared" si="143"/>
        <v>1.5148817040368218E-2</v>
      </c>
      <c r="G1536" s="2">
        <f t="shared" si="141"/>
        <v>6.0104805171374565E-3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6">
        <f>TITRES_STAT!D1540</f>
        <v>4.7699999999999996</v>
      </c>
      <c r="C1537" s="2">
        <f t="shared" si="138"/>
        <v>4.7689655762470524</v>
      </c>
      <c r="D1537" s="2">
        <f t="shared" si="140"/>
        <v>4.7475926109494218</v>
      </c>
      <c r="E1537" s="2">
        <f t="shared" si="139"/>
        <v>2.1372965297630664E-2</v>
      </c>
      <c r="F1537" s="2">
        <f t="shared" si="143"/>
        <v>1.639364669182071E-2</v>
      </c>
      <c r="G1537" s="2">
        <f t="shared" si="141"/>
        <v>4.9793186058099542E-3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6">
        <f>TITRES_STAT!D1541</f>
        <v>4.7699999999999996</v>
      </c>
      <c r="C1538" s="2">
        <f t="shared" si="138"/>
        <v>4.73835548759366</v>
      </c>
      <c r="D1538" s="2">
        <f t="shared" si="140"/>
        <v>4.7492524175457609</v>
      </c>
      <c r="E1538" s="2">
        <f t="shared" si="139"/>
        <v>-1.0896929952100898E-2</v>
      </c>
      <c r="F1538" s="2">
        <f t="shared" si="143"/>
        <v>1.0935531363036387E-2</v>
      </c>
      <c r="G1538" s="2">
        <f t="shared" si="141"/>
        <v>-2.1832461315137285E-2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6">
        <f>TITRES_STAT!D1542</f>
        <v>4.7699999999999996</v>
      </c>
      <c r="C1539" s="2">
        <f t="shared" si="138"/>
        <v>4.743223874117712</v>
      </c>
      <c r="D1539" s="2">
        <f t="shared" si="140"/>
        <v>4.7507892755053343</v>
      </c>
      <c r="E1539" s="2">
        <f t="shared" si="139"/>
        <v>-7.5654013876222947E-3</v>
      </c>
      <c r="F1539" s="2">
        <f t="shared" si="143"/>
        <v>7.2353448129046519E-3</v>
      </c>
      <c r="G1539" s="2">
        <f t="shared" si="141"/>
        <v>-1.4800746200526946E-2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6">
        <f>TITRES_STAT!D1543</f>
        <v>4.7699999999999996</v>
      </c>
      <c r="C1540" s="2">
        <f t="shared" si="138"/>
        <v>4.7365740473303717</v>
      </c>
      <c r="D1540" s="2">
        <f t="shared" si="140"/>
        <v>4.7522122921345691</v>
      </c>
      <c r="E1540" s="2">
        <f t="shared" si="139"/>
        <v>-1.5638244804197399E-2</v>
      </c>
      <c r="F1540" s="2">
        <f t="shared" si="143"/>
        <v>2.660626889484242E-3</v>
      </c>
      <c r="G1540" s="2">
        <f t="shared" si="141"/>
        <v>-1.8298871693681641E-2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6">
        <f>TITRES_STAT!D1544</f>
        <v>4.5599999999999996</v>
      </c>
      <c r="C1541" s="2">
        <f t="shared" si="138"/>
        <v>4.7432549631256986</v>
      </c>
      <c r="D1541" s="2">
        <f t="shared" si="140"/>
        <v>4.7379743445690448</v>
      </c>
      <c r="E1541" s="2">
        <f t="shared" si="139"/>
        <v>5.2806185566538488E-3</v>
      </c>
      <c r="F1541" s="2">
        <f t="shared" si="143"/>
        <v>3.1846252229181635E-3</v>
      </c>
      <c r="G1541" s="2">
        <f t="shared" si="141"/>
        <v>2.0959933337356853E-3</v>
      </c>
      <c r="H1541" s="2" t="str">
        <f t="shared" si="142"/>
        <v>Sell</v>
      </c>
    </row>
    <row r="1542" spans="1:8" ht="13.5" x14ac:dyDescent="0.25">
      <c r="A1542" s="3">
        <f>TITRES_STAT!B1545</f>
        <v>44560</v>
      </c>
      <c r="B1542" s="6">
        <f>TITRES_STAT!D1545</f>
        <v>4.76</v>
      </c>
      <c r="C1542" s="2">
        <f t="shared" si="138"/>
        <v>4.7166003534140533</v>
      </c>
      <c r="D1542" s="2">
        <f t="shared" si="140"/>
        <v>4.7396058746009668</v>
      </c>
      <c r="E1542" s="2">
        <f t="shared" si="139"/>
        <v>-2.3005521186913569E-2</v>
      </c>
      <c r="F1542" s="2">
        <f t="shared" si="143"/>
        <v>-2.053404059048183E-3</v>
      </c>
      <c r="G1542" s="2">
        <f t="shared" si="141"/>
        <v>-2.0952117127865384E-2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6">
        <f>TITRES_STAT!D1546</f>
        <v>4.76</v>
      </c>
      <c r="C1543" s="2">
        <f t="shared" si="138"/>
        <v>4.7248156836580453</v>
      </c>
      <c r="D1543" s="2">
        <f t="shared" si="140"/>
        <v>4.741116550556451</v>
      </c>
      <c r="E1543" s="2">
        <f t="shared" si="139"/>
        <v>-1.6300866898405708E-2</v>
      </c>
      <c r="F1543" s="2">
        <f t="shared" si="143"/>
        <v>-4.9028966269196884E-3</v>
      </c>
      <c r="G1543" s="2">
        <f t="shared" si="141"/>
        <v>-1.139797027148602E-2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6">
        <f>TITRES_STAT!D1547</f>
        <v>4.76</v>
      </c>
      <c r="C1544" s="2">
        <f t="shared" si="138"/>
        <v>4.7317671169414233</v>
      </c>
      <c r="D1544" s="2">
        <f t="shared" si="140"/>
        <v>4.7425153245893066</v>
      </c>
      <c r="E1544" s="2">
        <f t="shared" si="139"/>
        <v>-1.0748207647883312E-2</v>
      </c>
      <c r="F1544" s="2">
        <f t="shared" si="143"/>
        <v>-6.0719588311124138E-3</v>
      </c>
      <c r="G1544" s="2">
        <f t="shared" si="141"/>
        <v>-4.6762488167708983E-3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6">
        <f>TITRES_STAT!D1548</f>
        <v>4.7699999999999996</v>
      </c>
      <c r="C1545" s="2">
        <f t="shared" si="138"/>
        <v>4.7376490989504347</v>
      </c>
      <c r="D1545" s="2">
        <f t="shared" si="140"/>
        <v>4.7445512264715806</v>
      </c>
      <c r="E1545" s="2">
        <f t="shared" si="139"/>
        <v>-6.9021275211458288E-3</v>
      </c>
      <c r="F1545" s="2">
        <f t="shared" si="143"/>
        <v>-6.2379925691190968E-3</v>
      </c>
      <c r="G1545" s="2">
        <f t="shared" si="141"/>
        <v>-6.6413495202673201E-4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6">
        <f>TITRES_STAT!D1549</f>
        <v>4.7699999999999996</v>
      </c>
      <c r="C1546" s="2">
        <f t="shared" si="138"/>
        <v>4.7426261606503672</v>
      </c>
      <c r="D1546" s="2">
        <f t="shared" si="140"/>
        <v>4.7464363208070193</v>
      </c>
      <c r="E1546" s="2">
        <f t="shared" si="139"/>
        <v>-3.8101601566520316E-3</v>
      </c>
      <c r="F1546" s="2">
        <f t="shared" si="143"/>
        <v>-5.7524260866256838E-3</v>
      </c>
      <c r="G1546" s="2">
        <f t="shared" si="141"/>
        <v>1.9422659299736522E-3</v>
      </c>
      <c r="H1546" s="2" t="str">
        <f t="shared" si="142"/>
        <v>Sell</v>
      </c>
    </row>
    <row r="1547" spans="1:8" ht="13.5" x14ac:dyDescent="0.25">
      <c r="A1547" s="3">
        <f>TITRES_STAT!B1550</f>
        <v>44567</v>
      </c>
      <c r="B1547" s="6">
        <f>TITRES_STAT!D1550</f>
        <v>4.7699999999999996</v>
      </c>
      <c r="C1547" s="2">
        <f t="shared" si="138"/>
        <v>4.7468375205503115</v>
      </c>
      <c r="D1547" s="2">
        <f t="shared" si="140"/>
        <v>4.7481817785250184</v>
      </c>
      <c r="E1547" s="2">
        <f t="shared" si="139"/>
        <v>-1.3442579747069416E-3</v>
      </c>
      <c r="F1547" s="2">
        <f t="shared" si="143"/>
        <v>-4.8707924642419353E-3</v>
      </c>
      <c r="G1547" s="2">
        <f t="shared" si="141"/>
        <v>3.5265344895349937E-3</v>
      </c>
      <c r="H1547" s="2" t="str">
        <f t="shared" si="142"/>
        <v>Sell</v>
      </c>
    </row>
    <row r="1548" spans="1:8" ht="13.5" x14ac:dyDescent="0.25">
      <c r="A1548" s="3">
        <f>TITRES_STAT!B1551</f>
        <v>44568</v>
      </c>
      <c r="B1548" s="6">
        <f>TITRES_STAT!D1551</f>
        <v>4.7699999999999996</v>
      </c>
      <c r="C1548" s="2">
        <f t="shared" si="138"/>
        <v>4.7504009789271873</v>
      </c>
      <c r="D1548" s="2">
        <f t="shared" si="140"/>
        <v>4.7497979430787209</v>
      </c>
      <c r="E1548" s="2">
        <f t="shared" si="139"/>
        <v>6.0303584846632674E-4</v>
      </c>
      <c r="F1548" s="2">
        <f t="shared" si="143"/>
        <v>-3.776026801700283E-3</v>
      </c>
      <c r="G1548" s="2">
        <f t="shared" si="141"/>
        <v>4.3790626501666093E-3</v>
      </c>
      <c r="H1548" s="2" t="str">
        <f t="shared" si="142"/>
        <v>Sell</v>
      </c>
    </row>
    <row r="1549" spans="1:8" ht="13.5" x14ac:dyDescent="0.25">
      <c r="A1549" s="3">
        <f>TITRES_STAT!B1552</f>
        <v>44571</v>
      </c>
      <c r="B1549" s="6">
        <f>TITRES_STAT!D1552</f>
        <v>4.7699999999999996</v>
      </c>
      <c r="C1549" s="2">
        <f t="shared" si="138"/>
        <v>4.7534162129383883</v>
      </c>
      <c r="D1549" s="2">
        <f t="shared" si="140"/>
        <v>4.7512943917395569</v>
      </c>
      <c r="E1549" s="2">
        <f t="shared" si="139"/>
        <v>2.1218211988314195E-3</v>
      </c>
      <c r="F1549" s="2">
        <f t="shared" si="143"/>
        <v>-2.5964572015939424E-3</v>
      </c>
      <c r="G1549" s="2">
        <f t="shared" si="141"/>
        <v>4.7182784004253624E-3</v>
      </c>
      <c r="H1549" s="2" t="str">
        <f t="shared" si="142"/>
        <v>Sell</v>
      </c>
    </row>
    <row r="1550" spans="1:8" ht="13.5" x14ac:dyDescent="0.25">
      <c r="A1550" s="3">
        <f>TITRES_STAT!B1553</f>
        <v>44572</v>
      </c>
      <c r="B1550" s="6">
        <f>TITRES_STAT!D1553</f>
        <v>4.7699999999999996</v>
      </c>
      <c r="C1550" s="2">
        <f t="shared" si="138"/>
        <v>4.7559675647940214</v>
      </c>
      <c r="D1550" s="2">
        <f t="shared" si="140"/>
        <v>4.7526799923514416</v>
      </c>
      <c r="E1550" s="2">
        <f t="shared" si="139"/>
        <v>3.2875724425798225E-3</v>
      </c>
      <c r="F1550" s="2">
        <f t="shared" si="143"/>
        <v>-1.4196512727591897E-3</v>
      </c>
      <c r="G1550" s="2">
        <f t="shared" si="141"/>
        <v>4.7072237153390119E-3</v>
      </c>
      <c r="H1550" s="2" t="str">
        <f t="shared" si="142"/>
        <v>Sell</v>
      </c>
    </row>
    <row r="1551" spans="1:8" ht="13.5" x14ac:dyDescent="0.25">
      <c r="A1551" s="3">
        <f>TITRES_STAT!B1554</f>
        <v>44573</v>
      </c>
      <c r="B1551" s="6">
        <f>TITRES_STAT!D1554</f>
        <v>4.5599999999999996</v>
      </c>
      <c r="C1551" s="2">
        <f t="shared" ref="C1551:C1614" si="144">$C$4*B1541+C1550*(1-$C$4)</f>
        <v>4.7258187086718646</v>
      </c>
      <c r="D1551" s="2">
        <f t="shared" si="140"/>
        <v>4.7384074003254089</v>
      </c>
      <c r="E1551" s="2">
        <f t="shared" si="139"/>
        <v>-1.2588691653544259E-2</v>
      </c>
      <c r="F1551" s="2">
        <f t="shared" si="143"/>
        <v>-3.6534593489162036E-3</v>
      </c>
      <c r="G1551" s="2">
        <f t="shared" si="141"/>
        <v>-8.9352323046280567E-3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6">
        <f>TITRES_STAT!D1555</f>
        <v>4.7</v>
      </c>
      <c r="C1552" s="2">
        <f t="shared" si="144"/>
        <v>4.7310773688761927</v>
      </c>
      <c r="D1552" s="2">
        <f t="shared" si="140"/>
        <v>4.735562407708712</v>
      </c>
      <c r="E1552" s="2">
        <f t="shared" si="139"/>
        <v>-4.4850388325192725E-3</v>
      </c>
      <c r="F1552" s="2">
        <f t="shared" si="143"/>
        <v>-3.8197752456368174E-3</v>
      </c>
      <c r="G1552" s="2">
        <f t="shared" si="141"/>
        <v>-6.652635868824551E-4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6">
        <f>TITRES_STAT!D1556</f>
        <v>4.7</v>
      </c>
      <c r="C1553" s="2">
        <f t="shared" si="144"/>
        <v>4.7355270044337017</v>
      </c>
      <c r="D1553" s="2">
        <f t="shared" si="140"/>
        <v>4.732928155285844</v>
      </c>
      <c r="E1553" s="2">
        <f t="shared" si="139"/>
        <v>2.5988491478576847E-3</v>
      </c>
      <c r="F1553" s="2">
        <f t="shared" si="143"/>
        <v>-2.5360503669379169E-3</v>
      </c>
      <c r="G1553" s="2">
        <f t="shared" si="141"/>
        <v>5.134899514795602E-3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6">
        <f>TITRES_STAT!D1557</f>
        <v>4.5599999999999996</v>
      </c>
      <c r="C1554" s="2">
        <f t="shared" si="144"/>
        <v>4.7392920806746712</v>
      </c>
      <c r="D1554" s="2">
        <f t="shared" si="140"/>
        <v>4.720118662301708</v>
      </c>
      <c r="E1554" s="2">
        <f t="shared" si="139"/>
        <v>1.9173418372963269E-2</v>
      </c>
      <c r="F1554" s="2">
        <f t="shared" si="143"/>
        <v>1.8058433810423206E-3</v>
      </c>
      <c r="G1554" s="2">
        <f t="shared" si="141"/>
        <v>1.7367574991920948E-2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6">
        <f>TITRES_STAT!D1558</f>
        <v>4.6900000000000004</v>
      </c>
      <c r="C1555" s="2">
        <f t="shared" si="144"/>
        <v>4.744016375955491</v>
      </c>
      <c r="D1555" s="2">
        <f t="shared" si="140"/>
        <v>4.7178876502793594</v>
      </c>
      <c r="E1555" s="2">
        <f t="shared" si="139"/>
        <v>2.6128725676131559E-2</v>
      </c>
      <c r="F1555" s="2">
        <f t="shared" si="143"/>
        <v>6.6704198400601693E-3</v>
      </c>
      <c r="G1555" s="2">
        <f t="shared" si="141"/>
        <v>1.9458305836071388E-2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6">
        <f>TITRES_STAT!D1559</f>
        <v>4.6900000000000004</v>
      </c>
      <c r="C1556" s="2">
        <f t="shared" si="144"/>
        <v>4.7480138565777228</v>
      </c>
      <c r="D1556" s="2">
        <f t="shared" si="140"/>
        <v>4.7158218984068148</v>
      </c>
      <c r="E1556" s="2">
        <f t="shared" si="139"/>
        <v>3.219195817090803E-2</v>
      </c>
      <c r="F1556" s="2">
        <f t="shared" si="143"/>
        <v>1.1774727506229743E-2</v>
      </c>
      <c r="G1556" s="2">
        <f t="shared" si="141"/>
        <v>2.0417230664678286E-2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6">
        <f>TITRES_STAT!D1560</f>
        <v>4.6900000000000004</v>
      </c>
      <c r="C1557" s="2">
        <f t="shared" si="144"/>
        <v>4.7513963401811505</v>
      </c>
      <c r="D1557" s="2">
        <f t="shared" si="140"/>
        <v>4.7139091651914953</v>
      </c>
      <c r="E1557" s="2">
        <f t="shared" si="139"/>
        <v>3.7487174989655259E-2</v>
      </c>
      <c r="F1557" s="2">
        <f t="shared" si="143"/>
        <v>1.6917217002914847E-2</v>
      </c>
      <c r="G1557" s="2">
        <f t="shared" si="141"/>
        <v>2.0569957986740411E-2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6">
        <f>TITRES_STAT!D1561</f>
        <v>4.4800000000000004</v>
      </c>
      <c r="C1558" s="2">
        <f t="shared" si="144"/>
        <v>4.7542584416917428</v>
      </c>
      <c r="D1558" s="2">
        <f t="shared" si="140"/>
        <v>4.6965825603624953</v>
      </c>
      <c r="E1558" s="2">
        <f t="shared" si="139"/>
        <v>5.7675881329247503E-2</v>
      </c>
      <c r="F1558" s="2">
        <f t="shared" si="143"/>
        <v>2.5068949868181381E-2</v>
      </c>
      <c r="G1558" s="2">
        <f t="shared" si="141"/>
        <v>3.2606931461066122E-2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6">
        <f>TITRES_STAT!D1562</f>
        <v>4.5599999999999996</v>
      </c>
      <c r="C1559" s="2">
        <f t="shared" si="144"/>
        <v>4.7566802198930134</v>
      </c>
      <c r="D1559" s="2">
        <f t="shared" si="140"/>
        <v>4.686465333668977</v>
      </c>
      <c r="E1559" s="2">
        <f t="shared" si="139"/>
        <v>7.0214886224036377E-2</v>
      </c>
      <c r="F1559" s="2">
        <f t="shared" si="143"/>
        <v>3.4098137139352384E-2</v>
      </c>
      <c r="G1559" s="2">
        <f t="shared" si="141"/>
        <v>3.6116749084683993E-2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6">
        <f>TITRES_STAT!D1563</f>
        <v>4.6900000000000004</v>
      </c>
      <c r="C1560" s="2">
        <f t="shared" si="144"/>
        <v>4.7587294168325496</v>
      </c>
      <c r="D1560" s="2">
        <f t="shared" si="140"/>
        <v>4.686727160804609</v>
      </c>
      <c r="E1560" s="2">
        <f t="shared" si="139"/>
        <v>7.2002256027940525E-2</v>
      </c>
      <c r="F1560" s="2">
        <f t="shared" si="143"/>
        <v>4.1678960917070011E-2</v>
      </c>
      <c r="G1560" s="2">
        <f t="shared" si="141"/>
        <v>3.0323295110870514E-2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6">
        <f>TITRES_STAT!D1564</f>
        <v>4.6900000000000004</v>
      </c>
      <c r="C1561" s="2">
        <f t="shared" si="144"/>
        <v>4.7281556603967729</v>
      </c>
      <c r="D1561" s="2">
        <f t="shared" si="140"/>
        <v>4.6869695933376017</v>
      </c>
      <c r="E1561" s="2">
        <f t="shared" si="139"/>
        <v>4.1186067059171272E-2</v>
      </c>
      <c r="F1561" s="2">
        <f t="shared" si="143"/>
        <v>4.1580382145490265E-2</v>
      </c>
      <c r="G1561" s="2">
        <f t="shared" si="141"/>
        <v>-3.9431508631899287E-4</v>
      </c>
      <c r="H1561" s="2" t="str">
        <f t="shared" si="142"/>
        <v>Hold</v>
      </c>
    </row>
    <row r="1562" spans="1:8" ht="13.5" x14ac:dyDescent="0.25">
      <c r="A1562" s="3">
        <f>TITRES_STAT!B1565</f>
        <v>44588</v>
      </c>
      <c r="B1562" s="6">
        <f>TITRES_STAT!D1565</f>
        <v>4.4800000000000004</v>
      </c>
      <c r="C1562" s="2">
        <f t="shared" si="144"/>
        <v>4.7238240203357309</v>
      </c>
      <c r="D1562" s="2">
        <f t="shared" si="140"/>
        <v>4.6716385123496309</v>
      </c>
      <c r="E1562" s="2">
        <f t="shared" si="139"/>
        <v>5.2185507986099999E-2</v>
      </c>
      <c r="F1562" s="2">
        <f t="shared" si="143"/>
        <v>4.370140731361221E-2</v>
      </c>
      <c r="G1562" s="2">
        <f t="shared" si="141"/>
        <v>8.484100672487789E-3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6">
        <f>TITRES_STAT!D1566</f>
        <v>4.6500000000000004</v>
      </c>
      <c r="C1563" s="2">
        <f t="shared" si="144"/>
        <v>4.720158786437926</v>
      </c>
      <c r="D1563" s="2">
        <f t="shared" si="140"/>
        <v>4.6700356595829913</v>
      </c>
      <c r="E1563" s="2">
        <f t="shared" si="139"/>
        <v>5.0123126854934696E-2</v>
      </c>
      <c r="F1563" s="2">
        <f t="shared" si="143"/>
        <v>4.4985751221876709E-2</v>
      </c>
      <c r="G1563" s="2">
        <f t="shared" si="141"/>
        <v>5.1373756330579876E-3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6">
        <f>TITRES_STAT!D1567</f>
        <v>4.45</v>
      </c>
      <c r="C1564" s="2">
        <f t="shared" si="144"/>
        <v>4.6955189731397837</v>
      </c>
      <c r="D1564" s="2">
        <f t="shared" si="140"/>
        <v>4.6537367218361032</v>
      </c>
      <c r="E1564" s="2">
        <f t="shared" ref="E1564:E1627" si="145">C1564-D1564</f>
        <v>4.1782251303680518E-2</v>
      </c>
      <c r="F1564" s="2">
        <f t="shared" si="143"/>
        <v>4.4345051238237468E-2</v>
      </c>
      <c r="G1564" s="2">
        <f t="shared" si="141"/>
        <v>-2.5627999345569502E-3</v>
      </c>
      <c r="H1564" s="2" t="str">
        <f t="shared" si="142"/>
        <v>Hold</v>
      </c>
    </row>
    <row r="1565" spans="1:8" ht="13.5" x14ac:dyDescent="0.25">
      <c r="A1565" s="3">
        <f>TITRES_STAT!B1568</f>
        <v>44593</v>
      </c>
      <c r="B1565" s="6">
        <f>TITRES_STAT!D1568</f>
        <v>4.45</v>
      </c>
      <c r="C1565" s="2">
        <f t="shared" si="144"/>
        <v>4.694669900349048</v>
      </c>
      <c r="D1565" s="2">
        <f t="shared" ref="D1565:D1628" si="146">$D$4*B1565+(1-$D$4)*D1564</f>
        <v>4.6386451128112069</v>
      </c>
      <c r="E1565" s="2">
        <f t="shared" si="145"/>
        <v>5.6024787537841014E-2</v>
      </c>
      <c r="F1565" s="2">
        <f t="shared" si="143"/>
        <v>4.6680998498158183E-2</v>
      </c>
      <c r="G1565" s="2">
        <f t="shared" si="141"/>
        <v>9.3437890396828316E-3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6">
        <f>TITRES_STAT!D1569</f>
        <v>4.25</v>
      </c>
      <c r="C1566" s="2">
        <f t="shared" si="144"/>
        <v>4.6939514541415024</v>
      </c>
      <c r="D1566" s="2">
        <f t="shared" si="146"/>
        <v>4.6098565859363028</v>
      </c>
      <c r="E1566" s="2">
        <f t="shared" si="145"/>
        <v>8.4094868205199624E-2</v>
      </c>
      <c r="F1566" s="2">
        <f t="shared" si="143"/>
        <v>5.4163772439566479E-2</v>
      </c>
      <c r="G1566" s="2">
        <f t="shared" si="141"/>
        <v>2.9931095765633145E-2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6">
        <f>TITRES_STAT!D1570</f>
        <v>4.3899999999999997</v>
      </c>
      <c r="C1567" s="2">
        <f t="shared" si="144"/>
        <v>4.6933435381197333</v>
      </c>
      <c r="D1567" s="2">
        <f t="shared" si="146"/>
        <v>4.5935709129039841</v>
      </c>
      <c r="E1567" s="2">
        <f t="shared" si="145"/>
        <v>9.9772625215749144E-2</v>
      </c>
      <c r="F1567" s="2">
        <f t="shared" si="143"/>
        <v>6.3285542994803018E-2</v>
      </c>
      <c r="G1567" s="2">
        <f t="shared" si="141"/>
        <v>3.6487082220946127E-2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6">
        <f>TITRES_STAT!D1571</f>
        <v>4.2</v>
      </c>
      <c r="C1568" s="2">
        <f t="shared" si="144"/>
        <v>4.6605214553320824</v>
      </c>
      <c r="D1568" s="2">
        <f t="shared" si="146"/>
        <v>4.5644175119481334</v>
      </c>
      <c r="E1568" s="2">
        <f t="shared" si="145"/>
        <v>9.6103943383949009E-2</v>
      </c>
      <c r="F1568" s="2">
        <f t="shared" si="143"/>
        <v>6.9849223072632222E-2</v>
      </c>
      <c r="G1568" s="2">
        <f t="shared" si="141"/>
        <v>2.6254720311316787E-2</v>
      </c>
      <c r="H1568" s="2" t="str">
        <f t="shared" si="142"/>
        <v>Sell</v>
      </c>
    </row>
    <row r="1569" spans="1:8" ht="13.5" x14ac:dyDescent="0.25">
      <c r="A1569" s="3">
        <f>TITRES_STAT!B1572</f>
        <v>44599</v>
      </c>
      <c r="B1569" s="6">
        <f>TITRES_STAT!D1572</f>
        <v>4.38</v>
      </c>
      <c r="C1569" s="2">
        <f t="shared" si="144"/>
        <v>4.6450566160502236</v>
      </c>
      <c r="D1569" s="2">
        <f t="shared" si="146"/>
        <v>4.5507569555075307</v>
      </c>
      <c r="E1569" s="2">
        <f t="shared" si="145"/>
        <v>9.4299660542692898E-2</v>
      </c>
      <c r="F1569" s="2">
        <f t="shared" si="143"/>
        <v>7.473931056664436E-2</v>
      </c>
      <c r="G1569" s="2">
        <f t="shared" si="141"/>
        <v>1.9560349976048538E-2</v>
      </c>
      <c r="H1569" s="2" t="str">
        <f t="shared" si="142"/>
        <v>Sell</v>
      </c>
    </row>
    <row r="1570" spans="1:8" ht="13.5" x14ac:dyDescent="0.25">
      <c r="A1570" s="3">
        <f>TITRES_STAT!B1573</f>
        <v>44600</v>
      </c>
      <c r="B1570" s="6">
        <f>TITRES_STAT!D1573</f>
        <v>4.5</v>
      </c>
      <c r="C1570" s="2">
        <f t="shared" si="144"/>
        <v>4.6519709828117275</v>
      </c>
      <c r="D1570" s="2">
        <f t="shared" si="146"/>
        <v>4.5469971810254908</v>
      </c>
      <c r="E1570" s="2">
        <f t="shared" si="145"/>
        <v>0.10497380178623672</v>
      </c>
      <c r="F1570" s="2">
        <f t="shared" si="143"/>
        <v>8.0786208810562837E-2</v>
      </c>
      <c r="G1570" s="2">
        <f t="shared" si="141"/>
        <v>2.4187592975673883E-2</v>
      </c>
      <c r="H1570" s="2" t="str">
        <f t="shared" si="142"/>
        <v>Sell</v>
      </c>
    </row>
    <row r="1571" spans="1:8" ht="13.5" x14ac:dyDescent="0.25">
      <c r="A1571" s="3">
        <f>TITRES_STAT!B1574</f>
        <v>44601</v>
      </c>
      <c r="B1571" s="6">
        <f>TITRES_STAT!D1574</f>
        <v>4.66</v>
      </c>
      <c r="C1571" s="2">
        <f t="shared" si="144"/>
        <v>4.657821600840693</v>
      </c>
      <c r="D1571" s="2">
        <f t="shared" si="146"/>
        <v>4.5553677602087879</v>
      </c>
      <c r="E1571" s="2">
        <f t="shared" si="145"/>
        <v>0.1024538406319051</v>
      </c>
      <c r="F1571" s="2">
        <f t="shared" si="143"/>
        <v>8.511973517483129E-2</v>
      </c>
      <c r="G1571" s="2">
        <f t="shared" si="141"/>
        <v>1.7334105457073812E-2</v>
      </c>
      <c r="H1571" s="2" t="str">
        <f t="shared" si="142"/>
        <v>Sell</v>
      </c>
    </row>
    <row r="1572" spans="1:8" ht="13.5" x14ac:dyDescent="0.25">
      <c r="A1572" s="3">
        <f>TITRES_STAT!B1575</f>
        <v>44602</v>
      </c>
      <c r="B1572" s="6">
        <f>TITRES_STAT!D1575</f>
        <v>4.67</v>
      </c>
      <c r="C1572" s="2">
        <f t="shared" si="144"/>
        <v>4.6304644314805863</v>
      </c>
      <c r="D1572" s="2">
        <f t="shared" si="146"/>
        <v>4.5638590372303591</v>
      </c>
      <c r="E1572" s="2">
        <f t="shared" si="145"/>
        <v>6.6605394250227157E-2</v>
      </c>
      <c r="F1572" s="2">
        <f t="shared" si="143"/>
        <v>8.1416866989910477E-2</v>
      </c>
      <c r="G1572" s="2">
        <f t="shared" ref="G1572:G1635" si="147">E1572-F1572</f>
        <v>-1.4811472739683321E-2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6">
        <f>TITRES_STAT!D1576</f>
        <v>4.67</v>
      </c>
      <c r="C1573" s="2">
        <f t="shared" si="144"/>
        <v>4.6334699035604956</v>
      </c>
      <c r="D1573" s="2">
        <f t="shared" si="146"/>
        <v>4.5717213307688507</v>
      </c>
      <c r="E1573" s="2">
        <f t="shared" si="145"/>
        <v>6.1748572791644918E-2</v>
      </c>
      <c r="F1573" s="2">
        <f t="shared" ref="F1573:F1636" si="149">(E1573*(2/(10)))+((1-(2/10))*F1572)</f>
        <v>7.748320815025736E-2</v>
      </c>
      <c r="G1573" s="2">
        <f t="shared" si="147"/>
        <v>-1.5734635358612442E-2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6">
        <f>TITRES_STAT!D1577</f>
        <v>4.46</v>
      </c>
      <c r="C1574" s="2">
        <f t="shared" si="144"/>
        <v>4.6052437645511883</v>
      </c>
      <c r="D1574" s="2">
        <f t="shared" si="146"/>
        <v>4.5634456766378246</v>
      </c>
      <c r="E1574" s="2">
        <f t="shared" si="145"/>
        <v>4.1798087913363702E-2</v>
      </c>
      <c r="F1574" s="2">
        <f t="shared" si="149"/>
        <v>7.0346184102878628E-2</v>
      </c>
      <c r="G1574" s="2">
        <f t="shared" si="147"/>
        <v>-2.8548096189514927E-2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6">
        <f>TITRES_STAT!D1578</f>
        <v>4.6500000000000004</v>
      </c>
      <c r="C1575" s="2">
        <f t="shared" si="144"/>
        <v>4.5813601084663897</v>
      </c>
      <c r="D1575" s="2">
        <f t="shared" si="146"/>
        <v>4.5698571079979855</v>
      </c>
      <c r="E1575" s="2">
        <f t="shared" si="145"/>
        <v>1.1503000468404245E-2</v>
      </c>
      <c r="F1575" s="2">
        <f t="shared" si="149"/>
        <v>5.8577547375983752E-2</v>
      </c>
      <c r="G1575" s="2">
        <f t="shared" si="147"/>
        <v>-4.7074546907579506E-2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6">
        <f>TITRES_STAT!D1579</f>
        <v>4.63</v>
      </c>
      <c r="C1576" s="2">
        <f t="shared" si="144"/>
        <v>4.5303816302407913</v>
      </c>
      <c r="D1576" s="2">
        <f t="shared" si="146"/>
        <v>4.5743121370351716</v>
      </c>
      <c r="E1576" s="2">
        <f t="shared" si="145"/>
        <v>-4.3930506794380264E-2</v>
      </c>
      <c r="F1576" s="2">
        <f t="shared" si="149"/>
        <v>3.8075936541910951E-2</v>
      </c>
      <c r="G1576" s="2">
        <f t="shared" si="147"/>
        <v>-8.2006443336291215E-2</v>
      </c>
      <c r="H1576" s="2" t="str">
        <f t="shared" si="148"/>
        <v>Hold</v>
      </c>
    </row>
    <row r="1577" spans="1:8" ht="13.5" x14ac:dyDescent="0.25">
      <c r="A1577" s="3">
        <f>TITRES_STAT!B1580</f>
        <v>44609</v>
      </c>
      <c r="B1577" s="6">
        <f>TITRES_STAT!D1580</f>
        <v>4.63</v>
      </c>
      <c r="C1577" s="2">
        <f t="shared" si="144"/>
        <v>4.5087844563575921</v>
      </c>
      <c r="D1577" s="2">
        <f t="shared" si="146"/>
        <v>4.5784371639214552</v>
      </c>
      <c r="E1577" s="2">
        <f t="shared" si="145"/>
        <v>-6.9652707563863103E-2</v>
      </c>
      <c r="F1577" s="2">
        <f t="shared" si="149"/>
        <v>1.653020772075614E-2</v>
      </c>
      <c r="G1577" s="2">
        <f t="shared" si="147"/>
        <v>-8.6182915284619244E-2</v>
      </c>
      <c r="H1577" s="2" t="str">
        <f t="shared" si="148"/>
        <v>Hold</v>
      </c>
    </row>
    <row r="1578" spans="1:8" ht="13.5" x14ac:dyDescent="0.25">
      <c r="A1578" s="3">
        <f>TITRES_STAT!B1581</f>
        <v>44610</v>
      </c>
      <c r="B1578" s="6">
        <f>TITRES_STAT!D1581</f>
        <v>4.74</v>
      </c>
      <c r="C1578" s="2">
        <f t="shared" si="144"/>
        <v>4.4612791553795015</v>
      </c>
      <c r="D1578" s="2">
        <f t="shared" si="146"/>
        <v>4.590404781408755</v>
      </c>
      <c r="E1578" s="2">
        <f t="shared" si="145"/>
        <v>-0.12912562602925348</v>
      </c>
      <c r="F1578" s="2">
        <f t="shared" si="149"/>
        <v>-1.2600959029245785E-2</v>
      </c>
      <c r="G1578" s="2">
        <f t="shared" si="147"/>
        <v>-0.1165246670000077</v>
      </c>
      <c r="H1578" s="2" t="str">
        <f t="shared" si="148"/>
        <v>Hold</v>
      </c>
    </row>
    <row r="1579" spans="1:8" ht="13.5" x14ac:dyDescent="0.25">
      <c r="A1579" s="3">
        <f>TITRES_STAT!B1582</f>
        <v>44613</v>
      </c>
      <c r="B1579" s="6">
        <f>TITRES_STAT!D1582</f>
        <v>4.79</v>
      </c>
      <c r="C1579" s="2">
        <f t="shared" si="144"/>
        <v>4.4487746699365012</v>
      </c>
      <c r="D1579" s="2">
        <f t="shared" si="146"/>
        <v>4.6051896124155141</v>
      </c>
      <c r="E1579" s="2">
        <f t="shared" si="145"/>
        <v>-0.15641494247901289</v>
      </c>
      <c r="F1579" s="2">
        <f t="shared" si="149"/>
        <v>-4.1363755719199202E-2</v>
      </c>
      <c r="G1579" s="2">
        <f t="shared" si="147"/>
        <v>-0.11505118675981368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6">
        <f>TITRES_STAT!D1583</f>
        <v>4.58</v>
      </c>
      <c r="C1580" s="2">
        <f t="shared" si="144"/>
        <v>4.4566554899462698</v>
      </c>
      <c r="D1580" s="2">
        <f t="shared" si="146"/>
        <v>4.6033237151995507</v>
      </c>
      <c r="E1580" s="2">
        <f t="shared" si="145"/>
        <v>-0.14666822525328094</v>
      </c>
      <c r="F1580" s="2">
        <f t="shared" si="149"/>
        <v>-6.2424649626015558E-2</v>
      </c>
      <c r="G1580" s="2">
        <f t="shared" si="147"/>
        <v>-8.424357562726538E-2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6">
        <f>TITRES_STAT!D1584</f>
        <v>4.7699999999999996</v>
      </c>
      <c r="C1581" s="2">
        <f t="shared" si="144"/>
        <v>4.4879392607237669</v>
      </c>
      <c r="D1581" s="2">
        <f t="shared" si="146"/>
        <v>4.6156701066662507</v>
      </c>
      <c r="E1581" s="2">
        <f t="shared" si="145"/>
        <v>-0.12773084594248374</v>
      </c>
      <c r="F1581" s="2">
        <f t="shared" si="149"/>
        <v>-7.5485888889309197E-2</v>
      </c>
      <c r="G1581" s="2">
        <f t="shared" si="147"/>
        <v>-5.2244957053174543E-2</v>
      </c>
      <c r="H1581" s="2" t="str">
        <f t="shared" si="148"/>
        <v>Hold</v>
      </c>
    </row>
    <row r="1582" spans="1:8" ht="13.5" x14ac:dyDescent="0.25">
      <c r="A1582" s="3">
        <f>TITRES_STAT!B1585</f>
        <v>44616</v>
      </c>
      <c r="B1582" s="6">
        <f>TITRES_STAT!D1585</f>
        <v>4.7699999999999996</v>
      </c>
      <c r="C1582" s="2">
        <f t="shared" si="144"/>
        <v>4.5159486052278028</v>
      </c>
      <c r="D1582" s="2">
        <f t="shared" si="146"/>
        <v>4.6271019506168987</v>
      </c>
      <c r="E1582" s="2">
        <f t="shared" si="145"/>
        <v>-0.11115334538909583</v>
      </c>
      <c r="F1582" s="2">
        <f t="shared" si="149"/>
        <v>-8.2619380189266525E-2</v>
      </c>
      <c r="G1582" s="2">
        <f t="shared" si="147"/>
        <v>-2.85339651998293E-2</v>
      </c>
      <c r="H1582" s="2" t="str">
        <f t="shared" si="148"/>
        <v>Hold</v>
      </c>
    </row>
    <row r="1583" spans="1:8" ht="13.5" x14ac:dyDescent="0.25">
      <c r="A1583" s="3">
        <f>TITRES_STAT!B1586</f>
        <v>44617</v>
      </c>
      <c r="B1583" s="6">
        <f>TITRES_STAT!D1586</f>
        <v>4.7699999999999996</v>
      </c>
      <c r="C1583" s="2">
        <f t="shared" si="144"/>
        <v>4.5396488198081411</v>
      </c>
      <c r="D1583" s="2">
        <f t="shared" si="146"/>
        <v>4.6376869913119432</v>
      </c>
      <c r="E1583" s="2">
        <f t="shared" si="145"/>
        <v>-9.8038171503802118E-2</v>
      </c>
      <c r="F1583" s="2">
        <f t="shared" si="149"/>
        <v>-8.5703138452173658E-2</v>
      </c>
      <c r="G1583" s="2">
        <f t="shared" si="147"/>
        <v>-1.2335033051628461E-2</v>
      </c>
      <c r="H1583" s="2" t="str">
        <f t="shared" si="148"/>
        <v>Hold</v>
      </c>
    </row>
    <row r="1584" spans="1:8" ht="13.5" x14ac:dyDescent="0.25">
      <c r="A1584" s="3">
        <f>TITRES_STAT!B1587</f>
        <v>44620</v>
      </c>
      <c r="B1584" s="6">
        <f>TITRES_STAT!D1587</f>
        <v>4.75</v>
      </c>
      <c r="C1584" s="2">
        <f t="shared" si="144"/>
        <v>4.5273951552222735</v>
      </c>
      <c r="D1584" s="2">
        <f t="shared" si="146"/>
        <v>4.6460064734369846</v>
      </c>
      <c r="E1584" s="2">
        <f t="shared" si="145"/>
        <v>-0.11861131821471105</v>
      </c>
      <c r="F1584" s="2">
        <f t="shared" si="149"/>
        <v>-9.2284774404681136E-2</v>
      </c>
      <c r="G1584" s="2">
        <f t="shared" si="147"/>
        <v>-2.6326543810029912E-2</v>
      </c>
      <c r="H1584" s="2" t="str">
        <f t="shared" si="148"/>
        <v>Hold</v>
      </c>
    </row>
    <row r="1585" spans="1:8" ht="13.5" x14ac:dyDescent="0.25">
      <c r="A1585" s="3">
        <f>TITRES_STAT!B1588</f>
        <v>44621</v>
      </c>
      <c r="B1585" s="6">
        <f>TITRES_STAT!D1588</f>
        <v>4.7</v>
      </c>
      <c r="C1585" s="2">
        <f t="shared" si="144"/>
        <v>4.5462574390342319</v>
      </c>
      <c r="D1585" s="2">
        <f t="shared" si="146"/>
        <v>4.6500059939231342</v>
      </c>
      <c r="E1585" s="2">
        <f t="shared" si="145"/>
        <v>-0.10374855488890233</v>
      </c>
      <c r="F1585" s="2">
        <f t="shared" si="149"/>
        <v>-9.4577530501525384E-2</v>
      </c>
      <c r="G1585" s="2">
        <f t="shared" si="147"/>
        <v>-9.1710243873769498E-3</v>
      </c>
      <c r="H1585" s="2" t="str">
        <f t="shared" si="148"/>
        <v>Hold</v>
      </c>
    </row>
    <row r="1586" spans="1:8" ht="13.5" x14ac:dyDescent="0.25">
      <c r="A1586" s="3">
        <f>TITRES_STAT!B1589</f>
        <v>44622</v>
      </c>
      <c r="B1586" s="6">
        <f>TITRES_STAT!D1589</f>
        <v>4.6900000000000004</v>
      </c>
      <c r="C1586" s="2">
        <f t="shared" si="144"/>
        <v>4.5591409099520419</v>
      </c>
      <c r="D1586" s="2">
        <f t="shared" si="146"/>
        <v>4.6529685128917917</v>
      </c>
      <c r="E1586" s="2">
        <f t="shared" si="145"/>
        <v>-9.3827602939749788E-2</v>
      </c>
      <c r="F1586" s="2">
        <f t="shared" si="149"/>
        <v>-9.4427544989170276E-2</v>
      </c>
      <c r="G1586" s="2">
        <f t="shared" si="147"/>
        <v>5.9994204942048768E-4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6">
        <f>TITRES_STAT!D1590</f>
        <v>4.5</v>
      </c>
      <c r="C1587" s="2">
        <f t="shared" si="144"/>
        <v>4.5700423084209589</v>
      </c>
      <c r="D1587" s="2">
        <f t="shared" si="146"/>
        <v>4.6416375119368443</v>
      </c>
      <c r="E1587" s="2">
        <f t="shared" si="145"/>
        <v>-7.1595203515885331E-2</v>
      </c>
      <c r="F1587" s="2">
        <f t="shared" si="149"/>
        <v>-8.9861076694513292E-2</v>
      </c>
      <c r="G1587" s="2">
        <f t="shared" si="147"/>
        <v>1.8265873178627962E-2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6">
        <f>TITRES_STAT!D1591</f>
        <v>4.6500000000000004</v>
      </c>
      <c r="C1588" s="2">
        <f t="shared" si="144"/>
        <v>4.5961896455869651</v>
      </c>
      <c r="D1588" s="2">
        <f t="shared" si="146"/>
        <v>4.6422569554970776</v>
      </c>
      <c r="E1588" s="2">
        <f t="shared" si="145"/>
        <v>-4.6067309910112542E-2</v>
      </c>
      <c r="F1588" s="2">
        <f t="shared" si="149"/>
        <v>-8.1102323337633148E-2</v>
      </c>
      <c r="G1588" s="2">
        <f t="shared" si="147"/>
        <v>3.5035013427520606E-2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6">
        <f>TITRES_STAT!D1592</f>
        <v>4.6500000000000004</v>
      </c>
      <c r="C1589" s="2">
        <f t="shared" si="144"/>
        <v>4.6260066231889709</v>
      </c>
      <c r="D1589" s="2">
        <f t="shared" si="146"/>
        <v>4.6428305143491455</v>
      </c>
      <c r="E1589" s="2">
        <f t="shared" si="145"/>
        <v>-1.6823891160174576E-2</v>
      </c>
      <c r="F1589" s="2">
        <f t="shared" si="149"/>
        <v>-6.8246636902141444E-2</v>
      </c>
      <c r="G1589" s="2">
        <f t="shared" si="147"/>
        <v>5.1422745741966869E-2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6">
        <f>TITRES_STAT!D1593</f>
        <v>4.68</v>
      </c>
      <c r="C1590" s="2">
        <f t="shared" si="144"/>
        <v>4.6189286811598986</v>
      </c>
      <c r="D1590" s="2">
        <f t="shared" si="146"/>
        <v>4.6455838095825426</v>
      </c>
      <c r="E1590" s="2">
        <f t="shared" si="145"/>
        <v>-2.6655128422643948E-2</v>
      </c>
      <c r="F1590" s="2">
        <f t="shared" si="149"/>
        <v>-5.9928335206241946E-2</v>
      </c>
      <c r="G1590" s="2">
        <f t="shared" si="147"/>
        <v>3.3273206783597999E-2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6">
        <f>TITRES_STAT!D1594</f>
        <v>4.6500000000000004</v>
      </c>
      <c r="C1591" s="2">
        <f t="shared" si="144"/>
        <v>4.6421704225199143</v>
      </c>
      <c r="D1591" s="2">
        <f t="shared" si="146"/>
        <v>4.6459109347986498</v>
      </c>
      <c r="E1591" s="2">
        <f t="shared" si="145"/>
        <v>-3.7405122787355083E-3</v>
      </c>
      <c r="F1591" s="2">
        <f t="shared" si="149"/>
        <v>-4.8690770620740662E-2</v>
      </c>
      <c r="G1591" s="2">
        <f t="shared" si="147"/>
        <v>4.4950258342005153E-2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6">
        <f>TITRES_STAT!D1595</f>
        <v>4.6500000000000004</v>
      </c>
      <c r="C1592" s="2">
        <f t="shared" si="144"/>
        <v>4.6618365113630045</v>
      </c>
      <c r="D1592" s="2">
        <f t="shared" si="146"/>
        <v>4.6462138285172676</v>
      </c>
      <c r="E1592" s="2">
        <f t="shared" si="145"/>
        <v>1.5622682845736868E-2</v>
      </c>
      <c r="F1592" s="2">
        <f t="shared" si="149"/>
        <v>-3.5828079927445161E-2</v>
      </c>
      <c r="G1592" s="2">
        <f t="shared" si="147"/>
        <v>5.1450762773182029E-2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6">
        <f>TITRES_STAT!D1596</f>
        <v>4.68</v>
      </c>
      <c r="C1593" s="2">
        <f t="shared" si="144"/>
        <v>4.6784770480763882</v>
      </c>
      <c r="D1593" s="2">
        <f t="shared" si="146"/>
        <v>4.648716507886359</v>
      </c>
      <c r="E1593" s="2">
        <f t="shared" si="145"/>
        <v>2.9760540190029161E-2</v>
      </c>
      <c r="F1593" s="2">
        <f t="shared" si="149"/>
        <v>-2.2710355903950298E-2</v>
      </c>
      <c r="G1593" s="2">
        <f t="shared" si="147"/>
        <v>5.2470896093979459E-2</v>
      </c>
      <c r="H1593" s="2" t="str">
        <f t="shared" si="148"/>
        <v>Sell</v>
      </c>
    </row>
    <row r="1594" spans="1:8" ht="13.5" x14ac:dyDescent="0.25">
      <c r="A1594" s="3">
        <f>TITRES_STAT!B1597</f>
        <v>44634</v>
      </c>
      <c r="B1594" s="6">
        <f>TITRES_STAT!D1597</f>
        <v>4.68</v>
      </c>
      <c r="C1594" s="2">
        <f t="shared" si="144"/>
        <v>4.6894805791415592</v>
      </c>
      <c r="D1594" s="2">
        <f t="shared" si="146"/>
        <v>4.6510338035984811</v>
      </c>
      <c r="E1594" s="2">
        <f t="shared" si="145"/>
        <v>3.8446775543078182E-2</v>
      </c>
      <c r="F1594" s="2">
        <f t="shared" si="149"/>
        <v>-1.0478929614544604E-2</v>
      </c>
      <c r="G1594" s="2">
        <f t="shared" si="147"/>
        <v>4.892570515762279E-2</v>
      </c>
      <c r="H1594" s="2" t="str">
        <f t="shared" si="148"/>
        <v>Sell</v>
      </c>
    </row>
    <row r="1595" spans="1:8" ht="13.5" x14ac:dyDescent="0.25">
      <c r="A1595" s="3">
        <f>TITRES_STAT!B1598</f>
        <v>44635</v>
      </c>
      <c r="B1595" s="6">
        <f>TITRES_STAT!D1598</f>
        <v>4.68</v>
      </c>
      <c r="C1595" s="2">
        <f t="shared" si="144"/>
        <v>4.6910989515813188</v>
      </c>
      <c r="D1595" s="2">
        <f t="shared" si="146"/>
        <v>4.6531794477763713</v>
      </c>
      <c r="E1595" s="2">
        <f t="shared" si="145"/>
        <v>3.7919503804947574E-2</v>
      </c>
      <c r="F1595" s="2">
        <f t="shared" si="149"/>
        <v>-7.9924293064616812E-4</v>
      </c>
      <c r="G1595" s="2">
        <f t="shared" si="147"/>
        <v>3.8718746735593744E-2</v>
      </c>
      <c r="H1595" s="2" t="str">
        <f t="shared" si="148"/>
        <v>Sell</v>
      </c>
    </row>
    <row r="1596" spans="1:8" ht="13.5" x14ac:dyDescent="0.25">
      <c r="A1596" s="3">
        <f>TITRES_STAT!B1599</f>
        <v>44636</v>
      </c>
      <c r="B1596" s="6">
        <f>TITRES_STAT!D1599</f>
        <v>4.68</v>
      </c>
      <c r="C1596" s="2">
        <f t="shared" si="144"/>
        <v>4.6909298821072696</v>
      </c>
      <c r="D1596" s="2">
        <f t="shared" si="146"/>
        <v>4.6551661553484918</v>
      </c>
      <c r="E1596" s="2">
        <f t="shared" si="145"/>
        <v>3.5763726758777814E-2</v>
      </c>
      <c r="F1596" s="2">
        <f t="shared" si="149"/>
        <v>6.5133510072386287E-3</v>
      </c>
      <c r="G1596" s="2">
        <f t="shared" si="147"/>
        <v>2.9250375751539187E-2</v>
      </c>
      <c r="H1596" s="2" t="str">
        <f t="shared" si="148"/>
        <v>Sell</v>
      </c>
    </row>
    <row r="1597" spans="1:8" ht="13.5" x14ac:dyDescent="0.25">
      <c r="A1597" s="3">
        <f>TITRES_STAT!B1600</f>
        <v>44637</v>
      </c>
      <c r="B1597" s="6">
        <f>TITRES_STAT!D1600</f>
        <v>4.68</v>
      </c>
      <c r="C1597" s="2">
        <f t="shared" si="144"/>
        <v>4.6615560540907666</v>
      </c>
      <c r="D1597" s="2">
        <f t="shared" si="146"/>
        <v>4.6570056993967519</v>
      </c>
      <c r="E1597" s="2">
        <f t="shared" si="145"/>
        <v>4.5503546940146578E-3</v>
      </c>
      <c r="F1597" s="2">
        <f t="shared" si="149"/>
        <v>6.1207517445938352E-3</v>
      </c>
      <c r="G1597" s="2">
        <f t="shared" si="147"/>
        <v>-1.5703970505791774E-3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6">
        <f>TITRES_STAT!D1601</f>
        <v>4.68</v>
      </c>
      <c r="C1598" s="2">
        <f t="shared" si="144"/>
        <v>4.6597781996152641</v>
      </c>
      <c r="D1598" s="2">
        <f t="shared" si="146"/>
        <v>4.6587089809229187</v>
      </c>
      <c r="E1598" s="2">
        <f t="shared" si="145"/>
        <v>1.0692186923453306E-3</v>
      </c>
      <c r="F1598" s="2">
        <f t="shared" si="149"/>
        <v>5.110445134144135E-3</v>
      </c>
      <c r="G1598" s="2">
        <f t="shared" si="147"/>
        <v>-4.0412264417988043E-3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6">
        <f>TITRES_STAT!D1602</f>
        <v>4.67</v>
      </c>
      <c r="C1599" s="2">
        <f t="shared" si="144"/>
        <v>4.6582738612129155</v>
      </c>
      <c r="D1599" s="2">
        <f t="shared" si="146"/>
        <v>4.6595453527064059</v>
      </c>
      <c r="E1599" s="2">
        <f t="shared" si="145"/>
        <v>-1.2714914934903732E-3</v>
      </c>
      <c r="F1599" s="2">
        <f t="shared" si="149"/>
        <v>3.8340578086172336E-3</v>
      </c>
      <c r="G1599" s="2">
        <f t="shared" si="147"/>
        <v>-5.1055493021076072E-3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6">
        <f>TITRES_STAT!D1603</f>
        <v>4.67</v>
      </c>
      <c r="C1600" s="2">
        <f t="shared" si="144"/>
        <v>4.6616163441032361</v>
      </c>
      <c r="D1600" s="2">
        <f t="shared" si="146"/>
        <v>4.6603197710244499</v>
      </c>
      <c r="E1600" s="2">
        <f t="shared" si="145"/>
        <v>1.2965730787861673E-3</v>
      </c>
      <c r="F1600" s="2">
        <f t="shared" si="149"/>
        <v>3.3265608626510206E-3</v>
      </c>
      <c r="G1600" s="2">
        <f t="shared" si="147"/>
        <v>-2.0299877838648533E-3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6">
        <f>TITRES_STAT!D1604</f>
        <v>4.46</v>
      </c>
      <c r="C1601" s="2">
        <f t="shared" si="144"/>
        <v>4.6598292142411992</v>
      </c>
      <c r="D1601" s="2">
        <f t="shared" si="146"/>
        <v>4.6454812694670835</v>
      </c>
      <c r="E1601" s="2">
        <f t="shared" si="145"/>
        <v>1.4347944774115717E-2</v>
      </c>
      <c r="F1601" s="2">
        <f t="shared" si="149"/>
        <v>5.5308376449439596E-3</v>
      </c>
      <c r="G1601" s="2">
        <f t="shared" si="147"/>
        <v>8.8171071291717577E-3</v>
      </c>
      <c r="H1601" s="2" t="str">
        <f t="shared" si="148"/>
        <v>Sell</v>
      </c>
    </row>
    <row r="1602" spans="1:8" ht="13.5" x14ac:dyDescent="0.25">
      <c r="A1602" s="3">
        <f>TITRES_STAT!B1605</f>
        <v>44644</v>
      </c>
      <c r="B1602" s="6">
        <f>TITRES_STAT!D1605</f>
        <v>4.6500000000000004</v>
      </c>
      <c r="C1602" s="2">
        <f t="shared" si="144"/>
        <v>4.6583170274348609</v>
      </c>
      <c r="D1602" s="2">
        <f t="shared" si="146"/>
        <v>4.6458159902472991</v>
      </c>
      <c r="E1602" s="2">
        <f t="shared" si="145"/>
        <v>1.2501037187561792E-2</v>
      </c>
      <c r="F1602" s="2">
        <f t="shared" si="149"/>
        <v>6.9248775534675264E-3</v>
      </c>
      <c r="G1602" s="2">
        <f t="shared" si="147"/>
        <v>5.5761596340942656E-3</v>
      </c>
      <c r="H1602" s="2" t="str">
        <f t="shared" si="148"/>
        <v>Sell</v>
      </c>
    </row>
    <row r="1603" spans="1:8" ht="13.5" x14ac:dyDescent="0.25">
      <c r="A1603" s="3">
        <f>TITRES_STAT!B1606</f>
        <v>44645</v>
      </c>
      <c r="B1603" s="6">
        <f>TITRES_STAT!D1606</f>
        <v>4.6500000000000004</v>
      </c>
      <c r="C1603" s="2">
        <f t="shared" si="144"/>
        <v>4.6616528693679591</v>
      </c>
      <c r="D1603" s="2">
        <f t="shared" si="146"/>
        <v>4.646125916895647</v>
      </c>
      <c r="E1603" s="2">
        <f t="shared" si="145"/>
        <v>1.5526952472312061E-2</v>
      </c>
      <c r="F1603" s="2">
        <f t="shared" si="149"/>
        <v>8.6452925372364348E-3</v>
      </c>
      <c r="G1603" s="2">
        <f t="shared" si="147"/>
        <v>6.8816599350756263E-3</v>
      </c>
      <c r="H1603" s="2" t="str">
        <f t="shared" si="148"/>
        <v>Sell</v>
      </c>
    </row>
    <row r="1604" spans="1:8" ht="13.5" x14ac:dyDescent="0.25">
      <c r="A1604" s="3">
        <f>TITRES_STAT!B1607</f>
        <v>44648</v>
      </c>
      <c r="B1604" s="6">
        <f>TITRES_STAT!D1607</f>
        <v>4.6500000000000004</v>
      </c>
      <c r="C1604" s="2">
        <f t="shared" si="144"/>
        <v>4.6644755048498112</v>
      </c>
      <c r="D1604" s="2">
        <f t="shared" si="146"/>
        <v>4.6464128860144873</v>
      </c>
      <c r="E1604" s="2">
        <f t="shared" si="145"/>
        <v>1.8062618835323896E-2</v>
      </c>
      <c r="F1604" s="2">
        <f t="shared" si="149"/>
        <v>1.0528757796853926E-2</v>
      </c>
      <c r="G1604" s="2">
        <f t="shared" si="147"/>
        <v>7.5338610384699696E-3</v>
      </c>
      <c r="H1604" s="2" t="str">
        <f t="shared" si="148"/>
        <v>Sell</v>
      </c>
    </row>
    <row r="1605" spans="1:8" ht="13.5" x14ac:dyDescent="0.25">
      <c r="A1605" s="3">
        <f>TITRES_STAT!B1608</f>
        <v>44649</v>
      </c>
      <c r="B1605" s="6">
        <f>TITRES_STAT!D1608</f>
        <v>4.6500000000000004</v>
      </c>
      <c r="C1605" s="2">
        <f t="shared" si="144"/>
        <v>4.666863888719071</v>
      </c>
      <c r="D1605" s="2">
        <f t="shared" si="146"/>
        <v>4.6466785981615617</v>
      </c>
      <c r="E1605" s="2">
        <f t="shared" si="145"/>
        <v>2.0185290557509283E-2</v>
      </c>
      <c r="F1605" s="2">
        <f t="shared" si="149"/>
        <v>1.2460064348984997E-2</v>
      </c>
      <c r="G1605" s="2">
        <f t="shared" si="147"/>
        <v>7.7252262085242863E-3</v>
      </c>
      <c r="H1605" s="2" t="str">
        <f t="shared" si="148"/>
        <v>Sell</v>
      </c>
    </row>
    <row r="1606" spans="1:8" ht="13.5" x14ac:dyDescent="0.25">
      <c r="A1606" s="3">
        <f>TITRES_STAT!B1609</f>
        <v>44650</v>
      </c>
      <c r="B1606" s="6">
        <f>TITRES_STAT!D1609</f>
        <v>4.6500000000000004</v>
      </c>
      <c r="C1606" s="2">
        <f t="shared" si="144"/>
        <v>4.6688848289161369</v>
      </c>
      <c r="D1606" s="2">
        <f t="shared" si="146"/>
        <v>4.6469246279273717</v>
      </c>
      <c r="E1606" s="2">
        <f t="shared" si="145"/>
        <v>2.1960200988765166E-2</v>
      </c>
      <c r="F1606" s="2">
        <f t="shared" si="149"/>
        <v>1.4360091676941033E-2</v>
      </c>
      <c r="G1606" s="2">
        <f t="shared" si="147"/>
        <v>7.6001093118241332E-3</v>
      </c>
      <c r="H1606" s="2" t="str">
        <f t="shared" si="148"/>
        <v>Sell</v>
      </c>
    </row>
    <row r="1607" spans="1:8" ht="13.5" x14ac:dyDescent="0.25">
      <c r="A1607" s="3">
        <f>TITRES_STAT!B1610</f>
        <v>44651</v>
      </c>
      <c r="B1607" s="6">
        <f>TITRES_STAT!D1610</f>
        <v>4.6500000000000004</v>
      </c>
      <c r="C1607" s="2">
        <f t="shared" si="144"/>
        <v>4.6705948552367316</v>
      </c>
      <c r="D1607" s="2">
        <f t="shared" si="146"/>
        <v>4.6471524332660845</v>
      </c>
      <c r="E1607" s="2">
        <f t="shared" si="145"/>
        <v>2.3442421970647054E-2</v>
      </c>
      <c r="F1607" s="2">
        <f t="shared" si="149"/>
        <v>1.6176557735682238E-2</v>
      </c>
      <c r="G1607" s="2">
        <f t="shared" si="147"/>
        <v>7.2658642349648153E-3</v>
      </c>
      <c r="H1607" s="2" t="str">
        <f t="shared" si="148"/>
        <v>Sell</v>
      </c>
    </row>
    <row r="1608" spans="1:8" ht="13.5" x14ac:dyDescent="0.25">
      <c r="A1608" s="3">
        <f>TITRES_STAT!B1611</f>
        <v>44652</v>
      </c>
      <c r="B1608" s="6">
        <f>TITRES_STAT!D1611</f>
        <v>4.6399999999999997</v>
      </c>
      <c r="C1608" s="2">
        <f t="shared" si="144"/>
        <v>4.6720418005849265</v>
      </c>
      <c r="D1608" s="2">
        <f t="shared" si="146"/>
        <v>4.6466226233945225</v>
      </c>
      <c r="E1608" s="2">
        <f t="shared" si="145"/>
        <v>2.5419177190403985E-2</v>
      </c>
      <c r="F1608" s="2">
        <f t="shared" si="149"/>
        <v>1.8025081626626589E-2</v>
      </c>
      <c r="G1608" s="2">
        <f t="shared" si="147"/>
        <v>7.3940955637773961E-3</v>
      </c>
      <c r="H1608" s="2" t="str">
        <f t="shared" si="148"/>
        <v>Sell</v>
      </c>
    </row>
    <row r="1609" spans="1:8" ht="13.5" x14ac:dyDescent="0.25">
      <c r="A1609" s="3">
        <f>TITRES_STAT!B1612</f>
        <v>44655</v>
      </c>
      <c r="B1609" s="6">
        <f>TITRES_STAT!D1612</f>
        <v>4.4400000000000004</v>
      </c>
      <c r="C1609" s="2">
        <f t="shared" si="144"/>
        <v>4.6717276774180148</v>
      </c>
      <c r="D1609" s="2">
        <f t="shared" si="146"/>
        <v>4.6313172438838173</v>
      </c>
      <c r="E1609" s="2">
        <f t="shared" si="145"/>
        <v>4.0410433534197487E-2</v>
      </c>
      <c r="F1609" s="2">
        <f t="shared" si="149"/>
        <v>2.250215200814077E-2</v>
      </c>
      <c r="G1609" s="2">
        <f t="shared" si="147"/>
        <v>1.7908281526056717E-2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6">
        <f>TITRES_STAT!D1613</f>
        <v>4.63</v>
      </c>
      <c r="C1610" s="2">
        <f t="shared" si="144"/>
        <v>4.6714618808921662</v>
      </c>
      <c r="D1610" s="2">
        <f t="shared" si="146"/>
        <v>4.6312196702627935</v>
      </c>
      <c r="E1610" s="2">
        <f t="shared" si="145"/>
        <v>4.0242210629372721E-2</v>
      </c>
      <c r="F1610" s="2">
        <f t="shared" si="149"/>
        <v>2.6050163732387159E-2</v>
      </c>
      <c r="G1610" s="2">
        <f t="shared" si="147"/>
        <v>1.4192046896985562E-2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6">
        <f>TITRES_STAT!D1614</f>
        <v>4.6500000000000004</v>
      </c>
      <c r="C1611" s="2">
        <f t="shared" si="144"/>
        <v>4.6389292838318328</v>
      </c>
      <c r="D1611" s="2">
        <f t="shared" si="146"/>
        <v>4.6326108057988824</v>
      </c>
      <c r="E1611" s="2">
        <f t="shared" si="145"/>
        <v>6.3184780329503809E-3</v>
      </c>
      <c r="F1611" s="2">
        <f t="shared" si="149"/>
        <v>2.2103826592499803E-2</v>
      </c>
      <c r="G1611" s="2">
        <f t="shared" si="147"/>
        <v>-1.5785348559549422E-2</v>
      </c>
      <c r="H1611" s="2" t="str">
        <f t="shared" si="148"/>
        <v>Hold</v>
      </c>
    </row>
    <row r="1612" spans="1:8" ht="13.5" x14ac:dyDescent="0.25">
      <c r="A1612" s="3">
        <f>TITRES_STAT!B1615</f>
        <v>44658</v>
      </c>
      <c r="B1612" s="6">
        <f>TITRES_STAT!D1615</f>
        <v>4.6399999999999997</v>
      </c>
      <c r="C1612" s="2">
        <f t="shared" si="144"/>
        <v>4.6406324709346283</v>
      </c>
      <c r="D1612" s="2">
        <f t="shared" si="146"/>
        <v>4.6331581535174839</v>
      </c>
      <c r="E1612" s="2">
        <f t="shared" si="145"/>
        <v>7.4743174171443272E-3</v>
      </c>
      <c r="F1612" s="2">
        <f t="shared" si="149"/>
        <v>1.9177924757428709E-2</v>
      </c>
      <c r="G1612" s="2">
        <f t="shared" si="147"/>
        <v>-1.1703607340284382E-2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6">
        <f>TITRES_STAT!D1616</f>
        <v>4.6399999999999997</v>
      </c>
      <c r="C1613" s="2">
        <f t="shared" si="144"/>
        <v>4.6420736292523781</v>
      </c>
      <c r="D1613" s="2">
        <f t="shared" si="146"/>
        <v>4.6336649569606339</v>
      </c>
      <c r="E1613" s="2">
        <f t="shared" si="145"/>
        <v>8.4086722917442458E-3</v>
      </c>
      <c r="F1613" s="2">
        <f t="shared" si="149"/>
        <v>1.7024074264291818E-2</v>
      </c>
      <c r="G1613" s="2">
        <f t="shared" si="147"/>
        <v>-8.615401972547572E-3</v>
      </c>
      <c r="H1613" s="2" t="str">
        <f t="shared" si="148"/>
        <v>Hold</v>
      </c>
    </row>
    <row r="1614" spans="1:8" ht="13.5" x14ac:dyDescent="0.25">
      <c r="A1614" s="3">
        <f>TITRES_STAT!B1617</f>
        <v>44662</v>
      </c>
      <c r="B1614" s="6">
        <f>TITRES_STAT!D1617</f>
        <v>4.6399999999999997</v>
      </c>
      <c r="C1614" s="2">
        <f t="shared" si="144"/>
        <v>4.6432930709058589</v>
      </c>
      <c r="D1614" s="2">
        <f t="shared" si="146"/>
        <v>4.6341342194079944</v>
      </c>
      <c r="E1614" s="2">
        <f t="shared" si="145"/>
        <v>9.1588514978644398E-3</v>
      </c>
      <c r="F1614" s="2">
        <f t="shared" si="149"/>
        <v>1.5451029711006342E-2</v>
      </c>
      <c r="G1614" s="2">
        <f t="shared" si="147"/>
        <v>-6.2921782131419024E-3</v>
      </c>
      <c r="H1614" s="2" t="str">
        <f t="shared" si="148"/>
        <v>Hold</v>
      </c>
    </row>
    <row r="1615" spans="1:8" ht="13.5" x14ac:dyDescent="0.25">
      <c r="A1615" s="3">
        <f>TITRES_STAT!B1618</f>
        <v>44663</v>
      </c>
      <c r="B1615" s="6">
        <f>TITRES_STAT!D1618</f>
        <v>4.6399999999999997</v>
      </c>
      <c r="C1615" s="2">
        <f t="shared" ref="C1615:C1678" si="150">$C$4*B1605+C1614*(1-$C$4)</f>
        <v>4.6443249061511116</v>
      </c>
      <c r="D1615" s="2">
        <f t="shared" si="146"/>
        <v>4.6345687216740687</v>
      </c>
      <c r="E1615" s="2">
        <f t="shared" si="145"/>
        <v>9.7561844770428507E-3</v>
      </c>
      <c r="F1615" s="2">
        <f t="shared" si="149"/>
        <v>1.4312060664213646E-2</v>
      </c>
      <c r="G1615" s="2">
        <f t="shared" si="147"/>
        <v>-4.5558761871707949E-3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6">
        <f>TITRES_STAT!D1619</f>
        <v>4.6399999999999997</v>
      </c>
      <c r="C1616" s="2">
        <f t="shared" si="150"/>
        <v>4.6451979975124793</v>
      </c>
      <c r="D1616" s="2">
        <f t="shared" si="146"/>
        <v>4.6349710385871008</v>
      </c>
      <c r="E1616" s="2">
        <f t="shared" si="145"/>
        <v>1.0226958925378504E-2</v>
      </c>
      <c r="F1616" s="2">
        <f t="shared" si="149"/>
        <v>1.3495040316446619E-2</v>
      </c>
      <c r="G1616" s="2">
        <f t="shared" si="147"/>
        <v>-3.2680813910681145E-3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6">
        <f>TITRES_STAT!D1620</f>
        <v>4.6399999999999997</v>
      </c>
      <c r="C1617" s="2">
        <f t="shared" si="150"/>
        <v>4.6459367671259439</v>
      </c>
      <c r="D1617" s="2">
        <f t="shared" si="146"/>
        <v>4.6353435542473154</v>
      </c>
      <c r="E1617" s="2">
        <f t="shared" si="145"/>
        <v>1.0593212878628577E-2</v>
      </c>
      <c r="F1617" s="2">
        <f t="shared" si="149"/>
        <v>1.2914674828883012E-2</v>
      </c>
      <c r="G1617" s="2">
        <f t="shared" si="147"/>
        <v>-2.3214619502544345E-3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6">
        <f>TITRES_STAT!D1621</f>
        <v>4.6399999999999997</v>
      </c>
      <c r="C1618" s="2">
        <f t="shared" si="150"/>
        <v>4.6450234183373365</v>
      </c>
      <c r="D1618" s="2">
        <f t="shared" si="146"/>
        <v>4.6356884761549217</v>
      </c>
      <c r="E1618" s="2">
        <f t="shared" si="145"/>
        <v>9.3349421824147072E-3</v>
      </c>
      <c r="F1618" s="2">
        <f t="shared" si="149"/>
        <v>1.2198728299589352E-2</v>
      </c>
      <c r="G1618" s="2">
        <f t="shared" si="147"/>
        <v>-2.8637861171746451E-3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6">
        <f>TITRES_STAT!D1622</f>
        <v>4.4400000000000004</v>
      </c>
      <c r="C1619" s="2">
        <f t="shared" si="150"/>
        <v>4.6134813539777468</v>
      </c>
      <c r="D1619" s="2">
        <f t="shared" si="146"/>
        <v>4.6211930334767795</v>
      </c>
      <c r="E1619" s="2">
        <f t="shared" si="145"/>
        <v>-7.7116794990326198E-3</v>
      </c>
      <c r="F1619" s="2">
        <f t="shared" si="149"/>
        <v>8.2166467398649586E-3</v>
      </c>
      <c r="G1619" s="2">
        <f t="shared" si="147"/>
        <v>-1.5928326238897578E-2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6">
        <f>TITRES_STAT!D1623</f>
        <v>4.25</v>
      </c>
      <c r="C1620" s="2">
        <f t="shared" si="150"/>
        <v>4.6160226841350163</v>
      </c>
      <c r="D1620" s="2">
        <f t="shared" si="146"/>
        <v>4.5936972532192399</v>
      </c>
      <c r="E1620" s="2">
        <f t="shared" si="145"/>
        <v>2.2325430915776323E-2</v>
      </c>
      <c r="F1620" s="2">
        <f t="shared" si="149"/>
        <v>1.1038403575047231E-2</v>
      </c>
      <c r="G1620" s="2">
        <f t="shared" si="147"/>
        <v>1.1287027340729092E-2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6">
        <f>TITRES_STAT!D1624</f>
        <v>4.25</v>
      </c>
      <c r="C1621" s="2">
        <f t="shared" si="150"/>
        <v>4.62124996349886</v>
      </c>
      <c r="D1621" s="2">
        <f t="shared" si="146"/>
        <v>4.568238197425222</v>
      </c>
      <c r="E1621" s="2">
        <f t="shared" si="145"/>
        <v>5.3011766073638E-2</v>
      </c>
      <c r="F1621" s="2">
        <f t="shared" si="149"/>
        <v>1.9433076074765385E-2</v>
      </c>
      <c r="G1621" s="2">
        <f t="shared" si="147"/>
        <v>3.3578689998872618E-2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6">
        <f>TITRES_STAT!D1625</f>
        <v>4.4400000000000004</v>
      </c>
      <c r="C1622" s="2">
        <f t="shared" si="150"/>
        <v>4.6241345844990356</v>
      </c>
      <c r="D1622" s="2">
        <f t="shared" si="146"/>
        <v>4.5587390716900202</v>
      </c>
      <c r="E1622" s="2">
        <f t="shared" si="145"/>
        <v>6.5395512809015344E-2</v>
      </c>
      <c r="F1622" s="2">
        <f t="shared" si="149"/>
        <v>2.8625563421615381E-2</v>
      </c>
      <c r="G1622" s="2">
        <f t="shared" si="147"/>
        <v>3.6769949387399962E-2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6">
        <f>TITRES_STAT!D1626</f>
        <v>4.55</v>
      </c>
      <c r="C1623" s="2">
        <f t="shared" si="150"/>
        <v>4.6265754176530294</v>
      </c>
      <c r="D1623" s="2">
        <f t="shared" si="146"/>
        <v>4.5580917330463153</v>
      </c>
      <c r="E1623" s="2">
        <f t="shared" si="145"/>
        <v>6.8483684606714057E-2</v>
      </c>
      <c r="F1623" s="2">
        <f t="shared" si="149"/>
        <v>3.6597187658635122E-2</v>
      </c>
      <c r="G1623" s="2">
        <f t="shared" si="147"/>
        <v>3.1886496948078935E-2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6">
        <f>TITRES_STAT!D1627</f>
        <v>4.62</v>
      </c>
      <c r="C1624" s="2">
        <f t="shared" si="150"/>
        <v>4.6286407380141021</v>
      </c>
      <c r="D1624" s="2">
        <f t="shared" si="146"/>
        <v>4.5626775305984406</v>
      </c>
      <c r="E1624" s="2">
        <f t="shared" si="145"/>
        <v>6.5963207415661529E-2</v>
      </c>
      <c r="F1624" s="2">
        <f t="shared" si="149"/>
        <v>4.2470391610040403E-2</v>
      </c>
      <c r="G1624" s="2">
        <f t="shared" si="147"/>
        <v>2.3492815805621126E-2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6">
        <f>TITRES_STAT!D1628</f>
        <v>4.62</v>
      </c>
      <c r="C1625" s="2">
        <f t="shared" si="150"/>
        <v>4.630388316781163</v>
      </c>
      <c r="D1625" s="2">
        <f t="shared" si="146"/>
        <v>4.5669236394430008</v>
      </c>
      <c r="E1625" s="2">
        <f t="shared" si="145"/>
        <v>6.346467733816219E-2</v>
      </c>
      <c r="F1625" s="2">
        <f t="shared" si="149"/>
        <v>4.6669248755664763E-2</v>
      </c>
      <c r="G1625" s="2">
        <f t="shared" si="147"/>
        <v>1.6795428582497426E-2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6">
        <f>TITRES_STAT!D1629</f>
        <v>4.62</v>
      </c>
      <c r="C1626" s="2">
        <f t="shared" si="150"/>
        <v>4.6318670372763684</v>
      </c>
      <c r="D1626" s="2">
        <f t="shared" si="146"/>
        <v>4.5708552217064824</v>
      </c>
      <c r="E1626" s="2">
        <f t="shared" si="145"/>
        <v>6.1011815569885997E-2</v>
      </c>
      <c r="F1626" s="2">
        <f t="shared" si="149"/>
        <v>4.9537762118509007E-2</v>
      </c>
      <c r="G1626" s="2">
        <f t="shared" si="147"/>
        <v>1.1474053451376989E-2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6">
        <f>TITRES_STAT!D1630</f>
        <v>4.63</v>
      </c>
      <c r="C1627" s="2">
        <f t="shared" si="150"/>
        <v>4.6331182623107736</v>
      </c>
      <c r="D1627" s="2">
        <f t="shared" si="146"/>
        <v>4.575236316394891</v>
      </c>
      <c r="E1627" s="2">
        <f t="shared" si="145"/>
        <v>5.7881945915882582E-2</v>
      </c>
      <c r="F1627" s="2">
        <f t="shared" si="149"/>
        <v>5.1206598877983726E-2</v>
      </c>
      <c r="G1627" s="2">
        <f t="shared" si="147"/>
        <v>6.6753470378988558E-3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6">
        <f>TITRES_STAT!D1631</f>
        <v>4.63</v>
      </c>
      <c r="C1628" s="2">
        <f t="shared" si="150"/>
        <v>4.6341769911860391</v>
      </c>
      <c r="D1628" s="2">
        <f t="shared" si="146"/>
        <v>4.5792928855508244</v>
      </c>
      <c r="E1628" s="2">
        <f t="shared" ref="E1628:E1691" si="151">C1628-D1628</f>
        <v>5.4884105635214731E-2</v>
      </c>
      <c r="F1628" s="2">
        <f t="shared" si="149"/>
        <v>5.1942100229429924E-2</v>
      </c>
      <c r="G1628" s="2">
        <f t="shared" si="147"/>
        <v>2.9420054057848061E-3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6">
        <f>TITRES_STAT!D1632</f>
        <v>4.63</v>
      </c>
      <c r="C1629" s="2">
        <f t="shared" si="150"/>
        <v>4.6043036079266484</v>
      </c>
      <c r="D1629" s="2">
        <f t="shared" ref="D1629:D1692" si="152">$D$4*B1629+(1-$D$4)*D1628</f>
        <v>4.5830489681026148</v>
      </c>
      <c r="E1629" s="2">
        <f t="shared" si="151"/>
        <v>2.1254639824033639E-2</v>
      </c>
      <c r="F1629" s="2">
        <f t="shared" si="149"/>
        <v>4.5804608148350669E-2</v>
      </c>
      <c r="G1629" s="2">
        <f t="shared" si="147"/>
        <v>-2.454996832431703E-2</v>
      </c>
      <c r="H1629" s="2" t="str">
        <f t="shared" si="148"/>
        <v>Hold</v>
      </c>
    </row>
    <row r="1630" spans="1:8" ht="13.5" x14ac:dyDescent="0.25">
      <c r="A1630" s="3">
        <f>TITRES_STAT!B1633</f>
        <v>44686</v>
      </c>
      <c r="B1630" s="6">
        <f>TITRES_STAT!D1633</f>
        <v>4.63</v>
      </c>
      <c r="C1630" s="2">
        <f t="shared" si="150"/>
        <v>4.5497953605533183</v>
      </c>
      <c r="D1630" s="2">
        <f t="shared" si="152"/>
        <v>4.5865268223172357</v>
      </c>
      <c r="E1630" s="2">
        <f t="shared" si="151"/>
        <v>-3.6731461763917395E-2</v>
      </c>
      <c r="F1630" s="2">
        <f t="shared" si="149"/>
        <v>2.9297394165897057E-2</v>
      </c>
      <c r="G1630" s="2">
        <f t="shared" si="147"/>
        <v>-6.6028855929814445E-2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6">
        <f>TITRES_STAT!D1634</f>
        <v>4.63</v>
      </c>
      <c r="C1631" s="2">
        <f t="shared" si="150"/>
        <v>4.503672997391269</v>
      </c>
      <c r="D1631" s="2">
        <f t="shared" si="152"/>
        <v>4.5897470577011443</v>
      </c>
      <c r="E1631" s="2">
        <f t="shared" si="151"/>
        <v>-8.60740603098753E-2</v>
      </c>
      <c r="F1631" s="2">
        <f t="shared" si="149"/>
        <v>6.2231032707425887E-3</v>
      </c>
      <c r="G1631" s="2">
        <f t="shared" si="147"/>
        <v>-9.2297163580617889E-2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6">
        <f>TITRES_STAT!D1635</f>
        <v>4.59</v>
      </c>
      <c r="C1632" s="2">
        <f t="shared" si="150"/>
        <v>4.4938771516387668</v>
      </c>
      <c r="D1632" s="2">
        <f t="shared" si="152"/>
        <v>4.5897657941677261</v>
      </c>
      <c r="E1632" s="2">
        <f t="shared" si="151"/>
        <v>-9.5888642528959345E-2</v>
      </c>
      <c r="F1632" s="2">
        <f t="shared" si="149"/>
        <v>-1.4199245889197801E-2</v>
      </c>
      <c r="G1632" s="2">
        <f t="shared" si="147"/>
        <v>-8.1689396639761547E-2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6">
        <f>TITRES_STAT!D1636</f>
        <v>4.3899999999999997</v>
      </c>
      <c r="C1633" s="2">
        <f t="shared" si="150"/>
        <v>4.5025114360020337</v>
      </c>
      <c r="D1633" s="2">
        <f t="shared" si="152"/>
        <v>4.5749683279330791</v>
      </c>
      <c r="E1633" s="2">
        <f t="shared" si="151"/>
        <v>-7.245689193104532E-2</v>
      </c>
      <c r="F1633" s="2">
        <f t="shared" si="149"/>
        <v>-2.5850775097567308E-2</v>
      </c>
      <c r="G1633" s="2">
        <f t="shared" si="147"/>
        <v>-4.6606116833478012E-2</v>
      </c>
      <c r="H1633" s="2" t="str">
        <f t="shared" si="148"/>
        <v>Hold</v>
      </c>
    </row>
    <row r="1634" spans="1:8" ht="13.5" x14ac:dyDescent="0.25">
      <c r="A1634" s="3">
        <f>TITRES_STAT!B1637</f>
        <v>44692</v>
      </c>
      <c r="B1634" s="6">
        <f>TITRES_STAT!D1637</f>
        <v>4.58</v>
      </c>
      <c r="C1634" s="2">
        <f t="shared" si="150"/>
        <v>4.5205865996940284</v>
      </c>
      <c r="D1634" s="2">
        <f t="shared" si="152"/>
        <v>4.5753410443824807</v>
      </c>
      <c r="E1634" s="2">
        <f t="shared" si="151"/>
        <v>-5.4754444688452253E-2</v>
      </c>
      <c r="F1634" s="2">
        <f t="shared" si="149"/>
        <v>-3.1631509015744297E-2</v>
      </c>
      <c r="G1634" s="2">
        <f t="shared" si="147"/>
        <v>-2.3122935672707956E-2</v>
      </c>
      <c r="H1634" s="2" t="str">
        <f t="shared" si="148"/>
        <v>Hold</v>
      </c>
    </row>
    <row r="1635" spans="1:8" ht="13.5" x14ac:dyDescent="0.25">
      <c r="A1635" s="3">
        <f>TITRES_STAT!B1638</f>
        <v>44693</v>
      </c>
      <c r="B1635" s="6">
        <f>TITRES_STAT!D1638</f>
        <v>4.58</v>
      </c>
      <c r="C1635" s="2">
        <f t="shared" si="150"/>
        <v>4.5358809689718704</v>
      </c>
      <c r="D1635" s="2">
        <f t="shared" si="152"/>
        <v>4.5756861522060008</v>
      </c>
      <c r="E1635" s="2">
        <f t="shared" si="151"/>
        <v>-3.9805183234130403E-2</v>
      </c>
      <c r="F1635" s="2">
        <f t="shared" si="149"/>
        <v>-3.3266243859421521E-2</v>
      </c>
      <c r="G1635" s="2">
        <f t="shared" si="147"/>
        <v>-6.5389393747088825E-3</v>
      </c>
      <c r="H1635" s="2" t="str">
        <f t="shared" si="148"/>
        <v>Hold</v>
      </c>
    </row>
    <row r="1636" spans="1:8" ht="13.5" x14ac:dyDescent="0.25">
      <c r="A1636" s="3">
        <f>TITRES_STAT!B1639</f>
        <v>44694</v>
      </c>
      <c r="B1636" s="6">
        <f>TITRES_STAT!D1639</f>
        <v>4.38</v>
      </c>
      <c r="C1636" s="2">
        <f t="shared" si="150"/>
        <v>4.5488223583608134</v>
      </c>
      <c r="D1636" s="2">
        <f t="shared" si="152"/>
        <v>4.5611908816722231</v>
      </c>
      <c r="E1636" s="2">
        <f t="shared" si="151"/>
        <v>-1.2368523311409696E-2</v>
      </c>
      <c r="F1636" s="2">
        <f t="shared" si="149"/>
        <v>-2.9086699749819159E-2</v>
      </c>
      <c r="G1636" s="2">
        <f t="shared" ref="G1636:G1699" si="153">E1636-F1636</f>
        <v>1.6718176438409463E-2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6">
        <f>TITRES_STAT!D1640</f>
        <v>4.1900000000000004</v>
      </c>
      <c r="C1637" s="2">
        <f t="shared" si="150"/>
        <v>4.5613112263053033</v>
      </c>
      <c r="D1637" s="2">
        <f t="shared" si="152"/>
        <v>4.5336952608076144</v>
      </c>
      <c r="E1637" s="2">
        <f t="shared" si="151"/>
        <v>2.7615965497688855E-2</v>
      </c>
      <c r="F1637" s="2">
        <f t="shared" ref="F1637:F1700" si="155">(E1637*(2/(10)))+((1-(2/10))*F1636)</f>
        <v>-1.7746166700317555E-2</v>
      </c>
      <c r="G1637" s="2">
        <f t="shared" si="153"/>
        <v>4.5362132198006409E-2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6">
        <f>TITRES_STAT!D1641</f>
        <v>4.3</v>
      </c>
      <c r="C1638" s="2">
        <f t="shared" si="150"/>
        <v>4.5718787299506412</v>
      </c>
      <c r="D1638" s="2">
        <f t="shared" si="152"/>
        <v>4.5163845007477912</v>
      </c>
      <c r="E1638" s="2">
        <f t="shared" si="151"/>
        <v>5.5494229202849965E-2</v>
      </c>
      <c r="F1638" s="2">
        <f t="shared" si="155"/>
        <v>-3.0980875196840504E-3</v>
      </c>
      <c r="G1638" s="2">
        <f t="shared" si="153"/>
        <v>5.8592316722534017E-2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6">
        <f>TITRES_STAT!D1642</f>
        <v>4.3</v>
      </c>
      <c r="C1639" s="2">
        <f t="shared" si="150"/>
        <v>4.5808204638043888</v>
      </c>
      <c r="D1639" s="2">
        <f t="shared" si="152"/>
        <v>4.5003560192109182</v>
      </c>
      <c r="E1639" s="2">
        <f t="shared" si="151"/>
        <v>8.0464444593470574E-2</v>
      </c>
      <c r="F1639" s="2">
        <f t="shared" si="155"/>
        <v>1.3614418902946877E-2</v>
      </c>
      <c r="G1639" s="2">
        <f t="shared" si="153"/>
        <v>6.6850025690523701E-2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6">
        <f>TITRES_STAT!D1643</f>
        <v>4.3</v>
      </c>
      <c r="C1640" s="2">
        <f t="shared" si="150"/>
        <v>4.5883865462960216</v>
      </c>
      <c r="D1640" s="2">
        <f t="shared" si="152"/>
        <v>4.4855148326027026</v>
      </c>
      <c r="E1640" s="2">
        <f t="shared" si="151"/>
        <v>0.10287171369331904</v>
      </c>
      <c r="F1640" s="2">
        <f t="shared" si="155"/>
        <v>3.1465877861021313E-2</v>
      </c>
      <c r="G1640" s="2">
        <f t="shared" si="153"/>
        <v>7.1405835832297732E-2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6">
        <f>TITRES_STAT!D1644</f>
        <v>4.3</v>
      </c>
      <c r="C1641" s="2">
        <f t="shared" si="150"/>
        <v>4.5947886160966336</v>
      </c>
      <c r="D1641" s="2">
        <f t="shared" si="152"/>
        <v>4.4717729931506511</v>
      </c>
      <c r="E1641" s="2">
        <f t="shared" si="151"/>
        <v>0.12301562294598245</v>
      </c>
      <c r="F1641" s="2">
        <f t="shared" si="155"/>
        <v>4.9775826878013546E-2</v>
      </c>
      <c r="G1641" s="2">
        <f t="shared" si="153"/>
        <v>7.3239796067968904E-2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6">
        <f>TITRES_STAT!D1645</f>
        <v>4.29</v>
      </c>
      <c r="C1642" s="2">
        <f t="shared" si="150"/>
        <v>4.5940519059279206</v>
      </c>
      <c r="D1642" s="2">
        <f t="shared" si="152"/>
        <v>4.4583083269913439</v>
      </c>
      <c r="E1642" s="2">
        <f t="shared" si="151"/>
        <v>0.13574357893657663</v>
      </c>
      <c r="F1642" s="2">
        <f t="shared" si="155"/>
        <v>6.696937728972617E-2</v>
      </c>
      <c r="G1642" s="2">
        <f t="shared" si="153"/>
        <v>6.8774201646850455E-2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6">
        <f>TITRES_STAT!D1646</f>
        <v>4.29</v>
      </c>
      <c r="C1643" s="2">
        <f t="shared" si="150"/>
        <v>4.5626593050159325</v>
      </c>
      <c r="D1643" s="2">
        <f t="shared" si="152"/>
        <v>4.4458410435105034</v>
      </c>
      <c r="E1643" s="2">
        <f t="shared" si="151"/>
        <v>0.11681826150542918</v>
      </c>
      <c r="F1643" s="2">
        <f t="shared" si="155"/>
        <v>7.6939154132866783E-2</v>
      </c>
      <c r="G1643" s="2">
        <f t="shared" si="153"/>
        <v>3.9879107372562395E-2</v>
      </c>
      <c r="H1643" s="2" t="str">
        <f t="shared" si="154"/>
        <v>Sell</v>
      </c>
    </row>
    <row r="1644" spans="1:8" ht="13.5" x14ac:dyDescent="0.25">
      <c r="A1644" s="3">
        <f>TITRES_STAT!B1647</f>
        <v>44706</v>
      </c>
      <c r="B1644" s="6">
        <f>TITRES_STAT!D1647</f>
        <v>4.0999999999999996</v>
      </c>
      <c r="C1644" s="2">
        <f t="shared" si="150"/>
        <v>4.5653271042442505</v>
      </c>
      <c r="D1644" s="2">
        <f t="shared" si="152"/>
        <v>4.4202231884356511</v>
      </c>
      <c r="E1644" s="2">
        <f t="shared" si="151"/>
        <v>0.14510391580859938</v>
      </c>
      <c r="F1644" s="2">
        <f t="shared" si="155"/>
        <v>9.0572106468013308E-2</v>
      </c>
      <c r="G1644" s="2">
        <f t="shared" si="153"/>
        <v>5.4531809340586074E-2</v>
      </c>
      <c r="H1644" s="2" t="str">
        <f t="shared" si="154"/>
        <v>Sell</v>
      </c>
    </row>
    <row r="1645" spans="1:8" ht="13.5" x14ac:dyDescent="0.25">
      <c r="A1645" s="3">
        <f>TITRES_STAT!B1648</f>
        <v>44707</v>
      </c>
      <c r="B1645" s="6">
        <f>TITRES_STAT!D1648</f>
        <v>3.92</v>
      </c>
      <c r="C1645" s="2">
        <f t="shared" si="150"/>
        <v>4.567584472822058</v>
      </c>
      <c r="D1645" s="2">
        <f t="shared" si="152"/>
        <v>4.3831696189218992</v>
      </c>
      <c r="E1645" s="2">
        <f t="shared" si="151"/>
        <v>0.18441485390015888</v>
      </c>
      <c r="F1645" s="2">
        <f t="shared" si="155"/>
        <v>0.10934065595444242</v>
      </c>
      <c r="G1645" s="2">
        <f t="shared" si="153"/>
        <v>7.5074197945716459E-2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6">
        <f>TITRES_STAT!D1649</f>
        <v>4.09</v>
      </c>
      <c r="C1646" s="2">
        <f t="shared" si="150"/>
        <v>4.5387253231571263</v>
      </c>
      <c r="D1646" s="2">
        <f t="shared" si="152"/>
        <v>4.3614533508536102</v>
      </c>
      <c r="E1646" s="2">
        <f t="shared" si="151"/>
        <v>0.1772719723035161</v>
      </c>
      <c r="F1646" s="2">
        <f t="shared" si="155"/>
        <v>0.12292691922425716</v>
      </c>
      <c r="G1646" s="2">
        <f t="shared" si="153"/>
        <v>5.4345053079258937E-2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6">
        <f>TITRES_STAT!D1650</f>
        <v>4.2699999999999996</v>
      </c>
      <c r="C1647" s="2">
        <f t="shared" si="150"/>
        <v>4.4850752734406454</v>
      </c>
      <c r="D1647" s="2">
        <f t="shared" si="152"/>
        <v>4.3546790285681576</v>
      </c>
      <c r="E1647" s="2">
        <f t="shared" si="151"/>
        <v>0.1303962448724878</v>
      </c>
      <c r="F1647" s="2">
        <f t="shared" si="155"/>
        <v>0.1244207843539033</v>
      </c>
      <c r="G1647" s="2">
        <f t="shared" si="153"/>
        <v>5.9754605185844967E-3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6">
        <f>TITRES_STAT!D1651</f>
        <v>4.08</v>
      </c>
      <c r="C1648" s="2">
        <f t="shared" si="150"/>
        <v>4.4566021544497767</v>
      </c>
      <c r="D1648" s="2">
        <f t="shared" si="152"/>
        <v>4.3343324338594051</v>
      </c>
      <c r="E1648" s="2">
        <f t="shared" si="151"/>
        <v>0.12226972059037156</v>
      </c>
      <c r="F1648" s="2">
        <f t="shared" si="155"/>
        <v>0.12399057160119695</v>
      </c>
      <c r="G1648" s="2">
        <f t="shared" si="153"/>
        <v>-1.7208510108253916E-3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6">
        <f>TITRES_STAT!D1652</f>
        <v>4.26</v>
      </c>
      <c r="C1649" s="2">
        <f t="shared" si="150"/>
        <v>4.4325095153036571</v>
      </c>
      <c r="D1649" s="2">
        <f t="shared" si="152"/>
        <v>4.3288263276475973</v>
      </c>
      <c r="E1649" s="2">
        <f t="shared" si="151"/>
        <v>0.10368318765605977</v>
      </c>
      <c r="F1649" s="2">
        <f t="shared" si="155"/>
        <v>0.11992909481216951</v>
      </c>
      <c r="G1649" s="2">
        <f t="shared" si="153"/>
        <v>-1.624590715610974E-2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6">
        <f>TITRES_STAT!D1653</f>
        <v>4.3899999999999997</v>
      </c>
      <c r="C1650" s="2">
        <f t="shared" si="150"/>
        <v>4.4121234360261719</v>
      </c>
      <c r="D1650" s="2">
        <f t="shared" si="152"/>
        <v>4.3333577107848118</v>
      </c>
      <c r="E1650" s="2">
        <f t="shared" si="151"/>
        <v>7.8765725241360052E-2</v>
      </c>
      <c r="F1650" s="2">
        <f t="shared" si="155"/>
        <v>0.11169642089800762</v>
      </c>
      <c r="G1650" s="2">
        <f t="shared" si="153"/>
        <v>-3.2930695656647566E-2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6">
        <f>TITRES_STAT!D1654</f>
        <v>4.58</v>
      </c>
      <c r="C1651" s="2">
        <f t="shared" si="150"/>
        <v>4.3948736766375305</v>
      </c>
      <c r="D1651" s="2">
        <f t="shared" si="152"/>
        <v>4.3516275099859376</v>
      </c>
      <c r="E1651" s="2">
        <f t="shared" si="151"/>
        <v>4.3246166651592866E-2</v>
      </c>
      <c r="F1651" s="2">
        <f t="shared" si="155"/>
        <v>9.8006370048724673E-2</v>
      </c>
      <c r="G1651" s="2">
        <f t="shared" si="153"/>
        <v>-5.4760203397131807E-2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6">
        <f>TITRES_STAT!D1655</f>
        <v>4.5999999999999996</v>
      </c>
      <c r="C1652" s="2">
        <f t="shared" si="150"/>
        <v>4.378739264847141</v>
      </c>
      <c r="D1652" s="2">
        <f t="shared" si="152"/>
        <v>4.3700254722092016</v>
      </c>
      <c r="E1652" s="2">
        <f t="shared" si="151"/>
        <v>8.713792637939477E-3</v>
      </c>
      <c r="F1652" s="2">
        <f t="shared" si="155"/>
        <v>8.0147854566567645E-2</v>
      </c>
      <c r="G1652" s="2">
        <f t="shared" si="153"/>
        <v>-7.1434061928628168E-2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6">
        <f>TITRES_STAT!D1656</f>
        <v>4.5999999999999996</v>
      </c>
      <c r="C1653" s="2">
        <f t="shared" si="150"/>
        <v>4.3650870702552726</v>
      </c>
      <c r="D1653" s="2">
        <f t="shared" si="152"/>
        <v>4.3870606224159276</v>
      </c>
      <c r="E1653" s="2">
        <f t="shared" si="151"/>
        <v>-2.1973552160654997E-2</v>
      </c>
      <c r="F1653" s="2">
        <f t="shared" si="155"/>
        <v>5.9723573221123115E-2</v>
      </c>
      <c r="G1653" s="2">
        <f t="shared" si="153"/>
        <v>-8.1697125381778118E-2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6">
        <f>TITRES_STAT!D1657</f>
        <v>4.58</v>
      </c>
      <c r="C1654" s="2">
        <f t="shared" si="150"/>
        <v>4.3243044440621539</v>
      </c>
      <c r="D1654" s="2">
        <f t="shared" si="152"/>
        <v>4.4013524281628964</v>
      </c>
      <c r="E1654" s="2">
        <f t="shared" si="151"/>
        <v>-7.7047984100742539E-2</v>
      </c>
      <c r="F1654" s="2">
        <f t="shared" si="155"/>
        <v>3.2369261756749985E-2</v>
      </c>
      <c r="G1654" s="2">
        <f t="shared" si="153"/>
        <v>-0.10941724585749252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6">
        <f>TITRES_STAT!D1658</f>
        <v>4.38</v>
      </c>
      <c r="C1655" s="2">
        <f t="shared" si="150"/>
        <v>4.2621037603602838</v>
      </c>
      <c r="D1655" s="2">
        <f t="shared" si="152"/>
        <v>4.3997707668174968</v>
      </c>
      <c r="E1655" s="2">
        <f t="shared" si="151"/>
        <v>-0.13766700645721297</v>
      </c>
      <c r="F1655" s="2">
        <f t="shared" si="155"/>
        <v>-1.6379918860426057E-3</v>
      </c>
      <c r="G1655" s="2">
        <f t="shared" si="153"/>
        <v>-0.13602901457117036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6">
        <f>TITRES_STAT!D1659</f>
        <v>4.1900000000000004</v>
      </c>
      <c r="C1656" s="2">
        <f t="shared" si="150"/>
        <v>4.235626258766394</v>
      </c>
      <c r="D1656" s="2">
        <f t="shared" si="152"/>
        <v>4.3842321914976825</v>
      </c>
      <c r="E1656" s="2">
        <f t="shared" si="151"/>
        <v>-0.14860593273128853</v>
      </c>
      <c r="F1656" s="2">
        <f t="shared" si="155"/>
        <v>-3.1031580055091792E-2</v>
      </c>
      <c r="G1656" s="2">
        <f t="shared" si="153"/>
        <v>-0.11757435267619673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6">
        <f>TITRES_STAT!D1660</f>
        <v>4.37</v>
      </c>
      <c r="C1657" s="2">
        <f t="shared" si="150"/>
        <v>4.2409145266484876</v>
      </c>
      <c r="D1657" s="2">
        <f t="shared" si="152"/>
        <v>4.3831779550904466</v>
      </c>
      <c r="E1657" s="2">
        <f t="shared" si="151"/>
        <v>-0.14226342844195905</v>
      </c>
      <c r="F1657" s="2">
        <f t="shared" si="155"/>
        <v>-5.3277949732465246E-2</v>
      </c>
      <c r="G1657" s="2">
        <f t="shared" si="153"/>
        <v>-8.8985478709493804E-2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6">
        <f>TITRES_STAT!D1661</f>
        <v>4.5</v>
      </c>
      <c r="C1658" s="2">
        <f t="shared" si="150"/>
        <v>4.2161584456256431</v>
      </c>
      <c r="D1658" s="2">
        <f t="shared" si="152"/>
        <v>4.3918314398985618</v>
      </c>
      <c r="E1658" s="2">
        <f t="shared" si="151"/>
        <v>-0.17567299427291871</v>
      </c>
      <c r="F1658" s="2">
        <f t="shared" si="155"/>
        <v>-7.7756958640555957E-2</v>
      </c>
      <c r="G1658" s="2">
        <f t="shared" si="153"/>
        <v>-9.7916035632362758E-2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6">
        <f>TITRES_STAT!D1662</f>
        <v>4.3</v>
      </c>
      <c r="C1659" s="2">
        <f t="shared" si="150"/>
        <v>4.2229033001447744</v>
      </c>
      <c r="D1659" s="2">
        <f t="shared" si="152"/>
        <v>4.3850291110171868</v>
      </c>
      <c r="E1659" s="2">
        <f t="shared" si="151"/>
        <v>-0.1621258108724124</v>
      </c>
      <c r="F1659" s="2">
        <f t="shared" si="155"/>
        <v>-9.4630729086927254E-2</v>
      </c>
      <c r="G1659" s="2">
        <f t="shared" si="153"/>
        <v>-6.7495081785485148E-2</v>
      </c>
      <c r="H1659" s="2" t="str">
        <f t="shared" si="154"/>
        <v>Hold</v>
      </c>
    </row>
    <row r="1660" spans="1:8" ht="13.5" x14ac:dyDescent="0.25">
      <c r="A1660" s="3">
        <f>TITRES_STAT!B1663</f>
        <v>44728</v>
      </c>
      <c r="B1660" s="6">
        <f>TITRES_STAT!D1663</f>
        <v>4.49</v>
      </c>
      <c r="C1660" s="2">
        <f t="shared" si="150"/>
        <v>4.2486104847378856</v>
      </c>
      <c r="D1660" s="2">
        <f t="shared" si="152"/>
        <v>4.392804732423321</v>
      </c>
      <c r="E1660" s="2">
        <f t="shared" si="151"/>
        <v>-0.14419424768543543</v>
      </c>
      <c r="F1660" s="2">
        <f t="shared" si="155"/>
        <v>-0.10454343280662889</v>
      </c>
      <c r="G1660" s="2">
        <f t="shared" si="153"/>
        <v>-3.9650814878806534E-2</v>
      </c>
      <c r="H1660" s="2" t="str">
        <f t="shared" si="154"/>
        <v>Hold</v>
      </c>
    </row>
    <row r="1661" spans="1:8" ht="13.5" x14ac:dyDescent="0.25">
      <c r="A1661" s="3">
        <f>TITRES_STAT!B1664</f>
        <v>44729</v>
      </c>
      <c r="B1661" s="6">
        <f>TITRES_STAT!D1664</f>
        <v>4.5</v>
      </c>
      <c r="C1661" s="2">
        <f t="shared" si="150"/>
        <v>4.2995934870859029</v>
      </c>
      <c r="D1661" s="2">
        <f t="shared" si="152"/>
        <v>4.400745122614186</v>
      </c>
      <c r="E1661" s="2">
        <f t="shared" si="151"/>
        <v>-0.1011516355282831</v>
      </c>
      <c r="F1661" s="2">
        <f t="shared" si="155"/>
        <v>-0.10386507335095974</v>
      </c>
      <c r="G1661" s="2">
        <f t="shared" si="153"/>
        <v>2.7134378226766342E-3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6">
        <f>TITRES_STAT!D1665</f>
        <v>4.5</v>
      </c>
      <c r="C1662" s="2">
        <f t="shared" si="150"/>
        <v>4.3458098736880713</v>
      </c>
      <c r="D1662" s="2">
        <f t="shared" si="152"/>
        <v>4.408097335753876</v>
      </c>
      <c r="E1662" s="2">
        <f t="shared" si="151"/>
        <v>-6.2287462065804711E-2</v>
      </c>
      <c r="F1662" s="2">
        <f t="shared" si="155"/>
        <v>-9.5549551093928736E-2</v>
      </c>
      <c r="G1662" s="2">
        <f t="shared" si="153"/>
        <v>3.3262089028124026E-2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6">
        <f>TITRES_STAT!D1666</f>
        <v>4.4000000000000004</v>
      </c>
      <c r="C1663" s="2">
        <f t="shared" si="150"/>
        <v>4.3849160469668291</v>
      </c>
      <c r="D1663" s="2">
        <f t="shared" si="152"/>
        <v>4.4074975331054409</v>
      </c>
      <c r="E1663" s="2">
        <f t="shared" si="151"/>
        <v>-2.2581486138611773E-2</v>
      </c>
      <c r="F1663" s="2">
        <f t="shared" si="155"/>
        <v>-8.0955938102865346E-2</v>
      </c>
      <c r="G1663" s="2">
        <f t="shared" si="153"/>
        <v>5.8374451964253574E-2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6">
        <f>TITRES_STAT!D1667</f>
        <v>4.21</v>
      </c>
      <c r="C1664" s="2">
        <f t="shared" si="150"/>
        <v>4.4149289628180863</v>
      </c>
      <c r="D1664" s="2">
        <f t="shared" si="152"/>
        <v>4.3928680862087415</v>
      </c>
      <c r="E1664" s="2">
        <f t="shared" si="151"/>
        <v>2.2060876609344859E-2</v>
      </c>
      <c r="F1664" s="2">
        <f t="shared" si="155"/>
        <v>-6.0352575160423312E-2</v>
      </c>
      <c r="G1664" s="2">
        <f t="shared" si="153"/>
        <v>8.2413451769768165E-2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6">
        <f>TITRES_STAT!D1668</f>
        <v>4.3899999999999997</v>
      </c>
      <c r="C1665" s="2">
        <f t="shared" si="150"/>
        <v>4.4095552762306882</v>
      </c>
      <c r="D1665" s="2">
        <f t="shared" si="152"/>
        <v>4.392655635378464</v>
      </c>
      <c r="E1665" s="2">
        <f t="shared" si="151"/>
        <v>1.6899640852224174E-2</v>
      </c>
      <c r="F1665" s="2">
        <f t="shared" si="155"/>
        <v>-4.4902131957893818E-2</v>
      </c>
      <c r="G1665" s="2">
        <f t="shared" si="153"/>
        <v>6.1801772810117991E-2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6">
        <f>TITRES_STAT!D1669</f>
        <v>4.3899999999999997</v>
      </c>
      <c r="C1666" s="2">
        <f t="shared" si="150"/>
        <v>4.3757775414259665</v>
      </c>
      <c r="D1666" s="2">
        <f t="shared" si="152"/>
        <v>4.3924589216467256</v>
      </c>
      <c r="E1666" s="2">
        <f t="shared" si="151"/>
        <v>-1.6681380220759046E-2</v>
      </c>
      <c r="F1666" s="2">
        <f t="shared" si="155"/>
        <v>-3.9257981610466862E-2</v>
      </c>
      <c r="G1666" s="2">
        <f t="shared" si="153"/>
        <v>2.2576601389707816E-2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6">
        <f>TITRES_STAT!D1670</f>
        <v>4.3899999999999997</v>
      </c>
      <c r="C1667" s="2">
        <f t="shared" si="150"/>
        <v>4.3748886888988947</v>
      </c>
      <c r="D1667" s="2">
        <f t="shared" si="152"/>
        <v>4.3922767793025237</v>
      </c>
      <c r="E1667" s="2">
        <f t="shared" si="151"/>
        <v>-1.7388090403628986E-2</v>
      </c>
      <c r="F1667" s="2">
        <f t="shared" si="155"/>
        <v>-3.488400336909929E-2</v>
      </c>
      <c r="G1667" s="2">
        <f t="shared" si="153"/>
        <v>1.7495912965470303E-2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6">
        <f>TITRES_STAT!D1671</f>
        <v>4.3899999999999997</v>
      </c>
      <c r="C1668" s="2">
        <f t="shared" si="150"/>
        <v>4.3941365829144496</v>
      </c>
      <c r="D1668" s="2">
        <f t="shared" si="152"/>
        <v>4.3921081289838177</v>
      </c>
      <c r="E1668" s="2">
        <f t="shared" si="151"/>
        <v>2.0284539306318905E-3</v>
      </c>
      <c r="F1668" s="2">
        <f t="shared" si="155"/>
        <v>-2.7501511909153054E-2</v>
      </c>
      <c r="G1668" s="2">
        <f t="shared" si="153"/>
        <v>2.9529965839784945E-2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6">
        <f>TITRES_STAT!D1672</f>
        <v>4.3899999999999997</v>
      </c>
      <c r="C1669" s="2">
        <f t="shared" si="150"/>
        <v>4.379654031696842</v>
      </c>
      <c r="D1669" s="2">
        <f t="shared" si="152"/>
        <v>4.391951971281312</v>
      </c>
      <c r="E1669" s="2">
        <f t="shared" si="151"/>
        <v>-1.2297939584470008E-2</v>
      </c>
      <c r="F1669" s="2">
        <f t="shared" si="155"/>
        <v>-2.4460797444216444E-2</v>
      </c>
      <c r="G1669" s="2">
        <f t="shared" si="153"/>
        <v>1.2162857859746436E-2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6">
        <f>TITRES_STAT!D1673</f>
        <v>4.3899999999999997</v>
      </c>
      <c r="C1670" s="2">
        <f t="shared" si="150"/>
        <v>4.3966303345127127</v>
      </c>
      <c r="D1670" s="2">
        <f t="shared" si="152"/>
        <v>4.3918073808160294</v>
      </c>
      <c r="E1670" s="2">
        <f t="shared" si="151"/>
        <v>4.8229536966832853E-3</v>
      </c>
      <c r="F1670" s="2">
        <f t="shared" si="155"/>
        <v>-1.86040472160365E-2</v>
      </c>
      <c r="G1670" s="2">
        <f t="shared" si="153"/>
        <v>2.3427000912719785E-2</v>
      </c>
      <c r="H1670" s="2" t="str">
        <f t="shared" si="154"/>
        <v>Sell</v>
      </c>
    </row>
    <row r="1671" spans="1:8" ht="13.5" x14ac:dyDescent="0.25">
      <c r="A1671" s="3">
        <f>TITRES_STAT!B1674</f>
        <v>44743</v>
      </c>
      <c r="B1671" s="6">
        <f>TITRES_STAT!D1674</f>
        <v>4.3899999999999997</v>
      </c>
      <c r="C1671" s="2">
        <f t="shared" si="150"/>
        <v>4.4125333599722953</v>
      </c>
      <c r="D1671" s="2">
        <f t="shared" si="152"/>
        <v>4.3916735007555827</v>
      </c>
      <c r="E1671" s="2">
        <f t="shared" si="151"/>
        <v>2.0859859216712628E-2</v>
      </c>
      <c r="F1671" s="2">
        <f t="shared" si="155"/>
        <v>-1.0711265929486674E-2</v>
      </c>
      <c r="G1671" s="2">
        <f t="shared" si="153"/>
        <v>3.1571125146199301E-2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6">
        <f>TITRES_STAT!D1675</f>
        <v>4.3899999999999997</v>
      </c>
      <c r="C1672" s="2">
        <f t="shared" si="150"/>
        <v>4.425989766130404</v>
      </c>
      <c r="D1672" s="2">
        <f t="shared" si="152"/>
        <v>4.3915495377366502</v>
      </c>
      <c r="E1672" s="2">
        <f t="shared" si="151"/>
        <v>3.4440228393753713E-2</v>
      </c>
      <c r="F1672" s="2">
        <f t="shared" si="155"/>
        <v>-1.6809670648385974E-3</v>
      </c>
      <c r="G1672" s="2">
        <f t="shared" si="153"/>
        <v>3.6121195458592312E-2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6">
        <f>TITRES_STAT!D1676</f>
        <v>4.2</v>
      </c>
      <c r="C1673" s="2">
        <f t="shared" si="150"/>
        <v>4.4219913405718803</v>
      </c>
      <c r="D1673" s="2">
        <f t="shared" si="152"/>
        <v>4.3773606830894911</v>
      </c>
      <c r="E1673" s="2">
        <f t="shared" si="151"/>
        <v>4.4630657482389147E-2</v>
      </c>
      <c r="F1673" s="2">
        <f t="shared" si="155"/>
        <v>7.5813578446069516E-3</v>
      </c>
      <c r="G1673" s="2">
        <f t="shared" si="153"/>
        <v>3.7049299637782196E-2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6">
        <f>TITRES_STAT!D1677</f>
        <v>4.0199999999999996</v>
      </c>
      <c r="C1674" s="2">
        <f t="shared" si="150"/>
        <v>4.3893772881762061</v>
      </c>
      <c r="D1674" s="2">
        <f t="shared" si="152"/>
        <v>4.350889521379159</v>
      </c>
      <c r="E1674" s="2">
        <f t="shared" si="151"/>
        <v>3.8487766797047129E-2</v>
      </c>
      <c r="F1674" s="2">
        <f t="shared" si="155"/>
        <v>1.3762639635094987E-2</v>
      </c>
      <c r="G1674" s="2">
        <f t="shared" si="153"/>
        <v>2.4725127161952142E-2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6">
        <f>TITRES_STAT!D1678</f>
        <v>4.2</v>
      </c>
      <c r="C1675" s="2">
        <f t="shared" si="150"/>
        <v>4.389473089995251</v>
      </c>
      <c r="D1675" s="2">
        <f t="shared" si="152"/>
        <v>4.3397125197955173</v>
      </c>
      <c r="E1675" s="2">
        <f t="shared" si="151"/>
        <v>4.9760570199733678E-2</v>
      </c>
      <c r="F1675" s="2">
        <f t="shared" si="155"/>
        <v>2.0962225748022728E-2</v>
      </c>
      <c r="G1675" s="2">
        <f t="shared" si="153"/>
        <v>2.879834445171095E-2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6">
        <f>TITRES_STAT!D1679</f>
        <v>4.2</v>
      </c>
      <c r="C1676" s="2">
        <f t="shared" si="150"/>
        <v>4.3895541530729041</v>
      </c>
      <c r="D1676" s="2">
        <f t="shared" si="152"/>
        <v>4.3293634442551081</v>
      </c>
      <c r="E1676" s="2">
        <f t="shared" si="151"/>
        <v>6.0190708817795979E-2</v>
      </c>
      <c r="F1676" s="2">
        <f t="shared" si="155"/>
        <v>2.8807922361977382E-2</v>
      </c>
      <c r="G1676" s="2">
        <f t="shared" si="153"/>
        <v>3.1382786455818601E-2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6">
        <f>TITRES_STAT!D1680</f>
        <v>4.2</v>
      </c>
      <c r="C1677" s="2">
        <f t="shared" si="150"/>
        <v>4.3896227449078413</v>
      </c>
      <c r="D1677" s="2">
        <f t="shared" si="152"/>
        <v>4.3197809669028775</v>
      </c>
      <c r="E1677" s="2">
        <f t="shared" si="151"/>
        <v>6.9841778004963828E-2</v>
      </c>
      <c r="F1677" s="2">
        <f t="shared" si="155"/>
        <v>3.7014693490574672E-2</v>
      </c>
      <c r="G1677" s="2">
        <f t="shared" si="153"/>
        <v>3.2827084514389156E-2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6">
        <f>TITRES_STAT!D1681</f>
        <v>4.2</v>
      </c>
      <c r="C1678" s="2">
        <f t="shared" si="150"/>
        <v>4.3896807841527883</v>
      </c>
      <c r="D1678" s="2">
        <f t="shared" si="152"/>
        <v>4.3109083026878494</v>
      </c>
      <c r="E1678" s="2">
        <f t="shared" si="151"/>
        <v>7.877248146493887E-2</v>
      </c>
      <c r="F1678" s="2">
        <f t="shared" si="155"/>
        <v>4.536625108544752E-2</v>
      </c>
      <c r="G1678" s="2">
        <f t="shared" si="153"/>
        <v>3.340623037949135E-2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6">
        <f>TITRES_STAT!D1682</f>
        <v>4.2</v>
      </c>
      <c r="C1679" s="2">
        <f t="shared" ref="C1679:C1742" si="156">$C$4*B1669+C1678*(1-$C$4)</f>
        <v>4.3897298942831284</v>
      </c>
      <c r="D1679" s="2">
        <f t="shared" si="152"/>
        <v>4.3026928728591196</v>
      </c>
      <c r="E1679" s="2">
        <f t="shared" si="151"/>
        <v>8.703702142400882E-2</v>
      </c>
      <c r="F1679" s="2">
        <f t="shared" si="155"/>
        <v>5.3700405153159783E-2</v>
      </c>
      <c r="G1679" s="2">
        <f t="shared" si="153"/>
        <v>3.3336616270849037E-2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6">
        <f>TITRES_STAT!D1683</f>
        <v>4.0199999999999996</v>
      </c>
      <c r="C1680" s="2">
        <f t="shared" si="156"/>
        <v>4.3897714490088005</v>
      </c>
      <c r="D1680" s="2">
        <f t="shared" si="152"/>
        <v>4.2817526600547406</v>
      </c>
      <c r="E1680" s="2">
        <f t="shared" si="151"/>
        <v>0.10801878895405981</v>
      </c>
      <c r="F1680" s="2">
        <f t="shared" si="155"/>
        <v>6.4564081913339788E-2</v>
      </c>
      <c r="G1680" s="2">
        <f t="shared" si="153"/>
        <v>4.345470704072002E-2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6">
        <f>TITRES_STAT!D1684</f>
        <v>3.86</v>
      </c>
      <c r="C1681" s="2">
        <f t="shared" si="156"/>
        <v>4.389806610699754</v>
      </c>
      <c r="D1681" s="2">
        <f t="shared" si="152"/>
        <v>4.2505117222729076</v>
      </c>
      <c r="E1681" s="2">
        <f t="shared" si="151"/>
        <v>0.13929488842684634</v>
      </c>
      <c r="F1681" s="2">
        <f t="shared" si="155"/>
        <v>7.951024321604111E-2</v>
      </c>
      <c r="G1681" s="2">
        <f t="shared" si="153"/>
        <v>5.9784645210805232E-2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6">
        <f>TITRES_STAT!D1685</f>
        <v>3.86</v>
      </c>
      <c r="C1682" s="2">
        <f t="shared" si="156"/>
        <v>4.3898363628997918</v>
      </c>
      <c r="D1682" s="2">
        <f t="shared" si="152"/>
        <v>4.2215849280304703</v>
      </c>
      <c r="E1682" s="2">
        <f t="shared" si="151"/>
        <v>0.16825143486932159</v>
      </c>
      <c r="F1682" s="2">
        <f t="shared" si="155"/>
        <v>9.7258481546697195E-2</v>
      </c>
      <c r="G1682" s="2">
        <f t="shared" si="153"/>
        <v>7.0992953322624397E-2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6">
        <f>TITRES_STAT!D1686</f>
        <v>4.03</v>
      </c>
      <c r="C1683" s="2">
        <f t="shared" si="156"/>
        <v>4.3606307686075159</v>
      </c>
      <c r="D1683" s="2">
        <f t="shared" si="152"/>
        <v>4.2073934518800655</v>
      </c>
      <c r="E1683" s="2">
        <f t="shared" si="151"/>
        <v>0.15323731672745033</v>
      </c>
      <c r="F1683" s="2">
        <f t="shared" si="155"/>
        <v>0.10845424858284783</v>
      </c>
      <c r="G1683" s="2">
        <f t="shared" si="153"/>
        <v>4.4783068144602506E-2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6">
        <f>TITRES_STAT!D1687</f>
        <v>3.85</v>
      </c>
      <c r="C1684" s="2">
        <f t="shared" si="156"/>
        <v>4.3082260349755899</v>
      </c>
      <c r="D1684" s="2">
        <f t="shared" si="152"/>
        <v>4.180919862851912</v>
      </c>
      <c r="E1684" s="2">
        <f t="shared" si="151"/>
        <v>0.1273061721236779</v>
      </c>
      <c r="F1684" s="2">
        <f t="shared" si="155"/>
        <v>0.11222463329101384</v>
      </c>
      <c r="G1684" s="2">
        <f t="shared" si="153"/>
        <v>1.5081538832664054E-2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6">
        <f>TITRES_STAT!D1688</f>
        <v>3.7</v>
      </c>
      <c r="C1685" s="2">
        <f t="shared" si="156"/>
        <v>4.2915758757485758</v>
      </c>
      <c r="D1685" s="2">
        <f t="shared" si="152"/>
        <v>4.1452961693073256</v>
      </c>
      <c r="E1685" s="2">
        <f t="shared" si="151"/>
        <v>0.14627970644125021</v>
      </c>
      <c r="F1685" s="2">
        <f t="shared" si="155"/>
        <v>0.11903564792106112</v>
      </c>
      <c r="G1685" s="2">
        <f t="shared" si="153"/>
        <v>2.7244058520189088E-2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6">
        <f>TITRES_STAT!D1689</f>
        <v>3.7</v>
      </c>
      <c r="C1686" s="2">
        <f t="shared" si="156"/>
        <v>4.2774872794795646</v>
      </c>
      <c r="D1686" s="2">
        <f t="shared" si="152"/>
        <v>4.1123112678771534</v>
      </c>
      <c r="E1686" s="2">
        <f t="shared" si="151"/>
        <v>0.16517601160241124</v>
      </c>
      <c r="F1686" s="2">
        <f t="shared" si="155"/>
        <v>0.12826372065733116</v>
      </c>
      <c r="G1686" s="2">
        <f t="shared" si="153"/>
        <v>3.6912290945080084E-2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6">
        <f>TITRES_STAT!D1690</f>
        <v>3.7</v>
      </c>
      <c r="C1687" s="2">
        <f t="shared" si="156"/>
        <v>4.2655661595596319</v>
      </c>
      <c r="D1687" s="2">
        <f t="shared" si="152"/>
        <v>4.0817696924788454</v>
      </c>
      <c r="E1687" s="2">
        <f t="shared" si="151"/>
        <v>0.18379646708078656</v>
      </c>
      <c r="F1687" s="2">
        <f t="shared" si="155"/>
        <v>0.13937026994202223</v>
      </c>
      <c r="G1687" s="2">
        <f t="shared" si="153"/>
        <v>4.4426197138764334E-2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6">
        <f>TITRES_STAT!D1691</f>
        <v>3.7</v>
      </c>
      <c r="C1688" s="2">
        <f t="shared" si="156"/>
        <v>4.2554790580889197</v>
      </c>
      <c r="D1688" s="2">
        <f t="shared" si="152"/>
        <v>4.0534904559989311</v>
      </c>
      <c r="E1688" s="2">
        <f t="shared" si="151"/>
        <v>0.20198860208998859</v>
      </c>
      <c r="F1688" s="2">
        <f t="shared" si="155"/>
        <v>0.15189393637161552</v>
      </c>
      <c r="G1688" s="2">
        <f t="shared" si="153"/>
        <v>5.0094665718373066E-2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6">
        <f>TITRES_STAT!D1692</f>
        <v>3.7</v>
      </c>
      <c r="C1689" s="2">
        <f t="shared" si="156"/>
        <v>4.246943818382932</v>
      </c>
      <c r="D1689" s="2">
        <f t="shared" si="152"/>
        <v>4.0273059777767877</v>
      </c>
      <c r="E1689" s="2">
        <f t="shared" si="151"/>
        <v>0.21963784060614433</v>
      </c>
      <c r="F1689" s="2">
        <f t="shared" si="155"/>
        <v>0.1654427172185213</v>
      </c>
      <c r="G1689" s="2">
        <f t="shared" si="153"/>
        <v>5.4195123387623029E-2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6">
        <f>TITRES_STAT!D1693</f>
        <v>3.86</v>
      </c>
      <c r="C1690" s="2">
        <f t="shared" si="156"/>
        <v>4.2120293847855574</v>
      </c>
      <c r="D1690" s="2">
        <f t="shared" si="152"/>
        <v>4.014912942385914</v>
      </c>
      <c r="E1690" s="2">
        <f t="shared" si="151"/>
        <v>0.19711644239964343</v>
      </c>
      <c r="F1690" s="2">
        <f t="shared" si="155"/>
        <v>0.17177746225474572</v>
      </c>
      <c r="G1690" s="2">
        <f t="shared" si="153"/>
        <v>2.5338980144897716E-2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6">
        <f>TITRES_STAT!D1694</f>
        <v>3.89</v>
      </c>
      <c r="C1691" s="2">
        <f t="shared" si="156"/>
        <v>4.1578710178954719</v>
      </c>
      <c r="D1691" s="2">
        <f t="shared" si="152"/>
        <v>4.005660131838809</v>
      </c>
      <c r="E1691" s="2">
        <f t="shared" si="151"/>
        <v>0.15221088605666289</v>
      </c>
      <c r="F1691" s="2">
        <f t="shared" si="155"/>
        <v>0.16786414701512917</v>
      </c>
      <c r="G1691" s="2">
        <f t="shared" si="153"/>
        <v>-1.5653260958466281E-2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6">
        <f>TITRES_STAT!D1695</f>
        <v>3.9</v>
      </c>
      <c r="C1692" s="2">
        <f t="shared" si="156"/>
        <v>4.112044707450015</v>
      </c>
      <c r="D1692" s="2">
        <f t="shared" si="152"/>
        <v>3.9978334554063046</v>
      </c>
      <c r="E1692" s="2">
        <f t="shared" ref="E1692:E1755" si="157">C1692-D1692</f>
        <v>0.11421125204371041</v>
      </c>
      <c r="F1692" s="2">
        <f t="shared" si="155"/>
        <v>0.15713356802084541</v>
      </c>
      <c r="G1692" s="2">
        <f t="shared" si="153"/>
        <v>-4.2922315977135E-2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6">
        <f>TITRES_STAT!D1696</f>
        <v>3.9</v>
      </c>
      <c r="C1693" s="2">
        <f t="shared" si="156"/>
        <v>4.0994224447653975</v>
      </c>
      <c r="D1693" s="2">
        <f t="shared" ref="D1693:D1756" si="158">$D$4*B1693+(1-$D$4)*D1692</f>
        <v>3.9905865327836154</v>
      </c>
      <c r="E1693" s="2">
        <f t="shared" si="157"/>
        <v>0.10883591198178211</v>
      </c>
      <c r="F1693" s="2">
        <f t="shared" si="155"/>
        <v>0.14747403681303276</v>
      </c>
      <c r="G1693" s="2">
        <f t="shared" si="153"/>
        <v>-3.8638124831250648E-2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6">
        <f>TITRES_STAT!D1697</f>
        <v>4</v>
      </c>
      <c r="C1694" s="2">
        <f t="shared" si="156"/>
        <v>4.0610497609553367</v>
      </c>
      <c r="D1694" s="2">
        <f t="shared" si="158"/>
        <v>3.9912838266514958</v>
      </c>
      <c r="E1694" s="2">
        <f t="shared" si="157"/>
        <v>6.9765934303840815E-2</v>
      </c>
      <c r="F1694" s="2">
        <f t="shared" si="155"/>
        <v>0.13193241631119437</v>
      </c>
      <c r="G1694" s="2">
        <f t="shared" si="153"/>
        <v>-6.2166482007353557E-2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6">
        <f>TITRES_STAT!D1698</f>
        <v>4</v>
      </c>
      <c r="C1695" s="2">
        <f t="shared" si="156"/>
        <v>4.0055036438852847</v>
      </c>
      <c r="D1695" s="2">
        <f t="shared" si="158"/>
        <v>3.9919294691217555</v>
      </c>
      <c r="E1695" s="2">
        <f t="shared" si="157"/>
        <v>1.3574174763529179E-2</v>
      </c>
      <c r="F1695" s="2">
        <f t="shared" si="155"/>
        <v>0.10826076800166133</v>
      </c>
      <c r="G1695" s="2">
        <f t="shared" si="153"/>
        <v>-9.4686593238132152E-2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6">
        <f>TITRES_STAT!D1699</f>
        <v>4</v>
      </c>
      <c r="C1696" s="2">
        <f t="shared" si="156"/>
        <v>3.9585030832875487</v>
      </c>
      <c r="D1696" s="2">
        <f t="shared" si="158"/>
        <v>3.9925272862238477</v>
      </c>
      <c r="E1696" s="2">
        <f t="shared" si="157"/>
        <v>-3.4024202936298931E-2</v>
      </c>
      <c r="F1696" s="2">
        <f t="shared" si="155"/>
        <v>7.9803773814069279E-2</v>
      </c>
      <c r="G1696" s="2">
        <f t="shared" si="153"/>
        <v>-0.11382797675036821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6">
        <f>TITRES_STAT!D1700</f>
        <v>4</v>
      </c>
      <c r="C1697" s="2">
        <f t="shared" si="156"/>
        <v>3.9187333781663876</v>
      </c>
      <c r="D1697" s="2">
        <f t="shared" si="158"/>
        <v>3.9930808205776369</v>
      </c>
      <c r="E1697" s="2">
        <f t="shared" si="157"/>
        <v>-7.4347442411249354E-2</v>
      </c>
      <c r="F1697" s="2">
        <f t="shared" si="155"/>
        <v>4.8973530569005559E-2</v>
      </c>
      <c r="G1697" s="2">
        <f t="shared" si="153"/>
        <v>-0.12332097298025491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6">
        <f>TITRES_STAT!D1701</f>
        <v>4</v>
      </c>
      <c r="C1698" s="2">
        <f t="shared" si="156"/>
        <v>3.8850820892177129</v>
      </c>
      <c r="D1698" s="2">
        <f t="shared" si="158"/>
        <v>3.9935933523867009</v>
      </c>
      <c r="E1698" s="2">
        <f t="shared" si="157"/>
        <v>-0.10851126316898796</v>
      </c>
      <c r="F1698" s="2">
        <f t="shared" si="155"/>
        <v>1.7476571821406859E-2</v>
      </c>
      <c r="G1698" s="2">
        <f t="shared" si="153"/>
        <v>-0.12598783499039481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6">
        <f>TITRES_STAT!D1702</f>
        <v>4</v>
      </c>
      <c r="C1699" s="2">
        <f t="shared" si="156"/>
        <v>3.8566079216457574</v>
      </c>
      <c r="D1699" s="2">
        <f t="shared" si="158"/>
        <v>3.9940679188765751</v>
      </c>
      <c r="E1699" s="2">
        <f t="shared" si="157"/>
        <v>-0.1374599972308177</v>
      </c>
      <c r="F1699" s="2">
        <f t="shared" si="155"/>
        <v>-1.3510741989038053E-2</v>
      </c>
      <c r="G1699" s="2">
        <f t="shared" si="153"/>
        <v>-0.12394925524177965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6">
        <f>TITRES_STAT!D1703</f>
        <v>4</v>
      </c>
      <c r="C1700" s="2">
        <f t="shared" si="156"/>
        <v>3.8571297798541027</v>
      </c>
      <c r="D1700" s="2">
        <f t="shared" si="158"/>
        <v>3.994507332293125</v>
      </c>
      <c r="E1700" s="2">
        <f t="shared" si="157"/>
        <v>-0.13737755243902239</v>
      </c>
      <c r="F1700" s="2">
        <f t="shared" si="155"/>
        <v>-3.8284104079034924E-2</v>
      </c>
      <c r="G1700" s="2">
        <f t="shared" ref="G1700:G1763" si="159">E1700-F1700</f>
        <v>-9.9093448359987457E-2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6">
        <f>TITRES_STAT!D1704</f>
        <v>4</v>
      </c>
      <c r="C1701" s="2">
        <f t="shared" si="156"/>
        <v>3.8621867367996252</v>
      </c>
      <c r="D1701" s="2">
        <f t="shared" si="158"/>
        <v>3.9949141965677084</v>
      </c>
      <c r="E1701" s="2">
        <f t="shared" si="157"/>
        <v>-0.1327274597680832</v>
      </c>
      <c r="F1701" s="2">
        <f t="shared" ref="F1701:F1764" si="161">(E1701*(2/(10)))+((1-(2/10))*F1700)</f>
        <v>-5.7172775216844579E-2</v>
      </c>
      <c r="G1701" s="2">
        <f t="shared" si="159"/>
        <v>-7.5554684551238621E-2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6">
        <f>TITRES_STAT!D1705</f>
        <v>4.0999999999999996</v>
      </c>
      <c r="C1702" s="2">
        <f t="shared" si="156"/>
        <v>3.8680041619073751</v>
      </c>
      <c r="D1702" s="2">
        <f t="shared" si="158"/>
        <v>4.0026983301552859</v>
      </c>
      <c r="E1702" s="2">
        <f t="shared" si="157"/>
        <v>-0.13469416824791081</v>
      </c>
      <c r="F1702" s="2">
        <f t="shared" si="161"/>
        <v>-7.2677053823057836E-2</v>
      </c>
      <c r="G1702" s="2">
        <f t="shared" si="159"/>
        <v>-6.201711442485297E-2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6">
        <f>TITRES_STAT!D1706</f>
        <v>4.0999999999999996</v>
      </c>
      <c r="C1703" s="2">
        <f t="shared" si="156"/>
        <v>3.8729265985370098</v>
      </c>
      <c r="D1703" s="2">
        <f t="shared" si="158"/>
        <v>4.0099058612548939</v>
      </c>
      <c r="E1703" s="2">
        <f t="shared" si="157"/>
        <v>-0.13697926271788408</v>
      </c>
      <c r="F1703" s="2">
        <f t="shared" si="161"/>
        <v>-8.5537495602023089E-2</v>
      </c>
      <c r="G1703" s="2">
        <f t="shared" si="159"/>
        <v>-5.1441767115860987E-2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6">
        <f>TITRES_STAT!D1707</f>
        <v>4.0999999999999996</v>
      </c>
      <c r="C1704" s="2">
        <f t="shared" si="156"/>
        <v>3.8924763526082389</v>
      </c>
      <c r="D1704" s="2">
        <f t="shared" si="158"/>
        <v>4.0165795011619387</v>
      </c>
      <c r="E1704" s="2">
        <f t="shared" si="157"/>
        <v>-0.12410314855369986</v>
      </c>
      <c r="F1704" s="2">
        <f t="shared" si="161"/>
        <v>-9.3250626192358452E-2</v>
      </c>
      <c r="G1704" s="2">
        <f t="shared" si="159"/>
        <v>-3.0852522361341408E-2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6">
        <f>TITRES_STAT!D1708</f>
        <v>4.2</v>
      </c>
      <c r="C1705" s="2">
        <f t="shared" si="156"/>
        <v>3.9090184522069715</v>
      </c>
      <c r="D1705" s="2">
        <f t="shared" si="158"/>
        <v>4.0301662047795732</v>
      </c>
      <c r="E1705" s="2">
        <f t="shared" si="157"/>
        <v>-0.12114775257260169</v>
      </c>
      <c r="F1705" s="2">
        <f t="shared" si="161"/>
        <v>-9.8830051468407093E-2</v>
      </c>
      <c r="G1705" s="2">
        <f t="shared" si="159"/>
        <v>-2.2317701104194593E-2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6">
        <f>TITRES_STAT!D1709</f>
        <v>4.0999999999999996</v>
      </c>
      <c r="C1706" s="2">
        <f t="shared" si="156"/>
        <v>3.9230156134058989</v>
      </c>
      <c r="D1706" s="2">
        <f t="shared" si="158"/>
        <v>4.0353390784996046</v>
      </c>
      <c r="E1706" s="2">
        <f t="shared" si="157"/>
        <v>-0.11232346509370572</v>
      </c>
      <c r="F1706" s="2">
        <f t="shared" si="161"/>
        <v>-0.10152873419346682</v>
      </c>
      <c r="G1706" s="2">
        <f t="shared" si="159"/>
        <v>-1.07947309002389E-2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6">
        <f>TITRES_STAT!D1710</f>
        <v>4.1900000000000004</v>
      </c>
      <c r="C1707" s="2">
        <f t="shared" si="156"/>
        <v>3.9348593651896069</v>
      </c>
      <c r="D1707" s="2">
        <f t="shared" si="158"/>
        <v>4.0467954430551893</v>
      </c>
      <c r="E1707" s="2">
        <f t="shared" si="157"/>
        <v>-0.11193607786558246</v>
      </c>
      <c r="F1707" s="2">
        <f t="shared" si="161"/>
        <v>-0.10361020292788994</v>
      </c>
      <c r="G1707" s="2">
        <f t="shared" si="159"/>
        <v>-8.3258749376925179E-3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6">
        <f>TITRES_STAT!D1711</f>
        <v>4.1900000000000004</v>
      </c>
      <c r="C1708" s="2">
        <f t="shared" si="156"/>
        <v>3.9448810013142825</v>
      </c>
      <c r="D1708" s="2">
        <f t="shared" si="158"/>
        <v>4.0574031880140646</v>
      </c>
      <c r="E1708" s="2">
        <f t="shared" si="157"/>
        <v>-0.11252218669978209</v>
      </c>
      <c r="F1708" s="2">
        <f t="shared" si="161"/>
        <v>-0.10539259968226838</v>
      </c>
      <c r="G1708" s="2">
        <f t="shared" si="159"/>
        <v>-7.1295870175137055E-3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6">
        <f>TITRES_STAT!D1712</f>
        <v>4.2</v>
      </c>
      <c r="C1709" s="2">
        <f t="shared" si="156"/>
        <v>3.9533608472659312</v>
      </c>
      <c r="D1709" s="2">
        <f t="shared" si="158"/>
        <v>4.0679659148278375</v>
      </c>
      <c r="E1709" s="2">
        <f t="shared" si="157"/>
        <v>-0.11460506756190636</v>
      </c>
      <c r="F1709" s="2">
        <f t="shared" si="161"/>
        <v>-0.107235093258196</v>
      </c>
      <c r="G1709" s="2">
        <f t="shared" si="159"/>
        <v>-7.3699743037103638E-3</v>
      </c>
      <c r="H1709" s="2" t="str">
        <f t="shared" si="160"/>
        <v>Hold</v>
      </c>
    </row>
    <row r="1710" spans="1:8" ht="13.5" x14ac:dyDescent="0.25">
      <c r="A1710" s="3">
        <f>TITRES_STAT!B1713</f>
        <v>44799</v>
      </c>
      <c r="B1710" s="6">
        <f>TITRES_STAT!D1713</f>
        <v>4.38</v>
      </c>
      <c r="C1710" s="2">
        <f t="shared" si="156"/>
        <v>3.960536101532711</v>
      </c>
      <c r="D1710" s="2">
        <f t="shared" si="158"/>
        <v>4.0910795507665165</v>
      </c>
      <c r="E1710" s="2">
        <f t="shared" si="157"/>
        <v>-0.13054344923380556</v>
      </c>
      <c r="F1710" s="2">
        <f t="shared" si="161"/>
        <v>-0.11189676445331791</v>
      </c>
      <c r="G1710" s="2">
        <f t="shared" si="159"/>
        <v>-1.8646684780487657E-2</v>
      </c>
      <c r="H1710" s="2" t="str">
        <f t="shared" si="160"/>
        <v>Hold</v>
      </c>
    </row>
    <row r="1711" spans="1:8" ht="13.5" x14ac:dyDescent="0.25">
      <c r="A1711" s="3">
        <f>TITRES_STAT!B1714</f>
        <v>44802</v>
      </c>
      <c r="B1711" s="6">
        <f>TITRES_STAT!D1714</f>
        <v>4.38</v>
      </c>
      <c r="C1711" s="2">
        <f t="shared" si="156"/>
        <v>3.9666074705276784</v>
      </c>
      <c r="D1711" s="2">
        <f t="shared" si="158"/>
        <v>4.1124810655245518</v>
      </c>
      <c r="E1711" s="2">
        <f t="shared" si="157"/>
        <v>-0.14587359499687347</v>
      </c>
      <c r="F1711" s="2">
        <f t="shared" si="161"/>
        <v>-0.11869213056202903</v>
      </c>
      <c r="G1711" s="2">
        <f t="shared" si="159"/>
        <v>-2.7181464434844441E-2</v>
      </c>
      <c r="H1711" s="2" t="str">
        <f t="shared" si="160"/>
        <v>Hold</v>
      </c>
    </row>
    <row r="1712" spans="1:8" ht="13.5" x14ac:dyDescent="0.25">
      <c r="A1712" s="3">
        <f>TITRES_STAT!B1715</f>
        <v>44803</v>
      </c>
      <c r="B1712" s="6">
        <f>TITRES_STAT!D1715</f>
        <v>4.38</v>
      </c>
      <c r="C1712" s="2">
        <f t="shared" si="156"/>
        <v>3.9871293981388045</v>
      </c>
      <c r="D1712" s="2">
        <f t="shared" si="158"/>
        <v>4.1322972828931031</v>
      </c>
      <c r="E1712" s="2">
        <f t="shared" si="157"/>
        <v>-0.14516788475429854</v>
      </c>
      <c r="F1712" s="2">
        <f t="shared" si="161"/>
        <v>-0.12398728140048293</v>
      </c>
      <c r="G1712" s="2">
        <f t="shared" si="159"/>
        <v>-2.1180603353815608E-2</v>
      </c>
      <c r="H1712" s="2" t="str">
        <f t="shared" si="160"/>
        <v>Hold</v>
      </c>
    </row>
    <row r="1713" spans="1:8" ht="13.5" x14ac:dyDescent="0.25">
      <c r="A1713" s="3">
        <f>TITRES_STAT!B1716</f>
        <v>44804</v>
      </c>
      <c r="B1713" s="6">
        <f>TITRES_STAT!D1716</f>
        <v>4.38</v>
      </c>
      <c r="C1713" s="2">
        <f t="shared" si="156"/>
        <v>4.0044941061174502</v>
      </c>
      <c r="D1713" s="2">
        <f t="shared" si="158"/>
        <v>4.1506456323084286</v>
      </c>
      <c r="E1713" s="2">
        <f t="shared" si="157"/>
        <v>-0.14615152619097849</v>
      </c>
      <c r="F1713" s="2">
        <f t="shared" si="161"/>
        <v>-0.12842013035858205</v>
      </c>
      <c r="G1713" s="2">
        <f t="shared" si="159"/>
        <v>-1.773139583239644E-2</v>
      </c>
      <c r="H1713" s="2" t="str">
        <f t="shared" si="160"/>
        <v>Hold</v>
      </c>
    </row>
    <row r="1714" spans="1:8" ht="13.5" x14ac:dyDescent="0.25">
      <c r="A1714" s="3">
        <f>TITRES_STAT!B1717</f>
        <v>44805</v>
      </c>
      <c r="B1714" s="6">
        <f>TITRES_STAT!D1717</f>
        <v>4.4400000000000004</v>
      </c>
      <c r="C1714" s="2">
        <f t="shared" si="156"/>
        <v>4.0191873205609188</v>
      </c>
      <c r="D1714" s="2">
        <f t="shared" si="158"/>
        <v>4.1720792891744711</v>
      </c>
      <c r="E1714" s="2">
        <f t="shared" si="157"/>
        <v>-0.15289196861355236</v>
      </c>
      <c r="F1714" s="2">
        <f t="shared" si="161"/>
        <v>-0.13331449800957612</v>
      </c>
      <c r="G1714" s="2">
        <f t="shared" si="159"/>
        <v>-1.9577470603976244E-2</v>
      </c>
      <c r="H1714" s="2" t="str">
        <f t="shared" si="160"/>
        <v>Hold</v>
      </c>
    </row>
    <row r="1715" spans="1:8" ht="13.5" x14ac:dyDescent="0.25">
      <c r="A1715" s="3">
        <f>TITRES_STAT!B1718</f>
        <v>44806</v>
      </c>
      <c r="B1715" s="6">
        <f>TITRES_STAT!D1718</f>
        <v>4.4400000000000004</v>
      </c>
      <c r="C1715" s="2">
        <f t="shared" si="156"/>
        <v>4.0470046558592392</v>
      </c>
      <c r="D1715" s="2">
        <f t="shared" si="158"/>
        <v>4.1919252677541401</v>
      </c>
      <c r="E1715" s="2">
        <f t="shared" si="157"/>
        <v>-0.14492061189490091</v>
      </c>
      <c r="F1715" s="2">
        <f t="shared" si="161"/>
        <v>-0.1356357207866411</v>
      </c>
      <c r="G1715" s="2">
        <f t="shared" si="159"/>
        <v>-9.2848911082598073E-3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6">
        <f>TITRES_STAT!D1719</f>
        <v>4.4400000000000004</v>
      </c>
      <c r="C1716" s="2">
        <f t="shared" si="156"/>
        <v>4.0551577857270491</v>
      </c>
      <c r="D1716" s="2">
        <f t="shared" si="158"/>
        <v>4.2103011738464264</v>
      </c>
      <c r="E1716" s="2">
        <f t="shared" si="157"/>
        <v>-0.15514338811937733</v>
      </c>
      <c r="F1716" s="2">
        <f t="shared" si="161"/>
        <v>-0.13953725425318836</v>
      </c>
      <c r="G1716" s="2">
        <f t="shared" si="159"/>
        <v>-1.5606133866188976E-2</v>
      </c>
      <c r="H1716" s="2" t="str">
        <f t="shared" si="160"/>
        <v>Hold</v>
      </c>
    </row>
    <row r="1717" spans="1:8" ht="13.5" x14ac:dyDescent="0.25">
      <c r="A1717" s="3">
        <f>TITRES_STAT!B1720</f>
        <v>44810</v>
      </c>
      <c r="B1717" s="6">
        <f>TITRES_STAT!D1720</f>
        <v>4.25</v>
      </c>
      <c r="C1717" s="2">
        <f t="shared" si="156"/>
        <v>4.0759027417690419</v>
      </c>
      <c r="D1717" s="2">
        <f t="shared" si="158"/>
        <v>4.2132418276355796</v>
      </c>
      <c r="E1717" s="2">
        <f t="shared" si="157"/>
        <v>-0.13733908586653776</v>
      </c>
      <c r="F1717" s="2">
        <f t="shared" si="161"/>
        <v>-0.13909762057585823</v>
      </c>
      <c r="G1717" s="2">
        <f t="shared" si="159"/>
        <v>1.7585347093204695E-3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6">
        <f>TITRES_STAT!D1721</f>
        <v>4.0599999999999996</v>
      </c>
      <c r="C1718" s="2">
        <f t="shared" si="156"/>
        <v>4.0934561661122659</v>
      </c>
      <c r="D1718" s="2">
        <f t="shared" si="158"/>
        <v>4.2018905811440552</v>
      </c>
      <c r="E1718" s="2">
        <f t="shared" si="157"/>
        <v>-0.1084344150317893</v>
      </c>
      <c r="F1718" s="2">
        <f t="shared" si="161"/>
        <v>-0.13296497946704444</v>
      </c>
      <c r="G1718" s="2">
        <f t="shared" si="159"/>
        <v>2.4530564435255142E-2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6">
        <f>TITRES_STAT!D1722</f>
        <v>4.0599999999999996</v>
      </c>
      <c r="C1719" s="2">
        <f t="shared" si="156"/>
        <v>4.1098475251719178</v>
      </c>
      <c r="D1719" s="2">
        <f t="shared" si="158"/>
        <v>4.1913801677259768</v>
      </c>
      <c r="E1719" s="2">
        <f t="shared" si="157"/>
        <v>-8.1532642554059009E-2</v>
      </c>
      <c r="F1719" s="2">
        <f t="shared" si="161"/>
        <v>-0.12267851208444736</v>
      </c>
      <c r="G1719" s="2">
        <f t="shared" si="159"/>
        <v>4.1145869530388346E-2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6">
        <f>TITRES_STAT!D1723</f>
        <v>4.0599999999999996</v>
      </c>
      <c r="C1720" s="2">
        <f t="shared" si="156"/>
        <v>4.1514094443762382</v>
      </c>
      <c r="D1720" s="2">
        <f t="shared" si="158"/>
        <v>4.181648303449979</v>
      </c>
      <c r="E1720" s="2">
        <f t="shared" si="157"/>
        <v>-3.0238859073740798E-2</v>
      </c>
      <c r="F1720" s="2">
        <f t="shared" si="161"/>
        <v>-0.10419058148230606</v>
      </c>
      <c r="G1720" s="2">
        <f t="shared" si="159"/>
        <v>7.3951722408565262E-2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6">
        <f>TITRES_STAT!D1724</f>
        <v>4.1500000000000004</v>
      </c>
      <c r="C1721" s="2">
        <f t="shared" si="156"/>
        <v>4.1865772221645097</v>
      </c>
      <c r="D1721" s="2">
        <f t="shared" si="158"/>
        <v>4.179303984675907</v>
      </c>
      <c r="E1721" s="2">
        <f t="shared" si="157"/>
        <v>7.2732374886026463E-3</v>
      </c>
      <c r="F1721" s="2">
        <f t="shared" si="161"/>
        <v>-8.1897817688124319E-2</v>
      </c>
      <c r="G1721" s="2">
        <f t="shared" si="159"/>
        <v>8.9171055176726965E-2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6">
        <f>TITRES_STAT!D1725</f>
        <v>4.1500000000000004</v>
      </c>
      <c r="C1722" s="2">
        <f t="shared" si="156"/>
        <v>4.2163345726007391</v>
      </c>
      <c r="D1722" s="2">
        <f t="shared" si="158"/>
        <v>4.1771333191443585</v>
      </c>
      <c r="E1722" s="2">
        <f t="shared" si="157"/>
        <v>3.9201253456380591E-2</v>
      </c>
      <c r="F1722" s="2">
        <f t="shared" si="161"/>
        <v>-5.7678003459223338E-2</v>
      </c>
      <c r="G1722" s="2">
        <f t="shared" si="159"/>
        <v>9.6879256915603923E-2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6">
        <f>TITRES_STAT!D1726</f>
        <v>4.1500000000000004</v>
      </c>
      <c r="C1723" s="2">
        <f t="shared" si="156"/>
        <v>4.2415138691237022</v>
      </c>
      <c r="D1723" s="2">
        <f t="shared" si="158"/>
        <v>4.1751234436521836</v>
      </c>
      <c r="E1723" s="2">
        <f t="shared" si="157"/>
        <v>6.6390425471518633E-2</v>
      </c>
      <c r="F1723" s="2">
        <f t="shared" si="161"/>
        <v>-3.2864317673074947E-2</v>
      </c>
      <c r="G1723" s="2">
        <f t="shared" si="159"/>
        <v>9.925474314459358E-2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6">
        <f>TITRES_STAT!D1727</f>
        <v>4.1500000000000004</v>
      </c>
      <c r="C1724" s="2">
        <f t="shared" si="156"/>
        <v>4.2720501969508256</v>
      </c>
      <c r="D1724" s="2">
        <f t="shared" si="158"/>
        <v>4.1732624478260965</v>
      </c>
      <c r="E1724" s="2">
        <f t="shared" si="157"/>
        <v>9.8787749124729096E-2</v>
      </c>
      <c r="F1724" s="2">
        <f t="shared" si="161"/>
        <v>-6.5339043135141384E-3</v>
      </c>
      <c r="G1724" s="2">
        <f t="shared" si="159"/>
        <v>0.10532165343824323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6">
        <f>TITRES_STAT!D1728</f>
        <v>4.1500000000000004</v>
      </c>
      <c r="C1725" s="2">
        <f t="shared" si="156"/>
        <v>4.2978886281891597</v>
      </c>
      <c r="D1725" s="2">
        <f t="shared" si="158"/>
        <v>4.1715393035426818</v>
      </c>
      <c r="E1725" s="2">
        <f t="shared" si="157"/>
        <v>0.12634932464647797</v>
      </c>
      <c r="F1725" s="2">
        <f t="shared" si="161"/>
        <v>2.0042741478484283E-2</v>
      </c>
      <c r="G1725" s="2">
        <f t="shared" si="159"/>
        <v>0.10630658316799368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6">
        <f>TITRES_STAT!D1729</f>
        <v>4.1500000000000004</v>
      </c>
      <c r="C1726" s="2">
        <f t="shared" si="156"/>
        <v>4.3197519161600582</v>
      </c>
      <c r="D1726" s="2">
        <f t="shared" si="158"/>
        <v>4.1699437995765578</v>
      </c>
      <c r="E1726" s="2">
        <f t="shared" si="157"/>
        <v>0.14980811658350035</v>
      </c>
      <c r="F1726" s="2">
        <f t="shared" si="161"/>
        <v>4.5995816499487502E-2</v>
      </c>
      <c r="G1726" s="2">
        <f t="shared" si="159"/>
        <v>0.10381230008401285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6">
        <f>TITRES_STAT!D1730</f>
        <v>4.1500000000000004</v>
      </c>
      <c r="C1727" s="2">
        <f t="shared" si="156"/>
        <v>4.3090208521354336</v>
      </c>
      <c r="D1727" s="2">
        <f t="shared" si="158"/>
        <v>4.1684664810894052</v>
      </c>
      <c r="E1727" s="2">
        <f t="shared" si="157"/>
        <v>0.14055437104602841</v>
      </c>
      <c r="F1727" s="2">
        <f t="shared" si="161"/>
        <v>6.4907527408795684E-2</v>
      </c>
      <c r="G1727" s="2">
        <f t="shared" si="159"/>
        <v>7.564684363723273E-2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6">
        <f>TITRES_STAT!D1731</f>
        <v>4.1500000000000004</v>
      </c>
      <c r="C1728" s="2">
        <f t="shared" si="156"/>
        <v>4.2707099518069054</v>
      </c>
      <c r="D1728" s="2">
        <f t="shared" si="158"/>
        <v>4.1670985936013016</v>
      </c>
      <c r="E1728" s="2">
        <f t="shared" si="157"/>
        <v>0.10361135820560374</v>
      </c>
      <c r="F1728" s="2">
        <f t="shared" si="161"/>
        <v>7.2648293568157302E-2</v>
      </c>
      <c r="G1728" s="2">
        <f t="shared" si="159"/>
        <v>3.0963064637446441E-2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6">
        <f>TITRES_STAT!D1732</f>
        <v>4.1500000000000004</v>
      </c>
      <c r="C1729" s="2">
        <f t="shared" si="156"/>
        <v>4.2382930361443041</v>
      </c>
      <c r="D1729" s="2">
        <f t="shared" si="158"/>
        <v>4.1658320311123163</v>
      </c>
      <c r="E1729" s="2">
        <f t="shared" si="157"/>
        <v>7.2461005031987824E-2</v>
      </c>
      <c r="F1729" s="2">
        <f t="shared" si="161"/>
        <v>7.2610835860923401E-2</v>
      </c>
      <c r="G1729" s="2">
        <f t="shared" si="159"/>
        <v>-1.4983082893557653E-4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6">
        <f>TITRES_STAT!D1733</f>
        <v>4.1500000000000004</v>
      </c>
      <c r="C1730" s="2">
        <f t="shared" si="156"/>
        <v>4.2108633382759493</v>
      </c>
      <c r="D1730" s="2">
        <f t="shared" si="158"/>
        <v>4.16465928806696</v>
      </c>
      <c r="E1730" s="2">
        <f t="shared" si="157"/>
        <v>4.6204050208989322E-2</v>
      </c>
      <c r="F1730" s="2">
        <f t="shared" si="161"/>
        <v>6.7329478730536588E-2</v>
      </c>
      <c r="G1730" s="2">
        <f t="shared" si="159"/>
        <v>-2.1125428521547265E-2</v>
      </c>
      <c r="H1730" s="2" t="str">
        <f t="shared" si="160"/>
        <v>Hold</v>
      </c>
    </row>
    <row r="1731" spans="1:8" ht="13.5" x14ac:dyDescent="0.25">
      <c r="A1731" s="3">
        <f>TITRES_STAT!B1734</f>
        <v>44830</v>
      </c>
      <c r="B1731" s="6">
        <f>TITRES_STAT!D1734</f>
        <v>4.1500000000000004</v>
      </c>
      <c r="C1731" s="2">
        <f t="shared" si="156"/>
        <v>4.2014997477719573</v>
      </c>
      <c r="D1731" s="2">
        <f t="shared" si="158"/>
        <v>4.1635734148768151</v>
      </c>
      <c r="E1731" s="2">
        <f t="shared" si="157"/>
        <v>3.7926332895142245E-2</v>
      </c>
      <c r="F1731" s="2">
        <f t="shared" si="161"/>
        <v>6.1448849563457725E-2</v>
      </c>
      <c r="G1731" s="2">
        <f t="shared" si="159"/>
        <v>-2.352251666831548E-2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6">
        <f>TITRES_STAT!D1735</f>
        <v>4.1500000000000004</v>
      </c>
      <c r="C1732" s="2">
        <f t="shared" si="156"/>
        <v>4.1935767096531951</v>
      </c>
      <c r="D1732" s="2">
        <f t="shared" si="158"/>
        <v>4.1625679767377921</v>
      </c>
      <c r="E1732" s="2">
        <f t="shared" si="157"/>
        <v>3.1008732915402959E-2</v>
      </c>
      <c r="F1732" s="2">
        <f t="shared" si="161"/>
        <v>5.5360826233846777E-2</v>
      </c>
      <c r="G1732" s="2">
        <f t="shared" si="159"/>
        <v>-2.4352093318443818E-2</v>
      </c>
      <c r="H1732" s="2" t="str">
        <f t="shared" si="160"/>
        <v>Hold</v>
      </c>
    </row>
    <row r="1733" spans="1:8" ht="13.5" x14ac:dyDescent="0.25">
      <c r="A1733" s="3">
        <f>TITRES_STAT!B1736</f>
        <v>44832</v>
      </c>
      <c r="B1733" s="6">
        <f>TITRES_STAT!D1736</f>
        <v>4.1500000000000004</v>
      </c>
      <c r="C1733" s="2">
        <f t="shared" si="156"/>
        <v>4.1868726004757804</v>
      </c>
      <c r="D1733" s="2">
        <f t="shared" si="158"/>
        <v>4.1616370154979556</v>
      </c>
      <c r="E1733" s="2">
        <f t="shared" si="157"/>
        <v>2.5235584977824743E-2</v>
      </c>
      <c r="F1733" s="2">
        <f t="shared" si="161"/>
        <v>4.9335777982642375E-2</v>
      </c>
      <c r="G1733" s="2">
        <f t="shared" si="159"/>
        <v>-2.4100193004817631E-2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6">
        <f>TITRES_STAT!D1737</f>
        <v>3.97</v>
      </c>
      <c r="C1734" s="2">
        <f t="shared" si="156"/>
        <v>4.1811998927102758</v>
      </c>
      <c r="D1734" s="2">
        <f t="shared" si="158"/>
        <v>4.147441681016625</v>
      </c>
      <c r="E1734" s="2">
        <f t="shared" si="157"/>
        <v>3.3758211693650786E-2</v>
      </c>
      <c r="F1734" s="2">
        <f t="shared" si="161"/>
        <v>4.6220264724844057E-2</v>
      </c>
      <c r="G1734" s="2">
        <f t="shared" si="159"/>
        <v>-1.2462053031193271E-2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6">
        <f>TITRES_STAT!D1738</f>
        <v>3.97</v>
      </c>
      <c r="C1735" s="2">
        <f t="shared" si="156"/>
        <v>4.1763999092163875</v>
      </c>
      <c r="D1735" s="2">
        <f t="shared" si="158"/>
        <v>4.1342978527931713</v>
      </c>
      <c r="E1735" s="2">
        <f t="shared" si="157"/>
        <v>4.2102056423216183E-2</v>
      </c>
      <c r="F1735" s="2">
        <f t="shared" si="161"/>
        <v>4.5396623064518485E-2</v>
      </c>
      <c r="G1735" s="2">
        <f t="shared" si="159"/>
        <v>-3.2945666413023017E-3</v>
      </c>
      <c r="H1735" s="2" t="str">
        <f t="shared" si="160"/>
        <v>Hold</v>
      </c>
    </row>
    <row r="1736" spans="1:8" ht="13.5" x14ac:dyDescent="0.25">
      <c r="A1736" s="3">
        <f>TITRES_STAT!B1739</f>
        <v>44837</v>
      </c>
      <c r="B1736" s="6">
        <f>TITRES_STAT!D1739</f>
        <v>3.8</v>
      </c>
      <c r="C1736" s="2">
        <f t="shared" si="156"/>
        <v>4.1723383847215585</v>
      </c>
      <c r="D1736" s="2">
        <f t="shared" si="158"/>
        <v>4.1095350488825657</v>
      </c>
      <c r="E1736" s="2">
        <f t="shared" si="157"/>
        <v>6.280333583899278E-2</v>
      </c>
      <c r="F1736" s="2">
        <f t="shared" si="161"/>
        <v>4.8877965619413349E-2</v>
      </c>
      <c r="G1736" s="2">
        <f t="shared" si="159"/>
        <v>1.392537021957943E-2</v>
      </c>
      <c r="H1736" s="2" t="str">
        <f t="shared" si="160"/>
        <v>Sell</v>
      </c>
    </row>
    <row r="1737" spans="1:8" ht="13.5" x14ac:dyDescent="0.25">
      <c r="A1737" s="3">
        <f>TITRES_STAT!B1740</f>
        <v>44838</v>
      </c>
      <c r="B1737" s="6">
        <f>TITRES_STAT!D1740</f>
        <v>3.8</v>
      </c>
      <c r="C1737" s="2">
        <f t="shared" si="156"/>
        <v>4.1689017101490116</v>
      </c>
      <c r="D1737" s="2">
        <f t="shared" si="158"/>
        <v>4.0866065267431164</v>
      </c>
      <c r="E1737" s="2">
        <f t="shared" si="157"/>
        <v>8.2295183405895145E-2</v>
      </c>
      <c r="F1737" s="2">
        <f t="shared" si="161"/>
        <v>5.5561409176709708E-2</v>
      </c>
      <c r="G1737" s="2">
        <f t="shared" si="159"/>
        <v>2.6733774229185436E-2</v>
      </c>
      <c r="H1737" s="2" t="str">
        <f t="shared" si="160"/>
        <v>Sell</v>
      </c>
    </row>
    <row r="1738" spans="1:8" ht="13.5" x14ac:dyDescent="0.25">
      <c r="A1738" s="3">
        <f>TITRES_STAT!B1741</f>
        <v>44839</v>
      </c>
      <c r="B1738" s="6">
        <f>TITRES_STAT!D1741</f>
        <v>3.79</v>
      </c>
      <c r="C1738" s="2">
        <f t="shared" si="156"/>
        <v>4.1659937547414714</v>
      </c>
      <c r="D1738" s="2">
        <f t="shared" si="158"/>
        <v>4.0646356729102928</v>
      </c>
      <c r="E1738" s="2">
        <f t="shared" si="157"/>
        <v>0.10135808183117856</v>
      </c>
      <c r="F1738" s="2">
        <f t="shared" si="161"/>
        <v>6.4720743707603487E-2</v>
      </c>
      <c r="G1738" s="2">
        <f t="shared" si="159"/>
        <v>3.6637338123575072E-2</v>
      </c>
      <c r="H1738" s="2" t="str">
        <f t="shared" si="160"/>
        <v>Sell</v>
      </c>
    </row>
    <row r="1739" spans="1:8" ht="13.5" x14ac:dyDescent="0.25">
      <c r="A1739" s="3">
        <f>TITRES_STAT!B1742</f>
        <v>44840</v>
      </c>
      <c r="B1739" s="6">
        <f>TITRES_STAT!D1742</f>
        <v>3.79</v>
      </c>
      <c r="C1739" s="2">
        <f t="shared" si="156"/>
        <v>4.1635331770889374</v>
      </c>
      <c r="D1739" s="2">
        <f t="shared" si="158"/>
        <v>4.0442922897317528</v>
      </c>
      <c r="E1739" s="2">
        <f t="shared" si="157"/>
        <v>0.11924088735718463</v>
      </c>
      <c r="F1739" s="2">
        <f t="shared" si="161"/>
        <v>7.5624772437519722E-2</v>
      </c>
      <c r="G1739" s="2">
        <f t="shared" si="159"/>
        <v>4.3616114919664911E-2</v>
      </c>
      <c r="H1739" s="2" t="str">
        <f t="shared" si="160"/>
        <v>Sell</v>
      </c>
    </row>
    <row r="1740" spans="1:8" ht="13.5" x14ac:dyDescent="0.25">
      <c r="A1740" s="3">
        <f>TITRES_STAT!B1743</f>
        <v>44841</v>
      </c>
      <c r="B1740" s="6">
        <f>TITRES_STAT!D1743</f>
        <v>3.79</v>
      </c>
      <c r="C1740" s="2">
        <f t="shared" si="156"/>
        <v>4.1614511498444857</v>
      </c>
      <c r="D1740" s="2">
        <f t="shared" si="158"/>
        <v>4.0254558238256974</v>
      </c>
      <c r="E1740" s="2">
        <f t="shared" si="157"/>
        <v>0.13599532601878828</v>
      </c>
      <c r="F1740" s="2">
        <f t="shared" si="161"/>
        <v>8.7698883153773444E-2</v>
      </c>
      <c r="G1740" s="2">
        <f t="shared" si="159"/>
        <v>4.8296442865014833E-2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6">
        <f>TITRES_STAT!D1744</f>
        <v>3.79</v>
      </c>
      <c r="C1741" s="2">
        <f t="shared" si="156"/>
        <v>4.1596894344837958</v>
      </c>
      <c r="D1741" s="2">
        <f t="shared" si="158"/>
        <v>4.0080146516904609</v>
      </c>
      <c r="E1741" s="2">
        <f t="shared" si="157"/>
        <v>0.15167478279333491</v>
      </c>
      <c r="F1741" s="2">
        <f t="shared" si="161"/>
        <v>0.10049406308168574</v>
      </c>
      <c r="G1741" s="2">
        <f t="shared" si="159"/>
        <v>5.118071971164917E-2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6">
        <f>TITRES_STAT!D1745</f>
        <v>3.77</v>
      </c>
      <c r="C1742" s="2">
        <f t="shared" si="156"/>
        <v>4.1581987522555197</v>
      </c>
      <c r="D1742" s="2">
        <f t="shared" si="158"/>
        <v>3.9903839367504266</v>
      </c>
      <c r="E1742" s="2">
        <f t="shared" si="157"/>
        <v>0.16781481550509314</v>
      </c>
      <c r="F1742" s="2">
        <f t="shared" si="161"/>
        <v>0.11395821356636723</v>
      </c>
      <c r="G1742" s="2">
        <f t="shared" si="159"/>
        <v>5.3856601938725907E-2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6">
        <f>TITRES_STAT!D1746</f>
        <v>3.77</v>
      </c>
      <c r="C1743" s="2">
        <f t="shared" ref="C1743:C1806" si="162">$C$4*B1733+C1742*(1-$C$4)</f>
        <v>4.1569374057546709</v>
      </c>
      <c r="D1743" s="2">
        <f t="shared" si="158"/>
        <v>3.9740592006948394</v>
      </c>
      <c r="E1743" s="2">
        <f t="shared" si="157"/>
        <v>0.18287820505983143</v>
      </c>
      <c r="F1743" s="2">
        <f t="shared" si="161"/>
        <v>0.12774221186506007</v>
      </c>
      <c r="G1743" s="2">
        <f t="shared" si="159"/>
        <v>5.513599319477136E-2</v>
      </c>
      <c r="H1743" s="2" t="str">
        <f t="shared" si="160"/>
        <v>Sell</v>
      </c>
    </row>
    <row r="1744" spans="1:8" ht="13.5" x14ac:dyDescent="0.25">
      <c r="A1744" s="3">
        <f>TITRES_STAT!B1747</f>
        <v>44847</v>
      </c>
      <c r="B1744" s="6">
        <f>TITRES_STAT!D1747</f>
        <v>3.77</v>
      </c>
      <c r="C1744" s="2">
        <f t="shared" si="162"/>
        <v>4.1281778048693374</v>
      </c>
      <c r="D1744" s="2">
        <f t="shared" si="158"/>
        <v>3.9589437043470732</v>
      </c>
      <c r="E1744" s="2">
        <f t="shared" si="157"/>
        <v>0.16923410052226417</v>
      </c>
      <c r="F1744" s="2">
        <f t="shared" si="161"/>
        <v>0.13604058959650089</v>
      </c>
      <c r="G1744" s="2">
        <f t="shared" si="159"/>
        <v>3.3193510925763281E-2</v>
      </c>
      <c r="H1744" s="2" t="str">
        <f t="shared" si="160"/>
        <v>Sell</v>
      </c>
    </row>
    <row r="1745" spans="1:8" ht="13.5" x14ac:dyDescent="0.25">
      <c r="A1745" s="3">
        <f>TITRES_STAT!B1748</f>
        <v>44848</v>
      </c>
      <c r="B1745" s="6">
        <f>TITRES_STAT!D1748</f>
        <v>3.61</v>
      </c>
      <c r="C1745" s="2">
        <f t="shared" si="162"/>
        <v>4.1038427579663628</v>
      </c>
      <c r="D1745" s="2">
        <f t="shared" si="158"/>
        <v>3.933096022543586</v>
      </c>
      <c r="E1745" s="2">
        <f t="shared" si="157"/>
        <v>0.17074673542277674</v>
      </c>
      <c r="F1745" s="2">
        <f t="shared" si="161"/>
        <v>0.14298181876175609</v>
      </c>
      <c r="G1745" s="2">
        <f t="shared" si="159"/>
        <v>2.7764916661020655E-2</v>
      </c>
      <c r="H1745" s="2" t="str">
        <f t="shared" si="160"/>
        <v>Sell</v>
      </c>
    </row>
    <row r="1746" spans="1:8" ht="13.5" x14ac:dyDescent="0.25">
      <c r="A1746" s="3">
        <f>TITRES_STAT!B1749</f>
        <v>44851</v>
      </c>
      <c r="B1746" s="6">
        <f>TITRES_STAT!D1749</f>
        <v>3.61</v>
      </c>
      <c r="C1746" s="2">
        <f t="shared" si="162"/>
        <v>4.0570977182792296</v>
      </c>
      <c r="D1746" s="2">
        <f t="shared" si="158"/>
        <v>3.9091629838366537</v>
      </c>
      <c r="E1746" s="2">
        <f t="shared" si="157"/>
        <v>0.14793473444257588</v>
      </c>
      <c r="F1746" s="2">
        <f t="shared" si="161"/>
        <v>0.14397240189792004</v>
      </c>
      <c r="G1746" s="2">
        <f t="shared" si="159"/>
        <v>3.9623325446558333E-3</v>
      </c>
      <c r="H1746" s="2" t="str">
        <f t="shared" si="160"/>
        <v>Sell</v>
      </c>
    </row>
    <row r="1747" spans="1:8" ht="13.5" x14ac:dyDescent="0.25">
      <c r="A1747" s="3">
        <f>TITRES_STAT!B1750</f>
        <v>44852</v>
      </c>
      <c r="B1747" s="6">
        <f>TITRES_STAT!D1750</f>
        <v>3.61</v>
      </c>
      <c r="C1747" s="2">
        <f t="shared" si="162"/>
        <v>4.0175442231593479</v>
      </c>
      <c r="D1747" s="2">
        <f t="shared" si="158"/>
        <v>3.8870027628117163</v>
      </c>
      <c r="E1747" s="2">
        <f t="shared" si="157"/>
        <v>0.13054146034763159</v>
      </c>
      <c r="F1747" s="2">
        <f t="shared" si="161"/>
        <v>0.14128621358786236</v>
      </c>
      <c r="G1747" s="2">
        <f t="shared" si="159"/>
        <v>-1.0744753240230775E-2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6">
        <f>TITRES_STAT!D1751</f>
        <v>3.61</v>
      </c>
      <c r="C1748" s="2">
        <f t="shared" si="162"/>
        <v>3.9825374195963712</v>
      </c>
      <c r="D1748" s="2">
        <f t="shared" si="158"/>
        <v>3.8664840396404778</v>
      </c>
      <c r="E1748" s="2">
        <f t="shared" si="157"/>
        <v>0.11605337995589338</v>
      </c>
      <c r="F1748" s="2">
        <f t="shared" si="161"/>
        <v>0.13623964686146858</v>
      </c>
      <c r="G1748" s="2">
        <f t="shared" si="159"/>
        <v>-2.0186266905575206E-2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6">
        <f>TITRES_STAT!D1752</f>
        <v>3.66</v>
      </c>
      <c r="C1749" s="2">
        <f t="shared" si="162"/>
        <v>3.9529162781200062</v>
      </c>
      <c r="D1749" s="2">
        <f t="shared" si="158"/>
        <v>3.8511889255930347</v>
      </c>
      <c r="E1749" s="2">
        <f t="shared" si="157"/>
        <v>0.10172735252697152</v>
      </c>
      <c r="F1749" s="2">
        <f t="shared" si="161"/>
        <v>0.12933718799456917</v>
      </c>
      <c r="G1749" s="2">
        <f t="shared" si="159"/>
        <v>-2.7609835467597654E-2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6">
        <f>TITRES_STAT!D1753</f>
        <v>3.66</v>
      </c>
      <c r="C1750" s="2">
        <f t="shared" si="162"/>
        <v>3.9278522353323129</v>
      </c>
      <c r="D1750" s="2">
        <f t="shared" si="158"/>
        <v>3.8370267829565137</v>
      </c>
      <c r="E1750" s="2">
        <f t="shared" si="157"/>
        <v>9.0825452375799198E-2</v>
      </c>
      <c r="F1750" s="2">
        <f t="shared" si="161"/>
        <v>0.12163484087081518</v>
      </c>
      <c r="G1750" s="2">
        <f t="shared" si="159"/>
        <v>-3.080938849501598E-2</v>
      </c>
      <c r="H1750" s="2" t="str">
        <f t="shared" si="160"/>
        <v>Hold</v>
      </c>
    </row>
    <row r="1751" spans="1:8" ht="13.5" x14ac:dyDescent="0.25">
      <c r="A1751" s="3">
        <f>TITRES_STAT!B1754</f>
        <v>44858</v>
      </c>
      <c r="B1751" s="6">
        <f>TITRES_STAT!D1754</f>
        <v>3.66</v>
      </c>
      <c r="C1751" s="2">
        <f t="shared" si="162"/>
        <v>3.9066441991273417</v>
      </c>
      <c r="D1751" s="2">
        <f t="shared" si="158"/>
        <v>3.8239136879226976</v>
      </c>
      <c r="E1751" s="2">
        <f t="shared" si="157"/>
        <v>8.2730511204644142E-2</v>
      </c>
      <c r="F1751" s="2">
        <f t="shared" si="161"/>
        <v>0.11385397493758097</v>
      </c>
      <c r="G1751" s="2">
        <f t="shared" si="159"/>
        <v>-3.1123463732936826E-2</v>
      </c>
      <c r="H1751" s="2" t="str">
        <f t="shared" si="160"/>
        <v>Hold</v>
      </c>
    </row>
    <row r="1752" spans="1:8" ht="13.5" x14ac:dyDescent="0.25">
      <c r="A1752" s="3">
        <f>TITRES_STAT!B1755</f>
        <v>44859</v>
      </c>
      <c r="B1752" s="6">
        <f>TITRES_STAT!D1755</f>
        <v>3.63</v>
      </c>
      <c r="C1752" s="2">
        <f t="shared" si="162"/>
        <v>3.8856220146462124</v>
      </c>
      <c r="D1752" s="2">
        <f t="shared" si="158"/>
        <v>3.8095497110395349</v>
      </c>
      <c r="E1752" s="2">
        <f t="shared" si="157"/>
        <v>7.6072303606677494E-2</v>
      </c>
      <c r="F1752" s="2">
        <f t="shared" si="161"/>
        <v>0.10629764067140028</v>
      </c>
      <c r="G1752" s="2">
        <f t="shared" si="159"/>
        <v>-3.0225337064722788E-2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6">
        <f>TITRES_STAT!D1756</f>
        <v>3.5</v>
      </c>
      <c r="C1753" s="2">
        <f t="shared" si="162"/>
        <v>3.8678340123929491</v>
      </c>
      <c r="D1753" s="2">
        <f t="shared" si="158"/>
        <v>3.7866201028143838</v>
      </c>
      <c r="E1753" s="2">
        <f t="shared" si="157"/>
        <v>8.1213909578565335E-2</v>
      </c>
      <c r="F1753" s="2">
        <f t="shared" si="161"/>
        <v>0.10128089445283331</v>
      </c>
      <c r="G1753" s="2">
        <f t="shared" si="159"/>
        <v>-2.0066984874267974E-2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6">
        <f>TITRES_STAT!D1757</f>
        <v>3.47</v>
      </c>
      <c r="C1754" s="2">
        <f t="shared" si="162"/>
        <v>3.8527826258709568</v>
      </c>
      <c r="D1754" s="2">
        <f t="shared" si="158"/>
        <v>3.7631667618651701</v>
      </c>
      <c r="E1754" s="2">
        <f t="shared" si="157"/>
        <v>8.9615864005786694E-2</v>
      </c>
      <c r="F1754" s="2">
        <f t="shared" si="161"/>
        <v>9.8947888363423983E-2</v>
      </c>
      <c r="G1754" s="2">
        <f t="shared" si="159"/>
        <v>-9.3320243576372891E-3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6">
        <f>TITRES_STAT!D1758</f>
        <v>3.44</v>
      </c>
      <c r="C1755" s="2">
        <f t="shared" si="162"/>
        <v>3.8154314526600404</v>
      </c>
      <c r="D1755" s="2">
        <f t="shared" si="158"/>
        <v>3.7392284832084908</v>
      </c>
      <c r="E1755" s="2">
        <f t="shared" si="157"/>
        <v>7.6202969451549585E-2</v>
      </c>
      <c r="F1755" s="2">
        <f t="shared" si="161"/>
        <v>9.4398904581049117E-2</v>
      </c>
      <c r="G1755" s="2">
        <f t="shared" si="159"/>
        <v>-1.8195935129499533E-2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6">
        <f>TITRES_STAT!D1759</f>
        <v>3.59</v>
      </c>
      <c r="C1756" s="2">
        <f t="shared" si="162"/>
        <v>3.7838266137892647</v>
      </c>
      <c r="D1756" s="2">
        <f t="shared" si="158"/>
        <v>3.7281745214893434</v>
      </c>
      <c r="E1756" s="2">
        <f t="shared" ref="E1756:E1819" si="163">C1756-D1756</f>
        <v>5.5652092299921296E-2</v>
      </c>
      <c r="F1756" s="2">
        <f t="shared" si="161"/>
        <v>8.6649542124823564E-2</v>
      </c>
      <c r="G1756" s="2">
        <f t="shared" si="159"/>
        <v>-3.0997449824902268E-2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6">
        <f>TITRES_STAT!D1760</f>
        <v>3.59</v>
      </c>
      <c r="C1757" s="2">
        <f t="shared" si="162"/>
        <v>3.7570840578216855</v>
      </c>
      <c r="D1757" s="2">
        <f t="shared" ref="D1757:D1820" si="164">$D$4*B1757+(1-$D$4)*D1756</f>
        <v>3.717939371749392</v>
      </c>
      <c r="E1757" s="2">
        <f t="shared" si="163"/>
        <v>3.9144686072293489E-2</v>
      </c>
      <c r="F1757" s="2">
        <f t="shared" si="161"/>
        <v>7.7148570914317552E-2</v>
      </c>
      <c r="G1757" s="2">
        <f t="shared" si="159"/>
        <v>-3.8003884842024063E-2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6">
        <f>TITRES_STAT!D1761</f>
        <v>3.43</v>
      </c>
      <c r="C1758" s="2">
        <f t="shared" si="162"/>
        <v>3.734455741233734</v>
      </c>
      <c r="D1758" s="2">
        <f t="shared" si="164"/>
        <v>3.6966105293975855</v>
      </c>
      <c r="E1758" s="2">
        <f t="shared" si="163"/>
        <v>3.7845211836148529E-2</v>
      </c>
      <c r="F1758" s="2">
        <f t="shared" si="161"/>
        <v>6.9287899098683756E-2</v>
      </c>
      <c r="G1758" s="2">
        <f t="shared" si="159"/>
        <v>-3.1442687262535227E-2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6">
        <f>TITRES_STAT!D1762</f>
        <v>3.35</v>
      </c>
      <c r="C1759" s="2">
        <f t="shared" si="162"/>
        <v>3.7230010118131593</v>
      </c>
      <c r="D1759" s="2">
        <f t="shared" si="164"/>
        <v>3.6709356753681348</v>
      </c>
      <c r="E1759" s="2">
        <f t="shared" si="163"/>
        <v>5.2065336445024535E-2</v>
      </c>
      <c r="F1759" s="2">
        <f t="shared" si="161"/>
        <v>6.5843386567951911E-2</v>
      </c>
      <c r="G1759" s="2">
        <f t="shared" si="159"/>
        <v>-1.3778050122927377E-2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6">
        <f>TITRES_STAT!D1763</f>
        <v>3.21</v>
      </c>
      <c r="C1760" s="2">
        <f t="shared" si="162"/>
        <v>3.7133085484572885</v>
      </c>
      <c r="D1760" s="2">
        <f t="shared" si="164"/>
        <v>3.6367922920075322</v>
      </c>
      <c r="E1760" s="2">
        <f t="shared" si="163"/>
        <v>7.6516256449756348E-2</v>
      </c>
      <c r="F1760" s="2">
        <f t="shared" si="161"/>
        <v>6.7977960544312807E-2</v>
      </c>
      <c r="G1760" s="2">
        <f t="shared" si="159"/>
        <v>8.5382959054435409E-3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6">
        <f>TITRES_STAT!D1764</f>
        <v>3.07</v>
      </c>
      <c r="C1761" s="2">
        <f t="shared" si="162"/>
        <v>3.7051072333100135</v>
      </c>
      <c r="D1761" s="2">
        <f t="shared" si="164"/>
        <v>3.5948076777847517</v>
      </c>
      <c r="E1761" s="2">
        <f t="shared" si="163"/>
        <v>0.11029955552526172</v>
      </c>
      <c r="F1761" s="2">
        <f t="shared" si="161"/>
        <v>7.6442279540502589E-2</v>
      </c>
      <c r="G1761" s="2">
        <f t="shared" si="159"/>
        <v>3.3857275984759128E-2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6">
        <f>TITRES_STAT!D1765</f>
        <v>3.15</v>
      </c>
      <c r="C1762" s="2">
        <f t="shared" si="162"/>
        <v>3.6935522743392419</v>
      </c>
      <c r="D1762" s="2">
        <f t="shared" si="164"/>
        <v>3.5618589609118074</v>
      </c>
      <c r="E1762" s="2">
        <f t="shared" si="163"/>
        <v>0.13169331342743451</v>
      </c>
      <c r="F1762" s="2">
        <f t="shared" si="161"/>
        <v>8.7492486317888973E-2</v>
      </c>
      <c r="G1762" s="2">
        <f t="shared" si="159"/>
        <v>4.4200827109545537E-2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6">
        <f>TITRES_STAT!D1766</f>
        <v>3.29</v>
      </c>
      <c r="C1763" s="2">
        <f t="shared" si="162"/>
        <v>3.663775001363974</v>
      </c>
      <c r="D1763" s="2">
        <f t="shared" si="164"/>
        <v>3.5417212601035253</v>
      </c>
      <c r="E1763" s="2">
        <f t="shared" si="163"/>
        <v>0.12205374126044877</v>
      </c>
      <c r="F1763" s="2">
        <f t="shared" si="161"/>
        <v>9.4404737306400949E-2</v>
      </c>
      <c r="G1763" s="2">
        <f t="shared" si="159"/>
        <v>2.7649003954047818E-2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6">
        <f>TITRES_STAT!D1767</f>
        <v>3.15</v>
      </c>
      <c r="C1764" s="2">
        <f t="shared" si="162"/>
        <v>3.6339634626925932</v>
      </c>
      <c r="D1764" s="2">
        <f t="shared" si="164"/>
        <v>3.5127048704662274</v>
      </c>
      <c r="E1764" s="2">
        <f t="shared" si="163"/>
        <v>0.12125859222636581</v>
      </c>
      <c r="F1764" s="2">
        <f t="shared" si="161"/>
        <v>9.9775508290393916E-2</v>
      </c>
      <c r="G1764" s="2">
        <f t="shared" ref="G1764:G1827" si="165">E1764-F1764</f>
        <v>2.1483083935971897E-2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6">
        <f>TITRES_STAT!D1768</f>
        <v>3.15</v>
      </c>
      <c r="C1765" s="2">
        <f t="shared" si="162"/>
        <v>3.6041229299706559</v>
      </c>
      <c r="D1765" s="2">
        <f t="shared" si="164"/>
        <v>3.4858378430242847</v>
      </c>
      <c r="E1765" s="2">
        <f t="shared" si="163"/>
        <v>0.11828508694637119</v>
      </c>
      <c r="F1765" s="2">
        <f t="shared" ref="F1765:F1828" si="167">(E1765*(2/(10)))+((1-(2/10))*F1764)</f>
        <v>0.10347742402158938</v>
      </c>
      <c r="G1765" s="2">
        <f t="shared" si="165"/>
        <v>1.4807662924781806E-2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6">
        <f>TITRES_STAT!D1769</f>
        <v>3.15</v>
      </c>
      <c r="C1766" s="2">
        <f t="shared" si="162"/>
        <v>3.6019501715136317</v>
      </c>
      <c r="D1766" s="2">
        <f t="shared" si="164"/>
        <v>3.4609609657632268</v>
      </c>
      <c r="E1766" s="2">
        <f t="shared" si="163"/>
        <v>0.14098920575040497</v>
      </c>
      <c r="F1766" s="2">
        <f t="shared" si="167"/>
        <v>0.1109797803673525</v>
      </c>
      <c r="G1766" s="2">
        <f t="shared" si="165"/>
        <v>3.0009425383052471E-2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6">
        <f>TITRES_STAT!D1770</f>
        <v>3.15</v>
      </c>
      <c r="C1767" s="2">
        <f t="shared" si="162"/>
        <v>3.6001116835884575</v>
      </c>
      <c r="D1767" s="2">
        <f t="shared" si="164"/>
        <v>3.4379268201511359</v>
      </c>
      <c r="E1767" s="2">
        <f t="shared" si="163"/>
        <v>0.16218486343732152</v>
      </c>
      <c r="F1767" s="2">
        <f t="shared" si="167"/>
        <v>0.1212207969813463</v>
      </c>
      <c r="G1767" s="2">
        <f t="shared" si="165"/>
        <v>4.0964066455975223E-2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6">
        <f>TITRES_STAT!D1771</f>
        <v>3.15</v>
      </c>
      <c r="C1768" s="2">
        <f t="shared" si="162"/>
        <v>3.5739406553440793</v>
      </c>
      <c r="D1768" s="2">
        <f t="shared" si="164"/>
        <v>3.416598907547348</v>
      </c>
      <c r="E1768" s="2">
        <f t="shared" si="163"/>
        <v>0.15734174779673138</v>
      </c>
      <c r="F1768" s="2">
        <f t="shared" si="167"/>
        <v>0.12844498714442332</v>
      </c>
      <c r="G1768" s="2">
        <f t="shared" si="165"/>
        <v>2.8896760652308062E-2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6">
        <f>TITRES_STAT!D1772</f>
        <v>3.15</v>
      </c>
      <c r="C1769" s="2">
        <f t="shared" si="162"/>
        <v>3.5394882468296056</v>
      </c>
      <c r="D1769" s="2">
        <f t="shared" si="164"/>
        <v>3.3968508403216187</v>
      </c>
      <c r="E1769" s="2">
        <f t="shared" si="163"/>
        <v>0.14263740650798695</v>
      </c>
      <c r="F1769" s="2">
        <f t="shared" si="167"/>
        <v>0.13128347101713606</v>
      </c>
      <c r="G1769" s="2">
        <f t="shared" si="165"/>
        <v>1.1353935490850897E-2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6">
        <f>TITRES_STAT!D1773</f>
        <v>3.29</v>
      </c>
      <c r="C1770" s="2">
        <f t="shared" si="162"/>
        <v>3.4887977473173586</v>
      </c>
      <c r="D1770" s="2">
        <f t="shared" si="164"/>
        <v>3.3889359632607583</v>
      </c>
      <c r="E1770" s="2">
        <f t="shared" si="163"/>
        <v>9.9861784056600289E-2</v>
      </c>
      <c r="F1770" s="2">
        <f t="shared" si="167"/>
        <v>0.12499913362502892</v>
      </c>
      <c r="G1770" s="2">
        <f t="shared" si="165"/>
        <v>-2.5137349568428627E-2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6">
        <f>TITRES_STAT!D1774</f>
        <v>3.2</v>
      </c>
      <c r="C1771" s="2">
        <f t="shared" si="162"/>
        <v>3.4243673246531494</v>
      </c>
      <c r="D1771" s="2">
        <f t="shared" si="164"/>
        <v>3.3749407067229242</v>
      </c>
      <c r="E1771" s="2">
        <f t="shared" si="163"/>
        <v>4.9426617930225181E-2</v>
      </c>
      <c r="F1771" s="2">
        <f t="shared" si="167"/>
        <v>0.10988463048606817</v>
      </c>
      <c r="G1771" s="2">
        <f t="shared" si="165"/>
        <v>-6.0458012555842988E-2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6">
        <f>TITRES_STAT!D1775</f>
        <v>3.2</v>
      </c>
      <c r="C1772" s="2">
        <f t="shared" si="162"/>
        <v>3.3821569670142035</v>
      </c>
      <c r="D1772" s="2">
        <f t="shared" si="164"/>
        <v>3.3619821358545594</v>
      </c>
      <c r="E1772" s="2">
        <f t="shared" si="163"/>
        <v>2.0174831159644135E-2</v>
      </c>
      <c r="F1772" s="2">
        <f t="shared" si="167"/>
        <v>9.1942670620783359E-2</v>
      </c>
      <c r="G1772" s="2">
        <f t="shared" si="165"/>
        <v>-7.1767839461139224E-2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6">
        <f>TITRES_STAT!D1776</f>
        <v>3.34</v>
      </c>
      <c r="C1773" s="2">
        <f t="shared" si="162"/>
        <v>3.3679789720889417</v>
      </c>
      <c r="D1773" s="2">
        <f t="shared" si="164"/>
        <v>3.3603538294949624</v>
      </c>
      <c r="E1773" s="2">
        <f t="shared" si="163"/>
        <v>7.6251425939792838E-3</v>
      </c>
      <c r="F1773" s="2">
        <f t="shared" si="167"/>
        <v>7.5079165015422542E-2</v>
      </c>
      <c r="G1773" s="2">
        <f t="shared" si="165"/>
        <v>-6.7454022421443258E-2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6">
        <f>TITRES_STAT!D1777</f>
        <v>3.2</v>
      </c>
      <c r="C1774" s="2">
        <f t="shared" si="162"/>
        <v>3.3344437456137199</v>
      </c>
      <c r="D1774" s="2">
        <f t="shared" si="164"/>
        <v>3.348475768050891</v>
      </c>
      <c r="E1774" s="2">
        <f t="shared" si="163"/>
        <v>-1.4032022437171054E-2</v>
      </c>
      <c r="F1774" s="2">
        <f t="shared" si="167"/>
        <v>5.7256927524903828E-2</v>
      </c>
      <c r="G1774" s="2">
        <f t="shared" si="165"/>
        <v>-7.1288949962074882E-2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6">
        <f>TITRES_STAT!D1778</f>
        <v>3.2</v>
      </c>
      <c r="C1775" s="2">
        <f t="shared" si="162"/>
        <v>3.3060677847500708</v>
      </c>
      <c r="D1775" s="2">
        <f t="shared" si="164"/>
        <v>3.3374775630100841</v>
      </c>
      <c r="E1775" s="2">
        <f t="shared" si="163"/>
        <v>-3.1409778260013343E-2</v>
      </c>
      <c r="F1775" s="2">
        <f t="shared" si="167"/>
        <v>3.9523586367920402E-2</v>
      </c>
      <c r="G1775" s="2">
        <f t="shared" si="165"/>
        <v>-7.0933364627933745E-2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6">
        <f>TITRES_STAT!D1779</f>
        <v>3.34</v>
      </c>
      <c r="C1776" s="2">
        <f t="shared" si="162"/>
        <v>3.282057356326983</v>
      </c>
      <c r="D1776" s="2">
        <f t="shared" si="164"/>
        <v>3.3376644101945221</v>
      </c>
      <c r="E1776" s="2">
        <f t="shared" si="163"/>
        <v>-5.5607053867539058E-2</v>
      </c>
      <c r="F1776" s="2">
        <f t="shared" si="167"/>
        <v>2.0497458320828513E-2</v>
      </c>
      <c r="G1776" s="2">
        <f t="shared" si="165"/>
        <v>-7.6104512188367571E-2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6">
        <f>TITRES_STAT!D1780</f>
        <v>3.47</v>
      </c>
      <c r="C1777" s="2">
        <f t="shared" si="162"/>
        <v>3.2617408399689856</v>
      </c>
      <c r="D1777" s="2">
        <f t="shared" si="164"/>
        <v>3.3474670464764094</v>
      </c>
      <c r="E1777" s="2">
        <f t="shared" si="163"/>
        <v>-8.5726206507423797E-2</v>
      </c>
      <c r="F1777" s="2">
        <f t="shared" si="167"/>
        <v>-7.4727464482194847E-4</v>
      </c>
      <c r="G1777" s="2">
        <f t="shared" si="165"/>
        <v>-8.4978931862601845E-2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6">
        <f>TITRES_STAT!D1781</f>
        <v>3.47</v>
      </c>
      <c r="C1778" s="2">
        <f t="shared" si="162"/>
        <v>3.2445499415122185</v>
      </c>
      <c r="D1778" s="2">
        <f t="shared" si="164"/>
        <v>3.3565435615522308</v>
      </c>
      <c r="E1778" s="2">
        <f t="shared" si="163"/>
        <v>-0.11199362004001223</v>
      </c>
      <c r="F1778" s="2">
        <f t="shared" si="167"/>
        <v>-2.2996543723860008E-2</v>
      </c>
      <c r="G1778" s="2">
        <f t="shared" si="165"/>
        <v>-8.8997076316152224E-2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6">
        <f>TITRES_STAT!D1782</f>
        <v>3.47</v>
      </c>
      <c r="C1779" s="2">
        <f t="shared" si="162"/>
        <v>3.2300037966641848</v>
      </c>
      <c r="D1779" s="2">
        <f t="shared" si="164"/>
        <v>3.3649477421779914</v>
      </c>
      <c r="E1779" s="2">
        <f t="shared" si="163"/>
        <v>-0.13494394551380662</v>
      </c>
      <c r="F1779" s="2">
        <f t="shared" si="167"/>
        <v>-4.538602408184933E-2</v>
      </c>
      <c r="G1779" s="2">
        <f t="shared" si="165"/>
        <v>-8.9557921431957288E-2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6">
        <f>TITRES_STAT!D1783</f>
        <v>3.51</v>
      </c>
      <c r="C1780" s="2">
        <f t="shared" si="162"/>
        <v>3.239233981792772</v>
      </c>
      <c r="D1780" s="2">
        <f t="shared" si="164"/>
        <v>3.3756923538685104</v>
      </c>
      <c r="E1780" s="2">
        <f t="shared" si="163"/>
        <v>-0.13645837207573841</v>
      </c>
      <c r="F1780" s="2">
        <f t="shared" si="167"/>
        <v>-6.3600493680627146E-2</v>
      </c>
      <c r="G1780" s="2">
        <f t="shared" si="165"/>
        <v>-7.2857878395111264E-2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6">
        <f>TITRES_STAT!D1784</f>
        <v>3.51</v>
      </c>
      <c r="C1781" s="2">
        <f t="shared" si="162"/>
        <v>3.2331979845938839</v>
      </c>
      <c r="D1781" s="2">
        <f t="shared" si="164"/>
        <v>3.3856410683967688</v>
      </c>
      <c r="E1781" s="2">
        <f t="shared" si="163"/>
        <v>-0.15244308380288496</v>
      </c>
      <c r="F1781" s="2">
        <f t="shared" si="167"/>
        <v>-8.1369011705078709E-2</v>
      </c>
      <c r="G1781" s="2">
        <f t="shared" si="165"/>
        <v>-7.1074072097806251E-2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6">
        <f>TITRES_STAT!D1785</f>
        <v>3.51</v>
      </c>
      <c r="C1782" s="2">
        <f t="shared" si="162"/>
        <v>3.2280906023486708</v>
      </c>
      <c r="D1782" s="2">
        <f t="shared" si="164"/>
        <v>3.3948528411081189</v>
      </c>
      <c r="E1782" s="2">
        <f t="shared" si="163"/>
        <v>-0.16676223875944807</v>
      </c>
      <c r="F1782" s="2">
        <f t="shared" si="167"/>
        <v>-9.8447657115952589E-2</v>
      </c>
      <c r="G1782" s="2">
        <f t="shared" si="165"/>
        <v>-6.8314581643495478E-2</v>
      </c>
      <c r="H1782" s="2" t="str">
        <f t="shared" si="166"/>
        <v>Hold</v>
      </c>
    </row>
    <row r="1783" spans="1:8" ht="13.5" x14ac:dyDescent="0.25">
      <c r="A1783" s="3">
        <f>TITRES_STAT!B1786</f>
        <v>44902</v>
      </c>
      <c r="B1783" s="6">
        <f>TITRES_STAT!D1786</f>
        <v>3.51</v>
      </c>
      <c r="C1783" s="2">
        <f t="shared" si="162"/>
        <v>3.2453074327565679</v>
      </c>
      <c r="D1783" s="2">
        <f t="shared" si="164"/>
        <v>3.4033822602852952</v>
      </c>
      <c r="E1783" s="2">
        <f t="shared" si="163"/>
        <v>-0.15807482752872737</v>
      </c>
      <c r="F1783" s="2">
        <f t="shared" si="167"/>
        <v>-0.11037309119850755</v>
      </c>
      <c r="G1783" s="2">
        <f t="shared" si="165"/>
        <v>-4.7701736330219818E-2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6">
        <f>TITRES_STAT!D1787</f>
        <v>3.51</v>
      </c>
      <c r="C1784" s="2">
        <f t="shared" si="162"/>
        <v>3.2383370584863265</v>
      </c>
      <c r="D1784" s="2">
        <f t="shared" si="164"/>
        <v>3.4112798706345324</v>
      </c>
      <c r="E1784" s="2">
        <f t="shared" si="163"/>
        <v>-0.17294281214820595</v>
      </c>
      <c r="F1784" s="2">
        <f t="shared" si="167"/>
        <v>-0.12288703538844725</v>
      </c>
      <c r="G1784" s="2">
        <f t="shared" si="165"/>
        <v>-5.0055776759758697E-2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6">
        <f>TITRES_STAT!D1788</f>
        <v>3.51</v>
      </c>
      <c r="C1785" s="2">
        <f t="shared" si="162"/>
        <v>3.2324390494884301</v>
      </c>
      <c r="D1785" s="2">
        <f t="shared" si="164"/>
        <v>3.4185924728097521</v>
      </c>
      <c r="E1785" s="2">
        <f t="shared" si="163"/>
        <v>-0.18615342332132201</v>
      </c>
      <c r="F1785" s="2">
        <f t="shared" si="167"/>
        <v>-0.1355403129750222</v>
      </c>
      <c r="G1785" s="2">
        <f t="shared" si="165"/>
        <v>-5.0613110346299811E-2</v>
      </c>
      <c r="H1785" s="2" t="str">
        <f t="shared" si="166"/>
        <v>Hold</v>
      </c>
    </row>
    <row r="1786" spans="1:8" ht="13.5" x14ac:dyDescent="0.25">
      <c r="A1786" s="3">
        <f>TITRES_STAT!B1789</f>
        <v>44907</v>
      </c>
      <c r="B1786" s="6">
        <f>TITRES_STAT!D1789</f>
        <v>3.36</v>
      </c>
      <c r="C1786" s="2">
        <f t="shared" si="162"/>
        <v>3.2489868880286714</v>
      </c>
      <c r="D1786" s="2">
        <f t="shared" si="164"/>
        <v>3.4142522896386591</v>
      </c>
      <c r="E1786" s="2">
        <f t="shared" si="163"/>
        <v>-0.16526540160998771</v>
      </c>
      <c r="F1786" s="2">
        <f t="shared" si="167"/>
        <v>-0.1414853307020153</v>
      </c>
      <c r="G1786" s="2">
        <f t="shared" si="165"/>
        <v>-2.3780070907972406E-2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6">
        <f>TITRES_STAT!D1790</f>
        <v>3.36</v>
      </c>
      <c r="C1787" s="2">
        <f t="shared" si="162"/>
        <v>3.2829889052550296</v>
      </c>
      <c r="D1787" s="2">
        <f t="shared" si="164"/>
        <v>3.4102336015172767</v>
      </c>
      <c r="E1787" s="2">
        <f t="shared" si="163"/>
        <v>-0.1272446962622471</v>
      </c>
      <c r="F1787" s="2">
        <f t="shared" si="167"/>
        <v>-0.13863720381406167</v>
      </c>
      <c r="G1787" s="2">
        <f t="shared" si="165"/>
        <v>1.1392507551814562E-2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6">
        <f>TITRES_STAT!D1791</f>
        <v>3.36</v>
      </c>
      <c r="C1788" s="2">
        <f t="shared" si="162"/>
        <v>3.3117598429081019</v>
      </c>
      <c r="D1788" s="2">
        <f t="shared" si="164"/>
        <v>3.4065125939974781</v>
      </c>
      <c r="E1788" s="2">
        <f t="shared" si="163"/>
        <v>-9.4752751089376197E-2</v>
      </c>
      <c r="F1788" s="2">
        <f t="shared" si="167"/>
        <v>-0.12986031326912456</v>
      </c>
      <c r="G1788" s="2">
        <f t="shared" si="165"/>
        <v>3.5107562179748364E-2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6">
        <f>TITRES_STAT!D1792</f>
        <v>3.36</v>
      </c>
      <c r="C1789" s="2">
        <f t="shared" si="162"/>
        <v>3.3361044824607013</v>
      </c>
      <c r="D1789" s="2">
        <f t="shared" si="164"/>
        <v>3.4030672166643314</v>
      </c>
      <c r="E1789" s="2">
        <f t="shared" si="163"/>
        <v>-6.6962734203630081E-2</v>
      </c>
      <c r="F1789" s="2">
        <f t="shared" si="167"/>
        <v>-0.11728079745602568</v>
      </c>
      <c r="G1789" s="2">
        <f t="shared" si="165"/>
        <v>5.0318063252395601E-2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6">
        <f>TITRES_STAT!D1793</f>
        <v>3.36</v>
      </c>
      <c r="C1790" s="2">
        <f t="shared" si="162"/>
        <v>3.3628576390052087</v>
      </c>
      <c r="D1790" s="2">
        <f t="shared" si="164"/>
        <v>3.3998770524669735</v>
      </c>
      <c r="E1790" s="2">
        <f t="shared" si="163"/>
        <v>-3.7019413461764739E-2</v>
      </c>
      <c r="F1790" s="2">
        <f t="shared" si="167"/>
        <v>-0.1012285206571735</v>
      </c>
      <c r="G1790" s="2">
        <f t="shared" si="165"/>
        <v>6.420910719540876E-2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6">
        <f>TITRES_STAT!D1794</f>
        <v>3.36</v>
      </c>
      <c r="C1791" s="2">
        <f t="shared" si="162"/>
        <v>3.3854949253120998</v>
      </c>
      <c r="D1791" s="2">
        <f t="shared" si="164"/>
        <v>3.3969231967286788</v>
      </c>
      <c r="E1791" s="2">
        <f t="shared" si="163"/>
        <v>-1.1428271416578983E-2</v>
      </c>
      <c r="F1791" s="2">
        <f t="shared" si="167"/>
        <v>-8.3268470809054598E-2</v>
      </c>
      <c r="G1791" s="2">
        <f t="shared" si="165"/>
        <v>7.1840199392475615E-2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6">
        <f>TITRES_STAT!D1795</f>
        <v>3.36</v>
      </c>
      <c r="C1792" s="2">
        <f t="shared" si="162"/>
        <v>3.4046495521871614</v>
      </c>
      <c r="D1792" s="2">
        <f t="shared" si="164"/>
        <v>3.3941881451191467</v>
      </c>
      <c r="E1792" s="2">
        <f t="shared" si="163"/>
        <v>1.0461407068014683E-2</v>
      </c>
      <c r="F1792" s="2">
        <f t="shared" si="167"/>
        <v>-6.4522495233640745E-2</v>
      </c>
      <c r="G1792" s="2">
        <f t="shared" si="165"/>
        <v>7.4983902301655428E-2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6">
        <f>TITRES_STAT!D1796</f>
        <v>3.25</v>
      </c>
      <c r="C1793" s="2">
        <f t="shared" si="162"/>
        <v>3.4208573133891367</v>
      </c>
      <c r="D1793" s="2">
        <f t="shared" si="164"/>
        <v>3.383507541776988</v>
      </c>
      <c r="E1793" s="2">
        <f t="shared" si="163"/>
        <v>3.7349771612148697E-2</v>
      </c>
      <c r="F1793" s="2">
        <f t="shared" si="167"/>
        <v>-4.4148041864482859E-2</v>
      </c>
      <c r="G1793" s="2">
        <f t="shared" si="165"/>
        <v>8.1497813476631556E-2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6">
        <f>TITRES_STAT!D1797</f>
        <v>3.15</v>
      </c>
      <c r="C1794" s="2">
        <f t="shared" si="162"/>
        <v>3.4345715728677311</v>
      </c>
      <c r="D1794" s="2">
        <f t="shared" si="164"/>
        <v>3.3662106868305446</v>
      </c>
      <c r="E1794" s="2">
        <f t="shared" si="163"/>
        <v>6.8360886037186486E-2</v>
      </c>
      <c r="F1794" s="2">
        <f t="shared" si="167"/>
        <v>-2.1646256284148992E-2</v>
      </c>
      <c r="G1794" s="2">
        <f t="shared" si="165"/>
        <v>9.000714232133547E-2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6">
        <f>TITRES_STAT!D1798</f>
        <v>3.29</v>
      </c>
      <c r="C1795" s="2">
        <f t="shared" si="162"/>
        <v>3.4461759462726955</v>
      </c>
      <c r="D1795" s="2">
        <f t="shared" si="164"/>
        <v>3.3605654507690228</v>
      </c>
      <c r="E1795" s="2">
        <f t="shared" si="163"/>
        <v>8.5610495503672723E-2</v>
      </c>
      <c r="F1795" s="2">
        <f t="shared" si="167"/>
        <v>-1.9490592658465145E-4</v>
      </c>
      <c r="G1795" s="2">
        <f t="shared" si="165"/>
        <v>8.5805401430257375E-2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6">
        <f>TITRES_STAT!D1799</f>
        <v>3.29</v>
      </c>
      <c r="C1796" s="2">
        <f t="shared" si="162"/>
        <v>3.4329181083845888</v>
      </c>
      <c r="D1796" s="2">
        <f t="shared" si="164"/>
        <v>3.3553383803416876</v>
      </c>
      <c r="E1796" s="2">
        <f t="shared" si="163"/>
        <v>7.7579728042901142E-2</v>
      </c>
      <c r="F1796" s="2">
        <f t="shared" si="167"/>
        <v>1.5360020867312509E-2</v>
      </c>
      <c r="G1796" s="2">
        <f t="shared" si="165"/>
        <v>6.2219707175588633E-2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6">
        <f>TITRES_STAT!D1800</f>
        <v>3.29</v>
      </c>
      <c r="C1797" s="2">
        <f t="shared" si="162"/>
        <v>3.4216999378638828</v>
      </c>
      <c r="D1797" s="2">
        <f t="shared" si="164"/>
        <v>3.3504985003163776</v>
      </c>
      <c r="E1797" s="2">
        <f t="shared" si="163"/>
        <v>7.1201437547505186E-2</v>
      </c>
      <c r="F1797" s="2">
        <f t="shared" si="167"/>
        <v>2.6528304203351047E-2</v>
      </c>
      <c r="G1797" s="2">
        <f t="shared" si="165"/>
        <v>4.467313334415414E-2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6">
        <f>TITRES_STAT!D1801</f>
        <v>3.36</v>
      </c>
      <c r="C1798" s="2">
        <f t="shared" si="162"/>
        <v>3.412207639730978</v>
      </c>
      <c r="D1798" s="2">
        <f t="shared" si="164"/>
        <v>3.351202315107757</v>
      </c>
      <c r="E1798" s="2">
        <f t="shared" si="163"/>
        <v>6.1005324623220947E-2</v>
      </c>
      <c r="F1798" s="2">
        <f t="shared" si="167"/>
        <v>3.3423708287325028E-2</v>
      </c>
      <c r="G1798" s="2">
        <f t="shared" si="165"/>
        <v>2.7581616335895918E-2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6">
        <f>TITRES_STAT!D1802</f>
        <v>3.36</v>
      </c>
      <c r="C1799" s="2">
        <f t="shared" si="162"/>
        <v>3.4041756951569813</v>
      </c>
      <c r="D1799" s="2">
        <f t="shared" si="164"/>
        <v>3.3518539954701452</v>
      </c>
      <c r="E1799" s="2">
        <f t="shared" si="163"/>
        <v>5.2321699686836087E-2</v>
      </c>
      <c r="F1799" s="2">
        <f t="shared" si="167"/>
        <v>3.7203306567227243E-2</v>
      </c>
      <c r="G1799" s="2">
        <f t="shared" si="165"/>
        <v>1.5118393119608844E-2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6">
        <f>TITRES_STAT!D1803</f>
        <v>3.4</v>
      </c>
      <c r="C1800" s="2">
        <f t="shared" si="162"/>
        <v>3.3973794343635997</v>
      </c>
      <c r="D1800" s="2">
        <f t="shared" si="164"/>
        <v>3.3554203661760607</v>
      </c>
      <c r="E1800" s="2">
        <f t="shared" si="163"/>
        <v>4.1959068187539028E-2</v>
      </c>
      <c r="F1800" s="2">
        <f t="shared" si="167"/>
        <v>3.81544588912896E-2</v>
      </c>
      <c r="G1800" s="2">
        <f t="shared" si="165"/>
        <v>3.8046092962494282E-3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6">
        <f>TITRES_STAT!D1804</f>
        <v>3.4</v>
      </c>
      <c r="C1801" s="2">
        <f t="shared" si="162"/>
        <v>3.3916287521538151</v>
      </c>
      <c r="D1801" s="2">
        <f t="shared" si="164"/>
        <v>3.3587225612741305</v>
      </c>
      <c r="E1801" s="2">
        <f t="shared" si="163"/>
        <v>3.2906190879684605E-2</v>
      </c>
      <c r="F1801" s="2">
        <f t="shared" si="167"/>
        <v>3.7104805288968604E-2</v>
      </c>
      <c r="G1801" s="2">
        <f t="shared" si="165"/>
        <v>-4.1986144092839989E-3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6">
        <f>TITRES_STAT!D1805</f>
        <v>3.4</v>
      </c>
      <c r="C1802" s="2">
        <f t="shared" si="162"/>
        <v>3.3867627902839974</v>
      </c>
      <c r="D1802" s="2">
        <f t="shared" si="164"/>
        <v>3.3617801493278989</v>
      </c>
      <c r="E1802" s="2">
        <f t="shared" si="163"/>
        <v>2.4982640956098479E-2</v>
      </c>
      <c r="F1802" s="2">
        <f t="shared" si="167"/>
        <v>3.4680372422394579E-2</v>
      </c>
      <c r="G1802" s="2">
        <f t="shared" si="165"/>
        <v>-9.6977314662961001E-3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6">
        <f>TITRES_STAT!D1806</f>
        <v>3.4</v>
      </c>
      <c r="C1803" s="2">
        <f t="shared" si="162"/>
        <v>3.3657223610095364</v>
      </c>
      <c r="D1803" s="2">
        <f t="shared" si="164"/>
        <v>3.3646112493776843</v>
      </c>
      <c r="E1803" s="2">
        <f t="shared" si="163"/>
        <v>1.1111116318520686E-3</v>
      </c>
      <c r="F1803" s="2">
        <f t="shared" si="167"/>
        <v>2.7966520264286077E-2</v>
      </c>
      <c r="G1803" s="2">
        <f t="shared" si="165"/>
        <v>-2.6855408632434009E-2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6">
        <f>TITRES_STAT!D1807</f>
        <v>3.4</v>
      </c>
      <c r="C1804" s="2">
        <f t="shared" si="162"/>
        <v>3.3325343054696077</v>
      </c>
      <c r="D1804" s="2">
        <f t="shared" si="164"/>
        <v>3.3672326383126707</v>
      </c>
      <c r="E1804" s="2">
        <f t="shared" si="163"/>
        <v>-3.4698332843063007E-2</v>
      </c>
      <c r="F1804" s="2">
        <f t="shared" si="167"/>
        <v>1.543354964281626E-2</v>
      </c>
      <c r="G1804" s="2">
        <f t="shared" si="165"/>
        <v>-5.013188248587927E-2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6">
        <f>TITRES_STAT!D1808</f>
        <v>3.4</v>
      </c>
      <c r="C1805" s="2">
        <f t="shared" si="162"/>
        <v>3.3259905661665909</v>
      </c>
      <c r="D1805" s="2">
        <f t="shared" si="164"/>
        <v>3.3696598502895099</v>
      </c>
      <c r="E1805" s="2">
        <f t="shared" si="163"/>
        <v>-4.3669284122918928E-2</v>
      </c>
      <c r="F1805" s="2">
        <f t="shared" si="167"/>
        <v>3.6129828896692227E-3</v>
      </c>
      <c r="G1805" s="2">
        <f t="shared" si="165"/>
        <v>-4.7282267012588149E-2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6">
        <f>TITRES_STAT!D1809</f>
        <v>3.4</v>
      </c>
      <c r="C1806" s="2">
        <f t="shared" si="162"/>
        <v>3.3204535559871156</v>
      </c>
      <c r="D1806" s="2">
        <f t="shared" si="164"/>
        <v>3.3719072687865834</v>
      </c>
      <c r="E1806" s="2">
        <f t="shared" si="163"/>
        <v>-5.1453712799467866E-2</v>
      </c>
      <c r="F1806" s="2">
        <f t="shared" si="167"/>
        <v>-7.4003562481581957E-3</v>
      </c>
      <c r="G1806" s="2">
        <f t="shared" si="165"/>
        <v>-4.4053356551309666E-2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6">
        <f>TITRES_STAT!D1810</f>
        <v>3.4</v>
      </c>
      <c r="C1807" s="2">
        <f t="shared" ref="C1807:C1870" si="168">$C$4*B1797+C1806*(1-$C$4)</f>
        <v>3.3157683935275593</v>
      </c>
      <c r="D1807" s="2">
        <f t="shared" si="164"/>
        <v>3.3739882118394293</v>
      </c>
      <c r="E1807" s="2">
        <f t="shared" si="163"/>
        <v>-5.8219818311870064E-2</v>
      </c>
      <c r="F1807" s="2">
        <f t="shared" si="167"/>
        <v>-1.7564248660900571E-2</v>
      </c>
      <c r="G1807" s="2">
        <f t="shared" si="165"/>
        <v>-4.0655569650969489E-2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6">
        <f>TITRES_STAT!D1811</f>
        <v>3.4</v>
      </c>
      <c r="C1808" s="2">
        <f t="shared" si="168"/>
        <v>3.3225732560617809</v>
      </c>
      <c r="D1808" s="2">
        <f t="shared" si="164"/>
        <v>3.3759150109624345</v>
      </c>
      <c r="E1808" s="2">
        <f t="shared" si="163"/>
        <v>-5.3341754900653626E-2</v>
      </c>
      <c r="F1808" s="2">
        <f t="shared" si="167"/>
        <v>-2.4719749908851184E-2</v>
      </c>
      <c r="G1808" s="2">
        <f t="shared" si="165"/>
        <v>-2.8622004991802442E-2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6">
        <f>TITRES_STAT!D1812</f>
        <v>3.4</v>
      </c>
      <c r="C1809" s="2">
        <f t="shared" si="168"/>
        <v>3.3283312166676606</v>
      </c>
      <c r="D1809" s="2">
        <f t="shared" si="164"/>
        <v>3.3776990842244765</v>
      </c>
      <c r="E1809" s="2">
        <f t="shared" si="163"/>
        <v>-4.9367867556815881E-2</v>
      </c>
      <c r="F1809" s="2">
        <f t="shared" si="167"/>
        <v>-2.9649373438444128E-2</v>
      </c>
      <c r="G1809" s="2">
        <f t="shared" si="165"/>
        <v>-1.9718494118371753E-2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6">
        <f>TITRES_STAT!D1813</f>
        <v>3.4</v>
      </c>
      <c r="C1810" s="2">
        <f t="shared" si="168"/>
        <v>3.3393571833341742</v>
      </c>
      <c r="D1810" s="2">
        <f t="shared" si="164"/>
        <v>3.3793510039115526</v>
      </c>
      <c r="E1810" s="2">
        <f t="shared" si="163"/>
        <v>-3.9993820577378436E-2</v>
      </c>
      <c r="F1810" s="2">
        <f t="shared" si="167"/>
        <v>-3.1718262866230994E-2</v>
      </c>
      <c r="G1810" s="2">
        <f t="shared" si="165"/>
        <v>-8.2755577111474424E-3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6">
        <f>TITRES_STAT!D1814</f>
        <v>3.4</v>
      </c>
      <c r="C1811" s="2">
        <f t="shared" si="168"/>
        <v>3.3486868474366087</v>
      </c>
      <c r="D1811" s="2">
        <f t="shared" si="164"/>
        <v>3.3808805591773639</v>
      </c>
      <c r="E1811" s="2">
        <f t="shared" si="163"/>
        <v>-3.2193711740755138E-2</v>
      </c>
      <c r="F1811" s="2">
        <f t="shared" si="167"/>
        <v>-3.1813352641135821E-2</v>
      </c>
      <c r="G1811" s="2">
        <f t="shared" si="165"/>
        <v>-3.8035909961931652E-4</v>
      </c>
      <c r="H1811" s="2" t="str">
        <f t="shared" si="166"/>
        <v>Hold</v>
      </c>
    </row>
    <row r="1812" spans="1:8" ht="13.5" x14ac:dyDescent="0.25">
      <c r="A1812" s="3">
        <f>TITRES_STAT!B1815</f>
        <v>44943</v>
      </c>
      <c r="B1812" s="6">
        <f>TITRES_STAT!D1815</f>
        <v>3.25</v>
      </c>
      <c r="C1812" s="2">
        <f t="shared" si="168"/>
        <v>3.3565811786002073</v>
      </c>
      <c r="D1812" s="2">
        <f t="shared" si="164"/>
        <v>3.3711857029420038</v>
      </c>
      <c r="E1812" s="2">
        <f t="shared" si="163"/>
        <v>-1.4604524341796488E-2</v>
      </c>
      <c r="F1812" s="2">
        <f t="shared" si="167"/>
        <v>-2.8371586981267953E-2</v>
      </c>
      <c r="G1812" s="2">
        <f t="shared" si="165"/>
        <v>1.3767062639471465E-2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6">
        <f>TITRES_STAT!D1816</f>
        <v>3.25</v>
      </c>
      <c r="C1813" s="2">
        <f t="shared" si="168"/>
        <v>3.3632609972770986</v>
      </c>
      <c r="D1813" s="2">
        <f t="shared" si="164"/>
        <v>3.3622089842055591</v>
      </c>
      <c r="E1813" s="2">
        <f t="shared" si="163"/>
        <v>1.0520130715394593E-3</v>
      </c>
      <c r="F1813" s="2">
        <f t="shared" si="167"/>
        <v>-2.2486866970706471E-2</v>
      </c>
      <c r="G1813" s="2">
        <f t="shared" si="165"/>
        <v>2.3538880042245931E-2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6">
        <f>TITRES_STAT!D1817</f>
        <v>3.35</v>
      </c>
      <c r="C1814" s="2">
        <f t="shared" si="168"/>
        <v>3.3689131515421602</v>
      </c>
      <c r="D1814" s="2">
        <f t="shared" si="164"/>
        <v>3.3613046150051473</v>
      </c>
      <c r="E1814" s="2">
        <f t="shared" si="163"/>
        <v>7.6085365370128777E-3</v>
      </c>
      <c r="F1814" s="2">
        <f t="shared" si="167"/>
        <v>-1.64677862691626E-2</v>
      </c>
      <c r="G1814" s="2">
        <f t="shared" si="165"/>
        <v>2.4076322806175478E-2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6">
        <f>TITRES_STAT!D1818</f>
        <v>3.2</v>
      </c>
      <c r="C1815" s="2">
        <f t="shared" si="168"/>
        <v>3.3736957436125969</v>
      </c>
      <c r="D1815" s="2">
        <f t="shared" si="164"/>
        <v>3.3493561250047659</v>
      </c>
      <c r="E1815" s="2">
        <f t="shared" si="163"/>
        <v>2.4339618607831071E-2</v>
      </c>
      <c r="F1815" s="2">
        <f t="shared" si="167"/>
        <v>-8.3063052937638656E-3</v>
      </c>
      <c r="G1815" s="2">
        <f t="shared" si="165"/>
        <v>3.2645923901594938E-2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6">
        <f>TITRES_STAT!D1819</f>
        <v>3.14</v>
      </c>
      <c r="C1816" s="2">
        <f t="shared" si="168"/>
        <v>3.3777425522875819</v>
      </c>
      <c r="D1816" s="2">
        <f t="shared" si="164"/>
        <v>3.333848263893302</v>
      </c>
      <c r="E1816" s="2">
        <f t="shared" si="163"/>
        <v>4.389428839427989E-2</v>
      </c>
      <c r="F1816" s="2">
        <f t="shared" si="167"/>
        <v>2.1338134438448845E-3</v>
      </c>
      <c r="G1816" s="2">
        <f t="shared" si="165"/>
        <v>4.1760474950435007E-2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6">
        <f>TITRES_STAT!D1820</f>
        <v>3.14</v>
      </c>
      <c r="C1817" s="2">
        <f t="shared" si="168"/>
        <v>3.3811667750125691</v>
      </c>
      <c r="D1817" s="2">
        <f t="shared" si="164"/>
        <v>3.3194891332345389</v>
      </c>
      <c r="E1817" s="2">
        <f t="shared" si="163"/>
        <v>6.1677641778030257E-2</v>
      </c>
      <c r="F1817" s="2">
        <f t="shared" si="167"/>
        <v>1.404257911068196E-2</v>
      </c>
      <c r="G1817" s="2">
        <f t="shared" si="165"/>
        <v>4.7635062667348294E-2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6">
        <f>TITRES_STAT!D1821</f>
        <v>3.14</v>
      </c>
      <c r="C1818" s="2">
        <f t="shared" si="168"/>
        <v>3.3840641942414047</v>
      </c>
      <c r="D1818" s="2">
        <f t="shared" si="164"/>
        <v>3.3061936418838322</v>
      </c>
      <c r="E1818" s="2">
        <f t="shared" si="163"/>
        <v>7.7870552357572453E-2</v>
      </c>
      <c r="F1818" s="2">
        <f t="shared" si="167"/>
        <v>2.6808173760060061E-2</v>
      </c>
      <c r="G1818" s="2">
        <f t="shared" si="165"/>
        <v>5.1062378597512392E-2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6">
        <f>TITRES_STAT!D1822</f>
        <v>3.14</v>
      </c>
      <c r="C1819" s="2">
        <f t="shared" si="168"/>
        <v>3.3865158566658038</v>
      </c>
      <c r="D1819" s="2">
        <f t="shared" si="164"/>
        <v>3.2938830017442893</v>
      </c>
      <c r="E1819" s="2">
        <f t="shared" si="163"/>
        <v>9.2632854921514518E-2</v>
      </c>
      <c r="F1819" s="2">
        <f t="shared" si="167"/>
        <v>3.9973109992350958E-2</v>
      </c>
      <c r="G1819" s="2">
        <f t="shared" si="165"/>
        <v>5.265974492916356E-2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6">
        <f>TITRES_STAT!D1823</f>
        <v>3.14</v>
      </c>
      <c r="C1820" s="2">
        <f t="shared" si="168"/>
        <v>3.3885903402556798</v>
      </c>
      <c r="D1820" s="2">
        <f t="shared" si="164"/>
        <v>3.2824842608743419</v>
      </c>
      <c r="E1820" s="2">
        <f t="shared" ref="E1820:E1883" si="169">C1820-D1820</f>
        <v>0.10610607938133798</v>
      </c>
      <c r="F1820" s="2">
        <f t="shared" si="167"/>
        <v>5.3199703870148371E-2</v>
      </c>
      <c r="G1820" s="2">
        <f t="shared" si="165"/>
        <v>5.290637551118961E-2</v>
      </c>
      <c r="H1820" s="2" t="str">
        <f t="shared" si="166"/>
        <v>Sell</v>
      </c>
    </row>
    <row r="1821" spans="1:8" ht="13.5" x14ac:dyDescent="0.25">
      <c r="A1821" s="3">
        <f>TITRES_STAT!B1824</f>
        <v>44956</v>
      </c>
      <c r="B1821" s="6">
        <f>TITRES_STAT!D1824</f>
        <v>3.14</v>
      </c>
      <c r="C1821" s="2">
        <f t="shared" si="168"/>
        <v>3.3903456725240368</v>
      </c>
      <c r="D1821" s="2">
        <f t="shared" ref="D1821:D1884" si="170">$D$4*B1821+(1-$D$4)*D1820</f>
        <v>3.2719298711799465</v>
      </c>
      <c r="E1821" s="2">
        <f t="shared" si="169"/>
        <v>0.11841580134409035</v>
      </c>
      <c r="F1821" s="2">
        <f t="shared" si="167"/>
        <v>6.624292336493677E-2</v>
      </c>
      <c r="G1821" s="2">
        <f t="shared" si="165"/>
        <v>5.2172877979153584E-2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6">
        <f>TITRES_STAT!D1825</f>
        <v>3.28</v>
      </c>
      <c r="C1822" s="2">
        <f t="shared" si="168"/>
        <v>3.3687540305972621</v>
      </c>
      <c r="D1822" s="2">
        <f t="shared" si="170"/>
        <v>3.2725276584999508</v>
      </c>
      <c r="E1822" s="2">
        <f t="shared" si="169"/>
        <v>9.622637209731133E-2</v>
      </c>
      <c r="F1822" s="2">
        <f t="shared" si="167"/>
        <v>7.223961311141168E-2</v>
      </c>
      <c r="G1822" s="2">
        <f t="shared" si="165"/>
        <v>2.398675898589965E-2</v>
      </c>
      <c r="H1822" s="2" t="str">
        <f t="shared" si="166"/>
        <v>Sell</v>
      </c>
    </row>
    <row r="1823" spans="1:8" ht="13.5" x14ac:dyDescent="0.25">
      <c r="A1823" s="3">
        <f>TITRES_STAT!B1826</f>
        <v>44958</v>
      </c>
      <c r="B1823" s="6">
        <f>TITRES_STAT!D1826</f>
        <v>3.28</v>
      </c>
      <c r="C1823" s="2">
        <f t="shared" si="168"/>
        <v>3.3504841797361449</v>
      </c>
      <c r="D1823" s="2">
        <f t="shared" si="170"/>
        <v>3.2730811652777323</v>
      </c>
      <c r="E1823" s="2">
        <f t="shared" si="169"/>
        <v>7.7403014458412578E-2</v>
      </c>
      <c r="F1823" s="2">
        <f t="shared" si="167"/>
        <v>7.327229338081187E-2</v>
      </c>
      <c r="G1823" s="2">
        <f t="shared" si="165"/>
        <v>4.1307210776007075E-3</v>
      </c>
      <c r="H1823" s="2" t="str">
        <f t="shared" si="166"/>
        <v>Sell</v>
      </c>
    </row>
    <row r="1824" spans="1:8" ht="13.5" x14ac:dyDescent="0.25">
      <c r="A1824" s="3">
        <f>TITRES_STAT!B1827</f>
        <v>44959</v>
      </c>
      <c r="B1824" s="6">
        <f>TITRES_STAT!D1827</f>
        <v>3.28</v>
      </c>
      <c r="C1824" s="2">
        <f t="shared" si="168"/>
        <v>3.3504096905459688</v>
      </c>
      <c r="D1824" s="2">
        <f t="shared" si="170"/>
        <v>3.2735936715534559</v>
      </c>
      <c r="E1824" s="2">
        <f t="shared" si="169"/>
        <v>7.6816018992512891E-2</v>
      </c>
      <c r="F1824" s="2">
        <f t="shared" si="167"/>
        <v>7.3981038503152075E-2</v>
      </c>
      <c r="G1824" s="2">
        <f t="shared" si="165"/>
        <v>2.8349804893608166E-3</v>
      </c>
      <c r="H1824" s="2" t="str">
        <f t="shared" si="166"/>
        <v>Sell</v>
      </c>
    </row>
    <row r="1825" spans="1:8" ht="13.5" x14ac:dyDescent="0.25">
      <c r="A1825" s="3">
        <f>TITRES_STAT!B1828</f>
        <v>44960</v>
      </c>
      <c r="B1825" s="6">
        <f>TITRES_STAT!D1828</f>
        <v>3.28</v>
      </c>
      <c r="C1825" s="2">
        <f t="shared" si="168"/>
        <v>3.3272697381542815</v>
      </c>
      <c r="D1825" s="2">
        <f t="shared" si="170"/>
        <v>3.274068214401348</v>
      </c>
      <c r="E1825" s="2">
        <f t="shared" si="169"/>
        <v>5.3201523752933522E-2</v>
      </c>
      <c r="F1825" s="2">
        <f t="shared" si="167"/>
        <v>6.9825135553108361E-2</v>
      </c>
      <c r="G1825" s="2">
        <f t="shared" si="165"/>
        <v>-1.662361180017484E-2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6">
        <f>TITRES_STAT!D1829</f>
        <v>3.28</v>
      </c>
      <c r="C1826" s="2">
        <f t="shared" si="168"/>
        <v>3.2984590092074688</v>
      </c>
      <c r="D1826" s="2">
        <f t="shared" si="170"/>
        <v>3.274507605927174</v>
      </c>
      <c r="E1826" s="2">
        <f t="shared" si="169"/>
        <v>2.395140328029477E-2</v>
      </c>
      <c r="F1826" s="2">
        <f t="shared" si="167"/>
        <v>6.0650389098545643E-2</v>
      </c>
      <c r="G1826" s="2">
        <f t="shared" si="165"/>
        <v>-3.6698985818250873E-2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6">
        <f>TITRES_STAT!D1830</f>
        <v>3.28</v>
      </c>
      <c r="C1827" s="2">
        <f t="shared" si="168"/>
        <v>3.2740807000986272</v>
      </c>
      <c r="D1827" s="2">
        <f t="shared" si="170"/>
        <v>3.2749144499325689</v>
      </c>
      <c r="E1827" s="2">
        <f t="shared" si="169"/>
        <v>-8.3374983394168822E-4</v>
      </c>
      <c r="F1827" s="2">
        <f t="shared" si="167"/>
        <v>4.8353561312048182E-2</v>
      </c>
      <c r="G1827" s="2">
        <f t="shared" si="165"/>
        <v>-4.918731114598987E-2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6">
        <f>TITRES_STAT!D1831</f>
        <v>3.28</v>
      </c>
      <c r="C1828" s="2">
        <f t="shared" si="168"/>
        <v>3.2534529000834538</v>
      </c>
      <c r="D1828" s="2">
        <f t="shared" si="170"/>
        <v>3.2752911573449714</v>
      </c>
      <c r="E1828" s="2">
        <f t="shared" si="169"/>
        <v>-2.1838257261517668E-2</v>
      </c>
      <c r="F1828" s="2">
        <f t="shared" si="167"/>
        <v>3.4315197597335013E-2</v>
      </c>
      <c r="G1828" s="2">
        <f t="shared" ref="G1828:G1891" si="171">E1828-F1828</f>
        <v>-5.6153454858852682E-2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6">
        <f>TITRES_STAT!D1832</f>
        <v>3.28</v>
      </c>
      <c r="C1829" s="2">
        <f t="shared" si="168"/>
        <v>3.2359986077629221</v>
      </c>
      <c r="D1829" s="2">
        <f t="shared" si="170"/>
        <v>3.2756399605046034</v>
      </c>
      <c r="E1829" s="2">
        <f t="shared" si="169"/>
        <v>-3.9641352741681235E-2</v>
      </c>
      <c r="F1829" s="2">
        <f t="shared" ref="F1829:F1892" si="173">(E1829*(2/(10)))+((1-(2/10))*F1828)</f>
        <v>1.9523887529531762E-2</v>
      </c>
      <c r="G1829" s="2">
        <f t="shared" si="171"/>
        <v>-5.9165240271212997E-2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6">
        <f>TITRES_STAT!D1833</f>
        <v>3.28</v>
      </c>
      <c r="C1830" s="2">
        <f t="shared" si="168"/>
        <v>3.2212295911840108</v>
      </c>
      <c r="D1830" s="2">
        <f t="shared" si="170"/>
        <v>3.2759629263931513</v>
      </c>
      <c r="E1830" s="2">
        <f t="shared" si="169"/>
        <v>-5.4733335209140588E-2</v>
      </c>
      <c r="F1830" s="2">
        <f t="shared" si="173"/>
        <v>4.6724429817972934E-3</v>
      </c>
      <c r="G1830" s="2">
        <f t="shared" si="171"/>
        <v>-5.9405778190937883E-2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6">
        <f>TITRES_STAT!D1834</f>
        <v>3.28</v>
      </c>
      <c r="C1831" s="2">
        <f t="shared" si="168"/>
        <v>3.208732731001855</v>
      </c>
      <c r="D1831" s="2">
        <f t="shared" si="170"/>
        <v>3.2762619688825478</v>
      </c>
      <c r="E1831" s="2">
        <f t="shared" si="169"/>
        <v>-6.7529237880692872E-2</v>
      </c>
      <c r="F1831" s="2">
        <f t="shared" si="173"/>
        <v>-9.7678931907007414E-3</v>
      </c>
      <c r="G1831" s="2">
        <f t="shared" si="171"/>
        <v>-5.7761344689992132E-2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6">
        <f>TITRES_STAT!D1835</f>
        <v>3.28</v>
      </c>
      <c r="C1832" s="2">
        <f t="shared" si="168"/>
        <v>3.2196969262323387</v>
      </c>
      <c r="D1832" s="2">
        <f t="shared" si="170"/>
        <v>3.2765388600764331</v>
      </c>
      <c r="E1832" s="2">
        <f t="shared" si="169"/>
        <v>-5.6841933844094417E-2</v>
      </c>
      <c r="F1832" s="2">
        <f t="shared" si="173"/>
        <v>-1.9182701321379479E-2</v>
      </c>
      <c r="G1832" s="2">
        <f t="shared" si="171"/>
        <v>-3.7659232522714942E-2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6">
        <f>TITRES_STAT!D1836</f>
        <v>3.28</v>
      </c>
      <c r="C1833" s="2">
        <f t="shared" si="168"/>
        <v>3.2289743221965943</v>
      </c>
      <c r="D1833" s="2">
        <f t="shared" si="170"/>
        <v>3.2767952408115124</v>
      </c>
      <c r="E1833" s="2">
        <f t="shared" si="169"/>
        <v>-4.7820918614918106E-2</v>
      </c>
      <c r="F1833" s="2">
        <f t="shared" si="173"/>
        <v>-2.4910344780087204E-2</v>
      </c>
      <c r="G1833" s="2">
        <f t="shared" si="171"/>
        <v>-2.2910573834830902E-2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6">
        <f>TITRES_STAT!D1837</f>
        <v>3.28</v>
      </c>
      <c r="C1834" s="2">
        <f t="shared" si="168"/>
        <v>3.2368244264740413</v>
      </c>
      <c r="D1834" s="2">
        <f t="shared" si="170"/>
        <v>3.2770326303810302</v>
      </c>
      <c r="E1834" s="2">
        <f t="shared" si="169"/>
        <v>-4.0208203906988871E-2</v>
      </c>
      <c r="F1834" s="2">
        <f t="shared" si="173"/>
        <v>-2.7969916605467542E-2</v>
      </c>
      <c r="G1834" s="2">
        <f t="shared" si="171"/>
        <v>-1.2238287301521329E-2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6">
        <f>TITRES_STAT!D1838</f>
        <v>3.25</v>
      </c>
      <c r="C1835" s="2">
        <f t="shared" si="168"/>
        <v>3.2434668224011118</v>
      </c>
      <c r="D1835" s="2">
        <f t="shared" si="170"/>
        <v>3.2750302133157687</v>
      </c>
      <c r="E1835" s="2">
        <f t="shared" si="169"/>
        <v>-3.1563390914656875E-2</v>
      </c>
      <c r="F1835" s="2">
        <f t="shared" si="173"/>
        <v>-2.8688611467305412E-2</v>
      </c>
      <c r="G1835" s="2">
        <f t="shared" si="171"/>
        <v>-2.8747794473514623E-3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6">
        <f>TITRES_STAT!D1839</f>
        <v>3.25</v>
      </c>
      <c r="C1836" s="2">
        <f t="shared" si="168"/>
        <v>3.2490873112624792</v>
      </c>
      <c r="D1836" s="2">
        <f t="shared" si="170"/>
        <v>3.273176123440527</v>
      </c>
      <c r="E1836" s="2">
        <f t="shared" si="169"/>
        <v>-2.4088812178047814E-2</v>
      </c>
      <c r="F1836" s="2">
        <f t="shared" si="173"/>
        <v>-2.7768651609453892E-2</v>
      </c>
      <c r="G1836" s="2">
        <f t="shared" si="171"/>
        <v>3.6798394314060782E-3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6">
        <f>TITRES_STAT!D1840</f>
        <v>3.25</v>
      </c>
      <c r="C1837" s="2">
        <f t="shared" si="168"/>
        <v>3.2538431095297899</v>
      </c>
      <c r="D1837" s="2">
        <f t="shared" si="170"/>
        <v>3.2714593735560435</v>
      </c>
      <c r="E1837" s="2">
        <f t="shared" si="169"/>
        <v>-1.7616264026253603E-2</v>
      </c>
      <c r="F1837" s="2">
        <f t="shared" si="173"/>
        <v>-2.5738174092813836E-2</v>
      </c>
      <c r="G1837" s="2">
        <f t="shared" si="171"/>
        <v>8.1219100665602326E-3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6">
        <f>TITRES_STAT!D1841</f>
        <v>3.25</v>
      </c>
      <c r="C1838" s="2">
        <f t="shared" si="168"/>
        <v>3.257867246525207</v>
      </c>
      <c r="D1838" s="2">
        <f t="shared" si="170"/>
        <v>3.2698697903296701</v>
      </c>
      <c r="E1838" s="2">
        <f t="shared" si="169"/>
        <v>-1.2002543804463084E-2</v>
      </c>
      <c r="F1838" s="2">
        <f t="shared" si="173"/>
        <v>-2.2991048035143687E-2</v>
      </c>
      <c r="G1838" s="2">
        <f t="shared" si="171"/>
        <v>1.0988504230680603E-2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6">
        <f>TITRES_STAT!D1842</f>
        <v>3.25</v>
      </c>
      <c r="C1839" s="2">
        <f t="shared" si="168"/>
        <v>3.2612722855213292</v>
      </c>
      <c r="D1839" s="2">
        <f t="shared" si="170"/>
        <v>3.2683979540089538</v>
      </c>
      <c r="E1839" s="2">
        <f t="shared" si="169"/>
        <v>-7.1256684876246368E-3</v>
      </c>
      <c r="F1839" s="2">
        <f t="shared" si="173"/>
        <v>-1.981797212563988E-2</v>
      </c>
      <c r="G1839" s="2">
        <f t="shared" si="171"/>
        <v>1.2692303638015243E-2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6">
        <f>TITRES_STAT!D1843</f>
        <v>3.25</v>
      </c>
      <c r="C1840" s="2">
        <f t="shared" si="168"/>
        <v>3.2641534723642018</v>
      </c>
      <c r="D1840" s="2">
        <f t="shared" si="170"/>
        <v>3.2670351426008835</v>
      </c>
      <c r="E1840" s="2">
        <f t="shared" si="169"/>
        <v>-2.8816702366816216E-3</v>
      </c>
      <c r="F1840" s="2">
        <f t="shared" si="173"/>
        <v>-1.6430711747848228E-2</v>
      </c>
      <c r="G1840" s="2">
        <f t="shared" si="171"/>
        <v>1.3549041511166607E-2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6">
        <f>TITRES_STAT!D1844</f>
        <v>3.25</v>
      </c>
      <c r="C1841" s="2">
        <f t="shared" si="168"/>
        <v>3.266591399692786</v>
      </c>
      <c r="D1841" s="2">
        <f t="shared" si="170"/>
        <v>3.2657732801860035</v>
      </c>
      <c r="E1841" s="2">
        <f t="shared" si="169"/>
        <v>8.1811950678245537E-4</v>
      </c>
      <c r="F1841" s="2">
        <f t="shared" si="173"/>
        <v>-1.2980945496922093E-2</v>
      </c>
      <c r="G1841" s="2">
        <f t="shared" si="171"/>
        <v>1.3799065003704548E-2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6">
        <f>TITRES_STAT!D1845</f>
        <v>3.3</v>
      </c>
      <c r="C1842" s="2">
        <f t="shared" si="168"/>
        <v>3.2686542612785114</v>
      </c>
      <c r="D1842" s="2">
        <f t="shared" si="170"/>
        <v>3.2683085927648183</v>
      </c>
      <c r="E1842" s="2">
        <f t="shared" si="169"/>
        <v>3.4566851369310925E-4</v>
      </c>
      <c r="F1842" s="2">
        <f t="shared" si="173"/>
        <v>-1.0315622694799053E-2</v>
      </c>
      <c r="G1842" s="2">
        <f t="shared" si="171"/>
        <v>1.0661291208492163E-2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6">
        <f>TITRES_STAT!D1846</f>
        <v>3.3</v>
      </c>
      <c r="C1843" s="2">
        <f t="shared" si="168"/>
        <v>3.270399759543356</v>
      </c>
      <c r="D1843" s="2">
        <f t="shared" si="170"/>
        <v>3.2706561044118687</v>
      </c>
      <c r="E1843" s="2">
        <f t="shared" si="169"/>
        <v>-2.5634486851267013E-4</v>
      </c>
      <c r="F1843" s="2">
        <f t="shared" si="173"/>
        <v>-8.3037671295417767E-3</v>
      </c>
      <c r="G1843" s="2">
        <f t="shared" si="171"/>
        <v>8.0474222610291066E-3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6">
        <f>TITRES_STAT!D1847</f>
        <v>3.3</v>
      </c>
      <c r="C1844" s="2">
        <f t="shared" si="168"/>
        <v>3.2718767196136089</v>
      </c>
      <c r="D1844" s="2">
        <f t="shared" si="170"/>
        <v>3.2728297263072861</v>
      </c>
      <c r="E1844" s="2">
        <f t="shared" si="169"/>
        <v>-9.5300669367714974E-4</v>
      </c>
      <c r="F1844" s="2">
        <f t="shared" si="173"/>
        <v>-6.8336150423688518E-3</v>
      </c>
      <c r="G1844" s="2">
        <f t="shared" si="171"/>
        <v>5.8806083486917021E-3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6">
        <f>TITRES_STAT!D1848</f>
        <v>3.3</v>
      </c>
      <c r="C1845" s="2">
        <f t="shared" si="168"/>
        <v>3.2685110704422846</v>
      </c>
      <c r="D1845" s="2">
        <f t="shared" si="170"/>
        <v>3.2748423391734129</v>
      </c>
      <c r="E1845" s="2">
        <f t="shared" si="169"/>
        <v>-6.3312687311283256E-3</v>
      </c>
      <c r="F1845" s="2">
        <f t="shared" si="173"/>
        <v>-6.7331457801207469E-3</v>
      </c>
      <c r="G1845" s="2">
        <f t="shared" si="171"/>
        <v>4.0187704899242137E-4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6">
        <f>TITRES_STAT!D1849</f>
        <v>3.3</v>
      </c>
      <c r="C1846" s="2">
        <f t="shared" si="168"/>
        <v>3.2656632134511638</v>
      </c>
      <c r="D1846" s="2">
        <f t="shared" si="170"/>
        <v>3.2767058696050122</v>
      </c>
      <c r="E1846" s="2">
        <f t="shared" si="169"/>
        <v>-1.1042656153848363E-2</v>
      </c>
      <c r="F1846" s="2">
        <f t="shared" si="173"/>
        <v>-7.5950478548662704E-3</v>
      </c>
      <c r="G1846" s="2">
        <f t="shared" si="171"/>
        <v>-3.4476082989820921E-3</v>
      </c>
      <c r="H1846" s="2" t="str">
        <f t="shared" si="172"/>
        <v>Hold</v>
      </c>
    </row>
    <row r="1847" spans="1:8" ht="13.5" x14ac:dyDescent="0.25">
      <c r="A1847" s="3">
        <f>TITRES_STAT!B1850</f>
        <v>44992</v>
      </c>
      <c r="B1847" s="6">
        <f>TITRES_STAT!D1850</f>
        <v>3.39</v>
      </c>
      <c r="C1847" s="2">
        <f t="shared" si="168"/>
        <v>3.263253488304831</v>
      </c>
      <c r="D1847" s="2">
        <f t="shared" si="170"/>
        <v>3.2850980274120487</v>
      </c>
      <c r="E1847" s="2">
        <f t="shared" si="169"/>
        <v>-2.1844539107217731E-2</v>
      </c>
      <c r="F1847" s="2">
        <f t="shared" si="173"/>
        <v>-1.0444946105336562E-2</v>
      </c>
      <c r="G1847" s="2">
        <f t="shared" si="171"/>
        <v>-1.1399593001881168E-2</v>
      </c>
      <c r="H1847" s="2" t="str">
        <f t="shared" si="172"/>
        <v>Hold</v>
      </c>
    </row>
    <row r="1848" spans="1:8" ht="13.5" x14ac:dyDescent="0.25">
      <c r="A1848" s="3">
        <f>TITRES_STAT!B1851</f>
        <v>44993</v>
      </c>
      <c r="B1848" s="6">
        <f>TITRES_STAT!D1851</f>
        <v>3.39</v>
      </c>
      <c r="C1848" s="2">
        <f t="shared" si="168"/>
        <v>3.2612144901040878</v>
      </c>
      <c r="D1848" s="2">
        <f t="shared" si="170"/>
        <v>3.2928685439000454</v>
      </c>
      <c r="E1848" s="2">
        <f t="shared" si="169"/>
        <v>-3.1654053795957537E-2</v>
      </c>
      <c r="F1848" s="2">
        <f t="shared" si="173"/>
        <v>-1.4686767643460759E-2</v>
      </c>
      <c r="G1848" s="2">
        <f t="shared" si="171"/>
        <v>-1.6967286152496777E-2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6">
        <f>TITRES_STAT!D1852</f>
        <v>3.25</v>
      </c>
      <c r="C1849" s="2">
        <f t="shared" si="168"/>
        <v>3.2594891839342282</v>
      </c>
      <c r="D1849" s="2">
        <f t="shared" si="170"/>
        <v>3.2896930962037461</v>
      </c>
      <c r="E1849" s="2">
        <f t="shared" si="169"/>
        <v>-3.0203912269517907E-2</v>
      </c>
      <c r="F1849" s="2">
        <f t="shared" si="173"/>
        <v>-1.779019656867219E-2</v>
      </c>
      <c r="G1849" s="2">
        <f t="shared" si="171"/>
        <v>-1.2413715700845717E-2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6">
        <f>TITRES_STAT!D1853</f>
        <v>3.25</v>
      </c>
      <c r="C1850" s="2">
        <f t="shared" si="168"/>
        <v>3.2580293094828083</v>
      </c>
      <c r="D1850" s="2">
        <f t="shared" si="170"/>
        <v>3.2867528668553208</v>
      </c>
      <c r="E1850" s="2">
        <f t="shared" si="169"/>
        <v>-2.872355737251242E-2</v>
      </c>
      <c r="F1850" s="2">
        <f t="shared" si="173"/>
        <v>-1.9976868729440239E-2</v>
      </c>
      <c r="G1850" s="2">
        <f t="shared" si="171"/>
        <v>-8.7466886430721813E-3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6">
        <f>TITRES_STAT!D1854</f>
        <v>3.11</v>
      </c>
      <c r="C1851" s="2">
        <f t="shared" si="168"/>
        <v>3.2567940311008376</v>
      </c>
      <c r="D1851" s="2">
        <f t="shared" si="170"/>
        <v>3.2736600619030751</v>
      </c>
      <c r="E1851" s="2">
        <f t="shared" si="169"/>
        <v>-1.6866030802237475E-2</v>
      </c>
      <c r="F1851" s="2">
        <f t="shared" si="173"/>
        <v>-1.9354701143999689E-2</v>
      </c>
      <c r="G1851" s="2">
        <f t="shared" si="171"/>
        <v>2.4886703417622141E-3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6">
        <f>TITRES_STAT!D1855</f>
        <v>2.98</v>
      </c>
      <c r="C1852" s="2">
        <f t="shared" si="168"/>
        <v>3.2634411032391704</v>
      </c>
      <c r="D1852" s="2">
        <f t="shared" si="170"/>
        <v>3.2519074647250696</v>
      </c>
      <c r="E1852" s="2">
        <f t="shared" si="169"/>
        <v>1.1533638514100719E-2</v>
      </c>
      <c r="F1852" s="2">
        <f t="shared" si="173"/>
        <v>-1.3177033212379608E-2</v>
      </c>
      <c r="G1852" s="2">
        <f t="shared" si="171"/>
        <v>2.4710671726480327E-2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6">
        <f>TITRES_STAT!D1856</f>
        <v>2.85</v>
      </c>
      <c r="C1853" s="2">
        <f t="shared" si="168"/>
        <v>3.2690655488946825</v>
      </c>
      <c r="D1853" s="2">
        <f t="shared" si="170"/>
        <v>3.2221365414121017</v>
      </c>
      <c r="E1853" s="2">
        <f t="shared" si="169"/>
        <v>4.6929007482580776E-2</v>
      </c>
      <c r="F1853" s="2">
        <f t="shared" si="173"/>
        <v>-1.1558250733875314E-3</v>
      </c>
      <c r="G1853" s="2">
        <f t="shared" si="171"/>
        <v>4.8084832555968307E-2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6">
        <f>TITRES_STAT!D1857</f>
        <v>2.73</v>
      </c>
      <c r="C1854" s="2">
        <f t="shared" si="168"/>
        <v>3.2738246952185772</v>
      </c>
      <c r="D1854" s="2">
        <f t="shared" si="170"/>
        <v>3.1856819827889833</v>
      </c>
      <c r="E1854" s="2">
        <f t="shared" si="169"/>
        <v>8.8142712429593928E-2</v>
      </c>
      <c r="F1854" s="2">
        <f t="shared" si="173"/>
        <v>1.6703882427208761E-2</v>
      </c>
      <c r="G1854" s="2">
        <f t="shared" si="171"/>
        <v>7.143883000238517E-2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6">
        <f>TITRES_STAT!D1858</f>
        <v>2.61</v>
      </c>
      <c r="C1855" s="2">
        <f t="shared" si="168"/>
        <v>3.2778516651849499</v>
      </c>
      <c r="D1855" s="2">
        <f t="shared" si="170"/>
        <v>3.1430388729527623</v>
      </c>
      <c r="E1855" s="2">
        <f t="shared" si="169"/>
        <v>0.13481279223218756</v>
      </c>
      <c r="F1855" s="2">
        <f t="shared" si="173"/>
        <v>4.0325664388204521E-2</v>
      </c>
      <c r="G1855" s="2">
        <f t="shared" si="171"/>
        <v>9.448712784398304E-2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6">
        <f>TITRES_STAT!D1859</f>
        <v>2.72</v>
      </c>
      <c r="C1856" s="2">
        <f t="shared" si="168"/>
        <v>3.2812591013103423</v>
      </c>
      <c r="D1856" s="2">
        <f t="shared" si="170"/>
        <v>3.1117026601414466</v>
      </c>
      <c r="E1856" s="2">
        <f t="shared" si="169"/>
        <v>0.16955644116889568</v>
      </c>
      <c r="F1856" s="2">
        <f t="shared" si="173"/>
        <v>6.6171819744342761E-2</v>
      </c>
      <c r="G1856" s="2">
        <f t="shared" si="171"/>
        <v>0.10338462142455292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6">
        <f>TITRES_STAT!D1860</f>
        <v>2.84</v>
      </c>
      <c r="C1857" s="2">
        <f t="shared" si="168"/>
        <v>3.2979884703395204</v>
      </c>
      <c r="D1857" s="2">
        <f t="shared" si="170"/>
        <v>3.0915765371680064</v>
      </c>
      <c r="E1857" s="2">
        <f t="shared" si="169"/>
        <v>0.20641193317151396</v>
      </c>
      <c r="F1857" s="2">
        <f t="shared" si="173"/>
        <v>9.4219842429777004E-2</v>
      </c>
      <c r="G1857" s="2">
        <f t="shared" si="171"/>
        <v>0.11219209074173696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6">
        <f>TITRES_STAT!D1861</f>
        <v>2.96</v>
      </c>
      <c r="C1858" s="2">
        <f t="shared" si="168"/>
        <v>3.3121440902872865</v>
      </c>
      <c r="D1858" s="2">
        <f t="shared" si="170"/>
        <v>3.0818301270074131</v>
      </c>
      <c r="E1858" s="2">
        <f t="shared" si="169"/>
        <v>0.23031396327987341</v>
      </c>
      <c r="F1858" s="2">
        <f t="shared" si="173"/>
        <v>0.1214386665997963</v>
      </c>
      <c r="G1858" s="2">
        <f t="shared" si="171"/>
        <v>0.10887529668007712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6">
        <f>TITRES_STAT!D1862</f>
        <v>3.09</v>
      </c>
      <c r="C1859" s="2">
        <f t="shared" si="168"/>
        <v>3.3025834610123193</v>
      </c>
      <c r="D1859" s="2">
        <f t="shared" si="170"/>
        <v>3.0824353027846416</v>
      </c>
      <c r="E1859" s="2">
        <f t="shared" si="169"/>
        <v>0.22014815822767764</v>
      </c>
      <c r="F1859" s="2">
        <f t="shared" si="173"/>
        <v>0.14118056492537256</v>
      </c>
      <c r="G1859" s="2">
        <f t="shared" si="171"/>
        <v>7.8967593302305072E-2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6">
        <f>TITRES_STAT!D1863</f>
        <v>3.21</v>
      </c>
      <c r="C1860" s="2">
        <f t="shared" si="168"/>
        <v>3.2944936977796546</v>
      </c>
      <c r="D1860" s="2">
        <f t="shared" si="170"/>
        <v>3.0918845396154087</v>
      </c>
      <c r="E1860" s="2">
        <f t="shared" si="169"/>
        <v>0.20260915816424596</v>
      </c>
      <c r="F1860" s="2">
        <f t="shared" si="173"/>
        <v>0.15346628357314726</v>
      </c>
      <c r="G1860" s="2">
        <f t="shared" si="171"/>
        <v>4.9142874591098701E-2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6">
        <f>TITRES_STAT!D1864</f>
        <v>3.21</v>
      </c>
      <c r="C1861" s="2">
        <f t="shared" si="168"/>
        <v>3.2661100519674005</v>
      </c>
      <c r="D1861" s="2">
        <f t="shared" si="170"/>
        <v>3.1006338329772301</v>
      </c>
      <c r="E1861" s="2">
        <f t="shared" si="169"/>
        <v>0.1654762189901704</v>
      </c>
      <c r="F1861" s="2">
        <f t="shared" si="173"/>
        <v>0.1558682706565519</v>
      </c>
      <c r="G1861" s="2">
        <f t="shared" si="171"/>
        <v>9.607948333618499E-3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6">
        <f>TITRES_STAT!D1865</f>
        <v>3.34</v>
      </c>
      <c r="C1862" s="2">
        <f t="shared" si="168"/>
        <v>3.2220931208954928</v>
      </c>
      <c r="D1862" s="2">
        <f t="shared" si="170"/>
        <v>3.1183646601641017</v>
      </c>
      <c r="E1862" s="2">
        <f t="shared" si="169"/>
        <v>0.10372846073139108</v>
      </c>
      <c r="F1862" s="2">
        <f t="shared" si="173"/>
        <v>0.14544030867151975</v>
      </c>
      <c r="G1862" s="2">
        <f t="shared" si="171"/>
        <v>-4.1711847940128666E-2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6">
        <f>TITRES_STAT!D1866</f>
        <v>3.34</v>
      </c>
      <c r="C1863" s="2">
        <f t="shared" si="168"/>
        <v>3.1648480253731095</v>
      </c>
      <c r="D1863" s="2">
        <f t="shared" si="170"/>
        <v>3.1347820927445387</v>
      </c>
      <c r="E1863" s="2">
        <f t="shared" si="169"/>
        <v>3.0065932628570824E-2</v>
      </c>
      <c r="F1863" s="2">
        <f t="shared" si="173"/>
        <v>0.12236543346292997</v>
      </c>
      <c r="G1863" s="2">
        <f t="shared" si="171"/>
        <v>-9.2299500834359144E-2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6">
        <f>TITRES_STAT!D1867</f>
        <v>3.29</v>
      </c>
      <c r="C1864" s="2">
        <f t="shared" si="168"/>
        <v>3.0979483291618619</v>
      </c>
      <c r="D1864" s="2">
        <f t="shared" si="170"/>
        <v>3.1462797155042024</v>
      </c>
      <c r="E1864" s="2">
        <f t="shared" si="169"/>
        <v>-4.8331386342340465E-2</v>
      </c>
      <c r="F1864" s="2">
        <f t="shared" si="173"/>
        <v>8.8226069501875878E-2</v>
      </c>
      <c r="G1864" s="2">
        <f t="shared" si="171"/>
        <v>-0.13655745584421636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6">
        <f>TITRES_STAT!D1868</f>
        <v>3.35</v>
      </c>
      <c r="C1865" s="2">
        <f t="shared" si="168"/>
        <v>3.0228793554446525</v>
      </c>
      <c r="D1865" s="2">
        <f t="shared" si="170"/>
        <v>3.1613701069483353</v>
      </c>
      <c r="E1865" s="2">
        <f t="shared" si="169"/>
        <v>-0.13849075150368284</v>
      </c>
      <c r="F1865" s="2">
        <f t="shared" si="173"/>
        <v>4.2882705300764143E-2</v>
      </c>
      <c r="G1865" s="2">
        <f t="shared" si="171"/>
        <v>-0.181373456804447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6">
        <f>TITRES_STAT!D1869</f>
        <v>3.33</v>
      </c>
      <c r="C1866" s="2">
        <f t="shared" si="168"/>
        <v>2.9762825315300909</v>
      </c>
      <c r="D1866" s="2">
        <f t="shared" si="170"/>
        <v>3.1738612101373476</v>
      </c>
      <c r="E1866" s="2">
        <f t="shared" si="169"/>
        <v>-0.19757867860725664</v>
      </c>
      <c r="F1866" s="2">
        <f t="shared" si="173"/>
        <v>-5.2095714808400168E-3</v>
      </c>
      <c r="G1866" s="2">
        <f t="shared" si="171"/>
        <v>-0.19236910712641664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6">
        <f>TITRES_STAT!D1870</f>
        <v>3.33</v>
      </c>
      <c r="C1867" s="2">
        <f t="shared" si="168"/>
        <v>2.9553159882177691</v>
      </c>
      <c r="D1867" s="2">
        <f t="shared" si="170"/>
        <v>3.1854270464234697</v>
      </c>
      <c r="E1867" s="2">
        <f t="shared" si="169"/>
        <v>-0.23011105820570066</v>
      </c>
      <c r="F1867" s="2">
        <f t="shared" si="173"/>
        <v>-5.0189868825812146E-2</v>
      </c>
      <c r="G1867" s="2">
        <f t="shared" si="171"/>
        <v>-0.17992118937988852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6">
        <f>TITRES_STAT!D1871</f>
        <v>3.33</v>
      </c>
      <c r="C1868" s="2">
        <f t="shared" si="168"/>
        <v>2.9560366054150351</v>
      </c>
      <c r="D1868" s="2">
        <f t="shared" si="170"/>
        <v>3.1961361540958051</v>
      </c>
      <c r="E1868" s="2">
        <f t="shared" si="169"/>
        <v>-0.24009954868076999</v>
      </c>
      <c r="F1868" s="2">
        <f t="shared" si="173"/>
        <v>-8.8171804796803727E-2</v>
      </c>
      <c r="G1868" s="2">
        <f t="shared" si="171"/>
        <v>-0.15192774388396627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6">
        <f>TITRES_STAT!D1872</f>
        <v>3.19</v>
      </c>
      <c r="C1869" s="2">
        <f t="shared" si="168"/>
        <v>2.9766463584281064</v>
      </c>
      <c r="D1869" s="2">
        <f t="shared" si="170"/>
        <v>3.1956816241627823</v>
      </c>
      <c r="E1869" s="2">
        <f t="shared" si="169"/>
        <v>-0.21903526573467591</v>
      </c>
      <c r="F1869" s="2">
        <f t="shared" si="173"/>
        <v>-0.11434449698437817</v>
      </c>
      <c r="G1869" s="2">
        <f t="shared" si="171"/>
        <v>-0.10469076875029774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6">
        <f>TITRES_STAT!D1873</f>
        <v>3.05</v>
      </c>
      <c r="C1870" s="2">
        <f t="shared" si="168"/>
        <v>3.0125469186699365</v>
      </c>
      <c r="D1870" s="2">
        <f t="shared" si="170"/>
        <v>3.1848903927433168</v>
      </c>
      <c r="E1870" s="2">
        <f t="shared" si="169"/>
        <v>-0.17234347407338024</v>
      </c>
      <c r="F1870" s="2">
        <f t="shared" si="173"/>
        <v>-0.12594429240217858</v>
      </c>
      <c r="G1870" s="2">
        <f t="shared" si="171"/>
        <v>-4.6399181671201661E-2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6">
        <f>TITRES_STAT!D1874</f>
        <v>2.92</v>
      </c>
      <c r="C1871" s="2">
        <f t="shared" ref="C1871:C1934" si="174">$C$4*B1861+C1870*(1-$C$4)</f>
        <v>3.0429243157976389</v>
      </c>
      <c r="D1871" s="2">
        <f t="shared" si="170"/>
        <v>3.1652688821697375</v>
      </c>
      <c r="E1871" s="2">
        <f t="shared" si="169"/>
        <v>-0.12234456637209856</v>
      </c>
      <c r="F1871" s="2">
        <f t="shared" si="173"/>
        <v>-0.12522434719616257</v>
      </c>
      <c r="G1871" s="2">
        <f t="shared" si="171"/>
        <v>2.8797808240640099E-3</v>
      </c>
      <c r="H1871" s="2" t="str">
        <f t="shared" si="172"/>
        <v>Sell</v>
      </c>
    </row>
    <row r="1872" spans="1:8" ht="13.5" x14ac:dyDescent="0.25">
      <c r="A1872" s="3">
        <f>TITRES_STAT!B1875</f>
        <v>45028</v>
      </c>
      <c r="B1872" s="6">
        <f>TITRES_STAT!D1875</f>
        <v>2.79</v>
      </c>
      <c r="C1872" s="2">
        <f t="shared" si="174"/>
        <v>3.0886282672133865</v>
      </c>
      <c r="D1872" s="2">
        <f t="shared" si="170"/>
        <v>3.1374711871942011</v>
      </c>
      <c r="E1872" s="2">
        <f t="shared" si="169"/>
        <v>-4.8842919980814692E-2</v>
      </c>
      <c r="F1872" s="2">
        <f t="shared" si="173"/>
        <v>-0.109948061753093</v>
      </c>
      <c r="G1872" s="2">
        <f t="shared" si="171"/>
        <v>6.1105141772278312E-2</v>
      </c>
      <c r="H1872" s="2" t="str">
        <f t="shared" si="172"/>
        <v>Sell</v>
      </c>
    </row>
    <row r="1873" spans="1:8" ht="13.5" x14ac:dyDescent="0.25">
      <c r="A1873" s="3">
        <f>TITRES_STAT!B1876</f>
        <v>45029</v>
      </c>
      <c r="B1873" s="6">
        <f>TITRES_STAT!D1876</f>
        <v>2.67</v>
      </c>
      <c r="C1873" s="2">
        <f t="shared" si="174"/>
        <v>3.1273008414882497</v>
      </c>
      <c r="D1873" s="2">
        <f t="shared" si="170"/>
        <v>3.1028436918464823</v>
      </c>
      <c r="E1873" s="2">
        <f t="shared" si="169"/>
        <v>2.4457149641767373E-2</v>
      </c>
      <c r="F1873" s="2">
        <f t="shared" si="173"/>
        <v>-8.3067019474120929E-2</v>
      </c>
      <c r="G1873" s="2">
        <f t="shared" si="171"/>
        <v>0.1075241691158883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6">
        <f>TITRES_STAT!D1877</f>
        <v>2.5499999999999998</v>
      </c>
      <c r="C1874" s="2">
        <f t="shared" si="174"/>
        <v>3.1523314812592886</v>
      </c>
      <c r="D1874" s="2">
        <f t="shared" si="170"/>
        <v>3.0618923072652611</v>
      </c>
      <c r="E1874" s="2">
        <f t="shared" si="169"/>
        <v>9.0439173994027566E-2</v>
      </c>
      <c r="F1874" s="2">
        <f t="shared" si="173"/>
        <v>-4.8365780780491224E-2</v>
      </c>
      <c r="G1874" s="2">
        <f t="shared" si="171"/>
        <v>0.13880495477451879</v>
      </c>
      <c r="H1874" s="2" t="str">
        <f t="shared" si="172"/>
        <v>Sell</v>
      </c>
    </row>
    <row r="1875" spans="1:8" ht="13.5" x14ac:dyDescent="0.25">
      <c r="A1875" s="3">
        <f>TITRES_STAT!B1878</f>
        <v>45033</v>
      </c>
      <c r="B1875" s="6">
        <f>TITRES_STAT!D1878</f>
        <v>2.44</v>
      </c>
      <c r="C1875" s="2">
        <f t="shared" si="174"/>
        <v>3.1827420226040135</v>
      </c>
      <c r="D1875" s="2">
        <f t="shared" si="170"/>
        <v>3.0158262104307973</v>
      </c>
      <c r="E1875" s="2">
        <f t="shared" si="169"/>
        <v>0.16691581217321616</v>
      </c>
      <c r="F1875" s="2">
        <f t="shared" si="173"/>
        <v>-5.3094621897497515E-3</v>
      </c>
      <c r="G1875" s="2">
        <f t="shared" si="171"/>
        <v>0.17222527436296592</v>
      </c>
      <c r="H1875" s="2" t="str">
        <f t="shared" si="172"/>
        <v>Sell</v>
      </c>
    </row>
    <row r="1876" spans="1:8" ht="13.5" x14ac:dyDescent="0.25">
      <c r="A1876" s="3">
        <f>TITRES_STAT!B1879</f>
        <v>45034</v>
      </c>
      <c r="B1876" s="6">
        <f>TITRES_STAT!D1879</f>
        <v>2.34</v>
      </c>
      <c r="C1876" s="2">
        <f t="shared" si="174"/>
        <v>3.2053970960495497</v>
      </c>
      <c r="D1876" s="2">
        <f t="shared" si="170"/>
        <v>2.9657650096581456</v>
      </c>
      <c r="E1876" s="2">
        <f t="shared" si="169"/>
        <v>0.2396320863914041</v>
      </c>
      <c r="F1876" s="2">
        <f t="shared" si="173"/>
        <v>4.3678847526481018E-2</v>
      </c>
      <c r="G1876" s="2">
        <f t="shared" si="171"/>
        <v>0.19595323886492308</v>
      </c>
      <c r="H1876" s="2" t="str">
        <f t="shared" si="172"/>
        <v>Sell</v>
      </c>
    </row>
    <row r="1877" spans="1:8" ht="13.5" x14ac:dyDescent="0.25">
      <c r="A1877" s="3">
        <f>TITRES_STAT!B1880</f>
        <v>45035</v>
      </c>
      <c r="B1877" s="6">
        <f>TITRES_STAT!D1880</f>
        <v>2.44</v>
      </c>
      <c r="C1877" s="2">
        <f t="shared" si="174"/>
        <v>3.224566773580388</v>
      </c>
      <c r="D1877" s="2">
        <f t="shared" si="170"/>
        <v>2.9268194533871719</v>
      </c>
      <c r="E1877" s="2">
        <f t="shared" si="169"/>
        <v>0.29774732019321615</v>
      </c>
      <c r="F1877" s="2">
        <f t="shared" si="173"/>
        <v>9.4492542059828044E-2</v>
      </c>
      <c r="G1877" s="2">
        <f t="shared" si="171"/>
        <v>0.2032547781333881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6">
        <f>TITRES_STAT!D1881</f>
        <v>2.54</v>
      </c>
      <c r="C1878" s="2">
        <f t="shared" si="174"/>
        <v>3.2407872699526359</v>
      </c>
      <c r="D1878" s="2">
        <f t="shared" si="170"/>
        <v>2.8981661605436773</v>
      </c>
      <c r="E1878" s="2">
        <f t="shared" si="169"/>
        <v>0.34262110940895862</v>
      </c>
      <c r="F1878" s="2">
        <f t="shared" si="173"/>
        <v>0.14411825552965418</v>
      </c>
      <c r="G1878" s="2">
        <f t="shared" si="171"/>
        <v>0.19850285387930444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6">
        <f>TITRES_STAT!D1882</f>
        <v>2.65</v>
      </c>
      <c r="C1879" s="2">
        <f t="shared" si="174"/>
        <v>3.2329738438060764</v>
      </c>
      <c r="D1879" s="2">
        <f t="shared" si="170"/>
        <v>2.8797834819848864</v>
      </c>
      <c r="E1879" s="2">
        <f t="shared" si="169"/>
        <v>0.35319036182119001</v>
      </c>
      <c r="F1879" s="2">
        <f t="shared" si="173"/>
        <v>0.18593267678796138</v>
      </c>
      <c r="G1879" s="2">
        <f t="shared" si="171"/>
        <v>0.16725768503322863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6">
        <f>TITRES_STAT!D1883</f>
        <v>2.65</v>
      </c>
      <c r="C1880" s="2">
        <f t="shared" si="174"/>
        <v>3.2048240216820649</v>
      </c>
      <c r="D1880" s="2">
        <f t="shared" si="170"/>
        <v>2.8627624833193392</v>
      </c>
      <c r="E1880" s="2">
        <f t="shared" si="169"/>
        <v>0.34206153836272568</v>
      </c>
      <c r="F1880" s="2">
        <f t="shared" si="173"/>
        <v>0.21715844910291424</v>
      </c>
      <c r="G1880" s="2">
        <f t="shared" si="171"/>
        <v>0.12490308925981145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6">
        <f>TITRES_STAT!D1884</f>
        <v>2.65</v>
      </c>
      <c r="C1881" s="2">
        <f t="shared" si="174"/>
        <v>3.1610049414232857</v>
      </c>
      <c r="D1881" s="2">
        <f t="shared" si="170"/>
        <v>2.8470022993697586</v>
      </c>
      <c r="E1881" s="2">
        <f t="shared" si="169"/>
        <v>0.31400264205352713</v>
      </c>
      <c r="F1881" s="2">
        <f t="shared" si="173"/>
        <v>0.23652728769303683</v>
      </c>
      <c r="G1881" s="2">
        <f t="shared" si="171"/>
        <v>7.7475354360490301E-2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6">
        <f>TITRES_STAT!D1885</f>
        <v>2.65</v>
      </c>
      <c r="C1882" s="2">
        <f t="shared" si="174"/>
        <v>3.1039272581273956</v>
      </c>
      <c r="D1882" s="2">
        <f t="shared" si="170"/>
        <v>2.83240953645348</v>
      </c>
      <c r="E1882" s="2">
        <f t="shared" si="169"/>
        <v>0.27151772167391552</v>
      </c>
      <c r="F1882" s="2">
        <f t="shared" si="173"/>
        <v>0.24352537448921258</v>
      </c>
      <c r="G1882" s="2">
        <f t="shared" si="171"/>
        <v>2.7992347184702948E-2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6">
        <f>TITRES_STAT!D1886</f>
        <v>2.65</v>
      </c>
      <c r="C1883" s="2">
        <f t="shared" si="174"/>
        <v>3.0371692184154888</v>
      </c>
      <c r="D1883" s="2">
        <f t="shared" si="170"/>
        <v>2.8188977189384072</v>
      </c>
      <c r="E1883" s="2">
        <f t="shared" si="169"/>
        <v>0.21827149947708158</v>
      </c>
      <c r="F1883" s="2">
        <f t="shared" si="173"/>
        <v>0.2384745994867864</v>
      </c>
      <c r="G1883" s="2">
        <f t="shared" si="171"/>
        <v>-2.0203100009704822E-2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6">
        <f>TITRES_STAT!D1887</f>
        <v>2.65</v>
      </c>
      <c r="C1884" s="2">
        <f t="shared" si="174"/>
        <v>2.9622201078900288</v>
      </c>
      <c r="D1884" s="2">
        <f t="shared" si="170"/>
        <v>2.8063867767948216</v>
      </c>
      <c r="E1884" s="2">
        <f t="shared" ref="E1884:E1947" si="175">C1884-D1884</f>
        <v>0.15583333109520714</v>
      </c>
      <c r="F1884" s="2">
        <f t="shared" si="173"/>
        <v>0.22194634580847056</v>
      </c>
      <c r="G1884" s="2">
        <f t="shared" si="171"/>
        <v>-6.6113014713263418E-2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6">
        <f>TITRES_STAT!D1888</f>
        <v>2.75</v>
      </c>
      <c r="C1885" s="2">
        <f t="shared" si="174"/>
        <v>2.8818785528300239</v>
      </c>
      <c r="D1885" s="2">
        <f t="shared" ref="D1885:D1948" si="176">$D$4*B1885+(1-$D$4)*D1884</f>
        <v>2.8022099785137238</v>
      </c>
      <c r="E1885" s="2">
        <f t="shared" si="175"/>
        <v>7.9668574316300145E-2</v>
      </c>
      <c r="F1885" s="2">
        <f t="shared" si="173"/>
        <v>0.19349079151003648</v>
      </c>
      <c r="G1885" s="2">
        <f t="shared" si="171"/>
        <v>-0.11382221719373634</v>
      </c>
      <c r="H1885" s="2" t="str">
        <f t="shared" si="172"/>
        <v>Hold</v>
      </c>
    </row>
    <row r="1886" spans="1:8" ht="13.5" x14ac:dyDescent="0.25">
      <c r="A1886" s="3">
        <f>TITRES_STAT!B1889</f>
        <v>45050</v>
      </c>
      <c r="B1886" s="6">
        <f>TITRES_STAT!D1889</f>
        <v>2.75</v>
      </c>
      <c r="C1886" s="2">
        <f t="shared" si="174"/>
        <v>2.7985126216254046</v>
      </c>
      <c r="D1886" s="2">
        <f t="shared" si="176"/>
        <v>2.7983425726978925</v>
      </c>
      <c r="E1886" s="2">
        <f t="shared" si="175"/>
        <v>1.7004892751204537E-4</v>
      </c>
      <c r="F1886" s="2">
        <f t="shared" si="173"/>
        <v>0.1548266429935316</v>
      </c>
      <c r="G1886" s="2">
        <f t="shared" si="171"/>
        <v>-0.15465659406601956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6">
        <f>TITRES_STAT!D1890</f>
        <v>2.75</v>
      </c>
      <c r="C1887" s="2">
        <f t="shared" si="174"/>
        <v>2.7433568336830345</v>
      </c>
      <c r="D1887" s="2">
        <f t="shared" si="176"/>
        <v>2.7947616413869376</v>
      </c>
      <c r="E1887" s="2">
        <f t="shared" si="175"/>
        <v>-5.1404807703903099E-2</v>
      </c>
      <c r="F1887" s="2">
        <f t="shared" si="173"/>
        <v>0.11358035285404466</v>
      </c>
      <c r="G1887" s="2">
        <f t="shared" si="171"/>
        <v>-0.16498516055794776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6">
        <f>TITRES_STAT!D1891</f>
        <v>2.75</v>
      </c>
      <c r="C1888" s="2">
        <f t="shared" si="174"/>
        <v>2.7120711669625677</v>
      </c>
      <c r="D1888" s="2">
        <f t="shared" si="176"/>
        <v>2.7914459642471643</v>
      </c>
      <c r="E1888" s="2">
        <f t="shared" si="175"/>
        <v>-7.9374797284596621E-2</v>
      </c>
      <c r="F1888" s="2">
        <f t="shared" si="173"/>
        <v>7.4989322826316401E-2</v>
      </c>
      <c r="G1888" s="2">
        <f t="shared" si="171"/>
        <v>-0.15436412011091302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6">
        <f>TITRES_STAT!D1892</f>
        <v>2.75</v>
      </c>
      <c r="C1889" s="2">
        <f t="shared" si="174"/>
        <v>2.7025217566606341</v>
      </c>
      <c r="D1889" s="2">
        <f t="shared" si="176"/>
        <v>2.7883758928214486</v>
      </c>
      <c r="E1889" s="2">
        <f t="shared" si="175"/>
        <v>-8.5854136160814498E-2</v>
      </c>
      <c r="F1889" s="2">
        <f t="shared" si="173"/>
        <v>4.2820631028890221E-2</v>
      </c>
      <c r="G1889" s="2">
        <f t="shared" si="171"/>
        <v>-0.12867476718970472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6">
        <f>TITRES_STAT!D1893</f>
        <v>2.63</v>
      </c>
      <c r="C1890" s="2">
        <f t="shared" si="174"/>
        <v>2.6944414864051516</v>
      </c>
      <c r="D1890" s="2">
        <f t="shared" si="176"/>
        <v>2.7766443452050451</v>
      </c>
      <c r="E1890" s="2">
        <f t="shared" si="175"/>
        <v>-8.220285879989353E-2</v>
      </c>
      <c r="F1890" s="2">
        <f t="shared" si="173"/>
        <v>1.781593306313347E-2</v>
      </c>
      <c r="G1890" s="2">
        <f t="shared" si="171"/>
        <v>-0.10001879186302701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6">
        <f>TITRES_STAT!D1894</f>
        <v>2.6</v>
      </c>
      <c r="C1891" s="2">
        <f t="shared" si="174"/>
        <v>2.6876043346505125</v>
      </c>
      <c r="D1891" s="2">
        <f t="shared" si="176"/>
        <v>2.7635595788935605</v>
      </c>
      <c r="E1891" s="2">
        <f t="shared" si="175"/>
        <v>-7.5955244243048003E-2</v>
      </c>
      <c r="F1891" s="2">
        <f t="shared" si="173"/>
        <v>-9.3830239810282524E-4</v>
      </c>
      <c r="G1891" s="2">
        <f t="shared" si="171"/>
        <v>-7.5016941844945173E-2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6">
        <f>TITRES_STAT!D1895</f>
        <v>2.6</v>
      </c>
      <c r="C1892" s="2">
        <f t="shared" si="174"/>
        <v>2.6818190523965875</v>
      </c>
      <c r="D1892" s="2">
        <f t="shared" si="176"/>
        <v>2.7514440545310745</v>
      </c>
      <c r="E1892" s="2">
        <f t="shared" si="175"/>
        <v>-6.962500213448708E-2</v>
      </c>
      <c r="F1892" s="2">
        <f t="shared" si="173"/>
        <v>-1.4675642345379677E-2</v>
      </c>
      <c r="G1892" s="2">
        <f t="shared" ref="G1892:G1955" si="177">E1892-F1892</f>
        <v>-5.4949359789107401E-2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6">
        <f>TITRES_STAT!D1896</f>
        <v>2.4900000000000002</v>
      </c>
      <c r="C1893" s="2">
        <f t="shared" si="174"/>
        <v>2.6769238135663431</v>
      </c>
      <c r="D1893" s="2">
        <f t="shared" si="176"/>
        <v>2.7320778282695133</v>
      </c>
      <c r="E1893" s="2">
        <f t="shared" si="175"/>
        <v>-5.5154014703170162E-2</v>
      </c>
      <c r="F1893" s="2">
        <f t="shared" ref="F1893:F1956" si="179">(E1893*(2/(10)))+((1-(2/10))*F1892)</f>
        <v>-2.2771316816937774E-2</v>
      </c>
      <c r="G1893" s="2">
        <f t="shared" si="177"/>
        <v>-3.2382697886232388E-2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6">
        <f>TITRES_STAT!D1897</f>
        <v>2.6</v>
      </c>
      <c r="C1894" s="2">
        <f t="shared" si="174"/>
        <v>2.6727816884022904</v>
      </c>
      <c r="D1894" s="2">
        <f t="shared" si="176"/>
        <v>2.7222942854347347</v>
      </c>
      <c r="E1894" s="2">
        <f t="shared" si="175"/>
        <v>-4.9512597032444372E-2</v>
      </c>
      <c r="F1894" s="2">
        <f t="shared" si="179"/>
        <v>-2.8119572860039094E-2</v>
      </c>
      <c r="G1894" s="2">
        <f t="shared" si="177"/>
        <v>-2.1393024172405278E-2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6">
        <f>TITRES_STAT!D1898</f>
        <v>2.6</v>
      </c>
      <c r="C1895" s="2">
        <f t="shared" si="174"/>
        <v>2.6846614286480914</v>
      </c>
      <c r="D1895" s="2">
        <f t="shared" si="176"/>
        <v>2.7132354494766062</v>
      </c>
      <c r="E1895" s="2">
        <f t="shared" si="175"/>
        <v>-2.857402082851479E-2</v>
      </c>
      <c r="F1895" s="2">
        <f t="shared" si="179"/>
        <v>-2.8210462453734236E-2</v>
      </c>
      <c r="G1895" s="2">
        <f t="shared" si="177"/>
        <v>-3.6355837478055375E-4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6">
        <f>TITRES_STAT!D1899</f>
        <v>2.4900000000000002</v>
      </c>
      <c r="C1896" s="2">
        <f t="shared" si="174"/>
        <v>2.6947135165483846</v>
      </c>
      <c r="D1896" s="2">
        <f t="shared" si="176"/>
        <v>2.6966994902561168</v>
      </c>
      <c r="E1896" s="2">
        <f t="shared" si="175"/>
        <v>-1.9859737077321249E-3</v>
      </c>
      <c r="F1896" s="2">
        <f t="shared" si="179"/>
        <v>-2.2965564704533814E-2</v>
      </c>
      <c r="G1896" s="2">
        <f t="shared" si="177"/>
        <v>2.0979590996801689E-2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6">
        <f>TITRES_STAT!D1900</f>
        <v>2.38</v>
      </c>
      <c r="C1897" s="2">
        <f t="shared" si="174"/>
        <v>2.7032191293870946</v>
      </c>
      <c r="D1897" s="2">
        <f t="shared" si="176"/>
        <v>2.6732402687556638</v>
      </c>
      <c r="E1897" s="2">
        <f t="shared" si="175"/>
        <v>2.9978860631430848E-2</v>
      </c>
      <c r="F1897" s="2">
        <f t="shared" si="179"/>
        <v>-1.2376679637340883E-2</v>
      </c>
      <c r="G1897" s="2">
        <f t="shared" si="177"/>
        <v>4.2355540268771731E-2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6">
        <f>TITRES_STAT!D1901</f>
        <v>2.48</v>
      </c>
      <c r="C1898" s="2">
        <f t="shared" si="174"/>
        <v>2.7104161864044647</v>
      </c>
      <c r="D1898" s="2">
        <f t="shared" si="176"/>
        <v>2.6589261747737627</v>
      </c>
      <c r="E1898" s="2">
        <f t="shared" si="175"/>
        <v>5.1490011630701993E-2</v>
      </c>
      <c r="F1898" s="2">
        <f t="shared" si="179"/>
        <v>3.9665861626769251E-4</v>
      </c>
      <c r="G1898" s="2">
        <f t="shared" si="177"/>
        <v>5.1093353014434302E-2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6">
        <f>TITRES_STAT!D1902</f>
        <v>2.37</v>
      </c>
      <c r="C1899" s="2">
        <f t="shared" si="174"/>
        <v>2.716506003880701</v>
      </c>
      <c r="D1899" s="2">
        <f t="shared" si="176"/>
        <v>2.637524235901632</v>
      </c>
      <c r="E1899" s="2">
        <f t="shared" si="175"/>
        <v>7.8981767979068973E-2</v>
      </c>
      <c r="F1899" s="2">
        <f t="shared" si="179"/>
        <v>1.6113680488827952E-2</v>
      </c>
      <c r="G1899" s="2">
        <f t="shared" si="177"/>
        <v>6.2868087490241018E-2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6">
        <f>TITRES_STAT!D1903</f>
        <v>2.27</v>
      </c>
      <c r="C1900" s="2">
        <f t="shared" si="174"/>
        <v>2.7031973878990545</v>
      </c>
      <c r="D1900" s="2">
        <f t="shared" si="176"/>
        <v>2.6103002184274366</v>
      </c>
      <c r="E1900" s="2">
        <f t="shared" si="175"/>
        <v>9.2897169471617858E-2</v>
      </c>
      <c r="F1900" s="2">
        <f t="shared" si="179"/>
        <v>3.1470378285385937E-2</v>
      </c>
      <c r="G1900" s="2">
        <f t="shared" si="177"/>
        <v>6.142679118623192E-2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6">
        <f>TITRES_STAT!D1904</f>
        <v>2.17</v>
      </c>
      <c r="C1901" s="2">
        <f t="shared" si="174"/>
        <v>2.6873208666838151</v>
      </c>
      <c r="D1901" s="2">
        <f t="shared" si="176"/>
        <v>2.5776853874328118</v>
      </c>
      <c r="E1901" s="2">
        <f t="shared" si="175"/>
        <v>0.10963547925100325</v>
      </c>
      <c r="F1901" s="2">
        <f t="shared" si="179"/>
        <v>4.7103398478509403E-2</v>
      </c>
      <c r="G1901" s="2">
        <f t="shared" si="177"/>
        <v>6.253208077249385E-2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6">
        <f>TITRES_STAT!D1905</f>
        <v>2.2599999999999998</v>
      </c>
      <c r="C1902" s="2">
        <f t="shared" si="174"/>
        <v>2.6738868871939974</v>
      </c>
      <c r="D1902" s="2">
        <f t="shared" si="176"/>
        <v>2.5541531365118626</v>
      </c>
      <c r="E1902" s="2">
        <f t="shared" si="175"/>
        <v>0.11973375068213477</v>
      </c>
      <c r="F1902" s="2">
        <f t="shared" si="179"/>
        <v>6.162946891923448E-2</v>
      </c>
      <c r="G1902" s="2">
        <f t="shared" si="177"/>
        <v>5.8104281762900285E-2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6">
        <f>TITRES_STAT!D1906</f>
        <v>2.36</v>
      </c>
      <c r="C1903" s="2">
        <f t="shared" si="174"/>
        <v>2.6455965968564596</v>
      </c>
      <c r="D1903" s="2">
        <f t="shared" si="176"/>
        <v>2.5397714226961692</v>
      </c>
      <c r="E1903" s="2">
        <f t="shared" si="175"/>
        <v>0.10582517416029047</v>
      </c>
      <c r="F1903" s="2">
        <f t="shared" si="179"/>
        <v>7.0468609967445681E-2</v>
      </c>
      <c r="G1903" s="2">
        <f t="shared" si="177"/>
        <v>3.5356564192844789E-2</v>
      </c>
      <c r="H1903" s="2" t="str">
        <f t="shared" si="178"/>
        <v>Sell</v>
      </c>
    </row>
    <row r="1904" spans="1:8" ht="13.5" x14ac:dyDescent="0.25">
      <c r="A1904" s="3">
        <f>TITRES_STAT!B1907</f>
        <v>45076</v>
      </c>
      <c r="B1904" s="6">
        <f>TITRES_STAT!D1907</f>
        <v>2.44</v>
      </c>
      <c r="C1904" s="2">
        <f t="shared" si="174"/>
        <v>2.6385817358016195</v>
      </c>
      <c r="D1904" s="2">
        <f t="shared" si="176"/>
        <v>2.5323809469408975</v>
      </c>
      <c r="E1904" s="2">
        <f t="shared" si="175"/>
        <v>0.10620078886072193</v>
      </c>
      <c r="F1904" s="2">
        <f t="shared" si="179"/>
        <v>7.7615045746100925E-2</v>
      </c>
      <c r="G1904" s="2">
        <f t="shared" si="177"/>
        <v>2.8585743114621004E-2</v>
      </c>
      <c r="H1904" s="2" t="str">
        <f t="shared" si="178"/>
        <v>Sell</v>
      </c>
    </row>
    <row r="1905" spans="1:8" ht="13.5" x14ac:dyDescent="0.25">
      <c r="A1905" s="3">
        <f>TITRES_STAT!B1908</f>
        <v>45077</v>
      </c>
      <c r="B1905" s="6">
        <f>TITRES_STAT!D1908</f>
        <v>2.54</v>
      </c>
      <c r="C1905" s="2">
        <f t="shared" si="174"/>
        <v>2.6326460841398318</v>
      </c>
      <c r="D1905" s="2">
        <f t="shared" si="176"/>
        <v>2.5329453212415718</v>
      </c>
      <c r="E1905" s="2">
        <f t="shared" si="175"/>
        <v>9.970076289826002E-2</v>
      </c>
      <c r="F1905" s="2">
        <f t="shared" si="179"/>
        <v>8.2032189176532752E-2</v>
      </c>
      <c r="G1905" s="2">
        <f t="shared" si="177"/>
        <v>1.7668573721727268E-2</v>
      </c>
      <c r="H1905" s="2" t="str">
        <f t="shared" si="178"/>
        <v>Sell</v>
      </c>
    </row>
    <row r="1906" spans="1:8" ht="13.5" x14ac:dyDescent="0.25">
      <c r="A1906" s="3">
        <f>TITRES_STAT!B1909</f>
        <v>45078</v>
      </c>
      <c r="B1906" s="6">
        <f>TITRES_STAT!D1909</f>
        <v>2.65</v>
      </c>
      <c r="C1906" s="2">
        <f t="shared" si="174"/>
        <v>2.6107005327337038</v>
      </c>
      <c r="D1906" s="2">
        <f t="shared" si="176"/>
        <v>2.5416160381866404</v>
      </c>
      <c r="E1906" s="2">
        <f t="shared" si="175"/>
        <v>6.9084494547063446E-2</v>
      </c>
      <c r="F1906" s="2">
        <f t="shared" si="179"/>
        <v>7.9442650250638902E-2</v>
      </c>
      <c r="G1906" s="2">
        <f t="shared" si="177"/>
        <v>-1.0358155703575456E-2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6">
        <f>TITRES_STAT!D1910</f>
        <v>2.76</v>
      </c>
      <c r="C1907" s="2">
        <f t="shared" si="174"/>
        <v>2.575208143082365</v>
      </c>
      <c r="D1907" s="2">
        <f t="shared" si="176"/>
        <v>2.5577926279505929</v>
      </c>
      <c r="E1907" s="2">
        <f t="shared" si="175"/>
        <v>1.7415515131772086E-2</v>
      </c>
      <c r="F1907" s="2">
        <f t="shared" si="179"/>
        <v>6.7037223226865547E-2</v>
      </c>
      <c r="G1907" s="2">
        <f t="shared" si="177"/>
        <v>-4.9621708095093461E-2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6">
        <f>TITRES_STAT!D1911</f>
        <v>2.76</v>
      </c>
      <c r="C1908" s="2">
        <f t="shared" si="174"/>
        <v>2.5605607364543088</v>
      </c>
      <c r="D1908" s="2">
        <f t="shared" si="176"/>
        <v>2.5727709518061044</v>
      </c>
      <c r="E1908" s="2">
        <f t="shared" si="175"/>
        <v>-1.2210215351795561E-2</v>
      </c>
      <c r="F1908" s="2">
        <f t="shared" si="179"/>
        <v>5.1187735511133328E-2</v>
      </c>
      <c r="G1908" s="2">
        <f t="shared" si="177"/>
        <v>-6.339795086292889E-2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6">
        <f>TITRES_STAT!D1912</f>
        <v>2.64</v>
      </c>
      <c r="C1909" s="2">
        <f t="shared" si="174"/>
        <v>2.5312437000767227</v>
      </c>
      <c r="D1909" s="2">
        <f t="shared" si="176"/>
        <v>2.5777508813019483</v>
      </c>
      <c r="E1909" s="2">
        <f t="shared" si="175"/>
        <v>-4.6507181225225569E-2</v>
      </c>
      <c r="F1909" s="2">
        <f t="shared" si="179"/>
        <v>3.1648752163861552E-2</v>
      </c>
      <c r="G1909" s="2">
        <f t="shared" si="177"/>
        <v>-7.8155933389087121E-2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6">
        <f>TITRES_STAT!D1913</f>
        <v>2.61</v>
      </c>
      <c r="C1910" s="2">
        <f t="shared" si="174"/>
        <v>2.4910523616033808</v>
      </c>
      <c r="D1910" s="2">
        <f t="shared" si="176"/>
        <v>2.5801397049092114</v>
      </c>
      <c r="E1910" s="2">
        <f t="shared" si="175"/>
        <v>-8.9087343305830569E-2</v>
      </c>
      <c r="F1910" s="2">
        <f t="shared" si="179"/>
        <v>7.5015330699231275E-3</v>
      </c>
      <c r="G1910" s="2">
        <f t="shared" si="177"/>
        <v>-9.6588876375753696E-2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6">
        <f>TITRES_STAT!D1914</f>
        <v>2.5</v>
      </c>
      <c r="C1911" s="2">
        <f t="shared" si="174"/>
        <v>2.4416596905874761</v>
      </c>
      <c r="D1911" s="2">
        <f t="shared" si="176"/>
        <v>2.574203430471492</v>
      </c>
      <c r="E1911" s="2">
        <f t="shared" si="175"/>
        <v>-0.13254373988401591</v>
      </c>
      <c r="F1911" s="2">
        <f t="shared" si="179"/>
        <v>-2.0507521520864679E-2</v>
      </c>
      <c r="G1911" s="2">
        <f t="shared" si="177"/>
        <v>-0.11203621836315122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6">
        <f>TITRES_STAT!D1915</f>
        <v>2.4</v>
      </c>
      <c r="C1912" s="2">
        <f t="shared" si="174"/>
        <v>2.4137120458817103</v>
      </c>
      <c r="D1912" s="2">
        <f t="shared" si="176"/>
        <v>2.5612994726587885</v>
      </c>
      <c r="E1912" s="2">
        <f t="shared" si="175"/>
        <v>-0.14758742677707826</v>
      </c>
      <c r="F1912" s="2">
        <f t="shared" si="179"/>
        <v>-4.5923502572107394E-2</v>
      </c>
      <c r="G1912" s="2">
        <f t="shared" si="177"/>
        <v>-0.10166392420497086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6">
        <f>TITRES_STAT!D1916</f>
        <v>2.39</v>
      </c>
      <c r="C1913" s="2">
        <f t="shared" si="174"/>
        <v>2.4054486542076008</v>
      </c>
      <c r="D1913" s="2">
        <f t="shared" si="176"/>
        <v>2.5486106228322116</v>
      </c>
      <c r="E1913" s="2">
        <f t="shared" si="175"/>
        <v>-0.14316196862461084</v>
      </c>
      <c r="F1913" s="2">
        <f t="shared" si="179"/>
        <v>-6.5371195782608083E-2</v>
      </c>
      <c r="G1913" s="2">
        <f t="shared" si="177"/>
        <v>-7.7790772842002753E-2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6">
        <f>TITRES_STAT!D1917</f>
        <v>2.36</v>
      </c>
      <c r="C1914" s="2">
        <f t="shared" si="174"/>
        <v>2.4107642458679699</v>
      </c>
      <c r="D1914" s="2">
        <f t="shared" si="176"/>
        <v>2.5346394655853812</v>
      </c>
      <c r="E1914" s="2">
        <f t="shared" si="175"/>
        <v>-0.12387521971741133</v>
      </c>
      <c r="F1914" s="2">
        <f t="shared" si="179"/>
        <v>-7.7072000569568727E-2</v>
      </c>
      <c r="G1914" s="2">
        <f t="shared" si="177"/>
        <v>-4.6803219147842606E-2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6">
        <f>TITRES_STAT!D1918</f>
        <v>2.36</v>
      </c>
      <c r="C1915" s="2">
        <f t="shared" si="174"/>
        <v>2.4306466695805899</v>
      </c>
      <c r="D1915" s="2">
        <f t="shared" si="176"/>
        <v>2.521703208875353</v>
      </c>
      <c r="E1915" s="2">
        <f t="shared" si="175"/>
        <v>-9.1056539294763095E-2</v>
      </c>
      <c r="F1915" s="2">
        <f t="shared" si="179"/>
        <v>-7.9868908314607606E-2</v>
      </c>
      <c r="G1915" s="2">
        <f t="shared" si="177"/>
        <v>-1.1187630980155489E-2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6">
        <f>TITRES_STAT!D1919</f>
        <v>2.39</v>
      </c>
      <c r="C1916" s="2">
        <f t="shared" si="174"/>
        <v>2.4643933357989605</v>
      </c>
      <c r="D1916" s="2">
        <f t="shared" si="176"/>
        <v>2.5119474156253268</v>
      </c>
      <c r="E1916" s="2">
        <f t="shared" si="175"/>
        <v>-4.755407982636628E-2</v>
      </c>
      <c r="F1916" s="2">
        <f t="shared" si="179"/>
        <v>-7.3405942616959347E-2</v>
      </c>
      <c r="G1916" s="2">
        <f t="shared" si="177"/>
        <v>2.5851862790593066E-2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6">
        <f>TITRES_STAT!D1920</f>
        <v>2.39</v>
      </c>
      <c r="C1917" s="2">
        <f t="shared" si="174"/>
        <v>2.5098712841375819</v>
      </c>
      <c r="D1917" s="2">
        <f t="shared" si="176"/>
        <v>2.5029142737271544</v>
      </c>
      <c r="E1917" s="2">
        <f t="shared" si="175"/>
        <v>6.957010410427511E-3</v>
      </c>
      <c r="F1917" s="2">
        <f t="shared" si="179"/>
        <v>-5.7333352011481972E-2</v>
      </c>
      <c r="G1917" s="2">
        <f t="shared" si="177"/>
        <v>6.4290362421909483E-2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6">
        <f>TITRES_STAT!D1921</f>
        <v>2.39</v>
      </c>
      <c r="C1918" s="2">
        <f t="shared" si="174"/>
        <v>2.5483526250394921</v>
      </c>
      <c r="D1918" s="2">
        <f t="shared" si="176"/>
        <v>2.4945502534510688</v>
      </c>
      <c r="E1918" s="2">
        <f t="shared" si="175"/>
        <v>5.380237158842327E-2</v>
      </c>
      <c r="F1918" s="2">
        <f t="shared" si="179"/>
        <v>-3.5106207291500928E-2</v>
      </c>
      <c r="G1918" s="2">
        <f t="shared" si="177"/>
        <v>8.8908578879924205E-2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6">
        <f>TITRES_STAT!D1922</f>
        <v>2.39</v>
      </c>
      <c r="C1919" s="2">
        <f t="shared" si="174"/>
        <v>2.5624522211872627</v>
      </c>
      <c r="D1919" s="2">
        <f t="shared" si="176"/>
        <v>2.4868057902324709</v>
      </c>
      <c r="E1919" s="2">
        <f t="shared" si="175"/>
        <v>7.5646430954791732E-2</v>
      </c>
      <c r="F1919" s="2">
        <f t="shared" si="179"/>
        <v>-1.2955679642242398E-2</v>
      </c>
      <c r="G1919" s="2">
        <f t="shared" si="177"/>
        <v>8.8602110597034128E-2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6">
        <f>TITRES_STAT!D1923</f>
        <v>2.39</v>
      </c>
      <c r="C1920" s="2">
        <f t="shared" si="174"/>
        <v>2.5697672640815301</v>
      </c>
      <c r="D1920" s="2">
        <f t="shared" si="176"/>
        <v>2.4796349909559914</v>
      </c>
      <c r="E1920" s="2">
        <f t="shared" si="175"/>
        <v>9.0132273125538731E-2</v>
      </c>
      <c r="F1920" s="2">
        <f t="shared" si="179"/>
        <v>7.6619109113138292E-3</v>
      </c>
      <c r="G1920" s="2">
        <f t="shared" si="177"/>
        <v>8.2470362214224907E-2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6">
        <f>TITRES_STAT!D1924</f>
        <v>2.3199999999999998</v>
      </c>
      <c r="C1921" s="2">
        <f t="shared" si="174"/>
        <v>2.5590338388382179</v>
      </c>
      <c r="D1921" s="2">
        <f t="shared" si="176"/>
        <v>2.4678101768111032</v>
      </c>
      <c r="E1921" s="2">
        <f t="shared" si="175"/>
        <v>9.1223662027114738E-2</v>
      </c>
      <c r="F1921" s="2">
        <f t="shared" si="179"/>
        <v>2.4374261134474013E-2</v>
      </c>
      <c r="G1921" s="2">
        <f t="shared" si="177"/>
        <v>6.6849400892640728E-2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6">
        <f>TITRES_STAT!D1925</f>
        <v>2.29</v>
      </c>
      <c r="C1922" s="2">
        <f t="shared" si="174"/>
        <v>2.5345670944015688</v>
      </c>
      <c r="D1922" s="2">
        <f t="shared" si="176"/>
        <v>2.4546390526028734</v>
      </c>
      <c r="E1922" s="2">
        <f t="shared" si="175"/>
        <v>7.9928041798695393E-2</v>
      </c>
      <c r="F1922" s="2">
        <f t="shared" si="179"/>
        <v>3.5485017267318293E-2</v>
      </c>
      <c r="G1922" s="2">
        <f t="shared" si="177"/>
        <v>4.44430245313771E-2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6">
        <f>TITRES_STAT!D1926</f>
        <v>2.39</v>
      </c>
      <c r="C1923" s="2">
        <f t="shared" si="174"/>
        <v>2.5123260029551733</v>
      </c>
      <c r="D1923" s="2">
        <f t="shared" si="176"/>
        <v>2.4498509746322901</v>
      </c>
      <c r="E1923" s="2">
        <f t="shared" si="175"/>
        <v>6.2475028322883208E-2</v>
      </c>
      <c r="F1923" s="2">
        <f t="shared" si="179"/>
        <v>4.088301947843128E-2</v>
      </c>
      <c r="G1923" s="2">
        <f t="shared" si="177"/>
        <v>2.1592008844451928E-2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6">
        <f>TITRES_STAT!D1927</f>
        <v>2.38</v>
      </c>
      <c r="C1924" s="2">
        <f t="shared" si="174"/>
        <v>2.4888912332697624</v>
      </c>
      <c r="D1924" s="2">
        <f t="shared" si="176"/>
        <v>2.4446768283632316</v>
      </c>
      <c r="E1924" s="2">
        <f t="shared" si="175"/>
        <v>4.4214404906530724E-2</v>
      </c>
      <c r="F1924" s="2">
        <f t="shared" si="179"/>
        <v>4.1549296564051173E-2</v>
      </c>
      <c r="G1924" s="2">
        <f t="shared" si="177"/>
        <v>2.665108342479551E-3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6">
        <f>TITRES_STAT!D1928</f>
        <v>2.38</v>
      </c>
      <c r="C1925" s="2">
        <f t="shared" si="174"/>
        <v>2.4690618127667223</v>
      </c>
      <c r="D1925" s="2">
        <f t="shared" si="176"/>
        <v>2.4398859521881775</v>
      </c>
      <c r="E1925" s="2">
        <f t="shared" si="175"/>
        <v>2.9175860578544821E-2</v>
      </c>
      <c r="F1925" s="2">
        <f t="shared" si="179"/>
        <v>3.9074609366949904E-2</v>
      </c>
      <c r="G1925" s="2">
        <f t="shared" si="177"/>
        <v>-9.8987487884050832E-3</v>
      </c>
      <c r="H1925" s="2" t="str">
        <f t="shared" si="178"/>
        <v>Hold</v>
      </c>
    </row>
    <row r="1926" spans="1:8" ht="13.5" x14ac:dyDescent="0.25">
      <c r="A1926" s="3">
        <f>TITRES_STAT!B1929</f>
        <v>45110</v>
      </c>
      <c r="B1926" s="6">
        <f>TITRES_STAT!D1929</f>
        <v>2.37</v>
      </c>
      <c r="C1926" s="2">
        <f t="shared" si="174"/>
        <v>2.4568984569564574</v>
      </c>
      <c r="D1926" s="2">
        <f t="shared" si="176"/>
        <v>2.434709214989053</v>
      </c>
      <c r="E1926" s="2">
        <f t="shared" si="175"/>
        <v>2.218924196740435E-2</v>
      </c>
      <c r="F1926" s="2">
        <f t="shared" si="179"/>
        <v>3.5697535887040791E-2</v>
      </c>
      <c r="G1926" s="2">
        <f t="shared" si="177"/>
        <v>-1.3508293919636441E-2</v>
      </c>
      <c r="H1926" s="2" t="str">
        <f t="shared" si="178"/>
        <v>Hold</v>
      </c>
    </row>
    <row r="1927" spans="1:8" ht="13.5" x14ac:dyDescent="0.25">
      <c r="A1927" s="3">
        <f>TITRES_STAT!B1930</f>
        <v>45111</v>
      </c>
      <c r="B1927" s="6">
        <f>TITRES_STAT!D1930</f>
        <v>2.37</v>
      </c>
      <c r="C1927" s="2">
        <f t="shared" si="174"/>
        <v>2.4466063866554637</v>
      </c>
      <c r="D1927" s="2">
        <f t="shared" si="176"/>
        <v>2.4299159398046788</v>
      </c>
      <c r="E1927" s="2">
        <f t="shared" si="175"/>
        <v>1.6690446850784912E-2</v>
      </c>
      <c r="F1927" s="2">
        <f t="shared" si="179"/>
        <v>3.1896118079789613E-2</v>
      </c>
      <c r="G1927" s="2">
        <f t="shared" si="177"/>
        <v>-1.5205671229004701E-2</v>
      </c>
      <c r="H1927" s="2" t="str">
        <f t="shared" si="178"/>
        <v>Hold</v>
      </c>
    </row>
    <row r="1928" spans="1:8" ht="13.5" x14ac:dyDescent="0.25">
      <c r="A1928" s="3">
        <f>TITRES_STAT!B1931</f>
        <v>45112</v>
      </c>
      <c r="B1928" s="6">
        <f>TITRES_STAT!D1931</f>
        <v>2.37</v>
      </c>
      <c r="C1928" s="2">
        <f t="shared" si="174"/>
        <v>2.4378977117853924</v>
      </c>
      <c r="D1928" s="2">
        <f t="shared" si="176"/>
        <v>2.4254777220413692</v>
      </c>
      <c r="E1928" s="2">
        <f t="shared" si="175"/>
        <v>1.2419989744023141E-2</v>
      </c>
      <c r="F1928" s="2">
        <f t="shared" si="179"/>
        <v>2.800089241263632E-2</v>
      </c>
      <c r="G1928" s="2">
        <f t="shared" si="177"/>
        <v>-1.5580902668613179E-2</v>
      </c>
      <c r="H1928" s="2" t="str">
        <f t="shared" si="178"/>
        <v>Hold</v>
      </c>
    </row>
    <row r="1929" spans="1:8" ht="13.5" x14ac:dyDescent="0.25">
      <c r="A1929" s="3">
        <f>TITRES_STAT!B1932</f>
        <v>45113</v>
      </c>
      <c r="B1929" s="6">
        <f>TITRES_STAT!D1932</f>
        <v>2.37</v>
      </c>
      <c r="C1929" s="2">
        <f t="shared" si="174"/>
        <v>2.4305288330491779</v>
      </c>
      <c r="D1929" s="2">
        <f t="shared" si="176"/>
        <v>2.4213682611494161</v>
      </c>
      <c r="E1929" s="2">
        <f t="shared" si="175"/>
        <v>9.1605718997618268E-3</v>
      </c>
      <c r="F1929" s="2">
        <f t="shared" si="179"/>
        <v>2.4232828310061422E-2</v>
      </c>
      <c r="G1929" s="2">
        <f t="shared" si="177"/>
        <v>-1.5072256410299596E-2</v>
      </c>
      <c r="H1929" s="2" t="str">
        <f t="shared" si="178"/>
        <v>Hold</v>
      </c>
    </row>
    <row r="1930" spans="1:8" ht="13.5" x14ac:dyDescent="0.25">
      <c r="A1930" s="3">
        <f>TITRES_STAT!B1933</f>
        <v>45114</v>
      </c>
      <c r="B1930" s="6">
        <f>TITRES_STAT!D1933</f>
        <v>2.37</v>
      </c>
      <c r="C1930" s="2">
        <f t="shared" si="174"/>
        <v>2.4242936279646887</v>
      </c>
      <c r="D1930" s="2">
        <f t="shared" si="176"/>
        <v>2.4175632047679776</v>
      </c>
      <c r="E1930" s="2">
        <f t="shared" si="175"/>
        <v>6.7304231967111328E-3</v>
      </c>
      <c r="F1930" s="2">
        <f t="shared" si="179"/>
        <v>2.0732347287391366E-2</v>
      </c>
      <c r="G1930" s="2">
        <f t="shared" si="177"/>
        <v>-1.4001924090680233E-2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6">
        <f>TITRES_STAT!D1934</f>
        <v>2.36</v>
      </c>
      <c r="C1931" s="2">
        <f t="shared" si="174"/>
        <v>2.4082484544316598</v>
      </c>
      <c r="D1931" s="2">
        <f t="shared" si="176"/>
        <v>2.4132992636740531</v>
      </c>
      <c r="E1931" s="2">
        <f t="shared" si="175"/>
        <v>-5.0508092423933171E-3</v>
      </c>
      <c r="F1931" s="2">
        <f t="shared" si="179"/>
        <v>1.5575715981434429E-2</v>
      </c>
      <c r="G1931" s="2">
        <f t="shared" si="177"/>
        <v>-2.0626525223827748E-2</v>
      </c>
      <c r="H1931" s="2" t="str">
        <f t="shared" si="178"/>
        <v>Hold</v>
      </c>
    </row>
    <row r="1932" spans="1:8" ht="13.5" x14ac:dyDescent="0.25">
      <c r="A1932" s="3">
        <f>TITRES_STAT!B1935</f>
        <v>45118</v>
      </c>
      <c r="B1932" s="6">
        <f>TITRES_STAT!D1935</f>
        <v>2.34</v>
      </c>
      <c r="C1932" s="2">
        <f t="shared" si="174"/>
        <v>2.3900563845190965</v>
      </c>
      <c r="D1932" s="2">
        <f t="shared" si="176"/>
        <v>2.4078696885870863</v>
      </c>
      <c r="E1932" s="2">
        <f t="shared" si="175"/>
        <v>-1.7813304067989755E-2</v>
      </c>
      <c r="F1932" s="2">
        <f t="shared" si="179"/>
        <v>8.8979119715495922E-3</v>
      </c>
      <c r="G1932" s="2">
        <f t="shared" si="177"/>
        <v>-2.6711216039539347E-2</v>
      </c>
      <c r="H1932" s="2" t="str">
        <f t="shared" si="178"/>
        <v>Hold</v>
      </c>
    </row>
    <row r="1933" spans="1:8" ht="13.5" x14ac:dyDescent="0.25">
      <c r="A1933" s="3">
        <f>TITRES_STAT!B1936</f>
        <v>45119</v>
      </c>
      <c r="B1933" s="6">
        <f>TITRES_STAT!D1936</f>
        <v>2.34</v>
      </c>
      <c r="C1933" s="2">
        <f t="shared" si="174"/>
        <v>2.3900477099776967</v>
      </c>
      <c r="D1933" s="2">
        <f t="shared" si="176"/>
        <v>2.4028423042473022</v>
      </c>
      <c r="E1933" s="2">
        <f t="shared" si="175"/>
        <v>-1.2794594269605497E-2</v>
      </c>
      <c r="F1933" s="2">
        <f t="shared" si="179"/>
        <v>4.559410723318575E-3</v>
      </c>
      <c r="G1933" s="2">
        <f t="shared" si="177"/>
        <v>-1.7354004992924072E-2</v>
      </c>
      <c r="H1933" s="2" t="str">
        <f t="shared" si="178"/>
        <v>Hold</v>
      </c>
    </row>
    <row r="1934" spans="1:8" ht="13.5" x14ac:dyDescent="0.25">
      <c r="A1934" s="3">
        <f>TITRES_STAT!B1937</f>
        <v>45120</v>
      </c>
      <c r="B1934" s="6">
        <f>TITRES_STAT!D1937</f>
        <v>2.2999999999999998</v>
      </c>
      <c r="C1934" s="2">
        <f t="shared" si="174"/>
        <v>2.3885019084426666</v>
      </c>
      <c r="D1934" s="2">
        <f t="shared" si="176"/>
        <v>2.3952243557845394</v>
      </c>
      <c r="E1934" s="2">
        <f t="shared" si="175"/>
        <v>-6.7224473418727726E-3</v>
      </c>
      <c r="F1934" s="2">
        <f t="shared" si="179"/>
        <v>2.3030391102803055E-3</v>
      </c>
      <c r="G1934" s="2">
        <f t="shared" si="177"/>
        <v>-9.0254864521530781E-3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6">
        <f>TITRES_STAT!D1938</f>
        <v>2.29</v>
      </c>
      <c r="C1935" s="2">
        <f t="shared" ref="C1935:C1998" si="180">$C$4*B1925+C1934*(1-$C$4)</f>
        <v>2.3871939225284105</v>
      </c>
      <c r="D1935" s="2">
        <f t="shared" si="176"/>
        <v>2.3874299590597587</v>
      </c>
      <c r="E1935" s="2">
        <f t="shared" si="175"/>
        <v>-2.3603653134829372E-4</v>
      </c>
      <c r="F1935" s="2">
        <f t="shared" si="179"/>
        <v>1.7952239819545857E-3</v>
      </c>
      <c r="G1935" s="2">
        <f t="shared" si="177"/>
        <v>-2.0312605133028794E-3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6">
        <f>TITRES_STAT!D1939</f>
        <v>2.29</v>
      </c>
      <c r="C1936" s="2">
        <f t="shared" si="180"/>
        <v>2.3845487036778859</v>
      </c>
      <c r="D1936" s="2">
        <f t="shared" si="176"/>
        <v>2.3802129250553326</v>
      </c>
      <c r="E1936" s="2">
        <f t="shared" si="175"/>
        <v>4.335778622553299E-3</v>
      </c>
      <c r="F1936" s="2">
        <f t="shared" si="179"/>
        <v>2.3033349100743286E-3</v>
      </c>
      <c r="G1936" s="2">
        <f t="shared" si="177"/>
        <v>2.0324437124789704E-3</v>
      </c>
      <c r="H1936" s="2" t="str">
        <f t="shared" si="178"/>
        <v>Sell</v>
      </c>
    </row>
    <row r="1937" spans="1:8" ht="13.5" x14ac:dyDescent="0.25">
      <c r="A1937" s="3">
        <f>TITRES_STAT!B1940</f>
        <v>45125</v>
      </c>
      <c r="B1937" s="6">
        <f>TITRES_STAT!D1940</f>
        <v>2.29</v>
      </c>
      <c r="C1937" s="2">
        <f t="shared" si="180"/>
        <v>2.3823104415735958</v>
      </c>
      <c r="D1937" s="2">
        <f t="shared" si="176"/>
        <v>2.3735304861623452</v>
      </c>
      <c r="E1937" s="2">
        <f t="shared" si="175"/>
        <v>8.7799554112506506E-3</v>
      </c>
      <c r="F1937" s="2">
        <f t="shared" si="179"/>
        <v>3.5986590103095932E-3</v>
      </c>
      <c r="G1937" s="2">
        <f t="shared" si="177"/>
        <v>5.1812964009410574E-3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6">
        <f>TITRES_STAT!D1941</f>
        <v>2.29</v>
      </c>
      <c r="C1938" s="2">
        <f t="shared" si="180"/>
        <v>2.3804165274853504</v>
      </c>
      <c r="D1938" s="2">
        <f t="shared" si="176"/>
        <v>2.3673430427429123</v>
      </c>
      <c r="E1938" s="2">
        <f t="shared" si="175"/>
        <v>1.307348474243808E-2</v>
      </c>
      <c r="F1938" s="2">
        <f t="shared" si="179"/>
        <v>5.4936241567352904E-3</v>
      </c>
      <c r="G1938" s="2">
        <f t="shared" si="177"/>
        <v>7.5798605857027891E-3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6">
        <f>TITRES_STAT!D1942</f>
        <v>2.29</v>
      </c>
      <c r="C1939" s="2">
        <f t="shared" si="180"/>
        <v>2.3788139847952965</v>
      </c>
      <c r="D1939" s="2">
        <f t="shared" si="176"/>
        <v>2.3616139284656597</v>
      </c>
      <c r="E1939" s="2">
        <f t="shared" si="175"/>
        <v>1.7200056329636837E-2</v>
      </c>
      <c r="F1939" s="2">
        <f t="shared" si="179"/>
        <v>7.8349105913156011E-3</v>
      </c>
      <c r="G1939" s="2">
        <f t="shared" si="177"/>
        <v>9.3651457383212358E-3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6">
        <f>TITRES_STAT!D1943</f>
        <v>2.25</v>
      </c>
      <c r="C1940" s="2">
        <f t="shared" si="180"/>
        <v>2.3774579871344814</v>
      </c>
      <c r="D1940" s="2">
        <f t="shared" si="176"/>
        <v>2.3533462300607959</v>
      </c>
      <c r="E1940" s="2">
        <f t="shared" si="175"/>
        <v>2.4111757073685514E-2</v>
      </c>
      <c r="F1940" s="2">
        <f t="shared" si="179"/>
        <v>1.1090279887789585E-2</v>
      </c>
      <c r="G1940" s="2">
        <f t="shared" si="177"/>
        <v>1.3021477185895929E-2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6">
        <f>TITRES_STAT!D1944</f>
        <v>2.1800000000000002</v>
      </c>
      <c r="C1941" s="2">
        <f t="shared" si="180"/>
        <v>2.3747721429599462</v>
      </c>
      <c r="D1941" s="2">
        <f t="shared" si="176"/>
        <v>2.3405057685748112</v>
      </c>
      <c r="E1941" s="2">
        <f t="shared" si="175"/>
        <v>3.4266374385135023E-2</v>
      </c>
      <c r="F1941" s="2">
        <f t="shared" si="179"/>
        <v>1.5725498787258672E-2</v>
      </c>
      <c r="G1941" s="2">
        <f t="shared" si="177"/>
        <v>1.8540875597876351E-2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6">
        <f>TITRES_STAT!D1945</f>
        <v>2.1800000000000002</v>
      </c>
      <c r="C1942" s="2">
        <f t="shared" si="180"/>
        <v>2.3694225825045696</v>
      </c>
      <c r="D1942" s="2">
        <f t="shared" si="176"/>
        <v>2.3286164523840847</v>
      </c>
      <c r="E1942" s="2">
        <f t="shared" si="175"/>
        <v>4.0806130120484951E-2</v>
      </c>
      <c r="F1942" s="2">
        <f t="shared" si="179"/>
        <v>2.074162505390393E-2</v>
      </c>
      <c r="G1942" s="2">
        <f t="shared" si="177"/>
        <v>2.0064505066581022E-2</v>
      </c>
      <c r="H1942" s="2" t="str">
        <f t="shared" si="178"/>
        <v>Sell</v>
      </c>
    </row>
    <row r="1943" spans="1:8" ht="13.5" x14ac:dyDescent="0.25">
      <c r="A1943" s="3">
        <f>TITRES_STAT!B1946</f>
        <v>45135</v>
      </c>
      <c r="B1943" s="6">
        <f>TITRES_STAT!D1946</f>
        <v>2.09</v>
      </c>
      <c r="C1943" s="2">
        <f t="shared" si="180"/>
        <v>2.3648960313500202</v>
      </c>
      <c r="D1943" s="2">
        <f t="shared" si="176"/>
        <v>2.310941159614893</v>
      </c>
      <c r="E1943" s="2">
        <f t="shared" si="175"/>
        <v>5.3954871735127252E-2</v>
      </c>
      <c r="F1943" s="2">
        <f t="shared" si="179"/>
        <v>2.7384274390148598E-2</v>
      </c>
      <c r="G1943" s="2">
        <f t="shared" si="177"/>
        <v>2.6570597344978655E-2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6">
        <f>TITRES_STAT!D1947</f>
        <v>2.1800000000000002</v>
      </c>
      <c r="C1944" s="2">
        <f t="shared" si="180"/>
        <v>2.3549120265269403</v>
      </c>
      <c r="D1944" s="2">
        <f t="shared" si="176"/>
        <v>2.3012418144582343</v>
      </c>
      <c r="E1944" s="2">
        <f t="shared" si="175"/>
        <v>5.3670212068706036E-2</v>
      </c>
      <c r="F1944" s="2">
        <f t="shared" si="179"/>
        <v>3.2641461925860087E-2</v>
      </c>
      <c r="G1944" s="2">
        <f t="shared" si="177"/>
        <v>2.1028750142845949E-2</v>
      </c>
      <c r="H1944" s="2" t="str">
        <f t="shared" si="178"/>
        <v>Sell</v>
      </c>
    </row>
    <row r="1945" spans="1:8" ht="13.5" x14ac:dyDescent="0.25">
      <c r="A1945" s="3">
        <f>TITRES_STAT!B1948</f>
        <v>45139</v>
      </c>
      <c r="B1945" s="6">
        <f>TITRES_STAT!D1948</f>
        <v>2.1800000000000002</v>
      </c>
      <c r="C1945" s="2">
        <f t="shared" si="180"/>
        <v>2.3449255609074111</v>
      </c>
      <c r="D1945" s="2">
        <f t="shared" si="176"/>
        <v>2.2922609393131799</v>
      </c>
      <c r="E1945" s="2">
        <f t="shared" si="175"/>
        <v>5.2664621594231242E-2</v>
      </c>
      <c r="F1945" s="2">
        <f t="shared" si="179"/>
        <v>3.6646093859534316E-2</v>
      </c>
      <c r="G1945" s="2">
        <f t="shared" si="177"/>
        <v>1.6018527734696926E-2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6">
        <f>TITRES_STAT!D1949</f>
        <v>2.1800000000000002</v>
      </c>
      <c r="C1946" s="2">
        <f t="shared" si="180"/>
        <v>2.3364754746139633</v>
      </c>
      <c r="D1946" s="2">
        <f t="shared" si="176"/>
        <v>2.2839453141788701</v>
      </c>
      <c r="E1946" s="2">
        <f t="shared" si="175"/>
        <v>5.2530160435093176E-2</v>
      </c>
      <c r="F1946" s="2">
        <f t="shared" si="179"/>
        <v>3.9822907174646087E-2</v>
      </c>
      <c r="G1946" s="2">
        <f t="shared" si="177"/>
        <v>1.2707253260447089E-2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6">
        <f>TITRES_STAT!D1950</f>
        <v>2.1800000000000002</v>
      </c>
      <c r="C1947" s="2">
        <f t="shared" si="180"/>
        <v>2.3293254015964306</v>
      </c>
      <c r="D1947" s="2">
        <f t="shared" si="176"/>
        <v>2.2762456612767319</v>
      </c>
      <c r="E1947" s="2">
        <f t="shared" si="175"/>
        <v>5.3079740319698754E-2</v>
      </c>
      <c r="F1947" s="2">
        <f t="shared" si="179"/>
        <v>4.247427380365662E-2</v>
      </c>
      <c r="G1947" s="2">
        <f t="shared" si="177"/>
        <v>1.0605466516042134E-2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6">
        <f>TITRES_STAT!D1951</f>
        <v>2.1800000000000002</v>
      </c>
      <c r="C1948" s="2">
        <f t="shared" si="180"/>
        <v>2.3232753398123642</v>
      </c>
      <c r="D1948" s="2">
        <f t="shared" si="176"/>
        <v>2.2691163530340113</v>
      </c>
      <c r="E1948" s="2">
        <f t="shared" ref="E1948:E2011" si="181">C1948-D1948</f>
        <v>5.4158986778352958E-2</v>
      </c>
      <c r="F1948" s="2">
        <f t="shared" si="179"/>
        <v>4.4811216398595893E-2</v>
      </c>
      <c r="G1948" s="2">
        <f t="shared" si="177"/>
        <v>9.3477703797570644E-3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6">
        <f>TITRES_STAT!D1952</f>
        <v>2.1800000000000002</v>
      </c>
      <c r="C1949" s="2">
        <f t="shared" si="180"/>
        <v>2.318156056764308</v>
      </c>
      <c r="D1949" s="2">
        <f t="shared" ref="D1949:D2012" si="182">$D$4*B1949+(1-$D$4)*D1948</f>
        <v>2.2625151416981586</v>
      </c>
      <c r="E1949" s="2">
        <f t="shared" si="181"/>
        <v>5.5640915066149432E-2</v>
      </c>
      <c r="F1949" s="2">
        <f t="shared" si="179"/>
        <v>4.6977156132106603E-2</v>
      </c>
      <c r="G1949" s="2">
        <f t="shared" si="177"/>
        <v>8.6637589340428298E-3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6">
        <f>TITRES_STAT!D1953</f>
        <v>2.1800000000000002</v>
      </c>
      <c r="C1950" s="2">
        <f t="shared" si="180"/>
        <v>2.3076705095697991</v>
      </c>
      <c r="D1950" s="2">
        <f t="shared" si="182"/>
        <v>2.2564029089797764</v>
      </c>
      <c r="E1950" s="2">
        <f t="shared" si="181"/>
        <v>5.1267600590022777E-2</v>
      </c>
      <c r="F1950" s="2">
        <f t="shared" si="179"/>
        <v>4.783524502368984E-2</v>
      </c>
      <c r="G1950" s="2">
        <f t="shared" si="177"/>
        <v>3.4323555663329369E-3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6">
        <f>TITRES_STAT!D1954</f>
        <v>2.1800000000000002</v>
      </c>
      <c r="C1951" s="2">
        <f t="shared" si="180"/>
        <v>2.2880288927129069</v>
      </c>
      <c r="D1951" s="2">
        <f t="shared" si="182"/>
        <v>2.2507434342405337</v>
      </c>
      <c r="E1951" s="2">
        <f t="shared" si="181"/>
        <v>3.728545847237319E-2</v>
      </c>
      <c r="F1951" s="2">
        <f t="shared" si="179"/>
        <v>4.5725287713426509E-2</v>
      </c>
      <c r="G1951" s="2">
        <f t="shared" si="177"/>
        <v>-8.4398292410533191E-3</v>
      </c>
      <c r="H1951" s="2" t="str">
        <f t="shared" si="178"/>
        <v>Hold</v>
      </c>
    </row>
    <row r="1952" spans="1:8" ht="13.5" x14ac:dyDescent="0.25">
      <c r="A1952" s="3">
        <f>TITRES_STAT!B1955</f>
        <v>45148</v>
      </c>
      <c r="B1952" s="6">
        <f>TITRES_STAT!D1955</f>
        <v>2.1800000000000002</v>
      </c>
      <c r="C1952" s="2">
        <f t="shared" si="180"/>
        <v>2.2714090630647674</v>
      </c>
      <c r="D1952" s="2">
        <f t="shared" si="182"/>
        <v>2.2455031798523462</v>
      </c>
      <c r="E1952" s="2">
        <f t="shared" si="181"/>
        <v>2.5905883212421266E-2</v>
      </c>
      <c r="F1952" s="2">
        <f t="shared" si="179"/>
        <v>4.1761406813225467E-2</v>
      </c>
      <c r="G1952" s="2">
        <f t="shared" si="177"/>
        <v>-1.5855523600804201E-2</v>
      </c>
      <c r="H1952" s="2" t="str">
        <f t="shared" si="178"/>
        <v>Hold</v>
      </c>
    </row>
    <row r="1953" spans="1:8" ht="13.5" x14ac:dyDescent="0.25">
      <c r="A1953" s="3">
        <f>TITRES_STAT!B1956</f>
        <v>45149</v>
      </c>
      <c r="B1953" s="6">
        <f>TITRES_STAT!D1956</f>
        <v>2.1800000000000002</v>
      </c>
      <c r="C1953" s="2">
        <f t="shared" si="180"/>
        <v>2.2434999764394186</v>
      </c>
      <c r="D1953" s="2">
        <f t="shared" si="182"/>
        <v>2.240651092455876</v>
      </c>
      <c r="E1953" s="2">
        <f t="shared" si="181"/>
        <v>2.8488839835425495E-3</v>
      </c>
      <c r="F1953" s="2">
        <f t="shared" si="179"/>
        <v>3.3978902247288889E-2</v>
      </c>
      <c r="G1953" s="2">
        <f t="shared" si="177"/>
        <v>-3.113001826374634E-2</v>
      </c>
      <c r="H1953" s="2" t="str">
        <f t="shared" si="178"/>
        <v>Hold</v>
      </c>
    </row>
    <row r="1954" spans="1:8" ht="13.5" x14ac:dyDescent="0.25">
      <c r="A1954" s="3">
        <f>TITRES_STAT!B1957</f>
        <v>45152</v>
      </c>
      <c r="B1954" s="6">
        <f>TITRES_STAT!D1957</f>
        <v>2.1800000000000002</v>
      </c>
      <c r="C1954" s="2">
        <f t="shared" si="180"/>
        <v>2.2337307492948928</v>
      </c>
      <c r="D1954" s="2">
        <f t="shared" si="182"/>
        <v>2.2361584189406258</v>
      </c>
      <c r="E1954" s="2">
        <f t="shared" si="181"/>
        <v>-2.4276696457330438E-3</v>
      </c>
      <c r="F1954" s="2">
        <f t="shared" si="179"/>
        <v>2.6697587868684501E-2</v>
      </c>
      <c r="G1954" s="2">
        <f t="shared" si="177"/>
        <v>-2.9125257514417545E-2</v>
      </c>
      <c r="H1954" s="2" t="str">
        <f t="shared" si="178"/>
        <v>Hold</v>
      </c>
    </row>
    <row r="1955" spans="1:8" ht="13.5" x14ac:dyDescent="0.25">
      <c r="A1955" s="3">
        <f>TITRES_STAT!B1958</f>
        <v>45153</v>
      </c>
      <c r="B1955" s="6">
        <f>TITRES_STAT!D1958</f>
        <v>2.1800000000000002</v>
      </c>
      <c r="C1955" s="2">
        <f t="shared" si="180"/>
        <v>2.2254644801726018</v>
      </c>
      <c r="D1955" s="2">
        <f t="shared" si="182"/>
        <v>2.231998536056135</v>
      </c>
      <c r="E1955" s="2">
        <f t="shared" si="181"/>
        <v>-6.5340558835331741E-3</v>
      </c>
      <c r="F1955" s="2">
        <f t="shared" si="179"/>
        <v>2.0051259118240967E-2</v>
      </c>
      <c r="G1955" s="2">
        <f t="shared" si="177"/>
        <v>-2.6585315001774142E-2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6">
        <f>TITRES_STAT!D1959</f>
        <v>2.1800000000000002</v>
      </c>
      <c r="C1956" s="2">
        <f t="shared" si="180"/>
        <v>2.2184699447614324</v>
      </c>
      <c r="D1956" s="2">
        <f t="shared" si="182"/>
        <v>2.2281467926445697</v>
      </c>
      <c r="E1956" s="2">
        <f t="shared" si="181"/>
        <v>-9.676847883137274E-3</v>
      </c>
      <c r="F1956" s="2">
        <f t="shared" si="179"/>
        <v>1.4105637717965318E-2</v>
      </c>
      <c r="G1956" s="2">
        <f t="shared" ref="G1956:G2019" si="183">E1956-F1956</f>
        <v>-2.378248560110259E-2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6">
        <f>TITRES_STAT!D1960</f>
        <v>2.1800000000000002</v>
      </c>
      <c r="C1957" s="2">
        <f t="shared" si="180"/>
        <v>2.2125514917212121</v>
      </c>
      <c r="D1957" s="2">
        <f t="shared" si="182"/>
        <v>2.2245803635597867</v>
      </c>
      <c r="E1957" s="2">
        <f t="shared" si="181"/>
        <v>-1.2028871838574595E-2</v>
      </c>
      <c r="F1957" s="2">
        <f t="shared" ref="F1957:F2020" si="185">(E1957*(2/(10)))+((1-(2/10))*F1956)</f>
        <v>8.8787358066573369E-3</v>
      </c>
      <c r="G1957" s="2">
        <f t="shared" si="183"/>
        <v>-2.0907607645231932E-2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6">
        <f>TITRES_STAT!D1961</f>
        <v>2.1800000000000002</v>
      </c>
      <c r="C1958" s="2">
        <f t="shared" si="180"/>
        <v>2.2075435699179486</v>
      </c>
      <c r="D1958" s="2">
        <f t="shared" si="182"/>
        <v>2.2212781144072102</v>
      </c>
      <c r="E1958" s="2">
        <f t="shared" si="181"/>
        <v>-1.3734544489261591E-2</v>
      </c>
      <c r="F1958" s="2">
        <f t="shared" si="185"/>
        <v>4.3560797474735524E-3</v>
      </c>
      <c r="G1958" s="2">
        <f t="shared" si="183"/>
        <v>-1.8090624236735145E-2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6">
        <f>TITRES_STAT!D1962</f>
        <v>2.1800000000000002</v>
      </c>
      <c r="C1959" s="2">
        <f t="shared" si="180"/>
        <v>2.2033060976228795</v>
      </c>
      <c r="D1959" s="2">
        <f t="shared" si="182"/>
        <v>2.2182204763029727</v>
      </c>
      <c r="E1959" s="2">
        <f t="shared" si="181"/>
        <v>-1.4914378680093154E-2</v>
      </c>
      <c r="F1959" s="2">
        <f t="shared" si="185"/>
        <v>5.0198806196021135E-4</v>
      </c>
      <c r="G1959" s="2">
        <f t="shared" si="183"/>
        <v>-1.5416366742053366E-2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6">
        <f>TITRES_STAT!D1963</f>
        <v>2.1800000000000002</v>
      </c>
      <c r="C1960" s="2">
        <f t="shared" si="180"/>
        <v>2.1997205441424366</v>
      </c>
      <c r="D1960" s="2">
        <f t="shared" si="182"/>
        <v>2.2153893299101601</v>
      </c>
      <c r="E1960" s="2">
        <f t="shared" si="181"/>
        <v>-1.566878576772357E-2</v>
      </c>
      <c r="F1960" s="2">
        <f t="shared" si="185"/>
        <v>-2.7321667039765453E-3</v>
      </c>
      <c r="G1960" s="2">
        <f t="shared" si="183"/>
        <v>-1.2936619063747025E-2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6">
        <f>TITRES_STAT!D1964</f>
        <v>2.1800000000000002</v>
      </c>
      <c r="C1961" s="2">
        <f t="shared" si="180"/>
        <v>2.1966866142743693</v>
      </c>
      <c r="D1961" s="2">
        <f t="shared" si="182"/>
        <v>2.2127678980649632</v>
      </c>
      <c r="E1961" s="2">
        <f t="shared" si="181"/>
        <v>-1.6081283790593925E-2</v>
      </c>
      <c r="F1961" s="2">
        <f t="shared" si="185"/>
        <v>-5.4019901213000219E-3</v>
      </c>
      <c r="G1961" s="2">
        <f t="shared" si="183"/>
        <v>-1.0679293669293904E-2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6">
        <f>TITRES_STAT!D1965</f>
        <v>2.1800000000000002</v>
      </c>
      <c r="C1962" s="2">
        <f t="shared" si="180"/>
        <v>2.1941194428475432</v>
      </c>
      <c r="D1962" s="2">
        <f t="shared" si="182"/>
        <v>2.2103406463564474</v>
      </c>
      <c r="E1962" s="2">
        <f t="shared" si="181"/>
        <v>-1.6221203508904214E-2</v>
      </c>
      <c r="F1962" s="2">
        <f t="shared" si="185"/>
        <v>-7.5658327988208599E-3</v>
      </c>
      <c r="G1962" s="2">
        <f t="shared" si="183"/>
        <v>-8.655370710083354E-3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6">
        <f>TITRES_STAT!D1966</f>
        <v>2.1800000000000002</v>
      </c>
      <c r="C1963" s="2">
        <f t="shared" si="180"/>
        <v>2.1919472208709982</v>
      </c>
      <c r="D1963" s="2">
        <f t="shared" si="182"/>
        <v>2.2080931910707848</v>
      </c>
      <c r="E1963" s="2">
        <f t="shared" si="181"/>
        <v>-1.6145970199786586E-2</v>
      </c>
      <c r="F1963" s="2">
        <f t="shared" si="185"/>
        <v>-9.2818602790140058E-3</v>
      </c>
      <c r="G1963" s="2">
        <f t="shared" si="183"/>
        <v>-6.8641099207725799E-3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6">
        <f>TITRES_STAT!D1967</f>
        <v>2.1800000000000002</v>
      </c>
      <c r="C1964" s="2">
        <f t="shared" si="180"/>
        <v>2.1901091868908447</v>
      </c>
      <c r="D1964" s="2">
        <f t="shared" si="182"/>
        <v>2.2060122139544305</v>
      </c>
      <c r="E1964" s="2">
        <f t="shared" si="181"/>
        <v>-1.5903027063585817E-2</v>
      </c>
      <c r="F1964" s="2">
        <f t="shared" si="185"/>
        <v>-1.0606093635928369E-2</v>
      </c>
      <c r="G1964" s="2">
        <f t="shared" si="183"/>
        <v>-5.2969334276574478E-3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6">
        <f>TITRES_STAT!D1968</f>
        <v>2.1800000000000002</v>
      </c>
      <c r="C1965" s="2">
        <f t="shared" si="180"/>
        <v>2.1885539273691763</v>
      </c>
      <c r="D1965" s="2">
        <f t="shared" si="182"/>
        <v>2.2040853832911393</v>
      </c>
      <c r="E1965" s="2">
        <f t="shared" si="181"/>
        <v>-1.5531455921963033E-2</v>
      </c>
      <c r="F1965" s="2">
        <f t="shared" si="185"/>
        <v>-1.1591166093135302E-2</v>
      </c>
      <c r="G1965" s="2">
        <f t="shared" si="183"/>
        <v>-3.9402898288277317E-3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6">
        <f>TITRES_STAT!D1969</f>
        <v>2.1800000000000002</v>
      </c>
      <c r="C1966" s="2">
        <f t="shared" si="180"/>
        <v>2.1872379385431491</v>
      </c>
      <c r="D1966" s="2">
        <f t="shared" si="182"/>
        <v>2.2023012808251292</v>
      </c>
      <c r="E1966" s="2">
        <f t="shared" si="181"/>
        <v>-1.5063342281980141E-2</v>
      </c>
      <c r="F1966" s="2">
        <f t="shared" si="185"/>
        <v>-1.2285601330904269E-2</v>
      </c>
      <c r="G1966" s="2">
        <f t="shared" si="183"/>
        <v>-2.7777409510758716E-3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6">
        <f>TITRES_STAT!D1970</f>
        <v>2.19</v>
      </c>
      <c r="C1967" s="2">
        <f t="shared" si="180"/>
        <v>2.1861244095365109</v>
      </c>
      <c r="D1967" s="2">
        <f t="shared" si="182"/>
        <v>2.2013900748380828</v>
      </c>
      <c r="E1967" s="2">
        <f t="shared" si="181"/>
        <v>-1.5265665301571918E-2</v>
      </c>
      <c r="F1967" s="2">
        <f t="shared" si="185"/>
        <v>-1.2881614125037799E-2</v>
      </c>
      <c r="G1967" s="2">
        <f t="shared" si="183"/>
        <v>-2.3840511765341188E-3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6">
        <f>TITRES_STAT!D1971</f>
        <v>2.19</v>
      </c>
      <c r="C1968" s="2">
        <f t="shared" si="180"/>
        <v>2.1851821926847399</v>
      </c>
      <c r="D1968" s="2">
        <f t="shared" si="182"/>
        <v>2.2005463655908173</v>
      </c>
      <c r="E1968" s="2">
        <f t="shared" si="181"/>
        <v>-1.5364172906077389E-2</v>
      </c>
      <c r="F1968" s="2">
        <f t="shared" si="185"/>
        <v>-1.3378125881245718E-2</v>
      </c>
      <c r="G1968" s="2">
        <f t="shared" si="183"/>
        <v>-1.9860470248316709E-3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6">
        <f>TITRES_STAT!D1972</f>
        <v>2.19</v>
      </c>
      <c r="C1969" s="2">
        <f t="shared" si="180"/>
        <v>2.1843849322717031</v>
      </c>
      <c r="D1969" s="2">
        <f t="shared" si="182"/>
        <v>2.1997651533248308</v>
      </c>
      <c r="E1969" s="2">
        <f t="shared" si="181"/>
        <v>-1.5380221053127752E-2</v>
      </c>
      <c r="F1969" s="2">
        <f t="shared" si="185"/>
        <v>-1.3778544915622125E-2</v>
      </c>
      <c r="G1969" s="2">
        <f t="shared" si="183"/>
        <v>-1.6016761375056265E-3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6">
        <f>TITRES_STAT!D1973</f>
        <v>2.19</v>
      </c>
      <c r="C1970" s="2">
        <f t="shared" si="180"/>
        <v>2.1837103273068257</v>
      </c>
      <c r="D1970" s="2">
        <f t="shared" si="182"/>
        <v>2.1990418086341026</v>
      </c>
      <c r="E1970" s="2">
        <f t="shared" si="181"/>
        <v>-1.5331481327276908E-2</v>
      </c>
      <c r="F1970" s="2">
        <f t="shared" si="185"/>
        <v>-1.4089132197953082E-2</v>
      </c>
      <c r="G1970" s="2">
        <f t="shared" si="183"/>
        <v>-1.2423491293238262E-3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6">
        <f>TITRES_STAT!D1974</f>
        <v>2.19</v>
      </c>
      <c r="C1971" s="2">
        <f t="shared" si="180"/>
        <v>2.1831395077211604</v>
      </c>
      <c r="D1971" s="2">
        <f t="shared" si="182"/>
        <v>2.1983720450315767</v>
      </c>
      <c r="E1971" s="2">
        <f t="shared" si="181"/>
        <v>-1.5232537310416294E-2</v>
      </c>
      <c r="F1971" s="2">
        <f t="shared" si="185"/>
        <v>-1.4317813220445725E-2</v>
      </c>
      <c r="G1971" s="2">
        <f t="shared" si="183"/>
        <v>-9.1472408997056963E-4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6">
        <f>TITRES_STAT!D1975</f>
        <v>2.1800000000000002</v>
      </c>
      <c r="C1972" s="2">
        <f t="shared" si="180"/>
        <v>2.1826565065332897</v>
      </c>
      <c r="D1972" s="2">
        <f t="shared" si="182"/>
        <v>2.1970111528070158</v>
      </c>
      <c r="E1972" s="2">
        <f t="shared" si="181"/>
        <v>-1.4354646273726068E-2</v>
      </c>
      <c r="F1972" s="2">
        <f t="shared" si="185"/>
        <v>-1.4325179831101794E-2</v>
      </c>
      <c r="G1972" s="2">
        <f t="shared" si="183"/>
        <v>-2.94664426242746E-5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6">
        <f>TITRES_STAT!D1976</f>
        <v>2.1800000000000002</v>
      </c>
      <c r="C1973" s="2">
        <f t="shared" si="180"/>
        <v>2.1822478132204761</v>
      </c>
      <c r="D1973" s="2">
        <f t="shared" si="182"/>
        <v>2.1957510674139034</v>
      </c>
      <c r="E1973" s="2">
        <f t="shared" si="181"/>
        <v>-1.3503254193427239E-2</v>
      </c>
      <c r="F1973" s="2">
        <f t="shared" si="185"/>
        <v>-1.4160794703566884E-2</v>
      </c>
      <c r="G1973" s="2">
        <f t="shared" si="183"/>
        <v>6.5754051013964566E-4</v>
      </c>
      <c r="H1973" s="2" t="str">
        <f t="shared" si="184"/>
        <v>Sell</v>
      </c>
    </row>
    <row r="1974" spans="1:8" ht="13.5" x14ac:dyDescent="0.25">
      <c r="A1974" s="3">
        <f>TITRES_STAT!B1977</f>
        <v>45180</v>
      </c>
      <c r="B1974" s="6">
        <f>TITRES_STAT!D1977</f>
        <v>2.1800000000000002</v>
      </c>
      <c r="C1974" s="2">
        <f t="shared" si="180"/>
        <v>2.1819019958019412</v>
      </c>
      <c r="D1974" s="2">
        <f t="shared" si="182"/>
        <v>2.1945843216795402</v>
      </c>
      <c r="E1974" s="2">
        <f t="shared" si="181"/>
        <v>-1.2682325877598988E-2</v>
      </c>
      <c r="F1974" s="2">
        <f t="shared" si="185"/>
        <v>-1.3865100938373306E-2</v>
      </c>
      <c r="G1974" s="2">
        <f t="shared" si="183"/>
        <v>1.1827750607743184E-3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6">
        <f>TITRES_STAT!D1978</f>
        <v>2.1800000000000002</v>
      </c>
      <c r="C1975" s="2">
        <f t="shared" si="180"/>
        <v>2.1816093810631809</v>
      </c>
      <c r="D1975" s="2">
        <f t="shared" si="182"/>
        <v>2.1935040015551297</v>
      </c>
      <c r="E1975" s="2">
        <f t="shared" si="181"/>
        <v>-1.1894620491948782E-2</v>
      </c>
      <c r="F1975" s="2">
        <f t="shared" si="185"/>
        <v>-1.3471004849088402E-2</v>
      </c>
      <c r="G1975" s="2">
        <f t="shared" si="183"/>
        <v>1.5763843571396201E-3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6">
        <f>TITRES_STAT!D1979</f>
        <v>2.1800000000000002</v>
      </c>
      <c r="C1976" s="2">
        <f t="shared" si="180"/>
        <v>2.1813617839765378</v>
      </c>
      <c r="D1976" s="2">
        <f t="shared" si="182"/>
        <v>2.1925037051436389</v>
      </c>
      <c r="E1976" s="2">
        <f t="shared" si="181"/>
        <v>-1.114192116710111E-2</v>
      </c>
      <c r="F1976" s="2">
        <f t="shared" si="185"/>
        <v>-1.3005188112690944E-2</v>
      </c>
      <c r="G1976" s="2">
        <f t="shared" si="183"/>
        <v>1.8632669455898344E-3</v>
      </c>
      <c r="H1976" s="2" t="str">
        <f t="shared" si="184"/>
        <v>Sell</v>
      </c>
    </row>
    <row r="1977" spans="1:8" ht="13.5" x14ac:dyDescent="0.25">
      <c r="A1977" s="3">
        <f>TITRES_STAT!B1980</f>
        <v>45183</v>
      </c>
      <c r="B1977" s="6">
        <f>TITRES_STAT!D1980</f>
        <v>2.1800000000000002</v>
      </c>
      <c r="C1977" s="2">
        <f t="shared" si="180"/>
        <v>2.1826907402878399</v>
      </c>
      <c r="D1977" s="2">
        <f t="shared" si="182"/>
        <v>2.1915775047626287</v>
      </c>
      <c r="E1977" s="2">
        <f t="shared" si="181"/>
        <v>-8.8867644747887553E-3</v>
      </c>
      <c r="F1977" s="2">
        <f t="shared" si="185"/>
        <v>-1.2181503385110507E-2</v>
      </c>
      <c r="G1977" s="2">
        <f t="shared" si="183"/>
        <v>3.2947389103217522E-3</v>
      </c>
      <c r="H1977" s="2" t="str">
        <f t="shared" si="184"/>
        <v>Sell</v>
      </c>
    </row>
    <row r="1978" spans="1:8" ht="13.5" x14ac:dyDescent="0.25">
      <c r="A1978" s="3">
        <f>TITRES_STAT!B1981</f>
        <v>45184</v>
      </c>
      <c r="B1978" s="6">
        <f>TITRES_STAT!D1981</f>
        <v>2.1800000000000002</v>
      </c>
      <c r="C1978" s="2">
        <f t="shared" si="180"/>
        <v>2.1838152417820185</v>
      </c>
      <c r="D1978" s="2">
        <f t="shared" si="182"/>
        <v>2.1907199118172489</v>
      </c>
      <c r="E1978" s="2">
        <f t="shared" si="181"/>
        <v>-6.9046700352304313E-3</v>
      </c>
      <c r="F1978" s="2">
        <f t="shared" si="185"/>
        <v>-1.1126136715134493E-2</v>
      </c>
      <c r="G1978" s="2">
        <f t="shared" si="183"/>
        <v>4.221466679904062E-3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6">
        <f>TITRES_STAT!D1982</f>
        <v>2.1800000000000002</v>
      </c>
      <c r="C1979" s="2">
        <f t="shared" si="180"/>
        <v>2.1847667430463233</v>
      </c>
      <c r="D1979" s="2">
        <f t="shared" si="182"/>
        <v>2.1899258442752307</v>
      </c>
      <c r="E1979" s="2">
        <f t="shared" si="181"/>
        <v>-5.1591012289073923E-3</v>
      </c>
      <c r="F1979" s="2">
        <f t="shared" si="185"/>
        <v>-9.9327296178890728E-3</v>
      </c>
      <c r="G1979" s="2">
        <f t="shared" si="183"/>
        <v>4.7736283889816804E-3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6">
        <f>TITRES_STAT!D1983</f>
        <v>2.1800000000000002</v>
      </c>
      <c r="C1980" s="2">
        <f t="shared" si="180"/>
        <v>2.1855718595007354</v>
      </c>
      <c r="D1980" s="2">
        <f t="shared" si="182"/>
        <v>2.1891905965511396</v>
      </c>
      <c r="E1980" s="2">
        <f t="shared" si="181"/>
        <v>-3.6187370504041638E-3</v>
      </c>
      <c r="F1980" s="2">
        <f t="shared" si="185"/>
        <v>-8.669931104392091E-3</v>
      </c>
      <c r="G1980" s="2">
        <f t="shared" si="183"/>
        <v>5.0511940539879271E-3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6">
        <f>TITRES_STAT!D1984</f>
        <v>2.1800000000000002</v>
      </c>
      <c r="C1981" s="2">
        <f t="shared" si="180"/>
        <v>2.1862531118852377</v>
      </c>
      <c r="D1981" s="2">
        <f t="shared" si="182"/>
        <v>2.1885098116214254</v>
      </c>
      <c r="E1981" s="2">
        <f t="shared" si="181"/>
        <v>-2.256699736187695E-3</v>
      </c>
      <c r="F1981" s="2">
        <f t="shared" si="185"/>
        <v>-7.3872848307512118E-3</v>
      </c>
      <c r="G1981" s="2">
        <f t="shared" si="183"/>
        <v>5.1305850945635167E-3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6">
        <f>TITRES_STAT!D1985</f>
        <v>2.1800000000000002</v>
      </c>
      <c r="C1982" s="2">
        <f t="shared" si="180"/>
        <v>2.1852910946721242</v>
      </c>
      <c r="D1982" s="2">
        <f t="shared" si="182"/>
        <v>2.1878794552050236</v>
      </c>
      <c r="E1982" s="2">
        <f t="shared" si="181"/>
        <v>-2.5883605328993475E-3</v>
      </c>
      <c r="F1982" s="2">
        <f t="shared" si="185"/>
        <v>-6.4274999711808395E-3</v>
      </c>
      <c r="G1982" s="2">
        <f t="shared" si="183"/>
        <v>3.8391394382814919E-3</v>
      </c>
      <c r="H1982" s="2" t="str">
        <f t="shared" si="184"/>
        <v>Sell</v>
      </c>
    </row>
    <row r="1983" spans="1:8" ht="13.5" x14ac:dyDescent="0.25">
      <c r="A1983" s="3">
        <f>TITRES_STAT!B1986</f>
        <v>45191</v>
      </c>
      <c r="B1983" s="6">
        <f>TITRES_STAT!D1986</f>
        <v>2.1800000000000002</v>
      </c>
      <c r="C1983" s="2">
        <f t="shared" si="180"/>
        <v>2.184477080107182</v>
      </c>
      <c r="D1983" s="2">
        <f t="shared" si="182"/>
        <v>2.1872957918565032</v>
      </c>
      <c r="E1983" s="2">
        <f t="shared" si="181"/>
        <v>-2.8187117493212455E-3</v>
      </c>
      <c r="F1983" s="2">
        <f t="shared" si="185"/>
        <v>-5.7057423268089217E-3</v>
      </c>
      <c r="G1983" s="2">
        <f t="shared" si="183"/>
        <v>2.8870305774876762E-3</v>
      </c>
      <c r="H1983" s="2" t="str">
        <f t="shared" si="184"/>
        <v>Sell</v>
      </c>
    </row>
    <row r="1984" spans="1:8" ht="13.5" x14ac:dyDescent="0.25">
      <c r="A1984" s="3">
        <f>TITRES_STAT!B1987</f>
        <v>45194</v>
      </c>
      <c r="B1984" s="6">
        <f>TITRES_STAT!D1987</f>
        <v>2.1800000000000002</v>
      </c>
      <c r="C1984" s="2">
        <f t="shared" si="180"/>
        <v>2.1837882985522312</v>
      </c>
      <c r="D1984" s="2">
        <f t="shared" si="182"/>
        <v>2.1867553628300955</v>
      </c>
      <c r="E1984" s="2">
        <f t="shared" si="181"/>
        <v>-2.9670642778643064E-3</v>
      </c>
      <c r="F1984" s="2">
        <f t="shared" si="185"/>
        <v>-5.1580067170199986E-3</v>
      </c>
      <c r="G1984" s="2">
        <f t="shared" si="183"/>
        <v>2.1909424391556923E-3</v>
      </c>
      <c r="H1984" s="2" t="str">
        <f t="shared" si="184"/>
        <v>Sell</v>
      </c>
    </row>
    <row r="1985" spans="1:8" ht="13.5" x14ac:dyDescent="0.25">
      <c r="A1985" s="3">
        <f>TITRES_STAT!B1988</f>
        <v>45195</v>
      </c>
      <c r="B1985" s="6">
        <f>TITRES_STAT!D1988</f>
        <v>2.1800000000000002</v>
      </c>
      <c r="C1985" s="2">
        <f t="shared" si="180"/>
        <v>2.1832054833903496</v>
      </c>
      <c r="D1985" s="2">
        <f t="shared" si="182"/>
        <v>2.186254965583422</v>
      </c>
      <c r="E1985" s="2">
        <f t="shared" si="181"/>
        <v>-3.0494821930724392E-3</v>
      </c>
      <c r="F1985" s="2">
        <f t="shared" si="185"/>
        <v>-4.7363018122304869E-3</v>
      </c>
      <c r="G1985" s="2">
        <f t="shared" si="183"/>
        <v>1.6868196191580477E-3</v>
      </c>
      <c r="H1985" s="2" t="str">
        <f t="shared" si="184"/>
        <v>Sell</v>
      </c>
    </row>
    <row r="1986" spans="1:8" ht="13.5" x14ac:dyDescent="0.25">
      <c r="A1986" s="3">
        <f>TITRES_STAT!B1989</f>
        <v>45197</v>
      </c>
      <c r="B1986" s="6">
        <f>TITRES_STAT!D1989</f>
        <v>2.1800000000000002</v>
      </c>
      <c r="C1986" s="2">
        <f t="shared" si="180"/>
        <v>2.1827123320995265</v>
      </c>
      <c r="D1986" s="2">
        <f t="shared" si="182"/>
        <v>2.185791634799465</v>
      </c>
      <c r="E1986" s="2">
        <f t="shared" si="181"/>
        <v>-3.079302699938502E-3</v>
      </c>
      <c r="F1986" s="2">
        <f t="shared" si="185"/>
        <v>-4.4049019897720899E-3</v>
      </c>
      <c r="G1986" s="2">
        <f t="shared" si="183"/>
        <v>1.3255992898335879E-3</v>
      </c>
      <c r="H1986" s="2" t="str">
        <f t="shared" si="184"/>
        <v>Sell</v>
      </c>
    </row>
    <row r="1987" spans="1:8" ht="13.5" x14ac:dyDescent="0.25">
      <c r="A1987" s="3">
        <f>TITRES_STAT!B1990</f>
        <v>45198</v>
      </c>
      <c r="B1987" s="6">
        <f>TITRES_STAT!D1990</f>
        <v>2.1800000000000002</v>
      </c>
      <c r="C1987" s="2">
        <f t="shared" si="180"/>
        <v>2.1822950502380611</v>
      </c>
      <c r="D1987" s="2">
        <f t="shared" si="182"/>
        <v>2.1853626248143194</v>
      </c>
      <c r="E1987" s="2">
        <f t="shared" si="181"/>
        <v>-3.0675745762582807E-3</v>
      </c>
      <c r="F1987" s="2">
        <f t="shared" si="185"/>
        <v>-4.1374365070693288E-3</v>
      </c>
      <c r="G1987" s="2">
        <f t="shared" si="183"/>
        <v>1.0698619308110481E-3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6">
        <f>TITRES_STAT!D1991</f>
        <v>2.1800000000000002</v>
      </c>
      <c r="C1988" s="2">
        <f t="shared" si="180"/>
        <v>2.1819419655860517</v>
      </c>
      <c r="D1988" s="2">
        <f t="shared" si="182"/>
        <v>2.1849653933465922</v>
      </c>
      <c r="E1988" s="2">
        <f t="shared" si="181"/>
        <v>-3.0234277605405424E-3</v>
      </c>
      <c r="F1988" s="2">
        <f t="shared" si="185"/>
        <v>-3.9146347577635717E-3</v>
      </c>
      <c r="G1988" s="2">
        <f t="shared" si="183"/>
        <v>8.9120699722302927E-4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6">
        <f>TITRES_STAT!D1992</f>
        <v>2.1800000000000002</v>
      </c>
      <c r="C1989" s="2">
        <f t="shared" si="180"/>
        <v>2.1816432016497362</v>
      </c>
      <c r="D1989" s="2">
        <f t="shared" si="182"/>
        <v>2.1845975864320297</v>
      </c>
      <c r="E1989" s="2">
        <f t="shared" si="181"/>
        <v>-2.9543847822934843E-3</v>
      </c>
      <c r="F1989" s="2">
        <f t="shared" si="185"/>
        <v>-3.7225847626695544E-3</v>
      </c>
      <c r="G1989" s="2">
        <f t="shared" si="183"/>
        <v>7.6819998037607005E-4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6">
        <f>TITRES_STAT!D1993</f>
        <v>2.1800000000000002</v>
      </c>
      <c r="C1990" s="2">
        <f t="shared" si="180"/>
        <v>2.1813904013959307</v>
      </c>
      <c r="D1990" s="2">
        <f t="shared" si="182"/>
        <v>2.1842570244741015</v>
      </c>
      <c r="E1990" s="2">
        <f t="shared" si="181"/>
        <v>-2.8666230781708713E-3</v>
      </c>
      <c r="F1990" s="2">
        <f t="shared" si="185"/>
        <v>-3.5513924257698178E-3</v>
      </c>
      <c r="G1990" s="2">
        <f t="shared" si="183"/>
        <v>6.8476934759894659E-4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6">
        <f>TITRES_STAT!D1994</f>
        <v>2.1800000000000002</v>
      </c>
      <c r="C1991" s="2">
        <f t="shared" si="180"/>
        <v>2.1811764934888647</v>
      </c>
      <c r="D1991" s="2">
        <f t="shared" si="182"/>
        <v>2.183941689327872</v>
      </c>
      <c r="E1991" s="2">
        <f t="shared" si="181"/>
        <v>-2.7651958390073617E-3</v>
      </c>
      <c r="F1991" s="2">
        <f t="shared" si="185"/>
        <v>-3.3941531084173268E-3</v>
      </c>
      <c r="G1991" s="2">
        <f t="shared" si="183"/>
        <v>6.2895726940996512E-4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6">
        <f>TITRES_STAT!D1995</f>
        <v>2.1800000000000002</v>
      </c>
      <c r="C1992" s="2">
        <f t="shared" si="180"/>
        <v>2.1809954944905781</v>
      </c>
      <c r="D1992" s="2">
        <f t="shared" si="182"/>
        <v>2.1836497123406224</v>
      </c>
      <c r="E1992" s="2">
        <f t="shared" si="181"/>
        <v>-2.6542178500443825E-3</v>
      </c>
      <c r="F1992" s="2">
        <f t="shared" si="185"/>
        <v>-3.2461660567427381E-3</v>
      </c>
      <c r="G1992" s="2">
        <f t="shared" si="183"/>
        <v>5.9194820669835561E-4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6">
        <f>TITRES_STAT!D1996</f>
        <v>2.1800000000000002</v>
      </c>
      <c r="C1993" s="2">
        <f t="shared" si="180"/>
        <v>2.1808423414920277</v>
      </c>
      <c r="D1993" s="2">
        <f t="shared" si="182"/>
        <v>2.183379363278354</v>
      </c>
      <c r="E1993" s="2">
        <f t="shared" si="181"/>
        <v>-2.53702178632631E-3</v>
      </c>
      <c r="F1993" s="2">
        <f t="shared" si="185"/>
        <v>-3.1043372026594526E-3</v>
      </c>
      <c r="G1993" s="2">
        <f t="shared" si="183"/>
        <v>5.6731541633314253E-4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6">
        <f>TITRES_STAT!D1997</f>
        <v>2.1800000000000002</v>
      </c>
      <c r="C1994" s="2">
        <f t="shared" si="180"/>
        <v>2.1807127504932544</v>
      </c>
      <c r="D1994" s="2">
        <f t="shared" si="182"/>
        <v>2.1831290400725503</v>
      </c>
      <c r="E1994" s="2">
        <f t="shared" si="181"/>
        <v>-2.4162895792958494E-3</v>
      </c>
      <c r="F1994" s="2">
        <f t="shared" si="185"/>
        <v>-2.9667276779867325E-3</v>
      </c>
      <c r="G1994" s="2">
        <f t="shared" si="183"/>
        <v>5.5043809869088304E-4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6">
        <f>TITRES_STAT!D1998</f>
        <v>2.1800000000000002</v>
      </c>
      <c r="C1995" s="2">
        <f t="shared" si="180"/>
        <v>2.1806030965712155</v>
      </c>
      <c r="D1995" s="2">
        <f t="shared" si="182"/>
        <v>2.1828972593264355</v>
      </c>
      <c r="E1995" s="2">
        <f t="shared" si="181"/>
        <v>-2.2941627552199861E-3</v>
      </c>
      <c r="F1995" s="2">
        <f t="shared" si="185"/>
        <v>-2.8322146934333832E-3</v>
      </c>
      <c r="G1995" s="2">
        <f t="shared" si="183"/>
        <v>5.3805193821339706E-4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6">
        <f>TITRES_STAT!D1999</f>
        <v>2.1800000000000002</v>
      </c>
      <c r="C1996" s="2">
        <f t="shared" si="180"/>
        <v>2.1805103124833365</v>
      </c>
      <c r="D1996" s="2">
        <f t="shared" si="182"/>
        <v>2.1826826475244774</v>
      </c>
      <c r="E1996" s="2">
        <f t="shared" si="181"/>
        <v>-2.1723350411408937E-3</v>
      </c>
      <c r="F1996" s="2">
        <f t="shared" si="185"/>
        <v>-2.7002387629748853E-3</v>
      </c>
      <c r="G1996" s="2">
        <f t="shared" si="183"/>
        <v>5.2790372183399159E-4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6">
        <f>TITRES_STAT!D2000</f>
        <v>2.1800000000000002</v>
      </c>
      <c r="C1997" s="2">
        <f t="shared" si="180"/>
        <v>2.1804318028705154</v>
      </c>
      <c r="D1997" s="2">
        <f t="shared" si="182"/>
        <v>2.1824839328930348</v>
      </c>
      <c r="E1997" s="2">
        <f t="shared" si="181"/>
        <v>-2.0521300225193606E-3</v>
      </c>
      <c r="F1997" s="2">
        <f t="shared" si="185"/>
        <v>-2.5706170148837807E-3</v>
      </c>
      <c r="G1997" s="2">
        <f t="shared" si="183"/>
        <v>5.184869923644201E-4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6">
        <f>TITRES_STAT!D2001</f>
        <v>2.1800000000000002</v>
      </c>
      <c r="C1998" s="2">
        <f t="shared" si="180"/>
        <v>2.1803653716596672</v>
      </c>
      <c r="D1998" s="2">
        <f t="shared" si="182"/>
        <v>2.1822999378639212</v>
      </c>
      <c r="E1998" s="2">
        <f t="shared" si="181"/>
        <v>-1.934566204254029E-3</v>
      </c>
      <c r="F1998" s="2">
        <f t="shared" si="185"/>
        <v>-2.4434068527578305E-3</v>
      </c>
      <c r="G1998" s="2">
        <f t="shared" si="183"/>
        <v>5.0884064850380143E-4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6">
        <f>TITRES_STAT!D2002</f>
        <v>2.09</v>
      </c>
      <c r="C1999" s="2">
        <f t="shared" ref="C1999:C2062" si="186">$C$4*B1989+C1998*(1-$C$4)</f>
        <v>2.1803091606351033</v>
      </c>
      <c r="D1999" s="2">
        <f t="shared" si="182"/>
        <v>2.1754629054295567</v>
      </c>
      <c r="E1999" s="2">
        <f t="shared" si="181"/>
        <v>4.8462552055466013E-3</v>
      </c>
      <c r="F1999" s="2">
        <f t="shared" si="185"/>
        <v>-9.854744410969442E-4</v>
      </c>
      <c r="G1999" s="2">
        <f t="shared" si="183"/>
        <v>5.831729646643545E-3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6">
        <f>TITRES_STAT!D2003</f>
        <v>2</v>
      </c>
      <c r="C2000" s="2">
        <f t="shared" si="186"/>
        <v>2.180261597460472</v>
      </c>
      <c r="D2000" s="2">
        <f t="shared" si="182"/>
        <v>2.1624656531755155</v>
      </c>
      <c r="E2000" s="2">
        <f t="shared" si="181"/>
        <v>1.7795944284956455E-2</v>
      </c>
      <c r="F2000" s="2">
        <f t="shared" si="185"/>
        <v>2.7708093041137359E-3</v>
      </c>
      <c r="G2000" s="2">
        <f t="shared" si="183"/>
        <v>1.5025134980842719E-2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6">
        <f>TITRES_STAT!D2004</f>
        <v>1.91</v>
      </c>
      <c r="C2001" s="2">
        <f t="shared" si="186"/>
        <v>2.1802213516973223</v>
      </c>
      <c r="D2001" s="2">
        <f t="shared" si="182"/>
        <v>2.1437644936810329</v>
      </c>
      <c r="E2001" s="2">
        <f t="shared" si="181"/>
        <v>3.6456858016289395E-2</v>
      </c>
      <c r="F2001" s="2">
        <f t="shared" si="185"/>
        <v>9.5080190465488684E-3</v>
      </c>
      <c r="G2001" s="2">
        <f t="shared" si="183"/>
        <v>2.6948838969740527E-2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6">
        <f>TITRES_STAT!D2005</f>
        <v>1.83</v>
      </c>
      <c r="C2002" s="2">
        <f t="shared" si="186"/>
        <v>2.180187297590042</v>
      </c>
      <c r="D2002" s="2">
        <f t="shared" si="182"/>
        <v>2.12052267933429</v>
      </c>
      <c r="E2002" s="2">
        <f t="shared" si="181"/>
        <v>5.9664618255752089E-2</v>
      </c>
      <c r="F2002" s="2">
        <f t="shared" si="185"/>
        <v>1.9539338888389511E-2</v>
      </c>
      <c r="G2002" s="2">
        <f t="shared" si="183"/>
        <v>4.0125279367362578E-2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6">
        <f>TITRES_STAT!D2006</f>
        <v>1.75</v>
      </c>
      <c r="C2003" s="2">
        <f t="shared" si="186"/>
        <v>2.1801584825761897</v>
      </c>
      <c r="D2003" s="2">
        <f t="shared" si="182"/>
        <v>2.0930765549391572</v>
      </c>
      <c r="E2003" s="2">
        <f t="shared" si="181"/>
        <v>8.7081927637032486E-2</v>
      </c>
      <c r="F2003" s="2">
        <f t="shared" si="185"/>
        <v>3.3047856638118107E-2</v>
      </c>
      <c r="G2003" s="2">
        <f t="shared" si="183"/>
        <v>5.4034070998914378E-2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6">
        <f>TITRES_STAT!D2007</f>
        <v>1.75</v>
      </c>
      <c r="C2004" s="2">
        <f t="shared" si="186"/>
        <v>2.1801341006413915</v>
      </c>
      <c r="D2004" s="2">
        <f t="shared" si="182"/>
        <v>2.067663476795516</v>
      </c>
      <c r="E2004" s="2">
        <f t="shared" si="181"/>
        <v>0.11247062384587547</v>
      </c>
      <c r="F2004" s="2">
        <f t="shared" si="185"/>
        <v>4.8932410079669586E-2</v>
      </c>
      <c r="G2004" s="2">
        <f t="shared" si="183"/>
        <v>6.3538213766205887E-2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6">
        <f>TITRES_STAT!D2008</f>
        <v>1.74</v>
      </c>
      <c r="C2005" s="2">
        <f t="shared" si="186"/>
        <v>2.180113469773485</v>
      </c>
      <c r="D2005" s="2">
        <f t="shared" si="182"/>
        <v>2.0433921081439963</v>
      </c>
      <c r="E2005" s="2">
        <f t="shared" si="181"/>
        <v>0.13672136162948867</v>
      </c>
      <c r="F2005" s="2">
        <f t="shared" si="185"/>
        <v>6.6490200389633408E-2</v>
      </c>
      <c r="G2005" s="2">
        <f t="shared" si="183"/>
        <v>7.0231161239855261E-2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6">
        <f>TITRES_STAT!D2009</f>
        <v>1.74</v>
      </c>
      <c r="C2006" s="2">
        <f t="shared" si="186"/>
        <v>2.1800960128852567</v>
      </c>
      <c r="D2006" s="2">
        <f t="shared" si="182"/>
        <v>2.0209186186518484</v>
      </c>
      <c r="E2006" s="2">
        <f t="shared" si="181"/>
        <v>0.15917739423340826</v>
      </c>
      <c r="F2006" s="2">
        <f t="shared" si="185"/>
        <v>8.5027639158388388E-2</v>
      </c>
      <c r="G2006" s="2">
        <f t="shared" si="183"/>
        <v>7.4149755075019877E-2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6">
        <f>TITRES_STAT!D2010</f>
        <v>1.67</v>
      </c>
      <c r="C2007" s="2">
        <f t="shared" si="186"/>
        <v>2.1800812416721405</v>
      </c>
      <c r="D2007" s="2">
        <f t="shared" si="182"/>
        <v>1.9949246468998596</v>
      </c>
      <c r="E2007" s="2">
        <f t="shared" si="181"/>
        <v>0.18515659477228086</v>
      </c>
      <c r="F2007" s="2">
        <f t="shared" si="185"/>
        <v>0.10505343028116688</v>
      </c>
      <c r="G2007" s="2">
        <f t="shared" si="183"/>
        <v>8.0103164491113973E-2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6">
        <f>TITRES_STAT!D2011</f>
        <v>1.6</v>
      </c>
      <c r="C2008" s="2">
        <f t="shared" si="186"/>
        <v>2.1800687429533498</v>
      </c>
      <c r="D2008" s="2">
        <f t="shared" si="182"/>
        <v>1.9656709693517218</v>
      </c>
      <c r="E2008" s="2">
        <f t="shared" si="181"/>
        <v>0.21439777360162804</v>
      </c>
      <c r="F2008" s="2">
        <f t="shared" si="185"/>
        <v>0.12692229894525914</v>
      </c>
      <c r="G2008" s="2">
        <f t="shared" si="183"/>
        <v>8.7475474656368901E-2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6">
        <f>TITRES_STAT!D2012</f>
        <v>1.67</v>
      </c>
      <c r="C2009" s="2">
        <f t="shared" si="186"/>
        <v>2.1662120132682192</v>
      </c>
      <c r="D2009" s="2">
        <f t="shared" si="182"/>
        <v>1.943769416066409</v>
      </c>
      <c r="E2009" s="2">
        <f t="shared" si="181"/>
        <v>0.22244259720181025</v>
      </c>
      <c r="F2009" s="2">
        <f t="shared" si="185"/>
        <v>0.14602635859656937</v>
      </c>
      <c r="G2009" s="2">
        <f t="shared" si="183"/>
        <v>7.6416238605240883E-2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6">
        <f>TITRES_STAT!D2013</f>
        <v>1.74</v>
      </c>
      <c r="C2010" s="2">
        <f t="shared" si="186"/>
        <v>2.1406409343038777</v>
      </c>
      <c r="D2010" s="2">
        <f t="shared" si="182"/>
        <v>1.9286753852466749</v>
      </c>
      <c r="E2010" s="2">
        <f t="shared" si="181"/>
        <v>0.21196554905720277</v>
      </c>
      <c r="F2010" s="2">
        <f t="shared" si="185"/>
        <v>0.15921419668869607</v>
      </c>
      <c r="G2010" s="2">
        <f t="shared" si="183"/>
        <v>5.2751352368506699E-2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6">
        <f>TITRES_STAT!D2014</f>
        <v>1.67</v>
      </c>
      <c r="C2011" s="2">
        <f t="shared" si="186"/>
        <v>2.1051577136417428</v>
      </c>
      <c r="D2011" s="2">
        <f t="shared" si="182"/>
        <v>1.909514245598773</v>
      </c>
      <c r="E2011" s="2">
        <f t="shared" si="181"/>
        <v>0.19564346804296973</v>
      </c>
      <c r="F2011" s="2">
        <f t="shared" si="185"/>
        <v>0.16650005095955081</v>
      </c>
      <c r="G2011" s="2">
        <f t="shared" si="183"/>
        <v>2.9143417083418915E-2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6">
        <f>TITRES_STAT!D2015</f>
        <v>1.7</v>
      </c>
      <c r="C2012" s="2">
        <f t="shared" si="186"/>
        <v>2.0628257576968592</v>
      </c>
      <c r="D2012" s="2">
        <f t="shared" si="182"/>
        <v>1.8939946718507159</v>
      </c>
      <c r="E2012" s="2">
        <f t="shared" ref="E2012:E2075" si="187">C2012-D2012</f>
        <v>0.16883108584614326</v>
      </c>
      <c r="F2012" s="2">
        <f t="shared" si="185"/>
        <v>0.16696625793686931</v>
      </c>
      <c r="G2012" s="2">
        <f t="shared" si="183"/>
        <v>1.8648279092739473E-3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6">
        <f>TITRES_STAT!D2016</f>
        <v>1.7</v>
      </c>
      <c r="C2013" s="2">
        <f t="shared" si="186"/>
        <v>2.0146987180511884</v>
      </c>
      <c r="D2013" s="2">
        <f t="shared" ref="D2013:D2076" si="188">$D$4*B2013+(1-$D$4)*D2012</f>
        <v>1.8796246961580703</v>
      </c>
      <c r="E2013" s="2">
        <f t="shared" si="187"/>
        <v>0.13507402189311812</v>
      </c>
      <c r="F2013" s="2">
        <f t="shared" si="185"/>
        <v>0.16058781072811909</v>
      </c>
      <c r="G2013" s="2">
        <f t="shared" si="183"/>
        <v>-2.5513788835000967E-2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6">
        <f>TITRES_STAT!D2017</f>
        <v>1.63</v>
      </c>
      <c r="C2014" s="2">
        <f t="shared" si="186"/>
        <v>1.9739758383510058</v>
      </c>
      <c r="D2014" s="2">
        <f t="shared" si="188"/>
        <v>1.8611339779241391</v>
      </c>
      <c r="E2014" s="2">
        <f t="shared" si="187"/>
        <v>0.11284186042686661</v>
      </c>
      <c r="F2014" s="2">
        <f t="shared" si="185"/>
        <v>0.15103862066786861</v>
      </c>
      <c r="G2014" s="2">
        <f t="shared" si="183"/>
        <v>-3.8196760241001992E-2</v>
      </c>
      <c r="H2014" s="2" t="str">
        <f t="shared" si="184"/>
        <v>Hold</v>
      </c>
    </row>
    <row r="2015" spans="1:8" ht="13.5" x14ac:dyDescent="0.25">
      <c r="A2015" s="3">
        <f>TITRES_STAT!B2018</f>
        <v>45238</v>
      </c>
      <c r="B2015" s="6">
        <f>TITRES_STAT!D2018</f>
        <v>1.63</v>
      </c>
      <c r="C2015" s="2">
        <f t="shared" si="186"/>
        <v>1.9379795555277741</v>
      </c>
      <c r="D2015" s="2">
        <f t="shared" si="188"/>
        <v>1.844012942522351</v>
      </c>
      <c r="E2015" s="2">
        <f t="shared" si="187"/>
        <v>9.3966613005423083E-2</v>
      </c>
      <c r="F2015" s="2">
        <f t="shared" si="185"/>
        <v>0.13962421913537951</v>
      </c>
      <c r="G2015" s="2">
        <f t="shared" si="183"/>
        <v>-4.5657606129956424E-2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6">
        <f>TITRES_STAT!D2019</f>
        <v>1.57</v>
      </c>
      <c r="C2016" s="2">
        <f t="shared" si="186"/>
        <v>1.9075211623696551</v>
      </c>
      <c r="D2016" s="2">
        <f t="shared" si="188"/>
        <v>1.8237156875206955</v>
      </c>
      <c r="E2016" s="2">
        <f t="shared" si="187"/>
        <v>8.3805474848959616E-2</v>
      </c>
      <c r="F2016" s="2">
        <f t="shared" si="185"/>
        <v>0.12846047027809554</v>
      </c>
      <c r="G2016" s="2">
        <f t="shared" si="183"/>
        <v>-4.4654995429135924E-2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6">
        <f>TITRES_STAT!D2020</f>
        <v>1.5</v>
      </c>
      <c r="C2017" s="2">
        <f t="shared" si="186"/>
        <v>1.8709794450820159</v>
      </c>
      <c r="D2017" s="2">
        <f t="shared" si="188"/>
        <v>1.7997367477043478</v>
      </c>
      <c r="E2017" s="2">
        <f t="shared" si="187"/>
        <v>7.1242697377668085E-2</v>
      </c>
      <c r="F2017" s="2">
        <f t="shared" si="185"/>
        <v>0.11701691569801005</v>
      </c>
      <c r="G2017" s="2">
        <f t="shared" si="183"/>
        <v>-4.5774218320341967E-2</v>
      </c>
      <c r="H2017" s="2" t="str">
        <f t="shared" si="184"/>
        <v>Hold</v>
      </c>
    </row>
    <row r="2018" spans="1:8" ht="13.5" x14ac:dyDescent="0.25">
      <c r="A2018" s="3">
        <f>TITRES_STAT!B2021</f>
        <v>45243</v>
      </c>
      <c r="B2018" s="6">
        <f>TITRES_STAT!D2021</f>
        <v>1.5</v>
      </c>
      <c r="C2018" s="2">
        <f t="shared" si="186"/>
        <v>1.8292902996847826</v>
      </c>
      <c r="D2018" s="2">
        <f t="shared" si="188"/>
        <v>1.7775340256521739</v>
      </c>
      <c r="E2018" s="2">
        <f t="shared" si="187"/>
        <v>5.175627403260874E-2</v>
      </c>
      <c r="F2018" s="2">
        <f t="shared" si="185"/>
        <v>0.10396478736492978</v>
      </c>
      <c r="G2018" s="2">
        <f t="shared" si="183"/>
        <v>-5.2208513332321044E-2</v>
      </c>
      <c r="H2018" s="2" t="str">
        <f t="shared" si="184"/>
        <v>Hold</v>
      </c>
    </row>
    <row r="2019" spans="1:8" ht="13.5" x14ac:dyDescent="0.25">
      <c r="A2019" s="3">
        <f>TITRES_STAT!B2022</f>
        <v>45244</v>
      </c>
      <c r="B2019" s="6">
        <f>TITRES_STAT!D2022</f>
        <v>1.49</v>
      </c>
      <c r="C2019" s="2">
        <f t="shared" si="186"/>
        <v>1.8047840997332778</v>
      </c>
      <c r="D2019" s="2">
        <f t="shared" si="188"/>
        <v>1.7562352089371982</v>
      </c>
      <c r="E2019" s="2">
        <f t="shared" si="187"/>
        <v>4.8548890796079602E-2</v>
      </c>
      <c r="F2019" s="2">
        <f t="shared" si="185"/>
        <v>9.2881608051159747E-2</v>
      </c>
      <c r="G2019" s="2">
        <f t="shared" si="183"/>
        <v>-4.4332717255080145E-2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6">
        <f>TITRES_STAT!D2023</f>
        <v>1.48</v>
      </c>
      <c r="C2020" s="2">
        <f t="shared" si="186"/>
        <v>1.7948173151589273</v>
      </c>
      <c r="D2020" s="2">
        <f t="shared" si="188"/>
        <v>1.7357733416085168</v>
      </c>
      <c r="E2020" s="2">
        <f t="shared" si="187"/>
        <v>5.9043973550410467E-2</v>
      </c>
      <c r="F2020" s="2">
        <f t="shared" si="185"/>
        <v>8.6114081151009908E-2</v>
      </c>
      <c r="G2020" s="2">
        <f t="shared" ref="G2020:G2083" si="189">E2020-F2020</f>
        <v>-2.7070107600599441E-2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6">
        <f>TITRES_STAT!D2024</f>
        <v>1.48</v>
      </c>
      <c r="C2021" s="2">
        <f t="shared" si="186"/>
        <v>1.7756146512883229</v>
      </c>
      <c r="D2021" s="2">
        <f t="shared" si="188"/>
        <v>1.7168271681560341</v>
      </c>
      <c r="E2021" s="2">
        <f t="shared" si="187"/>
        <v>5.8787483132288765E-2</v>
      </c>
      <c r="F2021" s="2">
        <f t="shared" ref="F2021:F2084" si="191">(E2021*(2/(10)))+((1-(2/10))*F2020)</f>
        <v>8.0648761547265677E-2</v>
      </c>
      <c r="G2021" s="2">
        <f t="shared" si="189"/>
        <v>-2.1861278414976912E-2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6">
        <f>TITRES_STAT!D2025</f>
        <v>1.42</v>
      </c>
      <c r="C2022" s="2">
        <f t="shared" si="186"/>
        <v>1.7639816280131961</v>
      </c>
      <c r="D2022" s="2">
        <f t="shared" si="188"/>
        <v>1.6948399705148465</v>
      </c>
      <c r="E2022" s="2">
        <f t="shared" si="187"/>
        <v>6.9141657498349662E-2</v>
      </c>
      <c r="F2022" s="2">
        <f t="shared" si="191"/>
        <v>7.8347340737482479E-2</v>
      </c>
      <c r="G2022" s="2">
        <f t="shared" si="189"/>
        <v>-9.2056832391328169E-3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6">
        <f>TITRES_STAT!D2026</f>
        <v>1.42</v>
      </c>
      <c r="C2023" s="2">
        <f t="shared" si="186"/>
        <v>1.7541383006265505</v>
      </c>
      <c r="D2023" s="2">
        <f t="shared" si="188"/>
        <v>1.6744814541804134</v>
      </c>
      <c r="E2023" s="2">
        <f t="shared" si="187"/>
        <v>7.9656846446137131E-2</v>
      </c>
      <c r="F2023" s="2">
        <f t="shared" si="191"/>
        <v>7.8609241879213421E-2</v>
      </c>
      <c r="G2023" s="2">
        <f t="shared" si="189"/>
        <v>1.04760456692371E-3</v>
      </c>
      <c r="H2023" s="2" t="str">
        <f t="shared" si="190"/>
        <v>Sell</v>
      </c>
    </row>
    <row r="2024" spans="1:8" ht="13.5" x14ac:dyDescent="0.25">
      <c r="A2024" s="3">
        <f>TITRES_STAT!B2027</f>
        <v>45251</v>
      </c>
      <c r="B2024" s="6">
        <f>TITRES_STAT!D2027</f>
        <v>1.48</v>
      </c>
      <c r="C2024" s="2">
        <f t="shared" si="186"/>
        <v>1.7350401005301581</v>
      </c>
      <c r="D2024" s="2">
        <f t="shared" si="188"/>
        <v>1.6600754205374197</v>
      </c>
      <c r="E2024" s="2">
        <f t="shared" si="187"/>
        <v>7.496467999273837E-2</v>
      </c>
      <c r="F2024" s="2">
        <f t="shared" si="191"/>
        <v>7.7880329501918408E-2</v>
      </c>
      <c r="G2024" s="2">
        <f t="shared" si="189"/>
        <v>-2.9156495091800377E-3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6">
        <f>TITRES_STAT!D2028</f>
        <v>1.42</v>
      </c>
      <c r="C2025" s="2">
        <f t="shared" si="186"/>
        <v>1.7188800850639798</v>
      </c>
      <c r="D2025" s="2">
        <f t="shared" si="188"/>
        <v>1.6422920560531664</v>
      </c>
      <c r="E2025" s="2">
        <f t="shared" si="187"/>
        <v>7.6588029010813408E-2</v>
      </c>
      <c r="F2025" s="2">
        <f t="shared" si="191"/>
        <v>7.7621869403697419E-2</v>
      </c>
      <c r="G2025" s="2">
        <f t="shared" si="189"/>
        <v>-1.0338403928840112E-3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6">
        <f>TITRES_STAT!D2029</f>
        <v>1.36</v>
      </c>
      <c r="C2026" s="2">
        <f t="shared" si="186"/>
        <v>1.6959754565925982</v>
      </c>
      <c r="D2026" s="2">
        <f t="shared" si="188"/>
        <v>1.6213815333825616</v>
      </c>
      <c r="E2026" s="2">
        <f t="shared" si="187"/>
        <v>7.459392321003655E-2</v>
      </c>
      <c r="F2026" s="2">
        <f t="shared" si="191"/>
        <v>7.7016280164965242E-2</v>
      </c>
      <c r="G2026" s="2">
        <f t="shared" si="189"/>
        <v>-2.4223569549286922E-3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6">
        <f>TITRES_STAT!D2030</f>
        <v>1.35</v>
      </c>
      <c r="C2027" s="2">
        <f t="shared" si="186"/>
        <v>1.6658253863475831</v>
      </c>
      <c r="D2027" s="2">
        <f t="shared" si="188"/>
        <v>1.601279197576446</v>
      </c>
      <c r="E2027" s="2">
        <f t="shared" si="187"/>
        <v>6.4546188771137158E-2</v>
      </c>
      <c r="F2027" s="2">
        <f t="shared" si="191"/>
        <v>7.4522261886199634E-2</v>
      </c>
      <c r="G2027" s="2">
        <f t="shared" si="189"/>
        <v>-9.9760731150624754E-3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6">
        <f>TITRES_STAT!D2031</f>
        <v>1.35</v>
      </c>
      <c r="C2028" s="2">
        <f t="shared" si="186"/>
        <v>1.6403137884479551</v>
      </c>
      <c r="D2028" s="2">
        <f t="shared" si="188"/>
        <v>1.5826659236818945</v>
      </c>
      <c r="E2028" s="2">
        <f t="shared" si="187"/>
        <v>5.7647864766060541E-2</v>
      </c>
      <c r="F2028" s="2">
        <f t="shared" si="191"/>
        <v>7.114738246217181E-2</v>
      </c>
      <c r="G2028" s="2">
        <f t="shared" si="189"/>
        <v>-1.3499517696111268E-2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6">
        <f>TITRES_STAT!D2032</f>
        <v>1.35</v>
      </c>
      <c r="C2029" s="2">
        <f t="shared" si="186"/>
        <v>1.6171885902251928</v>
      </c>
      <c r="D2029" s="2">
        <f t="shared" si="188"/>
        <v>1.565431410816569</v>
      </c>
      <c r="E2029" s="2">
        <f t="shared" si="187"/>
        <v>5.1757179408623788E-2</v>
      </c>
      <c r="F2029" s="2">
        <f t="shared" si="191"/>
        <v>6.7269341851462203E-2</v>
      </c>
      <c r="G2029" s="2">
        <f t="shared" si="189"/>
        <v>-1.5512162442838415E-2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6">
        <f>TITRES_STAT!D2033</f>
        <v>1.29</v>
      </c>
      <c r="C2030" s="2">
        <f t="shared" si="186"/>
        <v>1.5960826532674708</v>
      </c>
      <c r="D2030" s="2">
        <f t="shared" si="188"/>
        <v>1.5450290840894159</v>
      </c>
      <c r="E2030" s="2">
        <f t="shared" si="187"/>
        <v>5.1053569178054925E-2</v>
      </c>
      <c r="F2030" s="2">
        <f t="shared" si="191"/>
        <v>6.4026187316780753E-2</v>
      </c>
      <c r="G2030" s="2">
        <f t="shared" si="189"/>
        <v>-1.2972618138725828E-2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6">
        <f>TITRES_STAT!D2034</f>
        <v>1.24</v>
      </c>
      <c r="C2031" s="2">
        <f t="shared" si="186"/>
        <v>1.5782237835340136</v>
      </c>
      <c r="D2031" s="2">
        <f t="shared" si="188"/>
        <v>1.5224343371198295</v>
      </c>
      <c r="E2031" s="2">
        <f t="shared" si="187"/>
        <v>5.5789446414184152E-2</v>
      </c>
      <c r="F2031" s="2">
        <f t="shared" si="191"/>
        <v>6.2378839136261438E-2</v>
      </c>
      <c r="G2031" s="2">
        <f t="shared" si="189"/>
        <v>-6.5893927220772863E-3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6">
        <f>TITRES_STAT!D2035</f>
        <v>1.24</v>
      </c>
      <c r="C2032" s="2">
        <f t="shared" si="186"/>
        <v>1.5538816629903192</v>
      </c>
      <c r="D2032" s="2">
        <f t="shared" si="188"/>
        <v>1.5015132751109532</v>
      </c>
      <c r="E2032" s="2">
        <f t="shared" si="187"/>
        <v>5.236838787936593E-2</v>
      </c>
      <c r="F2032" s="2">
        <f t="shared" si="191"/>
        <v>6.0376748884882342E-2</v>
      </c>
      <c r="G2032" s="2">
        <f t="shared" si="189"/>
        <v>-8.0083610055164123E-3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6">
        <f>TITRES_STAT!D2036</f>
        <v>1.24</v>
      </c>
      <c r="C2033" s="2">
        <f t="shared" si="186"/>
        <v>1.5332844840687316</v>
      </c>
      <c r="D2033" s="2">
        <f t="shared" si="188"/>
        <v>1.4821419213990308</v>
      </c>
      <c r="E2033" s="2">
        <f t="shared" si="187"/>
        <v>5.1142562669700853E-2</v>
      </c>
      <c r="F2033" s="2">
        <f t="shared" si="191"/>
        <v>5.8529911641846046E-2</v>
      </c>
      <c r="G2033" s="2">
        <f t="shared" si="189"/>
        <v>-7.3873489721451926E-3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6">
        <f>TITRES_STAT!D2037</f>
        <v>1.19</v>
      </c>
      <c r="C2034" s="2">
        <f t="shared" si="186"/>
        <v>1.5250868711350805</v>
      </c>
      <c r="D2034" s="2">
        <f t="shared" si="188"/>
        <v>1.4605017790731767</v>
      </c>
      <c r="E2034" s="2">
        <f t="shared" si="187"/>
        <v>6.458509206190377E-2</v>
      </c>
      <c r="F2034" s="2">
        <f t="shared" si="191"/>
        <v>5.9740947725857599E-2</v>
      </c>
      <c r="G2034" s="2">
        <f t="shared" si="189"/>
        <v>4.8441443360461717E-3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6">
        <f>TITRES_STAT!D2038</f>
        <v>1.1399999999999999</v>
      </c>
      <c r="C2035" s="2">
        <f t="shared" si="186"/>
        <v>1.508919660191222</v>
      </c>
      <c r="D2035" s="2">
        <f t="shared" si="188"/>
        <v>1.4367609065492375</v>
      </c>
      <c r="E2035" s="2">
        <f t="shared" si="187"/>
        <v>7.2158753641984541E-2</v>
      </c>
      <c r="F2035" s="2">
        <f t="shared" si="191"/>
        <v>6.2224508909082987E-2</v>
      </c>
      <c r="G2035" s="2">
        <f t="shared" si="189"/>
        <v>9.9342447329015537E-3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6">
        <f>TITRES_STAT!D2039</f>
        <v>1.0900000000000001</v>
      </c>
      <c r="C2036" s="2">
        <f t="shared" si="186"/>
        <v>1.4860089432387265</v>
      </c>
      <c r="D2036" s="2">
        <f t="shared" si="188"/>
        <v>1.4110749134715161</v>
      </c>
      <c r="E2036" s="2">
        <f t="shared" si="187"/>
        <v>7.4934029767210308E-2</v>
      </c>
      <c r="F2036" s="2">
        <f t="shared" si="191"/>
        <v>6.4766413080708463E-2</v>
      </c>
      <c r="G2036" s="2">
        <f t="shared" si="189"/>
        <v>1.0167616686501846E-2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6">
        <f>TITRES_STAT!D2040</f>
        <v>1.05</v>
      </c>
      <c r="C2037" s="2">
        <f t="shared" si="186"/>
        <v>1.4650844904327684</v>
      </c>
      <c r="D2037" s="2">
        <f t="shared" si="188"/>
        <v>1.3843286235847372</v>
      </c>
      <c r="E2037" s="2">
        <f t="shared" si="187"/>
        <v>8.0755866848031266E-2</v>
      </c>
      <c r="F2037" s="2">
        <f t="shared" si="191"/>
        <v>6.7964303834173026E-2</v>
      </c>
      <c r="G2037" s="2">
        <f t="shared" si="189"/>
        <v>1.279156301385824E-2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6">
        <f>TITRES_STAT!D2041</f>
        <v>1.05</v>
      </c>
      <c r="C2038" s="2">
        <f t="shared" si="186"/>
        <v>1.4473791842123425</v>
      </c>
      <c r="D2038" s="2">
        <f t="shared" si="188"/>
        <v>1.3595635403562381</v>
      </c>
      <c r="E2038" s="2">
        <f t="shared" si="187"/>
        <v>8.7815643856104408E-2</v>
      </c>
      <c r="F2038" s="2">
        <f t="shared" si="191"/>
        <v>7.1934571838559308E-2</v>
      </c>
      <c r="G2038" s="2">
        <f t="shared" si="189"/>
        <v>1.58810720175451E-2</v>
      </c>
      <c r="H2038" s="2" t="str">
        <f t="shared" si="190"/>
        <v>Sell</v>
      </c>
    </row>
    <row r="2039" spans="1:8" ht="13.5" x14ac:dyDescent="0.25">
      <c r="A2039" s="3">
        <f>TITRES_STAT!B2042</f>
        <v>45272</v>
      </c>
      <c r="B2039" s="6">
        <f>TITRES_STAT!D2042</f>
        <v>1.05</v>
      </c>
      <c r="C2039" s="2">
        <f t="shared" si="186"/>
        <v>1.4323977712565974</v>
      </c>
      <c r="D2039" s="2">
        <f t="shared" si="188"/>
        <v>1.3366329077372574</v>
      </c>
      <c r="E2039" s="2">
        <f t="shared" si="187"/>
        <v>9.5764863519339993E-2</v>
      </c>
      <c r="F2039" s="2">
        <f t="shared" si="191"/>
        <v>7.6700630174715442E-2</v>
      </c>
      <c r="G2039" s="2">
        <f t="shared" si="189"/>
        <v>1.9064233344624551E-2</v>
      </c>
      <c r="H2039" s="2" t="str">
        <f t="shared" si="190"/>
        <v>Sell</v>
      </c>
    </row>
    <row r="2040" spans="1:8" ht="13.5" x14ac:dyDescent="0.25">
      <c r="A2040" s="3">
        <f>TITRES_STAT!B2043</f>
        <v>45273</v>
      </c>
      <c r="B2040" s="6">
        <f>TITRES_STAT!D2043</f>
        <v>1.0900000000000001</v>
      </c>
      <c r="C2040" s="2">
        <f t="shared" si="186"/>
        <v>1.4104904218325054</v>
      </c>
      <c r="D2040" s="2">
        <f t="shared" si="188"/>
        <v>1.3183638034604235</v>
      </c>
      <c r="E2040" s="2">
        <f t="shared" si="187"/>
        <v>9.2126618372081914E-2</v>
      </c>
      <c r="F2040" s="2">
        <f t="shared" si="191"/>
        <v>7.9785827814188748E-2</v>
      </c>
      <c r="G2040" s="2">
        <f t="shared" si="189"/>
        <v>1.2340790557893166E-2</v>
      </c>
      <c r="H2040" s="2" t="str">
        <f t="shared" si="190"/>
        <v>Sell</v>
      </c>
    </row>
    <row r="2041" spans="1:8" ht="13.5" x14ac:dyDescent="0.25">
      <c r="A2041" s="3">
        <f>TITRES_STAT!B2044</f>
        <v>45274</v>
      </c>
      <c r="B2041" s="6">
        <f>TITRES_STAT!D2044</f>
        <v>1.1299999999999999</v>
      </c>
      <c r="C2041" s="2">
        <f t="shared" si="186"/>
        <v>1.3842611261659661</v>
      </c>
      <c r="D2041" s="2">
        <f t="shared" si="188"/>
        <v>1.3044109291300217</v>
      </c>
      <c r="E2041" s="2">
        <f t="shared" si="187"/>
        <v>7.9850197035944426E-2</v>
      </c>
      <c r="F2041" s="2">
        <f t="shared" si="191"/>
        <v>7.9798701658539889E-2</v>
      </c>
      <c r="G2041" s="2">
        <f t="shared" si="189"/>
        <v>5.1495377404536802E-5</v>
      </c>
      <c r="H2041" s="2" t="str">
        <f t="shared" si="190"/>
        <v>Sell</v>
      </c>
    </row>
    <row r="2042" spans="1:8" ht="13.5" x14ac:dyDescent="0.25">
      <c r="A2042" s="3">
        <f>TITRES_STAT!B2045</f>
        <v>45275</v>
      </c>
      <c r="B2042" s="6">
        <f>TITRES_STAT!D2045</f>
        <v>1.18</v>
      </c>
      <c r="C2042" s="2">
        <f t="shared" si="186"/>
        <v>1.3620671067558174</v>
      </c>
      <c r="D2042" s="2">
        <f t="shared" si="188"/>
        <v>1.29519530475002</v>
      </c>
      <c r="E2042" s="2">
        <f t="shared" si="187"/>
        <v>6.6871802005797454E-2</v>
      </c>
      <c r="F2042" s="2">
        <f t="shared" si="191"/>
        <v>7.7213321727991405E-2</v>
      </c>
      <c r="G2042" s="2">
        <f t="shared" si="189"/>
        <v>-1.0341519722193951E-2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6">
        <f>TITRES_STAT!D2046</f>
        <v>1.23</v>
      </c>
      <c r="C2043" s="2">
        <f t="shared" si="186"/>
        <v>1.3432875518703071</v>
      </c>
      <c r="D2043" s="2">
        <f t="shared" si="188"/>
        <v>1.2903660229166851</v>
      </c>
      <c r="E2043" s="2">
        <f t="shared" si="187"/>
        <v>5.292152895362201E-2</v>
      </c>
      <c r="F2043" s="2">
        <f t="shared" si="191"/>
        <v>7.2354963173117529E-2</v>
      </c>
      <c r="G2043" s="2">
        <f t="shared" si="189"/>
        <v>-1.9433434219495518E-2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6">
        <f>TITRES_STAT!D2047</f>
        <v>1.28</v>
      </c>
      <c r="C2044" s="2">
        <f t="shared" si="186"/>
        <v>1.3197048515825676</v>
      </c>
      <c r="D2044" s="2">
        <f t="shared" si="188"/>
        <v>1.2895981693673011</v>
      </c>
      <c r="E2044" s="2">
        <f t="shared" si="187"/>
        <v>3.0106682215266467E-2</v>
      </c>
      <c r="F2044" s="2">
        <f t="shared" si="191"/>
        <v>6.3905306981547325E-2</v>
      </c>
      <c r="G2044" s="2">
        <f t="shared" si="189"/>
        <v>-3.3798624766280858E-2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6">
        <f>TITRES_STAT!D2048</f>
        <v>1.33</v>
      </c>
      <c r="C2045" s="2">
        <f t="shared" si="186"/>
        <v>1.2920579513390957</v>
      </c>
      <c r="D2045" s="2">
        <f t="shared" si="188"/>
        <v>1.2925908975623157</v>
      </c>
      <c r="E2045" s="2">
        <f t="shared" si="187"/>
        <v>-5.3294622321997664E-4</v>
      </c>
      <c r="F2045" s="2">
        <f t="shared" si="191"/>
        <v>5.1017656340593867E-2</v>
      </c>
      <c r="G2045" s="2">
        <f t="shared" si="189"/>
        <v>-5.1550602563813844E-2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6">
        <f>TITRES_STAT!D2049</f>
        <v>1.38</v>
      </c>
      <c r="C2046" s="2">
        <f t="shared" si="186"/>
        <v>1.2609721126715427</v>
      </c>
      <c r="D2046" s="2">
        <f t="shared" si="188"/>
        <v>1.299065645891033</v>
      </c>
      <c r="E2046" s="2">
        <f t="shared" si="187"/>
        <v>-3.8093533219490272E-2</v>
      </c>
      <c r="F2046" s="2">
        <f t="shared" si="191"/>
        <v>3.3195418428577039E-2</v>
      </c>
      <c r="G2046" s="2">
        <f t="shared" si="189"/>
        <v>-7.1288951648067311E-2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6">
        <f>TITRES_STAT!D2050</f>
        <v>1.44</v>
      </c>
      <c r="C2047" s="2">
        <f t="shared" si="186"/>
        <v>1.2285148645682284</v>
      </c>
      <c r="D2047" s="2">
        <f t="shared" si="188"/>
        <v>1.3095052276768824</v>
      </c>
      <c r="E2047" s="2">
        <f t="shared" si="187"/>
        <v>-8.0990363108653929E-2</v>
      </c>
      <c r="F2047" s="2">
        <f t="shared" si="191"/>
        <v>1.0358262121130848E-2</v>
      </c>
      <c r="G2047" s="2">
        <f t="shared" si="189"/>
        <v>-9.1348625229784777E-2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6">
        <f>TITRES_STAT!D2051</f>
        <v>1.43</v>
      </c>
      <c r="C2048" s="2">
        <f t="shared" si="186"/>
        <v>1.2010510392500395</v>
      </c>
      <c r="D2048" s="2">
        <f t="shared" si="188"/>
        <v>1.3184307663674837</v>
      </c>
      <c r="E2048" s="2">
        <f t="shared" si="187"/>
        <v>-0.11737972711744415</v>
      </c>
      <c r="F2048" s="2">
        <f t="shared" si="191"/>
        <v>-1.5189335726584154E-2</v>
      </c>
      <c r="G2048" s="2">
        <f t="shared" si="189"/>
        <v>-0.10219039139086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6">
        <f>TITRES_STAT!D2052</f>
        <v>1.49</v>
      </c>
      <c r="C2049" s="2">
        <f t="shared" si="186"/>
        <v>1.1778124178269567</v>
      </c>
      <c r="D2049" s="2">
        <f t="shared" si="188"/>
        <v>1.3311395984884109</v>
      </c>
      <c r="E2049" s="2">
        <f t="shared" si="187"/>
        <v>-0.15332718066145423</v>
      </c>
      <c r="F2049" s="2">
        <f t="shared" si="191"/>
        <v>-4.2816904713558174E-2</v>
      </c>
      <c r="G2049" s="2">
        <f t="shared" si="189"/>
        <v>-0.11051027594789606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6">
        <f>TITRES_STAT!D2053</f>
        <v>1.55</v>
      </c>
      <c r="C2050" s="2">
        <f t="shared" si="186"/>
        <v>1.164302815084348</v>
      </c>
      <c r="D2050" s="2">
        <f t="shared" si="188"/>
        <v>1.347351480081862</v>
      </c>
      <c r="E2050" s="2">
        <f t="shared" si="187"/>
        <v>-0.18304866499751404</v>
      </c>
      <c r="F2050" s="2">
        <f t="shared" si="191"/>
        <v>-7.0863256770349353E-2</v>
      </c>
      <c r="G2050" s="2">
        <f t="shared" si="189"/>
        <v>-0.11218540822716469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6">
        <f>TITRES_STAT!D2054</f>
        <v>1.55</v>
      </c>
      <c r="C2051" s="2">
        <f t="shared" si="186"/>
        <v>1.1590254589175251</v>
      </c>
      <c r="D2051" s="2">
        <f t="shared" si="188"/>
        <v>1.3623624815572795</v>
      </c>
      <c r="E2051" s="2">
        <f t="shared" si="187"/>
        <v>-0.20333702263975439</v>
      </c>
      <c r="F2051" s="2">
        <f t="shared" si="191"/>
        <v>-9.735800994423037E-2</v>
      </c>
      <c r="G2051" s="2">
        <f t="shared" si="189"/>
        <v>-0.10597901269552402</v>
      </c>
      <c r="H2051" s="2" t="str">
        <f t="shared" si="190"/>
        <v>Hold</v>
      </c>
    </row>
    <row r="2052" spans="1:8" ht="13.5" x14ac:dyDescent="0.25">
      <c r="A2052" s="3">
        <f>TITRES_STAT!B2055</f>
        <v>45289</v>
      </c>
      <c r="B2052" s="6">
        <f>TITRES_STAT!D2055</f>
        <v>1.59</v>
      </c>
      <c r="C2052" s="2">
        <f t="shared" si="186"/>
        <v>1.162252311391752</v>
      </c>
      <c r="D2052" s="2">
        <f t="shared" si="188"/>
        <v>1.379224519960444</v>
      </c>
      <c r="E2052" s="2">
        <f t="shared" si="187"/>
        <v>-0.21697220856869204</v>
      </c>
      <c r="F2052" s="2">
        <f t="shared" si="191"/>
        <v>-0.12128084966912271</v>
      </c>
      <c r="G2052" s="2">
        <f t="shared" si="189"/>
        <v>-9.5691358899569326E-2</v>
      </c>
      <c r="H2052" s="2" t="str">
        <f t="shared" si="190"/>
        <v>Hold</v>
      </c>
    </row>
    <row r="2053" spans="1:8" ht="13.5" x14ac:dyDescent="0.25">
      <c r="A2053" s="3">
        <f>TITRES_STAT!B2056</f>
        <v>45293</v>
      </c>
      <c r="B2053" s="6">
        <f>TITRES_STAT!D2056</f>
        <v>1.59</v>
      </c>
      <c r="C2053" s="2">
        <f t="shared" si="186"/>
        <v>1.172675032716098</v>
      </c>
      <c r="D2053" s="2">
        <f t="shared" si="188"/>
        <v>1.3948375184818926</v>
      </c>
      <c r="E2053" s="2">
        <f t="shared" si="187"/>
        <v>-0.22216248576579467</v>
      </c>
      <c r="F2053" s="2">
        <f t="shared" si="191"/>
        <v>-0.1414571768884571</v>
      </c>
      <c r="G2053" s="2">
        <f t="shared" si="189"/>
        <v>-8.0705308877337567E-2</v>
      </c>
      <c r="H2053" s="2" t="str">
        <f t="shared" si="190"/>
        <v>Hold</v>
      </c>
    </row>
    <row r="2054" spans="1:8" ht="13.5" x14ac:dyDescent="0.25">
      <c r="A2054" s="3">
        <f>TITRES_STAT!B2057</f>
        <v>45294</v>
      </c>
      <c r="B2054" s="6">
        <f>TITRES_STAT!D2057</f>
        <v>1.52</v>
      </c>
      <c r="C2054" s="2">
        <f t="shared" si="186"/>
        <v>1.1891865661443906</v>
      </c>
      <c r="D2054" s="2">
        <f t="shared" si="188"/>
        <v>1.4041088134091599</v>
      </c>
      <c r="E2054" s="2">
        <f t="shared" si="187"/>
        <v>-0.21492224726476938</v>
      </c>
      <c r="F2054" s="2">
        <f t="shared" si="191"/>
        <v>-0.15615019096371957</v>
      </c>
      <c r="G2054" s="2">
        <f t="shared" si="189"/>
        <v>-5.8772056301049813E-2</v>
      </c>
      <c r="H2054" s="2" t="str">
        <f t="shared" si="190"/>
        <v>Hold</v>
      </c>
    </row>
    <row r="2055" spans="1:8" ht="13.5" x14ac:dyDescent="0.25">
      <c r="A2055" s="3">
        <f>TITRES_STAT!B2058</f>
        <v>45295</v>
      </c>
      <c r="B2055" s="6">
        <f>TITRES_STAT!D2058</f>
        <v>1.55</v>
      </c>
      <c r="C2055" s="2">
        <f t="shared" si="186"/>
        <v>1.2108501713529458</v>
      </c>
      <c r="D2055" s="2">
        <f t="shared" si="188"/>
        <v>1.4149155679714442</v>
      </c>
      <c r="E2055" s="2">
        <f t="shared" si="187"/>
        <v>-0.20406539661849843</v>
      </c>
      <c r="F2055" s="2">
        <f t="shared" si="191"/>
        <v>-0.16573323209467536</v>
      </c>
      <c r="G2055" s="2">
        <f t="shared" si="189"/>
        <v>-3.833216452382307E-2</v>
      </c>
      <c r="H2055" s="2" t="str">
        <f t="shared" si="190"/>
        <v>Hold</v>
      </c>
    </row>
    <row r="2056" spans="1:8" ht="13.5" x14ac:dyDescent="0.25">
      <c r="A2056" s="3">
        <f>TITRES_STAT!B2059</f>
        <v>45296</v>
      </c>
      <c r="B2056" s="6">
        <f>TITRES_STAT!D2059</f>
        <v>1.55</v>
      </c>
      <c r="C2056" s="2">
        <f t="shared" si="186"/>
        <v>1.236873221914031</v>
      </c>
      <c r="D2056" s="2">
        <f t="shared" si="188"/>
        <v>1.4249218221957816</v>
      </c>
      <c r="E2056" s="2">
        <f t="shared" si="187"/>
        <v>-0.18804860028175052</v>
      </c>
      <c r="F2056" s="2">
        <f t="shared" si="191"/>
        <v>-0.17019630573209041</v>
      </c>
      <c r="G2056" s="2">
        <f t="shared" si="189"/>
        <v>-1.7852294549660114E-2</v>
      </c>
      <c r="H2056" s="2" t="str">
        <f t="shared" si="190"/>
        <v>Hold</v>
      </c>
    </row>
    <row r="2057" spans="1:8" ht="13.5" x14ac:dyDescent="0.25">
      <c r="A2057" s="3">
        <f>TITRES_STAT!B2060</f>
        <v>45299</v>
      </c>
      <c r="B2057" s="6">
        <f>TITRES_STAT!D2060</f>
        <v>1.55</v>
      </c>
      <c r="C2057" s="2">
        <f t="shared" si="186"/>
        <v>1.2681234954657186</v>
      </c>
      <c r="D2057" s="2">
        <f t="shared" si="188"/>
        <v>1.4341868724035014</v>
      </c>
      <c r="E2057" s="2">
        <f t="shared" si="187"/>
        <v>-0.16606337693778284</v>
      </c>
      <c r="F2057" s="2">
        <f t="shared" si="191"/>
        <v>-0.16936971997322889</v>
      </c>
      <c r="G2057" s="2">
        <f t="shared" si="189"/>
        <v>3.3063430354460521E-3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6">
        <f>TITRES_STAT!D2061</f>
        <v>1.55</v>
      </c>
      <c r="C2058" s="2">
        <f t="shared" si="186"/>
        <v>1.2930275730863772</v>
      </c>
      <c r="D2058" s="2">
        <f t="shared" si="188"/>
        <v>1.4427656225958345</v>
      </c>
      <c r="E2058" s="2">
        <f t="shared" si="187"/>
        <v>-0.14973804950945735</v>
      </c>
      <c r="F2058" s="2">
        <f t="shared" si="191"/>
        <v>-0.16544338588047458</v>
      </c>
      <c r="G2058" s="2">
        <f t="shared" si="189"/>
        <v>1.5705336371017231E-2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6">
        <f>TITRES_STAT!D2062</f>
        <v>1.55</v>
      </c>
      <c r="C2059" s="2">
        <f t="shared" si="186"/>
        <v>1.3233310233807805</v>
      </c>
      <c r="D2059" s="2">
        <f t="shared" si="188"/>
        <v>1.4507089098109578</v>
      </c>
      <c r="E2059" s="2">
        <f t="shared" si="187"/>
        <v>-0.12737788643017733</v>
      </c>
      <c r="F2059" s="2">
        <f t="shared" si="191"/>
        <v>-0.15783028599041515</v>
      </c>
      <c r="G2059" s="2">
        <f t="shared" si="189"/>
        <v>3.0452399560237819E-2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6">
        <f>TITRES_STAT!D2063</f>
        <v>1.5</v>
      </c>
      <c r="C2060" s="2">
        <f t="shared" si="186"/>
        <v>1.3582031736298912</v>
      </c>
      <c r="D2060" s="2">
        <f t="shared" si="188"/>
        <v>1.4543601016768128</v>
      </c>
      <c r="E2060" s="2">
        <f t="shared" si="187"/>
        <v>-9.6156928046921664E-2</v>
      </c>
      <c r="F2060" s="2">
        <f t="shared" si="191"/>
        <v>-0.14549561440171646</v>
      </c>
      <c r="G2060" s="2">
        <f t="shared" si="189"/>
        <v>4.9338686354794797E-2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6">
        <f>TITRES_STAT!D2064</f>
        <v>1.5</v>
      </c>
      <c r="C2061" s="2">
        <f t="shared" si="186"/>
        <v>1.3877103776868309</v>
      </c>
      <c r="D2061" s="2">
        <f t="shared" si="188"/>
        <v>1.457740834885938</v>
      </c>
      <c r="E2061" s="2">
        <f t="shared" si="187"/>
        <v>-7.0030457199107055E-2</v>
      </c>
      <c r="F2061" s="2">
        <f t="shared" si="191"/>
        <v>-0.13040258296119459</v>
      </c>
      <c r="G2061" s="2">
        <f t="shared" si="189"/>
        <v>6.0372125762087531E-2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6">
        <f>TITRES_STAT!D2065</f>
        <v>1.5</v>
      </c>
      <c r="C2062" s="2">
        <f t="shared" si="186"/>
        <v>1.4188318580427031</v>
      </c>
      <c r="D2062" s="2">
        <f t="shared" si="188"/>
        <v>1.4608711434129056</v>
      </c>
      <c r="E2062" s="2">
        <f t="shared" si="187"/>
        <v>-4.2039285370202517E-2</v>
      </c>
      <c r="F2062" s="2">
        <f t="shared" si="191"/>
        <v>-0.11272992344299618</v>
      </c>
      <c r="G2062" s="2">
        <f t="shared" si="189"/>
        <v>7.069063807279366E-2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6">
        <f>TITRES_STAT!D2066</f>
        <v>1.5</v>
      </c>
      <c r="C2063" s="2">
        <f t="shared" ref="C2063:C2126" si="192">$C$4*B2053+C2062*(1-$C$4)</f>
        <v>1.4451654183438256</v>
      </c>
      <c r="D2063" s="2">
        <f t="shared" si="188"/>
        <v>1.4637695772341719</v>
      </c>
      <c r="E2063" s="2">
        <f t="shared" si="187"/>
        <v>-1.8604158890346278E-2</v>
      </c>
      <c r="F2063" s="2">
        <f t="shared" si="191"/>
        <v>-9.3904770532466209E-2</v>
      </c>
      <c r="G2063" s="2">
        <f t="shared" si="189"/>
        <v>7.530061164211993E-2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6">
        <f>TITRES_STAT!D2067</f>
        <v>1.45</v>
      </c>
      <c r="C2064" s="2">
        <f t="shared" si="192"/>
        <v>1.4566784309063139</v>
      </c>
      <c r="D2064" s="2">
        <f t="shared" si="188"/>
        <v>1.4627496085501592</v>
      </c>
      <c r="E2064" s="2">
        <f t="shared" si="187"/>
        <v>-6.0711776438453491E-3</v>
      </c>
      <c r="F2064" s="2">
        <f t="shared" si="191"/>
        <v>-7.6338051954742039E-2</v>
      </c>
      <c r="G2064" s="2">
        <f t="shared" si="189"/>
        <v>7.026687431089669E-2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6">
        <f>TITRES_STAT!D2068</f>
        <v>1.51</v>
      </c>
      <c r="C2065" s="2">
        <f t="shared" si="192"/>
        <v>1.4710355953822656</v>
      </c>
      <c r="D2065" s="2">
        <f t="shared" si="188"/>
        <v>1.4662496375464438</v>
      </c>
      <c r="E2065" s="2">
        <f t="shared" si="187"/>
        <v>4.785957835821808E-3</v>
      </c>
      <c r="F2065" s="2">
        <f t="shared" si="191"/>
        <v>-6.0113249996629273E-2</v>
      </c>
      <c r="G2065" s="2">
        <f t="shared" si="189"/>
        <v>6.4899207832451081E-2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6">
        <f>TITRES_STAT!D2069</f>
        <v>1.51</v>
      </c>
      <c r="C2066" s="2">
        <f t="shared" si="192"/>
        <v>1.4831839653234555</v>
      </c>
      <c r="D2066" s="2">
        <f t="shared" si="188"/>
        <v>1.4694904051355961</v>
      </c>
      <c r="E2066" s="2">
        <f t="shared" si="187"/>
        <v>1.3693560187859388E-2</v>
      </c>
      <c r="F2066" s="2">
        <f t="shared" si="191"/>
        <v>-4.5351887959731538E-2</v>
      </c>
      <c r="G2066" s="2">
        <f t="shared" si="189"/>
        <v>5.9045448147590926E-2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6">
        <f>TITRES_STAT!D2070</f>
        <v>1.51</v>
      </c>
      <c r="C2067" s="2">
        <f t="shared" si="192"/>
        <v>1.4934633552736931</v>
      </c>
      <c r="D2067" s="2">
        <f t="shared" si="188"/>
        <v>1.4724911158662928</v>
      </c>
      <c r="E2067" s="2">
        <f t="shared" si="187"/>
        <v>2.0972239407400339E-2</v>
      </c>
      <c r="F2067" s="2">
        <f t="shared" si="191"/>
        <v>-3.2087062486305162E-2</v>
      </c>
      <c r="G2067" s="2">
        <f t="shared" si="189"/>
        <v>5.3059301893705502E-2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6">
        <f>TITRES_STAT!D2071</f>
        <v>1.5</v>
      </c>
      <c r="C2068" s="2">
        <f t="shared" si="192"/>
        <v>1.5021613006162018</v>
      </c>
      <c r="D2068" s="2">
        <f t="shared" si="188"/>
        <v>1.4745288109873083</v>
      </c>
      <c r="E2068" s="2">
        <f t="shared" si="187"/>
        <v>2.7632489628893531E-2</v>
      </c>
      <c r="F2068" s="2">
        <f t="shared" si="191"/>
        <v>-2.0143152063265425E-2</v>
      </c>
      <c r="G2068" s="2">
        <f t="shared" si="189"/>
        <v>4.7775641692158956E-2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6">
        <f>TITRES_STAT!D2072</f>
        <v>1.5</v>
      </c>
      <c r="C2069" s="2">
        <f t="shared" si="192"/>
        <v>1.5095211005214015</v>
      </c>
      <c r="D2069" s="2">
        <f t="shared" si="188"/>
        <v>1.4764155657289892</v>
      </c>
      <c r="E2069" s="2">
        <f t="shared" si="187"/>
        <v>3.3105534792412294E-2</v>
      </c>
      <c r="F2069" s="2">
        <f t="shared" si="191"/>
        <v>-9.4934146921298833E-3</v>
      </c>
      <c r="G2069" s="2">
        <f t="shared" si="189"/>
        <v>4.2598949484542181E-2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6">
        <f>TITRES_STAT!D2073</f>
        <v>1.5</v>
      </c>
      <c r="C2070" s="2">
        <f t="shared" si="192"/>
        <v>1.5080563158258014</v>
      </c>
      <c r="D2070" s="2">
        <f t="shared" si="188"/>
        <v>1.4781625608601754</v>
      </c>
      <c r="E2070" s="2">
        <f t="shared" si="187"/>
        <v>2.9893754965625963E-2</v>
      </c>
      <c r="F2070" s="2">
        <f t="shared" si="191"/>
        <v>-1.6159807605787141E-3</v>
      </c>
      <c r="G2070" s="2">
        <f t="shared" si="189"/>
        <v>3.1509735726204677E-2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6">
        <f>TITRES_STAT!D2074</f>
        <v>1.5</v>
      </c>
      <c r="C2071" s="2">
        <f t="shared" si="192"/>
        <v>1.506816882621832</v>
      </c>
      <c r="D2071" s="2">
        <f t="shared" si="188"/>
        <v>1.479780148944607</v>
      </c>
      <c r="E2071" s="2">
        <f t="shared" si="187"/>
        <v>2.7036733677225033E-2</v>
      </c>
      <c r="F2071" s="2">
        <f t="shared" si="191"/>
        <v>4.1145621269820364E-3</v>
      </c>
      <c r="G2071" s="2">
        <f t="shared" si="189"/>
        <v>2.2922171550242995E-2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6">
        <f>TITRES_STAT!D2075</f>
        <v>1.5</v>
      </c>
      <c r="C2072" s="2">
        <f t="shared" si="192"/>
        <v>1.5057681314492426</v>
      </c>
      <c r="D2072" s="2">
        <f t="shared" si="188"/>
        <v>1.4812779156894509</v>
      </c>
      <c r="E2072" s="2">
        <f t="shared" si="187"/>
        <v>2.4490215759791711E-2</v>
      </c>
      <c r="F2072" s="2">
        <f t="shared" si="191"/>
        <v>8.1896928535439718E-3</v>
      </c>
      <c r="G2072" s="2">
        <f t="shared" si="189"/>
        <v>1.6300522906247741E-2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6">
        <f>TITRES_STAT!D2076</f>
        <v>1.5</v>
      </c>
      <c r="C2073" s="2">
        <f t="shared" si="192"/>
        <v>1.5048807266108977</v>
      </c>
      <c r="D2073" s="2">
        <f t="shared" si="188"/>
        <v>1.4826647367494916</v>
      </c>
      <c r="E2073" s="2">
        <f t="shared" si="187"/>
        <v>2.2215989861406049E-2</v>
      </c>
      <c r="F2073" s="2">
        <f t="shared" si="191"/>
        <v>1.0994952255116389E-2</v>
      </c>
      <c r="G2073" s="2">
        <f t="shared" si="189"/>
        <v>1.1221037606289661E-2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6">
        <f>TITRES_STAT!D2077</f>
        <v>1.5</v>
      </c>
      <c r="C2074" s="2">
        <f t="shared" si="192"/>
        <v>1.4964375379015289</v>
      </c>
      <c r="D2074" s="2">
        <f t="shared" si="188"/>
        <v>1.4839488303236035</v>
      </c>
      <c r="E2074" s="2">
        <f t="shared" si="187"/>
        <v>1.2488707577925418E-2</v>
      </c>
      <c r="F2074" s="2">
        <f t="shared" si="191"/>
        <v>1.1293703319678196E-2</v>
      </c>
      <c r="G2074" s="2">
        <f t="shared" si="189"/>
        <v>1.1950042582472217E-3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6">
        <f>TITRES_STAT!D2078</f>
        <v>1.5</v>
      </c>
      <c r="C2075" s="2">
        <f t="shared" si="192"/>
        <v>1.4985240705320628</v>
      </c>
      <c r="D2075" s="2">
        <f t="shared" si="188"/>
        <v>1.4851378058551885</v>
      </c>
      <c r="E2075" s="2">
        <f t="shared" si="187"/>
        <v>1.3386264676874315E-2</v>
      </c>
      <c r="F2075" s="2">
        <f t="shared" si="191"/>
        <v>1.171221559111742E-2</v>
      </c>
      <c r="G2075" s="2">
        <f t="shared" si="189"/>
        <v>1.674049085756895E-3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6">
        <f>TITRES_STAT!D2079</f>
        <v>1.5</v>
      </c>
      <c r="C2076" s="2">
        <f t="shared" si="192"/>
        <v>1.5002895981425146</v>
      </c>
      <c r="D2076" s="2">
        <f t="shared" si="188"/>
        <v>1.4862387091251745</v>
      </c>
      <c r="E2076" s="2">
        <f t="shared" ref="E2076:E2139" si="193">C2076-D2076</f>
        <v>1.4050889017340085E-2</v>
      </c>
      <c r="F2076" s="2">
        <f t="shared" si="191"/>
        <v>1.2179950276361954E-2</v>
      </c>
      <c r="G2076" s="2">
        <f t="shared" si="189"/>
        <v>1.8709387409781304E-3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6">
        <f>TITRES_STAT!D2080</f>
        <v>1.5</v>
      </c>
      <c r="C2077" s="2">
        <f t="shared" si="192"/>
        <v>1.5017835061205893</v>
      </c>
      <c r="D2077" s="2">
        <f t="shared" ref="D2077:D2140" si="194">$D$4*B2077+(1-$D$4)*D2076</f>
        <v>1.4872580640047912</v>
      </c>
      <c r="E2077" s="2">
        <f t="shared" si="193"/>
        <v>1.4525442115798093E-2</v>
      </c>
      <c r="F2077" s="2">
        <f t="shared" si="191"/>
        <v>1.2649048644249183E-2</v>
      </c>
      <c r="G2077" s="2">
        <f t="shared" si="189"/>
        <v>1.8763934715489098E-3</v>
      </c>
      <c r="H2077" s="2" t="str">
        <f t="shared" si="190"/>
        <v>Sell</v>
      </c>
    </row>
    <row r="2078" spans="1:8" ht="13.5" x14ac:dyDescent="0.25">
      <c r="A2078" s="3">
        <f>TITRES_STAT!B2081</f>
        <v>45328</v>
      </c>
      <c r="B2078" s="6">
        <f>TITRES_STAT!D2081</f>
        <v>1.5</v>
      </c>
      <c r="C2078" s="2">
        <f t="shared" si="192"/>
        <v>1.5015091205635756</v>
      </c>
      <c r="D2078" s="2">
        <f t="shared" si="194"/>
        <v>1.4882019111155476</v>
      </c>
      <c r="E2078" s="2">
        <f t="shared" si="193"/>
        <v>1.330720944802799E-2</v>
      </c>
      <c r="F2078" s="2">
        <f t="shared" si="191"/>
        <v>1.2780680805004946E-2</v>
      </c>
      <c r="G2078" s="2">
        <f t="shared" si="189"/>
        <v>5.265286430230446E-4</v>
      </c>
      <c r="H2078" s="2" t="str">
        <f t="shared" si="190"/>
        <v>Sell</v>
      </c>
    </row>
    <row r="2079" spans="1:8" ht="13.5" x14ac:dyDescent="0.25">
      <c r="A2079" s="3">
        <f>TITRES_STAT!B2082</f>
        <v>45329</v>
      </c>
      <c r="B2079" s="6">
        <f>TITRES_STAT!D2082</f>
        <v>1.44</v>
      </c>
      <c r="C2079" s="2">
        <f t="shared" si="192"/>
        <v>1.5012769481691794</v>
      </c>
      <c r="D2079" s="2">
        <f t="shared" si="194"/>
        <v>1.4846313991810627</v>
      </c>
      <c r="E2079" s="2">
        <f t="shared" si="193"/>
        <v>1.6645548988116765E-2</v>
      </c>
      <c r="F2079" s="2">
        <f t="shared" si="191"/>
        <v>1.3553654441627309E-2</v>
      </c>
      <c r="G2079" s="2">
        <f t="shared" si="189"/>
        <v>3.0918945464894557E-3</v>
      </c>
      <c r="H2079" s="2" t="str">
        <f t="shared" si="190"/>
        <v>Sell</v>
      </c>
    </row>
    <row r="2080" spans="1:8" ht="13.5" x14ac:dyDescent="0.25">
      <c r="A2080" s="3">
        <f>TITRES_STAT!B2083</f>
        <v>45330</v>
      </c>
      <c r="B2080" s="6">
        <f>TITRES_STAT!D2083</f>
        <v>1.5</v>
      </c>
      <c r="C2080" s="2">
        <f t="shared" si="192"/>
        <v>1.5010804946046903</v>
      </c>
      <c r="D2080" s="2">
        <f t="shared" si="194"/>
        <v>1.4857698140565396</v>
      </c>
      <c r="E2080" s="2">
        <f t="shared" si="193"/>
        <v>1.5310680548150657E-2</v>
      </c>
      <c r="F2080" s="2">
        <f t="shared" si="191"/>
        <v>1.3905059662931979E-2</v>
      </c>
      <c r="G2080" s="2">
        <f t="shared" si="189"/>
        <v>1.4056208852186777E-3</v>
      </c>
      <c r="H2080" s="2" t="str">
        <f t="shared" si="190"/>
        <v>Sell</v>
      </c>
    </row>
    <row r="2081" spans="1:8" ht="13.5" x14ac:dyDescent="0.25">
      <c r="A2081" s="3">
        <f>TITRES_STAT!B2084</f>
        <v>45331</v>
      </c>
      <c r="B2081" s="6">
        <f>TITRES_STAT!D2084</f>
        <v>1.5</v>
      </c>
      <c r="C2081" s="2">
        <f t="shared" si="192"/>
        <v>1.5009142646655071</v>
      </c>
      <c r="D2081" s="2">
        <f t="shared" si="194"/>
        <v>1.4868239019042033</v>
      </c>
      <c r="E2081" s="2">
        <f t="shared" si="193"/>
        <v>1.4090362761303821E-2</v>
      </c>
      <c r="F2081" s="2">
        <f t="shared" si="191"/>
        <v>1.3942120282606349E-2</v>
      </c>
      <c r="G2081" s="2">
        <f t="shared" si="189"/>
        <v>1.482424786974721E-4</v>
      </c>
      <c r="H2081" s="2" t="str">
        <f t="shared" si="190"/>
        <v>Sell</v>
      </c>
    </row>
    <row r="2082" spans="1:8" ht="13.5" x14ac:dyDescent="0.25">
      <c r="A2082" s="3">
        <f>TITRES_STAT!B2085</f>
        <v>45334</v>
      </c>
      <c r="B2082" s="6">
        <f>TITRES_STAT!D2085</f>
        <v>1.51</v>
      </c>
      <c r="C2082" s="2">
        <f t="shared" si="192"/>
        <v>1.5007736085631216</v>
      </c>
      <c r="D2082" s="2">
        <f t="shared" si="194"/>
        <v>1.4885406499112994</v>
      </c>
      <c r="E2082" s="2">
        <f t="shared" si="193"/>
        <v>1.2232958651822168E-2</v>
      </c>
      <c r="F2082" s="2">
        <f t="shared" si="191"/>
        <v>1.3600287956449512E-2</v>
      </c>
      <c r="G2082" s="2">
        <f t="shared" si="189"/>
        <v>-1.3673293046273446E-3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6">
        <f>TITRES_STAT!D2086</f>
        <v>1.57</v>
      </c>
      <c r="C2083" s="2">
        <f t="shared" si="192"/>
        <v>1.5006545918611029</v>
      </c>
      <c r="D2083" s="2">
        <f t="shared" si="194"/>
        <v>1.4945746758437959</v>
      </c>
      <c r="E2083" s="2">
        <f t="shared" si="193"/>
        <v>6.0799160173070632E-3</v>
      </c>
      <c r="F2083" s="2">
        <f t="shared" si="191"/>
        <v>1.2096213568621023E-2</v>
      </c>
      <c r="G2083" s="2">
        <f t="shared" si="189"/>
        <v>-6.0162975513139601E-3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6">
        <f>TITRES_STAT!D2087</f>
        <v>1.5</v>
      </c>
      <c r="C2084" s="2">
        <f t="shared" si="192"/>
        <v>1.5005538854209333</v>
      </c>
      <c r="D2084" s="2">
        <f t="shared" si="194"/>
        <v>1.4949765517072184</v>
      </c>
      <c r="E2084" s="2">
        <f t="shared" si="193"/>
        <v>5.5773337137148271E-3</v>
      </c>
      <c r="F2084" s="2">
        <f t="shared" si="191"/>
        <v>1.0792437597639785E-2</v>
      </c>
      <c r="G2084" s="2">
        <f t="shared" ref="G2084:G2147" si="195">E2084-F2084</f>
        <v>-5.215103883924958E-3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6">
        <f>TITRES_STAT!D2088</f>
        <v>1.5</v>
      </c>
      <c r="C2085" s="2">
        <f t="shared" si="192"/>
        <v>1.5004686722792513</v>
      </c>
      <c r="D2085" s="2">
        <f t="shared" si="194"/>
        <v>1.4953486589881653</v>
      </c>
      <c r="E2085" s="2">
        <f t="shared" si="193"/>
        <v>5.120013291086023E-3</v>
      </c>
      <c r="F2085" s="2">
        <f t="shared" ref="F2085:F2148" si="197">(E2085*(2/(10)))+((1-(2/10))*F2084)</f>
        <v>9.6579527363290334E-3</v>
      </c>
      <c r="G2085" s="2">
        <f t="shared" si="195"/>
        <v>-4.5379394452430104E-3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6">
        <f>TITRES_STAT!D2089</f>
        <v>1.5</v>
      </c>
      <c r="C2086" s="2">
        <f t="shared" si="192"/>
        <v>1.5003965688516743</v>
      </c>
      <c r="D2086" s="2">
        <f t="shared" si="194"/>
        <v>1.4956932027668197</v>
      </c>
      <c r="E2086" s="2">
        <f t="shared" si="193"/>
        <v>4.7033660848545544E-3</v>
      </c>
      <c r="F2086" s="2">
        <f t="shared" si="197"/>
        <v>8.6670354060341386E-3</v>
      </c>
      <c r="G2086" s="2">
        <f t="shared" si="195"/>
        <v>-3.9636693211795842E-3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6">
        <f>TITRES_STAT!D2090</f>
        <v>1.5</v>
      </c>
      <c r="C2087" s="2">
        <f t="shared" si="192"/>
        <v>1.5003355582591091</v>
      </c>
      <c r="D2087" s="2">
        <f t="shared" si="194"/>
        <v>1.4960122247840923</v>
      </c>
      <c r="E2087" s="2">
        <f t="shared" si="193"/>
        <v>4.3233334750167884E-3</v>
      </c>
      <c r="F2087" s="2">
        <f t="shared" si="197"/>
        <v>7.7982950198306695E-3</v>
      </c>
      <c r="G2087" s="2">
        <f t="shared" si="195"/>
        <v>-3.474961544813881E-3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6">
        <f>TITRES_STAT!D2091</f>
        <v>1.5</v>
      </c>
      <c r="C2088" s="2">
        <f t="shared" si="192"/>
        <v>1.5002839339115539</v>
      </c>
      <c r="D2088" s="2">
        <f t="shared" si="194"/>
        <v>1.4963076155408264</v>
      </c>
      <c r="E2088" s="2">
        <f t="shared" si="193"/>
        <v>3.9763183707275385E-3</v>
      </c>
      <c r="F2088" s="2">
        <f t="shared" si="197"/>
        <v>7.0338996900100436E-3</v>
      </c>
      <c r="G2088" s="2">
        <f t="shared" si="195"/>
        <v>-3.0575813192825051E-3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6">
        <f>TITRES_STAT!D2092</f>
        <v>1.5</v>
      </c>
      <c r="C2089" s="2">
        <f t="shared" si="192"/>
        <v>1.4910094825405455</v>
      </c>
      <c r="D2089" s="2">
        <f t="shared" si="194"/>
        <v>1.4965811255007653</v>
      </c>
      <c r="E2089" s="2">
        <f t="shared" si="193"/>
        <v>-5.5716429602197248E-3</v>
      </c>
      <c r="F2089" s="2">
        <f t="shared" si="197"/>
        <v>4.512791159964091E-3</v>
      </c>
      <c r="G2089" s="2">
        <f t="shared" si="195"/>
        <v>-1.0084434120183816E-2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6">
        <f>TITRES_STAT!D2093</f>
        <v>1.44</v>
      </c>
      <c r="C2090" s="2">
        <f t="shared" si="192"/>
        <v>1.4923926390727693</v>
      </c>
      <c r="D2090" s="2">
        <f t="shared" si="194"/>
        <v>1.4923899310192272</v>
      </c>
      <c r="E2090" s="2">
        <f t="shared" si="193"/>
        <v>2.7080535420775931E-6</v>
      </c>
      <c r="F2090" s="2">
        <f t="shared" si="197"/>
        <v>3.6107745386796883E-3</v>
      </c>
      <c r="G2090" s="2">
        <f t="shared" si="195"/>
        <v>-3.6080664851376107E-3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6">
        <f>TITRES_STAT!D2094</f>
        <v>1.38</v>
      </c>
      <c r="C2091" s="2">
        <f t="shared" si="192"/>
        <v>1.4935630022923434</v>
      </c>
      <c r="D2091" s="2">
        <f t="shared" si="194"/>
        <v>1.484064750943729</v>
      </c>
      <c r="E2091" s="2">
        <f t="shared" si="193"/>
        <v>9.4982513486143727E-3</v>
      </c>
      <c r="F2091" s="2">
        <f t="shared" si="197"/>
        <v>4.788269900666625E-3</v>
      </c>
      <c r="G2091" s="2">
        <f t="shared" si="195"/>
        <v>4.7099814479477477E-3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6">
        <f>TITRES_STAT!D2095</f>
        <v>1.38</v>
      </c>
      <c r="C2092" s="2">
        <f t="shared" si="192"/>
        <v>1.4960917711704445</v>
      </c>
      <c r="D2092" s="2">
        <f t="shared" si="194"/>
        <v>1.4763562508738233</v>
      </c>
      <c r="E2092" s="2">
        <f t="shared" si="193"/>
        <v>1.9735520296621178E-2</v>
      </c>
      <c r="F2092" s="2">
        <f t="shared" si="197"/>
        <v>7.777719979857536E-3</v>
      </c>
      <c r="G2092" s="2">
        <f t="shared" si="195"/>
        <v>1.1957800316763642E-2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6">
        <f>TITRES_STAT!D2096</f>
        <v>1.44</v>
      </c>
      <c r="C2093" s="2">
        <f t="shared" si="192"/>
        <v>1.5074622679134528</v>
      </c>
      <c r="D2093" s="2">
        <f t="shared" si="194"/>
        <v>1.4736631952535402</v>
      </c>
      <c r="E2093" s="2">
        <f t="shared" si="193"/>
        <v>3.3799072659912666E-2</v>
      </c>
      <c r="F2093" s="2">
        <f t="shared" si="197"/>
        <v>1.2981990515868562E-2</v>
      </c>
      <c r="G2093" s="2">
        <f t="shared" si="195"/>
        <v>2.0817082144044104E-2</v>
      </c>
      <c r="H2093" s="2" t="str">
        <f t="shared" si="196"/>
        <v>Sell</v>
      </c>
    </row>
    <row r="2094" spans="1:8" ht="13.5" x14ac:dyDescent="0.25">
      <c r="A2094" s="3">
        <f>TITRES_STAT!B2097</f>
        <v>45350</v>
      </c>
      <c r="B2094" s="6">
        <f>TITRES_STAT!D2097</f>
        <v>1.5</v>
      </c>
      <c r="C2094" s="2">
        <f t="shared" si="192"/>
        <v>1.5063142266959986</v>
      </c>
      <c r="D2094" s="2">
        <f t="shared" si="194"/>
        <v>1.4756140696792039</v>
      </c>
      <c r="E2094" s="2">
        <f t="shared" si="193"/>
        <v>3.0700157016794627E-2</v>
      </c>
      <c r="F2094" s="2">
        <f t="shared" si="197"/>
        <v>1.6525623816053776E-2</v>
      </c>
      <c r="G2094" s="2">
        <f t="shared" si="195"/>
        <v>1.4174533200740851E-2</v>
      </c>
      <c r="H2094" s="2" t="str">
        <f t="shared" si="196"/>
        <v>Sell</v>
      </c>
    </row>
    <row r="2095" spans="1:8" ht="13.5" x14ac:dyDescent="0.25">
      <c r="A2095" s="3">
        <f>TITRES_STAT!B2098</f>
        <v>45351</v>
      </c>
      <c r="B2095" s="6">
        <f>TITRES_STAT!D2098</f>
        <v>1.44</v>
      </c>
      <c r="C2095" s="2">
        <f t="shared" si="192"/>
        <v>1.5053428072043065</v>
      </c>
      <c r="D2095" s="2">
        <f t="shared" si="194"/>
        <v>1.4729759904437074</v>
      </c>
      <c r="E2095" s="2">
        <f t="shared" si="193"/>
        <v>3.2366816760599049E-2</v>
      </c>
      <c r="F2095" s="2">
        <f t="shared" si="197"/>
        <v>1.9693862404962834E-2</v>
      </c>
      <c r="G2095" s="2">
        <f t="shared" si="195"/>
        <v>1.2672954355636215E-2</v>
      </c>
      <c r="H2095" s="2" t="str">
        <f t="shared" si="196"/>
        <v>Sell</v>
      </c>
    </row>
    <row r="2096" spans="1:8" ht="13.5" x14ac:dyDescent="0.25">
      <c r="A2096" s="3">
        <f>TITRES_STAT!B2099</f>
        <v>45352</v>
      </c>
      <c r="B2096" s="6">
        <f>TITRES_STAT!D2099</f>
        <v>1.5</v>
      </c>
      <c r="C2096" s="2">
        <f t="shared" si="192"/>
        <v>1.5045208368651823</v>
      </c>
      <c r="D2096" s="2">
        <f t="shared" si="194"/>
        <v>1.4749777689293588</v>
      </c>
      <c r="E2096" s="2">
        <f t="shared" si="193"/>
        <v>2.9543067935823508E-2</v>
      </c>
      <c r="F2096" s="2">
        <f t="shared" si="197"/>
        <v>2.1663703511134971E-2</v>
      </c>
      <c r="G2096" s="2">
        <f t="shared" si="195"/>
        <v>7.8793644246885376E-3</v>
      </c>
      <c r="H2096" s="2" t="str">
        <f t="shared" si="196"/>
        <v>Sell</v>
      </c>
    </row>
    <row r="2097" spans="1:8" ht="13.5" x14ac:dyDescent="0.25">
      <c r="A2097" s="3">
        <f>TITRES_STAT!B2100</f>
        <v>45355</v>
      </c>
      <c r="B2097" s="6">
        <f>TITRES_STAT!D2100</f>
        <v>1.5</v>
      </c>
      <c r="C2097" s="2">
        <f t="shared" si="192"/>
        <v>1.5038253235013082</v>
      </c>
      <c r="D2097" s="2">
        <f t="shared" si="194"/>
        <v>1.4768312675271842</v>
      </c>
      <c r="E2097" s="2">
        <f t="shared" si="193"/>
        <v>2.6994055974123965E-2</v>
      </c>
      <c r="F2097" s="2">
        <f t="shared" si="197"/>
        <v>2.2729774003732772E-2</v>
      </c>
      <c r="G2097" s="2">
        <f t="shared" si="195"/>
        <v>4.2642819703911927E-3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6">
        <f>TITRES_STAT!D2101</f>
        <v>1.5</v>
      </c>
      <c r="C2098" s="2">
        <f t="shared" si="192"/>
        <v>1.5032368121934145</v>
      </c>
      <c r="D2098" s="2">
        <f t="shared" si="194"/>
        <v>1.478547469932578</v>
      </c>
      <c r="E2098" s="2">
        <f t="shared" si="193"/>
        <v>2.4689342260836522E-2</v>
      </c>
      <c r="F2098" s="2">
        <f t="shared" si="197"/>
        <v>2.3121687655153524E-2</v>
      </c>
      <c r="G2098" s="2">
        <f t="shared" si="195"/>
        <v>1.5676546056829985E-3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6">
        <f>TITRES_STAT!D2102</f>
        <v>1.44</v>
      </c>
      <c r="C2099" s="2">
        <f t="shared" si="192"/>
        <v>1.5027388410867355</v>
      </c>
      <c r="D2099" s="2">
        <f t="shared" si="194"/>
        <v>1.4756921017894242</v>
      </c>
      <c r="E2099" s="2">
        <f t="shared" si="193"/>
        <v>2.7046739297311273E-2</v>
      </c>
      <c r="F2099" s="2">
        <f t="shared" si="197"/>
        <v>2.3906697983585072E-2</v>
      </c>
      <c r="G2099" s="2">
        <f t="shared" si="195"/>
        <v>3.1400413137262009E-3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6">
        <f>TITRES_STAT!D2103</f>
        <v>1.38</v>
      </c>
      <c r="C2100" s="2">
        <f t="shared" si="192"/>
        <v>1.493086711688776</v>
      </c>
      <c r="D2100" s="2">
        <f t="shared" si="194"/>
        <v>1.4686037979531705</v>
      </c>
      <c r="E2100" s="2">
        <f t="shared" si="193"/>
        <v>2.4482913735605516E-2</v>
      </c>
      <c r="F2100" s="2">
        <f t="shared" si="197"/>
        <v>2.4021941133989165E-2</v>
      </c>
      <c r="G2100" s="2">
        <f t="shared" si="195"/>
        <v>4.6097260161635095E-4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6">
        <f>TITRES_STAT!D2104</f>
        <v>1.32</v>
      </c>
      <c r="C2101" s="2">
        <f t="shared" si="192"/>
        <v>1.475688756044349</v>
      </c>
      <c r="D2101" s="2">
        <f t="shared" si="194"/>
        <v>1.4575961092158987</v>
      </c>
      <c r="E2101" s="2">
        <f t="shared" si="193"/>
        <v>1.8092646828450354E-2</v>
      </c>
      <c r="F2101" s="2">
        <f t="shared" si="197"/>
        <v>2.2836082272881406E-2</v>
      </c>
      <c r="G2101" s="2">
        <f t="shared" si="195"/>
        <v>-4.7434354444310517E-3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6">
        <f>TITRES_STAT!D2105</f>
        <v>1.32</v>
      </c>
      <c r="C2102" s="2">
        <f t="shared" si="192"/>
        <v>1.4609674089606031</v>
      </c>
      <c r="D2102" s="2">
        <f t="shared" si="194"/>
        <v>1.4474038048295357</v>
      </c>
      <c r="E2102" s="2">
        <f t="shared" si="193"/>
        <v>1.3563604131067386E-2</v>
      </c>
      <c r="F2102" s="2">
        <f t="shared" si="197"/>
        <v>2.0981586644518602E-2</v>
      </c>
      <c r="G2102" s="2">
        <f t="shared" si="195"/>
        <v>-7.4179825134512156E-3</v>
      </c>
      <c r="H2102" s="2" t="str">
        <f t="shared" si="196"/>
        <v>Hold</v>
      </c>
    </row>
    <row r="2103" spans="1:8" ht="13.5" x14ac:dyDescent="0.25">
      <c r="A2103" s="3">
        <f>TITRES_STAT!B2106</f>
        <v>45363</v>
      </c>
      <c r="B2103" s="6">
        <f>TITRES_STAT!D2106</f>
        <v>1.37</v>
      </c>
      <c r="C2103" s="2">
        <f t="shared" si="192"/>
        <v>1.4577416537358947</v>
      </c>
      <c r="D2103" s="2">
        <f t="shared" si="194"/>
        <v>1.4416701896569775</v>
      </c>
      <c r="E2103" s="2">
        <f t="shared" si="193"/>
        <v>1.6071464078917241E-2</v>
      </c>
      <c r="F2103" s="2">
        <f t="shared" si="197"/>
        <v>1.9999562131398332E-2</v>
      </c>
      <c r="G2103" s="2">
        <f t="shared" si="195"/>
        <v>-3.9280980524810903E-3</v>
      </c>
      <c r="H2103" s="2" t="str">
        <f t="shared" si="196"/>
        <v>Hold</v>
      </c>
    </row>
    <row r="2104" spans="1:8" ht="13.5" x14ac:dyDescent="0.25">
      <c r="A2104" s="3">
        <f>TITRES_STAT!B2107</f>
        <v>45364</v>
      </c>
      <c r="B2104" s="6">
        <f>TITRES_STAT!D2107</f>
        <v>1.43</v>
      </c>
      <c r="C2104" s="2">
        <f t="shared" si="192"/>
        <v>1.4642429377765263</v>
      </c>
      <c r="D2104" s="2">
        <f t="shared" si="194"/>
        <v>1.440805731163868</v>
      </c>
      <c r="E2104" s="2">
        <f t="shared" si="193"/>
        <v>2.3437206612658246E-2</v>
      </c>
      <c r="F2104" s="2">
        <f t="shared" si="197"/>
        <v>2.0687091027650317E-2</v>
      </c>
      <c r="G2104" s="2">
        <f t="shared" si="195"/>
        <v>2.7501155850079284E-3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6">
        <f>TITRES_STAT!D2108</f>
        <v>1.49</v>
      </c>
      <c r="C2105" s="2">
        <f t="shared" si="192"/>
        <v>1.460513255041676</v>
      </c>
      <c r="D2105" s="2">
        <f t="shared" si="194"/>
        <v>1.4444497510776557</v>
      </c>
      <c r="E2105" s="2">
        <f t="shared" si="193"/>
        <v>1.6063503964020232E-2</v>
      </c>
      <c r="F2105" s="2">
        <f t="shared" si="197"/>
        <v>1.9762373614924302E-2</v>
      </c>
      <c r="G2105" s="2">
        <f t="shared" si="195"/>
        <v>-3.6988696509040707E-3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6">
        <f>TITRES_STAT!D2109</f>
        <v>1.49</v>
      </c>
      <c r="C2106" s="2">
        <f t="shared" si="192"/>
        <v>1.4665881388814181</v>
      </c>
      <c r="D2106" s="2">
        <f t="shared" si="194"/>
        <v>1.447823843590422</v>
      </c>
      <c r="E2106" s="2">
        <f t="shared" si="193"/>
        <v>1.8764295290996102E-2</v>
      </c>
      <c r="F2106" s="2">
        <f t="shared" si="197"/>
        <v>1.9562757950138662E-2</v>
      </c>
      <c r="G2106" s="2">
        <f t="shared" si="195"/>
        <v>-7.9846265914255976E-4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6">
        <f>TITRES_STAT!D2110</f>
        <v>1.49</v>
      </c>
      <c r="C2107" s="2">
        <f t="shared" si="192"/>
        <v>1.4717284252073539</v>
      </c>
      <c r="D2107" s="2">
        <f t="shared" si="194"/>
        <v>1.4509480033244651</v>
      </c>
      <c r="E2107" s="2">
        <f t="shared" si="193"/>
        <v>2.0780421882888866E-2</v>
      </c>
      <c r="F2107" s="2">
        <f t="shared" si="197"/>
        <v>1.9806290736688704E-2</v>
      </c>
      <c r="G2107" s="2">
        <f t="shared" si="195"/>
        <v>9.741311462001627E-4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6">
        <f>TITRES_STAT!D2111</f>
        <v>1.49</v>
      </c>
      <c r="C2108" s="2">
        <f t="shared" si="192"/>
        <v>1.4760778982523763</v>
      </c>
      <c r="D2108" s="2">
        <f t="shared" si="194"/>
        <v>1.4538407438189491</v>
      </c>
      <c r="E2108" s="2">
        <f t="shared" si="193"/>
        <v>2.223715443342722E-2</v>
      </c>
      <c r="F2108" s="2">
        <f t="shared" si="197"/>
        <v>2.0292463476036408E-2</v>
      </c>
      <c r="G2108" s="2">
        <f t="shared" si="195"/>
        <v>1.9446909573908114E-3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6">
        <f>TITRES_STAT!D2112</f>
        <v>1.49</v>
      </c>
      <c r="C2109" s="2">
        <f t="shared" si="192"/>
        <v>1.4705274523673952</v>
      </c>
      <c r="D2109" s="2">
        <f t="shared" si="194"/>
        <v>1.4565192072397677</v>
      </c>
      <c r="E2109" s="2">
        <f t="shared" si="193"/>
        <v>1.400824512762755E-2</v>
      </c>
      <c r="F2109" s="2">
        <f t="shared" si="197"/>
        <v>1.9035619806354639E-2</v>
      </c>
      <c r="G2109" s="2">
        <f t="shared" si="195"/>
        <v>-5.0273746787270895E-3</v>
      </c>
      <c r="H2109" s="2" t="str">
        <f t="shared" si="196"/>
        <v>Hold</v>
      </c>
    </row>
    <row r="2110" spans="1:8" ht="13.5" x14ac:dyDescent="0.25">
      <c r="A2110" s="3">
        <f>TITRES_STAT!B2113</f>
        <v>45373</v>
      </c>
      <c r="B2110" s="6">
        <f>TITRES_STAT!D2113</f>
        <v>1.49</v>
      </c>
      <c r="C2110" s="2">
        <f t="shared" si="192"/>
        <v>1.4566001520031806</v>
      </c>
      <c r="D2110" s="2">
        <f t="shared" si="194"/>
        <v>1.458999265962748</v>
      </c>
      <c r="E2110" s="2">
        <f t="shared" si="193"/>
        <v>-2.3991139595673783E-3</v>
      </c>
      <c r="F2110" s="2">
        <f t="shared" si="197"/>
        <v>1.4748673053170238E-2</v>
      </c>
      <c r="G2110" s="2">
        <f t="shared" si="195"/>
        <v>-1.7147787012737614E-2</v>
      </c>
      <c r="H2110" s="2" t="str">
        <f t="shared" si="196"/>
        <v>Hold</v>
      </c>
    </row>
    <row r="2111" spans="1:8" ht="13.5" x14ac:dyDescent="0.25">
      <c r="A2111" s="3">
        <f>TITRES_STAT!B2114</f>
        <v>45376</v>
      </c>
      <c r="B2111" s="6">
        <f>TITRES_STAT!D2114</f>
        <v>1.43</v>
      </c>
      <c r="C2111" s="2">
        <f t="shared" si="192"/>
        <v>1.4355847440026914</v>
      </c>
      <c r="D2111" s="2">
        <f t="shared" si="194"/>
        <v>1.4568511721877297</v>
      </c>
      <c r="E2111" s="2">
        <f t="shared" si="193"/>
        <v>-2.1266428185038322E-2</v>
      </c>
      <c r="F2111" s="2">
        <f t="shared" si="197"/>
        <v>7.5456528055285257E-3</v>
      </c>
      <c r="G2111" s="2">
        <f t="shared" si="195"/>
        <v>-2.8812080990566848E-2</v>
      </c>
      <c r="H2111" s="2" t="str">
        <f t="shared" si="196"/>
        <v>Hold</v>
      </c>
    </row>
    <row r="2112" spans="1:8" ht="13.5" x14ac:dyDescent="0.25">
      <c r="A2112" s="3">
        <f>TITRES_STAT!B2115</f>
        <v>45377</v>
      </c>
      <c r="B2112" s="6">
        <f>TITRES_STAT!D2115</f>
        <v>1.37</v>
      </c>
      <c r="C2112" s="2">
        <f t="shared" si="192"/>
        <v>1.4178024756945851</v>
      </c>
      <c r="D2112" s="2">
        <f t="shared" si="194"/>
        <v>1.4504177520256758</v>
      </c>
      <c r="E2112" s="2">
        <f t="shared" si="193"/>
        <v>-3.2615276331090737E-2</v>
      </c>
      <c r="F2112" s="2">
        <f t="shared" si="197"/>
        <v>-4.8653302179532676E-4</v>
      </c>
      <c r="G2112" s="2">
        <f t="shared" si="195"/>
        <v>-3.212874330929541E-2</v>
      </c>
      <c r="H2112" s="2" t="str">
        <f t="shared" si="196"/>
        <v>Hold</v>
      </c>
    </row>
    <row r="2113" spans="1:8" ht="13.5" x14ac:dyDescent="0.25">
      <c r="A2113" s="3">
        <f>TITRES_STAT!B2116</f>
        <v>45378</v>
      </c>
      <c r="B2113" s="6">
        <f>TITRES_STAT!D2116</f>
        <v>1.37</v>
      </c>
      <c r="C2113" s="2">
        <f t="shared" si="192"/>
        <v>1.410448248664649</v>
      </c>
      <c r="D2113" s="2">
        <f t="shared" si="194"/>
        <v>1.4444608815052553</v>
      </c>
      <c r="E2113" s="2">
        <f t="shared" si="193"/>
        <v>-3.4012632840606294E-2</v>
      </c>
      <c r="F2113" s="2">
        <f t="shared" si="197"/>
        <v>-7.1917529855575202E-3</v>
      </c>
      <c r="G2113" s="2">
        <f t="shared" si="195"/>
        <v>-2.6820879855048774E-2</v>
      </c>
      <c r="H2113" s="2" t="str">
        <f t="shared" si="196"/>
        <v>Hold</v>
      </c>
    </row>
    <row r="2114" spans="1:8" ht="13.5" x14ac:dyDescent="0.25">
      <c r="A2114" s="3">
        <f>TITRES_STAT!B2117</f>
        <v>45379</v>
      </c>
      <c r="B2114" s="6">
        <f>TITRES_STAT!D2117</f>
        <v>1.31</v>
      </c>
      <c r="C2114" s="2">
        <f t="shared" si="192"/>
        <v>1.4134562104085491</v>
      </c>
      <c r="D2114" s="2">
        <f t="shared" si="194"/>
        <v>1.4345008162085697</v>
      </c>
      <c r="E2114" s="2">
        <f t="shared" si="193"/>
        <v>-2.1044605800020655E-2</v>
      </c>
      <c r="F2114" s="2">
        <f t="shared" si="197"/>
        <v>-9.9623235484501485E-3</v>
      </c>
      <c r="G2114" s="2">
        <f t="shared" si="195"/>
        <v>-1.1082282251570506E-2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6">
        <f>TITRES_STAT!D2118</f>
        <v>1.35</v>
      </c>
      <c r="C2115" s="2">
        <f t="shared" si="192"/>
        <v>1.4252321780380028</v>
      </c>
      <c r="D2115" s="2">
        <f t="shared" si="194"/>
        <v>1.4282414964894166</v>
      </c>
      <c r="E2115" s="2">
        <f t="shared" si="193"/>
        <v>-3.0093184514137228E-3</v>
      </c>
      <c r="F2115" s="2">
        <f t="shared" si="197"/>
        <v>-8.5717225290428637E-3</v>
      </c>
      <c r="G2115" s="2">
        <f t="shared" si="195"/>
        <v>5.5624040776291409E-3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6">
        <f>TITRES_STAT!D2119</f>
        <v>1.35</v>
      </c>
      <c r="C2116" s="2">
        <f t="shared" si="192"/>
        <v>1.4351964583398487</v>
      </c>
      <c r="D2116" s="2">
        <f t="shared" si="194"/>
        <v>1.4224458300827931</v>
      </c>
      <c r="E2116" s="2">
        <f t="shared" si="193"/>
        <v>1.275062825705553E-2</v>
      </c>
      <c r="F2116" s="2">
        <f t="shared" si="197"/>
        <v>-4.3072523718231852E-3</v>
      </c>
      <c r="G2116" s="2">
        <f t="shared" si="195"/>
        <v>1.7057880628878714E-2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6">
        <f>TITRES_STAT!D2120</f>
        <v>1.39</v>
      </c>
      <c r="C2117" s="2">
        <f t="shared" si="192"/>
        <v>1.4436277724414106</v>
      </c>
      <c r="D2117" s="2">
        <f t="shared" si="194"/>
        <v>1.4200424352618455</v>
      </c>
      <c r="E2117" s="2">
        <f t="shared" si="193"/>
        <v>2.3585337179565125E-2</v>
      </c>
      <c r="F2117" s="2">
        <f t="shared" si="197"/>
        <v>1.2712655384544769E-3</v>
      </c>
      <c r="G2117" s="2">
        <f t="shared" si="195"/>
        <v>2.2314071641110649E-2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6">
        <f>TITRES_STAT!D2121</f>
        <v>1.39</v>
      </c>
      <c r="C2118" s="2">
        <f t="shared" si="192"/>
        <v>1.4507619612965783</v>
      </c>
      <c r="D2118" s="2">
        <f t="shared" si="194"/>
        <v>1.4178170696868939</v>
      </c>
      <c r="E2118" s="2">
        <f t="shared" si="193"/>
        <v>3.294489160968439E-2</v>
      </c>
      <c r="F2118" s="2">
        <f t="shared" si="197"/>
        <v>7.6059907527004601E-3</v>
      </c>
      <c r="G2118" s="2">
        <f t="shared" si="195"/>
        <v>2.5338900856983929E-2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6">
        <f>TITRES_STAT!D2122</f>
        <v>1.39</v>
      </c>
      <c r="C2119" s="2">
        <f t="shared" si="192"/>
        <v>1.4567985826355661</v>
      </c>
      <c r="D2119" s="2">
        <f t="shared" si="194"/>
        <v>1.4157565460063832</v>
      </c>
      <c r="E2119" s="2">
        <f t="shared" si="193"/>
        <v>4.1042036629182821E-2</v>
      </c>
      <c r="F2119" s="2">
        <f t="shared" si="197"/>
        <v>1.4293199927996934E-2</v>
      </c>
      <c r="G2119" s="2">
        <f t="shared" si="195"/>
        <v>2.6748836701185885E-2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6">
        <f>TITRES_STAT!D2123</f>
        <v>1.39</v>
      </c>
      <c r="C2120" s="2">
        <f t="shared" si="192"/>
        <v>1.4619064929993253</v>
      </c>
      <c r="D2120" s="2">
        <f t="shared" si="194"/>
        <v>1.413848653709614</v>
      </c>
      <c r="E2120" s="2">
        <f t="shared" si="193"/>
        <v>4.8057839289711302E-2</v>
      </c>
      <c r="F2120" s="2">
        <f t="shared" si="197"/>
        <v>2.1046127800339806E-2</v>
      </c>
      <c r="G2120" s="2">
        <f t="shared" si="195"/>
        <v>2.7011711489371495E-2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6">
        <f>TITRES_STAT!D2124</f>
        <v>1.39</v>
      </c>
      <c r="C2121" s="2">
        <f t="shared" si="192"/>
        <v>1.4569978017686598</v>
      </c>
      <c r="D2121" s="2">
        <f t="shared" si="194"/>
        <v>1.4120820867681612</v>
      </c>
      <c r="E2121" s="2">
        <f t="shared" si="193"/>
        <v>4.4915715000498624E-2</v>
      </c>
      <c r="F2121" s="2">
        <f t="shared" si="197"/>
        <v>2.582004524037157E-2</v>
      </c>
      <c r="G2121" s="2">
        <f t="shared" si="195"/>
        <v>1.9095669760127054E-2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6">
        <f>TITRES_STAT!D2125</f>
        <v>1.39</v>
      </c>
      <c r="C2122" s="2">
        <f t="shared" si="192"/>
        <v>1.4436135245734814</v>
      </c>
      <c r="D2122" s="2">
        <f t="shared" si="194"/>
        <v>1.4104463766371862</v>
      </c>
      <c r="E2122" s="2">
        <f t="shared" si="193"/>
        <v>3.316714793629516E-2</v>
      </c>
      <c r="F2122" s="2">
        <f t="shared" si="197"/>
        <v>2.728946577955629E-2</v>
      </c>
      <c r="G2122" s="2">
        <f t="shared" si="195"/>
        <v>5.8776821567388705E-3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6">
        <f>TITRES_STAT!D2126</f>
        <v>1.39</v>
      </c>
      <c r="C2123" s="2">
        <f t="shared" si="192"/>
        <v>1.4322883669467918</v>
      </c>
      <c r="D2123" s="2">
        <f t="shared" si="194"/>
        <v>1.4089318302196168</v>
      </c>
      <c r="E2123" s="2">
        <f t="shared" si="193"/>
        <v>2.3356536727175081E-2</v>
      </c>
      <c r="F2123" s="2">
        <f t="shared" si="197"/>
        <v>2.6502879969080049E-2</v>
      </c>
      <c r="G2123" s="2">
        <f t="shared" si="195"/>
        <v>-3.1463432419049676E-3</v>
      </c>
      <c r="H2123" s="2" t="str">
        <f t="shared" si="196"/>
        <v>Hold</v>
      </c>
    </row>
    <row r="2124" spans="1:8" ht="13.5" x14ac:dyDescent="0.25">
      <c r="A2124" s="3">
        <f>TITRES_STAT!B2127</f>
        <v>45398</v>
      </c>
      <c r="B2124" s="6">
        <f>TITRES_STAT!D2127</f>
        <v>1.38</v>
      </c>
      <c r="C2124" s="2">
        <f t="shared" si="192"/>
        <v>1.413474772031901</v>
      </c>
      <c r="D2124" s="2">
        <f t="shared" si="194"/>
        <v>1.4067887316848304</v>
      </c>
      <c r="E2124" s="2">
        <f t="shared" si="193"/>
        <v>6.6860403470705432E-3</v>
      </c>
      <c r="F2124" s="2">
        <f t="shared" si="197"/>
        <v>2.2539512044678151E-2</v>
      </c>
      <c r="G2124" s="2">
        <f t="shared" si="195"/>
        <v>-1.5853471697607608E-2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6">
        <f>TITRES_STAT!D2128</f>
        <v>1.38</v>
      </c>
      <c r="C2125" s="2">
        <f t="shared" si="192"/>
        <v>1.4037094224885316</v>
      </c>
      <c r="D2125" s="2">
        <f t="shared" si="194"/>
        <v>1.4048043811896578</v>
      </c>
      <c r="E2125" s="2">
        <f t="shared" si="193"/>
        <v>-1.0949587011261919E-3</v>
      </c>
      <c r="F2125" s="2">
        <f t="shared" si="197"/>
        <v>1.7812617895517285E-2</v>
      </c>
      <c r="G2125" s="2">
        <f t="shared" si="195"/>
        <v>-1.8907576596643477E-2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6">
        <f>TITRES_STAT!D2129</f>
        <v>1.38</v>
      </c>
      <c r="C2126" s="2">
        <f t="shared" si="192"/>
        <v>1.3954464344133728</v>
      </c>
      <c r="D2126" s="2">
        <f t="shared" si="194"/>
        <v>1.4029670196200534</v>
      </c>
      <c r="E2126" s="2">
        <f t="shared" si="193"/>
        <v>-7.5205852066806411E-3</v>
      </c>
      <c r="F2126" s="2">
        <f t="shared" si="197"/>
        <v>1.2745977275077701E-2</v>
      </c>
      <c r="G2126" s="2">
        <f t="shared" si="195"/>
        <v>-2.0266562481758343E-2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6">
        <f>TITRES_STAT!D2130</f>
        <v>1.38</v>
      </c>
      <c r="C2127" s="2">
        <f t="shared" ref="C2127:C2190" si="198">$C$4*B2117+C2126*(1-$C$4)</f>
        <v>1.3946085214266999</v>
      </c>
      <c r="D2127" s="2">
        <f t="shared" si="194"/>
        <v>1.4012657589074569</v>
      </c>
      <c r="E2127" s="2">
        <f t="shared" si="193"/>
        <v>-6.6572374807569723E-3</v>
      </c>
      <c r="F2127" s="2">
        <f t="shared" si="197"/>
        <v>8.8653343239107653E-3</v>
      </c>
      <c r="G2127" s="2">
        <f t="shared" si="195"/>
        <v>-1.5522571804667738E-2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6">
        <f>TITRES_STAT!D2131</f>
        <v>1.39</v>
      </c>
      <c r="C2128" s="2">
        <f t="shared" si="198"/>
        <v>1.3938995181302845</v>
      </c>
      <c r="D2128" s="2">
        <f t="shared" si="194"/>
        <v>1.4004312582476452</v>
      </c>
      <c r="E2128" s="2">
        <f t="shared" si="193"/>
        <v>-6.5317401173607958E-3</v>
      </c>
      <c r="F2128" s="2">
        <f t="shared" si="197"/>
        <v>5.7859194356564541E-3</v>
      </c>
      <c r="G2128" s="2">
        <f t="shared" si="195"/>
        <v>-1.231765955301725E-2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6">
        <f>TITRES_STAT!D2132</f>
        <v>1.42</v>
      </c>
      <c r="C2129" s="2">
        <f t="shared" si="198"/>
        <v>1.3932995922640867</v>
      </c>
      <c r="D2129" s="2">
        <f t="shared" si="194"/>
        <v>1.4018807946737457</v>
      </c>
      <c r="E2129" s="2">
        <f t="shared" si="193"/>
        <v>-8.5812024096589834E-3</v>
      </c>
      <c r="F2129" s="2">
        <f t="shared" si="197"/>
        <v>2.9124950665933673E-3</v>
      </c>
      <c r="G2129" s="2">
        <f t="shared" si="195"/>
        <v>-1.1493697476252351E-2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6">
        <f>TITRES_STAT!D2133</f>
        <v>1.45</v>
      </c>
      <c r="C2130" s="2">
        <f t="shared" si="198"/>
        <v>1.3927919626849965</v>
      </c>
      <c r="D2130" s="2">
        <f t="shared" si="194"/>
        <v>1.4054451802534682</v>
      </c>
      <c r="E2130" s="2">
        <f t="shared" si="193"/>
        <v>-1.2653217568471709E-2</v>
      </c>
      <c r="F2130" s="2">
        <f t="shared" si="197"/>
        <v>-2.006474604196477E-4</v>
      </c>
      <c r="G2130" s="2">
        <f t="shared" si="195"/>
        <v>-1.245257010805206E-2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6">
        <f>TITRES_STAT!D2134</f>
        <v>1.45</v>
      </c>
      <c r="C2131" s="2">
        <f t="shared" si="198"/>
        <v>1.3923624299642277</v>
      </c>
      <c r="D2131" s="2">
        <f t="shared" si="194"/>
        <v>1.4087455372717299</v>
      </c>
      <c r="E2131" s="2">
        <f t="shared" si="193"/>
        <v>-1.6383107307502254E-2</v>
      </c>
      <c r="F2131" s="2">
        <f t="shared" si="197"/>
        <v>-3.4371394298361693E-3</v>
      </c>
      <c r="G2131" s="2">
        <f t="shared" si="195"/>
        <v>-1.2945967877666085E-2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6">
        <f>TITRES_STAT!D2135</f>
        <v>1.46</v>
      </c>
      <c r="C2132" s="2">
        <f t="shared" si="198"/>
        <v>1.3919989792005003</v>
      </c>
      <c r="D2132" s="2">
        <f t="shared" si="194"/>
        <v>1.4125421641404907</v>
      </c>
      <c r="E2132" s="2">
        <f t="shared" si="193"/>
        <v>-2.0543184939990411E-2</v>
      </c>
      <c r="F2132" s="2">
        <f t="shared" si="197"/>
        <v>-6.8583485318670177E-3</v>
      </c>
      <c r="G2132" s="2">
        <f t="shared" si="195"/>
        <v>-1.3684836408123393E-2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6">
        <f>TITRES_STAT!D2136</f>
        <v>1.5</v>
      </c>
      <c r="C2133" s="2">
        <f t="shared" si="198"/>
        <v>1.3916914439388848</v>
      </c>
      <c r="D2133" s="2">
        <f t="shared" si="194"/>
        <v>1.4190205223523062</v>
      </c>
      <c r="E2133" s="2">
        <f t="shared" si="193"/>
        <v>-2.732907841342147E-2</v>
      </c>
      <c r="F2133" s="2">
        <f t="shared" si="197"/>
        <v>-1.095249450817791E-2</v>
      </c>
      <c r="G2133" s="2">
        <f t="shared" si="195"/>
        <v>-1.6376583905243561E-2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6">
        <f>TITRES_STAT!D2137</f>
        <v>1.56</v>
      </c>
      <c r="C2134" s="2">
        <f t="shared" si="198"/>
        <v>1.3898927602559794</v>
      </c>
      <c r="D2134" s="2">
        <f t="shared" si="194"/>
        <v>1.4294634466225058</v>
      </c>
      <c r="E2134" s="2">
        <f t="shared" si="193"/>
        <v>-3.9570686366526386E-2</v>
      </c>
      <c r="F2134" s="2">
        <f t="shared" si="197"/>
        <v>-1.6676132879847608E-2</v>
      </c>
      <c r="G2134" s="2">
        <f t="shared" si="195"/>
        <v>-2.2894553486678779E-2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6">
        <f>TITRES_STAT!D2138</f>
        <v>1.58</v>
      </c>
      <c r="C2135" s="2">
        <f t="shared" si="198"/>
        <v>1.3883707971396748</v>
      </c>
      <c r="D2135" s="2">
        <f t="shared" si="194"/>
        <v>1.4406143024282461</v>
      </c>
      <c r="E2135" s="2">
        <f t="shared" si="193"/>
        <v>-5.2243505288571246E-2</v>
      </c>
      <c r="F2135" s="2">
        <f t="shared" si="197"/>
        <v>-2.3789607361592337E-2</v>
      </c>
      <c r="G2135" s="2">
        <f t="shared" si="195"/>
        <v>-2.8453897926978909E-2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6">
        <f>TITRES_STAT!D2139</f>
        <v>1.65</v>
      </c>
      <c r="C2136" s="2">
        <f t="shared" si="198"/>
        <v>1.3870829821951094</v>
      </c>
      <c r="D2136" s="2">
        <f t="shared" si="194"/>
        <v>1.4561243541002278</v>
      </c>
      <c r="E2136" s="2">
        <f t="shared" si="193"/>
        <v>-6.9041371905118387E-2</v>
      </c>
      <c r="F2136" s="2">
        <f t="shared" si="197"/>
        <v>-3.283996027029755E-2</v>
      </c>
      <c r="G2136" s="2">
        <f t="shared" si="195"/>
        <v>-3.6201411634820838E-2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6">
        <f>TITRES_STAT!D2140</f>
        <v>1.7</v>
      </c>
      <c r="C2137" s="2">
        <f t="shared" si="198"/>
        <v>1.385993292626631</v>
      </c>
      <c r="D2137" s="2">
        <f t="shared" si="194"/>
        <v>1.4741892167594703</v>
      </c>
      <c r="E2137" s="2">
        <f t="shared" si="193"/>
        <v>-8.8195924132839387E-2</v>
      </c>
      <c r="F2137" s="2">
        <f t="shared" si="197"/>
        <v>-4.391115304280592E-2</v>
      </c>
      <c r="G2137" s="2">
        <f t="shared" si="195"/>
        <v>-4.4284771090033467E-2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6">
        <f>TITRES_STAT!D2141</f>
        <v>1.74</v>
      </c>
      <c r="C2138" s="2">
        <f t="shared" si="198"/>
        <v>1.3866097091456107</v>
      </c>
      <c r="D2138" s="2">
        <f t="shared" si="194"/>
        <v>1.493878904406917</v>
      </c>
      <c r="E2138" s="2">
        <f t="shared" si="193"/>
        <v>-0.10726919526130629</v>
      </c>
      <c r="F2138" s="2">
        <f t="shared" si="197"/>
        <v>-5.6582761486505997E-2</v>
      </c>
      <c r="G2138" s="2">
        <f t="shared" si="195"/>
        <v>-5.0686433774800296E-2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6">
        <f>TITRES_STAT!D2142</f>
        <v>1.74</v>
      </c>
      <c r="C2139" s="2">
        <f t="shared" si="198"/>
        <v>1.3917466769693629</v>
      </c>
      <c r="D2139" s="2">
        <f t="shared" si="194"/>
        <v>1.5121100966730712</v>
      </c>
      <c r="E2139" s="2">
        <f t="shared" si="193"/>
        <v>-0.12036341970370823</v>
      </c>
      <c r="F2139" s="2">
        <f t="shared" si="197"/>
        <v>-6.9338893129946455E-2</v>
      </c>
      <c r="G2139" s="2">
        <f t="shared" si="195"/>
        <v>-5.1024526573761775E-2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6">
        <f>TITRES_STAT!D2143</f>
        <v>1.8</v>
      </c>
      <c r="C2140" s="2">
        <f t="shared" si="198"/>
        <v>1.400708726666384</v>
      </c>
      <c r="D2140" s="2">
        <f t="shared" si="194"/>
        <v>1.5334352746972881</v>
      </c>
      <c r="E2140" s="2">
        <f t="shared" ref="E2140:E2203" si="199">C2140-D2140</f>
        <v>-0.13272654803090411</v>
      </c>
      <c r="F2140" s="2">
        <f t="shared" si="197"/>
        <v>-8.2016424110137987E-2</v>
      </c>
      <c r="G2140" s="2">
        <f t="shared" si="195"/>
        <v>-5.0710123920766126E-2</v>
      </c>
      <c r="H2140" s="2" t="str">
        <f t="shared" si="196"/>
        <v>Hold</v>
      </c>
    </row>
    <row r="2141" spans="1:8" ht="13.5" x14ac:dyDescent="0.25">
      <c r="A2141" s="3">
        <f>TITRES_STAT!B2144</f>
        <v>45422</v>
      </c>
      <c r="B2141" s="6">
        <f>TITRES_STAT!D2144</f>
        <v>1.88</v>
      </c>
      <c r="C2141" s="2">
        <f t="shared" si="198"/>
        <v>1.4082919994869405</v>
      </c>
      <c r="D2141" s="2">
        <f t="shared" ref="D2141:D2204" si="200">$D$4*B2141+(1-$D$4)*D2140</f>
        <v>1.5591067358308224</v>
      </c>
      <c r="E2141" s="2">
        <f t="shared" si="199"/>
        <v>-0.15081473634388187</v>
      </c>
      <c r="F2141" s="2">
        <f t="shared" si="197"/>
        <v>-9.5776086556886769E-2</v>
      </c>
      <c r="G2141" s="2">
        <f t="shared" si="195"/>
        <v>-5.5038649786995103E-2</v>
      </c>
      <c r="H2141" s="2" t="str">
        <f t="shared" si="196"/>
        <v>Hold</v>
      </c>
    </row>
    <row r="2142" spans="1:8" ht="13.5" x14ac:dyDescent="0.25">
      <c r="A2142" s="3">
        <f>TITRES_STAT!B2145</f>
        <v>45425</v>
      </c>
      <c r="B2142" s="6">
        <f>TITRES_STAT!D2145</f>
        <v>1.8</v>
      </c>
      <c r="C2142" s="2">
        <f t="shared" si="198"/>
        <v>1.4162470764889497</v>
      </c>
      <c r="D2142" s="2">
        <f t="shared" si="200"/>
        <v>1.5769506813248355</v>
      </c>
      <c r="E2142" s="2">
        <f t="shared" si="199"/>
        <v>-0.16070360483588586</v>
      </c>
      <c r="F2142" s="2">
        <f t="shared" si="197"/>
        <v>-0.10876159021268661</v>
      </c>
      <c r="G2142" s="2">
        <f t="shared" si="195"/>
        <v>-5.1942014623199251E-2</v>
      </c>
      <c r="H2142" s="2" t="str">
        <f t="shared" si="196"/>
        <v>Hold</v>
      </c>
    </row>
    <row r="2143" spans="1:8" ht="13.5" x14ac:dyDescent="0.25">
      <c r="A2143" s="3">
        <f>TITRES_STAT!B2146</f>
        <v>45426</v>
      </c>
      <c r="B2143" s="6">
        <f>TITRES_STAT!D2146</f>
        <v>1.8</v>
      </c>
      <c r="C2143" s="2">
        <f t="shared" si="198"/>
        <v>1.429132141644496</v>
      </c>
      <c r="D2143" s="2">
        <f t="shared" si="200"/>
        <v>1.5934728530785514</v>
      </c>
      <c r="E2143" s="2">
        <f t="shared" si="199"/>
        <v>-0.16434071143405538</v>
      </c>
      <c r="F2143" s="2">
        <f t="shared" si="197"/>
        <v>-0.11987741445696037</v>
      </c>
      <c r="G2143" s="2">
        <f t="shared" si="195"/>
        <v>-4.4463296977095002E-2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6">
        <f>TITRES_STAT!D2147</f>
        <v>1.79</v>
      </c>
      <c r="C2144" s="2">
        <f t="shared" si="198"/>
        <v>1.4492656583145735</v>
      </c>
      <c r="D2144" s="2">
        <f t="shared" si="200"/>
        <v>1.6080304195171773</v>
      </c>
      <c r="E2144" s="2">
        <f t="shared" si="199"/>
        <v>-0.15876476120260374</v>
      </c>
      <c r="F2144" s="2">
        <f t="shared" si="197"/>
        <v>-0.12765488380608905</v>
      </c>
      <c r="G2144" s="2">
        <f t="shared" si="195"/>
        <v>-3.110987739651469E-2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6">
        <f>TITRES_STAT!D2148</f>
        <v>1.8</v>
      </c>
      <c r="C2145" s="2">
        <f t="shared" si="198"/>
        <v>1.4693786339584853</v>
      </c>
      <c r="D2145" s="2">
        <f t="shared" si="200"/>
        <v>1.6222503884418309</v>
      </c>
      <c r="E2145" s="2">
        <f t="shared" si="199"/>
        <v>-0.15287175448334556</v>
      </c>
      <c r="F2145" s="2">
        <f t="shared" si="197"/>
        <v>-0.13269825794154036</v>
      </c>
      <c r="G2145" s="2">
        <f t="shared" si="195"/>
        <v>-2.0173496541805197E-2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6">
        <f>TITRES_STAT!D2149</f>
        <v>1.88</v>
      </c>
      <c r="C2146" s="2">
        <f t="shared" si="198"/>
        <v>1.4971665364264106</v>
      </c>
      <c r="D2146" s="2">
        <f t="shared" si="200"/>
        <v>1.6413429522609544</v>
      </c>
      <c r="E2146" s="2">
        <f t="shared" si="199"/>
        <v>-0.14417641583454377</v>
      </c>
      <c r="F2146" s="2">
        <f t="shared" si="197"/>
        <v>-0.13499388952014105</v>
      </c>
      <c r="G2146" s="2">
        <f t="shared" si="195"/>
        <v>-9.1825263144027225E-3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6">
        <f>TITRES_STAT!D2150</f>
        <v>1.88</v>
      </c>
      <c r="C2147" s="2">
        <f t="shared" si="198"/>
        <v>1.5283716846685012</v>
      </c>
      <c r="D2147" s="2">
        <f t="shared" si="200"/>
        <v>1.6590212520934762</v>
      </c>
      <c r="E2147" s="2">
        <f t="shared" si="199"/>
        <v>-0.13064956742497502</v>
      </c>
      <c r="F2147" s="2">
        <f t="shared" si="197"/>
        <v>-0.13412502510110785</v>
      </c>
      <c r="G2147" s="2">
        <f t="shared" si="195"/>
        <v>3.4754576761328315E-3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6">
        <f>TITRES_STAT!D2151</f>
        <v>1.88</v>
      </c>
      <c r="C2148" s="2">
        <f t="shared" si="198"/>
        <v>1.5609298870271933</v>
      </c>
      <c r="D2148" s="2">
        <f t="shared" si="200"/>
        <v>1.6753900482347002</v>
      </c>
      <c r="E2148" s="2">
        <f t="shared" si="199"/>
        <v>-0.11446016120750691</v>
      </c>
      <c r="F2148" s="2">
        <f t="shared" si="197"/>
        <v>-0.13019205232238767</v>
      </c>
      <c r="G2148" s="2">
        <f t="shared" ref="G2148:G2211" si="201">E2148-F2148</f>
        <v>1.5731891114880769E-2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6">
        <f>TITRES_STAT!D2152</f>
        <v>1.9</v>
      </c>
      <c r="C2149" s="2">
        <f t="shared" si="198"/>
        <v>1.5884791351768559</v>
      </c>
      <c r="D2149" s="2">
        <f t="shared" si="200"/>
        <v>1.6920278224395373</v>
      </c>
      <c r="E2149" s="2">
        <f t="shared" si="199"/>
        <v>-0.1035486872626814</v>
      </c>
      <c r="F2149" s="2">
        <f t="shared" ref="F2149:F2212" si="203">(E2149*(2/(10)))+((1-(2/10))*F2148)</f>
        <v>-0.12486337931044643</v>
      </c>
      <c r="G2149" s="2">
        <f t="shared" si="201"/>
        <v>2.1314692047765024E-2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6">
        <f>TITRES_STAT!D2153</f>
        <v>1.98</v>
      </c>
      <c r="C2150" s="2">
        <f t="shared" si="198"/>
        <v>1.6210208066881089</v>
      </c>
      <c r="D2150" s="2">
        <f t="shared" si="200"/>
        <v>1.7133590948514235</v>
      </c>
      <c r="E2150" s="2">
        <f t="shared" si="199"/>
        <v>-9.2338288163314575E-2</v>
      </c>
      <c r="F2150" s="2">
        <f t="shared" si="203"/>
        <v>-0.11835836108102007</v>
      </c>
      <c r="G2150" s="2">
        <f t="shared" si="201"/>
        <v>2.60200729177055E-2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6">
        <f>TITRES_STAT!D2154</f>
        <v>2.06</v>
      </c>
      <c r="C2151" s="2">
        <f t="shared" si="198"/>
        <v>1.6608637595053228</v>
      </c>
      <c r="D2151" s="2">
        <f t="shared" si="200"/>
        <v>1.7390361989365033</v>
      </c>
      <c r="E2151" s="2">
        <f t="shared" si="199"/>
        <v>-7.8172439431180463E-2</v>
      </c>
      <c r="F2151" s="2">
        <f t="shared" si="203"/>
        <v>-0.11032117675105216</v>
      </c>
      <c r="G2151" s="2">
        <f t="shared" si="201"/>
        <v>3.2148737319871695E-2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6">
        <f>TITRES_STAT!D2155</f>
        <v>2.0699999999999998</v>
      </c>
      <c r="C2152" s="2">
        <f t="shared" si="198"/>
        <v>1.6822693349660423</v>
      </c>
      <c r="D2152" s="2">
        <f t="shared" si="200"/>
        <v>1.7635520360523178</v>
      </c>
      <c r="E2152" s="2">
        <f t="shared" si="199"/>
        <v>-8.1282701086275555E-2</v>
      </c>
      <c r="F2152" s="2">
        <f t="shared" si="203"/>
        <v>-0.10451348161809684</v>
      </c>
      <c r="G2152" s="2">
        <f t="shared" si="201"/>
        <v>2.3230780531821288E-2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6">
        <f>TITRES_STAT!D2156</f>
        <v>2.16</v>
      </c>
      <c r="C2153" s="2">
        <f t="shared" si="198"/>
        <v>1.7003817449712666</v>
      </c>
      <c r="D2153" s="2">
        <f t="shared" si="200"/>
        <v>1.7929185519002941</v>
      </c>
      <c r="E2153" s="2">
        <f t="shared" si="199"/>
        <v>-9.2536806929027549E-2</v>
      </c>
      <c r="F2153" s="2">
        <f t="shared" si="203"/>
        <v>-0.10211814668028299</v>
      </c>
      <c r="G2153" s="2">
        <f t="shared" si="201"/>
        <v>9.581339751255441E-3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6">
        <f>TITRES_STAT!D2157</f>
        <v>2.0699999999999998</v>
      </c>
      <c r="C2154" s="2">
        <f t="shared" si="198"/>
        <v>1.714169168821841</v>
      </c>
      <c r="D2154" s="2">
        <f t="shared" si="200"/>
        <v>1.8134431036113834</v>
      </c>
      <c r="E2154" s="2">
        <f t="shared" si="199"/>
        <v>-9.9273934789542384E-2</v>
      </c>
      <c r="F2154" s="2">
        <f t="shared" si="203"/>
        <v>-0.10154930430213487</v>
      </c>
      <c r="G2154" s="2">
        <f t="shared" si="201"/>
        <v>2.2753695125924817E-3</v>
      </c>
      <c r="H2154" s="2" t="str">
        <f t="shared" si="202"/>
        <v>Sell</v>
      </c>
    </row>
    <row r="2155" spans="1:8" ht="13.5" x14ac:dyDescent="0.25">
      <c r="A2155" s="3">
        <f>TITRES_STAT!B2158</f>
        <v>45442</v>
      </c>
      <c r="B2155" s="6">
        <f>TITRES_STAT!D2158</f>
        <v>2.0699999999999998</v>
      </c>
      <c r="C2155" s="2">
        <f t="shared" si="198"/>
        <v>1.7273739120800191</v>
      </c>
      <c r="D2155" s="2">
        <f t="shared" si="200"/>
        <v>1.8324473181586882</v>
      </c>
      <c r="E2155" s="2">
        <f t="shared" si="199"/>
        <v>-0.10507340607866911</v>
      </c>
      <c r="F2155" s="2">
        <f t="shared" si="203"/>
        <v>-0.10225412465744173</v>
      </c>
      <c r="G2155" s="2">
        <f t="shared" si="201"/>
        <v>-2.8192814212273792E-3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6">
        <f>TITRES_STAT!D2159</f>
        <v>2.0699999999999998</v>
      </c>
      <c r="C2156" s="2">
        <f t="shared" si="198"/>
        <v>1.750854848683093</v>
      </c>
      <c r="D2156" s="2">
        <f t="shared" si="200"/>
        <v>1.8500438131098964</v>
      </c>
      <c r="E2156" s="2">
        <f t="shared" si="199"/>
        <v>-9.9188964426803361E-2</v>
      </c>
      <c r="F2156" s="2">
        <f t="shared" si="203"/>
        <v>-0.10164109261131407</v>
      </c>
      <c r="G2156" s="2">
        <f t="shared" si="201"/>
        <v>2.4521281845107101E-3</v>
      </c>
      <c r="H2156" s="2" t="str">
        <f t="shared" si="202"/>
        <v>Sell</v>
      </c>
    </row>
    <row r="2157" spans="1:8" ht="13.5" x14ac:dyDescent="0.25">
      <c r="A2157" s="3">
        <f>TITRES_STAT!B2160</f>
        <v>45446</v>
      </c>
      <c r="B2157" s="6">
        <f>TITRES_STAT!D2160</f>
        <v>2.0499999999999998</v>
      </c>
      <c r="C2157" s="2">
        <f t="shared" si="198"/>
        <v>1.7707233335010786</v>
      </c>
      <c r="D2157" s="2">
        <f t="shared" si="200"/>
        <v>1.8648553825091634</v>
      </c>
      <c r="E2157" s="2">
        <f t="shared" si="199"/>
        <v>-9.4132049008084806E-2</v>
      </c>
      <c r="F2157" s="2">
        <f t="shared" si="203"/>
        <v>-0.10013928389066823</v>
      </c>
      <c r="G2157" s="2">
        <f t="shared" si="201"/>
        <v>6.0072348825834232E-3</v>
      </c>
      <c r="H2157" s="2" t="str">
        <f t="shared" si="202"/>
        <v>Sell</v>
      </c>
    </row>
    <row r="2158" spans="1:8" ht="13.5" x14ac:dyDescent="0.25">
      <c r="A2158" s="3">
        <f>TITRES_STAT!B2161</f>
        <v>45447</v>
      </c>
      <c r="B2158" s="6">
        <f>TITRES_STAT!D2161</f>
        <v>2.0499999999999998</v>
      </c>
      <c r="C2158" s="2">
        <f t="shared" si="198"/>
        <v>1.7875351283470664</v>
      </c>
      <c r="D2158" s="2">
        <f t="shared" si="200"/>
        <v>1.8785697986195957</v>
      </c>
      <c r="E2158" s="2">
        <f t="shared" si="199"/>
        <v>-9.1034670272529317E-2</v>
      </c>
      <c r="F2158" s="2">
        <f t="shared" si="203"/>
        <v>-9.8318361167040458E-2</v>
      </c>
      <c r="G2158" s="2">
        <f t="shared" si="201"/>
        <v>7.2836908945111412E-3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6">
        <f>TITRES_STAT!D2162</f>
        <v>2.0499999999999998</v>
      </c>
      <c r="C2159" s="2">
        <f t="shared" si="198"/>
        <v>1.8048374162936716</v>
      </c>
      <c r="D2159" s="2">
        <f t="shared" si="200"/>
        <v>1.8912683320551813</v>
      </c>
      <c r="E2159" s="2">
        <f t="shared" si="199"/>
        <v>-8.6430915761509741E-2</v>
      </c>
      <c r="F2159" s="2">
        <f t="shared" si="203"/>
        <v>-9.5940872085934312E-2</v>
      </c>
      <c r="G2159" s="2">
        <f t="shared" si="201"/>
        <v>9.5099563244245705E-3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6">
        <f>TITRES_STAT!D2163</f>
        <v>2.0499999999999998</v>
      </c>
      <c r="C2160" s="2">
        <f t="shared" si="198"/>
        <v>1.8317855060946453</v>
      </c>
      <c r="D2160" s="2">
        <f t="shared" si="200"/>
        <v>1.9030262333844272</v>
      </c>
      <c r="E2160" s="2">
        <f t="shared" si="199"/>
        <v>-7.1240727289781924E-2</v>
      </c>
      <c r="F2160" s="2">
        <f t="shared" si="203"/>
        <v>-9.100084312670384E-2</v>
      </c>
      <c r="G2160" s="2">
        <f t="shared" si="201"/>
        <v>1.9760115836921915E-2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6">
        <f>TITRES_STAT!D2164</f>
        <v>1.98</v>
      </c>
      <c r="C2161" s="2">
        <f t="shared" si="198"/>
        <v>1.8668954282339305</v>
      </c>
      <c r="D2161" s="2">
        <f t="shared" si="200"/>
        <v>1.9087279938744697</v>
      </c>
      <c r="E2161" s="2">
        <f t="shared" si="199"/>
        <v>-4.1832565640539165E-2</v>
      </c>
      <c r="F2161" s="2">
        <f t="shared" si="203"/>
        <v>-8.1167187629470908E-2</v>
      </c>
      <c r="G2161" s="2">
        <f t="shared" si="201"/>
        <v>3.9334621988931742E-2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6">
        <f>TITRES_STAT!D2165</f>
        <v>1.96</v>
      </c>
      <c r="C2162" s="2">
        <f t="shared" si="198"/>
        <v>1.8981422854287104</v>
      </c>
      <c r="D2162" s="2">
        <f t="shared" si="200"/>
        <v>1.9125259202541385</v>
      </c>
      <c r="E2162" s="2">
        <f t="shared" si="199"/>
        <v>-1.4383634825428038E-2</v>
      </c>
      <c r="F2162" s="2">
        <f t="shared" si="203"/>
        <v>-6.7810477068662334E-2</v>
      </c>
      <c r="G2162" s="2">
        <f t="shared" si="201"/>
        <v>5.3426842243234296E-2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6">
        <f>TITRES_STAT!D2166</f>
        <v>1.97</v>
      </c>
      <c r="C2163" s="2">
        <f t="shared" si="198"/>
        <v>1.9384280876704474</v>
      </c>
      <c r="D2163" s="2">
        <f t="shared" si="200"/>
        <v>1.9167832594945726</v>
      </c>
      <c r="E2163" s="2">
        <f t="shared" si="199"/>
        <v>2.1644828175874764E-2</v>
      </c>
      <c r="F2163" s="2">
        <f t="shared" si="203"/>
        <v>-4.9919416019754921E-2</v>
      </c>
      <c r="G2163" s="2">
        <f t="shared" si="201"/>
        <v>7.1564244195629678E-2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6">
        <f>TITRES_STAT!D2167</f>
        <v>1.97</v>
      </c>
      <c r="C2164" s="2">
        <f t="shared" si="198"/>
        <v>1.9586699203365323</v>
      </c>
      <c r="D2164" s="2">
        <f t="shared" si="200"/>
        <v>1.9207252402727524</v>
      </c>
      <c r="E2164" s="2">
        <f t="shared" si="199"/>
        <v>3.7944680063779934E-2</v>
      </c>
      <c r="F2164" s="2">
        <f t="shared" si="203"/>
        <v>-3.2346596803047953E-2</v>
      </c>
      <c r="G2164" s="2">
        <f t="shared" si="201"/>
        <v>7.0291276866827887E-2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6">
        <f>TITRES_STAT!D2168</f>
        <v>1.89</v>
      </c>
      <c r="C2165" s="2">
        <f t="shared" si="198"/>
        <v>1.9757976249001428</v>
      </c>
      <c r="D2165" s="2">
        <f t="shared" si="200"/>
        <v>1.9184492965488447</v>
      </c>
      <c r="E2165" s="2">
        <f t="shared" si="199"/>
        <v>5.7348328351298106E-2</v>
      </c>
      <c r="F2165" s="2">
        <f t="shared" si="203"/>
        <v>-1.4407611772178742E-2</v>
      </c>
      <c r="G2165" s="2">
        <f t="shared" si="201"/>
        <v>7.1755940123476844E-2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6">
        <f>TITRES_STAT!D2169</f>
        <v>1.89</v>
      </c>
      <c r="C2166" s="2">
        <f t="shared" si="198"/>
        <v>1.9902902979924284</v>
      </c>
      <c r="D2166" s="2">
        <f t="shared" si="200"/>
        <v>1.9163419412489302</v>
      </c>
      <c r="E2166" s="2">
        <f t="shared" si="199"/>
        <v>7.39483567434982E-2</v>
      </c>
      <c r="F2166" s="2">
        <f t="shared" si="203"/>
        <v>3.2635819309566466E-3</v>
      </c>
      <c r="G2166" s="2">
        <f t="shared" si="201"/>
        <v>7.0684774812541554E-2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6">
        <f>TITRES_STAT!D2170</f>
        <v>1.81</v>
      </c>
      <c r="C2167" s="2">
        <f t="shared" si="198"/>
        <v>1.9994764059935932</v>
      </c>
      <c r="D2167" s="2">
        <f t="shared" si="200"/>
        <v>1.9084647604156761</v>
      </c>
      <c r="E2167" s="2">
        <f t="shared" si="199"/>
        <v>9.1011645577917077E-2</v>
      </c>
      <c r="F2167" s="2">
        <f t="shared" si="203"/>
        <v>2.0813194660348734E-2</v>
      </c>
      <c r="G2167" s="2">
        <f t="shared" si="201"/>
        <v>7.019845091756835E-2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6">
        <f>TITRES_STAT!D2171</f>
        <v>1.81</v>
      </c>
      <c r="C2168" s="2">
        <f t="shared" si="198"/>
        <v>2.0072492666099633</v>
      </c>
      <c r="D2168" s="2">
        <f t="shared" si="200"/>
        <v>1.9011710744589594</v>
      </c>
      <c r="E2168" s="2">
        <f t="shared" si="199"/>
        <v>0.10607819215100389</v>
      </c>
      <c r="F2168" s="2">
        <f t="shared" si="203"/>
        <v>3.7866194158479763E-2</v>
      </c>
      <c r="G2168" s="2">
        <f t="shared" si="201"/>
        <v>6.8211997992524129E-2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6">
        <f>TITRES_STAT!D2172</f>
        <v>1.81</v>
      </c>
      <c r="C2169" s="2">
        <f t="shared" si="198"/>
        <v>2.0138263025161227</v>
      </c>
      <c r="D2169" s="2">
        <f t="shared" si="200"/>
        <v>1.8944176615360735</v>
      </c>
      <c r="E2169" s="2">
        <f t="shared" si="199"/>
        <v>0.11940864098004922</v>
      </c>
      <c r="F2169" s="2">
        <f t="shared" si="203"/>
        <v>5.4174683522793657E-2</v>
      </c>
      <c r="G2169" s="2">
        <f t="shared" si="201"/>
        <v>6.5233957457255562E-2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6">
        <f>TITRES_STAT!D2173</f>
        <v>1.81</v>
      </c>
      <c r="C2170" s="2">
        <f t="shared" si="198"/>
        <v>2.0193914867444116</v>
      </c>
      <c r="D2170" s="2">
        <f t="shared" si="200"/>
        <v>1.8881645014222903</v>
      </c>
      <c r="E2170" s="2">
        <f t="shared" si="199"/>
        <v>0.13122698532212129</v>
      </c>
      <c r="F2170" s="2">
        <f t="shared" si="203"/>
        <v>6.9585143882659184E-2</v>
      </c>
      <c r="G2170" s="2">
        <f t="shared" si="201"/>
        <v>6.1641841439462108E-2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6">
        <f>TITRES_STAT!D2174</f>
        <v>1.81</v>
      </c>
      <c r="C2171" s="2">
        <f t="shared" si="198"/>
        <v>2.0133312580145022</v>
      </c>
      <c r="D2171" s="2">
        <f t="shared" si="200"/>
        <v>1.8823745383539725</v>
      </c>
      <c r="E2171" s="2">
        <f t="shared" si="199"/>
        <v>0.13095671966052969</v>
      </c>
      <c r="F2171" s="2">
        <f t="shared" si="203"/>
        <v>8.1859459038233287E-2</v>
      </c>
      <c r="G2171" s="2">
        <f t="shared" si="201"/>
        <v>4.9097260622296399E-2</v>
      </c>
      <c r="H2171" s="2" t="str">
        <f t="shared" si="202"/>
        <v>Sell</v>
      </c>
    </row>
    <row r="2172" spans="1:8" ht="13.5" x14ac:dyDescent="0.25">
      <c r="A2172" s="3">
        <f>TITRES_STAT!B2175</f>
        <v>45468</v>
      </c>
      <c r="B2172" s="6">
        <f>TITRES_STAT!D2175</f>
        <v>1.8</v>
      </c>
      <c r="C2172" s="2">
        <f t="shared" si="198"/>
        <v>2.005126449089194</v>
      </c>
      <c r="D2172" s="2">
        <f t="shared" si="200"/>
        <v>1.8762727206981227</v>
      </c>
      <c r="E2172" s="2">
        <f t="shared" si="199"/>
        <v>0.12885372839107134</v>
      </c>
      <c r="F2172" s="2">
        <f t="shared" si="203"/>
        <v>9.1258312908800904E-2</v>
      </c>
      <c r="G2172" s="2">
        <f t="shared" si="201"/>
        <v>3.7595415482270439E-2</v>
      </c>
      <c r="H2172" s="2" t="str">
        <f t="shared" si="202"/>
        <v>Sell</v>
      </c>
    </row>
    <row r="2173" spans="1:8" ht="13.5" x14ac:dyDescent="0.25">
      <c r="A2173" s="3">
        <f>TITRES_STAT!B2176</f>
        <v>45469</v>
      </c>
      <c r="B2173" s="6">
        <f>TITRES_STAT!D2176</f>
        <v>1.8</v>
      </c>
      <c r="C2173" s="2">
        <f t="shared" si="198"/>
        <v>1.9997223799985486</v>
      </c>
      <c r="D2173" s="2">
        <f t="shared" si="200"/>
        <v>1.8706228895352988</v>
      </c>
      <c r="E2173" s="2">
        <f t="shared" si="199"/>
        <v>0.12909949046324987</v>
      </c>
      <c r="F2173" s="2">
        <f t="shared" si="203"/>
        <v>9.8826548419690699E-2</v>
      </c>
      <c r="G2173" s="2">
        <f t="shared" si="201"/>
        <v>3.0272942043559167E-2</v>
      </c>
      <c r="H2173" s="2" t="str">
        <f t="shared" si="202"/>
        <v>Sell</v>
      </c>
    </row>
    <row r="2174" spans="1:8" ht="13.5" x14ac:dyDescent="0.25">
      <c r="A2174" s="3">
        <f>TITRES_STAT!B2177</f>
        <v>45470</v>
      </c>
      <c r="B2174" s="6">
        <f>TITRES_STAT!D2177</f>
        <v>1.81</v>
      </c>
      <c r="C2174" s="2">
        <f t="shared" si="198"/>
        <v>1.995149706152618</v>
      </c>
      <c r="D2174" s="2">
        <f t="shared" si="200"/>
        <v>1.8661323051252765</v>
      </c>
      <c r="E2174" s="2">
        <f t="shared" si="199"/>
        <v>0.12901740102734149</v>
      </c>
      <c r="F2174" s="2">
        <f t="shared" si="203"/>
        <v>0.10486471894122086</v>
      </c>
      <c r="G2174" s="2">
        <f t="shared" si="201"/>
        <v>2.4152682086120633E-2</v>
      </c>
      <c r="H2174" s="2" t="str">
        <f t="shared" si="202"/>
        <v>Sell</v>
      </c>
    </row>
    <row r="2175" spans="1:8" ht="13.5" x14ac:dyDescent="0.25">
      <c r="A2175" s="3">
        <f>TITRES_STAT!B2178</f>
        <v>45471</v>
      </c>
      <c r="B2175" s="6">
        <f>TITRES_STAT!D2178</f>
        <v>1.81</v>
      </c>
      <c r="C2175" s="2">
        <f t="shared" si="198"/>
        <v>1.9789728282829846</v>
      </c>
      <c r="D2175" s="2">
        <f t="shared" si="200"/>
        <v>1.8619743565974782</v>
      </c>
      <c r="E2175" s="2">
        <f t="shared" si="199"/>
        <v>0.11699847168550637</v>
      </c>
      <c r="F2175" s="2">
        <f t="shared" si="203"/>
        <v>0.10729146949007796</v>
      </c>
      <c r="G2175" s="2">
        <f t="shared" si="201"/>
        <v>9.7070021954284019E-3</v>
      </c>
      <c r="H2175" s="2" t="str">
        <f t="shared" si="202"/>
        <v>Sell</v>
      </c>
    </row>
    <row r="2176" spans="1:8" ht="13.5" x14ac:dyDescent="0.25">
      <c r="A2176" s="3">
        <f>TITRES_STAT!B2179</f>
        <v>45474</v>
      </c>
      <c r="B2176" s="6">
        <f>TITRES_STAT!D2179</f>
        <v>1.81</v>
      </c>
      <c r="C2176" s="2">
        <f t="shared" si="198"/>
        <v>1.9652847008548333</v>
      </c>
      <c r="D2176" s="2">
        <f t="shared" si="200"/>
        <v>1.8581244042569243</v>
      </c>
      <c r="E2176" s="2">
        <f t="shared" si="199"/>
        <v>0.10716029659790904</v>
      </c>
      <c r="F2176" s="2">
        <f t="shared" si="203"/>
        <v>0.10726523491164419</v>
      </c>
      <c r="G2176" s="2">
        <f t="shared" si="201"/>
        <v>-1.0493831373514784E-4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6">
        <f>TITRES_STAT!D2180</f>
        <v>1.81</v>
      </c>
      <c r="C2177" s="2">
        <f t="shared" si="198"/>
        <v>1.9413947468771666</v>
      </c>
      <c r="D2177" s="2">
        <f t="shared" si="200"/>
        <v>1.8545596335712262</v>
      </c>
      <c r="E2177" s="2">
        <f t="shared" si="199"/>
        <v>8.6835113305940403E-2</v>
      </c>
      <c r="F2177" s="2">
        <f t="shared" si="203"/>
        <v>0.10317921059050345</v>
      </c>
      <c r="G2177" s="2">
        <f t="shared" si="201"/>
        <v>-1.6344097284563042E-2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6">
        <f>TITRES_STAT!D2181</f>
        <v>1.81</v>
      </c>
      <c r="C2178" s="2">
        <f t="shared" si="198"/>
        <v>1.9211801704345257</v>
      </c>
      <c r="D2178" s="2">
        <f t="shared" si="200"/>
        <v>1.8512589199733576</v>
      </c>
      <c r="E2178" s="2">
        <f t="shared" si="199"/>
        <v>6.992125046116815E-2</v>
      </c>
      <c r="F2178" s="2">
        <f t="shared" si="203"/>
        <v>9.6527618564636389E-2</v>
      </c>
      <c r="G2178" s="2">
        <f t="shared" si="201"/>
        <v>-2.6606368103468239E-2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6">
        <f>TITRES_STAT!D2182</f>
        <v>1.81</v>
      </c>
      <c r="C2179" s="2">
        <f t="shared" si="198"/>
        <v>1.9040755288292142</v>
      </c>
      <c r="D2179" s="2">
        <f t="shared" si="200"/>
        <v>1.8482027036790347</v>
      </c>
      <c r="E2179" s="2">
        <f t="shared" si="199"/>
        <v>5.5872825150179439E-2</v>
      </c>
      <c r="F2179" s="2">
        <f t="shared" si="203"/>
        <v>8.8396659881744999E-2</v>
      </c>
      <c r="G2179" s="2">
        <f t="shared" si="201"/>
        <v>-3.252383473156556E-2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6">
        <f>TITRES_STAT!D2183</f>
        <v>1.81</v>
      </c>
      <c r="C2180" s="2">
        <f t="shared" si="198"/>
        <v>1.8896023705477967</v>
      </c>
      <c r="D2180" s="2">
        <f t="shared" si="200"/>
        <v>1.845372873776884</v>
      </c>
      <c r="E2180" s="2">
        <f t="shared" si="199"/>
        <v>4.4229496770912702E-2</v>
      </c>
      <c r="F2180" s="2">
        <f t="shared" si="203"/>
        <v>7.9563227259578539E-2</v>
      </c>
      <c r="G2180" s="2">
        <f t="shared" si="201"/>
        <v>-3.5333730488665838E-2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6">
        <f>TITRES_STAT!D2184</f>
        <v>1.81</v>
      </c>
      <c r="C2181" s="2">
        <f t="shared" si="198"/>
        <v>1.877355852001982</v>
      </c>
      <c r="D2181" s="2">
        <f t="shared" si="200"/>
        <v>1.8427526609045222</v>
      </c>
      <c r="E2181" s="2">
        <f t="shared" si="199"/>
        <v>3.4603191097459796E-2</v>
      </c>
      <c r="F2181" s="2">
        <f t="shared" si="203"/>
        <v>7.0571220027154796E-2</v>
      </c>
      <c r="G2181" s="2">
        <f t="shared" si="201"/>
        <v>-3.5968028929695001E-2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6">
        <f>TITRES_STAT!D2185</f>
        <v>1.81</v>
      </c>
      <c r="C2182" s="2">
        <f t="shared" si="198"/>
        <v>1.8654549516939847</v>
      </c>
      <c r="D2182" s="2">
        <f t="shared" si="200"/>
        <v>1.8403265378745575</v>
      </c>
      <c r="E2182" s="2">
        <f t="shared" si="199"/>
        <v>2.5128413819427209E-2</v>
      </c>
      <c r="F2182" s="2">
        <f t="shared" si="203"/>
        <v>6.1482658785609282E-2</v>
      </c>
      <c r="G2182" s="2">
        <f t="shared" si="201"/>
        <v>-3.6354244966182073E-2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6">
        <f>TITRES_STAT!D2186</f>
        <v>1.81</v>
      </c>
      <c r="C2183" s="2">
        <f t="shared" si="198"/>
        <v>1.8553849591256792</v>
      </c>
      <c r="D2183" s="2">
        <f t="shared" si="200"/>
        <v>1.8380801276616272</v>
      </c>
      <c r="E2183" s="2">
        <f t="shared" si="199"/>
        <v>1.730483146405204E-2</v>
      </c>
      <c r="F2183" s="2">
        <f t="shared" si="203"/>
        <v>5.2647093321297841E-2</v>
      </c>
      <c r="G2183" s="2">
        <f t="shared" si="201"/>
        <v>-3.5342261857245802E-2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6">
        <f>TITRES_STAT!D2187</f>
        <v>1.81</v>
      </c>
      <c r="C2184" s="2">
        <f t="shared" si="198"/>
        <v>1.8484026577217287</v>
      </c>
      <c r="D2184" s="2">
        <f t="shared" si="200"/>
        <v>1.8360001182052104</v>
      </c>
      <c r="E2184" s="2">
        <f t="shared" si="199"/>
        <v>1.2402539516518374E-2</v>
      </c>
      <c r="F2184" s="2">
        <f t="shared" si="203"/>
        <v>4.4598182560341953E-2</v>
      </c>
      <c r="G2184" s="2">
        <f t="shared" si="201"/>
        <v>-3.219564304382358E-2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6">
        <f>TITRES_STAT!D2188</f>
        <v>1.81</v>
      </c>
      <c r="C2185" s="2">
        <f t="shared" si="198"/>
        <v>1.8424945565337705</v>
      </c>
      <c r="D2185" s="2">
        <f t="shared" si="200"/>
        <v>1.8340741835233429</v>
      </c>
      <c r="E2185" s="2">
        <f t="shared" si="199"/>
        <v>8.4203730104275287E-3</v>
      </c>
      <c r="F2185" s="2">
        <f t="shared" si="203"/>
        <v>3.7362620650359071E-2</v>
      </c>
      <c r="G2185" s="2">
        <f t="shared" si="201"/>
        <v>-2.8942247639931543E-2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6">
        <f>TITRES_STAT!D2189</f>
        <v>1.81</v>
      </c>
      <c r="C2186" s="2">
        <f t="shared" si="198"/>
        <v>1.8374953939901135</v>
      </c>
      <c r="D2186" s="2">
        <f t="shared" si="200"/>
        <v>1.832290910669762</v>
      </c>
      <c r="E2186" s="2">
        <f t="shared" si="199"/>
        <v>5.2044833203515051E-3</v>
      </c>
      <c r="F2186" s="2">
        <f t="shared" si="203"/>
        <v>3.0930993184357561E-2</v>
      </c>
      <c r="G2186" s="2">
        <f t="shared" si="201"/>
        <v>-2.5726509864006056E-2</v>
      </c>
      <c r="H2186" s="2" t="str">
        <f t="shared" si="202"/>
        <v>Hold</v>
      </c>
    </row>
    <row r="2187" spans="1:8" ht="13.5" x14ac:dyDescent="0.25">
      <c r="A2187" s="3">
        <f>TITRES_STAT!B2190</f>
        <v>45489</v>
      </c>
      <c r="B2187" s="6">
        <f>TITRES_STAT!D2190</f>
        <v>1.81</v>
      </c>
      <c r="C2187" s="2">
        <f t="shared" si="198"/>
        <v>1.8332653333762499</v>
      </c>
      <c r="D2187" s="2">
        <f t="shared" si="200"/>
        <v>1.8306397321016314</v>
      </c>
      <c r="E2187" s="2">
        <f t="shared" si="199"/>
        <v>2.6256012746184165E-3</v>
      </c>
      <c r="F2187" s="2">
        <f t="shared" si="203"/>
        <v>2.5269914802409733E-2</v>
      </c>
      <c r="G2187" s="2">
        <f t="shared" si="201"/>
        <v>-2.2644313527791317E-2</v>
      </c>
      <c r="H2187" s="2" t="str">
        <f t="shared" si="202"/>
        <v>Hold</v>
      </c>
    </row>
    <row r="2188" spans="1:8" ht="13.5" x14ac:dyDescent="0.25">
      <c r="A2188" s="3">
        <f>TITRES_STAT!B2191</f>
        <v>45490</v>
      </c>
      <c r="B2188" s="6">
        <f>TITRES_STAT!D2191</f>
        <v>1.81</v>
      </c>
      <c r="C2188" s="2">
        <f t="shared" si="198"/>
        <v>1.8296860513183653</v>
      </c>
      <c r="D2188" s="2">
        <f t="shared" si="200"/>
        <v>1.829110863057066</v>
      </c>
      <c r="E2188" s="2">
        <f t="shared" si="199"/>
        <v>5.7518826129920875E-4</v>
      </c>
      <c r="F2188" s="2">
        <f t="shared" si="203"/>
        <v>2.0330969494187629E-2</v>
      </c>
      <c r="G2188" s="2">
        <f t="shared" si="201"/>
        <v>-1.975578123288842E-2</v>
      </c>
      <c r="H2188" s="2" t="str">
        <f t="shared" si="202"/>
        <v>Hold</v>
      </c>
    </row>
    <row r="2189" spans="1:8" ht="13.5" x14ac:dyDescent="0.25">
      <c r="A2189" s="3">
        <f>TITRES_STAT!B2192</f>
        <v>45491</v>
      </c>
      <c r="B2189" s="6">
        <f>TITRES_STAT!D2192</f>
        <v>1.81</v>
      </c>
      <c r="C2189" s="2">
        <f t="shared" si="198"/>
        <v>1.8266574280386167</v>
      </c>
      <c r="D2189" s="2">
        <f t="shared" si="200"/>
        <v>1.8276952435713574</v>
      </c>
      <c r="E2189" s="2">
        <f t="shared" si="199"/>
        <v>-1.0378155327406269E-3</v>
      </c>
      <c r="F2189" s="2">
        <f t="shared" si="203"/>
        <v>1.6057212488801979E-2</v>
      </c>
      <c r="G2189" s="2">
        <f t="shared" si="201"/>
        <v>-1.7095028021542606E-2</v>
      </c>
      <c r="H2189" s="2" t="str">
        <f t="shared" si="202"/>
        <v>Hold</v>
      </c>
    </row>
    <row r="2190" spans="1:8" ht="13.5" x14ac:dyDescent="0.25">
      <c r="A2190" s="3">
        <f>TITRES_STAT!B2193</f>
        <v>45492</v>
      </c>
      <c r="B2190" s="6">
        <f>TITRES_STAT!D2193</f>
        <v>1.81</v>
      </c>
      <c r="C2190" s="2">
        <f t="shared" si="198"/>
        <v>1.8240947468019066</v>
      </c>
      <c r="D2190" s="2">
        <f t="shared" si="200"/>
        <v>1.8263844847882937</v>
      </c>
      <c r="E2190" s="2">
        <f t="shared" si="199"/>
        <v>-2.289737986387097E-3</v>
      </c>
      <c r="F2190" s="2">
        <f t="shared" si="203"/>
        <v>1.2387822393764165E-2</v>
      </c>
      <c r="G2190" s="2">
        <f t="shared" si="201"/>
        <v>-1.4677560380151262E-2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6">
        <f>TITRES_STAT!D2194</f>
        <v>1.8</v>
      </c>
      <c r="C2191" s="2">
        <f t="shared" ref="C2191:C2254" si="204">$C$4*B2181+C2190*(1-$C$4)</f>
        <v>1.8219263242169981</v>
      </c>
      <c r="D2191" s="2">
        <f t="shared" si="200"/>
        <v>1.8244300785076795</v>
      </c>
      <c r="E2191" s="2">
        <f t="shared" si="199"/>
        <v>-2.5037542906813925E-3</v>
      </c>
      <c r="F2191" s="2">
        <f t="shared" si="203"/>
        <v>9.4095070568750543E-3</v>
      </c>
      <c r="G2191" s="2">
        <f t="shared" si="201"/>
        <v>-1.1913261347556447E-2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6">
        <f>TITRES_STAT!D2195</f>
        <v>1.8</v>
      </c>
      <c r="C2192" s="2">
        <f t="shared" si="204"/>
        <v>1.8200915051066908</v>
      </c>
      <c r="D2192" s="2">
        <f t="shared" si="200"/>
        <v>1.8226204430626662</v>
      </c>
      <c r="E2192" s="2">
        <f t="shared" si="199"/>
        <v>-2.5289379559754188E-3</v>
      </c>
      <c r="F2192" s="2">
        <f t="shared" si="203"/>
        <v>7.0218180543049598E-3</v>
      </c>
      <c r="G2192" s="2">
        <f t="shared" si="201"/>
        <v>-9.5507560102803778E-3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6">
        <f>TITRES_STAT!D2196</f>
        <v>1.73</v>
      </c>
      <c r="C2193" s="2">
        <f t="shared" si="204"/>
        <v>1.8185389658595077</v>
      </c>
      <c r="D2193" s="2">
        <f t="shared" si="200"/>
        <v>1.8157596695024687</v>
      </c>
      <c r="E2193" s="2">
        <f t="shared" si="199"/>
        <v>2.7792963570389961E-3</v>
      </c>
      <c r="F2193" s="2">
        <f t="shared" si="203"/>
        <v>6.1733137148517678E-3</v>
      </c>
      <c r="G2193" s="2">
        <f t="shared" si="201"/>
        <v>-3.3940173578127716E-3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6">
        <f>TITRES_STAT!D2197</f>
        <v>1.8</v>
      </c>
      <c r="C2194" s="2">
        <f t="shared" si="204"/>
        <v>1.8172252788041989</v>
      </c>
      <c r="D2194" s="2">
        <f t="shared" si="200"/>
        <v>1.81459228657636</v>
      </c>
      <c r="E2194" s="2">
        <f t="shared" si="199"/>
        <v>2.6329922278389706E-3</v>
      </c>
      <c r="F2194" s="2">
        <f t="shared" si="203"/>
        <v>5.465249417449209E-3</v>
      </c>
      <c r="G2194" s="2">
        <f t="shared" si="201"/>
        <v>-2.8322571896102385E-3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6">
        <f>TITRES_STAT!D2198</f>
        <v>1.8</v>
      </c>
      <c r="C2195" s="2">
        <f t="shared" si="204"/>
        <v>1.8161136974497067</v>
      </c>
      <c r="D2195" s="2">
        <f t="shared" si="200"/>
        <v>1.8135113764595925</v>
      </c>
      <c r="E2195" s="2">
        <f t="shared" si="199"/>
        <v>2.6023209901142597E-3</v>
      </c>
      <c r="F2195" s="2">
        <f t="shared" si="203"/>
        <v>4.892663731982219E-3</v>
      </c>
      <c r="G2195" s="2">
        <f t="shared" si="201"/>
        <v>-2.2903427418679593E-3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6">
        <f>TITRES_STAT!D2199</f>
        <v>1.72</v>
      </c>
      <c r="C2196" s="2">
        <f t="shared" si="204"/>
        <v>1.8151731286112904</v>
      </c>
      <c r="D2196" s="2">
        <f t="shared" si="200"/>
        <v>1.8065846078329559</v>
      </c>
      <c r="E2196" s="2">
        <f t="shared" si="199"/>
        <v>8.5885207783344963E-3</v>
      </c>
      <c r="F2196" s="2">
        <f t="shared" si="203"/>
        <v>5.6318351412526745E-3</v>
      </c>
      <c r="G2196" s="2">
        <f t="shared" si="201"/>
        <v>2.9566856370818219E-3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6">
        <f>TITRES_STAT!D2200</f>
        <v>1.68</v>
      </c>
      <c r="C2197" s="2">
        <f t="shared" si="204"/>
        <v>1.8143772626710919</v>
      </c>
      <c r="D2197" s="2">
        <f t="shared" si="200"/>
        <v>1.7972079702156998</v>
      </c>
      <c r="E2197" s="2">
        <f t="shared" si="199"/>
        <v>1.7169292455392116E-2</v>
      </c>
      <c r="F2197" s="2">
        <f t="shared" si="203"/>
        <v>7.9393266040805634E-3</v>
      </c>
      <c r="G2197" s="2">
        <f t="shared" si="201"/>
        <v>9.2299658513115522E-3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6">
        <f>TITRES_STAT!D2201</f>
        <v>1.68</v>
      </c>
      <c r="C2198" s="2">
        <f t="shared" si="204"/>
        <v>1.8137038376447701</v>
      </c>
      <c r="D2198" s="2">
        <f t="shared" si="200"/>
        <v>1.78852589834787</v>
      </c>
      <c r="E2198" s="2">
        <f t="shared" si="199"/>
        <v>2.5177939296900043E-2</v>
      </c>
      <c r="F2198" s="2">
        <f t="shared" si="203"/>
        <v>1.138704914264446E-2</v>
      </c>
      <c r="G2198" s="2">
        <f t="shared" si="201"/>
        <v>1.3790890154255582E-2</v>
      </c>
      <c r="H2198" s="2" t="str">
        <f t="shared" si="202"/>
        <v>Sell</v>
      </c>
    </row>
    <row r="2199" spans="1:8" ht="13.5" x14ac:dyDescent="0.25">
      <c r="A2199" s="3">
        <f>TITRES_STAT!B2202</f>
        <v>45506</v>
      </c>
      <c r="B2199" s="6">
        <f>TITRES_STAT!D2202</f>
        <v>1.75</v>
      </c>
      <c r="C2199" s="2">
        <f t="shared" si="204"/>
        <v>1.8131340164686516</v>
      </c>
      <c r="D2199" s="2">
        <f t="shared" si="200"/>
        <v>1.7856721280998795</v>
      </c>
      <c r="E2199" s="2">
        <f t="shared" si="199"/>
        <v>2.7461888368772058E-2</v>
      </c>
      <c r="F2199" s="2">
        <f t="shared" si="203"/>
        <v>1.4602016987869979E-2</v>
      </c>
      <c r="G2199" s="2">
        <f t="shared" si="201"/>
        <v>1.2859871380902079E-2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6">
        <f>TITRES_STAT!D2203</f>
        <v>1.75</v>
      </c>
      <c r="C2200" s="2">
        <f t="shared" si="204"/>
        <v>1.812651860088859</v>
      </c>
      <c r="D2200" s="2">
        <f t="shared" si="200"/>
        <v>1.7830297482406292</v>
      </c>
      <c r="E2200" s="2">
        <f t="shared" si="199"/>
        <v>2.9622111848229826E-2</v>
      </c>
      <c r="F2200" s="2">
        <f t="shared" si="203"/>
        <v>1.7606035959941951E-2</v>
      </c>
      <c r="G2200" s="2">
        <f t="shared" si="201"/>
        <v>1.2016075888287875E-2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6">
        <f>TITRES_STAT!D2204</f>
        <v>1.75</v>
      </c>
      <c r="C2201" s="2">
        <f t="shared" si="204"/>
        <v>1.8107054200751884</v>
      </c>
      <c r="D2201" s="2">
        <f t="shared" si="200"/>
        <v>1.7805831002228047</v>
      </c>
      <c r="E2201" s="2">
        <f t="shared" si="199"/>
        <v>3.0122319852383672E-2</v>
      </c>
      <c r="F2201" s="2">
        <f t="shared" si="203"/>
        <v>2.0109292738430297E-2</v>
      </c>
      <c r="G2201" s="2">
        <f t="shared" si="201"/>
        <v>1.0013027113953375E-2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6">
        <f>TITRES_STAT!D2205</f>
        <v>1.75</v>
      </c>
      <c r="C2202" s="2">
        <f t="shared" si="204"/>
        <v>1.8090584323713133</v>
      </c>
      <c r="D2202" s="2">
        <f t="shared" si="200"/>
        <v>1.7783176853914857</v>
      </c>
      <c r="E2202" s="2">
        <f t="shared" si="199"/>
        <v>3.0740746979827538E-2</v>
      </c>
      <c r="F2202" s="2">
        <f t="shared" si="203"/>
        <v>2.2235583586709746E-2</v>
      </c>
      <c r="G2202" s="2">
        <f t="shared" si="201"/>
        <v>8.5051633931177914E-3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6">
        <f>TITRES_STAT!D2206</f>
        <v>1.81</v>
      </c>
      <c r="C2203" s="2">
        <f t="shared" si="204"/>
        <v>1.7968955966218805</v>
      </c>
      <c r="D2203" s="2">
        <f t="shared" si="200"/>
        <v>1.7806645235106349</v>
      </c>
      <c r="E2203" s="2">
        <f t="shared" si="199"/>
        <v>1.6231073111245609E-2</v>
      </c>
      <c r="F2203" s="2">
        <f t="shared" si="203"/>
        <v>2.103468149161692E-2</v>
      </c>
      <c r="G2203" s="2">
        <f t="shared" si="201"/>
        <v>-4.8036083803713117E-3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6">
        <f>TITRES_STAT!D2207</f>
        <v>1.8</v>
      </c>
      <c r="C2204" s="2">
        <f t="shared" si="204"/>
        <v>1.7973731971415914</v>
      </c>
      <c r="D2204" s="2">
        <f t="shared" si="200"/>
        <v>1.7820967810283657</v>
      </c>
      <c r="E2204" s="2">
        <f t="shared" ref="E2204:E2267" si="205">C2204-D2204</f>
        <v>1.5276416113225721E-2</v>
      </c>
      <c r="F2204" s="2">
        <f t="shared" si="203"/>
        <v>1.988302841593868E-2</v>
      </c>
      <c r="G2204" s="2">
        <f t="shared" si="201"/>
        <v>-4.6066123027129584E-3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6">
        <f>TITRES_STAT!D2208</f>
        <v>1.8</v>
      </c>
      <c r="C2205" s="2">
        <f t="shared" si="204"/>
        <v>1.7977773206582697</v>
      </c>
      <c r="D2205" s="2">
        <f t="shared" ref="D2205:D2268" si="206">$D$4*B2205+(1-$D$4)*D2204</f>
        <v>1.7834229453966348</v>
      </c>
      <c r="E2205" s="2">
        <f t="shared" si="205"/>
        <v>1.4354375261634855E-2</v>
      </c>
      <c r="F2205" s="2">
        <f t="shared" si="203"/>
        <v>1.8777297785077914E-2</v>
      </c>
      <c r="G2205" s="2">
        <f t="shared" si="201"/>
        <v>-4.422922523443059E-3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6">
        <f>TITRES_STAT!D2209</f>
        <v>1.72</v>
      </c>
      <c r="C2206" s="2">
        <f t="shared" si="204"/>
        <v>1.785811579018536</v>
      </c>
      <c r="D2206" s="2">
        <f t="shared" si="206"/>
        <v>1.7787249494413286</v>
      </c>
      <c r="E2206" s="2">
        <f t="shared" si="205"/>
        <v>7.0866295772074039E-3</v>
      </c>
      <c r="F2206" s="2">
        <f t="shared" si="203"/>
        <v>1.6439164143503812E-2</v>
      </c>
      <c r="G2206" s="2">
        <f t="shared" si="201"/>
        <v>-9.3525345662964082E-3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6">
        <f>TITRES_STAT!D2210</f>
        <v>1.73</v>
      </c>
      <c r="C2207" s="2">
        <f t="shared" si="204"/>
        <v>1.7695328745541459</v>
      </c>
      <c r="D2207" s="2">
        <f t="shared" si="206"/>
        <v>1.7751156939271562</v>
      </c>
      <c r="E2207" s="2">
        <f t="shared" si="205"/>
        <v>-5.582819373010306E-3</v>
      </c>
      <c r="F2207" s="2">
        <f t="shared" si="203"/>
        <v>1.2034767440200989E-2</v>
      </c>
      <c r="G2207" s="2">
        <f t="shared" si="201"/>
        <v>-1.7617586813211294E-2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6">
        <f>TITRES_STAT!D2211</f>
        <v>1.76</v>
      </c>
      <c r="C2208" s="2">
        <f t="shared" si="204"/>
        <v>1.7557585861612004</v>
      </c>
      <c r="D2208" s="2">
        <f t="shared" si="206"/>
        <v>1.7739960128955148</v>
      </c>
      <c r="E2208" s="2">
        <f t="shared" si="205"/>
        <v>-1.8237426734314388E-2</v>
      </c>
      <c r="F2208" s="2">
        <f t="shared" si="203"/>
        <v>5.9803286052979143E-3</v>
      </c>
      <c r="G2208" s="2">
        <f t="shared" si="201"/>
        <v>-2.4217755339612304E-2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6">
        <f>TITRES_STAT!D2212</f>
        <v>1.81</v>
      </c>
      <c r="C2209" s="2">
        <f t="shared" si="204"/>
        <v>1.7548726498287079</v>
      </c>
      <c r="D2209" s="2">
        <f t="shared" si="206"/>
        <v>1.7766629749032543</v>
      </c>
      <c r="E2209" s="2">
        <f t="shared" si="205"/>
        <v>-2.1790325074546368E-2</v>
      </c>
      <c r="F2209" s="2">
        <f t="shared" si="203"/>
        <v>4.2619786932905808E-4</v>
      </c>
      <c r="G2209" s="2">
        <f t="shared" si="201"/>
        <v>-2.2216522943875425E-2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6">
        <f>TITRES_STAT!D2213</f>
        <v>1.81</v>
      </c>
      <c r="C2210" s="2">
        <f t="shared" si="204"/>
        <v>1.754123011393522</v>
      </c>
      <c r="D2210" s="2">
        <f t="shared" si="206"/>
        <v>1.7791323841696798</v>
      </c>
      <c r="E2210" s="2">
        <f t="shared" si="205"/>
        <v>-2.5009372776157779E-2</v>
      </c>
      <c r="F2210" s="2">
        <f t="shared" si="203"/>
        <v>-4.6609162597683095E-3</v>
      </c>
      <c r="G2210" s="2">
        <f t="shared" si="201"/>
        <v>-2.034845651638947E-2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6">
        <f>TITRES_STAT!D2214</f>
        <v>1.73</v>
      </c>
      <c r="C2211" s="2">
        <f t="shared" si="204"/>
        <v>1.7534887019483647</v>
      </c>
      <c r="D2211" s="2">
        <f t="shared" si="206"/>
        <v>1.7754929483052591</v>
      </c>
      <c r="E2211" s="2">
        <f t="shared" si="205"/>
        <v>-2.2004246356894352E-2</v>
      </c>
      <c r="F2211" s="2">
        <f t="shared" si="203"/>
        <v>-8.1295822791935188E-3</v>
      </c>
      <c r="G2211" s="2">
        <f t="shared" si="201"/>
        <v>-1.3874664077700834E-2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6">
        <f>TITRES_STAT!D2215</f>
        <v>1.75</v>
      </c>
      <c r="C2212" s="2">
        <f t="shared" si="204"/>
        <v>1.7529519785716934</v>
      </c>
      <c r="D2212" s="2">
        <f t="shared" si="206"/>
        <v>1.7736045817641286</v>
      </c>
      <c r="E2212" s="2">
        <f t="shared" si="205"/>
        <v>-2.0652603192435226E-2</v>
      </c>
      <c r="F2212" s="2">
        <f t="shared" si="203"/>
        <v>-1.063418646184186E-2</v>
      </c>
      <c r="G2212" s="2">
        <f t="shared" ref="G2212:G2275" si="207">E2212-F2212</f>
        <v>-1.0018416730593366E-2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45527</v>
      </c>
      <c r="B2213" s="6">
        <f>TITRES_STAT!D2216</f>
        <v>1.78</v>
      </c>
      <c r="C2213" s="2">
        <f t="shared" si="204"/>
        <v>1.7617285972529715</v>
      </c>
      <c r="D2213" s="2">
        <f t="shared" si="206"/>
        <v>1.7740783164482672</v>
      </c>
      <c r="E2213" s="2">
        <f t="shared" si="205"/>
        <v>-1.2349719195295705E-2</v>
      </c>
      <c r="F2213" s="2">
        <f t="shared" ref="F2213:F2276" si="209">(E2213*(2/(10)))+((1-(2/10))*F2212)</f>
        <v>-1.0977293008532629E-2</v>
      </c>
      <c r="G2213" s="2">
        <f t="shared" si="207"/>
        <v>-1.3724261867630767E-3</v>
      </c>
      <c r="H2213" s="2" t="str">
        <f t="shared" si="208"/>
        <v>Hold</v>
      </c>
    </row>
    <row r="2214" spans="1:8" ht="13.5" x14ac:dyDescent="0.25">
      <c r="A2214" s="3">
        <f>TITRES_STAT!B2217</f>
        <v>45530</v>
      </c>
      <c r="B2214" s="6">
        <f>TITRES_STAT!D2217</f>
        <v>1.85</v>
      </c>
      <c r="C2214" s="2">
        <f t="shared" si="204"/>
        <v>1.7676165053678989</v>
      </c>
      <c r="D2214" s="2">
        <f t="shared" si="206"/>
        <v>1.7797021448595067</v>
      </c>
      <c r="E2214" s="2">
        <f t="shared" si="205"/>
        <v>-1.2085639491607791E-2</v>
      </c>
      <c r="F2214" s="2">
        <f t="shared" si="209"/>
        <v>-1.119896230514766E-2</v>
      </c>
      <c r="G2214" s="2">
        <f t="shared" si="207"/>
        <v>-8.8667718646013097E-4</v>
      </c>
      <c r="H2214" s="2" t="str">
        <f t="shared" si="208"/>
        <v>Hold</v>
      </c>
    </row>
    <row r="2215" spans="1:8" ht="13.5" x14ac:dyDescent="0.25">
      <c r="A2215" s="3">
        <f>TITRES_STAT!B2218</f>
        <v>45531</v>
      </c>
      <c r="B2215" s="6">
        <f>TITRES_STAT!D2218</f>
        <v>1.85</v>
      </c>
      <c r="C2215" s="2">
        <f t="shared" si="204"/>
        <v>1.7725985814651453</v>
      </c>
      <c r="D2215" s="2">
        <f t="shared" si="206"/>
        <v>1.7849093933884321</v>
      </c>
      <c r="E2215" s="2">
        <f t="shared" si="205"/>
        <v>-1.2310811923286868E-2</v>
      </c>
      <c r="F2215" s="2">
        <f t="shared" si="209"/>
        <v>-1.1421332228775503E-2</v>
      </c>
      <c r="G2215" s="2">
        <f t="shared" si="207"/>
        <v>-8.894796945113654E-4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6">
        <f>TITRES_STAT!D2219</f>
        <v>1.85</v>
      </c>
      <c r="C2216" s="2">
        <f t="shared" si="204"/>
        <v>1.764506492008969</v>
      </c>
      <c r="D2216" s="2">
        <f t="shared" si="206"/>
        <v>1.7897309198041038</v>
      </c>
      <c r="E2216" s="2">
        <f t="shared" si="205"/>
        <v>-2.5224427795134785E-2</v>
      </c>
      <c r="F2216" s="2">
        <f t="shared" si="209"/>
        <v>-1.4181951342047361E-2</v>
      </c>
      <c r="G2216" s="2">
        <f t="shared" si="207"/>
        <v>-1.1042476453087424E-2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6">
        <f>TITRES_STAT!D2220</f>
        <v>1.85</v>
      </c>
      <c r="C2217" s="2">
        <f t="shared" si="204"/>
        <v>1.7591978009306661</v>
      </c>
      <c r="D2217" s="2">
        <f t="shared" si="206"/>
        <v>1.794195296114911</v>
      </c>
      <c r="E2217" s="2">
        <f t="shared" si="205"/>
        <v>-3.4997495184244887E-2</v>
      </c>
      <c r="F2217" s="2">
        <f t="shared" si="209"/>
        <v>-1.8345060110486866E-2</v>
      </c>
      <c r="G2217" s="2">
        <f t="shared" si="207"/>
        <v>-1.6652435073758021E-2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6">
        <f>TITRES_STAT!D2221</f>
        <v>1.9</v>
      </c>
      <c r="C2218" s="2">
        <f t="shared" si="204"/>
        <v>1.7593212161721019</v>
      </c>
      <c r="D2218" s="2">
        <f t="shared" si="206"/>
        <v>1.8020326815878804</v>
      </c>
      <c r="E2218" s="2">
        <f t="shared" si="205"/>
        <v>-4.2711465415778527E-2</v>
      </c>
      <c r="F2218" s="2">
        <f t="shared" si="209"/>
        <v>-2.3218341171545198E-2</v>
      </c>
      <c r="G2218" s="2">
        <f t="shared" si="207"/>
        <v>-1.9493124244233329E-2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6">
        <f>TITRES_STAT!D2222</f>
        <v>1.94</v>
      </c>
      <c r="C2219" s="2">
        <f t="shared" si="204"/>
        <v>1.7671179521456248</v>
      </c>
      <c r="D2219" s="2">
        <f t="shared" si="206"/>
        <v>1.812252482951741</v>
      </c>
      <c r="E2219" s="2">
        <f t="shared" si="205"/>
        <v>-4.513453080611618E-2</v>
      </c>
      <c r="F2219" s="2">
        <f t="shared" si="209"/>
        <v>-2.7601579098459395E-2</v>
      </c>
      <c r="G2219" s="2">
        <f t="shared" si="207"/>
        <v>-1.7532951707656785E-2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6">
        <f>TITRES_STAT!D2223</f>
        <v>1.95</v>
      </c>
      <c r="C2220" s="2">
        <f t="shared" si="204"/>
        <v>1.7737151902770671</v>
      </c>
      <c r="D2220" s="2">
        <f t="shared" si="206"/>
        <v>1.8224560027330934</v>
      </c>
      <c r="E2220" s="2">
        <f t="shared" si="205"/>
        <v>-4.8740812456026239E-2</v>
      </c>
      <c r="F2220" s="2">
        <f t="shared" si="209"/>
        <v>-3.1829425769972761E-2</v>
      </c>
      <c r="G2220" s="2">
        <f t="shared" si="207"/>
        <v>-1.6911386686053478E-2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6">
        <f>TITRES_STAT!D2224</f>
        <v>2.0299999999999998</v>
      </c>
      <c r="C2221" s="2">
        <f t="shared" si="204"/>
        <v>1.7669897763882876</v>
      </c>
      <c r="D2221" s="2">
        <f t="shared" si="206"/>
        <v>1.8378296321602716</v>
      </c>
      <c r="E2221" s="2">
        <f t="shared" si="205"/>
        <v>-7.0839855771984039E-2</v>
      </c>
      <c r="F2221" s="2">
        <f t="shared" si="209"/>
        <v>-3.9631511770375022E-2</v>
      </c>
      <c r="G2221" s="2">
        <f t="shared" si="207"/>
        <v>-3.1208344001609017E-2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6">
        <f>TITRES_STAT!D2225</f>
        <v>2.08</v>
      </c>
      <c r="C2222" s="2">
        <f t="shared" si="204"/>
        <v>1.7643759646362436</v>
      </c>
      <c r="D2222" s="2">
        <f t="shared" si="206"/>
        <v>1.8557681779261774</v>
      </c>
      <c r="E2222" s="2">
        <f t="shared" si="205"/>
        <v>-9.1392213289933855E-2</v>
      </c>
      <c r="F2222" s="2">
        <f t="shared" si="209"/>
        <v>-4.9983652074286788E-2</v>
      </c>
      <c r="G2222" s="2">
        <f t="shared" si="207"/>
        <v>-4.1408561215647066E-2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6">
        <f>TITRES_STAT!D2226</f>
        <v>2.16</v>
      </c>
      <c r="C2223" s="2">
        <f t="shared" si="204"/>
        <v>1.7667796623845138</v>
      </c>
      <c r="D2223" s="2">
        <f t="shared" si="206"/>
        <v>1.8783038684501643</v>
      </c>
      <c r="E2223" s="2">
        <f t="shared" si="205"/>
        <v>-0.1115242060656505</v>
      </c>
      <c r="F2223" s="2">
        <f t="shared" si="209"/>
        <v>-6.2291762872559539E-2</v>
      </c>
      <c r="G2223" s="2">
        <f t="shared" si="207"/>
        <v>-4.9232443193090961E-2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6">
        <f>TITRES_STAT!D2227</f>
        <v>2.16</v>
      </c>
      <c r="C2224" s="2">
        <f t="shared" si="204"/>
        <v>1.7795827912484348</v>
      </c>
      <c r="D2224" s="2">
        <f t="shared" si="206"/>
        <v>1.8991702485649669</v>
      </c>
      <c r="E2224" s="2">
        <f t="shared" si="205"/>
        <v>-0.11958745731653209</v>
      </c>
      <c r="F2224" s="2">
        <f t="shared" si="209"/>
        <v>-7.3750901761354057E-2</v>
      </c>
      <c r="G2224" s="2">
        <f t="shared" si="207"/>
        <v>-4.583655555517803E-2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6">
        <f>TITRES_STAT!D2228</f>
        <v>2.2200000000000002</v>
      </c>
      <c r="C2225" s="2">
        <f t="shared" si="204"/>
        <v>1.7904162079794448</v>
      </c>
      <c r="D2225" s="2">
        <f t="shared" si="206"/>
        <v>1.9229354153379323</v>
      </c>
      <c r="E2225" s="2">
        <f t="shared" si="205"/>
        <v>-0.13251920735848755</v>
      </c>
      <c r="F2225" s="2">
        <f t="shared" si="209"/>
        <v>-8.550456288078076E-2</v>
      </c>
      <c r="G2225" s="2">
        <f t="shared" si="207"/>
        <v>-4.7014644477706785E-2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6">
        <f>TITRES_STAT!D2229</f>
        <v>2.16</v>
      </c>
      <c r="C2226" s="2">
        <f t="shared" si="204"/>
        <v>1.7995829452133765</v>
      </c>
      <c r="D2226" s="2">
        <f t="shared" si="206"/>
        <v>1.9404957549425299</v>
      </c>
      <c r="E2226" s="2">
        <f t="shared" si="205"/>
        <v>-0.14091280972915343</v>
      </c>
      <c r="F2226" s="2">
        <f t="shared" si="209"/>
        <v>-9.65862122504553E-2</v>
      </c>
      <c r="G2226" s="2">
        <f t="shared" si="207"/>
        <v>-4.4326597478698132E-2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6">
        <f>TITRES_STAT!D2230</f>
        <v>2.17</v>
      </c>
      <c r="C2227" s="2">
        <f t="shared" si="204"/>
        <v>1.8073394151805493</v>
      </c>
      <c r="D2227" s="2">
        <f t="shared" si="206"/>
        <v>1.9574960693912313</v>
      </c>
      <c r="E2227" s="2">
        <f t="shared" si="205"/>
        <v>-0.15015665421068203</v>
      </c>
      <c r="F2227" s="2">
        <f t="shared" si="209"/>
        <v>-0.10730030064250065</v>
      </c>
      <c r="G2227" s="2">
        <f t="shared" si="207"/>
        <v>-4.2856353568181377E-2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6">
        <f>TITRES_STAT!D2231</f>
        <v>2.2200000000000002</v>
      </c>
      <c r="C2228" s="2">
        <f t="shared" si="204"/>
        <v>1.8215948897681571</v>
      </c>
      <c r="D2228" s="2">
        <f t="shared" si="206"/>
        <v>1.9769408049918809</v>
      </c>
      <c r="E2228" s="2">
        <f t="shared" si="205"/>
        <v>-0.15534591522372376</v>
      </c>
      <c r="F2228" s="2">
        <f t="shared" si="209"/>
        <v>-0.11690942355874527</v>
      </c>
      <c r="G2228" s="2">
        <f t="shared" si="207"/>
        <v>-3.8436491664978492E-2</v>
      </c>
      <c r="H2228" s="2" t="str">
        <f t="shared" si="208"/>
        <v>Hold</v>
      </c>
    </row>
    <row r="2229" spans="1:8" ht="13.5" x14ac:dyDescent="0.25">
      <c r="A2229" s="3">
        <f>TITRES_STAT!B2232</f>
        <v>45551</v>
      </c>
      <c r="B2229" s="6">
        <f>TITRES_STAT!D2232</f>
        <v>2.25</v>
      </c>
      <c r="C2229" s="2">
        <f t="shared" si="204"/>
        <v>1.839811060573056</v>
      </c>
      <c r="D2229" s="2">
        <f t="shared" si="206"/>
        <v>1.9971674120295193</v>
      </c>
      <c r="E2229" s="2">
        <f t="shared" si="205"/>
        <v>-0.15735635145646332</v>
      </c>
      <c r="F2229" s="2">
        <f t="shared" si="209"/>
        <v>-0.12499880913828888</v>
      </c>
      <c r="G2229" s="2">
        <f t="shared" si="207"/>
        <v>-3.2357542318174434E-2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6">
        <f>TITRES_STAT!D2233</f>
        <v>2.34</v>
      </c>
      <c r="C2230" s="2">
        <f t="shared" si="204"/>
        <v>1.8567632051002783</v>
      </c>
      <c r="D2230" s="2">
        <f t="shared" si="206"/>
        <v>2.0225624185458511</v>
      </c>
      <c r="E2230" s="2">
        <f t="shared" si="205"/>
        <v>-0.1657992134455728</v>
      </c>
      <c r="F2230" s="2">
        <f t="shared" si="209"/>
        <v>-0.13315888999974568</v>
      </c>
      <c r="G2230" s="2">
        <f t="shared" si="207"/>
        <v>-3.2640323445827124E-2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6">
        <f>TITRES_STAT!D2234</f>
        <v>2.4300000000000002</v>
      </c>
      <c r="C2231" s="2">
        <f t="shared" si="204"/>
        <v>1.8834150197002355</v>
      </c>
      <c r="D2231" s="2">
        <f t="shared" si="206"/>
        <v>2.0527429801350472</v>
      </c>
      <c r="E2231" s="2">
        <f t="shared" si="205"/>
        <v>-0.16932796043481169</v>
      </c>
      <c r="F2231" s="2">
        <f t="shared" si="209"/>
        <v>-0.14039270408675888</v>
      </c>
      <c r="G2231" s="2">
        <f t="shared" si="207"/>
        <v>-2.8935256348052801E-2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6">
        <f>TITRES_STAT!D2235</f>
        <v>2.33</v>
      </c>
      <c r="C2232" s="2">
        <f t="shared" si="204"/>
        <v>1.9136588628232762</v>
      </c>
      <c r="D2232" s="2">
        <f t="shared" si="206"/>
        <v>2.0732805371620806</v>
      </c>
      <c r="E2232" s="2">
        <f t="shared" si="205"/>
        <v>-0.15962167433880436</v>
      </c>
      <c r="F2232" s="2">
        <f t="shared" si="209"/>
        <v>-0.14423849813716799</v>
      </c>
      <c r="G2232" s="2">
        <f t="shared" si="207"/>
        <v>-1.5383176201636373E-2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6">
        <f>TITRES_STAT!D2236</f>
        <v>2.36</v>
      </c>
      <c r="C2233" s="2">
        <f t="shared" si="204"/>
        <v>1.9515574993120031</v>
      </c>
      <c r="D2233" s="2">
        <f t="shared" si="206"/>
        <v>2.0945190158908153</v>
      </c>
      <c r="E2233" s="2">
        <f t="shared" si="205"/>
        <v>-0.14296151657881229</v>
      </c>
      <c r="F2233" s="2">
        <f t="shared" si="209"/>
        <v>-0.14398310182549684</v>
      </c>
      <c r="G2233" s="2">
        <f t="shared" si="207"/>
        <v>1.0215852466845532E-3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6">
        <f>TITRES_STAT!D2237</f>
        <v>2.39</v>
      </c>
      <c r="C2234" s="2">
        <f t="shared" si="204"/>
        <v>1.9836255763409258</v>
      </c>
      <c r="D2234" s="2">
        <f t="shared" si="206"/>
        <v>2.1164064961951992</v>
      </c>
      <c r="E2234" s="2">
        <f t="shared" si="205"/>
        <v>-0.13278091985427332</v>
      </c>
      <c r="F2234" s="2">
        <f t="shared" si="209"/>
        <v>-0.14174266543125214</v>
      </c>
      <c r="G2234" s="2">
        <f t="shared" si="207"/>
        <v>8.961745576978819E-3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6">
        <f>TITRES_STAT!D2238</f>
        <v>2.39</v>
      </c>
      <c r="C2235" s="2">
        <f t="shared" si="204"/>
        <v>2.0199908722884756</v>
      </c>
      <c r="D2235" s="2">
        <f t="shared" si="206"/>
        <v>2.1366726816622212</v>
      </c>
      <c r="E2235" s="2">
        <f t="shared" si="205"/>
        <v>-0.11668180937374562</v>
      </c>
      <c r="F2235" s="2">
        <f t="shared" si="209"/>
        <v>-0.13673049421975084</v>
      </c>
      <c r="G2235" s="2">
        <f t="shared" si="207"/>
        <v>2.0048684846005221E-2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6">
        <f>TITRES_STAT!D2239</f>
        <v>2.2999999999999998</v>
      </c>
      <c r="C2236" s="2">
        <f t="shared" si="204"/>
        <v>2.0415307380902488</v>
      </c>
      <c r="D2236" s="2">
        <f t="shared" si="206"/>
        <v>2.1487710015390937</v>
      </c>
      <c r="E2236" s="2">
        <f t="shared" si="205"/>
        <v>-0.10724026344884496</v>
      </c>
      <c r="F2236" s="2">
        <f t="shared" si="209"/>
        <v>-0.13083244806556968</v>
      </c>
      <c r="G2236" s="2">
        <f t="shared" si="207"/>
        <v>2.3592184616724715E-2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6">
        <f>TITRES_STAT!D2240</f>
        <v>2.2999999999999998</v>
      </c>
      <c r="C2237" s="2">
        <f t="shared" si="204"/>
        <v>2.0612952399225182</v>
      </c>
      <c r="D2237" s="2">
        <f t="shared" si="206"/>
        <v>2.1599731495732351</v>
      </c>
      <c r="E2237" s="2">
        <f t="shared" si="205"/>
        <v>-9.8677909650716877E-2</v>
      </c>
      <c r="F2237" s="2">
        <f t="shared" si="209"/>
        <v>-0.12440154038259912</v>
      </c>
      <c r="G2237" s="2">
        <f t="shared" si="207"/>
        <v>2.5723630731882247E-2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6">
        <f>TITRES_STAT!D2241</f>
        <v>2.2999999999999998</v>
      </c>
      <c r="C2238" s="2">
        <f t="shared" si="204"/>
        <v>2.0857113568575154</v>
      </c>
      <c r="D2238" s="2">
        <f t="shared" si="206"/>
        <v>2.1703455088641066</v>
      </c>
      <c r="E2238" s="2">
        <f t="shared" si="205"/>
        <v>-8.463415200659119E-2</v>
      </c>
      <c r="F2238" s="2">
        <f t="shared" si="209"/>
        <v>-0.11644806270739755</v>
      </c>
      <c r="G2238" s="2">
        <f t="shared" si="207"/>
        <v>3.1813910700806358E-2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6">
        <f>TITRES_STAT!D2242</f>
        <v>2.3199999999999998</v>
      </c>
      <c r="C2239" s="2">
        <f t="shared" si="204"/>
        <v>2.1109865327255899</v>
      </c>
      <c r="D2239" s="2">
        <f t="shared" si="206"/>
        <v>2.1814310267260248</v>
      </c>
      <c r="E2239" s="2">
        <f t="shared" si="205"/>
        <v>-7.0444494000434954E-2</v>
      </c>
      <c r="F2239" s="2">
        <f t="shared" si="209"/>
        <v>-0.10724734896600505</v>
      </c>
      <c r="G2239" s="2">
        <f t="shared" si="207"/>
        <v>3.6802854965570092E-2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6">
        <f>TITRES_STAT!D2243</f>
        <v>2.34</v>
      </c>
      <c r="C2240" s="2">
        <f t="shared" si="204"/>
        <v>2.1462193738447297</v>
      </c>
      <c r="D2240" s="2">
        <f t="shared" si="206"/>
        <v>2.1931768765981712</v>
      </c>
      <c r="E2240" s="2">
        <f t="shared" si="205"/>
        <v>-4.695750275344146E-2</v>
      </c>
      <c r="F2240" s="2">
        <f t="shared" si="209"/>
        <v>-9.518937972349234E-2</v>
      </c>
      <c r="G2240" s="2">
        <f t="shared" si="207"/>
        <v>4.823187697005088E-2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6">
        <f>TITRES_STAT!D2244</f>
        <v>2.34</v>
      </c>
      <c r="C2241" s="2">
        <f t="shared" si="204"/>
        <v>2.1898779317147712</v>
      </c>
      <c r="D2241" s="2">
        <f t="shared" si="206"/>
        <v>2.2040526635168254</v>
      </c>
      <c r="E2241" s="2">
        <f t="shared" si="205"/>
        <v>-1.4174731802054197E-2</v>
      </c>
      <c r="F2241" s="2">
        <f t="shared" si="209"/>
        <v>-7.8986450139204717E-2</v>
      </c>
      <c r="G2241" s="2">
        <f t="shared" si="207"/>
        <v>6.481171833715052E-2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6">
        <f>TITRES_STAT!D2245</f>
        <v>2.25</v>
      </c>
      <c r="C2242" s="2">
        <f t="shared" si="204"/>
        <v>2.2114351729894217</v>
      </c>
      <c r="D2242" s="2">
        <f t="shared" si="206"/>
        <v>2.2074561699229864</v>
      </c>
      <c r="E2242" s="2">
        <f t="shared" si="205"/>
        <v>3.9790030664352827E-3</v>
      </c>
      <c r="F2242" s="2">
        <f t="shared" si="209"/>
        <v>-6.2393359498076714E-2</v>
      </c>
      <c r="G2242" s="2">
        <f t="shared" si="207"/>
        <v>6.6372362564511997E-2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6">
        <f>TITRES_STAT!D2246</f>
        <v>2.35</v>
      </c>
      <c r="C2243" s="2">
        <f t="shared" si="204"/>
        <v>2.2342913002218183</v>
      </c>
      <c r="D2243" s="2">
        <f t="shared" si="206"/>
        <v>2.2180149721509133</v>
      </c>
      <c r="E2243" s="2">
        <f t="shared" si="205"/>
        <v>1.6276328070905066E-2</v>
      </c>
      <c r="F2243" s="2">
        <f t="shared" si="209"/>
        <v>-4.6659421984280365E-2</v>
      </c>
      <c r="G2243" s="2">
        <f t="shared" si="207"/>
        <v>6.2935750055185424E-2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6">
        <f>TITRES_STAT!D2247</f>
        <v>2.2599999999999998</v>
      </c>
      <c r="C2244" s="2">
        <f t="shared" si="204"/>
        <v>2.258246484803077</v>
      </c>
      <c r="D2244" s="2">
        <f t="shared" si="206"/>
        <v>2.2211249742138084</v>
      </c>
      <c r="E2244" s="2">
        <f t="shared" si="205"/>
        <v>3.7121510589268603E-2</v>
      </c>
      <c r="F2244" s="2">
        <f t="shared" si="209"/>
        <v>-2.990323546957057E-2</v>
      </c>
      <c r="G2244" s="2">
        <f t="shared" si="207"/>
        <v>6.702474605883918E-2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6">
        <f>TITRES_STAT!D2248</f>
        <v>2.25</v>
      </c>
      <c r="C2245" s="2">
        <f t="shared" si="204"/>
        <v>2.2785162563718342</v>
      </c>
      <c r="D2245" s="2">
        <f t="shared" si="206"/>
        <v>2.2232638650127856</v>
      </c>
      <c r="E2245" s="2">
        <f t="shared" si="205"/>
        <v>5.525239135904858E-2</v>
      </c>
      <c r="F2245" s="2">
        <f t="shared" si="209"/>
        <v>-1.2872110103846743E-2</v>
      </c>
      <c r="G2245" s="2">
        <f t="shared" si="207"/>
        <v>6.8124501462895323E-2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6">
        <f>TITRES_STAT!D2249</f>
        <v>2.15</v>
      </c>
      <c r="C2246" s="2">
        <f t="shared" si="204"/>
        <v>2.2818214476992442</v>
      </c>
      <c r="D2246" s="2">
        <f t="shared" si="206"/>
        <v>2.2178369120488757</v>
      </c>
      <c r="E2246" s="2">
        <f t="shared" si="205"/>
        <v>6.3984535650368546E-2</v>
      </c>
      <c r="F2246" s="2">
        <f t="shared" si="209"/>
        <v>2.4992190469963153E-3</v>
      </c>
      <c r="G2246" s="2">
        <f t="shared" si="207"/>
        <v>6.1485316603372232E-2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6">
        <f>TITRES_STAT!D2250</f>
        <v>2.16</v>
      </c>
      <c r="C2247" s="2">
        <f t="shared" si="204"/>
        <v>2.2846181480532066</v>
      </c>
      <c r="D2247" s="2">
        <f t="shared" si="206"/>
        <v>2.2135526963415515</v>
      </c>
      <c r="E2247" s="2">
        <f t="shared" si="205"/>
        <v>7.1065451711655125E-2</v>
      </c>
      <c r="F2247" s="2">
        <f t="shared" si="209"/>
        <v>1.6212465579928077E-2</v>
      </c>
      <c r="G2247" s="2">
        <f t="shared" si="207"/>
        <v>5.4852986131727052E-2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6">
        <f>TITRES_STAT!D2251</f>
        <v>2.17</v>
      </c>
      <c r="C2248" s="2">
        <f t="shared" si="204"/>
        <v>2.2869845868142518</v>
      </c>
      <c r="D2248" s="2">
        <f t="shared" si="206"/>
        <v>2.2103265706866217</v>
      </c>
      <c r="E2248" s="2">
        <f t="shared" si="205"/>
        <v>7.6658016127630013E-2</v>
      </c>
      <c r="F2248" s="2">
        <f t="shared" si="209"/>
        <v>2.8301575689468464E-2</v>
      </c>
      <c r="G2248" s="2">
        <f t="shared" si="207"/>
        <v>4.8356440438161549E-2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6">
        <f>TITRES_STAT!D2252</f>
        <v>2.2599999999999998</v>
      </c>
      <c r="C2249" s="2">
        <f t="shared" si="204"/>
        <v>2.2920638811505207</v>
      </c>
      <c r="D2249" s="2">
        <f t="shared" si="206"/>
        <v>2.2140060839690943</v>
      </c>
      <c r="E2249" s="2">
        <f t="shared" si="205"/>
        <v>7.8057797181426469E-2</v>
      </c>
      <c r="F2249" s="2">
        <f t="shared" si="209"/>
        <v>3.8252819987860065E-2</v>
      </c>
      <c r="G2249" s="2">
        <f t="shared" si="207"/>
        <v>3.9804977193566404E-2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6">
        <f>TITRES_STAT!D2253</f>
        <v>2.2599999999999998</v>
      </c>
      <c r="C2250" s="2">
        <f t="shared" si="204"/>
        <v>2.2994386686658252</v>
      </c>
      <c r="D2250" s="2">
        <f t="shared" si="206"/>
        <v>2.217413040712124</v>
      </c>
      <c r="E2250" s="2">
        <f t="shared" si="205"/>
        <v>8.2025627953701274E-2</v>
      </c>
      <c r="F2250" s="2">
        <f t="shared" si="209"/>
        <v>4.700738158102831E-2</v>
      </c>
      <c r="G2250" s="2">
        <f t="shared" si="207"/>
        <v>3.5018246372672965E-2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6">
        <f>TITRES_STAT!D2254</f>
        <v>2.2599999999999998</v>
      </c>
      <c r="C2251" s="2">
        <f t="shared" si="204"/>
        <v>2.3056788734864675</v>
      </c>
      <c r="D2251" s="2">
        <f t="shared" si="206"/>
        <v>2.2205676302890036</v>
      </c>
      <c r="E2251" s="2">
        <f t="shared" si="205"/>
        <v>8.5111243197463882E-2</v>
      </c>
      <c r="F2251" s="2">
        <f t="shared" si="209"/>
        <v>5.4628153904315427E-2</v>
      </c>
      <c r="G2251" s="2">
        <f t="shared" si="207"/>
        <v>3.0483089293148455E-2</v>
      </c>
      <c r="H2251" s="2" t="str">
        <f t="shared" si="208"/>
        <v>Sell</v>
      </c>
    </row>
    <row r="2252" spans="1:8" ht="13.5" x14ac:dyDescent="0.25">
      <c r="A2252" s="3">
        <f>TITRES_STAT!B2255</f>
        <v>45583</v>
      </c>
      <c r="B2252" s="6">
        <f>TITRES_STAT!D2255</f>
        <v>2.16</v>
      </c>
      <c r="C2252" s="2">
        <f t="shared" si="204"/>
        <v>2.2971128929500879</v>
      </c>
      <c r="D2252" s="2">
        <f t="shared" si="206"/>
        <v>2.216081139156485</v>
      </c>
      <c r="E2252" s="2">
        <f t="shared" si="205"/>
        <v>8.1031753793602945E-2</v>
      </c>
      <c r="F2252" s="2">
        <f t="shared" si="209"/>
        <v>5.9908873882172933E-2</v>
      </c>
      <c r="G2252" s="2">
        <f t="shared" si="207"/>
        <v>2.1122879911430012E-2</v>
      </c>
      <c r="H2252" s="2" t="str">
        <f t="shared" si="208"/>
        <v>Sell</v>
      </c>
    </row>
    <row r="2253" spans="1:8" ht="13.5" x14ac:dyDescent="0.25">
      <c r="A2253" s="3">
        <f>TITRES_STAT!B2256</f>
        <v>45586</v>
      </c>
      <c r="B2253" s="6">
        <f>TITRES_STAT!D2256</f>
        <v>2.2000000000000002</v>
      </c>
      <c r="C2253" s="2">
        <f t="shared" si="204"/>
        <v>2.3052493709577666</v>
      </c>
      <c r="D2253" s="2">
        <f t="shared" si="206"/>
        <v>2.2148899436634122</v>
      </c>
      <c r="E2253" s="2">
        <f t="shared" si="205"/>
        <v>9.0359427294354422E-2</v>
      </c>
      <c r="F2253" s="2">
        <f t="shared" si="209"/>
        <v>6.5998984564609231E-2</v>
      </c>
      <c r="G2253" s="2">
        <f t="shared" si="207"/>
        <v>2.4360442729745191E-2</v>
      </c>
      <c r="H2253" s="2" t="str">
        <f t="shared" si="208"/>
        <v>Sell</v>
      </c>
    </row>
    <row r="2254" spans="1:8" ht="13.5" x14ac:dyDescent="0.25">
      <c r="A2254" s="3">
        <f>TITRES_STAT!B2257</f>
        <v>45587</v>
      </c>
      <c r="B2254" s="6">
        <f>TITRES_STAT!D2257</f>
        <v>2.2400000000000002</v>
      </c>
      <c r="C2254" s="2">
        <f t="shared" si="204"/>
        <v>2.2982879292719565</v>
      </c>
      <c r="D2254" s="2">
        <f t="shared" si="206"/>
        <v>2.2167499478364925</v>
      </c>
      <c r="E2254" s="2">
        <f t="shared" si="205"/>
        <v>8.153798143546398E-2</v>
      </c>
      <c r="F2254" s="2">
        <f t="shared" si="209"/>
        <v>6.9106783938780184E-2</v>
      </c>
      <c r="G2254" s="2">
        <f t="shared" si="207"/>
        <v>1.2431197496683796E-2</v>
      </c>
      <c r="H2254" s="2" t="str">
        <f t="shared" si="208"/>
        <v>Sell</v>
      </c>
    </row>
    <row r="2255" spans="1:8" ht="13.5" x14ac:dyDescent="0.25">
      <c r="A2255" s="3">
        <f>TITRES_STAT!B2258</f>
        <v>45588</v>
      </c>
      <c r="B2255" s="6">
        <f>TITRES_STAT!D2258</f>
        <v>2.15</v>
      </c>
      <c r="C2255" s="2">
        <f t="shared" ref="C2255:C2318" si="210">$C$4*B2245+C2254*(1-$C$4)</f>
        <v>2.2908590170762708</v>
      </c>
      <c r="D2255" s="2">
        <f t="shared" si="206"/>
        <v>2.2118055072560119</v>
      </c>
      <c r="E2255" s="2">
        <f t="shared" si="205"/>
        <v>7.9053509820258938E-2</v>
      </c>
      <c r="F2255" s="2">
        <f t="shared" si="209"/>
        <v>7.1096129115075943E-2</v>
      </c>
      <c r="G2255" s="2">
        <f t="shared" si="207"/>
        <v>7.9573807051829953E-3</v>
      </c>
      <c r="H2255" s="2" t="str">
        <f t="shared" si="208"/>
        <v>Sell</v>
      </c>
    </row>
    <row r="2256" spans="1:8" ht="13.5" x14ac:dyDescent="0.25">
      <c r="A2256" s="3">
        <f>TITRES_STAT!B2259</f>
        <v>45589</v>
      </c>
      <c r="B2256" s="6">
        <f>TITRES_STAT!D2259</f>
        <v>2.19</v>
      </c>
      <c r="C2256" s="2">
        <f t="shared" si="210"/>
        <v>2.2691883990645367</v>
      </c>
      <c r="D2256" s="2">
        <f t="shared" si="206"/>
        <v>2.2101902844963073</v>
      </c>
      <c r="E2256" s="2">
        <f t="shared" si="205"/>
        <v>5.8998114568229454E-2</v>
      </c>
      <c r="F2256" s="2">
        <f t="shared" si="209"/>
        <v>6.8676526205706648E-2</v>
      </c>
      <c r="G2256" s="2">
        <f t="shared" si="207"/>
        <v>-9.6784116374771939E-3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6">
        <f>TITRES_STAT!D2260</f>
        <v>2.19</v>
      </c>
      <c r="C2257" s="2">
        <f t="shared" si="210"/>
        <v>2.2523901838238389</v>
      </c>
      <c r="D2257" s="2">
        <f t="shared" si="206"/>
        <v>2.2086947078669512</v>
      </c>
      <c r="E2257" s="2">
        <f t="shared" si="205"/>
        <v>4.3695475956887719E-2</v>
      </c>
      <c r="F2257" s="2">
        <f t="shared" si="209"/>
        <v>6.368031615594287E-2</v>
      </c>
      <c r="G2257" s="2">
        <f t="shared" si="207"/>
        <v>-1.9984840199055151E-2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6">
        <f>TITRES_STAT!D2261</f>
        <v>2.19</v>
      </c>
      <c r="C2258" s="2">
        <f t="shared" si="210"/>
        <v>2.2397147709278635</v>
      </c>
      <c r="D2258" s="2">
        <f t="shared" si="206"/>
        <v>2.2073099146916215</v>
      </c>
      <c r="E2258" s="2">
        <f t="shared" si="205"/>
        <v>3.2404856236242008E-2</v>
      </c>
      <c r="F2258" s="2">
        <f t="shared" si="209"/>
        <v>5.7425224172002701E-2</v>
      </c>
      <c r="G2258" s="2">
        <f t="shared" si="207"/>
        <v>-2.5020367935760693E-2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6">
        <f>TITRES_STAT!D2262</f>
        <v>2.2400000000000002</v>
      </c>
      <c r="C2259" s="2">
        <f t="shared" si="210"/>
        <v>2.2428355754005</v>
      </c>
      <c r="D2259" s="2">
        <f t="shared" si="206"/>
        <v>2.2097314024922419</v>
      </c>
      <c r="E2259" s="2">
        <f t="shared" si="205"/>
        <v>3.3104172908258178E-2</v>
      </c>
      <c r="F2259" s="2">
        <f t="shared" si="209"/>
        <v>5.2561013919253802E-2</v>
      </c>
      <c r="G2259" s="2">
        <f t="shared" si="207"/>
        <v>-1.9456841010995624E-2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6">
        <f>TITRES_STAT!D2263</f>
        <v>2.14</v>
      </c>
      <c r="C2260" s="2">
        <f t="shared" si="210"/>
        <v>2.2454762561081152</v>
      </c>
      <c r="D2260" s="2">
        <f t="shared" si="206"/>
        <v>2.2045661134187426</v>
      </c>
      <c r="E2260" s="2">
        <f t="shared" si="205"/>
        <v>4.0910142689372542E-2</v>
      </c>
      <c r="F2260" s="2">
        <f t="shared" si="209"/>
        <v>5.0230839673277551E-2</v>
      </c>
      <c r="G2260" s="2">
        <f t="shared" si="207"/>
        <v>-9.3206969839050094E-3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6">
        <f>TITRES_STAT!D2264</f>
        <v>2.09</v>
      </c>
      <c r="C2261" s="2">
        <f t="shared" si="210"/>
        <v>2.247710678245328</v>
      </c>
      <c r="D2261" s="2">
        <f t="shared" si="206"/>
        <v>2.1960797346469838</v>
      </c>
      <c r="E2261" s="2">
        <f t="shared" si="205"/>
        <v>5.1630943598344192E-2</v>
      </c>
      <c r="F2261" s="2">
        <f t="shared" si="209"/>
        <v>5.0510860458290882E-2</v>
      </c>
      <c r="G2261" s="2">
        <f t="shared" si="207"/>
        <v>1.1200831400533101E-3</v>
      </c>
      <c r="H2261" s="2" t="str">
        <f t="shared" si="208"/>
        <v>Sell</v>
      </c>
    </row>
    <row r="2262" spans="1:8" ht="13.5" x14ac:dyDescent="0.25">
      <c r="A2262" s="3">
        <f>TITRES_STAT!B2265</f>
        <v>45597</v>
      </c>
      <c r="B2262" s="6">
        <f>TITRES_STAT!D2265</f>
        <v>2.09</v>
      </c>
      <c r="C2262" s="2">
        <f t="shared" si="210"/>
        <v>2.234216727746047</v>
      </c>
      <c r="D2262" s="2">
        <f t="shared" si="206"/>
        <v>2.1882219765249848</v>
      </c>
      <c r="E2262" s="2">
        <f t="shared" si="205"/>
        <v>4.5994751221062113E-2</v>
      </c>
      <c r="F2262" s="2">
        <f t="shared" si="209"/>
        <v>4.9607638610845134E-2</v>
      </c>
      <c r="G2262" s="2">
        <f t="shared" si="207"/>
        <v>-3.6128873897830205E-3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6">
        <f>TITRES_STAT!D2266</f>
        <v>2.1</v>
      </c>
      <c r="C2263" s="2">
        <f t="shared" si="210"/>
        <v>2.2289526157851167</v>
      </c>
      <c r="D2263" s="2">
        <f t="shared" si="206"/>
        <v>2.1816870153009118</v>
      </c>
      <c r="E2263" s="2">
        <f t="shared" si="205"/>
        <v>4.7265600484204917E-2</v>
      </c>
      <c r="F2263" s="2">
        <f t="shared" si="209"/>
        <v>4.9139230985517091E-2</v>
      </c>
      <c r="G2263" s="2">
        <f t="shared" si="207"/>
        <v>-1.8736305013121735E-3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6">
        <f>TITRES_STAT!D2267</f>
        <v>2.1</v>
      </c>
      <c r="C2264" s="2">
        <f t="shared" si="210"/>
        <v>2.2306522133566373</v>
      </c>
      <c r="D2264" s="2">
        <f t="shared" si="206"/>
        <v>2.175636125278622</v>
      </c>
      <c r="E2264" s="2">
        <f t="shared" si="205"/>
        <v>5.5016088078015279E-2</v>
      </c>
      <c r="F2264" s="2">
        <f t="shared" si="209"/>
        <v>5.031460240401673E-2</v>
      </c>
      <c r="G2264" s="2">
        <f t="shared" si="207"/>
        <v>4.7014856739985497E-3</v>
      </c>
      <c r="H2264" s="2" t="str">
        <f t="shared" si="208"/>
        <v>Sell</v>
      </c>
    </row>
    <row r="2265" spans="1:8" ht="13.5" x14ac:dyDescent="0.25">
      <c r="A2265" s="3">
        <f>TITRES_STAT!B2268</f>
        <v>45602</v>
      </c>
      <c r="B2265" s="6">
        <f>TITRES_STAT!D2268</f>
        <v>2.0499999999999998</v>
      </c>
      <c r="C2265" s="2">
        <f t="shared" si="210"/>
        <v>2.2182441805325395</v>
      </c>
      <c r="D2265" s="2">
        <f t="shared" si="206"/>
        <v>2.1663297456283539</v>
      </c>
      <c r="E2265" s="2">
        <f t="shared" si="205"/>
        <v>5.1914434904185569E-2</v>
      </c>
      <c r="F2265" s="2">
        <f t="shared" si="209"/>
        <v>5.0634568904050499E-2</v>
      </c>
      <c r="G2265" s="2">
        <f t="shared" si="207"/>
        <v>1.2798660001350701E-3</v>
      </c>
      <c r="H2265" s="2" t="str">
        <f t="shared" si="208"/>
        <v>Sell</v>
      </c>
    </row>
    <row r="2266" spans="1:8" ht="13.5" x14ac:dyDescent="0.25">
      <c r="A2266" s="3">
        <f>TITRES_STAT!B2269</f>
        <v>45603</v>
      </c>
      <c r="B2266" s="6">
        <f>TITRES_STAT!D2269</f>
        <v>2.0099999999999998</v>
      </c>
      <c r="C2266" s="2">
        <f t="shared" si="210"/>
        <v>2.2138989219890721</v>
      </c>
      <c r="D2266" s="2">
        <f t="shared" si="206"/>
        <v>2.1547497644706981</v>
      </c>
      <c r="E2266" s="2">
        <f t="shared" si="205"/>
        <v>5.9149157518374018E-2</v>
      </c>
      <c r="F2266" s="2">
        <f t="shared" si="209"/>
        <v>5.2337486626915203E-2</v>
      </c>
      <c r="G2266" s="2">
        <f t="shared" si="207"/>
        <v>6.8116708914588153E-3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6">
        <f>TITRES_STAT!D2270</f>
        <v>2.02</v>
      </c>
      <c r="C2267" s="2">
        <f t="shared" si="210"/>
        <v>2.2102221647599842</v>
      </c>
      <c r="D2267" s="2">
        <f t="shared" si="206"/>
        <v>2.1447683004358318</v>
      </c>
      <c r="E2267" s="2">
        <f t="shared" si="205"/>
        <v>6.5453864324152455E-2</v>
      </c>
      <c r="F2267" s="2">
        <f t="shared" si="209"/>
        <v>5.4960762166362656E-2</v>
      </c>
      <c r="G2267" s="2">
        <f t="shared" si="207"/>
        <v>1.0493102157789799E-2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6">
        <f>TITRES_STAT!D2271</f>
        <v>2.0299999999999998</v>
      </c>
      <c r="C2268" s="2">
        <f t="shared" si="210"/>
        <v>2.2071110624892176</v>
      </c>
      <c r="D2268" s="2">
        <f t="shared" si="206"/>
        <v>2.1362669448479923</v>
      </c>
      <c r="E2268" s="2">
        <f t="shared" ref="E2268:E2331" si="211">C2268-D2268</f>
        <v>7.0844117641225335E-2</v>
      </c>
      <c r="F2268" s="2">
        <f t="shared" si="209"/>
        <v>5.8137433261335199E-2</v>
      </c>
      <c r="G2268" s="2">
        <f t="shared" si="207"/>
        <v>1.2706684379890136E-2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6">
        <f>TITRES_STAT!D2272</f>
        <v>2.0499999999999998</v>
      </c>
      <c r="C2269" s="2">
        <f t="shared" si="210"/>
        <v>2.2121708990293381</v>
      </c>
      <c r="D2269" s="2">
        <f t="shared" ref="D2269:D2332" si="212">$D$4*B2269+(1-$D$4)*D2268</f>
        <v>2.129876800785178</v>
      </c>
      <c r="E2269" s="2">
        <f t="shared" si="211"/>
        <v>8.2294098244160008E-2</v>
      </c>
      <c r="F2269" s="2">
        <f t="shared" si="209"/>
        <v>6.2968766257900155E-2</v>
      </c>
      <c r="G2269" s="2">
        <f t="shared" si="207"/>
        <v>1.9325331986259853E-2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6">
        <f>TITRES_STAT!D2273</f>
        <v>2.14</v>
      </c>
      <c r="C2270" s="2">
        <f t="shared" si="210"/>
        <v>2.2010676837940553</v>
      </c>
      <c r="D2270" s="2">
        <f t="shared" si="212"/>
        <v>2.1306266673936833</v>
      </c>
      <c r="E2270" s="2">
        <f t="shared" si="211"/>
        <v>7.0441016400371925E-2</v>
      </c>
      <c r="F2270" s="2">
        <f t="shared" si="209"/>
        <v>6.4463216286394509E-2</v>
      </c>
      <c r="G2270" s="2">
        <f t="shared" si="207"/>
        <v>5.9778001139774162E-3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6">
        <f>TITRES_STAT!D2274</f>
        <v>2.14</v>
      </c>
      <c r="C2271" s="2">
        <f t="shared" si="210"/>
        <v>2.1839803478257389</v>
      </c>
      <c r="D2271" s="2">
        <f t="shared" si="212"/>
        <v>2.1313209883274848</v>
      </c>
      <c r="E2271" s="2">
        <f t="shared" si="211"/>
        <v>5.2659359498254066E-2</v>
      </c>
      <c r="F2271" s="2">
        <f t="shared" si="209"/>
        <v>6.2102444928766418E-2</v>
      </c>
      <c r="G2271" s="2">
        <f t="shared" si="207"/>
        <v>-9.4430854305123518E-3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6">
        <f>TITRES_STAT!D2275</f>
        <v>2.16</v>
      </c>
      <c r="C2272" s="2">
        <f t="shared" si="210"/>
        <v>2.1695218327756249</v>
      </c>
      <c r="D2272" s="2">
        <f t="shared" si="212"/>
        <v>2.133445359562486</v>
      </c>
      <c r="E2272" s="2">
        <f t="shared" si="211"/>
        <v>3.6076473213138893E-2</v>
      </c>
      <c r="F2272" s="2">
        <f t="shared" si="209"/>
        <v>5.6897250585640921E-2</v>
      </c>
      <c r="G2272" s="2">
        <f t="shared" si="207"/>
        <v>-2.0820777372502028E-2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6">
        <f>TITRES_STAT!D2276</f>
        <v>2.2000000000000002</v>
      </c>
      <c r="C2273" s="2">
        <f t="shared" si="210"/>
        <v>2.1588261661947596</v>
      </c>
      <c r="D2273" s="2">
        <f t="shared" si="212"/>
        <v>2.138375332928228</v>
      </c>
      <c r="E2273" s="2">
        <f t="shared" si="211"/>
        <v>2.0450833266531632E-2</v>
      </c>
      <c r="F2273" s="2">
        <f t="shared" si="209"/>
        <v>4.9607967121819065E-2</v>
      </c>
      <c r="G2273" s="2">
        <f t="shared" si="207"/>
        <v>-2.9157133855287433E-2</v>
      </c>
      <c r="H2273" s="2" t="str">
        <f t="shared" si="208"/>
        <v>Hold</v>
      </c>
    </row>
    <row r="2274" spans="1:8" ht="13.5" x14ac:dyDescent="0.25">
      <c r="A2274" s="3">
        <f>TITRES_STAT!B2277</f>
        <v>45615</v>
      </c>
      <c r="B2274" s="6">
        <f>TITRES_STAT!D2277</f>
        <v>2.2799999999999998</v>
      </c>
      <c r="C2274" s="2">
        <f t="shared" si="210"/>
        <v>2.1497759867801811</v>
      </c>
      <c r="D2274" s="2">
        <f t="shared" si="212"/>
        <v>2.1488660490076184</v>
      </c>
      <c r="E2274" s="2">
        <f t="shared" si="211"/>
        <v>9.0993777256276331E-4</v>
      </c>
      <c r="F2274" s="2">
        <f t="shared" si="209"/>
        <v>3.9868361251967813E-2</v>
      </c>
      <c r="G2274" s="2">
        <f t="shared" si="207"/>
        <v>-3.8958423479405049E-2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6">
        <f>TITRES_STAT!D2278</f>
        <v>2.35</v>
      </c>
      <c r="C2275" s="2">
        <f t="shared" si="210"/>
        <v>2.1344258349678453</v>
      </c>
      <c r="D2275" s="2">
        <f t="shared" si="212"/>
        <v>2.1637648601922392</v>
      </c>
      <c r="E2275" s="2">
        <f t="shared" si="211"/>
        <v>-2.9339025224393911E-2</v>
      </c>
      <c r="F2275" s="2">
        <f t="shared" si="209"/>
        <v>2.602688395669547E-2</v>
      </c>
      <c r="G2275" s="2">
        <f t="shared" si="207"/>
        <v>-5.5365909181089384E-2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6">
        <f>TITRES_STAT!D2279</f>
        <v>2.4</v>
      </c>
      <c r="C2276" s="2">
        <f t="shared" si="210"/>
        <v>2.1152833988189457</v>
      </c>
      <c r="D2276" s="2">
        <f t="shared" si="212"/>
        <v>2.1812637594372584</v>
      </c>
      <c r="E2276" s="2">
        <f t="shared" si="211"/>
        <v>-6.5980360618312694E-2</v>
      </c>
      <c r="F2276" s="2">
        <f t="shared" si="209"/>
        <v>7.6254350416938375E-3</v>
      </c>
      <c r="G2276" s="2">
        <f t="shared" ref="G2276:G2339" si="213">E2276-F2276</f>
        <v>-7.3605795660006537E-2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45618</v>
      </c>
      <c r="B2277" s="6">
        <f>TITRES_STAT!D2280</f>
        <v>2.48</v>
      </c>
      <c r="C2277" s="2">
        <f t="shared" si="210"/>
        <v>2.1006244143852619</v>
      </c>
      <c r="D2277" s="2">
        <f t="shared" si="212"/>
        <v>2.2033923698493134</v>
      </c>
      <c r="E2277" s="2">
        <f t="shared" si="211"/>
        <v>-0.10276795546405149</v>
      </c>
      <c r="F2277" s="2">
        <f t="shared" ref="F2277:F2340" si="215">(E2277*(2/(10)))+((1-(2/10))*F2276)</f>
        <v>-1.4453243059455226E-2</v>
      </c>
      <c r="G2277" s="2">
        <f t="shared" si="213"/>
        <v>-8.8314712404596263E-2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6">
        <f>TITRES_STAT!D2281</f>
        <v>2.4300000000000002</v>
      </c>
      <c r="C2278" s="2">
        <f t="shared" si="210"/>
        <v>2.0897591198644525</v>
      </c>
      <c r="D2278" s="2">
        <f t="shared" si="212"/>
        <v>2.2201781202308459</v>
      </c>
      <c r="E2278" s="2">
        <f t="shared" si="211"/>
        <v>-0.13041900036639342</v>
      </c>
      <c r="F2278" s="2">
        <f t="shared" si="215"/>
        <v>-3.7646394520842869E-2</v>
      </c>
      <c r="G2278" s="2">
        <f t="shared" si="213"/>
        <v>-9.2772605845550554E-2</v>
      </c>
      <c r="H2278" s="2" t="str">
        <f t="shared" si="214"/>
        <v>Hold</v>
      </c>
    </row>
    <row r="2279" spans="1:8" ht="13.5" x14ac:dyDescent="0.25">
      <c r="A2279" s="3">
        <f>TITRES_STAT!B2282</f>
        <v>45622</v>
      </c>
      <c r="B2279" s="6">
        <f>TITRES_STAT!D2282</f>
        <v>2.33</v>
      </c>
      <c r="C2279" s="2">
        <f t="shared" si="210"/>
        <v>2.0836423321929982</v>
      </c>
      <c r="D2279" s="2">
        <f t="shared" si="212"/>
        <v>2.2283130742878203</v>
      </c>
      <c r="E2279" s="2">
        <f t="shared" si="211"/>
        <v>-0.14467074209482211</v>
      </c>
      <c r="F2279" s="2">
        <f t="shared" si="215"/>
        <v>-5.905126403563872E-2</v>
      </c>
      <c r="G2279" s="2">
        <f t="shared" si="213"/>
        <v>-8.5619478059183393E-2</v>
      </c>
      <c r="H2279" s="2" t="str">
        <f t="shared" si="214"/>
        <v>Hold</v>
      </c>
    </row>
    <row r="2280" spans="1:8" ht="13.5" x14ac:dyDescent="0.25">
      <c r="A2280" s="3">
        <f>TITRES_STAT!B2283</f>
        <v>45623</v>
      </c>
      <c r="B2280" s="6">
        <f>TITRES_STAT!D2283</f>
        <v>2.23</v>
      </c>
      <c r="C2280" s="2">
        <f t="shared" si="210"/>
        <v>2.0923127426248449</v>
      </c>
      <c r="D2280" s="2">
        <f t="shared" si="212"/>
        <v>2.2284380317479817</v>
      </c>
      <c r="E2280" s="2">
        <f t="shared" si="211"/>
        <v>-0.13612528912313682</v>
      </c>
      <c r="F2280" s="2">
        <f t="shared" si="215"/>
        <v>-7.4466069053138351E-2</v>
      </c>
      <c r="G2280" s="2">
        <f t="shared" si="213"/>
        <v>-6.1659220069998466E-2</v>
      </c>
      <c r="H2280" s="2" t="str">
        <f t="shared" si="214"/>
        <v>Hold</v>
      </c>
    </row>
    <row r="2281" spans="1:8" ht="13.5" x14ac:dyDescent="0.25">
      <c r="A2281" s="3">
        <f>TITRES_STAT!B2284</f>
        <v>45624</v>
      </c>
      <c r="B2281" s="6">
        <f>TITRES_STAT!D2284</f>
        <v>2.2000000000000002</v>
      </c>
      <c r="C2281" s="2">
        <f t="shared" si="210"/>
        <v>2.099649243759484</v>
      </c>
      <c r="D2281" s="2">
        <f t="shared" si="212"/>
        <v>2.226331510877761</v>
      </c>
      <c r="E2281" s="2">
        <f t="shared" si="211"/>
        <v>-0.12668226711827701</v>
      </c>
      <c r="F2281" s="2">
        <f t="shared" si="215"/>
        <v>-8.4909308666166083E-2</v>
      </c>
      <c r="G2281" s="2">
        <f t="shared" si="213"/>
        <v>-4.1772958452110931E-2</v>
      </c>
      <c r="H2281" s="2" t="str">
        <f t="shared" si="214"/>
        <v>Hold</v>
      </c>
    </row>
    <row r="2282" spans="1:8" ht="13.5" x14ac:dyDescent="0.25">
      <c r="A2282" s="3">
        <f>TITRES_STAT!B2285</f>
        <v>45625</v>
      </c>
      <c r="B2282" s="6">
        <f>TITRES_STAT!D2285</f>
        <v>2.29</v>
      </c>
      <c r="C2282" s="2">
        <f t="shared" si="210"/>
        <v>2.1089339754887941</v>
      </c>
      <c r="D2282" s="2">
        <f t="shared" si="212"/>
        <v>2.2310476952571863</v>
      </c>
      <c r="E2282" s="2">
        <f t="shared" si="211"/>
        <v>-0.12211371976839214</v>
      </c>
      <c r="F2282" s="2">
        <f t="shared" si="215"/>
        <v>-9.2350190886611297E-2</v>
      </c>
      <c r="G2282" s="2">
        <f t="shared" si="213"/>
        <v>-2.976352888178084E-2</v>
      </c>
      <c r="H2282" s="2" t="str">
        <f t="shared" si="214"/>
        <v>Hold</v>
      </c>
    </row>
    <row r="2283" spans="1:8" ht="13.5" x14ac:dyDescent="0.25">
      <c r="A2283" s="3">
        <f>TITRES_STAT!B2286</f>
        <v>45628</v>
      </c>
      <c r="B2283" s="6">
        <f>TITRES_STAT!D2286</f>
        <v>2.35</v>
      </c>
      <c r="C2283" s="2">
        <f t="shared" si="210"/>
        <v>2.1229441331059027</v>
      </c>
      <c r="D2283" s="2">
        <f t="shared" si="212"/>
        <v>2.2398589770899875</v>
      </c>
      <c r="E2283" s="2">
        <f t="shared" si="211"/>
        <v>-0.1169148439840848</v>
      </c>
      <c r="F2283" s="2">
        <f t="shared" si="215"/>
        <v>-9.7263121506105998E-2</v>
      </c>
      <c r="G2283" s="2">
        <f t="shared" si="213"/>
        <v>-1.9651722477978806E-2</v>
      </c>
      <c r="H2283" s="2" t="str">
        <f t="shared" si="214"/>
        <v>Hold</v>
      </c>
    </row>
    <row r="2284" spans="1:8" ht="13.5" x14ac:dyDescent="0.25">
      <c r="A2284" s="3">
        <f>TITRES_STAT!B2287</f>
        <v>45629</v>
      </c>
      <c r="B2284" s="6">
        <f>TITRES_STAT!D2287</f>
        <v>2.2999999999999998</v>
      </c>
      <c r="C2284" s="2">
        <f t="shared" si="210"/>
        <v>2.1471065741665329</v>
      </c>
      <c r="D2284" s="2">
        <f t="shared" si="212"/>
        <v>2.2443138676759147</v>
      </c>
      <c r="E2284" s="2">
        <f t="shared" si="211"/>
        <v>-9.7207293509381731E-2</v>
      </c>
      <c r="F2284" s="2">
        <f t="shared" si="215"/>
        <v>-9.7251955906761153E-2</v>
      </c>
      <c r="G2284" s="2">
        <f t="shared" si="213"/>
        <v>4.4662397379421903E-5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6">
        <f>TITRES_STAT!D2288</f>
        <v>2.2999999999999998</v>
      </c>
      <c r="C2285" s="2">
        <f t="shared" si="210"/>
        <v>2.1783209473716818</v>
      </c>
      <c r="D2285" s="2">
        <f t="shared" si="212"/>
        <v>2.2484387663665877</v>
      </c>
      <c r="E2285" s="2">
        <f t="shared" si="211"/>
        <v>-7.0117818994905878E-2</v>
      </c>
      <c r="F2285" s="2">
        <f t="shared" si="215"/>
        <v>-9.1825128524390107E-2</v>
      </c>
      <c r="G2285" s="2">
        <f t="shared" si="213"/>
        <v>2.1707309529484228E-2</v>
      </c>
      <c r="H2285" s="2" t="str">
        <f t="shared" si="214"/>
        <v>Sell</v>
      </c>
    </row>
    <row r="2286" spans="1:8" ht="13.5" x14ac:dyDescent="0.25">
      <c r="A2286" s="3">
        <f>TITRES_STAT!B2289</f>
        <v>45631</v>
      </c>
      <c r="B2286" s="6">
        <f>TITRES_STAT!D2289</f>
        <v>2.2999999999999998</v>
      </c>
      <c r="C2286" s="2">
        <f t="shared" si="210"/>
        <v>2.2124254170068074</v>
      </c>
      <c r="D2286" s="2">
        <f t="shared" si="212"/>
        <v>2.2522581170060998</v>
      </c>
      <c r="E2286" s="2">
        <f t="shared" si="211"/>
        <v>-3.9832699999292398E-2</v>
      </c>
      <c r="F2286" s="2">
        <f t="shared" si="215"/>
        <v>-8.1426642819370565E-2</v>
      </c>
      <c r="G2286" s="2">
        <f t="shared" si="213"/>
        <v>4.1593942820078167E-2</v>
      </c>
      <c r="H2286" s="2" t="str">
        <f t="shared" si="214"/>
        <v>Sell</v>
      </c>
    </row>
    <row r="2287" spans="1:8" ht="13.5" x14ac:dyDescent="0.25">
      <c r="A2287" s="3">
        <f>TITRES_STAT!B2290</f>
        <v>45632</v>
      </c>
      <c r="B2287" s="6">
        <f>TITRES_STAT!D2290</f>
        <v>2.2999999999999998</v>
      </c>
      <c r="C2287" s="2">
        <f t="shared" si="210"/>
        <v>2.2535907374672983</v>
      </c>
      <c r="D2287" s="2">
        <f t="shared" si="212"/>
        <v>2.255794552783426</v>
      </c>
      <c r="E2287" s="2">
        <f t="shared" si="211"/>
        <v>-2.2038153161276774E-3</v>
      </c>
      <c r="F2287" s="2">
        <f t="shared" si="215"/>
        <v>-6.5582077318721982E-2</v>
      </c>
      <c r="G2287" s="2">
        <f t="shared" si="213"/>
        <v>6.3378262002594304E-2</v>
      </c>
      <c r="H2287" s="2" t="str">
        <f t="shared" si="214"/>
        <v>Sell</v>
      </c>
    </row>
    <row r="2288" spans="1:8" ht="13.5" x14ac:dyDescent="0.25">
      <c r="A2288" s="3">
        <f>TITRES_STAT!B2291</f>
        <v>45635</v>
      </c>
      <c r="B2288" s="6">
        <f>TITRES_STAT!D2291</f>
        <v>2.2999999999999998</v>
      </c>
      <c r="C2288" s="2">
        <f t="shared" si="210"/>
        <v>2.2807306240107907</v>
      </c>
      <c r="D2288" s="2">
        <f t="shared" si="212"/>
        <v>2.259069030355024</v>
      </c>
      <c r="E2288" s="2">
        <f t="shared" si="211"/>
        <v>2.1661593655766698E-2</v>
      </c>
      <c r="F2288" s="2">
        <f t="shared" si="215"/>
        <v>-4.8133343123824245E-2</v>
      </c>
      <c r="G2288" s="2">
        <f t="shared" si="213"/>
        <v>6.9794936779590949E-2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6">
        <f>TITRES_STAT!D2292</f>
        <v>2.31</v>
      </c>
      <c r="C2289" s="2">
        <f t="shared" si="210"/>
        <v>2.2883105280091307</v>
      </c>
      <c r="D2289" s="2">
        <f t="shared" si="212"/>
        <v>2.2628416947731704</v>
      </c>
      <c r="E2289" s="2">
        <f t="shared" si="211"/>
        <v>2.5468833235960275E-2</v>
      </c>
      <c r="F2289" s="2">
        <f t="shared" si="215"/>
        <v>-3.3412907851867339E-2</v>
      </c>
      <c r="G2289" s="2">
        <f t="shared" si="213"/>
        <v>5.8881741087827615E-2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6">
        <f>TITRES_STAT!D2293</f>
        <v>2.35</v>
      </c>
      <c r="C2290" s="2">
        <f t="shared" si="210"/>
        <v>2.2793396775461874</v>
      </c>
      <c r="D2290" s="2">
        <f t="shared" si="212"/>
        <v>2.2692978655307132</v>
      </c>
      <c r="E2290" s="2">
        <f t="shared" si="211"/>
        <v>1.0041812015474161E-2</v>
      </c>
      <c r="F2290" s="2">
        <f t="shared" si="215"/>
        <v>-2.4721963878399041E-2</v>
      </c>
      <c r="G2290" s="2">
        <f t="shared" si="213"/>
        <v>3.4763775893873201E-2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6">
        <f>TITRES_STAT!D2294</f>
        <v>2.35</v>
      </c>
      <c r="C2291" s="2">
        <f t="shared" si="210"/>
        <v>2.2671335733083122</v>
      </c>
      <c r="D2291" s="2">
        <f t="shared" si="212"/>
        <v>2.2752758014173269</v>
      </c>
      <c r="E2291" s="2">
        <f t="shared" si="211"/>
        <v>-8.1422281090146598E-3</v>
      </c>
      <c r="F2291" s="2">
        <f t="shared" si="215"/>
        <v>-2.1406016724522164E-2</v>
      </c>
      <c r="G2291" s="2">
        <f t="shared" si="213"/>
        <v>1.3263788615507505E-2</v>
      </c>
      <c r="H2291" s="2" t="str">
        <f t="shared" si="214"/>
        <v>Sell</v>
      </c>
    </row>
    <row r="2292" spans="1:8" ht="13.5" x14ac:dyDescent="0.25">
      <c r="A2292" s="3">
        <f>TITRES_STAT!B2295</f>
        <v>45639</v>
      </c>
      <c r="B2292" s="6">
        <f>TITRES_STAT!D2295</f>
        <v>2.29</v>
      </c>
      <c r="C2292" s="2">
        <f t="shared" si="210"/>
        <v>2.2706514851070336</v>
      </c>
      <c r="D2292" s="2">
        <f t="shared" si="212"/>
        <v>2.2763664827938213</v>
      </c>
      <c r="E2292" s="2">
        <f t="shared" si="211"/>
        <v>-5.7149976867876262E-3</v>
      </c>
      <c r="F2292" s="2">
        <f t="shared" si="215"/>
        <v>-1.8267812916975257E-2</v>
      </c>
      <c r="G2292" s="2">
        <f t="shared" si="213"/>
        <v>1.2552815230187631E-2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6">
        <f>TITRES_STAT!D2296</f>
        <v>2.35</v>
      </c>
      <c r="C2293" s="2">
        <f t="shared" si="210"/>
        <v>2.2828589489367208</v>
      </c>
      <c r="D2293" s="2">
        <f t="shared" si="212"/>
        <v>2.2818208174016865</v>
      </c>
      <c r="E2293" s="2">
        <f t="shared" si="211"/>
        <v>1.0381315350342923E-3</v>
      </c>
      <c r="F2293" s="2">
        <f t="shared" si="215"/>
        <v>-1.4406624026573349E-2</v>
      </c>
      <c r="G2293" s="2">
        <f t="shared" si="213"/>
        <v>1.5444755561607642E-2</v>
      </c>
      <c r="H2293" s="2" t="str">
        <f t="shared" si="214"/>
        <v>Sell</v>
      </c>
    </row>
    <row r="2294" spans="1:8" ht="13.5" x14ac:dyDescent="0.25">
      <c r="A2294" s="3">
        <f>TITRES_STAT!B2297</f>
        <v>45644</v>
      </c>
      <c r="B2294" s="6">
        <f>TITRES_STAT!D2297</f>
        <v>2.29</v>
      </c>
      <c r="C2294" s="2">
        <f t="shared" si="210"/>
        <v>2.2854960337156869</v>
      </c>
      <c r="D2294" s="2">
        <f t="shared" si="212"/>
        <v>2.2824266827793394</v>
      </c>
      <c r="E2294" s="2">
        <f t="shared" si="211"/>
        <v>3.0693509363475258E-3</v>
      </c>
      <c r="F2294" s="2">
        <f t="shared" si="215"/>
        <v>-1.0911429033989176E-2</v>
      </c>
      <c r="G2294" s="2">
        <f t="shared" si="213"/>
        <v>1.3980779970336702E-2</v>
      </c>
      <c r="H2294" s="2" t="str">
        <f t="shared" si="214"/>
        <v>Sell</v>
      </c>
    </row>
    <row r="2295" spans="1:8" ht="13.5" x14ac:dyDescent="0.25">
      <c r="A2295" s="3">
        <f>TITRES_STAT!B2298</f>
        <v>45645</v>
      </c>
      <c r="B2295" s="6">
        <f>TITRES_STAT!D2298</f>
        <v>2.29</v>
      </c>
      <c r="C2295" s="2">
        <f t="shared" si="210"/>
        <v>2.2877274131440428</v>
      </c>
      <c r="D2295" s="2">
        <f t="shared" si="212"/>
        <v>2.2829876692401294</v>
      </c>
      <c r="E2295" s="2">
        <f t="shared" si="211"/>
        <v>4.7397439039134071E-3</v>
      </c>
      <c r="F2295" s="2">
        <f t="shared" si="215"/>
        <v>-7.7811944464086609E-3</v>
      </c>
      <c r="G2295" s="2">
        <f t="shared" si="213"/>
        <v>1.2520938350322069E-2</v>
      </c>
      <c r="H2295" s="2" t="str">
        <f t="shared" si="214"/>
        <v>Sell</v>
      </c>
    </row>
    <row r="2296" spans="1:8" ht="13.5" x14ac:dyDescent="0.25">
      <c r="A2296" s="3">
        <f>TITRES_STAT!B2299</f>
        <v>45646</v>
      </c>
      <c r="B2296" s="6">
        <f>TITRES_STAT!D2299</f>
        <v>2.2999999999999998</v>
      </c>
      <c r="C2296" s="2">
        <f t="shared" si="210"/>
        <v>2.2896155034295744</v>
      </c>
      <c r="D2296" s="2">
        <f t="shared" si="212"/>
        <v>2.2842478418890089</v>
      </c>
      <c r="E2296" s="2">
        <f t="shared" si="211"/>
        <v>5.3676615405655603E-3</v>
      </c>
      <c r="F2296" s="2">
        <f t="shared" si="215"/>
        <v>-5.151423249013817E-3</v>
      </c>
      <c r="G2296" s="2">
        <f t="shared" si="213"/>
        <v>1.0519084789579377E-2</v>
      </c>
      <c r="H2296" s="2" t="str">
        <f t="shared" si="214"/>
        <v>Sell</v>
      </c>
    </row>
    <row r="2297" spans="1:8" ht="13.5" x14ac:dyDescent="0.25">
      <c r="A2297" s="3">
        <f>TITRES_STAT!B2300</f>
        <v>45649</v>
      </c>
      <c r="B2297" s="6">
        <f>TITRES_STAT!D2300</f>
        <v>2.2999999999999998</v>
      </c>
      <c r="C2297" s="2">
        <f t="shared" si="210"/>
        <v>2.2912131182865627</v>
      </c>
      <c r="D2297" s="2">
        <f t="shared" si="212"/>
        <v>2.2854146684157493</v>
      </c>
      <c r="E2297" s="2">
        <f t="shared" si="211"/>
        <v>5.7984498708134602E-3</v>
      </c>
      <c r="F2297" s="2">
        <f t="shared" si="215"/>
        <v>-2.9614486250483618E-3</v>
      </c>
      <c r="G2297" s="2">
        <f t="shared" si="213"/>
        <v>8.7598984958618224E-3</v>
      </c>
      <c r="H2297" s="2" t="str">
        <f t="shared" si="214"/>
        <v>Sell</v>
      </c>
    </row>
    <row r="2298" spans="1:8" ht="13.5" x14ac:dyDescent="0.25">
      <c r="A2298" s="3">
        <f>TITRES_STAT!B2301</f>
        <v>45650</v>
      </c>
      <c r="B2298" s="6">
        <f>TITRES_STAT!D2301</f>
        <v>2.34</v>
      </c>
      <c r="C2298" s="2">
        <f t="shared" si="210"/>
        <v>2.292564946242476</v>
      </c>
      <c r="D2298" s="2">
        <f t="shared" si="212"/>
        <v>2.289458026310879</v>
      </c>
      <c r="E2298" s="2">
        <f t="shared" si="211"/>
        <v>3.106919931596952E-3</v>
      </c>
      <c r="F2298" s="2">
        <f t="shared" si="215"/>
        <v>-1.7477749137192991E-3</v>
      </c>
      <c r="G2298" s="2">
        <f t="shared" si="213"/>
        <v>4.8546948453162507E-3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6">
        <f>TITRES_STAT!D2302</f>
        <v>2.34</v>
      </c>
      <c r="C2299" s="2">
        <f t="shared" si="210"/>
        <v>2.2952472622051721</v>
      </c>
      <c r="D2299" s="2">
        <f t="shared" si="212"/>
        <v>2.2932018762137769</v>
      </c>
      <c r="E2299" s="2">
        <f t="shared" si="211"/>
        <v>2.0453859913951433E-3</v>
      </c>
      <c r="F2299" s="2">
        <f t="shared" si="215"/>
        <v>-9.8914273269641063E-4</v>
      </c>
      <c r="G2299" s="2">
        <f t="shared" si="213"/>
        <v>3.034528724091554E-3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6">
        <f>TITRES_STAT!D2303</f>
        <v>2.38</v>
      </c>
      <c r="C2300" s="2">
        <f t="shared" si="210"/>
        <v>2.3036707603274533</v>
      </c>
      <c r="D2300" s="2">
        <f t="shared" si="212"/>
        <v>2.2996313668646082</v>
      </c>
      <c r="E2300" s="2">
        <f t="shared" si="211"/>
        <v>4.0393934628450978E-3</v>
      </c>
      <c r="F2300" s="2">
        <f t="shared" si="215"/>
        <v>1.6564506411891099E-5</v>
      </c>
      <c r="G2300" s="2">
        <f t="shared" si="213"/>
        <v>4.0228289564332069E-3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6">
        <f>TITRES_STAT!D2304</f>
        <v>2.38</v>
      </c>
      <c r="C2301" s="2">
        <f t="shared" si="210"/>
        <v>2.3107983356616915</v>
      </c>
      <c r="D2301" s="2">
        <f t="shared" si="212"/>
        <v>2.3055845989487112</v>
      </c>
      <c r="E2301" s="2">
        <f t="shared" si="211"/>
        <v>5.2137367129803103E-3</v>
      </c>
      <c r="F2301" s="2">
        <f t="shared" si="215"/>
        <v>1.0559989477255749E-3</v>
      </c>
      <c r="G2301" s="2">
        <f t="shared" si="213"/>
        <v>4.1577377652547353E-3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6">
        <f>TITRES_STAT!D2305</f>
        <v>2.35</v>
      </c>
      <c r="C2302" s="2">
        <f t="shared" si="210"/>
        <v>2.3075985917137389</v>
      </c>
      <c r="D2302" s="2">
        <f t="shared" si="212"/>
        <v>2.3088746286562141</v>
      </c>
      <c r="E2302" s="2">
        <f t="shared" si="211"/>
        <v>-1.2760369424751339E-3</v>
      </c>
      <c r="F2302" s="2">
        <f t="shared" si="215"/>
        <v>5.8959176968543321E-4</v>
      </c>
      <c r="G2302" s="2">
        <f t="shared" si="213"/>
        <v>-1.8656287121605671E-3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6">
        <f>TITRES_STAT!D2306</f>
        <v>2.34</v>
      </c>
      <c r="C2303" s="2">
        <f t="shared" si="210"/>
        <v>2.3141218852962409</v>
      </c>
      <c r="D2303" s="2">
        <f t="shared" si="212"/>
        <v>2.3111802117187166</v>
      </c>
      <c r="E2303" s="2">
        <f t="shared" si="211"/>
        <v>2.9416735775242842E-3</v>
      </c>
      <c r="F2303" s="2">
        <f t="shared" si="215"/>
        <v>1.0600081312532035E-3</v>
      </c>
      <c r="G2303" s="2">
        <f t="shared" si="213"/>
        <v>1.8816654462710807E-3</v>
      </c>
      <c r="H2303" s="2" t="str">
        <f t="shared" si="214"/>
        <v>Sell</v>
      </c>
    </row>
    <row r="2304" spans="1:8" ht="13.5" x14ac:dyDescent="0.25">
      <c r="A2304" s="3">
        <f>TITRES_STAT!B2307</f>
        <v>45659</v>
      </c>
      <c r="B2304" s="6">
        <f>TITRES_STAT!D2307</f>
        <v>2.42</v>
      </c>
      <c r="C2304" s="2">
        <f t="shared" si="210"/>
        <v>2.3104108260198961</v>
      </c>
      <c r="D2304" s="2">
        <f t="shared" si="212"/>
        <v>2.3192409367765898</v>
      </c>
      <c r="E2304" s="2">
        <f t="shared" si="211"/>
        <v>-8.8301107566937098E-3</v>
      </c>
      <c r="F2304" s="2">
        <f t="shared" si="215"/>
        <v>-9.1801564633617913E-4</v>
      </c>
      <c r="G2304" s="2">
        <f t="shared" si="213"/>
        <v>-7.9120951103575313E-3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6">
        <f>TITRES_STAT!D2308</f>
        <v>2.42</v>
      </c>
      <c r="C2305" s="2">
        <f t="shared" si="210"/>
        <v>2.3072706989399121</v>
      </c>
      <c r="D2305" s="2">
        <f t="shared" si="212"/>
        <v>2.3267045710894352</v>
      </c>
      <c r="E2305" s="2">
        <f t="shared" si="211"/>
        <v>-1.9433872149523079E-2</v>
      </c>
      <c r="F2305" s="2">
        <f t="shared" si="215"/>
        <v>-4.6211869469735597E-3</v>
      </c>
      <c r="G2305" s="2">
        <f t="shared" si="213"/>
        <v>-1.481268520254952E-2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6">
        <f>TITRES_STAT!D2309</f>
        <v>2.52</v>
      </c>
      <c r="C2306" s="2">
        <f t="shared" si="210"/>
        <v>2.3061521298722334</v>
      </c>
      <c r="D2306" s="2">
        <f t="shared" si="212"/>
        <v>2.3410227510087362</v>
      </c>
      <c r="E2306" s="2">
        <f t="shared" si="211"/>
        <v>-3.4870621136502855E-2</v>
      </c>
      <c r="F2306" s="2">
        <f t="shared" si="215"/>
        <v>-1.067107378487942E-2</v>
      </c>
      <c r="G2306" s="2">
        <f t="shared" si="213"/>
        <v>-2.4199547351623434E-2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6">
        <f>TITRES_STAT!D2310</f>
        <v>2.4900000000000002</v>
      </c>
      <c r="C2307" s="2">
        <f t="shared" si="210"/>
        <v>2.3052056483534282</v>
      </c>
      <c r="D2307" s="2">
        <f t="shared" si="212"/>
        <v>2.3520581027858669</v>
      </c>
      <c r="E2307" s="2">
        <f t="shared" si="211"/>
        <v>-4.6852454432438684E-2</v>
      </c>
      <c r="F2307" s="2">
        <f t="shared" si="215"/>
        <v>-1.7907349914391274E-2</v>
      </c>
      <c r="G2307" s="2">
        <f t="shared" si="213"/>
        <v>-2.894510451804741E-2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6">
        <f>TITRES_STAT!D2311</f>
        <v>2.52</v>
      </c>
      <c r="C2308" s="2">
        <f t="shared" si="210"/>
        <v>2.3105586255298238</v>
      </c>
      <c r="D2308" s="2">
        <f t="shared" si="212"/>
        <v>2.3644982433202468</v>
      </c>
      <c r="E2308" s="2">
        <f t="shared" si="211"/>
        <v>-5.3939617790423E-2</v>
      </c>
      <c r="F2308" s="2">
        <f t="shared" si="215"/>
        <v>-2.511380348959762E-2</v>
      </c>
      <c r="G2308" s="2">
        <f t="shared" si="213"/>
        <v>-2.882581430082538E-2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6">
        <f>TITRES_STAT!D2312</f>
        <v>2.5</v>
      </c>
      <c r="C2309" s="2">
        <f t="shared" si="210"/>
        <v>2.3150880677560046</v>
      </c>
      <c r="D2309" s="2">
        <f t="shared" si="212"/>
        <v>2.3745354104817098</v>
      </c>
      <c r="E2309" s="2">
        <f t="shared" si="211"/>
        <v>-5.9447342725705177E-2</v>
      </c>
      <c r="F2309" s="2">
        <f t="shared" si="215"/>
        <v>-3.1980511336819131E-2</v>
      </c>
      <c r="G2309" s="2">
        <f t="shared" si="213"/>
        <v>-2.7466831388886045E-2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6">
        <f>TITRES_STAT!D2313</f>
        <v>2.52</v>
      </c>
      <c r="C2310" s="2">
        <f t="shared" si="210"/>
        <v>2.3250745188704656</v>
      </c>
      <c r="D2310" s="2">
        <f t="shared" si="212"/>
        <v>2.3853105652608422</v>
      </c>
      <c r="E2310" s="2">
        <f t="shared" si="211"/>
        <v>-6.0236046390376607E-2</v>
      </c>
      <c r="F2310" s="2">
        <f t="shared" si="215"/>
        <v>-3.7631618347530628E-2</v>
      </c>
      <c r="G2310" s="2">
        <f t="shared" si="213"/>
        <v>-2.260442804284598E-2</v>
      </c>
      <c r="H2310" s="2" t="str">
        <f t="shared" si="214"/>
        <v>Hold</v>
      </c>
    </row>
    <row r="2311" spans="1:8" ht="13.5" x14ac:dyDescent="0.25">
      <c r="A2311" s="3">
        <f>TITRES_STAT!B2314</f>
        <v>45670</v>
      </c>
      <c r="B2311" s="6">
        <f>TITRES_STAT!D2314</f>
        <v>2.59</v>
      </c>
      <c r="C2311" s="2">
        <f t="shared" si="210"/>
        <v>2.3335245928903938</v>
      </c>
      <c r="D2311" s="2">
        <f t="shared" si="212"/>
        <v>2.4004727456118911</v>
      </c>
      <c r="E2311" s="2">
        <f t="shared" si="211"/>
        <v>-6.6948152721497234E-2</v>
      </c>
      <c r="F2311" s="2">
        <f t="shared" si="215"/>
        <v>-4.3494925222323948E-2</v>
      </c>
      <c r="G2311" s="2">
        <f t="shared" si="213"/>
        <v>-2.3453227499173286E-2</v>
      </c>
      <c r="H2311" s="2" t="str">
        <f t="shared" si="214"/>
        <v>Hold</v>
      </c>
    </row>
    <row r="2312" spans="1:8" ht="13.5" x14ac:dyDescent="0.25">
      <c r="A2312" s="3">
        <f>TITRES_STAT!B2315</f>
        <v>45671</v>
      </c>
      <c r="B2312" s="6">
        <f>TITRES_STAT!D2315</f>
        <v>2.5</v>
      </c>
      <c r="C2312" s="2">
        <f t="shared" si="210"/>
        <v>2.3360592709072563</v>
      </c>
      <c r="D2312" s="2">
        <f t="shared" si="212"/>
        <v>2.4078451348258252</v>
      </c>
      <c r="E2312" s="2">
        <f t="shared" si="211"/>
        <v>-7.1785863918568893E-2</v>
      </c>
      <c r="F2312" s="2">
        <f t="shared" si="215"/>
        <v>-4.9153112961572945E-2</v>
      </c>
      <c r="G2312" s="2">
        <f t="shared" si="213"/>
        <v>-2.2632750956995948E-2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6">
        <f>TITRES_STAT!D2316</f>
        <v>2.5499999999999998</v>
      </c>
      <c r="C2313" s="2">
        <f t="shared" si="210"/>
        <v>2.3366655369215246</v>
      </c>
      <c r="D2313" s="2">
        <f t="shared" si="212"/>
        <v>2.4183751248387266</v>
      </c>
      <c r="E2313" s="2">
        <f t="shared" si="211"/>
        <v>-8.1709587917202064E-2</v>
      </c>
      <c r="F2313" s="2">
        <f t="shared" si="215"/>
        <v>-5.566440795269878E-2</v>
      </c>
      <c r="G2313" s="2">
        <f t="shared" si="213"/>
        <v>-2.6045179964503284E-2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6">
        <f>TITRES_STAT!D2317</f>
        <v>2.5</v>
      </c>
      <c r="C2314" s="2">
        <f t="shared" si="210"/>
        <v>2.3494862235489822</v>
      </c>
      <c r="D2314" s="2">
        <f t="shared" si="212"/>
        <v>2.4244214118877099</v>
      </c>
      <c r="E2314" s="2">
        <f t="shared" si="211"/>
        <v>-7.4935188338727698E-2</v>
      </c>
      <c r="F2314" s="2">
        <f t="shared" si="215"/>
        <v>-5.9518564029904568E-2</v>
      </c>
      <c r="G2314" s="2">
        <f t="shared" si="213"/>
        <v>-1.5416624308823131E-2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6">
        <f>TITRES_STAT!D2318</f>
        <v>2.4900000000000002</v>
      </c>
      <c r="C2315" s="2">
        <f t="shared" si="210"/>
        <v>2.3603344968491387</v>
      </c>
      <c r="D2315" s="2">
        <f t="shared" si="212"/>
        <v>2.4292790850812129</v>
      </c>
      <c r="E2315" s="2">
        <f t="shared" si="211"/>
        <v>-6.8944588232074278E-2</v>
      </c>
      <c r="F2315" s="2">
        <f t="shared" si="215"/>
        <v>-6.1403768870338514E-2</v>
      </c>
      <c r="G2315" s="2">
        <f t="shared" si="213"/>
        <v>-7.5408193617357636E-3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6">
        <f>TITRES_STAT!D2319</f>
        <v>2.4300000000000002</v>
      </c>
      <c r="C2316" s="2">
        <f t="shared" si="210"/>
        <v>2.3848984204108095</v>
      </c>
      <c r="D2316" s="2">
        <f t="shared" si="212"/>
        <v>2.4293324861863086</v>
      </c>
      <c r="E2316" s="2">
        <f t="shared" si="211"/>
        <v>-4.4434065775499132E-2</v>
      </c>
      <c r="F2316" s="2">
        <f t="shared" si="215"/>
        <v>-5.8009828251370646E-2</v>
      </c>
      <c r="G2316" s="2">
        <f t="shared" si="213"/>
        <v>1.3575762475871514E-2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6">
        <f>TITRES_STAT!D2320</f>
        <v>2.36</v>
      </c>
      <c r="C2317" s="2">
        <f t="shared" si="210"/>
        <v>2.401067894193762</v>
      </c>
      <c r="D2317" s="2">
        <f t="shared" si="212"/>
        <v>2.4241967464688043</v>
      </c>
      <c r="E2317" s="2">
        <f t="shared" si="211"/>
        <v>-2.3128852275042355E-2</v>
      </c>
      <c r="F2317" s="2">
        <f t="shared" si="215"/>
        <v>-5.1033633056104991E-2</v>
      </c>
      <c r="G2317" s="2">
        <f t="shared" si="213"/>
        <v>2.7904780781062635E-2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6">
        <f>TITRES_STAT!D2321</f>
        <v>2.35</v>
      </c>
      <c r="C2318" s="2">
        <f t="shared" si="210"/>
        <v>2.4193651412408754</v>
      </c>
      <c r="D2318" s="2">
        <f t="shared" si="212"/>
        <v>2.418700691174819</v>
      </c>
      <c r="E2318" s="2">
        <f t="shared" si="211"/>
        <v>6.6445006605642121E-4</v>
      </c>
      <c r="F2318" s="2">
        <f t="shared" si="215"/>
        <v>-4.0694016431672711E-2</v>
      </c>
      <c r="G2318" s="2">
        <f t="shared" si="213"/>
        <v>4.1358466497729132E-2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6">
        <f>TITRES_STAT!D2322</f>
        <v>2.25</v>
      </c>
      <c r="C2319" s="2">
        <f t="shared" ref="C2319:C2382" si="216">$C$4*B2309+C2318*(1-$C$4)</f>
        <v>2.4317705041268947</v>
      </c>
      <c r="D2319" s="2">
        <f t="shared" si="212"/>
        <v>2.4062043436803879</v>
      </c>
      <c r="E2319" s="2">
        <f t="shared" si="211"/>
        <v>2.5566160446506725E-2</v>
      </c>
      <c r="F2319" s="2">
        <f t="shared" si="215"/>
        <v>-2.7441981056036825E-2</v>
      </c>
      <c r="G2319" s="2">
        <f t="shared" si="213"/>
        <v>5.300814150254355E-2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6">
        <f>TITRES_STAT!D2323</f>
        <v>2.15</v>
      </c>
      <c r="C2320" s="2">
        <f t="shared" si="216"/>
        <v>2.4453442727227568</v>
      </c>
      <c r="D2320" s="2">
        <f t="shared" si="212"/>
        <v>2.3872262441485077</v>
      </c>
      <c r="E2320" s="2">
        <f t="shared" si="211"/>
        <v>5.8118028574249081E-2</v>
      </c>
      <c r="F2320" s="2">
        <f t="shared" si="215"/>
        <v>-1.0329979129979645E-2</v>
      </c>
      <c r="G2320" s="2">
        <f t="shared" si="213"/>
        <v>6.8448007704228722E-2</v>
      </c>
      <c r="H2320" s="2" t="str">
        <f t="shared" si="214"/>
        <v>Sell</v>
      </c>
    </row>
    <row r="2321" spans="1:8" ht="13.5" x14ac:dyDescent="0.25">
      <c r="A2321" s="3">
        <f>TITRES_STAT!B2324</f>
        <v>45684</v>
      </c>
      <c r="B2321" s="6">
        <f>TITRES_STAT!D2324</f>
        <v>2.2400000000000002</v>
      </c>
      <c r="C2321" s="2">
        <f t="shared" si="216"/>
        <v>2.4675989999961789</v>
      </c>
      <c r="D2321" s="2">
        <f t="shared" si="212"/>
        <v>2.3763205964338034</v>
      </c>
      <c r="E2321" s="2">
        <f t="shared" si="211"/>
        <v>9.1278403562375487E-2</v>
      </c>
      <c r="F2321" s="2">
        <f t="shared" si="215"/>
        <v>9.9916974084913839E-3</v>
      </c>
      <c r="G2321" s="2">
        <f t="shared" si="213"/>
        <v>8.12867061538841E-2</v>
      </c>
      <c r="H2321" s="2" t="str">
        <f t="shared" si="214"/>
        <v>Sell</v>
      </c>
    </row>
    <row r="2322" spans="1:8" ht="13.5" x14ac:dyDescent="0.25">
      <c r="A2322" s="3">
        <f>TITRES_STAT!B2325</f>
        <v>45685</v>
      </c>
      <c r="B2322" s="6">
        <f>TITRES_STAT!D2325</f>
        <v>2.15</v>
      </c>
      <c r="C2322" s="2">
        <f t="shared" si="216"/>
        <v>2.4725837692275361</v>
      </c>
      <c r="D2322" s="2">
        <f t="shared" si="212"/>
        <v>2.3595561078090777</v>
      </c>
      <c r="E2322" s="2">
        <f t="shared" si="211"/>
        <v>0.11302766141845844</v>
      </c>
      <c r="F2322" s="2">
        <f t="shared" si="215"/>
        <v>3.0598890210484796E-2</v>
      </c>
      <c r="G2322" s="2">
        <f t="shared" si="213"/>
        <v>8.2428771207973636E-2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6">
        <f>TITRES_STAT!D2326</f>
        <v>2.15</v>
      </c>
      <c r="C2323" s="2">
        <f t="shared" si="216"/>
        <v>2.4844939585771457</v>
      </c>
      <c r="D2323" s="2">
        <f t="shared" si="212"/>
        <v>2.3440334331565538</v>
      </c>
      <c r="E2323" s="2">
        <f t="shared" si="211"/>
        <v>0.14046052542059195</v>
      </c>
      <c r="F2323" s="2">
        <f t="shared" si="215"/>
        <v>5.2571217252506228E-2</v>
      </c>
      <c r="G2323" s="2">
        <f t="shared" si="213"/>
        <v>8.7889308168085725E-2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6">
        <f>TITRES_STAT!D2327</f>
        <v>2.2400000000000002</v>
      </c>
      <c r="C2324" s="2">
        <f t="shared" si="216"/>
        <v>2.4868795034114308</v>
      </c>
      <c r="D2324" s="2">
        <f t="shared" si="212"/>
        <v>2.336327252922735</v>
      </c>
      <c r="E2324" s="2">
        <f t="shared" si="211"/>
        <v>0.1505522504886958</v>
      </c>
      <c r="F2324" s="2">
        <f t="shared" si="215"/>
        <v>7.2167423899744149E-2</v>
      </c>
      <c r="G2324" s="2">
        <f t="shared" si="213"/>
        <v>7.8384826588951656E-2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6">
        <f>TITRES_STAT!D2328</f>
        <v>2.2400000000000002</v>
      </c>
      <c r="C2325" s="2">
        <f t="shared" si="216"/>
        <v>2.4873595798096724</v>
      </c>
      <c r="D2325" s="2">
        <f t="shared" si="212"/>
        <v>2.3291919008543842</v>
      </c>
      <c r="E2325" s="2">
        <f t="shared" si="211"/>
        <v>0.15816767895528816</v>
      </c>
      <c r="F2325" s="2">
        <f t="shared" si="215"/>
        <v>8.9367474910852951E-2</v>
      </c>
      <c r="G2325" s="2">
        <f t="shared" si="213"/>
        <v>6.8800204044435209E-2</v>
      </c>
      <c r="H2325" s="2" t="str">
        <f t="shared" si="214"/>
        <v>Sell</v>
      </c>
    </row>
    <row r="2326" spans="1:8" ht="13.5" x14ac:dyDescent="0.25">
      <c r="A2326" s="3">
        <f>TITRES_STAT!B2329</f>
        <v>45691</v>
      </c>
      <c r="B2326" s="6">
        <f>TITRES_STAT!D2329</f>
        <v>2.2400000000000002</v>
      </c>
      <c r="C2326" s="2">
        <f t="shared" si="216"/>
        <v>2.478535029069723</v>
      </c>
      <c r="D2326" s="2">
        <f t="shared" si="212"/>
        <v>2.3225850933836889</v>
      </c>
      <c r="E2326" s="2">
        <f t="shared" si="211"/>
        <v>0.1559499356860341</v>
      </c>
      <c r="F2326" s="2">
        <f t="shared" si="215"/>
        <v>0.10268396706588918</v>
      </c>
      <c r="G2326" s="2">
        <f t="shared" si="213"/>
        <v>5.3265968620144918E-2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6">
        <f>TITRES_STAT!D2330</f>
        <v>2.14</v>
      </c>
      <c r="C2327" s="2">
        <f t="shared" si="216"/>
        <v>2.4602988707513038</v>
      </c>
      <c r="D2327" s="2">
        <f t="shared" si="212"/>
        <v>2.309060271651564</v>
      </c>
      <c r="E2327" s="2">
        <f t="shared" si="211"/>
        <v>0.1512385990997398</v>
      </c>
      <c r="F2327" s="2">
        <f t="shared" si="215"/>
        <v>0.11239489347265931</v>
      </c>
      <c r="G2327" s="2">
        <f t="shared" si="213"/>
        <v>3.8843705627080491E-2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6">
        <f>TITRES_STAT!D2331</f>
        <v>2.0499999999999998</v>
      </c>
      <c r="C2328" s="2">
        <f t="shared" si="216"/>
        <v>2.4433298137126416</v>
      </c>
      <c r="D2328" s="2">
        <f t="shared" si="212"/>
        <v>2.2898706218995963</v>
      </c>
      <c r="E2328" s="2">
        <f t="shared" si="211"/>
        <v>0.15345919181304524</v>
      </c>
      <c r="F2328" s="2">
        <f t="shared" si="215"/>
        <v>0.1206077531407365</v>
      </c>
      <c r="G2328" s="2">
        <f t="shared" si="213"/>
        <v>3.2851438672308733E-2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6">
        <f>TITRES_STAT!D2332</f>
        <v>2.06</v>
      </c>
      <c r="C2329" s="2">
        <f t="shared" si="216"/>
        <v>2.4135867654491583</v>
      </c>
      <c r="D2329" s="2">
        <f t="shared" si="212"/>
        <v>2.2728431684255521</v>
      </c>
      <c r="E2329" s="2">
        <f t="shared" si="211"/>
        <v>0.14074359702360617</v>
      </c>
      <c r="F2329" s="2">
        <f t="shared" si="215"/>
        <v>0.12463492191731045</v>
      </c>
      <c r="G2329" s="2">
        <f t="shared" si="213"/>
        <v>1.6108675106295725E-2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6">
        <f>TITRES_STAT!D2333</f>
        <v>2.08</v>
      </c>
      <c r="C2330" s="2">
        <f t="shared" si="216"/>
        <v>2.3730349553800569</v>
      </c>
      <c r="D2330" s="2">
        <f t="shared" si="212"/>
        <v>2.2585584892829185</v>
      </c>
      <c r="E2330" s="2">
        <f t="shared" si="211"/>
        <v>0.11447646609713846</v>
      </c>
      <c r="F2330" s="2">
        <f t="shared" si="215"/>
        <v>0.12260323075327606</v>
      </c>
      <c r="G2330" s="2">
        <f t="shared" si="213"/>
        <v>-8.1267646561375972E-3</v>
      </c>
      <c r="H2330" s="2" t="str">
        <f t="shared" si="214"/>
        <v>Hold</v>
      </c>
    </row>
    <row r="2331" spans="1:8" ht="13.5" x14ac:dyDescent="0.25">
      <c r="A2331" s="3">
        <f>TITRES_STAT!B2334</f>
        <v>45698</v>
      </c>
      <c r="B2331" s="6">
        <f>TITRES_STAT!D2334</f>
        <v>2.1</v>
      </c>
      <c r="C2331" s="2">
        <f t="shared" si="216"/>
        <v>2.3525680391677404</v>
      </c>
      <c r="D2331" s="2">
        <f t="shared" si="212"/>
        <v>2.246813416002702</v>
      </c>
      <c r="E2331" s="2">
        <f t="shared" si="211"/>
        <v>0.10575462316503836</v>
      </c>
      <c r="F2331" s="2">
        <f t="shared" si="215"/>
        <v>0.11923350923562853</v>
      </c>
      <c r="G2331" s="2">
        <f t="shared" si="213"/>
        <v>-1.3478886070590168E-2</v>
      </c>
      <c r="H2331" s="2" t="str">
        <f t="shared" si="214"/>
        <v>Hold</v>
      </c>
    </row>
    <row r="2332" spans="1:8" ht="13.5" x14ac:dyDescent="0.25">
      <c r="A2332" s="3">
        <f>TITRES_STAT!B2335</f>
        <v>45699</v>
      </c>
      <c r="B2332" s="6">
        <f>TITRES_STAT!D2335</f>
        <v>2.0099999999999998</v>
      </c>
      <c r="C2332" s="2">
        <f t="shared" si="216"/>
        <v>2.3214037254496267</v>
      </c>
      <c r="D2332" s="2">
        <f t="shared" si="212"/>
        <v>2.2292716814839837</v>
      </c>
      <c r="E2332" s="2">
        <f t="shared" ref="E2332:E2395" si="217">C2332-D2332</f>
        <v>9.2132043965643007E-2</v>
      </c>
      <c r="F2332" s="2">
        <f t="shared" si="215"/>
        <v>0.11381321618163143</v>
      </c>
      <c r="G2332" s="2">
        <f t="shared" si="213"/>
        <v>-2.168117221598842E-2</v>
      </c>
      <c r="H2332" s="2" t="str">
        <f t="shared" si="214"/>
        <v>Hold</v>
      </c>
    </row>
    <row r="2333" spans="1:8" ht="13.5" x14ac:dyDescent="0.25">
      <c r="A2333" s="3">
        <f>TITRES_STAT!B2336</f>
        <v>45700</v>
      </c>
      <c r="B2333" s="6">
        <f>TITRES_STAT!D2336</f>
        <v>2.0299999999999998</v>
      </c>
      <c r="C2333" s="2">
        <f t="shared" si="216"/>
        <v>2.2950339215342996</v>
      </c>
      <c r="D2333" s="2">
        <f t="shared" ref="D2333:D2396" si="218">$D$4*B2333+(1-$D$4)*D2332</f>
        <v>2.214510816188874</v>
      </c>
      <c r="E2333" s="2">
        <f t="shared" si="217"/>
        <v>8.0523105345425616E-2</v>
      </c>
      <c r="F2333" s="2">
        <f t="shared" si="215"/>
        <v>0.10715519401439028</v>
      </c>
      <c r="G2333" s="2">
        <f t="shared" si="213"/>
        <v>-2.663208866896466E-2</v>
      </c>
      <c r="H2333" s="2" t="str">
        <f t="shared" si="214"/>
        <v>Hold</v>
      </c>
    </row>
    <row r="2334" spans="1:8" ht="13.5" x14ac:dyDescent="0.25">
      <c r="A2334" s="3">
        <f>TITRES_STAT!B2337</f>
        <v>45701</v>
      </c>
      <c r="B2334" s="6">
        <f>TITRES_STAT!D2337</f>
        <v>2.0699999999999998</v>
      </c>
      <c r="C2334" s="2">
        <f t="shared" si="216"/>
        <v>2.2865671643751768</v>
      </c>
      <c r="D2334" s="2">
        <f t="shared" si="218"/>
        <v>2.2038063112859945</v>
      </c>
      <c r="E2334" s="2">
        <f t="shared" si="217"/>
        <v>8.2760853089182351E-2</v>
      </c>
      <c r="F2334" s="2">
        <f t="shared" si="215"/>
        <v>0.10227632582934869</v>
      </c>
      <c r="G2334" s="2">
        <f t="shared" si="213"/>
        <v>-1.9515472740166337E-2</v>
      </c>
      <c r="H2334" s="2" t="str">
        <f t="shared" si="214"/>
        <v>Hold</v>
      </c>
    </row>
    <row r="2335" spans="1:8" ht="13.5" x14ac:dyDescent="0.25">
      <c r="A2335" s="3">
        <f>TITRES_STAT!B2338</f>
        <v>45702</v>
      </c>
      <c r="B2335" s="6">
        <f>TITRES_STAT!D2338</f>
        <v>2.0699999999999998</v>
      </c>
      <c r="C2335" s="2">
        <f t="shared" si="216"/>
        <v>2.2794029852405342</v>
      </c>
      <c r="D2335" s="2">
        <f t="shared" si="218"/>
        <v>2.1938947326722169</v>
      </c>
      <c r="E2335" s="2">
        <f t="shared" si="217"/>
        <v>8.5508252568317289E-2</v>
      </c>
      <c r="F2335" s="2">
        <f t="shared" si="215"/>
        <v>9.8922711177142408E-2</v>
      </c>
      <c r="G2335" s="2">
        <f t="shared" si="213"/>
        <v>-1.3414458608825119E-2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6">
        <f>TITRES_STAT!D2339</f>
        <v>2.02</v>
      </c>
      <c r="C2336" s="2">
        <f t="shared" si="216"/>
        <v>2.2733409875112214</v>
      </c>
      <c r="D2336" s="2">
        <f t="shared" si="218"/>
        <v>2.181013641363164</v>
      </c>
      <c r="E2336" s="2">
        <f t="shared" si="217"/>
        <v>9.2327346148057376E-2</v>
      </c>
      <c r="F2336" s="2">
        <f t="shared" si="215"/>
        <v>9.7603638171325419E-2</v>
      </c>
      <c r="G2336" s="2">
        <f t="shared" si="213"/>
        <v>-5.2762920232680421E-3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6">
        <f>TITRES_STAT!D2340</f>
        <v>2.0299999999999998</v>
      </c>
      <c r="C2337" s="2">
        <f t="shared" si="216"/>
        <v>2.2528269894325721</v>
      </c>
      <c r="D2337" s="2">
        <f t="shared" si="218"/>
        <v>2.1698274457066336</v>
      </c>
      <c r="E2337" s="2">
        <f t="shared" si="217"/>
        <v>8.299954372593854E-2</v>
      </c>
      <c r="F2337" s="2">
        <f t="shared" si="215"/>
        <v>9.468281928224806E-2</v>
      </c>
      <c r="G2337" s="2">
        <f t="shared" si="213"/>
        <v>-1.1683275556309519E-2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6">
        <f>TITRES_STAT!D2341</f>
        <v>2.12</v>
      </c>
      <c r="C2338" s="2">
        <f t="shared" si="216"/>
        <v>2.2216228372121765</v>
      </c>
      <c r="D2338" s="2">
        <f t="shared" si="218"/>
        <v>2.1661365238024382</v>
      </c>
      <c r="E2338" s="2">
        <f t="shared" si="217"/>
        <v>5.5486313409738308E-2</v>
      </c>
      <c r="F2338" s="2">
        <f t="shared" si="215"/>
        <v>8.6843518107746112E-2</v>
      </c>
      <c r="G2338" s="2">
        <f t="shared" si="213"/>
        <v>-3.1357204698007804E-2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6">
        <f>TITRES_STAT!D2342</f>
        <v>2.11</v>
      </c>
      <c r="C2339" s="2">
        <f t="shared" si="216"/>
        <v>2.19675778533338</v>
      </c>
      <c r="D2339" s="2">
        <f t="shared" si="218"/>
        <v>2.161978262780035</v>
      </c>
      <c r="E2339" s="2">
        <f t="shared" si="217"/>
        <v>3.4779522553344933E-2</v>
      </c>
      <c r="F2339" s="2">
        <f t="shared" si="215"/>
        <v>7.643071899686589E-2</v>
      </c>
      <c r="G2339" s="2">
        <f t="shared" si="213"/>
        <v>-4.1651196443520958E-2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6">
        <f>TITRES_STAT!D2343</f>
        <v>2.2000000000000002</v>
      </c>
      <c r="C2340" s="2">
        <f t="shared" si="216"/>
        <v>2.1787950491282446</v>
      </c>
      <c r="D2340" s="2">
        <f t="shared" si="218"/>
        <v>2.1647946877592918</v>
      </c>
      <c r="E2340" s="2">
        <f t="shared" si="217"/>
        <v>1.4000361368952774E-2</v>
      </c>
      <c r="F2340" s="2">
        <f t="shared" si="215"/>
        <v>6.394464747128327E-2</v>
      </c>
      <c r="G2340" s="2">
        <f t="shared" ref="G2340:G2403" si="219">E2340-F2340</f>
        <v>-4.9944286102330496E-2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6">
        <f>TITRES_STAT!D2344</f>
        <v>2.11</v>
      </c>
      <c r="C2341" s="2">
        <f t="shared" si="216"/>
        <v>2.1666727338777454</v>
      </c>
      <c r="D2341" s="2">
        <f t="shared" si="218"/>
        <v>2.160735821999344</v>
      </c>
      <c r="E2341" s="2">
        <f t="shared" si="217"/>
        <v>5.9369118784013963E-3</v>
      </c>
      <c r="F2341" s="2">
        <f t="shared" ref="F2341:F2404" si="221">(E2341*(2/(10)))+((1-(2/10))*F2340)</f>
        <v>5.2343100352706895E-2</v>
      </c>
      <c r="G2341" s="2">
        <f t="shared" si="219"/>
        <v>-4.6406188474305499E-2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6">
        <f>TITRES_STAT!D2345</f>
        <v>2.2000000000000002</v>
      </c>
      <c r="C2342" s="2">
        <f t="shared" si="216"/>
        <v>2.1425692363580922</v>
      </c>
      <c r="D2342" s="2">
        <f t="shared" si="218"/>
        <v>2.1636442796290223</v>
      </c>
      <c r="E2342" s="2">
        <f t="shared" si="217"/>
        <v>-2.1075043270930127E-2</v>
      </c>
      <c r="F2342" s="2">
        <f t="shared" si="221"/>
        <v>3.7659471627979495E-2</v>
      </c>
      <c r="G2342" s="2">
        <f t="shared" si="219"/>
        <v>-5.8734514898909622E-2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6">
        <f>TITRES_STAT!D2346</f>
        <v>2.11</v>
      </c>
      <c r="C2343" s="2">
        <f t="shared" si="216"/>
        <v>2.1252508923030011</v>
      </c>
      <c r="D2343" s="2">
        <f t="shared" si="218"/>
        <v>2.1596706292861314</v>
      </c>
      <c r="E2343" s="2">
        <f t="shared" si="217"/>
        <v>-3.4419736983130278E-2</v>
      </c>
      <c r="F2343" s="2">
        <f t="shared" si="221"/>
        <v>2.324362990575754E-2</v>
      </c>
      <c r="G2343" s="2">
        <f t="shared" si="219"/>
        <v>-5.7663366888887818E-2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6">
        <f>TITRES_STAT!D2347</f>
        <v>2.04</v>
      </c>
      <c r="C2344" s="2">
        <f t="shared" si="216"/>
        <v>2.1167507550256164</v>
      </c>
      <c r="D2344" s="2">
        <f t="shared" si="218"/>
        <v>2.1508061382278996</v>
      </c>
      <c r="E2344" s="2">
        <f t="shared" si="217"/>
        <v>-3.4055383202283185E-2</v>
      </c>
      <c r="F2344" s="2">
        <f t="shared" si="221"/>
        <v>1.1783827284149395E-2</v>
      </c>
      <c r="G2344" s="2">
        <f t="shared" si="219"/>
        <v>-4.583921048643258E-2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6">
        <f>TITRES_STAT!D2348</f>
        <v>2.13</v>
      </c>
      <c r="C2345" s="2">
        <f t="shared" si="216"/>
        <v>2.1095583311755215</v>
      </c>
      <c r="D2345" s="2">
        <f t="shared" si="218"/>
        <v>2.1492649428036108</v>
      </c>
      <c r="E2345" s="2">
        <f t="shared" si="217"/>
        <v>-3.9706611628089306E-2</v>
      </c>
      <c r="F2345" s="2">
        <f t="shared" si="221"/>
        <v>1.4857395017016557E-3</v>
      </c>
      <c r="G2345" s="2">
        <f t="shared" si="219"/>
        <v>-4.1192351129790958E-2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6">
        <f>TITRES_STAT!D2349</f>
        <v>2.12</v>
      </c>
      <c r="C2346" s="2">
        <f t="shared" si="216"/>
        <v>2.0957801263792875</v>
      </c>
      <c r="D2346" s="2">
        <f t="shared" si="218"/>
        <v>2.1470971692626026</v>
      </c>
      <c r="E2346" s="2">
        <f t="shared" si="217"/>
        <v>-5.1317042883315178E-2</v>
      </c>
      <c r="F2346" s="2">
        <f t="shared" si="221"/>
        <v>-9.0748169753017121E-3</v>
      </c>
      <c r="G2346" s="2">
        <f t="shared" si="219"/>
        <v>-4.2242225908013464E-2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6">
        <f>TITRES_STAT!D2350</f>
        <v>2.19</v>
      </c>
      <c r="C2347" s="2">
        <f t="shared" si="216"/>
        <v>2.0856601069363201</v>
      </c>
      <c r="D2347" s="2">
        <f t="shared" si="218"/>
        <v>2.1502751567246321</v>
      </c>
      <c r="E2347" s="2">
        <f t="shared" si="217"/>
        <v>-6.4615049788312007E-2</v>
      </c>
      <c r="F2347" s="2">
        <f t="shared" si="221"/>
        <v>-2.0182863537903772E-2</v>
      </c>
      <c r="G2347" s="2">
        <f t="shared" si="219"/>
        <v>-4.4432186250408234E-2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6">
        <f>TITRES_STAT!D2351</f>
        <v>2.1</v>
      </c>
      <c r="C2348" s="2">
        <f t="shared" si="216"/>
        <v>2.0909431674076555</v>
      </c>
      <c r="D2348" s="2">
        <f t="shared" si="218"/>
        <v>2.1465510710413258</v>
      </c>
      <c r="E2348" s="2">
        <f t="shared" si="217"/>
        <v>-5.5607903633670297E-2</v>
      </c>
      <c r="F2348" s="2">
        <f t="shared" si="221"/>
        <v>-2.726787155705708E-2</v>
      </c>
      <c r="G2348" s="2">
        <f t="shared" si="219"/>
        <v>-2.8340032076613217E-2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6">
        <f>TITRES_STAT!D2352</f>
        <v>2.09</v>
      </c>
      <c r="C2349" s="2">
        <f t="shared" si="216"/>
        <v>2.093874987806478</v>
      </c>
      <c r="D2349" s="2">
        <f t="shared" si="218"/>
        <v>2.1423621028160427</v>
      </c>
      <c r="E2349" s="2">
        <f t="shared" si="217"/>
        <v>-4.8487115009564707E-2</v>
      </c>
      <c r="F2349" s="2">
        <f t="shared" si="221"/>
        <v>-3.1511720247558606E-2</v>
      </c>
      <c r="G2349" s="2">
        <f t="shared" si="219"/>
        <v>-1.6975394762006102E-2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6">
        <f>TITRES_STAT!D2353</f>
        <v>2.17</v>
      </c>
      <c r="C2350" s="2">
        <f t="shared" si="216"/>
        <v>2.1102019127593277</v>
      </c>
      <c r="D2350" s="2">
        <f t="shared" si="218"/>
        <v>2.1444093544592988</v>
      </c>
      <c r="E2350" s="2">
        <f t="shared" si="217"/>
        <v>-3.4207441699971142E-2</v>
      </c>
      <c r="F2350" s="2">
        <f t="shared" si="221"/>
        <v>-3.2050864538041117E-2</v>
      </c>
      <c r="G2350" s="2">
        <f t="shared" si="219"/>
        <v>-2.1565771619300247E-3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6">
        <f>TITRES_STAT!D2354</f>
        <v>2.14</v>
      </c>
      <c r="C2351" s="2">
        <f t="shared" si="216"/>
        <v>2.1101708492578926</v>
      </c>
      <c r="D2351" s="2">
        <f t="shared" si="218"/>
        <v>2.1440827356104619</v>
      </c>
      <c r="E2351" s="2">
        <f t="shared" si="217"/>
        <v>-3.3911886352569365E-2</v>
      </c>
      <c r="F2351" s="2">
        <f t="shared" si="221"/>
        <v>-3.2423068900946768E-2</v>
      </c>
      <c r="G2351" s="2">
        <f t="shared" si="219"/>
        <v>-1.4888174516225969E-3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6">
        <f>TITRES_STAT!D2355</f>
        <v>2.23</v>
      </c>
      <c r="C2352" s="2">
        <f t="shared" si="216"/>
        <v>2.123990718602832</v>
      </c>
      <c r="D2352" s="2">
        <f t="shared" si="218"/>
        <v>2.1504469774170945</v>
      </c>
      <c r="E2352" s="2">
        <f t="shared" si="217"/>
        <v>-2.6456258814262501E-2</v>
      </c>
      <c r="F2352" s="2">
        <f t="shared" si="221"/>
        <v>-3.1229706883609917E-2</v>
      </c>
      <c r="G2352" s="2">
        <f t="shared" si="219"/>
        <v>4.7734480693474163E-3</v>
      </c>
      <c r="H2352" s="2" t="str">
        <f t="shared" si="220"/>
        <v>Sell</v>
      </c>
    </row>
    <row r="2353" spans="1:8" ht="13.5" x14ac:dyDescent="0.25">
      <c r="A2353" s="3">
        <f>TITRES_STAT!B2356</f>
        <v>45728</v>
      </c>
      <c r="B2353" s="6">
        <f>TITRES_STAT!D2356</f>
        <v>2.13</v>
      </c>
      <c r="C2353" s="2">
        <f t="shared" si="216"/>
        <v>2.1218383003562424</v>
      </c>
      <c r="D2353" s="2">
        <f t="shared" si="218"/>
        <v>2.1489323864973096</v>
      </c>
      <c r="E2353" s="2">
        <f t="shared" si="217"/>
        <v>-2.709408614106712E-2</v>
      </c>
      <c r="F2353" s="2">
        <f t="shared" si="221"/>
        <v>-3.0402582735101359E-2</v>
      </c>
      <c r="G2353" s="2">
        <f t="shared" si="219"/>
        <v>3.3084965940342395E-3</v>
      </c>
      <c r="H2353" s="2" t="str">
        <f t="shared" si="220"/>
        <v>Sell</v>
      </c>
    </row>
    <row r="2354" spans="1:8" ht="13.5" x14ac:dyDescent="0.25">
      <c r="A2354" s="3">
        <f>TITRES_STAT!B2357</f>
        <v>45729</v>
      </c>
      <c r="B2354" s="6">
        <f>TITRES_STAT!D2357</f>
        <v>2.0499999999999998</v>
      </c>
      <c r="C2354" s="2">
        <f t="shared" si="216"/>
        <v>2.1092477926091284</v>
      </c>
      <c r="D2354" s="2">
        <f t="shared" si="218"/>
        <v>2.141604061571583</v>
      </c>
      <c r="E2354" s="2">
        <f t="shared" si="217"/>
        <v>-3.2356268962454582E-2</v>
      </c>
      <c r="F2354" s="2">
        <f t="shared" si="221"/>
        <v>-3.0793319980572005E-2</v>
      </c>
      <c r="G2354" s="2">
        <f t="shared" si="219"/>
        <v>-1.5629489818825767E-3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6">
        <f>TITRES_STAT!D2358</f>
        <v>2.0499999999999998</v>
      </c>
      <c r="C2355" s="2">
        <f t="shared" si="216"/>
        <v>2.1124404399000318</v>
      </c>
      <c r="D2355" s="2">
        <f t="shared" si="218"/>
        <v>2.1348185755292435</v>
      </c>
      <c r="E2355" s="2">
        <f t="shared" si="217"/>
        <v>-2.2378135629211648E-2</v>
      </c>
      <c r="F2355" s="2">
        <f t="shared" si="221"/>
        <v>-2.9110283110299933E-2</v>
      </c>
      <c r="G2355" s="2">
        <f t="shared" si="219"/>
        <v>6.7321474810882846E-3</v>
      </c>
      <c r="H2355" s="2" t="str">
        <f t="shared" si="220"/>
        <v>Sell</v>
      </c>
    </row>
    <row r="2356" spans="1:8" ht="13.5" x14ac:dyDescent="0.25">
      <c r="A2356" s="3">
        <f>TITRES_STAT!B2359</f>
        <v>45733</v>
      </c>
      <c r="B2356" s="6">
        <f>TITRES_STAT!D2359</f>
        <v>2</v>
      </c>
      <c r="C2356" s="2">
        <f t="shared" si="216"/>
        <v>2.1136034491461806</v>
      </c>
      <c r="D2356" s="2">
        <f t="shared" si="218"/>
        <v>2.1248320143789292</v>
      </c>
      <c r="E2356" s="2">
        <f t="shared" si="217"/>
        <v>-1.1228565232748622E-2</v>
      </c>
      <c r="F2356" s="2">
        <f t="shared" si="221"/>
        <v>-2.5533939534789673E-2</v>
      </c>
      <c r="G2356" s="2">
        <f t="shared" si="219"/>
        <v>1.4305374302041051E-2</v>
      </c>
      <c r="H2356" s="2" t="str">
        <f t="shared" si="220"/>
        <v>Sell</v>
      </c>
    </row>
    <row r="2357" spans="1:8" ht="13.5" x14ac:dyDescent="0.25">
      <c r="A2357" s="3">
        <f>TITRES_STAT!B2360</f>
        <v>45734</v>
      </c>
      <c r="B2357" s="6">
        <f>TITRES_STAT!D2360</f>
        <v>1.92</v>
      </c>
      <c r="C2357" s="2">
        <f t="shared" si="216"/>
        <v>2.1253567646621527</v>
      </c>
      <c r="D2357" s="2">
        <f t="shared" si="218"/>
        <v>2.1096592725730825</v>
      </c>
      <c r="E2357" s="2">
        <f t="shared" si="217"/>
        <v>1.5697492089070231E-2</v>
      </c>
      <c r="F2357" s="2">
        <f t="shared" si="221"/>
        <v>-1.7287653210017691E-2</v>
      </c>
      <c r="G2357" s="2">
        <f t="shared" si="219"/>
        <v>3.2985145299087922E-2</v>
      </c>
      <c r="H2357" s="2" t="str">
        <f t="shared" si="220"/>
        <v>Sell</v>
      </c>
    </row>
    <row r="2358" spans="1:8" ht="13.5" x14ac:dyDescent="0.25">
      <c r="A2358" s="3">
        <f>TITRES_STAT!B2361</f>
        <v>45735</v>
      </c>
      <c r="B2358" s="6">
        <f>TITRES_STAT!D2361</f>
        <v>2</v>
      </c>
      <c r="C2358" s="2">
        <f t="shared" si="216"/>
        <v>2.1214557239448983</v>
      </c>
      <c r="D2358" s="2">
        <f t="shared" si="218"/>
        <v>2.1015363634935946</v>
      </c>
      <c r="E2358" s="2">
        <f t="shared" si="217"/>
        <v>1.9919360451303714E-2</v>
      </c>
      <c r="F2358" s="2">
        <f t="shared" si="221"/>
        <v>-9.8462504777534106E-3</v>
      </c>
      <c r="G2358" s="2">
        <f t="shared" si="219"/>
        <v>2.9765610929057124E-2</v>
      </c>
      <c r="H2358" s="2" t="str">
        <f t="shared" si="220"/>
        <v>Sell</v>
      </c>
    </row>
    <row r="2359" spans="1:8" ht="13.5" x14ac:dyDescent="0.25">
      <c r="A2359" s="3">
        <f>TITRES_STAT!B2362</f>
        <v>45737</v>
      </c>
      <c r="B2359" s="6">
        <f>TITRES_STAT!D2362</f>
        <v>1.95</v>
      </c>
      <c r="C2359" s="2">
        <f t="shared" si="216"/>
        <v>2.1166163817995294</v>
      </c>
      <c r="D2359" s="2">
        <f t="shared" si="218"/>
        <v>2.0903114476792544</v>
      </c>
      <c r="E2359" s="2">
        <f t="shared" si="217"/>
        <v>2.6304934120275014E-2</v>
      </c>
      <c r="F2359" s="2">
        <f t="shared" si="221"/>
        <v>-2.6160135581477246E-3</v>
      </c>
      <c r="G2359" s="2">
        <f t="shared" si="219"/>
        <v>2.8920947678422737E-2</v>
      </c>
      <c r="H2359" s="2" t="str">
        <f t="shared" si="220"/>
        <v>Sell</v>
      </c>
    </row>
    <row r="2360" spans="1:8" ht="13.5" x14ac:dyDescent="0.25">
      <c r="A2360" s="3">
        <f>TITRES_STAT!B2363</f>
        <v>45740</v>
      </c>
      <c r="B2360" s="6">
        <f>TITRES_STAT!D2363</f>
        <v>1.95</v>
      </c>
      <c r="C2360" s="2">
        <f t="shared" si="216"/>
        <v>2.1248292461380633</v>
      </c>
      <c r="D2360" s="2">
        <f t="shared" si="218"/>
        <v>2.0799180071104209</v>
      </c>
      <c r="E2360" s="2">
        <f t="shared" si="217"/>
        <v>4.4911239027642491E-2</v>
      </c>
      <c r="F2360" s="2">
        <f t="shared" si="221"/>
        <v>6.8894369590103187E-3</v>
      </c>
      <c r="G2360" s="2">
        <f t="shared" si="219"/>
        <v>3.802180206863217E-2</v>
      </c>
      <c r="H2360" s="2" t="str">
        <f t="shared" si="220"/>
        <v>Sell</v>
      </c>
    </row>
    <row r="2361" spans="1:8" ht="13.5" x14ac:dyDescent="0.25">
      <c r="A2361" s="3">
        <f>TITRES_STAT!B2364</f>
        <v>45741</v>
      </c>
      <c r="B2361" s="6">
        <f>TITRES_STAT!D2364</f>
        <v>2.0299999999999998</v>
      </c>
      <c r="C2361" s="2">
        <f t="shared" si="216"/>
        <v>2.1271632082706691</v>
      </c>
      <c r="D2361" s="2">
        <f t="shared" si="218"/>
        <v>2.0762203769540934</v>
      </c>
      <c r="E2361" s="2">
        <f t="shared" si="217"/>
        <v>5.0942831316575621E-2</v>
      </c>
      <c r="F2361" s="2">
        <f t="shared" si="221"/>
        <v>1.570011583052338E-2</v>
      </c>
      <c r="G2361" s="2">
        <f t="shared" si="219"/>
        <v>3.5242715486052241E-2</v>
      </c>
      <c r="H2361" s="2" t="str">
        <f t="shared" si="220"/>
        <v>Sell</v>
      </c>
    </row>
    <row r="2362" spans="1:8" ht="13.5" x14ac:dyDescent="0.25">
      <c r="A2362" s="3">
        <f>TITRES_STAT!B2365</f>
        <v>45742</v>
      </c>
      <c r="B2362" s="6">
        <f>TITRES_STAT!D2365</f>
        <v>2.12</v>
      </c>
      <c r="C2362" s="2">
        <f t="shared" si="216"/>
        <v>2.1429842531521048</v>
      </c>
      <c r="D2362" s="2">
        <f t="shared" si="218"/>
        <v>2.0794633119945307</v>
      </c>
      <c r="E2362" s="2">
        <f t="shared" si="217"/>
        <v>6.3520941157574118E-2</v>
      </c>
      <c r="F2362" s="2">
        <f t="shared" si="221"/>
        <v>2.5264280895933529E-2</v>
      </c>
      <c r="G2362" s="2">
        <f t="shared" si="219"/>
        <v>3.8256660261640589E-2</v>
      </c>
      <c r="H2362" s="2" t="str">
        <f t="shared" si="220"/>
        <v>Sell</v>
      </c>
    </row>
    <row r="2363" spans="1:8" ht="13.5" x14ac:dyDescent="0.25">
      <c r="A2363" s="3">
        <f>TITRES_STAT!B2366</f>
        <v>45743</v>
      </c>
      <c r="B2363" s="6">
        <f>TITRES_STAT!D2366</f>
        <v>2.0499999999999998</v>
      </c>
      <c r="C2363" s="2">
        <f t="shared" si="216"/>
        <v>2.1409866757440885</v>
      </c>
      <c r="D2363" s="2">
        <f t="shared" si="218"/>
        <v>2.0772808444393802</v>
      </c>
      <c r="E2363" s="2">
        <f t="shared" si="217"/>
        <v>6.3705831304708305E-2</v>
      </c>
      <c r="F2363" s="2">
        <f t="shared" si="221"/>
        <v>3.295259097768849E-2</v>
      </c>
      <c r="G2363" s="2">
        <f t="shared" si="219"/>
        <v>3.0753240327019815E-2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6">
        <f>TITRES_STAT!D2367</f>
        <v>2.09</v>
      </c>
      <c r="C2364" s="2">
        <f t="shared" si="216"/>
        <v>2.1269887256296132</v>
      </c>
      <c r="D2364" s="2">
        <f t="shared" si="218"/>
        <v>2.0782230041105372</v>
      </c>
      <c r="E2364" s="2">
        <f t="shared" si="217"/>
        <v>4.8765721519075989E-2</v>
      </c>
      <c r="F2364" s="2">
        <f t="shared" si="221"/>
        <v>3.6115217085965989E-2</v>
      </c>
      <c r="G2364" s="2">
        <f t="shared" si="219"/>
        <v>1.2650504433109999E-2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6">
        <f>TITRES_STAT!D2368</f>
        <v>2.1</v>
      </c>
      <c r="C2365" s="2">
        <f t="shared" si="216"/>
        <v>2.1151443063019801</v>
      </c>
      <c r="D2365" s="2">
        <f t="shared" si="218"/>
        <v>2.079836114917164</v>
      </c>
      <c r="E2365" s="2">
        <f t="shared" si="217"/>
        <v>3.5308191384816112E-2</v>
      </c>
      <c r="F2365" s="2">
        <f t="shared" si="221"/>
        <v>3.5953811945736019E-2</v>
      </c>
      <c r="G2365" s="2">
        <f t="shared" si="219"/>
        <v>-6.4562056091990727E-4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6">
        <f>TITRES_STAT!D2369</f>
        <v>2.12</v>
      </c>
      <c r="C2366" s="2">
        <f t="shared" si="216"/>
        <v>2.097429797640137</v>
      </c>
      <c r="D2366" s="2">
        <f t="shared" si="218"/>
        <v>2.0828112175158924</v>
      </c>
      <c r="E2366" s="2">
        <f t="shared" si="217"/>
        <v>1.4618580124244662E-2</v>
      </c>
      <c r="F2366" s="2">
        <f t="shared" si="221"/>
        <v>3.1686765581437751E-2</v>
      </c>
      <c r="G2366" s="2">
        <f t="shared" si="219"/>
        <v>-1.7068185457193089E-2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6">
        <f>TITRES_STAT!D2370</f>
        <v>2.1</v>
      </c>
      <c r="C2367" s="2">
        <f t="shared" si="216"/>
        <v>2.0701329056955005</v>
      </c>
      <c r="D2367" s="2">
        <f t="shared" si="218"/>
        <v>2.0840844606628632</v>
      </c>
      <c r="E2367" s="2">
        <f t="shared" si="217"/>
        <v>-1.3951554967362778E-2</v>
      </c>
      <c r="F2367" s="2">
        <f t="shared" si="221"/>
        <v>2.2559101471677646E-2</v>
      </c>
      <c r="G2367" s="2">
        <f t="shared" si="219"/>
        <v>-3.6510656439040425E-2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6">
        <f>TITRES_STAT!D2371</f>
        <v>2.1</v>
      </c>
      <c r="C2368" s="2">
        <f t="shared" si="216"/>
        <v>2.0593432278961927</v>
      </c>
      <c r="D2368" s="2">
        <f t="shared" si="218"/>
        <v>2.0852633895026513</v>
      </c>
      <c r="E2368" s="2">
        <f t="shared" si="217"/>
        <v>-2.5920161606458603E-2</v>
      </c>
      <c r="F2368" s="2">
        <f t="shared" si="221"/>
        <v>1.2863248856050398E-2</v>
      </c>
      <c r="G2368" s="2">
        <f t="shared" si="219"/>
        <v>-3.8783410462509001E-2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6">
        <f>TITRES_STAT!D2372</f>
        <v>2.1</v>
      </c>
      <c r="C2369" s="2">
        <f t="shared" si="216"/>
        <v>2.04252119283524</v>
      </c>
      <c r="D2369" s="2">
        <f t="shared" si="218"/>
        <v>2.0863549902802325</v>
      </c>
      <c r="E2369" s="2">
        <f t="shared" si="217"/>
        <v>-4.3833797444992495E-2</v>
      </c>
      <c r="F2369" s="2">
        <f t="shared" si="221"/>
        <v>1.5238395958418211E-3</v>
      </c>
      <c r="G2369" s="2">
        <f t="shared" si="219"/>
        <v>-4.5357637040834314E-2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6">
        <f>TITRES_STAT!D2373</f>
        <v>2.09</v>
      </c>
      <c r="C2370" s="2">
        <f t="shared" si="216"/>
        <v>2.0282871631682799</v>
      </c>
      <c r="D2370" s="2">
        <f t="shared" si="218"/>
        <v>2.0866249910002153</v>
      </c>
      <c r="E2370" s="2">
        <f t="shared" si="217"/>
        <v>-5.8337827831935307E-2</v>
      </c>
      <c r="F2370" s="2">
        <f t="shared" si="221"/>
        <v>-1.0448493889713605E-2</v>
      </c>
      <c r="G2370" s="2">
        <f t="shared" si="219"/>
        <v>-4.7889333942221703E-2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6">
        <f>TITRES_STAT!D2374</f>
        <v>2.04</v>
      </c>
      <c r="C2371" s="2">
        <f t="shared" si="216"/>
        <v>2.028550676527006</v>
      </c>
      <c r="D2371" s="2">
        <f t="shared" si="218"/>
        <v>2.0831712879631623</v>
      </c>
      <c r="E2371" s="2">
        <f t="shared" si="217"/>
        <v>-5.4620611436156263E-2</v>
      </c>
      <c r="F2371" s="2">
        <f t="shared" si="221"/>
        <v>-1.928291739900214E-2</v>
      </c>
      <c r="G2371" s="2">
        <f t="shared" si="219"/>
        <v>-3.5337694037154123E-2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6">
        <f>TITRES_STAT!D2375</f>
        <v>2.0099999999999998</v>
      </c>
      <c r="C2372" s="2">
        <f t="shared" si="216"/>
        <v>2.042619803215159</v>
      </c>
      <c r="D2372" s="2">
        <f t="shared" si="218"/>
        <v>2.0777511925584835</v>
      </c>
      <c r="E2372" s="2">
        <f t="shared" si="217"/>
        <v>-3.5131389343324493E-2</v>
      </c>
      <c r="F2372" s="2">
        <f t="shared" si="221"/>
        <v>-2.2452611787866613E-2</v>
      </c>
      <c r="G2372" s="2">
        <f t="shared" si="219"/>
        <v>-1.267877755545788E-2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6">
        <f>TITRES_STAT!D2376</f>
        <v>1.92</v>
      </c>
      <c r="C2373" s="2">
        <f t="shared" si="216"/>
        <v>2.0437552181051348</v>
      </c>
      <c r="D2373" s="2">
        <f t="shared" si="218"/>
        <v>2.066065919035633</v>
      </c>
      <c r="E2373" s="2">
        <f t="shared" si="217"/>
        <v>-2.231070093049814E-2</v>
      </c>
      <c r="F2373" s="2">
        <f t="shared" si="221"/>
        <v>-2.242422961639292E-2</v>
      </c>
      <c r="G2373" s="2">
        <f t="shared" si="219"/>
        <v>1.135286858947801E-4</v>
      </c>
      <c r="H2373" s="2" t="str">
        <f t="shared" si="220"/>
        <v>Sell</v>
      </c>
    </row>
    <row r="2374" spans="1:8" ht="13.5" x14ac:dyDescent="0.25">
      <c r="A2374" s="3">
        <f>TITRES_STAT!B2377</f>
        <v>45763</v>
      </c>
      <c r="B2374" s="6">
        <f>TITRES_STAT!D2377</f>
        <v>1.84</v>
      </c>
      <c r="C2374" s="2">
        <f t="shared" si="216"/>
        <v>2.0508697999351142</v>
      </c>
      <c r="D2374" s="2">
        <f t="shared" si="218"/>
        <v>2.0493202954033638</v>
      </c>
      <c r="E2374" s="2">
        <f t="shared" si="217"/>
        <v>1.5495045317504008E-3</v>
      </c>
      <c r="F2374" s="2">
        <f t="shared" si="221"/>
        <v>-1.7629482786764256E-2</v>
      </c>
      <c r="G2374" s="2">
        <f t="shared" si="219"/>
        <v>1.9178987318514657E-2</v>
      </c>
      <c r="H2374" s="2" t="str">
        <f t="shared" si="220"/>
        <v>Sell</v>
      </c>
    </row>
    <row r="2375" spans="1:8" ht="13.5" x14ac:dyDescent="0.25">
      <c r="A2375" s="3">
        <f>TITRES_STAT!B2378</f>
        <v>45764</v>
      </c>
      <c r="B2375" s="6">
        <f>TITRES_STAT!D2378</f>
        <v>1.76</v>
      </c>
      <c r="C2375" s="2">
        <f t="shared" si="216"/>
        <v>2.0584282922527888</v>
      </c>
      <c r="D2375" s="2">
        <f t="shared" si="218"/>
        <v>2.027889162410522</v>
      </c>
      <c r="E2375" s="2">
        <f t="shared" si="217"/>
        <v>3.053912984226681E-2</v>
      </c>
      <c r="F2375" s="2">
        <f t="shared" si="221"/>
        <v>-7.9957602609580444E-3</v>
      </c>
      <c r="G2375" s="2">
        <f t="shared" si="219"/>
        <v>3.8534890103224854E-2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6">
        <f>TITRES_STAT!D2379</f>
        <v>1.73</v>
      </c>
      <c r="C2376" s="2">
        <f t="shared" si="216"/>
        <v>2.0679008626754367</v>
      </c>
      <c r="D2376" s="2">
        <f t="shared" si="218"/>
        <v>2.0058232985282611</v>
      </c>
      <c r="E2376" s="2">
        <f t="shared" si="217"/>
        <v>6.2077564147175579E-2</v>
      </c>
      <c r="F2376" s="2">
        <f t="shared" si="221"/>
        <v>6.0189046206686799E-3</v>
      </c>
      <c r="G2376" s="2">
        <f t="shared" si="219"/>
        <v>5.6058659526506897E-2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6">
        <f>TITRES_STAT!D2380</f>
        <v>1.73</v>
      </c>
      <c r="C2377" s="2">
        <f t="shared" si="216"/>
        <v>2.0728391914946003</v>
      </c>
      <c r="D2377" s="2">
        <f t="shared" si="218"/>
        <v>1.9853919430817233</v>
      </c>
      <c r="E2377" s="2">
        <f t="shared" si="217"/>
        <v>8.7447248412876988E-2</v>
      </c>
      <c r="F2377" s="2">
        <f t="shared" si="221"/>
        <v>2.2304573379110345E-2</v>
      </c>
      <c r="G2377" s="2">
        <f t="shared" si="219"/>
        <v>6.5142675033766639E-2</v>
      </c>
      <c r="H2377" s="2" t="str">
        <f t="shared" si="220"/>
        <v>Sell</v>
      </c>
    </row>
    <row r="2378" spans="1:8" ht="13.5" x14ac:dyDescent="0.25">
      <c r="A2378" s="3">
        <f>TITRES_STAT!B2381</f>
        <v>45769</v>
      </c>
      <c r="B2378" s="6">
        <f>TITRES_STAT!D2381</f>
        <v>1.75</v>
      </c>
      <c r="C2378" s="2">
        <f t="shared" si="216"/>
        <v>2.0770177774185079</v>
      </c>
      <c r="D2378" s="2">
        <f t="shared" si="218"/>
        <v>1.9679555028534474</v>
      </c>
      <c r="E2378" s="2">
        <f t="shared" si="217"/>
        <v>0.10906227456506046</v>
      </c>
      <c r="F2378" s="2">
        <f t="shared" si="221"/>
        <v>3.9656113616300365E-2</v>
      </c>
      <c r="G2378" s="2">
        <f t="shared" si="219"/>
        <v>6.9406160948760093E-2</v>
      </c>
      <c r="H2378" s="2" t="str">
        <f t="shared" si="220"/>
        <v>Sell</v>
      </c>
    </row>
    <row r="2379" spans="1:8" ht="13.5" x14ac:dyDescent="0.25">
      <c r="A2379" s="3">
        <f>TITRES_STAT!B2382</f>
        <v>45770</v>
      </c>
      <c r="B2379" s="6">
        <f>TITRES_STAT!D2382</f>
        <v>1.78</v>
      </c>
      <c r="C2379" s="2">
        <f t="shared" si="216"/>
        <v>2.0805535039695067</v>
      </c>
      <c r="D2379" s="2">
        <f t="shared" si="218"/>
        <v>1.9540328730124514</v>
      </c>
      <c r="E2379" s="2">
        <f t="shared" si="217"/>
        <v>0.12652063095705524</v>
      </c>
      <c r="F2379" s="2">
        <f t="shared" si="221"/>
        <v>5.7029017084451343E-2</v>
      </c>
      <c r="G2379" s="2">
        <f t="shared" si="219"/>
        <v>6.9491613872603886E-2</v>
      </c>
      <c r="H2379" s="2" t="str">
        <f t="shared" si="220"/>
        <v>Sell</v>
      </c>
    </row>
    <row r="2380" spans="1:8" ht="13.5" x14ac:dyDescent="0.25">
      <c r="A2380" s="3">
        <f>TITRES_STAT!B2383</f>
        <v>45771</v>
      </c>
      <c r="B2380" s="6">
        <f>TITRES_STAT!D2383</f>
        <v>1.82</v>
      </c>
      <c r="C2380" s="2">
        <f t="shared" si="216"/>
        <v>2.0820068110511212</v>
      </c>
      <c r="D2380" s="2">
        <f t="shared" si="218"/>
        <v>1.944104512048566</v>
      </c>
      <c r="E2380" s="2">
        <f t="shared" si="217"/>
        <v>0.13790229900255513</v>
      </c>
      <c r="F2380" s="2">
        <f t="shared" si="221"/>
        <v>7.3203673468072106E-2</v>
      </c>
      <c r="G2380" s="2">
        <f t="shared" si="219"/>
        <v>6.4698625534483023E-2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6">
        <f>TITRES_STAT!D2384</f>
        <v>1.84</v>
      </c>
      <c r="C2381" s="2">
        <f t="shared" si="216"/>
        <v>2.0755442247355642</v>
      </c>
      <c r="D2381" s="2">
        <f t="shared" si="218"/>
        <v>1.9363930667116354</v>
      </c>
      <c r="E2381" s="2">
        <f t="shared" si="217"/>
        <v>0.13915115802392886</v>
      </c>
      <c r="F2381" s="2">
        <f t="shared" si="221"/>
        <v>8.6393170379243461E-2</v>
      </c>
      <c r="G2381" s="2">
        <f t="shared" si="219"/>
        <v>5.2757987644685395E-2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6">
        <f>TITRES_STAT!D2385</f>
        <v>1.92</v>
      </c>
      <c r="C2382" s="2">
        <f t="shared" si="216"/>
        <v>2.0654604978531697</v>
      </c>
      <c r="D2382" s="2">
        <f t="shared" si="218"/>
        <v>1.9351787654737365</v>
      </c>
      <c r="E2382" s="2">
        <f t="shared" si="217"/>
        <v>0.13028173237943319</v>
      </c>
      <c r="F2382" s="2">
        <f t="shared" si="221"/>
        <v>9.5170882779281415E-2</v>
      </c>
      <c r="G2382" s="2">
        <f t="shared" si="219"/>
        <v>3.5110849600151775E-2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6">
        <f>TITRES_STAT!D2386</f>
        <v>1.95</v>
      </c>
      <c r="C2383" s="2">
        <f t="shared" ref="C2383:C2446" si="222">$C$4*B2373+C2382*(1-$C$4)</f>
        <v>2.043081959721913</v>
      </c>
      <c r="D2383" s="2">
        <f t="shared" si="218"/>
        <v>1.9362766346979041</v>
      </c>
      <c r="E2383" s="2">
        <f t="shared" si="217"/>
        <v>0.10680532502400886</v>
      </c>
      <c r="F2383" s="2">
        <f t="shared" si="221"/>
        <v>9.7497771228226907E-2</v>
      </c>
      <c r="G2383" s="2">
        <f t="shared" si="219"/>
        <v>9.3075537957819504E-3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6">
        <f>TITRES_STAT!D2387</f>
        <v>1.88</v>
      </c>
      <c r="C2384" s="2">
        <f t="shared" si="222"/>
        <v>2.0118385813031572</v>
      </c>
      <c r="D2384" s="2">
        <f t="shared" si="218"/>
        <v>1.9321079950906519</v>
      </c>
      <c r="E2384" s="2">
        <f t="shared" si="217"/>
        <v>7.9730586212505283E-2</v>
      </c>
      <c r="F2384" s="2">
        <f t="shared" si="221"/>
        <v>9.3944334225082582E-2</v>
      </c>
      <c r="G2384" s="2">
        <f t="shared" si="219"/>
        <v>-1.4213748012577299E-2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6">
        <f>TITRES_STAT!D2388</f>
        <v>1.89</v>
      </c>
      <c r="C2385" s="2">
        <f t="shared" si="222"/>
        <v>1.9730941841795944</v>
      </c>
      <c r="D2385" s="2">
        <f t="shared" si="218"/>
        <v>1.9289888843431962</v>
      </c>
      <c r="E2385" s="2">
        <f t="shared" si="217"/>
        <v>4.4105299836398215E-2</v>
      </c>
      <c r="F2385" s="2">
        <f t="shared" si="221"/>
        <v>8.3976527347345703E-2</v>
      </c>
      <c r="G2385" s="2">
        <f t="shared" si="219"/>
        <v>-3.9871227510947488E-2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6">
        <f>TITRES_STAT!D2389</f>
        <v>1.86</v>
      </c>
      <c r="C2386" s="2">
        <f t="shared" si="222"/>
        <v>1.9356950789211953</v>
      </c>
      <c r="D2386" s="2">
        <f t="shared" si="218"/>
        <v>1.9238785966140706</v>
      </c>
      <c r="E2386" s="2">
        <f t="shared" si="217"/>
        <v>1.1816482307124732E-2</v>
      </c>
      <c r="F2386" s="2">
        <f t="shared" si="221"/>
        <v>6.9544518339301503E-2</v>
      </c>
      <c r="G2386" s="2">
        <f t="shared" si="219"/>
        <v>-5.7728036032176772E-2</v>
      </c>
      <c r="H2386" s="2" t="str">
        <f t="shared" si="220"/>
        <v>Hold</v>
      </c>
    </row>
    <row r="2387" spans="1:8" ht="13.5" x14ac:dyDescent="0.25">
      <c r="A2387" s="3">
        <f>TITRES_STAT!B2390</f>
        <v>45783</v>
      </c>
      <c r="B2387" s="6">
        <f>TITRES_STAT!D2390</f>
        <v>1.79</v>
      </c>
      <c r="C2387" s="2">
        <f t="shared" si="222"/>
        <v>1.9040496821640884</v>
      </c>
      <c r="D2387" s="2">
        <f t="shared" si="218"/>
        <v>1.9139616635315468</v>
      </c>
      <c r="E2387" s="2">
        <f t="shared" si="217"/>
        <v>-9.9119813674584112E-3</v>
      </c>
      <c r="F2387" s="2">
        <f t="shared" si="221"/>
        <v>5.3653218397949523E-2</v>
      </c>
      <c r="G2387" s="2">
        <f t="shared" si="219"/>
        <v>-6.3565199765407934E-2</v>
      </c>
      <c r="H2387" s="2" t="str">
        <f t="shared" si="220"/>
        <v>Hold</v>
      </c>
    </row>
    <row r="2388" spans="1:8" ht="13.5" x14ac:dyDescent="0.25">
      <c r="A2388" s="3">
        <f>TITRES_STAT!B2391</f>
        <v>45784</v>
      </c>
      <c r="B2388" s="6">
        <f>TITRES_STAT!D2391</f>
        <v>1.81</v>
      </c>
      <c r="C2388" s="2">
        <f t="shared" si="222"/>
        <v>1.880349731061921</v>
      </c>
      <c r="D2388" s="2">
        <f t="shared" si="218"/>
        <v>1.9062607995662471</v>
      </c>
      <c r="E2388" s="2">
        <f t="shared" si="217"/>
        <v>-2.5911068504326007E-2</v>
      </c>
      <c r="F2388" s="2">
        <f t="shared" si="221"/>
        <v>3.7740361017494416E-2</v>
      </c>
      <c r="G2388" s="2">
        <f t="shared" si="219"/>
        <v>-6.365142952182043E-2</v>
      </c>
      <c r="H2388" s="2" t="str">
        <f t="shared" si="220"/>
        <v>Hold</v>
      </c>
    </row>
    <row r="2389" spans="1:8" ht="13.5" x14ac:dyDescent="0.25">
      <c r="A2389" s="3">
        <f>TITRES_STAT!B2392</f>
        <v>45785</v>
      </c>
      <c r="B2389" s="6">
        <f>TITRES_STAT!D2392</f>
        <v>1.83</v>
      </c>
      <c r="C2389" s="2">
        <f t="shared" si="222"/>
        <v>1.8649113108985487</v>
      </c>
      <c r="D2389" s="2">
        <f t="shared" si="218"/>
        <v>1.9006118514502286</v>
      </c>
      <c r="E2389" s="2">
        <f t="shared" si="217"/>
        <v>-3.5700540551679927E-2</v>
      </c>
      <c r="F2389" s="2">
        <f t="shared" si="221"/>
        <v>2.3052180703659549E-2</v>
      </c>
      <c r="G2389" s="2">
        <f t="shared" si="219"/>
        <v>-5.875272125533948E-2</v>
      </c>
      <c r="H2389" s="2" t="str">
        <f t="shared" si="220"/>
        <v>Hold</v>
      </c>
    </row>
    <row r="2390" spans="1:8" ht="13.5" x14ac:dyDescent="0.25">
      <c r="A2390" s="3">
        <f>TITRES_STAT!B2393</f>
        <v>45786</v>
      </c>
      <c r="B2390" s="6">
        <f>TITRES_STAT!D2393</f>
        <v>1.91</v>
      </c>
      <c r="C2390" s="2">
        <f t="shared" si="222"/>
        <v>1.8580018784526182</v>
      </c>
      <c r="D2390" s="2">
        <f t="shared" si="218"/>
        <v>1.9013072698613229</v>
      </c>
      <c r="E2390" s="2">
        <f t="shared" si="217"/>
        <v>-4.3305391408704708E-2</v>
      </c>
      <c r="F2390" s="2">
        <f t="shared" si="221"/>
        <v>9.7806662811866993E-3</v>
      </c>
      <c r="G2390" s="2">
        <f t="shared" si="219"/>
        <v>-5.3086057689891407E-2</v>
      </c>
      <c r="H2390" s="2" t="str">
        <f t="shared" si="220"/>
        <v>Hold</v>
      </c>
    </row>
    <row r="2391" spans="1:8" ht="13.5" x14ac:dyDescent="0.25">
      <c r="A2391" s="3">
        <f>TITRES_STAT!B2394</f>
        <v>45789</v>
      </c>
      <c r="B2391" s="6">
        <f>TITRES_STAT!D2394</f>
        <v>1.85</v>
      </c>
      <c r="C2391" s="2">
        <f t="shared" si="222"/>
        <v>1.8552323586906772</v>
      </c>
      <c r="D2391" s="2">
        <f t="shared" si="218"/>
        <v>1.8975067313530769</v>
      </c>
      <c r="E2391" s="2">
        <f t="shared" si="217"/>
        <v>-4.2274372662399751E-2</v>
      </c>
      <c r="F2391" s="2">
        <f t="shared" si="221"/>
        <v>-6.3034150753059001E-4</v>
      </c>
      <c r="G2391" s="2">
        <f t="shared" si="219"/>
        <v>-4.1644031154869157E-2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6">
        <f>TITRES_STAT!D2395</f>
        <v>1.85</v>
      </c>
      <c r="C2392" s="2">
        <f t="shared" si="222"/>
        <v>1.8651966111998037</v>
      </c>
      <c r="D2392" s="2">
        <f t="shared" si="218"/>
        <v>1.8939877142158119</v>
      </c>
      <c r="E2392" s="2">
        <f t="shared" si="217"/>
        <v>-2.8791103016008179E-2</v>
      </c>
      <c r="F2392" s="2">
        <f t="shared" si="221"/>
        <v>-6.2624938092261081E-3</v>
      </c>
      <c r="G2392" s="2">
        <f t="shared" si="219"/>
        <v>-2.2528609206782072E-2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6">
        <f>TITRES_STAT!D2396</f>
        <v>1.85</v>
      </c>
      <c r="C2393" s="2">
        <f t="shared" si="222"/>
        <v>1.878243286399834</v>
      </c>
      <c r="D2393" s="2">
        <f t="shared" si="218"/>
        <v>1.8907293650146406</v>
      </c>
      <c r="E2393" s="2">
        <f t="shared" si="217"/>
        <v>-1.2486078614806662E-2</v>
      </c>
      <c r="F2393" s="2">
        <f t="shared" si="221"/>
        <v>-7.5072107703422191E-3</v>
      </c>
      <c r="G2393" s="2">
        <f t="shared" si="219"/>
        <v>-4.9788678444644425E-3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6">
        <f>TITRES_STAT!D2397</f>
        <v>1.93</v>
      </c>
      <c r="C2394" s="2">
        <f t="shared" si="222"/>
        <v>1.8785135500306287</v>
      </c>
      <c r="D2394" s="2">
        <f t="shared" si="218"/>
        <v>1.8936383009394822</v>
      </c>
      <c r="E2394" s="2">
        <f t="shared" si="217"/>
        <v>-1.5124750908853457E-2</v>
      </c>
      <c r="F2394" s="2">
        <f t="shared" si="221"/>
        <v>-9.0307187980444674E-3</v>
      </c>
      <c r="G2394" s="2">
        <f t="shared" si="219"/>
        <v>-6.0940321108089897E-3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6">
        <f>TITRES_STAT!D2398</f>
        <v>1.93</v>
      </c>
      <c r="C2395" s="2">
        <f t="shared" si="222"/>
        <v>1.8802806961797627</v>
      </c>
      <c r="D2395" s="2">
        <f t="shared" si="218"/>
        <v>1.8963317601291501</v>
      </c>
      <c r="E2395" s="2">
        <f t="shared" si="217"/>
        <v>-1.6051063949387379E-2</v>
      </c>
      <c r="F2395" s="2">
        <f t="shared" si="221"/>
        <v>-1.0434787828313051E-2</v>
      </c>
      <c r="G2395" s="2">
        <f t="shared" si="219"/>
        <v>-5.6162761210743276E-3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6">
        <f>TITRES_STAT!D2399</f>
        <v>1.95</v>
      </c>
      <c r="C2396" s="2">
        <f t="shared" si="222"/>
        <v>1.8771605890751839</v>
      </c>
      <c r="D2396" s="2">
        <f t="shared" si="218"/>
        <v>1.9003071853047686</v>
      </c>
      <c r="E2396" s="2">
        <f t="shared" ref="E2396:E2459" si="223">C2396-D2396</f>
        <v>-2.3146596229584704E-2</v>
      </c>
      <c r="F2396" s="2">
        <f t="shared" si="221"/>
        <v>-1.2977149508567383E-2</v>
      </c>
      <c r="G2396" s="2">
        <f t="shared" si="219"/>
        <v>-1.0169446721017321E-2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6">
        <f>TITRES_STAT!D2400</f>
        <v>1.95</v>
      </c>
      <c r="C2397" s="2">
        <f t="shared" si="222"/>
        <v>1.8637512676790018</v>
      </c>
      <c r="D2397" s="2">
        <f t="shared" ref="D2397:D2460" si="224">$D$4*B2397+(1-$D$4)*D2396</f>
        <v>1.9039881345414524</v>
      </c>
      <c r="E2397" s="2">
        <f t="shared" si="223"/>
        <v>-4.0236866862450649E-2</v>
      </c>
      <c r="F2397" s="2">
        <f t="shared" si="221"/>
        <v>-1.8429092979344038E-2</v>
      </c>
      <c r="G2397" s="2">
        <f t="shared" si="219"/>
        <v>-2.1807773883106611E-2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6">
        <f>TITRES_STAT!D2401</f>
        <v>1.98</v>
      </c>
      <c r="C2398" s="2">
        <f t="shared" si="222"/>
        <v>1.8554818418822323</v>
      </c>
      <c r="D2398" s="2">
        <f t="shared" si="224"/>
        <v>1.9096186430939375</v>
      </c>
      <c r="E2398" s="2">
        <f t="shared" si="223"/>
        <v>-5.4136801211705166E-2</v>
      </c>
      <c r="F2398" s="2">
        <f t="shared" si="221"/>
        <v>-2.5570634625816265E-2</v>
      </c>
      <c r="G2398" s="2">
        <f t="shared" si="219"/>
        <v>-2.85661665858889E-2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6">
        <f>TITRES_STAT!D2402</f>
        <v>1.98</v>
      </c>
      <c r="C2399" s="2">
        <f t="shared" si="222"/>
        <v>1.851561558515735</v>
      </c>
      <c r="D2399" s="2">
        <f t="shared" si="224"/>
        <v>1.914832076938831</v>
      </c>
      <c r="E2399" s="2">
        <f t="shared" si="223"/>
        <v>-6.3270518423095945E-2</v>
      </c>
      <c r="F2399" s="2">
        <f t="shared" si="221"/>
        <v>-3.3110611385272201E-2</v>
      </c>
      <c r="G2399" s="2">
        <f t="shared" si="219"/>
        <v>-3.0159907037823744E-2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6">
        <f>TITRES_STAT!D2403</f>
        <v>1.98</v>
      </c>
      <c r="C2400" s="2">
        <f t="shared" si="222"/>
        <v>1.8605520879748527</v>
      </c>
      <c r="D2400" s="2">
        <f t="shared" si="224"/>
        <v>1.9196593304989176</v>
      </c>
      <c r="E2400" s="2">
        <f t="shared" si="223"/>
        <v>-5.9107242524064851E-2</v>
      </c>
      <c r="F2400" s="2">
        <f t="shared" si="221"/>
        <v>-3.8309937613030733E-2</v>
      </c>
      <c r="G2400" s="2">
        <f t="shared" si="219"/>
        <v>-2.0797304911034119E-2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6">
        <f>TITRES_STAT!D2404</f>
        <v>1.91</v>
      </c>
      <c r="C2401" s="2">
        <f t="shared" si="222"/>
        <v>1.8589286898248754</v>
      </c>
      <c r="D2401" s="2">
        <f t="shared" si="224"/>
        <v>1.9189438245360348</v>
      </c>
      <c r="E2401" s="2">
        <f t="shared" si="223"/>
        <v>-6.001513471115949E-2</v>
      </c>
      <c r="F2401" s="2">
        <f t="shared" si="221"/>
        <v>-4.2650977032656488E-2</v>
      </c>
      <c r="G2401" s="2">
        <f t="shared" si="219"/>
        <v>-1.7364157678503002E-2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6">
        <f>TITRES_STAT!D2405</f>
        <v>1.92</v>
      </c>
      <c r="C2402" s="2">
        <f t="shared" si="222"/>
        <v>1.8575550452364331</v>
      </c>
      <c r="D2402" s="2">
        <f t="shared" si="224"/>
        <v>1.9190220597555878</v>
      </c>
      <c r="E2402" s="2">
        <f t="shared" si="223"/>
        <v>-6.1467014519154706E-2</v>
      </c>
      <c r="F2402" s="2">
        <f t="shared" si="221"/>
        <v>-4.6414184529956132E-2</v>
      </c>
      <c r="G2402" s="2">
        <f t="shared" si="219"/>
        <v>-1.5052829989198574E-2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6">
        <f>TITRES_STAT!D2406</f>
        <v>1.92</v>
      </c>
      <c r="C2403" s="2">
        <f t="shared" si="222"/>
        <v>1.8563927305846744</v>
      </c>
      <c r="D2403" s="2">
        <f t="shared" si="224"/>
        <v>1.9190944997736925</v>
      </c>
      <c r="E2403" s="2">
        <f t="shared" si="223"/>
        <v>-6.2701769189018153E-2</v>
      </c>
      <c r="F2403" s="2">
        <f t="shared" si="221"/>
        <v>-4.9671701461768539E-2</v>
      </c>
      <c r="G2403" s="2">
        <f t="shared" si="219"/>
        <v>-1.3030067727249614E-2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6">
        <f>TITRES_STAT!D2407</f>
        <v>1.9</v>
      </c>
      <c r="C2404" s="2">
        <f t="shared" si="222"/>
        <v>1.86771692587934</v>
      </c>
      <c r="D2404" s="2">
        <f t="shared" si="224"/>
        <v>1.9176800923830486</v>
      </c>
      <c r="E2404" s="2">
        <f t="shared" si="223"/>
        <v>-4.9963166503708578E-2</v>
      </c>
      <c r="F2404" s="2">
        <f t="shared" si="221"/>
        <v>-4.9729994470156552E-2</v>
      </c>
      <c r="G2404" s="2">
        <f t="shared" ref="G2404:G2467" si="225">E2404-F2404</f>
        <v>-2.3317203355202598E-4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6">
        <f>TITRES_STAT!D2408</f>
        <v>1.95</v>
      </c>
      <c r="C2405" s="2">
        <f t="shared" si="222"/>
        <v>1.8772989372825184</v>
      </c>
      <c r="D2405" s="2">
        <f t="shared" si="224"/>
        <v>1.9200741596139339</v>
      </c>
      <c r="E2405" s="2">
        <f t="shared" si="223"/>
        <v>-4.2775222331415508E-2</v>
      </c>
      <c r="F2405" s="2">
        <f t="shared" ref="F2405:F2468" si="227">(E2405*(2/(10)))+((1-(2/10))*F2404)</f>
        <v>-4.8339040042408347E-2</v>
      </c>
      <c r="G2405" s="2">
        <f t="shared" si="225"/>
        <v>5.5638177109928397E-3</v>
      </c>
      <c r="H2405" s="2" t="str">
        <f t="shared" si="226"/>
        <v>Sell</v>
      </c>
    </row>
    <row r="2406" spans="1:8" ht="13.5" x14ac:dyDescent="0.25">
      <c r="A2406" s="3">
        <f>TITRES_STAT!B2409</f>
        <v>45810</v>
      </c>
      <c r="B2406" s="6">
        <f>TITRES_STAT!D2409</f>
        <v>1.97</v>
      </c>
      <c r="C2406" s="2">
        <f t="shared" si="222"/>
        <v>1.8884837161621311</v>
      </c>
      <c r="D2406" s="2">
        <f t="shared" si="224"/>
        <v>1.9237723700129017</v>
      </c>
      <c r="E2406" s="2">
        <f t="shared" si="223"/>
        <v>-3.5288653850770624E-2</v>
      </c>
      <c r="F2406" s="2">
        <f t="shared" si="227"/>
        <v>-4.5728962804080807E-2</v>
      </c>
      <c r="G2406" s="2">
        <f t="shared" si="225"/>
        <v>1.0440308953310183E-2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6">
        <f>TITRES_STAT!D2410</f>
        <v>1.97</v>
      </c>
      <c r="C2407" s="2">
        <f t="shared" si="222"/>
        <v>1.8979477598294956</v>
      </c>
      <c r="D2407" s="2">
        <f t="shared" si="224"/>
        <v>1.9271966389008348</v>
      </c>
      <c r="E2407" s="2">
        <f t="shared" si="223"/>
        <v>-2.9248879071339218E-2</v>
      </c>
      <c r="F2407" s="2">
        <f t="shared" si="227"/>
        <v>-4.2432946057532492E-2</v>
      </c>
      <c r="G2407" s="2">
        <f t="shared" si="225"/>
        <v>1.3184066986193274E-2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6">
        <f>TITRES_STAT!D2411</f>
        <v>1.92</v>
      </c>
      <c r="C2408" s="2">
        <f t="shared" si="222"/>
        <v>1.9105711813941886</v>
      </c>
      <c r="D2408" s="2">
        <f t="shared" si="224"/>
        <v>1.9266635545378101</v>
      </c>
      <c r="E2408" s="2">
        <f t="shared" si="223"/>
        <v>-1.6092373143621552E-2</v>
      </c>
      <c r="F2408" s="2">
        <f t="shared" si="227"/>
        <v>-3.7164831474750304E-2</v>
      </c>
      <c r="G2408" s="2">
        <f t="shared" si="225"/>
        <v>2.1072458331128752E-2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6">
        <f>TITRES_STAT!D2412</f>
        <v>1.95</v>
      </c>
      <c r="C2409" s="2">
        <f t="shared" si="222"/>
        <v>1.9212525381027747</v>
      </c>
      <c r="D2409" s="2">
        <f t="shared" si="224"/>
        <v>1.9283921801276018</v>
      </c>
      <c r="E2409" s="2">
        <f t="shared" si="223"/>
        <v>-7.1396420248270864E-3</v>
      </c>
      <c r="F2409" s="2">
        <f t="shared" si="227"/>
        <v>-3.1159793584765661E-2</v>
      </c>
      <c r="G2409" s="2">
        <f t="shared" si="225"/>
        <v>2.4020151559938575E-2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6">
        <f>TITRES_STAT!D2413</f>
        <v>1.96</v>
      </c>
      <c r="C2410" s="2">
        <f t="shared" si="222"/>
        <v>1.9302906091638863</v>
      </c>
      <c r="D2410" s="2">
        <f t="shared" si="224"/>
        <v>1.9307335001181498</v>
      </c>
      <c r="E2410" s="2">
        <f t="shared" si="223"/>
        <v>-4.4289095426353065E-4</v>
      </c>
      <c r="F2410" s="2">
        <f t="shared" si="227"/>
        <v>-2.5016413058665237E-2</v>
      </c>
      <c r="G2410" s="2">
        <f t="shared" si="225"/>
        <v>2.4573522104401706E-2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6">
        <f>TITRES_STAT!D2414</f>
        <v>1.95</v>
      </c>
      <c r="C2411" s="2">
        <f t="shared" si="222"/>
        <v>1.9271689769848268</v>
      </c>
      <c r="D2411" s="2">
        <f t="shared" si="224"/>
        <v>1.932160648257546</v>
      </c>
      <c r="E2411" s="2">
        <f t="shared" si="223"/>
        <v>-4.9916712727191559E-3</v>
      </c>
      <c r="F2411" s="2">
        <f t="shared" si="227"/>
        <v>-2.101146470147602E-2</v>
      </c>
      <c r="G2411" s="2">
        <f t="shared" si="225"/>
        <v>1.6019793428756864E-2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6">
        <f>TITRES_STAT!D2415</f>
        <v>1.95</v>
      </c>
      <c r="C2412" s="2">
        <f t="shared" si="222"/>
        <v>1.9260660574486996</v>
      </c>
      <c r="D2412" s="2">
        <f t="shared" si="224"/>
        <v>1.9334820817199498</v>
      </c>
      <c r="E2412" s="2">
        <f t="shared" si="223"/>
        <v>-7.41602427125021E-3</v>
      </c>
      <c r="F2412" s="2">
        <f t="shared" si="227"/>
        <v>-1.8292376615430858E-2</v>
      </c>
      <c r="G2412" s="2">
        <f t="shared" si="225"/>
        <v>1.0876352344180648E-2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6">
        <f>TITRES_STAT!D2416</f>
        <v>1.9</v>
      </c>
      <c r="C2413" s="2">
        <f t="shared" si="222"/>
        <v>1.9251328178412073</v>
      </c>
      <c r="D2413" s="2">
        <f t="shared" si="224"/>
        <v>1.931001927518472</v>
      </c>
      <c r="E2413" s="2">
        <f t="shared" si="223"/>
        <v>-5.8691096772647278E-3</v>
      </c>
      <c r="F2413" s="2">
        <f t="shared" si="227"/>
        <v>-1.5807723227797634E-2</v>
      </c>
      <c r="G2413" s="2">
        <f t="shared" si="225"/>
        <v>9.9386135505329064E-3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6">
        <f>TITRES_STAT!D2417</f>
        <v>1.89</v>
      </c>
      <c r="C2414" s="2">
        <f t="shared" si="222"/>
        <v>1.9212662304810215</v>
      </c>
      <c r="D2414" s="2">
        <f t="shared" si="224"/>
        <v>1.9279647477022888</v>
      </c>
      <c r="E2414" s="2">
        <f t="shared" si="223"/>
        <v>-6.6985172212672417E-3</v>
      </c>
      <c r="F2414" s="2">
        <f t="shared" si="227"/>
        <v>-1.3985882026491557E-2</v>
      </c>
      <c r="G2414" s="2">
        <f t="shared" si="225"/>
        <v>7.2873648052243153E-3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6">
        <f>TITRES_STAT!D2418</f>
        <v>1.89</v>
      </c>
      <c r="C2415" s="2">
        <f t="shared" si="222"/>
        <v>1.9256868104070182</v>
      </c>
      <c r="D2415" s="2">
        <f t="shared" si="224"/>
        <v>1.9251525441687858</v>
      </c>
      <c r="E2415" s="2">
        <f t="shared" si="223"/>
        <v>5.3426623823238373E-4</v>
      </c>
      <c r="F2415" s="2">
        <f t="shared" si="227"/>
        <v>-1.108185237354677E-2</v>
      </c>
      <c r="G2415" s="2">
        <f t="shared" si="225"/>
        <v>1.1616118611779153E-2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6">
        <f>TITRES_STAT!D2419</f>
        <v>1.89</v>
      </c>
      <c r="C2416" s="2">
        <f t="shared" si="222"/>
        <v>1.9325042241905537</v>
      </c>
      <c r="D2416" s="2">
        <f t="shared" si="224"/>
        <v>1.922548652008135</v>
      </c>
      <c r="E2416" s="2">
        <f t="shared" si="223"/>
        <v>9.9555721824187149E-3</v>
      </c>
      <c r="F2416" s="2">
        <f t="shared" si="227"/>
        <v>-6.874367462353672E-3</v>
      </c>
      <c r="G2416" s="2">
        <f t="shared" si="225"/>
        <v>1.6829939644772387E-2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6">
        <f>TITRES_STAT!D2420</f>
        <v>1.85</v>
      </c>
      <c r="C2417" s="2">
        <f t="shared" si="222"/>
        <v>1.9382728050843145</v>
      </c>
      <c r="D2417" s="2">
        <f t="shared" si="224"/>
        <v>1.9171746777853103</v>
      </c>
      <c r="E2417" s="2">
        <f t="shared" si="223"/>
        <v>2.1098127299004288E-2</v>
      </c>
      <c r="F2417" s="2">
        <f t="shared" si="227"/>
        <v>-1.2798685100820807E-3</v>
      </c>
      <c r="G2417" s="2">
        <f t="shared" si="225"/>
        <v>2.2377995809086369E-2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6">
        <f>TITRES_STAT!D2421</f>
        <v>1.93</v>
      </c>
      <c r="C2418" s="2">
        <f t="shared" si="222"/>
        <v>1.9354616043021122</v>
      </c>
      <c r="D2418" s="2">
        <f t="shared" si="224"/>
        <v>1.9181247016530651</v>
      </c>
      <c r="E2418" s="2">
        <f t="shared" si="223"/>
        <v>1.7336902649047081E-2</v>
      </c>
      <c r="F2418" s="2">
        <f t="shared" si="227"/>
        <v>2.443485721743752E-3</v>
      </c>
      <c r="G2418" s="2">
        <f t="shared" si="225"/>
        <v>1.4893416927303329E-2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6">
        <f>TITRES_STAT!D2422</f>
        <v>1.9</v>
      </c>
      <c r="C2419" s="2">
        <f t="shared" si="222"/>
        <v>1.9376982805633258</v>
      </c>
      <c r="D2419" s="2">
        <f t="shared" si="224"/>
        <v>1.9167821311602453</v>
      </c>
      <c r="E2419" s="2">
        <f t="shared" si="223"/>
        <v>2.0916149403080508E-2</v>
      </c>
      <c r="F2419" s="2">
        <f t="shared" si="227"/>
        <v>6.1380184580111033E-3</v>
      </c>
      <c r="G2419" s="2">
        <f t="shared" si="225"/>
        <v>1.4778130945069405E-2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6">
        <f>TITRES_STAT!D2423</f>
        <v>1.97</v>
      </c>
      <c r="C2420" s="2">
        <f t="shared" si="222"/>
        <v>1.9411293143228141</v>
      </c>
      <c r="D2420" s="2">
        <f t="shared" si="224"/>
        <v>1.9207241955187455</v>
      </c>
      <c r="E2420" s="2">
        <f t="shared" si="223"/>
        <v>2.0405118804068589E-2</v>
      </c>
      <c r="F2420" s="2">
        <f t="shared" si="227"/>
        <v>8.9914385272225998E-3</v>
      </c>
      <c r="G2420" s="2">
        <f t="shared" si="225"/>
        <v>1.141368027684599E-2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6">
        <f>TITRES_STAT!D2424</f>
        <v>1.96</v>
      </c>
      <c r="C2421" s="2">
        <f t="shared" si="222"/>
        <v>1.9424940351962274</v>
      </c>
      <c r="D2421" s="2">
        <f t="shared" si="224"/>
        <v>1.9236335143692087</v>
      </c>
      <c r="E2421" s="2">
        <f t="shared" si="223"/>
        <v>1.8860520827018723E-2</v>
      </c>
      <c r="F2421" s="2">
        <f t="shared" si="227"/>
        <v>1.0965254987181825E-2</v>
      </c>
      <c r="G2421" s="2">
        <f t="shared" si="225"/>
        <v>7.8952658398368982E-3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6">
        <f>TITRES_STAT!D2425</f>
        <v>1.93</v>
      </c>
      <c r="C2422" s="2">
        <f t="shared" si="222"/>
        <v>1.9436487990121925</v>
      </c>
      <c r="D2422" s="2">
        <f t="shared" si="224"/>
        <v>1.9241051058974155</v>
      </c>
      <c r="E2422" s="2">
        <f t="shared" si="223"/>
        <v>1.9543693114776994E-2</v>
      </c>
      <c r="F2422" s="2">
        <f t="shared" si="227"/>
        <v>1.2680942612700859E-2</v>
      </c>
      <c r="G2422" s="2">
        <f t="shared" si="225"/>
        <v>6.8627505020761349E-3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6">
        <f>TITRES_STAT!D2426</f>
        <v>1.93</v>
      </c>
      <c r="C2423" s="2">
        <f t="shared" si="222"/>
        <v>1.936933599164163</v>
      </c>
      <c r="D2423" s="2">
        <f t="shared" si="224"/>
        <v>1.9245417647198291</v>
      </c>
      <c r="E2423" s="2">
        <f t="shared" si="223"/>
        <v>1.2391834444333893E-2</v>
      </c>
      <c r="F2423" s="2">
        <f t="shared" si="227"/>
        <v>1.2623120979027468E-2</v>
      </c>
      <c r="G2423" s="2">
        <f t="shared" si="225"/>
        <v>-2.3128653469357482E-4</v>
      </c>
      <c r="H2423" s="2" t="str">
        <f t="shared" si="226"/>
        <v>Hold</v>
      </c>
    </row>
    <row r="2424" spans="1:8" ht="13.5" x14ac:dyDescent="0.25">
      <c r="A2424" s="3">
        <f>TITRES_STAT!B2427</f>
        <v>45838</v>
      </c>
      <c r="B2424" s="6">
        <f>TITRES_STAT!D2427</f>
        <v>1.95</v>
      </c>
      <c r="C2424" s="2">
        <f t="shared" si="222"/>
        <v>1.9297130454465994</v>
      </c>
      <c r="D2424" s="2">
        <f t="shared" si="224"/>
        <v>1.9264275599257676</v>
      </c>
      <c r="E2424" s="2">
        <f t="shared" si="223"/>
        <v>3.2854855208317435E-3</v>
      </c>
      <c r="F2424" s="2">
        <f t="shared" si="227"/>
        <v>1.0755593887388323E-2</v>
      </c>
      <c r="G2424" s="2">
        <f t="shared" si="225"/>
        <v>-7.4701083665565798E-3</v>
      </c>
      <c r="H2424" s="2" t="str">
        <f t="shared" si="226"/>
        <v>Hold</v>
      </c>
    </row>
    <row r="2425" spans="1:8" ht="13.5" x14ac:dyDescent="0.25">
      <c r="A2425" s="3">
        <f>TITRES_STAT!B2428</f>
        <v>45839</v>
      </c>
      <c r="B2425" s="6">
        <f>TITRES_STAT!D2428</f>
        <v>1.88</v>
      </c>
      <c r="C2425" s="2">
        <f t="shared" si="222"/>
        <v>1.9236033461471225</v>
      </c>
      <c r="D2425" s="2">
        <f t="shared" si="224"/>
        <v>1.9229884814127478</v>
      </c>
      <c r="E2425" s="2">
        <f t="shared" si="223"/>
        <v>6.1486473437466493E-4</v>
      </c>
      <c r="F2425" s="2">
        <f t="shared" si="227"/>
        <v>8.7274480567855924E-3</v>
      </c>
      <c r="G2425" s="2">
        <f t="shared" si="225"/>
        <v>-8.1125833224109274E-3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6">
        <f>TITRES_STAT!D2429</f>
        <v>1.96</v>
      </c>
      <c r="C2426" s="2">
        <f t="shared" si="222"/>
        <v>1.9184336005860265</v>
      </c>
      <c r="D2426" s="2">
        <f t="shared" si="224"/>
        <v>1.9257300753821738</v>
      </c>
      <c r="E2426" s="2">
        <f t="shared" si="223"/>
        <v>-7.2964747961472565E-3</v>
      </c>
      <c r="F2426" s="2">
        <f t="shared" si="227"/>
        <v>5.5226634861990226E-3</v>
      </c>
      <c r="G2426" s="2">
        <f t="shared" si="225"/>
        <v>-1.2819138282346279E-2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6">
        <f>TITRES_STAT!D2430</f>
        <v>1.96</v>
      </c>
      <c r="C2427" s="2">
        <f t="shared" si="222"/>
        <v>1.9079053543420226</v>
      </c>
      <c r="D2427" s="2">
        <f t="shared" si="224"/>
        <v>1.9282685883168276</v>
      </c>
      <c r="E2427" s="2">
        <f t="shared" si="223"/>
        <v>-2.0363233974804995E-2</v>
      </c>
      <c r="F2427" s="2">
        <f t="shared" si="227"/>
        <v>3.454839939982194E-4</v>
      </c>
      <c r="G2427" s="2">
        <f t="shared" si="225"/>
        <v>-2.0708717968803213E-2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6">
        <f>TITRES_STAT!D2431</f>
        <v>1.92</v>
      </c>
      <c r="C2428" s="2">
        <f t="shared" si="222"/>
        <v>1.9113045305970959</v>
      </c>
      <c r="D2428" s="2">
        <f t="shared" si="224"/>
        <v>1.927656100293359</v>
      </c>
      <c r="E2428" s="2">
        <f t="shared" si="223"/>
        <v>-1.6351569696263057E-2</v>
      </c>
      <c r="F2428" s="2">
        <f t="shared" si="227"/>
        <v>-2.9939267440540363E-3</v>
      </c>
      <c r="G2428" s="2">
        <f t="shared" si="225"/>
        <v>-1.3357642952209021E-2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6">
        <f>TITRES_STAT!D2432</f>
        <v>1.92</v>
      </c>
      <c r="C2429" s="2">
        <f t="shared" si="222"/>
        <v>1.9095653720436967</v>
      </c>
      <c r="D2429" s="2">
        <f t="shared" si="224"/>
        <v>1.9270889817531103</v>
      </c>
      <c r="E2429" s="2">
        <f t="shared" si="223"/>
        <v>-1.7523609709413579E-2</v>
      </c>
      <c r="F2429" s="2">
        <f t="shared" si="227"/>
        <v>-5.8998633371259452E-3</v>
      </c>
      <c r="G2429" s="2">
        <f t="shared" si="225"/>
        <v>-1.1623746372287634E-2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6">
        <f>TITRES_STAT!D2433</f>
        <v>1.9</v>
      </c>
      <c r="C2430" s="2">
        <f t="shared" si="222"/>
        <v>1.9188630071138972</v>
      </c>
      <c r="D2430" s="2">
        <f t="shared" si="224"/>
        <v>1.9250823905121393</v>
      </c>
      <c r="E2430" s="2">
        <f t="shared" si="223"/>
        <v>-6.2193833982420177E-3</v>
      </c>
      <c r="F2430" s="2">
        <f t="shared" si="227"/>
        <v>-5.9637673493491607E-3</v>
      </c>
      <c r="G2430" s="2">
        <f t="shared" si="225"/>
        <v>-2.5561604889285695E-4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6">
        <f>TITRES_STAT!D2434</f>
        <v>1.95</v>
      </c>
      <c r="C2431" s="2">
        <f t="shared" si="222"/>
        <v>1.9251917752502208</v>
      </c>
      <c r="D2431" s="2">
        <f t="shared" si="224"/>
        <v>1.9269281393630919</v>
      </c>
      <c r="E2431" s="2">
        <f t="shared" si="223"/>
        <v>-1.7363641128711471E-3</v>
      </c>
      <c r="F2431" s="2">
        <f t="shared" si="227"/>
        <v>-5.1182867020535582E-3</v>
      </c>
      <c r="G2431" s="2">
        <f t="shared" si="225"/>
        <v>3.3819225891824111E-3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6">
        <f>TITRES_STAT!D2435</f>
        <v>1.99</v>
      </c>
      <c r="C2432" s="2">
        <f t="shared" si="222"/>
        <v>1.925931502134802</v>
      </c>
      <c r="D2432" s="2">
        <f t="shared" si="224"/>
        <v>1.9316001290398999</v>
      </c>
      <c r="E2432" s="2">
        <f t="shared" si="223"/>
        <v>-5.66862690509784E-3</v>
      </c>
      <c r="F2432" s="2">
        <f t="shared" si="227"/>
        <v>-5.2283547426624144E-3</v>
      </c>
      <c r="G2432" s="2">
        <f t="shared" si="225"/>
        <v>-4.4027216243542559E-4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6">
        <f>TITRES_STAT!D2436</f>
        <v>1.99</v>
      </c>
      <c r="C2433" s="2">
        <f t="shared" si="222"/>
        <v>1.9265574248832942</v>
      </c>
      <c r="D2433" s="2">
        <f t="shared" si="224"/>
        <v>1.9359260454073146</v>
      </c>
      <c r="E2433" s="2">
        <f t="shared" si="223"/>
        <v>-9.3686205240204323E-3</v>
      </c>
      <c r="F2433" s="2">
        <f t="shared" si="227"/>
        <v>-6.0564078989340181E-3</v>
      </c>
      <c r="G2433" s="2">
        <f t="shared" si="225"/>
        <v>-3.3122126250864142E-3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6">
        <f>TITRES_STAT!D2437</f>
        <v>1.99</v>
      </c>
      <c r="C2434" s="2">
        <f t="shared" si="222"/>
        <v>1.9301639749012489</v>
      </c>
      <c r="D2434" s="2">
        <f t="shared" si="224"/>
        <v>1.9399315235252914</v>
      </c>
      <c r="E2434" s="2">
        <f t="shared" si="223"/>
        <v>-9.7675486240424991E-3</v>
      </c>
      <c r="F2434" s="2">
        <f t="shared" si="227"/>
        <v>-6.7986360439557143E-3</v>
      </c>
      <c r="G2434" s="2">
        <f t="shared" si="225"/>
        <v>-2.9689125800867848E-3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6">
        <f>TITRES_STAT!D2438</f>
        <v>1.99</v>
      </c>
      <c r="C2435" s="2">
        <f t="shared" si="222"/>
        <v>1.9224464403010566</v>
      </c>
      <c r="D2435" s="2">
        <f t="shared" si="224"/>
        <v>1.9436402995604551</v>
      </c>
      <c r="E2435" s="2">
        <f t="shared" si="223"/>
        <v>-2.119385925939854E-2</v>
      </c>
      <c r="F2435" s="2">
        <f t="shared" si="227"/>
        <v>-9.6776806870442801E-3</v>
      </c>
      <c r="G2435" s="2">
        <f t="shared" si="225"/>
        <v>-1.151617857235426E-2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6">
        <f>TITRES_STAT!D2439</f>
        <v>1.91</v>
      </c>
      <c r="C2436" s="2">
        <f t="shared" si="222"/>
        <v>1.9282239110239709</v>
      </c>
      <c r="D2436" s="2">
        <f t="shared" si="224"/>
        <v>1.94114842551894</v>
      </c>
      <c r="E2436" s="2">
        <f t="shared" si="223"/>
        <v>-1.2924514494969008E-2</v>
      </c>
      <c r="F2436" s="2">
        <f t="shared" si="227"/>
        <v>-1.0327047448629226E-2</v>
      </c>
      <c r="G2436" s="2">
        <f t="shared" si="225"/>
        <v>-2.5974670463397818E-3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6">
        <f>TITRES_STAT!D2440</f>
        <v>1.97</v>
      </c>
      <c r="C2437" s="2">
        <f t="shared" si="222"/>
        <v>1.9331125400972062</v>
      </c>
      <c r="D2437" s="2">
        <f t="shared" si="224"/>
        <v>1.9432855791842036</v>
      </c>
      <c r="E2437" s="2">
        <f t="shared" si="223"/>
        <v>-1.0173039086997404E-2</v>
      </c>
      <c r="F2437" s="2">
        <f t="shared" si="227"/>
        <v>-1.0296245776302861E-2</v>
      </c>
      <c r="G2437" s="2">
        <f t="shared" si="225"/>
        <v>1.2320668930545717E-4</v>
      </c>
      <c r="H2437" s="2" t="str">
        <f t="shared" si="226"/>
        <v>Sell</v>
      </c>
    </row>
    <row r="2438" spans="1:8" ht="13.5" x14ac:dyDescent="0.25">
      <c r="A2438" s="3">
        <f>TITRES_STAT!B2441</f>
        <v>45856</v>
      </c>
      <c r="B2438" s="6">
        <f>TITRES_STAT!D2441</f>
        <v>1.97</v>
      </c>
      <c r="C2438" s="2">
        <f t="shared" si="222"/>
        <v>1.9310952262360976</v>
      </c>
      <c r="D2438" s="2">
        <f t="shared" si="224"/>
        <v>1.9452644251705591</v>
      </c>
      <c r="E2438" s="2">
        <f t="shared" si="223"/>
        <v>-1.4169198934461447E-2</v>
      </c>
      <c r="F2438" s="2">
        <f t="shared" si="227"/>
        <v>-1.1070836407934579E-2</v>
      </c>
      <c r="G2438" s="2">
        <f t="shared" si="225"/>
        <v>-3.0983625265268676E-3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6">
        <f>TITRES_STAT!D2442</f>
        <v>1.92</v>
      </c>
      <c r="C2439" s="2">
        <f t="shared" si="222"/>
        <v>1.929388268353621</v>
      </c>
      <c r="D2439" s="2">
        <f t="shared" si="224"/>
        <v>1.9433929862690362</v>
      </c>
      <c r="E2439" s="2">
        <f t="shared" si="223"/>
        <v>-1.4004717915415243E-2</v>
      </c>
      <c r="F2439" s="2">
        <f t="shared" si="227"/>
        <v>-1.1657612709430713E-2</v>
      </c>
      <c r="G2439" s="2">
        <f t="shared" si="225"/>
        <v>-2.3471052059845302E-3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6">
        <f>TITRES_STAT!D2443</f>
        <v>1.9</v>
      </c>
      <c r="C2440" s="2">
        <f t="shared" si="222"/>
        <v>1.9248669962992178</v>
      </c>
      <c r="D2440" s="2">
        <f t="shared" si="224"/>
        <v>1.9401786909898484</v>
      </c>
      <c r="E2440" s="2">
        <f t="shared" si="223"/>
        <v>-1.5311694690630651E-2</v>
      </c>
      <c r="F2440" s="2">
        <f t="shared" si="227"/>
        <v>-1.2388429105670701E-2</v>
      </c>
      <c r="G2440" s="2">
        <f t="shared" si="225"/>
        <v>-2.9232655849599498E-3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6">
        <f>TITRES_STAT!D2444</f>
        <v>1.9</v>
      </c>
      <c r="C2441" s="2">
        <f t="shared" si="222"/>
        <v>1.9287336122531842</v>
      </c>
      <c r="D2441" s="2">
        <f t="shared" si="224"/>
        <v>1.937202491657267</v>
      </c>
      <c r="E2441" s="2">
        <f t="shared" si="223"/>
        <v>-8.4688794040828075E-3</v>
      </c>
      <c r="F2441" s="2">
        <f t="shared" si="227"/>
        <v>-1.1604519165353122E-2</v>
      </c>
      <c r="G2441" s="2">
        <f t="shared" si="225"/>
        <v>3.135639761270315E-3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6">
        <f>TITRES_STAT!D2445</f>
        <v>1.95</v>
      </c>
      <c r="C2442" s="2">
        <f t="shared" si="222"/>
        <v>1.9381592103680789</v>
      </c>
      <c r="D2442" s="2">
        <f t="shared" si="224"/>
        <v>1.9381504552382101</v>
      </c>
      <c r="E2442" s="2">
        <f t="shared" si="223"/>
        <v>8.7551298688648416E-6</v>
      </c>
      <c r="F2442" s="2">
        <f t="shared" si="227"/>
        <v>-9.2818643063087257E-3</v>
      </c>
      <c r="G2442" s="2">
        <f t="shared" si="225"/>
        <v>9.2906194361775905E-3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6">
        <f>TITRES_STAT!D2446</f>
        <v>1.97</v>
      </c>
      <c r="C2443" s="2">
        <f t="shared" si="222"/>
        <v>1.9461347164652976</v>
      </c>
      <c r="D2443" s="2">
        <f t="shared" si="224"/>
        <v>1.9405096807761204</v>
      </c>
      <c r="E2443" s="2">
        <f t="shared" si="223"/>
        <v>5.6250356891771602E-3</v>
      </c>
      <c r="F2443" s="2">
        <f t="shared" si="227"/>
        <v>-6.300484307211549E-3</v>
      </c>
      <c r="G2443" s="2">
        <f t="shared" si="225"/>
        <v>1.192551999638871E-2</v>
      </c>
      <c r="H2443" s="2" t="str">
        <f t="shared" si="226"/>
        <v>Sell</v>
      </c>
    </row>
    <row r="2444" spans="1:8" ht="13.5" x14ac:dyDescent="0.25">
      <c r="A2444" s="3">
        <f>TITRES_STAT!B2447</f>
        <v>45867</v>
      </c>
      <c r="B2444" s="6">
        <f>TITRES_STAT!D2447</f>
        <v>1.91</v>
      </c>
      <c r="C2444" s="2">
        <f t="shared" si="222"/>
        <v>1.9528832216244827</v>
      </c>
      <c r="D2444" s="2">
        <f t="shared" si="224"/>
        <v>1.9382497044223337</v>
      </c>
      <c r="E2444" s="2">
        <f t="shared" si="223"/>
        <v>1.4633517202149005E-2</v>
      </c>
      <c r="F2444" s="2">
        <f t="shared" si="227"/>
        <v>-2.1136840053394383E-3</v>
      </c>
      <c r="G2444" s="2">
        <f t="shared" si="225"/>
        <v>1.6747201207488443E-2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6">
        <f>TITRES_STAT!D2448</f>
        <v>1.88</v>
      </c>
      <c r="C2445" s="2">
        <f t="shared" si="222"/>
        <v>1.9585934952207162</v>
      </c>
      <c r="D2445" s="2">
        <f t="shared" si="224"/>
        <v>1.9339349115021607</v>
      </c>
      <c r="E2445" s="2">
        <f t="shared" si="223"/>
        <v>2.465858371855556E-2</v>
      </c>
      <c r="F2445" s="2">
        <f t="shared" si="227"/>
        <v>3.2407695394395617E-3</v>
      </c>
      <c r="G2445" s="2">
        <f t="shared" si="225"/>
        <v>2.1417814179116E-2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6">
        <f>TITRES_STAT!D2449</f>
        <v>1.88</v>
      </c>
      <c r="C2446" s="2">
        <f t="shared" si="222"/>
        <v>1.9511175728790675</v>
      </c>
      <c r="D2446" s="2">
        <f t="shared" si="224"/>
        <v>1.9299397328723709</v>
      </c>
      <c r="E2446" s="2">
        <f t="shared" si="223"/>
        <v>2.1177840006696647E-2</v>
      </c>
      <c r="F2446" s="2">
        <f t="shared" si="227"/>
        <v>6.828183632890979E-3</v>
      </c>
      <c r="G2446" s="2">
        <f t="shared" si="225"/>
        <v>1.4349656373805668E-2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6">
        <f>TITRES_STAT!D2450</f>
        <v>1.95</v>
      </c>
      <c r="C2447" s="2">
        <f t="shared" ref="C2447:C2510" si="228">$C$4*B2437+C2446*(1-$C$4)</f>
        <v>1.9540225616669031</v>
      </c>
      <c r="D2447" s="2">
        <f t="shared" si="224"/>
        <v>1.9314256785855286</v>
      </c>
      <c r="E2447" s="2">
        <f t="shared" si="223"/>
        <v>2.259688308137453E-2</v>
      </c>
      <c r="F2447" s="2">
        <f t="shared" si="227"/>
        <v>9.9819235225876903E-3</v>
      </c>
      <c r="G2447" s="2">
        <f t="shared" si="225"/>
        <v>1.261495955878684E-2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6">
        <f>TITRES_STAT!D2451</f>
        <v>1.97</v>
      </c>
      <c r="C2448" s="2">
        <f t="shared" si="228"/>
        <v>1.9564806291027641</v>
      </c>
      <c r="D2448" s="2">
        <f t="shared" si="224"/>
        <v>1.9342830357273413</v>
      </c>
      <c r="E2448" s="2">
        <f t="shared" si="223"/>
        <v>2.2197593375422819E-2</v>
      </c>
      <c r="F2448" s="2">
        <f t="shared" si="227"/>
        <v>1.2425057493154715E-2</v>
      </c>
      <c r="G2448" s="2">
        <f t="shared" si="225"/>
        <v>9.7725358822681047E-3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6">
        <f>TITRES_STAT!D2452</f>
        <v>1.97</v>
      </c>
      <c r="C2449" s="2">
        <f t="shared" si="228"/>
        <v>1.9508682246254156</v>
      </c>
      <c r="D2449" s="2">
        <f t="shared" si="224"/>
        <v>1.9369287367845751</v>
      </c>
      <c r="E2449" s="2">
        <f t="shared" si="223"/>
        <v>1.3939487840840536E-2</v>
      </c>
      <c r="F2449" s="2">
        <f t="shared" si="227"/>
        <v>1.2727943562691879E-2</v>
      </c>
      <c r="G2449" s="2">
        <f t="shared" si="225"/>
        <v>1.211544278148657E-3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6">
        <f>TITRES_STAT!D2453</f>
        <v>1.9</v>
      </c>
      <c r="C2450" s="2">
        <f t="shared" si="228"/>
        <v>1.9430423439138134</v>
      </c>
      <c r="D2450" s="2">
        <f t="shared" si="224"/>
        <v>1.9341932748005326</v>
      </c>
      <c r="E2450" s="2">
        <f t="shared" si="223"/>
        <v>8.8490691132807608E-3</v>
      </c>
      <c r="F2450" s="2">
        <f t="shared" si="227"/>
        <v>1.1952168672809656E-2</v>
      </c>
      <c r="G2450" s="2">
        <f t="shared" si="225"/>
        <v>-3.1030995595288952E-3</v>
      </c>
      <c r="H2450" s="2" t="str">
        <f t="shared" si="226"/>
        <v>Hold</v>
      </c>
    </row>
    <row r="2451" spans="1:8" ht="13.5" x14ac:dyDescent="0.25">
      <c r="A2451" s="3">
        <f>TITRES_STAT!B2454</f>
        <v>45876</v>
      </c>
      <c r="B2451" s="6">
        <f>TITRES_STAT!D2454</f>
        <v>1.9</v>
      </c>
      <c r="C2451" s="2">
        <f t="shared" si="228"/>
        <v>1.9364204448501499</v>
      </c>
      <c r="D2451" s="2">
        <f t="shared" si="224"/>
        <v>1.9316604396301229</v>
      </c>
      <c r="E2451" s="2">
        <f t="shared" si="223"/>
        <v>4.7600052200269527E-3</v>
      </c>
      <c r="F2451" s="2">
        <f t="shared" si="227"/>
        <v>1.0513735982253115E-2</v>
      </c>
      <c r="G2451" s="2">
        <f t="shared" si="225"/>
        <v>-5.7537307622261627E-3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6">
        <f>TITRES_STAT!D2455</f>
        <v>1.91</v>
      </c>
      <c r="C2452" s="2">
        <f t="shared" si="228"/>
        <v>1.938509607180896</v>
      </c>
      <c r="D2452" s="2">
        <f t="shared" si="224"/>
        <v>1.9300559626204843</v>
      </c>
      <c r="E2452" s="2">
        <f t="shared" si="223"/>
        <v>8.4536445604117549E-3</v>
      </c>
      <c r="F2452" s="2">
        <f t="shared" si="227"/>
        <v>1.0101717697884843E-2</v>
      </c>
      <c r="G2452" s="2">
        <f t="shared" si="225"/>
        <v>-1.6480731374730884E-3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6">
        <f>TITRES_STAT!D2456</f>
        <v>1.91</v>
      </c>
      <c r="C2453" s="2">
        <f t="shared" si="228"/>
        <v>1.9433542829992196</v>
      </c>
      <c r="D2453" s="2">
        <f t="shared" si="224"/>
        <v>1.9285703357597077</v>
      </c>
      <c r="E2453" s="2">
        <f t="shared" si="223"/>
        <v>1.478394723951193E-2</v>
      </c>
      <c r="F2453" s="2">
        <f t="shared" si="227"/>
        <v>1.1038163606210261E-2</v>
      </c>
      <c r="G2453" s="2">
        <f t="shared" si="225"/>
        <v>3.7457836333016688E-3</v>
      </c>
      <c r="H2453" s="2" t="str">
        <f t="shared" si="226"/>
        <v>Sell</v>
      </c>
    </row>
    <row r="2454" spans="1:8" ht="13.5" x14ac:dyDescent="0.25">
      <c r="A2454" s="3">
        <f>TITRES_STAT!B2457</f>
        <v>45881</v>
      </c>
      <c r="B2454" s="6">
        <f>TITRES_STAT!D2457</f>
        <v>1.94</v>
      </c>
      <c r="C2454" s="2">
        <f t="shared" si="228"/>
        <v>1.9382228548454936</v>
      </c>
      <c r="D2454" s="2">
        <f t="shared" si="224"/>
        <v>1.929416977555285</v>
      </c>
      <c r="E2454" s="2">
        <f t="shared" si="223"/>
        <v>8.8058772902086524E-3</v>
      </c>
      <c r="F2454" s="2">
        <f t="shared" si="227"/>
        <v>1.0591706343009939E-2</v>
      </c>
      <c r="G2454" s="2">
        <f t="shared" si="225"/>
        <v>-1.7858290528012868E-3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6">
        <f>TITRES_STAT!D2458</f>
        <v>1.92</v>
      </c>
      <c r="C2455" s="2">
        <f t="shared" si="228"/>
        <v>1.9292654925615715</v>
      </c>
      <c r="D2455" s="2">
        <f t="shared" si="224"/>
        <v>1.9287194236623009</v>
      </c>
      <c r="E2455" s="2">
        <f t="shared" si="223"/>
        <v>5.460688992706686E-4</v>
      </c>
      <c r="F2455" s="2">
        <f t="shared" si="227"/>
        <v>8.5825788542620851E-3</v>
      </c>
      <c r="G2455" s="2">
        <f t="shared" si="225"/>
        <v>-8.0365099549914165E-3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6">
        <f>TITRES_STAT!D2459</f>
        <v>1.94</v>
      </c>
      <c r="C2456" s="2">
        <f t="shared" si="228"/>
        <v>1.9216861860136374</v>
      </c>
      <c r="D2456" s="2">
        <f t="shared" si="224"/>
        <v>1.9295550219095379</v>
      </c>
      <c r="E2456" s="2">
        <f t="shared" si="223"/>
        <v>-7.8688358959004834E-3</v>
      </c>
      <c r="F2456" s="2">
        <f t="shared" si="227"/>
        <v>5.2922959042295721E-3</v>
      </c>
      <c r="G2456" s="2">
        <f t="shared" si="225"/>
        <v>-1.3161131800130055E-2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6">
        <f>TITRES_STAT!D2460</f>
        <v>1.93</v>
      </c>
      <c r="C2457" s="2">
        <f t="shared" si="228"/>
        <v>1.9260421573961548</v>
      </c>
      <c r="D2457" s="2">
        <f t="shared" si="224"/>
        <v>1.9295879832495721</v>
      </c>
      <c r="E2457" s="2">
        <f t="shared" si="223"/>
        <v>-3.5458258534173392E-3</v>
      </c>
      <c r="F2457" s="2">
        <f t="shared" si="227"/>
        <v>3.5246715527001904E-3</v>
      </c>
      <c r="G2457" s="2">
        <f t="shared" si="225"/>
        <v>-7.0704974061175296E-3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6">
        <f>TITRES_STAT!D2461</f>
        <v>1.9</v>
      </c>
      <c r="C2458" s="2">
        <f t="shared" si="228"/>
        <v>1.932804902412131</v>
      </c>
      <c r="D2458" s="2">
        <f t="shared" si="224"/>
        <v>1.9273962807866409</v>
      </c>
      <c r="E2458" s="2">
        <f t="shared" si="223"/>
        <v>5.408621625490051E-3</v>
      </c>
      <c r="F2458" s="2">
        <f t="shared" si="227"/>
        <v>3.9014615672581625E-3</v>
      </c>
      <c r="G2458" s="2">
        <f t="shared" si="225"/>
        <v>1.5071600582318885E-3</v>
      </c>
      <c r="H2458" s="2" t="str">
        <f t="shared" si="226"/>
        <v>Sell</v>
      </c>
    </row>
    <row r="2459" spans="1:8" ht="13.5" x14ac:dyDescent="0.25">
      <c r="A2459" s="3">
        <f>TITRES_STAT!B2462</f>
        <v>45889</v>
      </c>
      <c r="B2459" s="6">
        <f>TITRES_STAT!D2462</f>
        <v>1.88</v>
      </c>
      <c r="C2459" s="2">
        <f t="shared" si="228"/>
        <v>1.9385272251179568</v>
      </c>
      <c r="D2459" s="2">
        <f t="shared" si="224"/>
        <v>1.9238854451728156</v>
      </c>
      <c r="E2459" s="2">
        <f t="shared" si="223"/>
        <v>1.4641779945141264E-2</v>
      </c>
      <c r="F2459" s="2">
        <f t="shared" si="227"/>
        <v>6.0495252428347836E-3</v>
      </c>
      <c r="G2459" s="2">
        <f t="shared" si="225"/>
        <v>8.5922547023064809E-3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6">
        <f>TITRES_STAT!D2463</f>
        <v>1.88</v>
      </c>
      <c r="C2460" s="2">
        <f t="shared" si="228"/>
        <v>1.9325999597151944</v>
      </c>
      <c r="D2460" s="2">
        <f t="shared" si="224"/>
        <v>1.9206346714563107</v>
      </c>
      <c r="E2460" s="2">
        <f t="shared" ref="E2460:E2523" si="229">C2460-D2460</f>
        <v>1.1965288258883655E-2</v>
      </c>
      <c r="F2460" s="2">
        <f t="shared" si="227"/>
        <v>7.2326778460445581E-3</v>
      </c>
      <c r="G2460" s="2">
        <f t="shared" si="225"/>
        <v>4.7326104128390971E-3</v>
      </c>
      <c r="H2460" s="2" t="str">
        <f t="shared" si="226"/>
        <v>Sell</v>
      </c>
    </row>
    <row r="2461" spans="1:8" ht="13.5" x14ac:dyDescent="0.25">
      <c r="A2461" s="3">
        <f>TITRES_STAT!B2464</f>
        <v>45891</v>
      </c>
      <c r="B2461" s="6">
        <f>TITRES_STAT!D2464</f>
        <v>1.92</v>
      </c>
      <c r="C2461" s="2">
        <f t="shared" si="228"/>
        <v>1.9275845812974721</v>
      </c>
      <c r="D2461" s="2">
        <f t="shared" ref="D2461:D2524" si="230">$D$4*B2461+(1-$D$4)*D2460</f>
        <v>1.9205876587558433</v>
      </c>
      <c r="E2461" s="2">
        <f t="shared" si="229"/>
        <v>6.9969225416288694E-3</v>
      </c>
      <c r="F2461" s="2">
        <f t="shared" si="227"/>
        <v>7.1855267851614205E-3</v>
      </c>
      <c r="G2461" s="2">
        <f t="shared" si="225"/>
        <v>-1.886042435325511E-4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6">
        <f>TITRES_STAT!D2465</f>
        <v>1.96</v>
      </c>
      <c r="C2462" s="2">
        <f t="shared" si="228"/>
        <v>1.9248792610978611</v>
      </c>
      <c r="D2462" s="2">
        <f t="shared" si="230"/>
        <v>1.9235070914405956</v>
      </c>
      <c r="E2462" s="2">
        <f t="shared" si="229"/>
        <v>1.3721696572654984E-3</v>
      </c>
      <c r="F2462" s="2">
        <f t="shared" si="227"/>
        <v>6.0228553595822361E-3</v>
      </c>
      <c r="G2462" s="2">
        <f t="shared" si="225"/>
        <v>-4.6506857023167376E-3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6">
        <f>TITRES_STAT!D2466</f>
        <v>1.92</v>
      </c>
      <c r="C2463" s="2">
        <f t="shared" si="228"/>
        <v>1.9225901440058826</v>
      </c>
      <c r="D2463" s="2">
        <f t="shared" si="230"/>
        <v>1.9232473068894405</v>
      </c>
      <c r="E2463" s="2">
        <f t="shared" si="229"/>
        <v>-6.5716288355788244E-4</v>
      </c>
      <c r="F2463" s="2">
        <f t="shared" si="227"/>
        <v>4.6868517109542127E-3</v>
      </c>
      <c r="G2463" s="2">
        <f t="shared" si="225"/>
        <v>-5.3440145945120952E-3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6">
        <f>TITRES_STAT!D2467</f>
        <v>1.93</v>
      </c>
      <c r="C2464" s="2">
        <f t="shared" si="228"/>
        <v>1.9252685833895931</v>
      </c>
      <c r="D2464" s="2">
        <f t="shared" si="230"/>
        <v>1.9237475063791116</v>
      </c>
      <c r="E2464" s="2">
        <f t="shared" si="229"/>
        <v>1.5210770104814308E-3</v>
      </c>
      <c r="F2464" s="2">
        <f t="shared" si="227"/>
        <v>4.0536967708596564E-3</v>
      </c>
      <c r="G2464" s="2">
        <f t="shared" si="225"/>
        <v>-2.5326197603782255E-3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6">
        <f>TITRES_STAT!D2468</f>
        <v>1.97</v>
      </c>
      <c r="C2465" s="2">
        <f t="shared" si="228"/>
        <v>1.9244580320988864</v>
      </c>
      <c r="D2465" s="2">
        <f t="shared" si="230"/>
        <v>1.9271736170176959</v>
      </c>
      <c r="E2465" s="2">
        <f t="shared" si="229"/>
        <v>-2.7155849188094106E-3</v>
      </c>
      <c r="F2465" s="2">
        <f t="shared" si="227"/>
        <v>2.6998404329258434E-3</v>
      </c>
      <c r="G2465" s="2">
        <f t="shared" si="225"/>
        <v>-5.4154253517352535E-3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6">
        <f>TITRES_STAT!D2469</f>
        <v>1.94</v>
      </c>
      <c r="C2466" s="2">
        <f t="shared" si="228"/>
        <v>1.926849104083673</v>
      </c>
      <c r="D2466" s="2">
        <f t="shared" si="230"/>
        <v>1.9281237194608294</v>
      </c>
      <c r="E2466" s="2">
        <f t="shared" si="229"/>
        <v>-1.2746153771563407E-3</v>
      </c>
      <c r="F2466" s="2">
        <f t="shared" si="227"/>
        <v>1.9049492709094064E-3</v>
      </c>
      <c r="G2466" s="2">
        <f t="shared" si="225"/>
        <v>-3.1795646480657471E-3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6">
        <f>TITRES_STAT!D2470</f>
        <v>1.96</v>
      </c>
      <c r="C2467" s="2">
        <f t="shared" si="228"/>
        <v>1.9273338573015697</v>
      </c>
      <c r="D2467" s="2">
        <f t="shared" si="230"/>
        <v>1.9304849254266938</v>
      </c>
      <c r="E2467" s="2">
        <f t="shared" si="229"/>
        <v>-3.1510681251241124E-3</v>
      </c>
      <c r="F2467" s="2">
        <f t="shared" si="227"/>
        <v>8.9374579170270268E-4</v>
      </c>
      <c r="G2467" s="2">
        <f t="shared" si="225"/>
        <v>-4.0448139168268154E-3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6">
        <f>TITRES_STAT!D2471</f>
        <v>1.96</v>
      </c>
      <c r="C2468" s="2">
        <f t="shared" si="228"/>
        <v>1.9231286484859436</v>
      </c>
      <c r="D2468" s="2">
        <f t="shared" si="230"/>
        <v>1.9326712272469386</v>
      </c>
      <c r="E2468" s="2">
        <f t="shared" si="229"/>
        <v>-9.5425787609950685E-3</v>
      </c>
      <c r="F2468" s="2">
        <f t="shared" si="227"/>
        <v>-1.1935191188368515E-3</v>
      </c>
      <c r="G2468" s="2">
        <f t="shared" ref="G2468:G2531" si="231">E2468-F2468</f>
        <v>-8.3490596421582179E-3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45903</v>
      </c>
      <c r="B2469" s="6">
        <f>TITRES_STAT!D2472</f>
        <v>1.96</v>
      </c>
      <c r="C2469" s="2">
        <f t="shared" si="228"/>
        <v>1.9164934717957984</v>
      </c>
      <c r="D2469" s="2">
        <f t="shared" si="230"/>
        <v>1.9346955807842023</v>
      </c>
      <c r="E2469" s="2">
        <f t="shared" si="229"/>
        <v>-1.8202108988403909E-2</v>
      </c>
      <c r="F2469" s="2">
        <f t="shared" ref="F2469:F2532" si="233">(E2469*(2/(10)))+((1-(2/10))*F2468)</f>
        <v>-4.5952370927502635E-3</v>
      </c>
      <c r="G2469" s="2">
        <f t="shared" si="231"/>
        <v>-1.3606871895653645E-2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6">
        <f>TITRES_STAT!D2473</f>
        <v>1.95</v>
      </c>
      <c r="C2470" s="2">
        <f t="shared" si="228"/>
        <v>1.9108790915195217</v>
      </c>
      <c r="D2470" s="2">
        <f t="shared" si="230"/>
        <v>1.9358292414668539</v>
      </c>
      <c r="E2470" s="2">
        <f t="shared" si="229"/>
        <v>-2.4950149947332134E-2</v>
      </c>
      <c r="F2470" s="2">
        <f t="shared" si="233"/>
        <v>-8.6662196636666383E-3</v>
      </c>
      <c r="G2470" s="2">
        <f t="shared" si="231"/>
        <v>-1.6283930283665496E-2</v>
      </c>
      <c r="H2470" s="2" t="str">
        <f t="shared" si="232"/>
        <v>Hold</v>
      </c>
    </row>
    <row r="2471" spans="1:8" ht="13.5" x14ac:dyDescent="0.25">
      <c r="A2471" s="3">
        <f>TITRES_STAT!B2474</f>
        <v>45908</v>
      </c>
      <c r="B2471" s="6">
        <f>TITRES_STAT!D2474</f>
        <v>1.95</v>
      </c>
      <c r="C2471" s="2">
        <f t="shared" si="228"/>
        <v>1.9122823082088261</v>
      </c>
      <c r="D2471" s="2">
        <f t="shared" si="230"/>
        <v>1.9368789272841238</v>
      </c>
      <c r="E2471" s="2">
        <f t="shared" si="229"/>
        <v>-2.4596619075297754E-2</v>
      </c>
      <c r="F2471" s="2">
        <f t="shared" si="233"/>
        <v>-1.1852299545992862E-2</v>
      </c>
      <c r="G2471" s="2">
        <f t="shared" si="231"/>
        <v>-1.2744319529304892E-2</v>
      </c>
      <c r="H2471" s="2" t="str">
        <f t="shared" si="232"/>
        <v>Hold</v>
      </c>
    </row>
    <row r="2472" spans="1:8" ht="13.5" x14ac:dyDescent="0.25">
      <c r="A2472" s="3">
        <f>TITRES_STAT!B2475</f>
        <v>45909</v>
      </c>
      <c r="B2472" s="6">
        <f>TITRES_STAT!D2475</f>
        <v>1.95</v>
      </c>
      <c r="C2472" s="2">
        <f t="shared" si="228"/>
        <v>1.9196234915613144</v>
      </c>
      <c r="D2472" s="2">
        <f t="shared" si="230"/>
        <v>1.9378508585964109</v>
      </c>
      <c r="E2472" s="2">
        <f t="shared" si="229"/>
        <v>-1.8227367035096531E-2</v>
      </c>
      <c r="F2472" s="2">
        <f t="shared" si="233"/>
        <v>-1.3127313043813597E-2</v>
      </c>
      <c r="G2472" s="2">
        <f t="shared" si="231"/>
        <v>-5.1000539912829344E-3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6">
        <f>TITRES_STAT!D2476</f>
        <v>1.96</v>
      </c>
      <c r="C2473" s="2">
        <f t="shared" si="228"/>
        <v>1.9196814159364968</v>
      </c>
      <c r="D2473" s="2">
        <f t="shared" si="230"/>
        <v>1.9394915357374174</v>
      </c>
      <c r="E2473" s="2">
        <f t="shared" si="229"/>
        <v>-1.9810119800920623E-2</v>
      </c>
      <c r="F2473" s="2">
        <f t="shared" si="233"/>
        <v>-1.4463874395235003E-2</v>
      </c>
      <c r="G2473" s="2">
        <f t="shared" si="231"/>
        <v>-5.34624540568562E-3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6">
        <f>TITRES_STAT!D2477</f>
        <v>1.99</v>
      </c>
      <c r="C2474" s="2">
        <f t="shared" si="228"/>
        <v>1.9212688904078048</v>
      </c>
      <c r="D2474" s="2">
        <f t="shared" si="230"/>
        <v>1.9432329034605718</v>
      </c>
      <c r="E2474" s="2">
        <f t="shared" si="229"/>
        <v>-2.1964013052766962E-2</v>
      </c>
      <c r="F2474" s="2">
        <f t="shared" si="233"/>
        <v>-1.5963902126741397E-2</v>
      </c>
      <c r="G2474" s="2">
        <f t="shared" si="231"/>
        <v>-6.0001109260255647E-3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6">
        <f>TITRES_STAT!D2478</f>
        <v>1.99</v>
      </c>
      <c r="C2475" s="2">
        <f t="shared" si="228"/>
        <v>1.9287659841912195</v>
      </c>
      <c r="D2475" s="2">
        <f t="shared" si="230"/>
        <v>1.9466971328338627</v>
      </c>
      <c r="E2475" s="2">
        <f t="shared" si="229"/>
        <v>-1.7931148642643224E-2</v>
      </c>
      <c r="F2475" s="2">
        <f t="shared" si="233"/>
        <v>-1.6357351429921764E-2</v>
      </c>
      <c r="G2475" s="2">
        <f t="shared" si="231"/>
        <v>-1.5737972127214603E-3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6">
        <f>TITRES_STAT!D2479</f>
        <v>2.0699999999999998</v>
      </c>
      <c r="C2476" s="2">
        <f t="shared" si="228"/>
        <v>1.9304942943156473</v>
      </c>
      <c r="D2476" s="2">
        <f t="shared" si="230"/>
        <v>1.9558306785498729</v>
      </c>
      <c r="E2476" s="2">
        <f t="shared" si="229"/>
        <v>-2.5336384234225573E-2</v>
      </c>
      <c r="F2476" s="2">
        <f t="shared" si="233"/>
        <v>-1.8153157990782525E-2</v>
      </c>
      <c r="G2476" s="2">
        <f t="shared" si="231"/>
        <v>-7.1832262434430479E-3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6">
        <f>TITRES_STAT!D2480</f>
        <v>2.16</v>
      </c>
      <c r="C2477" s="2">
        <f t="shared" si="228"/>
        <v>1.9350336336517016</v>
      </c>
      <c r="D2477" s="2">
        <f t="shared" si="230"/>
        <v>1.9709543319906231</v>
      </c>
      <c r="E2477" s="2">
        <f t="shared" si="229"/>
        <v>-3.5920698338921531E-2</v>
      </c>
      <c r="F2477" s="2">
        <f t="shared" si="233"/>
        <v>-2.1706666060410329E-2</v>
      </c>
      <c r="G2477" s="2">
        <f t="shared" si="231"/>
        <v>-1.4214032278511202E-2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6">
        <f>TITRES_STAT!D2481</f>
        <v>2.25</v>
      </c>
      <c r="C2478" s="2">
        <f t="shared" si="228"/>
        <v>1.9388746130899013</v>
      </c>
      <c r="D2478" s="2">
        <f t="shared" si="230"/>
        <v>1.9916243814727992</v>
      </c>
      <c r="E2478" s="2">
        <f t="shared" si="229"/>
        <v>-5.274976838289791E-2</v>
      </c>
      <c r="F2478" s="2">
        <f t="shared" si="233"/>
        <v>-2.7915286524907844E-2</v>
      </c>
      <c r="G2478" s="2">
        <f t="shared" si="231"/>
        <v>-2.4834481857990066E-2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6">
        <f>TITRES_STAT!D2482</f>
        <v>2.2999999999999998</v>
      </c>
      <c r="C2479" s="2">
        <f t="shared" si="228"/>
        <v>1.9421246726145318</v>
      </c>
      <c r="D2479" s="2">
        <f t="shared" si="230"/>
        <v>2.0144670198822214</v>
      </c>
      <c r="E2479" s="2">
        <f t="shared" si="229"/>
        <v>-7.2342347267689622E-2</v>
      </c>
      <c r="F2479" s="2">
        <f t="shared" si="233"/>
        <v>-3.6800698673464201E-2</v>
      </c>
      <c r="G2479" s="2">
        <f t="shared" si="231"/>
        <v>-3.5541648594225421E-2</v>
      </c>
      <c r="H2479" s="2" t="str">
        <f t="shared" si="232"/>
        <v>Hold</v>
      </c>
    </row>
    <row r="2480" spans="1:8" ht="13.5" x14ac:dyDescent="0.25">
      <c r="A2480" s="3">
        <f>TITRES_STAT!B2483</f>
        <v>45919</v>
      </c>
      <c r="B2480" s="6">
        <f>TITRES_STAT!D2483</f>
        <v>2.35</v>
      </c>
      <c r="C2480" s="2">
        <f t="shared" si="228"/>
        <v>1.9433362614430654</v>
      </c>
      <c r="D2480" s="2">
        <f t="shared" si="230"/>
        <v>2.0393213147057607</v>
      </c>
      <c r="E2480" s="2">
        <f t="shared" si="229"/>
        <v>-9.5985053262695352E-2</v>
      </c>
      <c r="F2480" s="2">
        <f t="shared" si="233"/>
        <v>-4.8637569591310437E-2</v>
      </c>
      <c r="G2480" s="2">
        <f t="shared" si="231"/>
        <v>-4.7347483671384916E-2</v>
      </c>
      <c r="H2480" s="2" t="str">
        <f t="shared" si="232"/>
        <v>Hold</v>
      </c>
    </row>
    <row r="2481" spans="1:8" ht="13.5" x14ac:dyDescent="0.25">
      <c r="A2481" s="3">
        <f>TITRES_STAT!B2484</f>
        <v>45922</v>
      </c>
      <c r="B2481" s="6">
        <f>TITRES_STAT!D2484</f>
        <v>2.2999999999999998</v>
      </c>
      <c r="C2481" s="2">
        <f t="shared" si="228"/>
        <v>1.9443614519902861</v>
      </c>
      <c r="D2481" s="2">
        <f t="shared" si="230"/>
        <v>2.0586308469497783</v>
      </c>
      <c r="E2481" s="2">
        <f t="shared" si="229"/>
        <v>-0.11426939495949218</v>
      </c>
      <c r="F2481" s="2">
        <f t="shared" si="233"/>
        <v>-6.1763934664946785E-2</v>
      </c>
      <c r="G2481" s="2">
        <f t="shared" si="231"/>
        <v>-5.2505460294545392E-2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6">
        <f>TITRES_STAT!D2485</f>
        <v>2.27</v>
      </c>
      <c r="C2482" s="2">
        <f t="shared" si="228"/>
        <v>1.9452289209148574</v>
      </c>
      <c r="D2482" s="2">
        <f t="shared" si="230"/>
        <v>2.0742878212497944</v>
      </c>
      <c r="E2482" s="2">
        <f t="shared" si="229"/>
        <v>-0.12905890033493694</v>
      </c>
      <c r="F2482" s="2">
        <f t="shared" si="233"/>
        <v>-7.5222927798944822E-2</v>
      </c>
      <c r="G2482" s="2">
        <f t="shared" si="231"/>
        <v>-5.3835972535992122E-2</v>
      </c>
      <c r="H2482" s="2" t="str">
        <f t="shared" si="232"/>
        <v>Hold</v>
      </c>
    </row>
    <row r="2483" spans="1:8" ht="13.5" x14ac:dyDescent="0.25">
      <c r="A2483" s="3">
        <f>TITRES_STAT!B2486</f>
        <v>45924</v>
      </c>
      <c r="B2483" s="6">
        <f>TITRES_STAT!D2486</f>
        <v>2.2000000000000002</v>
      </c>
      <c r="C2483" s="2">
        <f t="shared" si="228"/>
        <v>1.9475013946202639</v>
      </c>
      <c r="D2483" s="2">
        <f t="shared" si="230"/>
        <v>2.0835998344905504</v>
      </c>
      <c r="E2483" s="2">
        <f t="shared" si="229"/>
        <v>-0.13609843987028647</v>
      </c>
      <c r="F2483" s="2">
        <f t="shared" si="233"/>
        <v>-8.7398030213213157E-2</v>
      </c>
      <c r="G2483" s="2">
        <f t="shared" si="231"/>
        <v>-4.8700409657073312E-2</v>
      </c>
      <c r="H2483" s="2" t="str">
        <f t="shared" si="232"/>
        <v>Hold</v>
      </c>
    </row>
    <row r="2484" spans="1:8" ht="13.5" x14ac:dyDescent="0.25">
      <c r="A2484" s="3">
        <f>TITRES_STAT!B2487</f>
        <v>45925</v>
      </c>
      <c r="B2484" s="6">
        <f>TITRES_STAT!D2487</f>
        <v>2.11</v>
      </c>
      <c r="C2484" s="2">
        <f t="shared" si="228"/>
        <v>1.9540396416017618</v>
      </c>
      <c r="D2484" s="2">
        <f t="shared" si="230"/>
        <v>2.0855554023060652</v>
      </c>
      <c r="E2484" s="2">
        <f t="shared" si="229"/>
        <v>-0.13151576070430337</v>
      </c>
      <c r="F2484" s="2">
        <f t="shared" si="233"/>
        <v>-9.6221576311431203E-2</v>
      </c>
      <c r="G2484" s="2">
        <f t="shared" si="231"/>
        <v>-3.5294184392872172E-2</v>
      </c>
      <c r="H2484" s="2" t="str">
        <f t="shared" si="232"/>
        <v>Hold</v>
      </c>
    </row>
    <row r="2485" spans="1:8" ht="13.5" x14ac:dyDescent="0.25">
      <c r="A2485" s="3">
        <f>TITRES_STAT!B2488</f>
        <v>45926</v>
      </c>
      <c r="B2485" s="6">
        <f>TITRES_STAT!D2488</f>
        <v>2.12</v>
      </c>
      <c r="C2485" s="2">
        <f t="shared" si="228"/>
        <v>1.95957200443226</v>
      </c>
      <c r="D2485" s="2">
        <f t="shared" si="230"/>
        <v>2.0881068539870973</v>
      </c>
      <c r="E2485" s="2">
        <f t="shared" si="229"/>
        <v>-0.12853484955483729</v>
      </c>
      <c r="F2485" s="2">
        <f t="shared" si="233"/>
        <v>-0.10268423096011244</v>
      </c>
      <c r="G2485" s="2">
        <f t="shared" si="231"/>
        <v>-2.5850618594724858E-2</v>
      </c>
      <c r="H2485" s="2" t="str">
        <f t="shared" si="232"/>
        <v>Hold</v>
      </c>
    </row>
    <row r="2486" spans="1:8" ht="13.5" x14ac:dyDescent="0.25">
      <c r="A2486" s="3">
        <f>TITRES_STAT!B2489</f>
        <v>45929</v>
      </c>
      <c r="B2486" s="6">
        <f>TITRES_STAT!D2489</f>
        <v>2.21</v>
      </c>
      <c r="C2486" s="2">
        <f t="shared" si="228"/>
        <v>1.9765609268272968</v>
      </c>
      <c r="D2486" s="2">
        <f t="shared" si="230"/>
        <v>2.0971359759139787</v>
      </c>
      <c r="E2486" s="2">
        <f t="shared" si="229"/>
        <v>-0.12057504908668193</v>
      </c>
      <c r="F2486" s="2">
        <f t="shared" si="233"/>
        <v>-0.10626239458542634</v>
      </c>
      <c r="G2486" s="2">
        <f t="shared" si="231"/>
        <v>-1.4312654501255587E-2</v>
      </c>
      <c r="H2486" s="2" t="str">
        <f t="shared" si="232"/>
        <v>Hold</v>
      </c>
    </row>
    <row r="2487" spans="1:8" ht="13.5" x14ac:dyDescent="0.25">
      <c r="A2487" s="3">
        <f>TITRES_STAT!B2490</f>
        <v>45930</v>
      </c>
      <c r="B2487" s="6">
        <f>TITRES_STAT!D2490</f>
        <v>2.12</v>
      </c>
      <c r="C2487" s="2">
        <f t="shared" si="228"/>
        <v>2.0047823227000205</v>
      </c>
      <c r="D2487" s="2">
        <f t="shared" si="230"/>
        <v>2.0988296073277581</v>
      </c>
      <c r="E2487" s="2">
        <f t="shared" si="229"/>
        <v>-9.4047284627737593E-2</v>
      </c>
      <c r="F2487" s="2">
        <f t="shared" si="233"/>
        <v>-0.1038193725938886</v>
      </c>
      <c r="G2487" s="2">
        <f t="shared" si="231"/>
        <v>9.7720879661510052E-3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6">
        <f>TITRES_STAT!D2491</f>
        <v>2.08</v>
      </c>
      <c r="C2488" s="2">
        <f t="shared" si="228"/>
        <v>2.0425081192077097</v>
      </c>
      <c r="D2488" s="2">
        <f t="shared" si="230"/>
        <v>2.097434821599776</v>
      </c>
      <c r="E2488" s="2">
        <f t="shared" si="229"/>
        <v>-5.4926702392066318E-2</v>
      </c>
      <c r="F2488" s="2">
        <f t="shared" si="233"/>
        <v>-9.4040838553524145E-2</v>
      </c>
      <c r="G2488" s="2">
        <f t="shared" si="231"/>
        <v>3.9114136161457827E-2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6">
        <f>TITRES_STAT!D2492</f>
        <v>2.12</v>
      </c>
      <c r="C2489" s="2">
        <f t="shared" si="228"/>
        <v>2.082122254714216</v>
      </c>
      <c r="D2489" s="2">
        <f t="shared" si="230"/>
        <v>2.0991063162960888</v>
      </c>
      <c r="E2489" s="2">
        <f t="shared" si="229"/>
        <v>-1.6984061581872822E-2</v>
      </c>
      <c r="F2489" s="2">
        <f t="shared" si="233"/>
        <v>-7.862948315919388E-2</v>
      </c>
      <c r="G2489" s="2">
        <f t="shared" si="231"/>
        <v>6.1645421577321058E-2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6">
        <f>TITRES_STAT!D2493</f>
        <v>2.12</v>
      </c>
      <c r="C2490" s="2">
        <f t="shared" si="228"/>
        <v>2.1233342155274135</v>
      </c>
      <c r="D2490" s="2">
        <f t="shared" si="230"/>
        <v>2.1006539965704527</v>
      </c>
      <c r="E2490" s="2">
        <f t="shared" si="229"/>
        <v>2.2680218956960818E-2</v>
      </c>
      <c r="F2490" s="2">
        <f t="shared" si="233"/>
        <v>-5.8367542735962938E-2</v>
      </c>
      <c r="G2490" s="2">
        <f t="shared" si="231"/>
        <v>8.1047761692923756E-2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6">
        <f>TITRES_STAT!D2494</f>
        <v>2.11</v>
      </c>
      <c r="C2491" s="2">
        <f t="shared" si="228"/>
        <v>2.1505135669847344</v>
      </c>
      <c r="D2491" s="2">
        <f t="shared" si="230"/>
        <v>2.1013462931207894</v>
      </c>
      <c r="E2491" s="2">
        <f t="shared" si="229"/>
        <v>4.9167273863945038E-2</v>
      </c>
      <c r="F2491" s="2">
        <f t="shared" si="233"/>
        <v>-3.6860579415981351E-2</v>
      </c>
      <c r="G2491" s="2">
        <f t="shared" si="231"/>
        <v>8.6027853279926389E-2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6">
        <f>TITRES_STAT!D2495</f>
        <v>2.1</v>
      </c>
      <c r="C2492" s="2">
        <f t="shared" si="228"/>
        <v>2.1688960951409291</v>
      </c>
      <c r="D2492" s="2">
        <f t="shared" si="230"/>
        <v>2.1012465677044347</v>
      </c>
      <c r="E2492" s="2">
        <f t="shared" si="229"/>
        <v>6.7649527436494328E-2</v>
      </c>
      <c r="F2492" s="2">
        <f t="shared" si="233"/>
        <v>-1.5958558045486217E-2</v>
      </c>
      <c r="G2492" s="2">
        <f t="shared" si="231"/>
        <v>8.3608085481980537E-2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6">
        <f>TITRES_STAT!D2496</f>
        <v>2.08</v>
      </c>
      <c r="C2493" s="2">
        <f t="shared" si="228"/>
        <v>2.1736813112730937</v>
      </c>
      <c r="D2493" s="2">
        <f t="shared" si="230"/>
        <v>2.0996727478744766</v>
      </c>
      <c r="E2493" s="2">
        <f t="shared" si="229"/>
        <v>7.4008563398617166E-2</v>
      </c>
      <c r="F2493" s="2">
        <f t="shared" si="233"/>
        <v>2.03486624333446E-3</v>
      </c>
      <c r="G2493" s="2">
        <f t="shared" si="231"/>
        <v>7.1973697155282707E-2</v>
      </c>
      <c r="H2493" s="2" t="str">
        <f t="shared" si="232"/>
        <v>Sell</v>
      </c>
    </row>
    <row r="2494" spans="1:8" ht="13.5" x14ac:dyDescent="0.25">
      <c r="A2494" s="3">
        <f>TITRES_STAT!B2497</f>
        <v>45939</v>
      </c>
      <c r="B2494" s="6">
        <f>TITRES_STAT!D2497</f>
        <v>2.08</v>
      </c>
      <c r="C2494" s="2">
        <f t="shared" si="228"/>
        <v>2.1638841864618485</v>
      </c>
      <c r="D2494" s="2">
        <f t="shared" si="230"/>
        <v>2.0982155072911821</v>
      </c>
      <c r="E2494" s="2">
        <f t="shared" si="229"/>
        <v>6.5668679170666433E-2</v>
      </c>
      <c r="F2494" s="2">
        <f t="shared" si="233"/>
        <v>1.4761628828800855E-2</v>
      </c>
      <c r="G2494" s="2">
        <f t="shared" si="231"/>
        <v>5.090705034186558E-2</v>
      </c>
      <c r="H2494" s="2" t="str">
        <f t="shared" si="232"/>
        <v>Sell</v>
      </c>
    </row>
    <row r="2495" spans="1:8" ht="13.5" x14ac:dyDescent="0.25">
      <c r="A2495" s="3">
        <f>TITRES_STAT!B2498</f>
        <v>45940</v>
      </c>
      <c r="B2495" s="6">
        <f>TITRES_STAT!D2498</f>
        <v>2.0499999999999998</v>
      </c>
      <c r="C2495" s="2">
        <f t="shared" si="228"/>
        <v>2.1571327731600256</v>
      </c>
      <c r="D2495" s="2">
        <f t="shared" si="230"/>
        <v>2.0946439882325758</v>
      </c>
      <c r="E2495" s="2">
        <f t="shared" si="229"/>
        <v>6.2488784927449803E-2</v>
      </c>
      <c r="F2495" s="2">
        <f t="shared" si="233"/>
        <v>2.4307060048530643E-2</v>
      </c>
      <c r="G2495" s="2">
        <f t="shared" si="231"/>
        <v>3.818172487891916E-2</v>
      </c>
      <c r="H2495" s="2" t="str">
        <f t="shared" si="232"/>
        <v>Sell</v>
      </c>
    </row>
    <row r="2496" spans="1:8" ht="13.5" x14ac:dyDescent="0.25">
      <c r="A2496" s="3">
        <f>TITRES_STAT!B2499</f>
        <v>45943</v>
      </c>
      <c r="B2496" s="6">
        <f>TITRES_STAT!D2499</f>
        <v>2.02</v>
      </c>
      <c r="C2496" s="2">
        <f t="shared" si="228"/>
        <v>2.1652661926738679</v>
      </c>
      <c r="D2496" s="2">
        <f t="shared" si="230"/>
        <v>2.0891148039190517</v>
      </c>
      <c r="E2496" s="2">
        <f t="shared" si="229"/>
        <v>7.6151388754816196E-2</v>
      </c>
      <c r="F2496" s="2">
        <f t="shared" si="233"/>
        <v>3.4675925789787759E-2</v>
      </c>
      <c r="G2496" s="2">
        <f t="shared" si="231"/>
        <v>4.1475462965028437E-2</v>
      </c>
      <c r="H2496" s="2" t="str">
        <f t="shared" si="232"/>
        <v>Sell</v>
      </c>
    </row>
    <row r="2497" spans="1:8" ht="13.5" x14ac:dyDescent="0.25">
      <c r="A2497" s="3">
        <f>TITRES_STAT!B2500</f>
        <v>45944</v>
      </c>
      <c r="B2497" s="6">
        <f>TITRES_STAT!D2500</f>
        <v>1.93</v>
      </c>
      <c r="C2497" s="2">
        <f t="shared" si="228"/>
        <v>2.1583021630317343</v>
      </c>
      <c r="D2497" s="2">
        <f t="shared" si="230"/>
        <v>2.0773285221472699</v>
      </c>
      <c r="E2497" s="2">
        <f t="shared" si="229"/>
        <v>8.0973640884464348E-2</v>
      </c>
      <c r="F2497" s="2">
        <f t="shared" si="233"/>
        <v>4.393546880872308E-2</v>
      </c>
      <c r="G2497" s="2">
        <f t="shared" si="231"/>
        <v>3.7038172075741269E-2</v>
      </c>
      <c r="H2497" s="2" t="str">
        <f t="shared" si="232"/>
        <v>Sell</v>
      </c>
    </row>
    <row r="2498" spans="1:8" ht="13.5" x14ac:dyDescent="0.25">
      <c r="A2498" s="3">
        <f>TITRES_STAT!B2501</f>
        <v>45946</v>
      </c>
      <c r="B2498" s="6">
        <f>TITRES_STAT!D2501</f>
        <v>1.88</v>
      </c>
      <c r="C2498" s="2">
        <f t="shared" si="228"/>
        <v>2.1462556764114673</v>
      </c>
      <c r="D2498" s="2">
        <f t="shared" si="230"/>
        <v>2.0627115945808057</v>
      </c>
      <c r="E2498" s="2">
        <f t="shared" si="229"/>
        <v>8.3544081830661643E-2</v>
      </c>
      <c r="F2498" s="2">
        <f t="shared" si="233"/>
        <v>5.1857191413110792E-2</v>
      </c>
      <c r="G2498" s="2">
        <f t="shared" si="231"/>
        <v>3.168689041755085E-2</v>
      </c>
      <c r="H2498" s="2" t="str">
        <f t="shared" si="232"/>
        <v>Sell</v>
      </c>
    </row>
    <row r="2499" spans="1:8" ht="13.5" x14ac:dyDescent="0.25">
      <c r="A2499" s="3">
        <f>TITRES_STAT!B2502</f>
        <v>45947</v>
      </c>
      <c r="B2499" s="6">
        <f>TITRES_STAT!D2502</f>
        <v>1.96</v>
      </c>
      <c r="C2499" s="2">
        <f t="shared" si="228"/>
        <v>2.1422163415789339</v>
      </c>
      <c r="D2499" s="2">
        <f t="shared" si="230"/>
        <v>2.0551033283155609</v>
      </c>
      <c r="E2499" s="2">
        <f t="shared" si="229"/>
        <v>8.7113013263373063E-2</v>
      </c>
      <c r="F2499" s="2">
        <f t="shared" si="233"/>
        <v>5.8908355783163252E-2</v>
      </c>
      <c r="G2499" s="2">
        <f t="shared" si="231"/>
        <v>2.820465748020981E-2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6">
        <f>TITRES_STAT!D2503</f>
        <v>2</v>
      </c>
      <c r="C2500" s="2">
        <f t="shared" si="228"/>
        <v>2.1387984428744824</v>
      </c>
      <c r="D2500" s="2">
        <f t="shared" si="230"/>
        <v>2.0510216002921862</v>
      </c>
      <c r="E2500" s="2">
        <f t="shared" si="229"/>
        <v>8.7776842582296233E-2</v>
      </c>
      <c r="F2500" s="2">
        <f t="shared" si="233"/>
        <v>6.4682053142989859E-2</v>
      </c>
      <c r="G2500" s="2">
        <f t="shared" si="231"/>
        <v>2.3094789439306374E-2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6">
        <f>TITRES_STAT!D2504</f>
        <v>2.09</v>
      </c>
      <c r="C2501" s="2">
        <f t="shared" si="228"/>
        <v>2.1343679132014852</v>
      </c>
      <c r="D2501" s="2">
        <f t="shared" si="230"/>
        <v>2.0539088891594317</v>
      </c>
      <c r="E2501" s="2">
        <f t="shared" si="229"/>
        <v>8.0459024042053517E-2</v>
      </c>
      <c r="F2501" s="2">
        <f t="shared" si="233"/>
        <v>6.7837447322802599E-2</v>
      </c>
      <c r="G2501" s="2">
        <f t="shared" si="231"/>
        <v>1.2621576719250918E-2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6">
        <f>TITRES_STAT!D2505</f>
        <v>2.17</v>
      </c>
      <c r="C2502" s="2">
        <f t="shared" si="228"/>
        <v>2.1290805419397185</v>
      </c>
      <c r="D2502" s="2">
        <f t="shared" si="230"/>
        <v>2.0625082307031777</v>
      </c>
      <c r="E2502" s="2">
        <f t="shared" si="229"/>
        <v>6.6572311236540838E-2</v>
      </c>
      <c r="F2502" s="2">
        <f t="shared" si="233"/>
        <v>6.7584420105550255E-2</v>
      </c>
      <c r="G2502" s="2">
        <f t="shared" si="231"/>
        <v>-1.0121088690094177E-3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6">
        <f>TITRES_STAT!D2506</f>
        <v>2.17</v>
      </c>
      <c r="C2503" s="2">
        <f t="shared" si="228"/>
        <v>2.1215296893336077</v>
      </c>
      <c r="D2503" s="2">
        <f t="shared" si="230"/>
        <v>2.0704705839844237</v>
      </c>
      <c r="E2503" s="2">
        <f t="shared" si="229"/>
        <v>5.1059105349184009E-2</v>
      </c>
      <c r="F2503" s="2">
        <f t="shared" si="233"/>
        <v>6.4279357154277003E-2</v>
      </c>
      <c r="G2503" s="2">
        <f t="shared" si="231"/>
        <v>-1.3220251805092995E-2</v>
      </c>
      <c r="H2503" s="2" t="str">
        <f t="shared" si="232"/>
        <v>Hold</v>
      </c>
    </row>
    <row r="2504" spans="1:8" ht="13.5" x14ac:dyDescent="0.25">
      <c r="A2504" s="3">
        <f>TITRES_STAT!B2507</f>
        <v>45954</v>
      </c>
      <c r="B2504" s="6">
        <f>TITRES_STAT!D2507</f>
        <v>2.08</v>
      </c>
      <c r="C2504" s="2">
        <f t="shared" si="228"/>
        <v>2.1151405063592064</v>
      </c>
      <c r="D2504" s="2">
        <f t="shared" si="230"/>
        <v>2.0711764666522443</v>
      </c>
      <c r="E2504" s="2">
        <f t="shared" si="229"/>
        <v>4.3964039706962055E-2</v>
      </c>
      <c r="F2504" s="2">
        <f t="shared" si="233"/>
        <v>6.0216293664814013E-2</v>
      </c>
      <c r="G2504" s="2">
        <f t="shared" si="231"/>
        <v>-1.6252253957851959E-2</v>
      </c>
      <c r="H2504" s="2" t="str">
        <f t="shared" si="232"/>
        <v>Hold</v>
      </c>
    </row>
    <row r="2505" spans="1:8" ht="13.5" x14ac:dyDescent="0.25">
      <c r="A2505" s="3">
        <f>TITRES_STAT!B2508</f>
        <v>45957</v>
      </c>
      <c r="B2505" s="6">
        <f>TITRES_STAT!D2508</f>
        <v>2</v>
      </c>
      <c r="C2505" s="2">
        <f t="shared" si="228"/>
        <v>2.1051188899962514</v>
      </c>
      <c r="D2505" s="2">
        <f t="shared" si="230"/>
        <v>2.0659041357891148</v>
      </c>
      <c r="E2505" s="2">
        <f t="shared" si="229"/>
        <v>3.9214754207136604E-2</v>
      </c>
      <c r="F2505" s="2">
        <f t="shared" si="233"/>
        <v>5.6015985773278529E-2</v>
      </c>
      <c r="G2505" s="2">
        <f t="shared" si="231"/>
        <v>-1.6801231566141925E-2</v>
      </c>
      <c r="H2505" s="2" t="str">
        <f t="shared" si="232"/>
        <v>Hold</v>
      </c>
    </row>
    <row r="2506" spans="1:8" ht="13.5" x14ac:dyDescent="0.25">
      <c r="A2506" s="3">
        <f>TITRES_STAT!B2509</f>
        <v>45958</v>
      </c>
      <c r="B2506" s="6">
        <f>TITRES_STAT!D2509</f>
        <v>1.91</v>
      </c>
      <c r="C2506" s="2">
        <f t="shared" si="228"/>
        <v>2.0920236761506743</v>
      </c>
      <c r="D2506" s="2">
        <f t="shared" si="230"/>
        <v>2.0543556812862174</v>
      </c>
      <c r="E2506" s="2">
        <f t="shared" si="229"/>
        <v>3.7667994864456933E-2</v>
      </c>
      <c r="F2506" s="2">
        <f t="shared" si="233"/>
        <v>5.2346387591514214E-2</v>
      </c>
      <c r="G2506" s="2">
        <f t="shared" si="231"/>
        <v>-1.4678392727057281E-2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6">
        <f>TITRES_STAT!D2510</f>
        <v>1.94</v>
      </c>
      <c r="C2507" s="2">
        <f t="shared" si="228"/>
        <v>2.0670969567428781</v>
      </c>
      <c r="D2507" s="2">
        <f t="shared" si="230"/>
        <v>2.0458848900798308</v>
      </c>
      <c r="E2507" s="2">
        <f t="shared" si="229"/>
        <v>2.1212066663047313E-2</v>
      </c>
      <c r="F2507" s="2">
        <f t="shared" si="233"/>
        <v>4.6119523405820838E-2</v>
      </c>
      <c r="G2507" s="2">
        <f t="shared" si="231"/>
        <v>-2.4907456742773525E-2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6">
        <f>TITRES_STAT!D2511</f>
        <v>1.9</v>
      </c>
      <c r="C2508" s="2">
        <f t="shared" si="228"/>
        <v>2.038312809551666</v>
      </c>
      <c r="D2508" s="2">
        <f t="shared" si="230"/>
        <v>2.0350786019257692</v>
      </c>
      <c r="E2508" s="2">
        <f t="shared" si="229"/>
        <v>3.2342076258968788E-3</v>
      </c>
      <c r="F2508" s="2">
        <f t="shared" si="233"/>
        <v>3.7542460249836047E-2</v>
      </c>
      <c r="G2508" s="2">
        <f t="shared" si="231"/>
        <v>-3.4308252623939169E-2</v>
      </c>
      <c r="H2508" s="2" t="str">
        <f t="shared" si="232"/>
        <v>Hold</v>
      </c>
    </row>
    <row r="2509" spans="1:8" ht="13.5" x14ac:dyDescent="0.25">
      <c r="A2509" s="3">
        <f>TITRES_STAT!B2512</f>
        <v>0</v>
      </c>
      <c r="B2509" s="6">
        <f>TITRES_STAT!D2512</f>
        <v>0</v>
      </c>
      <c r="C2509" s="2">
        <f t="shared" si="228"/>
        <v>2.0262646850052559</v>
      </c>
      <c r="D2509" s="2">
        <f t="shared" si="230"/>
        <v>1.8843320388201565</v>
      </c>
      <c r="E2509" s="2">
        <f t="shared" si="229"/>
        <v>0.14193264618509938</v>
      </c>
      <c r="F2509" s="2">
        <f t="shared" si="233"/>
        <v>5.8420497436888714E-2</v>
      </c>
      <c r="G2509" s="2">
        <f t="shared" si="231"/>
        <v>8.3512148748210668E-2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6">
        <f>TITRES_STAT!D2513</f>
        <v>0</v>
      </c>
      <c r="C2510" s="2">
        <f t="shared" si="228"/>
        <v>2.0222239642352164</v>
      </c>
      <c r="D2510" s="2">
        <f t="shared" si="230"/>
        <v>1.7447518877964412</v>
      </c>
      <c r="E2510" s="2">
        <f t="shared" si="229"/>
        <v>0.27747207643877525</v>
      </c>
      <c r="F2510" s="2">
        <f t="shared" si="233"/>
        <v>0.10223081323726603</v>
      </c>
      <c r="G2510" s="2">
        <f t="shared" si="231"/>
        <v>0.17524126320150923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6">
        <f>TITRES_STAT!D2514</f>
        <v>0</v>
      </c>
      <c r="C2511" s="2">
        <f t="shared" ref="C2511:C2574" si="234">$C$4*B2501+C2510*(1-$C$4)</f>
        <v>2.0326510466605678</v>
      </c>
      <c r="D2511" s="2">
        <f t="shared" si="230"/>
        <v>1.6155110072189269</v>
      </c>
      <c r="E2511" s="2">
        <f t="shared" si="229"/>
        <v>0.41714003944164091</v>
      </c>
      <c r="F2511" s="2">
        <f t="shared" si="233"/>
        <v>0.16521265847814101</v>
      </c>
      <c r="G2511" s="2">
        <f t="shared" si="231"/>
        <v>0.25192738096349987</v>
      </c>
      <c r="H2511" s="2" t="str">
        <f t="shared" si="232"/>
        <v>Sell</v>
      </c>
    </row>
    <row r="2512" spans="1:8" ht="13.5" x14ac:dyDescent="0.25">
      <c r="A2512" s="3">
        <f>TITRES_STAT!B2515</f>
        <v>0</v>
      </c>
      <c r="B2512" s="6">
        <f>TITRES_STAT!D2515</f>
        <v>0</v>
      </c>
      <c r="C2512" s="2">
        <f t="shared" si="234"/>
        <v>2.0537816548666341</v>
      </c>
      <c r="D2512" s="2">
        <f t="shared" si="230"/>
        <v>1.49584352520271</v>
      </c>
      <c r="E2512" s="2">
        <f t="shared" si="229"/>
        <v>0.55793812966392409</v>
      </c>
      <c r="F2512" s="2">
        <f t="shared" si="233"/>
        <v>0.24375775271529762</v>
      </c>
      <c r="G2512" s="2">
        <f t="shared" si="231"/>
        <v>0.31418037694862644</v>
      </c>
      <c r="H2512" s="2" t="str">
        <f t="shared" si="232"/>
        <v>Sell</v>
      </c>
    </row>
    <row r="2513" spans="1:8" ht="13.5" x14ac:dyDescent="0.25">
      <c r="A2513" s="3">
        <f>TITRES_STAT!B2516</f>
        <v>0</v>
      </c>
      <c r="B2513" s="6">
        <f>TITRES_STAT!D2516</f>
        <v>0</v>
      </c>
      <c r="C2513" s="2">
        <f t="shared" si="234"/>
        <v>2.071661400271767</v>
      </c>
      <c r="D2513" s="2">
        <f t="shared" si="230"/>
        <v>1.3850403011136203</v>
      </c>
      <c r="E2513" s="2">
        <f t="shared" si="229"/>
        <v>0.68662109915814673</v>
      </c>
      <c r="F2513" s="2">
        <f t="shared" si="233"/>
        <v>0.33233042200386742</v>
      </c>
      <c r="G2513" s="2">
        <f t="shared" si="231"/>
        <v>0.35429067715427931</v>
      </c>
      <c r="H2513" s="2" t="str">
        <f t="shared" si="232"/>
        <v>Sell</v>
      </c>
    </row>
    <row r="2514" spans="1:8" ht="13.5" x14ac:dyDescent="0.25">
      <c r="A2514" s="3">
        <f>TITRES_STAT!B2517</f>
        <v>0</v>
      </c>
      <c r="B2514" s="6">
        <f>TITRES_STAT!D2517</f>
        <v>0</v>
      </c>
      <c r="C2514" s="2">
        <f t="shared" si="234"/>
        <v>2.0729442617684182</v>
      </c>
      <c r="D2514" s="2">
        <f t="shared" si="230"/>
        <v>1.2824447232533522</v>
      </c>
      <c r="E2514" s="2">
        <f t="shared" si="229"/>
        <v>0.79049953851506594</v>
      </c>
      <c r="F2514" s="2">
        <f t="shared" si="233"/>
        <v>0.42396424530610716</v>
      </c>
      <c r="G2514" s="2">
        <f t="shared" si="231"/>
        <v>0.36653529320895878</v>
      </c>
      <c r="H2514" s="2" t="str">
        <f t="shared" si="232"/>
        <v>Sell</v>
      </c>
    </row>
    <row r="2515" spans="1:8" ht="13.5" x14ac:dyDescent="0.25">
      <c r="A2515" s="3">
        <f>TITRES_STAT!B2518</f>
        <v>0</v>
      </c>
      <c r="B2515" s="6">
        <f>TITRES_STAT!D2518</f>
        <v>0</v>
      </c>
      <c r="C2515" s="2">
        <f t="shared" si="234"/>
        <v>2.0617220676501997</v>
      </c>
      <c r="D2515" s="2">
        <f t="shared" si="230"/>
        <v>1.187448817827178</v>
      </c>
      <c r="E2515" s="2">
        <f t="shared" si="229"/>
        <v>0.87427324982302168</v>
      </c>
      <c r="F2515" s="2">
        <f t="shared" si="233"/>
        <v>0.51402604620949011</v>
      </c>
      <c r="G2515" s="2">
        <f t="shared" si="231"/>
        <v>0.36024720361353157</v>
      </c>
      <c r="H2515" s="2" t="str">
        <f t="shared" si="232"/>
        <v>Sell</v>
      </c>
    </row>
    <row r="2516" spans="1:8" ht="13.5" x14ac:dyDescent="0.25">
      <c r="A2516" s="3">
        <f>TITRES_STAT!B2519</f>
        <v>0</v>
      </c>
      <c r="B2516" s="6">
        <f>TITRES_STAT!D2519</f>
        <v>0</v>
      </c>
      <c r="C2516" s="2">
        <f t="shared" si="234"/>
        <v>2.0383802110886302</v>
      </c>
      <c r="D2516" s="2">
        <f t="shared" si="230"/>
        <v>1.099489646136276</v>
      </c>
      <c r="E2516" s="2">
        <f t="shared" si="229"/>
        <v>0.93889056495235423</v>
      </c>
      <c r="F2516" s="2">
        <f t="shared" si="233"/>
        <v>0.59899894995806302</v>
      </c>
      <c r="G2516" s="2">
        <f t="shared" si="231"/>
        <v>0.33989161499429121</v>
      </c>
      <c r="H2516" s="2" t="str">
        <f t="shared" si="232"/>
        <v>Sell</v>
      </c>
    </row>
    <row r="2517" spans="1:8" ht="13.5" x14ac:dyDescent="0.25">
      <c r="A2517" s="3">
        <f>TITRES_STAT!B2520</f>
        <v>0</v>
      </c>
      <c r="B2517" s="6">
        <f>TITRES_STAT!D2520</f>
        <v>0</v>
      </c>
      <c r="C2517" s="2">
        <f t="shared" si="234"/>
        <v>2.0232447939980718</v>
      </c>
      <c r="D2517" s="2">
        <f t="shared" si="230"/>
        <v>1.0180459686447001</v>
      </c>
      <c r="E2517" s="2">
        <f t="shared" si="229"/>
        <v>1.0051988253533717</v>
      </c>
      <c r="F2517" s="2">
        <f t="shared" si="233"/>
        <v>0.6802389250371248</v>
      </c>
      <c r="G2517" s="2">
        <f t="shared" si="231"/>
        <v>0.32495990031624689</v>
      </c>
      <c r="H2517" s="2" t="str">
        <f t="shared" si="232"/>
        <v>Sell</v>
      </c>
    </row>
    <row r="2518" spans="1:8" ht="13.5" x14ac:dyDescent="0.25">
      <c r="A2518" s="3">
        <f>TITRES_STAT!B2521</f>
        <v>0</v>
      </c>
      <c r="B2518" s="6">
        <f>TITRES_STAT!D2521</f>
        <v>0</v>
      </c>
      <c r="C2518" s="2">
        <f t="shared" si="234"/>
        <v>2.0042840564599067</v>
      </c>
      <c r="D2518" s="2">
        <f t="shared" si="230"/>
        <v>0.94263515615250004</v>
      </c>
      <c r="E2518" s="2">
        <f t="shared" si="229"/>
        <v>1.0616489003074068</v>
      </c>
      <c r="F2518" s="2">
        <f t="shared" si="233"/>
        <v>0.75652092009118121</v>
      </c>
      <c r="G2518" s="2">
        <f t="shared" si="231"/>
        <v>0.30512798021622556</v>
      </c>
      <c r="H2518" s="2" t="str">
        <f t="shared" si="232"/>
        <v>Sell</v>
      </c>
    </row>
    <row r="2519" spans="1:8" ht="13.5" x14ac:dyDescent="0.25">
      <c r="A2519" s="3">
        <f>TITRES_STAT!B2522</f>
        <v>0</v>
      </c>
      <c r="B2519" s="6">
        <f>TITRES_STAT!D2522</f>
        <v>0</v>
      </c>
      <c r="C2519" s="2">
        <f t="shared" si="234"/>
        <v>1.6959326631583826</v>
      </c>
      <c r="D2519" s="2">
        <f t="shared" si="230"/>
        <v>0.87281032977083339</v>
      </c>
      <c r="E2519" s="2">
        <f t="shared" si="229"/>
        <v>0.82312233338754925</v>
      </c>
      <c r="F2519" s="2">
        <f t="shared" si="233"/>
        <v>0.76984120275045487</v>
      </c>
      <c r="G2519" s="2">
        <f t="shared" si="231"/>
        <v>5.3281130637094387E-2</v>
      </c>
      <c r="H2519" s="2" t="str">
        <f t="shared" si="232"/>
        <v>Sell</v>
      </c>
    </row>
    <row r="2520" spans="1:8" ht="13.5" x14ac:dyDescent="0.25">
      <c r="A2520" s="3">
        <f>TITRES_STAT!B2523</f>
        <v>0</v>
      </c>
      <c r="B2520" s="6">
        <f>TITRES_STAT!D2523</f>
        <v>0</v>
      </c>
      <c r="C2520" s="2">
        <f t="shared" si="234"/>
        <v>1.4350199457494006</v>
      </c>
      <c r="D2520" s="2">
        <f t="shared" si="230"/>
        <v>0.80815771275077164</v>
      </c>
      <c r="E2520" s="2">
        <f t="shared" si="229"/>
        <v>0.62686223299862898</v>
      </c>
      <c r="F2520" s="2">
        <f t="shared" si="233"/>
        <v>0.74124540880008971</v>
      </c>
      <c r="G2520" s="2">
        <f t="shared" si="231"/>
        <v>-0.11438317580146073</v>
      </c>
      <c r="H2520" s="2" t="str">
        <f t="shared" si="232"/>
        <v>Hold</v>
      </c>
    </row>
    <row r="2521" spans="1:8" ht="13.5" x14ac:dyDescent="0.25">
      <c r="A2521" s="3">
        <f>TITRES_STAT!B2524</f>
        <v>0</v>
      </c>
      <c r="B2521" s="6">
        <f>TITRES_STAT!D2524</f>
        <v>0</v>
      </c>
      <c r="C2521" s="2">
        <f t="shared" si="234"/>
        <v>1.2142476464033389</v>
      </c>
      <c r="D2521" s="2">
        <f t="shared" si="230"/>
        <v>0.74829417847293667</v>
      </c>
      <c r="E2521" s="2">
        <f t="shared" si="229"/>
        <v>0.46595346793040227</v>
      </c>
      <c r="F2521" s="2">
        <f t="shared" si="233"/>
        <v>0.68618702062615222</v>
      </c>
      <c r="G2521" s="2">
        <f t="shared" si="231"/>
        <v>-0.22023355269574996</v>
      </c>
      <c r="H2521" s="2" t="str">
        <f t="shared" si="232"/>
        <v>Hold</v>
      </c>
    </row>
    <row r="2522" spans="1:8" ht="13.5" x14ac:dyDescent="0.25">
      <c r="A2522" s="3">
        <f>TITRES_STAT!B2525</f>
        <v>0</v>
      </c>
      <c r="B2522" s="6">
        <f>TITRES_STAT!D2525</f>
        <v>0</v>
      </c>
      <c r="C2522" s="2">
        <f t="shared" si="234"/>
        <v>1.0274403161874406</v>
      </c>
      <c r="D2522" s="2">
        <f t="shared" si="230"/>
        <v>0.69286498006753394</v>
      </c>
      <c r="E2522" s="2">
        <f t="shared" si="229"/>
        <v>0.33457533611990664</v>
      </c>
      <c r="F2522" s="2">
        <f t="shared" si="233"/>
        <v>0.61586468372490311</v>
      </c>
      <c r="G2522" s="2">
        <f t="shared" si="231"/>
        <v>-0.28128934760499646</v>
      </c>
      <c r="H2522" s="2" t="str">
        <f t="shared" si="232"/>
        <v>Hold</v>
      </c>
    </row>
    <row r="2523" spans="1:8" ht="13.5" x14ac:dyDescent="0.25">
      <c r="A2523" s="3">
        <f>TITRES_STAT!B2526</f>
        <v>0</v>
      </c>
      <c r="B2523" s="6">
        <f>TITRES_STAT!D2526</f>
        <v>0</v>
      </c>
      <c r="C2523" s="2">
        <f t="shared" si="234"/>
        <v>0.86937257523552669</v>
      </c>
      <c r="D2523" s="2">
        <f t="shared" si="230"/>
        <v>0.6415416482106796</v>
      </c>
      <c r="E2523" s="2">
        <f t="shared" si="229"/>
        <v>0.22783092702484709</v>
      </c>
      <c r="F2523" s="2">
        <f t="shared" si="233"/>
        <v>0.53825793238489195</v>
      </c>
      <c r="G2523" s="2">
        <f t="shared" si="231"/>
        <v>-0.31042700536004486</v>
      </c>
      <c r="H2523" s="2" t="str">
        <f t="shared" si="232"/>
        <v>Hold</v>
      </c>
    </row>
    <row r="2524" spans="1:8" ht="13.5" x14ac:dyDescent="0.25">
      <c r="A2524" s="3">
        <f>TITRES_STAT!B2527</f>
        <v>0</v>
      </c>
      <c r="B2524" s="6">
        <f>TITRES_STAT!D2527</f>
        <v>0</v>
      </c>
      <c r="C2524" s="2">
        <f t="shared" si="234"/>
        <v>0.73562294827621488</v>
      </c>
      <c r="D2524" s="2">
        <f t="shared" si="230"/>
        <v>0.59402004463951819</v>
      </c>
      <c r="E2524" s="2">
        <f t="shared" ref="E2524:E2587" si="235">C2524-D2524</f>
        <v>0.1416029036366967</v>
      </c>
      <c r="F2524" s="2">
        <f t="shared" si="233"/>
        <v>0.45892692663525292</v>
      </c>
      <c r="G2524" s="2">
        <f t="shared" si="231"/>
        <v>-0.31732402299855622</v>
      </c>
      <c r="H2524" s="2" t="str">
        <f t="shared" si="232"/>
        <v>Hold</v>
      </c>
    </row>
    <row r="2525" spans="1:8" ht="13.5" x14ac:dyDescent="0.25">
      <c r="A2525" s="3">
        <f>TITRES_STAT!B2528</f>
        <v>0</v>
      </c>
      <c r="B2525" s="6">
        <f>TITRES_STAT!D2528</f>
        <v>0</v>
      </c>
      <c r="C2525" s="2">
        <f t="shared" si="234"/>
        <v>0.62245018700295107</v>
      </c>
      <c r="D2525" s="2">
        <f t="shared" ref="D2525:D2588" si="236">$D$4*B2525+(1-$D$4)*D2524</f>
        <v>0.55001855985140569</v>
      </c>
      <c r="E2525" s="2">
        <f t="shared" si="235"/>
        <v>7.2431627151545386E-2</v>
      </c>
      <c r="F2525" s="2">
        <f t="shared" si="233"/>
        <v>0.38162786673851146</v>
      </c>
      <c r="G2525" s="2">
        <f t="shared" si="231"/>
        <v>-0.30919623958696607</v>
      </c>
      <c r="H2525" s="2" t="str">
        <f t="shared" si="232"/>
        <v>Hold</v>
      </c>
    </row>
    <row r="2526" spans="1:8" ht="13.5" x14ac:dyDescent="0.25">
      <c r="A2526" s="3">
        <f>TITRES_STAT!B2529</f>
        <v>0</v>
      </c>
      <c r="B2526" s="6">
        <f>TITRES_STAT!D2529</f>
        <v>0</v>
      </c>
      <c r="C2526" s="2">
        <f t="shared" si="234"/>
        <v>0.52668861977172787</v>
      </c>
      <c r="D2526" s="2">
        <f t="shared" si="236"/>
        <v>0.50927644430685715</v>
      </c>
      <c r="E2526" s="2">
        <f t="shared" si="235"/>
        <v>1.7412175464870727E-2</v>
      </c>
      <c r="F2526" s="2">
        <f t="shared" si="233"/>
        <v>0.3087847284837833</v>
      </c>
      <c r="G2526" s="2">
        <f t="shared" si="231"/>
        <v>-0.29137255301891257</v>
      </c>
      <c r="H2526" s="2" t="str">
        <f t="shared" si="232"/>
        <v>Hold</v>
      </c>
    </row>
    <row r="2527" spans="1:8" ht="13.5" x14ac:dyDescent="0.25">
      <c r="A2527" s="3">
        <f>TITRES_STAT!B2530</f>
        <v>0</v>
      </c>
      <c r="B2527" s="6">
        <f>TITRES_STAT!D2530</f>
        <v>0</v>
      </c>
      <c r="C2527" s="2">
        <f t="shared" si="234"/>
        <v>0.44565960134530819</v>
      </c>
      <c r="D2527" s="2">
        <f t="shared" si="236"/>
        <v>0.47155226324708993</v>
      </c>
      <c r="E2527" s="2">
        <f t="shared" si="235"/>
        <v>-2.5892661901781744E-2</v>
      </c>
      <c r="F2527" s="2">
        <f t="shared" si="233"/>
        <v>0.2418492504066703</v>
      </c>
      <c r="G2527" s="2">
        <f t="shared" si="231"/>
        <v>-0.26774191230845201</v>
      </c>
      <c r="H2527" s="2" t="str">
        <f t="shared" si="232"/>
        <v>Hold</v>
      </c>
    </row>
    <row r="2528" spans="1:8" ht="13.5" x14ac:dyDescent="0.25">
      <c r="A2528" s="3">
        <f>TITRES_STAT!B2531</f>
        <v>0</v>
      </c>
      <c r="B2528" s="6">
        <f>TITRES_STAT!D2531</f>
        <v>0</v>
      </c>
      <c r="C2528" s="2">
        <f t="shared" si="234"/>
        <v>0.37709658575372229</v>
      </c>
      <c r="D2528" s="2">
        <f t="shared" si="236"/>
        <v>0.4366224659695277</v>
      </c>
      <c r="E2528" s="2">
        <f t="shared" si="235"/>
        <v>-5.9525880215805405E-2</v>
      </c>
      <c r="F2528" s="2">
        <f t="shared" si="233"/>
        <v>0.18157422428217518</v>
      </c>
      <c r="G2528" s="2">
        <f t="shared" si="231"/>
        <v>-0.24110010449798058</v>
      </c>
      <c r="H2528" s="2" t="str">
        <f t="shared" si="232"/>
        <v>Hold</v>
      </c>
    </row>
    <row r="2529" spans="1:8" ht="13.5" x14ac:dyDescent="0.25">
      <c r="A2529" s="3">
        <f>TITRES_STAT!B2532</f>
        <v>0</v>
      </c>
      <c r="B2529" s="6">
        <f>TITRES_STAT!D2532</f>
        <v>0</v>
      </c>
      <c r="C2529" s="2">
        <f t="shared" si="234"/>
        <v>0.31908172640699578</v>
      </c>
      <c r="D2529" s="2">
        <f t="shared" si="236"/>
        <v>0.40428006108289599</v>
      </c>
      <c r="E2529" s="2">
        <f t="shared" si="235"/>
        <v>-8.5198334675900211E-2</v>
      </c>
      <c r="F2529" s="2">
        <f t="shared" si="233"/>
        <v>0.12821971249056011</v>
      </c>
      <c r="G2529" s="2">
        <f t="shared" si="231"/>
        <v>-0.21341804716646032</v>
      </c>
      <c r="H2529" s="2" t="str">
        <f t="shared" si="232"/>
        <v>Hold</v>
      </c>
    </row>
    <row r="2530" spans="1:8" ht="13.5" x14ac:dyDescent="0.25">
      <c r="A2530" s="3">
        <f>TITRES_STAT!B2533</f>
        <v>0</v>
      </c>
      <c r="B2530" s="6">
        <f>TITRES_STAT!D2533</f>
        <v>0</v>
      </c>
      <c r="C2530" s="2">
        <f t="shared" si="234"/>
        <v>0.26999223003668871</v>
      </c>
      <c r="D2530" s="2">
        <f t="shared" si="236"/>
        <v>0.37433338989157039</v>
      </c>
      <c r="E2530" s="2">
        <f t="shared" si="235"/>
        <v>-0.10434115985488168</v>
      </c>
      <c r="F2530" s="2">
        <f t="shared" si="233"/>
        <v>8.1707538021471751E-2</v>
      </c>
      <c r="G2530" s="2">
        <f t="shared" si="231"/>
        <v>-0.18604869787635342</v>
      </c>
      <c r="H2530" s="2" t="str">
        <f t="shared" si="232"/>
        <v>Hold</v>
      </c>
    </row>
    <row r="2531" spans="1:8" ht="13.5" x14ac:dyDescent="0.25">
      <c r="A2531" s="3">
        <f>TITRES_STAT!B2534</f>
        <v>0</v>
      </c>
      <c r="B2531" s="6">
        <f>TITRES_STAT!D2534</f>
        <v>0</v>
      </c>
      <c r="C2531" s="2">
        <f t="shared" si="234"/>
        <v>0.22845496387719813</v>
      </c>
      <c r="D2531" s="2">
        <f t="shared" si="236"/>
        <v>0.34660499064034295</v>
      </c>
      <c r="E2531" s="2">
        <f t="shared" si="235"/>
        <v>-0.11815002676314482</v>
      </c>
      <c r="F2531" s="2">
        <f t="shared" si="233"/>
        <v>4.1736025064548446E-2</v>
      </c>
      <c r="G2531" s="2">
        <f t="shared" si="231"/>
        <v>-0.15988605182769328</v>
      </c>
      <c r="H2531" s="2" t="str">
        <f t="shared" si="232"/>
        <v>Hold</v>
      </c>
    </row>
    <row r="2532" spans="1:8" ht="13.5" x14ac:dyDescent="0.25">
      <c r="A2532" s="3">
        <f>TITRES_STAT!B2535</f>
        <v>0</v>
      </c>
      <c r="B2532" s="6">
        <f>TITRES_STAT!D2535</f>
        <v>0</v>
      </c>
      <c r="C2532" s="2">
        <f t="shared" si="234"/>
        <v>0.19330804635762919</v>
      </c>
      <c r="D2532" s="2">
        <f t="shared" si="236"/>
        <v>0.32093054688920641</v>
      </c>
      <c r="E2532" s="2">
        <f t="shared" si="235"/>
        <v>-0.12762250053157723</v>
      </c>
      <c r="F2532" s="2">
        <f t="shared" si="233"/>
        <v>7.8643199453233073E-3</v>
      </c>
      <c r="G2532" s="2">
        <f t="shared" ref="G2532:G2595" si="237">E2532-F2532</f>
        <v>-0.13548682047690053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0</v>
      </c>
      <c r="B2533" s="6">
        <f>TITRES_STAT!D2536</f>
        <v>0</v>
      </c>
      <c r="C2533" s="2">
        <f t="shared" si="234"/>
        <v>0.16356834691799393</v>
      </c>
      <c r="D2533" s="2">
        <f t="shared" si="236"/>
        <v>0.29715791378630224</v>
      </c>
      <c r="E2533" s="2">
        <f t="shared" si="235"/>
        <v>-0.13358956686830831</v>
      </c>
      <c r="F2533" s="2">
        <f t="shared" ref="F2533:F2596" si="239">(E2533*(2/(10)))+((1-(2/10))*F2532)</f>
        <v>-2.0426457417403017E-2</v>
      </c>
      <c r="G2533" s="2">
        <f t="shared" si="237"/>
        <v>-0.1131631094509053</v>
      </c>
      <c r="H2533" s="2" t="str">
        <f t="shared" si="238"/>
        <v>Hold</v>
      </c>
    </row>
    <row r="2534" spans="1:8" ht="13.5" x14ac:dyDescent="0.25">
      <c r="A2534" s="3">
        <f>TITRES_STAT!B2537</f>
        <v>0</v>
      </c>
      <c r="B2534" s="6">
        <f>TITRES_STAT!D2537</f>
        <v>0</v>
      </c>
      <c r="C2534" s="2">
        <f t="shared" si="234"/>
        <v>0.13840398585368718</v>
      </c>
      <c r="D2534" s="2">
        <f t="shared" si="236"/>
        <v>0.27514621646879839</v>
      </c>
      <c r="E2534" s="2">
        <f t="shared" si="235"/>
        <v>-0.1367422306151112</v>
      </c>
      <c r="F2534" s="2">
        <f t="shared" si="239"/>
        <v>-4.368961205694466E-2</v>
      </c>
      <c r="G2534" s="2">
        <f t="shared" si="237"/>
        <v>-9.3052618558166544E-2</v>
      </c>
      <c r="H2534" s="2" t="str">
        <f t="shared" si="238"/>
        <v>Hold</v>
      </c>
    </row>
    <row r="2535" spans="1:8" ht="13.5" x14ac:dyDescent="0.25">
      <c r="A2535" s="3">
        <f>TITRES_STAT!B2538</f>
        <v>0</v>
      </c>
      <c r="B2535" s="6">
        <f>TITRES_STAT!D2538</f>
        <v>0</v>
      </c>
      <c r="C2535" s="2">
        <f t="shared" si="234"/>
        <v>0.11711106495311992</v>
      </c>
      <c r="D2535" s="2">
        <f t="shared" si="236"/>
        <v>0.25476501524888739</v>
      </c>
      <c r="E2535" s="2">
        <f t="shared" si="235"/>
        <v>-0.13765395029576749</v>
      </c>
      <c r="F2535" s="2">
        <f t="shared" si="239"/>
        <v>-6.2482479704709229E-2</v>
      </c>
      <c r="G2535" s="2">
        <f t="shared" si="237"/>
        <v>-7.5171470591058262E-2</v>
      </c>
      <c r="H2535" s="2" t="str">
        <f t="shared" si="238"/>
        <v>Hold</v>
      </c>
    </row>
    <row r="2536" spans="1:8" ht="13.5" x14ac:dyDescent="0.25">
      <c r="A2536" s="3">
        <f>TITRES_STAT!B2539</f>
        <v>0</v>
      </c>
      <c r="B2536" s="6">
        <f>TITRES_STAT!D2539</f>
        <v>0</v>
      </c>
      <c r="C2536" s="2">
        <f t="shared" si="234"/>
        <v>9.9093978037255309E-2</v>
      </c>
      <c r="D2536" s="2">
        <f t="shared" si="236"/>
        <v>0.2358935326378587</v>
      </c>
      <c r="E2536" s="2">
        <f t="shared" si="235"/>
        <v>-0.13679955460060339</v>
      </c>
      <c r="F2536" s="2">
        <f t="shared" si="239"/>
        <v>-7.734589468388807E-2</v>
      </c>
      <c r="G2536" s="2">
        <f t="shared" si="237"/>
        <v>-5.9453659916715321E-2</v>
      </c>
      <c r="H2536" s="2" t="str">
        <f t="shared" si="238"/>
        <v>Hold</v>
      </c>
    </row>
    <row r="2537" spans="1:8" ht="13.5" x14ac:dyDescent="0.25">
      <c r="A2537" s="3">
        <f>TITRES_STAT!B2540</f>
        <v>0</v>
      </c>
      <c r="B2537" s="6">
        <f>TITRES_STAT!D2540</f>
        <v>0</v>
      </c>
      <c r="C2537" s="2">
        <f t="shared" si="234"/>
        <v>8.3848750646908332E-2</v>
      </c>
      <c r="D2537" s="2">
        <f t="shared" si="236"/>
        <v>0.21841993762764694</v>
      </c>
      <c r="E2537" s="2">
        <f t="shared" si="235"/>
        <v>-0.13457118698073861</v>
      </c>
      <c r="F2537" s="2">
        <f t="shared" si="239"/>
        <v>-8.8790953143258175E-2</v>
      </c>
      <c r="G2537" s="2">
        <f t="shared" si="237"/>
        <v>-4.5780233837480436E-2</v>
      </c>
      <c r="H2537" s="2" t="str">
        <f t="shared" si="238"/>
        <v>Hold</v>
      </c>
    </row>
    <row r="2538" spans="1:8" ht="13.5" x14ac:dyDescent="0.25">
      <c r="A2538" s="3">
        <f>TITRES_STAT!B2541</f>
        <v>0</v>
      </c>
      <c r="B2538" s="6">
        <f>TITRES_STAT!D2541</f>
        <v>0</v>
      </c>
      <c r="C2538" s="2">
        <f t="shared" si="234"/>
        <v>7.0948942855076275E-2</v>
      </c>
      <c r="D2538" s="2">
        <f t="shared" si="236"/>
        <v>0.20224068298856199</v>
      </c>
      <c r="E2538" s="2">
        <f t="shared" si="235"/>
        <v>-0.13129174013348571</v>
      </c>
      <c r="F2538" s="2">
        <f t="shared" si="239"/>
        <v>-9.7291110541303683E-2</v>
      </c>
      <c r="G2538" s="2">
        <f t="shared" si="237"/>
        <v>-3.400062959218203E-2</v>
      </c>
      <c r="H2538" s="2" t="str">
        <f t="shared" si="238"/>
        <v>Hold</v>
      </c>
    </row>
    <row r="2539" spans="1:8" ht="13.5" x14ac:dyDescent="0.25">
      <c r="A2539" s="3">
        <f>TITRES_STAT!B2542</f>
        <v>0</v>
      </c>
      <c r="B2539" s="6">
        <f>TITRES_STAT!D2542</f>
        <v>0</v>
      </c>
      <c r="C2539" s="2">
        <f t="shared" si="234"/>
        <v>6.0033720877372229E-2</v>
      </c>
      <c r="D2539" s="2">
        <f t="shared" si="236"/>
        <v>0.18725989165607593</v>
      </c>
      <c r="E2539" s="2">
        <f t="shared" si="235"/>
        <v>-0.12722617077870368</v>
      </c>
      <c r="F2539" s="2">
        <f t="shared" si="239"/>
        <v>-0.10327812258878369</v>
      </c>
      <c r="G2539" s="2">
        <f t="shared" si="237"/>
        <v>-2.3948048189919996E-2</v>
      </c>
      <c r="H2539" s="2" t="str">
        <f t="shared" si="238"/>
        <v>Hold</v>
      </c>
    </row>
    <row r="2540" spans="1:8" ht="13.5" x14ac:dyDescent="0.25">
      <c r="A2540" s="3">
        <f>TITRES_STAT!B2543</f>
        <v>0</v>
      </c>
      <c r="B2540" s="6">
        <f>TITRES_STAT!D2543</f>
        <v>0</v>
      </c>
      <c r="C2540" s="2">
        <f t="shared" si="234"/>
        <v>5.0797763819314966E-2</v>
      </c>
      <c r="D2540" s="2">
        <f t="shared" si="236"/>
        <v>0.17338878857044068</v>
      </c>
      <c r="E2540" s="2">
        <f t="shared" si="235"/>
        <v>-0.12259102475112571</v>
      </c>
      <c r="F2540" s="2">
        <f t="shared" si="239"/>
        <v>-0.10714070302125209</v>
      </c>
      <c r="G2540" s="2">
        <f t="shared" si="237"/>
        <v>-1.5450321729873623E-2</v>
      </c>
      <c r="H2540" s="2" t="str">
        <f t="shared" si="238"/>
        <v>Hold</v>
      </c>
    </row>
    <row r="2541" spans="1:8" ht="13.5" x14ac:dyDescent="0.25">
      <c r="A2541" s="3">
        <f>TITRES_STAT!B2544</f>
        <v>0</v>
      </c>
      <c r="B2541" s="6">
        <f>TITRES_STAT!D2544</f>
        <v>0</v>
      </c>
      <c r="C2541" s="2">
        <f t="shared" si="234"/>
        <v>4.2982723231728047E-2</v>
      </c>
      <c r="D2541" s="2">
        <f t="shared" si="236"/>
        <v>0.16054517460225989</v>
      </c>
      <c r="E2541" s="2">
        <f t="shared" si="235"/>
        <v>-0.11756245137053184</v>
      </c>
      <c r="F2541" s="2">
        <f t="shared" si="239"/>
        <v>-0.10922505269110805</v>
      </c>
      <c r="G2541" s="2">
        <f t="shared" si="237"/>
        <v>-8.3373986794237909E-3</v>
      </c>
      <c r="H2541" s="2" t="str">
        <f t="shared" si="238"/>
        <v>Hold</v>
      </c>
    </row>
    <row r="2542" spans="1:8" ht="13.5" x14ac:dyDescent="0.25">
      <c r="A2542" s="3">
        <f>TITRES_STAT!B2545</f>
        <v>0</v>
      </c>
      <c r="B2542" s="6">
        <f>TITRES_STAT!D2545</f>
        <v>0</v>
      </c>
      <c r="C2542" s="2">
        <f t="shared" si="234"/>
        <v>3.6369996580692961E-2</v>
      </c>
      <c r="D2542" s="2">
        <f t="shared" si="236"/>
        <v>0.14865293944653693</v>
      </c>
      <c r="E2542" s="2">
        <f t="shared" si="235"/>
        <v>-0.11228294286584398</v>
      </c>
      <c r="F2542" s="2">
        <f t="shared" si="239"/>
        <v>-0.10983663072605523</v>
      </c>
      <c r="G2542" s="2">
        <f t="shared" si="237"/>
        <v>-2.4463121397887422E-3</v>
      </c>
      <c r="H2542" s="2" t="str">
        <f t="shared" si="238"/>
        <v>Hold</v>
      </c>
    </row>
    <row r="2543" spans="1:8" ht="13.5" x14ac:dyDescent="0.25">
      <c r="A2543" s="3">
        <f>TITRES_STAT!B2546</f>
        <v>0</v>
      </c>
      <c r="B2543" s="6">
        <f>TITRES_STAT!D2546</f>
        <v>0</v>
      </c>
      <c r="C2543" s="2">
        <f t="shared" si="234"/>
        <v>3.0774612491355581E-2</v>
      </c>
      <c r="D2543" s="2">
        <f t="shared" si="236"/>
        <v>0.1376416105986453</v>
      </c>
      <c r="E2543" s="2">
        <f t="shared" si="235"/>
        <v>-0.10686699810728972</v>
      </c>
      <c r="F2543" s="2">
        <f t="shared" si="239"/>
        <v>-0.10924270420230213</v>
      </c>
      <c r="G2543" s="2">
        <f t="shared" si="237"/>
        <v>2.3757060950124059E-3</v>
      </c>
      <c r="H2543" s="2" t="str">
        <f t="shared" si="238"/>
        <v>Sell</v>
      </c>
    </row>
    <row r="2544" spans="1:8" ht="13.5" x14ac:dyDescent="0.25">
      <c r="A2544" s="3">
        <f>TITRES_STAT!B2547</f>
        <v>0</v>
      </c>
      <c r="B2544" s="6">
        <f>TITRES_STAT!D2547</f>
        <v>0</v>
      </c>
      <c r="C2544" s="2">
        <f t="shared" si="234"/>
        <v>2.6040056723454722E-2</v>
      </c>
      <c r="D2544" s="2">
        <f t="shared" si="236"/>
        <v>0.1274459357394864</v>
      </c>
      <c r="E2544" s="2">
        <f t="shared" si="235"/>
        <v>-0.10140587901603168</v>
      </c>
      <c r="F2544" s="2">
        <f t="shared" si="239"/>
        <v>-0.10767533916504804</v>
      </c>
      <c r="G2544" s="2">
        <f t="shared" si="237"/>
        <v>6.2694601490163593E-3</v>
      </c>
      <c r="H2544" s="2" t="str">
        <f t="shared" si="238"/>
        <v>Sell</v>
      </c>
    </row>
    <row r="2545" spans="1:8" ht="13.5" x14ac:dyDescent="0.25">
      <c r="A2545" s="3">
        <f>TITRES_STAT!B2548</f>
        <v>0</v>
      </c>
      <c r="B2545" s="6">
        <f>TITRES_STAT!D2548</f>
        <v>0</v>
      </c>
      <c r="C2545" s="2">
        <f t="shared" si="234"/>
        <v>2.2033894150615532E-2</v>
      </c>
      <c r="D2545" s="2">
        <f t="shared" si="236"/>
        <v>0.11800549605508</v>
      </c>
      <c r="E2545" s="2">
        <f t="shared" si="235"/>
        <v>-9.5971601904464465E-2</v>
      </c>
      <c r="F2545" s="2">
        <f t="shared" si="239"/>
        <v>-0.10533459171293133</v>
      </c>
      <c r="G2545" s="2">
        <f t="shared" si="237"/>
        <v>9.362989808466865E-3</v>
      </c>
      <c r="H2545" s="2" t="str">
        <f t="shared" si="238"/>
        <v>Sell</v>
      </c>
    </row>
    <row r="2546" spans="1:8" ht="13.5" x14ac:dyDescent="0.25">
      <c r="A2546" s="3">
        <f>TITRES_STAT!B2549</f>
        <v>0</v>
      </c>
      <c r="B2546" s="6">
        <f>TITRES_STAT!D2549</f>
        <v>0</v>
      </c>
      <c r="C2546" s="2">
        <f t="shared" si="234"/>
        <v>1.8644064281290066E-2</v>
      </c>
      <c r="D2546" s="2">
        <f t="shared" si="236"/>
        <v>0.10926434819914814</v>
      </c>
      <c r="E2546" s="2">
        <f t="shared" si="235"/>
        <v>-9.0620283917858077E-2</v>
      </c>
      <c r="F2546" s="2">
        <f t="shared" si="239"/>
        <v>-0.1023917301539167</v>
      </c>
      <c r="G2546" s="2">
        <f t="shared" si="237"/>
        <v>1.1771446236058622E-2</v>
      </c>
      <c r="H2546" s="2" t="str">
        <f t="shared" si="238"/>
        <v>Sell</v>
      </c>
    </row>
    <row r="2547" spans="1:8" ht="13.5" x14ac:dyDescent="0.25">
      <c r="A2547" s="3">
        <f>TITRES_STAT!B2550</f>
        <v>0</v>
      </c>
      <c r="B2547" s="6">
        <f>TITRES_STAT!D2550</f>
        <v>0</v>
      </c>
      <c r="C2547" s="2">
        <f t="shared" si="234"/>
        <v>1.5775746699553131E-2</v>
      </c>
      <c r="D2547" s="2">
        <f t="shared" si="236"/>
        <v>0.10117069277698902</v>
      </c>
      <c r="E2547" s="2">
        <f t="shared" si="235"/>
        <v>-8.539494607743589E-2</v>
      </c>
      <c r="F2547" s="2">
        <f t="shared" si="239"/>
        <v>-9.8992373338620543E-2</v>
      </c>
      <c r="G2547" s="2">
        <f t="shared" si="237"/>
        <v>1.3597427261184653E-2</v>
      </c>
      <c r="H2547" s="2" t="str">
        <f t="shared" si="238"/>
        <v>Sell</v>
      </c>
    </row>
    <row r="2548" spans="1:8" ht="13.5" x14ac:dyDescent="0.25">
      <c r="A2548" s="3">
        <f>TITRES_STAT!B2551</f>
        <v>0</v>
      </c>
      <c r="B2548" s="6">
        <f>TITRES_STAT!D2551</f>
        <v>0</v>
      </c>
      <c r="C2548" s="2">
        <f t="shared" si="234"/>
        <v>1.3348708745775727E-2</v>
      </c>
      <c r="D2548" s="2">
        <f t="shared" si="236"/>
        <v>9.3676567386100945E-2</v>
      </c>
      <c r="E2548" s="2">
        <f t="shared" si="235"/>
        <v>-8.0327858640325212E-2</v>
      </c>
      <c r="F2548" s="2">
        <f t="shared" si="239"/>
        <v>-9.5259470398961474E-2</v>
      </c>
      <c r="G2548" s="2">
        <f t="shared" si="237"/>
        <v>1.4931611758636262E-2</v>
      </c>
      <c r="H2548" s="2" t="str">
        <f t="shared" si="238"/>
        <v>Sell</v>
      </c>
    </row>
    <row r="2549" spans="1:8" ht="13.5" x14ac:dyDescent="0.25">
      <c r="A2549" s="3">
        <f>TITRES_STAT!B2552</f>
        <v>0</v>
      </c>
      <c r="B2549" s="6">
        <f>TITRES_STAT!D2552</f>
        <v>0</v>
      </c>
      <c r="C2549" s="2">
        <f t="shared" si="234"/>
        <v>1.1295061246425615E-2</v>
      </c>
      <c r="D2549" s="2">
        <f t="shared" si="236"/>
        <v>8.6737562394537907E-2</v>
      </c>
      <c r="E2549" s="2">
        <f t="shared" si="235"/>
        <v>-7.5442501148112295E-2</v>
      </c>
      <c r="F2549" s="2">
        <f t="shared" si="239"/>
        <v>-9.1296076548791655E-2</v>
      </c>
      <c r="G2549" s="2">
        <f t="shared" si="237"/>
        <v>1.5853575400679359E-2</v>
      </c>
      <c r="H2549" s="2" t="str">
        <f t="shared" si="238"/>
        <v>Sell</v>
      </c>
    </row>
    <row r="2550" spans="1:8" ht="13.5" x14ac:dyDescent="0.25">
      <c r="A2550" s="3">
        <f>TITRES_STAT!B2553</f>
        <v>0</v>
      </c>
      <c r="B2550" s="6">
        <f>TITRES_STAT!D2553</f>
        <v>0</v>
      </c>
      <c r="C2550" s="2">
        <f t="shared" si="234"/>
        <v>9.5573595162062892E-3</v>
      </c>
      <c r="D2550" s="2">
        <f t="shared" si="236"/>
        <v>8.0312557772720283E-2</v>
      </c>
      <c r="E2550" s="2">
        <f t="shared" si="235"/>
        <v>-7.0755198256513996E-2</v>
      </c>
      <c r="F2550" s="2">
        <f t="shared" si="239"/>
        <v>-8.7187900890336123E-2</v>
      </c>
      <c r="G2550" s="2">
        <f t="shared" si="237"/>
        <v>1.6432702633822127E-2</v>
      </c>
      <c r="H2550" s="2" t="str">
        <f t="shared" si="238"/>
        <v>Sell</v>
      </c>
    </row>
    <row r="2551" spans="1:8" ht="13.5" x14ac:dyDescent="0.25">
      <c r="A2551" s="3">
        <f>TITRES_STAT!B2554</f>
        <v>0</v>
      </c>
      <c r="B2551" s="6">
        <f>TITRES_STAT!D2554</f>
        <v>0</v>
      </c>
      <c r="C2551" s="2">
        <f t="shared" si="234"/>
        <v>8.0869965137130139E-3</v>
      </c>
      <c r="D2551" s="2">
        <f t="shared" si="236"/>
        <v>7.4363479419185446E-2</v>
      </c>
      <c r="E2551" s="2">
        <f t="shared" si="235"/>
        <v>-6.6276482905472431E-2</v>
      </c>
      <c r="F2551" s="2">
        <f t="shared" si="239"/>
        <v>-8.3005617293363393E-2</v>
      </c>
      <c r="G2551" s="2">
        <f t="shared" si="237"/>
        <v>1.6729134387890962E-2</v>
      </c>
      <c r="H2551" s="2" t="str">
        <f t="shared" si="238"/>
        <v>Sell</v>
      </c>
    </row>
    <row r="2552" spans="1:8" ht="13.5" x14ac:dyDescent="0.25">
      <c r="A2552" s="3">
        <f>TITRES_STAT!B2555</f>
        <v>0</v>
      </c>
      <c r="B2552" s="6">
        <f>TITRES_STAT!D2555</f>
        <v>0</v>
      </c>
      <c r="C2552" s="2">
        <f t="shared" si="234"/>
        <v>6.8428432039110117E-3</v>
      </c>
      <c r="D2552" s="2">
        <f t="shared" si="236"/>
        <v>6.8855073536282826E-2</v>
      </c>
      <c r="E2552" s="2">
        <f t="shared" si="235"/>
        <v>-6.2012230332371812E-2</v>
      </c>
      <c r="F2552" s="2">
        <f t="shared" si="239"/>
        <v>-7.880693990116508E-2</v>
      </c>
      <c r="G2552" s="2">
        <f t="shared" si="237"/>
        <v>1.6794709568793267E-2</v>
      </c>
      <c r="H2552" s="2" t="str">
        <f t="shared" si="238"/>
        <v>Sell</v>
      </c>
    </row>
    <row r="2553" spans="1:8" ht="13.5" x14ac:dyDescent="0.25">
      <c r="A2553" s="3">
        <f>TITRES_STAT!B2556</f>
        <v>0</v>
      </c>
      <c r="B2553" s="6">
        <f>TITRES_STAT!D2556</f>
        <v>0</v>
      </c>
      <c r="C2553" s="2">
        <f t="shared" si="234"/>
        <v>5.7900980956170096E-3</v>
      </c>
      <c r="D2553" s="2">
        <f t="shared" si="236"/>
        <v>6.3754697718780395E-2</v>
      </c>
      <c r="E2553" s="2">
        <f t="shared" si="235"/>
        <v>-5.7964599623163388E-2</v>
      </c>
      <c r="F2553" s="2">
        <f t="shared" si="239"/>
        <v>-7.4638471845564755E-2</v>
      </c>
      <c r="G2553" s="2">
        <f t="shared" si="237"/>
        <v>1.6673872222401367E-2</v>
      </c>
      <c r="H2553" s="2" t="str">
        <f t="shared" si="238"/>
        <v>Sell</v>
      </c>
    </row>
    <row r="2554" spans="1:8" ht="13.5" x14ac:dyDescent="0.25">
      <c r="A2554" s="3">
        <f>TITRES_STAT!B2557</f>
        <v>0</v>
      </c>
      <c r="B2554" s="6">
        <f>TITRES_STAT!D2557</f>
        <v>0</v>
      </c>
      <c r="C2554" s="2">
        <f t="shared" si="234"/>
        <v>4.8993137732143924E-3</v>
      </c>
      <c r="D2554" s="2">
        <f t="shared" si="236"/>
        <v>5.9032127517389253E-2</v>
      </c>
      <c r="E2554" s="2">
        <f t="shared" si="235"/>
        <v>-5.4132813744174862E-2</v>
      </c>
      <c r="F2554" s="2">
        <f t="shared" si="239"/>
        <v>-7.0537340225286779E-2</v>
      </c>
      <c r="G2554" s="2">
        <f t="shared" si="237"/>
        <v>1.6404526481111917E-2</v>
      </c>
      <c r="H2554" s="2" t="str">
        <f t="shared" si="238"/>
        <v>Sell</v>
      </c>
    </row>
    <row r="2555" spans="1:8" ht="13.5" x14ac:dyDescent="0.25">
      <c r="A2555" s="3">
        <f>TITRES_STAT!B2558</f>
        <v>0</v>
      </c>
      <c r="B2555" s="6">
        <f>TITRES_STAT!D2558</f>
        <v>0</v>
      </c>
      <c r="C2555" s="2">
        <f t="shared" si="234"/>
        <v>4.1455731927198701E-3</v>
      </c>
      <c r="D2555" s="2">
        <f t="shared" si="236"/>
        <v>5.4659377330915977E-2</v>
      </c>
      <c r="E2555" s="2">
        <f t="shared" si="235"/>
        <v>-5.051380413819611E-2</v>
      </c>
      <c r="F2555" s="2">
        <f t="shared" si="239"/>
        <v>-6.6532633007868658E-2</v>
      </c>
      <c r="G2555" s="2">
        <f t="shared" si="237"/>
        <v>1.6018828869672548E-2</v>
      </c>
      <c r="H2555" s="2" t="str">
        <f t="shared" si="238"/>
        <v>Sell</v>
      </c>
    </row>
    <row r="2556" spans="1:8" ht="13.5" x14ac:dyDescent="0.25">
      <c r="A2556" s="3">
        <f>TITRES_STAT!B2559</f>
        <v>0</v>
      </c>
      <c r="B2556" s="6">
        <f>TITRES_STAT!D2559</f>
        <v>0</v>
      </c>
      <c r="C2556" s="2">
        <f t="shared" si="234"/>
        <v>3.5077927015321978E-3</v>
      </c>
      <c r="D2556" s="2">
        <f t="shared" si="236"/>
        <v>5.0610534565662939E-2</v>
      </c>
      <c r="E2556" s="2">
        <f t="shared" si="235"/>
        <v>-4.7102741864130743E-2</v>
      </c>
      <c r="F2556" s="2">
        <f t="shared" si="239"/>
        <v>-6.2646654779121083E-2</v>
      </c>
      <c r="G2556" s="2">
        <f t="shared" si="237"/>
        <v>1.554391291499034E-2</v>
      </c>
      <c r="H2556" s="2" t="str">
        <f t="shared" si="238"/>
        <v>Sell</v>
      </c>
    </row>
    <row r="2557" spans="1:8" ht="13.5" x14ac:dyDescent="0.25">
      <c r="A2557" s="3">
        <f>TITRES_STAT!B2560</f>
        <v>0</v>
      </c>
      <c r="B2557" s="6">
        <f>TITRES_STAT!D2560</f>
        <v>0</v>
      </c>
      <c r="C2557" s="2">
        <f t="shared" si="234"/>
        <v>2.9681322859118598E-3</v>
      </c>
      <c r="D2557" s="2">
        <f t="shared" si="236"/>
        <v>4.6861606079317539E-2</v>
      </c>
      <c r="E2557" s="2">
        <f t="shared" si="235"/>
        <v>-4.3893473793405677E-2</v>
      </c>
      <c r="F2557" s="2">
        <f t="shared" si="239"/>
        <v>-5.8896018581978002E-2</v>
      </c>
      <c r="G2557" s="2">
        <f t="shared" si="237"/>
        <v>1.5002544788572325E-2</v>
      </c>
      <c r="H2557" s="2" t="str">
        <f t="shared" si="238"/>
        <v>Sell</v>
      </c>
    </row>
    <row r="2558" spans="1:8" ht="13.5" x14ac:dyDescent="0.25">
      <c r="A2558" s="3">
        <f>TITRES_STAT!B2561</f>
        <v>0</v>
      </c>
      <c r="B2558" s="6">
        <f>TITRES_STAT!D2561</f>
        <v>0</v>
      </c>
      <c r="C2558" s="2">
        <f t="shared" si="234"/>
        <v>2.5114965496177274E-3</v>
      </c>
      <c r="D2558" s="2">
        <f t="shared" si="236"/>
        <v>4.339037599936809E-2</v>
      </c>
      <c r="E2558" s="2">
        <f t="shared" si="235"/>
        <v>-4.0878879449750362E-2</v>
      </c>
      <c r="F2558" s="2">
        <f t="shared" si="239"/>
        <v>-5.5292590755532479E-2</v>
      </c>
      <c r="G2558" s="2">
        <f t="shared" si="237"/>
        <v>1.4413711305782118E-2</v>
      </c>
      <c r="H2558" s="2" t="str">
        <f t="shared" si="238"/>
        <v>Sell</v>
      </c>
    </row>
    <row r="2559" spans="1:8" ht="13.5" x14ac:dyDescent="0.25">
      <c r="A2559" s="3">
        <f>TITRES_STAT!B2562</f>
        <v>0</v>
      </c>
      <c r="B2559" s="6">
        <f>TITRES_STAT!D2562</f>
        <v>0</v>
      </c>
      <c r="C2559" s="2">
        <f t="shared" si="234"/>
        <v>2.1251124650611538E-3</v>
      </c>
      <c r="D2559" s="2">
        <f t="shared" si="236"/>
        <v>4.017627407348897E-2</v>
      </c>
      <c r="E2559" s="2">
        <f t="shared" si="235"/>
        <v>-3.8051161608427815E-2</v>
      </c>
      <c r="F2559" s="2">
        <f t="shared" si="239"/>
        <v>-5.1844304926111549E-2</v>
      </c>
      <c r="G2559" s="2">
        <f t="shared" si="237"/>
        <v>1.3793143317683734E-2</v>
      </c>
      <c r="H2559" s="2" t="str">
        <f t="shared" si="238"/>
        <v>Sell</v>
      </c>
    </row>
    <row r="2560" spans="1:8" ht="13.5" x14ac:dyDescent="0.25">
      <c r="A2560" s="3">
        <f>TITRES_STAT!B2563</f>
        <v>0</v>
      </c>
      <c r="B2560" s="6">
        <f>TITRES_STAT!D2563</f>
        <v>0</v>
      </c>
      <c r="C2560" s="2">
        <f t="shared" si="234"/>
        <v>1.7981720858209762E-3</v>
      </c>
      <c r="D2560" s="2">
        <f t="shared" si="236"/>
        <v>3.7200253771749049E-2</v>
      </c>
      <c r="E2560" s="2">
        <f t="shared" si="235"/>
        <v>-3.5402081685928073E-2</v>
      </c>
      <c r="F2560" s="2">
        <f t="shared" si="239"/>
        <v>-4.8555860278074861E-2</v>
      </c>
      <c r="G2560" s="2">
        <f t="shared" si="237"/>
        <v>1.3153778592146788E-2</v>
      </c>
      <c r="H2560" s="2" t="str">
        <f t="shared" si="238"/>
        <v>Sell</v>
      </c>
    </row>
    <row r="2561" spans="1:8" ht="13.5" x14ac:dyDescent="0.25">
      <c r="A2561" s="3">
        <f>TITRES_STAT!B2564</f>
        <v>0</v>
      </c>
      <c r="B2561" s="6">
        <f>TITRES_STAT!D2564</f>
        <v>0</v>
      </c>
      <c r="C2561" s="2">
        <f t="shared" si="234"/>
        <v>1.5215302264639029E-3</v>
      </c>
      <c r="D2561" s="2">
        <f t="shared" si="236"/>
        <v>3.4444679418286155E-2</v>
      </c>
      <c r="E2561" s="2">
        <f t="shared" si="235"/>
        <v>-3.2923149191822251E-2</v>
      </c>
      <c r="F2561" s="2">
        <f t="shared" si="239"/>
        <v>-4.5429318060824342E-2</v>
      </c>
      <c r="G2561" s="2">
        <f t="shared" si="237"/>
        <v>1.2506168869002091E-2</v>
      </c>
      <c r="H2561" s="2" t="str">
        <f t="shared" si="238"/>
        <v>Sell</v>
      </c>
    </row>
    <row r="2562" spans="1:8" ht="13.5" x14ac:dyDescent="0.25">
      <c r="A2562" s="3">
        <f>TITRES_STAT!B2565</f>
        <v>0</v>
      </c>
      <c r="B2562" s="6">
        <f>TITRES_STAT!D2565</f>
        <v>0</v>
      </c>
      <c r="C2562" s="2">
        <f t="shared" si="234"/>
        <v>1.2874486531617639E-3</v>
      </c>
      <c r="D2562" s="2">
        <f t="shared" si="236"/>
        <v>3.1893221683598288E-2</v>
      </c>
      <c r="E2562" s="2">
        <f t="shared" si="235"/>
        <v>-3.0605773030436524E-2</v>
      </c>
      <c r="F2562" s="2">
        <f t="shared" si="239"/>
        <v>-4.2464609054746777E-2</v>
      </c>
      <c r="G2562" s="2">
        <f t="shared" si="237"/>
        <v>1.1858836024310253E-2</v>
      </c>
      <c r="H2562" s="2" t="str">
        <f t="shared" si="238"/>
        <v>Sell</v>
      </c>
    </row>
    <row r="2563" spans="1:8" ht="13.5" x14ac:dyDescent="0.25">
      <c r="A2563" s="3">
        <f>TITRES_STAT!B2566</f>
        <v>0</v>
      </c>
      <c r="B2563" s="6">
        <f>TITRES_STAT!D2566</f>
        <v>0</v>
      </c>
      <c r="C2563" s="2">
        <f t="shared" si="234"/>
        <v>1.0893796295984156E-3</v>
      </c>
      <c r="D2563" s="2">
        <f t="shared" si="236"/>
        <v>2.9530760818146564E-2</v>
      </c>
      <c r="E2563" s="2">
        <f t="shared" si="235"/>
        <v>-2.8441381188548148E-2</v>
      </c>
      <c r="F2563" s="2">
        <f t="shared" si="239"/>
        <v>-3.9659963481507049E-2</v>
      </c>
      <c r="G2563" s="2">
        <f t="shared" si="237"/>
        <v>1.1218582292958901E-2</v>
      </c>
      <c r="H2563" s="2" t="str">
        <f t="shared" si="238"/>
        <v>Sell</v>
      </c>
    </row>
    <row r="2564" spans="1:8" ht="13.5" x14ac:dyDescent="0.25">
      <c r="A2564" s="3">
        <f>TITRES_STAT!B2567</f>
        <v>0</v>
      </c>
      <c r="B2564" s="6">
        <f>TITRES_STAT!D2567</f>
        <v>0</v>
      </c>
      <c r="C2564" s="2">
        <f t="shared" si="234"/>
        <v>9.2178276350635168E-4</v>
      </c>
      <c r="D2564" s="2">
        <f t="shared" si="236"/>
        <v>2.7343297053839411E-2</v>
      </c>
      <c r="E2564" s="2">
        <f t="shared" si="235"/>
        <v>-2.642151429033306E-2</v>
      </c>
      <c r="F2564" s="2">
        <f t="shared" si="239"/>
        <v>-3.7012273643272253E-2</v>
      </c>
      <c r="G2564" s="2">
        <f t="shared" si="237"/>
        <v>1.0590759352939193E-2</v>
      </c>
      <c r="H2564" s="2" t="str">
        <f t="shared" si="238"/>
        <v>Sell</v>
      </c>
    </row>
    <row r="2565" spans="1:8" ht="13.5" x14ac:dyDescent="0.25">
      <c r="A2565" s="3">
        <f>TITRES_STAT!B2568</f>
        <v>0</v>
      </c>
      <c r="B2565" s="6">
        <f>TITRES_STAT!D2568</f>
        <v>0</v>
      </c>
      <c r="C2565" s="2">
        <f t="shared" si="234"/>
        <v>7.7997003065922066E-4</v>
      </c>
      <c r="D2565" s="2">
        <f t="shared" si="236"/>
        <v>2.5317867642443901E-2</v>
      </c>
      <c r="E2565" s="2">
        <f t="shared" si="235"/>
        <v>-2.4537897611784681E-2</v>
      </c>
      <c r="F2565" s="2">
        <f t="shared" si="239"/>
        <v>-3.4517398436974739E-2</v>
      </c>
      <c r="G2565" s="2">
        <f t="shared" si="237"/>
        <v>9.9795008251900574E-3</v>
      </c>
      <c r="H2565" s="2" t="str">
        <f t="shared" si="238"/>
        <v>Sell</v>
      </c>
    </row>
    <row r="2566" spans="1:8" ht="13.5" x14ac:dyDescent="0.25">
      <c r="A2566" s="3">
        <f>TITRES_STAT!B2569</f>
        <v>0</v>
      </c>
      <c r="B2566" s="6">
        <f>TITRES_STAT!D2569</f>
        <v>0</v>
      </c>
      <c r="C2566" s="2">
        <f t="shared" si="234"/>
        <v>6.5997464132703284E-4</v>
      </c>
      <c r="D2566" s="2">
        <f t="shared" si="236"/>
        <v>2.3442470039299907E-2</v>
      </c>
      <c r="E2566" s="2">
        <f t="shared" si="235"/>
        <v>-2.2782495397972873E-2</v>
      </c>
      <c r="F2566" s="2">
        <f t="shared" si="239"/>
        <v>-3.2170417829174368E-2</v>
      </c>
      <c r="G2566" s="2">
        <f t="shared" si="237"/>
        <v>9.3879224312014946E-3</v>
      </c>
      <c r="H2566" s="2" t="str">
        <f t="shared" si="238"/>
        <v>Sell</v>
      </c>
    </row>
    <row r="2567" spans="1:8" ht="13.5" x14ac:dyDescent="0.25">
      <c r="A2567" s="3">
        <f>TITRES_STAT!B2570</f>
        <v>0</v>
      </c>
      <c r="B2567" s="6">
        <f>TITRES_STAT!D2570</f>
        <v>0</v>
      </c>
      <c r="C2567" s="2">
        <f t="shared" si="234"/>
        <v>5.5844008112287393E-4</v>
      </c>
      <c r="D2567" s="2">
        <f t="shared" si="236"/>
        <v>2.1705990777129543E-2</v>
      </c>
      <c r="E2567" s="2">
        <f t="shared" si="235"/>
        <v>-2.114755069600667E-2</v>
      </c>
      <c r="F2567" s="2">
        <f t="shared" si="239"/>
        <v>-2.9965844402540829E-2</v>
      </c>
      <c r="G2567" s="2">
        <f t="shared" si="237"/>
        <v>8.8182937065341589E-3</v>
      </c>
      <c r="H2567" s="2" t="str">
        <f t="shared" si="238"/>
        <v>Sell</v>
      </c>
    </row>
    <row r="2568" spans="1:8" ht="13.5" x14ac:dyDescent="0.25">
      <c r="A2568" s="3">
        <f>TITRES_STAT!B2571</f>
        <v>0</v>
      </c>
      <c r="B2568" s="6">
        <f>TITRES_STAT!D2571</f>
        <v>0</v>
      </c>
      <c r="C2568" s="2">
        <f t="shared" si="234"/>
        <v>4.7252622248858563E-4</v>
      </c>
      <c r="D2568" s="2">
        <f t="shared" si="236"/>
        <v>2.0098139608453282E-2</v>
      </c>
      <c r="E2568" s="2">
        <f t="shared" si="235"/>
        <v>-1.9625613385964698E-2</v>
      </c>
      <c r="F2568" s="2">
        <f t="shared" si="239"/>
        <v>-2.7897798199225606E-2</v>
      </c>
      <c r="G2568" s="2">
        <f t="shared" si="237"/>
        <v>8.2721848132609084E-3</v>
      </c>
      <c r="H2568" s="2" t="str">
        <f t="shared" si="238"/>
        <v>Sell</v>
      </c>
    </row>
    <row r="2569" spans="1:8" ht="13.5" x14ac:dyDescent="0.25">
      <c r="A2569" s="3">
        <f>TITRES_STAT!B2572</f>
        <v>0</v>
      </c>
      <c r="B2569" s="6">
        <f>TITRES_STAT!D2572</f>
        <v>0</v>
      </c>
      <c r="C2569" s="2">
        <f t="shared" si="234"/>
        <v>3.9982988056726476E-4</v>
      </c>
      <c r="D2569" s="2">
        <f t="shared" si="236"/>
        <v>1.8609388526345631E-2</v>
      </c>
      <c r="E2569" s="2">
        <f t="shared" si="235"/>
        <v>-1.8209558645778365E-2</v>
      </c>
      <c r="F2569" s="2">
        <f t="shared" si="239"/>
        <v>-2.5960150288536162E-2</v>
      </c>
      <c r="G2569" s="2">
        <f t="shared" si="237"/>
        <v>7.750591642757796E-3</v>
      </c>
      <c r="H2569" s="2" t="str">
        <f t="shared" si="238"/>
        <v>Sell</v>
      </c>
    </row>
    <row r="2570" spans="1:8" ht="13.5" x14ac:dyDescent="0.25">
      <c r="A2570" s="3">
        <f>TITRES_STAT!B2573</f>
        <v>0</v>
      </c>
      <c r="B2570" s="6">
        <f>TITRES_STAT!D2573</f>
        <v>0</v>
      </c>
      <c r="C2570" s="2">
        <f t="shared" si="234"/>
        <v>3.3831759124922404E-4</v>
      </c>
      <c r="D2570" s="2">
        <f t="shared" si="236"/>
        <v>1.7230915302171881E-2</v>
      </c>
      <c r="E2570" s="2">
        <f t="shared" si="235"/>
        <v>-1.6892597710922656E-2</v>
      </c>
      <c r="F2570" s="2">
        <f t="shared" si="239"/>
        <v>-2.4146639773013463E-2</v>
      </c>
      <c r="G2570" s="2">
        <f t="shared" si="237"/>
        <v>7.2540420620908069E-3</v>
      </c>
      <c r="H2570" s="2" t="str">
        <f t="shared" si="238"/>
        <v>Sell</v>
      </c>
    </row>
    <row r="2571" spans="1:8" ht="13.5" x14ac:dyDescent="0.25">
      <c r="A2571" s="3">
        <f>TITRES_STAT!B2574</f>
        <v>0</v>
      </c>
      <c r="B2571" s="6">
        <f>TITRES_STAT!D2574</f>
        <v>0</v>
      </c>
      <c r="C2571" s="2">
        <f t="shared" si="234"/>
        <v>2.8626873105703571E-4</v>
      </c>
      <c r="D2571" s="2">
        <f t="shared" si="236"/>
        <v>1.5954551205714703E-2</v>
      </c>
      <c r="E2571" s="2">
        <f t="shared" si="235"/>
        <v>-1.5668282474657666E-2</v>
      </c>
      <c r="F2571" s="2">
        <f t="shared" si="239"/>
        <v>-2.2450968313342305E-2</v>
      </c>
      <c r="G2571" s="2">
        <f t="shared" si="237"/>
        <v>6.7826858386846392E-3</v>
      </c>
      <c r="H2571" s="2" t="str">
        <f t="shared" si="238"/>
        <v>Sell</v>
      </c>
    </row>
    <row r="2572" spans="1:8" ht="13.5" x14ac:dyDescent="0.25">
      <c r="A2572" s="3">
        <f>TITRES_STAT!B2575</f>
        <v>0</v>
      </c>
      <c r="B2572" s="6">
        <f>TITRES_STAT!D2575</f>
        <v>0</v>
      </c>
      <c r="C2572" s="2">
        <f t="shared" si="234"/>
        <v>2.4222738781749177E-4</v>
      </c>
      <c r="D2572" s="2">
        <f t="shared" si="236"/>
        <v>1.4772732597883984E-2</v>
      </c>
      <c r="E2572" s="2">
        <f t="shared" si="235"/>
        <v>-1.4530505210066493E-2</v>
      </c>
      <c r="F2572" s="2">
        <f t="shared" si="239"/>
        <v>-2.0866875692687144E-2</v>
      </c>
      <c r="G2572" s="2">
        <f t="shared" si="237"/>
        <v>6.3363704826206509E-3</v>
      </c>
      <c r="H2572" s="2" t="str">
        <f t="shared" si="238"/>
        <v>Sell</v>
      </c>
    </row>
    <row r="2573" spans="1:8" ht="13.5" x14ac:dyDescent="0.25">
      <c r="A2573" s="3">
        <f>TITRES_STAT!B2576</f>
        <v>0</v>
      </c>
      <c r="B2573" s="6">
        <f>TITRES_STAT!D2576</f>
        <v>0</v>
      </c>
      <c r="C2573" s="2">
        <f t="shared" si="234"/>
        <v>2.0496163584556997E-4</v>
      </c>
      <c r="D2573" s="2">
        <f t="shared" si="236"/>
        <v>1.3678456109151837E-2</v>
      </c>
      <c r="E2573" s="2">
        <f t="shared" si="235"/>
        <v>-1.3473494473306266E-2</v>
      </c>
      <c r="F2573" s="2">
        <f t="shared" si="239"/>
        <v>-1.9388199448810969E-2</v>
      </c>
      <c r="G2573" s="2">
        <f t="shared" si="237"/>
        <v>5.9147049755047029E-3</v>
      </c>
      <c r="H2573" s="2" t="str">
        <f t="shared" si="238"/>
        <v>Sell</v>
      </c>
    </row>
    <row r="2574" spans="1:8" ht="13.5" x14ac:dyDescent="0.25">
      <c r="A2574" s="3">
        <f>TITRES_STAT!B2577</f>
        <v>0</v>
      </c>
      <c r="B2574" s="6">
        <f>TITRES_STAT!D2577</f>
        <v>0</v>
      </c>
      <c r="C2574" s="2">
        <f t="shared" si="234"/>
        <v>1.7342907648471305E-4</v>
      </c>
      <c r="D2574" s="2">
        <f t="shared" si="236"/>
        <v>1.2665237138103552E-2</v>
      </c>
      <c r="E2574" s="2">
        <f t="shared" si="235"/>
        <v>-1.2491808061618839E-2</v>
      </c>
      <c r="F2574" s="2">
        <f t="shared" si="239"/>
        <v>-1.8008921171372545E-2</v>
      </c>
      <c r="G2574" s="2">
        <f t="shared" si="237"/>
        <v>5.5171131097537067E-3</v>
      </c>
      <c r="H2574" s="2" t="str">
        <f t="shared" si="238"/>
        <v>Sell</v>
      </c>
    </row>
    <row r="2575" spans="1:8" ht="13.5" x14ac:dyDescent="0.25">
      <c r="A2575" s="3">
        <f>TITRES_STAT!B2578</f>
        <v>0</v>
      </c>
      <c r="B2575" s="6">
        <f>TITRES_STAT!D2578</f>
        <v>0</v>
      </c>
      <c r="C2575" s="2">
        <f t="shared" ref="C2575:C2638" si="240">$C$4*B2565+C2574*(1-$C$4)</f>
        <v>1.4674768010244951E-4</v>
      </c>
      <c r="D2575" s="2">
        <f t="shared" si="236"/>
        <v>1.1727071424169956E-2</v>
      </c>
      <c r="E2575" s="2">
        <f t="shared" si="235"/>
        <v>-1.1580323744067507E-2</v>
      </c>
      <c r="F2575" s="2">
        <f t="shared" si="239"/>
        <v>-1.6723201685911539E-2</v>
      </c>
      <c r="G2575" s="2">
        <f t="shared" si="237"/>
        <v>5.1428779418440321E-3</v>
      </c>
      <c r="H2575" s="2" t="str">
        <f t="shared" si="238"/>
        <v>Sell</v>
      </c>
    </row>
    <row r="2576" spans="1:8" ht="13.5" x14ac:dyDescent="0.25">
      <c r="A2576" s="3">
        <f>TITRES_STAT!B2579</f>
        <v>0</v>
      </c>
      <c r="B2576" s="6">
        <f>TITRES_STAT!D2579</f>
        <v>0</v>
      </c>
      <c r="C2576" s="2">
        <f t="shared" si="240"/>
        <v>1.2417111393284188E-4</v>
      </c>
      <c r="D2576" s="2">
        <f t="shared" si="236"/>
        <v>1.0858399466824034E-2</v>
      </c>
      <c r="E2576" s="2">
        <f t="shared" si="235"/>
        <v>-1.0734228352891192E-2</v>
      </c>
      <c r="F2576" s="2">
        <f t="shared" si="239"/>
        <v>-1.552540701930747E-2</v>
      </c>
      <c r="G2576" s="2">
        <f t="shared" si="237"/>
        <v>4.7911786664162782E-3</v>
      </c>
      <c r="H2576" s="2" t="str">
        <f t="shared" si="238"/>
        <v>Sell</v>
      </c>
    </row>
    <row r="2577" spans="1:8" ht="13.5" x14ac:dyDescent="0.25">
      <c r="A2577" s="3">
        <f>TITRES_STAT!B2580</f>
        <v>0</v>
      </c>
      <c r="B2577" s="6">
        <f>TITRES_STAT!D2580</f>
        <v>0</v>
      </c>
      <c r="C2577" s="2">
        <f t="shared" si="240"/>
        <v>1.0506786563548159E-4</v>
      </c>
      <c r="D2577" s="2">
        <f t="shared" si="236"/>
        <v>1.0054073580392625E-2</v>
      </c>
      <c r="E2577" s="2">
        <f t="shared" si="235"/>
        <v>-9.9490057147571427E-3</v>
      </c>
      <c r="F2577" s="2">
        <f t="shared" si="239"/>
        <v>-1.4410126758397406E-2</v>
      </c>
      <c r="G2577" s="2">
        <f t="shared" si="237"/>
        <v>4.4611210436402635E-3</v>
      </c>
      <c r="H2577" s="2" t="str">
        <f t="shared" si="238"/>
        <v>Sell</v>
      </c>
    </row>
    <row r="2578" spans="1:8" ht="13.5" x14ac:dyDescent="0.25">
      <c r="A2578" s="3">
        <f>TITRES_STAT!B2581</f>
        <v>0</v>
      </c>
      <c r="B2578" s="6">
        <f>TITRES_STAT!D2581</f>
        <v>0</v>
      </c>
      <c r="C2578" s="2">
        <f t="shared" si="240"/>
        <v>8.8903578614638271E-5</v>
      </c>
      <c r="D2578" s="2">
        <f t="shared" si="236"/>
        <v>9.3093273892524298E-3</v>
      </c>
      <c r="E2578" s="2">
        <f t="shared" si="235"/>
        <v>-9.2204238106377914E-3</v>
      </c>
      <c r="F2578" s="2">
        <f t="shared" si="239"/>
        <v>-1.3372186168845484E-2</v>
      </c>
      <c r="G2578" s="2">
        <f t="shared" si="237"/>
        <v>4.1517623582076925E-3</v>
      </c>
      <c r="H2578" s="2" t="str">
        <f t="shared" si="238"/>
        <v>Sell</v>
      </c>
    </row>
    <row r="2579" spans="1:8" ht="13.5" x14ac:dyDescent="0.25">
      <c r="A2579" s="3">
        <f>TITRES_STAT!B2582</f>
        <v>0</v>
      </c>
      <c r="B2579" s="6">
        <f>TITRES_STAT!D2582</f>
        <v>0</v>
      </c>
      <c r="C2579" s="2">
        <f t="shared" si="240"/>
        <v>7.5226104981617001E-5</v>
      </c>
      <c r="D2579" s="2">
        <f t="shared" si="236"/>
        <v>8.619747582641139E-3</v>
      </c>
      <c r="E2579" s="2">
        <f t="shared" si="235"/>
        <v>-8.5445214776595224E-3</v>
      </c>
      <c r="F2579" s="2">
        <f t="shared" si="239"/>
        <v>-1.2406653230608293E-2</v>
      </c>
      <c r="G2579" s="2">
        <f t="shared" si="237"/>
        <v>3.8621317529487706E-3</v>
      </c>
      <c r="H2579" s="2" t="str">
        <f t="shared" si="238"/>
        <v>Sell</v>
      </c>
    </row>
    <row r="2580" spans="1:8" ht="13.5" x14ac:dyDescent="0.25">
      <c r="A2580" s="3">
        <f>TITRES_STAT!B2583</f>
        <v>0</v>
      </c>
      <c r="B2580" s="6">
        <f>TITRES_STAT!D2583</f>
        <v>0</v>
      </c>
      <c r="C2580" s="2">
        <f t="shared" si="240"/>
        <v>6.3652858061368235E-5</v>
      </c>
      <c r="D2580" s="2">
        <f t="shared" si="236"/>
        <v>7.9812477617047586E-3</v>
      </c>
      <c r="E2580" s="2">
        <f t="shared" si="235"/>
        <v>-7.917594903643391E-3</v>
      </c>
      <c r="F2580" s="2">
        <f t="shared" si="239"/>
        <v>-1.1508841565215313E-2</v>
      </c>
      <c r="G2580" s="2">
        <f t="shared" si="237"/>
        <v>3.5912466615719216E-3</v>
      </c>
      <c r="H2580" s="2" t="str">
        <f t="shared" si="238"/>
        <v>Sell</v>
      </c>
    </row>
    <row r="2581" spans="1:8" ht="13.5" x14ac:dyDescent="0.25">
      <c r="A2581" s="3">
        <f>TITRES_STAT!B2584</f>
        <v>0</v>
      </c>
      <c r="B2581" s="6">
        <f>TITRES_STAT!D2584</f>
        <v>0</v>
      </c>
      <c r="C2581" s="2">
        <f t="shared" si="240"/>
        <v>5.386011066731158E-5</v>
      </c>
      <c r="D2581" s="2">
        <f t="shared" si="236"/>
        <v>7.3900442238007021E-3</v>
      </c>
      <c r="E2581" s="2">
        <f t="shared" si="235"/>
        <v>-7.3361841131333906E-3</v>
      </c>
      <c r="F2581" s="2">
        <f t="shared" si="239"/>
        <v>-1.0674310074798929E-2</v>
      </c>
      <c r="G2581" s="2">
        <f t="shared" si="237"/>
        <v>3.3381259616655379E-3</v>
      </c>
      <c r="H2581" s="2" t="str">
        <f t="shared" si="238"/>
        <v>Sell</v>
      </c>
    </row>
    <row r="2582" spans="1:8" ht="13.5" x14ac:dyDescent="0.25">
      <c r="A2582" s="3">
        <f>TITRES_STAT!B2585</f>
        <v>0</v>
      </c>
      <c r="B2582" s="6">
        <f>TITRES_STAT!D2585</f>
        <v>0</v>
      </c>
      <c r="C2582" s="2">
        <f t="shared" si="240"/>
        <v>4.5573939795417491E-5</v>
      </c>
      <c r="D2582" s="2">
        <f t="shared" si="236"/>
        <v>6.8426335405562056E-3</v>
      </c>
      <c r="E2582" s="2">
        <f t="shared" si="235"/>
        <v>-6.7970596007607877E-3</v>
      </c>
      <c r="F2582" s="2">
        <f t="shared" si="239"/>
        <v>-9.8988599799913011E-3</v>
      </c>
      <c r="G2582" s="2">
        <f t="shared" si="237"/>
        <v>3.1018003792305134E-3</v>
      </c>
      <c r="H2582" s="2" t="str">
        <f t="shared" si="238"/>
        <v>Sell</v>
      </c>
    </row>
    <row r="2583" spans="1:8" ht="13.5" x14ac:dyDescent="0.25">
      <c r="A2583" s="3">
        <f>TITRES_STAT!B2586</f>
        <v>0</v>
      </c>
      <c r="B2583" s="6">
        <f>TITRES_STAT!D2586</f>
        <v>0</v>
      </c>
      <c r="C2583" s="2">
        <f t="shared" si="240"/>
        <v>3.856256444227634E-5</v>
      </c>
      <c r="D2583" s="2">
        <f t="shared" si="236"/>
        <v>6.3357717968113014E-3</v>
      </c>
      <c r="E2583" s="2">
        <f t="shared" si="235"/>
        <v>-6.2972092323690249E-3</v>
      </c>
      <c r="F2583" s="2">
        <f t="shared" si="239"/>
        <v>-9.1785298304668458E-3</v>
      </c>
      <c r="G2583" s="2">
        <f t="shared" si="237"/>
        <v>2.881320598097821E-3</v>
      </c>
      <c r="H2583" s="2" t="str">
        <f t="shared" si="238"/>
        <v>Sell</v>
      </c>
    </row>
    <row r="2584" spans="1:8" ht="13.5" x14ac:dyDescent="0.25">
      <c r="A2584" s="3">
        <f>TITRES_STAT!B2587</f>
        <v>0</v>
      </c>
      <c r="B2584" s="6">
        <f>TITRES_STAT!D2587</f>
        <v>0</v>
      </c>
      <c r="C2584" s="2">
        <f t="shared" si="240"/>
        <v>3.2629862220387673E-5</v>
      </c>
      <c r="D2584" s="2">
        <f t="shared" si="236"/>
        <v>5.8664553674178718E-3</v>
      </c>
      <c r="E2584" s="2">
        <f t="shared" si="235"/>
        <v>-5.8338255051974845E-3</v>
      </c>
      <c r="F2584" s="2">
        <f t="shared" si="239"/>
        <v>-8.5095889654129737E-3</v>
      </c>
      <c r="G2584" s="2">
        <f t="shared" si="237"/>
        <v>2.6757634602154893E-3</v>
      </c>
      <c r="H2584" s="2" t="str">
        <f t="shared" si="238"/>
        <v>Sell</v>
      </c>
    </row>
    <row r="2585" spans="1:8" ht="13.5" x14ac:dyDescent="0.25">
      <c r="A2585" s="3">
        <f>TITRES_STAT!B2588</f>
        <v>0</v>
      </c>
      <c r="B2585" s="6">
        <f>TITRES_STAT!D2588</f>
        <v>0</v>
      </c>
      <c r="C2585" s="2">
        <f t="shared" si="240"/>
        <v>2.7609883417251108E-5</v>
      </c>
      <c r="D2585" s="2">
        <f t="shared" si="236"/>
        <v>5.4319031179795108E-3</v>
      </c>
      <c r="E2585" s="2">
        <f t="shared" si="235"/>
        <v>-5.4042932345622595E-3</v>
      </c>
      <c r="F2585" s="2">
        <f t="shared" si="239"/>
        <v>-7.8885298192428316E-3</v>
      </c>
      <c r="G2585" s="2">
        <f t="shared" si="237"/>
        <v>2.4842365846805721E-3</v>
      </c>
      <c r="H2585" s="2" t="str">
        <f t="shared" si="238"/>
        <v>Sell</v>
      </c>
    </row>
    <row r="2586" spans="1:8" ht="13.5" x14ac:dyDescent="0.25">
      <c r="A2586" s="3">
        <f>TITRES_STAT!B2589</f>
        <v>0</v>
      </c>
      <c r="B2586" s="6">
        <f>TITRES_STAT!D2589</f>
        <v>0</v>
      </c>
      <c r="C2586" s="2">
        <f t="shared" si="240"/>
        <v>2.3362209045366322E-5</v>
      </c>
      <c r="D2586" s="2">
        <f t="shared" si="236"/>
        <v>5.0295399240551028E-3</v>
      </c>
      <c r="E2586" s="2">
        <f t="shared" si="235"/>
        <v>-5.0061777150097369E-3</v>
      </c>
      <c r="F2586" s="2">
        <f t="shared" si="239"/>
        <v>-7.3120593983962137E-3</v>
      </c>
      <c r="G2586" s="2">
        <f t="shared" si="237"/>
        <v>2.3058816833864768E-3</v>
      </c>
      <c r="H2586" s="2" t="str">
        <f t="shared" si="238"/>
        <v>Sell</v>
      </c>
    </row>
    <row r="2587" spans="1:8" ht="13.5" x14ac:dyDescent="0.25">
      <c r="A2587" s="3">
        <f>TITRES_STAT!B2590</f>
        <v>0</v>
      </c>
      <c r="B2587" s="6">
        <f>TITRES_STAT!D2590</f>
        <v>0</v>
      </c>
      <c r="C2587" s="2">
        <f t="shared" si="240"/>
        <v>1.9768023038386887E-5</v>
      </c>
      <c r="D2587" s="2">
        <f t="shared" si="236"/>
        <v>4.6569814111621323E-3</v>
      </c>
      <c r="E2587" s="2">
        <f t="shared" si="235"/>
        <v>-4.6372133881237452E-3</v>
      </c>
      <c r="F2587" s="2">
        <f t="shared" si="239"/>
        <v>-6.777090196341721E-3</v>
      </c>
      <c r="G2587" s="2">
        <f t="shared" si="237"/>
        <v>2.1398768082179758E-3</v>
      </c>
      <c r="H2587" s="2" t="str">
        <f t="shared" si="238"/>
        <v>Sell</v>
      </c>
    </row>
    <row r="2588" spans="1:8" ht="13.5" x14ac:dyDescent="0.25">
      <c r="A2588" s="3">
        <f>TITRES_STAT!B2591</f>
        <v>0</v>
      </c>
      <c r="B2588" s="6">
        <f>TITRES_STAT!D2591</f>
        <v>0</v>
      </c>
      <c r="C2588" s="2">
        <f t="shared" si="240"/>
        <v>1.6726788724788903E-5</v>
      </c>
      <c r="D2588" s="2">
        <f t="shared" si="236"/>
        <v>4.3120198251501221E-3</v>
      </c>
      <c r="E2588" s="2">
        <f t="shared" ref="E2588:E2651" si="241">C2588-D2588</f>
        <v>-4.2952930364253336E-3</v>
      </c>
      <c r="F2588" s="2">
        <f t="shared" si="239"/>
        <v>-6.2807307643584446E-3</v>
      </c>
      <c r="G2588" s="2">
        <f t="shared" si="237"/>
        <v>1.985437727933111E-3</v>
      </c>
      <c r="H2588" s="2" t="str">
        <f t="shared" si="238"/>
        <v>Sell</v>
      </c>
    </row>
    <row r="2589" spans="1:8" ht="13.5" x14ac:dyDescent="0.25">
      <c r="A2589" s="3">
        <f>TITRES_STAT!B2592</f>
        <v>0</v>
      </c>
      <c r="B2589" s="6">
        <f>TITRES_STAT!D2592</f>
        <v>0</v>
      </c>
      <c r="C2589" s="2">
        <f t="shared" si="240"/>
        <v>1.4153436613282917E-5</v>
      </c>
      <c r="D2589" s="2">
        <f t="shared" ref="D2589:D2652" si="242">$D$4*B2589+(1-$D$4)*D2588</f>
        <v>3.9926109492130759E-3</v>
      </c>
      <c r="E2589" s="2">
        <f t="shared" si="241"/>
        <v>-3.9784575125997928E-3</v>
      </c>
      <c r="F2589" s="2">
        <f t="shared" si="239"/>
        <v>-5.8202761140067148E-3</v>
      </c>
      <c r="G2589" s="2">
        <f t="shared" si="237"/>
        <v>1.8418186014069219E-3</v>
      </c>
      <c r="H2589" s="2" t="str">
        <f t="shared" si="238"/>
        <v>Sell</v>
      </c>
    </row>
    <row r="2590" spans="1:8" ht="13.5" x14ac:dyDescent="0.25">
      <c r="A2590" s="3">
        <f>TITRES_STAT!B2593</f>
        <v>0</v>
      </c>
      <c r="B2590" s="6">
        <f>TITRES_STAT!D2593</f>
        <v>0</v>
      </c>
      <c r="C2590" s="2">
        <f t="shared" si="240"/>
        <v>1.1975984826624007E-5</v>
      </c>
      <c r="D2590" s="2">
        <f t="shared" si="242"/>
        <v>3.6968619900121075E-3</v>
      </c>
      <c r="E2590" s="2">
        <f t="shared" si="241"/>
        <v>-3.6848860051854836E-3</v>
      </c>
      <c r="F2590" s="2">
        <f t="shared" si="239"/>
        <v>-5.3931980922424681E-3</v>
      </c>
      <c r="G2590" s="2">
        <f t="shared" si="237"/>
        <v>1.7083120870569845E-3</v>
      </c>
      <c r="H2590" s="2" t="str">
        <f t="shared" si="238"/>
        <v>Sell</v>
      </c>
    </row>
    <row r="2591" spans="1:8" ht="13.5" x14ac:dyDescent="0.25">
      <c r="A2591" s="3">
        <f>TITRES_STAT!B2594</f>
        <v>0</v>
      </c>
      <c r="B2591" s="6">
        <f>TITRES_STAT!D2594</f>
        <v>0</v>
      </c>
      <c r="C2591" s="2">
        <f t="shared" si="240"/>
        <v>1.0133525622528005E-5</v>
      </c>
      <c r="D2591" s="2">
        <f t="shared" si="242"/>
        <v>3.4230203611223219E-3</v>
      </c>
      <c r="E2591" s="2">
        <f t="shared" si="241"/>
        <v>-3.4128868354997939E-3</v>
      </c>
      <c r="F2591" s="2">
        <f t="shared" si="239"/>
        <v>-4.9971358408939341E-3</v>
      </c>
      <c r="G2591" s="2">
        <f t="shared" si="237"/>
        <v>1.5842490053941402E-3</v>
      </c>
      <c r="H2591" s="2" t="str">
        <f t="shared" si="238"/>
        <v>Sell</v>
      </c>
    </row>
    <row r="2592" spans="1:8" ht="13.5" x14ac:dyDescent="0.25">
      <c r="A2592" s="3">
        <f>TITRES_STAT!B2595</f>
        <v>0</v>
      </c>
      <c r="B2592" s="6">
        <f>TITRES_STAT!D2595</f>
        <v>0</v>
      </c>
      <c r="C2592" s="2">
        <f t="shared" si="240"/>
        <v>8.5745216806006189E-6</v>
      </c>
      <c r="D2592" s="2">
        <f t="shared" si="242"/>
        <v>3.169463297335483E-3</v>
      </c>
      <c r="E2592" s="2">
        <f t="shared" si="241"/>
        <v>-3.1608887756548825E-3</v>
      </c>
      <c r="F2592" s="2">
        <f t="shared" si="239"/>
        <v>-4.6298864278461237E-3</v>
      </c>
      <c r="G2592" s="2">
        <f t="shared" si="237"/>
        <v>1.4689976521912412E-3</v>
      </c>
      <c r="H2592" s="2" t="str">
        <f t="shared" si="238"/>
        <v>Sell</v>
      </c>
    </row>
    <row r="2593" spans="1:8" ht="13.5" x14ac:dyDescent="0.25">
      <c r="A2593" s="3">
        <f>TITRES_STAT!B2596</f>
        <v>0</v>
      </c>
      <c r="B2593" s="6">
        <f>TITRES_STAT!D2596</f>
        <v>0</v>
      </c>
      <c r="C2593" s="2">
        <f t="shared" si="240"/>
        <v>7.2553644989697542E-6</v>
      </c>
      <c r="D2593" s="2">
        <f t="shared" si="242"/>
        <v>2.9346882382735953E-3</v>
      </c>
      <c r="E2593" s="2">
        <f t="shared" si="241"/>
        <v>-2.9274328737746253E-3</v>
      </c>
      <c r="F2593" s="2">
        <f t="shared" si="239"/>
        <v>-4.2893957170318242E-3</v>
      </c>
      <c r="G2593" s="2">
        <f t="shared" si="237"/>
        <v>1.3619628432571989E-3</v>
      </c>
      <c r="H2593" s="2" t="str">
        <f t="shared" si="238"/>
        <v>Sell</v>
      </c>
    </row>
    <row r="2594" spans="1:8" ht="13.5" x14ac:dyDescent="0.25">
      <c r="A2594" s="3">
        <f>TITRES_STAT!B2597</f>
        <v>0</v>
      </c>
      <c r="B2594" s="6">
        <f>TITRES_STAT!D2597</f>
        <v>0</v>
      </c>
      <c r="C2594" s="2">
        <f t="shared" si="240"/>
        <v>6.1391545760513302E-6</v>
      </c>
      <c r="D2594" s="2">
        <f t="shared" si="242"/>
        <v>2.7173039243274032E-3</v>
      </c>
      <c r="E2594" s="2">
        <f t="shared" si="241"/>
        <v>-2.7111647697513519E-3</v>
      </c>
      <c r="F2594" s="2">
        <f t="shared" si="239"/>
        <v>-3.97374952757573E-3</v>
      </c>
      <c r="G2594" s="2">
        <f t="shared" si="237"/>
        <v>1.2625847578243781E-3</v>
      </c>
      <c r="H2594" s="2" t="str">
        <f t="shared" si="238"/>
        <v>Sell</v>
      </c>
    </row>
    <row r="2595" spans="1:8" ht="13.5" x14ac:dyDescent="0.25">
      <c r="A2595" s="3">
        <f>TITRES_STAT!B2598</f>
        <v>0</v>
      </c>
      <c r="B2595" s="6">
        <f>TITRES_STAT!D2598</f>
        <v>0</v>
      </c>
      <c r="C2595" s="2">
        <f t="shared" si="240"/>
        <v>5.1946692566588179E-6</v>
      </c>
      <c r="D2595" s="2">
        <f t="shared" si="242"/>
        <v>2.5160221521550031E-3</v>
      </c>
      <c r="E2595" s="2">
        <f t="shared" si="241"/>
        <v>-2.5108274828983443E-3</v>
      </c>
      <c r="F2595" s="2">
        <f t="shared" si="239"/>
        <v>-3.6811651186402531E-3</v>
      </c>
      <c r="G2595" s="2">
        <f t="shared" si="237"/>
        <v>1.1703376357419088E-3</v>
      </c>
      <c r="H2595" s="2" t="str">
        <f t="shared" si="238"/>
        <v>Sell</v>
      </c>
    </row>
    <row r="2596" spans="1:8" ht="13.5" x14ac:dyDescent="0.25">
      <c r="A2596" s="3">
        <f>TITRES_STAT!B2599</f>
        <v>0</v>
      </c>
      <c r="B2596" s="6">
        <f>TITRES_STAT!D2599</f>
        <v>0</v>
      </c>
      <c r="C2596" s="2">
        <f t="shared" si="240"/>
        <v>4.395489371019E-6</v>
      </c>
      <c r="D2596" s="2">
        <f t="shared" si="242"/>
        <v>2.3296501408842621E-3</v>
      </c>
      <c r="E2596" s="2">
        <f t="shared" si="241"/>
        <v>-2.3252546515132432E-3</v>
      </c>
      <c r="F2596" s="2">
        <f t="shared" si="239"/>
        <v>-3.4099830252148512E-3</v>
      </c>
      <c r="G2596" s="2">
        <f t="shared" ref="G2596:G2659" si="243">E2596-F2596</f>
        <v>1.0847283737016079E-3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0</v>
      </c>
      <c r="B2597" s="6">
        <f>TITRES_STAT!D2600</f>
        <v>0</v>
      </c>
      <c r="C2597" s="2">
        <f t="shared" si="240"/>
        <v>3.7192602370160769E-6</v>
      </c>
      <c r="D2597" s="2">
        <f t="shared" si="242"/>
        <v>2.1570834637817241E-3</v>
      </c>
      <c r="E2597" s="2">
        <f t="shared" si="241"/>
        <v>-2.1533642035447081E-3</v>
      </c>
      <c r="F2597" s="2">
        <f t="shared" ref="F2597:F2660" si="245">(E2597*(2/(10)))+((1-(2/10))*F2596)</f>
        <v>-3.1586592608808229E-3</v>
      </c>
      <c r="G2597" s="2">
        <f t="shared" si="243"/>
        <v>1.0052950573361148E-3</v>
      </c>
      <c r="H2597" s="2" t="str">
        <f t="shared" si="244"/>
        <v>Sell</v>
      </c>
    </row>
    <row r="2598" spans="1:8" ht="13.5" x14ac:dyDescent="0.25">
      <c r="A2598" s="3">
        <f>TITRES_STAT!B2601</f>
        <v>0</v>
      </c>
      <c r="B2598" s="6">
        <f>TITRES_STAT!D2601</f>
        <v>0</v>
      </c>
      <c r="C2598" s="2">
        <f t="shared" si="240"/>
        <v>3.147066354398219E-6</v>
      </c>
      <c r="D2598" s="2">
        <f t="shared" si="242"/>
        <v>1.9972995035015964E-3</v>
      </c>
      <c r="E2598" s="2">
        <f t="shared" si="241"/>
        <v>-1.9941524371471981E-3</v>
      </c>
      <c r="F2598" s="2">
        <f t="shared" si="245"/>
        <v>-2.9257578961340985E-3</v>
      </c>
      <c r="G2598" s="2">
        <f t="shared" si="243"/>
        <v>9.3160545898690042E-4</v>
      </c>
      <c r="H2598" s="2" t="str">
        <f t="shared" si="244"/>
        <v>Sell</v>
      </c>
    </row>
    <row r="2599" spans="1:8" ht="13.5" x14ac:dyDescent="0.25">
      <c r="A2599" s="3">
        <f>TITRES_STAT!B2602</f>
        <v>0</v>
      </c>
      <c r="B2599" s="6">
        <f>TITRES_STAT!D2602</f>
        <v>0</v>
      </c>
      <c r="C2599" s="2">
        <f t="shared" si="240"/>
        <v>2.6629022998754161E-6</v>
      </c>
      <c r="D2599" s="2">
        <f t="shared" si="242"/>
        <v>1.8493513921311079E-3</v>
      </c>
      <c r="E2599" s="2">
        <f t="shared" si="241"/>
        <v>-1.8466884898312324E-3</v>
      </c>
      <c r="F2599" s="2">
        <f t="shared" si="245"/>
        <v>-2.7099440148735253E-3</v>
      </c>
      <c r="G2599" s="2">
        <f t="shared" si="243"/>
        <v>8.632555250422929E-4</v>
      </c>
      <c r="H2599" s="2" t="str">
        <f t="shared" si="244"/>
        <v>Sell</v>
      </c>
    </row>
    <row r="2600" spans="1:8" ht="13.5" x14ac:dyDescent="0.25">
      <c r="A2600" s="3">
        <f>TITRES_STAT!B2603</f>
        <v>0</v>
      </c>
      <c r="B2600" s="6">
        <f>TITRES_STAT!D2603</f>
        <v>0</v>
      </c>
      <c r="C2600" s="2">
        <f t="shared" si="240"/>
        <v>2.2532250229715059E-6</v>
      </c>
      <c r="D2600" s="2">
        <f t="shared" si="242"/>
        <v>1.7123624001213961E-3</v>
      </c>
      <c r="E2600" s="2">
        <f t="shared" si="241"/>
        <v>-1.7101091750984247E-3</v>
      </c>
      <c r="F2600" s="2">
        <f t="shared" si="245"/>
        <v>-2.5099770469185051E-3</v>
      </c>
      <c r="G2600" s="2">
        <f t="shared" si="243"/>
        <v>7.9986787182008043E-4</v>
      </c>
      <c r="H2600" s="2" t="str">
        <f t="shared" si="244"/>
        <v>Sell</v>
      </c>
    </row>
    <row r="2601" spans="1:8" ht="13.5" x14ac:dyDescent="0.25">
      <c r="A2601" s="3">
        <f>TITRES_STAT!B2604</f>
        <v>0</v>
      </c>
      <c r="B2601" s="6">
        <f>TITRES_STAT!D2604</f>
        <v>0</v>
      </c>
      <c r="C2601" s="2">
        <f t="shared" si="240"/>
        <v>1.9065750194374281E-6</v>
      </c>
      <c r="D2601" s="2">
        <f t="shared" si="242"/>
        <v>1.5855207408531447E-3</v>
      </c>
      <c r="E2601" s="2">
        <f t="shared" si="241"/>
        <v>-1.5836141658337071E-3</v>
      </c>
      <c r="F2601" s="2">
        <f t="shared" si="245"/>
        <v>-2.3247044707015458E-3</v>
      </c>
      <c r="G2601" s="2">
        <f t="shared" si="243"/>
        <v>7.4109030486783868E-4</v>
      </c>
      <c r="H2601" s="2" t="str">
        <f t="shared" si="244"/>
        <v>Sell</v>
      </c>
    </row>
    <row r="2602" spans="1:8" ht="13.5" x14ac:dyDescent="0.25">
      <c r="A2602" s="3">
        <f>TITRES_STAT!B2605</f>
        <v>0</v>
      </c>
      <c r="B2602" s="6">
        <f>TITRES_STAT!D2605</f>
        <v>0</v>
      </c>
      <c r="C2602" s="2">
        <f t="shared" si="240"/>
        <v>1.6132557856778238E-6</v>
      </c>
      <c r="D2602" s="2">
        <f t="shared" si="242"/>
        <v>1.468074760049208E-3</v>
      </c>
      <c r="E2602" s="2">
        <f t="shared" si="241"/>
        <v>-1.4664615042635301E-3</v>
      </c>
      <c r="F2602" s="2">
        <f t="shared" si="245"/>
        <v>-2.1530558774139428E-3</v>
      </c>
      <c r="G2602" s="2">
        <f t="shared" si="243"/>
        <v>6.865943731504127E-4</v>
      </c>
      <c r="H2602" s="2" t="str">
        <f t="shared" si="244"/>
        <v>Sell</v>
      </c>
    </row>
    <row r="2603" spans="1:8" ht="13.5" x14ac:dyDescent="0.25">
      <c r="A2603" s="3">
        <f>TITRES_STAT!B2606</f>
        <v>0</v>
      </c>
      <c r="B2603" s="6">
        <f>TITRES_STAT!D2606</f>
        <v>0</v>
      </c>
      <c r="C2603" s="2">
        <f t="shared" si="240"/>
        <v>1.3650625878812355E-6</v>
      </c>
      <c r="D2603" s="2">
        <f t="shared" si="242"/>
        <v>1.3593284815270445E-3</v>
      </c>
      <c r="E2603" s="2">
        <f t="shared" si="241"/>
        <v>-1.3579634189391633E-3</v>
      </c>
      <c r="F2603" s="2">
        <f t="shared" si="245"/>
        <v>-1.9940373857189869E-3</v>
      </c>
      <c r="G2603" s="2">
        <f t="shared" si="243"/>
        <v>6.3607396677982353E-4</v>
      </c>
      <c r="H2603" s="2" t="str">
        <f t="shared" si="244"/>
        <v>Sell</v>
      </c>
    </row>
    <row r="2604" spans="1:8" ht="13.5" x14ac:dyDescent="0.25">
      <c r="A2604" s="3">
        <f>TITRES_STAT!B2607</f>
        <v>0</v>
      </c>
      <c r="B2604" s="6">
        <f>TITRES_STAT!D2607</f>
        <v>0</v>
      </c>
      <c r="C2604" s="2">
        <f t="shared" si="240"/>
        <v>1.1550529589764299E-6</v>
      </c>
      <c r="D2604" s="2">
        <f t="shared" si="242"/>
        <v>1.2586374828954115E-3</v>
      </c>
      <c r="E2604" s="2">
        <f t="shared" si="241"/>
        <v>-1.2574824299364351E-3</v>
      </c>
      <c r="F2604" s="2">
        <f t="shared" si="245"/>
        <v>-1.8467263945624766E-3</v>
      </c>
      <c r="G2604" s="2">
        <f t="shared" si="243"/>
        <v>5.8924396462604152E-4</v>
      </c>
      <c r="H2604" s="2" t="str">
        <f t="shared" si="244"/>
        <v>Sell</v>
      </c>
    </row>
    <row r="2605" spans="1:8" ht="13.5" x14ac:dyDescent="0.25">
      <c r="A2605" s="3">
        <f>TITRES_STAT!B2608</f>
        <v>0</v>
      </c>
      <c r="B2605" s="6">
        <f>TITRES_STAT!D2608</f>
        <v>0</v>
      </c>
      <c r="C2605" s="2">
        <f t="shared" si="240"/>
        <v>9.7735250374928675E-7</v>
      </c>
      <c r="D2605" s="2">
        <f t="shared" si="242"/>
        <v>1.1654050767550108E-3</v>
      </c>
      <c r="E2605" s="2">
        <f t="shared" si="241"/>
        <v>-1.1644277242512614E-3</v>
      </c>
      <c r="F2605" s="2">
        <f t="shared" si="245"/>
        <v>-1.7102666605002337E-3</v>
      </c>
      <c r="G2605" s="2">
        <f t="shared" si="243"/>
        <v>5.4583893624897233E-4</v>
      </c>
      <c r="H2605" s="2" t="str">
        <f t="shared" si="244"/>
        <v>Sell</v>
      </c>
    </row>
    <row r="2606" spans="1:8" ht="13.5" x14ac:dyDescent="0.25">
      <c r="A2606" s="3">
        <f>TITRES_STAT!B2609</f>
        <v>0</v>
      </c>
      <c r="B2606" s="6">
        <f>TITRES_STAT!D2609</f>
        <v>0</v>
      </c>
      <c r="C2606" s="2">
        <f t="shared" si="240"/>
        <v>8.269905800955503E-7</v>
      </c>
      <c r="D2606" s="2">
        <f t="shared" si="242"/>
        <v>1.0790787747731582E-3</v>
      </c>
      <c r="E2606" s="2">
        <f t="shared" si="241"/>
        <v>-1.0782517841930626E-3</v>
      </c>
      <c r="F2606" s="2">
        <f t="shared" si="245"/>
        <v>-1.5838636852387998E-3</v>
      </c>
      <c r="G2606" s="2">
        <f t="shared" si="243"/>
        <v>5.0561190104573715E-4</v>
      </c>
      <c r="H2606" s="2" t="str">
        <f t="shared" si="244"/>
        <v>Sell</v>
      </c>
    </row>
    <row r="2607" spans="1:8" ht="13.5" x14ac:dyDescent="0.25">
      <c r="A2607" s="3">
        <f>TITRES_STAT!B2610</f>
        <v>0</v>
      </c>
      <c r="B2607" s="6">
        <f>TITRES_STAT!D2610</f>
        <v>0</v>
      </c>
      <c r="C2607" s="2">
        <f t="shared" si="240"/>
        <v>6.9976126008085028E-7</v>
      </c>
      <c r="D2607" s="2">
        <f t="shared" si="242"/>
        <v>9.991470136788503E-4</v>
      </c>
      <c r="E2607" s="2">
        <f t="shared" si="241"/>
        <v>-9.9844725241876944E-4</v>
      </c>
      <c r="F2607" s="2">
        <f t="shared" si="245"/>
        <v>-1.4667803986747937E-3</v>
      </c>
      <c r="G2607" s="2">
        <f t="shared" si="243"/>
        <v>4.6833314625602425E-4</v>
      </c>
      <c r="H2607" s="2" t="str">
        <f t="shared" si="244"/>
        <v>Sell</v>
      </c>
    </row>
    <row r="2608" spans="1:8" ht="13.5" x14ac:dyDescent="0.25">
      <c r="A2608" s="3">
        <f>TITRES_STAT!B2611</f>
        <v>0</v>
      </c>
      <c r="B2608" s="6">
        <f>TITRES_STAT!D2611</f>
        <v>0</v>
      </c>
      <c r="C2608" s="2">
        <f t="shared" si="240"/>
        <v>5.9210568160687335E-7</v>
      </c>
      <c r="D2608" s="2">
        <f t="shared" si="242"/>
        <v>9.2513612377671329E-4</v>
      </c>
      <c r="E2608" s="2">
        <f t="shared" si="241"/>
        <v>-9.2454401809510638E-4</v>
      </c>
      <c r="F2608" s="2">
        <f t="shared" si="245"/>
        <v>-1.3583331225588563E-3</v>
      </c>
      <c r="G2608" s="2">
        <f t="shared" si="243"/>
        <v>4.337891044637499E-4</v>
      </c>
      <c r="H2608" s="2" t="str">
        <f t="shared" si="244"/>
        <v>Sell</v>
      </c>
    </row>
    <row r="2609" spans="1:8" ht="13.5" x14ac:dyDescent="0.25">
      <c r="A2609" s="3">
        <f>TITRES_STAT!B2612</f>
        <v>0</v>
      </c>
      <c r="B2609" s="6">
        <f>TITRES_STAT!D2612</f>
        <v>0</v>
      </c>
      <c r="C2609" s="2">
        <f t="shared" si="240"/>
        <v>5.0101249982120053E-7</v>
      </c>
      <c r="D2609" s="2">
        <f t="shared" si="242"/>
        <v>8.5660752201547523E-4</v>
      </c>
      <c r="E2609" s="2">
        <f t="shared" si="241"/>
        <v>-8.5610650951565398E-4</v>
      </c>
      <c r="F2609" s="2">
        <f t="shared" si="245"/>
        <v>-1.2578877999502159E-3</v>
      </c>
      <c r="G2609" s="2">
        <f t="shared" si="243"/>
        <v>4.0178129043456196E-4</v>
      </c>
      <c r="H2609" s="2" t="str">
        <f t="shared" si="244"/>
        <v>Sell</v>
      </c>
    </row>
    <row r="2610" spans="1:8" ht="13.5" x14ac:dyDescent="0.25">
      <c r="A2610" s="3">
        <f>TITRES_STAT!B2613</f>
        <v>0</v>
      </c>
      <c r="B2610" s="6">
        <f>TITRES_STAT!D2613</f>
        <v>0</v>
      </c>
      <c r="C2610" s="2">
        <f t="shared" si="240"/>
        <v>4.2393365369486197E-7</v>
      </c>
      <c r="D2610" s="2">
        <f t="shared" si="242"/>
        <v>7.9315511297729183E-4</v>
      </c>
      <c r="E2610" s="2">
        <f t="shared" si="241"/>
        <v>-7.9273117932359696E-4</v>
      </c>
      <c r="F2610" s="2">
        <f t="shared" si="245"/>
        <v>-1.1648564758248922E-3</v>
      </c>
      <c r="G2610" s="2">
        <f t="shared" si="243"/>
        <v>3.7212529650129526E-4</v>
      </c>
      <c r="H2610" s="2" t="str">
        <f t="shared" si="244"/>
        <v>Sell</v>
      </c>
    </row>
    <row r="2611" spans="1:8" ht="13.5" x14ac:dyDescent="0.25">
      <c r="A2611" s="3">
        <f>TITRES_STAT!B2614</f>
        <v>0</v>
      </c>
      <c r="B2611" s="6">
        <f>TITRES_STAT!D2614</f>
        <v>0</v>
      </c>
      <c r="C2611" s="2">
        <f t="shared" si="240"/>
        <v>3.5871309158796014E-7</v>
      </c>
      <c r="D2611" s="2">
        <f t="shared" si="242"/>
        <v>7.3440288238638129E-4</v>
      </c>
      <c r="E2611" s="2">
        <f t="shared" si="241"/>
        <v>-7.3404416929479335E-4</v>
      </c>
      <c r="F2611" s="2">
        <f t="shared" si="245"/>
        <v>-1.0786940145188725E-3</v>
      </c>
      <c r="G2611" s="2">
        <f t="shared" si="243"/>
        <v>3.4464984522407914E-4</v>
      </c>
      <c r="H2611" s="2" t="str">
        <f t="shared" si="244"/>
        <v>Sell</v>
      </c>
    </row>
    <row r="2612" spans="1:8" ht="13.5" x14ac:dyDescent="0.25">
      <c r="A2612" s="3">
        <f>TITRES_STAT!B2615</f>
        <v>0</v>
      </c>
      <c r="B2612" s="6">
        <f>TITRES_STAT!D2615</f>
        <v>0</v>
      </c>
      <c r="C2612" s="2">
        <f t="shared" si="240"/>
        <v>3.0352646211288937E-7</v>
      </c>
      <c r="D2612" s="2">
        <f t="shared" si="242"/>
        <v>6.8000266887627899E-4</v>
      </c>
      <c r="E2612" s="2">
        <f t="shared" si="241"/>
        <v>-6.7969914241416615E-4</v>
      </c>
      <c r="F2612" s="2">
        <f t="shared" si="245"/>
        <v>-9.9889504009793135E-4</v>
      </c>
      <c r="G2612" s="2">
        <f t="shared" si="243"/>
        <v>3.1919589768376519E-4</v>
      </c>
      <c r="H2612" s="2" t="str">
        <f t="shared" si="244"/>
        <v>Sell</v>
      </c>
    </row>
    <row r="2613" spans="1:8" ht="13.5" x14ac:dyDescent="0.25">
      <c r="A2613" s="3">
        <f>TITRES_STAT!B2616</f>
        <v>0</v>
      </c>
      <c r="B2613" s="6">
        <f>TITRES_STAT!D2616</f>
        <v>0</v>
      </c>
      <c r="C2613" s="2">
        <f t="shared" si="240"/>
        <v>2.56830083326291E-7</v>
      </c>
      <c r="D2613" s="2">
        <f t="shared" si="242"/>
        <v>6.2963210081136943E-4</v>
      </c>
      <c r="E2613" s="2">
        <f t="shared" si="241"/>
        <v>-6.2937527072804312E-4</v>
      </c>
      <c r="F2613" s="2">
        <f t="shared" si="245"/>
        <v>-9.2499108622395377E-4</v>
      </c>
      <c r="G2613" s="2">
        <f t="shared" si="243"/>
        <v>2.9561581549591065E-4</v>
      </c>
      <c r="H2613" s="2" t="str">
        <f t="shared" si="244"/>
        <v>Sell</v>
      </c>
    </row>
    <row r="2614" spans="1:8" ht="13.5" x14ac:dyDescent="0.25">
      <c r="A2614" s="3">
        <f>TITRES_STAT!B2617</f>
        <v>0</v>
      </c>
      <c r="B2614" s="6">
        <f>TITRES_STAT!D2617</f>
        <v>0</v>
      </c>
      <c r="C2614" s="2">
        <f t="shared" si="240"/>
        <v>2.1731776281455392E-7</v>
      </c>
      <c r="D2614" s="2">
        <f t="shared" si="242"/>
        <v>5.829926859364532E-4</v>
      </c>
      <c r="E2614" s="2">
        <f t="shared" si="241"/>
        <v>-5.8277536817363861E-4</v>
      </c>
      <c r="F2614" s="2">
        <f t="shared" si="245"/>
        <v>-8.5654794261389073E-4</v>
      </c>
      <c r="G2614" s="2">
        <f t="shared" si="243"/>
        <v>2.7377257444025213E-4</v>
      </c>
      <c r="H2614" s="2" t="str">
        <f t="shared" si="244"/>
        <v>Sell</v>
      </c>
    </row>
    <row r="2615" spans="1:8" ht="13.5" x14ac:dyDescent="0.25">
      <c r="A2615" s="3">
        <f>TITRES_STAT!B2618</f>
        <v>0</v>
      </c>
      <c r="B2615" s="6">
        <f>TITRES_STAT!D2618</f>
        <v>0</v>
      </c>
      <c r="C2615" s="2">
        <f t="shared" si="240"/>
        <v>1.8388426084308408E-7</v>
      </c>
      <c r="D2615" s="2">
        <f t="shared" si="242"/>
        <v>5.3980804253375301E-4</v>
      </c>
      <c r="E2615" s="2">
        <f t="shared" si="241"/>
        <v>-5.3962415827290991E-4</v>
      </c>
      <c r="F2615" s="2">
        <f t="shared" si="245"/>
        <v>-7.931631857456947E-4</v>
      </c>
      <c r="G2615" s="2">
        <f t="shared" si="243"/>
        <v>2.5353902747278479E-4</v>
      </c>
      <c r="H2615" s="2" t="str">
        <f t="shared" si="244"/>
        <v>Sell</v>
      </c>
    </row>
    <row r="2616" spans="1:8" ht="13.5" x14ac:dyDescent="0.25">
      <c r="A2616" s="3">
        <f>TITRES_STAT!B2619</f>
        <v>0</v>
      </c>
      <c r="B2616" s="6">
        <f>TITRES_STAT!D2619</f>
        <v>0</v>
      </c>
      <c r="C2616" s="2">
        <f t="shared" si="240"/>
        <v>1.5559437455953267E-7</v>
      </c>
      <c r="D2616" s="2">
        <f t="shared" si="242"/>
        <v>4.9982226160532684E-4</v>
      </c>
      <c r="E2616" s="2">
        <f t="shared" si="241"/>
        <v>-4.9966666723076734E-4</v>
      </c>
      <c r="F2616" s="2">
        <f t="shared" si="245"/>
        <v>-7.3446388204270925E-4</v>
      </c>
      <c r="G2616" s="2">
        <f t="shared" si="243"/>
        <v>2.3479721481194191E-4</v>
      </c>
      <c r="H2616" s="2" t="str">
        <f t="shared" si="244"/>
        <v>Sell</v>
      </c>
    </row>
    <row r="2617" spans="1:8" ht="13.5" x14ac:dyDescent="0.25">
      <c r="A2617" s="3">
        <f>TITRES_STAT!B2620</f>
        <v>0</v>
      </c>
      <c r="B2617" s="6">
        <f>TITRES_STAT!D2620</f>
        <v>0</v>
      </c>
      <c r="C2617" s="2">
        <f t="shared" si="240"/>
        <v>1.3165677847345072E-7</v>
      </c>
      <c r="D2617" s="2">
        <f t="shared" si="242"/>
        <v>4.6279839037530261E-4</v>
      </c>
      <c r="E2617" s="2">
        <f t="shared" si="241"/>
        <v>-4.6266673359682915E-4</v>
      </c>
      <c r="F2617" s="2">
        <f t="shared" si="245"/>
        <v>-6.8010445235353327E-4</v>
      </c>
      <c r="G2617" s="2">
        <f t="shared" si="243"/>
        <v>2.1743771875670412E-4</v>
      </c>
      <c r="H2617" s="2" t="str">
        <f t="shared" si="244"/>
        <v>Sell</v>
      </c>
    </row>
    <row r="2618" spans="1:8" ht="13.5" x14ac:dyDescent="0.25">
      <c r="A2618" s="3">
        <f>TITRES_STAT!B2621</f>
        <v>0</v>
      </c>
      <c r="B2618" s="6">
        <f>TITRES_STAT!D2621</f>
        <v>0</v>
      </c>
      <c r="C2618" s="2">
        <f t="shared" si="240"/>
        <v>1.1140188947753522E-7</v>
      </c>
      <c r="D2618" s="2">
        <f t="shared" si="242"/>
        <v>4.2851702812528021E-4</v>
      </c>
      <c r="E2618" s="2">
        <f t="shared" si="241"/>
        <v>-4.2840562623580266E-4</v>
      </c>
      <c r="F2618" s="2">
        <f t="shared" si="245"/>
        <v>-6.2976468712998713E-4</v>
      </c>
      <c r="G2618" s="2">
        <f t="shared" si="243"/>
        <v>2.0135906089418446E-4</v>
      </c>
      <c r="H2618" s="2" t="str">
        <f t="shared" si="244"/>
        <v>Sell</v>
      </c>
    </row>
    <row r="2619" spans="1:8" ht="13.5" x14ac:dyDescent="0.25">
      <c r="A2619" s="3">
        <f>TITRES_STAT!B2622</f>
        <v>0</v>
      </c>
      <c r="B2619" s="6">
        <f>TITRES_STAT!D2622</f>
        <v>0</v>
      </c>
      <c r="C2619" s="2">
        <f t="shared" si="240"/>
        <v>9.4263137250222105E-8</v>
      </c>
      <c r="D2619" s="2">
        <f t="shared" si="242"/>
        <v>3.9677502604192614E-4</v>
      </c>
      <c r="E2619" s="2">
        <f t="shared" si="241"/>
        <v>-3.9668076290467591E-4</v>
      </c>
      <c r="F2619" s="2">
        <f t="shared" si="245"/>
        <v>-5.8314790228492495E-4</v>
      </c>
      <c r="G2619" s="2">
        <f t="shared" si="243"/>
        <v>1.8646713938024904E-4</v>
      </c>
      <c r="H2619" s="2" t="str">
        <f t="shared" si="244"/>
        <v>Sell</v>
      </c>
    </row>
    <row r="2620" spans="1:8" ht="13.5" x14ac:dyDescent="0.25">
      <c r="A2620" s="3">
        <f>TITRES_STAT!B2623</f>
        <v>0</v>
      </c>
      <c r="B2620" s="6">
        <f>TITRES_STAT!D2623</f>
        <v>0</v>
      </c>
      <c r="C2620" s="2">
        <f t="shared" si="240"/>
        <v>7.9761116134803314E-8</v>
      </c>
      <c r="D2620" s="2">
        <f t="shared" si="242"/>
        <v>3.6738428337215382E-4</v>
      </c>
      <c r="E2620" s="2">
        <f t="shared" si="241"/>
        <v>-3.6730452225601902E-4</v>
      </c>
      <c r="F2620" s="2">
        <f t="shared" si="245"/>
        <v>-5.3997922627914375E-4</v>
      </c>
      <c r="G2620" s="2">
        <f t="shared" si="243"/>
        <v>1.7267470402312473E-4</v>
      </c>
      <c r="H2620" s="2" t="str">
        <f t="shared" si="244"/>
        <v>Sell</v>
      </c>
    </row>
    <row r="2621" spans="1:8" ht="13.5" x14ac:dyDescent="0.25">
      <c r="A2621" s="3">
        <f>TITRES_STAT!B2624</f>
        <v>0</v>
      </c>
      <c r="B2621" s="6">
        <f>TITRES_STAT!D2624</f>
        <v>0</v>
      </c>
      <c r="C2621" s="2">
        <f t="shared" si="240"/>
        <v>6.7490175190987418E-8</v>
      </c>
      <c r="D2621" s="2">
        <f t="shared" si="242"/>
        <v>3.4017063275199429E-4</v>
      </c>
      <c r="E2621" s="2">
        <f t="shared" si="241"/>
        <v>-3.401031425768033E-4</v>
      </c>
      <c r="F2621" s="2">
        <f t="shared" si="245"/>
        <v>-5.000040095386757E-4</v>
      </c>
      <c r="G2621" s="2">
        <f t="shared" si="243"/>
        <v>1.5990086696187239E-4</v>
      </c>
      <c r="H2621" s="2" t="str">
        <f t="shared" si="244"/>
        <v>Sell</v>
      </c>
    </row>
    <row r="2622" spans="1:8" ht="13.5" x14ac:dyDescent="0.25">
      <c r="A2622" s="3">
        <f>TITRES_STAT!B2625</f>
        <v>0</v>
      </c>
      <c r="B2622" s="6">
        <f>TITRES_STAT!D2625</f>
        <v>0</v>
      </c>
      <c r="C2622" s="2">
        <f t="shared" si="240"/>
        <v>5.7107071315450894E-8</v>
      </c>
      <c r="D2622" s="2">
        <f t="shared" si="242"/>
        <v>3.1497280810369844E-4</v>
      </c>
      <c r="E2622" s="2">
        <f t="shared" si="241"/>
        <v>-3.14915701032383E-4</v>
      </c>
      <c r="F2622" s="2">
        <f t="shared" si="245"/>
        <v>-4.6298634783741716E-4</v>
      </c>
      <c r="G2622" s="2">
        <f t="shared" si="243"/>
        <v>1.4807064680503416E-4</v>
      </c>
      <c r="H2622" s="2" t="str">
        <f t="shared" si="244"/>
        <v>Sell</v>
      </c>
    </row>
    <row r="2623" spans="1:8" ht="13.5" x14ac:dyDescent="0.25">
      <c r="A2623" s="3">
        <f>TITRES_STAT!B2626</f>
        <v>0</v>
      </c>
      <c r="B2623" s="6">
        <f>TITRES_STAT!D2626</f>
        <v>0</v>
      </c>
      <c r="C2623" s="2">
        <f t="shared" si="240"/>
        <v>4.8321368036150755E-8</v>
      </c>
      <c r="D2623" s="2">
        <f t="shared" si="242"/>
        <v>2.9164148898490599E-4</v>
      </c>
      <c r="E2623" s="2">
        <f t="shared" si="241"/>
        <v>-2.9159316761686986E-4</v>
      </c>
      <c r="F2623" s="2">
        <f t="shared" si="245"/>
        <v>-4.2870771179330774E-4</v>
      </c>
      <c r="G2623" s="2">
        <f t="shared" si="243"/>
        <v>1.3711454417643788E-4</v>
      </c>
      <c r="H2623" s="2" t="str">
        <f t="shared" si="244"/>
        <v>Sell</v>
      </c>
    </row>
    <row r="2624" spans="1:8" ht="13.5" x14ac:dyDescent="0.25">
      <c r="A2624" s="3">
        <f>TITRES_STAT!B2627</f>
        <v>0</v>
      </c>
      <c r="B2624" s="6">
        <f>TITRES_STAT!D2627</f>
        <v>0</v>
      </c>
      <c r="C2624" s="2">
        <f t="shared" si="240"/>
        <v>4.0887311415204484E-8</v>
      </c>
      <c r="D2624" s="2">
        <f t="shared" si="242"/>
        <v>2.7003841572676481E-4</v>
      </c>
      <c r="E2624" s="2">
        <f t="shared" si="241"/>
        <v>-2.6999752841534963E-4</v>
      </c>
      <c r="F2624" s="2">
        <f t="shared" si="245"/>
        <v>-3.9696567511771617E-4</v>
      </c>
      <c r="G2624" s="2">
        <f t="shared" si="243"/>
        <v>1.2696814670236654E-4</v>
      </c>
      <c r="H2624" s="2" t="str">
        <f t="shared" si="244"/>
        <v>Sell</v>
      </c>
    </row>
    <row r="2625" spans="1:8" ht="13.5" x14ac:dyDescent="0.25">
      <c r="A2625" s="3">
        <f>TITRES_STAT!B2628</f>
        <v>0</v>
      </c>
      <c r="B2625" s="6">
        <f>TITRES_STAT!D2628</f>
        <v>0</v>
      </c>
      <c r="C2625" s="2">
        <f t="shared" si="240"/>
        <v>3.459695581286533E-8</v>
      </c>
      <c r="D2625" s="2">
        <f t="shared" si="242"/>
        <v>2.5003557011737482E-4</v>
      </c>
      <c r="E2625" s="2">
        <f t="shared" si="241"/>
        <v>-2.5000097316156197E-4</v>
      </c>
      <c r="F2625" s="2">
        <f t="shared" si="245"/>
        <v>-3.6757273472648536E-4</v>
      </c>
      <c r="G2625" s="2">
        <f t="shared" si="243"/>
        <v>1.1757176156492339E-4</v>
      </c>
      <c r="H2625" s="2" t="str">
        <f t="shared" si="244"/>
        <v>Sell</v>
      </c>
    </row>
    <row r="2626" spans="1:8" ht="13.5" x14ac:dyDescent="0.25">
      <c r="A2626" s="3">
        <f>TITRES_STAT!B2629</f>
        <v>0</v>
      </c>
      <c r="B2626" s="6">
        <f>TITRES_STAT!D2629</f>
        <v>0</v>
      </c>
      <c r="C2626" s="2">
        <f t="shared" si="240"/>
        <v>2.9274347226270663E-8</v>
      </c>
      <c r="D2626" s="2">
        <f t="shared" si="242"/>
        <v>2.3151441677534706E-4</v>
      </c>
      <c r="E2626" s="2">
        <f t="shared" si="241"/>
        <v>-2.3148514242812078E-4</v>
      </c>
      <c r="F2626" s="2">
        <f t="shared" si="245"/>
        <v>-3.4035521626681249E-4</v>
      </c>
      <c r="G2626" s="2">
        <f t="shared" si="243"/>
        <v>1.088700738386917E-4</v>
      </c>
      <c r="H2626" s="2" t="str">
        <f t="shared" si="244"/>
        <v>Sell</v>
      </c>
    </row>
    <row r="2627" spans="1:8" ht="13.5" x14ac:dyDescent="0.25">
      <c r="A2627" s="3">
        <f>TITRES_STAT!B2630</f>
        <v>0</v>
      </c>
      <c r="B2627" s="6">
        <f>TITRES_STAT!D2630</f>
        <v>0</v>
      </c>
      <c r="C2627" s="2">
        <f t="shared" si="240"/>
        <v>2.4770601499152101E-8</v>
      </c>
      <c r="D2627" s="2">
        <f t="shared" si="242"/>
        <v>2.1436520071791394E-4</v>
      </c>
      <c r="E2627" s="2">
        <f t="shared" si="241"/>
        <v>-2.143404301164148E-4</v>
      </c>
      <c r="F2627" s="2">
        <f t="shared" si="245"/>
        <v>-3.1515225903673295E-4</v>
      </c>
      <c r="G2627" s="2">
        <f t="shared" si="243"/>
        <v>1.0081182892031815E-4</v>
      </c>
      <c r="H2627" s="2" t="str">
        <f t="shared" si="244"/>
        <v>Sell</v>
      </c>
    </row>
    <row r="2628" spans="1:8" ht="13.5" x14ac:dyDescent="0.25">
      <c r="A2628" s="3">
        <f>TITRES_STAT!B2631</f>
        <v>0</v>
      </c>
      <c r="B2628" s="6">
        <f>TITRES_STAT!D2631</f>
        <v>0</v>
      </c>
      <c r="C2628" s="2">
        <f t="shared" si="240"/>
        <v>2.0959739730051778E-8</v>
      </c>
      <c r="D2628" s="2">
        <f t="shared" si="242"/>
        <v>1.9848629696103142E-4</v>
      </c>
      <c r="E2628" s="2">
        <f t="shared" si="241"/>
        <v>-1.9846533722130136E-4</v>
      </c>
      <c r="F2628" s="2">
        <f t="shared" si="245"/>
        <v>-2.9181487467364666E-4</v>
      </c>
      <c r="G2628" s="2">
        <f t="shared" si="243"/>
        <v>9.33495374523453E-5</v>
      </c>
      <c r="H2628" s="2" t="str">
        <f t="shared" si="244"/>
        <v>Sell</v>
      </c>
    </row>
    <row r="2629" spans="1:8" ht="13.5" x14ac:dyDescent="0.25">
      <c r="A2629" s="3">
        <f>TITRES_STAT!B2632</f>
        <v>0</v>
      </c>
      <c r="B2629" s="6">
        <f>TITRES_STAT!D2632</f>
        <v>0</v>
      </c>
      <c r="C2629" s="2">
        <f t="shared" si="240"/>
        <v>1.7735164386966888E-8</v>
      </c>
      <c r="D2629" s="2">
        <f t="shared" si="242"/>
        <v>1.8378360829725133E-4</v>
      </c>
      <c r="E2629" s="2">
        <f t="shared" si="241"/>
        <v>-1.8376587313286436E-4</v>
      </c>
      <c r="F2629" s="2">
        <f t="shared" si="245"/>
        <v>-2.7020507436549025E-4</v>
      </c>
      <c r="G2629" s="2">
        <f t="shared" si="243"/>
        <v>8.643920123262589E-5</v>
      </c>
      <c r="H2629" s="2" t="str">
        <f t="shared" si="244"/>
        <v>Sell</v>
      </c>
    </row>
    <row r="2630" spans="1:8" ht="13.5" x14ac:dyDescent="0.25">
      <c r="A2630" s="3">
        <f>TITRES_STAT!B2633</f>
        <v>0</v>
      </c>
      <c r="B2630" s="6">
        <f>TITRES_STAT!D2633</f>
        <v>0</v>
      </c>
      <c r="C2630" s="2">
        <f t="shared" si="240"/>
        <v>1.5006677558202752E-8</v>
      </c>
      <c r="D2630" s="2">
        <f t="shared" si="242"/>
        <v>1.7017000768264012E-4</v>
      </c>
      <c r="E2630" s="2">
        <f t="shared" si="241"/>
        <v>-1.7015500100508191E-4</v>
      </c>
      <c r="F2630" s="2">
        <f t="shared" si="245"/>
        <v>-2.5019505969340857E-4</v>
      </c>
      <c r="G2630" s="2">
        <f t="shared" si="243"/>
        <v>8.0040058688326659E-5</v>
      </c>
      <c r="H2630" s="2" t="str">
        <f t="shared" si="244"/>
        <v>Sell</v>
      </c>
    </row>
    <row r="2631" spans="1:8" ht="13.5" x14ac:dyDescent="0.25">
      <c r="A2631" s="3">
        <f>TITRES_STAT!B2634</f>
        <v>0</v>
      </c>
      <c r="B2631" s="6">
        <f>TITRES_STAT!D2634</f>
        <v>0</v>
      </c>
      <c r="C2631" s="2">
        <f t="shared" si="240"/>
        <v>1.2697957933863866E-8</v>
      </c>
      <c r="D2631" s="2">
        <f t="shared" si="242"/>
        <v>1.5756482192837048E-4</v>
      </c>
      <c r="E2631" s="2">
        <f t="shared" si="241"/>
        <v>-1.5755212397043663E-4</v>
      </c>
      <c r="F2631" s="2">
        <f t="shared" si="245"/>
        <v>-2.3166647254881421E-4</v>
      </c>
      <c r="G2631" s="2">
        <f t="shared" si="243"/>
        <v>7.4114348578377577E-5</v>
      </c>
      <c r="H2631" s="2" t="str">
        <f t="shared" si="244"/>
        <v>Sell</v>
      </c>
    </row>
    <row r="2632" spans="1:8" ht="13.5" x14ac:dyDescent="0.25">
      <c r="A2632" s="3">
        <f>TITRES_STAT!B2635</f>
        <v>0</v>
      </c>
      <c r="B2632" s="6">
        <f>TITRES_STAT!D2635</f>
        <v>0</v>
      </c>
      <c r="C2632" s="2">
        <f t="shared" si="240"/>
        <v>1.0744425944038656E-8</v>
      </c>
      <c r="D2632" s="2">
        <f t="shared" si="242"/>
        <v>1.4589335363738009E-4</v>
      </c>
      <c r="E2632" s="2">
        <f t="shared" si="241"/>
        <v>-1.4588260921143606E-4</v>
      </c>
      <c r="F2632" s="2">
        <f t="shared" si="245"/>
        <v>-2.1450969988133858E-4</v>
      </c>
      <c r="G2632" s="2">
        <f t="shared" si="243"/>
        <v>6.8627090669902527E-5</v>
      </c>
      <c r="H2632" s="2" t="str">
        <f t="shared" si="244"/>
        <v>Sell</v>
      </c>
    </row>
    <row r="2633" spans="1:8" ht="13.5" x14ac:dyDescent="0.25">
      <c r="A2633" s="3">
        <f>TITRES_STAT!B2636</f>
        <v>0</v>
      </c>
      <c r="B2633" s="6">
        <f>TITRES_STAT!D2636</f>
        <v>0</v>
      </c>
      <c r="C2633" s="2">
        <f t="shared" si="240"/>
        <v>9.091437337263478E-9</v>
      </c>
      <c r="D2633" s="2">
        <f t="shared" si="242"/>
        <v>1.3508643855312971E-4</v>
      </c>
      <c r="E2633" s="2">
        <f t="shared" si="241"/>
        <v>-1.3507734711579246E-4</v>
      </c>
      <c r="F2633" s="2">
        <f t="shared" si="245"/>
        <v>-1.9862322932822938E-4</v>
      </c>
      <c r="G2633" s="2">
        <f t="shared" si="243"/>
        <v>6.3545882212436922E-5</v>
      </c>
      <c r="H2633" s="2" t="str">
        <f t="shared" si="244"/>
        <v>Sell</v>
      </c>
    </row>
    <row r="2634" spans="1:8" ht="13.5" x14ac:dyDescent="0.25">
      <c r="A2634" s="3">
        <f>TITRES_STAT!B2637</f>
        <v>0</v>
      </c>
      <c r="B2634" s="6">
        <f>TITRES_STAT!D2637</f>
        <v>0</v>
      </c>
      <c r="C2634" s="2">
        <f t="shared" si="240"/>
        <v>7.6927546699921731E-9</v>
      </c>
      <c r="D2634" s="2">
        <f t="shared" si="242"/>
        <v>1.2508003569734231E-4</v>
      </c>
      <c r="E2634" s="2">
        <f t="shared" si="241"/>
        <v>-1.2507234294267233E-4</v>
      </c>
      <c r="F2634" s="2">
        <f t="shared" si="245"/>
        <v>-1.8391305205111799E-4</v>
      </c>
      <c r="G2634" s="2">
        <f t="shared" si="243"/>
        <v>5.8840709108445654E-5</v>
      </c>
      <c r="H2634" s="2" t="str">
        <f t="shared" si="244"/>
        <v>Sell</v>
      </c>
    </row>
    <row r="2635" spans="1:8" ht="13.5" x14ac:dyDescent="0.25">
      <c r="A2635" s="3">
        <f>TITRES_STAT!B2638</f>
        <v>0</v>
      </c>
      <c r="B2635" s="6">
        <f>TITRES_STAT!D2638</f>
        <v>0</v>
      </c>
      <c r="C2635" s="2">
        <f t="shared" si="240"/>
        <v>6.5092539515318389E-9</v>
      </c>
      <c r="D2635" s="2">
        <f t="shared" si="242"/>
        <v>1.1581484786790955E-4</v>
      </c>
      <c r="E2635" s="2">
        <f t="shared" si="241"/>
        <v>-1.1580833861395801E-4</v>
      </c>
      <c r="F2635" s="2">
        <f t="shared" si="245"/>
        <v>-1.7029210936368602E-4</v>
      </c>
      <c r="G2635" s="2">
        <f t="shared" si="243"/>
        <v>5.4483770749728011E-5</v>
      </c>
      <c r="H2635" s="2" t="str">
        <f t="shared" si="244"/>
        <v>Sell</v>
      </c>
    </row>
    <row r="2636" spans="1:8" ht="13.5" x14ac:dyDescent="0.25">
      <c r="A2636" s="3">
        <f>TITRES_STAT!B2639</f>
        <v>0</v>
      </c>
      <c r="B2636" s="6">
        <f>TITRES_STAT!D2639</f>
        <v>0</v>
      </c>
      <c r="C2636" s="2">
        <f t="shared" si="240"/>
        <v>5.507830266680787E-9</v>
      </c>
      <c r="D2636" s="2">
        <f t="shared" si="242"/>
        <v>1.072359702480644E-4</v>
      </c>
      <c r="E2636" s="2">
        <f t="shared" si="241"/>
        <v>-1.0723046241779771E-4</v>
      </c>
      <c r="F2636" s="2">
        <f t="shared" si="245"/>
        <v>-1.5767977997450838E-4</v>
      </c>
      <c r="G2636" s="2">
        <f t="shared" si="243"/>
        <v>5.0449317556710668E-5</v>
      </c>
      <c r="H2636" s="2" t="str">
        <f t="shared" si="244"/>
        <v>Sell</v>
      </c>
    </row>
    <row r="2637" spans="1:8" ht="13.5" x14ac:dyDescent="0.25">
      <c r="A2637" s="3">
        <f>TITRES_STAT!B2640</f>
        <v>0</v>
      </c>
      <c r="B2637" s="6">
        <f>TITRES_STAT!D2640</f>
        <v>0</v>
      </c>
      <c r="C2637" s="2">
        <f t="shared" si="240"/>
        <v>4.6604717641145119E-9</v>
      </c>
      <c r="D2637" s="2">
        <f t="shared" si="242"/>
        <v>9.9292565044504076E-5</v>
      </c>
      <c r="E2637" s="2">
        <f t="shared" si="241"/>
        <v>-9.9287904572739968E-5</v>
      </c>
      <c r="F2637" s="2">
        <f t="shared" si="245"/>
        <v>-1.460014048941547E-4</v>
      </c>
      <c r="G2637" s="2">
        <f t="shared" si="243"/>
        <v>4.6713500321414735E-5</v>
      </c>
      <c r="H2637" s="2" t="str">
        <f t="shared" si="244"/>
        <v>Sell</v>
      </c>
    </row>
    <row r="2638" spans="1:8" ht="13.5" x14ac:dyDescent="0.25">
      <c r="A2638" s="3">
        <f>TITRES_STAT!B2641</f>
        <v>0</v>
      </c>
      <c r="B2638" s="6">
        <f>TITRES_STAT!D2641</f>
        <v>0</v>
      </c>
      <c r="C2638" s="2">
        <f t="shared" si="240"/>
        <v>3.9434761080968944E-9</v>
      </c>
      <c r="D2638" s="2">
        <f t="shared" si="242"/>
        <v>9.1937560226392658E-5</v>
      </c>
      <c r="E2638" s="2">
        <f t="shared" si="241"/>
        <v>-9.1933616750284567E-5</v>
      </c>
      <c r="F2638" s="2">
        <f t="shared" si="245"/>
        <v>-1.3518784726538068E-4</v>
      </c>
      <c r="G2638" s="2">
        <f t="shared" si="243"/>
        <v>4.3254230515096109E-5</v>
      </c>
      <c r="H2638" s="2" t="str">
        <f t="shared" si="244"/>
        <v>Sell</v>
      </c>
    </row>
    <row r="2639" spans="1:8" ht="13.5" x14ac:dyDescent="0.25">
      <c r="A2639" s="3">
        <f>TITRES_STAT!B2642</f>
        <v>0</v>
      </c>
      <c r="B2639" s="6">
        <f>TITRES_STAT!D2642</f>
        <v>0</v>
      </c>
      <c r="C2639" s="2">
        <f t="shared" ref="C2639:C2693" si="246">$C$4*B2629+C2638*(1-$C$4)</f>
        <v>3.3367874760819874E-9</v>
      </c>
      <c r="D2639" s="2">
        <f t="shared" si="242"/>
        <v>8.5127370579993206E-5</v>
      </c>
      <c r="E2639" s="2">
        <f t="shared" si="241"/>
        <v>-8.5124033792517118E-5</v>
      </c>
      <c r="F2639" s="2">
        <f t="shared" si="245"/>
        <v>-1.2517508457080798E-4</v>
      </c>
      <c r="G2639" s="2">
        <f t="shared" si="243"/>
        <v>4.005105077829086E-5</v>
      </c>
      <c r="H2639" s="2" t="str">
        <f t="shared" si="244"/>
        <v>Sell</v>
      </c>
    </row>
    <row r="2640" spans="1:8" ht="13.5" x14ac:dyDescent="0.25">
      <c r="A2640" s="3">
        <f>TITRES_STAT!B2643</f>
        <v>0</v>
      </c>
      <c r="B2640" s="6">
        <f>TITRES_STAT!D2643</f>
        <v>0</v>
      </c>
      <c r="C2640" s="2">
        <f t="shared" si="246"/>
        <v>2.8234355566847585E-9</v>
      </c>
      <c r="D2640" s="2">
        <f t="shared" si="242"/>
        <v>7.8821639425919639E-5</v>
      </c>
      <c r="E2640" s="2">
        <f t="shared" si="241"/>
        <v>-7.8818815990362956E-5</v>
      </c>
      <c r="F2640" s="2">
        <f t="shared" si="245"/>
        <v>-1.1590383085471897E-4</v>
      </c>
      <c r="G2640" s="2">
        <f t="shared" si="243"/>
        <v>3.7085014864356018E-5</v>
      </c>
      <c r="H2640" s="2" t="str">
        <f t="shared" si="244"/>
        <v>Sell</v>
      </c>
    </row>
    <row r="2641" spans="1:8" ht="13.5" x14ac:dyDescent="0.25">
      <c r="A2641" s="3">
        <f>TITRES_STAT!B2644</f>
        <v>0</v>
      </c>
      <c r="B2641" s="6">
        <f>TITRES_STAT!D2644</f>
        <v>0</v>
      </c>
      <c r="C2641" s="2">
        <f t="shared" si="246"/>
        <v>2.3890608556563341E-9</v>
      </c>
      <c r="D2641" s="2">
        <f t="shared" si="242"/>
        <v>7.298299946844411E-5</v>
      </c>
      <c r="E2641" s="2">
        <f t="shared" si="241"/>
        <v>-7.2980610407588457E-5</v>
      </c>
      <c r="F2641" s="2">
        <f t="shared" si="245"/>
        <v>-1.0731918676529288E-4</v>
      </c>
      <c r="G2641" s="2">
        <f t="shared" si="243"/>
        <v>3.4338576357704424E-5</v>
      </c>
      <c r="H2641" s="2" t="str">
        <f t="shared" si="244"/>
        <v>Sell</v>
      </c>
    </row>
    <row r="2642" spans="1:8" ht="13.5" x14ac:dyDescent="0.25">
      <c r="A2642" s="3">
        <f>TITRES_STAT!B2645</f>
        <v>0</v>
      </c>
      <c r="B2642" s="6">
        <f>TITRES_STAT!D2645</f>
        <v>0</v>
      </c>
      <c r="C2642" s="2">
        <f t="shared" si="246"/>
        <v>2.0215130317092058E-9</v>
      </c>
      <c r="D2642" s="2">
        <f t="shared" si="242"/>
        <v>6.757685135967047E-5</v>
      </c>
      <c r="E2642" s="2">
        <f t="shared" si="241"/>
        <v>-6.7574829846638767E-5</v>
      </c>
      <c r="F2642" s="2">
        <f t="shared" si="245"/>
        <v>-9.9370315381562058E-5</v>
      </c>
      <c r="G2642" s="2">
        <f t="shared" si="243"/>
        <v>3.1795485534923291E-5</v>
      </c>
      <c r="H2642" s="2" t="str">
        <f t="shared" si="244"/>
        <v>Sell</v>
      </c>
    </row>
    <row r="2643" spans="1:8" ht="13.5" x14ac:dyDescent="0.25">
      <c r="A2643" s="3">
        <f>TITRES_STAT!B2646</f>
        <v>0</v>
      </c>
      <c r="B2643" s="6">
        <f>TITRES_STAT!D2646</f>
        <v>0</v>
      </c>
      <c r="C2643" s="2">
        <f t="shared" si="246"/>
        <v>1.7105110268308665E-9</v>
      </c>
      <c r="D2643" s="2">
        <f t="shared" si="242"/>
        <v>6.2571158666361551E-5</v>
      </c>
      <c r="E2643" s="2">
        <f t="shared" si="241"/>
        <v>-6.2569448155334718E-5</v>
      </c>
      <c r="F2643" s="2">
        <f t="shared" si="245"/>
        <v>-9.201014193631659E-5</v>
      </c>
      <c r="G2643" s="2">
        <f t="shared" si="243"/>
        <v>2.9440693780981872E-5</v>
      </c>
      <c r="H2643" s="2" t="str">
        <f t="shared" si="244"/>
        <v>Sell</v>
      </c>
    </row>
    <row r="2644" spans="1:8" ht="13.5" x14ac:dyDescent="0.25">
      <c r="A2644" s="3">
        <f>TITRES_STAT!B2647</f>
        <v>0</v>
      </c>
      <c r="B2644" s="6">
        <f>TITRES_STAT!D2647</f>
        <v>0</v>
      </c>
      <c r="C2644" s="2">
        <f t="shared" si="246"/>
        <v>1.4473554842415024E-9</v>
      </c>
      <c r="D2644" s="2">
        <f t="shared" si="242"/>
        <v>5.7936258024408841E-5</v>
      </c>
      <c r="E2644" s="2">
        <f t="shared" si="241"/>
        <v>-5.7934810668924599E-5</v>
      </c>
      <c r="F2644" s="2">
        <f t="shared" si="245"/>
        <v>-8.5195075682838197E-5</v>
      </c>
      <c r="G2644" s="2">
        <f t="shared" si="243"/>
        <v>2.7260265013913598E-5</v>
      </c>
      <c r="H2644" s="2" t="str">
        <f t="shared" si="244"/>
        <v>Sell</v>
      </c>
    </row>
    <row r="2645" spans="1:8" ht="13.5" x14ac:dyDescent="0.25">
      <c r="A2645" s="3">
        <f>TITRES_STAT!B2648</f>
        <v>0</v>
      </c>
      <c r="B2645" s="6">
        <f>TITRES_STAT!D2648</f>
        <v>0</v>
      </c>
      <c r="C2645" s="2">
        <f t="shared" si="246"/>
        <v>1.2246854097428098E-9</v>
      </c>
      <c r="D2645" s="2">
        <f t="shared" si="242"/>
        <v>5.3644683355934112E-5</v>
      </c>
      <c r="E2645" s="2">
        <f t="shared" si="241"/>
        <v>-5.3643458670524367E-5</v>
      </c>
      <c r="F2645" s="2">
        <f t="shared" si="245"/>
        <v>-7.888475228037543E-5</v>
      </c>
      <c r="G2645" s="2">
        <f t="shared" si="243"/>
        <v>2.5241293609851063E-5</v>
      </c>
      <c r="H2645" s="2" t="str">
        <f t="shared" si="244"/>
        <v>Sell</v>
      </c>
    </row>
    <row r="2646" spans="1:8" ht="13.5" x14ac:dyDescent="0.25">
      <c r="A2646" s="3">
        <f>TITRES_STAT!B2649</f>
        <v>0</v>
      </c>
      <c r="B2646" s="6">
        <f>TITRES_STAT!D2649</f>
        <v>0</v>
      </c>
      <c r="C2646" s="2">
        <f t="shared" si="246"/>
        <v>1.0362722697823774E-9</v>
      </c>
      <c r="D2646" s="2">
        <f t="shared" si="242"/>
        <v>4.9671003107346397E-5</v>
      </c>
      <c r="E2646" s="2">
        <f t="shared" si="241"/>
        <v>-4.9669966835076614E-5</v>
      </c>
      <c r="F2646" s="2">
        <f t="shared" si="245"/>
        <v>-7.3041795191315675E-5</v>
      </c>
      <c r="G2646" s="2">
        <f t="shared" si="243"/>
        <v>2.3371828356239061E-5</v>
      </c>
      <c r="H2646" s="2" t="str">
        <f t="shared" si="244"/>
        <v>Sell</v>
      </c>
    </row>
    <row r="2647" spans="1:8" ht="13.5" x14ac:dyDescent="0.25">
      <c r="A2647" s="3">
        <f>TITRES_STAT!B2650</f>
        <v>0</v>
      </c>
      <c r="B2647" s="6">
        <f>TITRES_STAT!D2650</f>
        <v>0</v>
      </c>
      <c r="C2647" s="2">
        <f t="shared" si="246"/>
        <v>8.7684576673893474E-10</v>
      </c>
      <c r="D2647" s="2">
        <f t="shared" si="242"/>
        <v>4.5991669543839256E-5</v>
      </c>
      <c r="E2647" s="2">
        <f t="shared" si="241"/>
        <v>-4.5990792698072518E-5</v>
      </c>
      <c r="F2647" s="2">
        <f t="shared" si="245"/>
        <v>-6.7631594692667049E-5</v>
      </c>
      <c r="G2647" s="2">
        <f t="shared" si="243"/>
        <v>2.1640801994594531E-5</v>
      </c>
      <c r="H2647" s="2" t="str">
        <f t="shared" si="244"/>
        <v>Sell</v>
      </c>
    </row>
    <row r="2648" spans="1:8" ht="13.5" x14ac:dyDescent="0.25">
      <c r="A2648" s="3">
        <f>TITRES_STAT!B2651</f>
        <v>0</v>
      </c>
      <c r="B2648" s="6">
        <f>TITRES_STAT!D2651</f>
        <v>0</v>
      </c>
      <c r="C2648" s="2">
        <f t="shared" si="246"/>
        <v>7.4194641800986785E-10</v>
      </c>
      <c r="D2648" s="2">
        <f t="shared" si="242"/>
        <v>4.2584879207258569E-5</v>
      </c>
      <c r="E2648" s="2">
        <f t="shared" si="241"/>
        <v>-4.2584137260840563E-5</v>
      </c>
      <c r="F2648" s="2">
        <f t="shared" si="245"/>
        <v>-6.2622103206301752E-5</v>
      </c>
      <c r="G2648" s="2">
        <f t="shared" si="243"/>
        <v>2.0037965945461189E-5</v>
      </c>
      <c r="H2648" s="2" t="str">
        <f t="shared" si="244"/>
        <v>Sell</v>
      </c>
    </row>
    <row r="2649" spans="1:8" ht="13.5" x14ac:dyDescent="0.25">
      <c r="A2649" s="3">
        <f>TITRES_STAT!B2652</f>
        <v>0</v>
      </c>
      <c r="B2649" s="6">
        <f>TITRES_STAT!D2652</f>
        <v>0</v>
      </c>
      <c r="C2649" s="2">
        <f t="shared" si="246"/>
        <v>6.2780081523911895E-10</v>
      </c>
      <c r="D2649" s="2">
        <f t="shared" si="242"/>
        <v>3.9430443710424604E-5</v>
      </c>
      <c r="E2649" s="2">
        <f t="shared" si="241"/>
        <v>-3.9429815909609364E-5</v>
      </c>
      <c r="F2649" s="2">
        <f t="shared" si="245"/>
        <v>-5.7983645746963277E-5</v>
      </c>
      <c r="G2649" s="2">
        <f t="shared" si="243"/>
        <v>1.8553829837353913E-5</v>
      </c>
      <c r="H2649" s="2" t="str">
        <f t="shared" si="244"/>
        <v>Sell</v>
      </c>
    </row>
    <row r="2650" spans="1:8" ht="13.5" x14ac:dyDescent="0.25">
      <c r="A2650" s="3">
        <f>TITRES_STAT!B2653</f>
        <v>0</v>
      </c>
      <c r="B2650" s="6">
        <f>TITRES_STAT!D2653</f>
        <v>0</v>
      </c>
      <c r="C2650" s="2">
        <f t="shared" si="246"/>
        <v>5.312160744331006E-10</v>
      </c>
      <c r="D2650" s="2">
        <f t="shared" si="242"/>
        <v>3.6509670102245007E-5</v>
      </c>
      <c r="E2650" s="2">
        <f t="shared" si="241"/>
        <v>-3.6509138886170575E-5</v>
      </c>
      <c r="F2650" s="2">
        <f t="shared" si="245"/>
        <v>-5.3688744374804741E-5</v>
      </c>
      <c r="G2650" s="2">
        <f t="shared" si="243"/>
        <v>1.7179605488634165E-5</v>
      </c>
      <c r="H2650" s="2" t="str">
        <f t="shared" si="244"/>
        <v>Sell</v>
      </c>
    </row>
    <row r="2651" spans="1:8" ht="13.5" x14ac:dyDescent="0.25">
      <c r="A2651" s="3">
        <f>TITRES_STAT!B2654</f>
        <v>0</v>
      </c>
      <c r="B2651" s="6">
        <f>TITRES_STAT!D2654</f>
        <v>0</v>
      </c>
      <c r="C2651" s="2">
        <f t="shared" si="246"/>
        <v>4.4949052452031587E-10</v>
      </c>
      <c r="D2651" s="2">
        <f t="shared" si="242"/>
        <v>3.3805250094671303E-5</v>
      </c>
      <c r="E2651" s="2">
        <f t="shared" si="241"/>
        <v>-3.3804800604146784E-5</v>
      </c>
      <c r="F2651" s="2">
        <f t="shared" si="245"/>
        <v>-4.9711955620673155E-5</v>
      </c>
      <c r="G2651" s="2">
        <f t="shared" si="243"/>
        <v>1.5907155016526371E-5</v>
      </c>
      <c r="H2651" s="2" t="str">
        <f t="shared" si="244"/>
        <v>Sell</v>
      </c>
    </row>
    <row r="2652" spans="1:8" ht="13.5" x14ac:dyDescent="0.25">
      <c r="A2652" s="3">
        <f>TITRES_STAT!B2655</f>
        <v>0</v>
      </c>
      <c r="B2652" s="6">
        <f>TITRES_STAT!D2655</f>
        <v>0</v>
      </c>
      <c r="C2652" s="2">
        <f t="shared" si="246"/>
        <v>3.8033813613257499E-10</v>
      </c>
      <c r="D2652" s="2">
        <f t="shared" si="242"/>
        <v>3.1301157495066024E-5</v>
      </c>
      <c r="E2652" s="2">
        <f t="shared" ref="E2652:E2693" si="247">C2652-D2652</f>
        <v>-3.130077715692989E-5</v>
      </c>
      <c r="F2652" s="2">
        <f t="shared" si="245"/>
        <v>-4.6029719927924508E-5</v>
      </c>
      <c r="G2652" s="2">
        <f t="shared" si="243"/>
        <v>1.4728942770994619E-5</v>
      </c>
      <c r="H2652" s="2" t="str">
        <f t="shared" si="244"/>
        <v>Sell</v>
      </c>
    </row>
    <row r="2653" spans="1:8" ht="13.5" x14ac:dyDescent="0.25">
      <c r="A2653" s="3">
        <f>TITRES_STAT!B2656</f>
        <v>0</v>
      </c>
      <c r="B2653" s="6">
        <f>TITRES_STAT!D2656</f>
        <v>0</v>
      </c>
      <c r="C2653" s="2">
        <f t="shared" si="246"/>
        <v>3.2182457672756344E-10</v>
      </c>
      <c r="D2653" s="2">
        <f t="shared" ref="D2653:D2693" si="248">$D$4*B2653+(1-$D$4)*D2652</f>
        <v>2.8982553236172244E-5</v>
      </c>
      <c r="E2653" s="2">
        <f t="shared" si="247"/>
        <v>-2.8982231411595518E-5</v>
      </c>
      <c r="F2653" s="2">
        <f t="shared" si="245"/>
        <v>-4.2620222224658714E-5</v>
      </c>
      <c r="G2653" s="2">
        <f t="shared" si="243"/>
        <v>1.3637990813063196E-5</v>
      </c>
      <c r="H2653" s="2" t="str">
        <f t="shared" si="244"/>
        <v>Sell</v>
      </c>
    </row>
    <row r="2654" spans="1:8" ht="13.5" x14ac:dyDescent="0.25">
      <c r="A2654" s="3">
        <f>TITRES_STAT!B2657</f>
        <v>0</v>
      </c>
      <c r="B2654" s="6">
        <f>TITRES_STAT!D2657</f>
        <v>0</v>
      </c>
      <c r="C2654" s="2">
        <f t="shared" si="246"/>
        <v>2.723131033848614E-10</v>
      </c>
      <c r="D2654" s="2">
        <f t="shared" si="248"/>
        <v>2.6835697440900225E-5</v>
      </c>
      <c r="E2654" s="2">
        <f t="shared" si="247"/>
        <v>-2.683542512779684E-5</v>
      </c>
      <c r="F2654" s="2">
        <f t="shared" si="245"/>
        <v>-3.9463262805286347E-5</v>
      </c>
      <c r="G2654" s="2">
        <f t="shared" si="243"/>
        <v>1.2627837677489507E-5</v>
      </c>
      <c r="H2654" s="2" t="str">
        <f t="shared" si="244"/>
        <v>Sell</v>
      </c>
    </row>
    <row r="2655" spans="1:8" ht="13.5" x14ac:dyDescent="0.25">
      <c r="A2655" s="3">
        <f>TITRES_STAT!B2658</f>
        <v>0</v>
      </c>
      <c r="B2655" s="6">
        <f>TITRES_STAT!D2658</f>
        <v>0</v>
      </c>
      <c r="C2655" s="2">
        <f t="shared" si="246"/>
        <v>2.304187797871904E-10</v>
      </c>
      <c r="D2655" s="2">
        <f t="shared" si="248"/>
        <v>2.4847868000833544E-5</v>
      </c>
      <c r="E2655" s="2">
        <f t="shared" si="247"/>
        <v>-2.4847637582053757E-5</v>
      </c>
      <c r="F2655" s="2">
        <f t="shared" si="245"/>
        <v>-3.6540137760639836E-5</v>
      </c>
      <c r="G2655" s="2">
        <f t="shared" si="243"/>
        <v>1.1692500178586079E-5</v>
      </c>
      <c r="H2655" s="2" t="str">
        <f t="shared" si="244"/>
        <v>Sell</v>
      </c>
    </row>
    <row r="2656" spans="1:8" ht="13.5" x14ac:dyDescent="0.25">
      <c r="A2656" s="3">
        <f>TITRES_STAT!B2659</f>
        <v>0</v>
      </c>
      <c r="B2656" s="6">
        <f>TITRES_STAT!D2659</f>
        <v>0</v>
      </c>
      <c r="C2656" s="2">
        <f t="shared" si="246"/>
        <v>1.9496973674300726E-10</v>
      </c>
      <c r="D2656" s="2">
        <f t="shared" si="248"/>
        <v>2.3007285185956984E-5</v>
      </c>
      <c r="E2656" s="2">
        <f t="shared" si="247"/>
        <v>-2.3007090216220242E-5</v>
      </c>
      <c r="F2656" s="2">
        <f t="shared" si="245"/>
        <v>-3.3833528251755916E-5</v>
      </c>
      <c r="G2656" s="2">
        <f t="shared" si="243"/>
        <v>1.0826438035535674E-5</v>
      </c>
      <c r="H2656" s="2" t="str">
        <f t="shared" si="244"/>
        <v>Sell</v>
      </c>
    </row>
    <row r="2657" spans="1:8" ht="13.5" x14ac:dyDescent="0.25">
      <c r="A2657" s="3">
        <f>TITRES_STAT!B2660</f>
        <v>0</v>
      </c>
      <c r="B2657" s="6">
        <f>TITRES_STAT!D2660</f>
        <v>0</v>
      </c>
      <c r="C2657" s="2">
        <f t="shared" si="246"/>
        <v>1.6497439262869845E-10</v>
      </c>
      <c r="D2657" s="2">
        <f t="shared" si="248"/>
        <v>2.1303041838849059E-5</v>
      </c>
      <c r="E2657" s="2">
        <f t="shared" si="247"/>
        <v>-2.1302876864456428E-5</v>
      </c>
      <c r="F2657" s="2">
        <f t="shared" si="245"/>
        <v>-3.1327397974296022E-5</v>
      </c>
      <c r="G2657" s="2">
        <f t="shared" si="243"/>
        <v>1.0024521109839593E-5</v>
      </c>
      <c r="H2657" s="2" t="str">
        <f t="shared" si="244"/>
        <v>Sell</v>
      </c>
    </row>
    <row r="2658" spans="1:8" ht="13.5" x14ac:dyDescent="0.25">
      <c r="A2658" s="3">
        <f>TITRES_STAT!B2661</f>
        <v>0</v>
      </c>
      <c r="B2658" s="6">
        <f>TITRES_STAT!D2661</f>
        <v>0</v>
      </c>
      <c r="C2658" s="2">
        <f t="shared" si="246"/>
        <v>1.3959371683966792E-10</v>
      </c>
      <c r="D2658" s="2">
        <f t="shared" si="248"/>
        <v>1.9725038739675054E-5</v>
      </c>
      <c r="E2658" s="2">
        <f t="shared" si="247"/>
        <v>-1.9724899145958216E-5</v>
      </c>
      <c r="F2658" s="2">
        <f t="shared" si="245"/>
        <v>-2.9006898208628463E-5</v>
      </c>
      <c r="G2658" s="2">
        <f t="shared" si="243"/>
        <v>9.2819990626702474E-6</v>
      </c>
      <c r="H2658" s="2" t="str">
        <f t="shared" si="244"/>
        <v>Sell</v>
      </c>
    </row>
    <row r="2659" spans="1:8" ht="13.5" x14ac:dyDescent="0.25">
      <c r="A2659" s="3">
        <f>TITRES_STAT!B2662</f>
        <v>0</v>
      </c>
      <c r="B2659" s="6">
        <f>TITRES_STAT!D2662</f>
        <v>0</v>
      </c>
      <c r="C2659" s="2">
        <f t="shared" si="246"/>
        <v>1.1811776040279594E-10</v>
      </c>
      <c r="D2659" s="2">
        <f t="shared" si="248"/>
        <v>1.8263924758958382E-5</v>
      </c>
      <c r="E2659" s="2">
        <f t="shared" si="247"/>
        <v>-1.8263806641197981E-5</v>
      </c>
      <c r="F2659" s="2">
        <f t="shared" si="245"/>
        <v>-2.6858279895142368E-5</v>
      </c>
      <c r="G2659" s="2">
        <f t="shared" si="243"/>
        <v>8.5944732539443874E-6</v>
      </c>
      <c r="H2659" s="2" t="str">
        <f t="shared" si="244"/>
        <v>Sell</v>
      </c>
    </row>
    <row r="2660" spans="1:8" ht="13.5" x14ac:dyDescent="0.25">
      <c r="A2660" s="3">
        <f>TITRES_STAT!B2663</f>
        <v>0</v>
      </c>
      <c r="B2660" s="6">
        <f>TITRES_STAT!D2663</f>
        <v>0</v>
      </c>
      <c r="C2660" s="2">
        <f t="shared" si="246"/>
        <v>9.9945797263904257E-11</v>
      </c>
      <c r="D2660" s="2">
        <f t="shared" si="248"/>
        <v>1.6911041443479983E-5</v>
      </c>
      <c r="E2660" s="2">
        <f t="shared" si="247"/>
        <v>-1.6910941497682719E-5</v>
      </c>
      <c r="F2660" s="2">
        <f t="shared" si="245"/>
        <v>-2.4868812215650442E-5</v>
      </c>
      <c r="G2660" s="2">
        <f t="shared" ref="G2660:G2693" si="249">E2660-F2660</f>
        <v>7.9578707179677233E-6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0</v>
      </c>
      <c r="B2661" s="6">
        <f>TITRES_STAT!D2664</f>
        <v>0</v>
      </c>
      <c r="C2661" s="2">
        <f t="shared" si="246"/>
        <v>8.4569520761765133E-11</v>
      </c>
      <c r="D2661" s="2">
        <f t="shared" si="248"/>
        <v>1.5658371706925912E-5</v>
      </c>
      <c r="E2661" s="2">
        <f t="shared" si="247"/>
        <v>-1.5658287137405149E-5</v>
      </c>
      <c r="F2661" s="2">
        <f t="shared" ref="F2661:F2706" si="251">(E2661*(2/(10)))+((1-(2/10))*F2660)</f>
        <v>-2.3026707200001386E-5</v>
      </c>
      <c r="G2661" s="2">
        <f t="shared" si="249"/>
        <v>7.3684200625962364E-6</v>
      </c>
      <c r="H2661" s="2" t="str">
        <f t="shared" si="250"/>
        <v>Sell</v>
      </c>
    </row>
    <row r="2662" spans="1:8" ht="13.5" x14ac:dyDescent="0.25">
      <c r="A2662" s="3">
        <f>TITRES_STAT!B2665</f>
        <v>0</v>
      </c>
      <c r="B2662" s="6">
        <f>TITRES_STAT!D2665</f>
        <v>0</v>
      </c>
      <c r="C2662" s="2">
        <f t="shared" si="246"/>
        <v>7.1558825259955114E-11</v>
      </c>
      <c r="D2662" s="2">
        <f t="shared" si="248"/>
        <v>1.4498492321227696E-5</v>
      </c>
      <c r="E2662" s="2">
        <f t="shared" si="247"/>
        <v>-1.4498420762402436E-5</v>
      </c>
      <c r="F2662" s="2">
        <f t="shared" si="251"/>
        <v>-2.1321049912481596E-5</v>
      </c>
      <c r="G2662" s="2">
        <f t="shared" si="249"/>
        <v>6.8226291500791601E-6</v>
      </c>
      <c r="H2662" s="2" t="str">
        <f t="shared" si="250"/>
        <v>Sell</v>
      </c>
    </row>
    <row r="2663" spans="1:8" ht="13.5" x14ac:dyDescent="0.25">
      <c r="A2663" s="3">
        <f>TITRES_STAT!B2666</f>
        <v>0</v>
      </c>
      <c r="B2663" s="6">
        <f>TITRES_STAT!D2666</f>
        <v>0</v>
      </c>
      <c r="C2663" s="2">
        <f t="shared" si="246"/>
        <v>6.0549775219962013E-11</v>
      </c>
      <c r="D2663" s="2">
        <f t="shared" si="248"/>
        <v>1.3424529927062681E-5</v>
      </c>
      <c r="E2663" s="2">
        <f t="shared" si="247"/>
        <v>-1.342446937728746E-5</v>
      </c>
      <c r="F2663" s="2">
        <f t="shared" si="251"/>
        <v>-1.974173380544277E-5</v>
      </c>
      <c r="G2663" s="2">
        <f t="shared" si="249"/>
        <v>6.31726442815531E-6</v>
      </c>
      <c r="H2663" s="2" t="str">
        <f t="shared" si="250"/>
        <v>Sell</v>
      </c>
    </row>
    <row r="2664" spans="1:8" ht="13.5" x14ac:dyDescent="0.25">
      <c r="A2664" s="3">
        <f>TITRES_STAT!B2667</f>
        <v>0</v>
      </c>
      <c r="B2664" s="6">
        <f>TITRES_STAT!D2667</f>
        <v>0</v>
      </c>
      <c r="C2664" s="2">
        <f t="shared" si="246"/>
        <v>5.1234425186121702E-11</v>
      </c>
      <c r="D2664" s="2">
        <f t="shared" si="248"/>
        <v>1.2430120302835816E-5</v>
      </c>
      <c r="E2664" s="2">
        <f t="shared" si="247"/>
        <v>-1.243006906841063E-5</v>
      </c>
      <c r="F2664" s="2">
        <f t="shared" si="251"/>
        <v>-1.8279400858036346E-5</v>
      </c>
      <c r="G2664" s="2">
        <f t="shared" si="249"/>
        <v>5.849331789625716E-6</v>
      </c>
      <c r="H2664" s="2" t="str">
        <f t="shared" si="250"/>
        <v>Sell</v>
      </c>
    </row>
    <row r="2665" spans="1:8" ht="13.5" x14ac:dyDescent="0.25">
      <c r="A2665" s="3">
        <f>TITRES_STAT!B2668</f>
        <v>0</v>
      </c>
      <c r="B2665" s="6">
        <f>TITRES_STAT!D2668</f>
        <v>0</v>
      </c>
      <c r="C2665" s="2">
        <f t="shared" si="246"/>
        <v>4.3352205926718361E-11</v>
      </c>
      <c r="D2665" s="2">
        <f t="shared" si="248"/>
        <v>1.1509370650773904E-5</v>
      </c>
      <c r="E2665" s="2">
        <f t="shared" si="247"/>
        <v>-1.1509327298567978E-5</v>
      </c>
      <c r="F2665" s="2">
        <f t="shared" si="251"/>
        <v>-1.6925386146142674E-5</v>
      </c>
      <c r="G2665" s="2">
        <f t="shared" si="249"/>
        <v>5.4160588475746966E-6</v>
      </c>
      <c r="H2665" s="2" t="str">
        <f t="shared" si="250"/>
        <v>Sell</v>
      </c>
    </row>
    <row r="2666" spans="1:8" ht="13.5" x14ac:dyDescent="0.25">
      <c r="A2666" s="3">
        <f>TITRES_STAT!B2669</f>
        <v>0</v>
      </c>
      <c r="B2666" s="6">
        <f>TITRES_STAT!D2669</f>
        <v>0</v>
      </c>
      <c r="C2666" s="2">
        <f t="shared" si="246"/>
        <v>3.6682635784146307E-11</v>
      </c>
      <c r="D2666" s="2">
        <f t="shared" si="248"/>
        <v>1.0656824676642504E-5</v>
      </c>
      <c r="E2666" s="2">
        <f t="shared" si="247"/>
        <v>-1.065678799400672E-5</v>
      </c>
      <c r="F2666" s="2">
        <f t="shared" si="251"/>
        <v>-1.5671666515715483E-5</v>
      </c>
      <c r="G2666" s="2">
        <f t="shared" si="249"/>
        <v>5.0148785217087628E-6</v>
      </c>
      <c r="H2666" s="2" t="str">
        <f t="shared" si="250"/>
        <v>Sell</v>
      </c>
    </row>
    <row r="2667" spans="1:8" ht="13.5" x14ac:dyDescent="0.25">
      <c r="A2667" s="3">
        <f>TITRES_STAT!B2670</f>
        <v>0</v>
      </c>
      <c r="B2667" s="6">
        <f>TITRES_STAT!D2670</f>
        <v>0</v>
      </c>
      <c r="C2667" s="2">
        <f t="shared" si="246"/>
        <v>3.1039153355816108E-11</v>
      </c>
      <c r="D2667" s="2">
        <f t="shared" si="248"/>
        <v>9.8674302561504663E-6</v>
      </c>
      <c r="E2667" s="2">
        <f t="shared" si="247"/>
        <v>-9.8673992169971105E-6</v>
      </c>
      <c r="F2667" s="2">
        <f t="shared" si="251"/>
        <v>-1.4510813055971811E-5</v>
      </c>
      <c r="G2667" s="2">
        <f t="shared" si="249"/>
        <v>4.6434138389747002E-6</v>
      </c>
      <c r="H2667" s="2" t="str">
        <f t="shared" si="250"/>
        <v>Sell</v>
      </c>
    </row>
    <row r="2668" spans="1:8" ht="13.5" x14ac:dyDescent="0.25">
      <c r="A2668" s="3">
        <f>TITRES_STAT!B2671</f>
        <v>0</v>
      </c>
      <c r="B2668" s="6">
        <f>TITRES_STAT!D2671</f>
        <v>0</v>
      </c>
      <c r="C2668" s="2">
        <f t="shared" si="246"/>
        <v>2.6263898993382859E-11</v>
      </c>
      <c r="D2668" s="2">
        <f t="shared" si="248"/>
        <v>9.1365094964356166E-6</v>
      </c>
      <c r="E2668" s="2">
        <f t="shared" si="247"/>
        <v>-9.136483232536624E-6</v>
      </c>
      <c r="F2668" s="2">
        <f t="shared" si="251"/>
        <v>-1.3435947091284774E-5</v>
      </c>
      <c r="G2668" s="2">
        <f t="shared" si="249"/>
        <v>4.2994638587481504E-6</v>
      </c>
      <c r="H2668" s="2" t="str">
        <f t="shared" si="250"/>
        <v>Sell</v>
      </c>
    </row>
    <row r="2669" spans="1:8" ht="13.5" x14ac:dyDescent="0.25">
      <c r="A2669" s="3">
        <f>TITRES_STAT!B2672</f>
        <v>0</v>
      </c>
      <c r="B2669" s="6">
        <f>TITRES_STAT!D2672</f>
        <v>0</v>
      </c>
      <c r="C2669" s="2">
        <f t="shared" si="246"/>
        <v>2.2223299148247035E-11</v>
      </c>
      <c r="D2669" s="2">
        <f t="shared" si="248"/>
        <v>8.4597310152181644E-6</v>
      </c>
      <c r="E2669" s="2">
        <f t="shared" si="247"/>
        <v>-8.4597087919190154E-6</v>
      </c>
      <c r="F2669" s="2">
        <f t="shared" si="251"/>
        <v>-1.2440699431411622E-5</v>
      </c>
      <c r="G2669" s="2">
        <f t="shared" si="249"/>
        <v>3.9809906394926065E-6</v>
      </c>
      <c r="H2669" s="2" t="str">
        <f t="shared" si="250"/>
        <v>Sell</v>
      </c>
    </row>
    <row r="2670" spans="1:8" ht="13.5" x14ac:dyDescent="0.25">
      <c r="A2670" s="3">
        <f>TITRES_STAT!B2673</f>
        <v>0</v>
      </c>
      <c r="B2670" s="6">
        <f>TITRES_STAT!D2673</f>
        <v>0</v>
      </c>
      <c r="C2670" s="2">
        <f t="shared" si="246"/>
        <v>1.8804330048516722E-11</v>
      </c>
      <c r="D2670" s="2">
        <f t="shared" si="248"/>
        <v>7.833084273350152E-6</v>
      </c>
      <c r="E2670" s="2">
        <f t="shared" si="247"/>
        <v>-7.8330654690201039E-6</v>
      </c>
      <c r="F2670" s="2">
        <f t="shared" si="251"/>
        <v>-1.151917263893332E-5</v>
      </c>
      <c r="G2670" s="2">
        <f t="shared" si="249"/>
        <v>3.6861071699132161E-6</v>
      </c>
      <c r="H2670" s="2" t="str">
        <f t="shared" si="250"/>
        <v>Sell</v>
      </c>
    </row>
    <row r="2671" spans="1:8" ht="13.5" x14ac:dyDescent="0.25">
      <c r="A2671" s="3">
        <f>TITRES_STAT!B2674</f>
        <v>0</v>
      </c>
      <c r="B2671" s="6">
        <f>TITRES_STAT!D2674</f>
        <v>0</v>
      </c>
      <c r="C2671" s="2">
        <f t="shared" si="246"/>
        <v>1.5911356194898765E-11</v>
      </c>
      <c r="D2671" s="2">
        <f t="shared" si="248"/>
        <v>7.2528558086575485E-6</v>
      </c>
      <c r="E2671" s="2">
        <f t="shared" si="247"/>
        <v>-7.2528398973013536E-6</v>
      </c>
      <c r="F2671" s="2">
        <f t="shared" si="251"/>
        <v>-1.0665906090606928E-5</v>
      </c>
      <c r="G2671" s="2">
        <f t="shared" si="249"/>
        <v>3.4130661933055748E-6</v>
      </c>
      <c r="H2671" s="2" t="str">
        <f t="shared" si="250"/>
        <v>Sell</v>
      </c>
    </row>
    <row r="2672" spans="1:8" ht="13.5" x14ac:dyDescent="0.25">
      <c r="A2672" s="3">
        <f>TITRES_STAT!B2675</f>
        <v>0</v>
      </c>
      <c r="B2672" s="6">
        <f>TITRES_STAT!D2675</f>
        <v>0</v>
      </c>
      <c r="C2672" s="2">
        <f t="shared" si="246"/>
        <v>1.3463455241837416E-11</v>
      </c>
      <c r="D2672" s="2">
        <f t="shared" si="248"/>
        <v>6.715607230238471E-6</v>
      </c>
      <c r="E2672" s="2">
        <f t="shared" si="247"/>
        <v>-6.7155937667832295E-6</v>
      </c>
      <c r="F2672" s="2">
        <f t="shared" si="251"/>
        <v>-9.8758436258421893E-6</v>
      </c>
      <c r="G2672" s="2">
        <f t="shared" si="249"/>
        <v>3.1602498590589598E-6</v>
      </c>
      <c r="H2672" s="2" t="str">
        <f t="shared" si="250"/>
        <v>Sell</v>
      </c>
    </row>
    <row r="2673" spans="1:8" ht="13.5" x14ac:dyDescent="0.25">
      <c r="A2673" s="3">
        <f>TITRES_STAT!B2676</f>
        <v>0</v>
      </c>
      <c r="B2673" s="6">
        <f>TITRES_STAT!D2676</f>
        <v>0</v>
      </c>
      <c r="C2673" s="2">
        <f t="shared" si="246"/>
        <v>1.1392154435400891E-11</v>
      </c>
      <c r="D2673" s="2">
        <f t="shared" si="248"/>
        <v>6.2181548428133993E-6</v>
      </c>
      <c r="E2673" s="2">
        <f t="shared" si="247"/>
        <v>-6.2181434506589642E-6</v>
      </c>
      <c r="F2673" s="2">
        <f t="shared" si="251"/>
        <v>-9.1443035908055448E-6</v>
      </c>
      <c r="G2673" s="2">
        <f t="shared" si="249"/>
        <v>2.9261601401465806E-6</v>
      </c>
      <c r="H2673" s="2" t="str">
        <f t="shared" si="250"/>
        <v>Sell</v>
      </c>
    </row>
    <row r="2674" spans="1:8" ht="13.5" x14ac:dyDescent="0.25">
      <c r="A2674" s="3">
        <f>TITRES_STAT!B2677</f>
        <v>0</v>
      </c>
      <c r="B2674" s="6">
        <f>TITRES_STAT!D2677</f>
        <v>0</v>
      </c>
      <c r="C2674" s="2">
        <f t="shared" si="246"/>
        <v>9.6395152914930611E-12</v>
      </c>
      <c r="D2674" s="2">
        <f t="shared" si="248"/>
        <v>5.7575507803827771E-6</v>
      </c>
      <c r="E2674" s="2">
        <f t="shared" si="247"/>
        <v>-5.7575411408674855E-6</v>
      </c>
      <c r="F2674" s="2">
        <f t="shared" si="251"/>
        <v>-8.4669511008179336E-6</v>
      </c>
      <c r="G2674" s="2">
        <f t="shared" si="249"/>
        <v>2.7094099599504481E-6</v>
      </c>
      <c r="H2674" s="2" t="str">
        <f t="shared" si="250"/>
        <v>Sell</v>
      </c>
    </row>
    <row r="2675" spans="1:8" ht="13.5" x14ac:dyDescent="0.25">
      <c r="A2675" s="3">
        <f>TITRES_STAT!B2678</f>
        <v>0</v>
      </c>
      <c r="B2675" s="6">
        <f>TITRES_STAT!D2678</f>
        <v>0</v>
      </c>
      <c r="C2675" s="2">
        <f t="shared" si="246"/>
        <v>8.1565129389556662E-12</v>
      </c>
      <c r="D2675" s="2">
        <f t="shared" si="248"/>
        <v>5.33106553739146E-6</v>
      </c>
      <c r="E2675" s="2">
        <f t="shared" si="247"/>
        <v>-5.331057380878521E-6</v>
      </c>
      <c r="F2675" s="2">
        <f t="shared" si="251"/>
        <v>-7.8397723568300516E-6</v>
      </c>
      <c r="G2675" s="2">
        <f t="shared" si="249"/>
        <v>2.5087149759515306E-6</v>
      </c>
      <c r="H2675" s="2" t="str">
        <f t="shared" si="250"/>
        <v>Sell</v>
      </c>
    </row>
    <row r="2676" spans="1:8" ht="13.5" x14ac:dyDescent="0.25">
      <c r="A2676" s="3">
        <f>TITRES_STAT!B2679</f>
        <v>0</v>
      </c>
      <c r="B2676" s="6">
        <f>TITRES_STAT!D2679</f>
        <v>0</v>
      </c>
      <c r="C2676" s="2">
        <f t="shared" si="246"/>
        <v>6.9016647945009484E-12</v>
      </c>
      <c r="D2676" s="2">
        <f t="shared" si="248"/>
        <v>4.9361717938809811E-6</v>
      </c>
      <c r="E2676" s="2">
        <f t="shared" si="247"/>
        <v>-4.9361648922161869E-6</v>
      </c>
      <c r="F2676" s="2">
        <f t="shared" si="251"/>
        <v>-7.2590508639072788E-6</v>
      </c>
      <c r="G2676" s="2">
        <f t="shared" si="249"/>
        <v>2.3228859716910919E-6</v>
      </c>
      <c r="H2676" s="2" t="str">
        <f t="shared" si="250"/>
        <v>Sell</v>
      </c>
    </row>
    <row r="2677" spans="1:8" ht="13.5" x14ac:dyDescent="0.25">
      <c r="A2677" s="3">
        <f>TITRES_STAT!B2680</f>
        <v>0</v>
      </c>
      <c r="B2677" s="6">
        <f>TITRES_STAT!D2680</f>
        <v>0</v>
      </c>
      <c r="C2677" s="2">
        <f t="shared" si="246"/>
        <v>5.8398702107315718E-12</v>
      </c>
      <c r="D2677" s="2">
        <f t="shared" si="248"/>
        <v>4.5705294387786858E-6</v>
      </c>
      <c r="E2677" s="2">
        <f t="shared" si="247"/>
        <v>-4.570523598908475E-6</v>
      </c>
      <c r="F2677" s="2">
        <f t="shared" si="251"/>
        <v>-6.7213454109075184E-6</v>
      </c>
      <c r="G2677" s="2">
        <f t="shared" si="249"/>
        <v>2.1508218119990434E-6</v>
      </c>
      <c r="H2677" s="2" t="str">
        <f t="shared" si="250"/>
        <v>Sell</v>
      </c>
    </row>
    <row r="2678" spans="1:8" ht="13.5" x14ac:dyDescent="0.25">
      <c r="A2678" s="3">
        <f>TITRES_STAT!B2681</f>
        <v>0</v>
      </c>
      <c r="B2678" s="6">
        <f>TITRES_STAT!D2681</f>
        <v>0</v>
      </c>
      <c r="C2678" s="2">
        <f t="shared" si="246"/>
        <v>4.9414286398497914E-12</v>
      </c>
      <c r="D2678" s="2">
        <f t="shared" si="248"/>
        <v>4.2319717025728572E-6</v>
      </c>
      <c r="E2678" s="2">
        <f t="shared" si="247"/>
        <v>-4.231966761144217E-6</v>
      </c>
      <c r="F2678" s="2">
        <f t="shared" si="251"/>
        <v>-6.2234696809548585E-6</v>
      </c>
      <c r="G2678" s="2">
        <f t="shared" si="249"/>
        <v>1.9915029198106415E-6</v>
      </c>
      <c r="H2678" s="2" t="str">
        <f t="shared" si="250"/>
        <v>Sell</v>
      </c>
    </row>
    <row r="2679" spans="1:8" ht="13.5" x14ac:dyDescent="0.25">
      <c r="A2679" s="3">
        <f>TITRES_STAT!B2682</f>
        <v>0</v>
      </c>
      <c r="B2679" s="6">
        <f>TITRES_STAT!D2682</f>
        <v>0</v>
      </c>
      <c r="C2679" s="2">
        <f t="shared" si="246"/>
        <v>4.1812088491036693E-12</v>
      </c>
      <c r="D2679" s="2">
        <f t="shared" si="248"/>
        <v>3.91849231719709E-6</v>
      </c>
      <c r="E2679" s="2">
        <f t="shared" si="247"/>
        <v>-3.9184881359882406E-6</v>
      </c>
      <c r="F2679" s="2">
        <f t="shared" si="251"/>
        <v>-5.7624733719615352E-6</v>
      </c>
      <c r="G2679" s="2">
        <f t="shared" si="249"/>
        <v>1.8439852359732946E-6</v>
      </c>
      <c r="H2679" s="2" t="str">
        <f t="shared" si="250"/>
        <v>Sell</v>
      </c>
    </row>
    <row r="2680" spans="1:8" ht="13.5" x14ac:dyDescent="0.25">
      <c r="A2680" s="3">
        <f>TITRES_STAT!B2683</f>
        <v>0</v>
      </c>
      <c r="B2680" s="6">
        <f>TITRES_STAT!D2683</f>
        <v>0</v>
      </c>
      <c r="C2680" s="2">
        <f t="shared" si="246"/>
        <v>3.5379459492415662E-12</v>
      </c>
      <c r="D2680" s="2">
        <f t="shared" si="248"/>
        <v>3.6282336270343425E-6</v>
      </c>
      <c r="E2680" s="2">
        <f t="shared" si="247"/>
        <v>-3.6282300890883934E-6</v>
      </c>
      <c r="F2680" s="2">
        <f t="shared" si="251"/>
        <v>-5.335624715386907E-6</v>
      </c>
      <c r="G2680" s="2">
        <f t="shared" si="249"/>
        <v>1.7073946262985136E-6</v>
      </c>
      <c r="H2680" s="2" t="str">
        <f t="shared" si="250"/>
        <v>Sell</v>
      </c>
    </row>
    <row r="2681" spans="1:8" ht="13.5" x14ac:dyDescent="0.25">
      <c r="A2681" s="3">
        <f>TITRES_STAT!B2684</f>
        <v>0</v>
      </c>
      <c r="B2681" s="6">
        <f>TITRES_STAT!D2684</f>
        <v>0</v>
      </c>
      <c r="C2681" s="2">
        <f t="shared" si="246"/>
        <v>2.9936465724351713E-12</v>
      </c>
      <c r="D2681" s="2">
        <f t="shared" si="248"/>
        <v>3.3594755805873544E-6</v>
      </c>
      <c r="E2681" s="2">
        <f t="shared" si="247"/>
        <v>-3.3594725869407818E-6</v>
      </c>
      <c r="F2681" s="2">
        <f t="shared" si="251"/>
        <v>-4.9403942896976817E-6</v>
      </c>
      <c r="G2681" s="2">
        <f t="shared" si="249"/>
        <v>1.5809217027568999E-6</v>
      </c>
      <c r="H2681" s="2" t="str">
        <f t="shared" si="250"/>
        <v>Sell</v>
      </c>
    </row>
    <row r="2682" spans="1:8" ht="13.5" x14ac:dyDescent="0.25">
      <c r="A2682" s="3">
        <f>TITRES_STAT!B2685</f>
        <v>0</v>
      </c>
      <c r="B2682" s="6">
        <f>TITRES_STAT!D2685</f>
        <v>0</v>
      </c>
      <c r="C2682" s="2">
        <f t="shared" si="246"/>
        <v>2.5330855612912988E-12</v>
      </c>
      <c r="D2682" s="2">
        <f t="shared" si="248"/>
        <v>3.1106255375808839E-6</v>
      </c>
      <c r="E2682" s="2">
        <f t="shared" si="247"/>
        <v>-3.1106230044953228E-6</v>
      </c>
      <c r="F2682" s="2">
        <f t="shared" si="251"/>
        <v>-4.5744400326572096E-6</v>
      </c>
      <c r="G2682" s="2">
        <f t="shared" si="249"/>
        <v>1.4638170281618868E-6</v>
      </c>
      <c r="H2682" s="2" t="str">
        <f t="shared" si="250"/>
        <v>Sell</v>
      </c>
    </row>
    <row r="2683" spans="1:8" ht="13.5" x14ac:dyDescent="0.25">
      <c r="A2683" s="3">
        <f>TITRES_STAT!B2686</f>
        <v>0</v>
      </c>
      <c r="B2683" s="6">
        <f>TITRES_STAT!D2686</f>
        <v>0</v>
      </c>
      <c r="C2683" s="2">
        <f t="shared" si="246"/>
        <v>2.1433800903234067E-12</v>
      </c>
      <c r="D2683" s="2">
        <f t="shared" si="248"/>
        <v>2.8802088310934111E-6</v>
      </c>
      <c r="E2683" s="2">
        <f t="shared" si="247"/>
        <v>-2.8802066877133209E-6</v>
      </c>
      <c r="F2683" s="2">
        <f t="shared" si="251"/>
        <v>-4.2355933636684321E-6</v>
      </c>
      <c r="G2683" s="2">
        <f t="shared" si="249"/>
        <v>1.3553866759551112E-6</v>
      </c>
      <c r="H2683" s="2" t="str">
        <f t="shared" si="250"/>
        <v>Sell</v>
      </c>
    </row>
    <row r="2684" spans="1:8" ht="13.5" x14ac:dyDescent="0.25">
      <c r="A2684" s="3">
        <f>TITRES_STAT!B2687</f>
        <v>0</v>
      </c>
      <c r="B2684" s="6">
        <f>TITRES_STAT!D2687</f>
        <v>0</v>
      </c>
      <c r="C2684" s="2">
        <f t="shared" si="246"/>
        <v>1.8136293071967286E-12</v>
      </c>
      <c r="D2684" s="2">
        <f t="shared" si="248"/>
        <v>2.6668600287901954E-6</v>
      </c>
      <c r="E2684" s="2">
        <f t="shared" si="247"/>
        <v>-2.6668582151608884E-6</v>
      </c>
      <c r="F2684" s="2">
        <f t="shared" si="251"/>
        <v>-3.9218463339669234E-6</v>
      </c>
      <c r="G2684" s="2">
        <f t="shared" si="249"/>
        <v>1.254988118806035E-6</v>
      </c>
      <c r="H2684" s="2" t="str">
        <f t="shared" si="250"/>
        <v>Sell</v>
      </c>
    </row>
    <row r="2685" spans="1:8" ht="13.5" x14ac:dyDescent="0.25">
      <c r="A2685" s="3">
        <f>TITRES_STAT!B2688</f>
        <v>0</v>
      </c>
      <c r="B2685" s="6">
        <f>TITRES_STAT!D2688</f>
        <v>0</v>
      </c>
      <c r="C2685" s="2">
        <f t="shared" si="246"/>
        <v>1.5346094137818473E-12</v>
      </c>
      <c r="D2685" s="2">
        <f t="shared" si="248"/>
        <v>2.4693148414724032E-6</v>
      </c>
      <c r="E2685" s="2">
        <f t="shared" si="247"/>
        <v>-2.4693133068629894E-6</v>
      </c>
      <c r="F2685" s="2">
        <f t="shared" si="251"/>
        <v>-3.6313397285461368E-6</v>
      </c>
      <c r="G2685" s="2">
        <f t="shared" si="249"/>
        <v>1.1620264216831474E-6</v>
      </c>
      <c r="H2685" s="2" t="str">
        <f t="shared" si="250"/>
        <v>Sell</v>
      </c>
    </row>
    <row r="2686" spans="1:8" ht="13.5" x14ac:dyDescent="0.25">
      <c r="A2686" s="3">
        <f>TITRES_STAT!B2689</f>
        <v>0</v>
      </c>
      <c r="B2686" s="6">
        <f>TITRES_STAT!D2689</f>
        <v>0</v>
      </c>
      <c r="C2686" s="2">
        <f t="shared" si="246"/>
        <v>1.2985156578154093E-12</v>
      </c>
      <c r="D2686" s="2">
        <f t="shared" si="248"/>
        <v>2.286402630992966E-6</v>
      </c>
      <c r="E2686" s="2">
        <f t="shared" si="247"/>
        <v>-2.2864013324773081E-6</v>
      </c>
      <c r="F2686" s="2">
        <f t="shared" si="251"/>
        <v>-3.3623520493323713E-6</v>
      </c>
      <c r="G2686" s="2">
        <f t="shared" si="249"/>
        <v>1.0759507168550631E-6</v>
      </c>
      <c r="H2686" s="2" t="str">
        <f t="shared" si="250"/>
        <v>Sell</v>
      </c>
    </row>
    <row r="2687" spans="1:8" ht="13.5" x14ac:dyDescent="0.25">
      <c r="A2687" s="3">
        <f>TITRES_STAT!B2690</f>
        <v>0</v>
      </c>
      <c r="B2687" s="6">
        <f>TITRES_STAT!D2690</f>
        <v>0</v>
      </c>
      <c r="C2687" s="2">
        <f t="shared" si="246"/>
        <v>1.0987440181515002E-12</v>
      </c>
      <c r="D2687" s="2">
        <f t="shared" si="248"/>
        <v>2.1170394731416351E-6</v>
      </c>
      <c r="E2687" s="2">
        <f t="shared" si="247"/>
        <v>-2.1170383743976171E-6</v>
      </c>
      <c r="F2687" s="2">
        <f t="shared" si="251"/>
        <v>-3.1132893143454208E-6</v>
      </c>
      <c r="G2687" s="2">
        <f t="shared" si="249"/>
        <v>9.9625093994780372E-7</v>
      </c>
      <c r="H2687" s="2" t="str">
        <f t="shared" si="250"/>
        <v>Sell</v>
      </c>
    </row>
    <row r="2688" spans="1:8" ht="13.5" x14ac:dyDescent="0.25">
      <c r="A2688" s="3">
        <f>TITRES_STAT!B2691</f>
        <v>0</v>
      </c>
      <c r="B2688" s="6">
        <f>TITRES_STAT!D2691</f>
        <v>0</v>
      </c>
      <c r="C2688" s="2">
        <f t="shared" si="246"/>
        <v>9.2970647689742315E-13</v>
      </c>
      <c r="D2688" s="2">
        <f t="shared" si="248"/>
        <v>1.9602217343904027E-6</v>
      </c>
      <c r="E2688" s="2">
        <f t="shared" si="247"/>
        <v>-1.9602208046839257E-6</v>
      </c>
      <c r="F2688" s="2">
        <f t="shared" si="251"/>
        <v>-2.8826756124131221E-6</v>
      </c>
      <c r="G2688" s="2">
        <f t="shared" si="249"/>
        <v>9.224548077291964E-7</v>
      </c>
      <c r="H2688" s="2" t="str">
        <f t="shared" si="250"/>
        <v>Sell</v>
      </c>
    </row>
    <row r="2689" spans="1:8" ht="13.5" x14ac:dyDescent="0.25">
      <c r="A2689" s="3">
        <f>TITRES_STAT!B2692</f>
        <v>0</v>
      </c>
      <c r="B2689" s="6">
        <f>TITRES_STAT!D2692</f>
        <v>0</v>
      </c>
      <c r="C2689" s="2">
        <f t="shared" si="246"/>
        <v>7.8667471122089646E-13</v>
      </c>
      <c r="D2689" s="2">
        <f t="shared" si="248"/>
        <v>1.815020124435558E-6</v>
      </c>
      <c r="E2689" s="2">
        <f t="shared" si="247"/>
        <v>-1.8150193377608469E-6</v>
      </c>
      <c r="F2689" s="2">
        <f t="shared" si="251"/>
        <v>-2.6691443574826672E-6</v>
      </c>
      <c r="G2689" s="2">
        <f t="shared" si="249"/>
        <v>8.5412501972182032E-7</v>
      </c>
      <c r="H2689" s="2" t="str">
        <f t="shared" si="250"/>
        <v>Sell</v>
      </c>
    </row>
    <row r="2690" spans="1:8" ht="13.5" x14ac:dyDescent="0.25">
      <c r="A2690" s="3">
        <f>TITRES_STAT!B2693</f>
        <v>0</v>
      </c>
      <c r="B2690" s="6">
        <f>TITRES_STAT!D2693</f>
        <v>0</v>
      </c>
      <c r="C2690" s="2">
        <f t="shared" si="246"/>
        <v>6.6564783257152781E-13</v>
      </c>
      <c r="D2690" s="2">
        <f t="shared" si="248"/>
        <v>1.6805741892921833E-6</v>
      </c>
      <c r="E2690" s="2">
        <f t="shared" si="247"/>
        <v>-1.6805735236443507E-6</v>
      </c>
      <c r="F2690" s="2">
        <f t="shared" si="251"/>
        <v>-2.471430190715004E-6</v>
      </c>
      <c r="G2690" s="2">
        <f t="shared" si="249"/>
        <v>7.908566670706533E-7</v>
      </c>
      <c r="H2690" s="2" t="str">
        <f t="shared" si="250"/>
        <v>Sell</v>
      </c>
    </row>
    <row r="2691" spans="1:8" ht="13.5" x14ac:dyDescent="0.25">
      <c r="A2691" s="3">
        <f>TITRES_STAT!B2694</f>
        <v>0</v>
      </c>
      <c r="B2691" s="6">
        <f>TITRES_STAT!D2694</f>
        <v>0</v>
      </c>
      <c r="C2691" s="2">
        <f t="shared" si="246"/>
        <v>5.6324047371436968E-13</v>
      </c>
      <c r="D2691" s="2">
        <f t="shared" si="248"/>
        <v>1.5560872123075771E-6</v>
      </c>
      <c r="E2691" s="2">
        <f t="shared" si="247"/>
        <v>-1.5560866490671034E-6</v>
      </c>
      <c r="F2691" s="2">
        <f t="shared" si="251"/>
        <v>-2.2883614823854239E-6</v>
      </c>
      <c r="G2691" s="2">
        <f t="shared" si="249"/>
        <v>7.3227483331832053E-7</v>
      </c>
      <c r="H2691" s="2" t="str">
        <f t="shared" si="250"/>
        <v>Sell</v>
      </c>
    </row>
    <row r="2692" spans="1:8" ht="13.5" x14ac:dyDescent="0.25">
      <c r="A2692" s="3">
        <f>TITRES_STAT!B2695</f>
        <v>0</v>
      </c>
      <c r="B2692" s="6">
        <f>TITRES_STAT!D2695</f>
        <v>0</v>
      </c>
      <c r="C2692" s="2">
        <f t="shared" si="246"/>
        <v>4.7658809314292819E-13</v>
      </c>
      <c r="D2692" s="2">
        <f t="shared" si="248"/>
        <v>1.4408214928773862E-6</v>
      </c>
      <c r="E2692" s="2">
        <f t="shared" si="247"/>
        <v>-1.4408210162892931E-6</v>
      </c>
      <c r="F2692" s="2">
        <f t="shared" si="251"/>
        <v>-2.118853389166198E-6</v>
      </c>
      <c r="G2692" s="2">
        <f t="shared" si="249"/>
        <v>6.7803237287690485E-7</v>
      </c>
      <c r="H2692" s="2" t="str">
        <f t="shared" si="250"/>
        <v>Sell</v>
      </c>
    </row>
    <row r="2693" spans="1:8" ht="13.5" x14ac:dyDescent="0.25">
      <c r="A2693" s="3">
        <f>TITRES_STAT!B2696</f>
        <v>0</v>
      </c>
      <c r="B2693" s="6">
        <f>TITRES_STAT!D2696</f>
        <v>0</v>
      </c>
      <c r="C2693" s="2">
        <f t="shared" si="246"/>
        <v>4.0326684804401614E-13</v>
      </c>
      <c r="D2693" s="2">
        <f t="shared" si="248"/>
        <v>1.3340939748864687E-6</v>
      </c>
      <c r="E2693" s="2">
        <f t="shared" si="247"/>
        <v>-1.3340935716196206E-6</v>
      </c>
      <c r="F2693" s="2">
        <f t="shared" si="251"/>
        <v>-1.9619014256568827E-6</v>
      </c>
      <c r="G2693" s="2">
        <f t="shared" si="249"/>
        <v>6.278078540372621E-7</v>
      </c>
      <c r="H2693" s="2" t="str">
        <f t="shared" si="250"/>
        <v>Sell</v>
      </c>
    </row>
    <row r="2694" spans="1:8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252">$C$4*B2684+C2693*(1-$C$4)</f>
        <v>3.4122579449878288E-13</v>
      </c>
      <c r="D2694" s="2">
        <f t="shared" ref="D2694:D2706" si="253">$D$4*B2694+(1-$D$4)*D2693</f>
        <v>1.2352721989689525E-6</v>
      </c>
      <c r="E2694" s="2">
        <f t="shared" ref="E2694:E2706" si="254">C2694-D2694</f>
        <v>-1.2352718577431581E-6</v>
      </c>
      <c r="F2694" s="2">
        <f t="shared" si="251"/>
        <v>-1.8165755120741378E-6</v>
      </c>
      <c r="G2694" s="2">
        <f t="shared" ref="G2694:G2706" si="255">E2694-F2694</f>
        <v>5.8130365433097978E-7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0</v>
      </c>
      <c r="B2695" s="6">
        <f>TITRES_STAT!D2698</f>
        <v>0</v>
      </c>
      <c r="C2695" s="2">
        <f t="shared" si="252"/>
        <v>2.8872951842204707E-13</v>
      </c>
      <c r="D2695" s="2">
        <f t="shared" si="253"/>
        <v>1.1437705546008821E-6</v>
      </c>
      <c r="E2695" s="2">
        <f t="shared" si="254"/>
        <v>-1.1437702658713637E-6</v>
      </c>
      <c r="F2695" s="2">
        <f t="shared" si="251"/>
        <v>-1.682014462833583E-6</v>
      </c>
      <c r="G2695" s="2">
        <f t="shared" si="255"/>
        <v>5.3824419696221927E-7</v>
      </c>
      <c r="H2695" s="2" t="str">
        <f t="shared" si="256"/>
        <v>Sell</v>
      </c>
    </row>
    <row r="2696" spans="1:8" ht="13.5" x14ac:dyDescent="0.25">
      <c r="A2696" s="3">
        <f>TITRES_STAT!B2699</f>
        <v>0</v>
      </c>
      <c r="B2696" s="6">
        <f>TITRES_STAT!D2699</f>
        <v>0</v>
      </c>
      <c r="C2696" s="2">
        <f t="shared" si="252"/>
        <v>2.4430959251096292E-13</v>
      </c>
      <c r="D2696" s="2">
        <f t="shared" si="253"/>
        <v>1.0590468098156315E-6</v>
      </c>
      <c r="E2696" s="2">
        <f t="shared" si="254"/>
        <v>-1.0590465655060391E-6</v>
      </c>
      <c r="F2696" s="2">
        <f t="shared" si="251"/>
        <v>-1.5574208833680743E-6</v>
      </c>
      <c r="G2696" s="2">
        <f t="shared" si="255"/>
        <v>4.9837431786203525E-7</v>
      </c>
      <c r="H2696" s="2" t="str">
        <f t="shared" si="256"/>
        <v>Sell</v>
      </c>
    </row>
    <row r="2697" spans="1:8" ht="13.5" x14ac:dyDescent="0.25">
      <c r="A2697" s="3">
        <f>TITRES_STAT!B2700</f>
        <v>0</v>
      </c>
      <c r="B2697" s="6">
        <f>TITRES_STAT!D2700</f>
        <v>0</v>
      </c>
      <c r="C2697" s="2">
        <f t="shared" si="252"/>
        <v>2.0672350135543018E-13</v>
      </c>
      <c r="D2697" s="2">
        <f t="shared" si="253"/>
        <v>9.8059889797743653E-7</v>
      </c>
      <c r="E2697" s="2">
        <f t="shared" si="254"/>
        <v>-9.8059869125393518E-7</v>
      </c>
      <c r="F2697" s="2">
        <f t="shared" si="251"/>
        <v>-1.4420564449452467E-6</v>
      </c>
      <c r="G2697" s="2">
        <f t="shared" si="255"/>
        <v>4.6145775369131156E-7</v>
      </c>
      <c r="H2697" s="2" t="str">
        <f t="shared" si="256"/>
        <v>Sell</v>
      </c>
    </row>
    <row r="2698" spans="1:8" ht="13.5" x14ac:dyDescent="0.25">
      <c r="A2698" s="3">
        <f>TITRES_STAT!B2701</f>
        <v>0</v>
      </c>
      <c r="B2698" s="6">
        <f>TITRES_STAT!D2701</f>
        <v>0</v>
      </c>
      <c r="C2698" s="2">
        <f t="shared" si="252"/>
        <v>1.7491988576228706E-13</v>
      </c>
      <c r="D2698" s="2">
        <f t="shared" si="253"/>
        <v>9.0796194257170048E-7</v>
      </c>
      <c r="E2698" s="2">
        <f t="shared" si="254"/>
        <v>-9.0796176765181477E-7</v>
      </c>
      <c r="F2698" s="2">
        <f t="shared" si="251"/>
        <v>-1.3352375094865604E-6</v>
      </c>
      <c r="G2698" s="2">
        <f t="shared" si="255"/>
        <v>4.2727574183474568E-7</v>
      </c>
      <c r="H2698" s="2" t="str">
        <f t="shared" si="256"/>
        <v>Sell</v>
      </c>
    </row>
    <row r="2699" spans="1:8" ht="13.5" x14ac:dyDescent="0.25">
      <c r="A2699" s="3">
        <f>TITRES_STAT!B2702</f>
        <v>0</v>
      </c>
      <c r="B2699" s="6">
        <f>TITRES_STAT!D2702</f>
        <v>0</v>
      </c>
      <c r="C2699" s="2">
        <f t="shared" si="252"/>
        <v>1.4800913410655058E-13</v>
      </c>
      <c r="D2699" s="2">
        <f t="shared" si="253"/>
        <v>8.4070550238120411E-7</v>
      </c>
      <c r="E2699" s="2">
        <f t="shared" si="254"/>
        <v>-8.4070535437207002E-7</v>
      </c>
      <c r="F2699" s="2">
        <f t="shared" si="251"/>
        <v>-1.2363310784636624E-6</v>
      </c>
      <c r="G2699" s="2">
        <f t="shared" si="255"/>
        <v>3.9562572409159243E-7</v>
      </c>
      <c r="H2699" s="2" t="str">
        <f t="shared" si="256"/>
        <v>Sell</v>
      </c>
    </row>
    <row r="2700" spans="1:8" ht="13.5" x14ac:dyDescent="0.25">
      <c r="A2700" s="3">
        <f>TITRES_STAT!B2703</f>
        <v>0</v>
      </c>
      <c r="B2700" s="6">
        <f>TITRES_STAT!D2703</f>
        <v>0</v>
      </c>
      <c r="C2700" s="2">
        <f t="shared" si="252"/>
        <v>1.2523849809015818E-13</v>
      </c>
      <c r="D2700" s="2">
        <f t="shared" si="253"/>
        <v>7.7843102072333714E-7</v>
      </c>
      <c r="E2700" s="2">
        <f t="shared" si="254"/>
        <v>-7.784308954848391E-7</v>
      </c>
      <c r="F2700" s="2">
        <f t="shared" si="251"/>
        <v>-1.1447510418678979E-6</v>
      </c>
      <c r="G2700" s="2">
        <f t="shared" si="255"/>
        <v>3.6632014638305881E-7</v>
      </c>
      <c r="H2700" s="2" t="str">
        <f t="shared" si="256"/>
        <v>Sell</v>
      </c>
    </row>
    <row r="2701" spans="1:8" ht="13.5" x14ac:dyDescent="0.25">
      <c r="A2701" s="3">
        <f>TITRES_STAT!B2704</f>
        <v>0</v>
      </c>
      <c r="B2701" s="6">
        <f>TITRES_STAT!D2704</f>
        <v>0</v>
      </c>
      <c r="C2701" s="2">
        <f t="shared" si="252"/>
        <v>1.0597103684551845E-13</v>
      </c>
      <c r="D2701" s="2">
        <f t="shared" si="253"/>
        <v>7.2076946363271956E-7</v>
      </c>
      <c r="E2701" s="2">
        <f t="shared" si="254"/>
        <v>-7.2076935766168272E-7</v>
      </c>
      <c r="F2701" s="2">
        <f t="shared" si="251"/>
        <v>-1.059954705026655E-6</v>
      </c>
      <c r="G2701" s="2">
        <f t="shared" si="255"/>
        <v>3.3918534736497227E-7</v>
      </c>
      <c r="H2701" s="2" t="str">
        <f t="shared" si="256"/>
        <v>Sell</v>
      </c>
    </row>
    <row r="2702" spans="1:8" ht="13.5" x14ac:dyDescent="0.25">
      <c r="A2702" s="3">
        <f>TITRES_STAT!B2705</f>
        <v>0</v>
      </c>
      <c r="B2702" s="6">
        <f>TITRES_STAT!D2705</f>
        <v>0</v>
      </c>
      <c r="C2702" s="2">
        <f t="shared" si="252"/>
        <v>8.9667800407746377E-14</v>
      </c>
      <c r="D2702" s="2">
        <f t="shared" si="253"/>
        <v>6.6737913299325885E-7</v>
      </c>
      <c r="E2702" s="2">
        <f t="shared" si="254"/>
        <v>-6.6737904332545849E-7</v>
      </c>
      <c r="F2702" s="2">
        <f t="shared" si="251"/>
        <v>-9.8143957268641582E-7</v>
      </c>
      <c r="G2702" s="2">
        <f t="shared" si="255"/>
        <v>3.1406052936095733E-7</v>
      </c>
      <c r="H2702" s="2" t="str">
        <f t="shared" si="256"/>
        <v>Sell</v>
      </c>
    </row>
    <row r="2703" spans="1:8" ht="13.5" x14ac:dyDescent="0.25">
      <c r="A2703" s="3">
        <f>TITRES_STAT!B2706</f>
        <v>0</v>
      </c>
      <c r="B2703" s="6">
        <f>TITRES_STAT!D2706</f>
        <v>0</v>
      </c>
      <c r="C2703" s="2">
        <f t="shared" si="252"/>
        <v>7.5872754191170008E-14</v>
      </c>
      <c r="D2703" s="2">
        <f t="shared" si="253"/>
        <v>6.1794364166042488E-7</v>
      </c>
      <c r="E2703" s="2">
        <f t="shared" si="254"/>
        <v>-6.1794356578767066E-7</v>
      </c>
      <c r="F2703" s="2">
        <f t="shared" si="251"/>
        <v>-9.0874037130666689E-7</v>
      </c>
      <c r="G2703" s="2">
        <f t="shared" si="255"/>
        <v>2.9079680551899624E-7</v>
      </c>
      <c r="H2703" s="2" t="str">
        <f t="shared" si="256"/>
        <v>Sell</v>
      </c>
    </row>
    <row r="2704" spans="1:8" ht="13.5" x14ac:dyDescent="0.25">
      <c r="A2704" s="3">
        <f>TITRES_STAT!B2707</f>
        <v>0</v>
      </c>
      <c r="B2704" s="6">
        <f>TITRES_STAT!D2707</f>
        <v>0</v>
      </c>
      <c r="C2704" s="2">
        <f t="shared" si="252"/>
        <v>6.420002277714385E-14</v>
      </c>
      <c r="D2704" s="2">
        <f t="shared" si="253"/>
        <v>5.7217003857446743E-7</v>
      </c>
      <c r="E2704" s="2">
        <f t="shared" si="254"/>
        <v>-5.7216997437444461E-7</v>
      </c>
      <c r="F2704" s="2">
        <f t="shared" si="251"/>
        <v>-8.4142629192022239E-7</v>
      </c>
      <c r="G2704" s="2">
        <f t="shared" si="255"/>
        <v>2.6925631754577779E-7</v>
      </c>
      <c r="H2704" s="2" t="str">
        <f t="shared" si="256"/>
        <v>Sell</v>
      </c>
    </row>
    <row r="2705" spans="1:8" ht="13.5" x14ac:dyDescent="0.25">
      <c r="A2705" s="3">
        <f>TITRES_STAT!B2708</f>
        <v>0</v>
      </c>
      <c r="B2705" s="6">
        <f>TITRES_STAT!D2708</f>
        <v>0</v>
      </c>
      <c r="C2705" s="2">
        <f t="shared" si="252"/>
        <v>5.4323096196044797E-14</v>
      </c>
      <c r="D2705" s="2">
        <f t="shared" si="253"/>
        <v>5.2978707275413652E-7</v>
      </c>
      <c r="E2705" s="2">
        <f t="shared" si="254"/>
        <v>-5.2978701843104037E-7</v>
      </c>
      <c r="F2705" s="2">
        <f t="shared" si="251"/>
        <v>-7.7909843722238599E-7</v>
      </c>
      <c r="G2705" s="2">
        <f t="shared" si="255"/>
        <v>2.4931141879134562E-7</v>
      </c>
      <c r="H2705" s="2" t="str">
        <f t="shared" si="256"/>
        <v>Sell</v>
      </c>
    </row>
    <row r="2706" spans="1:8" ht="13.5" x14ac:dyDescent="0.25">
      <c r="A2706" s="3">
        <f>TITRES_STAT!B2709</f>
        <v>0</v>
      </c>
      <c r="B2706" s="6">
        <f>TITRES_STAT!D2709</f>
        <v>0</v>
      </c>
      <c r="C2706" s="2">
        <f t="shared" si="252"/>
        <v>4.5965696781268672E-14</v>
      </c>
      <c r="D2706" s="2">
        <f t="shared" si="253"/>
        <v>4.9054358588345974E-7</v>
      </c>
      <c r="E2706" s="2">
        <f t="shared" si="254"/>
        <v>-4.9054353991776292E-7</v>
      </c>
      <c r="F2706" s="2">
        <f t="shared" si="251"/>
        <v>-7.2138745776146146E-7</v>
      </c>
      <c r="G2706" s="2">
        <f t="shared" si="255"/>
        <v>2.3084391784369854E-7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6">
        <f>TITRES_STAT!C5</f>
        <v>8.77</v>
      </c>
      <c r="C2" s="6">
        <f>TITRES_STAT!D5</f>
        <v>8.0136000000000003</v>
      </c>
      <c r="D2" s="6">
        <f>TITRES_STAT!E5</f>
        <v>2881</v>
      </c>
      <c r="E2" s="2">
        <f>D2</f>
        <v>2881</v>
      </c>
      <c r="F2" s="6"/>
      <c r="G2" s="6"/>
      <c r="H2" s="6"/>
    </row>
    <row r="3" spans="1:8" ht="13.5" x14ac:dyDescent="0.25">
      <c r="A3" s="3">
        <f>TITRES_STAT!B6</f>
        <v>42311</v>
      </c>
      <c r="B3" s="6">
        <f>TITRES_STAT!C6</f>
        <v>8.6</v>
      </c>
      <c r="C3" s="6">
        <f>TITRES_STAT!D6</f>
        <v>7.8582999999999998</v>
      </c>
      <c r="D3" s="6">
        <f>TITRES_STAT!E6</f>
        <v>13453</v>
      </c>
      <c r="E3" s="2">
        <f>IF(B3&gt;B2, E2+D3, IF(B3&lt;B2, E2-D3, E2))</f>
        <v>-10572</v>
      </c>
      <c r="F3" s="6"/>
      <c r="G3" s="6"/>
      <c r="H3" s="6"/>
    </row>
    <row r="4" spans="1:8" ht="13.5" x14ac:dyDescent="0.25">
      <c r="A4" s="3">
        <f>TITRES_STAT!B7</f>
        <v>42312</v>
      </c>
      <c r="B4" s="6">
        <f>TITRES_STAT!C7</f>
        <v>8.65</v>
      </c>
      <c r="C4" s="6">
        <f>TITRES_STAT!D7</f>
        <v>7.9039999999999999</v>
      </c>
      <c r="D4" s="6">
        <f>TITRES_STAT!E7</f>
        <v>9279</v>
      </c>
      <c r="E4" s="2">
        <f t="shared" ref="E4:E67" si="0">IF(B4&gt;B3, E3+D4, IF(B4&lt;B3, E3-D4, E3))</f>
        <v>-1293</v>
      </c>
      <c r="F4" s="6"/>
      <c r="G4" s="6"/>
      <c r="H4" s="6"/>
    </row>
    <row r="5" spans="1:8" ht="13.5" x14ac:dyDescent="0.25">
      <c r="A5" s="3">
        <f>TITRES_STAT!B8</f>
        <v>42313</v>
      </c>
      <c r="B5" s="6">
        <f>TITRES_STAT!C8</f>
        <v>8.6</v>
      </c>
      <c r="C5" s="6">
        <f>TITRES_STAT!D8</f>
        <v>7.8582999999999998</v>
      </c>
      <c r="D5" s="6">
        <f>TITRES_STAT!E8</f>
        <v>10380</v>
      </c>
      <c r="E5" s="2">
        <f t="shared" si="0"/>
        <v>-11673</v>
      </c>
      <c r="F5" s="6"/>
      <c r="G5" s="6"/>
      <c r="H5" s="6"/>
    </row>
    <row r="6" spans="1:8" ht="13.5" x14ac:dyDescent="0.25">
      <c r="A6" s="3">
        <f>TITRES_STAT!B9</f>
        <v>42314</v>
      </c>
      <c r="B6" s="6">
        <f>TITRES_STAT!C9</f>
        <v>8.6</v>
      </c>
      <c r="C6" s="6">
        <f>TITRES_STAT!D9</f>
        <v>7.8582999999999998</v>
      </c>
      <c r="D6" s="6">
        <f>TITRES_STAT!E9</f>
        <v>10091</v>
      </c>
      <c r="E6" s="2">
        <f t="shared" si="0"/>
        <v>-11673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6">
        <f>TITRES_STAT!C10</f>
        <v>8.36</v>
      </c>
      <c r="C7" s="6">
        <f>TITRES_STAT!D10</f>
        <v>7.6390000000000002</v>
      </c>
      <c r="D7" s="6">
        <f>TITRES_STAT!E10</f>
        <v>2195</v>
      </c>
      <c r="E7" s="2">
        <f t="shared" si="0"/>
        <v>-13868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42318</v>
      </c>
      <c r="B8" s="6">
        <f>TITRES_STAT!C11</f>
        <v>8.4499999999999993</v>
      </c>
      <c r="C8" s="6">
        <f>TITRES_STAT!D11</f>
        <v>7.7211999999999996</v>
      </c>
      <c r="D8" s="6">
        <f>TITRES_STAT!E11</f>
        <v>5468</v>
      </c>
      <c r="E8" s="2">
        <f t="shared" si="0"/>
        <v>-8400</v>
      </c>
      <c r="F8" s="6" t="str">
        <f t="shared" ref="F8:F71" si="3">IF(E8&gt;E3,"BULLISH",IF(E8&lt;E3,"BEARISH","NEUTRAL"))</f>
        <v>BULLISH</v>
      </c>
      <c r="G8" s="6" t="str">
        <f t="shared" si="2"/>
        <v>WEAK</v>
      </c>
      <c r="H8" s="6" t="str">
        <f t="shared" si="1"/>
        <v>BULLISH DIVERGENCE</v>
      </c>
    </row>
    <row r="9" spans="1:8" ht="13.5" x14ac:dyDescent="0.25">
      <c r="A9" s="3">
        <f>TITRES_STAT!B12</f>
        <v>42319</v>
      </c>
      <c r="B9" s="6">
        <f>TITRES_STAT!C12</f>
        <v>8.59</v>
      </c>
      <c r="C9" s="6">
        <f>TITRES_STAT!D12</f>
        <v>7.8491999999999997</v>
      </c>
      <c r="D9" s="6">
        <f>TITRES_STAT!E12</f>
        <v>1230</v>
      </c>
      <c r="E9" s="2">
        <f t="shared" si="0"/>
        <v>-7170</v>
      </c>
      <c r="F9" s="6" t="str">
        <f t="shared" si="3"/>
        <v>BEARISH</v>
      </c>
      <c r="G9" s="6" t="str">
        <f t="shared" si="2"/>
        <v>STRONG</v>
      </c>
      <c r="H9" s="6" t="str">
        <f t="shared" si="1"/>
        <v>CONFIRMED BEARISH</v>
      </c>
    </row>
    <row r="10" spans="1:8" ht="13.5" x14ac:dyDescent="0.25">
      <c r="A10" s="3">
        <f>TITRES_STAT!B13</f>
        <v>42320</v>
      </c>
      <c r="B10" s="6">
        <f>TITRES_STAT!C13</f>
        <v>8.59</v>
      </c>
      <c r="C10" s="6">
        <f>TITRES_STAT!D13</f>
        <v>7.8491999999999997</v>
      </c>
      <c r="D10" s="6">
        <f>TITRES_STAT!E13</f>
        <v>0</v>
      </c>
      <c r="E10" s="2">
        <f t="shared" si="0"/>
        <v>-7170</v>
      </c>
      <c r="F10" s="6" t="str">
        <f t="shared" si="3"/>
        <v>BULLISH</v>
      </c>
      <c r="G10" s="6" t="str">
        <f>IF((E10-E5)/E5 &gt; 0.02, "STRONG",
 IF((E10-E5)/E5 &lt; -0.02, "WEAK", "NEUTRAL"))</f>
        <v>WEAK</v>
      </c>
      <c r="H10" s="6" t="str">
        <f t="shared" si="1"/>
        <v>BULLISH DIVERGENCE</v>
      </c>
    </row>
    <row r="11" spans="1:8" ht="13.5" x14ac:dyDescent="0.25">
      <c r="A11" s="3">
        <f>TITRES_STAT!B14</f>
        <v>42321</v>
      </c>
      <c r="B11" s="6">
        <f>TITRES_STAT!C14</f>
        <v>8.4</v>
      </c>
      <c r="C11" s="6">
        <f>TITRES_STAT!D14</f>
        <v>7.6755000000000004</v>
      </c>
      <c r="D11" s="6">
        <f>TITRES_STAT!E14</f>
        <v>5050</v>
      </c>
      <c r="E11" s="2">
        <f t="shared" si="0"/>
        <v>-12220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42324</v>
      </c>
      <c r="B12" s="6">
        <f>TITRES_STAT!C15</f>
        <v>8.5</v>
      </c>
      <c r="C12" s="6">
        <f>TITRES_STAT!D15</f>
        <v>7.7668999999999997</v>
      </c>
      <c r="D12" s="6">
        <f>TITRES_STAT!E15</f>
        <v>10625</v>
      </c>
      <c r="E12" s="2">
        <f t="shared" si="0"/>
        <v>-1595</v>
      </c>
      <c r="F12" s="6" t="str">
        <f t="shared" si="3"/>
        <v>BULLISH</v>
      </c>
      <c r="G12" s="6" t="str">
        <f t="shared" si="2"/>
        <v>WEAK</v>
      </c>
      <c r="H12" s="6" t="str">
        <f t="shared" si="1"/>
        <v>CONFIRMED BULLISH</v>
      </c>
    </row>
    <row r="13" spans="1:8" ht="13.5" x14ac:dyDescent="0.25">
      <c r="A13" s="3">
        <f>TITRES_STAT!B16</f>
        <v>42325</v>
      </c>
      <c r="B13" s="6">
        <f>TITRES_STAT!C16</f>
        <v>8.5</v>
      </c>
      <c r="C13" s="6">
        <f>TITRES_STAT!D16</f>
        <v>7.7668999999999997</v>
      </c>
      <c r="D13" s="6">
        <f>TITRES_STAT!E16</f>
        <v>8208</v>
      </c>
      <c r="E13" s="2">
        <f t="shared" si="0"/>
        <v>-1595</v>
      </c>
      <c r="F13" s="6" t="str">
        <f t="shared" si="3"/>
        <v>BULLISH</v>
      </c>
      <c r="G13" s="6" t="str">
        <f t="shared" si="2"/>
        <v>WEAK</v>
      </c>
      <c r="H13" s="6" t="str">
        <f t="shared" si="1"/>
        <v>CONFIRMED BULLISH</v>
      </c>
    </row>
    <row r="14" spans="1:8" ht="13.5" x14ac:dyDescent="0.25">
      <c r="A14" s="3">
        <f>TITRES_STAT!B17</f>
        <v>42326</v>
      </c>
      <c r="B14" s="6">
        <f>TITRES_STAT!C17</f>
        <v>8.4600000000000009</v>
      </c>
      <c r="C14" s="6">
        <f>TITRES_STAT!D17</f>
        <v>7.7304000000000004</v>
      </c>
      <c r="D14" s="6">
        <f>TITRES_STAT!E17</f>
        <v>500</v>
      </c>
      <c r="E14" s="2">
        <f t="shared" si="0"/>
        <v>-2095</v>
      </c>
      <c r="F14" s="6" t="str">
        <f t="shared" si="3"/>
        <v>BULLISH</v>
      </c>
      <c r="G14" s="6" t="str">
        <f t="shared" si="2"/>
        <v>WEAK</v>
      </c>
      <c r="H14" s="6" t="str">
        <f t="shared" si="1"/>
        <v>BULLISH DIVERGENCE</v>
      </c>
    </row>
    <row r="15" spans="1:8" ht="13.5" x14ac:dyDescent="0.25">
      <c r="A15" s="3">
        <f>TITRES_STAT!B18</f>
        <v>42327</v>
      </c>
      <c r="B15" s="6">
        <f>TITRES_STAT!C18</f>
        <v>8.5500000000000007</v>
      </c>
      <c r="C15" s="6">
        <f>TITRES_STAT!D18</f>
        <v>7.8125999999999998</v>
      </c>
      <c r="D15" s="6">
        <f>TITRES_STAT!E18</f>
        <v>1384</v>
      </c>
      <c r="E15" s="2">
        <f t="shared" si="0"/>
        <v>-711</v>
      </c>
      <c r="F15" s="6" t="str">
        <f t="shared" si="3"/>
        <v>BULLISH</v>
      </c>
      <c r="G15" s="6" t="str">
        <f t="shared" si="2"/>
        <v>WEAK</v>
      </c>
      <c r="H15" s="6" t="str">
        <f t="shared" si="1"/>
        <v>BULLISH DIVERGENCE</v>
      </c>
    </row>
    <row r="16" spans="1:8" ht="13.5" x14ac:dyDescent="0.25">
      <c r="A16" s="3">
        <f>TITRES_STAT!B19</f>
        <v>42328</v>
      </c>
      <c r="B16" s="6">
        <f>TITRES_STAT!C19</f>
        <v>8.4499999999999993</v>
      </c>
      <c r="C16" s="6">
        <f>TITRES_STAT!D19</f>
        <v>7.7211999999999996</v>
      </c>
      <c r="D16" s="6">
        <f>TITRES_STAT!E19</f>
        <v>1356</v>
      </c>
      <c r="E16" s="2">
        <f t="shared" si="0"/>
        <v>-2067</v>
      </c>
      <c r="F16" s="6" t="str">
        <f t="shared" si="3"/>
        <v>BULLISH</v>
      </c>
      <c r="G16" s="6" t="str">
        <f t="shared" si="2"/>
        <v>WEAK</v>
      </c>
      <c r="H16" s="6" t="str">
        <f t="shared" si="1"/>
        <v>CONFIRMED BULLISH</v>
      </c>
    </row>
    <row r="17" spans="1:8" ht="13.5" x14ac:dyDescent="0.25">
      <c r="A17" s="3">
        <f>TITRES_STAT!B20</f>
        <v>42331</v>
      </c>
      <c r="B17" s="6">
        <f>TITRES_STAT!C20</f>
        <v>8.4</v>
      </c>
      <c r="C17" s="6">
        <f>TITRES_STAT!D20</f>
        <v>7.6755000000000004</v>
      </c>
      <c r="D17" s="6">
        <f>TITRES_STAT!E20</f>
        <v>1910</v>
      </c>
      <c r="E17" s="2">
        <f t="shared" si="0"/>
        <v>-3977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42332</v>
      </c>
      <c r="B18" s="6">
        <f>TITRES_STAT!C21</f>
        <v>8.4499999999999993</v>
      </c>
      <c r="C18" s="6">
        <f>TITRES_STAT!D21</f>
        <v>7.7211999999999996</v>
      </c>
      <c r="D18" s="6">
        <f>TITRES_STAT!E21</f>
        <v>2001</v>
      </c>
      <c r="E18" s="2">
        <f t="shared" si="0"/>
        <v>-1976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42333</v>
      </c>
      <c r="B19" s="6">
        <f>TITRES_STAT!C22</f>
        <v>8.4499999999999993</v>
      </c>
      <c r="C19" s="6">
        <f>TITRES_STAT!D22</f>
        <v>7.7211999999999996</v>
      </c>
      <c r="D19" s="6">
        <f>TITRES_STAT!E22</f>
        <v>666</v>
      </c>
      <c r="E19" s="2">
        <f t="shared" si="0"/>
        <v>-1976</v>
      </c>
      <c r="F19" s="6" t="str">
        <f t="shared" si="3"/>
        <v>BULLISH</v>
      </c>
      <c r="G19" s="6" t="str">
        <f t="shared" si="2"/>
        <v>WEAK</v>
      </c>
      <c r="H19" s="6" t="str">
        <f t="shared" si="1"/>
        <v>BULLISH DIVERGENCE</v>
      </c>
    </row>
    <row r="20" spans="1:8" ht="13.5" x14ac:dyDescent="0.25">
      <c r="A20" s="3">
        <f>TITRES_STAT!B23</f>
        <v>42334</v>
      </c>
      <c r="B20" s="6">
        <f>TITRES_STAT!C23</f>
        <v>8.4499999999999993</v>
      </c>
      <c r="C20" s="6">
        <f>TITRES_STAT!D23</f>
        <v>7.7211999999999996</v>
      </c>
      <c r="D20" s="6">
        <f>TITRES_STAT!E23</f>
        <v>0</v>
      </c>
      <c r="E20" s="2">
        <f t="shared" si="0"/>
        <v>-1976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42335</v>
      </c>
      <c r="B21" s="6">
        <f>TITRES_STAT!C24</f>
        <v>8.44</v>
      </c>
      <c r="C21" s="6">
        <f>TITRES_STAT!D24</f>
        <v>7.7121000000000004</v>
      </c>
      <c r="D21" s="6">
        <f>TITRES_STAT!E24</f>
        <v>4163</v>
      </c>
      <c r="E21" s="2">
        <f t="shared" si="0"/>
        <v>-6139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42338</v>
      </c>
      <c r="B22" s="6">
        <f>TITRES_STAT!C25</f>
        <v>8.44</v>
      </c>
      <c r="C22" s="6">
        <f>TITRES_STAT!D25</f>
        <v>7.7121000000000004</v>
      </c>
      <c r="D22" s="6">
        <f>TITRES_STAT!E25</f>
        <v>1833</v>
      </c>
      <c r="E22" s="2">
        <f t="shared" si="0"/>
        <v>-6139</v>
      </c>
      <c r="F22" s="6" t="str">
        <f t="shared" si="3"/>
        <v>BEARISH</v>
      </c>
      <c r="G22" s="6" t="str">
        <f t="shared" si="2"/>
        <v>STRONG</v>
      </c>
      <c r="H22" s="6" t="str">
        <f t="shared" si="1"/>
        <v>BEARISH DIVERGENCE</v>
      </c>
    </row>
    <row r="23" spans="1:8" ht="13.5" x14ac:dyDescent="0.25">
      <c r="A23" s="3">
        <f>TITRES_STAT!B26</f>
        <v>42339</v>
      </c>
      <c r="B23" s="6">
        <f>TITRES_STAT!C26</f>
        <v>8.3000000000000007</v>
      </c>
      <c r="C23" s="6">
        <f>TITRES_STAT!D26</f>
        <v>7.5842000000000001</v>
      </c>
      <c r="D23" s="6">
        <f>TITRES_STAT!E26</f>
        <v>3105</v>
      </c>
      <c r="E23" s="2">
        <f t="shared" si="0"/>
        <v>-9244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CONFIRMED BEARISH</v>
      </c>
    </row>
    <row r="24" spans="1:8" ht="13.5" x14ac:dyDescent="0.25">
      <c r="A24" s="3">
        <f>TITRES_STAT!B27</f>
        <v>42340</v>
      </c>
      <c r="B24" s="6">
        <f>TITRES_STAT!C27</f>
        <v>8.3000000000000007</v>
      </c>
      <c r="C24" s="6">
        <f>TITRES_STAT!D27</f>
        <v>7.5842000000000001</v>
      </c>
      <c r="D24" s="6">
        <f>TITRES_STAT!E27</f>
        <v>619</v>
      </c>
      <c r="E24" s="2">
        <f t="shared" si="0"/>
        <v>-9244</v>
      </c>
      <c r="F24" s="6" t="str">
        <f t="shared" si="3"/>
        <v>BEARISH</v>
      </c>
      <c r="G24" s="6" t="str">
        <f t="shared" si="2"/>
        <v>STRONG</v>
      </c>
      <c r="H24" s="6" t="str">
        <f t="shared" si="1"/>
        <v>CONFIRMED BEARISH</v>
      </c>
    </row>
    <row r="25" spans="1:8" ht="13.5" x14ac:dyDescent="0.25">
      <c r="A25" s="3">
        <f>TITRES_STAT!B28</f>
        <v>42341</v>
      </c>
      <c r="B25" s="6">
        <f>TITRES_STAT!C28</f>
        <v>8.42</v>
      </c>
      <c r="C25" s="6">
        <f>TITRES_STAT!D28</f>
        <v>7.6938000000000004</v>
      </c>
      <c r="D25" s="6">
        <f>TITRES_STAT!E28</f>
        <v>7100</v>
      </c>
      <c r="E25" s="2">
        <f t="shared" si="0"/>
        <v>-2144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42342</v>
      </c>
      <c r="B26" s="6">
        <f>TITRES_STAT!C29</f>
        <v>8.64</v>
      </c>
      <c r="C26" s="6">
        <f>TITRES_STAT!D29</f>
        <v>7.8948</v>
      </c>
      <c r="D26" s="6">
        <f>TITRES_STAT!E29</f>
        <v>5979</v>
      </c>
      <c r="E26" s="2">
        <f t="shared" si="0"/>
        <v>3835</v>
      </c>
      <c r="F26" s="6" t="str">
        <f t="shared" si="3"/>
        <v>BULLISH</v>
      </c>
      <c r="G26" s="6" t="str">
        <f t="shared" si="2"/>
        <v>WEAK</v>
      </c>
      <c r="H26" s="6" t="str">
        <f t="shared" si="1"/>
        <v>CONFIRMED BULLISH</v>
      </c>
    </row>
    <row r="27" spans="1:8" ht="13.5" x14ac:dyDescent="0.25">
      <c r="A27" s="3">
        <f>TITRES_STAT!B30</f>
        <v>42345</v>
      </c>
      <c r="B27" s="6">
        <f>TITRES_STAT!C30</f>
        <v>8.64</v>
      </c>
      <c r="C27" s="6">
        <f>TITRES_STAT!D30</f>
        <v>7.8948</v>
      </c>
      <c r="D27" s="6">
        <f>TITRES_STAT!E30</f>
        <v>0</v>
      </c>
      <c r="E27" s="2">
        <f t="shared" si="0"/>
        <v>3835</v>
      </c>
      <c r="F27" s="6" t="str">
        <f t="shared" si="3"/>
        <v>BULLISH</v>
      </c>
      <c r="G27" s="6" t="str">
        <f t="shared" si="2"/>
        <v>WEAK</v>
      </c>
      <c r="H27" s="6" t="str">
        <f t="shared" si="1"/>
        <v>CONFIRMED BULLISH</v>
      </c>
    </row>
    <row r="28" spans="1:8" ht="13.5" x14ac:dyDescent="0.25">
      <c r="A28" s="3">
        <f>TITRES_STAT!B31</f>
        <v>42346</v>
      </c>
      <c r="B28" s="6">
        <f>TITRES_STAT!C31</f>
        <v>8.4</v>
      </c>
      <c r="C28" s="6">
        <f>TITRES_STAT!D31</f>
        <v>7.6755000000000004</v>
      </c>
      <c r="D28" s="6">
        <f>TITRES_STAT!E31</f>
        <v>7667</v>
      </c>
      <c r="E28" s="2">
        <f t="shared" si="0"/>
        <v>-3832</v>
      </c>
      <c r="F28" s="6" t="str">
        <f t="shared" si="3"/>
        <v>BULLISH</v>
      </c>
      <c r="G28" s="6" t="str">
        <f t="shared" si="2"/>
        <v>WEAK</v>
      </c>
      <c r="H28" s="6" t="str">
        <f t="shared" si="1"/>
        <v>CONFIRMED BULLISH</v>
      </c>
    </row>
    <row r="29" spans="1:8" ht="13.5" x14ac:dyDescent="0.25">
      <c r="A29" s="3">
        <f>TITRES_STAT!B32</f>
        <v>42347</v>
      </c>
      <c r="B29" s="6">
        <f>TITRES_STAT!C32</f>
        <v>8.31</v>
      </c>
      <c r="C29" s="6">
        <f>TITRES_STAT!D32</f>
        <v>7.5933000000000002</v>
      </c>
      <c r="D29" s="6">
        <f>TITRES_STAT!E32</f>
        <v>945</v>
      </c>
      <c r="E29" s="2">
        <f t="shared" si="0"/>
        <v>-4777</v>
      </c>
      <c r="F29" s="6" t="str">
        <f t="shared" si="3"/>
        <v>BULLISH</v>
      </c>
      <c r="G29" s="6" t="str">
        <f t="shared" si="2"/>
        <v>WEAK</v>
      </c>
      <c r="H29" s="6" t="str">
        <f t="shared" si="1"/>
        <v>CONFIRMED BULLISH</v>
      </c>
    </row>
    <row r="30" spans="1:8" ht="13.5" x14ac:dyDescent="0.25">
      <c r="A30" s="3">
        <f>TITRES_STAT!B33</f>
        <v>42348</v>
      </c>
      <c r="B30" s="6">
        <f>TITRES_STAT!C33</f>
        <v>8.5500000000000007</v>
      </c>
      <c r="C30" s="6">
        <f>TITRES_STAT!D33</f>
        <v>7.8125999999999998</v>
      </c>
      <c r="D30" s="6">
        <f>TITRES_STAT!E33</f>
        <v>1110</v>
      </c>
      <c r="E30" s="2">
        <f t="shared" si="0"/>
        <v>-3667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BEARISH DIVERGENCE</v>
      </c>
    </row>
    <row r="31" spans="1:8" ht="13.5" x14ac:dyDescent="0.25">
      <c r="A31" s="3">
        <f>TITRES_STAT!B34</f>
        <v>42349</v>
      </c>
      <c r="B31" s="6">
        <f>TITRES_STAT!C34</f>
        <v>8.5500000000000007</v>
      </c>
      <c r="C31" s="6">
        <f>TITRES_STAT!D34</f>
        <v>7.8125999999999998</v>
      </c>
      <c r="D31" s="6">
        <f>TITRES_STAT!E34</f>
        <v>0</v>
      </c>
      <c r="E31" s="2">
        <f t="shared" si="0"/>
        <v>-3667</v>
      </c>
      <c r="F31" s="6" t="str">
        <f t="shared" si="3"/>
        <v>BEARISH</v>
      </c>
      <c r="G31" s="6" t="str">
        <f t="shared" si="2"/>
        <v>WEAK</v>
      </c>
      <c r="H31" s="6" t="str">
        <f t="shared" si="1"/>
        <v>CONFIRMED BEARISH</v>
      </c>
    </row>
    <row r="32" spans="1:8" ht="13.5" x14ac:dyDescent="0.25">
      <c r="A32" s="3">
        <f>TITRES_STAT!B35</f>
        <v>42352</v>
      </c>
      <c r="B32" s="6">
        <f>TITRES_STAT!C35</f>
        <v>8.5</v>
      </c>
      <c r="C32" s="6">
        <f>TITRES_STAT!D35</f>
        <v>7.7668999999999997</v>
      </c>
      <c r="D32" s="6">
        <f>TITRES_STAT!E35</f>
        <v>1065</v>
      </c>
      <c r="E32" s="2">
        <f t="shared" si="0"/>
        <v>-4732</v>
      </c>
      <c r="F32" s="6" t="str">
        <f t="shared" si="3"/>
        <v>BEARISH</v>
      </c>
      <c r="G32" s="6" t="str">
        <f t="shared" si="2"/>
        <v>WEAK</v>
      </c>
      <c r="H32" s="6" t="str">
        <f t="shared" si="1"/>
        <v>CONFIRMED BEARISH</v>
      </c>
    </row>
    <row r="33" spans="1:8" ht="13.5" x14ac:dyDescent="0.25">
      <c r="A33" s="3">
        <f>TITRES_STAT!B36</f>
        <v>42353</v>
      </c>
      <c r="B33" s="6">
        <f>TITRES_STAT!C36</f>
        <v>8.5</v>
      </c>
      <c r="C33" s="6">
        <f>TITRES_STAT!D36</f>
        <v>7.7668999999999997</v>
      </c>
      <c r="D33" s="6">
        <f>TITRES_STAT!E36</f>
        <v>2567</v>
      </c>
      <c r="E33" s="2">
        <f t="shared" si="0"/>
        <v>-4732</v>
      </c>
      <c r="F33" s="6" t="str">
        <f t="shared" si="3"/>
        <v>BEARISH</v>
      </c>
      <c r="G33" s="6" t="str">
        <f t="shared" si="2"/>
        <v>STRONG</v>
      </c>
      <c r="H33" s="6" t="str">
        <f t="shared" si="1"/>
        <v>BEARISH DIVERGENCE</v>
      </c>
    </row>
    <row r="34" spans="1:8" ht="13.5" x14ac:dyDescent="0.25">
      <c r="A34" s="3">
        <f>TITRES_STAT!B37</f>
        <v>42354</v>
      </c>
      <c r="B34" s="6">
        <f>TITRES_STAT!C37</f>
        <v>8.5</v>
      </c>
      <c r="C34" s="6">
        <f>TITRES_STAT!D37</f>
        <v>7.7668999999999997</v>
      </c>
      <c r="D34" s="6">
        <f>TITRES_STAT!E37</f>
        <v>0</v>
      </c>
      <c r="E34" s="2">
        <f t="shared" si="0"/>
        <v>-4732</v>
      </c>
      <c r="F34" s="6" t="str">
        <f t="shared" si="3"/>
        <v>BULLISH</v>
      </c>
      <c r="G34" s="6" t="str">
        <f t="shared" si="2"/>
        <v>NEUTRAL</v>
      </c>
      <c r="H34" s="6" t="str">
        <f t="shared" si="1"/>
        <v>CONFIRMED BULLISH</v>
      </c>
    </row>
    <row r="35" spans="1:8" ht="13.5" x14ac:dyDescent="0.25">
      <c r="A35" s="3">
        <f>TITRES_STAT!B38</f>
        <v>42355</v>
      </c>
      <c r="B35" s="6">
        <f>TITRES_STAT!C38</f>
        <v>8.5</v>
      </c>
      <c r="C35" s="6">
        <f>TITRES_STAT!D38</f>
        <v>7.7668999999999997</v>
      </c>
      <c r="D35" s="6">
        <f>TITRES_STAT!E38</f>
        <v>0</v>
      </c>
      <c r="E35" s="2">
        <f t="shared" si="0"/>
        <v>-4732</v>
      </c>
      <c r="F35" s="6" t="str">
        <f t="shared" si="3"/>
        <v>BEARISH</v>
      </c>
      <c r="G35" s="6" t="str">
        <f t="shared" si="2"/>
        <v>STRONG</v>
      </c>
      <c r="H35" s="6" t="str">
        <f t="shared" si="1"/>
        <v>CONFIRMED BEARISH</v>
      </c>
    </row>
    <row r="36" spans="1:8" ht="13.5" x14ac:dyDescent="0.25">
      <c r="A36" s="3">
        <f>TITRES_STAT!B39</f>
        <v>42356</v>
      </c>
      <c r="B36" s="6">
        <f>TITRES_STAT!C39</f>
        <v>8.6</v>
      </c>
      <c r="C36" s="6">
        <f>TITRES_STAT!D39</f>
        <v>7.8582999999999998</v>
      </c>
      <c r="D36" s="6">
        <f>TITRES_STAT!E39</f>
        <v>7695</v>
      </c>
      <c r="E36" s="2">
        <f t="shared" si="0"/>
        <v>2963</v>
      </c>
      <c r="F36" s="6" t="str">
        <f t="shared" si="3"/>
        <v>BULLISH</v>
      </c>
      <c r="G36" s="6" t="str">
        <f t="shared" si="2"/>
        <v>WEAK</v>
      </c>
      <c r="H36" s="6" t="str">
        <f t="shared" si="1"/>
        <v>CONFIRMED BULLISH</v>
      </c>
    </row>
    <row r="37" spans="1:8" ht="13.5" x14ac:dyDescent="0.25">
      <c r="A37" s="3">
        <f>TITRES_STAT!B40</f>
        <v>42359</v>
      </c>
      <c r="B37" s="6">
        <f>TITRES_STAT!C40</f>
        <v>8.6</v>
      </c>
      <c r="C37" s="6">
        <f>TITRES_STAT!D40</f>
        <v>7.8582999999999998</v>
      </c>
      <c r="D37" s="6">
        <f>TITRES_STAT!E40</f>
        <v>22654</v>
      </c>
      <c r="E37" s="2">
        <f t="shared" si="0"/>
        <v>2963</v>
      </c>
      <c r="F37" s="6" t="str">
        <f t="shared" si="3"/>
        <v>BULLISH</v>
      </c>
      <c r="G37" s="6" t="str">
        <f t="shared" si="2"/>
        <v>WEAK</v>
      </c>
      <c r="H37" s="6" t="str">
        <f t="shared" si="1"/>
        <v>CONFIRMED BULLISH</v>
      </c>
    </row>
    <row r="38" spans="1:8" ht="13.5" x14ac:dyDescent="0.25">
      <c r="A38" s="3">
        <f>TITRES_STAT!B41</f>
        <v>42360</v>
      </c>
      <c r="B38" s="6">
        <f>TITRES_STAT!C41</f>
        <v>8.59</v>
      </c>
      <c r="C38" s="6">
        <f>TITRES_STAT!D41</f>
        <v>7.8491999999999997</v>
      </c>
      <c r="D38" s="6">
        <f>TITRES_STAT!E41</f>
        <v>5030</v>
      </c>
      <c r="E38" s="2">
        <f t="shared" si="0"/>
        <v>-2067</v>
      </c>
      <c r="F38" s="6" t="str">
        <f t="shared" si="3"/>
        <v>BULLISH</v>
      </c>
      <c r="G38" s="6" t="str">
        <f t="shared" si="2"/>
        <v>WEAK</v>
      </c>
      <c r="H38" s="6" t="str">
        <f t="shared" si="1"/>
        <v>CONFIRMED BULLISH</v>
      </c>
    </row>
    <row r="39" spans="1:8" ht="13.5" x14ac:dyDescent="0.25">
      <c r="A39" s="3">
        <f>TITRES_STAT!B42</f>
        <v>42361</v>
      </c>
      <c r="B39" s="6">
        <f>TITRES_STAT!C42</f>
        <v>8.5</v>
      </c>
      <c r="C39" s="6">
        <f>TITRES_STAT!D42</f>
        <v>7.7668999999999997</v>
      </c>
      <c r="D39" s="6">
        <f>TITRES_STAT!E42</f>
        <v>3050</v>
      </c>
      <c r="E39" s="2">
        <f t="shared" si="0"/>
        <v>-5117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NEUTRAL</v>
      </c>
    </row>
    <row r="40" spans="1:8" ht="13.5" x14ac:dyDescent="0.25">
      <c r="A40" s="3">
        <f>TITRES_STAT!B43</f>
        <v>42363</v>
      </c>
      <c r="B40" s="6">
        <f>TITRES_STAT!C43</f>
        <v>8.35</v>
      </c>
      <c r="C40" s="6">
        <f>TITRES_STAT!D43</f>
        <v>7.6298000000000004</v>
      </c>
      <c r="D40" s="6">
        <f>TITRES_STAT!E43</f>
        <v>4487</v>
      </c>
      <c r="E40" s="2">
        <f t="shared" si="0"/>
        <v>-9604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42366</v>
      </c>
      <c r="B41" s="6">
        <f>TITRES_STAT!C44</f>
        <v>8.35</v>
      </c>
      <c r="C41" s="6">
        <f>TITRES_STAT!D44</f>
        <v>7.6298000000000004</v>
      </c>
      <c r="D41" s="6">
        <f>TITRES_STAT!E44</f>
        <v>2458</v>
      </c>
      <c r="E41" s="2">
        <f t="shared" si="0"/>
        <v>-9604</v>
      </c>
      <c r="F41" s="6" t="str">
        <f t="shared" si="3"/>
        <v>BEARISH</v>
      </c>
      <c r="G41" s="6" t="str">
        <f t="shared" si="2"/>
        <v>WEAK</v>
      </c>
      <c r="H41" s="6" t="str">
        <f t="shared" si="1"/>
        <v>CONFIRMED BEARISH</v>
      </c>
    </row>
    <row r="42" spans="1:8" ht="13.5" x14ac:dyDescent="0.25">
      <c r="A42" s="3">
        <f>TITRES_STAT!B45</f>
        <v>42367</v>
      </c>
      <c r="B42" s="6">
        <f>TITRES_STAT!C45</f>
        <v>8.48</v>
      </c>
      <c r="C42" s="6">
        <f>TITRES_STAT!D45</f>
        <v>7.7485999999999997</v>
      </c>
      <c r="D42" s="6">
        <f>TITRES_STAT!E45</f>
        <v>32</v>
      </c>
      <c r="E42" s="2">
        <f t="shared" si="0"/>
        <v>-9572</v>
      </c>
      <c r="F42" s="6" t="str">
        <f t="shared" si="3"/>
        <v>BEARISH</v>
      </c>
      <c r="G42" s="6" t="str">
        <f t="shared" si="2"/>
        <v>WEAK</v>
      </c>
      <c r="H42" s="6" t="str">
        <f t="shared" si="1"/>
        <v>CONFIRMED BEARISH</v>
      </c>
    </row>
    <row r="43" spans="1:8" ht="13.5" x14ac:dyDescent="0.25">
      <c r="A43" s="3">
        <f>TITRES_STAT!B46</f>
        <v>42368</v>
      </c>
      <c r="B43" s="6">
        <f>TITRES_STAT!C46</f>
        <v>8.4700000000000006</v>
      </c>
      <c r="C43" s="6">
        <f>TITRES_STAT!D46</f>
        <v>7.7394999999999996</v>
      </c>
      <c r="D43" s="6">
        <f>TITRES_STAT!E46</f>
        <v>2012</v>
      </c>
      <c r="E43" s="2">
        <f t="shared" si="0"/>
        <v>-11584</v>
      </c>
      <c r="F43" s="6" t="str">
        <f t="shared" si="3"/>
        <v>BEARISH</v>
      </c>
      <c r="G43" s="6" t="str">
        <f t="shared" si="2"/>
        <v>STRONG</v>
      </c>
      <c r="H43" s="6" t="str">
        <f t="shared" si="1"/>
        <v>CONFIRMED BEARISH</v>
      </c>
    </row>
    <row r="44" spans="1:8" ht="13.5" x14ac:dyDescent="0.25">
      <c r="A44" s="3">
        <f>TITRES_STAT!B47</f>
        <v>42369</v>
      </c>
      <c r="B44" s="6">
        <f>TITRES_STAT!C47</f>
        <v>8.4600000000000009</v>
      </c>
      <c r="C44" s="6">
        <f>TITRES_STAT!D47</f>
        <v>7.7304000000000004</v>
      </c>
      <c r="D44" s="6">
        <f>TITRES_STAT!E47</f>
        <v>5984</v>
      </c>
      <c r="E44" s="2">
        <f t="shared" si="0"/>
        <v>-17568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42373</v>
      </c>
      <c r="B45" s="6">
        <f>TITRES_STAT!C48</f>
        <v>8.49</v>
      </c>
      <c r="C45" s="6">
        <f>TITRES_STAT!D48</f>
        <v>7.7577999999999996</v>
      </c>
      <c r="D45" s="6">
        <f>TITRES_STAT!E48</f>
        <v>675</v>
      </c>
      <c r="E45" s="2">
        <f t="shared" si="0"/>
        <v>-16893</v>
      </c>
      <c r="F45" s="6" t="str">
        <f t="shared" si="3"/>
        <v>BEARISH</v>
      </c>
      <c r="G45" s="6" t="str">
        <f t="shared" si="2"/>
        <v>STRONG</v>
      </c>
      <c r="H45" s="6" t="str">
        <f t="shared" si="1"/>
        <v>BEARISH DIVERGENCE</v>
      </c>
    </row>
    <row r="46" spans="1:8" ht="13.5" x14ac:dyDescent="0.25">
      <c r="A46" s="3">
        <f>TITRES_STAT!B49</f>
        <v>42374</v>
      </c>
      <c r="B46" s="6">
        <f>TITRES_STAT!C49</f>
        <v>8.3000000000000007</v>
      </c>
      <c r="C46" s="6">
        <f>TITRES_STAT!D49</f>
        <v>7.5842000000000001</v>
      </c>
      <c r="D46" s="6">
        <f>TITRES_STAT!E49</f>
        <v>24000</v>
      </c>
      <c r="E46" s="2">
        <f t="shared" si="0"/>
        <v>-40893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CONFIRMED BEARISH</v>
      </c>
    </row>
    <row r="47" spans="1:8" ht="13.5" x14ac:dyDescent="0.25">
      <c r="A47" s="3">
        <f>TITRES_STAT!B50</f>
        <v>42375</v>
      </c>
      <c r="B47" s="6">
        <f>TITRES_STAT!C50</f>
        <v>8.25</v>
      </c>
      <c r="C47" s="6">
        <f>TITRES_STAT!D50</f>
        <v>7.5385</v>
      </c>
      <c r="D47" s="6">
        <f>TITRES_STAT!E50</f>
        <v>14637</v>
      </c>
      <c r="E47" s="2">
        <f t="shared" si="0"/>
        <v>-55530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CONFIRMED BEARISH</v>
      </c>
    </row>
    <row r="48" spans="1:8" ht="13.5" x14ac:dyDescent="0.25">
      <c r="A48" s="3">
        <f>TITRES_STAT!B51</f>
        <v>42376</v>
      </c>
      <c r="B48" s="6">
        <f>TITRES_STAT!C51</f>
        <v>8.4</v>
      </c>
      <c r="C48" s="6">
        <f>TITRES_STAT!D51</f>
        <v>7.6755000000000004</v>
      </c>
      <c r="D48" s="6">
        <f>TITRES_STAT!E51</f>
        <v>7259</v>
      </c>
      <c r="E48" s="2">
        <f t="shared" si="0"/>
        <v>-48271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CONFIRMED BEARISH</v>
      </c>
    </row>
    <row r="49" spans="1:8" ht="13.5" x14ac:dyDescent="0.25">
      <c r="A49" s="3">
        <f>TITRES_STAT!B52</f>
        <v>42377</v>
      </c>
      <c r="B49" s="6">
        <f>TITRES_STAT!C52</f>
        <v>8.3000000000000007</v>
      </c>
      <c r="C49" s="6">
        <f>TITRES_STAT!D52</f>
        <v>7.5842000000000001</v>
      </c>
      <c r="D49" s="6">
        <f>TITRES_STAT!E52</f>
        <v>14682</v>
      </c>
      <c r="E49" s="2">
        <f t="shared" si="0"/>
        <v>-62953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42380</v>
      </c>
      <c r="B50" s="6">
        <f>TITRES_STAT!C53</f>
        <v>8.11</v>
      </c>
      <c r="C50" s="6">
        <f>TITRES_STAT!D53</f>
        <v>7.4104999999999999</v>
      </c>
      <c r="D50" s="6">
        <f>TITRES_STAT!E53</f>
        <v>17156</v>
      </c>
      <c r="E50" s="2">
        <f t="shared" si="0"/>
        <v>-80109</v>
      </c>
      <c r="F50" s="6" t="str">
        <f t="shared" si="3"/>
        <v>BEARISH</v>
      </c>
      <c r="G50" s="6" t="str">
        <f t="shared" si="2"/>
        <v>STRONG</v>
      </c>
      <c r="H50" s="6" t="str">
        <f t="shared" si="1"/>
        <v>CONFIRMED BEARISH</v>
      </c>
    </row>
    <row r="51" spans="1:8" ht="13.5" x14ac:dyDescent="0.25">
      <c r="A51" s="3">
        <f>TITRES_STAT!B54</f>
        <v>42381</v>
      </c>
      <c r="B51" s="6">
        <f>TITRES_STAT!C54</f>
        <v>8.1999999999999993</v>
      </c>
      <c r="C51" s="6">
        <f>TITRES_STAT!D54</f>
        <v>7.4927999999999999</v>
      </c>
      <c r="D51" s="6">
        <f>TITRES_STAT!E54</f>
        <v>9643</v>
      </c>
      <c r="E51" s="2">
        <f t="shared" si="0"/>
        <v>-70466</v>
      </c>
      <c r="F51" s="6" t="str">
        <f t="shared" si="3"/>
        <v>BEARISH</v>
      </c>
      <c r="G51" s="6" t="str">
        <f t="shared" si="2"/>
        <v>STRONG</v>
      </c>
      <c r="H51" s="6" t="str">
        <f t="shared" si="1"/>
        <v>CONFIRMED BEARISH</v>
      </c>
    </row>
    <row r="52" spans="1:8" ht="13.5" x14ac:dyDescent="0.25">
      <c r="A52" s="3">
        <f>TITRES_STAT!B55</f>
        <v>42382</v>
      </c>
      <c r="B52" s="6">
        <f>TITRES_STAT!C55</f>
        <v>8.14</v>
      </c>
      <c r="C52" s="6">
        <f>TITRES_STAT!D55</f>
        <v>7.4379999999999997</v>
      </c>
      <c r="D52" s="6">
        <f>TITRES_STAT!E55</f>
        <v>2620</v>
      </c>
      <c r="E52" s="2">
        <f t="shared" si="0"/>
        <v>-73086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CONFIRMED BEARISH</v>
      </c>
    </row>
    <row r="53" spans="1:8" ht="13.5" x14ac:dyDescent="0.25">
      <c r="A53" s="3">
        <f>TITRES_STAT!B56</f>
        <v>42384</v>
      </c>
      <c r="B53" s="6">
        <f>TITRES_STAT!C56</f>
        <v>8.1999999999999993</v>
      </c>
      <c r="C53" s="6">
        <f>TITRES_STAT!D56</f>
        <v>7.4927999999999999</v>
      </c>
      <c r="D53" s="6">
        <f>TITRES_STAT!E56</f>
        <v>7493</v>
      </c>
      <c r="E53" s="2">
        <f t="shared" si="0"/>
        <v>-65593</v>
      </c>
      <c r="F53" s="6" t="str">
        <f t="shared" si="3"/>
        <v>BEARISH</v>
      </c>
      <c r="G53" s="6" t="str">
        <f t="shared" si="2"/>
        <v>STRONG</v>
      </c>
      <c r="H53" s="6" t="str">
        <f t="shared" si="1"/>
        <v>CONFIRMED BEARISH</v>
      </c>
    </row>
    <row r="54" spans="1:8" ht="13.5" x14ac:dyDescent="0.25">
      <c r="A54" s="3">
        <f>TITRES_STAT!B57</f>
        <v>42387</v>
      </c>
      <c r="B54" s="6">
        <f>TITRES_STAT!C57</f>
        <v>8.25</v>
      </c>
      <c r="C54" s="6">
        <f>TITRES_STAT!D57</f>
        <v>7.5385</v>
      </c>
      <c r="D54" s="6">
        <f>TITRES_STAT!E57</f>
        <v>66</v>
      </c>
      <c r="E54" s="2">
        <f t="shared" si="0"/>
        <v>-65527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42388</v>
      </c>
      <c r="B55" s="6">
        <f>TITRES_STAT!C58</f>
        <v>8.3699999999999992</v>
      </c>
      <c r="C55" s="6">
        <f>TITRES_STAT!D58</f>
        <v>7.6481000000000003</v>
      </c>
      <c r="D55" s="6">
        <f>TITRES_STAT!E58</f>
        <v>3256</v>
      </c>
      <c r="E55" s="2">
        <f t="shared" si="0"/>
        <v>-62271</v>
      </c>
      <c r="F55" s="6" t="str">
        <f t="shared" si="3"/>
        <v>BULLISH</v>
      </c>
      <c r="G55" s="6" t="str">
        <f t="shared" si="2"/>
        <v>WEAK</v>
      </c>
      <c r="H55" s="6" t="str">
        <f t="shared" si="1"/>
        <v>CONFIRMED BULLISH</v>
      </c>
    </row>
    <row r="56" spans="1:8" ht="13.5" x14ac:dyDescent="0.25">
      <c r="A56" s="3">
        <f>TITRES_STAT!B59</f>
        <v>42389</v>
      </c>
      <c r="B56" s="6">
        <f>TITRES_STAT!C59</f>
        <v>8.1999999999999993</v>
      </c>
      <c r="C56" s="6">
        <f>TITRES_STAT!D59</f>
        <v>7.4927999999999999</v>
      </c>
      <c r="D56" s="6">
        <f>TITRES_STAT!E59</f>
        <v>3223</v>
      </c>
      <c r="E56" s="2">
        <f t="shared" si="0"/>
        <v>-65494</v>
      </c>
      <c r="F56" s="6" t="str">
        <f t="shared" si="3"/>
        <v>BULLISH</v>
      </c>
      <c r="G56" s="6" t="str">
        <f t="shared" si="2"/>
        <v>WEAK</v>
      </c>
      <c r="H56" s="6" t="str">
        <f t="shared" si="1"/>
        <v>NEUTRAL</v>
      </c>
    </row>
    <row r="57" spans="1:8" ht="13.5" x14ac:dyDescent="0.25">
      <c r="A57" s="3">
        <f>TITRES_STAT!B60</f>
        <v>42390</v>
      </c>
      <c r="B57" s="6">
        <f>TITRES_STAT!C60</f>
        <v>8.1999999999999993</v>
      </c>
      <c r="C57" s="6">
        <f>TITRES_STAT!D60</f>
        <v>7.4927999999999999</v>
      </c>
      <c r="D57" s="6">
        <f>TITRES_STAT!E60</f>
        <v>2405</v>
      </c>
      <c r="E57" s="2">
        <f t="shared" si="0"/>
        <v>-65494</v>
      </c>
      <c r="F57" s="6" t="str">
        <f t="shared" si="3"/>
        <v>BULLISH</v>
      </c>
      <c r="G57" s="6" t="str">
        <f t="shared" si="2"/>
        <v>WEAK</v>
      </c>
      <c r="H57" s="6" t="str">
        <f t="shared" si="1"/>
        <v>CONFIRMED BULLISH</v>
      </c>
    </row>
    <row r="58" spans="1:8" ht="13.5" x14ac:dyDescent="0.25">
      <c r="A58" s="3">
        <f>TITRES_STAT!B61</f>
        <v>42391</v>
      </c>
      <c r="B58" s="6">
        <f>TITRES_STAT!C61</f>
        <v>8.19</v>
      </c>
      <c r="C58" s="6">
        <f>TITRES_STAT!D61</f>
        <v>7.4836</v>
      </c>
      <c r="D58" s="6">
        <f>TITRES_STAT!E61</f>
        <v>208</v>
      </c>
      <c r="E58" s="2">
        <f t="shared" si="0"/>
        <v>-65702</v>
      </c>
      <c r="F58" s="6" t="str">
        <f t="shared" si="3"/>
        <v>BEARISH</v>
      </c>
      <c r="G58" s="6" t="str">
        <f t="shared" si="2"/>
        <v>NEUTRAL</v>
      </c>
      <c r="H58" s="6" t="str">
        <f t="shared" si="1"/>
        <v>CONFIRMED BEARISH</v>
      </c>
    </row>
    <row r="59" spans="1:8" ht="13.5" x14ac:dyDescent="0.25">
      <c r="A59" s="3">
        <f>TITRES_STAT!B62</f>
        <v>42394</v>
      </c>
      <c r="B59" s="6">
        <f>TITRES_STAT!C62</f>
        <v>8.0299999999999994</v>
      </c>
      <c r="C59" s="6">
        <f>TITRES_STAT!D62</f>
        <v>7.3373999999999997</v>
      </c>
      <c r="D59" s="6">
        <f>TITRES_STAT!E62</f>
        <v>540</v>
      </c>
      <c r="E59" s="2">
        <f t="shared" si="0"/>
        <v>-66242</v>
      </c>
      <c r="F59" s="6" t="str">
        <f t="shared" si="3"/>
        <v>BEARISH</v>
      </c>
      <c r="G59" s="6" t="str">
        <f t="shared" si="2"/>
        <v>NEUTRAL</v>
      </c>
      <c r="H59" s="6" t="str">
        <f t="shared" si="1"/>
        <v>CONFIRMED BEARISH</v>
      </c>
    </row>
    <row r="60" spans="1:8" ht="13.5" x14ac:dyDescent="0.25">
      <c r="A60" s="3">
        <f>TITRES_STAT!B63</f>
        <v>42395</v>
      </c>
      <c r="B60" s="6">
        <f>TITRES_STAT!C63</f>
        <v>8.1999999999999993</v>
      </c>
      <c r="C60" s="6">
        <f>TITRES_STAT!D63</f>
        <v>7.4927999999999999</v>
      </c>
      <c r="D60" s="6">
        <f>TITRES_STAT!E63</f>
        <v>1941</v>
      </c>
      <c r="E60" s="2">
        <f t="shared" si="0"/>
        <v>-64301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CONFIRMED BEARISH</v>
      </c>
    </row>
    <row r="61" spans="1:8" ht="13.5" x14ac:dyDescent="0.25">
      <c r="A61" s="3">
        <f>TITRES_STAT!B64</f>
        <v>42396</v>
      </c>
      <c r="B61" s="6">
        <f>TITRES_STAT!C64</f>
        <v>8.19</v>
      </c>
      <c r="C61" s="6">
        <f>TITRES_STAT!D64</f>
        <v>7.4836</v>
      </c>
      <c r="D61" s="6">
        <f>TITRES_STAT!E64</f>
        <v>5884</v>
      </c>
      <c r="E61" s="2">
        <f t="shared" si="0"/>
        <v>-70185</v>
      </c>
      <c r="F61" s="6" t="str">
        <f t="shared" si="3"/>
        <v>BEARISH</v>
      </c>
      <c r="G61" s="6" t="str">
        <f t="shared" si="2"/>
        <v>STRONG</v>
      </c>
      <c r="H61" s="6" t="str">
        <f t="shared" si="1"/>
        <v>CONFIRMED BEARISH</v>
      </c>
    </row>
    <row r="62" spans="1:8" ht="13.5" x14ac:dyDescent="0.25">
      <c r="A62" s="3">
        <f>TITRES_STAT!B65</f>
        <v>42397</v>
      </c>
      <c r="B62" s="6">
        <f>TITRES_STAT!C65</f>
        <v>8.2899999999999991</v>
      </c>
      <c r="C62" s="6">
        <f>TITRES_STAT!D65</f>
        <v>7.5750000000000002</v>
      </c>
      <c r="D62" s="6">
        <f>TITRES_STAT!E65</f>
        <v>251</v>
      </c>
      <c r="E62" s="2">
        <f t="shared" si="0"/>
        <v>-69934</v>
      </c>
      <c r="F62" s="6" t="str">
        <f t="shared" si="3"/>
        <v>BEARISH</v>
      </c>
      <c r="G62" s="6" t="str">
        <f t="shared" si="2"/>
        <v>STRONG</v>
      </c>
      <c r="H62" s="6" t="str">
        <f t="shared" si="1"/>
        <v>BEARISH DIVERGENCE</v>
      </c>
    </row>
    <row r="63" spans="1:8" ht="13.5" x14ac:dyDescent="0.25">
      <c r="A63" s="3">
        <f>TITRES_STAT!B66</f>
        <v>42398</v>
      </c>
      <c r="B63" s="6">
        <f>TITRES_STAT!C66</f>
        <v>8.25</v>
      </c>
      <c r="C63" s="6">
        <f>TITRES_STAT!D66</f>
        <v>7.5385</v>
      </c>
      <c r="D63" s="6">
        <f>TITRES_STAT!E66</f>
        <v>4594</v>
      </c>
      <c r="E63" s="2">
        <f t="shared" si="0"/>
        <v>-74528</v>
      </c>
      <c r="F63" s="6" t="str">
        <f t="shared" si="3"/>
        <v>BEARISH</v>
      </c>
      <c r="G63" s="6" t="str">
        <f t="shared" si="2"/>
        <v>STRONG</v>
      </c>
      <c r="H63" s="6" t="str">
        <f t="shared" si="1"/>
        <v>BEARISH DIVERGENCE</v>
      </c>
    </row>
    <row r="64" spans="1:8" ht="13.5" x14ac:dyDescent="0.25">
      <c r="A64" s="3">
        <f>TITRES_STAT!B67</f>
        <v>42401</v>
      </c>
      <c r="B64" s="6">
        <f>TITRES_STAT!C67</f>
        <v>8.33</v>
      </c>
      <c r="C64" s="6">
        <f>TITRES_STAT!D67</f>
        <v>7.6116000000000001</v>
      </c>
      <c r="D64" s="6">
        <f>TITRES_STAT!E67</f>
        <v>1</v>
      </c>
      <c r="E64" s="2">
        <f t="shared" si="0"/>
        <v>-74527</v>
      </c>
      <c r="F64" s="6" t="str">
        <f t="shared" si="3"/>
        <v>BEARISH</v>
      </c>
      <c r="G64" s="6" t="str">
        <f t="shared" si="2"/>
        <v>STRONG</v>
      </c>
      <c r="H64" s="6" t="str">
        <f t="shared" si="1"/>
        <v>BEARISH DIVERGENCE</v>
      </c>
    </row>
    <row r="65" spans="1:8" ht="13.5" x14ac:dyDescent="0.25">
      <c r="A65" s="3">
        <f>TITRES_STAT!B68</f>
        <v>42402</v>
      </c>
      <c r="B65" s="6">
        <f>TITRES_STAT!C68</f>
        <v>8.1999999999999993</v>
      </c>
      <c r="C65" s="6">
        <f>TITRES_STAT!D68</f>
        <v>7.4927999999999999</v>
      </c>
      <c r="D65" s="6">
        <f>TITRES_STAT!E68</f>
        <v>3866</v>
      </c>
      <c r="E65" s="2">
        <f t="shared" si="0"/>
        <v>-78393</v>
      </c>
      <c r="F65" s="6" t="str">
        <f t="shared" si="3"/>
        <v>BEARISH</v>
      </c>
      <c r="G65" s="6" t="str">
        <f t="shared" si="2"/>
        <v>STRONG</v>
      </c>
      <c r="H65" s="6" t="str">
        <f t="shared" si="1"/>
        <v>NEUTRAL</v>
      </c>
    </row>
    <row r="66" spans="1:8" ht="13.5" x14ac:dyDescent="0.25">
      <c r="A66" s="3">
        <f>TITRES_STAT!B69</f>
        <v>42403</v>
      </c>
      <c r="B66" s="6">
        <f>TITRES_STAT!C69</f>
        <v>8.3000000000000007</v>
      </c>
      <c r="C66" s="6">
        <f>TITRES_STAT!D69</f>
        <v>7.5842000000000001</v>
      </c>
      <c r="D66" s="6">
        <f>TITRES_STAT!E69</f>
        <v>2730</v>
      </c>
      <c r="E66" s="2">
        <f t="shared" si="0"/>
        <v>-75663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BEARISH DIVERGENCE</v>
      </c>
    </row>
    <row r="67" spans="1:8" ht="13.5" x14ac:dyDescent="0.25">
      <c r="A67" s="3">
        <f>TITRES_STAT!B70</f>
        <v>42404</v>
      </c>
      <c r="B67" s="6">
        <f>TITRES_STAT!C70</f>
        <v>8.35</v>
      </c>
      <c r="C67" s="6">
        <f>TITRES_STAT!D70</f>
        <v>7.6298000000000004</v>
      </c>
      <c r="D67" s="6">
        <f>TITRES_STAT!E70</f>
        <v>2885</v>
      </c>
      <c r="E67" s="2">
        <f t="shared" si="0"/>
        <v>-72778</v>
      </c>
      <c r="F67" s="6" t="str">
        <f t="shared" si="3"/>
        <v>BEARISH</v>
      </c>
      <c r="G67" s="6" t="str">
        <f t="shared" si="2"/>
        <v>STRONG</v>
      </c>
      <c r="H67" s="6" t="str">
        <f t="shared" si="1"/>
        <v>BEARISH DIVERGENCE</v>
      </c>
    </row>
    <row r="68" spans="1:8" ht="13.5" x14ac:dyDescent="0.25">
      <c r="A68" s="3">
        <f>TITRES_STAT!B71</f>
        <v>42405</v>
      </c>
      <c r="B68" s="6">
        <f>TITRES_STAT!C71</f>
        <v>8.1</v>
      </c>
      <c r="C68" s="6">
        <f>TITRES_STAT!D71</f>
        <v>7.4013999999999998</v>
      </c>
      <c r="D68" s="6">
        <f>TITRES_STAT!E71</f>
        <v>2271</v>
      </c>
      <c r="E68" s="2">
        <f t="shared" ref="E68:E131" si="4">IF(B68&gt;B67, E67+D68, IF(B68&lt;B67, E67-D68, E67))</f>
        <v>-75049</v>
      </c>
      <c r="F68" s="6" t="str">
        <f t="shared" si="3"/>
        <v>BEARISH</v>
      </c>
      <c r="G68" s="6" t="str">
        <f t="shared" si="2"/>
        <v>NEUTRAL</v>
      </c>
      <c r="H68" s="6" t="str">
        <f t="shared" si="1"/>
        <v>CONFIRMED BEARISH</v>
      </c>
    </row>
    <row r="69" spans="1:8" ht="13.5" x14ac:dyDescent="0.25">
      <c r="A69" s="3">
        <f>TITRES_STAT!B72</f>
        <v>42408</v>
      </c>
      <c r="B69" s="6">
        <f>TITRES_STAT!C72</f>
        <v>8.15</v>
      </c>
      <c r="C69" s="6">
        <f>TITRES_STAT!D72</f>
        <v>7.4470999999999998</v>
      </c>
      <c r="D69" s="6">
        <f>TITRES_STAT!E72</f>
        <v>623</v>
      </c>
      <c r="E69" s="2">
        <f t="shared" si="4"/>
        <v>-74426</v>
      </c>
      <c r="F69" s="6" t="str">
        <f t="shared" si="3"/>
        <v>BULLISH</v>
      </c>
      <c r="G69" s="6" t="str">
        <f t="shared" si="2"/>
        <v>NEUTRAL</v>
      </c>
      <c r="H69" s="6" t="str">
        <f t="shared" si="1"/>
        <v>BULLISH DIVERGENCE</v>
      </c>
    </row>
    <row r="70" spans="1:8" ht="13.5" x14ac:dyDescent="0.25">
      <c r="A70" s="3">
        <f>TITRES_STAT!B73</f>
        <v>42409</v>
      </c>
      <c r="B70" s="6">
        <f>TITRES_STAT!C73</f>
        <v>8.16</v>
      </c>
      <c r="C70" s="6">
        <f>TITRES_STAT!D73</f>
        <v>7.4561999999999999</v>
      </c>
      <c r="D70" s="6">
        <f>TITRES_STAT!E73</f>
        <v>256</v>
      </c>
      <c r="E70" s="2">
        <f t="shared" si="4"/>
        <v>-74170</v>
      </c>
      <c r="F70" s="6" t="str">
        <f t="shared" si="3"/>
        <v>BULLISH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BULLISH DIVERGENCE</v>
      </c>
    </row>
    <row r="71" spans="1:8" ht="13.5" x14ac:dyDescent="0.25">
      <c r="A71" s="3">
        <f>TITRES_STAT!B74</f>
        <v>42410</v>
      </c>
      <c r="B71" s="6">
        <f>TITRES_STAT!C74</f>
        <v>8.1</v>
      </c>
      <c r="C71" s="6">
        <f>TITRES_STAT!D74</f>
        <v>7.4013999999999998</v>
      </c>
      <c r="D71" s="6">
        <f>TITRES_STAT!E74</f>
        <v>9575</v>
      </c>
      <c r="E71" s="2">
        <f t="shared" si="4"/>
        <v>-83745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BEARISH</v>
      </c>
    </row>
    <row r="72" spans="1:8" ht="13.5" x14ac:dyDescent="0.25">
      <c r="A72" s="3">
        <f>TITRES_STAT!B75</f>
        <v>42411</v>
      </c>
      <c r="B72" s="6">
        <f>TITRES_STAT!C75</f>
        <v>8.14</v>
      </c>
      <c r="C72" s="6">
        <f>TITRES_STAT!D75</f>
        <v>7.4379999999999997</v>
      </c>
      <c r="D72" s="6">
        <f>TITRES_STAT!E75</f>
        <v>10</v>
      </c>
      <c r="E72" s="2">
        <f t="shared" si="4"/>
        <v>-83735</v>
      </c>
      <c r="F72" s="6" t="str">
        <f t="shared" ref="F72:F135" si="7">IF(E72&gt;E67,"BULLISH",IF(E72&lt;E67,"BEARISH","NEUTRAL"))</f>
        <v>BEARISH</v>
      </c>
      <c r="G72" s="6" t="str">
        <f t="shared" si="6"/>
        <v>STRONG</v>
      </c>
      <c r="H72" s="6" t="str">
        <f t="shared" si="5"/>
        <v>CONFIRMED BEARISH</v>
      </c>
    </row>
    <row r="73" spans="1:8" ht="13.5" x14ac:dyDescent="0.25">
      <c r="A73" s="3">
        <f>TITRES_STAT!B76</f>
        <v>42412</v>
      </c>
      <c r="B73" s="6">
        <f>TITRES_STAT!C76</f>
        <v>8.19</v>
      </c>
      <c r="C73" s="6">
        <f>TITRES_STAT!D76</f>
        <v>7.4836</v>
      </c>
      <c r="D73" s="6">
        <f>TITRES_STAT!E76</f>
        <v>10</v>
      </c>
      <c r="E73" s="2">
        <f t="shared" si="4"/>
        <v>-83725</v>
      </c>
      <c r="F73" s="6" t="str">
        <f t="shared" si="7"/>
        <v>BEARISH</v>
      </c>
      <c r="G73" s="6" t="str">
        <f t="shared" si="6"/>
        <v>STRONG</v>
      </c>
      <c r="H73" s="6" t="str">
        <f t="shared" si="5"/>
        <v>BEARISH DIVERGENCE</v>
      </c>
    </row>
    <row r="74" spans="1:8" ht="13.5" x14ac:dyDescent="0.25">
      <c r="A74" s="3">
        <f>TITRES_STAT!B77</f>
        <v>42415</v>
      </c>
      <c r="B74" s="6">
        <f>TITRES_STAT!C77</f>
        <v>8.19</v>
      </c>
      <c r="C74" s="6">
        <f>TITRES_STAT!D77</f>
        <v>7.4836</v>
      </c>
      <c r="D74" s="6">
        <f>TITRES_STAT!E77</f>
        <v>0</v>
      </c>
      <c r="E74" s="2">
        <f t="shared" si="4"/>
        <v>-83725</v>
      </c>
      <c r="F74" s="6" t="str">
        <f t="shared" si="7"/>
        <v>BEARISH</v>
      </c>
      <c r="G74" s="6" t="str">
        <f t="shared" si="6"/>
        <v>STRONG</v>
      </c>
      <c r="H74" s="6" t="str">
        <f t="shared" si="5"/>
        <v>BEARISH DIVERGENCE</v>
      </c>
    </row>
    <row r="75" spans="1:8" ht="13.5" x14ac:dyDescent="0.25">
      <c r="A75" s="3">
        <f>TITRES_STAT!B78</f>
        <v>42416</v>
      </c>
      <c r="B75" s="6">
        <f>TITRES_STAT!C78</f>
        <v>8.1</v>
      </c>
      <c r="C75" s="6">
        <f>TITRES_STAT!D78</f>
        <v>7.4013999999999998</v>
      </c>
      <c r="D75" s="6">
        <f>TITRES_STAT!E78</f>
        <v>1929</v>
      </c>
      <c r="E75" s="2">
        <f t="shared" si="4"/>
        <v>-85654</v>
      </c>
      <c r="F75" s="6" t="str">
        <f t="shared" si="7"/>
        <v>BEARISH</v>
      </c>
      <c r="G75" s="6" t="str">
        <f t="shared" si="6"/>
        <v>STRONG</v>
      </c>
      <c r="H75" s="6" t="str">
        <f t="shared" si="5"/>
        <v>CONFIRMED BEARISH</v>
      </c>
    </row>
    <row r="76" spans="1:8" ht="13.5" x14ac:dyDescent="0.25">
      <c r="A76" s="3">
        <f>TITRES_STAT!B79</f>
        <v>42417</v>
      </c>
      <c r="B76" s="6">
        <f>TITRES_STAT!C79</f>
        <v>8</v>
      </c>
      <c r="C76" s="6">
        <f>TITRES_STAT!D79</f>
        <v>7.31</v>
      </c>
      <c r="D76" s="6">
        <f>TITRES_STAT!E79</f>
        <v>2704</v>
      </c>
      <c r="E76" s="2">
        <f t="shared" si="4"/>
        <v>-88358</v>
      </c>
      <c r="F76" s="6" t="str">
        <f t="shared" si="7"/>
        <v>BEARISH</v>
      </c>
      <c r="G76" s="6" t="str">
        <f t="shared" si="6"/>
        <v>STRONG</v>
      </c>
      <c r="H76" s="6" t="str">
        <f t="shared" si="5"/>
        <v>CONFIRMED BEARISH</v>
      </c>
    </row>
    <row r="77" spans="1:8" ht="13.5" x14ac:dyDescent="0.25">
      <c r="A77" s="3">
        <f>TITRES_STAT!B80</f>
        <v>42418</v>
      </c>
      <c r="B77" s="6">
        <f>TITRES_STAT!C80</f>
        <v>8.17</v>
      </c>
      <c r="C77" s="6">
        <f>TITRES_STAT!D80</f>
        <v>7.4653999999999998</v>
      </c>
      <c r="D77" s="6">
        <f>TITRES_STAT!E80</f>
        <v>1916</v>
      </c>
      <c r="E77" s="2">
        <f t="shared" si="4"/>
        <v>-86442</v>
      </c>
      <c r="F77" s="6" t="str">
        <f t="shared" si="7"/>
        <v>BEARISH</v>
      </c>
      <c r="G77" s="6" t="str">
        <f t="shared" si="6"/>
        <v>STRONG</v>
      </c>
      <c r="H77" s="6" t="str">
        <f t="shared" si="5"/>
        <v>BEARISH DIVERGENCE</v>
      </c>
    </row>
    <row r="78" spans="1:8" ht="13.5" x14ac:dyDescent="0.25">
      <c r="A78" s="3">
        <f>TITRES_STAT!B81</f>
        <v>42419</v>
      </c>
      <c r="B78" s="6">
        <f>TITRES_STAT!C81</f>
        <v>8.16</v>
      </c>
      <c r="C78" s="6">
        <f>TITRES_STAT!D81</f>
        <v>7.4561999999999999</v>
      </c>
      <c r="D78" s="6">
        <f>TITRES_STAT!E81</f>
        <v>2426</v>
      </c>
      <c r="E78" s="2">
        <f t="shared" si="4"/>
        <v>-88868</v>
      </c>
      <c r="F78" s="6" t="str">
        <f t="shared" si="7"/>
        <v>BEARISH</v>
      </c>
      <c r="G78" s="6" t="str">
        <f t="shared" si="6"/>
        <v>STRONG</v>
      </c>
      <c r="H78" s="6" t="str">
        <f t="shared" si="5"/>
        <v>CONFIRMED BEARISH</v>
      </c>
    </row>
    <row r="79" spans="1:8" ht="13.5" x14ac:dyDescent="0.25">
      <c r="A79" s="3">
        <f>TITRES_STAT!B82</f>
        <v>42422</v>
      </c>
      <c r="B79" s="6">
        <f>TITRES_STAT!C82</f>
        <v>8.0500000000000007</v>
      </c>
      <c r="C79" s="6">
        <f>TITRES_STAT!D82</f>
        <v>7.3556999999999997</v>
      </c>
      <c r="D79" s="6">
        <f>TITRES_STAT!E82</f>
        <v>1080</v>
      </c>
      <c r="E79" s="2">
        <f t="shared" si="4"/>
        <v>-89948</v>
      </c>
      <c r="F79" s="6" t="str">
        <f t="shared" si="7"/>
        <v>BEARISH</v>
      </c>
      <c r="G79" s="6" t="str">
        <f t="shared" si="6"/>
        <v>STRONG</v>
      </c>
      <c r="H79" s="6" t="str">
        <f t="shared" si="5"/>
        <v>CONFIRMED BEARISH</v>
      </c>
    </row>
    <row r="80" spans="1:8" ht="13.5" x14ac:dyDescent="0.25">
      <c r="A80" s="3">
        <f>TITRES_STAT!B83</f>
        <v>42423</v>
      </c>
      <c r="B80" s="6">
        <f>TITRES_STAT!C83</f>
        <v>8.15</v>
      </c>
      <c r="C80" s="6">
        <f>TITRES_STAT!D83</f>
        <v>7.4470999999999998</v>
      </c>
      <c r="D80" s="6">
        <f>TITRES_STAT!E83</f>
        <v>51</v>
      </c>
      <c r="E80" s="2">
        <f t="shared" si="4"/>
        <v>-89897</v>
      </c>
      <c r="F80" s="6" t="str">
        <f t="shared" si="7"/>
        <v>BEARISH</v>
      </c>
      <c r="G80" s="6" t="str">
        <f t="shared" si="6"/>
        <v>STRONG</v>
      </c>
      <c r="H80" s="6" t="str">
        <f t="shared" si="5"/>
        <v>BEARISH DIVERGENCE</v>
      </c>
    </row>
    <row r="81" spans="1:8" ht="13.5" x14ac:dyDescent="0.25">
      <c r="A81" s="3">
        <f>TITRES_STAT!B84</f>
        <v>42424</v>
      </c>
      <c r="B81" s="6">
        <f>TITRES_STAT!C84</f>
        <v>8.0299999999999994</v>
      </c>
      <c r="C81" s="6">
        <f>TITRES_STAT!D84</f>
        <v>7.3373999999999997</v>
      </c>
      <c r="D81" s="6">
        <f>TITRES_STAT!E84</f>
        <v>35</v>
      </c>
      <c r="E81" s="2">
        <f t="shared" si="4"/>
        <v>-89932</v>
      </c>
      <c r="F81" s="6" t="str">
        <f t="shared" si="7"/>
        <v>BEARISH</v>
      </c>
      <c r="G81" s="6" t="str">
        <f t="shared" si="6"/>
        <v>NEUTRAL</v>
      </c>
      <c r="H81" s="6" t="str">
        <f t="shared" si="5"/>
        <v>BEARISH DIVERGENCE</v>
      </c>
    </row>
    <row r="82" spans="1:8" ht="13.5" x14ac:dyDescent="0.25">
      <c r="A82" s="3">
        <f>TITRES_STAT!B85</f>
        <v>42425</v>
      </c>
      <c r="B82" s="6">
        <f>TITRES_STAT!C85</f>
        <v>8.0299999999999994</v>
      </c>
      <c r="C82" s="6">
        <f>TITRES_STAT!D85</f>
        <v>7.3373999999999997</v>
      </c>
      <c r="D82" s="6">
        <f>TITRES_STAT!E85</f>
        <v>0</v>
      </c>
      <c r="E82" s="2">
        <f t="shared" si="4"/>
        <v>-89932</v>
      </c>
      <c r="F82" s="6" t="str">
        <f t="shared" si="7"/>
        <v>BEARISH</v>
      </c>
      <c r="G82" s="6" t="str">
        <f t="shared" si="6"/>
        <v>STRONG</v>
      </c>
      <c r="H82" s="6" t="str">
        <f t="shared" si="5"/>
        <v>CONFIRMED BEARISH</v>
      </c>
    </row>
    <row r="83" spans="1:8" ht="13.5" x14ac:dyDescent="0.25">
      <c r="A83" s="3">
        <f>TITRES_STAT!B86</f>
        <v>42426</v>
      </c>
      <c r="B83" s="6">
        <f>TITRES_STAT!C86</f>
        <v>8.1</v>
      </c>
      <c r="C83" s="6">
        <f>TITRES_STAT!D86</f>
        <v>7.4013999999999998</v>
      </c>
      <c r="D83" s="6">
        <f>TITRES_STAT!E86</f>
        <v>1370</v>
      </c>
      <c r="E83" s="2">
        <f t="shared" si="4"/>
        <v>-88562</v>
      </c>
      <c r="F83" s="6" t="str">
        <f t="shared" si="7"/>
        <v>BULLISH</v>
      </c>
      <c r="G83" s="6" t="str">
        <f t="shared" si="6"/>
        <v>NEUTRAL</v>
      </c>
      <c r="H83" s="6" t="str">
        <f t="shared" si="5"/>
        <v>BULLISH DIVERGENCE</v>
      </c>
    </row>
    <row r="84" spans="1:8" ht="13.5" x14ac:dyDescent="0.25">
      <c r="A84" s="3">
        <f>TITRES_STAT!B87</f>
        <v>42429</v>
      </c>
      <c r="B84" s="6">
        <f>TITRES_STAT!C87</f>
        <v>8</v>
      </c>
      <c r="C84" s="6">
        <f>TITRES_STAT!D87</f>
        <v>7.31</v>
      </c>
      <c r="D84" s="6">
        <f>TITRES_STAT!E87</f>
        <v>577</v>
      </c>
      <c r="E84" s="2">
        <f t="shared" si="4"/>
        <v>-89139</v>
      </c>
      <c r="F84" s="6" t="str">
        <f t="shared" si="7"/>
        <v>BULLISH</v>
      </c>
      <c r="G84" s="6" t="str">
        <f t="shared" si="6"/>
        <v>NEUTRAL</v>
      </c>
      <c r="H84" s="6" t="str">
        <f t="shared" si="5"/>
        <v>BULLISH DIVERGENCE</v>
      </c>
    </row>
    <row r="85" spans="1:8" ht="13.5" x14ac:dyDescent="0.25">
      <c r="A85" s="3">
        <f>TITRES_STAT!B88</f>
        <v>42430</v>
      </c>
      <c r="B85" s="6">
        <f>TITRES_STAT!C88</f>
        <v>8</v>
      </c>
      <c r="C85" s="6">
        <f>TITRES_STAT!D88</f>
        <v>7.31</v>
      </c>
      <c r="D85" s="6">
        <f>TITRES_STAT!E88</f>
        <v>200</v>
      </c>
      <c r="E85" s="2">
        <f t="shared" si="4"/>
        <v>-89139</v>
      </c>
      <c r="F85" s="6" t="str">
        <f t="shared" si="7"/>
        <v>BULLISH</v>
      </c>
      <c r="G85" s="6" t="str">
        <f t="shared" si="6"/>
        <v>NEUTRAL</v>
      </c>
      <c r="H85" s="6" t="str">
        <f t="shared" si="5"/>
        <v>BULLISH DIVERGENCE</v>
      </c>
    </row>
    <row r="86" spans="1:8" ht="13.5" x14ac:dyDescent="0.25">
      <c r="A86" s="3">
        <f>TITRES_STAT!B89</f>
        <v>42431</v>
      </c>
      <c r="B86" s="6">
        <f>TITRES_STAT!C89</f>
        <v>7.9</v>
      </c>
      <c r="C86" s="6">
        <f>TITRES_STAT!D89</f>
        <v>7.2187000000000001</v>
      </c>
      <c r="D86" s="6">
        <f>TITRES_STAT!E89</f>
        <v>2280</v>
      </c>
      <c r="E86" s="2">
        <f t="shared" si="4"/>
        <v>-91419</v>
      </c>
      <c r="F86" s="6" t="str">
        <f t="shared" si="7"/>
        <v>BEARISH</v>
      </c>
      <c r="G86" s="6" t="str">
        <f t="shared" si="6"/>
        <v>NEUTRAL</v>
      </c>
      <c r="H86" s="6" t="str">
        <f t="shared" si="5"/>
        <v>CONFIRMED BEARISH</v>
      </c>
    </row>
    <row r="87" spans="1:8" ht="13.5" x14ac:dyDescent="0.25">
      <c r="A87" s="3">
        <f>TITRES_STAT!B90</f>
        <v>42432</v>
      </c>
      <c r="B87" s="6">
        <f>TITRES_STAT!C90</f>
        <v>8</v>
      </c>
      <c r="C87" s="6">
        <f>TITRES_STAT!D90</f>
        <v>7.31</v>
      </c>
      <c r="D87" s="6">
        <f>TITRES_STAT!E90</f>
        <v>1234</v>
      </c>
      <c r="E87" s="2">
        <f t="shared" si="4"/>
        <v>-90185</v>
      </c>
      <c r="F87" s="6" t="str">
        <f t="shared" si="7"/>
        <v>BEARISH</v>
      </c>
      <c r="G87" s="6" t="str">
        <f t="shared" si="6"/>
        <v>NEUTRAL</v>
      </c>
      <c r="H87" s="6" t="str">
        <f t="shared" si="5"/>
        <v>CONFIRMED BEARISH</v>
      </c>
    </row>
    <row r="88" spans="1:8" ht="13.5" x14ac:dyDescent="0.25">
      <c r="A88" s="3">
        <f>TITRES_STAT!B91</f>
        <v>42433</v>
      </c>
      <c r="B88" s="6">
        <f>TITRES_STAT!C91</f>
        <v>7.8</v>
      </c>
      <c r="C88" s="6">
        <f>TITRES_STAT!D91</f>
        <v>7.1273</v>
      </c>
      <c r="D88" s="6">
        <f>TITRES_STAT!E91</f>
        <v>23</v>
      </c>
      <c r="E88" s="2">
        <f t="shared" si="4"/>
        <v>-90208</v>
      </c>
      <c r="F88" s="6" t="str">
        <f t="shared" si="7"/>
        <v>BEARISH</v>
      </c>
      <c r="G88" s="6" t="str">
        <f t="shared" si="6"/>
        <v>NEUTRAL</v>
      </c>
      <c r="H88" s="6" t="str">
        <f t="shared" si="5"/>
        <v>CONFIRMED BEARISH</v>
      </c>
    </row>
    <row r="89" spans="1:8" ht="13.5" x14ac:dyDescent="0.25">
      <c r="A89" s="3">
        <f>TITRES_STAT!B92</f>
        <v>42436</v>
      </c>
      <c r="B89" s="6">
        <f>TITRES_STAT!C92</f>
        <v>7.8</v>
      </c>
      <c r="C89" s="6">
        <f>TITRES_STAT!D92</f>
        <v>7.1273</v>
      </c>
      <c r="D89" s="6">
        <f>TITRES_STAT!E92</f>
        <v>884</v>
      </c>
      <c r="E89" s="2">
        <f t="shared" si="4"/>
        <v>-90208</v>
      </c>
      <c r="F89" s="6" t="str">
        <f t="shared" si="7"/>
        <v>BEARISH</v>
      </c>
      <c r="G89" s="6" t="str">
        <f t="shared" si="6"/>
        <v>NEUTRAL</v>
      </c>
      <c r="H89" s="6" t="str">
        <f t="shared" si="5"/>
        <v>CONFIRMED BEARISH</v>
      </c>
    </row>
    <row r="90" spans="1:8" ht="13.5" x14ac:dyDescent="0.25">
      <c r="A90" s="3">
        <f>TITRES_STAT!B93</f>
        <v>42437</v>
      </c>
      <c r="B90" s="6">
        <f>TITRES_STAT!C93</f>
        <v>7.9</v>
      </c>
      <c r="C90" s="6">
        <f>TITRES_STAT!D93</f>
        <v>7.2187000000000001</v>
      </c>
      <c r="D90" s="6">
        <f>TITRES_STAT!E93</f>
        <v>5642</v>
      </c>
      <c r="E90" s="2">
        <f t="shared" si="4"/>
        <v>-84566</v>
      </c>
      <c r="F90" s="6" t="str">
        <f t="shared" si="7"/>
        <v>BULLISH</v>
      </c>
      <c r="G90" s="6" t="str">
        <f t="shared" si="6"/>
        <v>WEAK</v>
      </c>
      <c r="H90" s="6" t="str">
        <f t="shared" si="5"/>
        <v>BULLISH DIVERGENCE</v>
      </c>
    </row>
    <row r="91" spans="1:8" ht="13.5" x14ac:dyDescent="0.25">
      <c r="A91" s="3">
        <f>TITRES_STAT!B94</f>
        <v>42438</v>
      </c>
      <c r="B91" s="6">
        <f>TITRES_STAT!C94</f>
        <v>8.09</v>
      </c>
      <c r="C91" s="6">
        <f>TITRES_STAT!D94</f>
        <v>7.3922999999999996</v>
      </c>
      <c r="D91" s="6">
        <f>TITRES_STAT!E94</f>
        <v>769</v>
      </c>
      <c r="E91" s="2">
        <f t="shared" si="4"/>
        <v>-83797</v>
      </c>
      <c r="F91" s="6" t="str">
        <f t="shared" si="7"/>
        <v>BULLISH</v>
      </c>
      <c r="G91" s="6" t="str">
        <f t="shared" si="6"/>
        <v>WEAK</v>
      </c>
      <c r="H91" s="6" t="str">
        <f t="shared" si="5"/>
        <v>CONFIRMED BULLISH</v>
      </c>
    </row>
    <row r="92" spans="1:8" ht="13.5" x14ac:dyDescent="0.25">
      <c r="A92" s="3">
        <f>TITRES_STAT!B95</f>
        <v>42439</v>
      </c>
      <c r="B92" s="6">
        <f>TITRES_STAT!C95</f>
        <v>7.92</v>
      </c>
      <c r="C92" s="6">
        <f>TITRES_STAT!D95</f>
        <v>7.2369000000000003</v>
      </c>
      <c r="D92" s="6">
        <f>TITRES_STAT!E95</f>
        <v>2089</v>
      </c>
      <c r="E92" s="2">
        <f t="shared" si="4"/>
        <v>-85886</v>
      </c>
      <c r="F92" s="6" t="str">
        <f t="shared" si="7"/>
        <v>BULLISH</v>
      </c>
      <c r="G92" s="6" t="str">
        <f t="shared" si="6"/>
        <v>WEAK</v>
      </c>
      <c r="H92" s="6" t="str">
        <f t="shared" si="5"/>
        <v>BULLISH DIVERGENCE</v>
      </c>
    </row>
    <row r="93" spans="1:8" ht="13.5" x14ac:dyDescent="0.25">
      <c r="A93" s="3">
        <f>TITRES_STAT!B96</f>
        <v>42440</v>
      </c>
      <c r="B93" s="6">
        <f>TITRES_STAT!C96</f>
        <v>8.15</v>
      </c>
      <c r="C93" s="6">
        <f>TITRES_STAT!D96</f>
        <v>7.4470999999999998</v>
      </c>
      <c r="D93" s="6">
        <f>TITRES_STAT!E96</f>
        <v>932</v>
      </c>
      <c r="E93" s="2">
        <f t="shared" si="4"/>
        <v>-84954</v>
      </c>
      <c r="F93" s="6" t="str">
        <f t="shared" si="7"/>
        <v>BULLISH</v>
      </c>
      <c r="G93" s="6" t="str">
        <f t="shared" si="6"/>
        <v>WEAK</v>
      </c>
      <c r="H93" s="6" t="str">
        <f t="shared" si="5"/>
        <v>CONFIRMED BULLISH</v>
      </c>
    </row>
    <row r="94" spans="1:8" ht="13.5" x14ac:dyDescent="0.25">
      <c r="A94" s="3">
        <f>TITRES_STAT!B97</f>
        <v>42443</v>
      </c>
      <c r="B94" s="6">
        <f>TITRES_STAT!C97</f>
        <v>8.18</v>
      </c>
      <c r="C94" s="6">
        <f>TITRES_STAT!D97</f>
        <v>7.4744999999999999</v>
      </c>
      <c r="D94" s="6">
        <f>TITRES_STAT!E97</f>
        <v>850</v>
      </c>
      <c r="E94" s="2">
        <f t="shared" si="4"/>
        <v>-84104</v>
      </c>
      <c r="F94" s="6" t="str">
        <f t="shared" si="7"/>
        <v>BULLISH</v>
      </c>
      <c r="G94" s="6" t="str">
        <f t="shared" si="6"/>
        <v>WEAK</v>
      </c>
      <c r="H94" s="6" t="str">
        <f t="shared" si="5"/>
        <v>CONFIRMED BULLISH</v>
      </c>
    </row>
    <row r="95" spans="1:8" ht="13.5" x14ac:dyDescent="0.25">
      <c r="A95" s="3">
        <f>TITRES_STAT!B98</f>
        <v>42444</v>
      </c>
      <c r="B95" s="6">
        <f>TITRES_STAT!C98</f>
        <v>8.39</v>
      </c>
      <c r="C95" s="6">
        <f>TITRES_STAT!D98</f>
        <v>7.6664000000000003</v>
      </c>
      <c r="D95" s="6">
        <f>TITRES_STAT!E98</f>
        <v>14381</v>
      </c>
      <c r="E95" s="2">
        <f t="shared" si="4"/>
        <v>-69723</v>
      </c>
      <c r="F95" s="6" t="str">
        <f t="shared" si="7"/>
        <v>BULLISH</v>
      </c>
      <c r="G95" s="6" t="str">
        <f t="shared" si="6"/>
        <v>WEAK</v>
      </c>
      <c r="H95" s="6" t="str">
        <f t="shared" si="5"/>
        <v>CONFIRMED BULLISH</v>
      </c>
    </row>
    <row r="96" spans="1:8" ht="13.5" x14ac:dyDescent="0.25">
      <c r="A96" s="3">
        <f>TITRES_STAT!B99</f>
        <v>42445</v>
      </c>
      <c r="B96" s="6">
        <f>TITRES_STAT!C99</f>
        <v>8.6</v>
      </c>
      <c r="C96" s="6">
        <f>TITRES_STAT!D99</f>
        <v>7.8582999999999998</v>
      </c>
      <c r="D96" s="6">
        <f>TITRES_STAT!E99</f>
        <v>44381</v>
      </c>
      <c r="E96" s="2">
        <f t="shared" si="4"/>
        <v>-25342</v>
      </c>
      <c r="F96" s="6" t="str">
        <f t="shared" si="7"/>
        <v>BULLISH</v>
      </c>
      <c r="G96" s="6" t="str">
        <f t="shared" si="6"/>
        <v>WEAK</v>
      </c>
      <c r="H96" s="6" t="str">
        <f t="shared" si="5"/>
        <v>CONFIRMED BULLISH</v>
      </c>
    </row>
    <row r="97" spans="1:8" ht="13.5" x14ac:dyDescent="0.25">
      <c r="A97" s="3">
        <f>TITRES_STAT!B100</f>
        <v>42446</v>
      </c>
      <c r="B97" s="6">
        <f>TITRES_STAT!C100</f>
        <v>8.8000000000000007</v>
      </c>
      <c r="C97" s="6">
        <f>TITRES_STAT!D100</f>
        <v>8.0410000000000004</v>
      </c>
      <c r="D97" s="6">
        <f>TITRES_STAT!E100</f>
        <v>14315</v>
      </c>
      <c r="E97" s="2">
        <f t="shared" si="4"/>
        <v>-11027</v>
      </c>
      <c r="F97" s="6" t="str">
        <f t="shared" si="7"/>
        <v>BULLISH</v>
      </c>
      <c r="G97" s="6" t="str">
        <f t="shared" si="6"/>
        <v>WEAK</v>
      </c>
      <c r="H97" s="6" t="str">
        <f t="shared" si="5"/>
        <v>CONFIRMED BULLISH</v>
      </c>
    </row>
    <row r="98" spans="1:8" ht="13.5" x14ac:dyDescent="0.25">
      <c r="A98" s="3">
        <f>TITRES_STAT!B101</f>
        <v>42447</v>
      </c>
      <c r="B98" s="6">
        <f>TITRES_STAT!C101</f>
        <v>8.89</v>
      </c>
      <c r="C98" s="6">
        <f>TITRES_STAT!D101</f>
        <v>8.1233000000000004</v>
      </c>
      <c r="D98" s="6">
        <f>TITRES_STAT!E101</f>
        <v>2592</v>
      </c>
      <c r="E98" s="2">
        <f t="shared" si="4"/>
        <v>-8435</v>
      </c>
      <c r="F98" s="6" t="str">
        <f t="shared" si="7"/>
        <v>BULLISH</v>
      </c>
      <c r="G98" s="6" t="str">
        <f t="shared" si="6"/>
        <v>WEAK</v>
      </c>
      <c r="H98" s="6" t="str">
        <f t="shared" si="5"/>
        <v>CONFIRMED BULLISH</v>
      </c>
    </row>
    <row r="99" spans="1:8" ht="13.5" x14ac:dyDescent="0.25">
      <c r="A99" s="3">
        <f>TITRES_STAT!B102</f>
        <v>42450</v>
      </c>
      <c r="B99" s="6">
        <f>TITRES_STAT!C102</f>
        <v>8.6999999999999993</v>
      </c>
      <c r="C99" s="6">
        <f>TITRES_STAT!D102</f>
        <v>7.9497</v>
      </c>
      <c r="D99" s="6">
        <f>TITRES_STAT!E102</f>
        <v>5204</v>
      </c>
      <c r="E99" s="2">
        <f t="shared" si="4"/>
        <v>-13639</v>
      </c>
      <c r="F99" s="6" t="str">
        <f t="shared" si="7"/>
        <v>BULLISH</v>
      </c>
      <c r="G99" s="6" t="str">
        <f t="shared" si="6"/>
        <v>WEAK</v>
      </c>
      <c r="H99" s="6" t="str">
        <f t="shared" si="5"/>
        <v>CONFIRMED BULLISH</v>
      </c>
    </row>
    <row r="100" spans="1:8" ht="13.5" x14ac:dyDescent="0.25">
      <c r="A100" s="3">
        <f>TITRES_STAT!B103</f>
        <v>42451</v>
      </c>
      <c r="B100" s="6">
        <f>TITRES_STAT!C103</f>
        <v>8.5500000000000007</v>
      </c>
      <c r="C100" s="6">
        <f>TITRES_STAT!D103</f>
        <v>7.8125999999999998</v>
      </c>
      <c r="D100" s="6">
        <f>TITRES_STAT!E103</f>
        <v>8190</v>
      </c>
      <c r="E100" s="2">
        <f t="shared" si="4"/>
        <v>-21829</v>
      </c>
      <c r="F100" s="6" t="str">
        <f t="shared" si="7"/>
        <v>BULLISH</v>
      </c>
      <c r="G100" s="6" t="str">
        <f t="shared" si="6"/>
        <v>WEAK</v>
      </c>
      <c r="H100" s="6" t="str">
        <f t="shared" si="5"/>
        <v>CONFIRMED BULLISH</v>
      </c>
    </row>
    <row r="101" spans="1:8" ht="13.5" x14ac:dyDescent="0.25">
      <c r="A101" s="3">
        <f>TITRES_STAT!B104</f>
        <v>42452</v>
      </c>
      <c r="B101" s="6">
        <f>TITRES_STAT!C104</f>
        <v>8.5</v>
      </c>
      <c r="C101" s="6">
        <f>TITRES_STAT!D104</f>
        <v>7.7668999999999997</v>
      </c>
      <c r="D101" s="6">
        <f>TITRES_STAT!E104</f>
        <v>1342</v>
      </c>
      <c r="E101" s="2">
        <f t="shared" si="4"/>
        <v>-23171</v>
      </c>
      <c r="F101" s="6" t="str">
        <f t="shared" si="7"/>
        <v>BULLISH</v>
      </c>
      <c r="G101" s="6" t="str">
        <f t="shared" si="6"/>
        <v>WEAK</v>
      </c>
      <c r="H101" s="6" t="str">
        <f t="shared" si="5"/>
        <v>BULLISH DIVERGENCE</v>
      </c>
    </row>
    <row r="102" spans="1:8" ht="13.5" x14ac:dyDescent="0.25">
      <c r="A102" s="3">
        <f>TITRES_STAT!B105</f>
        <v>42453</v>
      </c>
      <c r="B102" s="6">
        <f>TITRES_STAT!C105</f>
        <v>8.4499999999999993</v>
      </c>
      <c r="C102" s="6">
        <f>TITRES_STAT!D105</f>
        <v>7.7211999999999996</v>
      </c>
      <c r="D102" s="6">
        <f>TITRES_STAT!E105</f>
        <v>2381</v>
      </c>
      <c r="E102" s="2">
        <f t="shared" si="4"/>
        <v>-25552</v>
      </c>
      <c r="F102" s="6" t="str">
        <f t="shared" si="7"/>
        <v>BEARISH</v>
      </c>
      <c r="G102" s="6" t="str">
        <f t="shared" si="6"/>
        <v>STRONG</v>
      </c>
      <c r="H102" s="6" t="str">
        <f t="shared" si="5"/>
        <v>CONFIRMED BEARISH</v>
      </c>
    </row>
    <row r="103" spans="1:8" ht="13.5" x14ac:dyDescent="0.25">
      <c r="A103" s="3">
        <f>TITRES_STAT!B106</f>
        <v>42454</v>
      </c>
      <c r="B103" s="6">
        <f>TITRES_STAT!C106</f>
        <v>8.4</v>
      </c>
      <c r="C103" s="6">
        <f>TITRES_STAT!D106</f>
        <v>7.6755000000000004</v>
      </c>
      <c r="D103" s="6">
        <f>TITRES_STAT!E106</f>
        <v>220</v>
      </c>
      <c r="E103" s="2">
        <f t="shared" si="4"/>
        <v>-25772</v>
      </c>
      <c r="F103" s="6" t="str">
        <f t="shared" si="7"/>
        <v>BEARISH</v>
      </c>
      <c r="G103" s="6" t="str">
        <f t="shared" si="6"/>
        <v>STRONG</v>
      </c>
      <c r="H103" s="6" t="str">
        <f t="shared" si="5"/>
        <v>CONFIRMED BEARISH</v>
      </c>
    </row>
    <row r="104" spans="1:8" ht="13.5" x14ac:dyDescent="0.25">
      <c r="A104" s="3">
        <f>TITRES_STAT!B107</f>
        <v>42457</v>
      </c>
      <c r="B104" s="6">
        <f>TITRES_STAT!C107</f>
        <v>8.4</v>
      </c>
      <c r="C104" s="6">
        <f>TITRES_STAT!D107</f>
        <v>7.6755000000000004</v>
      </c>
      <c r="D104" s="6">
        <f>TITRES_STAT!E107</f>
        <v>0</v>
      </c>
      <c r="E104" s="2">
        <f t="shared" si="4"/>
        <v>-25772</v>
      </c>
      <c r="F104" s="6" t="str">
        <f t="shared" si="7"/>
        <v>BEARISH</v>
      </c>
      <c r="G104" s="6" t="str">
        <f t="shared" si="6"/>
        <v>STRONG</v>
      </c>
      <c r="H104" s="6" t="str">
        <f t="shared" si="5"/>
        <v>CONFIRMED BEARISH</v>
      </c>
    </row>
    <row r="105" spans="1:8" ht="13.5" x14ac:dyDescent="0.25">
      <c r="A105" s="3">
        <f>TITRES_STAT!B108</f>
        <v>42458</v>
      </c>
      <c r="B105" s="6">
        <f>TITRES_STAT!C108</f>
        <v>8.4</v>
      </c>
      <c r="C105" s="6">
        <f>TITRES_STAT!D108</f>
        <v>7.6755000000000004</v>
      </c>
      <c r="D105" s="6">
        <f>TITRES_STAT!E108</f>
        <v>0</v>
      </c>
      <c r="E105" s="2">
        <f t="shared" si="4"/>
        <v>-25772</v>
      </c>
      <c r="F105" s="6" t="str">
        <f t="shared" si="7"/>
        <v>BEARISH</v>
      </c>
      <c r="G105" s="6" t="str">
        <f t="shared" si="6"/>
        <v>STRONG</v>
      </c>
      <c r="H105" s="6" t="str">
        <f t="shared" si="5"/>
        <v>CONFIRMED BEARISH</v>
      </c>
    </row>
    <row r="106" spans="1:8" ht="13.5" x14ac:dyDescent="0.25">
      <c r="A106" s="3">
        <f>TITRES_STAT!B109</f>
        <v>42459</v>
      </c>
      <c r="B106" s="6">
        <f>TITRES_STAT!C109</f>
        <v>8.4</v>
      </c>
      <c r="C106" s="6">
        <f>TITRES_STAT!D109</f>
        <v>7.6755000000000004</v>
      </c>
      <c r="D106" s="6">
        <f>TITRES_STAT!E109</f>
        <v>1000</v>
      </c>
      <c r="E106" s="2">
        <f t="shared" si="4"/>
        <v>-25772</v>
      </c>
      <c r="F106" s="6" t="str">
        <f t="shared" si="7"/>
        <v>BEARISH</v>
      </c>
      <c r="G106" s="6" t="str">
        <f t="shared" si="6"/>
        <v>STRONG</v>
      </c>
      <c r="H106" s="6" t="str">
        <f t="shared" si="5"/>
        <v>CONFIRMED BEARISH</v>
      </c>
    </row>
    <row r="107" spans="1:8" ht="13.5" x14ac:dyDescent="0.25">
      <c r="A107" s="3">
        <f>TITRES_STAT!B110</f>
        <v>42460</v>
      </c>
      <c r="B107" s="6">
        <f>TITRES_STAT!C110</f>
        <v>8.39</v>
      </c>
      <c r="C107" s="6">
        <f>TITRES_STAT!D110</f>
        <v>7.6664000000000003</v>
      </c>
      <c r="D107" s="6">
        <f>TITRES_STAT!E110</f>
        <v>4791</v>
      </c>
      <c r="E107" s="2">
        <f t="shared" si="4"/>
        <v>-30563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42461</v>
      </c>
      <c r="B108" s="6">
        <f>TITRES_STAT!C111</f>
        <v>8.39</v>
      </c>
      <c r="C108" s="6">
        <f>TITRES_STAT!D111</f>
        <v>7.6664000000000003</v>
      </c>
      <c r="D108" s="6">
        <f>TITRES_STAT!E111</f>
        <v>0</v>
      </c>
      <c r="E108" s="2">
        <f t="shared" si="4"/>
        <v>-30563</v>
      </c>
      <c r="F108" s="6" t="str">
        <f t="shared" si="7"/>
        <v>BEARISH</v>
      </c>
      <c r="G108" s="6" t="str">
        <f t="shared" si="6"/>
        <v>STRONG</v>
      </c>
      <c r="H108" s="6" t="str">
        <f t="shared" si="5"/>
        <v>CONFIRMED BEARISH</v>
      </c>
    </row>
    <row r="109" spans="1:8" ht="13.5" x14ac:dyDescent="0.25">
      <c r="A109" s="3">
        <f>TITRES_STAT!B112</f>
        <v>42464</v>
      </c>
      <c r="B109" s="6">
        <f>TITRES_STAT!C112</f>
        <v>8.39</v>
      </c>
      <c r="C109" s="6">
        <f>TITRES_STAT!D112</f>
        <v>7.6664000000000003</v>
      </c>
      <c r="D109" s="6">
        <f>TITRES_STAT!E112</f>
        <v>0</v>
      </c>
      <c r="E109" s="2">
        <f t="shared" si="4"/>
        <v>-30563</v>
      </c>
      <c r="F109" s="6" t="str">
        <f t="shared" si="7"/>
        <v>BEARISH</v>
      </c>
      <c r="G109" s="6" t="str">
        <f t="shared" si="6"/>
        <v>STRONG</v>
      </c>
      <c r="H109" s="6" t="str">
        <f t="shared" si="5"/>
        <v>CONFIRMED BEARISH</v>
      </c>
    </row>
    <row r="110" spans="1:8" ht="13.5" x14ac:dyDescent="0.25">
      <c r="A110" s="3">
        <f>TITRES_STAT!B113</f>
        <v>42465</v>
      </c>
      <c r="B110" s="6">
        <f>TITRES_STAT!C113</f>
        <v>8.06</v>
      </c>
      <c r="C110" s="6">
        <f>TITRES_STAT!D113</f>
        <v>7.3648999999999996</v>
      </c>
      <c r="D110" s="6">
        <f>TITRES_STAT!E113</f>
        <v>889</v>
      </c>
      <c r="E110" s="2">
        <f t="shared" si="4"/>
        <v>-31452</v>
      </c>
      <c r="F110" s="6" t="str">
        <f t="shared" si="7"/>
        <v>BEARISH</v>
      </c>
      <c r="G110" s="6" t="str">
        <f t="shared" si="6"/>
        <v>STRONG</v>
      </c>
      <c r="H110" s="6" t="str">
        <f t="shared" si="5"/>
        <v>CONFIRMED BEARISH</v>
      </c>
    </row>
    <row r="111" spans="1:8" ht="13.5" x14ac:dyDescent="0.25">
      <c r="A111" s="3">
        <f>TITRES_STAT!B114</f>
        <v>42466</v>
      </c>
      <c r="B111" s="6">
        <f>TITRES_STAT!C114</f>
        <v>8.06</v>
      </c>
      <c r="C111" s="6">
        <f>TITRES_STAT!D114</f>
        <v>7.3648999999999996</v>
      </c>
      <c r="D111" s="6">
        <f>TITRES_STAT!E114</f>
        <v>910</v>
      </c>
      <c r="E111" s="2">
        <f t="shared" si="4"/>
        <v>-31452</v>
      </c>
      <c r="F111" s="6" t="str">
        <f t="shared" si="7"/>
        <v>BEARISH</v>
      </c>
      <c r="G111" s="6" t="str">
        <f t="shared" si="6"/>
        <v>STRONG</v>
      </c>
      <c r="H111" s="6" t="str">
        <f t="shared" si="5"/>
        <v>CONFIRMED BEARISH</v>
      </c>
    </row>
    <row r="112" spans="1:8" ht="13.5" x14ac:dyDescent="0.25">
      <c r="A112" s="3">
        <f>TITRES_STAT!B115</f>
        <v>42467</v>
      </c>
      <c r="B112" s="6">
        <f>TITRES_STAT!C115</f>
        <v>8.3000000000000007</v>
      </c>
      <c r="C112" s="6">
        <f>TITRES_STAT!D115</f>
        <v>7.5842000000000001</v>
      </c>
      <c r="D112" s="6">
        <f>TITRES_STAT!E115</f>
        <v>367</v>
      </c>
      <c r="E112" s="2">
        <f t="shared" si="4"/>
        <v>-31085</v>
      </c>
      <c r="F112" s="6" t="str">
        <f t="shared" si="7"/>
        <v>BEARISH</v>
      </c>
      <c r="G112" s="6" t="str">
        <f t="shared" si="6"/>
        <v>NEUTRAL</v>
      </c>
      <c r="H112" s="6" t="str">
        <f t="shared" si="5"/>
        <v>CONFIRMED BEARISH</v>
      </c>
    </row>
    <row r="113" spans="1:8" ht="13.5" x14ac:dyDescent="0.25">
      <c r="A113" s="3">
        <f>TITRES_STAT!B116</f>
        <v>42468</v>
      </c>
      <c r="B113" s="6">
        <f>TITRES_STAT!C116</f>
        <v>8.3000000000000007</v>
      </c>
      <c r="C113" s="6">
        <f>TITRES_STAT!D116</f>
        <v>7.5842000000000001</v>
      </c>
      <c r="D113" s="6">
        <f>TITRES_STAT!E116</f>
        <v>1805</v>
      </c>
      <c r="E113" s="2">
        <f t="shared" si="4"/>
        <v>-31085</v>
      </c>
      <c r="F113" s="6" t="str">
        <f t="shared" si="7"/>
        <v>BEARISH</v>
      </c>
      <c r="G113" s="6" t="str">
        <f t="shared" si="6"/>
        <v>NEUTRAL</v>
      </c>
      <c r="H113" s="6" t="str">
        <f t="shared" si="5"/>
        <v>CONFIRMED BEARISH</v>
      </c>
    </row>
    <row r="114" spans="1:8" ht="13.5" x14ac:dyDescent="0.25">
      <c r="A114" s="3">
        <f>TITRES_STAT!B117</f>
        <v>42471</v>
      </c>
      <c r="B114" s="6">
        <f>TITRES_STAT!C117</f>
        <v>8.5399999999999991</v>
      </c>
      <c r="C114" s="6">
        <f>TITRES_STAT!D117</f>
        <v>7.8034999999999997</v>
      </c>
      <c r="D114" s="6">
        <f>TITRES_STAT!E117</f>
        <v>10809</v>
      </c>
      <c r="E114" s="2">
        <f t="shared" si="4"/>
        <v>-20276</v>
      </c>
      <c r="F114" s="6" t="str">
        <f t="shared" si="7"/>
        <v>BULLISH</v>
      </c>
      <c r="G114" s="6" t="str">
        <f t="shared" si="6"/>
        <v>WEAK</v>
      </c>
      <c r="H114" s="6" t="str">
        <f t="shared" si="5"/>
        <v>CONFIRMED BULLISH</v>
      </c>
    </row>
    <row r="115" spans="1:8" ht="13.5" x14ac:dyDescent="0.25">
      <c r="A115" s="3">
        <f>TITRES_STAT!B118</f>
        <v>42472</v>
      </c>
      <c r="B115" s="6">
        <f>TITRES_STAT!C118</f>
        <v>8.7799999999999994</v>
      </c>
      <c r="C115" s="6">
        <f>TITRES_STAT!D118</f>
        <v>8.0228000000000002</v>
      </c>
      <c r="D115" s="6">
        <f>TITRES_STAT!E118</f>
        <v>29545</v>
      </c>
      <c r="E115" s="2">
        <f t="shared" si="4"/>
        <v>9269</v>
      </c>
      <c r="F115" s="6" t="str">
        <f t="shared" si="7"/>
        <v>BULLISH</v>
      </c>
      <c r="G115" s="6" t="str">
        <f t="shared" si="6"/>
        <v>WEAK</v>
      </c>
      <c r="H115" s="6" t="str">
        <f t="shared" si="5"/>
        <v>CONFIRMED BULLISH</v>
      </c>
    </row>
    <row r="116" spans="1:8" ht="13.5" x14ac:dyDescent="0.25">
      <c r="A116" s="3">
        <f>TITRES_STAT!B119</f>
        <v>42473</v>
      </c>
      <c r="B116" s="6">
        <f>TITRES_STAT!C119</f>
        <v>8.85</v>
      </c>
      <c r="C116" s="6">
        <f>TITRES_STAT!D119</f>
        <v>8.0867000000000004</v>
      </c>
      <c r="D116" s="6">
        <f>TITRES_STAT!E119</f>
        <v>4615</v>
      </c>
      <c r="E116" s="2">
        <f t="shared" si="4"/>
        <v>13884</v>
      </c>
      <c r="F116" s="6" t="str">
        <f t="shared" si="7"/>
        <v>BULLISH</v>
      </c>
      <c r="G116" s="6" t="str">
        <f t="shared" si="6"/>
        <v>WEAK</v>
      </c>
      <c r="H116" s="6" t="str">
        <f t="shared" si="5"/>
        <v>CONFIRMED BULLISH</v>
      </c>
    </row>
    <row r="117" spans="1:8" ht="13.5" x14ac:dyDescent="0.25">
      <c r="A117" s="3">
        <f>TITRES_STAT!B120</f>
        <v>42474</v>
      </c>
      <c r="B117" s="6">
        <f>TITRES_STAT!C120</f>
        <v>8.65</v>
      </c>
      <c r="C117" s="6">
        <f>TITRES_STAT!D120</f>
        <v>7.9039999999999999</v>
      </c>
      <c r="D117" s="6">
        <f>TITRES_STAT!E120</f>
        <v>2846</v>
      </c>
      <c r="E117" s="2">
        <f t="shared" si="4"/>
        <v>11038</v>
      </c>
      <c r="F117" s="6" t="str">
        <f t="shared" si="7"/>
        <v>BULLISH</v>
      </c>
      <c r="G117" s="6" t="str">
        <f t="shared" si="6"/>
        <v>WEAK</v>
      </c>
      <c r="H117" s="6" t="str">
        <f t="shared" si="5"/>
        <v>CONFIRMED BULLISH</v>
      </c>
    </row>
    <row r="118" spans="1:8" ht="13.5" x14ac:dyDescent="0.25">
      <c r="A118" s="3">
        <f>TITRES_STAT!B121</f>
        <v>42475</v>
      </c>
      <c r="B118" s="6">
        <f>TITRES_STAT!C121</f>
        <v>8.82</v>
      </c>
      <c r="C118" s="6">
        <f>TITRES_STAT!D121</f>
        <v>8.0593000000000004</v>
      </c>
      <c r="D118" s="6">
        <f>TITRES_STAT!E121</f>
        <v>2564</v>
      </c>
      <c r="E118" s="2">
        <f t="shared" si="4"/>
        <v>13602</v>
      </c>
      <c r="F118" s="6" t="str">
        <f t="shared" si="7"/>
        <v>BULLISH</v>
      </c>
      <c r="G118" s="6" t="str">
        <f t="shared" si="6"/>
        <v>WEAK</v>
      </c>
      <c r="H118" s="6" t="str">
        <f t="shared" si="5"/>
        <v>CONFIRMED BULLISH</v>
      </c>
    </row>
    <row r="119" spans="1:8" ht="13.5" x14ac:dyDescent="0.25">
      <c r="A119" s="3">
        <f>TITRES_STAT!B122</f>
        <v>42478</v>
      </c>
      <c r="B119" s="6">
        <f>TITRES_STAT!C122</f>
        <v>8.56</v>
      </c>
      <c r="C119" s="6">
        <f>TITRES_STAT!D122</f>
        <v>7.8216999999999999</v>
      </c>
      <c r="D119" s="6">
        <f>TITRES_STAT!E122</f>
        <v>3871</v>
      </c>
      <c r="E119" s="2">
        <f t="shared" si="4"/>
        <v>9731</v>
      </c>
      <c r="F119" s="6" t="str">
        <f t="shared" si="7"/>
        <v>BULLISH</v>
      </c>
      <c r="G119" s="6" t="str">
        <f t="shared" si="6"/>
        <v>WEAK</v>
      </c>
      <c r="H119" s="6" t="str">
        <f t="shared" si="5"/>
        <v>CONFIRMED BULLISH</v>
      </c>
    </row>
    <row r="120" spans="1:8" ht="13.5" x14ac:dyDescent="0.25">
      <c r="A120" s="3">
        <f>TITRES_STAT!B123</f>
        <v>42479</v>
      </c>
      <c r="B120" s="6">
        <f>TITRES_STAT!C123</f>
        <v>8.6</v>
      </c>
      <c r="C120" s="6">
        <f>TITRES_STAT!D123</f>
        <v>7.8582999999999998</v>
      </c>
      <c r="D120" s="6">
        <f>TITRES_STAT!E123</f>
        <v>1580</v>
      </c>
      <c r="E120" s="2">
        <f t="shared" si="4"/>
        <v>11311</v>
      </c>
      <c r="F120" s="6" t="str">
        <f t="shared" si="7"/>
        <v>BULLISH</v>
      </c>
      <c r="G120" s="6" t="str">
        <f t="shared" si="6"/>
        <v>STRONG</v>
      </c>
      <c r="H120" s="6" t="str">
        <f t="shared" si="5"/>
        <v>BULLISH DIVERGENCE</v>
      </c>
    </row>
    <row r="121" spans="1:8" ht="13.5" x14ac:dyDescent="0.25">
      <c r="A121" s="3">
        <f>TITRES_STAT!B124</f>
        <v>42480</v>
      </c>
      <c r="B121" s="6">
        <f>TITRES_STAT!C124</f>
        <v>8.6</v>
      </c>
      <c r="C121" s="6">
        <f>TITRES_STAT!D124</f>
        <v>7.8582999999999998</v>
      </c>
      <c r="D121" s="6">
        <f>TITRES_STAT!E124</f>
        <v>627</v>
      </c>
      <c r="E121" s="2">
        <f t="shared" si="4"/>
        <v>11311</v>
      </c>
      <c r="F121" s="6" t="str">
        <f t="shared" si="7"/>
        <v>BEARISH</v>
      </c>
      <c r="G121" s="6" t="str">
        <f t="shared" si="6"/>
        <v>WEAK</v>
      </c>
      <c r="H121" s="6" t="str">
        <f t="shared" si="5"/>
        <v>CONFIRMED BEARISH</v>
      </c>
    </row>
    <row r="122" spans="1:8" ht="13.5" x14ac:dyDescent="0.25">
      <c r="A122" s="3">
        <f>TITRES_STAT!B125</f>
        <v>42481</v>
      </c>
      <c r="B122" s="6">
        <f>TITRES_STAT!C125</f>
        <v>8.09</v>
      </c>
      <c r="C122" s="6">
        <f>TITRES_STAT!D125</f>
        <v>7.3922999999999996</v>
      </c>
      <c r="D122" s="6">
        <f>TITRES_STAT!E125</f>
        <v>53807</v>
      </c>
      <c r="E122" s="2">
        <f t="shared" si="4"/>
        <v>-42496</v>
      </c>
      <c r="F122" s="6" t="str">
        <f t="shared" si="7"/>
        <v>BEARISH</v>
      </c>
      <c r="G122" s="6" t="str">
        <f t="shared" si="6"/>
        <v>WEAK</v>
      </c>
      <c r="H122" s="6" t="str">
        <f t="shared" si="5"/>
        <v>CONFIRMED BEARISH</v>
      </c>
    </row>
    <row r="123" spans="1:8" ht="13.5" x14ac:dyDescent="0.25">
      <c r="A123" s="3">
        <f>TITRES_STAT!B126</f>
        <v>42482</v>
      </c>
      <c r="B123" s="6">
        <f>TITRES_STAT!C126</f>
        <v>8.09</v>
      </c>
      <c r="C123" s="6">
        <f>TITRES_STAT!D126</f>
        <v>7.3922999999999996</v>
      </c>
      <c r="D123" s="6">
        <f>TITRES_STAT!E126</f>
        <v>14075</v>
      </c>
      <c r="E123" s="2">
        <f t="shared" si="4"/>
        <v>-42496</v>
      </c>
      <c r="F123" s="6" t="str">
        <f t="shared" si="7"/>
        <v>BEARISH</v>
      </c>
      <c r="G123" s="6" t="str">
        <f t="shared" si="6"/>
        <v>WEAK</v>
      </c>
      <c r="H123" s="6" t="str">
        <f t="shared" si="5"/>
        <v>CONFIRMED BEARISH</v>
      </c>
    </row>
    <row r="124" spans="1:8" ht="13.5" x14ac:dyDescent="0.25">
      <c r="A124" s="3">
        <f>TITRES_STAT!B127</f>
        <v>42485</v>
      </c>
      <c r="B124" s="6">
        <f>TITRES_STAT!C127</f>
        <v>8.3000000000000007</v>
      </c>
      <c r="C124" s="6">
        <f>TITRES_STAT!D127</f>
        <v>7.5842000000000001</v>
      </c>
      <c r="D124" s="6">
        <f>TITRES_STAT!E127</f>
        <v>2920</v>
      </c>
      <c r="E124" s="2">
        <f t="shared" si="4"/>
        <v>-39576</v>
      </c>
      <c r="F124" s="6" t="str">
        <f t="shared" si="7"/>
        <v>BEARISH</v>
      </c>
      <c r="G124" s="6" t="str">
        <f t="shared" si="6"/>
        <v>WEAK</v>
      </c>
      <c r="H124" s="6" t="str">
        <f t="shared" si="5"/>
        <v>CONFIRMED BEARISH</v>
      </c>
    </row>
    <row r="125" spans="1:8" ht="13.5" x14ac:dyDescent="0.25">
      <c r="A125" s="3">
        <f>TITRES_STAT!B128</f>
        <v>42486</v>
      </c>
      <c r="B125" s="6">
        <f>TITRES_STAT!C128</f>
        <v>8.5</v>
      </c>
      <c r="C125" s="6">
        <f>TITRES_STAT!D128</f>
        <v>7.7668999999999997</v>
      </c>
      <c r="D125" s="6">
        <f>TITRES_STAT!E128</f>
        <v>9590</v>
      </c>
      <c r="E125" s="2">
        <f t="shared" si="4"/>
        <v>-29986</v>
      </c>
      <c r="F125" s="6" t="str">
        <f t="shared" si="7"/>
        <v>BEARISH</v>
      </c>
      <c r="G125" s="6" t="str">
        <f t="shared" si="6"/>
        <v>WEAK</v>
      </c>
      <c r="H125" s="6" t="str">
        <f t="shared" si="5"/>
        <v>CONFIRMED BEARISH</v>
      </c>
    </row>
    <row r="126" spans="1:8" ht="13.5" x14ac:dyDescent="0.25">
      <c r="A126" s="3">
        <f>TITRES_STAT!B129</f>
        <v>42487</v>
      </c>
      <c r="B126" s="6">
        <f>TITRES_STAT!C129</f>
        <v>8.32</v>
      </c>
      <c r="C126" s="6">
        <f>TITRES_STAT!D129</f>
        <v>7.6024000000000003</v>
      </c>
      <c r="D126" s="6">
        <f>TITRES_STAT!E129</f>
        <v>4480</v>
      </c>
      <c r="E126" s="2">
        <f t="shared" si="4"/>
        <v>-34466</v>
      </c>
      <c r="F126" s="6" t="str">
        <f t="shared" si="7"/>
        <v>BEARISH</v>
      </c>
      <c r="G126" s="6" t="str">
        <f t="shared" si="6"/>
        <v>WEAK</v>
      </c>
      <c r="H126" s="6" t="str">
        <f t="shared" si="5"/>
        <v>CONFIRMED BEARISH</v>
      </c>
    </row>
    <row r="127" spans="1:8" ht="13.5" x14ac:dyDescent="0.25">
      <c r="A127" s="3">
        <f>TITRES_STAT!B130</f>
        <v>42488</v>
      </c>
      <c r="B127" s="6">
        <f>TITRES_STAT!C130</f>
        <v>8.3000000000000007</v>
      </c>
      <c r="C127" s="6">
        <f>TITRES_STAT!D130</f>
        <v>7.5842000000000001</v>
      </c>
      <c r="D127" s="6">
        <f>TITRES_STAT!E130</f>
        <v>8435</v>
      </c>
      <c r="E127" s="2">
        <f t="shared" si="4"/>
        <v>-42901</v>
      </c>
      <c r="F127" s="6" t="str">
        <f t="shared" si="7"/>
        <v>BEARISH</v>
      </c>
      <c r="G127" s="6" t="str">
        <f t="shared" si="6"/>
        <v>NEUTRAL</v>
      </c>
      <c r="H127" s="6" t="str">
        <f t="shared" si="5"/>
        <v>BEARISH DIVERGENCE</v>
      </c>
    </row>
    <row r="128" spans="1:8" ht="13.5" x14ac:dyDescent="0.25">
      <c r="A128" s="3">
        <f>TITRES_STAT!B131</f>
        <v>42489</v>
      </c>
      <c r="B128" s="6">
        <f>TITRES_STAT!C131</f>
        <v>8.4</v>
      </c>
      <c r="C128" s="6">
        <f>TITRES_STAT!D131</f>
        <v>7.6755000000000004</v>
      </c>
      <c r="D128" s="6">
        <f>TITRES_STAT!E131</f>
        <v>3132</v>
      </c>
      <c r="E128" s="2">
        <f t="shared" si="4"/>
        <v>-39769</v>
      </c>
      <c r="F128" s="6" t="str">
        <f t="shared" si="7"/>
        <v>BULLISH</v>
      </c>
      <c r="G128" s="6" t="str">
        <f t="shared" si="6"/>
        <v>WEAK</v>
      </c>
      <c r="H128" s="6" t="str">
        <f t="shared" si="5"/>
        <v>CONFIRMED BULLISH</v>
      </c>
    </row>
    <row r="129" spans="1:8" ht="13.5" x14ac:dyDescent="0.25">
      <c r="A129" s="3">
        <f>TITRES_STAT!B132</f>
        <v>42492</v>
      </c>
      <c r="B129" s="6">
        <f>TITRES_STAT!C132</f>
        <v>8.31</v>
      </c>
      <c r="C129" s="6">
        <f>TITRES_STAT!D132</f>
        <v>7.5933000000000002</v>
      </c>
      <c r="D129" s="6">
        <f>TITRES_STAT!E132</f>
        <v>4137</v>
      </c>
      <c r="E129" s="2">
        <f t="shared" si="4"/>
        <v>-43906</v>
      </c>
      <c r="F129" s="6" t="str">
        <f t="shared" si="7"/>
        <v>BEARISH</v>
      </c>
      <c r="G129" s="6" t="str">
        <f t="shared" si="6"/>
        <v>STRONG</v>
      </c>
      <c r="H129" s="6" t="str">
        <f t="shared" si="5"/>
        <v>BEARISH DIVERGENCE</v>
      </c>
    </row>
    <row r="130" spans="1:8" ht="13.5" x14ac:dyDescent="0.25">
      <c r="A130" s="3">
        <f>TITRES_STAT!B133</f>
        <v>42493</v>
      </c>
      <c r="B130" s="6">
        <f>TITRES_STAT!C133</f>
        <v>8.3000000000000007</v>
      </c>
      <c r="C130" s="6">
        <f>TITRES_STAT!D133</f>
        <v>7.5842000000000001</v>
      </c>
      <c r="D130" s="6">
        <f>TITRES_STAT!E133</f>
        <v>6963</v>
      </c>
      <c r="E130" s="2">
        <f t="shared" si="4"/>
        <v>-50869</v>
      </c>
      <c r="F130" s="6" t="str">
        <f t="shared" si="7"/>
        <v>BEARISH</v>
      </c>
      <c r="G130" s="6" t="str">
        <f t="shared" si="6"/>
        <v>STRONG</v>
      </c>
      <c r="H130" s="6" t="str">
        <f t="shared" si="5"/>
        <v>CONFIRMED BEARISH</v>
      </c>
    </row>
    <row r="131" spans="1:8" ht="13.5" x14ac:dyDescent="0.25">
      <c r="A131" s="3">
        <f>TITRES_STAT!B134</f>
        <v>42494</v>
      </c>
      <c r="B131" s="6">
        <f>TITRES_STAT!C134</f>
        <v>8.3000000000000007</v>
      </c>
      <c r="C131" s="6">
        <f>TITRES_STAT!D134</f>
        <v>7.5842000000000001</v>
      </c>
      <c r="D131" s="6">
        <f>TITRES_STAT!E134</f>
        <v>352</v>
      </c>
      <c r="E131" s="2">
        <f t="shared" si="4"/>
        <v>-50869</v>
      </c>
      <c r="F131" s="6" t="str">
        <f t="shared" si="7"/>
        <v>BEARISH</v>
      </c>
      <c r="G131" s="6" t="str">
        <f t="shared" si="6"/>
        <v>STRONG</v>
      </c>
      <c r="H131" s="6" t="str">
        <f t="shared" si="5"/>
        <v>CONFIRMED BEARISH</v>
      </c>
    </row>
    <row r="132" spans="1:8" ht="13.5" x14ac:dyDescent="0.25">
      <c r="A132" s="3">
        <f>TITRES_STAT!B135</f>
        <v>42495</v>
      </c>
      <c r="B132" s="6">
        <f>TITRES_STAT!C135</f>
        <v>8.4</v>
      </c>
      <c r="C132" s="6">
        <f>TITRES_STAT!D135</f>
        <v>7.6755000000000004</v>
      </c>
      <c r="D132" s="6">
        <f>TITRES_STAT!E135</f>
        <v>2563</v>
      </c>
      <c r="E132" s="2">
        <f t="shared" ref="E132:E195" si="8">IF(B132&gt;B131, E131+D132, IF(B132&lt;B131, E131-D132, E131))</f>
        <v>-48306</v>
      </c>
      <c r="F132" s="6" t="str">
        <f t="shared" si="7"/>
        <v>BEARISH</v>
      </c>
      <c r="G132" s="6" t="str">
        <f t="shared" si="6"/>
        <v>STRONG</v>
      </c>
      <c r="H132" s="6" t="str">
        <f t="shared" si="5"/>
        <v>BEARISH DIVERGENCE</v>
      </c>
    </row>
    <row r="133" spans="1:8" ht="13.5" x14ac:dyDescent="0.25">
      <c r="A133" s="3">
        <f>TITRES_STAT!B136</f>
        <v>42496</v>
      </c>
      <c r="B133" s="6">
        <f>TITRES_STAT!C136</f>
        <v>8.43</v>
      </c>
      <c r="C133" s="6">
        <f>TITRES_STAT!D136</f>
        <v>7.7028999999999996</v>
      </c>
      <c r="D133" s="6">
        <f>TITRES_STAT!E136</f>
        <v>2200</v>
      </c>
      <c r="E133" s="2">
        <f t="shared" si="8"/>
        <v>-46106</v>
      </c>
      <c r="F133" s="6" t="str">
        <f t="shared" si="7"/>
        <v>BEARISH</v>
      </c>
      <c r="G133" s="6" t="str">
        <f t="shared" si="6"/>
        <v>STRONG</v>
      </c>
      <c r="H133" s="6" t="str">
        <f t="shared" si="5"/>
        <v>BEARISH DIVERGENCE</v>
      </c>
    </row>
    <row r="134" spans="1:8" ht="13.5" x14ac:dyDescent="0.25">
      <c r="A134" s="3">
        <f>TITRES_STAT!B137</f>
        <v>42499</v>
      </c>
      <c r="B134" s="6">
        <f>TITRES_STAT!C137</f>
        <v>8.44</v>
      </c>
      <c r="C134" s="6">
        <f>TITRES_STAT!D137</f>
        <v>7.7121000000000004</v>
      </c>
      <c r="D134" s="6">
        <f>TITRES_STAT!E137</f>
        <v>2350</v>
      </c>
      <c r="E134" s="2">
        <f t="shared" si="8"/>
        <v>-43756</v>
      </c>
      <c r="F134" s="6" t="str">
        <f t="shared" si="7"/>
        <v>BULLISH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42500</v>
      </c>
      <c r="B135" s="6">
        <f>TITRES_STAT!C138</f>
        <v>8.4</v>
      </c>
      <c r="C135" s="6">
        <f>TITRES_STAT!D138</f>
        <v>7.6755000000000004</v>
      </c>
      <c r="D135" s="6">
        <f>TITRES_STAT!E138</f>
        <v>3171</v>
      </c>
      <c r="E135" s="2">
        <f t="shared" si="8"/>
        <v>-46927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BULLISH</v>
      </c>
    </row>
    <row r="136" spans="1:8" ht="13.5" x14ac:dyDescent="0.25">
      <c r="A136" s="3">
        <f>TITRES_STAT!B139</f>
        <v>42501</v>
      </c>
      <c r="B136" s="6">
        <f>TITRES_STAT!C139</f>
        <v>8.4</v>
      </c>
      <c r="C136" s="6">
        <f>TITRES_STAT!D139</f>
        <v>7.6755000000000004</v>
      </c>
      <c r="D136" s="6">
        <f>TITRES_STAT!E139</f>
        <v>25526</v>
      </c>
      <c r="E136" s="2">
        <f t="shared" si="8"/>
        <v>-46927</v>
      </c>
      <c r="F136" s="6" t="str">
        <f t="shared" ref="F136:F199" si="11">IF(E136&gt;E131,"BULLISH",IF(E136&lt;E131,"BEARISH","NEUTRAL"))</f>
        <v>BULLISH</v>
      </c>
      <c r="G136" s="6" t="str">
        <f t="shared" si="10"/>
        <v>WEAK</v>
      </c>
      <c r="H136" s="6" t="str">
        <f t="shared" si="9"/>
        <v>CONFIRMED BULLISH</v>
      </c>
    </row>
    <row r="137" spans="1:8" ht="13.5" x14ac:dyDescent="0.25">
      <c r="A137" s="3">
        <f>TITRES_STAT!B140</f>
        <v>42502</v>
      </c>
      <c r="B137" s="6">
        <f>TITRES_STAT!C140</f>
        <v>8.35</v>
      </c>
      <c r="C137" s="6">
        <f>TITRES_STAT!D140</f>
        <v>7.6298000000000004</v>
      </c>
      <c r="D137" s="6">
        <f>TITRES_STAT!E140</f>
        <v>2914</v>
      </c>
      <c r="E137" s="2">
        <f t="shared" si="8"/>
        <v>-49841</v>
      </c>
      <c r="F137" s="6" t="str">
        <f t="shared" si="11"/>
        <v>BEARISH</v>
      </c>
      <c r="G137" s="6" t="str">
        <f t="shared" si="10"/>
        <v>STRONG</v>
      </c>
      <c r="H137" s="6" t="str">
        <f t="shared" si="9"/>
        <v>CONFIRMED BEARISH</v>
      </c>
    </row>
    <row r="138" spans="1:8" ht="13.5" x14ac:dyDescent="0.25">
      <c r="A138" s="3">
        <f>TITRES_STAT!B141</f>
        <v>42503</v>
      </c>
      <c r="B138" s="6">
        <f>TITRES_STAT!C141</f>
        <v>8.3800000000000008</v>
      </c>
      <c r="C138" s="6">
        <f>TITRES_STAT!D141</f>
        <v>7.6573000000000002</v>
      </c>
      <c r="D138" s="6">
        <f>TITRES_STAT!E141</f>
        <v>1470</v>
      </c>
      <c r="E138" s="2">
        <f t="shared" si="8"/>
        <v>-48371</v>
      </c>
      <c r="F138" s="6" t="str">
        <f t="shared" si="11"/>
        <v>BEARISH</v>
      </c>
      <c r="G138" s="6" t="str">
        <f t="shared" si="10"/>
        <v>STRONG</v>
      </c>
      <c r="H138" s="6" t="str">
        <f t="shared" si="9"/>
        <v>CONFIRMED BEARISH</v>
      </c>
    </row>
    <row r="139" spans="1:8" ht="13.5" x14ac:dyDescent="0.25">
      <c r="A139" s="3">
        <f>TITRES_STAT!B142</f>
        <v>42506</v>
      </c>
      <c r="B139" s="6">
        <f>TITRES_STAT!C142</f>
        <v>8.1999999999999993</v>
      </c>
      <c r="C139" s="6">
        <f>TITRES_STAT!D142</f>
        <v>7.4927999999999999</v>
      </c>
      <c r="D139" s="6">
        <f>TITRES_STAT!E142</f>
        <v>475</v>
      </c>
      <c r="E139" s="2">
        <f t="shared" si="8"/>
        <v>-48846</v>
      </c>
      <c r="F139" s="6" t="str">
        <f t="shared" si="11"/>
        <v>BEARISH</v>
      </c>
      <c r="G139" s="6" t="str">
        <f t="shared" si="10"/>
        <v>STRONG</v>
      </c>
      <c r="H139" s="6" t="str">
        <f t="shared" si="9"/>
        <v>CONFIRMED BEARISH</v>
      </c>
    </row>
    <row r="140" spans="1:8" ht="13.5" x14ac:dyDescent="0.25">
      <c r="A140" s="3">
        <f>TITRES_STAT!B143</f>
        <v>42507</v>
      </c>
      <c r="B140" s="6">
        <f>TITRES_STAT!C143</f>
        <v>8.14</v>
      </c>
      <c r="C140" s="6">
        <f>TITRES_STAT!D143</f>
        <v>7.4379999999999997</v>
      </c>
      <c r="D140" s="6">
        <f>TITRES_STAT!E143</f>
        <v>3996</v>
      </c>
      <c r="E140" s="2">
        <f t="shared" si="8"/>
        <v>-52842</v>
      </c>
      <c r="F140" s="6" t="str">
        <f t="shared" si="11"/>
        <v>BEARISH</v>
      </c>
      <c r="G140" s="6" t="str">
        <f t="shared" si="10"/>
        <v>STRONG</v>
      </c>
      <c r="H140" s="6" t="str">
        <f t="shared" si="9"/>
        <v>CONFIRMED BEARISH</v>
      </c>
    </row>
    <row r="141" spans="1:8" ht="13.5" x14ac:dyDescent="0.25">
      <c r="A141" s="3">
        <f>TITRES_STAT!B144</f>
        <v>42508</v>
      </c>
      <c r="B141" s="6">
        <f>TITRES_STAT!C144</f>
        <v>8.3699999999999992</v>
      </c>
      <c r="C141" s="6">
        <f>TITRES_STAT!D144</f>
        <v>7.6481000000000003</v>
      </c>
      <c r="D141" s="6">
        <f>TITRES_STAT!E144</f>
        <v>1675</v>
      </c>
      <c r="E141" s="2">
        <f t="shared" si="8"/>
        <v>-51167</v>
      </c>
      <c r="F141" s="6" t="str">
        <f t="shared" si="11"/>
        <v>BEARISH</v>
      </c>
      <c r="G141" s="6" t="str">
        <f t="shared" si="10"/>
        <v>STRONG</v>
      </c>
      <c r="H141" s="6" t="str">
        <f t="shared" si="9"/>
        <v>CONFIRMED BEARISH</v>
      </c>
    </row>
    <row r="142" spans="1:8" ht="13.5" x14ac:dyDescent="0.25">
      <c r="A142" s="3">
        <f>TITRES_STAT!B145</f>
        <v>42509</v>
      </c>
      <c r="B142" s="6">
        <f>TITRES_STAT!C145</f>
        <v>8.0500000000000007</v>
      </c>
      <c r="C142" s="6">
        <f>TITRES_STAT!D145</f>
        <v>7.3556999999999997</v>
      </c>
      <c r="D142" s="6">
        <f>TITRES_STAT!E145</f>
        <v>2431</v>
      </c>
      <c r="E142" s="2">
        <f t="shared" si="8"/>
        <v>-53598</v>
      </c>
      <c r="F142" s="6" t="str">
        <f t="shared" si="11"/>
        <v>BEARISH</v>
      </c>
      <c r="G142" s="6" t="str">
        <f t="shared" si="10"/>
        <v>STRONG</v>
      </c>
      <c r="H142" s="6" t="str">
        <f t="shared" si="9"/>
        <v>CONFIRMED BEARISH</v>
      </c>
    </row>
    <row r="143" spans="1:8" ht="13.5" x14ac:dyDescent="0.25">
      <c r="A143" s="3">
        <f>TITRES_STAT!B146</f>
        <v>42510</v>
      </c>
      <c r="B143" s="6">
        <f>TITRES_STAT!C146</f>
        <v>8.23</v>
      </c>
      <c r="C143" s="6">
        <f>TITRES_STAT!D146</f>
        <v>7.5202</v>
      </c>
      <c r="D143" s="6">
        <f>TITRES_STAT!E146</f>
        <v>1718</v>
      </c>
      <c r="E143" s="2">
        <f t="shared" si="8"/>
        <v>-51880</v>
      </c>
      <c r="F143" s="6" t="str">
        <f t="shared" si="11"/>
        <v>BEARISH</v>
      </c>
      <c r="G143" s="6" t="str">
        <f t="shared" si="10"/>
        <v>STRONG</v>
      </c>
      <c r="H143" s="6" t="str">
        <f t="shared" si="9"/>
        <v>CONFIRMED BEARISH</v>
      </c>
    </row>
    <row r="144" spans="1:8" ht="13.5" x14ac:dyDescent="0.25">
      <c r="A144" s="3">
        <f>TITRES_STAT!B147</f>
        <v>42513</v>
      </c>
      <c r="B144" s="6">
        <f>TITRES_STAT!C147</f>
        <v>8.1999999999999993</v>
      </c>
      <c r="C144" s="6">
        <f>TITRES_STAT!D147</f>
        <v>7.4927999999999999</v>
      </c>
      <c r="D144" s="6">
        <f>TITRES_STAT!E147</f>
        <v>1372</v>
      </c>
      <c r="E144" s="2">
        <f t="shared" si="8"/>
        <v>-53252</v>
      </c>
      <c r="F144" s="6" t="str">
        <f t="shared" si="11"/>
        <v>BEARISH</v>
      </c>
      <c r="G144" s="6" t="str">
        <f t="shared" si="10"/>
        <v>STRONG</v>
      </c>
      <c r="H144" s="6" t="str">
        <f t="shared" si="9"/>
        <v>NEUTRAL</v>
      </c>
    </row>
    <row r="145" spans="1:8" ht="13.5" x14ac:dyDescent="0.25">
      <c r="A145" s="3">
        <f>TITRES_STAT!B148</f>
        <v>42514</v>
      </c>
      <c r="B145" s="6">
        <f>TITRES_STAT!C148</f>
        <v>8.23</v>
      </c>
      <c r="C145" s="6">
        <f>TITRES_STAT!D148</f>
        <v>7.5202</v>
      </c>
      <c r="D145" s="6">
        <f>TITRES_STAT!E148</f>
        <v>4530</v>
      </c>
      <c r="E145" s="2">
        <f t="shared" si="8"/>
        <v>-48722</v>
      </c>
      <c r="F145" s="6" t="str">
        <f t="shared" si="11"/>
        <v>BULLISH</v>
      </c>
      <c r="G145" s="6" t="str">
        <f t="shared" si="10"/>
        <v>WEAK</v>
      </c>
      <c r="H145" s="6" t="str">
        <f t="shared" si="9"/>
        <v>CONFIRMED BULLISH</v>
      </c>
    </row>
    <row r="146" spans="1:8" ht="13.5" x14ac:dyDescent="0.25">
      <c r="A146" s="3">
        <f>TITRES_STAT!B149</f>
        <v>42515</v>
      </c>
      <c r="B146" s="6">
        <f>TITRES_STAT!C149</f>
        <v>8.01</v>
      </c>
      <c r="C146" s="6">
        <f>TITRES_STAT!D149</f>
        <v>7.3192000000000004</v>
      </c>
      <c r="D146" s="6">
        <f>TITRES_STAT!E149</f>
        <v>1648</v>
      </c>
      <c r="E146" s="2">
        <f t="shared" si="8"/>
        <v>-50370</v>
      </c>
      <c r="F146" s="6" t="str">
        <f t="shared" si="11"/>
        <v>BULLISH</v>
      </c>
      <c r="G146" s="6" t="str">
        <f t="shared" si="10"/>
        <v>NEUTRAL</v>
      </c>
      <c r="H146" s="6" t="str">
        <f t="shared" si="9"/>
        <v>BULLISH DIVERGENCE</v>
      </c>
    </row>
    <row r="147" spans="1:8" ht="13.5" x14ac:dyDescent="0.25">
      <c r="A147" s="3">
        <f>TITRES_STAT!B150</f>
        <v>42516</v>
      </c>
      <c r="B147" s="6">
        <f>TITRES_STAT!C150</f>
        <v>8</v>
      </c>
      <c r="C147" s="6">
        <f>TITRES_STAT!D150</f>
        <v>7.31</v>
      </c>
      <c r="D147" s="6">
        <f>TITRES_STAT!E150</f>
        <v>4820</v>
      </c>
      <c r="E147" s="2">
        <f t="shared" si="8"/>
        <v>-55190</v>
      </c>
      <c r="F147" s="6" t="str">
        <f t="shared" si="11"/>
        <v>BEARISH</v>
      </c>
      <c r="G147" s="6" t="str">
        <f t="shared" si="10"/>
        <v>STRONG</v>
      </c>
      <c r="H147" s="6" t="str">
        <f t="shared" si="9"/>
        <v>CONFIRMED BEARISH</v>
      </c>
    </row>
    <row r="148" spans="1:8" ht="13.5" x14ac:dyDescent="0.25">
      <c r="A148" s="3">
        <f>TITRES_STAT!B151</f>
        <v>42517</v>
      </c>
      <c r="B148" s="6">
        <f>TITRES_STAT!C151</f>
        <v>8</v>
      </c>
      <c r="C148" s="6">
        <f>TITRES_STAT!D151</f>
        <v>7.31</v>
      </c>
      <c r="D148" s="6">
        <f>TITRES_STAT!E151</f>
        <v>668</v>
      </c>
      <c r="E148" s="2">
        <f t="shared" si="8"/>
        <v>-55190</v>
      </c>
      <c r="F148" s="6" t="str">
        <f t="shared" si="11"/>
        <v>BEARISH</v>
      </c>
      <c r="G148" s="6" t="str">
        <f t="shared" si="10"/>
        <v>STRONG</v>
      </c>
      <c r="H148" s="6" t="str">
        <f t="shared" si="9"/>
        <v>CONFIRMED BEARISH</v>
      </c>
    </row>
    <row r="149" spans="1:8" ht="13.5" x14ac:dyDescent="0.25">
      <c r="A149" s="3">
        <f>TITRES_STAT!B152</f>
        <v>42520</v>
      </c>
      <c r="B149" s="6">
        <f>TITRES_STAT!C152</f>
        <v>7.98</v>
      </c>
      <c r="C149" s="6">
        <f>TITRES_STAT!D152</f>
        <v>7.2918000000000003</v>
      </c>
      <c r="D149" s="6">
        <f>TITRES_STAT!E152</f>
        <v>2342</v>
      </c>
      <c r="E149" s="2">
        <f t="shared" si="8"/>
        <v>-57532</v>
      </c>
      <c r="F149" s="6" t="str">
        <f t="shared" si="11"/>
        <v>BEARISH</v>
      </c>
      <c r="G149" s="6" t="str">
        <f t="shared" si="10"/>
        <v>STRONG</v>
      </c>
      <c r="H149" s="6" t="str">
        <f t="shared" si="9"/>
        <v>CONFIRMED BEARISH</v>
      </c>
    </row>
    <row r="150" spans="1:8" ht="13.5" x14ac:dyDescent="0.25">
      <c r="A150" s="3">
        <f>TITRES_STAT!B153</f>
        <v>42521</v>
      </c>
      <c r="B150" s="6">
        <f>TITRES_STAT!C153</f>
        <v>7.97</v>
      </c>
      <c r="C150" s="6">
        <f>TITRES_STAT!D153</f>
        <v>7.2826000000000004</v>
      </c>
      <c r="D150" s="6">
        <f>TITRES_STAT!E153</f>
        <v>3430</v>
      </c>
      <c r="E150" s="2">
        <f t="shared" si="8"/>
        <v>-60962</v>
      </c>
      <c r="F150" s="6" t="str">
        <f t="shared" si="11"/>
        <v>BEARISH</v>
      </c>
      <c r="G150" s="6" t="str">
        <f t="shared" si="10"/>
        <v>STRONG</v>
      </c>
      <c r="H150" s="6" t="str">
        <f t="shared" si="9"/>
        <v>CONFIRMED BEARISH</v>
      </c>
    </row>
    <row r="151" spans="1:8" ht="13.5" x14ac:dyDescent="0.25">
      <c r="A151" s="3">
        <f>TITRES_STAT!B154</f>
        <v>42522</v>
      </c>
      <c r="B151" s="6">
        <f>TITRES_STAT!C154</f>
        <v>7.89</v>
      </c>
      <c r="C151" s="6">
        <f>TITRES_STAT!D154</f>
        <v>7.2095000000000002</v>
      </c>
      <c r="D151" s="6">
        <f>TITRES_STAT!E154</f>
        <v>6167</v>
      </c>
      <c r="E151" s="2">
        <f t="shared" si="8"/>
        <v>-67129</v>
      </c>
      <c r="F151" s="6" t="str">
        <f t="shared" si="11"/>
        <v>BEARISH</v>
      </c>
      <c r="G151" s="6" t="str">
        <f t="shared" si="10"/>
        <v>STRONG</v>
      </c>
      <c r="H151" s="6" t="str">
        <f t="shared" si="9"/>
        <v>CONFIRMED BEARISH</v>
      </c>
    </row>
    <row r="152" spans="1:8" ht="13.5" x14ac:dyDescent="0.25">
      <c r="A152" s="3">
        <f>TITRES_STAT!B155</f>
        <v>42523</v>
      </c>
      <c r="B152" s="6">
        <f>TITRES_STAT!C155</f>
        <v>7.88</v>
      </c>
      <c r="C152" s="6">
        <f>TITRES_STAT!D155</f>
        <v>7.2004000000000001</v>
      </c>
      <c r="D152" s="6">
        <f>TITRES_STAT!E155</f>
        <v>3302</v>
      </c>
      <c r="E152" s="2">
        <f t="shared" si="8"/>
        <v>-70431</v>
      </c>
      <c r="F152" s="6" t="str">
        <f t="shared" si="11"/>
        <v>BEARISH</v>
      </c>
      <c r="G152" s="6" t="str">
        <f t="shared" si="10"/>
        <v>STRONG</v>
      </c>
      <c r="H152" s="6" t="str">
        <f t="shared" si="9"/>
        <v>CONFIRMED BEARISH</v>
      </c>
    </row>
    <row r="153" spans="1:8" ht="13.5" x14ac:dyDescent="0.25">
      <c r="A153" s="3">
        <f>TITRES_STAT!B156</f>
        <v>42524</v>
      </c>
      <c r="B153" s="6">
        <f>TITRES_STAT!C156</f>
        <v>7.78</v>
      </c>
      <c r="C153" s="6">
        <f>TITRES_STAT!D156</f>
        <v>7.109</v>
      </c>
      <c r="D153" s="6">
        <f>TITRES_STAT!E156</f>
        <v>13548</v>
      </c>
      <c r="E153" s="2">
        <f t="shared" si="8"/>
        <v>-83979</v>
      </c>
      <c r="F153" s="6" t="str">
        <f t="shared" si="11"/>
        <v>BEARISH</v>
      </c>
      <c r="G153" s="6" t="str">
        <f t="shared" si="10"/>
        <v>STRONG</v>
      </c>
      <c r="H153" s="6" t="str">
        <f t="shared" si="9"/>
        <v>CONFIRMED BEARISH</v>
      </c>
    </row>
    <row r="154" spans="1:8" ht="13.5" x14ac:dyDescent="0.25">
      <c r="A154" s="3">
        <f>TITRES_STAT!B157</f>
        <v>42527</v>
      </c>
      <c r="B154" s="6">
        <f>TITRES_STAT!C157</f>
        <v>7.78</v>
      </c>
      <c r="C154" s="6">
        <f>TITRES_STAT!D157</f>
        <v>7.109</v>
      </c>
      <c r="D154" s="6">
        <f>TITRES_STAT!E157</f>
        <v>781</v>
      </c>
      <c r="E154" s="2">
        <f t="shared" si="8"/>
        <v>-83979</v>
      </c>
      <c r="F154" s="6" t="str">
        <f t="shared" si="11"/>
        <v>BEARISH</v>
      </c>
      <c r="G154" s="6" t="str">
        <f t="shared" si="10"/>
        <v>STRONG</v>
      </c>
      <c r="H154" s="6" t="str">
        <f t="shared" si="9"/>
        <v>CONFIRMED BEARISH</v>
      </c>
    </row>
    <row r="155" spans="1:8" ht="13.5" x14ac:dyDescent="0.25">
      <c r="A155" s="3">
        <f>TITRES_STAT!B158</f>
        <v>42528</v>
      </c>
      <c r="B155" s="6">
        <f>TITRES_STAT!C158</f>
        <v>7.7</v>
      </c>
      <c r="C155" s="6">
        <f>TITRES_STAT!D158</f>
        <v>7.0358999999999998</v>
      </c>
      <c r="D155" s="6">
        <f>TITRES_STAT!E158</f>
        <v>8150</v>
      </c>
      <c r="E155" s="2">
        <f t="shared" si="8"/>
        <v>-92129</v>
      </c>
      <c r="F155" s="6" t="str">
        <f t="shared" si="11"/>
        <v>BEARISH</v>
      </c>
      <c r="G155" s="6" t="str">
        <f t="shared" si="10"/>
        <v>STRONG</v>
      </c>
      <c r="H155" s="6" t="str">
        <f t="shared" si="9"/>
        <v>CONFIRMED BEARISH</v>
      </c>
    </row>
    <row r="156" spans="1:8" ht="13.5" x14ac:dyDescent="0.25">
      <c r="A156" s="3">
        <f>TITRES_STAT!B159</f>
        <v>42529</v>
      </c>
      <c r="B156" s="6">
        <f>TITRES_STAT!C159</f>
        <v>7.65</v>
      </c>
      <c r="C156" s="6">
        <f>TITRES_STAT!D159</f>
        <v>6.9901999999999997</v>
      </c>
      <c r="D156" s="6">
        <f>TITRES_STAT!E159</f>
        <v>810</v>
      </c>
      <c r="E156" s="2">
        <f t="shared" si="8"/>
        <v>-92939</v>
      </c>
      <c r="F156" s="6" t="str">
        <f t="shared" si="11"/>
        <v>BEARISH</v>
      </c>
      <c r="G156" s="6" t="str">
        <f t="shared" si="10"/>
        <v>STRONG</v>
      </c>
      <c r="H156" s="6" t="str">
        <f t="shared" si="9"/>
        <v>CONFIRMED BEARISH</v>
      </c>
    </row>
    <row r="157" spans="1:8" ht="13.5" x14ac:dyDescent="0.25">
      <c r="A157" s="3">
        <f>TITRES_STAT!B160</f>
        <v>42530</v>
      </c>
      <c r="B157" s="6">
        <f>TITRES_STAT!C160</f>
        <v>7.68</v>
      </c>
      <c r="C157" s="6">
        <f>TITRES_STAT!D160</f>
        <v>7.0175999999999998</v>
      </c>
      <c r="D157" s="6">
        <f>TITRES_STAT!E160</f>
        <v>2160</v>
      </c>
      <c r="E157" s="2">
        <f t="shared" si="8"/>
        <v>-90779</v>
      </c>
      <c r="F157" s="6" t="str">
        <f t="shared" si="11"/>
        <v>BEARISH</v>
      </c>
      <c r="G157" s="6" t="str">
        <f t="shared" si="10"/>
        <v>STRONG</v>
      </c>
      <c r="H157" s="6" t="str">
        <f t="shared" si="9"/>
        <v>CONFIRMED BEARISH</v>
      </c>
    </row>
    <row r="158" spans="1:8" ht="13.5" x14ac:dyDescent="0.25">
      <c r="A158" s="3">
        <f>TITRES_STAT!B161</f>
        <v>42531</v>
      </c>
      <c r="B158" s="6">
        <f>TITRES_STAT!C161</f>
        <v>7.64</v>
      </c>
      <c r="C158" s="6">
        <f>TITRES_STAT!D161</f>
        <v>6.9810999999999996</v>
      </c>
      <c r="D158" s="6">
        <f>TITRES_STAT!E161</f>
        <v>676</v>
      </c>
      <c r="E158" s="2">
        <f t="shared" si="8"/>
        <v>-91455</v>
      </c>
      <c r="F158" s="6" t="str">
        <f t="shared" si="11"/>
        <v>BEARISH</v>
      </c>
      <c r="G158" s="6" t="str">
        <f t="shared" si="10"/>
        <v>STRONG</v>
      </c>
      <c r="H158" s="6" t="str">
        <f t="shared" si="9"/>
        <v>CONFIRMED BEARISH</v>
      </c>
    </row>
    <row r="159" spans="1:8" ht="13.5" x14ac:dyDescent="0.25">
      <c r="A159" s="3">
        <f>TITRES_STAT!B162</f>
        <v>42534</v>
      </c>
      <c r="B159" s="6">
        <f>TITRES_STAT!C162</f>
        <v>7.7</v>
      </c>
      <c r="C159" s="6">
        <f>TITRES_STAT!D162</f>
        <v>7.0358999999999998</v>
      </c>
      <c r="D159" s="6">
        <f>TITRES_STAT!E162</f>
        <v>3550</v>
      </c>
      <c r="E159" s="2">
        <f t="shared" si="8"/>
        <v>-87905</v>
      </c>
      <c r="F159" s="6" t="str">
        <f t="shared" si="11"/>
        <v>BEARISH</v>
      </c>
      <c r="G159" s="6" t="str">
        <f t="shared" si="10"/>
        <v>STRONG</v>
      </c>
      <c r="H159" s="6" t="str">
        <f t="shared" si="9"/>
        <v>CONFIRMED BEARISH</v>
      </c>
    </row>
    <row r="160" spans="1:8" ht="13.5" x14ac:dyDescent="0.25">
      <c r="A160" s="3">
        <f>TITRES_STAT!B163</f>
        <v>42535</v>
      </c>
      <c r="B160" s="6">
        <f>TITRES_STAT!C163</f>
        <v>7.7</v>
      </c>
      <c r="C160" s="6">
        <f>TITRES_STAT!D163</f>
        <v>7.0358999999999998</v>
      </c>
      <c r="D160" s="6">
        <f>TITRES_STAT!E163</f>
        <v>1267</v>
      </c>
      <c r="E160" s="2">
        <f t="shared" si="8"/>
        <v>-87905</v>
      </c>
      <c r="F160" s="6" t="str">
        <f t="shared" si="11"/>
        <v>BULLISH</v>
      </c>
      <c r="G160" s="6" t="str">
        <f t="shared" si="10"/>
        <v>WEAK</v>
      </c>
      <c r="H160" s="6" t="str">
        <f t="shared" si="9"/>
        <v>NEUTRAL</v>
      </c>
    </row>
    <row r="161" spans="1:8" ht="13.5" x14ac:dyDescent="0.25">
      <c r="A161" s="3">
        <f>TITRES_STAT!B164</f>
        <v>42536</v>
      </c>
      <c r="B161" s="6">
        <f>TITRES_STAT!C164</f>
        <v>7.6</v>
      </c>
      <c r="C161" s="6">
        <f>TITRES_STAT!D164</f>
        <v>7.1394000000000002</v>
      </c>
      <c r="D161" s="6">
        <f>TITRES_STAT!E164</f>
        <v>110</v>
      </c>
      <c r="E161" s="2">
        <f t="shared" si="8"/>
        <v>-88015</v>
      </c>
      <c r="F161" s="6" t="str">
        <f t="shared" si="11"/>
        <v>BULLISH</v>
      </c>
      <c r="G161" s="6" t="str">
        <f t="shared" si="10"/>
        <v>WEAK</v>
      </c>
      <c r="H161" s="6" t="str">
        <f t="shared" si="9"/>
        <v>BULLISH DIVERGENCE</v>
      </c>
    </row>
    <row r="162" spans="1:8" ht="13.5" x14ac:dyDescent="0.25">
      <c r="A162" s="3">
        <f>TITRES_STAT!B165</f>
        <v>42537</v>
      </c>
      <c r="B162" s="6">
        <f>TITRES_STAT!C165</f>
        <v>7.8</v>
      </c>
      <c r="C162" s="6">
        <f>TITRES_STAT!D165</f>
        <v>7.3273000000000001</v>
      </c>
      <c r="D162" s="6">
        <f>TITRES_STAT!E165</f>
        <v>8390</v>
      </c>
      <c r="E162" s="2">
        <f t="shared" si="8"/>
        <v>-79625</v>
      </c>
      <c r="F162" s="6" t="str">
        <f t="shared" si="11"/>
        <v>BULLISH</v>
      </c>
      <c r="G162" s="6" t="str">
        <f t="shared" si="10"/>
        <v>WEAK</v>
      </c>
      <c r="H162" s="6" t="str">
        <f t="shared" si="9"/>
        <v>CONFIRMED BULLISH</v>
      </c>
    </row>
    <row r="163" spans="1:8" ht="13.5" x14ac:dyDescent="0.25">
      <c r="A163" s="3">
        <f>TITRES_STAT!B166</f>
        <v>42538</v>
      </c>
      <c r="B163" s="6">
        <f>TITRES_STAT!C166</f>
        <v>8</v>
      </c>
      <c r="C163" s="6">
        <f>TITRES_STAT!D166</f>
        <v>7.5152000000000001</v>
      </c>
      <c r="D163" s="6">
        <f>TITRES_STAT!E166</f>
        <v>264</v>
      </c>
      <c r="E163" s="2">
        <f t="shared" si="8"/>
        <v>-79361</v>
      </c>
      <c r="F163" s="6" t="str">
        <f t="shared" si="11"/>
        <v>BULLISH</v>
      </c>
      <c r="G163" s="6" t="str">
        <f t="shared" si="10"/>
        <v>WEAK</v>
      </c>
      <c r="H163" s="6" t="str">
        <f t="shared" si="9"/>
        <v>CONFIRMED BULLISH</v>
      </c>
    </row>
    <row r="164" spans="1:8" ht="13.5" x14ac:dyDescent="0.25">
      <c r="A164" s="3">
        <f>TITRES_STAT!B167</f>
        <v>42541</v>
      </c>
      <c r="B164" s="6">
        <f>TITRES_STAT!C167</f>
        <v>8</v>
      </c>
      <c r="C164" s="6">
        <f>TITRES_STAT!D167</f>
        <v>7.5152000000000001</v>
      </c>
      <c r="D164" s="6">
        <f>TITRES_STAT!E167</f>
        <v>4433</v>
      </c>
      <c r="E164" s="2">
        <f t="shared" si="8"/>
        <v>-79361</v>
      </c>
      <c r="F164" s="6" t="str">
        <f t="shared" si="11"/>
        <v>BULLISH</v>
      </c>
      <c r="G164" s="6" t="str">
        <f t="shared" si="10"/>
        <v>WEAK</v>
      </c>
      <c r="H164" s="6" t="str">
        <f t="shared" si="9"/>
        <v>CONFIRMED BULLISH</v>
      </c>
    </row>
    <row r="165" spans="1:8" ht="13.5" x14ac:dyDescent="0.25">
      <c r="A165" s="3">
        <f>TITRES_STAT!B168</f>
        <v>42542</v>
      </c>
      <c r="B165" s="6">
        <f>TITRES_STAT!C168</f>
        <v>7.99</v>
      </c>
      <c r="C165" s="6">
        <f>TITRES_STAT!D168</f>
        <v>7.5057999999999998</v>
      </c>
      <c r="D165" s="6">
        <f>TITRES_STAT!E168</f>
        <v>153</v>
      </c>
      <c r="E165" s="2">
        <f t="shared" si="8"/>
        <v>-79514</v>
      </c>
      <c r="F165" s="6" t="str">
        <f t="shared" si="11"/>
        <v>BULLISH</v>
      </c>
      <c r="G165" s="6" t="str">
        <f t="shared" si="10"/>
        <v>WEAK</v>
      </c>
      <c r="H165" s="6" t="str">
        <f t="shared" si="9"/>
        <v>CONFIRMED BULLISH</v>
      </c>
    </row>
    <row r="166" spans="1:8" ht="13.5" x14ac:dyDescent="0.25">
      <c r="A166" s="3">
        <f>TITRES_STAT!B169</f>
        <v>42543</v>
      </c>
      <c r="B166" s="6">
        <f>TITRES_STAT!C169</f>
        <v>7.98</v>
      </c>
      <c r="C166" s="6">
        <f>TITRES_STAT!D169</f>
        <v>7.4964000000000004</v>
      </c>
      <c r="D166" s="6">
        <f>TITRES_STAT!E169</f>
        <v>328</v>
      </c>
      <c r="E166" s="2">
        <f t="shared" si="8"/>
        <v>-79842</v>
      </c>
      <c r="F166" s="6" t="str">
        <f t="shared" si="11"/>
        <v>BULLISH</v>
      </c>
      <c r="G166" s="6" t="str">
        <f t="shared" si="10"/>
        <v>WEAK</v>
      </c>
      <c r="H166" s="6" t="str">
        <f t="shared" si="9"/>
        <v>CONFIRMED BULLISH</v>
      </c>
    </row>
    <row r="167" spans="1:8" ht="13.5" x14ac:dyDescent="0.25">
      <c r="A167" s="3">
        <f>TITRES_STAT!B170</f>
        <v>42544</v>
      </c>
      <c r="B167" s="6">
        <f>TITRES_STAT!C170</f>
        <v>7.95</v>
      </c>
      <c r="C167" s="6">
        <f>TITRES_STAT!D170</f>
        <v>7.4682000000000004</v>
      </c>
      <c r="D167" s="6">
        <f>TITRES_STAT!E170</f>
        <v>180</v>
      </c>
      <c r="E167" s="2">
        <f t="shared" si="8"/>
        <v>-80022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BEARISH DIVERGENCE</v>
      </c>
    </row>
    <row r="168" spans="1:8" ht="13.5" x14ac:dyDescent="0.25">
      <c r="A168" s="3">
        <f>TITRES_STAT!B171</f>
        <v>42545</v>
      </c>
      <c r="B168" s="6">
        <f>TITRES_STAT!C171</f>
        <v>7.95</v>
      </c>
      <c r="C168" s="6">
        <f>TITRES_STAT!D171</f>
        <v>7.4682000000000004</v>
      </c>
      <c r="D168" s="6">
        <f>TITRES_STAT!E171</f>
        <v>0</v>
      </c>
      <c r="E168" s="2">
        <f t="shared" si="8"/>
        <v>-80022</v>
      </c>
      <c r="F168" s="6" t="str">
        <f t="shared" si="11"/>
        <v>BEARISH</v>
      </c>
      <c r="G168" s="6" t="str">
        <f t="shared" si="10"/>
        <v>NEUTRAL</v>
      </c>
      <c r="H168" s="6" t="str">
        <f t="shared" si="9"/>
        <v>CONFIRMED BEARISH</v>
      </c>
    </row>
    <row r="169" spans="1:8" ht="13.5" x14ac:dyDescent="0.25">
      <c r="A169" s="3">
        <f>TITRES_STAT!B172</f>
        <v>42548</v>
      </c>
      <c r="B169" s="6">
        <f>TITRES_STAT!C172</f>
        <v>7.94</v>
      </c>
      <c r="C169" s="6">
        <f>TITRES_STAT!D172</f>
        <v>7.4588000000000001</v>
      </c>
      <c r="D169" s="6">
        <f>TITRES_STAT!E172</f>
        <v>1610</v>
      </c>
      <c r="E169" s="2">
        <f t="shared" si="8"/>
        <v>-81632</v>
      </c>
      <c r="F169" s="6" t="str">
        <f t="shared" si="11"/>
        <v>BEARISH</v>
      </c>
      <c r="G169" s="6" t="str">
        <f t="shared" si="10"/>
        <v>STRONG</v>
      </c>
      <c r="H169" s="6" t="str">
        <f t="shared" si="9"/>
        <v>CONFIRMED BEARISH</v>
      </c>
    </row>
    <row r="170" spans="1:8" ht="13.5" x14ac:dyDescent="0.25">
      <c r="A170" s="3">
        <f>TITRES_STAT!B173</f>
        <v>42549</v>
      </c>
      <c r="B170" s="6">
        <f>TITRES_STAT!C173</f>
        <v>7.72</v>
      </c>
      <c r="C170" s="6">
        <f>TITRES_STAT!D173</f>
        <v>7.2522000000000002</v>
      </c>
      <c r="D170" s="6">
        <f>TITRES_STAT!E173</f>
        <v>2658</v>
      </c>
      <c r="E170" s="2">
        <f t="shared" si="8"/>
        <v>-84290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42550</v>
      </c>
      <c r="B171" s="6">
        <f>TITRES_STAT!C174</f>
        <v>7.85</v>
      </c>
      <c r="C171" s="6">
        <f>TITRES_STAT!D174</f>
        <v>7.3742999999999999</v>
      </c>
      <c r="D171" s="6">
        <f>TITRES_STAT!E174</f>
        <v>1150</v>
      </c>
      <c r="E171" s="2">
        <f t="shared" si="8"/>
        <v>-83140</v>
      </c>
      <c r="F171" s="6" t="str">
        <f t="shared" si="11"/>
        <v>BEARISH</v>
      </c>
      <c r="G171" s="6" t="str">
        <f t="shared" si="10"/>
        <v>STRONG</v>
      </c>
      <c r="H171" s="6" t="str">
        <f t="shared" si="9"/>
        <v>CONFIRMED BEARISH</v>
      </c>
    </row>
    <row r="172" spans="1:8" ht="13.5" x14ac:dyDescent="0.25">
      <c r="A172" s="3">
        <f>TITRES_STAT!B175</f>
        <v>42551</v>
      </c>
      <c r="B172" s="6">
        <f>TITRES_STAT!C175</f>
        <v>7.81</v>
      </c>
      <c r="C172" s="6">
        <f>TITRES_STAT!D175</f>
        <v>7.3367000000000004</v>
      </c>
      <c r="D172" s="6">
        <f>TITRES_STAT!E175</f>
        <v>2838</v>
      </c>
      <c r="E172" s="2">
        <f t="shared" si="8"/>
        <v>-85978</v>
      </c>
      <c r="F172" s="6" t="str">
        <f t="shared" si="11"/>
        <v>BEARISH</v>
      </c>
      <c r="G172" s="6" t="str">
        <f t="shared" si="10"/>
        <v>STRONG</v>
      </c>
      <c r="H172" s="6" t="str">
        <f t="shared" si="9"/>
        <v>CONFIRMED BEARISH</v>
      </c>
    </row>
    <row r="173" spans="1:8" ht="13.5" x14ac:dyDescent="0.25">
      <c r="A173" s="3">
        <f>TITRES_STAT!B176</f>
        <v>42552</v>
      </c>
      <c r="B173" s="6">
        <f>TITRES_STAT!C176</f>
        <v>7.7</v>
      </c>
      <c r="C173" s="6">
        <f>TITRES_STAT!D176</f>
        <v>7.2333999999999996</v>
      </c>
      <c r="D173" s="6">
        <f>TITRES_STAT!E176</f>
        <v>1153</v>
      </c>
      <c r="E173" s="2">
        <f t="shared" si="8"/>
        <v>-87131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42555</v>
      </c>
      <c r="B174" s="6">
        <f>TITRES_STAT!C177</f>
        <v>7.7</v>
      </c>
      <c r="C174" s="6">
        <f>TITRES_STAT!D177</f>
        <v>7.2333999999999996</v>
      </c>
      <c r="D174" s="6">
        <f>TITRES_STAT!E177</f>
        <v>180</v>
      </c>
      <c r="E174" s="2">
        <f t="shared" si="8"/>
        <v>-87131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42559</v>
      </c>
      <c r="B175" s="6">
        <f>TITRES_STAT!C178</f>
        <v>7.7</v>
      </c>
      <c r="C175" s="6">
        <f>TITRES_STAT!D178</f>
        <v>7.2333999999999996</v>
      </c>
      <c r="D175" s="6">
        <f>TITRES_STAT!E178</f>
        <v>0</v>
      </c>
      <c r="E175" s="2">
        <f t="shared" si="8"/>
        <v>-87131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42562</v>
      </c>
      <c r="B176" s="6">
        <f>TITRES_STAT!C179</f>
        <v>7.75</v>
      </c>
      <c r="C176" s="6">
        <f>TITRES_STAT!D179</f>
        <v>7.2804000000000002</v>
      </c>
      <c r="D176" s="6">
        <f>TITRES_STAT!E179</f>
        <v>1000</v>
      </c>
      <c r="E176" s="2">
        <f t="shared" si="8"/>
        <v>-86131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42563</v>
      </c>
      <c r="B177" s="6">
        <f>TITRES_STAT!C180</f>
        <v>7.75</v>
      </c>
      <c r="C177" s="6">
        <f>TITRES_STAT!D180</f>
        <v>7.2804000000000002</v>
      </c>
      <c r="D177" s="6">
        <f>TITRES_STAT!E180</f>
        <v>1017</v>
      </c>
      <c r="E177" s="2">
        <f t="shared" si="8"/>
        <v>-86131</v>
      </c>
      <c r="F177" s="6" t="str">
        <f t="shared" si="11"/>
        <v>BEARISH</v>
      </c>
      <c r="G177" s="6" t="str">
        <f t="shared" si="10"/>
        <v>NEUTRAL</v>
      </c>
      <c r="H177" s="6" t="str">
        <f t="shared" si="9"/>
        <v>CONFIRMED BEARISH</v>
      </c>
    </row>
    <row r="178" spans="1:8" ht="13.5" x14ac:dyDescent="0.25">
      <c r="A178" s="3">
        <f>TITRES_STAT!B181</f>
        <v>42564</v>
      </c>
      <c r="B178" s="6">
        <f>TITRES_STAT!C181</f>
        <v>7.74</v>
      </c>
      <c r="C178" s="6">
        <f>TITRES_STAT!D181</f>
        <v>7.2709999999999999</v>
      </c>
      <c r="D178" s="6">
        <f>TITRES_STAT!E181</f>
        <v>420</v>
      </c>
      <c r="E178" s="2">
        <f t="shared" si="8"/>
        <v>-86551</v>
      </c>
      <c r="F178" s="6" t="str">
        <f t="shared" si="11"/>
        <v>BULLISH</v>
      </c>
      <c r="G178" s="6" t="str">
        <f t="shared" si="10"/>
        <v>NEUTRAL</v>
      </c>
      <c r="H178" s="6" t="str">
        <f t="shared" si="9"/>
        <v>CONFIRMED BULLISH</v>
      </c>
    </row>
    <row r="179" spans="1:8" ht="13.5" x14ac:dyDescent="0.25">
      <c r="A179" s="3">
        <f>TITRES_STAT!B182</f>
        <v>42565</v>
      </c>
      <c r="B179" s="6">
        <f>TITRES_STAT!C182</f>
        <v>7.74</v>
      </c>
      <c r="C179" s="6">
        <f>TITRES_STAT!D182</f>
        <v>7.2709999999999999</v>
      </c>
      <c r="D179" s="6">
        <f>TITRES_STAT!E182</f>
        <v>0</v>
      </c>
      <c r="E179" s="2">
        <f t="shared" si="8"/>
        <v>-86551</v>
      </c>
      <c r="F179" s="6" t="str">
        <f t="shared" si="11"/>
        <v>BULLISH</v>
      </c>
      <c r="G179" s="6" t="str">
        <f t="shared" si="10"/>
        <v>NEUTRAL</v>
      </c>
      <c r="H179" s="6" t="str">
        <f t="shared" si="9"/>
        <v>CONFIRMED BULLISH</v>
      </c>
    </row>
    <row r="180" spans="1:8" ht="13.5" x14ac:dyDescent="0.25">
      <c r="A180" s="3">
        <f>TITRES_STAT!B183</f>
        <v>42566</v>
      </c>
      <c r="B180" s="6">
        <f>TITRES_STAT!C183</f>
        <v>7.73</v>
      </c>
      <c r="C180" s="6">
        <f>TITRES_STAT!D183</f>
        <v>7.2615999999999996</v>
      </c>
      <c r="D180" s="6">
        <f>TITRES_STAT!E183</f>
        <v>1260</v>
      </c>
      <c r="E180" s="2">
        <f t="shared" si="8"/>
        <v>-87811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BEARISH DIVERGENCE</v>
      </c>
    </row>
    <row r="181" spans="1:8" ht="13.5" x14ac:dyDescent="0.25">
      <c r="A181" s="3">
        <f>TITRES_STAT!B184</f>
        <v>42569</v>
      </c>
      <c r="B181" s="6">
        <f>TITRES_STAT!C184</f>
        <v>7.73</v>
      </c>
      <c r="C181" s="6">
        <f>TITRES_STAT!D184</f>
        <v>7.2615999999999996</v>
      </c>
      <c r="D181" s="6">
        <f>TITRES_STAT!E184</f>
        <v>330</v>
      </c>
      <c r="E181" s="2">
        <f t="shared" si="8"/>
        <v>-87811</v>
      </c>
      <c r="F181" s="6" t="str">
        <f t="shared" si="11"/>
        <v>BEARISH</v>
      </c>
      <c r="G181" s="6" t="str">
        <f t="shared" si="10"/>
        <v>NEUTRAL</v>
      </c>
      <c r="H181" s="6" t="str">
        <f t="shared" si="9"/>
        <v>CONFIRMED BEARISH</v>
      </c>
    </row>
    <row r="182" spans="1:8" ht="13.5" x14ac:dyDescent="0.25">
      <c r="A182" s="3">
        <f>TITRES_STAT!B185</f>
        <v>42570</v>
      </c>
      <c r="B182" s="6">
        <f>TITRES_STAT!C185</f>
        <v>7.72</v>
      </c>
      <c r="C182" s="6">
        <f>TITRES_STAT!D185</f>
        <v>7.2522000000000002</v>
      </c>
      <c r="D182" s="6">
        <f>TITRES_STAT!E185</f>
        <v>1855</v>
      </c>
      <c r="E182" s="2">
        <f t="shared" si="8"/>
        <v>-89666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CONFIRMED BEARISH</v>
      </c>
    </row>
    <row r="183" spans="1:8" ht="13.5" x14ac:dyDescent="0.25">
      <c r="A183" s="3">
        <f>TITRES_STAT!B186</f>
        <v>42571</v>
      </c>
      <c r="B183" s="6">
        <f>TITRES_STAT!C186</f>
        <v>7.74</v>
      </c>
      <c r="C183" s="6">
        <f>TITRES_STAT!D186</f>
        <v>7.2709999999999999</v>
      </c>
      <c r="D183" s="6">
        <f>TITRES_STAT!E186</f>
        <v>865</v>
      </c>
      <c r="E183" s="2">
        <f t="shared" si="8"/>
        <v>-88801</v>
      </c>
      <c r="F183" s="6" t="str">
        <f t="shared" si="11"/>
        <v>BEARISH</v>
      </c>
      <c r="G183" s="6" t="str">
        <f t="shared" si="10"/>
        <v>STRONG</v>
      </c>
      <c r="H183" s="6" t="str">
        <f t="shared" si="9"/>
        <v>NEUTRAL</v>
      </c>
    </row>
    <row r="184" spans="1:8" ht="13.5" x14ac:dyDescent="0.25">
      <c r="A184" s="3">
        <f>TITRES_STAT!B187</f>
        <v>42572</v>
      </c>
      <c r="B184" s="6">
        <f>TITRES_STAT!C187</f>
        <v>7.71</v>
      </c>
      <c r="C184" s="6">
        <f>TITRES_STAT!D187</f>
        <v>7.2427999999999999</v>
      </c>
      <c r="D184" s="6">
        <f>TITRES_STAT!E187</f>
        <v>110</v>
      </c>
      <c r="E184" s="2">
        <f t="shared" si="8"/>
        <v>-88911</v>
      </c>
      <c r="F184" s="6" t="str">
        <f t="shared" si="11"/>
        <v>BEARISH</v>
      </c>
      <c r="G184" s="6" t="str">
        <f t="shared" si="10"/>
        <v>STRONG</v>
      </c>
      <c r="H184" s="6" t="str">
        <f t="shared" si="9"/>
        <v>CONFIRMED BEARISH</v>
      </c>
    </row>
    <row r="185" spans="1:8" ht="13.5" x14ac:dyDescent="0.25">
      <c r="A185" s="3">
        <f>TITRES_STAT!B188</f>
        <v>42573</v>
      </c>
      <c r="B185" s="6">
        <f>TITRES_STAT!C188</f>
        <v>7.71</v>
      </c>
      <c r="C185" s="6">
        <f>TITRES_STAT!D188</f>
        <v>7.2427999999999999</v>
      </c>
      <c r="D185" s="6">
        <f>TITRES_STAT!E188</f>
        <v>250</v>
      </c>
      <c r="E185" s="2">
        <f t="shared" si="8"/>
        <v>-88911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CONFIRMED BEARISH</v>
      </c>
    </row>
    <row r="186" spans="1:8" ht="13.5" x14ac:dyDescent="0.25">
      <c r="A186" s="3">
        <f>TITRES_STAT!B189</f>
        <v>42577</v>
      </c>
      <c r="B186" s="6">
        <f>TITRES_STAT!C189</f>
        <v>7.67</v>
      </c>
      <c r="C186" s="6">
        <f>TITRES_STAT!D189</f>
        <v>7.2051999999999996</v>
      </c>
      <c r="D186" s="6">
        <f>TITRES_STAT!E189</f>
        <v>451</v>
      </c>
      <c r="E186" s="2">
        <f t="shared" si="8"/>
        <v>-89362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CONFIRMED BEARISH</v>
      </c>
    </row>
    <row r="187" spans="1:8" ht="13.5" x14ac:dyDescent="0.25">
      <c r="A187" s="3">
        <f>TITRES_STAT!B190</f>
        <v>42578</v>
      </c>
      <c r="B187" s="6">
        <f>TITRES_STAT!C190</f>
        <v>7.6</v>
      </c>
      <c r="C187" s="6">
        <f>TITRES_STAT!D190</f>
        <v>7.1394000000000002</v>
      </c>
      <c r="D187" s="6">
        <f>TITRES_STAT!E190</f>
        <v>200</v>
      </c>
      <c r="E187" s="2">
        <f t="shared" si="8"/>
        <v>-89562</v>
      </c>
      <c r="F187" s="6" t="str">
        <f t="shared" si="11"/>
        <v>BULLISH</v>
      </c>
      <c r="G187" s="6" t="str">
        <f t="shared" si="10"/>
        <v>NEUTRAL</v>
      </c>
      <c r="H187" s="6" t="str">
        <f t="shared" si="9"/>
        <v>BULLISH DIVERGENCE</v>
      </c>
    </row>
    <row r="188" spans="1:8" ht="13.5" x14ac:dyDescent="0.25">
      <c r="A188" s="3">
        <f>TITRES_STAT!B191</f>
        <v>42579</v>
      </c>
      <c r="B188" s="6">
        <f>TITRES_STAT!C191</f>
        <v>7.6</v>
      </c>
      <c r="C188" s="6">
        <f>TITRES_STAT!D191</f>
        <v>7.1394000000000002</v>
      </c>
      <c r="D188" s="6">
        <f>TITRES_STAT!E191</f>
        <v>351</v>
      </c>
      <c r="E188" s="2">
        <f t="shared" si="8"/>
        <v>-89562</v>
      </c>
      <c r="F188" s="6" t="str">
        <f t="shared" si="11"/>
        <v>BEARISH</v>
      </c>
      <c r="G188" s="6" t="str">
        <f t="shared" si="10"/>
        <v>NEUTRAL</v>
      </c>
      <c r="H188" s="6" t="str">
        <f t="shared" si="9"/>
        <v>CONFIRMED BEARISH</v>
      </c>
    </row>
    <row r="189" spans="1:8" ht="13.5" x14ac:dyDescent="0.25">
      <c r="A189" s="3">
        <f>TITRES_STAT!B192</f>
        <v>42580</v>
      </c>
      <c r="B189" s="6">
        <f>TITRES_STAT!C192</f>
        <v>7.6</v>
      </c>
      <c r="C189" s="6">
        <f>TITRES_STAT!D192</f>
        <v>7.1394000000000002</v>
      </c>
      <c r="D189" s="6">
        <f>TITRES_STAT!E192</f>
        <v>1260</v>
      </c>
      <c r="E189" s="2">
        <f t="shared" si="8"/>
        <v>-89562</v>
      </c>
      <c r="F189" s="6" t="str">
        <f t="shared" si="11"/>
        <v>BEARISH</v>
      </c>
      <c r="G189" s="6" t="str">
        <f t="shared" si="10"/>
        <v>NEUTRAL</v>
      </c>
      <c r="H189" s="6" t="str">
        <f t="shared" si="9"/>
        <v>CONFIRMED BEARISH</v>
      </c>
    </row>
    <row r="190" spans="1:8" ht="13.5" x14ac:dyDescent="0.25">
      <c r="A190" s="3">
        <f>TITRES_STAT!B193</f>
        <v>42583</v>
      </c>
      <c r="B190" s="6">
        <f>TITRES_STAT!C193</f>
        <v>7.6</v>
      </c>
      <c r="C190" s="6">
        <f>TITRES_STAT!D193</f>
        <v>7.1394000000000002</v>
      </c>
      <c r="D190" s="6">
        <f>TITRES_STAT!E193</f>
        <v>0</v>
      </c>
      <c r="E190" s="2">
        <f t="shared" si="8"/>
        <v>-89562</v>
      </c>
      <c r="F190" s="6" t="str">
        <f t="shared" si="11"/>
        <v>BEARISH</v>
      </c>
      <c r="G190" s="6" t="str">
        <f t="shared" si="10"/>
        <v>NEUTRAL</v>
      </c>
      <c r="H190" s="6" t="str">
        <f t="shared" si="9"/>
        <v>CONFIRMED BEARISH</v>
      </c>
    </row>
    <row r="191" spans="1:8" ht="13.5" x14ac:dyDescent="0.25">
      <c r="A191" s="3">
        <f>TITRES_STAT!B194</f>
        <v>42584</v>
      </c>
      <c r="B191" s="6">
        <f>TITRES_STAT!C194</f>
        <v>7.4</v>
      </c>
      <c r="C191" s="6">
        <f>TITRES_STAT!D194</f>
        <v>6.9516</v>
      </c>
      <c r="D191" s="6">
        <f>TITRES_STAT!E194</f>
        <v>1484</v>
      </c>
      <c r="E191" s="2">
        <f t="shared" si="8"/>
        <v>-91046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CONFIRMED BEARISH</v>
      </c>
    </row>
    <row r="192" spans="1:8" ht="13.5" x14ac:dyDescent="0.25">
      <c r="A192" s="3">
        <f>TITRES_STAT!B195</f>
        <v>42585</v>
      </c>
      <c r="B192" s="6">
        <f>TITRES_STAT!C195</f>
        <v>7.6</v>
      </c>
      <c r="C192" s="6">
        <f>TITRES_STAT!D195</f>
        <v>7.1394000000000002</v>
      </c>
      <c r="D192" s="6">
        <f>TITRES_STAT!E195</f>
        <v>500</v>
      </c>
      <c r="E192" s="2">
        <f t="shared" si="8"/>
        <v>-90546</v>
      </c>
      <c r="F192" s="6" t="str">
        <f t="shared" si="11"/>
        <v>BEARISH</v>
      </c>
      <c r="G192" s="6" t="str">
        <f t="shared" si="10"/>
        <v>NEUTRAL</v>
      </c>
      <c r="H192" s="6" t="str">
        <f t="shared" si="9"/>
        <v>NEUTRAL</v>
      </c>
    </row>
    <row r="193" spans="1:8" ht="13.5" x14ac:dyDescent="0.25">
      <c r="A193" s="3">
        <f>TITRES_STAT!B196</f>
        <v>42586</v>
      </c>
      <c r="B193" s="6">
        <f>TITRES_STAT!C196</f>
        <v>7.58</v>
      </c>
      <c r="C193" s="6">
        <f>TITRES_STAT!D196</f>
        <v>7.1207000000000003</v>
      </c>
      <c r="D193" s="6">
        <f>TITRES_STAT!E196</f>
        <v>375</v>
      </c>
      <c r="E193" s="2">
        <f t="shared" si="8"/>
        <v>-90921</v>
      </c>
      <c r="F193" s="6" t="str">
        <f t="shared" si="11"/>
        <v>BEARISH</v>
      </c>
      <c r="G193" s="6" t="str">
        <f t="shared" si="10"/>
        <v>NEUTRAL</v>
      </c>
      <c r="H193" s="6" t="str">
        <f t="shared" si="9"/>
        <v>CONFIRMED BEARISH</v>
      </c>
    </row>
    <row r="194" spans="1:8" ht="13.5" x14ac:dyDescent="0.25">
      <c r="A194" s="3">
        <f>TITRES_STAT!B197</f>
        <v>42587</v>
      </c>
      <c r="B194" s="6">
        <f>TITRES_STAT!C197</f>
        <v>7.55</v>
      </c>
      <c r="C194" s="6">
        <f>TITRES_STAT!D197</f>
        <v>7.0925000000000002</v>
      </c>
      <c r="D194" s="6">
        <f>TITRES_STAT!E197</f>
        <v>950</v>
      </c>
      <c r="E194" s="2">
        <f t="shared" si="8"/>
        <v>-91871</v>
      </c>
      <c r="F194" s="6" t="str">
        <f t="shared" si="11"/>
        <v>BEARISH</v>
      </c>
      <c r="G194" s="6" t="str">
        <f t="shared" si="10"/>
        <v>STRONG</v>
      </c>
      <c r="H194" s="6" t="str">
        <f t="shared" si="9"/>
        <v>CONFIRMED BEARISH</v>
      </c>
    </row>
    <row r="195" spans="1:8" ht="13.5" x14ac:dyDescent="0.25">
      <c r="A195" s="3">
        <f>TITRES_STAT!B198</f>
        <v>42590</v>
      </c>
      <c r="B195" s="6">
        <f>TITRES_STAT!C198</f>
        <v>7.5</v>
      </c>
      <c r="C195" s="6">
        <f>TITRES_STAT!D198</f>
        <v>7.0454999999999997</v>
      </c>
      <c r="D195" s="6">
        <f>TITRES_STAT!E198</f>
        <v>2770</v>
      </c>
      <c r="E195" s="2">
        <f t="shared" si="8"/>
        <v>-94641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CONFIRMED BEARISH</v>
      </c>
    </row>
    <row r="196" spans="1:8" ht="13.5" x14ac:dyDescent="0.25">
      <c r="A196" s="3">
        <f>TITRES_STAT!B199</f>
        <v>42591</v>
      </c>
      <c r="B196" s="6">
        <f>TITRES_STAT!C199</f>
        <v>7.28</v>
      </c>
      <c r="C196" s="6">
        <f>TITRES_STAT!D199</f>
        <v>6.8388</v>
      </c>
      <c r="D196" s="6">
        <f>TITRES_STAT!E199</f>
        <v>3479</v>
      </c>
      <c r="E196" s="2">
        <f t="shared" ref="E196:E259" si="12">IF(B196&gt;B195, E195+D196, IF(B196&lt;B195, E195-D196, E195))</f>
        <v>-98120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CONFIRMED BEARISH</v>
      </c>
    </row>
    <row r="197" spans="1:8" ht="13.5" x14ac:dyDescent="0.25">
      <c r="A197" s="3">
        <f>TITRES_STAT!B200</f>
        <v>42592</v>
      </c>
      <c r="B197" s="6">
        <f>TITRES_STAT!C200</f>
        <v>7.28</v>
      </c>
      <c r="C197" s="6">
        <f>TITRES_STAT!D200</f>
        <v>6.8388</v>
      </c>
      <c r="D197" s="6">
        <f>TITRES_STAT!E200</f>
        <v>200</v>
      </c>
      <c r="E197" s="2">
        <f t="shared" si="12"/>
        <v>-98120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CONFIRMED BEARISH</v>
      </c>
    </row>
    <row r="198" spans="1:8" ht="13.5" x14ac:dyDescent="0.25">
      <c r="A198" s="3">
        <f>TITRES_STAT!B201</f>
        <v>42593</v>
      </c>
      <c r="B198" s="6">
        <f>TITRES_STAT!C201</f>
        <v>7.28</v>
      </c>
      <c r="C198" s="6">
        <f>TITRES_STAT!D201</f>
        <v>6.8388</v>
      </c>
      <c r="D198" s="6">
        <f>TITRES_STAT!E201</f>
        <v>200</v>
      </c>
      <c r="E198" s="2">
        <f t="shared" si="12"/>
        <v>-98120</v>
      </c>
      <c r="F198" s="6" t="str">
        <f t="shared" si="11"/>
        <v>BEARISH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42594</v>
      </c>
      <c r="B199" s="6">
        <f>TITRES_STAT!C202</f>
        <v>7.2</v>
      </c>
      <c r="C199" s="6">
        <f>TITRES_STAT!D202</f>
        <v>6.7637</v>
      </c>
      <c r="D199" s="6">
        <f>TITRES_STAT!E202</f>
        <v>200</v>
      </c>
      <c r="E199" s="2">
        <f t="shared" si="12"/>
        <v>-98320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CONFIRMED BEARISH</v>
      </c>
    </row>
    <row r="200" spans="1:8" ht="13.5" x14ac:dyDescent="0.25">
      <c r="A200" s="3">
        <f>TITRES_STAT!B203</f>
        <v>42597</v>
      </c>
      <c r="B200" s="6">
        <f>TITRES_STAT!C203</f>
        <v>7.2</v>
      </c>
      <c r="C200" s="6">
        <f>TITRES_STAT!D203</f>
        <v>6.7637</v>
      </c>
      <c r="D200" s="6">
        <f>TITRES_STAT!E203</f>
        <v>0</v>
      </c>
      <c r="E200" s="2">
        <f t="shared" si="12"/>
        <v>-98320</v>
      </c>
      <c r="F200" s="6" t="str">
        <f t="shared" ref="F200:F263" si="15">IF(E200&gt;E195,"BULLISH",IF(E200&lt;E195,"BEARISH","NEUTRAL"))</f>
        <v>BEARISH</v>
      </c>
      <c r="G200" s="6" t="str">
        <f t="shared" si="14"/>
        <v>STRONG</v>
      </c>
      <c r="H200" s="6" t="str">
        <f t="shared" si="13"/>
        <v>CONFIRMED BEARISH</v>
      </c>
    </row>
    <row r="201" spans="1:8" ht="13.5" x14ac:dyDescent="0.25">
      <c r="A201" s="3">
        <f>TITRES_STAT!B204</f>
        <v>42598</v>
      </c>
      <c r="B201" s="6">
        <f>TITRES_STAT!C204</f>
        <v>7.2</v>
      </c>
      <c r="C201" s="6">
        <f>TITRES_STAT!D204</f>
        <v>6.7637</v>
      </c>
      <c r="D201" s="6">
        <f>TITRES_STAT!E204</f>
        <v>330</v>
      </c>
      <c r="E201" s="2">
        <f t="shared" si="12"/>
        <v>-98320</v>
      </c>
      <c r="F201" s="6" t="str">
        <f t="shared" si="15"/>
        <v>BEARISH</v>
      </c>
      <c r="G201" s="6" t="str">
        <f t="shared" si="14"/>
        <v>NEUTRAL</v>
      </c>
      <c r="H201" s="6" t="str">
        <f t="shared" si="13"/>
        <v>CONFIRMED BEARISH</v>
      </c>
    </row>
    <row r="202" spans="1:8" ht="13.5" x14ac:dyDescent="0.25">
      <c r="A202" s="3">
        <f>TITRES_STAT!B205</f>
        <v>42599</v>
      </c>
      <c r="B202" s="6">
        <f>TITRES_STAT!C205</f>
        <v>7.2</v>
      </c>
      <c r="C202" s="6">
        <f>TITRES_STAT!D205</f>
        <v>6.7637</v>
      </c>
      <c r="D202" s="6">
        <f>TITRES_STAT!E205</f>
        <v>130</v>
      </c>
      <c r="E202" s="2">
        <f t="shared" si="12"/>
        <v>-98320</v>
      </c>
      <c r="F202" s="6" t="str">
        <f t="shared" si="15"/>
        <v>BEARISH</v>
      </c>
      <c r="G202" s="6" t="str">
        <f t="shared" si="14"/>
        <v>NEUTRAL</v>
      </c>
      <c r="H202" s="6" t="str">
        <f t="shared" si="13"/>
        <v>CONFIRMED BEARISH</v>
      </c>
    </row>
    <row r="203" spans="1:8" ht="13.5" x14ac:dyDescent="0.25">
      <c r="A203" s="3">
        <f>TITRES_STAT!B206</f>
        <v>42600</v>
      </c>
      <c r="B203" s="6">
        <f>TITRES_STAT!C206</f>
        <v>7.2</v>
      </c>
      <c r="C203" s="6">
        <f>TITRES_STAT!D206</f>
        <v>6.7637</v>
      </c>
      <c r="D203" s="6">
        <f>TITRES_STAT!E206</f>
        <v>0</v>
      </c>
      <c r="E203" s="2">
        <f t="shared" si="12"/>
        <v>-98320</v>
      </c>
      <c r="F203" s="6" t="str">
        <f t="shared" si="15"/>
        <v>BEARISH</v>
      </c>
      <c r="G203" s="6" t="str">
        <f t="shared" si="14"/>
        <v>NEUTRAL</v>
      </c>
      <c r="H203" s="6" t="str">
        <f t="shared" si="13"/>
        <v>CONFIRMED BEARISH</v>
      </c>
    </row>
    <row r="204" spans="1:8" ht="13.5" x14ac:dyDescent="0.25">
      <c r="A204" s="3">
        <f>TITRES_STAT!B207</f>
        <v>42601</v>
      </c>
      <c r="B204" s="6">
        <f>TITRES_STAT!C207</f>
        <v>7.2</v>
      </c>
      <c r="C204" s="6">
        <f>TITRES_STAT!D207</f>
        <v>6.7637</v>
      </c>
      <c r="D204" s="6">
        <f>TITRES_STAT!E207</f>
        <v>4320</v>
      </c>
      <c r="E204" s="2">
        <f t="shared" si="12"/>
        <v>-98320</v>
      </c>
      <c r="F204" s="6" t="str">
        <f t="shared" si="15"/>
        <v>NEUTRAL</v>
      </c>
      <c r="G204" s="6" t="str">
        <f t="shared" si="14"/>
        <v>NEUTRAL</v>
      </c>
      <c r="H204" s="6" t="str">
        <f t="shared" si="13"/>
        <v>NEUTRAL</v>
      </c>
    </row>
    <row r="205" spans="1:8" ht="13.5" x14ac:dyDescent="0.25">
      <c r="A205" s="3">
        <f>TITRES_STAT!B208</f>
        <v>42604</v>
      </c>
      <c r="B205" s="6">
        <f>TITRES_STAT!C208</f>
        <v>7.19</v>
      </c>
      <c r="C205" s="6">
        <f>TITRES_STAT!D208</f>
        <v>6.7542999999999997</v>
      </c>
      <c r="D205" s="6">
        <f>TITRES_STAT!E208</f>
        <v>20</v>
      </c>
      <c r="E205" s="2">
        <f t="shared" si="12"/>
        <v>-98340</v>
      </c>
      <c r="F205" s="6" t="str">
        <f t="shared" si="15"/>
        <v>BEARISH</v>
      </c>
      <c r="G205" s="6" t="str">
        <f t="shared" si="14"/>
        <v>NEUTRAL</v>
      </c>
      <c r="H205" s="6" t="str">
        <f t="shared" si="13"/>
        <v>CONFIRMED BEARISH</v>
      </c>
    </row>
    <row r="206" spans="1:8" ht="13.5" x14ac:dyDescent="0.25">
      <c r="A206" s="3">
        <f>TITRES_STAT!B209</f>
        <v>42605</v>
      </c>
      <c r="B206" s="6">
        <f>TITRES_STAT!C209</f>
        <v>7.19</v>
      </c>
      <c r="C206" s="6">
        <f>TITRES_STAT!D209</f>
        <v>6.7542999999999997</v>
      </c>
      <c r="D206" s="6">
        <f>TITRES_STAT!E209</f>
        <v>0</v>
      </c>
      <c r="E206" s="2">
        <f t="shared" si="12"/>
        <v>-98340</v>
      </c>
      <c r="F206" s="6" t="str">
        <f t="shared" si="15"/>
        <v>BEARISH</v>
      </c>
      <c r="G206" s="6" t="str">
        <f t="shared" si="14"/>
        <v>NEUTRAL</v>
      </c>
      <c r="H206" s="6" t="str">
        <f t="shared" si="13"/>
        <v>CONFIRMED BEARISH</v>
      </c>
    </row>
    <row r="207" spans="1:8" ht="13.5" x14ac:dyDescent="0.25">
      <c r="A207" s="3">
        <f>TITRES_STAT!B210</f>
        <v>42606</v>
      </c>
      <c r="B207" s="6">
        <f>TITRES_STAT!C210</f>
        <v>6.98</v>
      </c>
      <c r="C207" s="6">
        <f>TITRES_STAT!D210</f>
        <v>6.5570000000000004</v>
      </c>
      <c r="D207" s="6">
        <f>TITRES_STAT!E210</f>
        <v>5460</v>
      </c>
      <c r="E207" s="2">
        <f t="shared" si="12"/>
        <v>-103800</v>
      </c>
      <c r="F207" s="6" t="str">
        <f t="shared" si="15"/>
        <v>BEARISH</v>
      </c>
      <c r="G207" s="6" t="str">
        <f t="shared" si="14"/>
        <v>STRONG</v>
      </c>
      <c r="H207" s="6" t="str">
        <f t="shared" si="13"/>
        <v>CONFIRMED BEARISH</v>
      </c>
    </row>
    <row r="208" spans="1:8" ht="13.5" x14ac:dyDescent="0.25">
      <c r="A208" s="3">
        <f>TITRES_STAT!B211</f>
        <v>42607</v>
      </c>
      <c r="B208" s="6">
        <f>TITRES_STAT!C211</f>
        <v>6.96</v>
      </c>
      <c r="C208" s="6">
        <f>TITRES_STAT!D211</f>
        <v>6.5381999999999998</v>
      </c>
      <c r="D208" s="6">
        <f>TITRES_STAT!E211</f>
        <v>1415</v>
      </c>
      <c r="E208" s="2">
        <f t="shared" si="12"/>
        <v>-105215</v>
      </c>
      <c r="F208" s="6" t="str">
        <f t="shared" si="15"/>
        <v>BEARISH</v>
      </c>
      <c r="G208" s="6" t="str">
        <f t="shared" si="14"/>
        <v>STRONG</v>
      </c>
      <c r="H208" s="6" t="str">
        <f t="shared" si="13"/>
        <v>CONFIRMED BEARISH</v>
      </c>
    </row>
    <row r="209" spans="1:8" ht="13.5" x14ac:dyDescent="0.25">
      <c r="A209" s="3">
        <f>TITRES_STAT!B212</f>
        <v>42608</v>
      </c>
      <c r="B209" s="6">
        <f>TITRES_STAT!C212</f>
        <v>6.98</v>
      </c>
      <c r="C209" s="6">
        <f>TITRES_STAT!D212</f>
        <v>6.5570000000000004</v>
      </c>
      <c r="D209" s="6">
        <f>TITRES_STAT!E212</f>
        <v>3801</v>
      </c>
      <c r="E209" s="2">
        <f t="shared" si="12"/>
        <v>-101414</v>
      </c>
      <c r="F209" s="6" t="str">
        <f t="shared" si="15"/>
        <v>BEARISH</v>
      </c>
      <c r="G209" s="6" t="str">
        <f t="shared" si="14"/>
        <v>STRONG</v>
      </c>
      <c r="H209" s="6" t="str">
        <f t="shared" si="13"/>
        <v>CONFIRMED BEARISH</v>
      </c>
    </row>
    <row r="210" spans="1:8" ht="13.5" x14ac:dyDescent="0.25">
      <c r="A210" s="3">
        <f>TITRES_STAT!B213</f>
        <v>42611</v>
      </c>
      <c r="B210" s="6">
        <f>TITRES_STAT!C213</f>
        <v>7</v>
      </c>
      <c r="C210" s="6">
        <f>TITRES_STAT!D213</f>
        <v>6.5758000000000001</v>
      </c>
      <c r="D210" s="6">
        <f>TITRES_STAT!E213</f>
        <v>810</v>
      </c>
      <c r="E210" s="2">
        <f t="shared" si="12"/>
        <v>-100604</v>
      </c>
      <c r="F210" s="6" t="str">
        <f t="shared" si="15"/>
        <v>BEARISH</v>
      </c>
      <c r="G210" s="6" t="str">
        <f t="shared" si="14"/>
        <v>STRONG</v>
      </c>
      <c r="H210" s="6" t="str">
        <f t="shared" si="13"/>
        <v>CONFIRMED BEARISH</v>
      </c>
    </row>
    <row r="211" spans="1:8" ht="13.5" x14ac:dyDescent="0.25">
      <c r="A211" s="3">
        <f>TITRES_STAT!B214</f>
        <v>42612</v>
      </c>
      <c r="B211" s="6">
        <f>TITRES_STAT!C214</f>
        <v>6.79</v>
      </c>
      <c r="C211" s="6">
        <f>TITRES_STAT!D214</f>
        <v>6.3784999999999998</v>
      </c>
      <c r="D211" s="6">
        <f>TITRES_STAT!E214</f>
        <v>4591</v>
      </c>
      <c r="E211" s="2">
        <f t="shared" si="12"/>
        <v>-105195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42613</v>
      </c>
      <c r="B212" s="6">
        <f>TITRES_STAT!C215</f>
        <v>6.94</v>
      </c>
      <c r="C212" s="6">
        <f>TITRES_STAT!D215</f>
        <v>6.5194000000000001</v>
      </c>
      <c r="D212" s="6">
        <f>TITRES_STAT!E215</f>
        <v>70</v>
      </c>
      <c r="E212" s="2">
        <f t="shared" si="12"/>
        <v>-105125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42614</v>
      </c>
      <c r="B213" s="6">
        <f>TITRES_STAT!C216</f>
        <v>6.78</v>
      </c>
      <c r="C213" s="6">
        <f>TITRES_STAT!D216</f>
        <v>6.3691000000000004</v>
      </c>
      <c r="D213" s="6">
        <f>TITRES_STAT!E216</f>
        <v>425</v>
      </c>
      <c r="E213" s="2">
        <f t="shared" si="12"/>
        <v>-105550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42615</v>
      </c>
      <c r="B214" s="6">
        <f>TITRES_STAT!C217</f>
        <v>6.58</v>
      </c>
      <c r="C214" s="6">
        <f>TITRES_STAT!D217</f>
        <v>6.1813000000000002</v>
      </c>
      <c r="D214" s="6">
        <f>TITRES_STAT!E217</f>
        <v>720</v>
      </c>
      <c r="E214" s="2">
        <f t="shared" si="12"/>
        <v>-106270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42618</v>
      </c>
      <c r="B215" s="6">
        <f>TITRES_STAT!C218</f>
        <v>6.77</v>
      </c>
      <c r="C215" s="6">
        <f>TITRES_STAT!D218</f>
        <v>6.3597000000000001</v>
      </c>
      <c r="D215" s="6">
        <f>TITRES_STAT!E218</f>
        <v>1824</v>
      </c>
      <c r="E215" s="2">
        <f t="shared" si="12"/>
        <v>-104446</v>
      </c>
      <c r="F215" s="6" t="str">
        <f t="shared" si="15"/>
        <v>BEARISH</v>
      </c>
      <c r="G215" s="6" t="str">
        <f t="shared" si="14"/>
        <v>STRONG</v>
      </c>
      <c r="H215" s="6" t="str">
        <f t="shared" si="13"/>
        <v>CONFIRMED BEARISH</v>
      </c>
    </row>
    <row r="216" spans="1:8" ht="13.5" x14ac:dyDescent="0.25">
      <c r="A216" s="3">
        <f>TITRES_STAT!B219</f>
        <v>42619</v>
      </c>
      <c r="B216" s="6">
        <f>TITRES_STAT!C219</f>
        <v>6.77</v>
      </c>
      <c r="C216" s="6">
        <f>TITRES_STAT!D219</f>
        <v>6.3597000000000001</v>
      </c>
      <c r="D216" s="6">
        <f>TITRES_STAT!E219</f>
        <v>304</v>
      </c>
      <c r="E216" s="2">
        <f t="shared" si="12"/>
        <v>-104446</v>
      </c>
      <c r="F216" s="6" t="str">
        <f t="shared" si="15"/>
        <v>BULLISH</v>
      </c>
      <c r="G216" s="6" t="str">
        <f t="shared" si="14"/>
        <v>NEUTRAL</v>
      </c>
      <c r="H216" s="6" t="str">
        <f t="shared" si="13"/>
        <v>BULLISH DIVERGENCE</v>
      </c>
    </row>
    <row r="217" spans="1:8" ht="13.5" x14ac:dyDescent="0.25">
      <c r="A217" s="3">
        <f>TITRES_STAT!B220</f>
        <v>42620</v>
      </c>
      <c r="B217" s="6">
        <f>TITRES_STAT!C220</f>
        <v>6.89</v>
      </c>
      <c r="C217" s="6">
        <f>TITRES_STAT!D220</f>
        <v>6.4725000000000001</v>
      </c>
      <c r="D217" s="6">
        <f>TITRES_STAT!E220</f>
        <v>20</v>
      </c>
      <c r="E217" s="2">
        <f t="shared" si="12"/>
        <v>-104426</v>
      </c>
      <c r="F217" s="6" t="str">
        <f t="shared" si="15"/>
        <v>BULLISH</v>
      </c>
      <c r="G217" s="6" t="str">
        <f t="shared" si="14"/>
        <v>NEUTRAL</v>
      </c>
      <c r="H217" s="6" t="str">
        <f t="shared" si="13"/>
        <v>BULLISH DIVERGENCE</v>
      </c>
    </row>
    <row r="218" spans="1:8" ht="13.5" x14ac:dyDescent="0.25">
      <c r="A218" s="3">
        <f>TITRES_STAT!B221</f>
        <v>42621</v>
      </c>
      <c r="B218" s="6">
        <f>TITRES_STAT!C221</f>
        <v>6.89</v>
      </c>
      <c r="C218" s="6">
        <f>TITRES_STAT!D221</f>
        <v>6.4725000000000001</v>
      </c>
      <c r="D218" s="6">
        <f>TITRES_STAT!E221</f>
        <v>15</v>
      </c>
      <c r="E218" s="2">
        <f t="shared" si="12"/>
        <v>-104426</v>
      </c>
      <c r="F218" s="6" t="str">
        <f t="shared" si="15"/>
        <v>BULLISH</v>
      </c>
      <c r="G218" s="6" t="str">
        <f t="shared" si="14"/>
        <v>NEUTRAL</v>
      </c>
      <c r="H218" s="6" t="str">
        <f t="shared" si="13"/>
        <v>CONFIRMED BULLISH</v>
      </c>
    </row>
    <row r="219" spans="1:8" ht="13.5" x14ac:dyDescent="0.25">
      <c r="A219" s="3">
        <f>TITRES_STAT!B222</f>
        <v>42622</v>
      </c>
      <c r="B219" s="6">
        <f>TITRES_STAT!C222</f>
        <v>6.89</v>
      </c>
      <c r="C219" s="6">
        <f>TITRES_STAT!D222</f>
        <v>6.4725000000000001</v>
      </c>
      <c r="D219" s="6">
        <f>TITRES_STAT!E222</f>
        <v>0</v>
      </c>
      <c r="E219" s="2">
        <f t="shared" si="12"/>
        <v>-104426</v>
      </c>
      <c r="F219" s="6" t="str">
        <f t="shared" si="15"/>
        <v>BULLISH</v>
      </c>
      <c r="G219" s="6" t="str">
        <f t="shared" si="14"/>
        <v>NEUTRAL</v>
      </c>
      <c r="H219" s="6" t="str">
        <f t="shared" si="13"/>
        <v>CONFIRMED BULLISH</v>
      </c>
    </row>
    <row r="220" spans="1:8" ht="13.5" x14ac:dyDescent="0.25">
      <c r="A220" s="3">
        <f>TITRES_STAT!B223</f>
        <v>42627</v>
      </c>
      <c r="B220" s="6">
        <f>TITRES_STAT!C223</f>
        <v>6.93</v>
      </c>
      <c r="C220" s="6">
        <f>TITRES_STAT!D223</f>
        <v>6.51</v>
      </c>
      <c r="D220" s="6">
        <f>TITRES_STAT!E223</f>
        <v>713</v>
      </c>
      <c r="E220" s="2">
        <f t="shared" si="12"/>
        <v>-103713</v>
      </c>
      <c r="F220" s="6" t="str">
        <f t="shared" si="15"/>
        <v>BULLISH</v>
      </c>
      <c r="G220" s="6" t="str">
        <f t="shared" si="14"/>
        <v>NEUTRAL</v>
      </c>
      <c r="H220" s="6" t="str">
        <f t="shared" si="13"/>
        <v>CONFIRMED BULLISH</v>
      </c>
    </row>
    <row r="221" spans="1:8" ht="13.5" x14ac:dyDescent="0.25">
      <c r="A221" s="3">
        <f>TITRES_STAT!B224</f>
        <v>42628</v>
      </c>
      <c r="B221" s="6">
        <f>TITRES_STAT!C224</f>
        <v>6.77</v>
      </c>
      <c r="C221" s="6">
        <f>TITRES_STAT!D224</f>
        <v>6.3597000000000001</v>
      </c>
      <c r="D221" s="6">
        <f>TITRES_STAT!E224</f>
        <v>510</v>
      </c>
      <c r="E221" s="2">
        <f t="shared" si="12"/>
        <v>-104223</v>
      </c>
      <c r="F221" s="6" t="str">
        <f t="shared" si="15"/>
        <v>BULLISH</v>
      </c>
      <c r="G221" s="6" t="str">
        <f t="shared" si="14"/>
        <v>NEUTRAL</v>
      </c>
      <c r="H221" s="6" t="str">
        <f t="shared" si="13"/>
        <v>NEUTRAL</v>
      </c>
    </row>
    <row r="222" spans="1:8" ht="13.5" x14ac:dyDescent="0.25">
      <c r="A222" s="3">
        <f>TITRES_STAT!B225</f>
        <v>42629</v>
      </c>
      <c r="B222" s="6">
        <f>TITRES_STAT!C225</f>
        <v>6.86</v>
      </c>
      <c r="C222" s="6">
        <f>TITRES_STAT!D225</f>
        <v>6.4443000000000001</v>
      </c>
      <c r="D222" s="6">
        <f>TITRES_STAT!E225</f>
        <v>23298</v>
      </c>
      <c r="E222" s="2">
        <f t="shared" si="12"/>
        <v>-80925</v>
      </c>
      <c r="F222" s="6" t="str">
        <f t="shared" si="15"/>
        <v>BULLISH</v>
      </c>
      <c r="G222" s="6" t="str">
        <f t="shared" si="14"/>
        <v>WEAK</v>
      </c>
      <c r="H222" s="6" t="str">
        <f t="shared" si="13"/>
        <v>BULLISH DIVERGENCE</v>
      </c>
    </row>
    <row r="223" spans="1:8" ht="13.5" x14ac:dyDescent="0.25">
      <c r="A223" s="3">
        <f>TITRES_STAT!B226</f>
        <v>42632</v>
      </c>
      <c r="B223" s="6">
        <f>TITRES_STAT!C226</f>
        <v>6.66</v>
      </c>
      <c r="C223" s="6">
        <f>TITRES_STAT!D226</f>
        <v>6.2564000000000002</v>
      </c>
      <c r="D223" s="6">
        <f>TITRES_STAT!E226</f>
        <v>1134</v>
      </c>
      <c r="E223" s="2">
        <f t="shared" si="12"/>
        <v>-82059</v>
      </c>
      <c r="F223" s="6" t="str">
        <f t="shared" si="15"/>
        <v>BULLISH</v>
      </c>
      <c r="G223" s="6" t="str">
        <f t="shared" si="14"/>
        <v>WEAK</v>
      </c>
      <c r="H223" s="6" t="str">
        <f t="shared" si="13"/>
        <v>BULLISH DIVERGENCE</v>
      </c>
    </row>
    <row r="224" spans="1:8" ht="13.5" x14ac:dyDescent="0.25">
      <c r="A224" s="3">
        <f>TITRES_STAT!B227</f>
        <v>42633</v>
      </c>
      <c r="B224" s="6">
        <f>TITRES_STAT!C227</f>
        <v>6.66</v>
      </c>
      <c r="C224" s="6">
        <f>TITRES_STAT!D227</f>
        <v>6.2564000000000002</v>
      </c>
      <c r="D224" s="6">
        <f>TITRES_STAT!E227</f>
        <v>2198</v>
      </c>
      <c r="E224" s="2">
        <f t="shared" si="12"/>
        <v>-82059</v>
      </c>
      <c r="F224" s="6" t="str">
        <f t="shared" si="15"/>
        <v>BULLISH</v>
      </c>
      <c r="G224" s="6" t="str">
        <f t="shared" si="14"/>
        <v>WEAK</v>
      </c>
      <c r="H224" s="6" t="str">
        <f t="shared" si="13"/>
        <v>BULLISH DIVERGENCE</v>
      </c>
    </row>
    <row r="225" spans="1:8" ht="13.5" x14ac:dyDescent="0.25">
      <c r="A225" s="3">
        <f>TITRES_STAT!B228</f>
        <v>42634</v>
      </c>
      <c r="B225" s="6">
        <f>TITRES_STAT!C228</f>
        <v>6.65</v>
      </c>
      <c r="C225" s="6">
        <f>TITRES_STAT!D228</f>
        <v>6.2469999999999999</v>
      </c>
      <c r="D225" s="6">
        <f>TITRES_STAT!E228</f>
        <v>198</v>
      </c>
      <c r="E225" s="2">
        <f t="shared" si="12"/>
        <v>-82257</v>
      </c>
      <c r="F225" s="6" t="str">
        <f t="shared" si="15"/>
        <v>BULLISH</v>
      </c>
      <c r="G225" s="6" t="str">
        <f t="shared" si="14"/>
        <v>WEAK</v>
      </c>
      <c r="H225" s="6" t="str">
        <f t="shared" si="13"/>
        <v>BULLISH DIVERGENCE</v>
      </c>
    </row>
    <row r="226" spans="1:8" ht="13.5" x14ac:dyDescent="0.25">
      <c r="A226" s="3">
        <f>TITRES_STAT!B229</f>
        <v>42635</v>
      </c>
      <c r="B226" s="6">
        <f>TITRES_STAT!C229</f>
        <v>6.65</v>
      </c>
      <c r="C226" s="6">
        <f>TITRES_STAT!D229</f>
        <v>6.2469999999999999</v>
      </c>
      <c r="D226" s="6">
        <f>TITRES_STAT!E229</f>
        <v>1931</v>
      </c>
      <c r="E226" s="2">
        <f t="shared" si="12"/>
        <v>-82257</v>
      </c>
      <c r="F226" s="6" t="str">
        <f t="shared" si="15"/>
        <v>BULLISH</v>
      </c>
      <c r="G226" s="6" t="str">
        <f t="shared" si="14"/>
        <v>WEAK</v>
      </c>
      <c r="H226" s="6" t="str">
        <f t="shared" si="13"/>
        <v>BULLISH DIVERGENCE</v>
      </c>
    </row>
    <row r="227" spans="1:8" ht="13.5" x14ac:dyDescent="0.25">
      <c r="A227" s="3">
        <f>TITRES_STAT!B230</f>
        <v>42636</v>
      </c>
      <c r="B227" s="6">
        <f>TITRES_STAT!C230</f>
        <v>6.65</v>
      </c>
      <c r="C227" s="6">
        <f>TITRES_STAT!D230</f>
        <v>6.2469999999999999</v>
      </c>
      <c r="D227" s="6">
        <f>TITRES_STAT!E230</f>
        <v>100</v>
      </c>
      <c r="E227" s="2">
        <f t="shared" si="12"/>
        <v>-82257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CONFIRMED BEARISH</v>
      </c>
    </row>
    <row r="228" spans="1:8" ht="13.5" x14ac:dyDescent="0.25">
      <c r="A228" s="3">
        <f>TITRES_STAT!B231</f>
        <v>42639</v>
      </c>
      <c r="B228" s="6">
        <f>TITRES_STAT!C231</f>
        <v>6.6</v>
      </c>
      <c r="C228" s="6">
        <f>TITRES_STAT!D231</f>
        <v>6.2</v>
      </c>
      <c r="D228" s="6">
        <f>TITRES_STAT!E231</f>
        <v>4758</v>
      </c>
      <c r="E228" s="2">
        <f t="shared" si="12"/>
        <v>-87015</v>
      </c>
      <c r="F228" s="6" t="str">
        <f t="shared" si="15"/>
        <v>BEARISH</v>
      </c>
      <c r="G228" s="6" t="str">
        <f t="shared" si="14"/>
        <v>STRONG</v>
      </c>
      <c r="H228" s="6" t="str">
        <f t="shared" si="13"/>
        <v>CONFIRMED BEARISH</v>
      </c>
    </row>
    <row r="229" spans="1:8" ht="13.5" x14ac:dyDescent="0.25">
      <c r="A229" s="3">
        <f>TITRES_STAT!B232</f>
        <v>42640</v>
      </c>
      <c r="B229" s="6">
        <f>TITRES_STAT!C232</f>
        <v>6.6</v>
      </c>
      <c r="C229" s="6">
        <f>TITRES_STAT!D232</f>
        <v>6.2</v>
      </c>
      <c r="D229" s="6">
        <f>TITRES_STAT!E232</f>
        <v>455</v>
      </c>
      <c r="E229" s="2">
        <f t="shared" si="12"/>
        <v>-87015</v>
      </c>
      <c r="F229" s="6" t="str">
        <f t="shared" si="15"/>
        <v>BEARISH</v>
      </c>
      <c r="G229" s="6" t="str">
        <f t="shared" si="14"/>
        <v>STRONG</v>
      </c>
      <c r="H229" s="6" t="str">
        <f t="shared" si="13"/>
        <v>CONFIRMED BEARISH</v>
      </c>
    </row>
    <row r="230" spans="1:8" ht="13.5" x14ac:dyDescent="0.25">
      <c r="A230" s="3">
        <f>TITRES_STAT!B233</f>
        <v>42641</v>
      </c>
      <c r="B230" s="6">
        <f>TITRES_STAT!C233</f>
        <v>6.49</v>
      </c>
      <c r="C230" s="6">
        <f>TITRES_STAT!D233</f>
        <v>6.0967000000000002</v>
      </c>
      <c r="D230" s="6">
        <f>TITRES_STAT!E233</f>
        <v>2161</v>
      </c>
      <c r="E230" s="2">
        <f t="shared" si="12"/>
        <v>-89176</v>
      </c>
      <c r="F230" s="6" t="str">
        <f t="shared" si="15"/>
        <v>BEARISH</v>
      </c>
      <c r="G230" s="6" t="str">
        <f t="shared" si="14"/>
        <v>STRONG</v>
      </c>
      <c r="H230" s="6" t="str">
        <f t="shared" si="13"/>
        <v>CONFIRMED BEARISH</v>
      </c>
    </row>
    <row r="231" spans="1:8" ht="13.5" x14ac:dyDescent="0.25">
      <c r="A231" s="3">
        <f>TITRES_STAT!B234</f>
        <v>42642</v>
      </c>
      <c r="B231" s="6">
        <f>TITRES_STAT!C234</f>
        <v>6.57</v>
      </c>
      <c r="C231" s="6">
        <f>TITRES_STAT!D234</f>
        <v>6.1718999999999999</v>
      </c>
      <c r="D231" s="6">
        <f>TITRES_STAT!E234</f>
        <v>10</v>
      </c>
      <c r="E231" s="2">
        <f t="shared" si="12"/>
        <v>-89166</v>
      </c>
      <c r="F231" s="6" t="str">
        <f t="shared" si="15"/>
        <v>BEARISH</v>
      </c>
      <c r="G231" s="6" t="str">
        <f t="shared" si="14"/>
        <v>STRONG</v>
      </c>
      <c r="H231" s="6" t="str">
        <f t="shared" si="13"/>
        <v>CONFIRMED BEARISH</v>
      </c>
    </row>
    <row r="232" spans="1:8" ht="13.5" x14ac:dyDescent="0.25">
      <c r="A232" s="3">
        <f>TITRES_STAT!B235</f>
        <v>42643</v>
      </c>
      <c r="B232" s="6">
        <f>TITRES_STAT!C235</f>
        <v>6.39</v>
      </c>
      <c r="C232" s="6">
        <f>TITRES_STAT!D235</f>
        <v>6.0027999999999997</v>
      </c>
      <c r="D232" s="6">
        <f>TITRES_STAT!E235</f>
        <v>1550</v>
      </c>
      <c r="E232" s="2">
        <f t="shared" si="12"/>
        <v>-90716</v>
      </c>
      <c r="F232" s="6" t="str">
        <f t="shared" si="15"/>
        <v>BEARISH</v>
      </c>
      <c r="G232" s="6" t="str">
        <f t="shared" si="14"/>
        <v>STRONG</v>
      </c>
      <c r="H232" s="6" t="str">
        <f t="shared" si="13"/>
        <v>CONFIRMED BEARISH</v>
      </c>
    </row>
    <row r="233" spans="1:8" ht="13.5" x14ac:dyDescent="0.25">
      <c r="A233" s="3">
        <f>TITRES_STAT!B236</f>
        <v>42647</v>
      </c>
      <c r="B233" s="6">
        <f>TITRES_STAT!C236</f>
        <v>6.39</v>
      </c>
      <c r="C233" s="6">
        <f>TITRES_STAT!D236</f>
        <v>6.0027999999999997</v>
      </c>
      <c r="D233" s="6">
        <f>TITRES_STAT!E236</f>
        <v>3470</v>
      </c>
      <c r="E233" s="2">
        <f t="shared" si="12"/>
        <v>-90716</v>
      </c>
      <c r="F233" s="6" t="str">
        <f t="shared" si="15"/>
        <v>BEARISH</v>
      </c>
      <c r="G233" s="6" t="str">
        <f t="shared" si="14"/>
        <v>STRONG</v>
      </c>
      <c r="H233" s="6" t="str">
        <f t="shared" si="13"/>
        <v>CONFIRMED BEARISH</v>
      </c>
    </row>
    <row r="234" spans="1:8" ht="13.5" x14ac:dyDescent="0.25">
      <c r="A234" s="3">
        <f>TITRES_STAT!B237</f>
        <v>42648</v>
      </c>
      <c r="B234" s="6">
        <f>TITRES_STAT!C237</f>
        <v>6.47</v>
      </c>
      <c r="C234" s="6">
        <f>TITRES_STAT!D237</f>
        <v>6.0778999999999996</v>
      </c>
      <c r="D234" s="6">
        <f>TITRES_STAT!E237</f>
        <v>10845</v>
      </c>
      <c r="E234" s="2">
        <f t="shared" si="12"/>
        <v>-79871</v>
      </c>
      <c r="F234" s="6" t="str">
        <f t="shared" si="15"/>
        <v>BULLISH</v>
      </c>
      <c r="G234" s="6" t="str">
        <f t="shared" si="14"/>
        <v>WEAK</v>
      </c>
      <c r="H234" s="6" t="str">
        <f t="shared" si="13"/>
        <v>BULLISH DIVERGENCE</v>
      </c>
    </row>
    <row r="235" spans="1:8" ht="13.5" x14ac:dyDescent="0.25">
      <c r="A235" s="3">
        <f>TITRES_STAT!B238</f>
        <v>42649</v>
      </c>
      <c r="B235" s="6">
        <f>TITRES_STAT!C238</f>
        <v>6.42</v>
      </c>
      <c r="C235" s="6">
        <f>TITRES_STAT!D238</f>
        <v>6.0308999999999999</v>
      </c>
      <c r="D235" s="6">
        <f>TITRES_STAT!E238</f>
        <v>201</v>
      </c>
      <c r="E235" s="2">
        <f t="shared" si="12"/>
        <v>-80072</v>
      </c>
      <c r="F235" s="6" t="str">
        <f t="shared" si="15"/>
        <v>BULLISH</v>
      </c>
      <c r="G235" s="6" t="str">
        <f t="shared" si="14"/>
        <v>WEAK</v>
      </c>
      <c r="H235" s="6" t="str">
        <f t="shared" si="13"/>
        <v>BULLISH DIVERGENCE</v>
      </c>
    </row>
    <row r="236" spans="1:8" ht="13.5" x14ac:dyDescent="0.25">
      <c r="A236" s="3">
        <f>TITRES_STAT!B239</f>
        <v>42650</v>
      </c>
      <c r="B236" s="6">
        <f>TITRES_STAT!C239</f>
        <v>6.55</v>
      </c>
      <c r="C236" s="6">
        <f>TITRES_STAT!D239</f>
        <v>6.1531000000000002</v>
      </c>
      <c r="D236" s="6">
        <f>TITRES_STAT!E239</f>
        <v>5637</v>
      </c>
      <c r="E236" s="2">
        <f t="shared" si="12"/>
        <v>-74435</v>
      </c>
      <c r="F236" s="6" t="str">
        <f t="shared" si="15"/>
        <v>BULLISH</v>
      </c>
      <c r="G236" s="6" t="str">
        <f t="shared" si="14"/>
        <v>WEAK</v>
      </c>
      <c r="H236" s="6" t="str">
        <f t="shared" si="13"/>
        <v>BULLISH DIVERGENCE</v>
      </c>
    </row>
    <row r="237" spans="1:8" ht="13.5" x14ac:dyDescent="0.25">
      <c r="A237" s="3">
        <f>TITRES_STAT!B240</f>
        <v>42653</v>
      </c>
      <c r="B237" s="6">
        <f>TITRES_STAT!C240</f>
        <v>6.42</v>
      </c>
      <c r="C237" s="6">
        <f>TITRES_STAT!D240</f>
        <v>6.0308999999999999</v>
      </c>
      <c r="D237" s="6">
        <f>TITRES_STAT!E240</f>
        <v>3627</v>
      </c>
      <c r="E237" s="2">
        <f t="shared" si="12"/>
        <v>-78062</v>
      </c>
      <c r="F237" s="6" t="str">
        <f t="shared" si="15"/>
        <v>BULLISH</v>
      </c>
      <c r="G237" s="6" t="str">
        <f t="shared" si="14"/>
        <v>WEAK</v>
      </c>
      <c r="H237" s="6" t="str">
        <f t="shared" si="13"/>
        <v>CONFIRMED BULLISH</v>
      </c>
    </row>
    <row r="238" spans="1:8" ht="13.5" x14ac:dyDescent="0.25">
      <c r="A238" s="3">
        <f>TITRES_STAT!B241</f>
        <v>42654</v>
      </c>
      <c r="B238" s="6">
        <f>TITRES_STAT!C241</f>
        <v>6.38</v>
      </c>
      <c r="C238" s="6">
        <f>TITRES_STAT!D241</f>
        <v>5.9934000000000003</v>
      </c>
      <c r="D238" s="6">
        <f>TITRES_STAT!E241</f>
        <v>121</v>
      </c>
      <c r="E238" s="2">
        <f t="shared" si="12"/>
        <v>-78183</v>
      </c>
      <c r="F238" s="6" t="str">
        <f t="shared" si="15"/>
        <v>BULLISH</v>
      </c>
      <c r="G238" s="6" t="str">
        <f t="shared" si="14"/>
        <v>WEAK</v>
      </c>
      <c r="H238" s="6" t="str">
        <f t="shared" si="13"/>
        <v>BULLISH DIVERGENCE</v>
      </c>
    </row>
    <row r="239" spans="1:8" ht="13.5" x14ac:dyDescent="0.25">
      <c r="A239" s="3">
        <f>TITRES_STAT!B242</f>
        <v>42655</v>
      </c>
      <c r="B239" s="6">
        <f>TITRES_STAT!C242</f>
        <v>6.34</v>
      </c>
      <c r="C239" s="6">
        <f>TITRES_STAT!D242</f>
        <v>5.9558</v>
      </c>
      <c r="D239" s="6">
        <f>TITRES_STAT!E242</f>
        <v>840</v>
      </c>
      <c r="E239" s="2">
        <f t="shared" si="12"/>
        <v>-79023</v>
      </c>
      <c r="F239" s="6" t="str">
        <f t="shared" si="15"/>
        <v>BULLISH</v>
      </c>
      <c r="G239" s="6" t="str">
        <f t="shared" si="14"/>
        <v>NEUTRAL</v>
      </c>
      <c r="H239" s="6" t="str">
        <f t="shared" si="13"/>
        <v>BULLISH DIVERGENCE</v>
      </c>
    </row>
    <row r="240" spans="1:8" ht="13.5" x14ac:dyDescent="0.25">
      <c r="A240" s="3">
        <f>TITRES_STAT!B243</f>
        <v>42656</v>
      </c>
      <c r="B240" s="6">
        <f>TITRES_STAT!C243</f>
        <v>6.29</v>
      </c>
      <c r="C240" s="6">
        <f>TITRES_STAT!D243</f>
        <v>5.9088000000000003</v>
      </c>
      <c r="D240" s="6">
        <f>TITRES_STAT!E243</f>
        <v>2815</v>
      </c>
      <c r="E240" s="2">
        <f t="shared" si="12"/>
        <v>-81838</v>
      </c>
      <c r="F240" s="6" t="str">
        <f t="shared" si="15"/>
        <v>BEARISH</v>
      </c>
      <c r="G240" s="6" t="str">
        <f t="shared" si="14"/>
        <v>STRONG</v>
      </c>
      <c r="H240" s="6" t="str">
        <f t="shared" si="13"/>
        <v>CONFIRMED BEARISH</v>
      </c>
    </row>
    <row r="241" spans="1:8" ht="13.5" x14ac:dyDescent="0.25">
      <c r="A241" s="3">
        <f>TITRES_STAT!B244</f>
        <v>42657</v>
      </c>
      <c r="B241" s="6">
        <f>TITRES_STAT!C244</f>
        <v>6.29</v>
      </c>
      <c r="C241" s="6">
        <f>TITRES_STAT!D244</f>
        <v>5.9088000000000003</v>
      </c>
      <c r="D241" s="6">
        <f>TITRES_STAT!E244</f>
        <v>175</v>
      </c>
      <c r="E241" s="2">
        <f t="shared" si="12"/>
        <v>-81838</v>
      </c>
      <c r="F241" s="6" t="str">
        <f t="shared" si="15"/>
        <v>BEARISH</v>
      </c>
      <c r="G241" s="6" t="str">
        <f t="shared" si="14"/>
        <v>STRONG</v>
      </c>
      <c r="H241" s="6" t="str">
        <f t="shared" si="13"/>
        <v>CONFIRMED BEARISH</v>
      </c>
    </row>
    <row r="242" spans="1:8" ht="13.5" x14ac:dyDescent="0.25">
      <c r="A242" s="3">
        <f>TITRES_STAT!B245</f>
        <v>42660</v>
      </c>
      <c r="B242" s="6">
        <f>TITRES_STAT!C245</f>
        <v>6.29</v>
      </c>
      <c r="C242" s="6">
        <f>TITRES_STAT!D245</f>
        <v>5.9088000000000003</v>
      </c>
      <c r="D242" s="6">
        <f>TITRES_STAT!E245</f>
        <v>0</v>
      </c>
      <c r="E242" s="2">
        <f t="shared" si="12"/>
        <v>-81838</v>
      </c>
      <c r="F242" s="6" t="str">
        <f t="shared" si="15"/>
        <v>BEARISH</v>
      </c>
      <c r="G242" s="6" t="str">
        <f t="shared" si="14"/>
        <v>STRONG</v>
      </c>
      <c r="H242" s="6" t="str">
        <f t="shared" si="13"/>
        <v>CONFIRMED BEARISH</v>
      </c>
    </row>
    <row r="243" spans="1:8" ht="13.5" x14ac:dyDescent="0.25">
      <c r="A243" s="3">
        <f>TITRES_STAT!B246</f>
        <v>42661</v>
      </c>
      <c r="B243" s="6">
        <f>TITRES_STAT!C246</f>
        <v>6.24</v>
      </c>
      <c r="C243" s="6">
        <f>TITRES_STAT!D246</f>
        <v>5.8619000000000003</v>
      </c>
      <c r="D243" s="6">
        <f>TITRES_STAT!E246</f>
        <v>5977</v>
      </c>
      <c r="E243" s="2">
        <f t="shared" si="12"/>
        <v>-87815</v>
      </c>
      <c r="F243" s="6" t="str">
        <f t="shared" si="15"/>
        <v>BEARISH</v>
      </c>
      <c r="G243" s="6" t="str">
        <f t="shared" si="14"/>
        <v>STRONG</v>
      </c>
      <c r="H243" s="6" t="str">
        <f t="shared" si="13"/>
        <v>CONFIRMED BEARISH</v>
      </c>
    </row>
    <row r="244" spans="1:8" ht="13.5" x14ac:dyDescent="0.25">
      <c r="A244" s="3">
        <f>TITRES_STAT!B247</f>
        <v>42662</v>
      </c>
      <c r="B244" s="6">
        <f>TITRES_STAT!C247</f>
        <v>6.28</v>
      </c>
      <c r="C244" s="6">
        <f>TITRES_STAT!D247</f>
        <v>5.8994</v>
      </c>
      <c r="D244" s="6">
        <f>TITRES_STAT!E247</f>
        <v>10</v>
      </c>
      <c r="E244" s="2">
        <f t="shared" si="12"/>
        <v>-87805</v>
      </c>
      <c r="F244" s="6" t="str">
        <f t="shared" si="15"/>
        <v>BEARISH</v>
      </c>
      <c r="G244" s="6" t="str">
        <f t="shared" si="14"/>
        <v>STRONG</v>
      </c>
      <c r="H244" s="6" t="str">
        <f t="shared" si="13"/>
        <v>CONFIRMED BEARISH</v>
      </c>
    </row>
    <row r="245" spans="1:8" ht="13.5" x14ac:dyDescent="0.25">
      <c r="A245" s="3">
        <f>TITRES_STAT!B248</f>
        <v>42663</v>
      </c>
      <c r="B245" s="6">
        <f>TITRES_STAT!C248</f>
        <v>6.25</v>
      </c>
      <c r="C245" s="6">
        <f>TITRES_STAT!D248</f>
        <v>5.8712999999999997</v>
      </c>
      <c r="D245" s="6">
        <f>TITRES_STAT!E248</f>
        <v>913</v>
      </c>
      <c r="E245" s="2">
        <f t="shared" si="12"/>
        <v>-88718</v>
      </c>
      <c r="F245" s="6" t="str">
        <f t="shared" si="15"/>
        <v>BEARISH</v>
      </c>
      <c r="G245" s="6" t="str">
        <f t="shared" si="14"/>
        <v>STRONG</v>
      </c>
      <c r="H245" s="6" t="str">
        <f t="shared" si="13"/>
        <v>CONFIRMED BEARISH</v>
      </c>
    </row>
    <row r="246" spans="1:8" ht="13.5" x14ac:dyDescent="0.25">
      <c r="A246" s="3">
        <f>TITRES_STAT!B249</f>
        <v>42664</v>
      </c>
      <c r="B246" s="6">
        <f>TITRES_STAT!C249</f>
        <v>6.25</v>
      </c>
      <c r="C246" s="6">
        <f>TITRES_STAT!D249</f>
        <v>5.8712999999999997</v>
      </c>
      <c r="D246" s="6">
        <f>TITRES_STAT!E249</f>
        <v>935</v>
      </c>
      <c r="E246" s="2">
        <f t="shared" si="12"/>
        <v>-88718</v>
      </c>
      <c r="F246" s="6" t="str">
        <f t="shared" si="15"/>
        <v>BEARISH</v>
      </c>
      <c r="G246" s="6" t="str">
        <f t="shared" si="14"/>
        <v>STRONG</v>
      </c>
      <c r="H246" s="6" t="str">
        <f t="shared" si="13"/>
        <v>CONFIRMED BEARISH</v>
      </c>
    </row>
    <row r="247" spans="1:8" ht="13.5" x14ac:dyDescent="0.25">
      <c r="A247" s="3">
        <f>TITRES_STAT!B250</f>
        <v>42667</v>
      </c>
      <c r="B247" s="6">
        <f>TITRES_STAT!C250</f>
        <v>6.07</v>
      </c>
      <c r="C247" s="6">
        <f>TITRES_STAT!D250</f>
        <v>5.7022000000000004</v>
      </c>
      <c r="D247" s="6">
        <f>TITRES_STAT!E250</f>
        <v>1713</v>
      </c>
      <c r="E247" s="2">
        <f t="shared" si="12"/>
        <v>-90431</v>
      </c>
      <c r="F247" s="6" t="str">
        <f t="shared" si="15"/>
        <v>BEARISH</v>
      </c>
      <c r="G247" s="6" t="str">
        <f t="shared" si="14"/>
        <v>STRONG</v>
      </c>
      <c r="H247" s="6" t="str">
        <f t="shared" si="13"/>
        <v>CONFIRMED BEARISH</v>
      </c>
    </row>
    <row r="248" spans="1:8" ht="13.5" x14ac:dyDescent="0.25">
      <c r="A248" s="3">
        <f>TITRES_STAT!B251</f>
        <v>42668</v>
      </c>
      <c r="B248" s="6">
        <f>TITRES_STAT!C251</f>
        <v>6.1</v>
      </c>
      <c r="C248" s="6">
        <f>TITRES_STAT!D251</f>
        <v>5.7302999999999997</v>
      </c>
      <c r="D248" s="6">
        <f>TITRES_STAT!E251</f>
        <v>3593</v>
      </c>
      <c r="E248" s="2">
        <f t="shared" si="12"/>
        <v>-86838</v>
      </c>
      <c r="F248" s="6" t="str">
        <f t="shared" si="15"/>
        <v>BULLISH</v>
      </c>
      <c r="G248" s="6" t="str">
        <f t="shared" si="14"/>
        <v>NEUTRAL</v>
      </c>
      <c r="H248" s="6" t="str">
        <f t="shared" si="13"/>
        <v>BULLISH DIVERGENCE</v>
      </c>
    </row>
    <row r="249" spans="1:8" ht="13.5" x14ac:dyDescent="0.25">
      <c r="A249" s="3">
        <f>TITRES_STAT!B252</f>
        <v>42669</v>
      </c>
      <c r="B249" s="6">
        <f>TITRES_STAT!C252</f>
        <v>6.05</v>
      </c>
      <c r="C249" s="6">
        <f>TITRES_STAT!D252</f>
        <v>5.6833999999999998</v>
      </c>
      <c r="D249" s="6">
        <f>TITRES_STAT!E252</f>
        <v>5111</v>
      </c>
      <c r="E249" s="2">
        <f t="shared" si="12"/>
        <v>-91949</v>
      </c>
      <c r="F249" s="6" t="str">
        <f t="shared" si="15"/>
        <v>BEARISH</v>
      </c>
      <c r="G249" s="6" t="str">
        <f t="shared" si="14"/>
        <v>STRONG</v>
      </c>
      <c r="H249" s="6" t="str">
        <f t="shared" si="13"/>
        <v>CONFIRMED BEARISH</v>
      </c>
    </row>
    <row r="250" spans="1:8" ht="13.5" x14ac:dyDescent="0.25">
      <c r="A250" s="3">
        <f>TITRES_STAT!B253</f>
        <v>42670</v>
      </c>
      <c r="B250" s="6">
        <f>TITRES_STAT!C253</f>
        <v>6</v>
      </c>
      <c r="C250" s="6">
        <f>TITRES_STAT!D253</f>
        <v>5.6364000000000001</v>
      </c>
      <c r="D250" s="6">
        <f>TITRES_STAT!E253</f>
        <v>11200</v>
      </c>
      <c r="E250" s="2">
        <f t="shared" si="12"/>
        <v>-103149</v>
      </c>
      <c r="F250" s="6" t="str">
        <f t="shared" si="15"/>
        <v>BEARISH</v>
      </c>
      <c r="G250" s="6" t="str">
        <f t="shared" si="14"/>
        <v>STRONG</v>
      </c>
      <c r="H250" s="6" t="str">
        <f t="shared" si="13"/>
        <v>CONFIRMED BEARISH</v>
      </c>
    </row>
    <row r="251" spans="1:8" ht="13.5" x14ac:dyDescent="0.25">
      <c r="A251" s="3">
        <f>TITRES_STAT!B254</f>
        <v>42671</v>
      </c>
      <c r="B251" s="6">
        <f>TITRES_STAT!C254</f>
        <v>6</v>
      </c>
      <c r="C251" s="6">
        <f>TITRES_STAT!D254</f>
        <v>5.6364000000000001</v>
      </c>
      <c r="D251" s="6">
        <f>TITRES_STAT!E254</f>
        <v>1768</v>
      </c>
      <c r="E251" s="2">
        <f t="shared" si="12"/>
        <v>-103149</v>
      </c>
      <c r="F251" s="6" t="str">
        <f t="shared" si="15"/>
        <v>BEARISH</v>
      </c>
      <c r="G251" s="6" t="str">
        <f t="shared" si="14"/>
        <v>STRONG</v>
      </c>
      <c r="H251" s="6" t="str">
        <f t="shared" si="13"/>
        <v>CONFIRMED BEARISH</v>
      </c>
    </row>
    <row r="252" spans="1:8" ht="13.5" x14ac:dyDescent="0.25">
      <c r="A252" s="3">
        <f>TITRES_STAT!B255</f>
        <v>42674</v>
      </c>
      <c r="B252" s="6">
        <f>TITRES_STAT!C255</f>
        <v>6</v>
      </c>
      <c r="C252" s="6">
        <f>TITRES_STAT!D255</f>
        <v>5.6364000000000001</v>
      </c>
      <c r="D252" s="6">
        <f>TITRES_STAT!E255</f>
        <v>0</v>
      </c>
      <c r="E252" s="2">
        <f t="shared" si="12"/>
        <v>-103149</v>
      </c>
      <c r="F252" s="6" t="str">
        <f t="shared" si="15"/>
        <v>BEARISH</v>
      </c>
      <c r="G252" s="6" t="str">
        <f t="shared" si="14"/>
        <v>STRONG</v>
      </c>
      <c r="H252" s="6" t="str">
        <f t="shared" si="13"/>
        <v>CONFIRMED BEARISH</v>
      </c>
    </row>
    <row r="253" spans="1:8" ht="13.5" x14ac:dyDescent="0.25">
      <c r="A253" s="3">
        <f>TITRES_STAT!B256</f>
        <v>42675</v>
      </c>
      <c r="B253" s="6">
        <f>TITRES_STAT!C256</f>
        <v>6</v>
      </c>
      <c r="C253" s="6">
        <f>TITRES_STAT!D256</f>
        <v>5.6364000000000001</v>
      </c>
      <c r="D253" s="6">
        <f>TITRES_STAT!E256</f>
        <v>3765</v>
      </c>
      <c r="E253" s="2">
        <f t="shared" si="12"/>
        <v>-103149</v>
      </c>
      <c r="F253" s="6" t="str">
        <f t="shared" si="15"/>
        <v>BEARISH</v>
      </c>
      <c r="G253" s="6" t="str">
        <f t="shared" si="14"/>
        <v>STRONG</v>
      </c>
      <c r="H253" s="6" t="str">
        <f t="shared" si="13"/>
        <v>CONFIRMED BEARISH</v>
      </c>
    </row>
    <row r="254" spans="1:8" ht="13.5" x14ac:dyDescent="0.25">
      <c r="A254" s="3">
        <f>TITRES_STAT!B257</f>
        <v>42676</v>
      </c>
      <c r="B254" s="6">
        <f>TITRES_STAT!C257</f>
        <v>6</v>
      </c>
      <c r="C254" s="6">
        <f>TITRES_STAT!D257</f>
        <v>5.6364000000000001</v>
      </c>
      <c r="D254" s="6">
        <f>TITRES_STAT!E257</f>
        <v>0</v>
      </c>
      <c r="E254" s="2">
        <f t="shared" si="12"/>
        <v>-103149</v>
      </c>
      <c r="F254" s="6" t="str">
        <f t="shared" si="15"/>
        <v>BEARISH</v>
      </c>
      <c r="G254" s="6" t="str">
        <f t="shared" si="14"/>
        <v>STRONG</v>
      </c>
      <c r="H254" s="6" t="str">
        <f t="shared" si="13"/>
        <v>CONFIRMED BEARISH</v>
      </c>
    </row>
    <row r="255" spans="1:8" ht="13.5" x14ac:dyDescent="0.25">
      <c r="A255" s="3">
        <f>TITRES_STAT!B258</f>
        <v>42677</v>
      </c>
      <c r="B255" s="6">
        <f>TITRES_STAT!C258</f>
        <v>6</v>
      </c>
      <c r="C255" s="6">
        <f>TITRES_STAT!D258</f>
        <v>5.6364000000000001</v>
      </c>
      <c r="D255" s="6">
        <f>TITRES_STAT!E258</f>
        <v>0</v>
      </c>
      <c r="E255" s="2">
        <f t="shared" si="12"/>
        <v>-103149</v>
      </c>
      <c r="F255" s="6" t="str">
        <f t="shared" si="15"/>
        <v>NEUTRAL</v>
      </c>
      <c r="G255" s="6" t="str">
        <f t="shared" si="14"/>
        <v>NEUTRAL</v>
      </c>
      <c r="H255" s="6" t="str">
        <f t="shared" si="13"/>
        <v>NEUTRAL</v>
      </c>
    </row>
    <row r="256" spans="1:8" ht="13.5" x14ac:dyDescent="0.25">
      <c r="A256" s="3">
        <f>TITRES_STAT!B259</f>
        <v>42678</v>
      </c>
      <c r="B256" s="6">
        <f>TITRES_STAT!C259</f>
        <v>5.99</v>
      </c>
      <c r="C256" s="6">
        <f>TITRES_STAT!D259</f>
        <v>5.6269999999999998</v>
      </c>
      <c r="D256" s="6">
        <f>TITRES_STAT!E259</f>
        <v>250</v>
      </c>
      <c r="E256" s="2">
        <f t="shared" si="12"/>
        <v>-103399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CONFIRMED BEARISH</v>
      </c>
    </row>
    <row r="257" spans="1:8" ht="13.5" x14ac:dyDescent="0.25">
      <c r="A257" s="3">
        <f>TITRES_STAT!B260</f>
        <v>42681</v>
      </c>
      <c r="B257" s="6">
        <f>TITRES_STAT!C260</f>
        <v>5.99</v>
      </c>
      <c r="C257" s="6">
        <f>TITRES_STAT!D260</f>
        <v>5.6269999999999998</v>
      </c>
      <c r="D257" s="6">
        <f>TITRES_STAT!E260</f>
        <v>255</v>
      </c>
      <c r="E257" s="2">
        <f t="shared" si="12"/>
        <v>-103399</v>
      </c>
      <c r="F257" s="6" t="str">
        <f t="shared" si="15"/>
        <v>BEARISH</v>
      </c>
      <c r="G257" s="6" t="str">
        <f t="shared" si="14"/>
        <v>NEUTRAL</v>
      </c>
      <c r="H257" s="6" t="str">
        <f t="shared" si="13"/>
        <v>CONFIRMED BEARISH</v>
      </c>
    </row>
    <row r="258" spans="1:8" ht="13.5" x14ac:dyDescent="0.25">
      <c r="A258" s="3">
        <f>TITRES_STAT!B261</f>
        <v>42682</v>
      </c>
      <c r="B258" s="6">
        <f>TITRES_STAT!C261</f>
        <v>5.97</v>
      </c>
      <c r="C258" s="6">
        <f>TITRES_STAT!D261</f>
        <v>5.6082000000000001</v>
      </c>
      <c r="D258" s="6">
        <f>TITRES_STAT!E261</f>
        <v>200</v>
      </c>
      <c r="E258" s="2">
        <f t="shared" si="12"/>
        <v>-103599</v>
      </c>
      <c r="F258" s="6" t="str">
        <f t="shared" si="15"/>
        <v>BEARISH</v>
      </c>
      <c r="G258" s="6" t="str">
        <f t="shared" si="14"/>
        <v>NEUTRAL</v>
      </c>
      <c r="H258" s="6" t="str">
        <f t="shared" si="13"/>
        <v>CONFIRMED BEARISH</v>
      </c>
    </row>
    <row r="259" spans="1:8" ht="13.5" x14ac:dyDescent="0.25">
      <c r="A259" s="3">
        <f>TITRES_STAT!B262</f>
        <v>42683</v>
      </c>
      <c r="B259" s="6">
        <f>TITRES_STAT!C262</f>
        <v>5.97</v>
      </c>
      <c r="C259" s="6">
        <f>TITRES_STAT!D262</f>
        <v>5.6082000000000001</v>
      </c>
      <c r="D259" s="6">
        <f>TITRES_STAT!E262</f>
        <v>0</v>
      </c>
      <c r="E259" s="2">
        <f t="shared" si="12"/>
        <v>-103599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42684</v>
      </c>
      <c r="B260" s="6">
        <f>TITRES_STAT!C263</f>
        <v>5.97</v>
      </c>
      <c r="C260" s="6">
        <f>TITRES_STAT!D263</f>
        <v>5.6082000000000001</v>
      </c>
      <c r="D260" s="6">
        <f>TITRES_STAT!E263</f>
        <v>2100</v>
      </c>
      <c r="E260" s="2">
        <f t="shared" ref="E260:E323" si="16">IF(B260&gt;B259, E259+D260, IF(B260&lt;B259, E259-D260, E259))</f>
        <v>-103599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42685</v>
      </c>
      <c r="B261" s="6">
        <f>TITRES_STAT!C264</f>
        <v>5.97</v>
      </c>
      <c r="C261" s="6">
        <f>TITRES_STAT!D264</f>
        <v>5.6082000000000001</v>
      </c>
      <c r="D261" s="6">
        <f>TITRES_STAT!E264</f>
        <v>831</v>
      </c>
      <c r="E261" s="2">
        <f t="shared" si="16"/>
        <v>-103599</v>
      </c>
      <c r="F261" s="6" t="str">
        <f t="shared" si="15"/>
        <v>BEARISH</v>
      </c>
      <c r="G261" s="6" t="str">
        <f t="shared" si="14"/>
        <v>NEUTRAL</v>
      </c>
      <c r="H261" s="6" t="str">
        <f t="shared" si="13"/>
        <v>CONFIRMED BEARISH</v>
      </c>
    </row>
    <row r="262" spans="1:8" ht="13.5" x14ac:dyDescent="0.25">
      <c r="A262" s="3">
        <f>TITRES_STAT!B265</f>
        <v>42688</v>
      </c>
      <c r="B262" s="6">
        <f>TITRES_STAT!C265</f>
        <v>5.92</v>
      </c>
      <c r="C262" s="6">
        <f>TITRES_STAT!D265</f>
        <v>5.5612000000000004</v>
      </c>
      <c r="D262" s="6">
        <f>TITRES_STAT!E265</f>
        <v>9070</v>
      </c>
      <c r="E262" s="2">
        <f t="shared" si="16"/>
        <v>-112669</v>
      </c>
      <c r="F262" s="6" t="str">
        <f t="shared" si="15"/>
        <v>BEARISH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42689</v>
      </c>
      <c r="B263" s="6">
        <f>TITRES_STAT!C266</f>
        <v>5.99</v>
      </c>
      <c r="C263" s="6">
        <f>TITRES_STAT!D266</f>
        <v>5.6269999999999998</v>
      </c>
      <c r="D263" s="6">
        <f>TITRES_STAT!E266</f>
        <v>100</v>
      </c>
      <c r="E263" s="2">
        <f t="shared" si="16"/>
        <v>-112569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BEARISH DIVERGENCE</v>
      </c>
    </row>
    <row r="264" spans="1:8" ht="13.5" x14ac:dyDescent="0.25">
      <c r="A264" s="3">
        <f>TITRES_STAT!B267</f>
        <v>42690</v>
      </c>
      <c r="B264" s="6">
        <f>TITRES_STAT!C267</f>
        <v>5.99</v>
      </c>
      <c r="C264" s="6">
        <f>TITRES_STAT!D267</f>
        <v>5.6269999999999998</v>
      </c>
      <c r="D264" s="6">
        <f>TITRES_STAT!E267</f>
        <v>0</v>
      </c>
      <c r="E264" s="2">
        <f t="shared" si="16"/>
        <v>-112569</v>
      </c>
      <c r="F264" s="6" t="str">
        <f t="shared" ref="F264:F327" si="19">IF(E264&gt;E259,"BULLISH",IF(E264&lt;E259,"BEARISH","NEUTRAL"))</f>
        <v>BEARISH</v>
      </c>
      <c r="G264" s="6" t="str">
        <f t="shared" si="18"/>
        <v>STRONG</v>
      </c>
      <c r="H264" s="6" t="str">
        <f t="shared" si="17"/>
        <v>BEARISH DIVERGENCE</v>
      </c>
    </row>
    <row r="265" spans="1:8" ht="13.5" x14ac:dyDescent="0.25">
      <c r="A265" s="3">
        <f>TITRES_STAT!B268</f>
        <v>42691</v>
      </c>
      <c r="B265" s="6">
        <f>TITRES_STAT!C268</f>
        <v>6.17</v>
      </c>
      <c r="C265" s="6">
        <f>TITRES_STAT!D268</f>
        <v>5.7961</v>
      </c>
      <c r="D265" s="6">
        <f>TITRES_STAT!E268</f>
        <v>12861</v>
      </c>
      <c r="E265" s="2">
        <f t="shared" si="16"/>
        <v>-99708</v>
      </c>
      <c r="F265" s="6" t="str">
        <f t="shared" si="19"/>
        <v>BULLISH</v>
      </c>
      <c r="G265" s="6" t="str">
        <f t="shared" si="18"/>
        <v>WEAK</v>
      </c>
      <c r="H265" s="6" t="str">
        <f t="shared" si="17"/>
        <v>CONFIRMED BULLISH</v>
      </c>
    </row>
    <row r="266" spans="1:8" ht="13.5" x14ac:dyDescent="0.25">
      <c r="A266" s="3">
        <f>TITRES_STAT!B269</f>
        <v>42692</v>
      </c>
      <c r="B266" s="6">
        <f>TITRES_STAT!C269</f>
        <v>6.02</v>
      </c>
      <c r="C266" s="6">
        <f>TITRES_STAT!D269</f>
        <v>5.6551999999999998</v>
      </c>
      <c r="D266" s="6">
        <f>TITRES_STAT!E269</f>
        <v>976</v>
      </c>
      <c r="E266" s="2">
        <f t="shared" si="16"/>
        <v>-100684</v>
      </c>
      <c r="F266" s="6" t="str">
        <f t="shared" si="19"/>
        <v>BULLISH</v>
      </c>
      <c r="G266" s="6" t="str">
        <f t="shared" si="18"/>
        <v>WEAK</v>
      </c>
      <c r="H266" s="6" t="str">
        <f t="shared" si="17"/>
        <v>CONFIRMED BULLISH</v>
      </c>
    </row>
    <row r="267" spans="1:8" ht="13.5" x14ac:dyDescent="0.25">
      <c r="A267" s="3">
        <f>TITRES_STAT!B270</f>
        <v>42695</v>
      </c>
      <c r="B267" s="6">
        <f>TITRES_STAT!C270</f>
        <v>6.02</v>
      </c>
      <c r="C267" s="6">
        <f>TITRES_STAT!D270</f>
        <v>5.6551999999999998</v>
      </c>
      <c r="D267" s="6">
        <f>TITRES_STAT!E270</f>
        <v>0</v>
      </c>
      <c r="E267" s="2">
        <f t="shared" si="16"/>
        <v>-100684</v>
      </c>
      <c r="F267" s="6" t="str">
        <f t="shared" si="19"/>
        <v>BULLISH</v>
      </c>
      <c r="G267" s="6" t="str">
        <f t="shared" si="18"/>
        <v>WEAK</v>
      </c>
      <c r="H267" s="6" t="str">
        <f t="shared" si="17"/>
        <v>CONFIRMED BULLISH</v>
      </c>
    </row>
    <row r="268" spans="1:8" ht="13.5" x14ac:dyDescent="0.25">
      <c r="A268" s="3">
        <f>TITRES_STAT!B271</f>
        <v>42696</v>
      </c>
      <c r="B268" s="6">
        <f>TITRES_STAT!C271</f>
        <v>6.25</v>
      </c>
      <c r="C268" s="6">
        <f>TITRES_STAT!D271</f>
        <v>5.8712999999999997</v>
      </c>
      <c r="D268" s="6">
        <f>TITRES_STAT!E271</f>
        <v>12136</v>
      </c>
      <c r="E268" s="2">
        <f t="shared" si="16"/>
        <v>-88548</v>
      </c>
      <c r="F268" s="6" t="str">
        <f t="shared" si="19"/>
        <v>BULLISH</v>
      </c>
      <c r="G268" s="6" t="str">
        <f t="shared" si="18"/>
        <v>WEAK</v>
      </c>
      <c r="H268" s="6" t="str">
        <f t="shared" si="17"/>
        <v>CONFIRMED BULLISH</v>
      </c>
    </row>
    <row r="269" spans="1:8" ht="13.5" x14ac:dyDescent="0.25">
      <c r="A269" s="3">
        <f>TITRES_STAT!B272</f>
        <v>42697</v>
      </c>
      <c r="B269" s="6">
        <f>TITRES_STAT!C272</f>
        <v>6</v>
      </c>
      <c r="C269" s="6">
        <f>TITRES_STAT!D272</f>
        <v>5.6364000000000001</v>
      </c>
      <c r="D269" s="6">
        <f>TITRES_STAT!E272</f>
        <v>1565</v>
      </c>
      <c r="E269" s="2">
        <f t="shared" si="16"/>
        <v>-90113</v>
      </c>
      <c r="F269" s="6" t="str">
        <f t="shared" si="19"/>
        <v>BULLISH</v>
      </c>
      <c r="G269" s="6" t="str">
        <f t="shared" si="18"/>
        <v>WEAK</v>
      </c>
      <c r="H269" s="6" t="str">
        <f t="shared" si="17"/>
        <v>CONFIRMED BULLISH</v>
      </c>
    </row>
    <row r="270" spans="1:8" ht="13.5" x14ac:dyDescent="0.25">
      <c r="A270" s="3">
        <f>TITRES_STAT!B273</f>
        <v>42698</v>
      </c>
      <c r="B270" s="6">
        <f>TITRES_STAT!C273</f>
        <v>6.15</v>
      </c>
      <c r="C270" s="6">
        <f>TITRES_STAT!D273</f>
        <v>5.7773000000000003</v>
      </c>
      <c r="D270" s="6">
        <f>TITRES_STAT!E273</f>
        <v>1256</v>
      </c>
      <c r="E270" s="2">
        <f t="shared" si="16"/>
        <v>-88857</v>
      </c>
      <c r="F270" s="6" t="str">
        <f t="shared" si="19"/>
        <v>BULLISH</v>
      </c>
      <c r="G270" s="6" t="str">
        <f t="shared" si="18"/>
        <v>WEAK</v>
      </c>
      <c r="H270" s="6" t="str">
        <f t="shared" si="17"/>
        <v>BULLISH DIVERGENCE</v>
      </c>
    </row>
    <row r="271" spans="1:8" ht="13.5" x14ac:dyDescent="0.25">
      <c r="A271" s="3">
        <f>TITRES_STAT!B274</f>
        <v>42699</v>
      </c>
      <c r="B271" s="6">
        <f>TITRES_STAT!C274</f>
        <v>6.13</v>
      </c>
      <c r="C271" s="6">
        <f>TITRES_STAT!D274</f>
        <v>5.7584999999999997</v>
      </c>
      <c r="D271" s="6">
        <f>TITRES_STAT!E274</f>
        <v>373</v>
      </c>
      <c r="E271" s="2">
        <f t="shared" si="16"/>
        <v>-89230</v>
      </c>
      <c r="F271" s="6" t="str">
        <f t="shared" si="19"/>
        <v>BULLISH</v>
      </c>
      <c r="G271" s="6" t="str">
        <f t="shared" si="18"/>
        <v>WEAK</v>
      </c>
      <c r="H271" s="6" t="str">
        <f t="shared" si="17"/>
        <v>CONFIRMED BULLISH</v>
      </c>
    </row>
    <row r="272" spans="1:8" ht="13.5" x14ac:dyDescent="0.25">
      <c r="A272" s="3">
        <f>TITRES_STAT!B275</f>
        <v>42702</v>
      </c>
      <c r="B272" s="6">
        <f>TITRES_STAT!C275</f>
        <v>6.09</v>
      </c>
      <c r="C272" s="6">
        <f>TITRES_STAT!D275</f>
        <v>5.7209000000000003</v>
      </c>
      <c r="D272" s="6">
        <f>TITRES_STAT!E275</f>
        <v>688</v>
      </c>
      <c r="E272" s="2">
        <f t="shared" si="16"/>
        <v>-89918</v>
      </c>
      <c r="F272" s="6" t="str">
        <f t="shared" si="19"/>
        <v>BULLISH</v>
      </c>
      <c r="G272" s="6" t="str">
        <f t="shared" si="18"/>
        <v>WEAK</v>
      </c>
      <c r="H272" s="6" t="str">
        <f t="shared" si="17"/>
        <v>CONFIRMED BULLISH</v>
      </c>
    </row>
    <row r="273" spans="1:8" ht="13.5" x14ac:dyDescent="0.25">
      <c r="A273" s="3">
        <f>TITRES_STAT!B276</f>
        <v>42703</v>
      </c>
      <c r="B273" s="6">
        <f>TITRES_STAT!C276</f>
        <v>6.13</v>
      </c>
      <c r="C273" s="6">
        <f>TITRES_STAT!D276</f>
        <v>5.7584999999999997</v>
      </c>
      <c r="D273" s="6">
        <f>TITRES_STAT!E276</f>
        <v>2242</v>
      </c>
      <c r="E273" s="2">
        <f t="shared" si="16"/>
        <v>-87676</v>
      </c>
      <c r="F273" s="6" t="str">
        <f t="shared" si="19"/>
        <v>BULLISH</v>
      </c>
      <c r="G273" s="6" t="str">
        <f t="shared" si="18"/>
        <v>NEUTRAL</v>
      </c>
      <c r="H273" s="6" t="str">
        <f t="shared" si="17"/>
        <v>BULLISH DIVERGENCE</v>
      </c>
    </row>
    <row r="274" spans="1:8" ht="13.5" x14ac:dyDescent="0.25">
      <c r="A274" s="3">
        <f>TITRES_STAT!B277</f>
        <v>42704</v>
      </c>
      <c r="B274" s="6">
        <f>TITRES_STAT!C277</f>
        <v>6.13</v>
      </c>
      <c r="C274" s="6">
        <f>TITRES_STAT!D277</f>
        <v>5.7584999999999997</v>
      </c>
      <c r="D274" s="6">
        <f>TITRES_STAT!E277</f>
        <v>0</v>
      </c>
      <c r="E274" s="2">
        <f t="shared" si="16"/>
        <v>-87676</v>
      </c>
      <c r="F274" s="6" t="str">
        <f t="shared" si="19"/>
        <v>BULLISH</v>
      </c>
      <c r="G274" s="6" t="str">
        <f t="shared" si="18"/>
        <v>WEAK</v>
      </c>
      <c r="H274" s="6" t="str">
        <f t="shared" si="17"/>
        <v>CONFIRMED BULLISH</v>
      </c>
    </row>
    <row r="275" spans="1:8" ht="13.5" x14ac:dyDescent="0.25">
      <c r="A275" s="3">
        <f>TITRES_STAT!B278</f>
        <v>42705</v>
      </c>
      <c r="B275" s="6">
        <f>TITRES_STAT!C278</f>
        <v>6.13</v>
      </c>
      <c r="C275" s="6">
        <f>TITRES_STAT!D278</f>
        <v>5.7584999999999997</v>
      </c>
      <c r="D275" s="6">
        <f>TITRES_STAT!E278</f>
        <v>0</v>
      </c>
      <c r="E275" s="2">
        <f t="shared" si="16"/>
        <v>-87676</v>
      </c>
      <c r="F275" s="6" t="str">
        <f t="shared" si="19"/>
        <v>BULLISH</v>
      </c>
      <c r="G275" s="6" t="str">
        <f t="shared" si="18"/>
        <v>NEUTRAL</v>
      </c>
      <c r="H275" s="6" t="str">
        <f t="shared" si="17"/>
        <v>BULLISH DIVERGENCE</v>
      </c>
    </row>
    <row r="276" spans="1:8" ht="13.5" x14ac:dyDescent="0.25">
      <c r="A276" s="3">
        <f>TITRES_STAT!B279</f>
        <v>42706</v>
      </c>
      <c r="B276" s="6">
        <f>TITRES_STAT!C279</f>
        <v>6.1</v>
      </c>
      <c r="C276" s="6">
        <f>TITRES_STAT!D279</f>
        <v>5.7302999999999997</v>
      </c>
      <c r="D276" s="6">
        <f>TITRES_STAT!E279</f>
        <v>1020</v>
      </c>
      <c r="E276" s="2">
        <f t="shared" si="16"/>
        <v>-88696</v>
      </c>
      <c r="F276" s="6" t="str">
        <f t="shared" si="19"/>
        <v>BULLISH</v>
      </c>
      <c r="G276" s="6" t="str">
        <f t="shared" si="18"/>
        <v>NEUTRAL</v>
      </c>
      <c r="H276" s="6" t="str">
        <f t="shared" si="17"/>
        <v>BULLISH DIVERGENCE</v>
      </c>
    </row>
    <row r="277" spans="1:8" ht="13.5" x14ac:dyDescent="0.25">
      <c r="A277" s="3">
        <f>TITRES_STAT!B280</f>
        <v>42709</v>
      </c>
      <c r="B277" s="6">
        <f>TITRES_STAT!C280</f>
        <v>5.92</v>
      </c>
      <c r="C277" s="6">
        <f>TITRES_STAT!D280</f>
        <v>5.5612000000000004</v>
      </c>
      <c r="D277" s="6">
        <f>TITRES_STAT!E280</f>
        <v>350</v>
      </c>
      <c r="E277" s="2">
        <f t="shared" si="16"/>
        <v>-89046</v>
      </c>
      <c r="F277" s="6" t="str">
        <f t="shared" si="19"/>
        <v>BULLISH</v>
      </c>
      <c r="G277" s="6" t="str">
        <f t="shared" si="18"/>
        <v>NEUTRAL</v>
      </c>
      <c r="H277" s="6" t="str">
        <f t="shared" si="17"/>
        <v>BULLISH DIVERGENCE</v>
      </c>
    </row>
    <row r="278" spans="1:8" ht="13.5" x14ac:dyDescent="0.25">
      <c r="A278" s="3">
        <f>TITRES_STAT!B281</f>
        <v>42710</v>
      </c>
      <c r="B278" s="6">
        <f>TITRES_STAT!C281</f>
        <v>5.76</v>
      </c>
      <c r="C278" s="6">
        <f>TITRES_STAT!D281</f>
        <v>5.4108999999999998</v>
      </c>
      <c r="D278" s="6">
        <f>TITRES_STAT!E281</f>
        <v>590</v>
      </c>
      <c r="E278" s="2">
        <f t="shared" si="16"/>
        <v>-89636</v>
      </c>
      <c r="F278" s="6" t="str">
        <f t="shared" si="19"/>
        <v>BEARISH</v>
      </c>
      <c r="G278" s="6" t="str">
        <f t="shared" si="18"/>
        <v>STRONG</v>
      </c>
      <c r="H278" s="6" t="str">
        <f t="shared" si="17"/>
        <v>CONFIRMED BEARISH</v>
      </c>
    </row>
    <row r="279" spans="1:8" ht="13.5" x14ac:dyDescent="0.25">
      <c r="A279" s="3">
        <f>TITRES_STAT!B282</f>
        <v>42711</v>
      </c>
      <c r="B279" s="6">
        <f>TITRES_STAT!C282</f>
        <v>5.93</v>
      </c>
      <c r="C279" s="6">
        <f>TITRES_STAT!D282</f>
        <v>5.5705999999999998</v>
      </c>
      <c r="D279" s="6">
        <f>TITRES_STAT!E282</f>
        <v>2926</v>
      </c>
      <c r="E279" s="2">
        <f t="shared" si="16"/>
        <v>-86710</v>
      </c>
      <c r="F279" s="6" t="str">
        <f t="shared" si="19"/>
        <v>BULLISH</v>
      </c>
      <c r="G279" s="6" t="str">
        <f t="shared" si="18"/>
        <v>NEUTRAL</v>
      </c>
      <c r="H279" s="6" t="str">
        <f t="shared" si="17"/>
        <v>BULLISH DIVERGENCE</v>
      </c>
    </row>
    <row r="280" spans="1:8" ht="13.5" x14ac:dyDescent="0.25">
      <c r="A280" s="3">
        <f>TITRES_STAT!B283</f>
        <v>42712</v>
      </c>
      <c r="B280" s="6">
        <f>TITRES_STAT!C283</f>
        <v>6.05</v>
      </c>
      <c r="C280" s="6">
        <f>TITRES_STAT!D283</f>
        <v>5.6833999999999998</v>
      </c>
      <c r="D280" s="6">
        <f>TITRES_STAT!E283</f>
        <v>561</v>
      </c>
      <c r="E280" s="2">
        <f t="shared" si="16"/>
        <v>-86149</v>
      </c>
      <c r="F280" s="6" t="str">
        <f t="shared" si="19"/>
        <v>BULLISH</v>
      </c>
      <c r="G280" s="6" t="str">
        <f t="shared" si="18"/>
        <v>NEUTRAL</v>
      </c>
      <c r="H280" s="6" t="str">
        <f t="shared" si="17"/>
        <v>BULLISH DIVERGENCE</v>
      </c>
    </row>
    <row r="281" spans="1:8" ht="13.5" x14ac:dyDescent="0.25">
      <c r="A281" s="3">
        <f>TITRES_STAT!B284</f>
        <v>42713</v>
      </c>
      <c r="B281" s="6">
        <f>TITRES_STAT!C284</f>
        <v>6.04</v>
      </c>
      <c r="C281" s="6">
        <f>TITRES_STAT!D284</f>
        <v>5.6740000000000004</v>
      </c>
      <c r="D281" s="6">
        <f>TITRES_STAT!E284</f>
        <v>2457</v>
      </c>
      <c r="E281" s="2">
        <f t="shared" si="16"/>
        <v>-88606</v>
      </c>
      <c r="F281" s="6" t="str">
        <f t="shared" si="19"/>
        <v>BULLISH</v>
      </c>
      <c r="G281" s="6" t="str">
        <f t="shared" si="18"/>
        <v>NEUTRAL</v>
      </c>
      <c r="H281" s="6" t="str">
        <f t="shared" si="17"/>
        <v>BULLISH DIVERGENCE</v>
      </c>
    </row>
    <row r="282" spans="1:8" ht="13.5" x14ac:dyDescent="0.25">
      <c r="A282" s="3">
        <f>TITRES_STAT!B285</f>
        <v>42717</v>
      </c>
      <c r="B282" s="6">
        <f>TITRES_STAT!C285</f>
        <v>6.04</v>
      </c>
      <c r="C282" s="6">
        <f>TITRES_STAT!D285</f>
        <v>5.6740000000000004</v>
      </c>
      <c r="D282" s="6">
        <f>TITRES_STAT!E285</f>
        <v>0</v>
      </c>
      <c r="E282" s="2">
        <f t="shared" si="16"/>
        <v>-88606</v>
      </c>
      <c r="F282" s="6" t="str">
        <f t="shared" si="19"/>
        <v>BULLISH</v>
      </c>
      <c r="G282" s="6" t="str">
        <f t="shared" si="18"/>
        <v>NEUTRAL</v>
      </c>
      <c r="H282" s="6" t="str">
        <f t="shared" si="17"/>
        <v>CONFIRMED BULLISH</v>
      </c>
    </row>
    <row r="283" spans="1:8" ht="13.5" x14ac:dyDescent="0.25">
      <c r="A283" s="3">
        <f>TITRES_STAT!B286</f>
        <v>42718</v>
      </c>
      <c r="B283" s="6">
        <f>TITRES_STAT!C286</f>
        <v>6.04</v>
      </c>
      <c r="C283" s="6">
        <f>TITRES_STAT!D286</f>
        <v>5.6740000000000004</v>
      </c>
      <c r="D283" s="6">
        <f>TITRES_STAT!E286</f>
        <v>0</v>
      </c>
      <c r="E283" s="2">
        <f t="shared" si="16"/>
        <v>-88606</v>
      </c>
      <c r="F283" s="6" t="str">
        <f t="shared" si="19"/>
        <v>BULLISH</v>
      </c>
      <c r="G283" s="6" t="str">
        <f t="shared" si="18"/>
        <v>NEUTRAL</v>
      </c>
      <c r="H283" s="6" t="str">
        <f t="shared" si="17"/>
        <v>CONFIRMED BULLISH</v>
      </c>
    </row>
    <row r="284" spans="1:8" ht="13.5" x14ac:dyDescent="0.25">
      <c r="A284" s="3">
        <f>TITRES_STAT!B287</f>
        <v>42719</v>
      </c>
      <c r="B284" s="6">
        <f>TITRES_STAT!C287</f>
        <v>6.04</v>
      </c>
      <c r="C284" s="6">
        <f>TITRES_STAT!D287</f>
        <v>5.6740000000000004</v>
      </c>
      <c r="D284" s="6">
        <f>TITRES_STAT!E287</f>
        <v>0</v>
      </c>
      <c r="E284" s="2">
        <f t="shared" si="16"/>
        <v>-88606</v>
      </c>
      <c r="F284" s="6" t="str">
        <f t="shared" si="19"/>
        <v>BEARISH</v>
      </c>
      <c r="G284" s="6" t="str">
        <f t="shared" si="18"/>
        <v>STRONG</v>
      </c>
      <c r="H284" s="6" t="str">
        <f t="shared" si="17"/>
        <v>BEARISH DIVERGENCE</v>
      </c>
    </row>
    <row r="285" spans="1:8" ht="13.5" x14ac:dyDescent="0.25">
      <c r="A285" s="3">
        <f>TITRES_STAT!B288</f>
        <v>42720</v>
      </c>
      <c r="B285" s="6">
        <f>TITRES_STAT!C288</f>
        <v>6.04</v>
      </c>
      <c r="C285" s="6">
        <f>TITRES_STAT!D288</f>
        <v>5.6740000000000004</v>
      </c>
      <c r="D285" s="6">
        <f>TITRES_STAT!E288</f>
        <v>0</v>
      </c>
      <c r="E285" s="2">
        <f t="shared" si="16"/>
        <v>-88606</v>
      </c>
      <c r="F285" s="6" t="str">
        <f t="shared" si="19"/>
        <v>BEARISH</v>
      </c>
      <c r="G285" s="6" t="str">
        <f t="shared" si="18"/>
        <v>STRONG</v>
      </c>
      <c r="H285" s="6" t="str">
        <f t="shared" si="17"/>
        <v>CONFIRMED BEARISH</v>
      </c>
    </row>
    <row r="286" spans="1:8" ht="13.5" x14ac:dyDescent="0.25">
      <c r="A286" s="3">
        <f>TITRES_STAT!B289</f>
        <v>42723</v>
      </c>
      <c r="B286" s="6">
        <f>TITRES_STAT!C289</f>
        <v>6</v>
      </c>
      <c r="C286" s="6">
        <f>TITRES_STAT!D289</f>
        <v>5.6364000000000001</v>
      </c>
      <c r="D286" s="6">
        <f>TITRES_STAT!E289</f>
        <v>1743</v>
      </c>
      <c r="E286" s="2">
        <f t="shared" si="16"/>
        <v>-90349</v>
      </c>
      <c r="F286" s="6" t="str">
        <f t="shared" si="19"/>
        <v>BEARISH</v>
      </c>
      <c r="G286" s="6" t="str">
        <f t="shared" si="18"/>
        <v>NEUTRAL</v>
      </c>
      <c r="H286" s="6" t="str">
        <f t="shared" si="17"/>
        <v>CONFIRMED BEARISH</v>
      </c>
    </row>
    <row r="287" spans="1:8" ht="13.5" x14ac:dyDescent="0.25">
      <c r="A287" s="3">
        <f>TITRES_STAT!B290</f>
        <v>42724</v>
      </c>
      <c r="B287" s="6">
        <f>TITRES_STAT!C290</f>
        <v>6.18</v>
      </c>
      <c r="C287" s="6">
        <f>TITRES_STAT!D290</f>
        <v>5.8055000000000003</v>
      </c>
      <c r="D287" s="6">
        <f>TITRES_STAT!E290</f>
        <v>20831</v>
      </c>
      <c r="E287" s="2">
        <f t="shared" si="16"/>
        <v>-69518</v>
      </c>
      <c r="F287" s="6" t="str">
        <f t="shared" si="19"/>
        <v>BULLISH</v>
      </c>
      <c r="G287" s="6" t="str">
        <f t="shared" si="18"/>
        <v>WEAK</v>
      </c>
      <c r="H287" s="6" t="str">
        <f t="shared" si="17"/>
        <v>CONFIRMED BULLISH</v>
      </c>
    </row>
    <row r="288" spans="1:8" ht="13.5" x14ac:dyDescent="0.25">
      <c r="A288" s="3">
        <f>TITRES_STAT!B291</f>
        <v>42725</v>
      </c>
      <c r="B288" s="6">
        <f>TITRES_STAT!C291</f>
        <v>6.23</v>
      </c>
      <c r="C288" s="6">
        <f>TITRES_STAT!D291</f>
        <v>5.8525</v>
      </c>
      <c r="D288" s="6">
        <f>TITRES_STAT!E291</f>
        <v>3501</v>
      </c>
      <c r="E288" s="2">
        <f t="shared" si="16"/>
        <v>-66017</v>
      </c>
      <c r="F288" s="6" t="str">
        <f t="shared" si="19"/>
        <v>BULLISH</v>
      </c>
      <c r="G288" s="6" t="str">
        <f t="shared" si="18"/>
        <v>WEAK</v>
      </c>
      <c r="H288" s="6" t="str">
        <f t="shared" si="17"/>
        <v>CONFIRMED BULLISH</v>
      </c>
    </row>
    <row r="289" spans="1:8" ht="13.5" x14ac:dyDescent="0.25">
      <c r="A289" s="3">
        <f>TITRES_STAT!B292</f>
        <v>42726</v>
      </c>
      <c r="B289" s="6">
        <f>TITRES_STAT!C292</f>
        <v>6.3</v>
      </c>
      <c r="C289" s="6">
        <f>TITRES_STAT!D292</f>
        <v>5.9181999999999997</v>
      </c>
      <c r="D289" s="6">
        <f>TITRES_STAT!E292</f>
        <v>14161</v>
      </c>
      <c r="E289" s="2">
        <f t="shared" si="16"/>
        <v>-51856</v>
      </c>
      <c r="F289" s="6" t="str">
        <f t="shared" si="19"/>
        <v>BULLISH</v>
      </c>
      <c r="G289" s="6" t="str">
        <f t="shared" si="18"/>
        <v>WEAK</v>
      </c>
      <c r="H289" s="6" t="str">
        <f t="shared" si="17"/>
        <v>CONFIRMED BULLISH</v>
      </c>
    </row>
    <row r="290" spans="1:8" ht="13.5" x14ac:dyDescent="0.25">
      <c r="A290" s="3">
        <f>TITRES_STAT!B293</f>
        <v>42727</v>
      </c>
      <c r="B290" s="6">
        <f>TITRES_STAT!C293</f>
        <v>6.45</v>
      </c>
      <c r="C290" s="6">
        <f>TITRES_STAT!D293</f>
        <v>6.0590999999999999</v>
      </c>
      <c r="D290" s="6">
        <f>TITRES_STAT!E293</f>
        <v>1772</v>
      </c>
      <c r="E290" s="2">
        <f t="shared" si="16"/>
        <v>-50084</v>
      </c>
      <c r="F290" s="6" t="str">
        <f t="shared" si="19"/>
        <v>BULLISH</v>
      </c>
      <c r="G290" s="6" t="str">
        <f t="shared" si="18"/>
        <v>WEAK</v>
      </c>
      <c r="H290" s="6" t="str">
        <f t="shared" si="17"/>
        <v>CONFIRMED BULLISH</v>
      </c>
    </row>
    <row r="291" spans="1:8" ht="13.5" x14ac:dyDescent="0.25">
      <c r="A291" s="3">
        <f>TITRES_STAT!B294</f>
        <v>42730</v>
      </c>
      <c r="B291" s="6">
        <f>TITRES_STAT!C294</f>
        <v>6.45</v>
      </c>
      <c r="C291" s="6">
        <f>TITRES_STAT!D294</f>
        <v>6.0590999999999999</v>
      </c>
      <c r="D291" s="6">
        <f>TITRES_STAT!E294</f>
        <v>0</v>
      </c>
      <c r="E291" s="2">
        <f t="shared" si="16"/>
        <v>-50084</v>
      </c>
      <c r="F291" s="6" t="str">
        <f t="shared" si="19"/>
        <v>BULLISH</v>
      </c>
      <c r="G291" s="6" t="str">
        <f t="shared" si="18"/>
        <v>WEAK</v>
      </c>
      <c r="H291" s="6" t="str">
        <f t="shared" si="17"/>
        <v>CONFIRMED BULLISH</v>
      </c>
    </row>
    <row r="292" spans="1:8" ht="13.5" x14ac:dyDescent="0.25">
      <c r="A292" s="3">
        <f>TITRES_STAT!B295</f>
        <v>42731</v>
      </c>
      <c r="B292" s="6">
        <f>TITRES_STAT!C295</f>
        <v>6.5</v>
      </c>
      <c r="C292" s="6">
        <f>TITRES_STAT!D295</f>
        <v>6.1060999999999996</v>
      </c>
      <c r="D292" s="6">
        <f>TITRES_STAT!E295</f>
        <v>15751</v>
      </c>
      <c r="E292" s="2">
        <f t="shared" si="16"/>
        <v>-34333</v>
      </c>
      <c r="F292" s="6" t="str">
        <f t="shared" si="19"/>
        <v>BULLISH</v>
      </c>
      <c r="G292" s="6" t="str">
        <f t="shared" si="18"/>
        <v>WEAK</v>
      </c>
      <c r="H292" s="6" t="str">
        <f t="shared" si="17"/>
        <v>CONFIRMED BULLISH</v>
      </c>
    </row>
    <row r="293" spans="1:8" ht="13.5" x14ac:dyDescent="0.25">
      <c r="A293" s="3">
        <f>TITRES_STAT!B296</f>
        <v>42732</v>
      </c>
      <c r="B293" s="6">
        <f>TITRES_STAT!C296</f>
        <v>6.61</v>
      </c>
      <c r="C293" s="6">
        <f>TITRES_STAT!D296</f>
        <v>6.2093999999999996</v>
      </c>
      <c r="D293" s="6">
        <f>TITRES_STAT!E296</f>
        <v>4694</v>
      </c>
      <c r="E293" s="2">
        <f t="shared" si="16"/>
        <v>-29639</v>
      </c>
      <c r="F293" s="6" t="str">
        <f t="shared" si="19"/>
        <v>BULLISH</v>
      </c>
      <c r="G293" s="6" t="str">
        <f t="shared" si="18"/>
        <v>WEAK</v>
      </c>
      <c r="H293" s="6" t="str">
        <f t="shared" si="17"/>
        <v>CONFIRMED BULLISH</v>
      </c>
    </row>
    <row r="294" spans="1:8" ht="13.5" x14ac:dyDescent="0.25">
      <c r="A294" s="3">
        <f>TITRES_STAT!B297</f>
        <v>42733</v>
      </c>
      <c r="B294" s="6">
        <f>TITRES_STAT!C297</f>
        <v>6.75</v>
      </c>
      <c r="C294" s="6">
        <f>TITRES_STAT!D297</f>
        <v>6.3410000000000002</v>
      </c>
      <c r="D294" s="6">
        <f>TITRES_STAT!E297</f>
        <v>2300</v>
      </c>
      <c r="E294" s="2">
        <f t="shared" si="16"/>
        <v>-27339</v>
      </c>
      <c r="F294" s="6" t="str">
        <f t="shared" si="19"/>
        <v>BULLISH</v>
      </c>
      <c r="G294" s="6" t="str">
        <f t="shared" si="18"/>
        <v>WEAK</v>
      </c>
      <c r="H294" s="6" t="str">
        <f t="shared" si="17"/>
        <v>CONFIRMED BULLISH</v>
      </c>
    </row>
    <row r="295" spans="1:8" ht="13.5" x14ac:dyDescent="0.25">
      <c r="A295" s="3">
        <f>TITRES_STAT!B298</f>
        <v>42734</v>
      </c>
      <c r="B295" s="6">
        <f>TITRES_STAT!C298</f>
        <v>6.67</v>
      </c>
      <c r="C295" s="6">
        <f>TITRES_STAT!D298</f>
        <v>6.2657999999999996</v>
      </c>
      <c r="D295" s="6">
        <f>TITRES_STAT!E298</f>
        <v>580</v>
      </c>
      <c r="E295" s="2">
        <f t="shared" si="16"/>
        <v>-27919</v>
      </c>
      <c r="F295" s="6" t="str">
        <f t="shared" si="19"/>
        <v>BULLISH</v>
      </c>
      <c r="G295" s="6" t="str">
        <f t="shared" si="18"/>
        <v>WEAK</v>
      </c>
      <c r="H295" s="6" t="str">
        <f t="shared" si="17"/>
        <v>CONFIRMED BULLISH</v>
      </c>
    </row>
    <row r="296" spans="1:8" ht="13.5" x14ac:dyDescent="0.25">
      <c r="A296" s="3">
        <f>TITRES_STAT!B299</f>
        <v>42737</v>
      </c>
      <c r="B296" s="6">
        <f>TITRES_STAT!C299</f>
        <v>6.67</v>
      </c>
      <c r="C296" s="6">
        <f>TITRES_STAT!D299</f>
        <v>6.2657999999999996</v>
      </c>
      <c r="D296" s="6">
        <f>TITRES_STAT!E299</f>
        <v>0</v>
      </c>
      <c r="E296" s="2">
        <f t="shared" si="16"/>
        <v>-27919</v>
      </c>
      <c r="F296" s="6" t="str">
        <f t="shared" si="19"/>
        <v>BULLISH</v>
      </c>
      <c r="G296" s="6" t="str">
        <f t="shared" si="18"/>
        <v>WEAK</v>
      </c>
      <c r="H296" s="6" t="str">
        <f t="shared" si="17"/>
        <v>CONFIRMED BULLISH</v>
      </c>
    </row>
    <row r="297" spans="1:8" ht="13.5" x14ac:dyDescent="0.25">
      <c r="A297" s="3">
        <f>TITRES_STAT!B300</f>
        <v>42738</v>
      </c>
      <c r="B297" s="6">
        <f>TITRES_STAT!C300</f>
        <v>6.65</v>
      </c>
      <c r="C297" s="6">
        <f>TITRES_STAT!D300</f>
        <v>6.2469999999999999</v>
      </c>
      <c r="D297" s="6">
        <f>TITRES_STAT!E300</f>
        <v>100</v>
      </c>
      <c r="E297" s="2">
        <f t="shared" si="16"/>
        <v>-28019</v>
      </c>
      <c r="F297" s="6" t="str">
        <f t="shared" si="19"/>
        <v>BULLISH</v>
      </c>
      <c r="G297" s="6" t="str">
        <f t="shared" si="18"/>
        <v>WEAK</v>
      </c>
      <c r="H297" s="6" t="str">
        <f t="shared" si="17"/>
        <v>CONFIRMED BULLISH</v>
      </c>
    </row>
    <row r="298" spans="1:8" ht="13.5" x14ac:dyDescent="0.25">
      <c r="A298" s="3">
        <f>TITRES_STAT!B301</f>
        <v>42739</v>
      </c>
      <c r="B298" s="6">
        <f>TITRES_STAT!C301</f>
        <v>6.65</v>
      </c>
      <c r="C298" s="6">
        <f>TITRES_STAT!D301</f>
        <v>6.2469999999999999</v>
      </c>
      <c r="D298" s="6">
        <f>TITRES_STAT!E301</f>
        <v>0</v>
      </c>
      <c r="E298" s="2">
        <f t="shared" si="16"/>
        <v>-28019</v>
      </c>
      <c r="F298" s="6" t="str">
        <f t="shared" si="19"/>
        <v>BULLISH</v>
      </c>
      <c r="G298" s="6" t="str">
        <f t="shared" si="18"/>
        <v>WEAK</v>
      </c>
      <c r="H298" s="6" t="str">
        <f t="shared" si="17"/>
        <v>CONFIRMED BULLISH</v>
      </c>
    </row>
    <row r="299" spans="1:8" ht="13.5" x14ac:dyDescent="0.25">
      <c r="A299" s="3">
        <f>TITRES_STAT!B302</f>
        <v>42740</v>
      </c>
      <c r="B299" s="6">
        <f>TITRES_STAT!C302</f>
        <v>6.58</v>
      </c>
      <c r="C299" s="6">
        <f>TITRES_STAT!D302</f>
        <v>6.1813000000000002</v>
      </c>
      <c r="D299" s="6">
        <f>TITRES_STAT!E302</f>
        <v>126</v>
      </c>
      <c r="E299" s="2">
        <f t="shared" si="16"/>
        <v>-28145</v>
      </c>
      <c r="F299" s="6" t="str">
        <f t="shared" si="19"/>
        <v>BEARISH</v>
      </c>
      <c r="G299" s="6" t="str">
        <f t="shared" si="18"/>
        <v>STRONG</v>
      </c>
      <c r="H299" s="6" t="str">
        <f t="shared" si="17"/>
        <v>CONFIRMED BEARISH</v>
      </c>
    </row>
    <row r="300" spans="1:8" ht="13.5" x14ac:dyDescent="0.25">
      <c r="A300" s="3">
        <f>TITRES_STAT!B303</f>
        <v>42741</v>
      </c>
      <c r="B300" s="6">
        <f>TITRES_STAT!C303</f>
        <v>6.67</v>
      </c>
      <c r="C300" s="6">
        <f>TITRES_STAT!D303</f>
        <v>6.2657999999999996</v>
      </c>
      <c r="D300" s="6">
        <f>TITRES_STAT!E303</f>
        <v>3672</v>
      </c>
      <c r="E300" s="2">
        <f t="shared" si="16"/>
        <v>-24473</v>
      </c>
      <c r="F300" s="6" t="str">
        <f t="shared" si="19"/>
        <v>BULLISH</v>
      </c>
      <c r="G300" s="6" t="str">
        <f t="shared" si="18"/>
        <v>WEAK</v>
      </c>
      <c r="H300" s="6" t="str">
        <f t="shared" si="17"/>
        <v>NEUTRAL</v>
      </c>
    </row>
    <row r="301" spans="1:8" ht="13.5" x14ac:dyDescent="0.25">
      <c r="A301" s="3">
        <f>TITRES_STAT!B304</f>
        <v>42744</v>
      </c>
      <c r="B301" s="6">
        <f>TITRES_STAT!C304</f>
        <v>6.75</v>
      </c>
      <c r="C301" s="6">
        <f>TITRES_STAT!D304</f>
        <v>6.3410000000000002</v>
      </c>
      <c r="D301" s="6">
        <f>TITRES_STAT!E304</f>
        <v>65</v>
      </c>
      <c r="E301" s="2">
        <f t="shared" si="16"/>
        <v>-24408</v>
      </c>
      <c r="F301" s="6" t="str">
        <f t="shared" si="19"/>
        <v>BULLISH</v>
      </c>
      <c r="G301" s="6" t="str">
        <f t="shared" si="18"/>
        <v>WEAK</v>
      </c>
      <c r="H301" s="6" t="str">
        <f t="shared" si="17"/>
        <v>CONFIRMED BULLISH</v>
      </c>
    </row>
    <row r="302" spans="1:8" ht="13.5" x14ac:dyDescent="0.25">
      <c r="A302" s="3">
        <f>TITRES_STAT!B305</f>
        <v>42745</v>
      </c>
      <c r="B302" s="6">
        <f>TITRES_STAT!C305</f>
        <v>6.75</v>
      </c>
      <c r="C302" s="6">
        <f>TITRES_STAT!D305</f>
        <v>6.3410000000000002</v>
      </c>
      <c r="D302" s="6">
        <f>TITRES_STAT!E305</f>
        <v>0</v>
      </c>
      <c r="E302" s="2">
        <f t="shared" si="16"/>
        <v>-24408</v>
      </c>
      <c r="F302" s="6" t="str">
        <f t="shared" si="19"/>
        <v>BULLISH</v>
      </c>
      <c r="G302" s="6" t="str">
        <f t="shared" si="18"/>
        <v>WEAK</v>
      </c>
      <c r="H302" s="6" t="str">
        <f t="shared" si="17"/>
        <v>CONFIRMED BULLISH</v>
      </c>
    </row>
    <row r="303" spans="1:8" ht="13.5" x14ac:dyDescent="0.25">
      <c r="A303" s="3">
        <f>TITRES_STAT!B306</f>
        <v>42746</v>
      </c>
      <c r="B303" s="6">
        <f>TITRES_STAT!C306</f>
        <v>6.75</v>
      </c>
      <c r="C303" s="6">
        <f>TITRES_STAT!D306</f>
        <v>6.3410000000000002</v>
      </c>
      <c r="D303" s="6">
        <f>TITRES_STAT!E306</f>
        <v>0</v>
      </c>
      <c r="E303" s="2">
        <f t="shared" si="16"/>
        <v>-24408</v>
      </c>
      <c r="F303" s="6" t="str">
        <f t="shared" si="19"/>
        <v>BULLISH</v>
      </c>
      <c r="G303" s="6" t="str">
        <f t="shared" si="18"/>
        <v>WEAK</v>
      </c>
      <c r="H303" s="6" t="str">
        <f t="shared" si="17"/>
        <v>CONFIRMED BULLISH</v>
      </c>
    </row>
    <row r="304" spans="1:8" ht="13.5" x14ac:dyDescent="0.25">
      <c r="A304" s="3">
        <f>TITRES_STAT!B307</f>
        <v>42747</v>
      </c>
      <c r="B304" s="6">
        <f>TITRES_STAT!C307</f>
        <v>6.55</v>
      </c>
      <c r="C304" s="6">
        <f>TITRES_STAT!D307</f>
        <v>6.1531000000000002</v>
      </c>
      <c r="D304" s="6">
        <f>TITRES_STAT!E307</f>
        <v>284</v>
      </c>
      <c r="E304" s="2">
        <f t="shared" si="16"/>
        <v>-24692</v>
      </c>
      <c r="F304" s="6" t="str">
        <f t="shared" si="19"/>
        <v>BULLISH</v>
      </c>
      <c r="G304" s="6" t="str">
        <f t="shared" si="18"/>
        <v>WEAK</v>
      </c>
      <c r="H304" s="6" t="str">
        <f t="shared" si="17"/>
        <v>BULLISH DIVERGENCE</v>
      </c>
    </row>
    <row r="305" spans="1:8" ht="13.5" x14ac:dyDescent="0.25">
      <c r="A305" s="3">
        <f>TITRES_STAT!B308</f>
        <v>42748</v>
      </c>
      <c r="B305" s="6">
        <f>TITRES_STAT!C308</f>
        <v>6.37</v>
      </c>
      <c r="C305" s="6">
        <f>TITRES_STAT!D308</f>
        <v>5.984</v>
      </c>
      <c r="D305" s="6">
        <f>TITRES_STAT!E308</f>
        <v>200</v>
      </c>
      <c r="E305" s="2">
        <f t="shared" si="16"/>
        <v>-24892</v>
      </c>
      <c r="F305" s="6" t="str">
        <f t="shared" si="19"/>
        <v>BEARISH</v>
      </c>
      <c r="G305" s="6" t="str">
        <f t="shared" si="18"/>
        <v>NEUTRAL</v>
      </c>
      <c r="H305" s="6" t="str">
        <f t="shared" si="17"/>
        <v>CONFIRMED BEARISH</v>
      </c>
    </row>
    <row r="306" spans="1:8" ht="13.5" x14ac:dyDescent="0.25">
      <c r="A306" s="3">
        <f>TITRES_STAT!B309</f>
        <v>42751</v>
      </c>
      <c r="B306" s="6">
        <f>TITRES_STAT!C309</f>
        <v>6.55</v>
      </c>
      <c r="C306" s="6">
        <f>TITRES_STAT!D309</f>
        <v>6.1531000000000002</v>
      </c>
      <c r="D306" s="6">
        <f>TITRES_STAT!E309</f>
        <v>3</v>
      </c>
      <c r="E306" s="2">
        <f t="shared" si="16"/>
        <v>-24889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CONFIRMED BEARISH</v>
      </c>
    </row>
    <row r="307" spans="1:8" ht="13.5" x14ac:dyDescent="0.25">
      <c r="A307" s="3">
        <f>TITRES_STAT!B310</f>
        <v>42752</v>
      </c>
      <c r="B307" s="6">
        <f>TITRES_STAT!C310</f>
        <v>6.55</v>
      </c>
      <c r="C307" s="6">
        <f>TITRES_STAT!D310</f>
        <v>6.1531000000000002</v>
      </c>
      <c r="D307" s="6">
        <f>TITRES_STAT!E310</f>
        <v>0</v>
      </c>
      <c r="E307" s="2">
        <f t="shared" si="16"/>
        <v>-24889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CONFIRMED BEARISH</v>
      </c>
    </row>
    <row r="308" spans="1:8" ht="13.5" x14ac:dyDescent="0.25">
      <c r="A308" s="3">
        <f>TITRES_STAT!B311</f>
        <v>42753</v>
      </c>
      <c r="B308" s="6">
        <f>TITRES_STAT!C311</f>
        <v>6.48</v>
      </c>
      <c r="C308" s="6">
        <f>TITRES_STAT!D311</f>
        <v>6.0872999999999999</v>
      </c>
      <c r="D308" s="6">
        <f>TITRES_STAT!E311</f>
        <v>2805</v>
      </c>
      <c r="E308" s="2">
        <f t="shared" si="16"/>
        <v>-27694</v>
      </c>
      <c r="F308" s="6" t="str">
        <f t="shared" si="19"/>
        <v>BEARISH</v>
      </c>
      <c r="G308" s="6" t="str">
        <f t="shared" si="18"/>
        <v>STRONG</v>
      </c>
      <c r="H308" s="6" t="str">
        <f t="shared" si="17"/>
        <v>CONFIRMED BEARISH</v>
      </c>
    </row>
    <row r="309" spans="1:8" ht="13.5" x14ac:dyDescent="0.25">
      <c r="A309" s="3">
        <f>TITRES_STAT!B312</f>
        <v>42754</v>
      </c>
      <c r="B309" s="6">
        <f>TITRES_STAT!C312</f>
        <v>6.19</v>
      </c>
      <c r="C309" s="6">
        <f>TITRES_STAT!D312</f>
        <v>5.8148999999999997</v>
      </c>
      <c r="D309" s="6">
        <f>TITRES_STAT!E312</f>
        <v>1033</v>
      </c>
      <c r="E309" s="2">
        <f t="shared" si="16"/>
        <v>-28727</v>
      </c>
      <c r="F309" s="6" t="str">
        <f t="shared" si="19"/>
        <v>BEARISH</v>
      </c>
      <c r="G309" s="6" t="str">
        <f t="shared" si="18"/>
        <v>STRONG</v>
      </c>
      <c r="H309" s="6" t="str">
        <f t="shared" si="17"/>
        <v>CONFIRMED BEARISH</v>
      </c>
    </row>
    <row r="310" spans="1:8" ht="13.5" x14ac:dyDescent="0.25">
      <c r="A310" s="3">
        <f>TITRES_STAT!B313</f>
        <v>42755</v>
      </c>
      <c r="B310" s="6">
        <f>TITRES_STAT!C313</f>
        <v>6.2</v>
      </c>
      <c r="C310" s="6">
        <f>TITRES_STAT!D313</f>
        <v>5.8243</v>
      </c>
      <c r="D310" s="6">
        <f>TITRES_STAT!E313</f>
        <v>2381</v>
      </c>
      <c r="E310" s="2">
        <f t="shared" si="16"/>
        <v>-26346</v>
      </c>
      <c r="F310" s="6" t="str">
        <f t="shared" si="19"/>
        <v>BEARISH</v>
      </c>
      <c r="G310" s="6" t="str">
        <f t="shared" si="18"/>
        <v>STRONG</v>
      </c>
      <c r="H310" s="6" t="str">
        <f t="shared" si="17"/>
        <v>CONFIRMED BEARISH</v>
      </c>
    </row>
    <row r="311" spans="1:8" ht="13.5" x14ac:dyDescent="0.25">
      <c r="A311" s="3">
        <f>TITRES_STAT!B314</f>
        <v>42758</v>
      </c>
      <c r="B311" s="6">
        <f>TITRES_STAT!C314</f>
        <v>6.02</v>
      </c>
      <c r="C311" s="6">
        <f>TITRES_STAT!D314</f>
        <v>5.6551999999999998</v>
      </c>
      <c r="D311" s="6">
        <f>TITRES_STAT!E314</f>
        <v>1263</v>
      </c>
      <c r="E311" s="2">
        <f t="shared" si="16"/>
        <v>-27609</v>
      </c>
      <c r="F311" s="6" t="str">
        <f t="shared" si="19"/>
        <v>BEARISH</v>
      </c>
      <c r="G311" s="6" t="str">
        <f t="shared" si="18"/>
        <v>STRONG</v>
      </c>
      <c r="H311" s="6" t="str">
        <f t="shared" si="17"/>
        <v>CONFIRMED BEARISH</v>
      </c>
    </row>
    <row r="312" spans="1:8" ht="13.5" x14ac:dyDescent="0.25">
      <c r="A312" s="3">
        <f>TITRES_STAT!B315</f>
        <v>42759</v>
      </c>
      <c r="B312" s="6">
        <f>TITRES_STAT!C315</f>
        <v>6.02</v>
      </c>
      <c r="C312" s="6">
        <f>TITRES_STAT!D315</f>
        <v>5.6551999999999998</v>
      </c>
      <c r="D312" s="6">
        <f>TITRES_STAT!E315</f>
        <v>130</v>
      </c>
      <c r="E312" s="2">
        <f t="shared" si="16"/>
        <v>-27609</v>
      </c>
      <c r="F312" s="6" t="str">
        <f t="shared" si="19"/>
        <v>BEARISH</v>
      </c>
      <c r="G312" s="6" t="str">
        <f t="shared" si="18"/>
        <v>STRONG</v>
      </c>
      <c r="H312" s="6" t="str">
        <f t="shared" si="17"/>
        <v>CONFIRMED BEARISH</v>
      </c>
    </row>
    <row r="313" spans="1:8" ht="13.5" x14ac:dyDescent="0.25">
      <c r="A313" s="3">
        <f>TITRES_STAT!B316</f>
        <v>42760</v>
      </c>
      <c r="B313" s="6">
        <f>TITRES_STAT!C316</f>
        <v>6.02</v>
      </c>
      <c r="C313" s="6">
        <f>TITRES_STAT!D316</f>
        <v>5.6551999999999998</v>
      </c>
      <c r="D313" s="6">
        <f>TITRES_STAT!E316</f>
        <v>610</v>
      </c>
      <c r="E313" s="2">
        <f t="shared" si="16"/>
        <v>-27609</v>
      </c>
      <c r="F313" s="6" t="str">
        <f t="shared" si="19"/>
        <v>BULLISH</v>
      </c>
      <c r="G313" s="6" t="str">
        <f t="shared" si="18"/>
        <v>NEUTRAL</v>
      </c>
      <c r="H313" s="6" t="str">
        <f t="shared" si="17"/>
        <v>BULLISH DIVERGENCE</v>
      </c>
    </row>
    <row r="314" spans="1:8" ht="13.5" x14ac:dyDescent="0.25">
      <c r="A314" s="3">
        <f>TITRES_STAT!B317</f>
        <v>42761</v>
      </c>
      <c r="B314" s="6">
        <f>TITRES_STAT!C317</f>
        <v>6.02</v>
      </c>
      <c r="C314" s="6">
        <f>TITRES_STAT!D317</f>
        <v>5.6551999999999998</v>
      </c>
      <c r="D314" s="6">
        <f>TITRES_STAT!E317</f>
        <v>0</v>
      </c>
      <c r="E314" s="2">
        <f t="shared" si="16"/>
        <v>-27609</v>
      </c>
      <c r="F314" s="6" t="str">
        <f t="shared" si="19"/>
        <v>BULLISH</v>
      </c>
      <c r="G314" s="6" t="str">
        <f t="shared" si="18"/>
        <v>WEAK</v>
      </c>
      <c r="H314" s="6" t="str">
        <f t="shared" si="17"/>
        <v>BULLISH DIVERGENCE</v>
      </c>
    </row>
    <row r="315" spans="1:8" ht="13.5" x14ac:dyDescent="0.25">
      <c r="A315" s="3">
        <f>TITRES_STAT!B318</f>
        <v>42762</v>
      </c>
      <c r="B315" s="6">
        <f>TITRES_STAT!C318</f>
        <v>6.01</v>
      </c>
      <c r="C315" s="6">
        <f>TITRES_STAT!D318</f>
        <v>5.6458000000000004</v>
      </c>
      <c r="D315" s="6">
        <f>TITRES_STAT!E318</f>
        <v>600</v>
      </c>
      <c r="E315" s="2">
        <f t="shared" si="16"/>
        <v>-28209</v>
      </c>
      <c r="F315" s="6" t="str">
        <f t="shared" si="19"/>
        <v>BEARISH</v>
      </c>
      <c r="G315" s="6" t="str">
        <f t="shared" si="18"/>
        <v>STRONG</v>
      </c>
      <c r="H315" s="6" t="str">
        <f t="shared" si="17"/>
        <v>CONFIRMED BEARISH</v>
      </c>
    </row>
    <row r="316" spans="1:8" ht="13.5" x14ac:dyDescent="0.25">
      <c r="A316" s="3">
        <f>TITRES_STAT!B319</f>
        <v>42765</v>
      </c>
      <c r="B316" s="6">
        <f>TITRES_STAT!C319</f>
        <v>6</v>
      </c>
      <c r="C316" s="6">
        <f>TITRES_STAT!D319</f>
        <v>5.6364000000000001</v>
      </c>
      <c r="D316" s="6">
        <f>TITRES_STAT!E319</f>
        <v>32</v>
      </c>
      <c r="E316" s="2">
        <f t="shared" si="16"/>
        <v>-28241</v>
      </c>
      <c r="F316" s="6" t="str">
        <f t="shared" si="19"/>
        <v>BEARISH</v>
      </c>
      <c r="G316" s="6" t="str">
        <f t="shared" si="18"/>
        <v>STRONG</v>
      </c>
      <c r="H316" s="6" t="str">
        <f t="shared" si="17"/>
        <v>CONFIRMED BEARISH</v>
      </c>
    </row>
    <row r="317" spans="1:8" ht="13.5" x14ac:dyDescent="0.25">
      <c r="A317" s="3">
        <f>TITRES_STAT!B320</f>
        <v>42766</v>
      </c>
      <c r="B317" s="6">
        <f>TITRES_STAT!C320</f>
        <v>6</v>
      </c>
      <c r="C317" s="6">
        <f>TITRES_STAT!D320</f>
        <v>5.6364000000000001</v>
      </c>
      <c r="D317" s="6">
        <f>TITRES_STAT!E320</f>
        <v>3101</v>
      </c>
      <c r="E317" s="2">
        <f t="shared" si="16"/>
        <v>-28241</v>
      </c>
      <c r="F317" s="6" t="str">
        <f t="shared" si="19"/>
        <v>BEARISH</v>
      </c>
      <c r="G317" s="6" t="str">
        <f t="shared" si="18"/>
        <v>STRONG</v>
      </c>
      <c r="H317" s="6" t="str">
        <f t="shared" si="17"/>
        <v>CONFIRMED BEARISH</v>
      </c>
    </row>
    <row r="318" spans="1:8" ht="13.5" x14ac:dyDescent="0.25">
      <c r="A318" s="3">
        <f>TITRES_STAT!B321</f>
        <v>42767</v>
      </c>
      <c r="B318" s="6">
        <f>TITRES_STAT!C321</f>
        <v>6.01</v>
      </c>
      <c r="C318" s="6">
        <f>TITRES_STAT!D321</f>
        <v>5.6458000000000004</v>
      </c>
      <c r="D318" s="6">
        <f>TITRES_STAT!E321</f>
        <v>42</v>
      </c>
      <c r="E318" s="2">
        <f t="shared" si="16"/>
        <v>-28199</v>
      </c>
      <c r="F318" s="6" t="str">
        <f t="shared" si="19"/>
        <v>BEARISH</v>
      </c>
      <c r="G318" s="6" t="str">
        <f t="shared" si="18"/>
        <v>STRONG</v>
      </c>
      <c r="H318" s="6" t="str">
        <f t="shared" si="17"/>
        <v>CONFIRMED BEARISH</v>
      </c>
    </row>
    <row r="319" spans="1:8" ht="13.5" x14ac:dyDescent="0.25">
      <c r="A319" s="3">
        <f>TITRES_STAT!B322</f>
        <v>42768</v>
      </c>
      <c r="B319" s="6">
        <f>TITRES_STAT!C322</f>
        <v>6.01</v>
      </c>
      <c r="C319" s="6">
        <f>TITRES_STAT!D322</f>
        <v>5.6458000000000004</v>
      </c>
      <c r="D319" s="6">
        <f>TITRES_STAT!E322</f>
        <v>0</v>
      </c>
      <c r="E319" s="2">
        <f t="shared" si="16"/>
        <v>-28199</v>
      </c>
      <c r="F319" s="6" t="str">
        <f t="shared" si="19"/>
        <v>BEARISH</v>
      </c>
      <c r="G319" s="6" t="str">
        <f t="shared" si="18"/>
        <v>STRONG</v>
      </c>
      <c r="H319" s="6" t="str">
        <f t="shared" si="17"/>
        <v>CONFIRMED BEARISH</v>
      </c>
    </row>
    <row r="320" spans="1:8" ht="13.5" x14ac:dyDescent="0.25">
      <c r="A320" s="3">
        <f>TITRES_STAT!B323</f>
        <v>42769</v>
      </c>
      <c r="B320" s="6">
        <f>TITRES_STAT!C323</f>
        <v>6.01</v>
      </c>
      <c r="C320" s="6">
        <f>TITRES_STAT!D323</f>
        <v>5.6458000000000004</v>
      </c>
      <c r="D320" s="6">
        <f>TITRES_STAT!E323</f>
        <v>0</v>
      </c>
      <c r="E320" s="2">
        <f t="shared" si="16"/>
        <v>-28199</v>
      </c>
      <c r="F320" s="6" t="str">
        <f t="shared" si="19"/>
        <v>BULLISH</v>
      </c>
      <c r="G320" s="6" t="str">
        <f t="shared" si="18"/>
        <v>NEUTRAL</v>
      </c>
      <c r="H320" s="6" t="str">
        <f t="shared" si="17"/>
        <v>NEUTRAL</v>
      </c>
    </row>
    <row r="321" spans="1:8" ht="13.5" x14ac:dyDescent="0.25">
      <c r="A321" s="3">
        <f>TITRES_STAT!B324</f>
        <v>42772</v>
      </c>
      <c r="B321" s="6">
        <f>TITRES_STAT!C324</f>
        <v>6.01</v>
      </c>
      <c r="C321" s="6">
        <f>TITRES_STAT!D324</f>
        <v>5.6458000000000004</v>
      </c>
      <c r="D321" s="6">
        <f>TITRES_STAT!E324</f>
        <v>440</v>
      </c>
      <c r="E321" s="2">
        <f t="shared" si="16"/>
        <v>-28199</v>
      </c>
      <c r="F321" s="6" t="str">
        <f t="shared" si="19"/>
        <v>BULLISH</v>
      </c>
      <c r="G321" s="6" t="str">
        <f t="shared" si="18"/>
        <v>NEUTRAL</v>
      </c>
      <c r="H321" s="6" t="str">
        <f t="shared" si="17"/>
        <v>CONFIRMED BULLISH</v>
      </c>
    </row>
    <row r="322" spans="1:8" ht="13.5" x14ac:dyDescent="0.25">
      <c r="A322" s="3">
        <f>TITRES_STAT!B325</f>
        <v>42773</v>
      </c>
      <c r="B322" s="6">
        <f>TITRES_STAT!C325</f>
        <v>6.01</v>
      </c>
      <c r="C322" s="6">
        <f>TITRES_STAT!D325</f>
        <v>5.6458000000000004</v>
      </c>
      <c r="D322" s="6">
        <f>TITRES_STAT!E325</f>
        <v>0</v>
      </c>
      <c r="E322" s="2">
        <f t="shared" si="16"/>
        <v>-28199</v>
      </c>
      <c r="F322" s="6" t="str">
        <f t="shared" si="19"/>
        <v>BULLISH</v>
      </c>
      <c r="G322" s="6" t="str">
        <f t="shared" si="18"/>
        <v>NEUTRAL</v>
      </c>
      <c r="H322" s="6" t="str">
        <f t="shared" si="17"/>
        <v>CONFIRMED BULLISH</v>
      </c>
    </row>
    <row r="323" spans="1:8" ht="13.5" x14ac:dyDescent="0.25">
      <c r="A323" s="3">
        <f>TITRES_STAT!B326</f>
        <v>42774</v>
      </c>
      <c r="B323" s="6">
        <f>TITRES_STAT!C326</f>
        <v>6.01</v>
      </c>
      <c r="C323" s="6">
        <f>TITRES_STAT!D326</f>
        <v>5.6458000000000004</v>
      </c>
      <c r="D323" s="6">
        <f>TITRES_STAT!E326</f>
        <v>1298</v>
      </c>
      <c r="E323" s="2">
        <f t="shared" si="16"/>
        <v>-28199</v>
      </c>
      <c r="F323" s="6" t="str">
        <f t="shared" si="19"/>
        <v>NEUTRAL</v>
      </c>
      <c r="G323" s="6" t="str">
        <f t="shared" si="18"/>
        <v>NEUTRAL</v>
      </c>
      <c r="H323" s="6" t="str">
        <f t="shared" si="17"/>
        <v>NEUTRAL</v>
      </c>
    </row>
    <row r="324" spans="1:8" ht="13.5" x14ac:dyDescent="0.25">
      <c r="A324" s="3">
        <f>TITRES_STAT!B327</f>
        <v>42775</v>
      </c>
      <c r="B324" s="6">
        <f>TITRES_STAT!C327</f>
        <v>6.01</v>
      </c>
      <c r="C324" s="6">
        <f>TITRES_STAT!D327</f>
        <v>5.6458000000000004</v>
      </c>
      <c r="D324" s="6">
        <f>TITRES_STAT!E327</f>
        <v>100</v>
      </c>
      <c r="E324" s="2">
        <f t="shared" ref="E324:E387" si="20">IF(B324&gt;B323, E323+D324, IF(B324&lt;B323, E323-D324, E323))</f>
        <v>-28199</v>
      </c>
      <c r="F324" s="6" t="str">
        <f t="shared" si="19"/>
        <v>NEUTRAL</v>
      </c>
      <c r="G324" s="6" t="str">
        <f t="shared" si="18"/>
        <v>NEUTRAL</v>
      </c>
      <c r="H324" s="6" t="str">
        <f t="shared" si="17"/>
        <v>NEUTRAL</v>
      </c>
    </row>
    <row r="325" spans="1:8" ht="13.5" x14ac:dyDescent="0.25">
      <c r="A325" s="3">
        <f>TITRES_STAT!B328</f>
        <v>42776</v>
      </c>
      <c r="B325" s="6">
        <f>TITRES_STAT!C328</f>
        <v>6.01</v>
      </c>
      <c r="C325" s="6">
        <f>TITRES_STAT!D328</f>
        <v>5.6458000000000004</v>
      </c>
      <c r="D325" s="6">
        <f>TITRES_STAT!E328</f>
        <v>0</v>
      </c>
      <c r="E325" s="2">
        <f t="shared" si="20"/>
        <v>-28199</v>
      </c>
      <c r="F325" s="6" t="str">
        <f t="shared" si="19"/>
        <v>NEUTRAL</v>
      </c>
      <c r="G325" s="6" t="str">
        <f t="shared" si="18"/>
        <v>NEUTRAL</v>
      </c>
      <c r="H325" s="6" t="str">
        <f t="shared" si="17"/>
        <v>NEUTRAL</v>
      </c>
    </row>
    <row r="326" spans="1:8" ht="13.5" x14ac:dyDescent="0.25">
      <c r="A326" s="3">
        <f>TITRES_STAT!B329</f>
        <v>42779</v>
      </c>
      <c r="B326" s="6">
        <f>TITRES_STAT!C329</f>
        <v>6.01</v>
      </c>
      <c r="C326" s="6">
        <f>TITRES_STAT!D329</f>
        <v>5.6458000000000004</v>
      </c>
      <c r="D326" s="6">
        <f>TITRES_STAT!E329</f>
        <v>0</v>
      </c>
      <c r="E326" s="2">
        <f t="shared" si="20"/>
        <v>-28199</v>
      </c>
      <c r="F326" s="6" t="str">
        <f t="shared" si="19"/>
        <v>NEUTRAL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42780</v>
      </c>
      <c r="B327" s="6">
        <f>TITRES_STAT!C330</f>
        <v>6.01</v>
      </c>
      <c r="C327" s="6">
        <f>TITRES_STAT!D330</f>
        <v>5.6458000000000004</v>
      </c>
      <c r="D327" s="6">
        <f>TITRES_STAT!E330</f>
        <v>0</v>
      </c>
      <c r="E327" s="2">
        <f t="shared" si="20"/>
        <v>-28199</v>
      </c>
      <c r="F327" s="6" t="str">
        <f t="shared" si="19"/>
        <v>NEUTRAL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NEUTRAL</v>
      </c>
    </row>
    <row r="328" spans="1:8" ht="13.5" x14ac:dyDescent="0.25">
      <c r="A328" s="3">
        <f>TITRES_STAT!B331</f>
        <v>42781</v>
      </c>
      <c r="B328" s="6">
        <f>TITRES_STAT!C331</f>
        <v>6.01</v>
      </c>
      <c r="C328" s="6">
        <f>TITRES_STAT!D331</f>
        <v>5.6458000000000004</v>
      </c>
      <c r="D328" s="6">
        <f>TITRES_STAT!E331</f>
        <v>0</v>
      </c>
      <c r="E328" s="2">
        <f t="shared" si="20"/>
        <v>-28199</v>
      </c>
      <c r="F328" s="6" t="str">
        <f t="shared" ref="F328:F391" si="23">IF(E328&gt;E323,"BULLISH",IF(E328&lt;E323,"BEARISH","NEUTRAL"))</f>
        <v>NEUTRAL</v>
      </c>
      <c r="G328" s="6" t="str">
        <f t="shared" si="22"/>
        <v>NEUTRAL</v>
      </c>
      <c r="H328" s="6" t="str">
        <f t="shared" si="21"/>
        <v>NEUTRAL</v>
      </c>
    </row>
    <row r="329" spans="1:8" ht="13.5" x14ac:dyDescent="0.25">
      <c r="A329" s="3">
        <f>TITRES_STAT!B332</f>
        <v>42782</v>
      </c>
      <c r="B329" s="6">
        <f>TITRES_STAT!C332</f>
        <v>6.01</v>
      </c>
      <c r="C329" s="6">
        <f>TITRES_STAT!D332</f>
        <v>5.6458000000000004</v>
      </c>
      <c r="D329" s="6">
        <f>TITRES_STAT!E332</f>
        <v>0</v>
      </c>
      <c r="E329" s="2">
        <f t="shared" si="20"/>
        <v>-28199</v>
      </c>
      <c r="F329" s="6" t="str">
        <f t="shared" si="23"/>
        <v>NEUTRAL</v>
      </c>
      <c r="G329" s="6" t="str">
        <f t="shared" si="22"/>
        <v>NEUTRAL</v>
      </c>
      <c r="H329" s="6" t="str">
        <f t="shared" si="21"/>
        <v>NEUTRAL</v>
      </c>
    </row>
    <row r="330" spans="1:8" ht="13.5" x14ac:dyDescent="0.25">
      <c r="A330" s="3">
        <f>TITRES_STAT!B333</f>
        <v>42783</v>
      </c>
      <c r="B330" s="6">
        <f>TITRES_STAT!C333</f>
        <v>6.01</v>
      </c>
      <c r="C330" s="6">
        <f>TITRES_STAT!D333</f>
        <v>5.6458000000000004</v>
      </c>
      <c r="D330" s="6">
        <f>TITRES_STAT!E333</f>
        <v>0</v>
      </c>
      <c r="E330" s="2">
        <f t="shared" si="20"/>
        <v>-28199</v>
      </c>
      <c r="F330" s="6" t="str">
        <f t="shared" si="23"/>
        <v>NEUTRAL</v>
      </c>
      <c r="G330" s="6" t="str">
        <f t="shared" si="22"/>
        <v>NEUTRAL</v>
      </c>
      <c r="H330" s="6" t="str">
        <f t="shared" si="21"/>
        <v>NEUTRAL</v>
      </c>
    </row>
    <row r="331" spans="1:8" ht="13.5" x14ac:dyDescent="0.25">
      <c r="A331" s="3">
        <f>TITRES_STAT!B334</f>
        <v>42786</v>
      </c>
      <c r="B331" s="6">
        <f>TITRES_STAT!C334</f>
        <v>6.01</v>
      </c>
      <c r="C331" s="6">
        <f>TITRES_STAT!D334</f>
        <v>5.6458000000000004</v>
      </c>
      <c r="D331" s="6">
        <f>TITRES_STAT!E334</f>
        <v>0</v>
      </c>
      <c r="E331" s="2">
        <f t="shared" si="20"/>
        <v>-28199</v>
      </c>
      <c r="F331" s="6" t="str">
        <f t="shared" si="23"/>
        <v>NEUTRAL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42787</v>
      </c>
      <c r="B332" s="6">
        <f>TITRES_STAT!C335</f>
        <v>6.01</v>
      </c>
      <c r="C332" s="6">
        <f>TITRES_STAT!D335</f>
        <v>5.6458000000000004</v>
      </c>
      <c r="D332" s="6">
        <f>TITRES_STAT!E335</f>
        <v>0</v>
      </c>
      <c r="E332" s="2">
        <f t="shared" si="20"/>
        <v>-28199</v>
      </c>
      <c r="F332" s="6" t="str">
        <f t="shared" si="23"/>
        <v>NEUTRAL</v>
      </c>
      <c r="G332" s="6" t="str">
        <f t="shared" si="22"/>
        <v>NEUTRAL</v>
      </c>
      <c r="H332" s="6" t="str">
        <f t="shared" si="21"/>
        <v>NEUTRAL</v>
      </c>
    </row>
    <row r="333" spans="1:8" ht="13.5" x14ac:dyDescent="0.25">
      <c r="A333" s="3">
        <f>TITRES_STAT!B336</f>
        <v>42788</v>
      </c>
      <c r="B333" s="6">
        <f>TITRES_STAT!C336</f>
        <v>6.01</v>
      </c>
      <c r="C333" s="6">
        <f>TITRES_STAT!D336</f>
        <v>5.6458000000000004</v>
      </c>
      <c r="D333" s="6">
        <f>TITRES_STAT!E336</f>
        <v>0</v>
      </c>
      <c r="E333" s="2">
        <f t="shared" si="20"/>
        <v>-28199</v>
      </c>
      <c r="F333" s="6" t="str">
        <f t="shared" si="23"/>
        <v>NEUTRAL</v>
      </c>
      <c r="G333" s="6" t="str">
        <f t="shared" si="22"/>
        <v>NEUTRAL</v>
      </c>
      <c r="H333" s="6" t="str">
        <f t="shared" si="21"/>
        <v>NEUTRAL</v>
      </c>
    </row>
    <row r="334" spans="1:8" ht="13.5" x14ac:dyDescent="0.25">
      <c r="A334" s="3">
        <f>TITRES_STAT!B337</f>
        <v>42789</v>
      </c>
      <c r="B334" s="6">
        <f>TITRES_STAT!C337</f>
        <v>6.01</v>
      </c>
      <c r="C334" s="6">
        <f>TITRES_STAT!D337</f>
        <v>5.6458000000000004</v>
      </c>
      <c r="D334" s="6">
        <f>TITRES_STAT!E337</f>
        <v>0</v>
      </c>
      <c r="E334" s="2">
        <f t="shared" si="20"/>
        <v>-28199</v>
      </c>
      <c r="F334" s="6" t="str">
        <f t="shared" si="23"/>
        <v>NEUTRAL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42790</v>
      </c>
      <c r="B335" s="6">
        <f>TITRES_STAT!C338</f>
        <v>5.9</v>
      </c>
      <c r="C335" s="6">
        <f>TITRES_STAT!D338</f>
        <v>5.5425000000000004</v>
      </c>
      <c r="D335" s="6">
        <f>TITRES_STAT!E338</f>
        <v>490</v>
      </c>
      <c r="E335" s="2">
        <f t="shared" si="20"/>
        <v>-28689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CONFIRMED BEARISH</v>
      </c>
    </row>
    <row r="336" spans="1:8" ht="13.5" x14ac:dyDescent="0.25">
      <c r="A336" s="3">
        <f>TITRES_STAT!B339</f>
        <v>42793</v>
      </c>
      <c r="B336" s="6">
        <f>TITRES_STAT!C339</f>
        <v>5.9</v>
      </c>
      <c r="C336" s="6">
        <f>TITRES_STAT!D339</f>
        <v>5.5425000000000004</v>
      </c>
      <c r="D336" s="6">
        <f>TITRES_STAT!E339</f>
        <v>0</v>
      </c>
      <c r="E336" s="2">
        <f t="shared" si="20"/>
        <v>-28689</v>
      </c>
      <c r="F336" s="6" t="str">
        <f t="shared" si="23"/>
        <v>BEARISH</v>
      </c>
      <c r="G336" s="6" t="str">
        <f t="shared" si="22"/>
        <v>NEUTRAL</v>
      </c>
      <c r="H336" s="6" t="str">
        <f t="shared" si="21"/>
        <v>CONFIRMED BEARISH</v>
      </c>
    </row>
    <row r="337" spans="1:8" ht="13.5" x14ac:dyDescent="0.25">
      <c r="A337" s="3">
        <f>TITRES_STAT!B340</f>
        <v>42794</v>
      </c>
      <c r="B337" s="6">
        <f>TITRES_STAT!C340</f>
        <v>5.73</v>
      </c>
      <c r="C337" s="6">
        <f>TITRES_STAT!D340</f>
        <v>5.3827999999999996</v>
      </c>
      <c r="D337" s="6">
        <f>TITRES_STAT!E340</f>
        <v>1570</v>
      </c>
      <c r="E337" s="2">
        <f t="shared" si="20"/>
        <v>-30259</v>
      </c>
      <c r="F337" s="6" t="str">
        <f t="shared" si="23"/>
        <v>BEARISH</v>
      </c>
      <c r="G337" s="6" t="str">
        <f t="shared" si="22"/>
        <v>STRONG</v>
      </c>
      <c r="H337" s="6" t="str">
        <f t="shared" si="21"/>
        <v>CONFIRMED BEARISH</v>
      </c>
    </row>
    <row r="338" spans="1:8" ht="13.5" x14ac:dyDescent="0.25">
      <c r="A338" s="3">
        <f>TITRES_STAT!B341</f>
        <v>42795</v>
      </c>
      <c r="B338" s="6">
        <f>TITRES_STAT!C341</f>
        <v>5.73</v>
      </c>
      <c r="C338" s="6">
        <f>TITRES_STAT!D341</f>
        <v>5.3827999999999996</v>
      </c>
      <c r="D338" s="6">
        <f>TITRES_STAT!E341</f>
        <v>200</v>
      </c>
      <c r="E338" s="2">
        <f t="shared" si="20"/>
        <v>-30259</v>
      </c>
      <c r="F338" s="6" t="str">
        <f t="shared" si="23"/>
        <v>BEARISH</v>
      </c>
      <c r="G338" s="6" t="str">
        <f t="shared" si="22"/>
        <v>STRONG</v>
      </c>
      <c r="H338" s="6" t="str">
        <f t="shared" si="21"/>
        <v>CONFIRMED BEARISH</v>
      </c>
    </row>
    <row r="339" spans="1:8" ht="13.5" x14ac:dyDescent="0.25">
      <c r="A339" s="3">
        <f>TITRES_STAT!B342</f>
        <v>42796</v>
      </c>
      <c r="B339" s="6">
        <f>TITRES_STAT!C342</f>
        <v>5.57</v>
      </c>
      <c r="C339" s="6">
        <f>TITRES_STAT!D342</f>
        <v>5.2324999999999999</v>
      </c>
      <c r="D339" s="6">
        <f>TITRES_STAT!E342</f>
        <v>1204</v>
      </c>
      <c r="E339" s="2">
        <f t="shared" si="20"/>
        <v>-31463</v>
      </c>
      <c r="F339" s="6" t="str">
        <f t="shared" si="23"/>
        <v>BEARISH</v>
      </c>
      <c r="G339" s="6" t="str">
        <f t="shared" si="22"/>
        <v>STRONG</v>
      </c>
      <c r="H339" s="6" t="str">
        <f t="shared" si="21"/>
        <v>CONFIRMED BEARISH</v>
      </c>
    </row>
    <row r="340" spans="1:8" ht="13.5" x14ac:dyDescent="0.25">
      <c r="A340" s="3">
        <f>TITRES_STAT!B343</f>
        <v>42797</v>
      </c>
      <c r="B340" s="6">
        <f>TITRES_STAT!C343</f>
        <v>5.41</v>
      </c>
      <c r="C340" s="6">
        <f>TITRES_STAT!D343</f>
        <v>5.0822000000000003</v>
      </c>
      <c r="D340" s="6">
        <f>TITRES_STAT!E343</f>
        <v>314</v>
      </c>
      <c r="E340" s="2">
        <f t="shared" si="20"/>
        <v>-31777</v>
      </c>
      <c r="F340" s="6" t="str">
        <f t="shared" si="23"/>
        <v>BEARISH</v>
      </c>
      <c r="G340" s="6" t="str">
        <f t="shared" si="22"/>
        <v>STRONG</v>
      </c>
      <c r="H340" s="6" t="str">
        <f t="shared" si="21"/>
        <v>CONFIRMED BEARISH</v>
      </c>
    </row>
    <row r="341" spans="1:8" ht="13.5" x14ac:dyDescent="0.25">
      <c r="A341" s="3">
        <f>TITRES_STAT!B344</f>
        <v>42800</v>
      </c>
      <c r="B341" s="6">
        <f>TITRES_STAT!C344</f>
        <v>5.57</v>
      </c>
      <c r="C341" s="6">
        <f>TITRES_STAT!D344</f>
        <v>5.2324999999999999</v>
      </c>
      <c r="D341" s="6">
        <f>TITRES_STAT!E344</f>
        <v>10</v>
      </c>
      <c r="E341" s="2">
        <f t="shared" si="20"/>
        <v>-31767</v>
      </c>
      <c r="F341" s="6" t="str">
        <f t="shared" si="23"/>
        <v>BEARISH</v>
      </c>
      <c r="G341" s="6" t="str">
        <f t="shared" si="22"/>
        <v>STRONG</v>
      </c>
      <c r="H341" s="6" t="str">
        <f t="shared" si="21"/>
        <v>CONFIRMED BEARISH</v>
      </c>
    </row>
    <row r="342" spans="1:8" ht="13.5" x14ac:dyDescent="0.25">
      <c r="A342" s="3">
        <f>TITRES_STAT!B345</f>
        <v>42801</v>
      </c>
      <c r="B342" s="6">
        <f>TITRES_STAT!C345</f>
        <v>5.57</v>
      </c>
      <c r="C342" s="6">
        <f>TITRES_STAT!D345</f>
        <v>5.2324999999999999</v>
      </c>
      <c r="D342" s="6">
        <f>TITRES_STAT!E345</f>
        <v>0</v>
      </c>
      <c r="E342" s="2">
        <f t="shared" si="20"/>
        <v>-31767</v>
      </c>
      <c r="F342" s="6" t="str">
        <f t="shared" si="23"/>
        <v>BEARISH</v>
      </c>
      <c r="G342" s="6" t="str">
        <f t="shared" si="22"/>
        <v>STRONG</v>
      </c>
      <c r="H342" s="6" t="str">
        <f t="shared" si="21"/>
        <v>CONFIRMED BEARISH</v>
      </c>
    </row>
    <row r="343" spans="1:8" ht="13.5" x14ac:dyDescent="0.25">
      <c r="A343" s="3">
        <f>TITRES_STAT!B346</f>
        <v>42802</v>
      </c>
      <c r="B343" s="6">
        <f>TITRES_STAT!C346</f>
        <v>5.57</v>
      </c>
      <c r="C343" s="6">
        <f>TITRES_STAT!D346</f>
        <v>5.2324999999999999</v>
      </c>
      <c r="D343" s="6">
        <f>TITRES_STAT!E346</f>
        <v>0</v>
      </c>
      <c r="E343" s="2">
        <f t="shared" si="20"/>
        <v>-31767</v>
      </c>
      <c r="F343" s="6" t="str">
        <f t="shared" si="23"/>
        <v>BEARISH</v>
      </c>
      <c r="G343" s="6" t="str">
        <f t="shared" si="22"/>
        <v>STRONG</v>
      </c>
      <c r="H343" s="6" t="str">
        <f t="shared" si="21"/>
        <v>CONFIRMED BEARISH</v>
      </c>
    </row>
    <row r="344" spans="1:8" ht="13.5" x14ac:dyDescent="0.25">
      <c r="A344" s="3">
        <f>TITRES_STAT!B347</f>
        <v>42803</v>
      </c>
      <c r="B344" s="6">
        <f>TITRES_STAT!C347</f>
        <v>5.41</v>
      </c>
      <c r="C344" s="6">
        <f>TITRES_STAT!D347</f>
        <v>5.0822000000000003</v>
      </c>
      <c r="D344" s="6">
        <f>TITRES_STAT!E347</f>
        <v>557</v>
      </c>
      <c r="E344" s="2">
        <f t="shared" si="20"/>
        <v>-32324</v>
      </c>
      <c r="F344" s="6" t="str">
        <f t="shared" si="23"/>
        <v>BEARISH</v>
      </c>
      <c r="G344" s="6" t="str">
        <f t="shared" si="22"/>
        <v>STRONG</v>
      </c>
      <c r="H344" s="6" t="str">
        <f t="shared" si="21"/>
        <v>CONFIRMED BEARISH</v>
      </c>
    </row>
    <row r="345" spans="1:8" ht="13.5" x14ac:dyDescent="0.25">
      <c r="A345" s="3">
        <f>TITRES_STAT!B348</f>
        <v>42804</v>
      </c>
      <c r="B345" s="6">
        <f>TITRES_STAT!C348</f>
        <v>5.41</v>
      </c>
      <c r="C345" s="6">
        <f>TITRES_STAT!D348</f>
        <v>5.0822000000000003</v>
      </c>
      <c r="D345" s="6">
        <f>TITRES_STAT!E348</f>
        <v>29</v>
      </c>
      <c r="E345" s="2">
        <f t="shared" si="20"/>
        <v>-32324</v>
      </c>
      <c r="F345" s="6" t="str">
        <f t="shared" si="23"/>
        <v>BEARISH</v>
      </c>
      <c r="G345" s="6" t="str">
        <f t="shared" si="22"/>
        <v>NEUTRAL</v>
      </c>
      <c r="H345" s="6" t="str">
        <f t="shared" si="21"/>
        <v>NEUTRAL</v>
      </c>
    </row>
    <row r="346" spans="1:8" ht="13.5" x14ac:dyDescent="0.25">
      <c r="A346" s="3">
        <f>TITRES_STAT!B349</f>
        <v>42807</v>
      </c>
      <c r="B346" s="6">
        <f>TITRES_STAT!C349</f>
        <v>5.41</v>
      </c>
      <c r="C346" s="6">
        <f>TITRES_STAT!D349</f>
        <v>5.0822000000000003</v>
      </c>
      <c r="D346" s="6">
        <f>TITRES_STAT!E349</f>
        <v>111</v>
      </c>
      <c r="E346" s="2">
        <f t="shared" si="20"/>
        <v>-32324</v>
      </c>
      <c r="F346" s="6" t="str">
        <f t="shared" si="23"/>
        <v>BEARISH</v>
      </c>
      <c r="G346" s="6" t="str">
        <f t="shared" si="22"/>
        <v>NEUTRAL</v>
      </c>
      <c r="H346" s="6" t="str">
        <f t="shared" si="21"/>
        <v>CONFIRMED BEARISH</v>
      </c>
    </row>
    <row r="347" spans="1:8" ht="13.5" x14ac:dyDescent="0.25">
      <c r="A347" s="3">
        <f>TITRES_STAT!B350</f>
        <v>42808</v>
      </c>
      <c r="B347" s="6">
        <f>TITRES_STAT!C350</f>
        <v>5.39</v>
      </c>
      <c r="C347" s="6">
        <f>TITRES_STAT!D350</f>
        <v>5.0633999999999997</v>
      </c>
      <c r="D347" s="6">
        <f>TITRES_STAT!E350</f>
        <v>360</v>
      </c>
      <c r="E347" s="2">
        <f t="shared" si="20"/>
        <v>-32684</v>
      </c>
      <c r="F347" s="6" t="str">
        <f t="shared" si="23"/>
        <v>BEARISH</v>
      </c>
      <c r="G347" s="6" t="str">
        <f t="shared" si="22"/>
        <v>STRONG</v>
      </c>
      <c r="H347" s="6" t="str">
        <f t="shared" si="21"/>
        <v>CONFIRMED BEARISH</v>
      </c>
    </row>
    <row r="348" spans="1:8" ht="13.5" x14ac:dyDescent="0.25">
      <c r="A348" s="3">
        <f>TITRES_STAT!B351</f>
        <v>42809</v>
      </c>
      <c r="B348" s="6">
        <f>TITRES_STAT!C351</f>
        <v>5.4</v>
      </c>
      <c r="C348" s="6">
        <f>TITRES_STAT!D351</f>
        <v>5.0728</v>
      </c>
      <c r="D348" s="6">
        <f>TITRES_STAT!E351</f>
        <v>9175</v>
      </c>
      <c r="E348" s="2">
        <f t="shared" si="20"/>
        <v>-23509</v>
      </c>
      <c r="F348" s="6" t="str">
        <f t="shared" si="23"/>
        <v>BULLISH</v>
      </c>
      <c r="G348" s="6" t="str">
        <f t="shared" si="22"/>
        <v>WEAK</v>
      </c>
      <c r="H348" s="6" t="str">
        <f t="shared" si="21"/>
        <v>BULLISH DIVERGENCE</v>
      </c>
    </row>
    <row r="349" spans="1:8" ht="13.5" x14ac:dyDescent="0.25">
      <c r="A349" s="3">
        <f>TITRES_STAT!B352</f>
        <v>42810</v>
      </c>
      <c r="B349" s="6">
        <f>TITRES_STAT!C352</f>
        <v>5.39</v>
      </c>
      <c r="C349" s="6">
        <f>TITRES_STAT!D352</f>
        <v>5.0633999999999997</v>
      </c>
      <c r="D349" s="6">
        <f>TITRES_STAT!E352</f>
        <v>5</v>
      </c>
      <c r="E349" s="2">
        <f t="shared" si="20"/>
        <v>-23514</v>
      </c>
      <c r="F349" s="6" t="str">
        <f t="shared" si="23"/>
        <v>BULLISH</v>
      </c>
      <c r="G349" s="6" t="str">
        <f t="shared" si="22"/>
        <v>WEAK</v>
      </c>
      <c r="H349" s="6" t="str">
        <f t="shared" si="21"/>
        <v>BULLISH DIVERGENCE</v>
      </c>
    </row>
    <row r="350" spans="1:8" ht="13.5" x14ac:dyDescent="0.25">
      <c r="A350" s="3">
        <f>TITRES_STAT!B353</f>
        <v>42811</v>
      </c>
      <c r="B350" s="6">
        <f>TITRES_STAT!C353</f>
        <v>5.37</v>
      </c>
      <c r="C350" s="6">
        <f>TITRES_STAT!D353</f>
        <v>5.0446</v>
      </c>
      <c r="D350" s="6">
        <f>TITRES_STAT!E353</f>
        <v>8480</v>
      </c>
      <c r="E350" s="2">
        <f t="shared" si="20"/>
        <v>-31994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BULLISH DIVERGENCE</v>
      </c>
    </row>
    <row r="351" spans="1:8" ht="13.5" x14ac:dyDescent="0.25">
      <c r="A351" s="3">
        <f>TITRES_STAT!B354</f>
        <v>42815</v>
      </c>
      <c r="B351" s="6">
        <f>TITRES_STAT!C354</f>
        <v>5.37</v>
      </c>
      <c r="C351" s="6">
        <f>TITRES_STAT!D354</f>
        <v>5.0446</v>
      </c>
      <c r="D351" s="6">
        <f>TITRES_STAT!E354</f>
        <v>515</v>
      </c>
      <c r="E351" s="2">
        <f t="shared" si="20"/>
        <v>-31994</v>
      </c>
      <c r="F351" s="6" t="str">
        <f t="shared" si="23"/>
        <v>BULLISH</v>
      </c>
      <c r="G351" s="6" t="str">
        <f t="shared" si="22"/>
        <v>NEUTRAL</v>
      </c>
      <c r="H351" s="6" t="str">
        <f t="shared" si="21"/>
        <v>BULLISH DIVERGENCE</v>
      </c>
    </row>
    <row r="352" spans="1:8" ht="13.5" x14ac:dyDescent="0.25">
      <c r="A352" s="3">
        <f>TITRES_STAT!B355</f>
        <v>42816</v>
      </c>
      <c r="B352" s="6">
        <f>TITRES_STAT!C355</f>
        <v>5.37</v>
      </c>
      <c r="C352" s="6">
        <f>TITRES_STAT!D355</f>
        <v>5.0446</v>
      </c>
      <c r="D352" s="6">
        <f>TITRES_STAT!E355</f>
        <v>0</v>
      </c>
      <c r="E352" s="2">
        <f t="shared" si="20"/>
        <v>-31994</v>
      </c>
      <c r="F352" s="6" t="str">
        <f t="shared" si="23"/>
        <v>BULLISH</v>
      </c>
      <c r="G352" s="6" t="str">
        <f t="shared" si="22"/>
        <v>WEAK</v>
      </c>
      <c r="H352" s="6" t="str">
        <f t="shared" si="21"/>
        <v>BULLISH DIVERGENCE</v>
      </c>
    </row>
    <row r="353" spans="1:8" ht="13.5" x14ac:dyDescent="0.25">
      <c r="A353" s="3">
        <f>TITRES_STAT!B356</f>
        <v>42817</v>
      </c>
      <c r="B353" s="6">
        <f>TITRES_STAT!C356</f>
        <v>5.33</v>
      </c>
      <c r="C353" s="6">
        <f>TITRES_STAT!D356</f>
        <v>5.0069999999999997</v>
      </c>
      <c r="D353" s="6">
        <f>TITRES_STAT!E356</f>
        <v>1175</v>
      </c>
      <c r="E353" s="2">
        <f t="shared" si="20"/>
        <v>-33169</v>
      </c>
      <c r="F353" s="6" t="str">
        <f t="shared" si="23"/>
        <v>BEARISH</v>
      </c>
      <c r="G353" s="6" t="str">
        <f t="shared" si="22"/>
        <v>STRONG</v>
      </c>
      <c r="H353" s="6" t="str">
        <f t="shared" si="21"/>
        <v>CONFIRMED BEARISH</v>
      </c>
    </row>
    <row r="354" spans="1:8" ht="13.5" x14ac:dyDescent="0.25">
      <c r="A354" s="3">
        <f>TITRES_STAT!B357</f>
        <v>42818</v>
      </c>
      <c r="B354" s="6">
        <f>TITRES_STAT!C357</f>
        <v>5.35</v>
      </c>
      <c r="C354" s="6">
        <f>TITRES_STAT!D357</f>
        <v>5.0258000000000003</v>
      </c>
      <c r="D354" s="6">
        <f>TITRES_STAT!E357</f>
        <v>1145</v>
      </c>
      <c r="E354" s="2">
        <f t="shared" si="20"/>
        <v>-32024</v>
      </c>
      <c r="F354" s="6" t="str">
        <f t="shared" si="23"/>
        <v>BEARISH</v>
      </c>
      <c r="G354" s="6" t="str">
        <f t="shared" si="22"/>
        <v>STRONG</v>
      </c>
      <c r="H354" s="6" t="str">
        <f t="shared" si="21"/>
        <v>CONFIRMED BEARISH</v>
      </c>
    </row>
    <row r="355" spans="1:8" ht="13.5" x14ac:dyDescent="0.25">
      <c r="A355" s="3">
        <f>TITRES_STAT!B358</f>
        <v>42821</v>
      </c>
      <c r="B355" s="6">
        <f>TITRES_STAT!C358</f>
        <v>5.29</v>
      </c>
      <c r="C355" s="6">
        <f>TITRES_STAT!D358</f>
        <v>4.9694000000000003</v>
      </c>
      <c r="D355" s="6">
        <f>TITRES_STAT!E358</f>
        <v>60</v>
      </c>
      <c r="E355" s="2">
        <f t="shared" si="20"/>
        <v>-32084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42822</v>
      </c>
      <c r="B356" s="6">
        <f>TITRES_STAT!C359</f>
        <v>5.15</v>
      </c>
      <c r="C356" s="6">
        <f>TITRES_STAT!D359</f>
        <v>4.8379000000000003</v>
      </c>
      <c r="D356" s="6">
        <f>TITRES_STAT!E359</f>
        <v>74</v>
      </c>
      <c r="E356" s="2">
        <f t="shared" si="20"/>
        <v>-32158</v>
      </c>
      <c r="F356" s="6" t="str">
        <f t="shared" si="23"/>
        <v>BEARISH</v>
      </c>
      <c r="G356" s="6" t="str">
        <f t="shared" si="22"/>
        <v>NEUTRAL</v>
      </c>
      <c r="H356" s="6" t="str">
        <f t="shared" si="21"/>
        <v>CONFIRMED BEARISH</v>
      </c>
    </row>
    <row r="357" spans="1:8" ht="13.5" x14ac:dyDescent="0.25">
      <c r="A357" s="3">
        <f>TITRES_STAT!B360</f>
        <v>42823</v>
      </c>
      <c r="B357" s="6">
        <f>TITRES_STAT!C360</f>
        <v>5.15</v>
      </c>
      <c r="C357" s="6">
        <f>TITRES_STAT!D360</f>
        <v>4.8379000000000003</v>
      </c>
      <c r="D357" s="6">
        <f>TITRES_STAT!E360</f>
        <v>25</v>
      </c>
      <c r="E357" s="2">
        <f t="shared" si="20"/>
        <v>-32158</v>
      </c>
      <c r="F357" s="6" t="str">
        <f t="shared" si="23"/>
        <v>BEARISH</v>
      </c>
      <c r="G357" s="6" t="str">
        <f t="shared" si="22"/>
        <v>NEUTRAL</v>
      </c>
      <c r="H357" s="6" t="str">
        <f t="shared" si="21"/>
        <v>CONFIRMED BEARISH</v>
      </c>
    </row>
    <row r="358" spans="1:8" ht="13.5" x14ac:dyDescent="0.25">
      <c r="A358" s="3">
        <f>TITRES_STAT!B361</f>
        <v>42824</v>
      </c>
      <c r="B358" s="6">
        <f>TITRES_STAT!C361</f>
        <v>5</v>
      </c>
      <c r="C358" s="6">
        <f>TITRES_STAT!D361</f>
        <v>4.6970000000000001</v>
      </c>
      <c r="D358" s="6">
        <f>TITRES_STAT!E361</f>
        <v>3677</v>
      </c>
      <c r="E358" s="2">
        <f t="shared" si="20"/>
        <v>-35835</v>
      </c>
      <c r="F358" s="6" t="str">
        <f t="shared" si="23"/>
        <v>BEARISH</v>
      </c>
      <c r="G358" s="6" t="str">
        <f t="shared" si="22"/>
        <v>STRONG</v>
      </c>
      <c r="H358" s="6" t="str">
        <f t="shared" si="21"/>
        <v>CONFIRMED BEARISH</v>
      </c>
    </row>
    <row r="359" spans="1:8" ht="13.5" x14ac:dyDescent="0.25">
      <c r="A359" s="3">
        <f>TITRES_STAT!B362</f>
        <v>42825</v>
      </c>
      <c r="B359" s="6">
        <f>TITRES_STAT!C362</f>
        <v>5.15</v>
      </c>
      <c r="C359" s="6">
        <f>TITRES_STAT!D362</f>
        <v>4.8379000000000003</v>
      </c>
      <c r="D359" s="6">
        <f>TITRES_STAT!E362</f>
        <v>5741</v>
      </c>
      <c r="E359" s="2">
        <f t="shared" si="20"/>
        <v>-30094</v>
      </c>
      <c r="F359" s="6" t="str">
        <f t="shared" si="23"/>
        <v>BULLISH</v>
      </c>
      <c r="G359" s="6" t="str">
        <f t="shared" si="22"/>
        <v>WEAK</v>
      </c>
      <c r="H359" s="6" t="str">
        <f t="shared" si="21"/>
        <v>BULLISH DIVERGENCE</v>
      </c>
    </row>
    <row r="360" spans="1:8" ht="13.5" x14ac:dyDescent="0.25">
      <c r="A360" s="3">
        <f>TITRES_STAT!B363</f>
        <v>42828</v>
      </c>
      <c r="B360" s="6">
        <f>TITRES_STAT!C363</f>
        <v>5.15</v>
      </c>
      <c r="C360" s="6">
        <f>TITRES_STAT!D363</f>
        <v>4.8379000000000003</v>
      </c>
      <c r="D360" s="6">
        <f>TITRES_STAT!E363</f>
        <v>1595</v>
      </c>
      <c r="E360" s="2">
        <f t="shared" si="20"/>
        <v>-30094</v>
      </c>
      <c r="F360" s="6" t="str">
        <f t="shared" si="23"/>
        <v>BULLISH</v>
      </c>
      <c r="G360" s="6" t="str">
        <f t="shared" si="22"/>
        <v>WEAK</v>
      </c>
      <c r="H360" s="6" t="str">
        <f t="shared" si="21"/>
        <v>BULLISH DIVERGENCE</v>
      </c>
    </row>
    <row r="361" spans="1:8" ht="13.5" x14ac:dyDescent="0.25">
      <c r="A361" s="3">
        <f>TITRES_STAT!B364</f>
        <v>42829</v>
      </c>
      <c r="B361" s="6">
        <f>TITRES_STAT!C364</f>
        <v>5</v>
      </c>
      <c r="C361" s="6">
        <f>TITRES_STAT!D364</f>
        <v>4.6970000000000001</v>
      </c>
      <c r="D361" s="6">
        <f>TITRES_STAT!E364</f>
        <v>662</v>
      </c>
      <c r="E361" s="2">
        <f t="shared" si="20"/>
        <v>-30756</v>
      </c>
      <c r="F361" s="6" t="str">
        <f t="shared" si="23"/>
        <v>BULLISH</v>
      </c>
      <c r="G361" s="6" t="str">
        <f t="shared" si="22"/>
        <v>WEAK</v>
      </c>
      <c r="H361" s="6" t="str">
        <f t="shared" si="21"/>
        <v>BULLISH DIVERGENCE</v>
      </c>
    </row>
    <row r="362" spans="1:8" ht="13.5" x14ac:dyDescent="0.25">
      <c r="A362" s="3">
        <f>TITRES_STAT!B365</f>
        <v>42830</v>
      </c>
      <c r="B362" s="6">
        <f>TITRES_STAT!C365</f>
        <v>5</v>
      </c>
      <c r="C362" s="6">
        <f>TITRES_STAT!D365</f>
        <v>4.6970000000000001</v>
      </c>
      <c r="D362" s="6">
        <f>TITRES_STAT!E365</f>
        <v>3401</v>
      </c>
      <c r="E362" s="2">
        <f t="shared" si="20"/>
        <v>-30756</v>
      </c>
      <c r="F362" s="6" t="str">
        <f t="shared" si="23"/>
        <v>BULLISH</v>
      </c>
      <c r="G362" s="6" t="str">
        <f t="shared" si="22"/>
        <v>WEAK</v>
      </c>
      <c r="H362" s="6" t="str">
        <f t="shared" si="21"/>
        <v>BULLISH DIVERGENCE</v>
      </c>
    </row>
    <row r="363" spans="1:8" ht="13.5" x14ac:dyDescent="0.25">
      <c r="A363" s="3">
        <f>TITRES_STAT!B366</f>
        <v>42831</v>
      </c>
      <c r="B363" s="6">
        <f>TITRES_STAT!C366</f>
        <v>5</v>
      </c>
      <c r="C363" s="6">
        <f>TITRES_STAT!D366</f>
        <v>4.6970000000000001</v>
      </c>
      <c r="D363" s="6">
        <f>TITRES_STAT!E366</f>
        <v>61</v>
      </c>
      <c r="E363" s="2">
        <f t="shared" si="20"/>
        <v>-30756</v>
      </c>
      <c r="F363" s="6" t="str">
        <f t="shared" si="23"/>
        <v>BULLISH</v>
      </c>
      <c r="G363" s="6" t="str">
        <f t="shared" si="22"/>
        <v>WEAK</v>
      </c>
      <c r="H363" s="6" t="str">
        <f t="shared" si="21"/>
        <v>NEUTRAL</v>
      </c>
    </row>
    <row r="364" spans="1:8" ht="13.5" x14ac:dyDescent="0.25">
      <c r="A364" s="3">
        <f>TITRES_STAT!B367</f>
        <v>42832</v>
      </c>
      <c r="B364" s="6">
        <f>TITRES_STAT!C367</f>
        <v>4.8499999999999996</v>
      </c>
      <c r="C364" s="6">
        <f>TITRES_STAT!D367</f>
        <v>4.5560999999999998</v>
      </c>
      <c r="D364" s="6">
        <f>TITRES_STAT!E367</f>
        <v>700</v>
      </c>
      <c r="E364" s="2">
        <f t="shared" si="20"/>
        <v>-31456</v>
      </c>
      <c r="F364" s="6" t="str">
        <f t="shared" si="23"/>
        <v>BEARISH</v>
      </c>
      <c r="G364" s="6" t="str">
        <f t="shared" si="22"/>
        <v>STRONG</v>
      </c>
      <c r="H364" s="6" t="str">
        <f t="shared" si="21"/>
        <v>CONFIRMED BEARISH</v>
      </c>
    </row>
    <row r="365" spans="1:8" ht="13.5" x14ac:dyDescent="0.25">
      <c r="A365" s="3">
        <f>TITRES_STAT!B368</f>
        <v>42835</v>
      </c>
      <c r="B365" s="6">
        <f>TITRES_STAT!C368</f>
        <v>4.99</v>
      </c>
      <c r="C365" s="6">
        <f>TITRES_STAT!D368</f>
        <v>4.6875999999999998</v>
      </c>
      <c r="D365" s="6">
        <f>TITRES_STAT!E368</f>
        <v>500</v>
      </c>
      <c r="E365" s="2">
        <f t="shared" si="20"/>
        <v>-30956</v>
      </c>
      <c r="F365" s="6" t="str">
        <f t="shared" si="23"/>
        <v>BEARISH</v>
      </c>
      <c r="G365" s="6" t="str">
        <f t="shared" si="22"/>
        <v>STRONG</v>
      </c>
      <c r="H365" s="6" t="str">
        <f t="shared" si="21"/>
        <v>CONFIRMED BEARISH</v>
      </c>
    </row>
    <row r="366" spans="1:8" ht="13.5" x14ac:dyDescent="0.25">
      <c r="A366" s="3">
        <f>TITRES_STAT!B369</f>
        <v>42836</v>
      </c>
      <c r="B366" s="6">
        <f>TITRES_STAT!C369</f>
        <v>4.99</v>
      </c>
      <c r="C366" s="6">
        <f>TITRES_STAT!D369</f>
        <v>4.6875999999999998</v>
      </c>
      <c r="D366" s="6">
        <f>TITRES_STAT!E369</f>
        <v>0</v>
      </c>
      <c r="E366" s="2">
        <f t="shared" si="20"/>
        <v>-30956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CONFIRMED BEARISH</v>
      </c>
    </row>
    <row r="367" spans="1:8" ht="13.5" x14ac:dyDescent="0.25">
      <c r="A367" s="3">
        <f>TITRES_STAT!B370</f>
        <v>42837</v>
      </c>
      <c r="B367" s="6">
        <f>TITRES_STAT!C370</f>
        <v>4.8499999999999996</v>
      </c>
      <c r="C367" s="6">
        <f>TITRES_STAT!D370</f>
        <v>4.5560999999999998</v>
      </c>
      <c r="D367" s="6">
        <f>TITRES_STAT!E370</f>
        <v>205</v>
      </c>
      <c r="E367" s="2">
        <f t="shared" si="20"/>
        <v>-31161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CONFIRMED BEARISH</v>
      </c>
    </row>
    <row r="368" spans="1:8" ht="13.5" x14ac:dyDescent="0.25">
      <c r="A368" s="3">
        <f>TITRES_STAT!B371</f>
        <v>42838</v>
      </c>
      <c r="B368" s="6">
        <f>TITRES_STAT!C371</f>
        <v>4.82</v>
      </c>
      <c r="C368" s="6">
        <f>TITRES_STAT!D371</f>
        <v>4.5278999999999998</v>
      </c>
      <c r="D368" s="6">
        <f>TITRES_STAT!E371</f>
        <v>350</v>
      </c>
      <c r="E368" s="2">
        <f t="shared" si="20"/>
        <v>-31511</v>
      </c>
      <c r="F368" s="6" t="str">
        <f t="shared" si="23"/>
        <v>BEARISH</v>
      </c>
      <c r="G368" s="6" t="str">
        <f t="shared" si="22"/>
        <v>STRONG</v>
      </c>
      <c r="H368" s="6" t="str">
        <f t="shared" si="21"/>
        <v>CONFIRMED BEARISH</v>
      </c>
    </row>
    <row r="369" spans="1:8" ht="13.5" x14ac:dyDescent="0.25">
      <c r="A369" s="3">
        <f>TITRES_STAT!B372</f>
        <v>42839</v>
      </c>
      <c r="B369" s="6">
        <f>TITRES_STAT!C372</f>
        <v>4.82</v>
      </c>
      <c r="C369" s="6">
        <f>TITRES_STAT!D372</f>
        <v>4.5278999999999998</v>
      </c>
      <c r="D369" s="6">
        <f>TITRES_STAT!E372</f>
        <v>0</v>
      </c>
      <c r="E369" s="2">
        <f t="shared" si="20"/>
        <v>-31511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CONFIRMED BEARISH</v>
      </c>
    </row>
    <row r="370" spans="1:8" ht="13.5" x14ac:dyDescent="0.25">
      <c r="A370" s="3">
        <f>TITRES_STAT!B373</f>
        <v>42842</v>
      </c>
      <c r="B370" s="6">
        <f>TITRES_STAT!C373</f>
        <v>4.75</v>
      </c>
      <c r="C370" s="6">
        <f>TITRES_STAT!D373</f>
        <v>4.4622000000000002</v>
      </c>
      <c r="D370" s="6">
        <f>TITRES_STAT!E373</f>
        <v>3055</v>
      </c>
      <c r="E370" s="2">
        <f t="shared" si="20"/>
        <v>-34566</v>
      </c>
      <c r="F370" s="6" t="str">
        <f t="shared" si="23"/>
        <v>BEARISH</v>
      </c>
      <c r="G370" s="6" t="str">
        <f t="shared" si="22"/>
        <v>STRONG</v>
      </c>
      <c r="H370" s="6" t="str">
        <f t="shared" si="21"/>
        <v>CONFIRMED BEARISH</v>
      </c>
    </row>
    <row r="371" spans="1:8" ht="13.5" x14ac:dyDescent="0.25">
      <c r="A371" s="3">
        <f>TITRES_STAT!B374</f>
        <v>42843</v>
      </c>
      <c r="B371" s="6">
        <f>TITRES_STAT!C374</f>
        <v>4.75</v>
      </c>
      <c r="C371" s="6">
        <f>TITRES_STAT!D374</f>
        <v>4.4622000000000002</v>
      </c>
      <c r="D371" s="6">
        <f>TITRES_STAT!E374</f>
        <v>1120</v>
      </c>
      <c r="E371" s="2">
        <f t="shared" si="20"/>
        <v>-34566</v>
      </c>
      <c r="F371" s="6" t="str">
        <f t="shared" si="23"/>
        <v>BEARISH</v>
      </c>
      <c r="G371" s="6" t="str">
        <f t="shared" si="22"/>
        <v>STRONG</v>
      </c>
      <c r="H371" s="6" t="str">
        <f t="shared" si="21"/>
        <v>CONFIRMED BEARISH</v>
      </c>
    </row>
    <row r="372" spans="1:8" ht="13.5" x14ac:dyDescent="0.25">
      <c r="A372" s="3">
        <f>TITRES_STAT!B375</f>
        <v>42844</v>
      </c>
      <c r="B372" s="6">
        <f>TITRES_STAT!C375</f>
        <v>4.75</v>
      </c>
      <c r="C372" s="6">
        <f>TITRES_STAT!D375</f>
        <v>4.4622000000000002</v>
      </c>
      <c r="D372" s="6">
        <f>TITRES_STAT!E375</f>
        <v>0</v>
      </c>
      <c r="E372" s="2">
        <f t="shared" si="20"/>
        <v>-34566</v>
      </c>
      <c r="F372" s="6" t="str">
        <f t="shared" si="23"/>
        <v>BEARISH</v>
      </c>
      <c r="G372" s="6" t="str">
        <f t="shared" si="22"/>
        <v>STRONG</v>
      </c>
      <c r="H372" s="6" t="str">
        <f t="shared" si="21"/>
        <v>CONFIRMED BEARISH</v>
      </c>
    </row>
    <row r="373" spans="1:8" ht="13.5" x14ac:dyDescent="0.25">
      <c r="A373" s="3">
        <f>TITRES_STAT!B376</f>
        <v>42845</v>
      </c>
      <c r="B373" s="6">
        <f>TITRES_STAT!C376</f>
        <v>4.6100000000000003</v>
      </c>
      <c r="C373" s="6">
        <f>TITRES_STAT!D376</f>
        <v>4.3305999999999996</v>
      </c>
      <c r="D373" s="6">
        <f>TITRES_STAT!E376</f>
        <v>114</v>
      </c>
      <c r="E373" s="2">
        <f t="shared" si="20"/>
        <v>-34680</v>
      </c>
      <c r="F373" s="6" t="str">
        <f t="shared" si="23"/>
        <v>BEARISH</v>
      </c>
      <c r="G373" s="6" t="str">
        <f t="shared" si="22"/>
        <v>STRONG</v>
      </c>
      <c r="H373" s="6" t="str">
        <f t="shared" si="21"/>
        <v>CONFIRMED BEARISH</v>
      </c>
    </row>
    <row r="374" spans="1:8" ht="13.5" x14ac:dyDescent="0.25">
      <c r="A374" s="3">
        <f>TITRES_STAT!B377</f>
        <v>42846</v>
      </c>
      <c r="B374" s="6">
        <f>TITRES_STAT!C377</f>
        <v>4.38</v>
      </c>
      <c r="C374" s="6">
        <f>TITRES_STAT!D377</f>
        <v>4.1146000000000003</v>
      </c>
      <c r="D374" s="6">
        <f>TITRES_STAT!E377</f>
        <v>2894</v>
      </c>
      <c r="E374" s="2">
        <f t="shared" si="20"/>
        <v>-37574</v>
      </c>
      <c r="F374" s="6" t="str">
        <f t="shared" si="23"/>
        <v>BEARISH</v>
      </c>
      <c r="G374" s="6" t="str">
        <f t="shared" si="22"/>
        <v>STRONG</v>
      </c>
      <c r="H374" s="6" t="str">
        <f t="shared" si="21"/>
        <v>CONFIRMED BEARISH</v>
      </c>
    </row>
    <row r="375" spans="1:8" ht="13.5" x14ac:dyDescent="0.25">
      <c r="A375" s="3">
        <f>TITRES_STAT!B378</f>
        <v>42849</v>
      </c>
      <c r="B375" s="6">
        <f>TITRES_STAT!C378</f>
        <v>4.37</v>
      </c>
      <c r="C375" s="6">
        <f>TITRES_STAT!D378</f>
        <v>4.1052</v>
      </c>
      <c r="D375" s="6">
        <f>TITRES_STAT!E378</f>
        <v>664</v>
      </c>
      <c r="E375" s="2">
        <f t="shared" si="20"/>
        <v>-38238</v>
      </c>
      <c r="F375" s="6" t="str">
        <f t="shared" si="23"/>
        <v>BEARISH</v>
      </c>
      <c r="G375" s="6" t="str">
        <f t="shared" si="22"/>
        <v>STRONG</v>
      </c>
      <c r="H375" s="6" t="str">
        <f t="shared" si="21"/>
        <v>CONFIRMED BEARISH</v>
      </c>
    </row>
    <row r="376" spans="1:8" ht="13.5" x14ac:dyDescent="0.25">
      <c r="A376" s="3">
        <f>TITRES_STAT!B379</f>
        <v>42850</v>
      </c>
      <c r="B376" s="6">
        <f>TITRES_STAT!C379</f>
        <v>4.24</v>
      </c>
      <c r="C376" s="6">
        <f>TITRES_STAT!D379</f>
        <v>3.9830999999999999</v>
      </c>
      <c r="D376" s="6">
        <f>TITRES_STAT!E379</f>
        <v>1000</v>
      </c>
      <c r="E376" s="2">
        <f t="shared" si="20"/>
        <v>-39238</v>
      </c>
      <c r="F376" s="6" t="str">
        <f t="shared" si="23"/>
        <v>BEARISH</v>
      </c>
      <c r="G376" s="6" t="str">
        <f t="shared" si="22"/>
        <v>STRONG</v>
      </c>
      <c r="H376" s="6" t="str">
        <f t="shared" si="21"/>
        <v>CONFIRMED BEARISH</v>
      </c>
    </row>
    <row r="377" spans="1:8" ht="13.5" x14ac:dyDescent="0.25">
      <c r="A377" s="3">
        <f>TITRES_STAT!B380</f>
        <v>42851</v>
      </c>
      <c r="B377" s="6">
        <f>TITRES_STAT!C380</f>
        <v>4.12</v>
      </c>
      <c r="C377" s="6">
        <f>TITRES_STAT!D380</f>
        <v>3.8702999999999999</v>
      </c>
      <c r="D377" s="6">
        <f>TITRES_STAT!E380</f>
        <v>1990</v>
      </c>
      <c r="E377" s="2">
        <f t="shared" si="20"/>
        <v>-41228</v>
      </c>
      <c r="F377" s="6" t="str">
        <f t="shared" si="23"/>
        <v>BEARISH</v>
      </c>
      <c r="G377" s="6" t="str">
        <f t="shared" si="22"/>
        <v>STRONG</v>
      </c>
      <c r="H377" s="6" t="str">
        <f t="shared" si="21"/>
        <v>CONFIRMED BEARISH</v>
      </c>
    </row>
    <row r="378" spans="1:8" ht="13.5" x14ac:dyDescent="0.25">
      <c r="A378" s="3">
        <f>TITRES_STAT!B381</f>
        <v>42852</v>
      </c>
      <c r="B378" s="6">
        <f>TITRES_STAT!C381</f>
        <v>4.1100000000000003</v>
      </c>
      <c r="C378" s="6">
        <f>TITRES_STAT!D381</f>
        <v>3.8609</v>
      </c>
      <c r="D378" s="6">
        <f>TITRES_STAT!E381</f>
        <v>70</v>
      </c>
      <c r="E378" s="2">
        <f t="shared" si="20"/>
        <v>-41298</v>
      </c>
      <c r="F378" s="6" t="str">
        <f t="shared" si="23"/>
        <v>BEARISH</v>
      </c>
      <c r="G378" s="6" t="str">
        <f t="shared" si="22"/>
        <v>STRONG</v>
      </c>
      <c r="H378" s="6" t="str">
        <f t="shared" si="21"/>
        <v>CONFIRMED BEARISH</v>
      </c>
    </row>
    <row r="379" spans="1:8" ht="13.5" x14ac:dyDescent="0.25">
      <c r="A379" s="3">
        <f>TITRES_STAT!B382</f>
        <v>42853</v>
      </c>
      <c r="B379" s="6">
        <f>TITRES_STAT!C382</f>
        <v>3.93</v>
      </c>
      <c r="C379" s="6">
        <f>TITRES_STAT!D382</f>
        <v>3.6918000000000002</v>
      </c>
      <c r="D379" s="6">
        <f>TITRES_STAT!E382</f>
        <v>765</v>
      </c>
      <c r="E379" s="2">
        <f t="shared" si="20"/>
        <v>-42063</v>
      </c>
      <c r="F379" s="6" t="str">
        <f t="shared" si="23"/>
        <v>BEARISH</v>
      </c>
      <c r="G379" s="6" t="str">
        <f t="shared" si="22"/>
        <v>STRONG</v>
      </c>
      <c r="H379" s="6" t="str">
        <f t="shared" si="21"/>
        <v>CONFIRMED BEARISH</v>
      </c>
    </row>
    <row r="380" spans="1:8" ht="13.5" x14ac:dyDescent="0.25">
      <c r="A380" s="3">
        <f>TITRES_STAT!B383</f>
        <v>42857</v>
      </c>
      <c r="B380" s="6">
        <f>TITRES_STAT!C383</f>
        <v>4.04</v>
      </c>
      <c r="C380" s="6">
        <f>TITRES_STAT!D383</f>
        <v>3.7951999999999999</v>
      </c>
      <c r="D380" s="6">
        <f>TITRES_STAT!E383</f>
        <v>300</v>
      </c>
      <c r="E380" s="2">
        <f t="shared" si="20"/>
        <v>-41763</v>
      </c>
      <c r="F380" s="6" t="str">
        <f t="shared" si="23"/>
        <v>BEARISH</v>
      </c>
      <c r="G380" s="6" t="str">
        <f t="shared" si="22"/>
        <v>STRONG</v>
      </c>
      <c r="H380" s="6" t="str">
        <f t="shared" si="21"/>
        <v>CONFIRMED BEARISH</v>
      </c>
    </row>
    <row r="381" spans="1:8" ht="13.5" x14ac:dyDescent="0.25">
      <c r="A381" s="3">
        <f>TITRES_STAT!B384</f>
        <v>42858</v>
      </c>
      <c r="B381" s="6">
        <f>TITRES_STAT!C384</f>
        <v>4.04</v>
      </c>
      <c r="C381" s="6">
        <f>TITRES_STAT!D384</f>
        <v>3.7951999999999999</v>
      </c>
      <c r="D381" s="6">
        <f>TITRES_STAT!E384</f>
        <v>0</v>
      </c>
      <c r="E381" s="2">
        <f t="shared" si="20"/>
        <v>-41763</v>
      </c>
      <c r="F381" s="6" t="str">
        <f t="shared" si="23"/>
        <v>BEARISH</v>
      </c>
      <c r="G381" s="6" t="str">
        <f t="shared" si="22"/>
        <v>STRONG</v>
      </c>
      <c r="H381" s="6" t="str">
        <f t="shared" si="21"/>
        <v>CONFIRMED BEARISH</v>
      </c>
    </row>
    <row r="382" spans="1:8" ht="13.5" x14ac:dyDescent="0.25">
      <c r="A382" s="3">
        <f>TITRES_STAT!B385</f>
        <v>42859</v>
      </c>
      <c r="B382" s="6">
        <f>TITRES_STAT!C385</f>
        <v>4.04</v>
      </c>
      <c r="C382" s="6">
        <f>TITRES_STAT!D385</f>
        <v>3.7951999999999999</v>
      </c>
      <c r="D382" s="6">
        <f>TITRES_STAT!E385</f>
        <v>0</v>
      </c>
      <c r="E382" s="2">
        <f t="shared" si="20"/>
        <v>-41763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CONFIRMED BEARISH</v>
      </c>
    </row>
    <row r="383" spans="1:8" ht="13.5" x14ac:dyDescent="0.25">
      <c r="A383" s="3">
        <f>TITRES_STAT!B386</f>
        <v>42860</v>
      </c>
      <c r="B383" s="6">
        <f>TITRES_STAT!C386</f>
        <v>3.86</v>
      </c>
      <c r="C383" s="6">
        <f>TITRES_STAT!D386</f>
        <v>3.6261000000000001</v>
      </c>
      <c r="D383" s="6">
        <f>TITRES_STAT!E386</f>
        <v>689</v>
      </c>
      <c r="E383" s="2">
        <f t="shared" si="20"/>
        <v>-42452</v>
      </c>
      <c r="F383" s="6" t="str">
        <f t="shared" si="23"/>
        <v>BEARISH</v>
      </c>
      <c r="G383" s="6" t="str">
        <f t="shared" si="22"/>
        <v>STRONG</v>
      </c>
      <c r="H383" s="6" t="str">
        <f t="shared" si="21"/>
        <v>CONFIRMED BEARISH</v>
      </c>
    </row>
    <row r="384" spans="1:8" ht="13.5" x14ac:dyDescent="0.25">
      <c r="A384" s="3">
        <f>TITRES_STAT!B387</f>
        <v>42863</v>
      </c>
      <c r="B384" s="6">
        <f>TITRES_STAT!C387</f>
        <v>3.69</v>
      </c>
      <c r="C384" s="6">
        <f>TITRES_STAT!D387</f>
        <v>3.4664000000000001</v>
      </c>
      <c r="D384" s="6">
        <f>TITRES_STAT!E387</f>
        <v>0</v>
      </c>
      <c r="E384" s="2">
        <f t="shared" si="20"/>
        <v>-42452</v>
      </c>
      <c r="F384" s="6" t="str">
        <f t="shared" si="23"/>
        <v>BEARISH</v>
      </c>
      <c r="G384" s="6" t="str">
        <f t="shared" si="22"/>
        <v>NEUTRAL</v>
      </c>
      <c r="H384" s="6" t="str">
        <f t="shared" si="21"/>
        <v>CONFIRMED BEARISH</v>
      </c>
    </row>
    <row r="385" spans="1:8" ht="13.5" x14ac:dyDescent="0.25">
      <c r="A385" s="3">
        <f>TITRES_STAT!B388</f>
        <v>42864</v>
      </c>
      <c r="B385" s="6">
        <f>TITRES_STAT!C388</f>
        <v>3.5</v>
      </c>
      <c r="C385" s="6">
        <f>TITRES_STAT!D388</f>
        <v>3.2879</v>
      </c>
      <c r="D385" s="6">
        <f>TITRES_STAT!E388</f>
        <v>440</v>
      </c>
      <c r="E385" s="2">
        <f t="shared" si="20"/>
        <v>-42892</v>
      </c>
      <c r="F385" s="6" t="str">
        <f t="shared" si="23"/>
        <v>BEARISH</v>
      </c>
      <c r="G385" s="6" t="str">
        <f t="shared" si="22"/>
        <v>STRONG</v>
      </c>
      <c r="H385" s="6" t="str">
        <f t="shared" si="21"/>
        <v>CONFIRMED BEARISH</v>
      </c>
    </row>
    <row r="386" spans="1:8" ht="13.5" x14ac:dyDescent="0.25">
      <c r="A386" s="3">
        <f>TITRES_STAT!B389</f>
        <v>42865</v>
      </c>
      <c r="B386" s="6">
        <f>TITRES_STAT!C389</f>
        <v>3.5</v>
      </c>
      <c r="C386" s="6">
        <f>TITRES_STAT!D389</f>
        <v>3.2879</v>
      </c>
      <c r="D386" s="6">
        <f>TITRES_STAT!E389</f>
        <v>1594</v>
      </c>
      <c r="E386" s="2">
        <f t="shared" si="20"/>
        <v>-42892</v>
      </c>
      <c r="F386" s="6" t="str">
        <f t="shared" si="23"/>
        <v>BEARISH</v>
      </c>
      <c r="G386" s="6" t="str">
        <f t="shared" si="22"/>
        <v>STRONG</v>
      </c>
      <c r="H386" s="6" t="str">
        <f t="shared" si="21"/>
        <v>CONFIRMED BEARISH</v>
      </c>
    </row>
    <row r="387" spans="1:8" ht="13.5" x14ac:dyDescent="0.25">
      <c r="A387" s="3">
        <f>TITRES_STAT!B390</f>
        <v>42866</v>
      </c>
      <c r="B387" s="6">
        <f>TITRES_STAT!C390</f>
        <v>3.6</v>
      </c>
      <c r="C387" s="6">
        <f>TITRES_STAT!D390</f>
        <v>3.3818000000000001</v>
      </c>
      <c r="D387" s="6">
        <f>TITRES_STAT!E390</f>
        <v>6903</v>
      </c>
      <c r="E387" s="2">
        <f t="shared" si="20"/>
        <v>-35989</v>
      </c>
      <c r="F387" s="6" t="str">
        <f t="shared" si="23"/>
        <v>BULLISH</v>
      </c>
      <c r="G387" s="6" t="str">
        <f t="shared" si="22"/>
        <v>WEAK</v>
      </c>
      <c r="H387" s="6" t="str">
        <f t="shared" si="21"/>
        <v>BULLISH DIVERGENCE</v>
      </c>
    </row>
    <row r="388" spans="1:8" ht="13.5" x14ac:dyDescent="0.25">
      <c r="A388" s="3">
        <f>TITRES_STAT!B391</f>
        <v>42867</v>
      </c>
      <c r="B388" s="6">
        <f>TITRES_STAT!C391</f>
        <v>3.68</v>
      </c>
      <c r="C388" s="6">
        <f>TITRES_STAT!D391</f>
        <v>3.4569999999999999</v>
      </c>
      <c r="D388" s="6">
        <f>TITRES_STAT!E391</f>
        <v>832</v>
      </c>
      <c r="E388" s="2">
        <f t="shared" ref="E388:E451" si="24">IF(B388&gt;B387, E387+D388, IF(B388&lt;B387, E387-D388, E387))</f>
        <v>-35157</v>
      </c>
      <c r="F388" s="6" t="str">
        <f t="shared" si="23"/>
        <v>BULLISH</v>
      </c>
      <c r="G388" s="6" t="str">
        <f t="shared" si="22"/>
        <v>WEAK</v>
      </c>
      <c r="H388" s="6" t="str">
        <f t="shared" si="21"/>
        <v>BULLISH DIVERGENCE</v>
      </c>
    </row>
    <row r="389" spans="1:8" ht="13.5" x14ac:dyDescent="0.25">
      <c r="A389" s="3">
        <f>TITRES_STAT!B392</f>
        <v>42870</v>
      </c>
      <c r="B389" s="6">
        <f>TITRES_STAT!C392</f>
        <v>3.77</v>
      </c>
      <c r="C389" s="6">
        <f>TITRES_STAT!D392</f>
        <v>3.5415000000000001</v>
      </c>
      <c r="D389" s="6">
        <f>TITRES_STAT!E392</f>
        <v>10</v>
      </c>
      <c r="E389" s="2">
        <f t="shared" si="24"/>
        <v>-35147</v>
      </c>
      <c r="F389" s="6" t="str">
        <f t="shared" si="23"/>
        <v>BULLISH</v>
      </c>
      <c r="G389" s="6" t="str">
        <f t="shared" si="22"/>
        <v>WEAK</v>
      </c>
      <c r="H389" s="6" t="str">
        <f t="shared" si="21"/>
        <v>CONFIRMED BULLISH</v>
      </c>
    </row>
    <row r="390" spans="1:8" ht="13.5" x14ac:dyDescent="0.25">
      <c r="A390" s="3">
        <f>TITRES_STAT!B393</f>
        <v>42871</v>
      </c>
      <c r="B390" s="6">
        <f>TITRES_STAT!C393</f>
        <v>3.7</v>
      </c>
      <c r="C390" s="6">
        <f>TITRES_STAT!D393</f>
        <v>3.4758</v>
      </c>
      <c r="D390" s="6">
        <f>TITRES_STAT!E393</f>
        <v>1052</v>
      </c>
      <c r="E390" s="2">
        <f t="shared" si="24"/>
        <v>-36199</v>
      </c>
      <c r="F390" s="6" t="str">
        <f t="shared" si="23"/>
        <v>BULLISH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6">
        <f>TITRES_STAT!C394</f>
        <v>3.54</v>
      </c>
      <c r="C391" s="6">
        <f>TITRES_STAT!D394</f>
        <v>3.3254999999999999</v>
      </c>
      <c r="D391" s="6">
        <f>TITRES_STAT!E394</f>
        <v>486</v>
      </c>
      <c r="E391" s="2">
        <f t="shared" si="24"/>
        <v>-36685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CONFIRMED BULLISH</v>
      </c>
    </row>
    <row r="392" spans="1:8" ht="13.5" x14ac:dyDescent="0.25">
      <c r="A392" s="3">
        <f>TITRES_STAT!B395</f>
        <v>42873</v>
      </c>
      <c r="B392" s="6">
        <f>TITRES_STAT!C395</f>
        <v>3.5</v>
      </c>
      <c r="C392" s="6">
        <f>TITRES_STAT!D395</f>
        <v>3.2879</v>
      </c>
      <c r="D392" s="6">
        <f>TITRES_STAT!E395</f>
        <v>85</v>
      </c>
      <c r="E392" s="2">
        <f t="shared" si="24"/>
        <v>-36770</v>
      </c>
      <c r="F392" s="6" t="str">
        <f t="shared" ref="F392:F455" si="27">IF(E392&gt;E387,"BULLISH",IF(E392&lt;E387,"BEARISH","NEUTRAL"))</f>
        <v>BEARISH</v>
      </c>
      <c r="G392" s="6" t="str">
        <f t="shared" si="26"/>
        <v>STRONG</v>
      </c>
      <c r="H392" s="6" t="str">
        <f t="shared" si="25"/>
        <v>CONFIRMED BEARISH</v>
      </c>
    </row>
    <row r="393" spans="1:8" ht="13.5" x14ac:dyDescent="0.25">
      <c r="A393" s="3">
        <f>TITRES_STAT!B396</f>
        <v>42874</v>
      </c>
      <c r="B393" s="6">
        <f>TITRES_STAT!C396</f>
        <v>3.5</v>
      </c>
      <c r="C393" s="6">
        <f>TITRES_STAT!D396</f>
        <v>3.2879</v>
      </c>
      <c r="D393" s="6">
        <f>TITRES_STAT!E396</f>
        <v>0</v>
      </c>
      <c r="E393" s="2">
        <f t="shared" si="24"/>
        <v>-36770</v>
      </c>
      <c r="F393" s="6" t="str">
        <f t="shared" si="27"/>
        <v>BEARISH</v>
      </c>
      <c r="G393" s="6" t="str">
        <f t="shared" si="26"/>
        <v>STRONG</v>
      </c>
      <c r="H393" s="6" t="str">
        <f t="shared" si="25"/>
        <v>CONFIRMED BEARISH</v>
      </c>
    </row>
    <row r="394" spans="1:8" ht="13.5" x14ac:dyDescent="0.25">
      <c r="A394" s="3">
        <f>TITRES_STAT!B397</f>
        <v>42877</v>
      </c>
      <c r="B394" s="6">
        <f>TITRES_STAT!C397</f>
        <v>3.35</v>
      </c>
      <c r="C394" s="6">
        <f>TITRES_STAT!D397</f>
        <v>3.1469999999999998</v>
      </c>
      <c r="D394" s="6">
        <f>TITRES_STAT!E397</f>
        <v>7579</v>
      </c>
      <c r="E394" s="2">
        <f t="shared" si="24"/>
        <v>-44349</v>
      </c>
      <c r="F394" s="6" t="str">
        <f t="shared" si="27"/>
        <v>BEARISH</v>
      </c>
      <c r="G394" s="6" t="str">
        <f t="shared" si="26"/>
        <v>STRONG</v>
      </c>
      <c r="H394" s="6" t="str">
        <f t="shared" si="25"/>
        <v>CONFIRMED BEARISH</v>
      </c>
    </row>
    <row r="395" spans="1:8" ht="13.5" x14ac:dyDescent="0.25">
      <c r="A395" s="3">
        <f>TITRES_STAT!B398</f>
        <v>42878</v>
      </c>
      <c r="B395" s="6">
        <f>TITRES_STAT!C398</f>
        <v>3.35</v>
      </c>
      <c r="C395" s="6">
        <f>TITRES_STAT!D398</f>
        <v>3.1469999999999998</v>
      </c>
      <c r="D395" s="6">
        <f>TITRES_STAT!E398</f>
        <v>5239</v>
      </c>
      <c r="E395" s="2">
        <f t="shared" si="24"/>
        <v>-44349</v>
      </c>
      <c r="F395" s="6" t="str">
        <f t="shared" si="27"/>
        <v>BEARISH</v>
      </c>
      <c r="G395" s="6" t="str">
        <f t="shared" si="26"/>
        <v>STRONG</v>
      </c>
      <c r="H395" s="6" t="str">
        <f t="shared" si="25"/>
        <v>CONFIRMED BEARISH</v>
      </c>
    </row>
    <row r="396" spans="1:8" ht="13.5" x14ac:dyDescent="0.25">
      <c r="A396" s="3">
        <f>TITRES_STAT!B399</f>
        <v>42879</v>
      </c>
      <c r="B396" s="6">
        <f>TITRES_STAT!C399</f>
        <v>3.5</v>
      </c>
      <c r="C396" s="6">
        <f>TITRES_STAT!D399</f>
        <v>3.2879</v>
      </c>
      <c r="D396" s="6">
        <f>TITRES_STAT!E399</f>
        <v>1758</v>
      </c>
      <c r="E396" s="2">
        <f t="shared" si="24"/>
        <v>-42591</v>
      </c>
      <c r="F396" s="6" t="str">
        <f t="shared" si="27"/>
        <v>BEARISH</v>
      </c>
      <c r="G396" s="6" t="str">
        <f t="shared" si="26"/>
        <v>STRONG</v>
      </c>
      <c r="H396" s="6" t="str">
        <f t="shared" si="25"/>
        <v>CONFIRMED BEARISH</v>
      </c>
    </row>
    <row r="397" spans="1:8" ht="13.5" x14ac:dyDescent="0.25">
      <c r="A397" s="3">
        <f>TITRES_STAT!B400</f>
        <v>42880</v>
      </c>
      <c r="B397" s="6">
        <f>TITRES_STAT!C400</f>
        <v>3.4</v>
      </c>
      <c r="C397" s="6">
        <f>TITRES_STAT!D400</f>
        <v>3.194</v>
      </c>
      <c r="D397" s="6">
        <f>TITRES_STAT!E400</f>
        <v>680</v>
      </c>
      <c r="E397" s="2">
        <f t="shared" si="24"/>
        <v>-43271</v>
      </c>
      <c r="F397" s="6" t="str">
        <f t="shared" si="27"/>
        <v>BEARISH</v>
      </c>
      <c r="G397" s="6" t="str">
        <f t="shared" si="26"/>
        <v>STRONG</v>
      </c>
      <c r="H397" s="6" t="str">
        <f t="shared" si="25"/>
        <v>CONFIRMED BEARISH</v>
      </c>
    </row>
    <row r="398" spans="1:8" ht="13.5" x14ac:dyDescent="0.25">
      <c r="A398" s="3">
        <f>TITRES_STAT!B401</f>
        <v>42881</v>
      </c>
      <c r="B398" s="6">
        <f>TITRES_STAT!C401</f>
        <v>3.4</v>
      </c>
      <c r="C398" s="6">
        <f>TITRES_STAT!D401</f>
        <v>3.194</v>
      </c>
      <c r="D398" s="6">
        <f>TITRES_STAT!E401</f>
        <v>130</v>
      </c>
      <c r="E398" s="2">
        <f t="shared" si="24"/>
        <v>-43271</v>
      </c>
      <c r="F398" s="6" t="str">
        <f t="shared" si="27"/>
        <v>BEARISH</v>
      </c>
      <c r="G398" s="6" t="str">
        <f t="shared" si="26"/>
        <v>STRONG</v>
      </c>
      <c r="H398" s="6" t="str">
        <f t="shared" si="25"/>
        <v>CONFIRMED BEARISH</v>
      </c>
    </row>
    <row r="399" spans="1:8" ht="13.5" x14ac:dyDescent="0.25">
      <c r="A399" s="3">
        <f>TITRES_STAT!B402</f>
        <v>42884</v>
      </c>
      <c r="B399" s="6">
        <f>TITRES_STAT!C402</f>
        <v>3.39</v>
      </c>
      <c r="C399" s="6">
        <f>TITRES_STAT!D402</f>
        <v>3.1846000000000001</v>
      </c>
      <c r="D399" s="6">
        <f>TITRES_STAT!E402</f>
        <v>60</v>
      </c>
      <c r="E399" s="2">
        <f t="shared" si="24"/>
        <v>-43331</v>
      </c>
      <c r="F399" s="6" t="str">
        <f t="shared" si="27"/>
        <v>BULLISH</v>
      </c>
      <c r="G399" s="6" t="str">
        <f t="shared" si="26"/>
        <v>WEAK</v>
      </c>
      <c r="H399" s="6" t="str">
        <f t="shared" si="25"/>
        <v>CONFIRMED BULLISH</v>
      </c>
    </row>
    <row r="400" spans="1:8" ht="13.5" x14ac:dyDescent="0.25">
      <c r="A400" s="3">
        <f>TITRES_STAT!B403</f>
        <v>42885</v>
      </c>
      <c r="B400" s="6">
        <f>TITRES_STAT!C403</f>
        <v>3.48</v>
      </c>
      <c r="C400" s="6">
        <f>TITRES_STAT!D403</f>
        <v>3.2690999999999999</v>
      </c>
      <c r="D400" s="6">
        <f>TITRES_STAT!E403</f>
        <v>160</v>
      </c>
      <c r="E400" s="2">
        <f t="shared" si="24"/>
        <v>-43171</v>
      </c>
      <c r="F400" s="6" t="str">
        <f t="shared" si="27"/>
        <v>BULLISH</v>
      </c>
      <c r="G400" s="6" t="str">
        <f t="shared" si="26"/>
        <v>WEAK</v>
      </c>
      <c r="H400" s="6" t="str">
        <f t="shared" si="25"/>
        <v>CONFIRMED BULLISH</v>
      </c>
    </row>
    <row r="401" spans="1:8" ht="13.5" x14ac:dyDescent="0.25">
      <c r="A401" s="3">
        <f>TITRES_STAT!B404</f>
        <v>42886</v>
      </c>
      <c r="B401" s="6">
        <f>TITRES_STAT!C404</f>
        <v>3.48</v>
      </c>
      <c r="C401" s="6">
        <f>TITRES_STAT!D404</f>
        <v>3.2690999999999999</v>
      </c>
      <c r="D401" s="6">
        <f>TITRES_STAT!E404</f>
        <v>0</v>
      </c>
      <c r="E401" s="2">
        <f t="shared" si="24"/>
        <v>-43171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CONFIRMED BEARISH</v>
      </c>
    </row>
    <row r="402" spans="1:8" ht="13.5" x14ac:dyDescent="0.25">
      <c r="A402" s="3">
        <f>TITRES_STAT!B405</f>
        <v>42887</v>
      </c>
      <c r="B402" s="6">
        <f>TITRES_STAT!C405</f>
        <v>3.48</v>
      </c>
      <c r="C402" s="6">
        <f>TITRES_STAT!D405</f>
        <v>3.2690999999999999</v>
      </c>
      <c r="D402" s="6">
        <f>TITRES_STAT!E405</f>
        <v>0</v>
      </c>
      <c r="E402" s="2">
        <f t="shared" si="24"/>
        <v>-43171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42888</v>
      </c>
      <c r="B403" s="6">
        <f>TITRES_STAT!C406</f>
        <v>3.48</v>
      </c>
      <c r="C403" s="6">
        <f>TITRES_STAT!D406</f>
        <v>3.2690999999999999</v>
      </c>
      <c r="D403" s="6">
        <f>TITRES_STAT!E406</f>
        <v>0</v>
      </c>
      <c r="E403" s="2">
        <f t="shared" si="24"/>
        <v>-43171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42891</v>
      </c>
      <c r="B404" s="6">
        <f>TITRES_STAT!C407</f>
        <v>3.4</v>
      </c>
      <c r="C404" s="6">
        <f>TITRES_STAT!D407</f>
        <v>3.194</v>
      </c>
      <c r="D404" s="6">
        <f>TITRES_STAT!E407</f>
        <v>1800</v>
      </c>
      <c r="E404" s="2">
        <f t="shared" si="24"/>
        <v>-44971</v>
      </c>
      <c r="F404" s="6" t="str">
        <f t="shared" si="27"/>
        <v>BEARISH</v>
      </c>
      <c r="G404" s="6" t="str">
        <f t="shared" si="26"/>
        <v>STRONG</v>
      </c>
      <c r="H404" s="6" t="str">
        <f t="shared" si="25"/>
        <v>BEARISH DIVERGENCE</v>
      </c>
    </row>
    <row r="405" spans="1:8" ht="13.5" x14ac:dyDescent="0.25">
      <c r="A405" s="3">
        <f>TITRES_STAT!B408</f>
        <v>42892</v>
      </c>
      <c r="B405" s="6">
        <f>TITRES_STAT!C408</f>
        <v>3.35</v>
      </c>
      <c r="C405" s="6">
        <f>TITRES_STAT!D408</f>
        <v>3.1469999999999998</v>
      </c>
      <c r="D405" s="6">
        <f>TITRES_STAT!E408</f>
        <v>50</v>
      </c>
      <c r="E405" s="2">
        <f t="shared" si="24"/>
        <v>-45021</v>
      </c>
      <c r="F405" s="6" t="str">
        <f t="shared" si="27"/>
        <v>BEARISH</v>
      </c>
      <c r="G405" s="6" t="str">
        <f t="shared" si="26"/>
        <v>STRONG</v>
      </c>
      <c r="H405" s="6" t="str">
        <f t="shared" si="25"/>
        <v>CONFIRMED BEARISH</v>
      </c>
    </row>
    <row r="406" spans="1:8" ht="13.5" x14ac:dyDescent="0.25">
      <c r="A406" s="3">
        <f>TITRES_STAT!B409</f>
        <v>42893</v>
      </c>
      <c r="B406" s="6">
        <f>TITRES_STAT!C409</f>
        <v>3.25</v>
      </c>
      <c r="C406" s="6">
        <f>TITRES_STAT!D409</f>
        <v>3.0531000000000001</v>
      </c>
      <c r="D406" s="6">
        <f>TITRES_STAT!E409</f>
        <v>1000</v>
      </c>
      <c r="E406" s="2">
        <f t="shared" si="24"/>
        <v>-46021</v>
      </c>
      <c r="F406" s="6" t="str">
        <f t="shared" si="27"/>
        <v>BEARISH</v>
      </c>
      <c r="G406" s="6" t="str">
        <f t="shared" si="26"/>
        <v>STRONG</v>
      </c>
      <c r="H406" s="6" t="str">
        <f t="shared" si="25"/>
        <v>CONFIRMED BEARISH</v>
      </c>
    </row>
    <row r="407" spans="1:8" ht="13.5" x14ac:dyDescent="0.25">
      <c r="A407" s="3">
        <f>TITRES_STAT!B410</f>
        <v>42894</v>
      </c>
      <c r="B407" s="6">
        <f>TITRES_STAT!C410</f>
        <v>3.16</v>
      </c>
      <c r="C407" s="6">
        <f>TITRES_STAT!D410</f>
        <v>2.9685000000000001</v>
      </c>
      <c r="D407" s="6">
        <f>TITRES_STAT!E410</f>
        <v>1</v>
      </c>
      <c r="E407" s="2">
        <f t="shared" si="24"/>
        <v>-46022</v>
      </c>
      <c r="F407" s="6" t="str">
        <f t="shared" si="27"/>
        <v>BEARISH</v>
      </c>
      <c r="G407" s="6" t="str">
        <f t="shared" si="26"/>
        <v>STRONG</v>
      </c>
      <c r="H407" s="6" t="str">
        <f t="shared" si="25"/>
        <v>CONFIRMED BEARISH</v>
      </c>
    </row>
    <row r="408" spans="1:8" ht="13.5" x14ac:dyDescent="0.25">
      <c r="A408" s="3">
        <f>TITRES_STAT!B411</f>
        <v>42895</v>
      </c>
      <c r="B408" s="6">
        <f>TITRES_STAT!C411</f>
        <v>3.16</v>
      </c>
      <c r="C408" s="6">
        <f>TITRES_STAT!D411</f>
        <v>2.9685000000000001</v>
      </c>
      <c r="D408" s="6">
        <f>TITRES_STAT!E411</f>
        <v>0</v>
      </c>
      <c r="E408" s="2">
        <f t="shared" si="24"/>
        <v>-46022</v>
      </c>
      <c r="F408" s="6" t="str">
        <f t="shared" si="27"/>
        <v>BEARISH</v>
      </c>
      <c r="G408" s="6" t="str">
        <f t="shared" si="26"/>
        <v>STRONG</v>
      </c>
      <c r="H408" s="6" t="str">
        <f t="shared" si="25"/>
        <v>CONFIRMED BEARISH</v>
      </c>
    </row>
    <row r="409" spans="1:8" ht="13.5" x14ac:dyDescent="0.25">
      <c r="A409" s="3">
        <f>TITRES_STAT!B412</f>
        <v>42898</v>
      </c>
      <c r="B409" s="6">
        <f>TITRES_STAT!C412</f>
        <v>3.07</v>
      </c>
      <c r="C409" s="6">
        <f>TITRES_STAT!D412</f>
        <v>2.8839999999999999</v>
      </c>
      <c r="D409" s="6">
        <f>TITRES_STAT!E412</f>
        <v>110</v>
      </c>
      <c r="E409" s="2">
        <f t="shared" si="24"/>
        <v>-46132</v>
      </c>
      <c r="F409" s="6" t="str">
        <f t="shared" si="27"/>
        <v>BEARISH</v>
      </c>
      <c r="G409" s="6" t="str">
        <f t="shared" si="26"/>
        <v>STRONG</v>
      </c>
      <c r="H409" s="6" t="str">
        <f t="shared" si="25"/>
        <v>CONFIRMED BEARISH</v>
      </c>
    </row>
    <row r="410" spans="1:8" ht="13.5" x14ac:dyDescent="0.25">
      <c r="A410" s="3">
        <f>TITRES_STAT!B413</f>
        <v>42899</v>
      </c>
      <c r="B410" s="6">
        <f>TITRES_STAT!C413</f>
        <v>2.9</v>
      </c>
      <c r="C410" s="6">
        <f>TITRES_STAT!D413</f>
        <v>2.7242999999999999</v>
      </c>
      <c r="D410" s="6">
        <f>TITRES_STAT!E413</f>
        <v>19972</v>
      </c>
      <c r="E410" s="2">
        <f t="shared" si="24"/>
        <v>-66104</v>
      </c>
      <c r="F410" s="6" t="str">
        <f t="shared" si="27"/>
        <v>BEARISH</v>
      </c>
      <c r="G410" s="6" t="str">
        <f t="shared" si="26"/>
        <v>STRONG</v>
      </c>
      <c r="H410" s="6" t="str">
        <f t="shared" si="25"/>
        <v>CONFIRMED BEARISH</v>
      </c>
    </row>
    <row r="411" spans="1:8" ht="13.5" x14ac:dyDescent="0.25">
      <c r="A411" s="3">
        <f>TITRES_STAT!B414</f>
        <v>42900</v>
      </c>
      <c r="B411" s="6">
        <f>TITRES_STAT!C414</f>
        <v>3.06</v>
      </c>
      <c r="C411" s="6">
        <f>TITRES_STAT!D414</f>
        <v>2.8746</v>
      </c>
      <c r="D411" s="6">
        <f>TITRES_STAT!E414</f>
        <v>12510</v>
      </c>
      <c r="E411" s="2">
        <f t="shared" si="24"/>
        <v>-53594</v>
      </c>
      <c r="F411" s="6" t="str">
        <f t="shared" si="27"/>
        <v>BEARISH</v>
      </c>
      <c r="G411" s="6" t="str">
        <f t="shared" si="26"/>
        <v>STRONG</v>
      </c>
      <c r="H411" s="6" t="str">
        <f t="shared" si="25"/>
        <v>CONFIRMED BEARISH</v>
      </c>
    </row>
    <row r="412" spans="1:8" ht="13.5" x14ac:dyDescent="0.25">
      <c r="A412" s="3">
        <f>TITRES_STAT!B415</f>
        <v>42901</v>
      </c>
      <c r="B412" s="6">
        <f>TITRES_STAT!C415</f>
        <v>3.2</v>
      </c>
      <c r="C412" s="6">
        <f>TITRES_STAT!D415</f>
        <v>3.0061</v>
      </c>
      <c r="D412" s="6">
        <f>TITRES_STAT!E415</f>
        <v>1355</v>
      </c>
      <c r="E412" s="2">
        <f t="shared" si="24"/>
        <v>-52239</v>
      </c>
      <c r="F412" s="6" t="str">
        <f t="shared" si="27"/>
        <v>BEARISH</v>
      </c>
      <c r="G412" s="6" t="str">
        <f t="shared" si="26"/>
        <v>STRONG</v>
      </c>
      <c r="H412" s="6" t="str">
        <f t="shared" si="25"/>
        <v>BEARISH DIVERGENCE</v>
      </c>
    </row>
    <row r="413" spans="1:8" ht="13.5" x14ac:dyDescent="0.25">
      <c r="A413" s="3">
        <f>TITRES_STAT!B416</f>
        <v>42902</v>
      </c>
      <c r="B413" s="6">
        <f>TITRES_STAT!C416</f>
        <v>3.19</v>
      </c>
      <c r="C413" s="6">
        <f>TITRES_STAT!D416</f>
        <v>2.9967000000000001</v>
      </c>
      <c r="D413" s="6">
        <f>TITRES_STAT!E416</f>
        <v>3498</v>
      </c>
      <c r="E413" s="2">
        <f t="shared" si="24"/>
        <v>-55737</v>
      </c>
      <c r="F413" s="6" t="str">
        <f t="shared" si="27"/>
        <v>BEARISH</v>
      </c>
      <c r="G413" s="6" t="str">
        <f t="shared" si="26"/>
        <v>STRONG</v>
      </c>
      <c r="H413" s="6" t="str">
        <f t="shared" si="25"/>
        <v>BEARISH DIVERGENCE</v>
      </c>
    </row>
    <row r="414" spans="1:8" ht="13.5" x14ac:dyDescent="0.25">
      <c r="A414" s="3">
        <f>TITRES_STAT!B417</f>
        <v>42905</v>
      </c>
      <c r="B414" s="6">
        <f>TITRES_STAT!C417</f>
        <v>3.19</v>
      </c>
      <c r="C414" s="6">
        <f>TITRES_STAT!D417</f>
        <v>2.9967000000000001</v>
      </c>
      <c r="D414" s="6">
        <f>TITRES_STAT!E417</f>
        <v>0</v>
      </c>
      <c r="E414" s="2">
        <f t="shared" si="24"/>
        <v>-55737</v>
      </c>
      <c r="F414" s="6" t="str">
        <f t="shared" si="27"/>
        <v>BEARISH</v>
      </c>
      <c r="G414" s="6" t="str">
        <f t="shared" si="26"/>
        <v>STRONG</v>
      </c>
      <c r="H414" s="6" t="str">
        <f t="shared" si="25"/>
        <v>BEARISH DIVERGENCE</v>
      </c>
    </row>
    <row r="415" spans="1:8" ht="13.5" x14ac:dyDescent="0.25">
      <c r="A415" s="3">
        <f>TITRES_STAT!B418</f>
        <v>42906</v>
      </c>
      <c r="B415" s="6">
        <f>TITRES_STAT!C418</f>
        <v>3.16</v>
      </c>
      <c r="C415" s="6">
        <f>TITRES_STAT!D418</f>
        <v>2.9685000000000001</v>
      </c>
      <c r="D415" s="6">
        <f>TITRES_STAT!E418</f>
        <v>668</v>
      </c>
      <c r="E415" s="2">
        <f t="shared" si="24"/>
        <v>-56405</v>
      </c>
      <c r="F415" s="6" t="str">
        <f t="shared" si="27"/>
        <v>BULLISH</v>
      </c>
      <c r="G415" s="6" t="str">
        <f t="shared" si="26"/>
        <v>WEAK</v>
      </c>
      <c r="H415" s="6" t="str">
        <f t="shared" si="25"/>
        <v>CONFIRMED BULLISH</v>
      </c>
    </row>
    <row r="416" spans="1:8" ht="13.5" x14ac:dyDescent="0.25">
      <c r="A416" s="3">
        <f>TITRES_STAT!B419</f>
        <v>42907</v>
      </c>
      <c r="B416" s="6">
        <f>TITRES_STAT!C419</f>
        <v>3.16</v>
      </c>
      <c r="C416" s="6">
        <f>TITRES_STAT!D419</f>
        <v>2.9685000000000001</v>
      </c>
      <c r="D416" s="6">
        <f>TITRES_STAT!E419</f>
        <v>0</v>
      </c>
      <c r="E416" s="2">
        <f t="shared" si="24"/>
        <v>-56405</v>
      </c>
      <c r="F416" s="6" t="str">
        <f t="shared" si="27"/>
        <v>BEARISH</v>
      </c>
      <c r="G416" s="6" t="str">
        <f t="shared" si="26"/>
        <v>STRONG</v>
      </c>
      <c r="H416" s="6" t="str">
        <f t="shared" si="25"/>
        <v>BEARISH DIVERGENCE</v>
      </c>
    </row>
    <row r="417" spans="1:8" ht="13.5" x14ac:dyDescent="0.25">
      <c r="A417" s="3">
        <f>TITRES_STAT!B420</f>
        <v>42908</v>
      </c>
      <c r="B417" s="6">
        <f>TITRES_STAT!C420</f>
        <v>3.02</v>
      </c>
      <c r="C417" s="6">
        <f>TITRES_STAT!D420</f>
        <v>2.8370000000000002</v>
      </c>
      <c r="D417" s="6">
        <f>TITRES_STAT!E420</f>
        <v>811</v>
      </c>
      <c r="E417" s="2">
        <f t="shared" si="24"/>
        <v>-57216</v>
      </c>
      <c r="F417" s="6" t="str">
        <f t="shared" si="27"/>
        <v>BEARISH</v>
      </c>
      <c r="G417" s="6" t="str">
        <f t="shared" si="26"/>
        <v>STRONG</v>
      </c>
      <c r="H417" s="6" t="str">
        <f t="shared" si="25"/>
        <v>CONFIRMED BEARISH</v>
      </c>
    </row>
    <row r="418" spans="1:8" ht="13.5" x14ac:dyDescent="0.25">
      <c r="A418" s="3">
        <f>TITRES_STAT!B421</f>
        <v>42909</v>
      </c>
      <c r="B418" s="6">
        <f>TITRES_STAT!C421</f>
        <v>2.94</v>
      </c>
      <c r="C418" s="6">
        <f>TITRES_STAT!D421</f>
        <v>2.7618</v>
      </c>
      <c r="D418" s="6">
        <f>TITRES_STAT!E421</f>
        <v>2314</v>
      </c>
      <c r="E418" s="2">
        <f t="shared" si="24"/>
        <v>-59530</v>
      </c>
      <c r="F418" s="6" t="str">
        <f t="shared" si="27"/>
        <v>BEARISH</v>
      </c>
      <c r="G418" s="6" t="str">
        <f t="shared" si="26"/>
        <v>STRONG</v>
      </c>
      <c r="H418" s="6" t="str">
        <f t="shared" si="25"/>
        <v>CONFIRMED BEARISH</v>
      </c>
    </row>
    <row r="419" spans="1:8" ht="13.5" x14ac:dyDescent="0.25">
      <c r="A419" s="3">
        <f>TITRES_STAT!B422</f>
        <v>42914</v>
      </c>
      <c r="B419" s="6">
        <f>TITRES_STAT!C422</f>
        <v>2.98</v>
      </c>
      <c r="C419" s="6">
        <f>TITRES_STAT!D422</f>
        <v>2.7993999999999999</v>
      </c>
      <c r="D419" s="6">
        <f>TITRES_STAT!E422</f>
        <v>25</v>
      </c>
      <c r="E419" s="2">
        <f t="shared" si="24"/>
        <v>-59505</v>
      </c>
      <c r="F419" s="6" t="str">
        <f t="shared" si="27"/>
        <v>BEARISH</v>
      </c>
      <c r="G419" s="6" t="str">
        <f t="shared" si="26"/>
        <v>STRONG</v>
      </c>
      <c r="H419" s="6" t="str">
        <f t="shared" si="25"/>
        <v>CONFIRMED BEARISH</v>
      </c>
    </row>
    <row r="420" spans="1:8" ht="13.5" x14ac:dyDescent="0.25">
      <c r="A420" s="3">
        <f>TITRES_STAT!B423</f>
        <v>42915</v>
      </c>
      <c r="B420" s="6">
        <f>TITRES_STAT!C423</f>
        <v>3.08</v>
      </c>
      <c r="C420" s="6">
        <f>TITRES_STAT!D423</f>
        <v>2.8934000000000002</v>
      </c>
      <c r="D420" s="6">
        <f>TITRES_STAT!E423</f>
        <v>5791</v>
      </c>
      <c r="E420" s="2">
        <f t="shared" si="24"/>
        <v>-53714</v>
      </c>
      <c r="F420" s="6" t="str">
        <f t="shared" si="27"/>
        <v>BULLISH</v>
      </c>
      <c r="G420" s="6" t="str">
        <f t="shared" si="26"/>
        <v>WEAK</v>
      </c>
      <c r="H420" s="6" t="str">
        <f t="shared" si="25"/>
        <v>BULLISH DIVERGENCE</v>
      </c>
    </row>
    <row r="421" spans="1:8" ht="13.5" x14ac:dyDescent="0.25">
      <c r="A421" s="3">
        <f>TITRES_STAT!B424</f>
        <v>42916</v>
      </c>
      <c r="B421" s="6">
        <f>TITRES_STAT!C424</f>
        <v>3.07</v>
      </c>
      <c r="C421" s="6">
        <f>TITRES_STAT!D424</f>
        <v>2.8839999999999999</v>
      </c>
      <c r="D421" s="6">
        <f>TITRES_STAT!E424</f>
        <v>5787</v>
      </c>
      <c r="E421" s="2">
        <f t="shared" si="24"/>
        <v>-59501</v>
      </c>
      <c r="F421" s="6" t="str">
        <f t="shared" si="27"/>
        <v>BEARISH</v>
      </c>
      <c r="G421" s="6" t="str">
        <f t="shared" si="26"/>
        <v>STRONG</v>
      </c>
      <c r="H421" s="6" t="str">
        <f t="shared" si="25"/>
        <v>CONFIRMED BEARISH</v>
      </c>
    </row>
    <row r="422" spans="1:8" ht="13.5" x14ac:dyDescent="0.25">
      <c r="A422" s="3">
        <f>TITRES_STAT!B425</f>
        <v>42919</v>
      </c>
      <c r="B422" s="6">
        <f>TITRES_STAT!C425</f>
        <v>2.98</v>
      </c>
      <c r="C422" s="6">
        <f>TITRES_STAT!D425</f>
        <v>2.7993999999999999</v>
      </c>
      <c r="D422" s="6">
        <f>TITRES_STAT!E425</f>
        <v>2645</v>
      </c>
      <c r="E422" s="2">
        <f t="shared" si="24"/>
        <v>-62146</v>
      </c>
      <c r="F422" s="6" t="str">
        <f t="shared" si="27"/>
        <v>BEARISH</v>
      </c>
      <c r="G422" s="6" t="str">
        <f t="shared" si="26"/>
        <v>STRONG</v>
      </c>
      <c r="H422" s="6" t="str">
        <f t="shared" si="25"/>
        <v>CONFIRMED BEARISH</v>
      </c>
    </row>
    <row r="423" spans="1:8" ht="13.5" x14ac:dyDescent="0.25">
      <c r="A423" s="3">
        <f>TITRES_STAT!B426</f>
        <v>42920</v>
      </c>
      <c r="B423" s="6">
        <f>TITRES_STAT!C426</f>
        <v>3.1</v>
      </c>
      <c r="C423" s="6">
        <f>TITRES_STAT!D426</f>
        <v>2.9121000000000001</v>
      </c>
      <c r="D423" s="6">
        <f>TITRES_STAT!E426</f>
        <v>2781</v>
      </c>
      <c r="E423" s="2">
        <f t="shared" si="24"/>
        <v>-59365</v>
      </c>
      <c r="F423" s="6" t="str">
        <f t="shared" si="27"/>
        <v>BULLISH</v>
      </c>
      <c r="G423" s="6" t="str">
        <f t="shared" si="26"/>
        <v>NEUTRAL</v>
      </c>
      <c r="H423" s="6" t="str">
        <f t="shared" si="25"/>
        <v>CONFIRMED BULLISH</v>
      </c>
    </row>
    <row r="424" spans="1:8" ht="13.5" x14ac:dyDescent="0.25">
      <c r="A424" s="3">
        <f>TITRES_STAT!B427</f>
        <v>42921</v>
      </c>
      <c r="B424" s="6">
        <f>TITRES_STAT!C427</f>
        <v>3.04</v>
      </c>
      <c r="C424" s="6">
        <f>TITRES_STAT!D427</f>
        <v>2.8557999999999999</v>
      </c>
      <c r="D424" s="6">
        <f>TITRES_STAT!E427</f>
        <v>1233</v>
      </c>
      <c r="E424" s="2">
        <f t="shared" si="24"/>
        <v>-60598</v>
      </c>
      <c r="F424" s="6" t="str">
        <f t="shared" si="27"/>
        <v>BEARISH</v>
      </c>
      <c r="G424" s="6" t="str">
        <f t="shared" si="26"/>
        <v>NEUTRAL</v>
      </c>
      <c r="H424" s="6" t="str">
        <f t="shared" si="25"/>
        <v>BEARISH DIVERGENCE</v>
      </c>
    </row>
    <row r="425" spans="1:8" ht="13.5" x14ac:dyDescent="0.25">
      <c r="A425" s="3">
        <f>TITRES_STAT!B428</f>
        <v>42922</v>
      </c>
      <c r="B425" s="6">
        <f>TITRES_STAT!C428</f>
        <v>3.14</v>
      </c>
      <c r="C425" s="6">
        <f>TITRES_STAT!D428</f>
        <v>2.9497</v>
      </c>
      <c r="D425" s="6">
        <f>TITRES_STAT!E428</f>
        <v>5536</v>
      </c>
      <c r="E425" s="2">
        <f t="shared" si="24"/>
        <v>-55062</v>
      </c>
      <c r="F425" s="6" t="str">
        <f t="shared" si="27"/>
        <v>BEARISH</v>
      </c>
      <c r="G425" s="6" t="str">
        <f t="shared" si="26"/>
        <v>STRONG</v>
      </c>
      <c r="H425" s="6" t="str">
        <f t="shared" si="25"/>
        <v>BEARISH DIVERGENCE</v>
      </c>
    </row>
    <row r="426" spans="1:8" ht="13.5" x14ac:dyDescent="0.25">
      <c r="A426" s="3">
        <f>TITRES_STAT!B429</f>
        <v>42923</v>
      </c>
      <c r="B426" s="6">
        <f>TITRES_STAT!C429</f>
        <v>3.13</v>
      </c>
      <c r="C426" s="6">
        <f>TITRES_STAT!D429</f>
        <v>2.9403000000000001</v>
      </c>
      <c r="D426" s="6">
        <f>TITRES_STAT!E429</f>
        <v>1589</v>
      </c>
      <c r="E426" s="2">
        <f t="shared" si="24"/>
        <v>-56651</v>
      </c>
      <c r="F426" s="6" t="str">
        <f t="shared" si="27"/>
        <v>BULLISH</v>
      </c>
      <c r="G426" s="6" t="str">
        <f t="shared" si="26"/>
        <v>WEAK</v>
      </c>
      <c r="H426" s="6" t="str">
        <f t="shared" si="25"/>
        <v>CONFIRMED BULLISH</v>
      </c>
    </row>
    <row r="427" spans="1:8" ht="13.5" x14ac:dyDescent="0.25">
      <c r="A427" s="3">
        <f>TITRES_STAT!B430</f>
        <v>42926</v>
      </c>
      <c r="B427" s="6">
        <f>TITRES_STAT!C430</f>
        <v>3.04</v>
      </c>
      <c r="C427" s="6">
        <f>TITRES_STAT!D430</f>
        <v>2.8557999999999999</v>
      </c>
      <c r="D427" s="6">
        <f>TITRES_STAT!E430</f>
        <v>1788</v>
      </c>
      <c r="E427" s="2">
        <f t="shared" si="24"/>
        <v>-58439</v>
      </c>
      <c r="F427" s="6" t="str">
        <f t="shared" si="27"/>
        <v>BULLISH</v>
      </c>
      <c r="G427" s="6" t="str">
        <f t="shared" si="26"/>
        <v>WEAK</v>
      </c>
      <c r="H427" s="6" t="str">
        <f t="shared" si="25"/>
        <v>CONFIRMED BULLISH</v>
      </c>
    </row>
    <row r="428" spans="1:8" ht="13.5" x14ac:dyDescent="0.25">
      <c r="A428" s="3">
        <f>TITRES_STAT!B431</f>
        <v>42927</v>
      </c>
      <c r="B428" s="6">
        <f>TITRES_STAT!C431</f>
        <v>3.14</v>
      </c>
      <c r="C428" s="6">
        <f>TITRES_STAT!D431</f>
        <v>2.9497</v>
      </c>
      <c r="D428" s="6">
        <f>TITRES_STAT!E431</f>
        <v>1597</v>
      </c>
      <c r="E428" s="2">
        <f t="shared" si="24"/>
        <v>-56842</v>
      </c>
      <c r="F428" s="6" t="str">
        <f t="shared" si="27"/>
        <v>BULLISH</v>
      </c>
      <c r="G428" s="6" t="str">
        <f t="shared" si="26"/>
        <v>WEAK</v>
      </c>
      <c r="H428" s="6" t="str">
        <f t="shared" si="25"/>
        <v>CONFIRMED BULLISH</v>
      </c>
    </row>
    <row r="429" spans="1:8" ht="13.5" x14ac:dyDescent="0.25">
      <c r="A429" s="3">
        <f>TITRES_STAT!B432</f>
        <v>42928</v>
      </c>
      <c r="B429" s="6">
        <f>TITRES_STAT!C432</f>
        <v>3.33</v>
      </c>
      <c r="C429" s="6">
        <f>TITRES_STAT!D432</f>
        <v>3.1282000000000001</v>
      </c>
      <c r="D429" s="6">
        <f>TITRES_STAT!E432</f>
        <v>18453</v>
      </c>
      <c r="E429" s="2">
        <f t="shared" si="24"/>
        <v>-38389</v>
      </c>
      <c r="F429" s="6" t="str">
        <f t="shared" si="27"/>
        <v>BULLISH</v>
      </c>
      <c r="G429" s="6" t="str">
        <f t="shared" si="26"/>
        <v>WEAK</v>
      </c>
      <c r="H429" s="6" t="str">
        <f t="shared" si="25"/>
        <v>CONFIRMED BULLISH</v>
      </c>
    </row>
    <row r="430" spans="1:8" ht="13.5" x14ac:dyDescent="0.25">
      <c r="A430" s="3">
        <f>TITRES_STAT!B433</f>
        <v>42929</v>
      </c>
      <c r="B430" s="6">
        <f>TITRES_STAT!C433</f>
        <v>3.53</v>
      </c>
      <c r="C430" s="6">
        <f>TITRES_STAT!D433</f>
        <v>3.3161</v>
      </c>
      <c r="D430" s="6">
        <f>TITRES_STAT!E433</f>
        <v>4852</v>
      </c>
      <c r="E430" s="2">
        <f t="shared" si="24"/>
        <v>-33537</v>
      </c>
      <c r="F430" s="6" t="str">
        <f t="shared" si="27"/>
        <v>BULLISH</v>
      </c>
      <c r="G430" s="6" t="str">
        <f t="shared" si="26"/>
        <v>WEAK</v>
      </c>
      <c r="H430" s="6" t="str">
        <f t="shared" si="25"/>
        <v>CONFIRMED BULLISH</v>
      </c>
    </row>
    <row r="431" spans="1:8" ht="13.5" x14ac:dyDescent="0.25">
      <c r="A431" s="3">
        <f>TITRES_STAT!B434</f>
        <v>42930</v>
      </c>
      <c r="B431" s="6">
        <f>TITRES_STAT!C434</f>
        <v>3.65</v>
      </c>
      <c r="C431" s="6">
        <f>TITRES_STAT!D434</f>
        <v>3.4287999999999998</v>
      </c>
      <c r="D431" s="6">
        <f>TITRES_STAT!E434</f>
        <v>11548</v>
      </c>
      <c r="E431" s="2">
        <f t="shared" si="24"/>
        <v>-21989</v>
      </c>
      <c r="F431" s="6" t="str">
        <f t="shared" si="27"/>
        <v>BULLISH</v>
      </c>
      <c r="G431" s="6" t="str">
        <f t="shared" si="26"/>
        <v>WEAK</v>
      </c>
      <c r="H431" s="6" t="str">
        <f t="shared" si="25"/>
        <v>CONFIRMED BULLISH</v>
      </c>
    </row>
    <row r="432" spans="1:8" ht="13.5" x14ac:dyDescent="0.25">
      <c r="A432" s="3">
        <f>TITRES_STAT!B435</f>
        <v>42933</v>
      </c>
      <c r="B432" s="6">
        <f>TITRES_STAT!C435</f>
        <v>3.85</v>
      </c>
      <c r="C432" s="6">
        <f>TITRES_STAT!D435</f>
        <v>3.6166999999999998</v>
      </c>
      <c r="D432" s="6">
        <f>TITRES_STAT!E435</f>
        <v>3743</v>
      </c>
      <c r="E432" s="2">
        <f t="shared" si="24"/>
        <v>-18246</v>
      </c>
      <c r="F432" s="6" t="str">
        <f t="shared" si="27"/>
        <v>BULLISH</v>
      </c>
      <c r="G432" s="6" t="str">
        <f t="shared" si="26"/>
        <v>WEAK</v>
      </c>
      <c r="H432" s="6" t="str">
        <f t="shared" si="25"/>
        <v>CONFIRMED BULLISH</v>
      </c>
    </row>
    <row r="433" spans="1:8" ht="13.5" x14ac:dyDescent="0.25">
      <c r="A433" s="3">
        <f>TITRES_STAT!B436</f>
        <v>42934</v>
      </c>
      <c r="B433" s="6">
        <f>TITRES_STAT!C436</f>
        <v>3.85</v>
      </c>
      <c r="C433" s="6">
        <f>TITRES_STAT!D436</f>
        <v>3.6166999999999998</v>
      </c>
      <c r="D433" s="6">
        <f>TITRES_STAT!E436</f>
        <v>1109</v>
      </c>
      <c r="E433" s="2">
        <f t="shared" si="24"/>
        <v>-18246</v>
      </c>
      <c r="F433" s="6" t="str">
        <f t="shared" si="27"/>
        <v>BULLISH</v>
      </c>
      <c r="G433" s="6" t="str">
        <f t="shared" si="26"/>
        <v>WEAK</v>
      </c>
      <c r="H433" s="6" t="str">
        <f t="shared" si="25"/>
        <v>CONFIRMED BULLISH</v>
      </c>
    </row>
    <row r="434" spans="1:8" ht="13.5" x14ac:dyDescent="0.25">
      <c r="A434" s="3">
        <f>TITRES_STAT!B437</f>
        <v>42935</v>
      </c>
      <c r="B434" s="6">
        <f>TITRES_STAT!C437</f>
        <v>3.89</v>
      </c>
      <c r="C434" s="6">
        <f>TITRES_STAT!D437</f>
        <v>3.6543000000000001</v>
      </c>
      <c r="D434" s="6">
        <f>TITRES_STAT!E437</f>
        <v>1668</v>
      </c>
      <c r="E434" s="2">
        <f t="shared" si="24"/>
        <v>-16578</v>
      </c>
      <c r="F434" s="6" t="str">
        <f t="shared" si="27"/>
        <v>BULLISH</v>
      </c>
      <c r="G434" s="6" t="str">
        <f t="shared" si="26"/>
        <v>WEAK</v>
      </c>
      <c r="H434" s="6" t="str">
        <f t="shared" si="25"/>
        <v>CONFIRMED BULLISH</v>
      </c>
    </row>
    <row r="435" spans="1:8" ht="13.5" x14ac:dyDescent="0.25">
      <c r="A435" s="3">
        <f>TITRES_STAT!B438</f>
        <v>42936</v>
      </c>
      <c r="B435" s="6">
        <f>TITRES_STAT!C438</f>
        <v>3.85</v>
      </c>
      <c r="C435" s="6">
        <f>TITRES_STAT!D438</f>
        <v>3.6166999999999998</v>
      </c>
      <c r="D435" s="6">
        <f>TITRES_STAT!E438</f>
        <v>907</v>
      </c>
      <c r="E435" s="2">
        <f t="shared" si="24"/>
        <v>-17485</v>
      </c>
      <c r="F435" s="6" t="str">
        <f t="shared" si="27"/>
        <v>BULLISH</v>
      </c>
      <c r="G435" s="6" t="str">
        <f t="shared" si="26"/>
        <v>WEAK</v>
      </c>
      <c r="H435" s="6" t="str">
        <f t="shared" si="25"/>
        <v>CONFIRMED BULLISH</v>
      </c>
    </row>
    <row r="436" spans="1:8" ht="13.5" x14ac:dyDescent="0.25">
      <c r="A436" s="3">
        <f>TITRES_STAT!B439</f>
        <v>42937</v>
      </c>
      <c r="B436" s="6">
        <f>TITRES_STAT!C439</f>
        <v>3.79</v>
      </c>
      <c r="C436" s="6">
        <f>TITRES_STAT!D439</f>
        <v>3.5602999999999998</v>
      </c>
      <c r="D436" s="6">
        <f>TITRES_STAT!E439</f>
        <v>1244</v>
      </c>
      <c r="E436" s="2">
        <f t="shared" si="24"/>
        <v>-18729</v>
      </c>
      <c r="F436" s="6" t="str">
        <f t="shared" si="27"/>
        <v>BULLISH</v>
      </c>
      <c r="G436" s="6" t="str">
        <f t="shared" si="26"/>
        <v>WEAK</v>
      </c>
      <c r="H436" s="6" t="str">
        <f t="shared" si="25"/>
        <v>CONFIRMED BULLISH</v>
      </c>
    </row>
    <row r="437" spans="1:8" ht="13.5" x14ac:dyDescent="0.25">
      <c r="A437" s="3">
        <f>TITRES_STAT!B440</f>
        <v>42940</v>
      </c>
      <c r="B437" s="6">
        <f>TITRES_STAT!C440</f>
        <v>3.8</v>
      </c>
      <c r="C437" s="6">
        <f>TITRES_STAT!D440</f>
        <v>3.5697000000000001</v>
      </c>
      <c r="D437" s="6">
        <f>TITRES_STAT!E440</f>
        <v>1096</v>
      </c>
      <c r="E437" s="2">
        <f t="shared" si="24"/>
        <v>-17633</v>
      </c>
      <c r="F437" s="6" t="str">
        <f t="shared" si="27"/>
        <v>BULLISH</v>
      </c>
      <c r="G437" s="6" t="str">
        <f t="shared" si="26"/>
        <v>WEAK</v>
      </c>
      <c r="H437" s="6" t="str">
        <f t="shared" si="25"/>
        <v>BULLISH DIVERGENCE</v>
      </c>
    </row>
    <row r="438" spans="1:8" ht="13.5" x14ac:dyDescent="0.25">
      <c r="A438" s="3">
        <f>TITRES_STAT!B441</f>
        <v>42942</v>
      </c>
      <c r="B438" s="6">
        <f>TITRES_STAT!C441</f>
        <v>3.85</v>
      </c>
      <c r="C438" s="6">
        <f>TITRES_STAT!D441</f>
        <v>3.6166999999999998</v>
      </c>
      <c r="D438" s="6">
        <f>TITRES_STAT!E441</f>
        <v>2866</v>
      </c>
      <c r="E438" s="2">
        <f t="shared" si="24"/>
        <v>-14767</v>
      </c>
      <c r="F438" s="6" t="str">
        <f t="shared" si="27"/>
        <v>BULLISH</v>
      </c>
      <c r="G438" s="6" t="str">
        <f t="shared" si="26"/>
        <v>WEAK</v>
      </c>
      <c r="H438" s="6" t="str">
        <f t="shared" si="25"/>
        <v>NEUTRAL</v>
      </c>
    </row>
    <row r="439" spans="1:8" ht="13.5" x14ac:dyDescent="0.25">
      <c r="A439" s="3">
        <f>TITRES_STAT!B442</f>
        <v>42943</v>
      </c>
      <c r="B439" s="6">
        <f>TITRES_STAT!C442</f>
        <v>3.85</v>
      </c>
      <c r="C439" s="6">
        <f>TITRES_STAT!D442</f>
        <v>3.6166999999999998</v>
      </c>
      <c r="D439" s="6">
        <f>TITRES_STAT!E442</f>
        <v>0</v>
      </c>
      <c r="E439" s="2">
        <f t="shared" si="24"/>
        <v>-14767</v>
      </c>
      <c r="F439" s="6" t="str">
        <f t="shared" si="27"/>
        <v>BULLISH</v>
      </c>
      <c r="G439" s="6" t="str">
        <f t="shared" si="26"/>
        <v>WEAK</v>
      </c>
      <c r="H439" s="6" t="str">
        <f t="shared" si="25"/>
        <v>BULLISH DIVERGENCE</v>
      </c>
    </row>
    <row r="440" spans="1:8" ht="13.5" x14ac:dyDescent="0.25">
      <c r="A440" s="3">
        <f>TITRES_STAT!B443</f>
        <v>42944</v>
      </c>
      <c r="B440" s="6">
        <f>TITRES_STAT!C443</f>
        <v>3.83</v>
      </c>
      <c r="C440" s="6">
        <f>TITRES_STAT!D443</f>
        <v>3.5979000000000001</v>
      </c>
      <c r="D440" s="6">
        <f>TITRES_STAT!E443</f>
        <v>1129</v>
      </c>
      <c r="E440" s="2">
        <f t="shared" si="24"/>
        <v>-15896</v>
      </c>
      <c r="F440" s="6" t="str">
        <f t="shared" si="27"/>
        <v>BULLISH</v>
      </c>
      <c r="G440" s="6" t="str">
        <f t="shared" si="26"/>
        <v>WEAK</v>
      </c>
      <c r="H440" s="6" t="str">
        <f t="shared" si="25"/>
        <v>BULLISH DIVERGENCE</v>
      </c>
    </row>
    <row r="441" spans="1:8" ht="13.5" x14ac:dyDescent="0.25">
      <c r="A441" s="3">
        <f>TITRES_STAT!B444</f>
        <v>42947</v>
      </c>
      <c r="B441" s="6">
        <f>TITRES_STAT!C444</f>
        <v>3.8</v>
      </c>
      <c r="C441" s="6">
        <f>TITRES_STAT!D444</f>
        <v>3.5697000000000001</v>
      </c>
      <c r="D441" s="6">
        <f>TITRES_STAT!E444</f>
        <v>430</v>
      </c>
      <c r="E441" s="2">
        <f t="shared" si="24"/>
        <v>-16326</v>
      </c>
      <c r="F441" s="6" t="str">
        <f t="shared" si="27"/>
        <v>BULLISH</v>
      </c>
      <c r="G441" s="6" t="str">
        <f t="shared" si="26"/>
        <v>WEAK</v>
      </c>
      <c r="H441" s="6" t="str">
        <f t="shared" si="25"/>
        <v>CONFIRMED BULLISH</v>
      </c>
    </row>
    <row r="442" spans="1:8" ht="13.5" x14ac:dyDescent="0.25">
      <c r="A442" s="3">
        <f>TITRES_STAT!B445</f>
        <v>42948</v>
      </c>
      <c r="B442" s="6">
        <f>TITRES_STAT!C445</f>
        <v>3.8</v>
      </c>
      <c r="C442" s="6">
        <f>TITRES_STAT!D445</f>
        <v>3.5697000000000001</v>
      </c>
      <c r="D442" s="6">
        <f>TITRES_STAT!E445</f>
        <v>0</v>
      </c>
      <c r="E442" s="2">
        <f t="shared" si="24"/>
        <v>-16326</v>
      </c>
      <c r="F442" s="6" t="str">
        <f t="shared" si="27"/>
        <v>BULLISH</v>
      </c>
      <c r="G442" s="6" t="str">
        <f t="shared" si="26"/>
        <v>WEAK</v>
      </c>
      <c r="H442" s="6" t="str">
        <f t="shared" si="25"/>
        <v>NEUTRAL</v>
      </c>
    </row>
    <row r="443" spans="1:8" ht="13.5" x14ac:dyDescent="0.25">
      <c r="A443" s="3">
        <f>TITRES_STAT!B446</f>
        <v>42949</v>
      </c>
      <c r="B443" s="6">
        <f>TITRES_STAT!C446</f>
        <v>3.75</v>
      </c>
      <c r="C443" s="6">
        <f>TITRES_STAT!D446</f>
        <v>3.5228000000000002</v>
      </c>
      <c r="D443" s="6">
        <f>TITRES_STAT!E446</f>
        <v>1626</v>
      </c>
      <c r="E443" s="2">
        <f t="shared" si="24"/>
        <v>-17952</v>
      </c>
      <c r="F443" s="6" t="str">
        <f t="shared" si="27"/>
        <v>BEARISH</v>
      </c>
      <c r="G443" s="6" t="str">
        <f t="shared" si="26"/>
        <v>STRONG</v>
      </c>
      <c r="H443" s="6" t="str">
        <f t="shared" si="25"/>
        <v>CONFIRMED BEARISH</v>
      </c>
    </row>
    <row r="444" spans="1:8" ht="13.5" x14ac:dyDescent="0.25">
      <c r="A444" s="3">
        <f>TITRES_STAT!B447</f>
        <v>42950</v>
      </c>
      <c r="B444" s="6">
        <f>TITRES_STAT!C447</f>
        <v>3.75</v>
      </c>
      <c r="C444" s="6">
        <f>TITRES_STAT!D447</f>
        <v>3.5228000000000002</v>
      </c>
      <c r="D444" s="6">
        <f>TITRES_STAT!E447</f>
        <v>294</v>
      </c>
      <c r="E444" s="2">
        <f t="shared" si="24"/>
        <v>-17952</v>
      </c>
      <c r="F444" s="6" t="str">
        <f t="shared" si="27"/>
        <v>BEARISH</v>
      </c>
      <c r="G444" s="6" t="str">
        <f t="shared" si="26"/>
        <v>STRONG</v>
      </c>
      <c r="H444" s="6" t="str">
        <f t="shared" si="25"/>
        <v>CONFIRMED BEARISH</v>
      </c>
    </row>
    <row r="445" spans="1:8" ht="13.5" x14ac:dyDescent="0.25">
      <c r="A445" s="3">
        <f>TITRES_STAT!B448</f>
        <v>42951</v>
      </c>
      <c r="B445" s="6">
        <f>TITRES_STAT!C448</f>
        <v>3.75</v>
      </c>
      <c r="C445" s="6">
        <f>TITRES_STAT!D448</f>
        <v>3.5228000000000002</v>
      </c>
      <c r="D445" s="6">
        <f>TITRES_STAT!E448</f>
        <v>0</v>
      </c>
      <c r="E445" s="2">
        <f t="shared" si="24"/>
        <v>-17952</v>
      </c>
      <c r="F445" s="6" t="str">
        <f t="shared" si="27"/>
        <v>BEARISH</v>
      </c>
      <c r="G445" s="6" t="str">
        <f t="shared" si="26"/>
        <v>STRONG</v>
      </c>
      <c r="H445" s="6" t="str">
        <f t="shared" si="25"/>
        <v>CONFIRMED BEARISH</v>
      </c>
    </row>
    <row r="446" spans="1:8" ht="13.5" x14ac:dyDescent="0.25">
      <c r="A446" s="3">
        <f>TITRES_STAT!B449</f>
        <v>42954</v>
      </c>
      <c r="B446" s="6">
        <f>TITRES_STAT!C449</f>
        <v>3.75</v>
      </c>
      <c r="C446" s="6">
        <f>TITRES_STAT!D449</f>
        <v>3.5228000000000002</v>
      </c>
      <c r="D446" s="6">
        <f>TITRES_STAT!E449</f>
        <v>0</v>
      </c>
      <c r="E446" s="2">
        <f t="shared" si="24"/>
        <v>-17952</v>
      </c>
      <c r="F446" s="6" t="str">
        <f t="shared" si="27"/>
        <v>BEARISH</v>
      </c>
      <c r="G446" s="6" t="str">
        <f t="shared" si="26"/>
        <v>STRONG</v>
      </c>
      <c r="H446" s="6" t="str">
        <f t="shared" si="25"/>
        <v>CONFIRMED BEARISH</v>
      </c>
    </row>
    <row r="447" spans="1:8" ht="13.5" x14ac:dyDescent="0.25">
      <c r="A447" s="3">
        <f>TITRES_STAT!B450</f>
        <v>42955</v>
      </c>
      <c r="B447" s="6">
        <f>TITRES_STAT!C450</f>
        <v>3.75</v>
      </c>
      <c r="C447" s="6">
        <f>TITRES_STAT!D450</f>
        <v>3.5228000000000002</v>
      </c>
      <c r="D447" s="6">
        <f>TITRES_STAT!E450</f>
        <v>0</v>
      </c>
      <c r="E447" s="2">
        <f t="shared" si="24"/>
        <v>-17952</v>
      </c>
      <c r="F447" s="6" t="str">
        <f t="shared" si="27"/>
        <v>BEARISH</v>
      </c>
      <c r="G447" s="6" t="str">
        <f t="shared" si="26"/>
        <v>STRONG</v>
      </c>
      <c r="H447" s="6" t="str">
        <f t="shared" si="25"/>
        <v>CONFIRMED BEARISH</v>
      </c>
    </row>
    <row r="448" spans="1:8" ht="13.5" x14ac:dyDescent="0.25">
      <c r="A448" s="3">
        <f>TITRES_STAT!B451</f>
        <v>42956</v>
      </c>
      <c r="B448" s="6">
        <f>TITRES_STAT!C451</f>
        <v>3.64</v>
      </c>
      <c r="C448" s="6">
        <f>TITRES_STAT!D451</f>
        <v>3.4194</v>
      </c>
      <c r="D448" s="6">
        <f>TITRES_STAT!E451</f>
        <v>50</v>
      </c>
      <c r="E448" s="2">
        <f t="shared" si="24"/>
        <v>-18002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42957</v>
      </c>
      <c r="B449" s="6">
        <f>TITRES_STAT!C452</f>
        <v>3.73</v>
      </c>
      <c r="C449" s="6">
        <f>TITRES_STAT!D452</f>
        <v>3.504</v>
      </c>
      <c r="D449" s="6">
        <f>TITRES_STAT!E452</f>
        <v>1740</v>
      </c>
      <c r="E449" s="2">
        <f t="shared" si="24"/>
        <v>-16262</v>
      </c>
      <c r="F449" s="6" t="str">
        <f t="shared" si="27"/>
        <v>BULLISH</v>
      </c>
      <c r="G449" s="6" t="str">
        <f t="shared" si="26"/>
        <v>WEAK</v>
      </c>
      <c r="H449" s="6" t="str">
        <f t="shared" si="25"/>
        <v>BULLISH DIVERGENCE</v>
      </c>
    </row>
    <row r="450" spans="1:8" ht="13.5" x14ac:dyDescent="0.25">
      <c r="A450" s="3">
        <f>TITRES_STAT!B453</f>
        <v>42958</v>
      </c>
      <c r="B450" s="6">
        <f>TITRES_STAT!C453</f>
        <v>3.7</v>
      </c>
      <c r="C450" s="6">
        <f>TITRES_STAT!D453</f>
        <v>3.4758</v>
      </c>
      <c r="D450" s="6">
        <f>TITRES_STAT!E453</f>
        <v>26</v>
      </c>
      <c r="E450" s="2">
        <f t="shared" si="24"/>
        <v>-16288</v>
      </c>
      <c r="F450" s="6" t="str">
        <f t="shared" si="27"/>
        <v>BULLISH</v>
      </c>
      <c r="G450" s="6" t="str">
        <f t="shared" si="26"/>
        <v>WEAK</v>
      </c>
      <c r="H450" s="6" t="str">
        <f t="shared" si="25"/>
        <v>BULLISH DIVERGENCE</v>
      </c>
    </row>
    <row r="451" spans="1:8" ht="13.5" x14ac:dyDescent="0.25">
      <c r="A451" s="3">
        <f>TITRES_STAT!B454</f>
        <v>42961</v>
      </c>
      <c r="B451" s="6">
        <f>TITRES_STAT!C454</f>
        <v>3.7</v>
      </c>
      <c r="C451" s="6">
        <f>TITRES_STAT!D454</f>
        <v>3.4758</v>
      </c>
      <c r="D451" s="6">
        <f>TITRES_STAT!E454</f>
        <v>1841</v>
      </c>
      <c r="E451" s="2">
        <f t="shared" si="24"/>
        <v>-16288</v>
      </c>
      <c r="F451" s="6" t="str">
        <f t="shared" si="27"/>
        <v>BULLISH</v>
      </c>
      <c r="G451" s="6" t="str">
        <f t="shared" si="26"/>
        <v>WEAK</v>
      </c>
      <c r="H451" s="6" t="str">
        <f t="shared" si="25"/>
        <v>BULLISH DIVERGENCE</v>
      </c>
    </row>
    <row r="452" spans="1:8" ht="13.5" x14ac:dyDescent="0.25">
      <c r="A452" s="3">
        <f>TITRES_STAT!B455</f>
        <v>42962</v>
      </c>
      <c r="B452" s="6">
        <f>TITRES_STAT!C455</f>
        <v>3.5</v>
      </c>
      <c r="C452" s="6">
        <f>TITRES_STAT!D455</f>
        <v>3.5</v>
      </c>
      <c r="D452" s="6">
        <f>TITRES_STAT!E455</f>
        <v>2698</v>
      </c>
      <c r="E452" s="2">
        <f t="shared" ref="E452:E515" si="28">IF(B452&gt;B451, E451+D452, IF(B452&lt;B451, E451-D452, E451))</f>
        <v>-18986</v>
      </c>
      <c r="F452" s="6" t="str">
        <f t="shared" si="27"/>
        <v>BEARISH</v>
      </c>
      <c r="G452" s="6" t="str">
        <f t="shared" si="26"/>
        <v>STRONG</v>
      </c>
      <c r="H452" s="6" t="str">
        <f t="shared" si="25"/>
        <v>CONFIRMED BEARISH</v>
      </c>
    </row>
    <row r="453" spans="1:8" ht="13.5" x14ac:dyDescent="0.25">
      <c r="A453" s="3">
        <f>TITRES_STAT!B456</f>
        <v>42963</v>
      </c>
      <c r="B453" s="6">
        <f>TITRES_STAT!C456</f>
        <v>3.52</v>
      </c>
      <c r="C453" s="6">
        <f>TITRES_STAT!D456</f>
        <v>3.52</v>
      </c>
      <c r="D453" s="6">
        <f>TITRES_STAT!E456</f>
        <v>1050</v>
      </c>
      <c r="E453" s="2">
        <f t="shared" si="28"/>
        <v>-17936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BULLISH DIVERGENCE</v>
      </c>
    </row>
    <row r="454" spans="1:8" ht="13.5" x14ac:dyDescent="0.25">
      <c r="A454" s="3">
        <f>TITRES_STAT!B457</f>
        <v>42964</v>
      </c>
      <c r="B454" s="6">
        <f>TITRES_STAT!C457</f>
        <v>3.48</v>
      </c>
      <c r="C454" s="6">
        <f>TITRES_STAT!D457</f>
        <v>3.48</v>
      </c>
      <c r="D454" s="6">
        <f>TITRES_STAT!E457</f>
        <v>2024</v>
      </c>
      <c r="E454" s="2">
        <f t="shared" si="28"/>
        <v>-19960</v>
      </c>
      <c r="F454" s="6" t="str">
        <f t="shared" si="27"/>
        <v>BEARISH</v>
      </c>
      <c r="G454" s="6" t="str">
        <f t="shared" si="26"/>
        <v>STRONG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42965</v>
      </c>
      <c r="B455" s="6">
        <f>TITRES_STAT!C458</f>
        <v>3.44</v>
      </c>
      <c r="C455" s="6">
        <f>TITRES_STAT!D458</f>
        <v>3.44</v>
      </c>
      <c r="D455" s="6">
        <f>TITRES_STAT!E458</f>
        <v>1946</v>
      </c>
      <c r="E455" s="2">
        <f t="shared" si="28"/>
        <v>-21906</v>
      </c>
      <c r="F455" s="6" t="str">
        <f t="shared" si="27"/>
        <v>BEARISH</v>
      </c>
      <c r="G455" s="6" t="str">
        <f t="shared" ref="G455:G518" si="30">IF((E455-E450)/E450 &gt; 0.02, "STRONG",
 IF((E455-E450)/E450 &lt; -0.02, "WEAK", "NEUTRAL"))</f>
        <v>STRONG</v>
      </c>
      <c r="H455" s="6" t="str">
        <f t="shared" si="29"/>
        <v>CONFIRMED BEARISH</v>
      </c>
    </row>
    <row r="456" spans="1:8" ht="13.5" x14ac:dyDescent="0.25">
      <c r="A456" s="3">
        <f>TITRES_STAT!B459</f>
        <v>42968</v>
      </c>
      <c r="B456" s="6">
        <f>TITRES_STAT!C459</f>
        <v>3.44</v>
      </c>
      <c r="C456" s="6">
        <f>TITRES_STAT!D459</f>
        <v>3.44</v>
      </c>
      <c r="D456" s="6">
        <f>TITRES_STAT!E459</f>
        <v>1835</v>
      </c>
      <c r="E456" s="2">
        <f t="shared" si="28"/>
        <v>-21906</v>
      </c>
      <c r="F456" s="6" t="str">
        <f t="shared" ref="F456:F519" si="31">IF(E456&gt;E451,"BULLISH",IF(E456&lt;E451,"BEARISH","NEUTRAL"))</f>
        <v>BEARISH</v>
      </c>
      <c r="G456" s="6" t="str">
        <f t="shared" si="30"/>
        <v>STRONG</v>
      </c>
      <c r="H456" s="6" t="str">
        <f t="shared" si="29"/>
        <v>CONFIRMED BEARISH</v>
      </c>
    </row>
    <row r="457" spans="1:8" ht="13.5" x14ac:dyDescent="0.25">
      <c r="A457" s="3">
        <f>TITRES_STAT!B460</f>
        <v>42969</v>
      </c>
      <c r="B457" s="6">
        <f>TITRES_STAT!C460</f>
        <v>3.43</v>
      </c>
      <c r="C457" s="6">
        <f>TITRES_STAT!D460</f>
        <v>3.43</v>
      </c>
      <c r="D457" s="6">
        <f>TITRES_STAT!E460</f>
        <v>250</v>
      </c>
      <c r="E457" s="2">
        <f t="shared" si="28"/>
        <v>-22156</v>
      </c>
      <c r="F457" s="6" t="str">
        <f t="shared" si="31"/>
        <v>BEARISH</v>
      </c>
      <c r="G457" s="6" t="str">
        <f t="shared" si="30"/>
        <v>STRONG</v>
      </c>
      <c r="H457" s="6" t="str">
        <f t="shared" si="29"/>
        <v>CONFIRMED BEARISH</v>
      </c>
    </row>
    <row r="458" spans="1:8" ht="13.5" x14ac:dyDescent="0.25">
      <c r="A458" s="3">
        <f>TITRES_STAT!B461</f>
        <v>42970</v>
      </c>
      <c r="B458" s="6">
        <f>TITRES_STAT!C461</f>
        <v>3.4</v>
      </c>
      <c r="C458" s="6">
        <f>TITRES_STAT!D461</f>
        <v>3.4</v>
      </c>
      <c r="D458" s="6">
        <f>TITRES_STAT!E461</f>
        <v>2570</v>
      </c>
      <c r="E458" s="2">
        <f t="shared" si="28"/>
        <v>-24726</v>
      </c>
      <c r="F458" s="6" t="str">
        <f t="shared" si="31"/>
        <v>BEARISH</v>
      </c>
      <c r="G458" s="6" t="str">
        <f t="shared" si="30"/>
        <v>STRONG</v>
      </c>
      <c r="H458" s="6" t="str">
        <f t="shared" si="29"/>
        <v>CONFIRMED BEARISH</v>
      </c>
    </row>
    <row r="459" spans="1:8" ht="13.5" x14ac:dyDescent="0.25">
      <c r="A459" s="3">
        <f>TITRES_STAT!B462</f>
        <v>42971</v>
      </c>
      <c r="B459" s="6">
        <f>TITRES_STAT!C462</f>
        <v>3.3</v>
      </c>
      <c r="C459" s="6">
        <f>TITRES_STAT!D462</f>
        <v>3.3</v>
      </c>
      <c r="D459" s="6">
        <f>TITRES_STAT!E462</f>
        <v>2768</v>
      </c>
      <c r="E459" s="2">
        <f t="shared" si="28"/>
        <v>-27494</v>
      </c>
      <c r="F459" s="6" t="str">
        <f t="shared" si="31"/>
        <v>BEARISH</v>
      </c>
      <c r="G459" s="6" t="str">
        <f t="shared" si="30"/>
        <v>STRONG</v>
      </c>
      <c r="H459" s="6" t="str">
        <f t="shared" si="29"/>
        <v>CONFIRMED BEARISH</v>
      </c>
    </row>
    <row r="460" spans="1:8" ht="13.5" x14ac:dyDescent="0.25">
      <c r="A460" s="3">
        <f>TITRES_STAT!B463</f>
        <v>42972</v>
      </c>
      <c r="B460" s="6">
        <f>TITRES_STAT!C463</f>
        <v>3.3</v>
      </c>
      <c r="C460" s="6">
        <f>TITRES_STAT!D463</f>
        <v>3.3</v>
      </c>
      <c r="D460" s="6">
        <f>TITRES_STAT!E463</f>
        <v>0</v>
      </c>
      <c r="E460" s="2">
        <f t="shared" si="28"/>
        <v>-27494</v>
      </c>
      <c r="F460" s="6" t="str">
        <f t="shared" si="31"/>
        <v>BEARISH</v>
      </c>
      <c r="G460" s="6" t="str">
        <f t="shared" si="30"/>
        <v>STRONG</v>
      </c>
      <c r="H460" s="6" t="str">
        <f t="shared" si="29"/>
        <v>CONFIRMED BEARISH</v>
      </c>
    </row>
    <row r="461" spans="1:8" ht="13.5" x14ac:dyDescent="0.25">
      <c r="A461" s="3">
        <f>TITRES_STAT!B464</f>
        <v>42975</v>
      </c>
      <c r="B461" s="6">
        <f>TITRES_STAT!C464</f>
        <v>3.3</v>
      </c>
      <c r="C461" s="6">
        <f>TITRES_STAT!D464</f>
        <v>3.3</v>
      </c>
      <c r="D461" s="6">
        <f>TITRES_STAT!E464</f>
        <v>0</v>
      </c>
      <c r="E461" s="2">
        <f t="shared" si="28"/>
        <v>-27494</v>
      </c>
      <c r="F461" s="6" t="str">
        <f t="shared" si="31"/>
        <v>BEARISH</v>
      </c>
      <c r="G461" s="6" t="str">
        <f t="shared" si="30"/>
        <v>STRONG</v>
      </c>
      <c r="H461" s="6" t="str">
        <f t="shared" si="29"/>
        <v>CONFIRMED BEARISH</v>
      </c>
    </row>
    <row r="462" spans="1:8" ht="13.5" x14ac:dyDescent="0.25">
      <c r="A462" s="3">
        <f>TITRES_STAT!B465</f>
        <v>42976</v>
      </c>
      <c r="B462" s="6">
        <f>TITRES_STAT!C465</f>
        <v>3.29</v>
      </c>
      <c r="C462" s="6">
        <f>TITRES_STAT!D465</f>
        <v>3.29</v>
      </c>
      <c r="D462" s="6">
        <f>TITRES_STAT!E465</f>
        <v>1041</v>
      </c>
      <c r="E462" s="2">
        <f t="shared" si="28"/>
        <v>-28535</v>
      </c>
      <c r="F462" s="6" t="str">
        <f t="shared" si="31"/>
        <v>BEARISH</v>
      </c>
      <c r="G462" s="6" t="str">
        <f t="shared" si="30"/>
        <v>STRONG</v>
      </c>
      <c r="H462" s="6" t="str">
        <f t="shared" si="29"/>
        <v>CONFIRMED BEARISH</v>
      </c>
    </row>
    <row r="463" spans="1:8" ht="13.5" x14ac:dyDescent="0.25">
      <c r="A463" s="3">
        <f>TITRES_STAT!B466</f>
        <v>42977</v>
      </c>
      <c r="B463" s="6">
        <f>TITRES_STAT!C466</f>
        <v>3.29</v>
      </c>
      <c r="C463" s="6">
        <f>TITRES_STAT!D466</f>
        <v>3.29</v>
      </c>
      <c r="D463" s="6">
        <f>TITRES_STAT!E466</f>
        <v>262</v>
      </c>
      <c r="E463" s="2">
        <f t="shared" si="28"/>
        <v>-28535</v>
      </c>
      <c r="F463" s="6" t="str">
        <f t="shared" si="31"/>
        <v>BEARISH</v>
      </c>
      <c r="G463" s="6" t="str">
        <f t="shared" si="30"/>
        <v>STRONG</v>
      </c>
      <c r="H463" s="6" t="str">
        <f t="shared" si="29"/>
        <v>CONFIRMED BEARISH</v>
      </c>
    </row>
    <row r="464" spans="1:8" ht="13.5" x14ac:dyDescent="0.25">
      <c r="A464" s="3">
        <f>TITRES_STAT!B467</f>
        <v>42978</v>
      </c>
      <c r="B464" s="6">
        <f>TITRES_STAT!C467</f>
        <v>3.29</v>
      </c>
      <c r="C464" s="6">
        <f>TITRES_STAT!D467</f>
        <v>3.29</v>
      </c>
      <c r="D464" s="6">
        <f>TITRES_STAT!E467</f>
        <v>0</v>
      </c>
      <c r="E464" s="2">
        <f t="shared" si="28"/>
        <v>-28535</v>
      </c>
      <c r="F464" s="6" t="str">
        <f t="shared" si="31"/>
        <v>BEARISH</v>
      </c>
      <c r="G464" s="6" t="str">
        <f t="shared" si="30"/>
        <v>STRONG</v>
      </c>
      <c r="H464" s="6" t="str">
        <f t="shared" si="29"/>
        <v>CONFIRMED BEARISH</v>
      </c>
    </row>
    <row r="465" spans="1:8" ht="13.5" x14ac:dyDescent="0.25">
      <c r="A465" s="3">
        <f>TITRES_STAT!B468</f>
        <v>42982</v>
      </c>
      <c r="B465" s="6">
        <f>TITRES_STAT!C468</f>
        <v>3.29</v>
      </c>
      <c r="C465" s="6">
        <f>TITRES_STAT!D468</f>
        <v>3.29</v>
      </c>
      <c r="D465" s="6">
        <f>TITRES_STAT!E468</f>
        <v>0</v>
      </c>
      <c r="E465" s="2">
        <f t="shared" si="28"/>
        <v>-28535</v>
      </c>
      <c r="F465" s="6" t="str">
        <f t="shared" si="31"/>
        <v>BEARISH</v>
      </c>
      <c r="G465" s="6" t="str">
        <f t="shared" si="30"/>
        <v>STRONG</v>
      </c>
      <c r="H465" s="6" t="str">
        <f t="shared" si="29"/>
        <v>CONFIRMED BEARISH</v>
      </c>
    </row>
    <row r="466" spans="1:8" ht="13.5" x14ac:dyDescent="0.25">
      <c r="A466" s="3">
        <f>TITRES_STAT!B469</f>
        <v>42983</v>
      </c>
      <c r="B466" s="6">
        <f>TITRES_STAT!C469</f>
        <v>3.29</v>
      </c>
      <c r="C466" s="6">
        <f>TITRES_STAT!D469</f>
        <v>3.29</v>
      </c>
      <c r="D466" s="6">
        <f>TITRES_STAT!E469</f>
        <v>234</v>
      </c>
      <c r="E466" s="2">
        <f t="shared" si="28"/>
        <v>-28535</v>
      </c>
      <c r="F466" s="6" t="str">
        <f t="shared" si="31"/>
        <v>BEARISH</v>
      </c>
      <c r="G466" s="6" t="str">
        <f t="shared" si="30"/>
        <v>STRONG</v>
      </c>
      <c r="H466" s="6" t="str">
        <f t="shared" si="29"/>
        <v>CONFIRMED BEARISH</v>
      </c>
    </row>
    <row r="467" spans="1:8" ht="13.5" x14ac:dyDescent="0.25">
      <c r="A467" s="3">
        <f>TITRES_STAT!B470</f>
        <v>42984</v>
      </c>
      <c r="B467" s="6">
        <f>TITRES_STAT!C470</f>
        <v>3.36</v>
      </c>
      <c r="C467" s="6">
        <f>TITRES_STAT!D470</f>
        <v>3.36</v>
      </c>
      <c r="D467" s="6">
        <f>TITRES_STAT!E470</f>
        <v>3041</v>
      </c>
      <c r="E467" s="2">
        <f t="shared" si="28"/>
        <v>-25494</v>
      </c>
      <c r="F467" s="6" t="str">
        <f t="shared" si="31"/>
        <v>BULLISH</v>
      </c>
      <c r="G467" s="6" t="str">
        <f t="shared" si="30"/>
        <v>WEAK</v>
      </c>
      <c r="H467" s="6" t="str">
        <f t="shared" si="29"/>
        <v>CONFIRMED BULLISH</v>
      </c>
    </row>
    <row r="468" spans="1:8" ht="13.5" x14ac:dyDescent="0.25">
      <c r="A468" s="3">
        <f>TITRES_STAT!B471</f>
        <v>42985</v>
      </c>
      <c r="B468" s="6">
        <f>TITRES_STAT!C471</f>
        <v>3.28</v>
      </c>
      <c r="C468" s="6">
        <f>TITRES_STAT!D471</f>
        <v>3.28</v>
      </c>
      <c r="D468" s="6">
        <f>TITRES_STAT!E471</f>
        <v>2241</v>
      </c>
      <c r="E468" s="2">
        <f t="shared" si="28"/>
        <v>-27735</v>
      </c>
      <c r="F468" s="6" t="str">
        <f t="shared" si="31"/>
        <v>BULLISH</v>
      </c>
      <c r="G468" s="6" t="str">
        <f t="shared" si="30"/>
        <v>WEAK</v>
      </c>
      <c r="H468" s="6" t="str">
        <f t="shared" si="29"/>
        <v>BULLISH DIVERGENCE</v>
      </c>
    </row>
    <row r="469" spans="1:8" ht="13.5" x14ac:dyDescent="0.25">
      <c r="A469" s="3">
        <f>TITRES_STAT!B472</f>
        <v>42986</v>
      </c>
      <c r="B469" s="6">
        <f>TITRES_STAT!C472</f>
        <v>3.22</v>
      </c>
      <c r="C469" s="6">
        <f>TITRES_STAT!D472</f>
        <v>3.22</v>
      </c>
      <c r="D469" s="6">
        <f>TITRES_STAT!E472</f>
        <v>886</v>
      </c>
      <c r="E469" s="2">
        <f t="shared" si="28"/>
        <v>-28621</v>
      </c>
      <c r="F469" s="6" t="str">
        <f t="shared" si="31"/>
        <v>BEARISH</v>
      </c>
      <c r="G469" s="6" t="str">
        <f t="shared" si="30"/>
        <v>NEUTRAL</v>
      </c>
      <c r="H469" s="6" t="str">
        <f t="shared" si="29"/>
        <v>CONFIRMED BEARISH</v>
      </c>
    </row>
    <row r="470" spans="1:8" ht="13.5" x14ac:dyDescent="0.25">
      <c r="A470" s="3">
        <f>TITRES_STAT!B473</f>
        <v>42989</v>
      </c>
      <c r="B470" s="6">
        <f>TITRES_STAT!C473</f>
        <v>3.22</v>
      </c>
      <c r="C470" s="6">
        <f>TITRES_STAT!D473</f>
        <v>3.22</v>
      </c>
      <c r="D470" s="6">
        <f>TITRES_STAT!E473</f>
        <v>0</v>
      </c>
      <c r="E470" s="2">
        <f t="shared" si="28"/>
        <v>-28621</v>
      </c>
      <c r="F470" s="6" t="str">
        <f t="shared" si="31"/>
        <v>BEARISH</v>
      </c>
      <c r="G470" s="6" t="str">
        <f t="shared" si="30"/>
        <v>NEUTRAL</v>
      </c>
      <c r="H470" s="6" t="str">
        <f t="shared" si="29"/>
        <v>CONFIRMED BEARISH</v>
      </c>
    </row>
    <row r="471" spans="1:8" ht="13.5" x14ac:dyDescent="0.25">
      <c r="A471" s="3">
        <f>TITRES_STAT!B474</f>
        <v>42990</v>
      </c>
      <c r="B471" s="6">
        <f>TITRES_STAT!C474</f>
        <v>3.22</v>
      </c>
      <c r="C471" s="6">
        <f>TITRES_STAT!D474</f>
        <v>3.22</v>
      </c>
      <c r="D471" s="6">
        <f>TITRES_STAT!E474</f>
        <v>0</v>
      </c>
      <c r="E471" s="2">
        <f t="shared" si="28"/>
        <v>-28621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CONFIRMED BEARISH</v>
      </c>
    </row>
    <row r="472" spans="1:8" ht="13.5" x14ac:dyDescent="0.25">
      <c r="A472" s="3">
        <f>TITRES_STAT!B475</f>
        <v>42991</v>
      </c>
      <c r="B472" s="6">
        <f>TITRES_STAT!C475</f>
        <v>3.22</v>
      </c>
      <c r="C472" s="6">
        <f>TITRES_STAT!D475</f>
        <v>3.22</v>
      </c>
      <c r="D472" s="6">
        <f>TITRES_STAT!E475</f>
        <v>1501</v>
      </c>
      <c r="E472" s="2">
        <f t="shared" si="28"/>
        <v>-28621</v>
      </c>
      <c r="F472" s="6" t="str">
        <f t="shared" si="31"/>
        <v>BEARISH</v>
      </c>
      <c r="G472" s="6" t="str">
        <f t="shared" si="30"/>
        <v>STRONG</v>
      </c>
      <c r="H472" s="6" t="str">
        <f t="shared" si="29"/>
        <v>CONFIRMED BEARISH</v>
      </c>
    </row>
    <row r="473" spans="1:8" ht="13.5" x14ac:dyDescent="0.25">
      <c r="A473" s="3">
        <f>TITRES_STAT!B476</f>
        <v>42992</v>
      </c>
      <c r="B473" s="6">
        <f>TITRES_STAT!C476</f>
        <v>3.22</v>
      </c>
      <c r="C473" s="6">
        <f>TITRES_STAT!D476</f>
        <v>3.22</v>
      </c>
      <c r="D473" s="6">
        <f>TITRES_STAT!E476</f>
        <v>262</v>
      </c>
      <c r="E473" s="2">
        <f t="shared" si="28"/>
        <v>-28621</v>
      </c>
      <c r="F473" s="6" t="str">
        <f t="shared" si="31"/>
        <v>BEARISH</v>
      </c>
      <c r="G473" s="6" t="str">
        <f t="shared" si="30"/>
        <v>STRONG</v>
      </c>
      <c r="H473" s="6" t="str">
        <f t="shared" si="29"/>
        <v>CONFIRMED BEARISH</v>
      </c>
    </row>
    <row r="474" spans="1:8" ht="13.5" x14ac:dyDescent="0.25">
      <c r="A474" s="3">
        <f>TITRES_STAT!B477</f>
        <v>42993</v>
      </c>
      <c r="B474" s="6">
        <f>TITRES_STAT!C477</f>
        <v>3.22</v>
      </c>
      <c r="C474" s="6">
        <f>TITRES_STAT!D477</f>
        <v>3.22</v>
      </c>
      <c r="D474" s="6">
        <f>TITRES_STAT!E477</f>
        <v>132</v>
      </c>
      <c r="E474" s="2">
        <f t="shared" si="28"/>
        <v>-28621</v>
      </c>
      <c r="F474" s="6" t="str">
        <f t="shared" si="31"/>
        <v>NEUTRAL</v>
      </c>
      <c r="G474" s="6" t="str">
        <f t="shared" si="30"/>
        <v>NEUTRAL</v>
      </c>
      <c r="H474" s="6" t="str">
        <f t="shared" si="29"/>
        <v>NEUTRAL</v>
      </c>
    </row>
    <row r="475" spans="1:8" ht="13.5" x14ac:dyDescent="0.25">
      <c r="A475" s="3">
        <f>TITRES_STAT!B478</f>
        <v>42996</v>
      </c>
      <c r="B475" s="6">
        <f>TITRES_STAT!C478</f>
        <v>3.22</v>
      </c>
      <c r="C475" s="6">
        <f>TITRES_STAT!D478</f>
        <v>3.22</v>
      </c>
      <c r="D475" s="6">
        <f>TITRES_STAT!E478</f>
        <v>231</v>
      </c>
      <c r="E475" s="2">
        <f t="shared" si="28"/>
        <v>-28621</v>
      </c>
      <c r="F475" s="6" t="str">
        <f t="shared" si="31"/>
        <v>NEUTRAL</v>
      </c>
      <c r="G475" s="6" t="str">
        <f t="shared" si="30"/>
        <v>NEUTRAL</v>
      </c>
      <c r="H475" s="6" t="str">
        <f t="shared" si="29"/>
        <v>NEUTRAL</v>
      </c>
    </row>
    <row r="476" spans="1:8" ht="13.5" x14ac:dyDescent="0.25">
      <c r="A476" s="3">
        <f>TITRES_STAT!B479</f>
        <v>42997</v>
      </c>
      <c r="B476" s="6">
        <f>TITRES_STAT!C479</f>
        <v>3.22</v>
      </c>
      <c r="C476" s="6">
        <f>TITRES_STAT!D479</f>
        <v>3.22</v>
      </c>
      <c r="D476" s="6">
        <f>TITRES_STAT!E479</f>
        <v>233</v>
      </c>
      <c r="E476" s="2">
        <f t="shared" si="28"/>
        <v>-28621</v>
      </c>
      <c r="F476" s="6" t="str">
        <f t="shared" si="31"/>
        <v>NEUTRAL</v>
      </c>
      <c r="G476" s="6" t="str">
        <f t="shared" si="30"/>
        <v>NEUTRAL</v>
      </c>
      <c r="H476" s="6" t="str">
        <f t="shared" si="29"/>
        <v>NEUTRAL</v>
      </c>
    </row>
    <row r="477" spans="1:8" ht="13.5" x14ac:dyDescent="0.25">
      <c r="A477" s="3">
        <f>TITRES_STAT!B480</f>
        <v>42998</v>
      </c>
      <c r="B477" s="6">
        <f>TITRES_STAT!C480</f>
        <v>3.22</v>
      </c>
      <c r="C477" s="6">
        <f>TITRES_STAT!D480</f>
        <v>3.22</v>
      </c>
      <c r="D477" s="6">
        <f>TITRES_STAT!E480</f>
        <v>235</v>
      </c>
      <c r="E477" s="2">
        <f t="shared" si="28"/>
        <v>-28621</v>
      </c>
      <c r="F477" s="6" t="str">
        <f t="shared" si="31"/>
        <v>NEUTRAL</v>
      </c>
      <c r="G477" s="6" t="str">
        <f t="shared" si="30"/>
        <v>NEUTRAL</v>
      </c>
      <c r="H477" s="6" t="str">
        <f t="shared" si="29"/>
        <v>NEUTRAL</v>
      </c>
    </row>
    <row r="478" spans="1:8" ht="13.5" x14ac:dyDescent="0.25">
      <c r="A478" s="3">
        <f>TITRES_STAT!B481</f>
        <v>43000</v>
      </c>
      <c r="B478" s="6">
        <f>TITRES_STAT!C481</f>
        <v>3.22</v>
      </c>
      <c r="C478" s="6">
        <f>TITRES_STAT!D481</f>
        <v>3.22</v>
      </c>
      <c r="D478" s="6">
        <f>TITRES_STAT!E481</f>
        <v>359</v>
      </c>
      <c r="E478" s="2">
        <f t="shared" si="28"/>
        <v>-28621</v>
      </c>
      <c r="F478" s="6" t="str">
        <f t="shared" si="31"/>
        <v>NEUTRAL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43003</v>
      </c>
      <c r="B479" s="6">
        <f>TITRES_STAT!C482</f>
        <v>3.22</v>
      </c>
      <c r="C479" s="6">
        <f>TITRES_STAT!D482</f>
        <v>3.22</v>
      </c>
      <c r="D479" s="6">
        <f>TITRES_STAT!E482</f>
        <v>240</v>
      </c>
      <c r="E479" s="2">
        <f t="shared" si="28"/>
        <v>-28621</v>
      </c>
      <c r="F479" s="6" t="str">
        <f t="shared" si="31"/>
        <v>NEUTRAL</v>
      </c>
      <c r="G479" s="6" t="str">
        <f t="shared" si="30"/>
        <v>NEUTRAL</v>
      </c>
      <c r="H479" s="6" t="str">
        <f t="shared" si="29"/>
        <v>NEUTRAL</v>
      </c>
    </row>
    <row r="480" spans="1:8" ht="13.5" x14ac:dyDescent="0.25">
      <c r="A480" s="3">
        <f>TITRES_STAT!B483</f>
        <v>43004</v>
      </c>
      <c r="B480" s="6">
        <f>TITRES_STAT!C483</f>
        <v>3.22</v>
      </c>
      <c r="C480" s="6">
        <f>TITRES_STAT!D483</f>
        <v>3.22</v>
      </c>
      <c r="D480" s="6">
        <f>TITRES_STAT!E483</f>
        <v>220</v>
      </c>
      <c r="E480" s="2">
        <f t="shared" si="28"/>
        <v>-28621</v>
      </c>
      <c r="F480" s="6" t="str">
        <f t="shared" si="31"/>
        <v>NEUTRAL</v>
      </c>
      <c r="G480" s="6" t="str">
        <f t="shared" si="30"/>
        <v>NEUTRAL</v>
      </c>
      <c r="H480" s="6" t="str">
        <f t="shared" si="29"/>
        <v>NEUTRAL</v>
      </c>
    </row>
    <row r="481" spans="1:8" ht="13.5" x14ac:dyDescent="0.25">
      <c r="A481" s="3">
        <f>TITRES_STAT!B484</f>
        <v>43005</v>
      </c>
      <c r="B481" s="6">
        <f>TITRES_STAT!C484</f>
        <v>3.22</v>
      </c>
      <c r="C481" s="6">
        <f>TITRES_STAT!D484</f>
        <v>3.22</v>
      </c>
      <c r="D481" s="6">
        <f>TITRES_STAT!E484</f>
        <v>227</v>
      </c>
      <c r="E481" s="2">
        <f t="shared" si="28"/>
        <v>-28621</v>
      </c>
      <c r="F481" s="6" t="str">
        <f t="shared" si="31"/>
        <v>NEUTRAL</v>
      </c>
      <c r="G481" s="6" t="str">
        <f t="shared" si="30"/>
        <v>NEUTRAL</v>
      </c>
      <c r="H481" s="6" t="str">
        <f t="shared" si="29"/>
        <v>NEUTRAL</v>
      </c>
    </row>
    <row r="482" spans="1:8" ht="13.5" x14ac:dyDescent="0.25">
      <c r="A482" s="3">
        <f>TITRES_STAT!B485</f>
        <v>43006</v>
      </c>
      <c r="B482" s="6">
        <f>TITRES_STAT!C485</f>
        <v>3.22</v>
      </c>
      <c r="C482" s="6">
        <f>TITRES_STAT!D485</f>
        <v>3.22</v>
      </c>
      <c r="D482" s="6">
        <f>TITRES_STAT!E485</f>
        <v>352</v>
      </c>
      <c r="E482" s="2">
        <f t="shared" si="28"/>
        <v>-28621</v>
      </c>
      <c r="F482" s="6" t="str">
        <f t="shared" si="31"/>
        <v>NEUTRAL</v>
      </c>
      <c r="G482" s="6" t="str">
        <f t="shared" si="30"/>
        <v>NEUTRAL</v>
      </c>
      <c r="H482" s="6" t="str">
        <f t="shared" si="29"/>
        <v>NEUTRAL</v>
      </c>
    </row>
    <row r="483" spans="1:8" ht="13.5" x14ac:dyDescent="0.25">
      <c r="A483" s="3">
        <f>TITRES_STAT!B486</f>
        <v>43007</v>
      </c>
      <c r="B483" s="6">
        <f>TITRES_STAT!C486</f>
        <v>3.22</v>
      </c>
      <c r="C483" s="6">
        <f>TITRES_STAT!D486</f>
        <v>3.22</v>
      </c>
      <c r="D483" s="6">
        <f>TITRES_STAT!E486</f>
        <v>196</v>
      </c>
      <c r="E483" s="2">
        <f t="shared" si="28"/>
        <v>-28621</v>
      </c>
      <c r="F483" s="6" t="str">
        <f t="shared" si="31"/>
        <v>NEUTRAL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43010</v>
      </c>
      <c r="B484" s="6">
        <f>TITRES_STAT!C487</f>
        <v>3.22</v>
      </c>
      <c r="C484" s="6">
        <f>TITRES_STAT!D487</f>
        <v>3.22</v>
      </c>
      <c r="D484" s="6">
        <f>TITRES_STAT!E487</f>
        <v>799</v>
      </c>
      <c r="E484" s="2">
        <f t="shared" si="28"/>
        <v>-28621</v>
      </c>
      <c r="F484" s="6" t="str">
        <f t="shared" si="31"/>
        <v>NEUTRAL</v>
      </c>
      <c r="G484" s="6" t="str">
        <f t="shared" si="30"/>
        <v>NEUTRAL</v>
      </c>
      <c r="H484" s="6" t="str">
        <f t="shared" si="29"/>
        <v>NEUTRAL</v>
      </c>
    </row>
    <row r="485" spans="1:8" ht="13.5" x14ac:dyDescent="0.25">
      <c r="A485" s="3">
        <f>TITRES_STAT!B488</f>
        <v>43011</v>
      </c>
      <c r="B485" s="6">
        <f>TITRES_STAT!C488</f>
        <v>3.22</v>
      </c>
      <c r="C485" s="6">
        <f>TITRES_STAT!D488</f>
        <v>3.22</v>
      </c>
      <c r="D485" s="6">
        <f>TITRES_STAT!E488</f>
        <v>3478</v>
      </c>
      <c r="E485" s="2">
        <f t="shared" si="28"/>
        <v>-28621</v>
      </c>
      <c r="F485" s="6" t="str">
        <f t="shared" si="31"/>
        <v>NEUTRAL</v>
      </c>
      <c r="G485" s="6" t="str">
        <f t="shared" si="30"/>
        <v>NEUTRAL</v>
      </c>
      <c r="H485" s="6" t="str">
        <f t="shared" si="29"/>
        <v>NEUTRAL</v>
      </c>
    </row>
    <row r="486" spans="1:8" ht="13.5" x14ac:dyDescent="0.25">
      <c r="A486" s="3">
        <f>TITRES_STAT!B489</f>
        <v>43012</v>
      </c>
      <c r="B486" s="6">
        <f>TITRES_STAT!C489</f>
        <v>3.22</v>
      </c>
      <c r="C486" s="6">
        <f>TITRES_STAT!D489</f>
        <v>3.22</v>
      </c>
      <c r="D486" s="6">
        <f>TITRES_STAT!E489</f>
        <v>0</v>
      </c>
      <c r="E486" s="2">
        <f t="shared" si="28"/>
        <v>-28621</v>
      </c>
      <c r="F486" s="6" t="str">
        <f t="shared" si="31"/>
        <v>NEUTRAL</v>
      </c>
      <c r="G486" s="6" t="str">
        <f t="shared" si="30"/>
        <v>NEUTRAL</v>
      </c>
      <c r="H486" s="6" t="str">
        <f t="shared" si="29"/>
        <v>NEUTRAL</v>
      </c>
    </row>
    <row r="487" spans="1:8" ht="13.5" x14ac:dyDescent="0.25">
      <c r="A487" s="3">
        <f>TITRES_STAT!B490</f>
        <v>43013</v>
      </c>
      <c r="B487" s="6">
        <f>TITRES_STAT!C490</f>
        <v>3.2</v>
      </c>
      <c r="C487" s="6">
        <f>TITRES_STAT!D490</f>
        <v>3.2</v>
      </c>
      <c r="D487" s="6">
        <f>TITRES_STAT!E490</f>
        <v>4</v>
      </c>
      <c r="E487" s="2">
        <f t="shared" si="28"/>
        <v>-28625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CONFIRMED BEARISH</v>
      </c>
    </row>
    <row r="488" spans="1:8" ht="13.5" x14ac:dyDescent="0.25">
      <c r="A488" s="3">
        <f>TITRES_STAT!B491</f>
        <v>43014</v>
      </c>
      <c r="B488" s="6">
        <f>TITRES_STAT!C491</f>
        <v>3.2</v>
      </c>
      <c r="C488" s="6">
        <f>TITRES_STAT!D491</f>
        <v>3.2</v>
      </c>
      <c r="D488" s="6">
        <f>TITRES_STAT!E491</f>
        <v>320</v>
      </c>
      <c r="E488" s="2">
        <f t="shared" si="28"/>
        <v>-28625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CONFIRMED BEARISH</v>
      </c>
    </row>
    <row r="489" spans="1:8" ht="13.5" x14ac:dyDescent="0.25">
      <c r="A489" s="3">
        <f>TITRES_STAT!B492</f>
        <v>43017</v>
      </c>
      <c r="B489" s="6">
        <f>TITRES_STAT!C492</f>
        <v>3.2</v>
      </c>
      <c r="C489" s="6">
        <f>TITRES_STAT!D492</f>
        <v>3.2</v>
      </c>
      <c r="D489" s="6">
        <f>TITRES_STAT!E492</f>
        <v>0</v>
      </c>
      <c r="E489" s="2">
        <f t="shared" si="28"/>
        <v>-28625</v>
      </c>
      <c r="F489" s="6" t="str">
        <f t="shared" si="31"/>
        <v>BEARISH</v>
      </c>
      <c r="G489" s="6" t="str">
        <f t="shared" si="30"/>
        <v>NEUTRAL</v>
      </c>
      <c r="H489" s="6" t="str">
        <f t="shared" si="29"/>
        <v>CONFIRMED BEARISH</v>
      </c>
    </row>
    <row r="490" spans="1:8" ht="13.5" x14ac:dyDescent="0.25">
      <c r="A490" s="3">
        <f>TITRES_STAT!B493</f>
        <v>43018</v>
      </c>
      <c r="B490" s="6">
        <f>TITRES_STAT!C493</f>
        <v>3.2</v>
      </c>
      <c r="C490" s="6">
        <f>TITRES_STAT!D493</f>
        <v>3.2</v>
      </c>
      <c r="D490" s="6">
        <f>TITRES_STAT!E493</f>
        <v>0</v>
      </c>
      <c r="E490" s="2">
        <f t="shared" si="28"/>
        <v>-28625</v>
      </c>
      <c r="F490" s="6" t="str">
        <f t="shared" si="31"/>
        <v>BEARISH</v>
      </c>
      <c r="G490" s="6" t="str">
        <f t="shared" si="30"/>
        <v>NEUTRAL</v>
      </c>
      <c r="H490" s="6" t="str">
        <f t="shared" si="29"/>
        <v>CONFIRMED BEARISH</v>
      </c>
    </row>
    <row r="491" spans="1:8" ht="13.5" x14ac:dyDescent="0.25">
      <c r="A491" s="3">
        <f>TITRES_STAT!B494</f>
        <v>43019</v>
      </c>
      <c r="B491" s="6">
        <f>TITRES_STAT!C494</f>
        <v>3.2</v>
      </c>
      <c r="C491" s="6">
        <f>TITRES_STAT!D494</f>
        <v>3.2</v>
      </c>
      <c r="D491" s="6">
        <f>TITRES_STAT!E494</f>
        <v>0</v>
      </c>
      <c r="E491" s="2">
        <f t="shared" si="28"/>
        <v>-28625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43020</v>
      </c>
      <c r="B492" s="6">
        <f>TITRES_STAT!C495</f>
        <v>3.2</v>
      </c>
      <c r="C492" s="6">
        <f>TITRES_STAT!D495</f>
        <v>3.2</v>
      </c>
      <c r="D492" s="6">
        <f>TITRES_STAT!E495</f>
        <v>0</v>
      </c>
      <c r="E492" s="2">
        <f t="shared" si="28"/>
        <v>-28625</v>
      </c>
      <c r="F492" s="6" t="str">
        <f t="shared" si="31"/>
        <v>NEUTRAL</v>
      </c>
      <c r="G492" s="6" t="str">
        <f t="shared" si="30"/>
        <v>NEUTRAL</v>
      </c>
      <c r="H492" s="6" t="str">
        <f t="shared" si="29"/>
        <v>NEUTRAL</v>
      </c>
    </row>
    <row r="493" spans="1:8" ht="13.5" x14ac:dyDescent="0.25">
      <c r="A493" s="3">
        <f>TITRES_STAT!B496</f>
        <v>43021</v>
      </c>
      <c r="B493" s="6">
        <f>TITRES_STAT!C496</f>
        <v>3.2</v>
      </c>
      <c r="C493" s="6">
        <f>TITRES_STAT!D496</f>
        <v>3.2</v>
      </c>
      <c r="D493" s="6">
        <f>TITRES_STAT!E496</f>
        <v>0</v>
      </c>
      <c r="E493" s="2">
        <f t="shared" si="28"/>
        <v>-28625</v>
      </c>
      <c r="F493" s="6" t="str">
        <f t="shared" si="31"/>
        <v>NEUTRAL</v>
      </c>
      <c r="G493" s="6" t="str">
        <f t="shared" si="30"/>
        <v>NEUTRAL</v>
      </c>
      <c r="H493" s="6" t="str">
        <f t="shared" si="29"/>
        <v>NEUTRAL</v>
      </c>
    </row>
    <row r="494" spans="1:8" ht="13.5" x14ac:dyDescent="0.25">
      <c r="A494" s="3">
        <f>TITRES_STAT!B497</f>
        <v>43024</v>
      </c>
      <c r="B494" s="6">
        <f>TITRES_STAT!C497</f>
        <v>3.2</v>
      </c>
      <c r="C494" s="6">
        <f>TITRES_STAT!D497</f>
        <v>3.2</v>
      </c>
      <c r="D494" s="6">
        <f>TITRES_STAT!E497</f>
        <v>0</v>
      </c>
      <c r="E494" s="2">
        <f t="shared" si="28"/>
        <v>-28625</v>
      </c>
      <c r="F494" s="6" t="str">
        <f t="shared" si="31"/>
        <v>NEUTRAL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43025</v>
      </c>
      <c r="B495" s="6">
        <f>TITRES_STAT!C498</f>
        <v>3.18</v>
      </c>
      <c r="C495" s="6">
        <f>TITRES_STAT!D498</f>
        <v>3.18</v>
      </c>
      <c r="D495" s="6">
        <f>TITRES_STAT!E498</f>
        <v>602</v>
      </c>
      <c r="E495" s="2">
        <f t="shared" si="28"/>
        <v>-29227</v>
      </c>
      <c r="F495" s="6" t="str">
        <f t="shared" si="31"/>
        <v>BEARISH</v>
      </c>
      <c r="G495" s="6" t="str">
        <f t="shared" si="30"/>
        <v>STRONG</v>
      </c>
      <c r="H495" s="6" t="str">
        <f t="shared" si="29"/>
        <v>CONFIRMED BEARISH</v>
      </c>
    </row>
    <row r="496" spans="1:8" ht="13.5" x14ac:dyDescent="0.25">
      <c r="A496" s="3">
        <f>TITRES_STAT!B499</f>
        <v>43026</v>
      </c>
      <c r="B496" s="6">
        <f>TITRES_STAT!C499</f>
        <v>3.18</v>
      </c>
      <c r="C496" s="6">
        <f>TITRES_STAT!D499</f>
        <v>3.18</v>
      </c>
      <c r="D496" s="6">
        <f>TITRES_STAT!E499</f>
        <v>132</v>
      </c>
      <c r="E496" s="2">
        <f t="shared" si="28"/>
        <v>-29227</v>
      </c>
      <c r="F496" s="6" t="str">
        <f t="shared" si="31"/>
        <v>BEARISH</v>
      </c>
      <c r="G496" s="6" t="str">
        <f t="shared" si="30"/>
        <v>STRONG</v>
      </c>
      <c r="H496" s="6" t="str">
        <f t="shared" si="29"/>
        <v>CONFIRMED BEARISH</v>
      </c>
    </row>
    <row r="497" spans="1:8" ht="13.5" x14ac:dyDescent="0.25">
      <c r="A497" s="3">
        <f>TITRES_STAT!B500</f>
        <v>43027</v>
      </c>
      <c r="B497" s="6">
        <f>TITRES_STAT!C500</f>
        <v>3.16</v>
      </c>
      <c r="C497" s="6">
        <f>TITRES_STAT!D500</f>
        <v>3.16</v>
      </c>
      <c r="D497" s="6">
        <f>TITRES_STAT!E500</f>
        <v>182</v>
      </c>
      <c r="E497" s="2">
        <f t="shared" si="28"/>
        <v>-29409</v>
      </c>
      <c r="F497" s="6" t="str">
        <f t="shared" si="31"/>
        <v>BEARISH</v>
      </c>
      <c r="G497" s="6" t="str">
        <f t="shared" si="30"/>
        <v>STRONG</v>
      </c>
      <c r="H497" s="6" t="str">
        <f t="shared" si="29"/>
        <v>CONFIRMED BEARISH</v>
      </c>
    </row>
    <row r="498" spans="1:8" ht="13.5" x14ac:dyDescent="0.25">
      <c r="A498" s="3">
        <f>TITRES_STAT!B501</f>
        <v>43028</v>
      </c>
      <c r="B498" s="6">
        <f>TITRES_STAT!C501</f>
        <v>3.07</v>
      </c>
      <c r="C498" s="6">
        <f>TITRES_STAT!D501</f>
        <v>3.07</v>
      </c>
      <c r="D498" s="6">
        <f>TITRES_STAT!E501</f>
        <v>600</v>
      </c>
      <c r="E498" s="2">
        <f t="shared" si="28"/>
        <v>-30009</v>
      </c>
      <c r="F498" s="6" t="str">
        <f t="shared" si="31"/>
        <v>BEARISH</v>
      </c>
      <c r="G498" s="6" t="str">
        <f t="shared" si="30"/>
        <v>STRONG</v>
      </c>
      <c r="H498" s="6" t="str">
        <f t="shared" si="29"/>
        <v>CONFIRMED BEARISH</v>
      </c>
    </row>
    <row r="499" spans="1:8" ht="13.5" x14ac:dyDescent="0.25">
      <c r="A499" s="3">
        <f>TITRES_STAT!B502</f>
        <v>43031</v>
      </c>
      <c r="B499" s="6">
        <f>TITRES_STAT!C502</f>
        <v>3.07</v>
      </c>
      <c r="C499" s="6">
        <f>TITRES_STAT!D502</f>
        <v>3.07</v>
      </c>
      <c r="D499" s="6">
        <f>TITRES_STAT!E502</f>
        <v>0</v>
      </c>
      <c r="E499" s="2">
        <f t="shared" si="28"/>
        <v>-30009</v>
      </c>
      <c r="F499" s="6" t="str">
        <f t="shared" si="31"/>
        <v>BEARISH</v>
      </c>
      <c r="G499" s="6" t="str">
        <f t="shared" si="30"/>
        <v>STRONG</v>
      </c>
      <c r="H499" s="6" t="str">
        <f t="shared" si="29"/>
        <v>CONFIRMED BEARISH</v>
      </c>
    </row>
    <row r="500" spans="1:8" ht="13.5" x14ac:dyDescent="0.25">
      <c r="A500" s="3">
        <f>TITRES_STAT!B503</f>
        <v>43032</v>
      </c>
      <c r="B500" s="6">
        <f>TITRES_STAT!C503</f>
        <v>2.98</v>
      </c>
      <c r="C500" s="6">
        <f>TITRES_STAT!D503</f>
        <v>2.98</v>
      </c>
      <c r="D500" s="6">
        <f>TITRES_STAT!E503</f>
        <v>95</v>
      </c>
      <c r="E500" s="2">
        <f t="shared" si="28"/>
        <v>-30104</v>
      </c>
      <c r="F500" s="6" t="str">
        <f t="shared" si="31"/>
        <v>BEARISH</v>
      </c>
      <c r="G500" s="6" t="str">
        <f t="shared" si="30"/>
        <v>STRONG</v>
      </c>
      <c r="H500" s="6" t="str">
        <f t="shared" si="29"/>
        <v>CONFIRMED BEARISH</v>
      </c>
    </row>
    <row r="501" spans="1:8" ht="13.5" x14ac:dyDescent="0.25">
      <c r="A501" s="3">
        <f>TITRES_STAT!B504</f>
        <v>43033</v>
      </c>
      <c r="B501" s="6">
        <f>TITRES_STAT!C504</f>
        <v>2.9</v>
      </c>
      <c r="C501" s="6">
        <f>TITRES_STAT!D504</f>
        <v>2.9</v>
      </c>
      <c r="D501" s="6">
        <f>TITRES_STAT!E504</f>
        <v>134</v>
      </c>
      <c r="E501" s="2">
        <f t="shared" si="28"/>
        <v>-30238</v>
      </c>
      <c r="F501" s="6" t="str">
        <f t="shared" si="31"/>
        <v>BEARISH</v>
      </c>
      <c r="G501" s="6" t="str">
        <f t="shared" si="30"/>
        <v>STRONG</v>
      </c>
      <c r="H501" s="6" t="str">
        <f t="shared" si="29"/>
        <v>CONFIRMED BEARISH</v>
      </c>
    </row>
    <row r="502" spans="1:8" ht="13.5" x14ac:dyDescent="0.25">
      <c r="A502" s="3">
        <f>TITRES_STAT!B505</f>
        <v>43034</v>
      </c>
      <c r="B502" s="6">
        <f>TITRES_STAT!C505</f>
        <v>2.9</v>
      </c>
      <c r="C502" s="6">
        <f>TITRES_STAT!D505</f>
        <v>2.9</v>
      </c>
      <c r="D502" s="6">
        <f>TITRES_STAT!E505</f>
        <v>332</v>
      </c>
      <c r="E502" s="2">
        <f t="shared" si="28"/>
        <v>-30238</v>
      </c>
      <c r="F502" s="6" t="str">
        <f t="shared" si="31"/>
        <v>BEARISH</v>
      </c>
      <c r="G502" s="6" t="str">
        <f t="shared" si="30"/>
        <v>STRONG</v>
      </c>
      <c r="H502" s="6" t="str">
        <f t="shared" si="29"/>
        <v>CONFIRMED BEARISH</v>
      </c>
    </row>
    <row r="503" spans="1:8" ht="13.5" x14ac:dyDescent="0.25">
      <c r="A503" s="3">
        <f>TITRES_STAT!B506</f>
        <v>43035</v>
      </c>
      <c r="B503" s="6">
        <f>TITRES_STAT!C506</f>
        <v>2.9</v>
      </c>
      <c r="C503" s="6">
        <f>TITRES_STAT!D506</f>
        <v>2.9</v>
      </c>
      <c r="D503" s="6">
        <f>TITRES_STAT!E506</f>
        <v>29</v>
      </c>
      <c r="E503" s="2">
        <f t="shared" si="28"/>
        <v>-30238</v>
      </c>
      <c r="F503" s="6" t="str">
        <f t="shared" si="31"/>
        <v>BEARISH</v>
      </c>
      <c r="G503" s="6" t="str">
        <f t="shared" si="30"/>
        <v>NEUTRAL</v>
      </c>
      <c r="H503" s="6" t="str">
        <f t="shared" si="29"/>
        <v>CONFIRMED BEARISH</v>
      </c>
    </row>
    <row r="504" spans="1:8" ht="13.5" x14ac:dyDescent="0.25">
      <c r="A504" s="3">
        <f>TITRES_STAT!B507</f>
        <v>43038</v>
      </c>
      <c r="B504" s="6">
        <f>TITRES_STAT!C507</f>
        <v>2.9</v>
      </c>
      <c r="C504" s="6">
        <f>TITRES_STAT!D507</f>
        <v>2.9</v>
      </c>
      <c r="D504" s="6">
        <f>TITRES_STAT!E507</f>
        <v>100</v>
      </c>
      <c r="E504" s="2">
        <f t="shared" si="28"/>
        <v>-30238</v>
      </c>
      <c r="F504" s="6" t="str">
        <f t="shared" si="31"/>
        <v>BEARISH</v>
      </c>
      <c r="G504" s="6" t="str">
        <f t="shared" si="30"/>
        <v>NEUTRAL</v>
      </c>
      <c r="H504" s="6" t="str">
        <f t="shared" si="29"/>
        <v>CONFIRMED BEARISH</v>
      </c>
    </row>
    <row r="505" spans="1:8" ht="13.5" x14ac:dyDescent="0.25">
      <c r="A505" s="3">
        <f>TITRES_STAT!B508</f>
        <v>43039</v>
      </c>
      <c r="B505" s="6">
        <f>TITRES_STAT!C508</f>
        <v>2.9</v>
      </c>
      <c r="C505" s="6">
        <f>TITRES_STAT!D508</f>
        <v>2.9</v>
      </c>
      <c r="D505" s="6">
        <f>TITRES_STAT!E508</f>
        <v>0</v>
      </c>
      <c r="E505" s="2">
        <f t="shared" si="28"/>
        <v>-30238</v>
      </c>
      <c r="F505" s="6" t="str">
        <f t="shared" si="31"/>
        <v>BEARISH</v>
      </c>
      <c r="G505" s="6" t="str">
        <f t="shared" si="30"/>
        <v>NEUTRAL</v>
      </c>
      <c r="H505" s="6" t="str">
        <f t="shared" si="29"/>
        <v>CONFIRMED BEARISH</v>
      </c>
    </row>
    <row r="506" spans="1:8" ht="13.5" x14ac:dyDescent="0.25">
      <c r="A506" s="3">
        <f>TITRES_STAT!B509</f>
        <v>43040</v>
      </c>
      <c r="B506" s="6">
        <f>TITRES_STAT!C509</f>
        <v>2.82</v>
      </c>
      <c r="C506" s="6">
        <f>TITRES_STAT!D509</f>
        <v>2.82</v>
      </c>
      <c r="D506" s="6">
        <f>TITRES_STAT!E509</f>
        <v>110</v>
      </c>
      <c r="E506" s="2">
        <f t="shared" si="28"/>
        <v>-30348</v>
      </c>
      <c r="F506" s="6" t="str">
        <f t="shared" si="31"/>
        <v>BEARISH</v>
      </c>
      <c r="G506" s="6" t="str">
        <f t="shared" si="30"/>
        <v>NEUTRAL</v>
      </c>
      <c r="H506" s="6" t="str">
        <f t="shared" si="29"/>
        <v>CONFIRMED BEARISH</v>
      </c>
    </row>
    <row r="507" spans="1:8" ht="13.5" x14ac:dyDescent="0.25">
      <c r="A507" s="3">
        <f>TITRES_STAT!B510</f>
        <v>43041</v>
      </c>
      <c r="B507" s="6">
        <f>TITRES_STAT!C510</f>
        <v>2.7</v>
      </c>
      <c r="C507" s="6">
        <f>TITRES_STAT!D510</f>
        <v>2.7</v>
      </c>
      <c r="D507" s="6">
        <f>TITRES_STAT!E510</f>
        <v>167</v>
      </c>
      <c r="E507" s="2">
        <f t="shared" si="28"/>
        <v>-30515</v>
      </c>
      <c r="F507" s="6" t="str">
        <f t="shared" si="31"/>
        <v>BEARISH</v>
      </c>
      <c r="G507" s="6" t="str">
        <f t="shared" si="30"/>
        <v>NEUTRAL</v>
      </c>
      <c r="H507" s="6" t="str">
        <f t="shared" si="29"/>
        <v>CONFIRMED BEARISH</v>
      </c>
    </row>
    <row r="508" spans="1:8" ht="13.5" x14ac:dyDescent="0.25">
      <c r="A508" s="3">
        <f>TITRES_STAT!B511</f>
        <v>43042</v>
      </c>
      <c r="B508" s="6">
        <f>TITRES_STAT!C511</f>
        <v>2.62</v>
      </c>
      <c r="C508" s="6">
        <f>TITRES_STAT!D511</f>
        <v>2.62</v>
      </c>
      <c r="D508" s="6">
        <f>TITRES_STAT!E511</f>
        <v>1134</v>
      </c>
      <c r="E508" s="2">
        <f t="shared" si="28"/>
        <v>-31649</v>
      </c>
      <c r="F508" s="6" t="str">
        <f t="shared" si="31"/>
        <v>BEARISH</v>
      </c>
      <c r="G508" s="6" t="str">
        <f t="shared" si="30"/>
        <v>STRONG</v>
      </c>
      <c r="H508" s="6" t="str">
        <f t="shared" si="29"/>
        <v>CONFIRMED BEARISH</v>
      </c>
    </row>
    <row r="509" spans="1:8" ht="13.5" x14ac:dyDescent="0.25">
      <c r="A509" s="3">
        <f>TITRES_STAT!B512</f>
        <v>43045</v>
      </c>
      <c r="B509" s="6">
        <f>TITRES_STAT!C512</f>
        <v>2.5499999999999998</v>
      </c>
      <c r="C509" s="6">
        <f>TITRES_STAT!D512</f>
        <v>2.5499999999999998</v>
      </c>
      <c r="D509" s="6">
        <f>TITRES_STAT!E512</f>
        <v>530</v>
      </c>
      <c r="E509" s="2">
        <f t="shared" si="28"/>
        <v>-32179</v>
      </c>
      <c r="F509" s="6" t="str">
        <f t="shared" si="31"/>
        <v>BEARISH</v>
      </c>
      <c r="G509" s="6" t="str">
        <f t="shared" si="30"/>
        <v>STRONG</v>
      </c>
      <c r="H509" s="6" t="str">
        <f t="shared" si="29"/>
        <v>CONFIRMED BEARISH</v>
      </c>
    </row>
    <row r="510" spans="1:8" ht="13.5" x14ac:dyDescent="0.25">
      <c r="A510" s="3">
        <f>TITRES_STAT!B513</f>
        <v>43046</v>
      </c>
      <c r="B510" s="6">
        <f>TITRES_STAT!C513</f>
        <v>2.5499999999999998</v>
      </c>
      <c r="C510" s="6">
        <f>TITRES_STAT!D513</f>
        <v>2.5499999999999998</v>
      </c>
      <c r="D510" s="6">
        <f>TITRES_STAT!E513</f>
        <v>50</v>
      </c>
      <c r="E510" s="2">
        <f t="shared" si="28"/>
        <v>-32179</v>
      </c>
      <c r="F510" s="6" t="str">
        <f t="shared" si="31"/>
        <v>BEARISH</v>
      </c>
      <c r="G510" s="6" t="str">
        <f t="shared" si="30"/>
        <v>STRONG</v>
      </c>
      <c r="H510" s="6" t="str">
        <f t="shared" si="29"/>
        <v>CONFIRMED BEARISH</v>
      </c>
    </row>
    <row r="511" spans="1:8" ht="13.5" x14ac:dyDescent="0.25">
      <c r="A511" s="3">
        <f>TITRES_STAT!B514</f>
        <v>43047</v>
      </c>
      <c r="B511" s="6">
        <f>TITRES_STAT!C514</f>
        <v>2.5499999999999998</v>
      </c>
      <c r="C511" s="6">
        <f>TITRES_STAT!D514</f>
        <v>2.5499999999999998</v>
      </c>
      <c r="D511" s="6">
        <f>TITRES_STAT!E514</f>
        <v>2672</v>
      </c>
      <c r="E511" s="2">
        <f t="shared" si="28"/>
        <v>-32179</v>
      </c>
      <c r="F511" s="6" t="str">
        <f t="shared" si="31"/>
        <v>BEARISH</v>
      </c>
      <c r="G511" s="6" t="str">
        <f t="shared" si="30"/>
        <v>STRONG</v>
      </c>
      <c r="H511" s="6" t="str">
        <f t="shared" si="29"/>
        <v>CONFIRMED BEARISH</v>
      </c>
    </row>
    <row r="512" spans="1:8" ht="13.5" x14ac:dyDescent="0.25">
      <c r="A512" s="3">
        <f>TITRES_STAT!B515</f>
        <v>43048</v>
      </c>
      <c r="B512" s="6">
        <f>TITRES_STAT!C515</f>
        <v>2.54</v>
      </c>
      <c r="C512" s="6">
        <f>TITRES_STAT!D515</f>
        <v>2.54</v>
      </c>
      <c r="D512" s="6">
        <f>TITRES_STAT!E515</f>
        <v>100</v>
      </c>
      <c r="E512" s="2">
        <f t="shared" si="28"/>
        <v>-32279</v>
      </c>
      <c r="F512" s="6" t="str">
        <f t="shared" si="31"/>
        <v>BEARISH</v>
      </c>
      <c r="G512" s="6" t="str">
        <f t="shared" si="30"/>
        <v>STRONG</v>
      </c>
      <c r="H512" s="6" t="str">
        <f t="shared" si="29"/>
        <v>CONFIRMED BEARISH</v>
      </c>
    </row>
    <row r="513" spans="1:8" ht="13.5" x14ac:dyDescent="0.25">
      <c r="A513" s="3">
        <f>TITRES_STAT!B516</f>
        <v>43049</v>
      </c>
      <c r="B513" s="6">
        <f>TITRES_STAT!C516</f>
        <v>2.5499999999999998</v>
      </c>
      <c r="C513" s="6">
        <f>TITRES_STAT!D516</f>
        <v>2.5499999999999998</v>
      </c>
      <c r="D513" s="6">
        <f>TITRES_STAT!E516</f>
        <v>98</v>
      </c>
      <c r="E513" s="2">
        <f t="shared" si="28"/>
        <v>-32181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CONFIRMED BEARISH</v>
      </c>
    </row>
    <row r="514" spans="1:8" ht="13.5" x14ac:dyDescent="0.25">
      <c r="A514" s="3">
        <f>TITRES_STAT!B517</f>
        <v>43052</v>
      </c>
      <c r="B514" s="6">
        <f>TITRES_STAT!C517</f>
        <v>2.48</v>
      </c>
      <c r="C514" s="6">
        <f>TITRES_STAT!D517</f>
        <v>2.48</v>
      </c>
      <c r="D514" s="6">
        <f>TITRES_STAT!E517</f>
        <v>50</v>
      </c>
      <c r="E514" s="2">
        <f t="shared" si="28"/>
        <v>-32231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43053</v>
      </c>
      <c r="B515" s="6">
        <f>TITRES_STAT!C518</f>
        <v>2.48</v>
      </c>
      <c r="C515" s="6">
        <f>TITRES_STAT!D518</f>
        <v>2.48</v>
      </c>
      <c r="D515" s="6">
        <f>TITRES_STAT!E518</f>
        <v>141</v>
      </c>
      <c r="E515" s="2">
        <f t="shared" si="28"/>
        <v>-32231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43054</v>
      </c>
      <c r="B516" s="6">
        <f>TITRES_STAT!C519</f>
        <v>2.34</v>
      </c>
      <c r="C516" s="6">
        <f>TITRES_STAT!D519</f>
        <v>2.34</v>
      </c>
      <c r="D516" s="6">
        <f>TITRES_STAT!E519</f>
        <v>296</v>
      </c>
      <c r="E516" s="2">
        <f t="shared" ref="E516:E579" si="32">IF(B516&gt;B515, E515+D516, IF(B516&lt;B515, E515-D516, E515))</f>
        <v>-32527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CONFIRMED BEARISH</v>
      </c>
    </row>
    <row r="517" spans="1:8" ht="13.5" x14ac:dyDescent="0.25">
      <c r="A517" s="3">
        <f>TITRES_STAT!B520</f>
        <v>43055</v>
      </c>
      <c r="B517" s="6">
        <f>TITRES_STAT!C520</f>
        <v>2.27</v>
      </c>
      <c r="C517" s="6">
        <f>TITRES_STAT!D520</f>
        <v>2.27</v>
      </c>
      <c r="D517" s="6">
        <f>TITRES_STAT!E520</f>
        <v>483</v>
      </c>
      <c r="E517" s="2">
        <f t="shared" si="32"/>
        <v>-33010</v>
      </c>
      <c r="F517" s="6" t="str">
        <f t="shared" si="31"/>
        <v>BEARISH</v>
      </c>
      <c r="G517" s="6" t="str">
        <f t="shared" si="30"/>
        <v>STRONG</v>
      </c>
      <c r="H517" s="6" t="str">
        <f t="shared" si="29"/>
        <v>CONFIRMED BEARISH</v>
      </c>
    </row>
    <row r="518" spans="1:8" ht="13.5" x14ac:dyDescent="0.25">
      <c r="A518" s="3">
        <f>TITRES_STAT!B521</f>
        <v>43056</v>
      </c>
      <c r="B518" s="6">
        <f>TITRES_STAT!C521</f>
        <v>2.27</v>
      </c>
      <c r="C518" s="6">
        <f>TITRES_STAT!D521</f>
        <v>2.27</v>
      </c>
      <c r="D518" s="6">
        <f>TITRES_STAT!E521</f>
        <v>120</v>
      </c>
      <c r="E518" s="2">
        <f t="shared" si="32"/>
        <v>-33010</v>
      </c>
      <c r="F518" s="6" t="str">
        <f t="shared" si="31"/>
        <v>BEARISH</v>
      </c>
      <c r="G518" s="6" t="str">
        <f t="shared" si="30"/>
        <v>STRONG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6">
        <f>TITRES_STAT!C522</f>
        <v>2.2400000000000002</v>
      </c>
      <c r="C519" s="6">
        <f>TITRES_STAT!D522</f>
        <v>2.2400000000000002</v>
      </c>
      <c r="D519" s="6">
        <f>TITRES_STAT!E522</f>
        <v>26</v>
      </c>
      <c r="E519" s="2">
        <f t="shared" si="32"/>
        <v>-33036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STRONG</v>
      </c>
      <c r="H519" s="6" t="str">
        <f t="shared" si="33"/>
        <v>CONFIRMED BEARISH</v>
      </c>
    </row>
    <row r="520" spans="1:8" ht="13.5" x14ac:dyDescent="0.25">
      <c r="A520" s="3">
        <f>TITRES_STAT!B523</f>
        <v>43060</v>
      </c>
      <c r="B520" s="6">
        <f>TITRES_STAT!C523</f>
        <v>2.2400000000000002</v>
      </c>
      <c r="C520" s="6">
        <f>TITRES_STAT!D523</f>
        <v>2.2400000000000002</v>
      </c>
      <c r="D520" s="6">
        <f>TITRES_STAT!E523</f>
        <v>51</v>
      </c>
      <c r="E520" s="2">
        <f t="shared" si="32"/>
        <v>-33036</v>
      </c>
      <c r="F520" s="6" t="str">
        <f t="shared" ref="F520:F583" si="35">IF(E520&gt;E515,"BULLISH",IF(E520&lt;E515,"BEARISH","NEUTRAL"))</f>
        <v>BEARISH</v>
      </c>
      <c r="G520" s="6" t="str">
        <f t="shared" si="34"/>
        <v>STRONG</v>
      </c>
      <c r="H520" s="6" t="str">
        <f t="shared" si="33"/>
        <v>CONFIRMED BEARISH</v>
      </c>
    </row>
    <row r="521" spans="1:8" ht="13.5" x14ac:dyDescent="0.25">
      <c r="A521" s="3">
        <f>TITRES_STAT!B524</f>
        <v>43061</v>
      </c>
      <c r="B521" s="6">
        <f>TITRES_STAT!C524</f>
        <v>2.2000000000000002</v>
      </c>
      <c r="C521" s="6">
        <f>TITRES_STAT!D524</f>
        <v>2.2000000000000002</v>
      </c>
      <c r="D521" s="6">
        <f>TITRES_STAT!E524</f>
        <v>319</v>
      </c>
      <c r="E521" s="2">
        <f t="shared" si="32"/>
        <v>-33355</v>
      </c>
      <c r="F521" s="6" t="str">
        <f t="shared" si="35"/>
        <v>BEARISH</v>
      </c>
      <c r="G521" s="6" t="str">
        <f t="shared" si="34"/>
        <v>STRONG</v>
      </c>
      <c r="H521" s="6" t="str">
        <f t="shared" si="33"/>
        <v>CONFIRMED BEARISH</v>
      </c>
    </row>
    <row r="522" spans="1:8" ht="13.5" x14ac:dyDescent="0.25">
      <c r="A522" s="3">
        <f>TITRES_STAT!B525</f>
        <v>43062</v>
      </c>
      <c r="B522" s="6">
        <f>TITRES_STAT!C525</f>
        <v>2.19</v>
      </c>
      <c r="C522" s="6">
        <f>TITRES_STAT!D525</f>
        <v>2.19</v>
      </c>
      <c r="D522" s="6">
        <f>TITRES_STAT!E525</f>
        <v>784</v>
      </c>
      <c r="E522" s="2">
        <f t="shared" si="32"/>
        <v>-34139</v>
      </c>
      <c r="F522" s="6" t="str">
        <f t="shared" si="35"/>
        <v>BEARISH</v>
      </c>
      <c r="G522" s="6" t="str">
        <f t="shared" si="34"/>
        <v>STRONG</v>
      </c>
      <c r="H522" s="6" t="str">
        <f t="shared" si="33"/>
        <v>CONFIRMED BEARISH</v>
      </c>
    </row>
    <row r="523" spans="1:8" ht="13.5" x14ac:dyDescent="0.25">
      <c r="A523" s="3">
        <f>TITRES_STAT!B526</f>
        <v>43063</v>
      </c>
      <c r="B523" s="6">
        <f>TITRES_STAT!C526</f>
        <v>2.19</v>
      </c>
      <c r="C523" s="6">
        <f>TITRES_STAT!D526</f>
        <v>2.19</v>
      </c>
      <c r="D523" s="6">
        <f>TITRES_STAT!E526</f>
        <v>948</v>
      </c>
      <c r="E523" s="2">
        <f t="shared" si="32"/>
        <v>-34139</v>
      </c>
      <c r="F523" s="6" t="str">
        <f t="shared" si="35"/>
        <v>BEARISH</v>
      </c>
      <c r="G523" s="6" t="str">
        <f t="shared" si="34"/>
        <v>STRONG</v>
      </c>
      <c r="H523" s="6" t="str">
        <f t="shared" si="33"/>
        <v>CONFIRMED BEARISH</v>
      </c>
    </row>
    <row r="524" spans="1:8" ht="13.5" x14ac:dyDescent="0.25">
      <c r="A524" s="3">
        <f>TITRES_STAT!B527</f>
        <v>43066</v>
      </c>
      <c r="B524" s="6">
        <f>TITRES_STAT!C527</f>
        <v>2.2000000000000002</v>
      </c>
      <c r="C524" s="6">
        <f>TITRES_STAT!D527</f>
        <v>2.2000000000000002</v>
      </c>
      <c r="D524" s="6">
        <f>TITRES_STAT!E527</f>
        <v>499</v>
      </c>
      <c r="E524" s="2">
        <f t="shared" si="32"/>
        <v>-33640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43067</v>
      </c>
      <c r="B525" s="6">
        <f>TITRES_STAT!C528</f>
        <v>2.2000000000000002</v>
      </c>
      <c r="C525" s="6">
        <f>TITRES_STAT!D528</f>
        <v>2.2000000000000002</v>
      </c>
      <c r="D525" s="6">
        <f>TITRES_STAT!E528</f>
        <v>10</v>
      </c>
      <c r="E525" s="2">
        <f t="shared" si="32"/>
        <v>-33640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43068</v>
      </c>
      <c r="B526" s="6">
        <f>TITRES_STAT!C529</f>
        <v>2.2000000000000002</v>
      </c>
      <c r="C526" s="6">
        <f>TITRES_STAT!D529</f>
        <v>2.2000000000000002</v>
      </c>
      <c r="D526" s="6">
        <f>TITRES_STAT!E529</f>
        <v>0</v>
      </c>
      <c r="E526" s="2">
        <f t="shared" si="32"/>
        <v>-33640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NEUTRAL</v>
      </c>
    </row>
    <row r="527" spans="1:8" ht="13.5" x14ac:dyDescent="0.25">
      <c r="A527" s="3">
        <f>TITRES_STAT!B530</f>
        <v>43069</v>
      </c>
      <c r="B527" s="6">
        <f>TITRES_STAT!C530</f>
        <v>2.2000000000000002</v>
      </c>
      <c r="C527" s="6">
        <f>TITRES_STAT!D530</f>
        <v>2.2000000000000002</v>
      </c>
      <c r="D527" s="6">
        <f>TITRES_STAT!E530</f>
        <v>0</v>
      </c>
      <c r="E527" s="2">
        <f t="shared" si="32"/>
        <v>-33640</v>
      </c>
      <c r="F527" s="6" t="str">
        <f t="shared" si="35"/>
        <v>BULLISH</v>
      </c>
      <c r="G527" s="6" t="str">
        <f t="shared" si="34"/>
        <v>NEUTRAL</v>
      </c>
      <c r="H527" s="6" t="str">
        <f t="shared" si="33"/>
        <v>CONFIRMED BULLISH</v>
      </c>
    </row>
    <row r="528" spans="1:8" ht="13.5" x14ac:dyDescent="0.25">
      <c r="A528" s="3">
        <f>TITRES_STAT!B531</f>
        <v>43073</v>
      </c>
      <c r="B528" s="6">
        <f>TITRES_STAT!C531</f>
        <v>2.2000000000000002</v>
      </c>
      <c r="C528" s="6">
        <f>TITRES_STAT!D531</f>
        <v>2.2000000000000002</v>
      </c>
      <c r="D528" s="6">
        <f>TITRES_STAT!E531</f>
        <v>0</v>
      </c>
      <c r="E528" s="2">
        <f t="shared" si="32"/>
        <v>-33640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43074</v>
      </c>
      <c r="B529" s="6">
        <f>TITRES_STAT!C532</f>
        <v>2.11</v>
      </c>
      <c r="C529" s="6">
        <f>TITRES_STAT!D532</f>
        <v>2.11</v>
      </c>
      <c r="D529" s="6">
        <f>TITRES_STAT!E532</f>
        <v>0</v>
      </c>
      <c r="E529" s="2">
        <f t="shared" si="32"/>
        <v>-33640</v>
      </c>
      <c r="F529" s="6" t="str">
        <f t="shared" si="35"/>
        <v>NEUTRAL</v>
      </c>
      <c r="G529" s="6" t="str">
        <f t="shared" si="34"/>
        <v>NEUTRAL</v>
      </c>
      <c r="H529" s="6" t="str">
        <f t="shared" si="33"/>
        <v>NEUTRAL</v>
      </c>
    </row>
    <row r="530" spans="1:8" ht="13.5" x14ac:dyDescent="0.25">
      <c r="A530" s="3">
        <f>TITRES_STAT!B533</f>
        <v>43075</v>
      </c>
      <c r="B530" s="6">
        <f>TITRES_STAT!C533</f>
        <v>2.0499999999999998</v>
      </c>
      <c r="C530" s="6">
        <f>TITRES_STAT!D533</f>
        <v>2.0499999999999998</v>
      </c>
      <c r="D530" s="6">
        <f>TITRES_STAT!E533</f>
        <v>1776</v>
      </c>
      <c r="E530" s="2">
        <f t="shared" si="32"/>
        <v>-35416</v>
      </c>
      <c r="F530" s="6" t="str">
        <f t="shared" si="35"/>
        <v>BEARISH</v>
      </c>
      <c r="G530" s="6" t="str">
        <f t="shared" si="34"/>
        <v>STRONG</v>
      </c>
      <c r="H530" s="6" t="str">
        <f t="shared" si="33"/>
        <v>CONFIRMED BEARISH</v>
      </c>
    </row>
    <row r="531" spans="1:8" ht="13.5" x14ac:dyDescent="0.25">
      <c r="A531" s="3">
        <f>TITRES_STAT!B534</f>
        <v>43076</v>
      </c>
      <c r="B531" s="6">
        <f>TITRES_STAT!C534</f>
        <v>2.09</v>
      </c>
      <c r="C531" s="6">
        <f>TITRES_STAT!D534</f>
        <v>2.09</v>
      </c>
      <c r="D531" s="6">
        <f>TITRES_STAT!E534</f>
        <v>1395</v>
      </c>
      <c r="E531" s="2">
        <f t="shared" si="32"/>
        <v>-34021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43077</v>
      </c>
      <c r="B532" s="6">
        <f>TITRES_STAT!C535</f>
        <v>2.08</v>
      </c>
      <c r="C532" s="6">
        <f>TITRES_STAT!D535</f>
        <v>2.08</v>
      </c>
      <c r="D532" s="6">
        <f>TITRES_STAT!E535</f>
        <v>324</v>
      </c>
      <c r="E532" s="2">
        <f t="shared" si="32"/>
        <v>-34345</v>
      </c>
      <c r="F532" s="6" t="str">
        <f t="shared" si="35"/>
        <v>BEARISH</v>
      </c>
      <c r="G532" s="6" t="str">
        <f t="shared" si="34"/>
        <v>STRONG</v>
      </c>
      <c r="H532" s="6" t="str">
        <f t="shared" si="33"/>
        <v>CONFIRMED BEARISH</v>
      </c>
    </row>
    <row r="533" spans="1:8" ht="13.5" x14ac:dyDescent="0.25">
      <c r="A533" s="3">
        <f>TITRES_STAT!B536</f>
        <v>43080</v>
      </c>
      <c r="B533" s="6">
        <f>TITRES_STAT!C536</f>
        <v>2.08</v>
      </c>
      <c r="C533" s="6">
        <f>TITRES_STAT!D536</f>
        <v>2.08</v>
      </c>
      <c r="D533" s="6">
        <f>TITRES_STAT!E536</f>
        <v>32</v>
      </c>
      <c r="E533" s="2">
        <f t="shared" si="32"/>
        <v>-34345</v>
      </c>
      <c r="F533" s="6" t="str">
        <f t="shared" si="35"/>
        <v>BEARISH</v>
      </c>
      <c r="G533" s="6" t="str">
        <f t="shared" si="34"/>
        <v>STRONG</v>
      </c>
      <c r="H533" s="6" t="str">
        <f t="shared" si="33"/>
        <v>CONFIRMED BEARISH</v>
      </c>
    </row>
    <row r="534" spans="1:8" ht="13.5" x14ac:dyDescent="0.25">
      <c r="A534" s="3">
        <f>TITRES_STAT!B537</f>
        <v>43081</v>
      </c>
      <c r="B534" s="6">
        <f>TITRES_STAT!C537</f>
        <v>2.02</v>
      </c>
      <c r="C534" s="6">
        <f>TITRES_STAT!D537</f>
        <v>2.02</v>
      </c>
      <c r="D534" s="6">
        <f>TITRES_STAT!E537</f>
        <v>148</v>
      </c>
      <c r="E534" s="2">
        <f t="shared" si="32"/>
        <v>-34493</v>
      </c>
      <c r="F534" s="6" t="str">
        <f t="shared" si="35"/>
        <v>BEARISH</v>
      </c>
      <c r="G534" s="6" t="str">
        <f t="shared" si="34"/>
        <v>STRONG</v>
      </c>
      <c r="H534" s="6" t="str">
        <f t="shared" si="33"/>
        <v>CONFIRMED BEARISH</v>
      </c>
    </row>
    <row r="535" spans="1:8" ht="13.5" x14ac:dyDescent="0.25">
      <c r="A535" s="3">
        <f>TITRES_STAT!B538</f>
        <v>43082</v>
      </c>
      <c r="B535" s="6">
        <f>TITRES_STAT!C538</f>
        <v>2</v>
      </c>
      <c r="C535" s="6">
        <f>TITRES_STAT!D538</f>
        <v>2</v>
      </c>
      <c r="D535" s="6">
        <f>TITRES_STAT!E538</f>
        <v>55</v>
      </c>
      <c r="E535" s="2">
        <f t="shared" si="32"/>
        <v>-34548</v>
      </c>
      <c r="F535" s="6" t="str">
        <f t="shared" si="35"/>
        <v>BULLISH</v>
      </c>
      <c r="G535" s="6" t="str">
        <f t="shared" si="34"/>
        <v>WEAK</v>
      </c>
      <c r="H535" s="6" t="str">
        <f t="shared" si="33"/>
        <v>BULLISH DIVERGENCE</v>
      </c>
    </row>
    <row r="536" spans="1:8" ht="13.5" x14ac:dyDescent="0.25">
      <c r="A536" s="3">
        <f>TITRES_STAT!B539</f>
        <v>43083</v>
      </c>
      <c r="B536" s="6">
        <f>TITRES_STAT!C539</f>
        <v>2</v>
      </c>
      <c r="C536" s="6">
        <f>TITRES_STAT!D539</f>
        <v>2</v>
      </c>
      <c r="D536" s="6">
        <f>TITRES_STAT!E539</f>
        <v>0</v>
      </c>
      <c r="E536" s="2">
        <f t="shared" si="32"/>
        <v>-34548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CONFIRMED BEARISH</v>
      </c>
    </row>
    <row r="537" spans="1:8" ht="13.5" x14ac:dyDescent="0.25">
      <c r="A537" s="3">
        <f>TITRES_STAT!B540</f>
        <v>43084</v>
      </c>
      <c r="B537" s="6">
        <f>TITRES_STAT!C540</f>
        <v>2.06</v>
      </c>
      <c r="C537" s="6">
        <f>TITRES_STAT!D540</f>
        <v>2.06</v>
      </c>
      <c r="D537" s="6">
        <f>TITRES_STAT!E540</f>
        <v>70</v>
      </c>
      <c r="E537" s="2">
        <f t="shared" si="32"/>
        <v>-34478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43087</v>
      </c>
      <c r="B538" s="6">
        <f>TITRES_STAT!C541</f>
        <v>2</v>
      </c>
      <c r="C538" s="6">
        <f>TITRES_STAT!D541</f>
        <v>2</v>
      </c>
      <c r="D538" s="6">
        <f>TITRES_STAT!E541</f>
        <v>1020</v>
      </c>
      <c r="E538" s="2">
        <f t="shared" si="32"/>
        <v>-35498</v>
      </c>
      <c r="F538" s="6" t="str">
        <f t="shared" si="35"/>
        <v>BEARISH</v>
      </c>
      <c r="G538" s="6" t="str">
        <f t="shared" si="34"/>
        <v>STRONG</v>
      </c>
      <c r="H538" s="6" t="str">
        <f t="shared" si="33"/>
        <v>CONFIRMED BEARISH</v>
      </c>
    </row>
    <row r="539" spans="1:8" ht="13.5" x14ac:dyDescent="0.25">
      <c r="A539" s="3">
        <f>TITRES_STAT!B542</f>
        <v>43088</v>
      </c>
      <c r="B539" s="6">
        <f>TITRES_STAT!C542</f>
        <v>2</v>
      </c>
      <c r="C539" s="6">
        <f>TITRES_STAT!D542</f>
        <v>2</v>
      </c>
      <c r="D539" s="6">
        <f>TITRES_STAT!E542</f>
        <v>1214</v>
      </c>
      <c r="E539" s="2">
        <f t="shared" si="32"/>
        <v>-35498</v>
      </c>
      <c r="F539" s="6" t="str">
        <f t="shared" si="35"/>
        <v>BEARISH</v>
      </c>
      <c r="G539" s="6" t="str">
        <f t="shared" si="34"/>
        <v>STRONG</v>
      </c>
      <c r="H539" s="6" t="str">
        <f t="shared" si="33"/>
        <v>CONFIRMED BEARISH</v>
      </c>
    </row>
    <row r="540" spans="1:8" ht="13.5" x14ac:dyDescent="0.25">
      <c r="A540" s="3">
        <f>TITRES_STAT!B543</f>
        <v>43089</v>
      </c>
      <c r="B540" s="6">
        <f>TITRES_STAT!C543</f>
        <v>2</v>
      </c>
      <c r="C540" s="6">
        <f>TITRES_STAT!D543</f>
        <v>2</v>
      </c>
      <c r="D540" s="6">
        <f>TITRES_STAT!E543</f>
        <v>361</v>
      </c>
      <c r="E540" s="2">
        <f t="shared" si="32"/>
        <v>-35498</v>
      </c>
      <c r="F540" s="6" t="str">
        <f t="shared" si="35"/>
        <v>BEARISH</v>
      </c>
      <c r="G540" s="6" t="str">
        <f t="shared" si="34"/>
        <v>STRONG</v>
      </c>
      <c r="H540" s="6" t="str">
        <f t="shared" si="33"/>
        <v>NEUTRAL</v>
      </c>
    </row>
    <row r="541" spans="1:8" ht="13.5" x14ac:dyDescent="0.25">
      <c r="A541" s="3">
        <f>TITRES_STAT!B544</f>
        <v>43090</v>
      </c>
      <c r="B541" s="6">
        <f>TITRES_STAT!C544</f>
        <v>2</v>
      </c>
      <c r="C541" s="6">
        <f>TITRES_STAT!D544</f>
        <v>2</v>
      </c>
      <c r="D541" s="6">
        <f>TITRES_STAT!E544</f>
        <v>262</v>
      </c>
      <c r="E541" s="2">
        <f t="shared" si="32"/>
        <v>-35498</v>
      </c>
      <c r="F541" s="6" t="str">
        <f t="shared" si="35"/>
        <v>BEARISH</v>
      </c>
      <c r="G541" s="6" t="str">
        <f t="shared" si="34"/>
        <v>STRONG</v>
      </c>
      <c r="H541" s="6" t="str">
        <f t="shared" si="33"/>
        <v>NEUTRAL</v>
      </c>
    </row>
    <row r="542" spans="1:8" ht="13.5" x14ac:dyDescent="0.25">
      <c r="A542" s="3">
        <f>TITRES_STAT!B545</f>
        <v>43091</v>
      </c>
      <c r="B542" s="6">
        <f>TITRES_STAT!C545</f>
        <v>1.97</v>
      </c>
      <c r="C542" s="6">
        <f>TITRES_STAT!D545</f>
        <v>1.97</v>
      </c>
      <c r="D542" s="6">
        <f>TITRES_STAT!E545</f>
        <v>1391</v>
      </c>
      <c r="E542" s="2">
        <f t="shared" si="32"/>
        <v>-36889</v>
      </c>
      <c r="F542" s="6" t="str">
        <f t="shared" si="35"/>
        <v>BEARISH</v>
      </c>
      <c r="G542" s="6" t="str">
        <f t="shared" si="34"/>
        <v>STRONG</v>
      </c>
      <c r="H542" s="6" t="str">
        <f t="shared" si="33"/>
        <v>CONFIRMED BEARISH</v>
      </c>
    </row>
    <row r="543" spans="1:8" ht="13.5" x14ac:dyDescent="0.25">
      <c r="A543" s="3">
        <f>TITRES_STAT!B546</f>
        <v>43094</v>
      </c>
      <c r="B543" s="6">
        <f>TITRES_STAT!C546</f>
        <v>1.95</v>
      </c>
      <c r="C543" s="6">
        <f>TITRES_STAT!D546</f>
        <v>1.95</v>
      </c>
      <c r="D543" s="6">
        <f>TITRES_STAT!E546</f>
        <v>524</v>
      </c>
      <c r="E543" s="2">
        <f t="shared" si="32"/>
        <v>-37413</v>
      </c>
      <c r="F543" s="6" t="str">
        <f t="shared" si="35"/>
        <v>BEARISH</v>
      </c>
      <c r="G543" s="6" t="str">
        <f t="shared" si="34"/>
        <v>STRONG</v>
      </c>
      <c r="H543" s="6" t="str">
        <f t="shared" si="33"/>
        <v>CONFIRMED BEARISH</v>
      </c>
    </row>
    <row r="544" spans="1:8" ht="13.5" x14ac:dyDescent="0.25">
      <c r="A544" s="3">
        <f>TITRES_STAT!B547</f>
        <v>43095</v>
      </c>
      <c r="B544" s="6">
        <f>TITRES_STAT!C547</f>
        <v>1.9</v>
      </c>
      <c r="C544" s="6">
        <f>TITRES_STAT!D547</f>
        <v>1.9</v>
      </c>
      <c r="D544" s="6">
        <f>TITRES_STAT!E547</f>
        <v>2641</v>
      </c>
      <c r="E544" s="2">
        <f t="shared" si="32"/>
        <v>-40054</v>
      </c>
      <c r="F544" s="6" t="str">
        <f t="shared" si="35"/>
        <v>BEARISH</v>
      </c>
      <c r="G544" s="6" t="str">
        <f t="shared" si="34"/>
        <v>STRONG</v>
      </c>
      <c r="H544" s="6" t="str">
        <f t="shared" si="33"/>
        <v>CONFIRMED BEARISH</v>
      </c>
    </row>
    <row r="545" spans="1:8" ht="13.5" x14ac:dyDescent="0.25">
      <c r="A545" s="3">
        <f>TITRES_STAT!B548</f>
        <v>43096</v>
      </c>
      <c r="B545" s="6">
        <f>TITRES_STAT!C548</f>
        <v>1.94</v>
      </c>
      <c r="C545" s="6">
        <f>TITRES_STAT!D548</f>
        <v>1.94</v>
      </c>
      <c r="D545" s="6">
        <f>TITRES_STAT!E548</f>
        <v>427</v>
      </c>
      <c r="E545" s="2">
        <f t="shared" si="32"/>
        <v>-39627</v>
      </c>
      <c r="F545" s="6" t="str">
        <f t="shared" si="35"/>
        <v>BEARISH</v>
      </c>
      <c r="G545" s="6" t="str">
        <f t="shared" si="34"/>
        <v>STRONG</v>
      </c>
      <c r="H545" s="6" t="str">
        <f t="shared" si="33"/>
        <v>CONFIRMED BEARISH</v>
      </c>
    </row>
    <row r="546" spans="1:8" ht="13.5" x14ac:dyDescent="0.25">
      <c r="A546" s="3">
        <f>TITRES_STAT!B549</f>
        <v>43097</v>
      </c>
      <c r="B546" s="6">
        <f>TITRES_STAT!C549</f>
        <v>1.9</v>
      </c>
      <c r="C546" s="6">
        <f>TITRES_STAT!D549</f>
        <v>1.9</v>
      </c>
      <c r="D546" s="6">
        <f>TITRES_STAT!E549</f>
        <v>1855</v>
      </c>
      <c r="E546" s="2">
        <f t="shared" si="32"/>
        <v>-41482</v>
      </c>
      <c r="F546" s="6" t="str">
        <f t="shared" si="35"/>
        <v>BEARISH</v>
      </c>
      <c r="G546" s="6" t="str">
        <f t="shared" si="34"/>
        <v>STRONG</v>
      </c>
      <c r="H546" s="6" t="str">
        <f t="shared" si="33"/>
        <v>CONFIRMED BEARISH</v>
      </c>
    </row>
    <row r="547" spans="1:8" ht="13.5" x14ac:dyDescent="0.25">
      <c r="A547" s="3">
        <f>TITRES_STAT!B550</f>
        <v>43098</v>
      </c>
      <c r="B547" s="6">
        <f>TITRES_STAT!C550</f>
        <v>1.89</v>
      </c>
      <c r="C547" s="6">
        <f>TITRES_STAT!D550</f>
        <v>1.89</v>
      </c>
      <c r="D547" s="6">
        <f>TITRES_STAT!E550</f>
        <v>2959</v>
      </c>
      <c r="E547" s="2">
        <f t="shared" si="32"/>
        <v>-44441</v>
      </c>
      <c r="F547" s="6" t="str">
        <f t="shared" si="35"/>
        <v>BEARISH</v>
      </c>
      <c r="G547" s="6" t="str">
        <f t="shared" si="34"/>
        <v>STRONG</v>
      </c>
      <c r="H547" s="6" t="str">
        <f t="shared" si="33"/>
        <v>CONFIRMED BEARISH</v>
      </c>
    </row>
    <row r="548" spans="1:8" ht="13.5" x14ac:dyDescent="0.25">
      <c r="A548" s="3">
        <f>TITRES_STAT!B551</f>
        <v>43102</v>
      </c>
      <c r="B548" s="6">
        <f>TITRES_STAT!C551</f>
        <v>1.89</v>
      </c>
      <c r="C548" s="6">
        <f>TITRES_STAT!D551</f>
        <v>1.89</v>
      </c>
      <c r="D548" s="6">
        <f>TITRES_STAT!E551</f>
        <v>160</v>
      </c>
      <c r="E548" s="2">
        <f t="shared" si="32"/>
        <v>-44441</v>
      </c>
      <c r="F548" s="6" t="str">
        <f t="shared" si="35"/>
        <v>BEARISH</v>
      </c>
      <c r="G548" s="6" t="str">
        <f t="shared" si="34"/>
        <v>STRONG</v>
      </c>
      <c r="H548" s="6" t="str">
        <f t="shared" si="33"/>
        <v>CONFIRMED BEARISH</v>
      </c>
    </row>
    <row r="549" spans="1:8" ht="13.5" x14ac:dyDescent="0.25">
      <c r="A549" s="3">
        <f>TITRES_STAT!B552</f>
        <v>43103</v>
      </c>
      <c r="B549" s="6">
        <f>TITRES_STAT!C552</f>
        <v>1.9</v>
      </c>
      <c r="C549" s="6">
        <f>TITRES_STAT!D552</f>
        <v>1.9</v>
      </c>
      <c r="D549" s="6">
        <f>TITRES_STAT!E552</f>
        <v>20</v>
      </c>
      <c r="E549" s="2">
        <f t="shared" si="32"/>
        <v>-44421</v>
      </c>
      <c r="F549" s="6" t="str">
        <f t="shared" si="35"/>
        <v>BEARISH</v>
      </c>
      <c r="G549" s="6" t="str">
        <f t="shared" si="34"/>
        <v>STRONG</v>
      </c>
      <c r="H549" s="6" t="str">
        <f t="shared" si="33"/>
        <v>NEUTRAL</v>
      </c>
    </row>
    <row r="550" spans="1:8" ht="13.5" x14ac:dyDescent="0.25">
      <c r="A550" s="3">
        <f>TITRES_STAT!B553</f>
        <v>43104</v>
      </c>
      <c r="B550" s="6">
        <f>TITRES_STAT!C553</f>
        <v>1.89</v>
      </c>
      <c r="C550" s="6">
        <f>TITRES_STAT!D553</f>
        <v>1.89</v>
      </c>
      <c r="D550" s="6">
        <f>TITRES_STAT!E553</f>
        <v>1153</v>
      </c>
      <c r="E550" s="2">
        <f t="shared" si="32"/>
        <v>-45574</v>
      </c>
      <c r="F550" s="6" t="str">
        <f t="shared" si="35"/>
        <v>BEARISH</v>
      </c>
      <c r="G550" s="6" t="str">
        <f t="shared" si="34"/>
        <v>STRONG</v>
      </c>
      <c r="H550" s="6" t="str">
        <f t="shared" si="33"/>
        <v>CONFIRMED BEARISH</v>
      </c>
    </row>
    <row r="551" spans="1:8" ht="13.5" x14ac:dyDescent="0.25">
      <c r="A551" s="3">
        <f>TITRES_STAT!B554</f>
        <v>43105</v>
      </c>
      <c r="B551" s="6">
        <f>TITRES_STAT!C554</f>
        <v>1.84</v>
      </c>
      <c r="C551" s="6">
        <f>TITRES_STAT!D554</f>
        <v>1.84</v>
      </c>
      <c r="D551" s="6">
        <f>TITRES_STAT!E554</f>
        <v>111</v>
      </c>
      <c r="E551" s="2">
        <f t="shared" si="32"/>
        <v>-45685</v>
      </c>
      <c r="F551" s="6" t="str">
        <f t="shared" si="35"/>
        <v>BEARISH</v>
      </c>
      <c r="G551" s="6" t="str">
        <f t="shared" si="34"/>
        <v>STRONG</v>
      </c>
      <c r="H551" s="6" t="str">
        <f t="shared" si="33"/>
        <v>CONFIRMED BEARISH</v>
      </c>
    </row>
    <row r="552" spans="1:8" ht="13.5" x14ac:dyDescent="0.25">
      <c r="A552" s="3">
        <f>TITRES_STAT!B555</f>
        <v>43108</v>
      </c>
      <c r="B552" s="6">
        <f>TITRES_STAT!C555</f>
        <v>1.86</v>
      </c>
      <c r="C552" s="6">
        <f>TITRES_STAT!D555</f>
        <v>1.86</v>
      </c>
      <c r="D552" s="6">
        <f>TITRES_STAT!E555</f>
        <v>2217</v>
      </c>
      <c r="E552" s="2">
        <f t="shared" si="32"/>
        <v>-43468</v>
      </c>
      <c r="F552" s="6" t="str">
        <f t="shared" si="35"/>
        <v>BULLISH</v>
      </c>
      <c r="G552" s="6" t="str">
        <f t="shared" si="34"/>
        <v>WEAK</v>
      </c>
      <c r="H552" s="6" t="str">
        <f t="shared" si="33"/>
        <v>BULLISH DIVERGENCE</v>
      </c>
    </row>
    <row r="553" spans="1:8" ht="13.5" x14ac:dyDescent="0.25">
      <c r="A553" s="3">
        <f>TITRES_STAT!B556</f>
        <v>43109</v>
      </c>
      <c r="B553" s="6">
        <f>TITRES_STAT!C556</f>
        <v>1.81</v>
      </c>
      <c r="C553" s="6">
        <f>TITRES_STAT!D556</f>
        <v>1.81</v>
      </c>
      <c r="D553" s="6">
        <f>TITRES_STAT!E556</f>
        <v>90</v>
      </c>
      <c r="E553" s="2">
        <f t="shared" si="32"/>
        <v>-43558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BULLISH DIVERGENCE</v>
      </c>
    </row>
    <row r="554" spans="1:8" ht="13.5" x14ac:dyDescent="0.25">
      <c r="A554" s="3">
        <f>TITRES_STAT!B557</f>
        <v>43110</v>
      </c>
      <c r="B554" s="6">
        <f>TITRES_STAT!C557</f>
        <v>1.78</v>
      </c>
      <c r="C554" s="6">
        <f>TITRES_STAT!D557</f>
        <v>1.78</v>
      </c>
      <c r="D554" s="6">
        <f>TITRES_STAT!E557</f>
        <v>220</v>
      </c>
      <c r="E554" s="2">
        <f t="shared" si="32"/>
        <v>-43778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BULLISH DIVERGENCE</v>
      </c>
    </row>
    <row r="555" spans="1:8" ht="13.5" x14ac:dyDescent="0.25">
      <c r="A555" s="3">
        <f>TITRES_STAT!B558</f>
        <v>43111</v>
      </c>
      <c r="B555" s="6">
        <f>TITRES_STAT!C558</f>
        <v>1.73</v>
      </c>
      <c r="C555" s="6">
        <f>TITRES_STAT!D558</f>
        <v>1.73</v>
      </c>
      <c r="D555" s="6">
        <f>TITRES_STAT!E558</f>
        <v>1313</v>
      </c>
      <c r="E555" s="2">
        <f t="shared" si="32"/>
        <v>-45091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BULLISH DIVERGENCE</v>
      </c>
    </row>
    <row r="556" spans="1:8" ht="13.5" x14ac:dyDescent="0.25">
      <c r="A556" s="3">
        <f>TITRES_STAT!B559</f>
        <v>43112</v>
      </c>
      <c r="B556" s="6">
        <f>TITRES_STAT!C559</f>
        <v>1.79</v>
      </c>
      <c r="C556" s="6">
        <f>TITRES_STAT!D559</f>
        <v>1.79</v>
      </c>
      <c r="D556" s="6">
        <f>TITRES_STAT!E559</f>
        <v>660</v>
      </c>
      <c r="E556" s="2">
        <f t="shared" si="32"/>
        <v>-44431</v>
      </c>
      <c r="F556" s="6" t="str">
        <f t="shared" si="35"/>
        <v>BULLISH</v>
      </c>
      <c r="G556" s="6" t="str">
        <f t="shared" si="34"/>
        <v>WEAK</v>
      </c>
      <c r="H556" s="6" t="str">
        <f t="shared" si="33"/>
        <v>BULLISH DIVERGENCE</v>
      </c>
    </row>
    <row r="557" spans="1:8" ht="13.5" x14ac:dyDescent="0.25">
      <c r="A557" s="3">
        <f>TITRES_STAT!B560</f>
        <v>43115</v>
      </c>
      <c r="B557" s="6">
        <f>TITRES_STAT!C560</f>
        <v>1.8</v>
      </c>
      <c r="C557" s="6">
        <f>TITRES_STAT!D560</f>
        <v>1.8</v>
      </c>
      <c r="D557" s="6">
        <f>TITRES_STAT!E560</f>
        <v>20</v>
      </c>
      <c r="E557" s="2">
        <f t="shared" si="32"/>
        <v>-44411</v>
      </c>
      <c r="F557" s="6" t="str">
        <f t="shared" si="35"/>
        <v>BEARISH</v>
      </c>
      <c r="G557" s="6" t="str">
        <f t="shared" si="34"/>
        <v>STRONG</v>
      </c>
      <c r="H557" s="6" t="str">
        <f t="shared" si="33"/>
        <v>CONFIRMED BEARISH</v>
      </c>
    </row>
    <row r="558" spans="1:8" ht="13.5" x14ac:dyDescent="0.25">
      <c r="A558" s="3">
        <f>TITRES_STAT!B561</f>
        <v>43116</v>
      </c>
      <c r="B558" s="6">
        <f>TITRES_STAT!C561</f>
        <v>1.77</v>
      </c>
      <c r="C558" s="6">
        <f>TITRES_STAT!D561</f>
        <v>1.77</v>
      </c>
      <c r="D558" s="6">
        <f>TITRES_STAT!E561</f>
        <v>52</v>
      </c>
      <c r="E558" s="2">
        <f t="shared" si="32"/>
        <v>-44463</v>
      </c>
      <c r="F558" s="6" t="str">
        <f t="shared" si="35"/>
        <v>BEARISH</v>
      </c>
      <c r="G558" s="6" t="str">
        <f t="shared" si="34"/>
        <v>STRONG</v>
      </c>
      <c r="H558" s="6" t="str">
        <f t="shared" si="33"/>
        <v>CONFIRMED BEARISH</v>
      </c>
    </row>
    <row r="559" spans="1:8" ht="13.5" x14ac:dyDescent="0.25">
      <c r="A559" s="3">
        <f>TITRES_STAT!B562</f>
        <v>43117</v>
      </c>
      <c r="B559" s="6">
        <f>TITRES_STAT!C562</f>
        <v>1.78</v>
      </c>
      <c r="C559" s="6">
        <f>TITRES_STAT!D562</f>
        <v>1.78</v>
      </c>
      <c r="D559" s="6">
        <f>TITRES_STAT!E562</f>
        <v>1021</v>
      </c>
      <c r="E559" s="2">
        <f t="shared" si="32"/>
        <v>-43442</v>
      </c>
      <c r="F559" s="6" t="str">
        <f t="shared" si="35"/>
        <v>BULLISH</v>
      </c>
      <c r="G559" s="6" t="str">
        <f t="shared" si="34"/>
        <v>NEUTRAL</v>
      </c>
      <c r="H559" s="6" t="str">
        <f t="shared" si="33"/>
        <v>NEUTRAL</v>
      </c>
    </row>
    <row r="560" spans="1:8" ht="13.5" x14ac:dyDescent="0.25">
      <c r="A560" s="3">
        <f>TITRES_STAT!B563</f>
        <v>43118</v>
      </c>
      <c r="B560" s="6">
        <f>TITRES_STAT!C563</f>
        <v>1.73</v>
      </c>
      <c r="C560" s="6">
        <f>TITRES_STAT!D563</f>
        <v>1.73</v>
      </c>
      <c r="D560" s="6">
        <f>TITRES_STAT!E563</f>
        <v>245</v>
      </c>
      <c r="E560" s="2">
        <f t="shared" si="32"/>
        <v>-43687</v>
      </c>
      <c r="F560" s="6" t="str">
        <f t="shared" si="35"/>
        <v>BULLISH</v>
      </c>
      <c r="G560" s="6" t="str">
        <f t="shared" si="34"/>
        <v>WEAK</v>
      </c>
      <c r="H560" s="6" t="str">
        <f t="shared" si="33"/>
        <v>NEUTRAL</v>
      </c>
    </row>
    <row r="561" spans="1:8" ht="13.5" x14ac:dyDescent="0.25">
      <c r="A561" s="3">
        <f>TITRES_STAT!B564</f>
        <v>43119</v>
      </c>
      <c r="B561" s="6">
        <f>TITRES_STAT!C564</f>
        <v>1.7</v>
      </c>
      <c r="C561" s="6">
        <f>TITRES_STAT!D564</f>
        <v>1.7</v>
      </c>
      <c r="D561" s="6">
        <f>TITRES_STAT!E564</f>
        <v>1890</v>
      </c>
      <c r="E561" s="2">
        <f t="shared" si="32"/>
        <v>-45577</v>
      </c>
      <c r="F561" s="6" t="str">
        <f t="shared" si="35"/>
        <v>BEARISH</v>
      </c>
      <c r="G561" s="6" t="str">
        <f t="shared" si="34"/>
        <v>STRONG</v>
      </c>
      <c r="H561" s="6" t="str">
        <f t="shared" si="33"/>
        <v>CONFIRMED BEARISH</v>
      </c>
    </row>
    <row r="562" spans="1:8" ht="13.5" x14ac:dyDescent="0.25">
      <c r="A562" s="3">
        <f>TITRES_STAT!B565</f>
        <v>43122</v>
      </c>
      <c r="B562" s="6">
        <f>TITRES_STAT!C565</f>
        <v>1.7</v>
      </c>
      <c r="C562" s="6">
        <f>TITRES_STAT!D565</f>
        <v>1.7</v>
      </c>
      <c r="D562" s="6">
        <f>TITRES_STAT!E565</f>
        <v>655</v>
      </c>
      <c r="E562" s="2">
        <f t="shared" si="32"/>
        <v>-45577</v>
      </c>
      <c r="F562" s="6" t="str">
        <f t="shared" si="35"/>
        <v>BEARISH</v>
      </c>
      <c r="G562" s="6" t="str">
        <f t="shared" si="34"/>
        <v>STRONG</v>
      </c>
      <c r="H562" s="6" t="str">
        <f t="shared" si="33"/>
        <v>CONFIRMED BEARISH</v>
      </c>
    </row>
    <row r="563" spans="1:8" ht="13.5" x14ac:dyDescent="0.25">
      <c r="A563" s="3">
        <f>TITRES_STAT!B566</f>
        <v>43123</v>
      </c>
      <c r="B563" s="6">
        <f>TITRES_STAT!C566</f>
        <v>1.69</v>
      </c>
      <c r="C563" s="6">
        <f>TITRES_STAT!D566</f>
        <v>1.69</v>
      </c>
      <c r="D563" s="6">
        <f>TITRES_STAT!E566</f>
        <v>679</v>
      </c>
      <c r="E563" s="2">
        <f t="shared" si="32"/>
        <v>-46256</v>
      </c>
      <c r="F563" s="6" t="str">
        <f t="shared" si="35"/>
        <v>BEARISH</v>
      </c>
      <c r="G563" s="6" t="str">
        <f t="shared" si="34"/>
        <v>STRONG</v>
      </c>
      <c r="H563" s="6" t="str">
        <f t="shared" si="33"/>
        <v>CONFIRMED BEARISH</v>
      </c>
    </row>
    <row r="564" spans="1:8" ht="13.5" x14ac:dyDescent="0.25">
      <c r="A564" s="3">
        <f>TITRES_STAT!B567</f>
        <v>43124</v>
      </c>
      <c r="B564" s="6">
        <f>TITRES_STAT!C567</f>
        <v>1.64</v>
      </c>
      <c r="C564" s="6">
        <f>TITRES_STAT!D567</f>
        <v>1.64</v>
      </c>
      <c r="D564" s="6">
        <f>TITRES_STAT!E567</f>
        <v>220</v>
      </c>
      <c r="E564" s="2">
        <f t="shared" si="32"/>
        <v>-46476</v>
      </c>
      <c r="F564" s="6" t="str">
        <f t="shared" si="35"/>
        <v>BEARISH</v>
      </c>
      <c r="G564" s="6" t="str">
        <f t="shared" si="34"/>
        <v>STRONG</v>
      </c>
      <c r="H564" s="6" t="str">
        <f t="shared" si="33"/>
        <v>CONFIRMED BEARISH</v>
      </c>
    </row>
    <row r="565" spans="1:8" ht="13.5" x14ac:dyDescent="0.25">
      <c r="A565" s="3">
        <f>TITRES_STAT!B568</f>
        <v>43125</v>
      </c>
      <c r="B565" s="6">
        <f>TITRES_STAT!C568</f>
        <v>1.7</v>
      </c>
      <c r="C565" s="6">
        <f>TITRES_STAT!D568</f>
        <v>1.7</v>
      </c>
      <c r="D565" s="6">
        <f>TITRES_STAT!E568</f>
        <v>336</v>
      </c>
      <c r="E565" s="2">
        <f t="shared" si="32"/>
        <v>-46140</v>
      </c>
      <c r="F565" s="6" t="str">
        <f t="shared" si="35"/>
        <v>BEARISH</v>
      </c>
      <c r="G565" s="6" t="str">
        <f t="shared" si="34"/>
        <v>STRONG</v>
      </c>
      <c r="H565" s="6" t="str">
        <f t="shared" si="33"/>
        <v>CONFIRMED BEARISH</v>
      </c>
    </row>
    <row r="566" spans="1:8" ht="13.5" x14ac:dyDescent="0.25">
      <c r="A566" s="3">
        <f>TITRES_STAT!B569</f>
        <v>43126</v>
      </c>
      <c r="B566" s="6">
        <f>TITRES_STAT!C569</f>
        <v>1.7</v>
      </c>
      <c r="C566" s="6">
        <f>TITRES_STAT!D569</f>
        <v>1.7</v>
      </c>
      <c r="D566" s="6">
        <f>TITRES_STAT!E569</f>
        <v>20</v>
      </c>
      <c r="E566" s="2">
        <f t="shared" si="32"/>
        <v>-46140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NEUTRAL</v>
      </c>
    </row>
    <row r="567" spans="1:8" ht="13.5" x14ac:dyDescent="0.25">
      <c r="A567" s="3">
        <f>TITRES_STAT!B570</f>
        <v>43129</v>
      </c>
      <c r="B567" s="6">
        <f>TITRES_STAT!C570</f>
        <v>1.7</v>
      </c>
      <c r="C567" s="6">
        <f>TITRES_STAT!D570</f>
        <v>1.7</v>
      </c>
      <c r="D567" s="6">
        <f>TITRES_STAT!E570</f>
        <v>0</v>
      </c>
      <c r="E567" s="2">
        <f t="shared" si="32"/>
        <v>-46140</v>
      </c>
      <c r="F567" s="6" t="str">
        <f t="shared" si="35"/>
        <v>BEARISH</v>
      </c>
      <c r="G567" s="6" t="str">
        <f t="shared" si="34"/>
        <v>NEUTRAL</v>
      </c>
      <c r="H567" s="6" t="str">
        <f t="shared" si="33"/>
        <v>NEUTRAL</v>
      </c>
    </row>
    <row r="568" spans="1:8" ht="13.5" x14ac:dyDescent="0.25">
      <c r="A568" s="3">
        <f>TITRES_STAT!B571</f>
        <v>43130</v>
      </c>
      <c r="B568" s="6">
        <f>TITRES_STAT!C571</f>
        <v>1.65</v>
      </c>
      <c r="C568" s="6">
        <f>TITRES_STAT!D571</f>
        <v>1.65</v>
      </c>
      <c r="D568" s="6">
        <f>TITRES_STAT!E571</f>
        <v>150</v>
      </c>
      <c r="E568" s="2">
        <f t="shared" si="32"/>
        <v>-46290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43131</v>
      </c>
      <c r="B569" s="6">
        <f>TITRES_STAT!C572</f>
        <v>1.64</v>
      </c>
      <c r="C569" s="6">
        <f>TITRES_STAT!D572</f>
        <v>1.64</v>
      </c>
      <c r="D569" s="6">
        <f>TITRES_STAT!E572</f>
        <v>425</v>
      </c>
      <c r="E569" s="2">
        <f t="shared" si="32"/>
        <v>-46715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NEUTRAL</v>
      </c>
    </row>
    <row r="570" spans="1:8" ht="13.5" x14ac:dyDescent="0.25">
      <c r="A570" s="3">
        <f>TITRES_STAT!B573</f>
        <v>43132</v>
      </c>
      <c r="B570" s="6">
        <f>TITRES_STAT!C573</f>
        <v>1.6</v>
      </c>
      <c r="C570" s="6">
        <f>TITRES_STAT!D573</f>
        <v>1.6</v>
      </c>
      <c r="D570" s="6">
        <f>TITRES_STAT!E573</f>
        <v>369</v>
      </c>
      <c r="E570" s="2">
        <f t="shared" si="32"/>
        <v>-47084</v>
      </c>
      <c r="F570" s="6" t="str">
        <f t="shared" si="35"/>
        <v>BEARISH</v>
      </c>
      <c r="G570" s="6" t="str">
        <f t="shared" si="34"/>
        <v>STRONG</v>
      </c>
      <c r="H570" s="6" t="str">
        <f t="shared" si="33"/>
        <v>CONFIRMED BEARISH</v>
      </c>
    </row>
    <row r="571" spans="1:8" ht="13.5" x14ac:dyDescent="0.25">
      <c r="A571" s="3">
        <f>TITRES_STAT!B574</f>
        <v>43133</v>
      </c>
      <c r="B571" s="6">
        <f>TITRES_STAT!C574</f>
        <v>1.56</v>
      </c>
      <c r="C571" s="6">
        <f>TITRES_STAT!D574</f>
        <v>1.56</v>
      </c>
      <c r="D571" s="6">
        <f>TITRES_STAT!E574</f>
        <v>5752</v>
      </c>
      <c r="E571" s="2">
        <f t="shared" si="32"/>
        <v>-52836</v>
      </c>
      <c r="F571" s="6" t="str">
        <f t="shared" si="35"/>
        <v>BEARISH</v>
      </c>
      <c r="G571" s="6" t="str">
        <f t="shared" si="34"/>
        <v>STRONG</v>
      </c>
      <c r="H571" s="6" t="str">
        <f t="shared" si="33"/>
        <v>CONFIRMED BEARISH</v>
      </c>
    </row>
    <row r="572" spans="1:8" ht="13.5" x14ac:dyDescent="0.25">
      <c r="A572" s="3">
        <f>TITRES_STAT!B575</f>
        <v>43136</v>
      </c>
      <c r="B572" s="6">
        <f>TITRES_STAT!C575</f>
        <v>1.52</v>
      </c>
      <c r="C572" s="6">
        <f>TITRES_STAT!D575</f>
        <v>1.52</v>
      </c>
      <c r="D572" s="6">
        <f>TITRES_STAT!E575</f>
        <v>14706</v>
      </c>
      <c r="E572" s="2">
        <f t="shared" si="32"/>
        <v>-67542</v>
      </c>
      <c r="F572" s="6" t="str">
        <f t="shared" si="35"/>
        <v>BEARISH</v>
      </c>
      <c r="G572" s="6" t="str">
        <f t="shared" si="34"/>
        <v>STRONG</v>
      </c>
      <c r="H572" s="6" t="str">
        <f t="shared" si="33"/>
        <v>CONFIRMED BEARISH</v>
      </c>
    </row>
    <row r="573" spans="1:8" ht="13.5" x14ac:dyDescent="0.25">
      <c r="A573" s="3">
        <f>TITRES_STAT!B576</f>
        <v>43137</v>
      </c>
      <c r="B573" s="6">
        <f>TITRES_STAT!C576</f>
        <v>1.5</v>
      </c>
      <c r="C573" s="6">
        <f>TITRES_STAT!D576</f>
        <v>1.5</v>
      </c>
      <c r="D573" s="6">
        <f>TITRES_STAT!E576</f>
        <v>439</v>
      </c>
      <c r="E573" s="2">
        <f t="shared" si="32"/>
        <v>-67981</v>
      </c>
      <c r="F573" s="6" t="str">
        <f t="shared" si="35"/>
        <v>BEARISH</v>
      </c>
      <c r="G573" s="6" t="str">
        <f t="shared" si="34"/>
        <v>STRONG</v>
      </c>
      <c r="H573" s="6" t="str">
        <f t="shared" si="33"/>
        <v>CONFIRMED BEARISH</v>
      </c>
    </row>
    <row r="574" spans="1:8" ht="13.5" x14ac:dyDescent="0.25">
      <c r="A574" s="3">
        <f>TITRES_STAT!B577</f>
        <v>43138</v>
      </c>
      <c r="B574" s="6">
        <f>TITRES_STAT!C577</f>
        <v>1.46</v>
      </c>
      <c r="C574" s="6">
        <f>TITRES_STAT!D577</f>
        <v>1.46</v>
      </c>
      <c r="D574" s="6">
        <f>TITRES_STAT!E577</f>
        <v>236</v>
      </c>
      <c r="E574" s="2">
        <f t="shared" si="32"/>
        <v>-68217</v>
      </c>
      <c r="F574" s="6" t="str">
        <f t="shared" si="35"/>
        <v>BEARISH</v>
      </c>
      <c r="G574" s="6" t="str">
        <f t="shared" si="34"/>
        <v>STRONG</v>
      </c>
      <c r="H574" s="6" t="str">
        <f t="shared" si="33"/>
        <v>CONFIRMED BEARISH</v>
      </c>
    </row>
    <row r="575" spans="1:8" ht="13.5" x14ac:dyDescent="0.25">
      <c r="A575" s="3">
        <f>TITRES_STAT!B578</f>
        <v>43139</v>
      </c>
      <c r="B575" s="6">
        <f>TITRES_STAT!C578</f>
        <v>1.45</v>
      </c>
      <c r="C575" s="6">
        <f>TITRES_STAT!D578</f>
        <v>1.45</v>
      </c>
      <c r="D575" s="6">
        <f>TITRES_STAT!E578</f>
        <v>600</v>
      </c>
      <c r="E575" s="2">
        <f t="shared" si="32"/>
        <v>-68817</v>
      </c>
      <c r="F575" s="6" t="str">
        <f t="shared" si="35"/>
        <v>BEARISH</v>
      </c>
      <c r="G575" s="6" t="str">
        <f t="shared" si="34"/>
        <v>STRONG</v>
      </c>
      <c r="H575" s="6" t="str">
        <f t="shared" si="33"/>
        <v>CONFIRMED BEARISH</v>
      </c>
    </row>
    <row r="576" spans="1:8" ht="13.5" x14ac:dyDescent="0.25">
      <c r="A576" s="3">
        <f>TITRES_STAT!B579</f>
        <v>43140</v>
      </c>
      <c r="B576" s="6">
        <f>TITRES_STAT!C579</f>
        <v>1.44</v>
      </c>
      <c r="C576" s="6">
        <f>TITRES_STAT!D579</f>
        <v>1.44</v>
      </c>
      <c r="D576" s="6">
        <f>TITRES_STAT!E579</f>
        <v>521</v>
      </c>
      <c r="E576" s="2">
        <f t="shared" si="32"/>
        <v>-69338</v>
      </c>
      <c r="F576" s="6" t="str">
        <f t="shared" si="35"/>
        <v>BEARISH</v>
      </c>
      <c r="G576" s="6" t="str">
        <f t="shared" si="34"/>
        <v>STRONG</v>
      </c>
      <c r="H576" s="6" t="str">
        <f t="shared" si="33"/>
        <v>CONFIRMED BEARISH</v>
      </c>
    </row>
    <row r="577" spans="1:8" ht="13.5" x14ac:dyDescent="0.25">
      <c r="A577" s="3">
        <f>TITRES_STAT!B580</f>
        <v>43143</v>
      </c>
      <c r="B577" s="6">
        <f>TITRES_STAT!C580</f>
        <v>1.49</v>
      </c>
      <c r="C577" s="6">
        <f>TITRES_STAT!D580</f>
        <v>1.49</v>
      </c>
      <c r="D577" s="6">
        <f>TITRES_STAT!E580</f>
        <v>1350</v>
      </c>
      <c r="E577" s="2">
        <f t="shared" si="32"/>
        <v>-67988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43144</v>
      </c>
      <c r="B578" s="6">
        <f>TITRES_STAT!C581</f>
        <v>1.45</v>
      </c>
      <c r="C578" s="6">
        <f>TITRES_STAT!D581</f>
        <v>1.45</v>
      </c>
      <c r="D578" s="6">
        <f>TITRES_STAT!E581</f>
        <v>541</v>
      </c>
      <c r="E578" s="2">
        <f t="shared" si="32"/>
        <v>-68529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CONFIRMED BEARISH</v>
      </c>
    </row>
    <row r="579" spans="1:8" ht="13.5" x14ac:dyDescent="0.25">
      <c r="A579" s="3">
        <f>TITRES_STAT!B582</f>
        <v>43145</v>
      </c>
      <c r="B579" s="6">
        <f>TITRES_STAT!C582</f>
        <v>1.45</v>
      </c>
      <c r="C579" s="6">
        <f>TITRES_STAT!D582</f>
        <v>1.45</v>
      </c>
      <c r="D579" s="6">
        <f>TITRES_STAT!E582</f>
        <v>0</v>
      </c>
      <c r="E579" s="2">
        <f t="shared" si="32"/>
        <v>-68529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43146</v>
      </c>
      <c r="B580" s="6">
        <f>TITRES_STAT!C583</f>
        <v>1.45</v>
      </c>
      <c r="C580" s="6">
        <f>TITRES_STAT!D583</f>
        <v>1.45</v>
      </c>
      <c r="D580" s="6">
        <f>TITRES_STAT!E583</f>
        <v>0</v>
      </c>
      <c r="E580" s="2">
        <f t="shared" ref="E580:E643" si="36">IF(B580&gt;B579, E579+D580, IF(B580&lt;B579, E579-D580, E579))</f>
        <v>-68529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NEUTRAL</v>
      </c>
    </row>
    <row r="581" spans="1:8" ht="13.5" x14ac:dyDescent="0.25">
      <c r="A581" s="3">
        <f>TITRES_STAT!B584</f>
        <v>43147</v>
      </c>
      <c r="B581" s="6">
        <f>TITRES_STAT!C584</f>
        <v>1.45</v>
      </c>
      <c r="C581" s="6">
        <f>TITRES_STAT!D584</f>
        <v>1.45</v>
      </c>
      <c r="D581" s="6">
        <f>TITRES_STAT!E584</f>
        <v>0</v>
      </c>
      <c r="E581" s="2">
        <f t="shared" si="36"/>
        <v>-68529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CONFIRMED BULLISH</v>
      </c>
    </row>
    <row r="582" spans="1:8" ht="13.5" x14ac:dyDescent="0.25">
      <c r="A582" s="3">
        <f>TITRES_STAT!B585</f>
        <v>43150</v>
      </c>
      <c r="B582" s="6">
        <f>TITRES_STAT!C585</f>
        <v>1.45</v>
      </c>
      <c r="C582" s="6">
        <f>TITRES_STAT!D585</f>
        <v>1.45</v>
      </c>
      <c r="D582" s="6">
        <f>TITRES_STAT!E585</f>
        <v>0</v>
      </c>
      <c r="E582" s="2">
        <f t="shared" si="36"/>
        <v>-68529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43151</v>
      </c>
      <c r="B583" s="6">
        <f>TITRES_STAT!C586</f>
        <v>1.44</v>
      </c>
      <c r="C583" s="6">
        <f>TITRES_STAT!D586</f>
        <v>1.44</v>
      </c>
      <c r="D583" s="6">
        <f>TITRES_STAT!E586</f>
        <v>150</v>
      </c>
      <c r="E583" s="2">
        <f t="shared" si="36"/>
        <v>-68679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BEARISH</v>
      </c>
    </row>
    <row r="584" spans="1:8" ht="13.5" x14ac:dyDescent="0.25">
      <c r="A584" s="3">
        <f>TITRES_STAT!B587</f>
        <v>43152</v>
      </c>
      <c r="B584" s="6">
        <f>TITRES_STAT!C587</f>
        <v>1.52</v>
      </c>
      <c r="C584" s="6">
        <f>TITRES_STAT!D587</f>
        <v>1.52</v>
      </c>
      <c r="D584" s="6">
        <f>TITRES_STAT!E587</f>
        <v>15665</v>
      </c>
      <c r="E584" s="2">
        <f t="shared" si="36"/>
        <v>-53014</v>
      </c>
      <c r="F584" s="6" t="str">
        <f t="shared" ref="F584:F647" si="39">IF(E584&gt;E579,"BULLISH",IF(E584&lt;E579,"BEARISH","NEUTRAL"))</f>
        <v>BULLISH</v>
      </c>
      <c r="G584" s="6" t="str">
        <f t="shared" si="38"/>
        <v>WEAK</v>
      </c>
      <c r="H584" s="6" t="str">
        <f t="shared" si="37"/>
        <v>CONFIRMED BULLISH</v>
      </c>
    </row>
    <row r="585" spans="1:8" ht="13.5" x14ac:dyDescent="0.25">
      <c r="A585" s="3">
        <f>TITRES_STAT!B588</f>
        <v>43153</v>
      </c>
      <c r="B585" s="6">
        <f>TITRES_STAT!C588</f>
        <v>1.61</v>
      </c>
      <c r="C585" s="6">
        <f>TITRES_STAT!D588</f>
        <v>1.61</v>
      </c>
      <c r="D585" s="6">
        <f>TITRES_STAT!E588</f>
        <v>14405</v>
      </c>
      <c r="E585" s="2">
        <f t="shared" si="36"/>
        <v>-38609</v>
      </c>
      <c r="F585" s="6" t="str">
        <f t="shared" si="39"/>
        <v>BULLISH</v>
      </c>
      <c r="G585" s="6" t="str">
        <f t="shared" si="38"/>
        <v>WEAK</v>
      </c>
      <c r="H585" s="6" t="str">
        <f t="shared" si="37"/>
        <v>CONFIRMED BULLISH</v>
      </c>
    </row>
    <row r="586" spans="1:8" ht="13.5" x14ac:dyDescent="0.25">
      <c r="A586" s="3">
        <f>TITRES_STAT!B589</f>
        <v>43154</v>
      </c>
      <c r="B586" s="6">
        <f>TITRES_STAT!C589</f>
        <v>1.56</v>
      </c>
      <c r="C586" s="6">
        <f>TITRES_STAT!D589</f>
        <v>1.56</v>
      </c>
      <c r="D586" s="6">
        <f>TITRES_STAT!E589</f>
        <v>10529</v>
      </c>
      <c r="E586" s="2">
        <f t="shared" si="36"/>
        <v>-49138</v>
      </c>
      <c r="F586" s="6" t="str">
        <f t="shared" si="39"/>
        <v>BULLISH</v>
      </c>
      <c r="G586" s="6" t="str">
        <f t="shared" si="38"/>
        <v>WEAK</v>
      </c>
      <c r="H586" s="6" t="str">
        <f t="shared" si="37"/>
        <v>CONFIRMED BULLISH</v>
      </c>
    </row>
    <row r="587" spans="1:8" ht="13.5" x14ac:dyDescent="0.25">
      <c r="A587" s="3">
        <f>TITRES_STAT!B590</f>
        <v>43157</v>
      </c>
      <c r="B587" s="6">
        <f>TITRES_STAT!C590</f>
        <v>1.6</v>
      </c>
      <c r="C587" s="6">
        <f>TITRES_STAT!D590</f>
        <v>1.6</v>
      </c>
      <c r="D587" s="6">
        <f>TITRES_STAT!E590</f>
        <v>13046</v>
      </c>
      <c r="E587" s="2">
        <f t="shared" si="36"/>
        <v>-36092</v>
      </c>
      <c r="F587" s="6" t="str">
        <f t="shared" si="39"/>
        <v>BULLISH</v>
      </c>
      <c r="G587" s="6" t="str">
        <f t="shared" si="38"/>
        <v>WEAK</v>
      </c>
      <c r="H587" s="6" t="str">
        <f t="shared" si="37"/>
        <v>CONFIRMED BULLISH</v>
      </c>
    </row>
    <row r="588" spans="1:8" ht="13.5" x14ac:dyDescent="0.25">
      <c r="A588" s="3">
        <f>TITRES_STAT!B591</f>
        <v>43158</v>
      </c>
      <c r="B588" s="6">
        <f>TITRES_STAT!C591</f>
        <v>1.67</v>
      </c>
      <c r="C588" s="6">
        <f>TITRES_STAT!D591</f>
        <v>1.67</v>
      </c>
      <c r="D588" s="6">
        <f>TITRES_STAT!E591</f>
        <v>1259</v>
      </c>
      <c r="E588" s="2">
        <f t="shared" si="36"/>
        <v>-34833</v>
      </c>
      <c r="F588" s="6" t="str">
        <f t="shared" si="39"/>
        <v>BULLISH</v>
      </c>
      <c r="G588" s="6" t="str">
        <f t="shared" si="38"/>
        <v>WEAK</v>
      </c>
      <c r="H588" s="6" t="str">
        <f t="shared" si="37"/>
        <v>CONFIRMED BULLISH</v>
      </c>
    </row>
    <row r="589" spans="1:8" ht="13.5" x14ac:dyDescent="0.25">
      <c r="A589" s="3">
        <f>TITRES_STAT!B592</f>
        <v>43159</v>
      </c>
      <c r="B589" s="6">
        <f>TITRES_STAT!C592</f>
        <v>1.77</v>
      </c>
      <c r="C589" s="6">
        <f>TITRES_STAT!D592</f>
        <v>1.77</v>
      </c>
      <c r="D589" s="6">
        <f>TITRES_STAT!E592</f>
        <v>5373</v>
      </c>
      <c r="E589" s="2">
        <f t="shared" si="36"/>
        <v>-29460</v>
      </c>
      <c r="F589" s="6" t="str">
        <f t="shared" si="39"/>
        <v>BULLISH</v>
      </c>
      <c r="G589" s="6" t="str">
        <f t="shared" si="38"/>
        <v>WEAK</v>
      </c>
      <c r="H589" s="6" t="str">
        <f t="shared" si="37"/>
        <v>CONFIRMED BULLISH</v>
      </c>
    </row>
    <row r="590" spans="1:8" ht="13.5" x14ac:dyDescent="0.25">
      <c r="A590" s="3">
        <f>TITRES_STAT!B593</f>
        <v>43160</v>
      </c>
      <c r="B590" s="6">
        <f>TITRES_STAT!C593</f>
        <v>1.87</v>
      </c>
      <c r="C590" s="6">
        <f>TITRES_STAT!D593</f>
        <v>1.87</v>
      </c>
      <c r="D590" s="6">
        <f>TITRES_STAT!E593</f>
        <v>8552</v>
      </c>
      <c r="E590" s="2">
        <f t="shared" si="36"/>
        <v>-20908</v>
      </c>
      <c r="F590" s="6" t="str">
        <f t="shared" si="39"/>
        <v>BULLISH</v>
      </c>
      <c r="G590" s="6" t="str">
        <f t="shared" si="38"/>
        <v>WEAK</v>
      </c>
      <c r="H590" s="6" t="str">
        <f t="shared" si="37"/>
        <v>CONFIRMED BULLISH</v>
      </c>
    </row>
    <row r="591" spans="1:8" ht="13.5" x14ac:dyDescent="0.25">
      <c r="A591" s="3">
        <f>TITRES_STAT!B594</f>
        <v>43161</v>
      </c>
      <c r="B591" s="6">
        <f>TITRES_STAT!C594</f>
        <v>1.95</v>
      </c>
      <c r="C591" s="6">
        <f>TITRES_STAT!D594</f>
        <v>1.95</v>
      </c>
      <c r="D591" s="6">
        <f>TITRES_STAT!E594</f>
        <v>4759</v>
      </c>
      <c r="E591" s="2">
        <f t="shared" si="36"/>
        <v>-16149</v>
      </c>
      <c r="F591" s="6" t="str">
        <f t="shared" si="39"/>
        <v>BULLISH</v>
      </c>
      <c r="G591" s="6" t="str">
        <f t="shared" si="38"/>
        <v>WEAK</v>
      </c>
      <c r="H591" s="6" t="str">
        <f t="shared" si="37"/>
        <v>CONFIRMED BULLISH</v>
      </c>
    </row>
    <row r="592" spans="1:8" ht="13.5" x14ac:dyDescent="0.25">
      <c r="A592" s="3">
        <f>TITRES_STAT!B595</f>
        <v>43164</v>
      </c>
      <c r="B592" s="6">
        <f>TITRES_STAT!C595</f>
        <v>2.06</v>
      </c>
      <c r="C592" s="6">
        <f>TITRES_STAT!D595</f>
        <v>2.06</v>
      </c>
      <c r="D592" s="6">
        <f>TITRES_STAT!E595</f>
        <v>1886</v>
      </c>
      <c r="E592" s="2">
        <f t="shared" si="36"/>
        <v>-14263</v>
      </c>
      <c r="F592" s="6" t="str">
        <f t="shared" si="39"/>
        <v>BULLISH</v>
      </c>
      <c r="G592" s="6" t="str">
        <f t="shared" si="38"/>
        <v>WEAK</v>
      </c>
      <c r="H592" s="6" t="str">
        <f t="shared" si="37"/>
        <v>CONFIRMED BULLISH</v>
      </c>
    </row>
    <row r="593" spans="1:8" ht="13.5" x14ac:dyDescent="0.25">
      <c r="A593" s="3">
        <f>TITRES_STAT!B596</f>
        <v>43165</v>
      </c>
      <c r="B593" s="6">
        <f>TITRES_STAT!C596</f>
        <v>2.1800000000000002</v>
      </c>
      <c r="C593" s="6">
        <f>TITRES_STAT!D596</f>
        <v>2.1800000000000002</v>
      </c>
      <c r="D593" s="6">
        <f>TITRES_STAT!E596</f>
        <v>20238</v>
      </c>
      <c r="E593" s="2">
        <f t="shared" si="36"/>
        <v>5975</v>
      </c>
      <c r="F593" s="6" t="str">
        <f t="shared" si="39"/>
        <v>BULLISH</v>
      </c>
      <c r="G593" s="6" t="str">
        <f t="shared" si="38"/>
        <v>WEAK</v>
      </c>
      <c r="H593" s="6" t="str">
        <f t="shared" si="37"/>
        <v>CONFIRMED BULLISH</v>
      </c>
    </row>
    <row r="594" spans="1:8" ht="13.5" x14ac:dyDescent="0.25">
      <c r="A594" s="3">
        <f>TITRES_STAT!B597</f>
        <v>43166</v>
      </c>
      <c r="B594" s="6">
        <f>TITRES_STAT!C597</f>
        <v>2.31</v>
      </c>
      <c r="C594" s="6">
        <f>TITRES_STAT!D597</f>
        <v>2.31</v>
      </c>
      <c r="D594" s="6">
        <f>TITRES_STAT!E597</f>
        <v>6509</v>
      </c>
      <c r="E594" s="2">
        <f t="shared" si="36"/>
        <v>12484</v>
      </c>
      <c r="F594" s="6" t="str">
        <f t="shared" si="39"/>
        <v>BULLISH</v>
      </c>
      <c r="G594" s="6" t="str">
        <f t="shared" si="38"/>
        <v>WEAK</v>
      </c>
      <c r="H594" s="6" t="str">
        <f t="shared" si="37"/>
        <v>CONFIRMED BULLISH</v>
      </c>
    </row>
    <row r="595" spans="1:8" ht="13.5" x14ac:dyDescent="0.25">
      <c r="A595" s="3">
        <f>TITRES_STAT!B598</f>
        <v>43167</v>
      </c>
      <c r="B595" s="6">
        <f>TITRES_STAT!C598</f>
        <v>2.41</v>
      </c>
      <c r="C595" s="6">
        <f>TITRES_STAT!D598</f>
        <v>2.41</v>
      </c>
      <c r="D595" s="6">
        <f>TITRES_STAT!E598</f>
        <v>0</v>
      </c>
      <c r="E595" s="2">
        <f t="shared" si="36"/>
        <v>12484</v>
      </c>
      <c r="F595" s="6" t="str">
        <f t="shared" si="39"/>
        <v>BULLISH</v>
      </c>
      <c r="G595" s="6" t="str">
        <f t="shared" si="38"/>
        <v>WEAK</v>
      </c>
      <c r="H595" s="6" t="str">
        <f t="shared" si="37"/>
        <v>CONFIRMED BULLISH</v>
      </c>
    </row>
    <row r="596" spans="1:8" ht="13.5" x14ac:dyDescent="0.25">
      <c r="A596" s="3">
        <f>TITRES_STAT!B599</f>
        <v>43168</v>
      </c>
      <c r="B596" s="6">
        <f>TITRES_STAT!C599</f>
        <v>2.39</v>
      </c>
      <c r="C596" s="6">
        <f>TITRES_STAT!D599</f>
        <v>2.39</v>
      </c>
      <c r="D596" s="6">
        <f>TITRES_STAT!E599</f>
        <v>20892</v>
      </c>
      <c r="E596" s="2">
        <f t="shared" si="36"/>
        <v>-8408</v>
      </c>
      <c r="F596" s="6" t="str">
        <f t="shared" si="39"/>
        <v>BULLISH</v>
      </c>
      <c r="G596" s="6" t="str">
        <f t="shared" si="38"/>
        <v>WEAK</v>
      </c>
      <c r="H596" s="6" t="str">
        <f t="shared" si="37"/>
        <v>CONFIRMED BULLISH</v>
      </c>
    </row>
    <row r="597" spans="1:8" ht="13.5" x14ac:dyDescent="0.25">
      <c r="A597" s="3">
        <f>TITRES_STAT!B600</f>
        <v>43171</v>
      </c>
      <c r="B597" s="6">
        <f>TITRES_STAT!C600</f>
        <v>2.44</v>
      </c>
      <c r="C597" s="6">
        <f>TITRES_STAT!D600</f>
        <v>2.44</v>
      </c>
      <c r="D597" s="6">
        <f>TITRES_STAT!E600</f>
        <v>7164</v>
      </c>
      <c r="E597" s="2">
        <f t="shared" si="36"/>
        <v>-1244</v>
      </c>
      <c r="F597" s="6" t="str">
        <f t="shared" si="39"/>
        <v>BULLISH</v>
      </c>
      <c r="G597" s="6" t="str">
        <f t="shared" si="38"/>
        <v>WEAK</v>
      </c>
      <c r="H597" s="6" t="str">
        <f t="shared" si="37"/>
        <v>CONFIRMED BULLISH</v>
      </c>
    </row>
    <row r="598" spans="1:8" ht="13.5" x14ac:dyDescent="0.25">
      <c r="A598" s="3">
        <f>TITRES_STAT!B601</f>
        <v>43172</v>
      </c>
      <c r="B598" s="6">
        <f>TITRES_STAT!C601</f>
        <v>2.38</v>
      </c>
      <c r="C598" s="6">
        <f>TITRES_STAT!D601</f>
        <v>2.38</v>
      </c>
      <c r="D598" s="6">
        <f>TITRES_STAT!E601</f>
        <v>4408</v>
      </c>
      <c r="E598" s="2">
        <f t="shared" si="36"/>
        <v>-5652</v>
      </c>
      <c r="F598" s="6" t="str">
        <f t="shared" si="39"/>
        <v>BEARISH</v>
      </c>
      <c r="G598" s="6" t="str">
        <f t="shared" si="38"/>
        <v>WEAK</v>
      </c>
      <c r="H598" s="6" t="str">
        <f t="shared" si="37"/>
        <v>BEARISH DIVERGENCE</v>
      </c>
    </row>
    <row r="599" spans="1:8" ht="13.5" x14ac:dyDescent="0.25">
      <c r="A599" s="3">
        <f>TITRES_STAT!B602</f>
        <v>43173</v>
      </c>
      <c r="B599" s="6">
        <f>TITRES_STAT!C602</f>
        <v>2.34</v>
      </c>
      <c r="C599" s="6">
        <f>TITRES_STAT!D602</f>
        <v>2.34</v>
      </c>
      <c r="D599" s="6">
        <f>TITRES_STAT!E602</f>
        <v>3958</v>
      </c>
      <c r="E599" s="2">
        <f t="shared" si="36"/>
        <v>-9610</v>
      </c>
      <c r="F599" s="6" t="str">
        <f t="shared" si="39"/>
        <v>BEARISH</v>
      </c>
      <c r="G599" s="6" t="str">
        <f t="shared" si="38"/>
        <v>WEAK</v>
      </c>
      <c r="H599" s="6" t="str">
        <f t="shared" si="37"/>
        <v>BEARISH DIVERGENCE</v>
      </c>
    </row>
    <row r="600" spans="1:8" ht="13.5" x14ac:dyDescent="0.25">
      <c r="A600" s="3">
        <f>TITRES_STAT!B603</f>
        <v>43174</v>
      </c>
      <c r="B600" s="6">
        <f>TITRES_STAT!C603</f>
        <v>2.27</v>
      </c>
      <c r="C600" s="6">
        <f>TITRES_STAT!D603</f>
        <v>2.27</v>
      </c>
      <c r="D600" s="6">
        <f>TITRES_STAT!E603</f>
        <v>13</v>
      </c>
      <c r="E600" s="2">
        <f t="shared" si="36"/>
        <v>-9623</v>
      </c>
      <c r="F600" s="6" t="str">
        <f t="shared" si="39"/>
        <v>BEARISH</v>
      </c>
      <c r="G600" s="6" t="str">
        <f t="shared" si="38"/>
        <v>WEAK</v>
      </c>
      <c r="H600" s="6" t="str">
        <f t="shared" si="37"/>
        <v>CONFIRMED BEARISH</v>
      </c>
    </row>
    <row r="601" spans="1:8" ht="13.5" x14ac:dyDescent="0.25">
      <c r="A601" s="3">
        <f>TITRES_STAT!B604</f>
        <v>43175</v>
      </c>
      <c r="B601" s="6">
        <f>TITRES_STAT!C604</f>
        <v>2.17</v>
      </c>
      <c r="C601" s="6">
        <f>TITRES_STAT!D604</f>
        <v>2.17</v>
      </c>
      <c r="D601" s="6">
        <f>TITRES_STAT!E604</f>
        <v>0</v>
      </c>
      <c r="E601" s="2">
        <f t="shared" si="36"/>
        <v>-9623</v>
      </c>
      <c r="F601" s="6" t="str">
        <f t="shared" si="39"/>
        <v>BEARISH</v>
      </c>
      <c r="G601" s="6" t="str">
        <f t="shared" si="38"/>
        <v>STRONG</v>
      </c>
      <c r="H601" s="6" t="str">
        <f t="shared" si="37"/>
        <v>CONFIRMED BEARISH</v>
      </c>
    </row>
    <row r="602" spans="1:8" ht="13.5" x14ac:dyDescent="0.25">
      <c r="A602" s="3">
        <f>TITRES_STAT!B605</f>
        <v>43178</v>
      </c>
      <c r="B602" s="6">
        <f>TITRES_STAT!C605</f>
        <v>2.08</v>
      </c>
      <c r="C602" s="6">
        <f>TITRES_STAT!D605</f>
        <v>2.08</v>
      </c>
      <c r="D602" s="6">
        <f>TITRES_STAT!E605</f>
        <v>0</v>
      </c>
      <c r="E602" s="2">
        <f t="shared" si="36"/>
        <v>-9623</v>
      </c>
      <c r="F602" s="6" t="str">
        <f t="shared" si="39"/>
        <v>BEARISH</v>
      </c>
      <c r="G602" s="6" t="str">
        <f t="shared" si="38"/>
        <v>STRONG</v>
      </c>
      <c r="H602" s="6" t="str">
        <f t="shared" si="37"/>
        <v>CONFIRMED BEARISH</v>
      </c>
    </row>
    <row r="603" spans="1:8" ht="13.5" x14ac:dyDescent="0.25">
      <c r="A603" s="3">
        <f>TITRES_STAT!B606</f>
        <v>43180</v>
      </c>
      <c r="B603" s="6">
        <f>TITRES_STAT!C606</f>
        <v>1.96</v>
      </c>
      <c r="C603" s="6">
        <f>TITRES_STAT!D606</f>
        <v>1.96</v>
      </c>
      <c r="D603" s="6">
        <f>TITRES_STAT!E606</f>
        <v>6270</v>
      </c>
      <c r="E603" s="2">
        <f t="shared" si="36"/>
        <v>-15893</v>
      </c>
      <c r="F603" s="6" t="str">
        <f t="shared" si="39"/>
        <v>BEARISH</v>
      </c>
      <c r="G603" s="6" t="str">
        <f t="shared" si="38"/>
        <v>STRONG</v>
      </c>
      <c r="H603" s="6" t="str">
        <f t="shared" si="37"/>
        <v>CONFIRMED BEARISH</v>
      </c>
    </row>
    <row r="604" spans="1:8" ht="13.5" x14ac:dyDescent="0.25">
      <c r="A604" s="3">
        <f>TITRES_STAT!B607</f>
        <v>43181</v>
      </c>
      <c r="B604" s="6">
        <f>TITRES_STAT!C607</f>
        <v>1.94</v>
      </c>
      <c r="C604" s="6">
        <f>TITRES_STAT!D607</f>
        <v>1.94</v>
      </c>
      <c r="D604" s="6">
        <f>TITRES_STAT!E607</f>
        <v>1872</v>
      </c>
      <c r="E604" s="2">
        <f t="shared" si="36"/>
        <v>-17765</v>
      </c>
      <c r="F604" s="6" t="str">
        <f t="shared" si="39"/>
        <v>BEARISH</v>
      </c>
      <c r="G604" s="6" t="str">
        <f t="shared" si="38"/>
        <v>STRONG</v>
      </c>
      <c r="H604" s="6" t="str">
        <f t="shared" si="37"/>
        <v>CONFIRMED BEARISH</v>
      </c>
    </row>
    <row r="605" spans="1:8" ht="13.5" x14ac:dyDescent="0.25">
      <c r="A605" s="3">
        <f>TITRES_STAT!B608</f>
        <v>43182</v>
      </c>
      <c r="B605" s="6">
        <f>TITRES_STAT!C608</f>
        <v>1.96</v>
      </c>
      <c r="C605" s="6">
        <f>TITRES_STAT!D608</f>
        <v>1.96</v>
      </c>
      <c r="D605" s="6">
        <f>TITRES_STAT!E608</f>
        <v>8028</v>
      </c>
      <c r="E605" s="2">
        <f t="shared" si="36"/>
        <v>-9737</v>
      </c>
      <c r="F605" s="6" t="str">
        <f t="shared" si="39"/>
        <v>BEARISH</v>
      </c>
      <c r="G605" s="6" t="str">
        <f t="shared" si="38"/>
        <v>NEUTRAL</v>
      </c>
      <c r="H605" s="6" t="str">
        <f t="shared" si="37"/>
        <v>CONFIRMED BEARISH</v>
      </c>
    </row>
    <row r="606" spans="1:8" ht="13.5" x14ac:dyDescent="0.25">
      <c r="A606" s="3">
        <f>TITRES_STAT!B609</f>
        <v>43185</v>
      </c>
      <c r="B606" s="6">
        <f>TITRES_STAT!C609</f>
        <v>2.0699999999999998</v>
      </c>
      <c r="C606" s="6">
        <f>TITRES_STAT!D609</f>
        <v>2.0699999999999998</v>
      </c>
      <c r="D606" s="6">
        <f>TITRES_STAT!E609</f>
        <v>1547</v>
      </c>
      <c r="E606" s="2">
        <f t="shared" si="36"/>
        <v>-8190</v>
      </c>
      <c r="F606" s="6" t="str">
        <f t="shared" si="39"/>
        <v>BULLISH</v>
      </c>
      <c r="G606" s="6" t="str">
        <f t="shared" si="38"/>
        <v>WEAK</v>
      </c>
      <c r="H606" s="6" t="str">
        <f t="shared" si="37"/>
        <v>BULLISH DIVERGENCE</v>
      </c>
    </row>
    <row r="607" spans="1:8" ht="13.5" x14ac:dyDescent="0.25">
      <c r="A607" s="3">
        <f>TITRES_STAT!B610</f>
        <v>43186</v>
      </c>
      <c r="B607" s="6">
        <f>TITRES_STAT!C610</f>
        <v>2.19</v>
      </c>
      <c r="C607" s="6">
        <f>TITRES_STAT!D610</f>
        <v>2.19</v>
      </c>
      <c r="D607" s="6">
        <f>TITRES_STAT!E610</f>
        <v>4675</v>
      </c>
      <c r="E607" s="2">
        <f t="shared" si="36"/>
        <v>-3515</v>
      </c>
      <c r="F607" s="6" t="str">
        <f t="shared" si="39"/>
        <v>BULLISH</v>
      </c>
      <c r="G607" s="6" t="str">
        <f t="shared" si="38"/>
        <v>WEAK</v>
      </c>
      <c r="H607" s="6" t="str">
        <f t="shared" si="37"/>
        <v>CONFIRMED BULLISH</v>
      </c>
    </row>
    <row r="608" spans="1:8" ht="13.5" x14ac:dyDescent="0.25">
      <c r="A608" s="3">
        <f>TITRES_STAT!B611</f>
        <v>43187</v>
      </c>
      <c r="B608" s="6">
        <f>TITRES_STAT!C611</f>
        <v>2.25</v>
      </c>
      <c r="C608" s="6">
        <f>TITRES_STAT!D611</f>
        <v>2.25</v>
      </c>
      <c r="D608" s="6">
        <f>TITRES_STAT!E611</f>
        <v>8843</v>
      </c>
      <c r="E608" s="2">
        <f t="shared" si="36"/>
        <v>5328</v>
      </c>
      <c r="F608" s="6" t="str">
        <f t="shared" si="39"/>
        <v>BULLISH</v>
      </c>
      <c r="G608" s="6" t="str">
        <f t="shared" si="38"/>
        <v>WEAK</v>
      </c>
      <c r="H608" s="6" t="str">
        <f t="shared" si="37"/>
        <v>CONFIRMED BULLISH</v>
      </c>
    </row>
    <row r="609" spans="1:8" ht="13.5" x14ac:dyDescent="0.25">
      <c r="A609" s="3">
        <f>TITRES_STAT!B612</f>
        <v>43188</v>
      </c>
      <c r="B609" s="6">
        <f>TITRES_STAT!C612</f>
        <v>2.33</v>
      </c>
      <c r="C609" s="6">
        <f>TITRES_STAT!D612</f>
        <v>2.33</v>
      </c>
      <c r="D609" s="6">
        <f>TITRES_STAT!E612</f>
        <v>8662</v>
      </c>
      <c r="E609" s="2">
        <f t="shared" si="36"/>
        <v>13990</v>
      </c>
      <c r="F609" s="6" t="str">
        <f t="shared" si="39"/>
        <v>BULLISH</v>
      </c>
      <c r="G609" s="6" t="str">
        <f t="shared" si="38"/>
        <v>WEAK</v>
      </c>
      <c r="H609" s="6" t="str">
        <f t="shared" si="37"/>
        <v>CONFIRMED BULLISH</v>
      </c>
    </row>
    <row r="610" spans="1:8" ht="13.5" x14ac:dyDescent="0.25">
      <c r="A610" s="3">
        <f>TITRES_STAT!B613</f>
        <v>43189</v>
      </c>
      <c r="B610" s="6">
        <f>TITRES_STAT!C613</f>
        <v>2.35</v>
      </c>
      <c r="C610" s="6">
        <f>TITRES_STAT!D613</f>
        <v>2.35</v>
      </c>
      <c r="D610" s="6">
        <f>TITRES_STAT!E613</f>
        <v>14</v>
      </c>
      <c r="E610" s="2">
        <f t="shared" si="36"/>
        <v>14004</v>
      </c>
      <c r="F610" s="6" t="str">
        <f t="shared" si="39"/>
        <v>BULLISH</v>
      </c>
      <c r="G610" s="6" t="str">
        <f t="shared" si="38"/>
        <v>WEAK</v>
      </c>
      <c r="H610" s="6" t="str">
        <f t="shared" si="37"/>
        <v>CONFIRMED BULLISH</v>
      </c>
    </row>
    <row r="611" spans="1:8" ht="13.5" x14ac:dyDescent="0.25">
      <c r="A611" s="3">
        <f>TITRES_STAT!B614</f>
        <v>43192</v>
      </c>
      <c r="B611" s="6">
        <f>TITRES_STAT!C614</f>
        <v>2.35</v>
      </c>
      <c r="C611" s="6">
        <f>TITRES_STAT!D614</f>
        <v>2.35</v>
      </c>
      <c r="D611" s="6">
        <f>TITRES_STAT!E614</f>
        <v>889</v>
      </c>
      <c r="E611" s="2">
        <f t="shared" si="36"/>
        <v>14004</v>
      </c>
      <c r="F611" s="6" t="str">
        <f t="shared" si="39"/>
        <v>BULLISH</v>
      </c>
      <c r="G611" s="6" t="str">
        <f t="shared" si="38"/>
        <v>WEAK</v>
      </c>
      <c r="H611" s="6" t="str">
        <f t="shared" si="37"/>
        <v>CONFIRMED BULLISH</v>
      </c>
    </row>
    <row r="612" spans="1:8" ht="13.5" x14ac:dyDescent="0.25">
      <c r="A612" s="3">
        <f>TITRES_STAT!B615</f>
        <v>43193</v>
      </c>
      <c r="B612" s="6">
        <f>TITRES_STAT!C615</f>
        <v>2.27</v>
      </c>
      <c r="C612" s="6">
        <f>TITRES_STAT!D615</f>
        <v>2.27</v>
      </c>
      <c r="D612" s="6">
        <f>TITRES_STAT!E615</f>
        <v>478</v>
      </c>
      <c r="E612" s="2">
        <f t="shared" si="36"/>
        <v>13526</v>
      </c>
      <c r="F612" s="6" t="str">
        <f t="shared" si="39"/>
        <v>BULLISH</v>
      </c>
      <c r="G612" s="6" t="str">
        <f t="shared" si="38"/>
        <v>WEAK</v>
      </c>
      <c r="H612" s="6" t="str">
        <f t="shared" si="37"/>
        <v>CONFIRMED BULLISH</v>
      </c>
    </row>
    <row r="613" spans="1:8" ht="13.5" x14ac:dyDescent="0.25">
      <c r="A613" s="3">
        <f>TITRES_STAT!B616</f>
        <v>43194</v>
      </c>
      <c r="B613" s="6">
        <f>TITRES_STAT!C616</f>
        <v>2.25</v>
      </c>
      <c r="C613" s="6">
        <f>TITRES_STAT!D616</f>
        <v>2.25</v>
      </c>
      <c r="D613" s="6">
        <f>TITRES_STAT!E616</f>
        <v>2703</v>
      </c>
      <c r="E613" s="2">
        <f t="shared" si="36"/>
        <v>10823</v>
      </c>
      <c r="F613" s="6" t="str">
        <f t="shared" si="39"/>
        <v>BULLISH</v>
      </c>
      <c r="G613" s="6" t="str">
        <f t="shared" si="38"/>
        <v>STRONG</v>
      </c>
      <c r="H613" s="6" t="str">
        <f t="shared" si="37"/>
        <v>NEUTRAL</v>
      </c>
    </row>
    <row r="614" spans="1:8" ht="13.5" x14ac:dyDescent="0.25">
      <c r="A614" s="3">
        <f>TITRES_STAT!B617</f>
        <v>43195</v>
      </c>
      <c r="B614" s="6">
        <f>TITRES_STAT!C617</f>
        <v>2.2400000000000002</v>
      </c>
      <c r="C614" s="6">
        <f>TITRES_STAT!D617</f>
        <v>2.2400000000000002</v>
      </c>
      <c r="D614" s="6">
        <f>TITRES_STAT!E617</f>
        <v>423</v>
      </c>
      <c r="E614" s="2">
        <f t="shared" si="36"/>
        <v>10400</v>
      </c>
      <c r="F614" s="6" t="str">
        <f t="shared" si="39"/>
        <v>BEARISH</v>
      </c>
      <c r="G614" s="6" t="str">
        <f t="shared" si="38"/>
        <v>WEAK</v>
      </c>
      <c r="H614" s="6" t="str">
        <f t="shared" si="37"/>
        <v>CONFIRMED BEARISH</v>
      </c>
    </row>
    <row r="615" spans="1:8" ht="13.5" x14ac:dyDescent="0.25">
      <c r="A615" s="3">
        <f>TITRES_STAT!B618</f>
        <v>43196</v>
      </c>
      <c r="B615" s="6">
        <f>TITRES_STAT!C618</f>
        <v>2.27</v>
      </c>
      <c r="C615" s="6">
        <f>TITRES_STAT!D618</f>
        <v>2.27</v>
      </c>
      <c r="D615" s="6">
        <f>TITRES_STAT!E618</f>
        <v>1613</v>
      </c>
      <c r="E615" s="2">
        <f t="shared" si="36"/>
        <v>12013</v>
      </c>
      <c r="F615" s="6" t="str">
        <f t="shared" si="39"/>
        <v>BEARISH</v>
      </c>
      <c r="G615" s="6" t="str">
        <f t="shared" si="38"/>
        <v>WEAK</v>
      </c>
      <c r="H615" s="6" t="str">
        <f t="shared" si="37"/>
        <v>CONFIRMED BEARISH</v>
      </c>
    </row>
    <row r="616" spans="1:8" ht="13.5" x14ac:dyDescent="0.25">
      <c r="A616" s="3">
        <f>TITRES_STAT!B619</f>
        <v>43200</v>
      </c>
      <c r="B616" s="6">
        <f>TITRES_STAT!C619</f>
        <v>2.27</v>
      </c>
      <c r="C616" s="6">
        <f>TITRES_STAT!D619</f>
        <v>2.27</v>
      </c>
      <c r="D616" s="6">
        <f>TITRES_STAT!E619</f>
        <v>888</v>
      </c>
      <c r="E616" s="2">
        <f t="shared" si="36"/>
        <v>12013</v>
      </c>
      <c r="F616" s="6" t="str">
        <f t="shared" si="39"/>
        <v>BEARISH</v>
      </c>
      <c r="G616" s="6" t="str">
        <f t="shared" si="38"/>
        <v>WEAK</v>
      </c>
      <c r="H616" s="6" t="str">
        <f t="shared" si="37"/>
        <v>CONFIRMED BEARISH</v>
      </c>
    </row>
    <row r="617" spans="1:8" ht="13.5" x14ac:dyDescent="0.25">
      <c r="A617" s="3">
        <f>TITRES_STAT!B620</f>
        <v>43201</v>
      </c>
      <c r="B617" s="6">
        <f>TITRES_STAT!C620</f>
        <v>2.21</v>
      </c>
      <c r="C617" s="6">
        <f>TITRES_STAT!D620</f>
        <v>2.21</v>
      </c>
      <c r="D617" s="6">
        <f>TITRES_STAT!E620</f>
        <v>505</v>
      </c>
      <c r="E617" s="2">
        <f t="shared" si="36"/>
        <v>11508</v>
      </c>
      <c r="F617" s="6" t="str">
        <f t="shared" si="39"/>
        <v>BEARISH</v>
      </c>
      <c r="G617" s="6" t="str">
        <f t="shared" si="38"/>
        <v>WEAK</v>
      </c>
      <c r="H617" s="6" t="str">
        <f t="shared" si="37"/>
        <v>CONFIRMED BEARISH</v>
      </c>
    </row>
    <row r="618" spans="1:8" ht="13.5" x14ac:dyDescent="0.25">
      <c r="A618" s="3">
        <f>TITRES_STAT!B621</f>
        <v>43202</v>
      </c>
      <c r="B618" s="6">
        <f>TITRES_STAT!C621</f>
        <v>2.08</v>
      </c>
      <c r="C618" s="6">
        <f>TITRES_STAT!D621</f>
        <v>2.08</v>
      </c>
      <c r="D618" s="6">
        <f>TITRES_STAT!E621</f>
        <v>5205</v>
      </c>
      <c r="E618" s="2">
        <f t="shared" si="36"/>
        <v>6303</v>
      </c>
      <c r="F618" s="6" t="str">
        <f t="shared" si="39"/>
        <v>BEARISH</v>
      </c>
      <c r="G618" s="6" t="str">
        <f t="shared" si="38"/>
        <v>WEAK</v>
      </c>
      <c r="H618" s="6" t="str">
        <f t="shared" si="37"/>
        <v>CONFIRMED BEARISH</v>
      </c>
    </row>
    <row r="619" spans="1:8" ht="13.5" x14ac:dyDescent="0.25">
      <c r="A619" s="3">
        <f>TITRES_STAT!B622</f>
        <v>43203</v>
      </c>
      <c r="B619" s="6">
        <f>TITRES_STAT!C622</f>
        <v>2.14</v>
      </c>
      <c r="C619" s="6">
        <f>TITRES_STAT!D622</f>
        <v>2.14</v>
      </c>
      <c r="D619" s="6">
        <f>TITRES_STAT!E622</f>
        <v>5890</v>
      </c>
      <c r="E619" s="2">
        <f t="shared" si="36"/>
        <v>12193</v>
      </c>
      <c r="F619" s="6" t="str">
        <f t="shared" si="39"/>
        <v>BULLISH</v>
      </c>
      <c r="G619" s="6" t="str">
        <f t="shared" si="38"/>
        <v>STRONG</v>
      </c>
      <c r="H619" s="6" t="str">
        <f t="shared" si="37"/>
        <v>BULLISH DIVERGENCE</v>
      </c>
    </row>
    <row r="620" spans="1:8" ht="13.5" x14ac:dyDescent="0.25">
      <c r="A620" s="3">
        <f>TITRES_STAT!B623</f>
        <v>43206</v>
      </c>
      <c r="B620" s="6">
        <f>TITRES_STAT!C623</f>
        <v>2.13</v>
      </c>
      <c r="C620" s="6">
        <f>TITRES_STAT!D623</f>
        <v>2.13</v>
      </c>
      <c r="D620" s="6">
        <f>TITRES_STAT!E623</f>
        <v>1001</v>
      </c>
      <c r="E620" s="2">
        <f t="shared" si="36"/>
        <v>11192</v>
      </c>
      <c r="F620" s="6" t="str">
        <f t="shared" si="39"/>
        <v>BEARISH</v>
      </c>
      <c r="G620" s="6" t="str">
        <f t="shared" si="38"/>
        <v>WEAK</v>
      </c>
      <c r="H620" s="6" t="str">
        <f t="shared" si="37"/>
        <v>CONFIRMED BEARISH</v>
      </c>
    </row>
    <row r="621" spans="1:8" ht="13.5" x14ac:dyDescent="0.25">
      <c r="A621" s="3">
        <f>TITRES_STAT!B624</f>
        <v>43207</v>
      </c>
      <c r="B621" s="6">
        <f>TITRES_STAT!C624</f>
        <v>2.12</v>
      </c>
      <c r="C621" s="6">
        <f>TITRES_STAT!D624</f>
        <v>2.12</v>
      </c>
      <c r="D621" s="6">
        <f>TITRES_STAT!E624</f>
        <v>1078</v>
      </c>
      <c r="E621" s="2">
        <f t="shared" si="36"/>
        <v>10114</v>
      </c>
      <c r="F621" s="6" t="str">
        <f t="shared" si="39"/>
        <v>BEARISH</v>
      </c>
      <c r="G621" s="6" t="str">
        <f t="shared" si="38"/>
        <v>WEAK</v>
      </c>
      <c r="H621" s="6" t="str">
        <f t="shared" si="37"/>
        <v>CONFIRMED BEARISH</v>
      </c>
    </row>
    <row r="622" spans="1:8" ht="13.5" x14ac:dyDescent="0.25">
      <c r="A622" s="3">
        <f>TITRES_STAT!B625</f>
        <v>43208</v>
      </c>
      <c r="B622" s="6">
        <f>TITRES_STAT!C625</f>
        <v>2.0299999999999998</v>
      </c>
      <c r="C622" s="6">
        <f>TITRES_STAT!D625</f>
        <v>2.0299999999999998</v>
      </c>
      <c r="D622" s="6">
        <f>TITRES_STAT!E625</f>
        <v>80</v>
      </c>
      <c r="E622" s="2">
        <f t="shared" si="36"/>
        <v>10034</v>
      </c>
      <c r="F622" s="6" t="str">
        <f t="shared" si="39"/>
        <v>BEARISH</v>
      </c>
      <c r="G622" s="6" t="str">
        <f t="shared" si="38"/>
        <v>WEAK</v>
      </c>
      <c r="H622" s="6" t="str">
        <f t="shared" si="37"/>
        <v>CONFIRMED BEARISH</v>
      </c>
    </row>
    <row r="623" spans="1:8" ht="13.5" x14ac:dyDescent="0.25">
      <c r="A623" s="3">
        <f>TITRES_STAT!B626</f>
        <v>43209</v>
      </c>
      <c r="B623" s="6">
        <f>TITRES_STAT!C626</f>
        <v>2.12</v>
      </c>
      <c r="C623" s="6">
        <f>TITRES_STAT!D626</f>
        <v>2.12</v>
      </c>
      <c r="D623" s="6">
        <f>TITRES_STAT!E626</f>
        <v>32</v>
      </c>
      <c r="E623" s="2">
        <f t="shared" si="36"/>
        <v>10066</v>
      </c>
      <c r="F623" s="6" t="str">
        <f t="shared" si="39"/>
        <v>BULLISH</v>
      </c>
      <c r="G623" s="6" t="str">
        <f t="shared" si="38"/>
        <v>STRONG</v>
      </c>
      <c r="H623" s="6" t="str">
        <f t="shared" si="37"/>
        <v>CONFIRMED BULLISH</v>
      </c>
    </row>
    <row r="624" spans="1:8" ht="13.5" x14ac:dyDescent="0.25">
      <c r="A624" s="3">
        <f>TITRES_STAT!B627</f>
        <v>43210</v>
      </c>
      <c r="B624" s="6">
        <f>TITRES_STAT!C627</f>
        <v>2.0299999999999998</v>
      </c>
      <c r="C624" s="6">
        <f>TITRES_STAT!D627</f>
        <v>2.0299999999999998</v>
      </c>
      <c r="D624" s="6">
        <f>TITRES_STAT!E627</f>
        <v>0</v>
      </c>
      <c r="E624" s="2">
        <f t="shared" si="36"/>
        <v>10066</v>
      </c>
      <c r="F624" s="6" t="str">
        <f t="shared" si="39"/>
        <v>BEARISH</v>
      </c>
      <c r="G624" s="6" t="str">
        <f t="shared" si="38"/>
        <v>WEAK</v>
      </c>
      <c r="H624" s="6" t="str">
        <f t="shared" si="37"/>
        <v>CONFIRMED BEARISH</v>
      </c>
    </row>
    <row r="625" spans="1:8" ht="13.5" x14ac:dyDescent="0.25">
      <c r="A625" s="3">
        <f>TITRES_STAT!B628</f>
        <v>43213</v>
      </c>
      <c r="B625" s="6">
        <f>TITRES_STAT!C628</f>
        <v>2.0299999999999998</v>
      </c>
      <c r="C625" s="6">
        <f>TITRES_STAT!D628</f>
        <v>2.0299999999999998</v>
      </c>
      <c r="D625" s="6">
        <f>TITRES_STAT!E628</f>
        <v>0</v>
      </c>
      <c r="E625" s="2">
        <f t="shared" si="36"/>
        <v>10066</v>
      </c>
      <c r="F625" s="6" t="str">
        <f t="shared" si="39"/>
        <v>BEARISH</v>
      </c>
      <c r="G625" s="6" t="str">
        <f t="shared" si="38"/>
        <v>WEAK</v>
      </c>
      <c r="H625" s="6" t="str">
        <f t="shared" si="37"/>
        <v>CONFIRMED BEARISH</v>
      </c>
    </row>
    <row r="626" spans="1:8" ht="13.5" x14ac:dyDescent="0.25">
      <c r="A626" s="3">
        <f>TITRES_STAT!B629</f>
        <v>43214</v>
      </c>
      <c r="B626" s="6">
        <f>TITRES_STAT!C629</f>
        <v>1.98</v>
      </c>
      <c r="C626" s="6">
        <f>TITRES_STAT!D629</f>
        <v>1.98</v>
      </c>
      <c r="D626" s="6">
        <f>TITRES_STAT!E629</f>
        <v>2818</v>
      </c>
      <c r="E626" s="2">
        <f t="shared" si="36"/>
        <v>7248</v>
      </c>
      <c r="F626" s="6" t="str">
        <f t="shared" si="39"/>
        <v>BEARISH</v>
      </c>
      <c r="G626" s="6" t="str">
        <f t="shared" si="38"/>
        <v>WEAK</v>
      </c>
      <c r="H626" s="6" t="str">
        <f t="shared" si="37"/>
        <v>CONFIRMED BEARISH</v>
      </c>
    </row>
    <row r="627" spans="1:8" ht="13.5" x14ac:dyDescent="0.25">
      <c r="A627" s="3">
        <f>TITRES_STAT!B630</f>
        <v>43215</v>
      </c>
      <c r="B627" s="6">
        <f>TITRES_STAT!C630</f>
        <v>2.06</v>
      </c>
      <c r="C627" s="6">
        <f>TITRES_STAT!D630</f>
        <v>2.06</v>
      </c>
      <c r="D627" s="6">
        <f>TITRES_STAT!E630</f>
        <v>3927</v>
      </c>
      <c r="E627" s="2">
        <f t="shared" si="36"/>
        <v>11175</v>
      </c>
      <c r="F627" s="6" t="str">
        <f t="shared" si="39"/>
        <v>BULLISH</v>
      </c>
      <c r="G627" s="6" t="str">
        <f t="shared" si="38"/>
        <v>STRONG</v>
      </c>
      <c r="H627" s="6" t="str">
        <f t="shared" si="37"/>
        <v>CONFIRMED BULLISH</v>
      </c>
    </row>
    <row r="628" spans="1:8" ht="13.5" x14ac:dyDescent="0.25">
      <c r="A628" s="3">
        <f>TITRES_STAT!B631</f>
        <v>43216</v>
      </c>
      <c r="B628" s="6">
        <f>TITRES_STAT!C631</f>
        <v>2.08</v>
      </c>
      <c r="C628" s="6">
        <f>TITRES_STAT!D631</f>
        <v>2.08</v>
      </c>
      <c r="D628" s="6">
        <f>TITRES_STAT!E631</f>
        <v>1843</v>
      </c>
      <c r="E628" s="2">
        <f t="shared" si="36"/>
        <v>13018</v>
      </c>
      <c r="F628" s="6" t="str">
        <f t="shared" si="39"/>
        <v>BULLISH</v>
      </c>
      <c r="G628" s="6" t="str">
        <f t="shared" si="38"/>
        <v>STRONG</v>
      </c>
      <c r="H628" s="6" t="str">
        <f t="shared" si="37"/>
        <v>BULLISH DIVERGENCE</v>
      </c>
    </row>
    <row r="629" spans="1:8" ht="13.5" x14ac:dyDescent="0.25">
      <c r="A629" s="3">
        <f>TITRES_STAT!B632</f>
        <v>43217</v>
      </c>
      <c r="B629" s="6">
        <f>TITRES_STAT!C632</f>
        <v>2.06</v>
      </c>
      <c r="C629" s="6">
        <f>TITRES_STAT!D632</f>
        <v>2.06</v>
      </c>
      <c r="D629" s="6">
        <f>TITRES_STAT!E632</f>
        <v>1311</v>
      </c>
      <c r="E629" s="2">
        <f t="shared" si="36"/>
        <v>11707</v>
      </c>
      <c r="F629" s="6" t="str">
        <f t="shared" si="39"/>
        <v>BULLISH</v>
      </c>
      <c r="G629" s="6" t="str">
        <f t="shared" si="38"/>
        <v>STRONG</v>
      </c>
      <c r="H629" s="6" t="str">
        <f t="shared" si="37"/>
        <v>CONFIRMED BULLISH</v>
      </c>
    </row>
    <row r="630" spans="1:8" ht="13.5" x14ac:dyDescent="0.25">
      <c r="A630" s="3">
        <f>TITRES_STAT!B633</f>
        <v>43220</v>
      </c>
      <c r="B630" s="6">
        <f>TITRES_STAT!C633</f>
        <v>2.04</v>
      </c>
      <c r="C630" s="6">
        <f>TITRES_STAT!D633</f>
        <v>2.04</v>
      </c>
      <c r="D630" s="6">
        <f>TITRES_STAT!E633</f>
        <v>135</v>
      </c>
      <c r="E630" s="2">
        <f t="shared" si="36"/>
        <v>11572</v>
      </c>
      <c r="F630" s="6" t="str">
        <f t="shared" si="39"/>
        <v>BULLISH</v>
      </c>
      <c r="G630" s="6" t="str">
        <f t="shared" si="38"/>
        <v>STRONG</v>
      </c>
      <c r="H630" s="6" t="str">
        <f t="shared" si="37"/>
        <v>CONFIRMED BULLISH</v>
      </c>
    </row>
    <row r="631" spans="1:8" ht="13.5" x14ac:dyDescent="0.25">
      <c r="A631" s="3">
        <f>TITRES_STAT!B634</f>
        <v>43222</v>
      </c>
      <c r="B631" s="6">
        <f>TITRES_STAT!C634</f>
        <v>2.0699999999999998</v>
      </c>
      <c r="C631" s="6">
        <f>TITRES_STAT!D634</f>
        <v>2.0699999999999998</v>
      </c>
      <c r="D631" s="6">
        <f>TITRES_STAT!E634</f>
        <v>22</v>
      </c>
      <c r="E631" s="2">
        <f t="shared" si="36"/>
        <v>11594</v>
      </c>
      <c r="F631" s="6" t="str">
        <f t="shared" si="39"/>
        <v>BULLISH</v>
      </c>
      <c r="G631" s="6" t="str">
        <f t="shared" si="38"/>
        <v>STRONG</v>
      </c>
      <c r="H631" s="6" t="str">
        <f t="shared" si="37"/>
        <v>CONFIRMED BULLISH</v>
      </c>
    </row>
    <row r="632" spans="1:8" ht="13.5" x14ac:dyDescent="0.25">
      <c r="A632" s="3">
        <f>TITRES_STAT!B635</f>
        <v>43223</v>
      </c>
      <c r="B632" s="6">
        <f>TITRES_STAT!C635</f>
        <v>2.06</v>
      </c>
      <c r="C632" s="6">
        <f>TITRES_STAT!D635</f>
        <v>2.06</v>
      </c>
      <c r="D632" s="6">
        <f>TITRES_STAT!E635</f>
        <v>1005</v>
      </c>
      <c r="E632" s="2">
        <f t="shared" si="36"/>
        <v>10589</v>
      </c>
      <c r="F632" s="6" t="str">
        <f t="shared" si="39"/>
        <v>BEARISH</v>
      </c>
      <c r="G632" s="6" t="str">
        <f t="shared" si="38"/>
        <v>WEAK</v>
      </c>
      <c r="H632" s="6" t="str">
        <f t="shared" si="37"/>
        <v>NEUTRAL</v>
      </c>
    </row>
    <row r="633" spans="1:8" ht="13.5" x14ac:dyDescent="0.25">
      <c r="A633" s="3">
        <f>TITRES_STAT!B636</f>
        <v>43224</v>
      </c>
      <c r="B633" s="6">
        <f>TITRES_STAT!C636</f>
        <v>2.06</v>
      </c>
      <c r="C633" s="6">
        <f>TITRES_STAT!D636</f>
        <v>2.06</v>
      </c>
      <c r="D633" s="6">
        <f>TITRES_STAT!E636</f>
        <v>0</v>
      </c>
      <c r="E633" s="2">
        <f t="shared" si="36"/>
        <v>10589</v>
      </c>
      <c r="F633" s="6" t="str">
        <f t="shared" si="39"/>
        <v>BEARISH</v>
      </c>
      <c r="G633" s="6" t="str">
        <f t="shared" si="38"/>
        <v>WEAK</v>
      </c>
      <c r="H633" s="6" t="str">
        <f t="shared" si="37"/>
        <v>CONFIRMED BEARISH</v>
      </c>
    </row>
    <row r="634" spans="1:8" ht="13.5" x14ac:dyDescent="0.25">
      <c r="A634" s="3">
        <f>TITRES_STAT!B637</f>
        <v>43227</v>
      </c>
      <c r="B634" s="6">
        <f>TITRES_STAT!C637</f>
        <v>2.0699999999999998</v>
      </c>
      <c r="C634" s="6">
        <f>TITRES_STAT!D637</f>
        <v>2.0699999999999998</v>
      </c>
      <c r="D634" s="6">
        <f>TITRES_STAT!E637</f>
        <v>969</v>
      </c>
      <c r="E634" s="2">
        <f t="shared" si="36"/>
        <v>11558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BEARISH DIVERGENCE</v>
      </c>
    </row>
    <row r="635" spans="1:8" ht="13.5" x14ac:dyDescent="0.25">
      <c r="A635" s="3">
        <f>TITRES_STAT!B638</f>
        <v>43228</v>
      </c>
      <c r="B635" s="6">
        <f>TITRES_STAT!C638</f>
        <v>2.0299999999999998</v>
      </c>
      <c r="C635" s="6">
        <f>TITRES_STAT!D638</f>
        <v>2.0299999999999998</v>
      </c>
      <c r="D635" s="6">
        <f>TITRES_STAT!E638</f>
        <v>989</v>
      </c>
      <c r="E635" s="2">
        <f t="shared" si="36"/>
        <v>10569</v>
      </c>
      <c r="F635" s="6" t="str">
        <f t="shared" si="39"/>
        <v>BEARISH</v>
      </c>
      <c r="G635" s="6" t="str">
        <f t="shared" si="38"/>
        <v>WEAK</v>
      </c>
      <c r="H635" s="6" t="str">
        <f t="shared" si="37"/>
        <v>CONFIRMED BEARISH</v>
      </c>
    </row>
    <row r="636" spans="1:8" ht="13.5" x14ac:dyDescent="0.25">
      <c r="A636" s="3">
        <f>TITRES_STAT!B639</f>
        <v>43229</v>
      </c>
      <c r="B636" s="6">
        <f>TITRES_STAT!C639</f>
        <v>2</v>
      </c>
      <c r="C636" s="6">
        <f>TITRES_STAT!D639</f>
        <v>2</v>
      </c>
      <c r="D636" s="6">
        <f>TITRES_STAT!E639</f>
        <v>680</v>
      </c>
      <c r="E636" s="2">
        <f t="shared" si="36"/>
        <v>9889</v>
      </c>
      <c r="F636" s="6" t="str">
        <f t="shared" si="39"/>
        <v>BEARISH</v>
      </c>
      <c r="G636" s="6" t="str">
        <f t="shared" si="38"/>
        <v>WEAK</v>
      </c>
      <c r="H636" s="6" t="str">
        <f t="shared" si="37"/>
        <v>CONFIRMED BEARISH</v>
      </c>
    </row>
    <row r="637" spans="1:8" ht="13.5" x14ac:dyDescent="0.25">
      <c r="A637" s="3">
        <f>TITRES_STAT!B640</f>
        <v>43230</v>
      </c>
      <c r="B637" s="6">
        <f>TITRES_STAT!C640</f>
        <v>2</v>
      </c>
      <c r="C637" s="6">
        <f>TITRES_STAT!D640</f>
        <v>2</v>
      </c>
      <c r="D637" s="6">
        <f>TITRES_STAT!E640</f>
        <v>1629</v>
      </c>
      <c r="E637" s="2">
        <f t="shared" si="36"/>
        <v>9889</v>
      </c>
      <c r="F637" s="6" t="str">
        <f t="shared" si="39"/>
        <v>BEARISH</v>
      </c>
      <c r="G637" s="6" t="str">
        <f t="shared" si="38"/>
        <v>WEAK</v>
      </c>
      <c r="H637" s="6" t="str">
        <f t="shared" si="37"/>
        <v>CONFIRMED BEARISH</v>
      </c>
    </row>
    <row r="638" spans="1:8" ht="13.5" x14ac:dyDescent="0.25">
      <c r="A638" s="3">
        <f>TITRES_STAT!B641</f>
        <v>43231</v>
      </c>
      <c r="B638" s="6">
        <f>TITRES_STAT!C641</f>
        <v>1.99</v>
      </c>
      <c r="C638" s="6">
        <f>TITRES_STAT!D641</f>
        <v>1.99</v>
      </c>
      <c r="D638" s="6">
        <f>TITRES_STAT!E641</f>
        <v>1617</v>
      </c>
      <c r="E638" s="2">
        <f t="shared" si="36"/>
        <v>8272</v>
      </c>
      <c r="F638" s="6" t="str">
        <f t="shared" si="39"/>
        <v>BEARISH</v>
      </c>
      <c r="G638" s="6" t="str">
        <f t="shared" si="38"/>
        <v>WEAK</v>
      </c>
      <c r="H638" s="6" t="str">
        <f t="shared" si="37"/>
        <v>CONFIRMED BEARISH</v>
      </c>
    </row>
    <row r="639" spans="1:8" ht="13.5" x14ac:dyDescent="0.25">
      <c r="A639" s="3">
        <f>TITRES_STAT!B642</f>
        <v>43234</v>
      </c>
      <c r="B639" s="6">
        <f>TITRES_STAT!C642</f>
        <v>1.95</v>
      </c>
      <c r="C639" s="6">
        <f>TITRES_STAT!D642</f>
        <v>1.95</v>
      </c>
      <c r="D639" s="6">
        <f>TITRES_STAT!E642</f>
        <v>979</v>
      </c>
      <c r="E639" s="2">
        <f t="shared" si="36"/>
        <v>7293</v>
      </c>
      <c r="F639" s="6" t="str">
        <f t="shared" si="39"/>
        <v>BEARISH</v>
      </c>
      <c r="G639" s="6" t="str">
        <f t="shared" si="38"/>
        <v>WEAK</v>
      </c>
      <c r="H639" s="6" t="str">
        <f t="shared" si="37"/>
        <v>CONFIRMED BEARISH</v>
      </c>
    </row>
    <row r="640" spans="1:8" ht="13.5" x14ac:dyDescent="0.25">
      <c r="A640" s="3">
        <f>TITRES_STAT!B643</f>
        <v>43235</v>
      </c>
      <c r="B640" s="6">
        <f>TITRES_STAT!C643</f>
        <v>1.93</v>
      </c>
      <c r="C640" s="6">
        <f>TITRES_STAT!D643</f>
        <v>1.93</v>
      </c>
      <c r="D640" s="6">
        <f>TITRES_STAT!E643</f>
        <v>746</v>
      </c>
      <c r="E640" s="2">
        <f t="shared" si="36"/>
        <v>6547</v>
      </c>
      <c r="F640" s="6" t="str">
        <f t="shared" si="39"/>
        <v>BEARISH</v>
      </c>
      <c r="G640" s="6" t="str">
        <f t="shared" si="38"/>
        <v>WEAK</v>
      </c>
      <c r="H640" s="6" t="str">
        <f t="shared" si="37"/>
        <v>CONFIRMED BEARISH</v>
      </c>
    </row>
    <row r="641" spans="1:8" ht="13.5" x14ac:dyDescent="0.25">
      <c r="A641" s="3">
        <f>TITRES_STAT!B644</f>
        <v>43236</v>
      </c>
      <c r="B641" s="6">
        <f>TITRES_STAT!C644</f>
        <v>1.89</v>
      </c>
      <c r="C641" s="6">
        <f>TITRES_STAT!D644</f>
        <v>1.89</v>
      </c>
      <c r="D641" s="6">
        <f>TITRES_STAT!E644</f>
        <v>462</v>
      </c>
      <c r="E641" s="2">
        <f t="shared" si="36"/>
        <v>6085</v>
      </c>
      <c r="F641" s="6" t="str">
        <f t="shared" si="39"/>
        <v>BEARISH</v>
      </c>
      <c r="G641" s="6" t="str">
        <f t="shared" si="38"/>
        <v>WEAK</v>
      </c>
      <c r="H641" s="6" t="str">
        <f t="shared" si="37"/>
        <v>CONFIRMED BEARISH</v>
      </c>
    </row>
    <row r="642" spans="1:8" ht="13.5" x14ac:dyDescent="0.25">
      <c r="A642" s="3">
        <f>TITRES_STAT!B645</f>
        <v>43237</v>
      </c>
      <c r="B642" s="6">
        <f>TITRES_STAT!C645</f>
        <v>1.83</v>
      </c>
      <c r="C642" s="6">
        <f>TITRES_STAT!D645</f>
        <v>1.83</v>
      </c>
      <c r="D642" s="6">
        <f>TITRES_STAT!E645</f>
        <v>972</v>
      </c>
      <c r="E642" s="2">
        <f t="shared" si="36"/>
        <v>5113</v>
      </c>
      <c r="F642" s="6" t="str">
        <f t="shared" si="39"/>
        <v>BEARISH</v>
      </c>
      <c r="G642" s="6" t="str">
        <f t="shared" si="38"/>
        <v>WEAK</v>
      </c>
      <c r="H642" s="6" t="str">
        <f t="shared" si="37"/>
        <v>CONFIRMED BEARISH</v>
      </c>
    </row>
    <row r="643" spans="1:8" ht="13.5" x14ac:dyDescent="0.25">
      <c r="A643" s="3">
        <f>TITRES_STAT!B646</f>
        <v>43238</v>
      </c>
      <c r="B643" s="6">
        <f>TITRES_STAT!C646</f>
        <v>1.81</v>
      </c>
      <c r="C643" s="6">
        <f>TITRES_STAT!D646</f>
        <v>1.81</v>
      </c>
      <c r="D643" s="6">
        <f>TITRES_STAT!E646</f>
        <v>867</v>
      </c>
      <c r="E643" s="2">
        <f t="shared" si="36"/>
        <v>4246</v>
      </c>
      <c r="F643" s="6" t="str">
        <f t="shared" si="39"/>
        <v>BEARISH</v>
      </c>
      <c r="G643" s="6" t="str">
        <f t="shared" si="38"/>
        <v>WEAK</v>
      </c>
      <c r="H643" s="6" t="str">
        <f t="shared" si="37"/>
        <v>CONFIRMED BEARISH</v>
      </c>
    </row>
    <row r="644" spans="1:8" ht="13.5" x14ac:dyDescent="0.25">
      <c r="A644" s="3">
        <f>TITRES_STAT!B647</f>
        <v>43241</v>
      </c>
      <c r="B644" s="6">
        <f>TITRES_STAT!C647</f>
        <v>1.86</v>
      </c>
      <c r="C644" s="6">
        <f>TITRES_STAT!D647</f>
        <v>1.86</v>
      </c>
      <c r="D644" s="6">
        <f>TITRES_STAT!E647</f>
        <v>29</v>
      </c>
      <c r="E644" s="2">
        <f t="shared" ref="E644:E707" si="40">IF(B644&gt;B643, E643+D644, IF(B644&lt;B643, E643-D644, E643))</f>
        <v>4275</v>
      </c>
      <c r="F644" s="6" t="str">
        <f t="shared" si="39"/>
        <v>BEARISH</v>
      </c>
      <c r="G644" s="6" t="str">
        <f t="shared" si="38"/>
        <v>WEAK</v>
      </c>
      <c r="H644" s="6" t="str">
        <f t="shared" si="37"/>
        <v>CONFIRMED BEARISH</v>
      </c>
    </row>
    <row r="645" spans="1:8" ht="13.5" x14ac:dyDescent="0.25">
      <c r="A645" s="3">
        <f>TITRES_STAT!B648</f>
        <v>43242</v>
      </c>
      <c r="B645" s="6">
        <f>TITRES_STAT!C648</f>
        <v>1.85</v>
      </c>
      <c r="C645" s="6">
        <f>TITRES_STAT!D648</f>
        <v>1.85</v>
      </c>
      <c r="D645" s="6">
        <f>TITRES_STAT!E648</f>
        <v>725</v>
      </c>
      <c r="E645" s="2">
        <f t="shared" si="40"/>
        <v>3550</v>
      </c>
      <c r="F645" s="6" t="str">
        <f t="shared" si="39"/>
        <v>BEARISH</v>
      </c>
      <c r="G645" s="6" t="str">
        <f t="shared" si="38"/>
        <v>WEAK</v>
      </c>
      <c r="H645" s="6" t="str">
        <f t="shared" si="37"/>
        <v>CONFIRMED BEARISH</v>
      </c>
    </row>
    <row r="646" spans="1:8" ht="13.5" x14ac:dyDescent="0.25">
      <c r="A646" s="3">
        <f>TITRES_STAT!B649</f>
        <v>43243</v>
      </c>
      <c r="B646" s="6">
        <f>TITRES_STAT!C649</f>
        <v>1.81</v>
      </c>
      <c r="C646" s="6">
        <f>TITRES_STAT!D649</f>
        <v>1.81</v>
      </c>
      <c r="D646" s="6">
        <f>TITRES_STAT!E649</f>
        <v>1939</v>
      </c>
      <c r="E646" s="2">
        <f t="shared" si="40"/>
        <v>1611</v>
      </c>
      <c r="F646" s="6" t="str">
        <f t="shared" si="39"/>
        <v>BEARISH</v>
      </c>
      <c r="G646" s="6" t="str">
        <f t="shared" si="38"/>
        <v>WEAK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6">
        <f>TITRES_STAT!C650</f>
        <v>1.71</v>
      </c>
      <c r="C647" s="6">
        <f>TITRES_STAT!D650</f>
        <v>1.71</v>
      </c>
      <c r="D647" s="6">
        <f>TITRES_STAT!E650</f>
        <v>300</v>
      </c>
      <c r="E647" s="2">
        <f t="shared" si="40"/>
        <v>1311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WEAK</v>
      </c>
      <c r="H647" s="6" t="str">
        <f t="shared" si="41"/>
        <v>CONFIRMED BEARISH</v>
      </c>
    </row>
    <row r="648" spans="1:8" ht="13.5" x14ac:dyDescent="0.25">
      <c r="A648" s="3">
        <f>TITRES_STAT!B651</f>
        <v>43245</v>
      </c>
      <c r="B648" s="6">
        <f>TITRES_STAT!C651</f>
        <v>1.66</v>
      </c>
      <c r="C648" s="6">
        <f>TITRES_STAT!D651</f>
        <v>1.66</v>
      </c>
      <c r="D648" s="6">
        <f>TITRES_STAT!E651</f>
        <v>1437</v>
      </c>
      <c r="E648" s="2">
        <f t="shared" si="40"/>
        <v>-126</v>
      </c>
      <c r="F648" s="6" t="str">
        <f t="shared" ref="F648:F711" si="43">IF(E648&gt;E643,"BULLISH",IF(E648&lt;E643,"BEARISH","NEUTRAL"))</f>
        <v>BEARISH</v>
      </c>
      <c r="G648" s="6" t="str">
        <f t="shared" si="42"/>
        <v>WEAK</v>
      </c>
      <c r="H648" s="6" t="str">
        <f t="shared" si="41"/>
        <v>CONFIRMED BEARISH</v>
      </c>
    </row>
    <row r="649" spans="1:8" ht="13.5" x14ac:dyDescent="0.25">
      <c r="A649" s="3">
        <f>TITRES_STAT!B652</f>
        <v>43248</v>
      </c>
      <c r="B649" s="6">
        <f>TITRES_STAT!C652</f>
        <v>1.65</v>
      </c>
      <c r="C649" s="6">
        <f>TITRES_STAT!D652</f>
        <v>1.65</v>
      </c>
      <c r="D649" s="6">
        <f>TITRES_STAT!E652</f>
        <v>5353</v>
      </c>
      <c r="E649" s="2">
        <f t="shared" si="40"/>
        <v>-5479</v>
      </c>
      <c r="F649" s="6" t="str">
        <f t="shared" si="43"/>
        <v>BEARISH</v>
      </c>
      <c r="G649" s="6" t="str">
        <f t="shared" si="42"/>
        <v>WEAK</v>
      </c>
      <c r="H649" s="6" t="str">
        <f t="shared" si="41"/>
        <v>CONFIRMED BEARISH</v>
      </c>
    </row>
    <row r="650" spans="1:8" ht="13.5" x14ac:dyDescent="0.25">
      <c r="A650" s="3">
        <f>TITRES_STAT!B653</f>
        <v>43249</v>
      </c>
      <c r="B650" s="6">
        <f>TITRES_STAT!C653</f>
        <v>1.68</v>
      </c>
      <c r="C650" s="6">
        <f>TITRES_STAT!D653</f>
        <v>1.68</v>
      </c>
      <c r="D650" s="6">
        <f>TITRES_STAT!E653</f>
        <v>7214</v>
      </c>
      <c r="E650" s="2">
        <f t="shared" si="40"/>
        <v>1735</v>
      </c>
      <c r="F650" s="6" t="str">
        <f t="shared" si="43"/>
        <v>BEARISH</v>
      </c>
      <c r="G650" s="6" t="str">
        <f t="shared" si="42"/>
        <v>WEAK</v>
      </c>
      <c r="H650" s="6" t="str">
        <f t="shared" si="41"/>
        <v>CONFIRMED BEARISH</v>
      </c>
    </row>
    <row r="651" spans="1:8" ht="13.5" x14ac:dyDescent="0.25">
      <c r="A651" s="3">
        <f>TITRES_STAT!B654</f>
        <v>43250</v>
      </c>
      <c r="B651" s="6">
        <f>TITRES_STAT!C654</f>
        <v>1.75</v>
      </c>
      <c r="C651" s="6">
        <f>TITRES_STAT!D654</f>
        <v>1.75</v>
      </c>
      <c r="D651" s="6">
        <f>TITRES_STAT!E654</f>
        <v>181</v>
      </c>
      <c r="E651" s="2">
        <f t="shared" si="40"/>
        <v>1916</v>
      </c>
      <c r="F651" s="6" t="str">
        <f t="shared" si="43"/>
        <v>BULLISH</v>
      </c>
      <c r="G651" s="6" t="str">
        <f t="shared" si="42"/>
        <v>STRONG</v>
      </c>
      <c r="H651" s="6" t="str">
        <f t="shared" si="41"/>
        <v>BULLISH DIVERGENCE</v>
      </c>
    </row>
    <row r="652" spans="1:8" ht="13.5" x14ac:dyDescent="0.25">
      <c r="A652" s="3">
        <f>TITRES_STAT!B655</f>
        <v>43251</v>
      </c>
      <c r="B652" s="6">
        <f>TITRES_STAT!C655</f>
        <v>1.75</v>
      </c>
      <c r="C652" s="6">
        <f>TITRES_STAT!D655</f>
        <v>1.75</v>
      </c>
      <c r="D652" s="6">
        <f>TITRES_STAT!E655</f>
        <v>1756</v>
      </c>
      <c r="E652" s="2">
        <f t="shared" si="40"/>
        <v>1916</v>
      </c>
      <c r="F652" s="6" t="str">
        <f t="shared" si="43"/>
        <v>BULLISH</v>
      </c>
      <c r="G652" s="6" t="str">
        <f t="shared" si="42"/>
        <v>STRONG</v>
      </c>
      <c r="H652" s="6" t="str">
        <f t="shared" si="41"/>
        <v>CONFIRMED BULLISH</v>
      </c>
    </row>
    <row r="653" spans="1:8" ht="13.5" x14ac:dyDescent="0.25">
      <c r="A653" s="3">
        <f>TITRES_STAT!B656</f>
        <v>43252</v>
      </c>
      <c r="B653" s="6">
        <f>TITRES_STAT!C656</f>
        <v>1.73</v>
      </c>
      <c r="C653" s="6">
        <f>TITRES_STAT!D656</f>
        <v>1.73</v>
      </c>
      <c r="D653" s="6">
        <f>TITRES_STAT!E656</f>
        <v>108</v>
      </c>
      <c r="E653" s="2">
        <f t="shared" si="40"/>
        <v>1808</v>
      </c>
      <c r="F653" s="6" t="str">
        <f t="shared" si="43"/>
        <v>BULLISH</v>
      </c>
      <c r="G653" s="6" t="str">
        <f t="shared" si="42"/>
        <v>WEAK</v>
      </c>
      <c r="H653" s="6" t="str">
        <f t="shared" si="41"/>
        <v>CONFIRMED BULLISH</v>
      </c>
    </row>
    <row r="654" spans="1:8" ht="13.5" x14ac:dyDescent="0.25">
      <c r="A654" s="3">
        <f>TITRES_STAT!B657</f>
        <v>43255</v>
      </c>
      <c r="B654" s="6">
        <f>TITRES_STAT!C657</f>
        <v>1.73</v>
      </c>
      <c r="C654" s="6">
        <f>TITRES_STAT!D657</f>
        <v>1.73</v>
      </c>
      <c r="D654" s="6">
        <f>TITRES_STAT!E657</f>
        <v>252</v>
      </c>
      <c r="E654" s="2">
        <f t="shared" si="40"/>
        <v>1808</v>
      </c>
      <c r="F654" s="6" t="str">
        <f t="shared" si="43"/>
        <v>BULLISH</v>
      </c>
      <c r="G654" s="6" t="str">
        <f t="shared" si="42"/>
        <v>WEAK</v>
      </c>
      <c r="H654" s="6" t="str">
        <f t="shared" si="41"/>
        <v>CONFIRMED BULLISH</v>
      </c>
    </row>
    <row r="655" spans="1:8" ht="13.5" x14ac:dyDescent="0.25">
      <c r="A655" s="3">
        <f>TITRES_STAT!B658</f>
        <v>43256</v>
      </c>
      <c r="B655" s="6">
        <f>TITRES_STAT!C658</f>
        <v>1.68</v>
      </c>
      <c r="C655" s="6">
        <f>TITRES_STAT!D658</f>
        <v>1.68</v>
      </c>
      <c r="D655" s="6">
        <f>TITRES_STAT!E658</f>
        <v>150</v>
      </c>
      <c r="E655" s="2">
        <f t="shared" si="40"/>
        <v>1658</v>
      </c>
      <c r="F655" s="6" t="str">
        <f t="shared" si="43"/>
        <v>BEARISH</v>
      </c>
      <c r="G655" s="6" t="str">
        <f t="shared" si="42"/>
        <v>WEAK</v>
      </c>
      <c r="H655" s="6" t="str">
        <f t="shared" si="41"/>
        <v>NEUTRAL</v>
      </c>
    </row>
    <row r="656" spans="1:8" ht="13.5" x14ac:dyDescent="0.25">
      <c r="A656" s="3">
        <f>TITRES_STAT!B659</f>
        <v>43257</v>
      </c>
      <c r="B656" s="6">
        <f>TITRES_STAT!C659</f>
        <v>1.7</v>
      </c>
      <c r="C656" s="6">
        <f>TITRES_STAT!D659</f>
        <v>1.7</v>
      </c>
      <c r="D656" s="6">
        <f>TITRES_STAT!E659</f>
        <v>6316</v>
      </c>
      <c r="E656" s="2">
        <f t="shared" si="40"/>
        <v>7974</v>
      </c>
      <c r="F656" s="6" t="str">
        <f t="shared" si="43"/>
        <v>BULLISH</v>
      </c>
      <c r="G656" s="6" t="str">
        <f t="shared" si="42"/>
        <v>STRONG</v>
      </c>
      <c r="H656" s="6" t="str">
        <f t="shared" si="41"/>
        <v>BULLISH DIVERGENCE</v>
      </c>
    </row>
    <row r="657" spans="1:8" ht="13.5" x14ac:dyDescent="0.25">
      <c r="A657" s="3">
        <f>TITRES_STAT!B660</f>
        <v>43258</v>
      </c>
      <c r="B657" s="6">
        <f>TITRES_STAT!C660</f>
        <v>1.75</v>
      </c>
      <c r="C657" s="6">
        <f>TITRES_STAT!D660</f>
        <v>1.75</v>
      </c>
      <c r="D657" s="6">
        <f>TITRES_STAT!E660</f>
        <v>780</v>
      </c>
      <c r="E657" s="2">
        <f t="shared" si="40"/>
        <v>8754</v>
      </c>
      <c r="F657" s="6" t="str">
        <f t="shared" si="43"/>
        <v>BULLISH</v>
      </c>
      <c r="G657" s="6" t="str">
        <f t="shared" si="42"/>
        <v>STRONG</v>
      </c>
      <c r="H657" s="6" t="str">
        <f t="shared" si="41"/>
        <v>NEUTRAL</v>
      </c>
    </row>
    <row r="658" spans="1:8" ht="13.5" x14ac:dyDescent="0.25">
      <c r="A658" s="3">
        <f>TITRES_STAT!B661</f>
        <v>43259</v>
      </c>
      <c r="B658" s="6">
        <f>TITRES_STAT!C661</f>
        <v>1.75</v>
      </c>
      <c r="C658" s="6">
        <f>TITRES_STAT!D661</f>
        <v>1.75</v>
      </c>
      <c r="D658" s="6">
        <f>TITRES_STAT!E661</f>
        <v>458</v>
      </c>
      <c r="E658" s="2">
        <f t="shared" si="40"/>
        <v>8754</v>
      </c>
      <c r="F658" s="6" t="str">
        <f t="shared" si="43"/>
        <v>BULLISH</v>
      </c>
      <c r="G658" s="6" t="str">
        <f t="shared" si="42"/>
        <v>STRONG</v>
      </c>
      <c r="H658" s="6" t="str">
        <f t="shared" si="41"/>
        <v>CONFIRMED BULLISH</v>
      </c>
    </row>
    <row r="659" spans="1:8" ht="13.5" x14ac:dyDescent="0.25">
      <c r="A659" s="3">
        <f>TITRES_STAT!B662</f>
        <v>43262</v>
      </c>
      <c r="B659" s="6">
        <f>TITRES_STAT!C662</f>
        <v>1.78</v>
      </c>
      <c r="C659" s="6">
        <f>TITRES_STAT!D662</f>
        <v>1.78</v>
      </c>
      <c r="D659" s="6">
        <f>TITRES_STAT!E662</f>
        <v>140</v>
      </c>
      <c r="E659" s="2">
        <f t="shared" si="40"/>
        <v>8894</v>
      </c>
      <c r="F659" s="6" t="str">
        <f t="shared" si="43"/>
        <v>BULLISH</v>
      </c>
      <c r="G659" s="6" t="str">
        <f t="shared" si="42"/>
        <v>STRONG</v>
      </c>
      <c r="H659" s="6" t="str">
        <f t="shared" si="41"/>
        <v>CONFIRMED BULLISH</v>
      </c>
    </row>
    <row r="660" spans="1:8" ht="13.5" x14ac:dyDescent="0.25">
      <c r="A660" s="3">
        <f>TITRES_STAT!B663</f>
        <v>43263</v>
      </c>
      <c r="B660" s="6">
        <f>TITRES_STAT!C663</f>
        <v>1.74</v>
      </c>
      <c r="C660" s="6">
        <f>TITRES_STAT!D663</f>
        <v>1.74</v>
      </c>
      <c r="D660" s="6">
        <f>TITRES_STAT!E663</f>
        <v>29</v>
      </c>
      <c r="E660" s="2">
        <f t="shared" si="40"/>
        <v>8865</v>
      </c>
      <c r="F660" s="6" t="str">
        <f t="shared" si="43"/>
        <v>BULLISH</v>
      </c>
      <c r="G660" s="6" t="str">
        <f t="shared" si="42"/>
        <v>STRONG</v>
      </c>
      <c r="H660" s="6" t="str">
        <f t="shared" si="41"/>
        <v>CONFIRMED BULLISH</v>
      </c>
    </row>
    <row r="661" spans="1:8" ht="13.5" x14ac:dyDescent="0.25">
      <c r="A661" s="3">
        <f>TITRES_STAT!B664</f>
        <v>43264</v>
      </c>
      <c r="B661" s="6">
        <f>TITRES_STAT!C664</f>
        <v>1.74</v>
      </c>
      <c r="C661" s="6">
        <f>TITRES_STAT!D664</f>
        <v>1.74</v>
      </c>
      <c r="D661" s="6">
        <f>TITRES_STAT!E664</f>
        <v>3433</v>
      </c>
      <c r="E661" s="2">
        <f t="shared" si="40"/>
        <v>8865</v>
      </c>
      <c r="F661" s="6" t="str">
        <f t="shared" si="43"/>
        <v>BULLISH</v>
      </c>
      <c r="G661" s="6" t="str">
        <f t="shared" si="42"/>
        <v>STRONG</v>
      </c>
      <c r="H661" s="6" t="str">
        <f t="shared" si="41"/>
        <v>CONFIRMED BULLISH</v>
      </c>
    </row>
    <row r="662" spans="1:8" ht="13.5" x14ac:dyDescent="0.25">
      <c r="A662" s="3">
        <f>TITRES_STAT!B665</f>
        <v>43265</v>
      </c>
      <c r="B662" s="6">
        <f>TITRES_STAT!C665</f>
        <v>1.74</v>
      </c>
      <c r="C662" s="6">
        <f>TITRES_STAT!D665</f>
        <v>1.74</v>
      </c>
      <c r="D662" s="6">
        <f>TITRES_STAT!E665</f>
        <v>1000</v>
      </c>
      <c r="E662" s="2">
        <f t="shared" si="40"/>
        <v>8865</v>
      </c>
      <c r="F662" s="6" t="str">
        <f t="shared" si="43"/>
        <v>BULLISH</v>
      </c>
      <c r="G662" s="6" t="str">
        <f t="shared" si="42"/>
        <v>NEUTRAL</v>
      </c>
      <c r="H662" s="6" t="str">
        <f t="shared" si="41"/>
        <v>BULLISH DIVERGENCE</v>
      </c>
    </row>
    <row r="663" spans="1:8" ht="13.5" x14ac:dyDescent="0.25">
      <c r="A663" s="3">
        <f>TITRES_STAT!B666</f>
        <v>43269</v>
      </c>
      <c r="B663" s="6">
        <f>TITRES_STAT!C666</f>
        <v>1.78</v>
      </c>
      <c r="C663" s="6">
        <f>TITRES_STAT!D666</f>
        <v>1.78</v>
      </c>
      <c r="D663" s="6">
        <f>TITRES_STAT!E666</f>
        <v>142</v>
      </c>
      <c r="E663" s="2">
        <f t="shared" si="40"/>
        <v>9007</v>
      </c>
      <c r="F663" s="6" t="str">
        <f t="shared" si="43"/>
        <v>BULLISH</v>
      </c>
      <c r="G663" s="6" t="str">
        <f t="shared" si="42"/>
        <v>STRONG</v>
      </c>
      <c r="H663" s="6" t="str">
        <f t="shared" si="41"/>
        <v>CONFIRMED BULLISH</v>
      </c>
    </row>
    <row r="664" spans="1:8" ht="13.5" x14ac:dyDescent="0.25">
      <c r="A664" s="3">
        <f>TITRES_STAT!B667</f>
        <v>43270</v>
      </c>
      <c r="B664" s="6">
        <f>TITRES_STAT!C667</f>
        <v>1.78</v>
      </c>
      <c r="C664" s="6">
        <f>TITRES_STAT!D667</f>
        <v>1.78</v>
      </c>
      <c r="D664" s="6">
        <f>TITRES_STAT!E667</f>
        <v>209</v>
      </c>
      <c r="E664" s="2">
        <f t="shared" si="40"/>
        <v>9007</v>
      </c>
      <c r="F664" s="6" t="str">
        <f t="shared" si="43"/>
        <v>BULLISH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43271</v>
      </c>
      <c r="B665" s="6">
        <f>TITRES_STAT!C668</f>
        <v>1.73</v>
      </c>
      <c r="C665" s="6">
        <f>TITRES_STAT!D668</f>
        <v>1.73</v>
      </c>
      <c r="D665" s="6">
        <f>TITRES_STAT!E668</f>
        <v>1231</v>
      </c>
      <c r="E665" s="2">
        <f t="shared" si="40"/>
        <v>7776</v>
      </c>
      <c r="F665" s="6" t="str">
        <f t="shared" si="43"/>
        <v>BEARISH</v>
      </c>
      <c r="G665" s="6" t="str">
        <f t="shared" si="42"/>
        <v>WEAK</v>
      </c>
      <c r="H665" s="6" t="str">
        <f t="shared" si="41"/>
        <v>CONFIRMED BEARISH</v>
      </c>
    </row>
    <row r="666" spans="1:8" ht="13.5" x14ac:dyDescent="0.25">
      <c r="A666" s="3">
        <f>TITRES_STAT!B669</f>
        <v>43272</v>
      </c>
      <c r="B666" s="6">
        <f>TITRES_STAT!C669</f>
        <v>1.73</v>
      </c>
      <c r="C666" s="6">
        <f>TITRES_STAT!D669</f>
        <v>1.73</v>
      </c>
      <c r="D666" s="6">
        <f>TITRES_STAT!E669</f>
        <v>408</v>
      </c>
      <c r="E666" s="2">
        <f t="shared" si="40"/>
        <v>7776</v>
      </c>
      <c r="F666" s="6" t="str">
        <f t="shared" si="43"/>
        <v>BEARISH</v>
      </c>
      <c r="G666" s="6" t="str">
        <f t="shared" si="42"/>
        <v>WEAK</v>
      </c>
      <c r="H666" s="6" t="str">
        <f t="shared" si="41"/>
        <v>CONFIRMED BEARISH</v>
      </c>
    </row>
    <row r="667" spans="1:8" ht="13.5" x14ac:dyDescent="0.25">
      <c r="A667" s="3">
        <f>TITRES_STAT!B670</f>
        <v>43273</v>
      </c>
      <c r="B667" s="6">
        <f>TITRES_STAT!C670</f>
        <v>1.7</v>
      </c>
      <c r="C667" s="6">
        <f>TITRES_STAT!D670</f>
        <v>1.7</v>
      </c>
      <c r="D667" s="6">
        <f>TITRES_STAT!E670</f>
        <v>4420</v>
      </c>
      <c r="E667" s="2">
        <f t="shared" si="40"/>
        <v>3356</v>
      </c>
      <c r="F667" s="6" t="str">
        <f t="shared" si="43"/>
        <v>BEARISH</v>
      </c>
      <c r="G667" s="6" t="str">
        <f t="shared" si="42"/>
        <v>WEAK</v>
      </c>
      <c r="H667" s="6" t="str">
        <f t="shared" si="41"/>
        <v>CONFIRMED BEARISH</v>
      </c>
    </row>
    <row r="668" spans="1:8" ht="13.5" x14ac:dyDescent="0.25">
      <c r="A668" s="3">
        <f>TITRES_STAT!B671</f>
        <v>43276</v>
      </c>
      <c r="B668" s="6">
        <f>TITRES_STAT!C671</f>
        <v>1.72</v>
      </c>
      <c r="C668" s="6">
        <f>TITRES_STAT!D671</f>
        <v>1.72</v>
      </c>
      <c r="D668" s="6">
        <f>TITRES_STAT!E671</f>
        <v>1352</v>
      </c>
      <c r="E668" s="2">
        <f t="shared" si="40"/>
        <v>4708</v>
      </c>
      <c r="F668" s="6" t="str">
        <f t="shared" si="43"/>
        <v>BEARISH</v>
      </c>
      <c r="G668" s="6" t="str">
        <f t="shared" si="42"/>
        <v>WEAK</v>
      </c>
      <c r="H668" s="6" t="str">
        <f t="shared" si="41"/>
        <v>CONFIRMED BEARISH</v>
      </c>
    </row>
    <row r="669" spans="1:8" ht="13.5" x14ac:dyDescent="0.25">
      <c r="A669" s="3">
        <f>TITRES_STAT!B672</f>
        <v>43277</v>
      </c>
      <c r="B669" s="6">
        <f>TITRES_STAT!C672</f>
        <v>1.73</v>
      </c>
      <c r="C669" s="6">
        <f>TITRES_STAT!D672</f>
        <v>1.73</v>
      </c>
      <c r="D669" s="6">
        <f>TITRES_STAT!E672</f>
        <v>1565</v>
      </c>
      <c r="E669" s="2">
        <f t="shared" si="40"/>
        <v>6273</v>
      </c>
      <c r="F669" s="6" t="str">
        <f t="shared" si="43"/>
        <v>BEARISH</v>
      </c>
      <c r="G669" s="6" t="str">
        <f t="shared" si="42"/>
        <v>WEAK</v>
      </c>
      <c r="H669" s="6" t="str">
        <f t="shared" si="41"/>
        <v>CONFIRMED BEARISH</v>
      </c>
    </row>
    <row r="670" spans="1:8" ht="13.5" x14ac:dyDescent="0.25">
      <c r="A670" s="3">
        <f>TITRES_STAT!B673</f>
        <v>43278</v>
      </c>
      <c r="B670" s="6">
        <f>TITRES_STAT!C673</f>
        <v>1.8</v>
      </c>
      <c r="C670" s="6">
        <f>TITRES_STAT!D673</f>
        <v>1.8</v>
      </c>
      <c r="D670" s="6">
        <f>TITRES_STAT!E673</f>
        <v>6241</v>
      </c>
      <c r="E670" s="2">
        <f t="shared" si="40"/>
        <v>12514</v>
      </c>
      <c r="F670" s="6" t="str">
        <f t="shared" si="43"/>
        <v>BULLISH</v>
      </c>
      <c r="G670" s="6" t="str">
        <f t="shared" si="42"/>
        <v>STRONG</v>
      </c>
      <c r="H670" s="6" t="str">
        <f t="shared" si="41"/>
        <v>CONFIRMED BULLISH</v>
      </c>
    </row>
    <row r="671" spans="1:8" ht="13.5" x14ac:dyDescent="0.25">
      <c r="A671" s="3">
        <f>TITRES_STAT!B674</f>
        <v>43279</v>
      </c>
      <c r="B671" s="6">
        <f>TITRES_STAT!C674</f>
        <v>1.9</v>
      </c>
      <c r="C671" s="6">
        <f>TITRES_STAT!D674</f>
        <v>1.9</v>
      </c>
      <c r="D671" s="6">
        <f>TITRES_STAT!E674</f>
        <v>1673</v>
      </c>
      <c r="E671" s="2">
        <f t="shared" si="40"/>
        <v>14187</v>
      </c>
      <c r="F671" s="6" t="str">
        <f t="shared" si="43"/>
        <v>BULLISH</v>
      </c>
      <c r="G671" s="6" t="str">
        <f t="shared" si="42"/>
        <v>STRONG</v>
      </c>
      <c r="H671" s="6" t="str">
        <f t="shared" si="41"/>
        <v>CONFIRMED BULLISH</v>
      </c>
    </row>
    <row r="672" spans="1:8" ht="13.5" x14ac:dyDescent="0.25">
      <c r="A672" s="3">
        <f>TITRES_STAT!B675</f>
        <v>43280</v>
      </c>
      <c r="B672" s="6">
        <f>TITRES_STAT!C675</f>
        <v>2.0099999999999998</v>
      </c>
      <c r="C672" s="6">
        <f>TITRES_STAT!D675</f>
        <v>2.0099999999999998</v>
      </c>
      <c r="D672" s="6">
        <f>TITRES_STAT!E675</f>
        <v>13997</v>
      </c>
      <c r="E672" s="2">
        <f t="shared" si="40"/>
        <v>28184</v>
      </c>
      <c r="F672" s="6" t="str">
        <f t="shared" si="43"/>
        <v>BULLISH</v>
      </c>
      <c r="G672" s="6" t="str">
        <f t="shared" si="42"/>
        <v>STRONG</v>
      </c>
      <c r="H672" s="6" t="str">
        <f t="shared" si="41"/>
        <v>CONFIRMED BULLISH</v>
      </c>
    </row>
    <row r="673" spans="1:8" ht="13.5" x14ac:dyDescent="0.25">
      <c r="A673" s="3">
        <f>TITRES_STAT!B676</f>
        <v>43283</v>
      </c>
      <c r="B673" s="6">
        <f>TITRES_STAT!C676</f>
        <v>2.1</v>
      </c>
      <c r="C673" s="6">
        <f>TITRES_STAT!D676</f>
        <v>2.1</v>
      </c>
      <c r="D673" s="6">
        <f>TITRES_STAT!E676</f>
        <v>0</v>
      </c>
      <c r="E673" s="2">
        <f t="shared" si="40"/>
        <v>28184</v>
      </c>
      <c r="F673" s="6" t="str">
        <f t="shared" si="43"/>
        <v>BULLISH</v>
      </c>
      <c r="G673" s="6" t="str">
        <f t="shared" si="42"/>
        <v>STRONG</v>
      </c>
      <c r="H673" s="6" t="str">
        <f t="shared" si="41"/>
        <v>CONFIRMED BULLISH</v>
      </c>
    </row>
    <row r="674" spans="1:8" ht="13.5" x14ac:dyDescent="0.25">
      <c r="A674" s="3">
        <f>TITRES_STAT!B677</f>
        <v>43284</v>
      </c>
      <c r="B674" s="6">
        <f>TITRES_STAT!C677</f>
        <v>2.1</v>
      </c>
      <c r="C674" s="6">
        <f>TITRES_STAT!D677</f>
        <v>2.1</v>
      </c>
      <c r="D674" s="6">
        <f>TITRES_STAT!E677</f>
        <v>11020</v>
      </c>
      <c r="E674" s="2">
        <f t="shared" si="40"/>
        <v>28184</v>
      </c>
      <c r="F674" s="6" t="str">
        <f t="shared" si="43"/>
        <v>BULLISH</v>
      </c>
      <c r="G674" s="6" t="str">
        <f t="shared" si="42"/>
        <v>STRONG</v>
      </c>
      <c r="H674" s="6" t="str">
        <f t="shared" si="41"/>
        <v>CONFIRMED BULLISH</v>
      </c>
    </row>
    <row r="675" spans="1:8" ht="13.5" x14ac:dyDescent="0.25">
      <c r="A675" s="3">
        <f>TITRES_STAT!B678</f>
        <v>43285</v>
      </c>
      <c r="B675" s="6">
        <f>TITRES_STAT!C678</f>
        <v>1.98</v>
      </c>
      <c r="C675" s="6">
        <f>TITRES_STAT!D678</f>
        <v>1.98</v>
      </c>
      <c r="D675" s="6">
        <f>TITRES_STAT!E678</f>
        <v>2289</v>
      </c>
      <c r="E675" s="2">
        <f t="shared" si="40"/>
        <v>25895</v>
      </c>
      <c r="F675" s="6" t="str">
        <f t="shared" si="43"/>
        <v>BULLISH</v>
      </c>
      <c r="G675" s="6" t="str">
        <f t="shared" si="42"/>
        <v>STRONG</v>
      </c>
      <c r="H675" s="6" t="str">
        <f t="shared" si="41"/>
        <v>CONFIRMED BULLISH</v>
      </c>
    </row>
    <row r="676" spans="1:8" ht="13.5" x14ac:dyDescent="0.25">
      <c r="A676" s="3">
        <f>TITRES_STAT!B679</f>
        <v>43286</v>
      </c>
      <c r="B676" s="6">
        <f>TITRES_STAT!C679</f>
        <v>1.94</v>
      </c>
      <c r="C676" s="6">
        <f>TITRES_STAT!D679</f>
        <v>1.94</v>
      </c>
      <c r="D676" s="6">
        <f>TITRES_STAT!E679</f>
        <v>2451</v>
      </c>
      <c r="E676" s="2">
        <f t="shared" si="40"/>
        <v>23444</v>
      </c>
      <c r="F676" s="6" t="str">
        <f t="shared" si="43"/>
        <v>BULLISH</v>
      </c>
      <c r="G676" s="6" t="str">
        <f t="shared" si="42"/>
        <v>STRONG</v>
      </c>
      <c r="H676" s="6" t="str">
        <f t="shared" si="41"/>
        <v>CONFIRMED BULLISH</v>
      </c>
    </row>
    <row r="677" spans="1:8" ht="13.5" x14ac:dyDescent="0.25">
      <c r="A677" s="3">
        <f>TITRES_STAT!B680</f>
        <v>43287</v>
      </c>
      <c r="B677" s="6">
        <f>TITRES_STAT!C680</f>
        <v>1.92</v>
      </c>
      <c r="C677" s="6">
        <f>TITRES_STAT!D680</f>
        <v>1.92</v>
      </c>
      <c r="D677" s="6">
        <f>TITRES_STAT!E680</f>
        <v>977</v>
      </c>
      <c r="E677" s="2">
        <f t="shared" si="40"/>
        <v>22467</v>
      </c>
      <c r="F677" s="6" t="str">
        <f t="shared" si="43"/>
        <v>BEARISH</v>
      </c>
      <c r="G677" s="6" t="str">
        <f t="shared" si="42"/>
        <v>WEAK</v>
      </c>
      <c r="H677" s="6" t="str">
        <f t="shared" si="41"/>
        <v>CONFIRMED BEARISH</v>
      </c>
    </row>
    <row r="678" spans="1:8" ht="13.5" x14ac:dyDescent="0.25">
      <c r="A678" s="3">
        <f>TITRES_STAT!B681</f>
        <v>43290</v>
      </c>
      <c r="B678" s="6">
        <f>TITRES_STAT!C681</f>
        <v>1.86</v>
      </c>
      <c r="C678" s="6">
        <f>TITRES_STAT!D681</f>
        <v>1.86</v>
      </c>
      <c r="D678" s="6">
        <f>TITRES_STAT!E681</f>
        <v>2105</v>
      </c>
      <c r="E678" s="2">
        <f t="shared" si="40"/>
        <v>20362</v>
      </c>
      <c r="F678" s="6" t="str">
        <f t="shared" si="43"/>
        <v>BEARISH</v>
      </c>
      <c r="G678" s="6" t="str">
        <f t="shared" si="42"/>
        <v>WEAK</v>
      </c>
      <c r="H678" s="6" t="str">
        <f t="shared" si="41"/>
        <v>CONFIRMED BEARISH</v>
      </c>
    </row>
    <row r="679" spans="1:8" ht="13.5" x14ac:dyDescent="0.25">
      <c r="A679" s="3">
        <f>TITRES_STAT!B682</f>
        <v>43291</v>
      </c>
      <c r="B679" s="6">
        <f>TITRES_STAT!C682</f>
        <v>1.82</v>
      </c>
      <c r="C679" s="6">
        <f>TITRES_STAT!D682</f>
        <v>1.82</v>
      </c>
      <c r="D679" s="6">
        <f>TITRES_STAT!E682</f>
        <v>469</v>
      </c>
      <c r="E679" s="2">
        <f t="shared" si="40"/>
        <v>19893</v>
      </c>
      <c r="F679" s="6" t="str">
        <f t="shared" si="43"/>
        <v>BEARISH</v>
      </c>
      <c r="G679" s="6" t="str">
        <f t="shared" si="42"/>
        <v>WEAK</v>
      </c>
      <c r="H679" s="6" t="str">
        <f t="shared" si="41"/>
        <v>CONFIRMED BEARISH</v>
      </c>
    </row>
    <row r="680" spans="1:8" ht="13.5" x14ac:dyDescent="0.25">
      <c r="A680" s="3">
        <f>TITRES_STAT!B683</f>
        <v>43292</v>
      </c>
      <c r="B680" s="6">
        <f>TITRES_STAT!C683</f>
        <v>1.82</v>
      </c>
      <c r="C680" s="6">
        <f>TITRES_STAT!D683</f>
        <v>1.82</v>
      </c>
      <c r="D680" s="6">
        <f>TITRES_STAT!E683</f>
        <v>669</v>
      </c>
      <c r="E680" s="2">
        <f t="shared" si="40"/>
        <v>19893</v>
      </c>
      <c r="F680" s="6" t="str">
        <f t="shared" si="43"/>
        <v>BEARISH</v>
      </c>
      <c r="G680" s="6" t="str">
        <f t="shared" si="42"/>
        <v>WEAK</v>
      </c>
      <c r="H680" s="6" t="str">
        <f t="shared" si="41"/>
        <v>CONFIRMED BEARISH</v>
      </c>
    </row>
    <row r="681" spans="1:8" ht="13.5" x14ac:dyDescent="0.25">
      <c r="A681" s="3">
        <f>TITRES_STAT!B684</f>
        <v>43293</v>
      </c>
      <c r="B681" s="6">
        <f>TITRES_STAT!C684</f>
        <v>1.72</v>
      </c>
      <c r="C681" s="6">
        <f>TITRES_STAT!D684</f>
        <v>1.72</v>
      </c>
      <c r="D681" s="6">
        <f>TITRES_STAT!E684</f>
        <v>2330</v>
      </c>
      <c r="E681" s="2">
        <f t="shared" si="40"/>
        <v>17563</v>
      </c>
      <c r="F681" s="6" t="str">
        <f t="shared" si="43"/>
        <v>BEARISH</v>
      </c>
      <c r="G681" s="6" t="str">
        <f t="shared" si="42"/>
        <v>WEAK</v>
      </c>
      <c r="H681" s="6" t="str">
        <f t="shared" si="41"/>
        <v>CONFIRMED BEARISH</v>
      </c>
    </row>
    <row r="682" spans="1:8" ht="13.5" x14ac:dyDescent="0.25">
      <c r="A682" s="3">
        <f>TITRES_STAT!B685</f>
        <v>43294</v>
      </c>
      <c r="B682" s="6">
        <f>TITRES_STAT!C685</f>
        <v>1.76</v>
      </c>
      <c r="C682" s="6">
        <f>TITRES_STAT!D685</f>
        <v>1.76</v>
      </c>
      <c r="D682" s="6">
        <f>TITRES_STAT!E685</f>
        <v>230</v>
      </c>
      <c r="E682" s="2">
        <f t="shared" si="40"/>
        <v>17793</v>
      </c>
      <c r="F682" s="6" t="str">
        <f t="shared" si="43"/>
        <v>BEARISH</v>
      </c>
      <c r="G682" s="6" t="str">
        <f t="shared" si="42"/>
        <v>WEAK</v>
      </c>
      <c r="H682" s="6" t="str">
        <f t="shared" si="41"/>
        <v>CONFIRMED BEARISH</v>
      </c>
    </row>
    <row r="683" spans="1:8" ht="13.5" x14ac:dyDescent="0.25">
      <c r="A683" s="3">
        <f>TITRES_STAT!B686</f>
        <v>43297</v>
      </c>
      <c r="B683" s="6">
        <f>TITRES_STAT!C686</f>
        <v>1.71</v>
      </c>
      <c r="C683" s="6">
        <f>TITRES_STAT!D686</f>
        <v>1.71</v>
      </c>
      <c r="D683" s="6">
        <f>TITRES_STAT!E686</f>
        <v>33</v>
      </c>
      <c r="E683" s="2">
        <f t="shared" si="40"/>
        <v>17760</v>
      </c>
      <c r="F683" s="6" t="str">
        <f t="shared" si="43"/>
        <v>BEARISH</v>
      </c>
      <c r="G683" s="6" t="str">
        <f t="shared" si="42"/>
        <v>WEAK</v>
      </c>
      <c r="H683" s="6" t="str">
        <f t="shared" si="41"/>
        <v>CONFIRMED BEARISH</v>
      </c>
    </row>
    <row r="684" spans="1:8" ht="13.5" x14ac:dyDescent="0.25">
      <c r="A684" s="3">
        <f>TITRES_STAT!B687</f>
        <v>43298</v>
      </c>
      <c r="B684" s="6">
        <f>TITRES_STAT!C687</f>
        <v>1.68</v>
      </c>
      <c r="C684" s="6">
        <f>TITRES_STAT!D687</f>
        <v>1.68</v>
      </c>
      <c r="D684" s="6">
        <f>TITRES_STAT!E687</f>
        <v>1172</v>
      </c>
      <c r="E684" s="2">
        <f t="shared" si="40"/>
        <v>16588</v>
      </c>
      <c r="F684" s="6" t="str">
        <f t="shared" si="43"/>
        <v>BEARISH</v>
      </c>
      <c r="G684" s="6" t="str">
        <f t="shared" si="42"/>
        <v>WEAK</v>
      </c>
      <c r="H684" s="6" t="str">
        <f t="shared" si="41"/>
        <v>CONFIRMED BEARISH</v>
      </c>
    </row>
    <row r="685" spans="1:8" ht="13.5" x14ac:dyDescent="0.25">
      <c r="A685" s="3">
        <f>TITRES_STAT!B688</f>
        <v>43299</v>
      </c>
      <c r="B685" s="6">
        <f>TITRES_STAT!C688</f>
        <v>1.61</v>
      </c>
      <c r="C685" s="6">
        <f>TITRES_STAT!D688</f>
        <v>1.61</v>
      </c>
      <c r="D685" s="6">
        <f>TITRES_STAT!E688</f>
        <v>2677</v>
      </c>
      <c r="E685" s="2">
        <f t="shared" si="40"/>
        <v>13911</v>
      </c>
      <c r="F685" s="6" t="str">
        <f t="shared" si="43"/>
        <v>BEARISH</v>
      </c>
      <c r="G685" s="6" t="str">
        <f t="shared" si="42"/>
        <v>WEAK</v>
      </c>
      <c r="H685" s="6" t="str">
        <f t="shared" si="41"/>
        <v>CONFIRMED BEARISH</v>
      </c>
    </row>
    <row r="686" spans="1:8" ht="13.5" x14ac:dyDescent="0.25">
      <c r="A686" s="3">
        <f>TITRES_STAT!B689</f>
        <v>43300</v>
      </c>
      <c r="B686" s="6">
        <f>TITRES_STAT!C689</f>
        <v>1.64</v>
      </c>
      <c r="C686" s="6">
        <f>TITRES_STAT!D689</f>
        <v>1.64</v>
      </c>
      <c r="D686" s="6">
        <f>TITRES_STAT!E689</f>
        <v>266</v>
      </c>
      <c r="E686" s="2">
        <f t="shared" si="40"/>
        <v>14177</v>
      </c>
      <c r="F686" s="6" t="str">
        <f t="shared" si="43"/>
        <v>BEARISH</v>
      </c>
      <c r="G686" s="6" t="str">
        <f t="shared" si="42"/>
        <v>WEAK</v>
      </c>
      <c r="H686" s="6" t="str">
        <f t="shared" si="41"/>
        <v>CONFIRMED BEARISH</v>
      </c>
    </row>
    <row r="687" spans="1:8" ht="13.5" x14ac:dyDescent="0.25">
      <c r="A687" s="3">
        <f>TITRES_STAT!B690</f>
        <v>43301</v>
      </c>
      <c r="B687" s="6">
        <f>TITRES_STAT!C690</f>
        <v>1.7</v>
      </c>
      <c r="C687" s="6">
        <f>TITRES_STAT!D690</f>
        <v>1.7</v>
      </c>
      <c r="D687" s="6">
        <f>TITRES_STAT!E690</f>
        <v>1121</v>
      </c>
      <c r="E687" s="2">
        <f t="shared" si="40"/>
        <v>15298</v>
      </c>
      <c r="F687" s="6" t="str">
        <f t="shared" si="43"/>
        <v>BEARISH</v>
      </c>
      <c r="G687" s="6" t="str">
        <f t="shared" si="42"/>
        <v>WEAK</v>
      </c>
      <c r="H687" s="6" t="str">
        <f t="shared" si="41"/>
        <v>CONFIRMED BEARISH</v>
      </c>
    </row>
    <row r="688" spans="1:8" ht="13.5" x14ac:dyDescent="0.25">
      <c r="A688" s="3">
        <f>TITRES_STAT!B691</f>
        <v>43304</v>
      </c>
      <c r="B688" s="6">
        <f>TITRES_STAT!C691</f>
        <v>1.75</v>
      </c>
      <c r="C688" s="6">
        <f>TITRES_STAT!D691</f>
        <v>1.75</v>
      </c>
      <c r="D688" s="6">
        <f>TITRES_STAT!E691</f>
        <v>1980</v>
      </c>
      <c r="E688" s="2">
        <f t="shared" si="40"/>
        <v>17278</v>
      </c>
      <c r="F688" s="6" t="str">
        <f t="shared" si="43"/>
        <v>BEARISH</v>
      </c>
      <c r="G688" s="6" t="str">
        <f t="shared" si="42"/>
        <v>WEAK</v>
      </c>
      <c r="H688" s="6" t="str">
        <f t="shared" si="41"/>
        <v>BEARISH DIVERGENCE</v>
      </c>
    </row>
    <row r="689" spans="1:8" ht="13.5" x14ac:dyDescent="0.25">
      <c r="A689" s="3">
        <f>TITRES_STAT!B692</f>
        <v>43305</v>
      </c>
      <c r="B689" s="6">
        <f>TITRES_STAT!C692</f>
        <v>1.75</v>
      </c>
      <c r="C689" s="6">
        <f>TITRES_STAT!D692</f>
        <v>1.75</v>
      </c>
      <c r="D689" s="6">
        <f>TITRES_STAT!E692</f>
        <v>1013</v>
      </c>
      <c r="E689" s="2">
        <f t="shared" si="40"/>
        <v>17278</v>
      </c>
      <c r="F689" s="6" t="str">
        <f t="shared" si="43"/>
        <v>BULLISH</v>
      </c>
      <c r="G689" s="6" t="str">
        <f t="shared" si="42"/>
        <v>STRONG</v>
      </c>
      <c r="H689" s="6" t="str">
        <f t="shared" si="41"/>
        <v>CONFIRMED BULLISH</v>
      </c>
    </row>
    <row r="690" spans="1:8" ht="13.5" x14ac:dyDescent="0.25">
      <c r="A690" s="3">
        <f>TITRES_STAT!B693</f>
        <v>43307</v>
      </c>
      <c r="B690" s="6">
        <f>TITRES_STAT!C693</f>
        <v>1.78</v>
      </c>
      <c r="C690" s="6">
        <f>TITRES_STAT!D693</f>
        <v>1.78</v>
      </c>
      <c r="D690" s="6">
        <f>TITRES_STAT!E693</f>
        <v>2032</v>
      </c>
      <c r="E690" s="2">
        <f t="shared" si="40"/>
        <v>19310</v>
      </c>
      <c r="F690" s="6" t="str">
        <f t="shared" si="43"/>
        <v>BULLISH</v>
      </c>
      <c r="G690" s="6" t="str">
        <f t="shared" si="42"/>
        <v>STRONG</v>
      </c>
      <c r="H690" s="6" t="str">
        <f t="shared" si="41"/>
        <v>CONFIRMED BULLISH</v>
      </c>
    </row>
    <row r="691" spans="1:8" ht="13.5" x14ac:dyDescent="0.25">
      <c r="A691" s="3">
        <f>TITRES_STAT!B694</f>
        <v>43308</v>
      </c>
      <c r="B691" s="6">
        <f>TITRES_STAT!C694</f>
        <v>1.75</v>
      </c>
      <c r="C691" s="6">
        <f>TITRES_STAT!D694</f>
        <v>1.75</v>
      </c>
      <c r="D691" s="6">
        <f>TITRES_STAT!E694</f>
        <v>717</v>
      </c>
      <c r="E691" s="2">
        <f t="shared" si="40"/>
        <v>18593</v>
      </c>
      <c r="F691" s="6" t="str">
        <f t="shared" si="43"/>
        <v>BULLISH</v>
      </c>
      <c r="G691" s="6" t="str">
        <f t="shared" si="42"/>
        <v>STRONG</v>
      </c>
      <c r="H691" s="6" t="str">
        <f t="shared" si="41"/>
        <v>CONFIRMED BULLISH</v>
      </c>
    </row>
    <row r="692" spans="1:8" ht="13.5" x14ac:dyDescent="0.25">
      <c r="A692" s="3">
        <f>TITRES_STAT!B695</f>
        <v>43311</v>
      </c>
      <c r="B692" s="6">
        <f>TITRES_STAT!C695</f>
        <v>1.79</v>
      </c>
      <c r="C692" s="6">
        <f>TITRES_STAT!D695</f>
        <v>1.79</v>
      </c>
      <c r="D692" s="6">
        <f>TITRES_STAT!E695</f>
        <v>235</v>
      </c>
      <c r="E692" s="2">
        <f t="shared" si="40"/>
        <v>18828</v>
      </c>
      <c r="F692" s="6" t="str">
        <f t="shared" si="43"/>
        <v>BULLISH</v>
      </c>
      <c r="G692" s="6" t="str">
        <f t="shared" si="42"/>
        <v>STRONG</v>
      </c>
      <c r="H692" s="6" t="str">
        <f t="shared" si="41"/>
        <v>CONFIRMED BULLISH</v>
      </c>
    </row>
    <row r="693" spans="1:8" ht="13.5" x14ac:dyDescent="0.25">
      <c r="A693" s="3">
        <f>TITRES_STAT!B696</f>
        <v>43312</v>
      </c>
      <c r="B693" s="6">
        <f>TITRES_STAT!C696</f>
        <v>1.77</v>
      </c>
      <c r="C693" s="6">
        <f>TITRES_STAT!D696</f>
        <v>1.77</v>
      </c>
      <c r="D693" s="6">
        <f>TITRES_STAT!E696</f>
        <v>210</v>
      </c>
      <c r="E693" s="2">
        <f t="shared" si="40"/>
        <v>18618</v>
      </c>
      <c r="F693" s="6" t="str">
        <f t="shared" si="43"/>
        <v>BULLISH</v>
      </c>
      <c r="G693" s="6" t="str">
        <f t="shared" si="42"/>
        <v>STRONG</v>
      </c>
      <c r="H693" s="6" t="str">
        <f t="shared" si="41"/>
        <v>CONFIRMED BULLISH</v>
      </c>
    </row>
    <row r="694" spans="1:8" ht="13.5" x14ac:dyDescent="0.25">
      <c r="A694" s="3">
        <f>TITRES_STAT!B697</f>
        <v>43313</v>
      </c>
      <c r="B694" s="6">
        <f>TITRES_STAT!C697</f>
        <v>1.72</v>
      </c>
      <c r="C694" s="6">
        <f>TITRES_STAT!D697</f>
        <v>1.72</v>
      </c>
      <c r="D694" s="6">
        <f>TITRES_STAT!E697</f>
        <v>26</v>
      </c>
      <c r="E694" s="2">
        <f t="shared" si="40"/>
        <v>18592</v>
      </c>
      <c r="F694" s="6" t="str">
        <f t="shared" si="43"/>
        <v>BULLISH</v>
      </c>
      <c r="G694" s="6" t="str">
        <f t="shared" si="42"/>
        <v>STRONG</v>
      </c>
      <c r="H694" s="6" t="str">
        <f t="shared" si="41"/>
        <v>BULLISH DIVERGENCE</v>
      </c>
    </row>
    <row r="695" spans="1:8" ht="13.5" x14ac:dyDescent="0.25">
      <c r="A695" s="3">
        <f>TITRES_STAT!B698</f>
        <v>43314</v>
      </c>
      <c r="B695" s="6">
        <f>TITRES_STAT!C698</f>
        <v>1.67</v>
      </c>
      <c r="C695" s="6">
        <f>TITRES_STAT!D698</f>
        <v>1.67</v>
      </c>
      <c r="D695" s="6">
        <f>TITRES_STAT!E698</f>
        <v>2060</v>
      </c>
      <c r="E695" s="2">
        <f t="shared" si="40"/>
        <v>16532</v>
      </c>
      <c r="F695" s="6" t="str">
        <f t="shared" si="43"/>
        <v>BEARISH</v>
      </c>
      <c r="G695" s="6" t="str">
        <f t="shared" si="42"/>
        <v>WEAK</v>
      </c>
      <c r="H695" s="6" t="str">
        <f t="shared" si="41"/>
        <v>CONFIRMED BEARISH</v>
      </c>
    </row>
    <row r="696" spans="1:8" ht="13.5" x14ac:dyDescent="0.25">
      <c r="A696" s="3">
        <f>TITRES_STAT!B699</f>
        <v>43315</v>
      </c>
      <c r="B696" s="6">
        <f>TITRES_STAT!C699</f>
        <v>1.65</v>
      </c>
      <c r="C696" s="6">
        <f>TITRES_STAT!D699</f>
        <v>1.65</v>
      </c>
      <c r="D696" s="6">
        <f>TITRES_STAT!E699</f>
        <v>658</v>
      </c>
      <c r="E696" s="2">
        <f t="shared" si="40"/>
        <v>15874</v>
      </c>
      <c r="F696" s="6" t="str">
        <f t="shared" si="43"/>
        <v>BEARISH</v>
      </c>
      <c r="G696" s="6" t="str">
        <f t="shared" si="42"/>
        <v>WEAK</v>
      </c>
      <c r="H696" s="6" t="str">
        <f t="shared" si="41"/>
        <v>CONFIRMED BEARISH</v>
      </c>
    </row>
    <row r="697" spans="1:8" ht="13.5" x14ac:dyDescent="0.25">
      <c r="A697" s="3">
        <f>TITRES_STAT!B700</f>
        <v>43318</v>
      </c>
      <c r="B697" s="6">
        <f>TITRES_STAT!C700</f>
        <v>1.62</v>
      </c>
      <c r="C697" s="6">
        <f>TITRES_STAT!D700</f>
        <v>1.62</v>
      </c>
      <c r="D697" s="6">
        <f>TITRES_STAT!E700</f>
        <v>2043</v>
      </c>
      <c r="E697" s="2">
        <f t="shared" si="40"/>
        <v>13831</v>
      </c>
      <c r="F697" s="6" t="str">
        <f t="shared" si="43"/>
        <v>BEARISH</v>
      </c>
      <c r="G697" s="6" t="str">
        <f t="shared" si="42"/>
        <v>WEAK</v>
      </c>
      <c r="H697" s="6" t="str">
        <f t="shared" si="41"/>
        <v>CONFIRMED BEARISH</v>
      </c>
    </row>
    <row r="698" spans="1:8" ht="13.5" x14ac:dyDescent="0.25">
      <c r="A698" s="3">
        <f>TITRES_STAT!B701</f>
        <v>43319</v>
      </c>
      <c r="B698" s="6">
        <f>TITRES_STAT!C701</f>
        <v>1.58</v>
      </c>
      <c r="C698" s="6">
        <f>TITRES_STAT!D701</f>
        <v>1.58</v>
      </c>
      <c r="D698" s="6">
        <f>TITRES_STAT!E701</f>
        <v>318</v>
      </c>
      <c r="E698" s="2">
        <f t="shared" si="40"/>
        <v>13513</v>
      </c>
      <c r="F698" s="6" t="str">
        <f t="shared" si="43"/>
        <v>BEARISH</v>
      </c>
      <c r="G698" s="6" t="str">
        <f t="shared" si="42"/>
        <v>WEAK</v>
      </c>
      <c r="H698" s="6" t="str">
        <f t="shared" si="41"/>
        <v>CONFIRMED BEARISH</v>
      </c>
    </row>
    <row r="699" spans="1:8" ht="13.5" x14ac:dyDescent="0.25">
      <c r="A699" s="3">
        <f>TITRES_STAT!B702</f>
        <v>43320</v>
      </c>
      <c r="B699" s="6">
        <f>TITRES_STAT!C702</f>
        <v>1.62</v>
      </c>
      <c r="C699" s="6">
        <f>TITRES_STAT!D702</f>
        <v>1.62</v>
      </c>
      <c r="D699" s="6">
        <f>TITRES_STAT!E702</f>
        <v>2030</v>
      </c>
      <c r="E699" s="2">
        <f t="shared" si="40"/>
        <v>15543</v>
      </c>
      <c r="F699" s="6" t="str">
        <f t="shared" si="43"/>
        <v>BEARISH</v>
      </c>
      <c r="G699" s="6" t="str">
        <f t="shared" si="42"/>
        <v>WEAK</v>
      </c>
      <c r="H699" s="6" t="str">
        <f t="shared" si="41"/>
        <v>CONFIRMED BEARISH</v>
      </c>
    </row>
    <row r="700" spans="1:8" ht="13.5" x14ac:dyDescent="0.25">
      <c r="A700" s="3">
        <f>TITRES_STAT!B703</f>
        <v>43321</v>
      </c>
      <c r="B700" s="6">
        <f>TITRES_STAT!C703</f>
        <v>1.67</v>
      </c>
      <c r="C700" s="6">
        <f>TITRES_STAT!D703</f>
        <v>1.67</v>
      </c>
      <c r="D700" s="6">
        <f>TITRES_STAT!E703</f>
        <v>2331</v>
      </c>
      <c r="E700" s="2">
        <f t="shared" si="40"/>
        <v>17874</v>
      </c>
      <c r="F700" s="6" t="str">
        <f t="shared" si="43"/>
        <v>BULLISH</v>
      </c>
      <c r="G700" s="6" t="str">
        <f t="shared" si="42"/>
        <v>STRONG</v>
      </c>
      <c r="H700" s="6" t="str">
        <f t="shared" si="41"/>
        <v>NEUTRAL</v>
      </c>
    </row>
    <row r="701" spans="1:8" ht="13.5" x14ac:dyDescent="0.25">
      <c r="A701" s="3">
        <f>TITRES_STAT!B704</f>
        <v>43322</v>
      </c>
      <c r="B701" s="6">
        <f>TITRES_STAT!C704</f>
        <v>1.71</v>
      </c>
      <c r="C701" s="6">
        <f>TITRES_STAT!D704</f>
        <v>1.71</v>
      </c>
      <c r="D701" s="6">
        <f>TITRES_STAT!E704</f>
        <v>71</v>
      </c>
      <c r="E701" s="2">
        <f t="shared" si="40"/>
        <v>17945</v>
      </c>
      <c r="F701" s="6" t="str">
        <f t="shared" si="43"/>
        <v>BULLISH</v>
      </c>
      <c r="G701" s="6" t="str">
        <f t="shared" si="42"/>
        <v>STRONG</v>
      </c>
      <c r="H701" s="6" t="str">
        <f t="shared" si="41"/>
        <v>CONFIRMED BULLISH</v>
      </c>
    </row>
    <row r="702" spans="1:8" ht="13.5" x14ac:dyDescent="0.25">
      <c r="A702" s="3">
        <f>TITRES_STAT!B705</f>
        <v>43326</v>
      </c>
      <c r="B702" s="6">
        <f>TITRES_STAT!C705</f>
        <v>1.73</v>
      </c>
      <c r="C702" s="6">
        <f>TITRES_STAT!D705</f>
        <v>1.73</v>
      </c>
      <c r="D702" s="6">
        <f>TITRES_STAT!E705</f>
        <v>200</v>
      </c>
      <c r="E702" s="2">
        <f t="shared" si="40"/>
        <v>18145</v>
      </c>
      <c r="F702" s="6" t="str">
        <f t="shared" si="43"/>
        <v>BULLISH</v>
      </c>
      <c r="G702" s="6" t="str">
        <f t="shared" si="42"/>
        <v>STRONG</v>
      </c>
      <c r="H702" s="6" t="str">
        <f t="shared" si="41"/>
        <v>CONFIRMED BULLISH</v>
      </c>
    </row>
    <row r="703" spans="1:8" ht="13.5" x14ac:dyDescent="0.25">
      <c r="A703" s="3">
        <f>TITRES_STAT!B706</f>
        <v>43327</v>
      </c>
      <c r="B703" s="6">
        <f>TITRES_STAT!C706</f>
        <v>1.73</v>
      </c>
      <c r="C703" s="6">
        <f>TITRES_STAT!D706</f>
        <v>1.73</v>
      </c>
      <c r="D703" s="6">
        <f>TITRES_STAT!E706</f>
        <v>780</v>
      </c>
      <c r="E703" s="2">
        <f t="shared" si="40"/>
        <v>18145</v>
      </c>
      <c r="F703" s="6" t="str">
        <f t="shared" si="43"/>
        <v>BULLISH</v>
      </c>
      <c r="G703" s="6" t="str">
        <f t="shared" si="42"/>
        <v>STRONG</v>
      </c>
      <c r="H703" s="6" t="str">
        <f t="shared" si="41"/>
        <v>CONFIRMED BULLISH</v>
      </c>
    </row>
    <row r="704" spans="1:8" ht="13.5" x14ac:dyDescent="0.25">
      <c r="A704" s="3">
        <f>TITRES_STAT!B707</f>
        <v>43328</v>
      </c>
      <c r="B704" s="6">
        <f>TITRES_STAT!C707</f>
        <v>1.7</v>
      </c>
      <c r="C704" s="6">
        <f>TITRES_STAT!D707</f>
        <v>1.7</v>
      </c>
      <c r="D704" s="6">
        <f>TITRES_STAT!E707</f>
        <v>2100</v>
      </c>
      <c r="E704" s="2">
        <f t="shared" si="40"/>
        <v>16045</v>
      </c>
      <c r="F704" s="6" t="str">
        <f t="shared" si="43"/>
        <v>BULLISH</v>
      </c>
      <c r="G704" s="6" t="str">
        <f t="shared" si="42"/>
        <v>STRONG</v>
      </c>
      <c r="H704" s="6" t="str">
        <f t="shared" si="41"/>
        <v>CONFIRMED BULLISH</v>
      </c>
    </row>
    <row r="705" spans="1:8" ht="13.5" x14ac:dyDescent="0.25">
      <c r="A705" s="3">
        <f>TITRES_STAT!B708</f>
        <v>43329</v>
      </c>
      <c r="B705" s="6">
        <f>TITRES_STAT!C708</f>
        <v>1.69</v>
      </c>
      <c r="C705" s="6">
        <f>TITRES_STAT!D708</f>
        <v>1.69</v>
      </c>
      <c r="D705" s="6">
        <f>TITRES_STAT!E708</f>
        <v>605</v>
      </c>
      <c r="E705" s="2">
        <f t="shared" si="40"/>
        <v>15440</v>
      </c>
      <c r="F705" s="6" t="str">
        <f t="shared" si="43"/>
        <v>BEARISH</v>
      </c>
      <c r="G705" s="6" t="str">
        <f t="shared" si="42"/>
        <v>WEAK</v>
      </c>
      <c r="H705" s="6" t="str">
        <f t="shared" si="41"/>
        <v>BEARISH DIVERGENCE</v>
      </c>
    </row>
    <row r="706" spans="1:8" ht="13.5" x14ac:dyDescent="0.25">
      <c r="A706" s="3">
        <f>TITRES_STAT!B709</f>
        <v>43332</v>
      </c>
      <c r="B706" s="6">
        <f>TITRES_STAT!C709</f>
        <v>1.69</v>
      </c>
      <c r="C706" s="6">
        <f>TITRES_STAT!D709</f>
        <v>1.69</v>
      </c>
      <c r="D706" s="6">
        <f>TITRES_STAT!E709</f>
        <v>100</v>
      </c>
      <c r="E706" s="2">
        <f t="shared" si="40"/>
        <v>15440</v>
      </c>
      <c r="F706" s="6" t="str">
        <f t="shared" si="43"/>
        <v>BEARISH</v>
      </c>
      <c r="G706" s="6" t="str">
        <f t="shared" si="42"/>
        <v>WEAK</v>
      </c>
      <c r="H706" s="6" t="str">
        <f t="shared" si="41"/>
        <v>CONFIRMED BEARISH</v>
      </c>
    </row>
    <row r="707" spans="1:8" ht="13.5" x14ac:dyDescent="0.25">
      <c r="A707" s="3">
        <f>TITRES_STAT!B710</f>
        <v>43335</v>
      </c>
      <c r="B707" s="6">
        <f>TITRES_STAT!C710</f>
        <v>1.69</v>
      </c>
      <c r="C707" s="6">
        <f>TITRES_STAT!D710</f>
        <v>1.69</v>
      </c>
      <c r="D707" s="6">
        <f>TITRES_STAT!E710</f>
        <v>0</v>
      </c>
      <c r="E707" s="2">
        <f t="shared" si="40"/>
        <v>15440</v>
      </c>
      <c r="F707" s="6" t="str">
        <f t="shared" si="43"/>
        <v>BEARISH</v>
      </c>
      <c r="G707" s="6" t="str">
        <f t="shared" si="42"/>
        <v>WEAK</v>
      </c>
      <c r="H707" s="6" t="str">
        <f t="shared" si="41"/>
        <v>CONFIRMED BEARISH</v>
      </c>
    </row>
    <row r="708" spans="1:8" ht="13.5" x14ac:dyDescent="0.25">
      <c r="A708" s="3">
        <f>TITRES_STAT!B711</f>
        <v>43336</v>
      </c>
      <c r="B708" s="6">
        <f>TITRES_STAT!C711</f>
        <v>1.64</v>
      </c>
      <c r="C708" s="6">
        <f>TITRES_STAT!D711</f>
        <v>1.64</v>
      </c>
      <c r="D708" s="6">
        <f>TITRES_STAT!E711</f>
        <v>557</v>
      </c>
      <c r="E708" s="2">
        <f t="shared" ref="E708:E771" si="44">IF(B708&gt;B707, E707+D708, IF(B708&lt;B707, E707-D708, E707))</f>
        <v>14883</v>
      </c>
      <c r="F708" s="6" t="str">
        <f t="shared" si="43"/>
        <v>BEARISH</v>
      </c>
      <c r="G708" s="6" t="str">
        <f t="shared" si="42"/>
        <v>WEAK</v>
      </c>
      <c r="H708" s="6" t="str">
        <f t="shared" si="41"/>
        <v>CONFIRMED BEARISH</v>
      </c>
    </row>
    <row r="709" spans="1:8" ht="13.5" x14ac:dyDescent="0.25">
      <c r="A709" s="3">
        <f>TITRES_STAT!B712</f>
        <v>43339</v>
      </c>
      <c r="B709" s="6">
        <f>TITRES_STAT!C712</f>
        <v>1.61</v>
      </c>
      <c r="C709" s="6">
        <f>TITRES_STAT!D712</f>
        <v>1.61</v>
      </c>
      <c r="D709" s="6">
        <f>TITRES_STAT!E712</f>
        <v>2471</v>
      </c>
      <c r="E709" s="2">
        <f t="shared" si="44"/>
        <v>12412</v>
      </c>
      <c r="F709" s="6" t="str">
        <f t="shared" si="43"/>
        <v>BEARISH</v>
      </c>
      <c r="G709" s="6" t="str">
        <f t="shared" si="42"/>
        <v>WEAK</v>
      </c>
      <c r="H709" s="6" t="str">
        <f t="shared" si="41"/>
        <v>CONFIRMED BEARISH</v>
      </c>
    </row>
    <row r="710" spans="1:8" ht="13.5" x14ac:dyDescent="0.25">
      <c r="A710" s="3">
        <f>TITRES_STAT!B713</f>
        <v>43340</v>
      </c>
      <c r="B710" s="6">
        <f>TITRES_STAT!C713</f>
        <v>1.65</v>
      </c>
      <c r="C710" s="6">
        <f>TITRES_STAT!D713</f>
        <v>1.65</v>
      </c>
      <c r="D710" s="6">
        <f>TITRES_STAT!E713</f>
        <v>90</v>
      </c>
      <c r="E710" s="2">
        <f t="shared" si="44"/>
        <v>12502</v>
      </c>
      <c r="F710" s="6" t="str">
        <f t="shared" si="43"/>
        <v>BEARISH</v>
      </c>
      <c r="G710" s="6" t="str">
        <f t="shared" si="42"/>
        <v>WEAK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43341</v>
      </c>
      <c r="B711" s="6">
        <f>TITRES_STAT!C714</f>
        <v>1.64</v>
      </c>
      <c r="C711" s="6">
        <f>TITRES_STAT!D714</f>
        <v>1.64</v>
      </c>
      <c r="D711" s="6">
        <f>TITRES_STAT!E714</f>
        <v>124</v>
      </c>
      <c r="E711" s="2">
        <f t="shared" si="44"/>
        <v>12378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WEAK</v>
      </c>
      <c r="H711" s="6" t="str">
        <f t="shared" si="45"/>
        <v>CONFIRMED BEARISH</v>
      </c>
    </row>
    <row r="712" spans="1:8" ht="13.5" x14ac:dyDescent="0.25">
      <c r="A712" s="3">
        <f>TITRES_STAT!B715</f>
        <v>43342</v>
      </c>
      <c r="B712" s="6">
        <f>TITRES_STAT!C715</f>
        <v>1.6</v>
      </c>
      <c r="C712" s="6">
        <f>TITRES_STAT!D715</f>
        <v>1.6</v>
      </c>
      <c r="D712" s="6">
        <f>TITRES_STAT!E715</f>
        <v>1084</v>
      </c>
      <c r="E712" s="2">
        <f t="shared" si="44"/>
        <v>11294</v>
      </c>
      <c r="F712" s="6" t="str">
        <f t="shared" ref="F712:F775" si="47">IF(E712&gt;E707,"BULLISH",IF(E712&lt;E707,"BEARISH","NEUTRAL"))</f>
        <v>BEARISH</v>
      </c>
      <c r="G712" s="6" t="str">
        <f t="shared" si="46"/>
        <v>WEAK</v>
      </c>
      <c r="H712" s="6" t="str">
        <f t="shared" si="45"/>
        <v>CONFIRMED BEARISH</v>
      </c>
    </row>
    <row r="713" spans="1:8" ht="13.5" x14ac:dyDescent="0.25">
      <c r="A713" s="3">
        <f>TITRES_STAT!B716</f>
        <v>43343</v>
      </c>
      <c r="B713" s="6">
        <f>TITRES_STAT!C716</f>
        <v>1.6</v>
      </c>
      <c r="C713" s="6">
        <f>TITRES_STAT!D716</f>
        <v>1.6</v>
      </c>
      <c r="D713" s="6">
        <f>TITRES_STAT!E716</f>
        <v>15</v>
      </c>
      <c r="E713" s="2">
        <f t="shared" si="44"/>
        <v>11294</v>
      </c>
      <c r="F713" s="6" t="str">
        <f t="shared" si="47"/>
        <v>BEARISH</v>
      </c>
      <c r="G713" s="6" t="str">
        <f t="shared" si="46"/>
        <v>WEAK</v>
      </c>
      <c r="H713" s="6" t="str">
        <f t="shared" si="45"/>
        <v>CONFIRMED BEARISH</v>
      </c>
    </row>
    <row r="714" spans="1:8" ht="13.5" x14ac:dyDescent="0.25">
      <c r="A714" s="3">
        <f>TITRES_STAT!B717</f>
        <v>43346</v>
      </c>
      <c r="B714" s="6">
        <f>TITRES_STAT!C717</f>
        <v>1.59</v>
      </c>
      <c r="C714" s="6">
        <f>TITRES_STAT!D717</f>
        <v>1.59</v>
      </c>
      <c r="D714" s="6">
        <f>TITRES_STAT!E717</f>
        <v>765</v>
      </c>
      <c r="E714" s="2">
        <f t="shared" si="44"/>
        <v>10529</v>
      </c>
      <c r="F714" s="6" t="str">
        <f t="shared" si="47"/>
        <v>BEARISH</v>
      </c>
      <c r="G714" s="6" t="str">
        <f t="shared" si="46"/>
        <v>WEAK</v>
      </c>
      <c r="H714" s="6" t="str">
        <f t="shared" si="45"/>
        <v>CONFIRMED BEARISH</v>
      </c>
    </row>
    <row r="715" spans="1:8" ht="13.5" x14ac:dyDescent="0.25">
      <c r="A715" s="3">
        <f>TITRES_STAT!B718</f>
        <v>43347</v>
      </c>
      <c r="B715" s="6">
        <f>TITRES_STAT!C718</f>
        <v>1.62</v>
      </c>
      <c r="C715" s="6">
        <f>TITRES_STAT!D718</f>
        <v>1.62</v>
      </c>
      <c r="D715" s="6">
        <f>TITRES_STAT!E718</f>
        <v>2100</v>
      </c>
      <c r="E715" s="2">
        <f t="shared" si="44"/>
        <v>12629</v>
      </c>
      <c r="F715" s="6" t="str">
        <f t="shared" si="47"/>
        <v>BULLISH</v>
      </c>
      <c r="G715" s="6" t="str">
        <f t="shared" si="46"/>
        <v>NEUTRAL</v>
      </c>
      <c r="H715" s="6" t="str">
        <f t="shared" si="45"/>
        <v>BULLISH DIVERGENCE</v>
      </c>
    </row>
    <row r="716" spans="1:8" ht="13.5" x14ac:dyDescent="0.25">
      <c r="A716" s="3">
        <f>TITRES_STAT!B719</f>
        <v>43348</v>
      </c>
      <c r="B716" s="6">
        <f>TITRES_STAT!C719</f>
        <v>1.66</v>
      </c>
      <c r="C716" s="6">
        <f>TITRES_STAT!D719</f>
        <v>1.66</v>
      </c>
      <c r="D716" s="6">
        <f>TITRES_STAT!E719</f>
        <v>5</v>
      </c>
      <c r="E716" s="2">
        <f t="shared" si="44"/>
        <v>12634</v>
      </c>
      <c r="F716" s="6" t="str">
        <f t="shared" si="47"/>
        <v>BULLISH</v>
      </c>
      <c r="G716" s="6" t="str">
        <f t="shared" si="46"/>
        <v>STRONG</v>
      </c>
      <c r="H716" s="6" t="str">
        <f t="shared" si="45"/>
        <v>CONFIRMED BULLISH</v>
      </c>
    </row>
    <row r="717" spans="1:8" ht="13.5" x14ac:dyDescent="0.25">
      <c r="A717" s="3">
        <f>TITRES_STAT!B720</f>
        <v>43349</v>
      </c>
      <c r="B717" s="6">
        <f>TITRES_STAT!C720</f>
        <v>1.62</v>
      </c>
      <c r="C717" s="6">
        <f>TITRES_STAT!D720</f>
        <v>1.62</v>
      </c>
      <c r="D717" s="6">
        <f>TITRES_STAT!E720</f>
        <v>0</v>
      </c>
      <c r="E717" s="2">
        <f t="shared" si="44"/>
        <v>12634</v>
      </c>
      <c r="F717" s="6" t="str">
        <f t="shared" si="47"/>
        <v>BULLISH</v>
      </c>
      <c r="G717" s="6" t="str">
        <f t="shared" si="46"/>
        <v>STRONG</v>
      </c>
      <c r="H717" s="6" t="str">
        <f t="shared" si="45"/>
        <v>CONFIRMED BULLISH</v>
      </c>
    </row>
    <row r="718" spans="1:8" ht="13.5" x14ac:dyDescent="0.25">
      <c r="A718" s="3">
        <f>TITRES_STAT!B721</f>
        <v>43350</v>
      </c>
      <c r="B718" s="6">
        <f>TITRES_STAT!C721</f>
        <v>1.64</v>
      </c>
      <c r="C718" s="6">
        <f>TITRES_STAT!D721</f>
        <v>1.64</v>
      </c>
      <c r="D718" s="6">
        <f>TITRES_STAT!E721</f>
        <v>115</v>
      </c>
      <c r="E718" s="2">
        <f t="shared" si="44"/>
        <v>12749</v>
      </c>
      <c r="F718" s="6" t="str">
        <f t="shared" si="47"/>
        <v>BULLISH</v>
      </c>
      <c r="G718" s="6" t="str">
        <f t="shared" si="46"/>
        <v>STRONG</v>
      </c>
      <c r="H718" s="6" t="str">
        <f t="shared" si="45"/>
        <v>CONFIRMED BULLISH</v>
      </c>
    </row>
    <row r="719" spans="1:8" ht="13.5" x14ac:dyDescent="0.25">
      <c r="A719" s="3">
        <f>TITRES_STAT!B722</f>
        <v>43353</v>
      </c>
      <c r="B719" s="6">
        <f>TITRES_STAT!C722</f>
        <v>1.64</v>
      </c>
      <c r="C719" s="6">
        <f>TITRES_STAT!D722</f>
        <v>1.64</v>
      </c>
      <c r="D719" s="6">
        <f>TITRES_STAT!E722</f>
        <v>250</v>
      </c>
      <c r="E719" s="2">
        <f t="shared" si="44"/>
        <v>12749</v>
      </c>
      <c r="F719" s="6" t="str">
        <f t="shared" si="47"/>
        <v>BULLISH</v>
      </c>
      <c r="G719" s="6" t="str">
        <f t="shared" si="46"/>
        <v>STRONG</v>
      </c>
      <c r="H719" s="6" t="str">
        <f t="shared" si="45"/>
        <v>CONFIRMED BULLISH</v>
      </c>
    </row>
    <row r="720" spans="1:8" ht="13.5" x14ac:dyDescent="0.25">
      <c r="A720" s="3">
        <f>TITRES_STAT!B723</f>
        <v>43355</v>
      </c>
      <c r="B720" s="6">
        <f>TITRES_STAT!C723</f>
        <v>1.6</v>
      </c>
      <c r="C720" s="6">
        <f>TITRES_STAT!D723</f>
        <v>1.6</v>
      </c>
      <c r="D720" s="6">
        <f>TITRES_STAT!E723</f>
        <v>655</v>
      </c>
      <c r="E720" s="2">
        <f t="shared" si="44"/>
        <v>12094</v>
      </c>
      <c r="F720" s="6" t="str">
        <f t="shared" si="47"/>
        <v>BEARISH</v>
      </c>
      <c r="G720" s="6" t="str">
        <f t="shared" si="46"/>
        <v>WEAK</v>
      </c>
      <c r="H720" s="6" t="str">
        <f t="shared" si="45"/>
        <v>CONFIRMED BEARISH</v>
      </c>
    </row>
    <row r="721" spans="1:8" ht="13.5" x14ac:dyDescent="0.25">
      <c r="A721" s="3">
        <f>TITRES_STAT!B724</f>
        <v>43356</v>
      </c>
      <c r="B721" s="6">
        <f>TITRES_STAT!C724</f>
        <v>1.56</v>
      </c>
      <c r="C721" s="6">
        <f>TITRES_STAT!D724</f>
        <v>1.56</v>
      </c>
      <c r="D721" s="6">
        <f>TITRES_STAT!E724</f>
        <v>265</v>
      </c>
      <c r="E721" s="2">
        <f t="shared" si="44"/>
        <v>11829</v>
      </c>
      <c r="F721" s="6" t="str">
        <f t="shared" si="47"/>
        <v>BEARISH</v>
      </c>
      <c r="G721" s="6" t="str">
        <f t="shared" si="46"/>
        <v>WEAK</v>
      </c>
      <c r="H721" s="6" t="str">
        <f t="shared" si="45"/>
        <v>CONFIRMED BEARISH</v>
      </c>
    </row>
    <row r="722" spans="1:8" ht="13.5" x14ac:dyDescent="0.25">
      <c r="A722" s="3">
        <f>TITRES_STAT!B725</f>
        <v>43357</v>
      </c>
      <c r="B722" s="6">
        <f>TITRES_STAT!C725</f>
        <v>1.52</v>
      </c>
      <c r="C722" s="6">
        <f>TITRES_STAT!D725</f>
        <v>1.52</v>
      </c>
      <c r="D722" s="6">
        <f>TITRES_STAT!E725</f>
        <v>777</v>
      </c>
      <c r="E722" s="2">
        <f t="shared" si="44"/>
        <v>11052</v>
      </c>
      <c r="F722" s="6" t="str">
        <f t="shared" si="47"/>
        <v>BEARISH</v>
      </c>
      <c r="G722" s="6" t="str">
        <f t="shared" si="46"/>
        <v>WEAK</v>
      </c>
      <c r="H722" s="6" t="str">
        <f t="shared" si="45"/>
        <v>CONFIRMED BEARISH</v>
      </c>
    </row>
    <row r="723" spans="1:8" ht="13.5" x14ac:dyDescent="0.25">
      <c r="A723" s="3">
        <f>TITRES_STAT!B726</f>
        <v>43360</v>
      </c>
      <c r="B723" s="6">
        <f>TITRES_STAT!C726</f>
        <v>1.52</v>
      </c>
      <c r="C723" s="6">
        <f>TITRES_STAT!D726</f>
        <v>1.52</v>
      </c>
      <c r="D723" s="6">
        <f>TITRES_STAT!E726</f>
        <v>790</v>
      </c>
      <c r="E723" s="2">
        <f t="shared" si="44"/>
        <v>11052</v>
      </c>
      <c r="F723" s="6" t="str">
        <f t="shared" si="47"/>
        <v>BEARISH</v>
      </c>
      <c r="G723" s="6" t="str">
        <f t="shared" si="46"/>
        <v>WEAK</v>
      </c>
      <c r="H723" s="6" t="str">
        <f t="shared" si="45"/>
        <v>CONFIRMED BEARISH</v>
      </c>
    </row>
    <row r="724" spans="1:8" ht="13.5" x14ac:dyDescent="0.25">
      <c r="A724" s="3">
        <f>TITRES_STAT!B727</f>
        <v>43361</v>
      </c>
      <c r="B724" s="6">
        <f>TITRES_STAT!C727</f>
        <v>1.51</v>
      </c>
      <c r="C724" s="6">
        <f>TITRES_STAT!D727</f>
        <v>1.51</v>
      </c>
      <c r="D724" s="6">
        <f>TITRES_STAT!E727</f>
        <v>1270</v>
      </c>
      <c r="E724" s="2">
        <f t="shared" si="44"/>
        <v>9782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43362</v>
      </c>
      <c r="B725" s="6">
        <f>TITRES_STAT!C728</f>
        <v>1.59</v>
      </c>
      <c r="C725" s="6">
        <f>TITRES_STAT!D728</f>
        <v>1.59</v>
      </c>
      <c r="D725" s="6">
        <f>TITRES_STAT!E728</f>
        <v>11</v>
      </c>
      <c r="E725" s="2">
        <f t="shared" si="44"/>
        <v>9793</v>
      </c>
      <c r="F725" s="6" t="str">
        <f t="shared" si="47"/>
        <v>BEARISH</v>
      </c>
      <c r="G725" s="6" t="str">
        <f t="shared" si="46"/>
        <v>WEAK</v>
      </c>
      <c r="H725" s="6" t="str">
        <f t="shared" si="45"/>
        <v>CONFIRMED BEARISH</v>
      </c>
    </row>
    <row r="726" spans="1:8" ht="13.5" x14ac:dyDescent="0.25">
      <c r="A726" s="3">
        <f>TITRES_STAT!B729</f>
        <v>43363</v>
      </c>
      <c r="B726" s="6">
        <f>TITRES_STAT!C729</f>
        <v>1.52</v>
      </c>
      <c r="C726" s="6">
        <f>TITRES_STAT!D729</f>
        <v>1.52</v>
      </c>
      <c r="D726" s="6">
        <f>TITRES_STAT!E729</f>
        <v>0</v>
      </c>
      <c r="E726" s="2">
        <f t="shared" si="44"/>
        <v>9793</v>
      </c>
      <c r="F726" s="6" t="str">
        <f t="shared" si="47"/>
        <v>BEARISH</v>
      </c>
      <c r="G726" s="6" t="str">
        <f t="shared" si="46"/>
        <v>WEAK</v>
      </c>
      <c r="H726" s="6" t="str">
        <f t="shared" si="45"/>
        <v>CONFIRMED BEARISH</v>
      </c>
    </row>
    <row r="727" spans="1:8" ht="13.5" x14ac:dyDescent="0.25">
      <c r="A727" s="3">
        <f>TITRES_STAT!B730</f>
        <v>43364</v>
      </c>
      <c r="B727" s="6">
        <f>TITRES_STAT!C730</f>
        <v>1.52</v>
      </c>
      <c r="C727" s="6">
        <f>TITRES_STAT!D730</f>
        <v>1.52</v>
      </c>
      <c r="D727" s="6">
        <f>TITRES_STAT!E730</f>
        <v>3739</v>
      </c>
      <c r="E727" s="2">
        <f t="shared" si="44"/>
        <v>9793</v>
      </c>
      <c r="F727" s="6" t="str">
        <f t="shared" si="47"/>
        <v>BEARISH</v>
      </c>
      <c r="G727" s="6" t="str">
        <f t="shared" si="46"/>
        <v>WEAK</v>
      </c>
      <c r="H727" s="6" t="str">
        <f t="shared" si="45"/>
        <v>NEUTRAL</v>
      </c>
    </row>
    <row r="728" spans="1:8" ht="13.5" x14ac:dyDescent="0.25">
      <c r="A728" s="3">
        <f>TITRES_STAT!B731</f>
        <v>43367</v>
      </c>
      <c r="B728" s="6">
        <f>TITRES_STAT!C731</f>
        <v>1.48</v>
      </c>
      <c r="C728" s="6">
        <f>TITRES_STAT!D731</f>
        <v>1.48</v>
      </c>
      <c r="D728" s="6">
        <f>TITRES_STAT!E731</f>
        <v>260</v>
      </c>
      <c r="E728" s="2">
        <f t="shared" si="44"/>
        <v>9533</v>
      </c>
      <c r="F728" s="6" t="str">
        <f t="shared" si="47"/>
        <v>BEARISH</v>
      </c>
      <c r="G728" s="6" t="str">
        <f t="shared" si="46"/>
        <v>WEAK</v>
      </c>
      <c r="H728" s="6" t="str">
        <f t="shared" si="45"/>
        <v>CONFIRMED BEARISH</v>
      </c>
    </row>
    <row r="729" spans="1:8" ht="13.5" x14ac:dyDescent="0.25">
      <c r="A729" s="3">
        <f>TITRES_STAT!B732</f>
        <v>43368</v>
      </c>
      <c r="B729" s="6">
        <f>TITRES_STAT!C732</f>
        <v>1.5</v>
      </c>
      <c r="C729" s="6">
        <f>TITRES_STAT!D732</f>
        <v>1.5</v>
      </c>
      <c r="D729" s="6">
        <f>TITRES_STAT!E732</f>
        <v>505</v>
      </c>
      <c r="E729" s="2">
        <f t="shared" si="44"/>
        <v>10038</v>
      </c>
      <c r="F729" s="6" t="str">
        <f t="shared" si="47"/>
        <v>BULLISH</v>
      </c>
      <c r="G729" s="6" t="str">
        <f t="shared" si="46"/>
        <v>STRONG</v>
      </c>
      <c r="H729" s="6" t="str">
        <f t="shared" si="45"/>
        <v>BULLISH DIVERGENCE</v>
      </c>
    </row>
    <row r="730" spans="1:8" ht="13.5" x14ac:dyDescent="0.25">
      <c r="A730" s="3">
        <f>TITRES_STAT!B733</f>
        <v>43369</v>
      </c>
      <c r="B730" s="6">
        <f>TITRES_STAT!C733</f>
        <v>1.44</v>
      </c>
      <c r="C730" s="6">
        <f>TITRES_STAT!D733</f>
        <v>1.44</v>
      </c>
      <c r="D730" s="6">
        <f>TITRES_STAT!E733</f>
        <v>200</v>
      </c>
      <c r="E730" s="2">
        <f t="shared" si="44"/>
        <v>9838</v>
      </c>
      <c r="F730" s="6" t="str">
        <f t="shared" si="47"/>
        <v>BULLISH</v>
      </c>
      <c r="G730" s="6" t="str">
        <f t="shared" si="46"/>
        <v>NEUTRAL</v>
      </c>
      <c r="H730" s="6" t="str">
        <f t="shared" si="45"/>
        <v>BULLISH DIVERGENCE</v>
      </c>
    </row>
    <row r="731" spans="1:8" ht="13.5" x14ac:dyDescent="0.25">
      <c r="A731" s="3">
        <f>TITRES_STAT!B734</f>
        <v>43370</v>
      </c>
      <c r="B731" s="6">
        <f>TITRES_STAT!C734</f>
        <v>1.48</v>
      </c>
      <c r="C731" s="6">
        <f>TITRES_STAT!D734</f>
        <v>1.48</v>
      </c>
      <c r="D731" s="6">
        <f>TITRES_STAT!E734</f>
        <v>35727</v>
      </c>
      <c r="E731" s="2">
        <f t="shared" si="44"/>
        <v>45565</v>
      </c>
      <c r="F731" s="6" t="str">
        <f t="shared" si="47"/>
        <v>BULLISH</v>
      </c>
      <c r="G731" s="6" t="str">
        <f t="shared" si="46"/>
        <v>STRONG</v>
      </c>
      <c r="H731" s="6" t="str">
        <f t="shared" si="45"/>
        <v>BULLISH DIVERGENCE</v>
      </c>
    </row>
    <row r="732" spans="1:8" ht="13.5" x14ac:dyDescent="0.25">
      <c r="A732" s="3">
        <f>TITRES_STAT!B735</f>
        <v>43371</v>
      </c>
      <c r="B732" s="6">
        <f>TITRES_STAT!C735</f>
        <v>1.52</v>
      </c>
      <c r="C732" s="6">
        <f>TITRES_STAT!D735</f>
        <v>1.52</v>
      </c>
      <c r="D732" s="6">
        <f>TITRES_STAT!E735</f>
        <v>1107</v>
      </c>
      <c r="E732" s="2">
        <f t="shared" si="44"/>
        <v>46672</v>
      </c>
      <c r="F732" s="6" t="str">
        <f t="shared" si="47"/>
        <v>BULLISH</v>
      </c>
      <c r="G732" s="6" t="str">
        <f t="shared" si="46"/>
        <v>STRONG</v>
      </c>
      <c r="H732" s="6" t="str">
        <f t="shared" si="45"/>
        <v>NEUTRAL</v>
      </c>
    </row>
    <row r="733" spans="1:8" ht="13.5" x14ac:dyDescent="0.25">
      <c r="A733" s="3">
        <f>TITRES_STAT!B736</f>
        <v>43374</v>
      </c>
      <c r="B733" s="6">
        <f>TITRES_STAT!C736</f>
        <v>1.46</v>
      </c>
      <c r="C733" s="6">
        <f>TITRES_STAT!D736</f>
        <v>1.46</v>
      </c>
      <c r="D733" s="6">
        <f>TITRES_STAT!E736</f>
        <v>70</v>
      </c>
      <c r="E733" s="2">
        <f t="shared" si="44"/>
        <v>46602</v>
      </c>
      <c r="F733" s="6" t="str">
        <f t="shared" si="47"/>
        <v>BULLISH</v>
      </c>
      <c r="G733" s="6" t="str">
        <f t="shared" si="46"/>
        <v>STRONG</v>
      </c>
      <c r="H733" s="6" t="str">
        <f t="shared" si="45"/>
        <v>BULLISH DIVERGENCE</v>
      </c>
    </row>
    <row r="734" spans="1:8" ht="13.5" x14ac:dyDescent="0.25">
      <c r="A734" s="3">
        <f>TITRES_STAT!B737</f>
        <v>43375</v>
      </c>
      <c r="B734" s="6">
        <f>TITRES_STAT!C737</f>
        <v>1.42</v>
      </c>
      <c r="C734" s="6">
        <f>TITRES_STAT!D737</f>
        <v>1.42</v>
      </c>
      <c r="D734" s="6">
        <f>TITRES_STAT!E737</f>
        <v>550</v>
      </c>
      <c r="E734" s="2">
        <f t="shared" si="44"/>
        <v>46052</v>
      </c>
      <c r="F734" s="6" t="str">
        <f t="shared" si="47"/>
        <v>BULLISH</v>
      </c>
      <c r="G734" s="6" t="str">
        <f t="shared" si="46"/>
        <v>STRONG</v>
      </c>
      <c r="H734" s="6" t="str">
        <f t="shared" si="45"/>
        <v>BULLISH DIVERGENCE</v>
      </c>
    </row>
    <row r="735" spans="1:8" ht="13.5" x14ac:dyDescent="0.25">
      <c r="A735" s="3">
        <f>TITRES_STAT!B738</f>
        <v>43376</v>
      </c>
      <c r="B735" s="6">
        <f>TITRES_STAT!C738</f>
        <v>1.4</v>
      </c>
      <c r="C735" s="6">
        <f>TITRES_STAT!D738</f>
        <v>1.4</v>
      </c>
      <c r="D735" s="6">
        <f>TITRES_STAT!E738</f>
        <v>1245</v>
      </c>
      <c r="E735" s="2">
        <f t="shared" si="44"/>
        <v>44807</v>
      </c>
      <c r="F735" s="6" t="str">
        <f t="shared" si="47"/>
        <v>BULLISH</v>
      </c>
      <c r="G735" s="6" t="str">
        <f t="shared" si="46"/>
        <v>STRONG</v>
      </c>
      <c r="H735" s="6" t="str">
        <f t="shared" si="45"/>
        <v>BULLISH DIVERGENCE</v>
      </c>
    </row>
    <row r="736" spans="1:8" ht="13.5" x14ac:dyDescent="0.25">
      <c r="A736" s="3">
        <f>TITRES_STAT!B739</f>
        <v>43377</v>
      </c>
      <c r="B736" s="6">
        <f>TITRES_STAT!C739</f>
        <v>1.36</v>
      </c>
      <c r="C736" s="6">
        <f>TITRES_STAT!D739</f>
        <v>1.36</v>
      </c>
      <c r="D736" s="6">
        <f>TITRES_STAT!E739</f>
        <v>5</v>
      </c>
      <c r="E736" s="2">
        <f t="shared" si="44"/>
        <v>44802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CONFIRMED BEARISH</v>
      </c>
    </row>
    <row r="737" spans="1:8" ht="13.5" x14ac:dyDescent="0.25">
      <c r="A737" s="3">
        <f>TITRES_STAT!B740</f>
        <v>43378</v>
      </c>
      <c r="B737" s="6">
        <f>TITRES_STAT!C740</f>
        <v>1.36</v>
      </c>
      <c r="C737" s="6">
        <f>TITRES_STAT!D740</f>
        <v>1.36</v>
      </c>
      <c r="D737" s="6">
        <f>TITRES_STAT!E740</f>
        <v>412</v>
      </c>
      <c r="E737" s="2">
        <f t="shared" si="44"/>
        <v>44802</v>
      </c>
      <c r="F737" s="6" t="str">
        <f t="shared" si="47"/>
        <v>BEARISH</v>
      </c>
      <c r="G737" s="6" t="str">
        <f t="shared" si="46"/>
        <v>WEAK</v>
      </c>
      <c r="H737" s="6" t="str">
        <f t="shared" si="45"/>
        <v>CONFIRMED BEARISH</v>
      </c>
    </row>
    <row r="738" spans="1:8" ht="13.5" x14ac:dyDescent="0.25">
      <c r="A738" s="3">
        <f>TITRES_STAT!B741</f>
        <v>43381</v>
      </c>
      <c r="B738" s="6">
        <f>TITRES_STAT!C741</f>
        <v>1.32</v>
      </c>
      <c r="C738" s="6">
        <f>TITRES_STAT!D741</f>
        <v>1.32</v>
      </c>
      <c r="D738" s="6">
        <f>TITRES_STAT!E741</f>
        <v>12</v>
      </c>
      <c r="E738" s="2">
        <f t="shared" si="44"/>
        <v>44790</v>
      </c>
      <c r="F738" s="6" t="str">
        <f t="shared" si="47"/>
        <v>BEARISH</v>
      </c>
      <c r="G738" s="6" t="str">
        <f t="shared" si="46"/>
        <v>WEAK</v>
      </c>
      <c r="H738" s="6" t="str">
        <f t="shared" si="45"/>
        <v>CONFIRMED BEARISH</v>
      </c>
    </row>
    <row r="739" spans="1:8" ht="13.5" x14ac:dyDescent="0.25">
      <c r="A739" s="3">
        <f>TITRES_STAT!B742</f>
        <v>43382</v>
      </c>
      <c r="B739" s="6">
        <f>TITRES_STAT!C742</f>
        <v>1.3</v>
      </c>
      <c r="C739" s="6">
        <f>TITRES_STAT!D742</f>
        <v>1.3</v>
      </c>
      <c r="D739" s="6">
        <f>TITRES_STAT!E742</f>
        <v>96</v>
      </c>
      <c r="E739" s="2">
        <f t="shared" si="44"/>
        <v>44694</v>
      </c>
      <c r="F739" s="6" t="str">
        <f t="shared" si="47"/>
        <v>BEARISH</v>
      </c>
      <c r="G739" s="6" t="str">
        <f t="shared" si="46"/>
        <v>WEAK</v>
      </c>
      <c r="H739" s="6" t="str">
        <f t="shared" si="45"/>
        <v>CONFIRMED BEARISH</v>
      </c>
    </row>
    <row r="740" spans="1:8" ht="13.5" x14ac:dyDescent="0.25">
      <c r="A740" s="3">
        <f>TITRES_STAT!B743</f>
        <v>43383</v>
      </c>
      <c r="B740" s="6">
        <f>TITRES_STAT!C743</f>
        <v>1.3</v>
      </c>
      <c r="C740" s="6">
        <f>TITRES_STAT!D743</f>
        <v>1.3</v>
      </c>
      <c r="D740" s="6">
        <f>TITRES_STAT!E743</f>
        <v>388</v>
      </c>
      <c r="E740" s="2">
        <f t="shared" si="44"/>
        <v>44694</v>
      </c>
      <c r="F740" s="6" t="str">
        <f t="shared" si="47"/>
        <v>BEARISH</v>
      </c>
      <c r="G740" s="6" t="str">
        <f t="shared" si="46"/>
        <v>NEUTRAL</v>
      </c>
      <c r="H740" s="6" t="str">
        <f t="shared" si="45"/>
        <v>CONFIRMED BEARISH</v>
      </c>
    </row>
    <row r="741" spans="1:8" ht="13.5" x14ac:dyDescent="0.25">
      <c r="A741" s="3">
        <f>TITRES_STAT!B744</f>
        <v>43384</v>
      </c>
      <c r="B741" s="6">
        <f>TITRES_STAT!C744</f>
        <v>1.35</v>
      </c>
      <c r="C741" s="6">
        <f>TITRES_STAT!D744</f>
        <v>1.35</v>
      </c>
      <c r="D741" s="6">
        <f>TITRES_STAT!E744</f>
        <v>105</v>
      </c>
      <c r="E741" s="2">
        <f t="shared" si="44"/>
        <v>44799</v>
      </c>
      <c r="F741" s="6" t="str">
        <f t="shared" si="47"/>
        <v>BEARISH</v>
      </c>
      <c r="G741" s="6" t="str">
        <f t="shared" si="46"/>
        <v>NEUTRAL</v>
      </c>
      <c r="H741" s="6" t="str">
        <f t="shared" si="45"/>
        <v>CONFIRMED BEARISH</v>
      </c>
    </row>
    <row r="742" spans="1:8" ht="13.5" x14ac:dyDescent="0.25">
      <c r="A742" s="3">
        <f>TITRES_STAT!B745</f>
        <v>43385</v>
      </c>
      <c r="B742" s="6">
        <f>TITRES_STAT!C745</f>
        <v>1.35</v>
      </c>
      <c r="C742" s="6">
        <f>TITRES_STAT!D745</f>
        <v>1.35</v>
      </c>
      <c r="D742" s="6">
        <f>TITRES_STAT!E745</f>
        <v>0</v>
      </c>
      <c r="E742" s="2">
        <f t="shared" si="44"/>
        <v>44799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43389</v>
      </c>
      <c r="B743" s="6">
        <f>TITRES_STAT!C746</f>
        <v>1.39</v>
      </c>
      <c r="C743" s="6">
        <f>TITRES_STAT!D746</f>
        <v>1.39</v>
      </c>
      <c r="D743" s="6">
        <f>TITRES_STAT!E746</f>
        <v>5</v>
      </c>
      <c r="E743" s="2">
        <f t="shared" si="44"/>
        <v>44804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CONFIRMED BULLISH</v>
      </c>
    </row>
    <row r="744" spans="1:8" ht="13.5" x14ac:dyDescent="0.25">
      <c r="A744" s="3">
        <f>TITRES_STAT!B747</f>
        <v>43390</v>
      </c>
      <c r="B744" s="6">
        <f>TITRES_STAT!C747</f>
        <v>1.35</v>
      </c>
      <c r="C744" s="6">
        <f>TITRES_STAT!D747</f>
        <v>1.35</v>
      </c>
      <c r="D744" s="6">
        <f>TITRES_STAT!E747</f>
        <v>420</v>
      </c>
      <c r="E744" s="2">
        <f t="shared" si="44"/>
        <v>44384</v>
      </c>
      <c r="F744" s="6" t="str">
        <f t="shared" si="47"/>
        <v>BEARISH</v>
      </c>
      <c r="G744" s="6" t="str">
        <f t="shared" si="46"/>
        <v>NEUTRAL</v>
      </c>
      <c r="H744" s="6" t="str">
        <f t="shared" si="45"/>
        <v>BEARISH DIVERGENCE</v>
      </c>
    </row>
    <row r="745" spans="1:8" ht="13.5" x14ac:dyDescent="0.25">
      <c r="A745" s="3">
        <f>TITRES_STAT!B748</f>
        <v>43391</v>
      </c>
      <c r="B745" s="6">
        <f>TITRES_STAT!C748</f>
        <v>1.32</v>
      </c>
      <c r="C745" s="6">
        <f>TITRES_STAT!D748</f>
        <v>1.32</v>
      </c>
      <c r="D745" s="6">
        <f>TITRES_STAT!E748</f>
        <v>502</v>
      </c>
      <c r="E745" s="2">
        <f t="shared" si="44"/>
        <v>43882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BEARISH DIVERGENCE</v>
      </c>
    </row>
    <row r="746" spans="1:8" ht="13.5" x14ac:dyDescent="0.25">
      <c r="A746" s="3">
        <f>TITRES_STAT!B749</f>
        <v>43392</v>
      </c>
      <c r="B746" s="6">
        <f>TITRES_STAT!C749</f>
        <v>1.34</v>
      </c>
      <c r="C746" s="6">
        <f>TITRES_STAT!D749</f>
        <v>1.34</v>
      </c>
      <c r="D746" s="6">
        <f>TITRES_STAT!E749</f>
        <v>2010</v>
      </c>
      <c r="E746" s="2">
        <f t="shared" si="44"/>
        <v>45892</v>
      </c>
      <c r="F746" s="6" t="str">
        <f t="shared" si="47"/>
        <v>BULLISH</v>
      </c>
      <c r="G746" s="6" t="str">
        <f t="shared" si="46"/>
        <v>STRONG</v>
      </c>
      <c r="H746" s="6" t="str">
        <f t="shared" si="45"/>
        <v>BULLISH DIVERGENCE</v>
      </c>
    </row>
    <row r="747" spans="1:8" ht="13.5" x14ac:dyDescent="0.25">
      <c r="A747" s="3">
        <f>TITRES_STAT!B750</f>
        <v>43395</v>
      </c>
      <c r="B747" s="6">
        <f>TITRES_STAT!C750</f>
        <v>1.34</v>
      </c>
      <c r="C747" s="6">
        <f>TITRES_STAT!D750</f>
        <v>1.34</v>
      </c>
      <c r="D747" s="6">
        <f>TITRES_STAT!E750</f>
        <v>0</v>
      </c>
      <c r="E747" s="2">
        <f t="shared" si="44"/>
        <v>45892</v>
      </c>
      <c r="F747" s="6" t="str">
        <f t="shared" si="47"/>
        <v>BULLISH</v>
      </c>
      <c r="G747" s="6" t="str">
        <f t="shared" si="46"/>
        <v>STRONG</v>
      </c>
      <c r="H747" s="6" t="str">
        <f t="shared" si="45"/>
        <v>BULLISH DIVERGENCE</v>
      </c>
    </row>
    <row r="748" spans="1:8" ht="13.5" x14ac:dyDescent="0.25">
      <c r="A748" s="3">
        <f>TITRES_STAT!B751</f>
        <v>43396</v>
      </c>
      <c r="B748" s="6">
        <f>TITRES_STAT!C751</f>
        <v>1.34</v>
      </c>
      <c r="C748" s="6">
        <f>TITRES_STAT!D751</f>
        <v>1.34</v>
      </c>
      <c r="D748" s="6">
        <f>TITRES_STAT!E751</f>
        <v>0</v>
      </c>
      <c r="E748" s="2">
        <f t="shared" si="44"/>
        <v>45892</v>
      </c>
      <c r="F748" s="6" t="str">
        <f t="shared" si="47"/>
        <v>BULLISH</v>
      </c>
      <c r="G748" s="6" t="str">
        <f t="shared" si="46"/>
        <v>STRONG</v>
      </c>
      <c r="H748" s="6" t="str">
        <f t="shared" si="45"/>
        <v>BULLISH DIVERGENCE</v>
      </c>
    </row>
    <row r="749" spans="1:8" ht="13.5" x14ac:dyDescent="0.25">
      <c r="A749" s="3">
        <f>TITRES_STAT!B752</f>
        <v>43397</v>
      </c>
      <c r="B749" s="6">
        <f>TITRES_STAT!C752</f>
        <v>1.34</v>
      </c>
      <c r="C749" s="6">
        <f>TITRES_STAT!D752</f>
        <v>1.34</v>
      </c>
      <c r="D749" s="6">
        <f>TITRES_STAT!E752</f>
        <v>0</v>
      </c>
      <c r="E749" s="2">
        <f t="shared" si="44"/>
        <v>45892</v>
      </c>
      <c r="F749" s="6" t="str">
        <f t="shared" si="47"/>
        <v>BULLISH</v>
      </c>
      <c r="G749" s="6" t="str">
        <f t="shared" si="46"/>
        <v>STRONG</v>
      </c>
      <c r="H749" s="6" t="str">
        <f t="shared" si="45"/>
        <v>BULLISH DIVERGENCE</v>
      </c>
    </row>
    <row r="750" spans="1:8" ht="13.5" x14ac:dyDescent="0.25">
      <c r="A750" s="3">
        <f>TITRES_STAT!B753</f>
        <v>43398</v>
      </c>
      <c r="B750" s="6">
        <f>TITRES_STAT!C753</f>
        <v>1.34</v>
      </c>
      <c r="C750" s="6">
        <f>TITRES_STAT!D753</f>
        <v>1.34</v>
      </c>
      <c r="D750" s="6">
        <f>TITRES_STAT!E753</f>
        <v>0</v>
      </c>
      <c r="E750" s="2">
        <f t="shared" si="44"/>
        <v>45892</v>
      </c>
      <c r="F750" s="6" t="str">
        <f t="shared" si="47"/>
        <v>BULLISH</v>
      </c>
      <c r="G750" s="6" t="str">
        <f t="shared" si="46"/>
        <v>STRONG</v>
      </c>
      <c r="H750" s="6" t="str">
        <f t="shared" si="45"/>
        <v>CONFIRMED BULLISH</v>
      </c>
    </row>
    <row r="751" spans="1:8" ht="13.5" x14ac:dyDescent="0.25">
      <c r="A751" s="3">
        <f>TITRES_STAT!B754</f>
        <v>43399</v>
      </c>
      <c r="B751" s="6">
        <f>TITRES_STAT!C754</f>
        <v>1.34</v>
      </c>
      <c r="C751" s="6">
        <f>TITRES_STAT!D754</f>
        <v>1.34</v>
      </c>
      <c r="D751" s="6">
        <f>TITRES_STAT!E754</f>
        <v>0</v>
      </c>
      <c r="E751" s="2">
        <f t="shared" si="44"/>
        <v>45892</v>
      </c>
      <c r="F751" s="6" t="str">
        <f t="shared" si="47"/>
        <v>NEUTRAL</v>
      </c>
      <c r="G751" s="6" t="str">
        <f t="shared" si="46"/>
        <v>NEUTRAL</v>
      </c>
      <c r="H751" s="6" t="str">
        <f t="shared" si="45"/>
        <v>NEUTRAL</v>
      </c>
    </row>
    <row r="752" spans="1:8" ht="13.5" x14ac:dyDescent="0.25">
      <c r="A752" s="3">
        <f>TITRES_STAT!B755</f>
        <v>43402</v>
      </c>
      <c r="B752" s="6">
        <f>TITRES_STAT!C755</f>
        <v>1.34</v>
      </c>
      <c r="C752" s="6">
        <f>TITRES_STAT!D755</f>
        <v>1.34</v>
      </c>
      <c r="D752" s="6">
        <f>TITRES_STAT!E755</f>
        <v>0</v>
      </c>
      <c r="E752" s="2">
        <f t="shared" si="44"/>
        <v>45892</v>
      </c>
      <c r="F752" s="6" t="str">
        <f t="shared" si="47"/>
        <v>NEUTRAL</v>
      </c>
      <c r="G752" s="6" t="str">
        <f t="shared" si="46"/>
        <v>NEUTRAL</v>
      </c>
      <c r="H752" s="6" t="str">
        <f t="shared" si="45"/>
        <v>NEUTRAL</v>
      </c>
    </row>
    <row r="753" spans="1:8" ht="13.5" x14ac:dyDescent="0.25">
      <c r="A753" s="3">
        <f>TITRES_STAT!B756</f>
        <v>43403</v>
      </c>
      <c r="B753" s="6">
        <f>TITRES_STAT!C756</f>
        <v>1.34</v>
      </c>
      <c r="C753" s="6">
        <f>TITRES_STAT!D756</f>
        <v>1.34</v>
      </c>
      <c r="D753" s="6">
        <f>TITRES_STAT!E756</f>
        <v>0</v>
      </c>
      <c r="E753" s="2">
        <f t="shared" si="44"/>
        <v>45892</v>
      </c>
      <c r="F753" s="6" t="str">
        <f t="shared" si="47"/>
        <v>NEUTRAL</v>
      </c>
      <c r="G753" s="6" t="str">
        <f t="shared" si="46"/>
        <v>NEUTRAL</v>
      </c>
      <c r="H753" s="6" t="str">
        <f t="shared" si="45"/>
        <v>NEUTRAL</v>
      </c>
    </row>
    <row r="754" spans="1:8" ht="13.5" x14ac:dyDescent="0.25">
      <c r="A754" s="3">
        <f>TITRES_STAT!B757</f>
        <v>43404</v>
      </c>
      <c r="B754" s="6">
        <f>TITRES_STAT!C757</f>
        <v>1.33</v>
      </c>
      <c r="C754" s="6">
        <f>TITRES_STAT!D757</f>
        <v>1.33</v>
      </c>
      <c r="D754" s="6">
        <f>TITRES_STAT!E757</f>
        <v>228</v>
      </c>
      <c r="E754" s="2">
        <f t="shared" si="44"/>
        <v>45664</v>
      </c>
      <c r="F754" s="6" t="str">
        <f t="shared" si="47"/>
        <v>BEARISH</v>
      </c>
      <c r="G754" s="6" t="str">
        <f t="shared" si="46"/>
        <v>NEUTRAL</v>
      </c>
      <c r="H754" s="6" t="str">
        <f t="shared" si="45"/>
        <v>CONFIRMED BEARISH</v>
      </c>
    </row>
    <row r="755" spans="1:8" ht="13.5" x14ac:dyDescent="0.25">
      <c r="A755" s="3">
        <f>TITRES_STAT!B758</f>
        <v>43405</v>
      </c>
      <c r="B755" s="6">
        <f>TITRES_STAT!C758</f>
        <v>1.33</v>
      </c>
      <c r="C755" s="6">
        <f>TITRES_STAT!D758</f>
        <v>1.33</v>
      </c>
      <c r="D755" s="6">
        <f>TITRES_STAT!E758</f>
        <v>0</v>
      </c>
      <c r="E755" s="2">
        <f t="shared" si="44"/>
        <v>45664</v>
      </c>
      <c r="F755" s="6" t="str">
        <f t="shared" si="47"/>
        <v>BEARISH</v>
      </c>
      <c r="G755" s="6" t="str">
        <f t="shared" si="46"/>
        <v>NEUTRAL</v>
      </c>
      <c r="H755" s="6" t="str">
        <f t="shared" si="45"/>
        <v>CONFIRMED BEARISH</v>
      </c>
    </row>
    <row r="756" spans="1:8" ht="13.5" x14ac:dyDescent="0.25">
      <c r="A756" s="3">
        <f>TITRES_STAT!B759</f>
        <v>43406</v>
      </c>
      <c r="B756" s="6">
        <f>TITRES_STAT!C759</f>
        <v>1.3</v>
      </c>
      <c r="C756" s="6">
        <f>TITRES_STAT!D759</f>
        <v>1.3</v>
      </c>
      <c r="D756" s="6">
        <f>TITRES_STAT!E759</f>
        <v>1000</v>
      </c>
      <c r="E756" s="2">
        <f t="shared" si="44"/>
        <v>44664</v>
      </c>
      <c r="F756" s="6" t="str">
        <f t="shared" si="47"/>
        <v>BEARISH</v>
      </c>
      <c r="G756" s="6" t="str">
        <f t="shared" si="46"/>
        <v>WEAK</v>
      </c>
      <c r="H756" s="6" t="str">
        <f t="shared" si="45"/>
        <v>CONFIRMED BEARISH</v>
      </c>
    </row>
    <row r="757" spans="1:8" ht="13.5" x14ac:dyDescent="0.25">
      <c r="A757" s="3">
        <f>TITRES_STAT!B760</f>
        <v>43409</v>
      </c>
      <c r="B757" s="6">
        <f>TITRES_STAT!C760</f>
        <v>1.3</v>
      </c>
      <c r="C757" s="6">
        <f>TITRES_STAT!D760</f>
        <v>1.3</v>
      </c>
      <c r="D757" s="6">
        <f>TITRES_STAT!E760</f>
        <v>0</v>
      </c>
      <c r="E757" s="2">
        <f t="shared" si="44"/>
        <v>44664</v>
      </c>
      <c r="F757" s="6" t="str">
        <f t="shared" si="47"/>
        <v>BEARISH</v>
      </c>
      <c r="G757" s="6" t="str">
        <f t="shared" si="46"/>
        <v>WEAK</v>
      </c>
      <c r="H757" s="6" t="str">
        <f t="shared" si="45"/>
        <v>CONFIRMED BEARISH</v>
      </c>
    </row>
    <row r="758" spans="1:8" ht="13.5" x14ac:dyDescent="0.25">
      <c r="A758" s="3">
        <f>TITRES_STAT!B761</f>
        <v>43410</v>
      </c>
      <c r="B758" s="6">
        <f>TITRES_STAT!C761</f>
        <v>1.3</v>
      </c>
      <c r="C758" s="6">
        <f>TITRES_STAT!D761</f>
        <v>1.3</v>
      </c>
      <c r="D758" s="6">
        <f>TITRES_STAT!E761</f>
        <v>541</v>
      </c>
      <c r="E758" s="2">
        <f t="shared" si="44"/>
        <v>44664</v>
      </c>
      <c r="F758" s="6" t="str">
        <f t="shared" si="47"/>
        <v>BEARISH</v>
      </c>
      <c r="G758" s="6" t="str">
        <f t="shared" si="46"/>
        <v>WEAK</v>
      </c>
      <c r="H758" s="6" t="str">
        <f t="shared" si="45"/>
        <v>CONFIRMED BEARISH</v>
      </c>
    </row>
    <row r="759" spans="1:8" ht="13.5" x14ac:dyDescent="0.25">
      <c r="A759" s="3">
        <f>TITRES_STAT!B762</f>
        <v>43411</v>
      </c>
      <c r="B759" s="6">
        <f>TITRES_STAT!C762</f>
        <v>1.25</v>
      </c>
      <c r="C759" s="6">
        <f>TITRES_STAT!D762</f>
        <v>1.25</v>
      </c>
      <c r="D759" s="6">
        <f>TITRES_STAT!E762</f>
        <v>0</v>
      </c>
      <c r="E759" s="2">
        <f t="shared" si="44"/>
        <v>44664</v>
      </c>
      <c r="F759" s="6" t="str">
        <f t="shared" si="47"/>
        <v>BEARISH</v>
      </c>
      <c r="G759" s="6" t="str">
        <f t="shared" si="46"/>
        <v>WEAK</v>
      </c>
      <c r="H759" s="6" t="str">
        <f t="shared" si="45"/>
        <v>CONFIRMED BEARISH</v>
      </c>
    </row>
    <row r="760" spans="1:8" ht="13.5" x14ac:dyDescent="0.25">
      <c r="A760" s="3">
        <f>TITRES_STAT!B763</f>
        <v>43412</v>
      </c>
      <c r="B760" s="6">
        <f>TITRES_STAT!C763</f>
        <v>1.3</v>
      </c>
      <c r="C760" s="6">
        <f>TITRES_STAT!D763</f>
        <v>1.3</v>
      </c>
      <c r="D760" s="6">
        <f>TITRES_STAT!E763</f>
        <v>60</v>
      </c>
      <c r="E760" s="2">
        <f t="shared" si="44"/>
        <v>44724</v>
      </c>
      <c r="F760" s="6" t="str">
        <f t="shared" si="47"/>
        <v>BEARISH</v>
      </c>
      <c r="G760" s="6" t="str">
        <f t="shared" si="46"/>
        <v>WEAK</v>
      </c>
      <c r="H760" s="6" t="str">
        <f t="shared" si="45"/>
        <v>CONFIRMED BEARISH</v>
      </c>
    </row>
    <row r="761" spans="1:8" ht="13.5" x14ac:dyDescent="0.25">
      <c r="A761" s="3">
        <f>TITRES_STAT!B764</f>
        <v>43413</v>
      </c>
      <c r="B761" s="6">
        <f>TITRES_STAT!C764</f>
        <v>1.3</v>
      </c>
      <c r="C761" s="6">
        <f>TITRES_STAT!D764</f>
        <v>1.3</v>
      </c>
      <c r="D761" s="6">
        <f>TITRES_STAT!E764</f>
        <v>7</v>
      </c>
      <c r="E761" s="2">
        <f t="shared" si="44"/>
        <v>44724</v>
      </c>
      <c r="F761" s="6" t="str">
        <f t="shared" si="47"/>
        <v>BULLISH</v>
      </c>
      <c r="G761" s="6" t="str">
        <f t="shared" si="46"/>
        <v>NEUTRAL</v>
      </c>
      <c r="H761" s="6" t="str">
        <f t="shared" si="45"/>
        <v>NEUTRAL</v>
      </c>
    </row>
    <row r="762" spans="1:8" ht="13.5" x14ac:dyDescent="0.25">
      <c r="A762" s="3">
        <f>TITRES_STAT!B765</f>
        <v>43416</v>
      </c>
      <c r="B762" s="6">
        <f>TITRES_STAT!C765</f>
        <v>1.33</v>
      </c>
      <c r="C762" s="6">
        <f>TITRES_STAT!D765</f>
        <v>1.33</v>
      </c>
      <c r="D762" s="6">
        <f>TITRES_STAT!E765</f>
        <v>109</v>
      </c>
      <c r="E762" s="2">
        <f t="shared" si="44"/>
        <v>44833</v>
      </c>
      <c r="F762" s="6" t="str">
        <f t="shared" si="47"/>
        <v>BULLISH</v>
      </c>
      <c r="G762" s="6" t="str">
        <f t="shared" si="46"/>
        <v>NEUTRAL</v>
      </c>
      <c r="H762" s="6" t="str">
        <f t="shared" si="45"/>
        <v>CONFIRMED BULLISH</v>
      </c>
    </row>
    <row r="763" spans="1:8" ht="13.5" x14ac:dyDescent="0.25">
      <c r="A763" s="3">
        <f>TITRES_STAT!B766</f>
        <v>43417</v>
      </c>
      <c r="B763" s="6">
        <f>TITRES_STAT!C766</f>
        <v>1.33</v>
      </c>
      <c r="C763" s="6">
        <f>TITRES_STAT!D766</f>
        <v>1.33</v>
      </c>
      <c r="D763" s="6">
        <f>TITRES_STAT!E766</f>
        <v>0</v>
      </c>
      <c r="E763" s="2">
        <f t="shared" si="44"/>
        <v>44833</v>
      </c>
      <c r="F763" s="6" t="str">
        <f t="shared" si="47"/>
        <v>BULLISH</v>
      </c>
      <c r="G763" s="6" t="str">
        <f t="shared" si="46"/>
        <v>NEUTRAL</v>
      </c>
      <c r="H763" s="6" t="str">
        <f t="shared" si="45"/>
        <v>CONFIRMED BULLISH</v>
      </c>
    </row>
    <row r="764" spans="1:8" ht="13.5" x14ac:dyDescent="0.25">
      <c r="A764" s="3">
        <f>TITRES_STAT!B767</f>
        <v>43418</v>
      </c>
      <c r="B764" s="6">
        <f>TITRES_STAT!C767</f>
        <v>1.3</v>
      </c>
      <c r="C764" s="6">
        <f>TITRES_STAT!D767</f>
        <v>1.3</v>
      </c>
      <c r="D764" s="6">
        <f>TITRES_STAT!E767</f>
        <v>236</v>
      </c>
      <c r="E764" s="2">
        <f t="shared" si="44"/>
        <v>44597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BEARISH DIVERGENCE</v>
      </c>
    </row>
    <row r="765" spans="1:8" ht="13.5" x14ac:dyDescent="0.25">
      <c r="A765" s="3">
        <f>TITRES_STAT!B768</f>
        <v>43419</v>
      </c>
      <c r="B765" s="6">
        <f>TITRES_STAT!C768</f>
        <v>1.3</v>
      </c>
      <c r="C765" s="6">
        <f>TITRES_STAT!D768</f>
        <v>1.3</v>
      </c>
      <c r="D765" s="6">
        <f>TITRES_STAT!E768</f>
        <v>3308</v>
      </c>
      <c r="E765" s="2">
        <f t="shared" si="44"/>
        <v>44597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NEUTRAL</v>
      </c>
    </row>
    <row r="766" spans="1:8" ht="13.5" x14ac:dyDescent="0.25">
      <c r="A766" s="3">
        <f>TITRES_STAT!B769</f>
        <v>43420</v>
      </c>
      <c r="B766" s="6">
        <f>TITRES_STAT!C769</f>
        <v>1.3</v>
      </c>
      <c r="C766" s="6">
        <f>TITRES_STAT!D769</f>
        <v>1.3</v>
      </c>
      <c r="D766" s="6">
        <f>TITRES_STAT!E769</f>
        <v>3697</v>
      </c>
      <c r="E766" s="2">
        <f t="shared" si="44"/>
        <v>44597</v>
      </c>
      <c r="F766" s="6" t="str">
        <f t="shared" si="47"/>
        <v>BEARISH</v>
      </c>
      <c r="G766" s="6" t="str">
        <f t="shared" si="46"/>
        <v>NEUTRAL</v>
      </c>
      <c r="H766" s="6" t="str">
        <f t="shared" si="45"/>
        <v>NEUTRAL</v>
      </c>
    </row>
    <row r="767" spans="1:8" ht="13.5" x14ac:dyDescent="0.25">
      <c r="A767" s="3">
        <f>TITRES_STAT!B770</f>
        <v>43423</v>
      </c>
      <c r="B767" s="6">
        <f>TITRES_STAT!C770</f>
        <v>1.35</v>
      </c>
      <c r="C767" s="6">
        <f>TITRES_STAT!D770</f>
        <v>1.35</v>
      </c>
      <c r="D767" s="6">
        <f>TITRES_STAT!E770</f>
        <v>0</v>
      </c>
      <c r="E767" s="2">
        <f t="shared" si="44"/>
        <v>44597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BEARISH DIVERGENCE</v>
      </c>
    </row>
    <row r="768" spans="1:8" ht="13.5" x14ac:dyDescent="0.25">
      <c r="A768" s="3">
        <f>TITRES_STAT!B771</f>
        <v>43425</v>
      </c>
      <c r="B768" s="6">
        <f>TITRES_STAT!C771</f>
        <v>1.36</v>
      </c>
      <c r="C768" s="6">
        <f>TITRES_STAT!D771</f>
        <v>1.36</v>
      </c>
      <c r="D768" s="6">
        <f>TITRES_STAT!E771</f>
        <v>2532</v>
      </c>
      <c r="E768" s="2">
        <f t="shared" si="44"/>
        <v>47129</v>
      </c>
      <c r="F768" s="6" t="str">
        <f t="shared" si="47"/>
        <v>BULLISH</v>
      </c>
      <c r="G768" s="6" t="str">
        <f t="shared" si="46"/>
        <v>STRONG</v>
      </c>
      <c r="H768" s="6" t="str">
        <f t="shared" si="45"/>
        <v>CONFIRMED BULLISH</v>
      </c>
    </row>
    <row r="769" spans="1:8" ht="13.5" x14ac:dyDescent="0.25">
      <c r="A769" s="3">
        <f>TITRES_STAT!B772</f>
        <v>43426</v>
      </c>
      <c r="B769" s="6">
        <f>TITRES_STAT!C772</f>
        <v>1.36</v>
      </c>
      <c r="C769" s="6">
        <f>TITRES_STAT!D772</f>
        <v>1.36</v>
      </c>
      <c r="D769" s="6">
        <f>TITRES_STAT!E772</f>
        <v>1885</v>
      </c>
      <c r="E769" s="2">
        <f t="shared" si="44"/>
        <v>47129</v>
      </c>
      <c r="F769" s="6" t="str">
        <f t="shared" si="47"/>
        <v>BULLISH</v>
      </c>
      <c r="G769" s="6" t="str">
        <f t="shared" si="46"/>
        <v>STRONG</v>
      </c>
      <c r="H769" s="6" t="str">
        <f t="shared" si="45"/>
        <v>CONFIRMED BULLISH</v>
      </c>
    </row>
    <row r="770" spans="1:8" ht="13.5" x14ac:dyDescent="0.25">
      <c r="A770" s="3">
        <f>TITRES_STAT!B773</f>
        <v>43427</v>
      </c>
      <c r="B770" s="6">
        <f>TITRES_STAT!C773</f>
        <v>1.39</v>
      </c>
      <c r="C770" s="6">
        <f>TITRES_STAT!D773</f>
        <v>1.39</v>
      </c>
      <c r="D770" s="6">
        <f>TITRES_STAT!E773</f>
        <v>233</v>
      </c>
      <c r="E770" s="2">
        <f t="shared" si="44"/>
        <v>47362</v>
      </c>
      <c r="F770" s="6" t="str">
        <f t="shared" si="47"/>
        <v>BULLISH</v>
      </c>
      <c r="G770" s="6" t="str">
        <f t="shared" si="46"/>
        <v>STRONG</v>
      </c>
      <c r="H770" s="6" t="str">
        <f t="shared" si="45"/>
        <v>CONFIRMED BULLISH</v>
      </c>
    </row>
    <row r="771" spans="1:8" ht="13.5" x14ac:dyDescent="0.25">
      <c r="A771" s="3">
        <f>TITRES_STAT!B774</f>
        <v>43430</v>
      </c>
      <c r="B771" s="6">
        <f>TITRES_STAT!C774</f>
        <v>1.35</v>
      </c>
      <c r="C771" s="6">
        <f>TITRES_STAT!D774</f>
        <v>1.35</v>
      </c>
      <c r="D771" s="6">
        <f>TITRES_STAT!E774</f>
        <v>674</v>
      </c>
      <c r="E771" s="2">
        <f t="shared" si="44"/>
        <v>46688</v>
      </c>
      <c r="F771" s="6" t="str">
        <f t="shared" si="47"/>
        <v>BULLISH</v>
      </c>
      <c r="G771" s="6" t="str">
        <f t="shared" si="46"/>
        <v>STRONG</v>
      </c>
      <c r="H771" s="6" t="str">
        <f t="shared" si="45"/>
        <v>CONFIRMED BULLISH</v>
      </c>
    </row>
    <row r="772" spans="1:8" ht="13.5" x14ac:dyDescent="0.25">
      <c r="A772" s="3">
        <f>TITRES_STAT!B775</f>
        <v>43431</v>
      </c>
      <c r="B772" s="6">
        <f>TITRES_STAT!C775</f>
        <v>1.39</v>
      </c>
      <c r="C772" s="6">
        <f>TITRES_STAT!D775</f>
        <v>1.39</v>
      </c>
      <c r="D772" s="6">
        <f>TITRES_STAT!E775</f>
        <v>14017</v>
      </c>
      <c r="E772" s="2">
        <f t="shared" ref="E772:E835" si="48">IF(B772&gt;B771, E771+D772, IF(B772&lt;B771, E771-D772, E771))</f>
        <v>60705</v>
      </c>
      <c r="F772" s="6" t="str">
        <f t="shared" si="47"/>
        <v>BULLISH</v>
      </c>
      <c r="G772" s="6" t="str">
        <f t="shared" si="46"/>
        <v>STRONG</v>
      </c>
      <c r="H772" s="6" t="str">
        <f t="shared" si="45"/>
        <v>CONFIRMED BULLISH</v>
      </c>
    </row>
    <row r="773" spans="1:8" ht="13.5" x14ac:dyDescent="0.25">
      <c r="A773" s="3">
        <f>TITRES_STAT!B776</f>
        <v>43432</v>
      </c>
      <c r="B773" s="6">
        <f>TITRES_STAT!C776</f>
        <v>1.46</v>
      </c>
      <c r="C773" s="6">
        <f>TITRES_STAT!D776</f>
        <v>1.46</v>
      </c>
      <c r="D773" s="6">
        <f>TITRES_STAT!E776</f>
        <v>15266</v>
      </c>
      <c r="E773" s="2">
        <f t="shared" si="48"/>
        <v>75971</v>
      </c>
      <c r="F773" s="6" t="str">
        <f t="shared" si="47"/>
        <v>BULLISH</v>
      </c>
      <c r="G773" s="6" t="str">
        <f t="shared" si="46"/>
        <v>STRONG</v>
      </c>
      <c r="H773" s="6" t="str">
        <f t="shared" si="45"/>
        <v>CONFIRMED BULLISH</v>
      </c>
    </row>
    <row r="774" spans="1:8" ht="13.5" x14ac:dyDescent="0.25">
      <c r="A774" s="3">
        <f>TITRES_STAT!B777</f>
        <v>43433</v>
      </c>
      <c r="B774" s="6">
        <f>TITRES_STAT!C777</f>
        <v>1.54</v>
      </c>
      <c r="C774" s="6">
        <f>TITRES_STAT!D777</f>
        <v>1.54</v>
      </c>
      <c r="D774" s="6">
        <f>TITRES_STAT!E777</f>
        <v>13253</v>
      </c>
      <c r="E774" s="2">
        <f t="shared" si="48"/>
        <v>89224</v>
      </c>
      <c r="F774" s="6" t="str">
        <f t="shared" si="47"/>
        <v>BULLISH</v>
      </c>
      <c r="G774" s="6" t="str">
        <f t="shared" si="46"/>
        <v>STRONG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43434</v>
      </c>
      <c r="B775" s="6">
        <f>TITRES_STAT!C778</f>
        <v>1.54</v>
      </c>
      <c r="C775" s="6">
        <f>TITRES_STAT!D778</f>
        <v>1.54</v>
      </c>
      <c r="D775" s="6">
        <f>TITRES_STAT!E778</f>
        <v>1867</v>
      </c>
      <c r="E775" s="2">
        <f t="shared" si="48"/>
        <v>89224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STRONG</v>
      </c>
      <c r="H775" s="6" t="str">
        <f t="shared" si="49"/>
        <v>CONFIRMED BULLISH</v>
      </c>
    </row>
    <row r="776" spans="1:8" ht="13.5" x14ac:dyDescent="0.25">
      <c r="A776" s="3">
        <f>TITRES_STAT!B779</f>
        <v>43437</v>
      </c>
      <c r="B776" s="6">
        <f>TITRES_STAT!C779</f>
        <v>1.63</v>
      </c>
      <c r="C776" s="6">
        <f>TITRES_STAT!D779</f>
        <v>1.63</v>
      </c>
      <c r="D776" s="6">
        <f>TITRES_STAT!E779</f>
        <v>7656</v>
      </c>
      <c r="E776" s="2">
        <f t="shared" si="48"/>
        <v>96880</v>
      </c>
      <c r="F776" s="6" t="str">
        <f t="shared" ref="F776:F839" si="51">IF(E776&gt;E771,"BULLISH",IF(E776&lt;E771,"BEARISH","NEUTRAL"))</f>
        <v>BULLISH</v>
      </c>
      <c r="G776" s="6" t="str">
        <f t="shared" si="50"/>
        <v>STRONG</v>
      </c>
      <c r="H776" s="6" t="str">
        <f t="shared" si="49"/>
        <v>CONFIRMED BULLISH</v>
      </c>
    </row>
    <row r="777" spans="1:8" ht="13.5" x14ac:dyDescent="0.25">
      <c r="A777" s="3">
        <f>TITRES_STAT!B780</f>
        <v>43438</v>
      </c>
      <c r="B777" s="6">
        <f>TITRES_STAT!C780</f>
        <v>1.72</v>
      </c>
      <c r="C777" s="6">
        <f>TITRES_STAT!D780</f>
        <v>1.72</v>
      </c>
      <c r="D777" s="6">
        <f>TITRES_STAT!E780</f>
        <v>10403</v>
      </c>
      <c r="E777" s="2">
        <f t="shared" si="48"/>
        <v>107283</v>
      </c>
      <c r="F777" s="6" t="str">
        <f t="shared" si="51"/>
        <v>BULLISH</v>
      </c>
      <c r="G777" s="6" t="str">
        <f t="shared" si="50"/>
        <v>STRONG</v>
      </c>
      <c r="H777" s="6" t="str">
        <f t="shared" si="49"/>
        <v>CONFIRMED BULLISH</v>
      </c>
    </row>
    <row r="778" spans="1:8" ht="13.5" x14ac:dyDescent="0.25">
      <c r="A778" s="3">
        <f>TITRES_STAT!B781</f>
        <v>43439</v>
      </c>
      <c r="B778" s="6">
        <f>TITRES_STAT!C781</f>
        <v>1.82</v>
      </c>
      <c r="C778" s="6">
        <f>TITRES_STAT!D781</f>
        <v>1.82</v>
      </c>
      <c r="D778" s="6">
        <f>TITRES_STAT!E781</f>
        <v>11399</v>
      </c>
      <c r="E778" s="2">
        <f t="shared" si="48"/>
        <v>118682</v>
      </c>
      <c r="F778" s="6" t="str">
        <f t="shared" si="51"/>
        <v>BULLISH</v>
      </c>
      <c r="G778" s="6" t="str">
        <f t="shared" si="50"/>
        <v>STRONG</v>
      </c>
      <c r="H778" s="6" t="str">
        <f t="shared" si="49"/>
        <v>CONFIRMED BULLISH</v>
      </c>
    </row>
    <row r="779" spans="1:8" ht="13.5" x14ac:dyDescent="0.25">
      <c r="A779" s="3">
        <f>TITRES_STAT!B782</f>
        <v>43440</v>
      </c>
      <c r="B779" s="6">
        <f>TITRES_STAT!C782</f>
        <v>1.93</v>
      </c>
      <c r="C779" s="6">
        <f>TITRES_STAT!D782</f>
        <v>1.93</v>
      </c>
      <c r="D779" s="6">
        <f>TITRES_STAT!E782</f>
        <v>10380</v>
      </c>
      <c r="E779" s="2">
        <f t="shared" si="48"/>
        <v>129062</v>
      </c>
      <c r="F779" s="6" t="str">
        <f t="shared" si="51"/>
        <v>BULLISH</v>
      </c>
      <c r="G779" s="6" t="str">
        <f t="shared" si="50"/>
        <v>STRONG</v>
      </c>
      <c r="H779" s="6" t="str">
        <f t="shared" si="49"/>
        <v>CONFIRMED BULLISH</v>
      </c>
    </row>
    <row r="780" spans="1:8" ht="13.5" x14ac:dyDescent="0.25">
      <c r="A780" s="3">
        <f>TITRES_STAT!B783</f>
        <v>43441</v>
      </c>
      <c r="B780" s="6">
        <f>TITRES_STAT!C783</f>
        <v>1.99</v>
      </c>
      <c r="C780" s="6">
        <f>TITRES_STAT!D783</f>
        <v>1.99</v>
      </c>
      <c r="D780" s="6">
        <f>TITRES_STAT!E783</f>
        <v>6662</v>
      </c>
      <c r="E780" s="2">
        <f t="shared" si="48"/>
        <v>135724</v>
      </c>
      <c r="F780" s="6" t="str">
        <f t="shared" si="51"/>
        <v>BULLISH</v>
      </c>
      <c r="G780" s="6" t="str">
        <f t="shared" si="50"/>
        <v>STRONG</v>
      </c>
      <c r="H780" s="6" t="str">
        <f t="shared" si="49"/>
        <v>CONFIRMED BULLISH</v>
      </c>
    </row>
    <row r="781" spans="1:8" ht="13.5" x14ac:dyDescent="0.25">
      <c r="A781" s="3">
        <f>TITRES_STAT!B784</f>
        <v>43444</v>
      </c>
      <c r="B781" s="6">
        <f>TITRES_STAT!C784</f>
        <v>1.93</v>
      </c>
      <c r="C781" s="6">
        <f>TITRES_STAT!D784</f>
        <v>1.93</v>
      </c>
      <c r="D781" s="6">
        <f>TITRES_STAT!E784</f>
        <v>6529</v>
      </c>
      <c r="E781" s="2">
        <f t="shared" si="48"/>
        <v>129195</v>
      </c>
      <c r="F781" s="6" t="str">
        <f t="shared" si="51"/>
        <v>BULLISH</v>
      </c>
      <c r="G781" s="6" t="str">
        <f t="shared" si="50"/>
        <v>STRONG</v>
      </c>
      <c r="H781" s="6" t="str">
        <f t="shared" si="49"/>
        <v>CONFIRMED BULLISH</v>
      </c>
    </row>
    <row r="782" spans="1:8" ht="13.5" x14ac:dyDescent="0.25">
      <c r="A782" s="3">
        <f>TITRES_STAT!B785</f>
        <v>43445</v>
      </c>
      <c r="B782" s="6">
        <f>TITRES_STAT!C785</f>
        <v>1.93</v>
      </c>
      <c r="C782" s="6">
        <f>TITRES_STAT!D785</f>
        <v>1.93</v>
      </c>
      <c r="D782" s="6">
        <f>TITRES_STAT!E785</f>
        <v>6810</v>
      </c>
      <c r="E782" s="2">
        <f t="shared" si="48"/>
        <v>129195</v>
      </c>
      <c r="F782" s="6" t="str">
        <f t="shared" si="51"/>
        <v>BULLISH</v>
      </c>
      <c r="G782" s="6" t="str">
        <f t="shared" si="50"/>
        <v>STRONG</v>
      </c>
      <c r="H782" s="6" t="str">
        <f t="shared" si="49"/>
        <v>CONFIRMED BULLISH</v>
      </c>
    </row>
    <row r="783" spans="1:8" ht="13.5" x14ac:dyDescent="0.25">
      <c r="A783" s="3">
        <f>TITRES_STAT!B786</f>
        <v>43446</v>
      </c>
      <c r="B783" s="6">
        <f>TITRES_STAT!C786</f>
        <v>1.95</v>
      </c>
      <c r="C783" s="6">
        <f>TITRES_STAT!D786</f>
        <v>1.95</v>
      </c>
      <c r="D783" s="6">
        <f>TITRES_STAT!E786</f>
        <v>7788</v>
      </c>
      <c r="E783" s="2">
        <f t="shared" si="48"/>
        <v>136983</v>
      </c>
      <c r="F783" s="6" t="str">
        <f t="shared" si="51"/>
        <v>BULLISH</v>
      </c>
      <c r="G783" s="6" t="str">
        <f t="shared" si="50"/>
        <v>STRONG</v>
      </c>
      <c r="H783" s="6" t="str">
        <f t="shared" si="49"/>
        <v>CONFIRMED BULLISH</v>
      </c>
    </row>
    <row r="784" spans="1:8" ht="13.5" x14ac:dyDescent="0.25">
      <c r="A784" s="3">
        <f>TITRES_STAT!B787</f>
        <v>43447</v>
      </c>
      <c r="B784" s="6">
        <f>TITRES_STAT!C787</f>
        <v>1.9</v>
      </c>
      <c r="C784" s="6">
        <f>TITRES_STAT!D787</f>
        <v>1.9</v>
      </c>
      <c r="D784" s="6">
        <f>TITRES_STAT!E787</f>
        <v>3930</v>
      </c>
      <c r="E784" s="2">
        <f t="shared" si="48"/>
        <v>133053</v>
      </c>
      <c r="F784" s="6" t="str">
        <f t="shared" si="51"/>
        <v>BULLISH</v>
      </c>
      <c r="G784" s="6" t="str">
        <f t="shared" si="50"/>
        <v>STRONG</v>
      </c>
      <c r="H784" s="6" t="str">
        <f t="shared" si="49"/>
        <v>BULLISH DIVERGENCE</v>
      </c>
    </row>
    <row r="785" spans="1:8" ht="13.5" x14ac:dyDescent="0.25">
      <c r="A785" s="3">
        <f>TITRES_STAT!B788</f>
        <v>43448</v>
      </c>
      <c r="B785" s="6">
        <f>TITRES_STAT!C788</f>
        <v>1.79</v>
      </c>
      <c r="C785" s="6">
        <f>TITRES_STAT!D788</f>
        <v>1.79</v>
      </c>
      <c r="D785" s="6">
        <f>TITRES_STAT!E788</f>
        <v>4216</v>
      </c>
      <c r="E785" s="2">
        <f t="shared" si="48"/>
        <v>128837</v>
      </c>
      <c r="F785" s="6" t="str">
        <f t="shared" si="51"/>
        <v>BEARISH</v>
      </c>
      <c r="G785" s="6" t="str">
        <f t="shared" si="50"/>
        <v>WEAK</v>
      </c>
      <c r="H785" s="6" t="str">
        <f t="shared" si="49"/>
        <v>CONFIRMED BEARISH</v>
      </c>
    </row>
    <row r="786" spans="1:8" ht="13.5" x14ac:dyDescent="0.25">
      <c r="A786" s="3">
        <f>TITRES_STAT!B789</f>
        <v>43451</v>
      </c>
      <c r="B786" s="6">
        <f>TITRES_STAT!C789</f>
        <v>1.75</v>
      </c>
      <c r="C786" s="6">
        <f>TITRES_STAT!D789</f>
        <v>1.75</v>
      </c>
      <c r="D786" s="6">
        <f>TITRES_STAT!E789</f>
        <v>10</v>
      </c>
      <c r="E786" s="2">
        <f t="shared" si="48"/>
        <v>128827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CONFIRMED BEARISH</v>
      </c>
    </row>
    <row r="787" spans="1:8" ht="13.5" x14ac:dyDescent="0.25">
      <c r="A787" s="3">
        <f>TITRES_STAT!B790</f>
        <v>43452</v>
      </c>
      <c r="B787" s="6">
        <f>TITRES_STAT!C790</f>
        <v>1.7</v>
      </c>
      <c r="C787" s="6">
        <f>TITRES_STAT!D790</f>
        <v>1.7</v>
      </c>
      <c r="D787" s="6">
        <f>TITRES_STAT!E790</f>
        <v>1822</v>
      </c>
      <c r="E787" s="2">
        <f t="shared" si="48"/>
        <v>127005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43453</v>
      </c>
      <c r="B788" s="6">
        <f>TITRES_STAT!C791</f>
        <v>1.74</v>
      </c>
      <c r="C788" s="6">
        <f>TITRES_STAT!D791</f>
        <v>1.74</v>
      </c>
      <c r="D788" s="6">
        <f>TITRES_STAT!E791</f>
        <v>100</v>
      </c>
      <c r="E788" s="2">
        <f t="shared" si="48"/>
        <v>127105</v>
      </c>
      <c r="F788" s="6" t="str">
        <f t="shared" si="51"/>
        <v>BEARISH</v>
      </c>
      <c r="G788" s="6" t="str">
        <f t="shared" si="50"/>
        <v>WEAK</v>
      </c>
      <c r="H788" s="6" t="str">
        <f t="shared" si="49"/>
        <v>CONFIRMED BEARISH</v>
      </c>
    </row>
    <row r="789" spans="1:8" ht="13.5" x14ac:dyDescent="0.25">
      <c r="A789" s="3">
        <f>TITRES_STAT!B792</f>
        <v>43454</v>
      </c>
      <c r="B789" s="6">
        <f>TITRES_STAT!C792</f>
        <v>1.7</v>
      </c>
      <c r="C789" s="6">
        <f>TITRES_STAT!D792</f>
        <v>1.7</v>
      </c>
      <c r="D789" s="6">
        <f>TITRES_STAT!E792</f>
        <v>1143</v>
      </c>
      <c r="E789" s="2">
        <f t="shared" si="48"/>
        <v>125962</v>
      </c>
      <c r="F789" s="6" t="str">
        <f t="shared" si="51"/>
        <v>BEARISH</v>
      </c>
      <c r="G789" s="6" t="str">
        <f t="shared" si="50"/>
        <v>WEAK</v>
      </c>
      <c r="H789" s="6" t="str">
        <f t="shared" si="49"/>
        <v>CONFIRMED BEARISH</v>
      </c>
    </row>
    <row r="790" spans="1:8" ht="13.5" x14ac:dyDescent="0.25">
      <c r="A790" s="3">
        <f>TITRES_STAT!B793</f>
        <v>43455</v>
      </c>
      <c r="B790" s="6">
        <f>TITRES_STAT!C793</f>
        <v>1.65</v>
      </c>
      <c r="C790" s="6">
        <f>TITRES_STAT!D793</f>
        <v>1.65</v>
      </c>
      <c r="D790" s="6">
        <f>TITRES_STAT!E793</f>
        <v>363</v>
      </c>
      <c r="E790" s="2">
        <f t="shared" si="48"/>
        <v>125599</v>
      </c>
      <c r="F790" s="6" t="str">
        <f t="shared" si="51"/>
        <v>BEARISH</v>
      </c>
      <c r="G790" s="6" t="str">
        <f t="shared" si="50"/>
        <v>WEAK</v>
      </c>
      <c r="H790" s="6" t="str">
        <f t="shared" si="49"/>
        <v>CONFIRMED BEARISH</v>
      </c>
    </row>
    <row r="791" spans="1:8" ht="13.5" x14ac:dyDescent="0.25">
      <c r="A791" s="3">
        <f>TITRES_STAT!B794</f>
        <v>43458</v>
      </c>
      <c r="B791" s="6">
        <f>TITRES_STAT!C794</f>
        <v>1.6</v>
      </c>
      <c r="C791" s="6">
        <f>TITRES_STAT!D794</f>
        <v>1.6</v>
      </c>
      <c r="D791" s="6">
        <f>TITRES_STAT!E794</f>
        <v>10110</v>
      </c>
      <c r="E791" s="2">
        <f t="shared" si="48"/>
        <v>115489</v>
      </c>
      <c r="F791" s="6" t="str">
        <f t="shared" si="51"/>
        <v>BEARISH</v>
      </c>
      <c r="G791" s="6" t="str">
        <f t="shared" si="50"/>
        <v>WEAK</v>
      </c>
      <c r="H791" s="6" t="str">
        <f t="shared" si="49"/>
        <v>CONFIRMED BEARISH</v>
      </c>
    </row>
    <row r="792" spans="1:8" ht="13.5" x14ac:dyDescent="0.25">
      <c r="A792" s="3">
        <f>TITRES_STAT!B795</f>
        <v>43459</v>
      </c>
      <c r="B792" s="6">
        <f>TITRES_STAT!C795</f>
        <v>1.54</v>
      </c>
      <c r="C792" s="6">
        <f>TITRES_STAT!D795</f>
        <v>1.54</v>
      </c>
      <c r="D792" s="6">
        <f>TITRES_STAT!E795</f>
        <v>1648</v>
      </c>
      <c r="E792" s="2">
        <f t="shared" si="48"/>
        <v>113841</v>
      </c>
      <c r="F792" s="6" t="str">
        <f t="shared" si="51"/>
        <v>BEARISH</v>
      </c>
      <c r="G792" s="6" t="str">
        <f t="shared" si="50"/>
        <v>WEAK</v>
      </c>
      <c r="H792" s="6" t="str">
        <f t="shared" si="49"/>
        <v>CONFIRMED BEARISH</v>
      </c>
    </row>
    <row r="793" spans="1:8" ht="13.5" x14ac:dyDescent="0.25">
      <c r="A793" s="3">
        <f>TITRES_STAT!B796</f>
        <v>43460</v>
      </c>
      <c r="B793" s="6">
        <f>TITRES_STAT!C796</f>
        <v>1.54</v>
      </c>
      <c r="C793" s="6">
        <f>TITRES_STAT!D796</f>
        <v>1.54</v>
      </c>
      <c r="D793" s="6">
        <f>TITRES_STAT!E796</f>
        <v>5557</v>
      </c>
      <c r="E793" s="2">
        <f t="shared" si="48"/>
        <v>113841</v>
      </c>
      <c r="F793" s="6" t="str">
        <f t="shared" si="51"/>
        <v>BEARISH</v>
      </c>
      <c r="G793" s="6" t="str">
        <f t="shared" si="50"/>
        <v>WEAK</v>
      </c>
      <c r="H793" s="6" t="str">
        <f t="shared" si="49"/>
        <v>CONFIRMED BEARISH</v>
      </c>
    </row>
    <row r="794" spans="1:8" ht="13.5" x14ac:dyDescent="0.25">
      <c r="A794" s="3">
        <f>TITRES_STAT!B797</f>
        <v>43461</v>
      </c>
      <c r="B794" s="6">
        <f>TITRES_STAT!C797</f>
        <v>1.5</v>
      </c>
      <c r="C794" s="6">
        <f>TITRES_STAT!D797</f>
        <v>1.5</v>
      </c>
      <c r="D794" s="6">
        <f>TITRES_STAT!E797</f>
        <v>1014</v>
      </c>
      <c r="E794" s="2">
        <f t="shared" si="48"/>
        <v>112827</v>
      </c>
      <c r="F794" s="6" t="str">
        <f t="shared" si="51"/>
        <v>BEARISH</v>
      </c>
      <c r="G794" s="6" t="str">
        <f t="shared" si="50"/>
        <v>WEAK</v>
      </c>
      <c r="H794" s="6" t="str">
        <f t="shared" si="49"/>
        <v>CONFIRMED BEARISH</v>
      </c>
    </row>
    <row r="795" spans="1:8" ht="13.5" x14ac:dyDescent="0.25">
      <c r="A795" s="3">
        <f>TITRES_STAT!B798</f>
        <v>43462</v>
      </c>
      <c r="B795" s="6">
        <f>TITRES_STAT!C798</f>
        <v>1.5</v>
      </c>
      <c r="C795" s="6">
        <f>TITRES_STAT!D798</f>
        <v>1.5</v>
      </c>
      <c r="D795" s="6">
        <f>TITRES_STAT!E798</f>
        <v>3073</v>
      </c>
      <c r="E795" s="2">
        <f t="shared" si="48"/>
        <v>112827</v>
      </c>
      <c r="F795" s="6" t="str">
        <f t="shared" si="51"/>
        <v>BEARISH</v>
      </c>
      <c r="G795" s="6" t="str">
        <f t="shared" si="50"/>
        <v>WEAK</v>
      </c>
      <c r="H795" s="6" t="str">
        <f t="shared" si="49"/>
        <v>CONFIRMED BEARISH</v>
      </c>
    </row>
    <row r="796" spans="1:8" ht="13.5" x14ac:dyDescent="0.25">
      <c r="A796" s="3">
        <f>TITRES_STAT!B799</f>
        <v>43465</v>
      </c>
      <c r="B796" s="6">
        <f>TITRES_STAT!C799</f>
        <v>1.5</v>
      </c>
      <c r="C796" s="6">
        <f>TITRES_STAT!D799</f>
        <v>1.5</v>
      </c>
      <c r="D796" s="6">
        <f>TITRES_STAT!E799</f>
        <v>4303</v>
      </c>
      <c r="E796" s="2">
        <f t="shared" si="48"/>
        <v>112827</v>
      </c>
      <c r="F796" s="6" t="str">
        <f t="shared" si="51"/>
        <v>BEARISH</v>
      </c>
      <c r="G796" s="6" t="str">
        <f t="shared" si="50"/>
        <v>WEAK</v>
      </c>
      <c r="H796" s="6" t="str">
        <f t="shared" si="49"/>
        <v>CONFIRMED BEARISH</v>
      </c>
    </row>
    <row r="797" spans="1:8" ht="13.5" x14ac:dyDescent="0.25">
      <c r="A797" s="3">
        <f>TITRES_STAT!B800</f>
        <v>43467</v>
      </c>
      <c r="B797" s="6">
        <f>TITRES_STAT!C800</f>
        <v>1.55</v>
      </c>
      <c r="C797" s="6">
        <f>TITRES_STAT!D800</f>
        <v>1.55</v>
      </c>
      <c r="D797" s="6">
        <f>TITRES_STAT!E800</f>
        <v>101</v>
      </c>
      <c r="E797" s="2">
        <f t="shared" si="48"/>
        <v>112928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BEARISH DIVERGENCE</v>
      </c>
    </row>
    <row r="798" spans="1:8" ht="13.5" x14ac:dyDescent="0.25">
      <c r="A798" s="3">
        <f>TITRES_STAT!B801</f>
        <v>43468</v>
      </c>
      <c r="B798" s="6">
        <f>TITRES_STAT!C801</f>
        <v>1.6</v>
      </c>
      <c r="C798" s="6">
        <f>TITRES_STAT!D801</f>
        <v>1.6</v>
      </c>
      <c r="D798" s="6">
        <f>TITRES_STAT!E801</f>
        <v>1206</v>
      </c>
      <c r="E798" s="2">
        <f t="shared" si="48"/>
        <v>114134</v>
      </c>
      <c r="F798" s="6" t="str">
        <f t="shared" si="51"/>
        <v>BULLISH</v>
      </c>
      <c r="G798" s="6" t="str">
        <f t="shared" si="50"/>
        <v>NEUTRAL</v>
      </c>
      <c r="H798" s="6" t="str">
        <f t="shared" si="49"/>
        <v>CONFIRMED BULLISH</v>
      </c>
    </row>
    <row r="799" spans="1:8" ht="13.5" x14ac:dyDescent="0.25">
      <c r="A799" s="3">
        <f>TITRES_STAT!B802</f>
        <v>43469</v>
      </c>
      <c r="B799" s="6">
        <f>TITRES_STAT!C802</f>
        <v>1.69</v>
      </c>
      <c r="C799" s="6">
        <f>TITRES_STAT!D802</f>
        <v>1.69</v>
      </c>
      <c r="D799" s="6">
        <f>TITRES_STAT!E802</f>
        <v>5148</v>
      </c>
      <c r="E799" s="2">
        <f t="shared" si="48"/>
        <v>119282</v>
      </c>
      <c r="F799" s="6" t="str">
        <f t="shared" si="51"/>
        <v>BULLISH</v>
      </c>
      <c r="G799" s="6" t="str">
        <f t="shared" si="50"/>
        <v>STRONG</v>
      </c>
      <c r="H799" s="6" t="str">
        <f t="shared" si="49"/>
        <v>CONFIRMED BULLISH</v>
      </c>
    </row>
    <row r="800" spans="1:8" ht="13.5" x14ac:dyDescent="0.25">
      <c r="A800" s="3">
        <f>TITRES_STAT!B803</f>
        <v>43472</v>
      </c>
      <c r="B800" s="6">
        <f>TITRES_STAT!C803</f>
        <v>1.75</v>
      </c>
      <c r="C800" s="6">
        <f>TITRES_STAT!D803</f>
        <v>1.75</v>
      </c>
      <c r="D800" s="6">
        <f>TITRES_STAT!E803</f>
        <v>130</v>
      </c>
      <c r="E800" s="2">
        <f t="shared" si="48"/>
        <v>119412</v>
      </c>
      <c r="F800" s="6" t="str">
        <f t="shared" si="51"/>
        <v>BULLISH</v>
      </c>
      <c r="G800" s="6" t="str">
        <f t="shared" si="50"/>
        <v>STRONG</v>
      </c>
      <c r="H800" s="6" t="str">
        <f t="shared" si="49"/>
        <v>CONFIRMED BULLISH</v>
      </c>
    </row>
    <row r="801" spans="1:8" ht="13.5" x14ac:dyDescent="0.25">
      <c r="A801" s="3">
        <f>TITRES_STAT!B804</f>
        <v>43473</v>
      </c>
      <c r="B801" s="6">
        <f>TITRES_STAT!C804</f>
        <v>1.79</v>
      </c>
      <c r="C801" s="6">
        <f>TITRES_STAT!D804</f>
        <v>1.79</v>
      </c>
      <c r="D801" s="6">
        <f>TITRES_STAT!E804</f>
        <v>4513</v>
      </c>
      <c r="E801" s="2">
        <f t="shared" si="48"/>
        <v>123925</v>
      </c>
      <c r="F801" s="6" t="str">
        <f t="shared" si="51"/>
        <v>BULLISH</v>
      </c>
      <c r="G801" s="6" t="str">
        <f t="shared" si="50"/>
        <v>STRONG</v>
      </c>
      <c r="H801" s="6" t="str">
        <f t="shared" si="49"/>
        <v>CONFIRMED BULLISH</v>
      </c>
    </row>
    <row r="802" spans="1:8" ht="13.5" x14ac:dyDescent="0.25">
      <c r="A802" s="3">
        <f>TITRES_STAT!B805</f>
        <v>43474</v>
      </c>
      <c r="B802" s="6">
        <f>TITRES_STAT!C805</f>
        <v>1.76</v>
      </c>
      <c r="C802" s="6">
        <f>TITRES_STAT!D805</f>
        <v>1.76</v>
      </c>
      <c r="D802" s="6">
        <f>TITRES_STAT!E805</f>
        <v>482</v>
      </c>
      <c r="E802" s="2">
        <f t="shared" si="48"/>
        <v>123443</v>
      </c>
      <c r="F802" s="6" t="str">
        <f t="shared" si="51"/>
        <v>BULLISH</v>
      </c>
      <c r="G802" s="6" t="str">
        <f t="shared" si="50"/>
        <v>STRONG</v>
      </c>
      <c r="H802" s="6" t="str">
        <f t="shared" si="49"/>
        <v>CONFIRMED BULLISH</v>
      </c>
    </row>
    <row r="803" spans="1:8" ht="13.5" x14ac:dyDescent="0.25">
      <c r="A803" s="3">
        <f>TITRES_STAT!B806</f>
        <v>43475</v>
      </c>
      <c r="B803" s="6">
        <f>TITRES_STAT!C806</f>
        <v>1.77</v>
      </c>
      <c r="C803" s="6">
        <f>TITRES_STAT!D806</f>
        <v>1.77</v>
      </c>
      <c r="D803" s="6">
        <f>TITRES_STAT!E806</f>
        <v>883</v>
      </c>
      <c r="E803" s="2">
        <f t="shared" si="48"/>
        <v>124326</v>
      </c>
      <c r="F803" s="6" t="str">
        <f t="shared" si="51"/>
        <v>BULLISH</v>
      </c>
      <c r="G803" s="6" t="str">
        <f t="shared" si="50"/>
        <v>STRONG</v>
      </c>
      <c r="H803" s="6" t="str">
        <f t="shared" si="49"/>
        <v>CONFIRMED BULLISH</v>
      </c>
    </row>
    <row r="804" spans="1:8" ht="13.5" x14ac:dyDescent="0.25">
      <c r="A804" s="3">
        <f>TITRES_STAT!B807</f>
        <v>43476</v>
      </c>
      <c r="B804" s="6">
        <f>TITRES_STAT!C807</f>
        <v>1.77</v>
      </c>
      <c r="C804" s="6">
        <f>TITRES_STAT!D807</f>
        <v>1.77</v>
      </c>
      <c r="D804" s="6">
        <f>TITRES_STAT!E807</f>
        <v>0</v>
      </c>
      <c r="E804" s="2">
        <f t="shared" si="48"/>
        <v>124326</v>
      </c>
      <c r="F804" s="6" t="str">
        <f t="shared" si="51"/>
        <v>BULLISH</v>
      </c>
      <c r="G804" s="6" t="str">
        <f t="shared" si="50"/>
        <v>STRONG</v>
      </c>
      <c r="H804" s="6" t="str">
        <f t="shared" si="49"/>
        <v>CONFIRMED BULLISH</v>
      </c>
    </row>
    <row r="805" spans="1:8" ht="13.5" x14ac:dyDescent="0.25">
      <c r="A805" s="3">
        <f>TITRES_STAT!B808</f>
        <v>43480</v>
      </c>
      <c r="B805" s="6">
        <f>TITRES_STAT!C808</f>
        <v>1.79</v>
      </c>
      <c r="C805" s="6">
        <f>TITRES_STAT!D808</f>
        <v>1.79</v>
      </c>
      <c r="D805" s="6">
        <f>TITRES_STAT!E808</f>
        <v>601</v>
      </c>
      <c r="E805" s="2">
        <f t="shared" si="48"/>
        <v>124927</v>
      </c>
      <c r="F805" s="6" t="str">
        <f t="shared" si="51"/>
        <v>BULLISH</v>
      </c>
      <c r="G805" s="6" t="str">
        <f t="shared" si="50"/>
        <v>STRONG</v>
      </c>
      <c r="H805" s="6" t="str">
        <f t="shared" si="49"/>
        <v>CONFIRMED BULLISH</v>
      </c>
    </row>
    <row r="806" spans="1:8" ht="13.5" x14ac:dyDescent="0.25">
      <c r="A806" s="3">
        <f>TITRES_STAT!B809</f>
        <v>43481</v>
      </c>
      <c r="B806" s="6">
        <f>TITRES_STAT!C809</f>
        <v>1.79</v>
      </c>
      <c r="C806" s="6">
        <f>TITRES_STAT!D809</f>
        <v>1.79</v>
      </c>
      <c r="D806" s="6">
        <f>TITRES_STAT!E809</f>
        <v>10</v>
      </c>
      <c r="E806" s="2">
        <f t="shared" si="48"/>
        <v>124927</v>
      </c>
      <c r="F806" s="6" t="str">
        <f t="shared" si="51"/>
        <v>BULLISH</v>
      </c>
      <c r="G806" s="6" t="str">
        <f t="shared" si="50"/>
        <v>NEUTRAL</v>
      </c>
      <c r="H806" s="6" t="str">
        <f t="shared" si="49"/>
        <v>NEUTRAL</v>
      </c>
    </row>
    <row r="807" spans="1:8" ht="13.5" x14ac:dyDescent="0.25">
      <c r="A807" s="3">
        <f>TITRES_STAT!B810</f>
        <v>43482</v>
      </c>
      <c r="B807" s="6">
        <f>TITRES_STAT!C810</f>
        <v>1.79</v>
      </c>
      <c r="C807" s="6">
        <f>TITRES_STAT!D810</f>
        <v>1.79</v>
      </c>
      <c r="D807" s="6">
        <f>TITRES_STAT!E810</f>
        <v>0</v>
      </c>
      <c r="E807" s="2">
        <f t="shared" si="48"/>
        <v>124927</v>
      </c>
      <c r="F807" s="6" t="str">
        <f t="shared" si="51"/>
        <v>BULLISH</v>
      </c>
      <c r="G807" s="6" t="str">
        <f t="shared" si="50"/>
        <v>NEUTRAL</v>
      </c>
      <c r="H807" s="6" t="str">
        <f t="shared" si="49"/>
        <v>CONFIRMED BULLISH</v>
      </c>
    </row>
    <row r="808" spans="1:8" ht="13.5" x14ac:dyDescent="0.25">
      <c r="A808" s="3">
        <f>TITRES_STAT!B811</f>
        <v>43483</v>
      </c>
      <c r="B808" s="6">
        <f>TITRES_STAT!C811</f>
        <v>1.78</v>
      </c>
      <c r="C808" s="6">
        <f>TITRES_STAT!D811</f>
        <v>1.78</v>
      </c>
      <c r="D808" s="6">
        <f>TITRES_STAT!E811</f>
        <v>3006</v>
      </c>
      <c r="E808" s="2">
        <f t="shared" si="48"/>
        <v>121921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BEARISH DIVERGENCE</v>
      </c>
    </row>
    <row r="809" spans="1:8" ht="13.5" x14ac:dyDescent="0.25">
      <c r="A809" s="3">
        <f>TITRES_STAT!B812</f>
        <v>43486</v>
      </c>
      <c r="B809" s="6">
        <f>TITRES_STAT!C812</f>
        <v>1.78</v>
      </c>
      <c r="C809" s="6">
        <f>TITRES_STAT!D812</f>
        <v>1.78</v>
      </c>
      <c r="D809" s="6">
        <f>TITRES_STAT!E812</f>
        <v>0</v>
      </c>
      <c r="E809" s="2">
        <f t="shared" si="48"/>
        <v>121921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BEARISH DIVERGENCE</v>
      </c>
    </row>
    <row r="810" spans="1:8" ht="13.5" x14ac:dyDescent="0.25">
      <c r="A810" s="3">
        <f>TITRES_STAT!B813</f>
        <v>43487</v>
      </c>
      <c r="B810" s="6">
        <f>TITRES_STAT!C813</f>
        <v>1.78</v>
      </c>
      <c r="C810" s="6">
        <f>TITRES_STAT!D813</f>
        <v>1.78</v>
      </c>
      <c r="D810" s="6">
        <f>TITRES_STAT!E813</f>
        <v>550</v>
      </c>
      <c r="E810" s="2">
        <f t="shared" si="48"/>
        <v>121921</v>
      </c>
      <c r="F810" s="6" t="str">
        <f t="shared" si="51"/>
        <v>BEARISH</v>
      </c>
      <c r="G810" s="6" t="str">
        <f t="shared" si="50"/>
        <v>WEAK</v>
      </c>
      <c r="H810" s="6" t="str">
        <f t="shared" si="49"/>
        <v>CONFIRMED BEARISH</v>
      </c>
    </row>
    <row r="811" spans="1:8" ht="13.5" x14ac:dyDescent="0.25">
      <c r="A811" s="3">
        <f>TITRES_STAT!B814</f>
        <v>43488</v>
      </c>
      <c r="B811" s="6">
        <f>TITRES_STAT!C814</f>
        <v>1.75</v>
      </c>
      <c r="C811" s="6">
        <f>TITRES_STAT!D814</f>
        <v>1.75</v>
      </c>
      <c r="D811" s="6">
        <f>TITRES_STAT!E814</f>
        <v>1087</v>
      </c>
      <c r="E811" s="2">
        <f t="shared" si="48"/>
        <v>120834</v>
      </c>
      <c r="F811" s="6" t="str">
        <f t="shared" si="51"/>
        <v>BEARISH</v>
      </c>
      <c r="G811" s="6" t="str">
        <f t="shared" si="50"/>
        <v>WEAK</v>
      </c>
      <c r="H811" s="6" t="str">
        <f t="shared" si="49"/>
        <v>CONFIRMED BEARISH</v>
      </c>
    </row>
    <row r="812" spans="1:8" ht="13.5" x14ac:dyDescent="0.25">
      <c r="A812" s="3">
        <f>TITRES_STAT!B815</f>
        <v>43489</v>
      </c>
      <c r="B812" s="6">
        <f>TITRES_STAT!C815</f>
        <v>1.74</v>
      </c>
      <c r="C812" s="6">
        <f>TITRES_STAT!D815</f>
        <v>1.74</v>
      </c>
      <c r="D812" s="6">
        <f>TITRES_STAT!E815</f>
        <v>1100</v>
      </c>
      <c r="E812" s="2">
        <f t="shared" si="48"/>
        <v>119734</v>
      </c>
      <c r="F812" s="6" t="str">
        <f t="shared" si="51"/>
        <v>BEARISH</v>
      </c>
      <c r="G812" s="6" t="str">
        <f t="shared" si="50"/>
        <v>WEAK</v>
      </c>
      <c r="H812" s="6" t="str">
        <f t="shared" si="49"/>
        <v>CONFIRMED BEARISH</v>
      </c>
    </row>
    <row r="813" spans="1:8" ht="13.5" x14ac:dyDescent="0.25">
      <c r="A813" s="3">
        <f>TITRES_STAT!B816</f>
        <v>43490</v>
      </c>
      <c r="B813" s="6">
        <f>TITRES_STAT!C816</f>
        <v>1.78</v>
      </c>
      <c r="C813" s="6">
        <f>TITRES_STAT!D816</f>
        <v>1.78</v>
      </c>
      <c r="D813" s="6">
        <f>TITRES_STAT!E816</f>
        <v>700</v>
      </c>
      <c r="E813" s="2">
        <f t="shared" si="48"/>
        <v>120434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NEUTRAL</v>
      </c>
    </row>
    <row r="814" spans="1:8" ht="13.5" x14ac:dyDescent="0.25">
      <c r="A814" s="3">
        <f>TITRES_STAT!B817</f>
        <v>43493</v>
      </c>
      <c r="B814" s="6">
        <f>TITRES_STAT!C817</f>
        <v>1.78</v>
      </c>
      <c r="C814" s="6">
        <f>TITRES_STAT!D817</f>
        <v>1.78</v>
      </c>
      <c r="D814" s="6">
        <f>TITRES_STAT!E817</f>
        <v>0</v>
      </c>
      <c r="E814" s="2">
        <f t="shared" si="48"/>
        <v>120434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NEUTRAL</v>
      </c>
    </row>
    <row r="815" spans="1:8" ht="13.5" x14ac:dyDescent="0.25">
      <c r="A815" s="3">
        <f>TITRES_STAT!B818</f>
        <v>43494</v>
      </c>
      <c r="B815" s="6">
        <f>TITRES_STAT!C818</f>
        <v>1.78</v>
      </c>
      <c r="C815" s="6">
        <f>TITRES_STAT!D818</f>
        <v>1.78</v>
      </c>
      <c r="D815" s="6">
        <f>TITRES_STAT!E818</f>
        <v>0</v>
      </c>
      <c r="E815" s="2">
        <f t="shared" si="48"/>
        <v>120434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NEUTRAL</v>
      </c>
    </row>
    <row r="816" spans="1:8" ht="13.5" x14ac:dyDescent="0.25">
      <c r="A816" s="3">
        <f>TITRES_STAT!B819</f>
        <v>43495</v>
      </c>
      <c r="B816" s="6">
        <f>TITRES_STAT!C819</f>
        <v>1.78</v>
      </c>
      <c r="C816" s="6">
        <f>TITRES_STAT!D819</f>
        <v>1.78</v>
      </c>
      <c r="D816" s="6">
        <f>TITRES_STAT!E819</f>
        <v>0</v>
      </c>
      <c r="E816" s="2">
        <f t="shared" si="48"/>
        <v>120434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BEARISH DIVERGENCE</v>
      </c>
    </row>
    <row r="817" spans="1:8" ht="13.5" x14ac:dyDescent="0.25">
      <c r="A817" s="3">
        <f>TITRES_STAT!B820</f>
        <v>43496</v>
      </c>
      <c r="B817" s="6">
        <f>TITRES_STAT!C820</f>
        <v>1.78</v>
      </c>
      <c r="C817" s="6">
        <f>TITRES_STAT!D820</f>
        <v>1.78</v>
      </c>
      <c r="D817" s="6">
        <f>TITRES_STAT!E820</f>
        <v>0</v>
      </c>
      <c r="E817" s="2">
        <f t="shared" si="48"/>
        <v>120434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CONFIRMED BULLISH</v>
      </c>
    </row>
    <row r="818" spans="1:8" ht="13.5" x14ac:dyDescent="0.25">
      <c r="A818" s="3">
        <f>TITRES_STAT!B821</f>
        <v>43497</v>
      </c>
      <c r="B818" s="6">
        <f>TITRES_STAT!C821</f>
        <v>1.78</v>
      </c>
      <c r="C818" s="6">
        <f>TITRES_STAT!D821</f>
        <v>1.78</v>
      </c>
      <c r="D818" s="6">
        <f>TITRES_STAT!E821</f>
        <v>0</v>
      </c>
      <c r="E818" s="2">
        <f t="shared" si="48"/>
        <v>120434</v>
      </c>
      <c r="F818" s="6" t="str">
        <f t="shared" si="51"/>
        <v>NEUTRAL</v>
      </c>
      <c r="G818" s="6" t="str">
        <f t="shared" si="50"/>
        <v>NEUTRAL</v>
      </c>
      <c r="H818" s="6" t="str">
        <f t="shared" si="49"/>
        <v>NEUTRAL</v>
      </c>
    </row>
    <row r="819" spans="1:8" ht="13.5" x14ac:dyDescent="0.25">
      <c r="A819" s="3">
        <f>TITRES_STAT!B822</f>
        <v>43500</v>
      </c>
      <c r="B819" s="6">
        <f>TITRES_STAT!C822</f>
        <v>1.78</v>
      </c>
      <c r="C819" s="6">
        <f>TITRES_STAT!D822</f>
        <v>1.78</v>
      </c>
      <c r="D819" s="6">
        <f>TITRES_STAT!E822</f>
        <v>0</v>
      </c>
      <c r="E819" s="2">
        <f t="shared" si="48"/>
        <v>120434</v>
      </c>
      <c r="F819" s="6" t="str">
        <f t="shared" si="51"/>
        <v>NEUTRAL</v>
      </c>
      <c r="G819" s="6" t="str">
        <f t="shared" si="50"/>
        <v>NEUTRAL</v>
      </c>
      <c r="H819" s="6" t="str">
        <f t="shared" si="49"/>
        <v>NEUTRAL</v>
      </c>
    </row>
    <row r="820" spans="1:8" ht="13.5" x14ac:dyDescent="0.25">
      <c r="A820" s="3">
        <f>TITRES_STAT!B823</f>
        <v>43501</v>
      </c>
      <c r="B820" s="6">
        <f>TITRES_STAT!C823</f>
        <v>1.78</v>
      </c>
      <c r="C820" s="6">
        <f>TITRES_STAT!D823</f>
        <v>1.78</v>
      </c>
      <c r="D820" s="6">
        <f>TITRES_STAT!E823</f>
        <v>0</v>
      </c>
      <c r="E820" s="2">
        <f t="shared" si="48"/>
        <v>120434</v>
      </c>
      <c r="F820" s="6" t="str">
        <f t="shared" si="51"/>
        <v>NEUTRAL</v>
      </c>
      <c r="G820" s="6" t="str">
        <f t="shared" si="50"/>
        <v>NEUTRAL</v>
      </c>
      <c r="H820" s="6" t="str">
        <f t="shared" si="49"/>
        <v>NEUTRAL</v>
      </c>
    </row>
    <row r="821" spans="1:8" ht="13.5" x14ac:dyDescent="0.25">
      <c r="A821" s="3">
        <f>TITRES_STAT!B824</f>
        <v>43502</v>
      </c>
      <c r="B821" s="6">
        <f>TITRES_STAT!C824</f>
        <v>1.78</v>
      </c>
      <c r="C821" s="6">
        <f>TITRES_STAT!D824</f>
        <v>1.78</v>
      </c>
      <c r="D821" s="6">
        <f>TITRES_STAT!E824</f>
        <v>0</v>
      </c>
      <c r="E821" s="2">
        <f t="shared" si="48"/>
        <v>120434</v>
      </c>
      <c r="F821" s="6" t="str">
        <f t="shared" si="51"/>
        <v>NEUTRAL</v>
      </c>
      <c r="G821" s="6" t="str">
        <f t="shared" si="50"/>
        <v>NEUTRAL</v>
      </c>
      <c r="H821" s="6" t="str">
        <f t="shared" si="49"/>
        <v>NEUTRAL</v>
      </c>
    </row>
    <row r="822" spans="1:8" ht="13.5" x14ac:dyDescent="0.25">
      <c r="A822" s="3">
        <f>TITRES_STAT!B825</f>
        <v>43503</v>
      </c>
      <c r="B822" s="6">
        <f>TITRES_STAT!C825</f>
        <v>1.78</v>
      </c>
      <c r="C822" s="6">
        <f>TITRES_STAT!D825</f>
        <v>1.78</v>
      </c>
      <c r="D822" s="6">
        <f>TITRES_STAT!E825</f>
        <v>3522</v>
      </c>
      <c r="E822" s="2">
        <f t="shared" si="48"/>
        <v>120434</v>
      </c>
      <c r="F822" s="6" t="str">
        <f t="shared" si="51"/>
        <v>NEUTRAL</v>
      </c>
      <c r="G822" s="6" t="str">
        <f t="shared" si="50"/>
        <v>NEUTRAL</v>
      </c>
      <c r="H822" s="6" t="str">
        <f t="shared" si="49"/>
        <v>NEUTRAL</v>
      </c>
    </row>
    <row r="823" spans="1:8" ht="13.5" x14ac:dyDescent="0.25">
      <c r="A823" s="3">
        <f>TITRES_STAT!B826</f>
        <v>43504</v>
      </c>
      <c r="B823" s="6">
        <f>TITRES_STAT!C826</f>
        <v>1.78</v>
      </c>
      <c r="C823" s="6">
        <f>TITRES_STAT!D826</f>
        <v>1.78</v>
      </c>
      <c r="D823" s="6">
        <f>TITRES_STAT!E826</f>
        <v>0</v>
      </c>
      <c r="E823" s="2">
        <f t="shared" si="48"/>
        <v>120434</v>
      </c>
      <c r="F823" s="6" t="str">
        <f t="shared" si="51"/>
        <v>NEUTRAL</v>
      </c>
      <c r="G823" s="6" t="str">
        <f t="shared" si="50"/>
        <v>NEUTRAL</v>
      </c>
      <c r="H823" s="6" t="str">
        <f t="shared" si="49"/>
        <v>NEUTRAL</v>
      </c>
    </row>
    <row r="824" spans="1:8" ht="13.5" x14ac:dyDescent="0.25">
      <c r="A824" s="3">
        <f>TITRES_STAT!B827</f>
        <v>43507</v>
      </c>
      <c r="B824" s="6">
        <f>TITRES_STAT!C827</f>
        <v>1.76</v>
      </c>
      <c r="C824" s="6">
        <f>TITRES_STAT!D827</f>
        <v>1.76</v>
      </c>
      <c r="D824" s="6">
        <f>TITRES_STAT!E827</f>
        <v>773</v>
      </c>
      <c r="E824" s="2">
        <f t="shared" si="48"/>
        <v>119661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43508</v>
      </c>
      <c r="B825" s="6">
        <f>TITRES_STAT!C828</f>
        <v>1.72</v>
      </c>
      <c r="C825" s="6">
        <f>TITRES_STAT!D828</f>
        <v>1.72</v>
      </c>
      <c r="D825" s="6">
        <f>TITRES_STAT!E828</f>
        <v>3751</v>
      </c>
      <c r="E825" s="2">
        <f t="shared" si="48"/>
        <v>115910</v>
      </c>
      <c r="F825" s="6" t="str">
        <f t="shared" si="51"/>
        <v>BEARISH</v>
      </c>
      <c r="G825" s="6" t="str">
        <f t="shared" si="50"/>
        <v>WEAK</v>
      </c>
      <c r="H825" s="6" t="str">
        <f t="shared" si="49"/>
        <v>CONFIRMED BEARISH</v>
      </c>
    </row>
    <row r="826" spans="1:8" ht="13.5" x14ac:dyDescent="0.25">
      <c r="A826" s="3">
        <f>TITRES_STAT!B829</f>
        <v>43509</v>
      </c>
      <c r="B826" s="6">
        <f>TITRES_STAT!C829</f>
        <v>1.75</v>
      </c>
      <c r="C826" s="6">
        <f>TITRES_STAT!D829</f>
        <v>1.75</v>
      </c>
      <c r="D826" s="6">
        <f>TITRES_STAT!E829</f>
        <v>4590</v>
      </c>
      <c r="E826" s="2">
        <f t="shared" si="48"/>
        <v>120500</v>
      </c>
      <c r="F826" s="6" t="str">
        <f t="shared" si="51"/>
        <v>BULLISH</v>
      </c>
      <c r="G826" s="6" t="str">
        <f t="shared" si="50"/>
        <v>NEUTRAL</v>
      </c>
      <c r="H826" s="6" t="str">
        <f t="shared" si="49"/>
        <v>BULLISH DIVERGENCE</v>
      </c>
    </row>
    <row r="827" spans="1:8" ht="13.5" x14ac:dyDescent="0.25">
      <c r="A827" s="3">
        <f>TITRES_STAT!B830</f>
        <v>43510</v>
      </c>
      <c r="B827" s="6">
        <f>TITRES_STAT!C830</f>
        <v>1.74</v>
      </c>
      <c r="C827" s="6">
        <f>TITRES_STAT!D830</f>
        <v>1.74</v>
      </c>
      <c r="D827" s="6">
        <f>TITRES_STAT!E830</f>
        <v>1222</v>
      </c>
      <c r="E827" s="2">
        <f t="shared" si="48"/>
        <v>119278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43511</v>
      </c>
      <c r="B828" s="6">
        <f>TITRES_STAT!C831</f>
        <v>1.74</v>
      </c>
      <c r="C828" s="6">
        <f>TITRES_STAT!D831</f>
        <v>1.74</v>
      </c>
      <c r="D828" s="6">
        <f>TITRES_STAT!E831</f>
        <v>0</v>
      </c>
      <c r="E828" s="2">
        <f t="shared" si="48"/>
        <v>119278</v>
      </c>
      <c r="F828" s="6" t="str">
        <f t="shared" si="51"/>
        <v>BEARISH</v>
      </c>
      <c r="G828" s="6" t="str">
        <f t="shared" si="50"/>
        <v>NEUTRAL</v>
      </c>
      <c r="H828" s="6" t="str">
        <f t="shared" si="49"/>
        <v>CONFIRMED BEARISH</v>
      </c>
    </row>
    <row r="829" spans="1:8" ht="13.5" x14ac:dyDescent="0.25">
      <c r="A829" s="3">
        <f>TITRES_STAT!B832</f>
        <v>43514</v>
      </c>
      <c r="B829" s="6">
        <f>TITRES_STAT!C832</f>
        <v>1.74</v>
      </c>
      <c r="C829" s="6">
        <f>TITRES_STAT!D832</f>
        <v>1.74</v>
      </c>
      <c r="D829" s="6">
        <f>TITRES_STAT!E832</f>
        <v>0</v>
      </c>
      <c r="E829" s="2">
        <f t="shared" si="48"/>
        <v>119278</v>
      </c>
      <c r="F829" s="6" t="str">
        <f t="shared" si="51"/>
        <v>BEARISH</v>
      </c>
      <c r="G829" s="6" t="str">
        <f t="shared" si="50"/>
        <v>NEUTRAL</v>
      </c>
      <c r="H829" s="6" t="str">
        <f t="shared" si="49"/>
        <v>CONFIRMED BEARISH</v>
      </c>
    </row>
    <row r="830" spans="1:8" ht="13.5" x14ac:dyDescent="0.25">
      <c r="A830" s="3">
        <f>TITRES_STAT!B833</f>
        <v>43515</v>
      </c>
      <c r="B830" s="6">
        <f>TITRES_STAT!C833</f>
        <v>1.74</v>
      </c>
      <c r="C830" s="6">
        <f>TITRES_STAT!D833</f>
        <v>1.74</v>
      </c>
      <c r="D830" s="6">
        <f>TITRES_STAT!E833</f>
        <v>0</v>
      </c>
      <c r="E830" s="2">
        <f t="shared" si="48"/>
        <v>119278</v>
      </c>
      <c r="F830" s="6" t="str">
        <f t="shared" si="51"/>
        <v>BULLISH</v>
      </c>
      <c r="G830" s="6" t="str">
        <f t="shared" si="50"/>
        <v>STRONG</v>
      </c>
      <c r="H830" s="6" t="str">
        <f t="shared" si="49"/>
        <v>CONFIRMED BULLISH</v>
      </c>
    </row>
    <row r="831" spans="1:8" ht="13.5" x14ac:dyDescent="0.25">
      <c r="A831" s="3">
        <f>TITRES_STAT!B834</f>
        <v>43516</v>
      </c>
      <c r="B831" s="6">
        <f>TITRES_STAT!C834</f>
        <v>1.7</v>
      </c>
      <c r="C831" s="6">
        <f>TITRES_STAT!D834</f>
        <v>1.7</v>
      </c>
      <c r="D831" s="6">
        <f>TITRES_STAT!E834</f>
        <v>1300</v>
      </c>
      <c r="E831" s="2">
        <f t="shared" si="48"/>
        <v>117978</v>
      </c>
      <c r="F831" s="6" t="str">
        <f t="shared" si="51"/>
        <v>BEARISH</v>
      </c>
      <c r="G831" s="6" t="str">
        <f t="shared" si="50"/>
        <v>WEAK</v>
      </c>
      <c r="H831" s="6" t="str">
        <f t="shared" si="49"/>
        <v>CONFIRMED BEARISH</v>
      </c>
    </row>
    <row r="832" spans="1:8" ht="13.5" x14ac:dyDescent="0.25">
      <c r="A832" s="3">
        <f>TITRES_STAT!B835</f>
        <v>43517</v>
      </c>
      <c r="B832" s="6">
        <f>TITRES_STAT!C835</f>
        <v>1.7</v>
      </c>
      <c r="C832" s="6">
        <f>TITRES_STAT!D835</f>
        <v>1.7</v>
      </c>
      <c r="D832" s="6">
        <f>TITRES_STAT!E835</f>
        <v>0</v>
      </c>
      <c r="E832" s="2">
        <f t="shared" si="48"/>
        <v>117978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43518</v>
      </c>
      <c r="B833" s="6">
        <f>TITRES_STAT!C836</f>
        <v>1.65</v>
      </c>
      <c r="C833" s="6">
        <f>TITRES_STAT!D836</f>
        <v>1.65</v>
      </c>
      <c r="D833" s="6">
        <f>TITRES_STAT!E836</f>
        <v>0</v>
      </c>
      <c r="E833" s="2">
        <f t="shared" si="48"/>
        <v>117978</v>
      </c>
      <c r="F833" s="6" t="str">
        <f t="shared" si="51"/>
        <v>BEARISH</v>
      </c>
      <c r="G833" s="6" t="str">
        <f t="shared" si="50"/>
        <v>NEUTRAL</v>
      </c>
      <c r="H833" s="6" t="str">
        <f t="shared" si="49"/>
        <v>CONFIRMED BEARISH</v>
      </c>
    </row>
    <row r="834" spans="1:8" ht="13.5" x14ac:dyDescent="0.25">
      <c r="A834" s="3">
        <f>TITRES_STAT!B837</f>
        <v>43521</v>
      </c>
      <c r="B834" s="6">
        <f>TITRES_STAT!C837</f>
        <v>1.69</v>
      </c>
      <c r="C834" s="6">
        <f>TITRES_STAT!D837</f>
        <v>1.69</v>
      </c>
      <c r="D834" s="6">
        <f>TITRES_STAT!E837</f>
        <v>100</v>
      </c>
      <c r="E834" s="2">
        <f t="shared" si="48"/>
        <v>118078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43522</v>
      </c>
      <c r="B835" s="6">
        <f>TITRES_STAT!C838</f>
        <v>1.69</v>
      </c>
      <c r="C835" s="6">
        <f>TITRES_STAT!D838</f>
        <v>1.69</v>
      </c>
      <c r="D835" s="6">
        <f>TITRES_STAT!E838</f>
        <v>0</v>
      </c>
      <c r="E835" s="2">
        <f t="shared" si="48"/>
        <v>118078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43523</v>
      </c>
      <c r="B836" s="6">
        <f>TITRES_STAT!C839</f>
        <v>1.69</v>
      </c>
      <c r="C836" s="6">
        <f>TITRES_STAT!D839</f>
        <v>1.69</v>
      </c>
      <c r="D836" s="6">
        <f>TITRES_STAT!E839</f>
        <v>0</v>
      </c>
      <c r="E836" s="2">
        <f t="shared" ref="E836:E899" si="52">IF(B836&gt;B835, E835+D836, IF(B836&lt;B835, E835-D836, E835))</f>
        <v>118078</v>
      </c>
      <c r="F836" s="6" t="str">
        <f t="shared" si="51"/>
        <v>BULLISH</v>
      </c>
      <c r="G836" s="6" t="str">
        <f t="shared" si="50"/>
        <v>NEUTRAL</v>
      </c>
      <c r="H836" s="6" t="str">
        <f t="shared" si="49"/>
        <v>BULLISH DIVERGENCE</v>
      </c>
    </row>
    <row r="837" spans="1:8" ht="13.5" x14ac:dyDescent="0.25">
      <c r="A837" s="3">
        <f>TITRES_STAT!B840</f>
        <v>43524</v>
      </c>
      <c r="B837" s="6">
        <f>TITRES_STAT!C840</f>
        <v>1.69</v>
      </c>
      <c r="C837" s="6">
        <f>TITRES_STAT!D840</f>
        <v>1.69</v>
      </c>
      <c r="D837" s="6">
        <f>TITRES_STAT!E840</f>
        <v>0</v>
      </c>
      <c r="E837" s="2">
        <f t="shared" si="52"/>
        <v>118078</v>
      </c>
      <c r="F837" s="6" t="str">
        <f t="shared" si="51"/>
        <v>BULLISH</v>
      </c>
      <c r="G837" s="6" t="str">
        <f t="shared" si="50"/>
        <v>NEUTRAL</v>
      </c>
      <c r="H837" s="6" t="str">
        <f t="shared" si="49"/>
        <v>BULLISH DIVERGENCE</v>
      </c>
    </row>
    <row r="838" spans="1:8" ht="13.5" x14ac:dyDescent="0.25">
      <c r="A838" s="3">
        <f>TITRES_STAT!B841</f>
        <v>43525</v>
      </c>
      <c r="B838" s="6">
        <f>TITRES_STAT!C841</f>
        <v>1.69</v>
      </c>
      <c r="C838" s="6">
        <f>TITRES_STAT!D841</f>
        <v>1.69</v>
      </c>
      <c r="D838" s="6">
        <f>TITRES_STAT!E841</f>
        <v>0</v>
      </c>
      <c r="E838" s="2">
        <f t="shared" si="52"/>
        <v>118078</v>
      </c>
      <c r="F838" s="6" t="str">
        <f t="shared" si="51"/>
        <v>BULLISH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43528</v>
      </c>
      <c r="B839" s="6">
        <f>TITRES_STAT!C842</f>
        <v>1.69</v>
      </c>
      <c r="C839" s="6">
        <f>TITRES_STAT!D842</f>
        <v>1.69</v>
      </c>
      <c r="D839" s="6">
        <f>TITRES_STAT!E842</f>
        <v>350</v>
      </c>
      <c r="E839" s="2">
        <f t="shared" si="52"/>
        <v>118078</v>
      </c>
      <c r="F839" s="6" t="str">
        <f t="shared" si="51"/>
        <v>NEUTRAL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NEUTRAL</v>
      </c>
    </row>
    <row r="840" spans="1:8" ht="13.5" x14ac:dyDescent="0.25">
      <c r="A840" s="3">
        <f>TITRES_STAT!B843</f>
        <v>43529</v>
      </c>
      <c r="B840" s="6">
        <f>TITRES_STAT!C843</f>
        <v>1.69</v>
      </c>
      <c r="C840" s="6">
        <f>TITRES_STAT!D843</f>
        <v>1.69</v>
      </c>
      <c r="D840" s="6">
        <f>TITRES_STAT!E843</f>
        <v>0</v>
      </c>
      <c r="E840" s="2">
        <f t="shared" si="52"/>
        <v>118078</v>
      </c>
      <c r="F840" s="6" t="str">
        <f t="shared" ref="F840:F903" si="55">IF(E840&gt;E835,"BULLISH",IF(E840&lt;E835,"BEARISH","NEUTRAL"))</f>
        <v>NEUTRAL</v>
      </c>
      <c r="G840" s="6" t="str">
        <f t="shared" si="54"/>
        <v>NEUTRAL</v>
      </c>
      <c r="H840" s="6" t="str">
        <f t="shared" si="53"/>
        <v>NEUTRAL</v>
      </c>
    </row>
    <row r="841" spans="1:8" ht="13.5" x14ac:dyDescent="0.25">
      <c r="A841" s="3">
        <f>TITRES_STAT!B844</f>
        <v>43530</v>
      </c>
      <c r="B841" s="6">
        <f>TITRES_STAT!C844</f>
        <v>1.69</v>
      </c>
      <c r="C841" s="6">
        <f>TITRES_STAT!D844</f>
        <v>1.69</v>
      </c>
      <c r="D841" s="6">
        <f>TITRES_STAT!E844</f>
        <v>0</v>
      </c>
      <c r="E841" s="2">
        <f t="shared" si="52"/>
        <v>118078</v>
      </c>
      <c r="F841" s="6" t="str">
        <f t="shared" si="55"/>
        <v>NEUTRAL</v>
      </c>
      <c r="G841" s="6" t="str">
        <f t="shared" si="54"/>
        <v>NEUTRAL</v>
      </c>
      <c r="H841" s="6" t="str">
        <f t="shared" si="53"/>
        <v>NEUTRAL</v>
      </c>
    </row>
    <row r="842" spans="1:8" ht="13.5" x14ac:dyDescent="0.25">
      <c r="A842" s="3">
        <f>TITRES_STAT!B845</f>
        <v>43531</v>
      </c>
      <c r="B842" s="6">
        <f>TITRES_STAT!C845</f>
        <v>1.69</v>
      </c>
      <c r="C842" s="6">
        <f>TITRES_STAT!D845</f>
        <v>1.69</v>
      </c>
      <c r="D842" s="6">
        <f>TITRES_STAT!E845</f>
        <v>0</v>
      </c>
      <c r="E842" s="2">
        <f t="shared" si="52"/>
        <v>118078</v>
      </c>
      <c r="F842" s="6" t="str">
        <f t="shared" si="55"/>
        <v>NEUTRAL</v>
      </c>
      <c r="G842" s="6" t="str">
        <f t="shared" si="54"/>
        <v>NEUTRAL</v>
      </c>
      <c r="H842" s="6" t="str">
        <f t="shared" si="53"/>
        <v>NEUTRAL</v>
      </c>
    </row>
    <row r="843" spans="1:8" ht="13.5" x14ac:dyDescent="0.25">
      <c r="A843" s="3">
        <f>TITRES_STAT!B846</f>
        <v>43532</v>
      </c>
      <c r="B843" s="6">
        <f>TITRES_STAT!C846</f>
        <v>1.69</v>
      </c>
      <c r="C843" s="6">
        <f>TITRES_STAT!D846</f>
        <v>1.69</v>
      </c>
      <c r="D843" s="6">
        <f>TITRES_STAT!E846</f>
        <v>0</v>
      </c>
      <c r="E843" s="2">
        <f t="shared" si="52"/>
        <v>118078</v>
      </c>
      <c r="F843" s="6" t="str">
        <f t="shared" si="55"/>
        <v>NEUTRAL</v>
      </c>
      <c r="G843" s="6" t="str">
        <f t="shared" si="54"/>
        <v>NEUTRAL</v>
      </c>
      <c r="H843" s="6" t="str">
        <f t="shared" si="53"/>
        <v>NEUTRAL</v>
      </c>
    </row>
    <row r="844" spans="1:8" ht="13.5" x14ac:dyDescent="0.25">
      <c r="A844" s="3">
        <f>TITRES_STAT!B847</f>
        <v>43535</v>
      </c>
      <c r="B844" s="6">
        <f>TITRES_STAT!C847</f>
        <v>1.69</v>
      </c>
      <c r="C844" s="6">
        <f>TITRES_STAT!D847</f>
        <v>1.69</v>
      </c>
      <c r="D844" s="6">
        <f>TITRES_STAT!E847</f>
        <v>100</v>
      </c>
      <c r="E844" s="2">
        <f t="shared" si="52"/>
        <v>118078</v>
      </c>
      <c r="F844" s="6" t="str">
        <f t="shared" si="55"/>
        <v>NEUTRAL</v>
      </c>
      <c r="G844" s="6" t="str">
        <f t="shared" si="54"/>
        <v>NEUTRAL</v>
      </c>
      <c r="H844" s="6" t="str">
        <f t="shared" si="53"/>
        <v>NEUTRAL</v>
      </c>
    </row>
    <row r="845" spans="1:8" ht="13.5" x14ac:dyDescent="0.25">
      <c r="A845" s="3">
        <f>TITRES_STAT!B848</f>
        <v>43536</v>
      </c>
      <c r="B845" s="6">
        <f>TITRES_STAT!C848</f>
        <v>1.69</v>
      </c>
      <c r="C845" s="6">
        <f>TITRES_STAT!D848</f>
        <v>1.69</v>
      </c>
      <c r="D845" s="6">
        <f>TITRES_STAT!E848</f>
        <v>0</v>
      </c>
      <c r="E845" s="2">
        <f t="shared" si="52"/>
        <v>118078</v>
      </c>
      <c r="F845" s="6" t="str">
        <f t="shared" si="55"/>
        <v>NEUTRAL</v>
      </c>
      <c r="G845" s="6" t="str">
        <f t="shared" si="54"/>
        <v>NEUTRAL</v>
      </c>
      <c r="H845" s="6" t="str">
        <f t="shared" si="53"/>
        <v>NEUTRAL</v>
      </c>
    </row>
    <row r="846" spans="1:8" ht="13.5" x14ac:dyDescent="0.25">
      <c r="A846" s="3">
        <f>TITRES_STAT!B849</f>
        <v>43537</v>
      </c>
      <c r="B846" s="6">
        <f>TITRES_STAT!C849</f>
        <v>1.69</v>
      </c>
      <c r="C846" s="6">
        <f>TITRES_STAT!D849</f>
        <v>1.69</v>
      </c>
      <c r="D846" s="6">
        <f>TITRES_STAT!E849</f>
        <v>0</v>
      </c>
      <c r="E846" s="2">
        <f t="shared" si="52"/>
        <v>118078</v>
      </c>
      <c r="F846" s="6" t="str">
        <f t="shared" si="55"/>
        <v>NEUTRAL</v>
      </c>
      <c r="G846" s="6" t="str">
        <f t="shared" si="54"/>
        <v>NEUTRAL</v>
      </c>
      <c r="H846" s="6" t="str">
        <f t="shared" si="53"/>
        <v>NEUTRAL</v>
      </c>
    </row>
    <row r="847" spans="1:8" ht="13.5" x14ac:dyDescent="0.25">
      <c r="A847" s="3">
        <f>TITRES_STAT!B850</f>
        <v>43538</v>
      </c>
      <c r="B847" s="6">
        <f>TITRES_STAT!C850</f>
        <v>1.69</v>
      </c>
      <c r="C847" s="6">
        <f>TITRES_STAT!D850</f>
        <v>1.69</v>
      </c>
      <c r="D847" s="6">
        <f>TITRES_STAT!E850</f>
        <v>0</v>
      </c>
      <c r="E847" s="2">
        <f t="shared" si="52"/>
        <v>118078</v>
      </c>
      <c r="F847" s="6" t="str">
        <f t="shared" si="55"/>
        <v>NEUTRAL</v>
      </c>
      <c r="G847" s="6" t="str">
        <f t="shared" si="54"/>
        <v>NEUTRAL</v>
      </c>
      <c r="H847" s="6" t="str">
        <f t="shared" si="53"/>
        <v>NEUTRAL</v>
      </c>
    </row>
    <row r="848" spans="1:8" ht="13.5" x14ac:dyDescent="0.25">
      <c r="A848" s="3">
        <f>TITRES_STAT!B851</f>
        <v>43539</v>
      </c>
      <c r="B848" s="6">
        <f>TITRES_STAT!C851</f>
        <v>1.69</v>
      </c>
      <c r="C848" s="6">
        <f>TITRES_STAT!D851</f>
        <v>1.69</v>
      </c>
      <c r="D848" s="6">
        <f>TITRES_STAT!E851</f>
        <v>0</v>
      </c>
      <c r="E848" s="2">
        <f t="shared" si="52"/>
        <v>118078</v>
      </c>
      <c r="F848" s="6" t="str">
        <f t="shared" si="55"/>
        <v>NEUTRAL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43542</v>
      </c>
      <c r="B849" s="6">
        <f>TITRES_STAT!C852</f>
        <v>1.64</v>
      </c>
      <c r="C849" s="6">
        <f>TITRES_STAT!D852</f>
        <v>1.64</v>
      </c>
      <c r="D849" s="6">
        <f>TITRES_STAT!E852</f>
        <v>1322</v>
      </c>
      <c r="E849" s="2">
        <f t="shared" si="52"/>
        <v>116756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43543</v>
      </c>
      <c r="B850" s="6">
        <f>TITRES_STAT!C853</f>
        <v>1.67</v>
      </c>
      <c r="C850" s="6">
        <f>TITRES_STAT!D853</f>
        <v>1.67</v>
      </c>
      <c r="D850" s="6">
        <f>TITRES_STAT!E853</f>
        <v>1530</v>
      </c>
      <c r="E850" s="2">
        <f t="shared" si="52"/>
        <v>118286</v>
      </c>
      <c r="F850" s="6" t="str">
        <f t="shared" si="55"/>
        <v>BULLISH</v>
      </c>
      <c r="G850" s="6" t="str">
        <f t="shared" si="54"/>
        <v>NEUTRAL</v>
      </c>
      <c r="H850" s="6" t="str">
        <f t="shared" si="53"/>
        <v>BULLISH DIVERGENCE</v>
      </c>
    </row>
    <row r="851" spans="1:8" ht="13.5" x14ac:dyDescent="0.25">
      <c r="A851" s="3">
        <f>TITRES_STAT!B854</f>
        <v>43545</v>
      </c>
      <c r="B851" s="6">
        <f>TITRES_STAT!C854</f>
        <v>1.67</v>
      </c>
      <c r="C851" s="6">
        <f>TITRES_STAT!D854</f>
        <v>1.67</v>
      </c>
      <c r="D851" s="6">
        <f>TITRES_STAT!E854</f>
        <v>0</v>
      </c>
      <c r="E851" s="2">
        <f t="shared" si="52"/>
        <v>118286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43546</v>
      </c>
      <c r="B852" s="6">
        <f>TITRES_STAT!C855</f>
        <v>1.6</v>
      </c>
      <c r="C852" s="6">
        <f>TITRES_STAT!D855</f>
        <v>1.6</v>
      </c>
      <c r="D852" s="6">
        <f>TITRES_STAT!E855</f>
        <v>0</v>
      </c>
      <c r="E852" s="2">
        <f t="shared" si="52"/>
        <v>118286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BULLISH DIVERGENCE</v>
      </c>
    </row>
    <row r="853" spans="1:8" ht="13.5" x14ac:dyDescent="0.25">
      <c r="A853" s="3">
        <f>TITRES_STAT!B856</f>
        <v>43549</v>
      </c>
      <c r="B853" s="6">
        <f>TITRES_STAT!C856</f>
        <v>1.6</v>
      </c>
      <c r="C853" s="6">
        <f>TITRES_STAT!D856</f>
        <v>1.6</v>
      </c>
      <c r="D853" s="6">
        <f>TITRES_STAT!E856</f>
        <v>240</v>
      </c>
      <c r="E853" s="2">
        <f t="shared" si="52"/>
        <v>118286</v>
      </c>
      <c r="F853" s="6" t="str">
        <f t="shared" si="55"/>
        <v>BULLISH</v>
      </c>
      <c r="G853" s="6" t="str">
        <f t="shared" si="54"/>
        <v>NEUTRAL</v>
      </c>
      <c r="H853" s="6" t="str">
        <f t="shared" si="53"/>
        <v>BULLISH DIVERGENCE</v>
      </c>
    </row>
    <row r="854" spans="1:8" ht="13.5" x14ac:dyDescent="0.25">
      <c r="A854" s="3">
        <f>TITRES_STAT!B857</f>
        <v>43550</v>
      </c>
      <c r="B854" s="6">
        <f>TITRES_STAT!C857</f>
        <v>1.6</v>
      </c>
      <c r="C854" s="6">
        <f>TITRES_STAT!D857</f>
        <v>1.6</v>
      </c>
      <c r="D854" s="6">
        <f>TITRES_STAT!E857</f>
        <v>0</v>
      </c>
      <c r="E854" s="2">
        <f t="shared" si="52"/>
        <v>118286</v>
      </c>
      <c r="F854" s="6" t="str">
        <f t="shared" si="55"/>
        <v>BULLISH</v>
      </c>
      <c r="G854" s="6" t="str">
        <f t="shared" si="54"/>
        <v>NEUTRAL</v>
      </c>
      <c r="H854" s="6" t="str">
        <f t="shared" si="53"/>
        <v>BULLISH DIVERGENCE</v>
      </c>
    </row>
    <row r="855" spans="1:8" ht="13.5" x14ac:dyDescent="0.25">
      <c r="A855" s="3">
        <f>TITRES_STAT!B858</f>
        <v>43551</v>
      </c>
      <c r="B855" s="6">
        <f>TITRES_STAT!C858</f>
        <v>1.62</v>
      </c>
      <c r="C855" s="6">
        <f>TITRES_STAT!D858</f>
        <v>1.62</v>
      </c>
      <c r="D855" s="6">
        <f>TITRES_STAT!E858</f>
        <v>300</v>
      </c>
      <c r="E855" s="2">
        <f t="shared" si="52"/>
        <v>118586</v>
      </c>
      <c r="F855" s="6" t="str">
        <f t="shared" si="55"/>
        <v>BULLISH</v>
      </c>
      <c r="G855" s="6" t="str">
        <f t="shared" si="54"/>
        <v>NEUTRAL</v>
      </c>
      <c r="H855" s="6" t="str">
        <f t="shared" si="53"/>
        <v>BULLISH DIVERGENCE</v>
      </c>
    </row>
    <row r="856" spans="1:8" ht="13.5" x14ac:dyDescent="0.25">
      <c r="A856" s="3">
        <f>TITRES_STAT!B859</f>
        <v>43552</v>
      </c>
      <c r="B856" s="6">
        <f>TITRES_STAT!C859</f>
        <v>1.62</v>
      </c>
      <c r="C856" s="6">
        <f>TITRES_STAT!D859</f>
        <v>1.62</v>
      </c>
      <c r="D856" s="6">
        <f>TITRES_STAT!E859</f>
        <v>0</v>
      </c>
      <c r="E856" s="2">
        <f t="shared" si="52"/>
        <v>118586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BULLISH DIVERGENCE</v>
      </c>
    </row>
    <row r="857" spans="1:8" ht="13.5" x14ac:dyDescent="0.25">
      <c r="A857" s="3">
        <f>TITRES_STAT!B860</f>
        <v>43553</v>
      </c>
      <c r="B857" s="6">
        <f>TITRES_STAT!C860</f>
        <v>1.62</v>
      </c>
      <c r="C857" s="6">
        <f>TITRES_STAT!D860</f>
        <v>1.62</v>
      </c>
      <c r="D857" s="6">
        <f>TITRES_STAT!E860</f>
        <v>1640</v>
      </c>
      <c r="E857" s="2">
        <f t="shared" si="52"/>
        <v>118586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CONFIRMED BULLISH</v>
      </c>
    </row>
    <row r="858" spans="1:8" ht="13.5" x14ac:dyDescent="0.25">
      <c r="A858" s="3">
        <f>TITRES_STAT!B861</f>
        <v>43556</v>
      </c>
      <c r="B858" s="6">
        <f>TITRES_STAT!C861</f>
        <v>1.62</v>
      </c>
      <c r="C858" s="6">
        <f>TITRES_STAT!D861</f>
        <v>1.62</v>
      </c>
      <c r="D858" s="6">
        <f>TITRES_STAT!E861</f>
        <v>270</v>
      </c>
      <c r="E858" s="2">
        <f t="shared" si="52"/>
        <v>118586</v>
      </c>
      <c r="F858" s="6" t="str">
        <f t="shared" si="55"/>
        <v>BULLISH</v>
      </c>
      <c r="G858" s="6" t="str">
        <f t="shared" si="54"/>
        <v>NEUTRAL</v>
      </c>
      <c r="H858" s="6" t="str">
        <f t="shared" si="53"/>
        <v>CONFIRMED BULLISH</v>
      </c>
    </row>
    <row r="859" spans="1:8" ht="13.5" x14ac:dyDescent="0.25">
      <c r="A859" s="3">
        <f>TITRES_STAT!B862</f>
        <v>43557</v>
      </c>
      <c r="B859" s="6">
        <f>TITRES_STAT!C862</f>
        <v>1.64</v>
      </c>
      <c r="C859" s="6">
        <f>TITRES_STAT!D862</f>
        <v>1.64</v>
      </c>
      <c r="D859" s="6">
        <f>TITRES_STAT!E862</f>
        <v>110</v>
      </c>
      <c r="E859" s="2">
        <f t="shared" si="52"/>
        <v>118696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CONFIRMED BULLISH</v>
      </c>
    </row>
    <row r="860" spans="1:8" ht="13.5" x14ac:dyDescent="0.25">
      <c r="A860" s="3">
        <f>TITRES_STAT!B863</f>
        <v>43558</v>
      </c>
      <c r="B860" s="6">
        <f>TITRES_STAT!C863</f>
        <v>1.65</v>
      </c>
      <c r="C860" s="6">
        <f>TITRES_STAT!D863</f>
        <v>1.65</v>
      </c>
      <c r="D860" s="6">
        <f>TITRES_STAT!E863</f>
        <v>140</v>
      </c>
      <c r="E860" s="2">
        <f t="shared" si="52"/>
        <v>118836</v>
      </c>
      <c r="F860" s="6" t="str">
        <f t="shared" si="55"/>
        <v>BULLISH</v>
      </c>
      <c r="G860" s="6" t="str">
        <f t="shared" si="54"/>
        <v>NEUTRAL</v>
      </c>
      <c r="H860" s="6" t="str">
        <f t="shared" si="53"/>
        <v>CONFIRMED BULLISH</v>
      </c>
    </row>
    <row r="861" spans="1:8" ht="13.5" x14ac:dyDescent="0.25">
      <c r="A861" s="3">
        <f>TITRES_STAT!B864</f>
        <v>43559</v>
      </c>
      <c r="B861" s="6">
        <f>TITRES_STAT!C864</f>
        <v>1.65</v>
      </c>
      <c r="C861" s="6">
        <f>TITRES_STAT!D864</f>
        <v>1.65</v>
      </c>
      <c r="D861" s="6">
        <f>TITRES_STAT!E864</f>
        <v>0</v>
      </c>
      <c r="E861" s="2">
        <f t="shared" si="52"/>
        <v>118836</v>
      </c>
      <c r="F861" s="6" t="str">
        <f t="shared" si="55"/>
        <v>BULLISH</v>
      </c>
      <c r="G861" s="6" t="str">
        <f t="shared" si="54"/>
        <v>NEUTRAL</v>
      </c>
      <c r="H861" s="6" t="str">
        <f t="shared" si="53"/>
        <v>CONFIRMED BULLISH</v>
      </c>
    </row>
    <row r="862" spans="1:8" ht="13.5" x14ac:dyDescent="0.25">
      <c r="A862" s="3">
        <f>TITRES_STAT!B865</f>
        <v>43560</v>
      </c>
      <c r="B862" s="6">
        <f>TITRES_STAT!C865</f>
        <v>1.65</v>
      </c>
      <c r="C862" s="6">
        <f>TITRES_STAT!D865</f>
        <v>1.65</v>
      </c>
      <c r="D862" s="6">
        <f>TITRES_STAT!E865</f>
        <v>0</v>
      </c>
      <c r="E862" s="2">
        <f t="shared" si="52"/>
        <v>118836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CONFIRMED BULLISH</v>
      </c>
    </row>
    <row r="863" spans="1:8" ht="13.5" x14ac:dyDescent="0.25">
      <c r="A863" s="3">
        <f>TITRES_STAT!B866</f>
        <v>43563</v>
      </c>
      <c r="B863" s="6">
        <f>TITRES_STAT!C866</f>
        <v>1.65</v>
      </c>
      <c r="C863" s="6">
        <f>TITRES_STAT!D866</f>
        <v>1.65</v>
      </c>
      <c r="D863" s="6">
        <f>TITRES_STAT!E866</f>
        <v>0</v>
      </c>
      <c r="E863" s="2">
        <f t="shared" si="52"/>
        <v>118836</v>
      </c>
      <c r="F863" s="6" t="str">
        <f t="shared" si="55"/>
        <v>BULLISH</v>
      </c>
      <c r="G863" s="6" t="str">
        <f t="shared" si="54"/>
        <v>NEUTRAL</v>
      </c>
      <c r="H863" s="6" t="str">
        <f t="shared" si="53"/>
        <v>CONFIRMED BULLISH</v>
      </c>
    </row>
    <row r="864" spans="1:8" ht="13.5" x14ac:dyDescent="0.25">
      <c r="A864" s="3">
        <f>TITRES_STAT!B867</f>
        <v>43565</v>
      </c>
      <c r="B864" s="6">
        <f>TITRES_STAT!C867</f>
        <v>1.65</v>
      </c>
      <c r="C864" s="6">
        <f>TITRES_STAT!D867</f>
        <v>1.65</v>
      </c>
      <c r="D864" s="6">
        <f>TITRES_STAT!E867</f>
        <v>0</v>
      </c>
      <c r="E864" s="2">
        <f t="shared" si="52"/>
        <v>118836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CONFIRMED BULLISH</v>
      </c>
    </row>
    <row r="865" spans="1:8" ht="13.5" x14ac:dyDescent="0.25">
      <c r="A865" s="3">
        <f>TITRES_STAT!B868</f>
        <v>43566</v>
      </c>
      <c r="B865" s="6">
        <f>TITRES_STAT!C868</f>
        <v>1.61</v>
      </c>
      <c r="C865" s="6">
        <f>TITRES_STAT!D868</f>
        <v>1.61</v>
      </c>
      <c r="D865" s="6">
        <f>TITRES_STAT!E868</f>
        <v>50</v>
      </c>
      <c r="E865" s="2">
        <f t="shared" si="52"/>
        <v>118786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CONFIRMED BEARISH</v>
      </c>
    </row>
    <row r="866" spans="1:8" ht="13.5" x14ac:dyDescent="0.25">
      <c r="A866" s="3">
        <f>TITRES_STAT!B869</f>
        <v>43567</v>
      </c>
      <c r="B866" s="6">
        <f>TITRES_STAT!C869</f>
        <v>1.65</v>
      </c>
      <c r="C866" s="6">
        <f>TITRES_STAT!D869</f>
        <v>1.65</v>
      </c>
      <c r="D866" s="6">
        <f>TITRES_STAT!E869</f>
        <v>1450</v>
      </c>
      <c r="E866" s="2">
        <f t="shared" si="52"/>
        <v>120236</v>
      </c>
      <c r="F866" s="6" t="str">
        <f t="shared" si="55"/>
        <v>BULLISH</v>
      </c>
      <c r="G866" s="6" t="str">
        <f t="shared" si="54"/>
        <v>NEUTRAL</v>
      </c>
      <c r="H866" s="6" t="str">
        <f t="shared" si="53"/>
        <v>NEUTRAL</v>
      </c>
    </row>
    <row r="867" spans="1:8" ht="13.5" x14ac:dyDescent="0.25">
      <c r="A867" s="3">
        <f>TITRES_STAT!B870</f>
        <v>43570</v>
      </c>
      <c r="B867" s="6">
        <f>TITRES_STAT!C870</f>
        <v>1.65</v>
      </c>
      <c r="C867" s="6">
        <f>TITRES_STAT!D870</f>
        <v>1.65</v>
      </c>
      <c r="D867" s="6">
        <f>TITRES_STAT!E870</f>
        <v>202</v>
      </c>
      <c r="E867" s="2">
        <f t="shared" si="52"/>
        <v>120236</v>
      </c>
      <c r="F867" s="6" t="str">
        <f t="shared" si="55"/>
        <v>BULLISH</v>
      </c>
      <c r="G867" s="6" t="str">
        <f t="shared" si="54"/>
        <v>NEUTRAL</v>
      </c>
      <c r="H867" s="6" t="str">
        <f t="shared" si="53"/>
        <v>NEUTRAL</v>
      </c>
    </row>
    <row r="868" spans="1:8" ht="13.5" x14ac:dyDescent="0.25">
      <c r="A868" s="3">
        <f>TITRES_STAT!B871</f>
        <v>43571</v>
      </c>
      <c r="B868" s="6">
        <f>TITRES_STAT!C871</f>
        <v>1.65</v>
      </c>
      <c r="C868" s="6">
        <f>TITRES_STAT!D871</f>
        <v>1.65</v>
      </c>
      <c r="D868" s="6">
        <f>TITRES_STAT!E871</f>
        <v>1546</v>
      </c>
      <c r="E868" s="2">
        <f t="shared" si="52"/>
        <v>120236</v>
      </c>
      <c r="F868" s="6" t="str">
        <f t="shared" si="55"/>
        <v>BULLISH</v>
      </c>
      <c r="G868" s="6" t="str">
        <f t="shared" si="54"/>
        <v>NEUTRAL</v>
      </c>
      <c r="H868" s="6" t="str">
        <f t="shared" si="53"/>
        <v>NEUTRAL</v>
      </c>
    </row>
    <row r="869" spans="1:8" ht="13.5" x14ac:dyDescent="0.25">
      <c r="A869" s="3">
        <f>TITRES_STAT!B872</f>
        <v>43572</v>
      </c>
      <c r="B869" s="6">
        <f>TITRES_STAT!C872</f>
        <v>1.58</v>
      </c>
      <c r="C869" s="6">
        <f>TITRES_STAT!D872</f>
        <v>1.58</v>
      </c>
      <c r="D869" s="6">
        <f>TITRES_STAT!E872</f>
        <v>0</v>
      </c>
      <c r="E869" s="2">
        <f t="shared" si="52"/>
        <v>120236</v>
      </c>
      <c r="F869" s="6" t="str">
        <f t="shared" si="55"/>
        <v>BULLISH</v>
      </c>
      <c r="G869" s="6" t="str">
        <f t="shared" si="54"/>
        <v>NEUTRAL</v>
      </c>
      <c r="H869" s="6" t="str">
        <f t="shared" si="53"/>
        <v>BULLISH DIVERGENCE</v>
      </c>
    </row>
    <row r="870" spans="1:8" ht="13.5" x14ac:dyDescent="0.25">
      <c r="A870" s="3">
        <f>TITRES_STAT!B873</f>
        <v>43573</v>
      </c>
      <c r="B870" s="6">
        <f>TITRES_STAT!C873</f>
        <v>1.6</v>
      </c>
      <c r="C870" s="6">
        <f>TITRES_STAT!D873</f>
        <v>1.6</v>
      </c>
      <c r="D870" s="6">
        <f>TITRES_STAT!E873</f>
        <v>2048</v>
      </c>
      <c r="E870" s="2">
        <f t="shared" si="52"/>
        <v>122284</v>
      </c>
      <c r="F870" s="6" t="str">
        <f t="shared" si="55"/>
        <v>BULLISH</v>
      </c>
      <c r="G870" s="6" t="str">
        <f t="shared" si="54"/>
        <v>STRONG</v>
      </c>
      <c r="H870" s="6" t="str">
        <f t="shared" si="53"/>
        <v>BULLISH DIVERGENCE</v>
      </c>
    </row>
    <row r="871" spans="1:8" ht="13.5" x14ac:dyDescent="0.25">
      <c r="A871" s="3">
        <f>TITRES_STAT!B874</f>
        <v>43574</v>
      </c>
      <c r="B871" s="6">
        <f>TITRES_STAT!C874</f>
        <v>1.58</v>
      </c>
      <c r="C871" s="6">
        <f>TITRES_STAT!D874</f>
        <v>1.58</v>
      </c>
      <c r="D871" s="6">
        <f>TITRES_STAT!E874</f>
        <v>280</v>
      </c>
      <c r="E871" s="2">
        <f t="shared" si="52"/>
        <v>122004</v>
      </c>
      <c r="F871" s="6" t="str">
        <f t="shared" si="55"/>
        <v>BULLISH</v>
      </c>
      <c r="G871" s="6" t="str">
        <f t="shared" si="54"/>
        <v>NEUTRAL</v>
      </c>
      <c r="H871" s="6" t="str">
        <f t="shared" si="53"/>
        <v>BULLISH DIVERGENCE</v>
      </c>
    </row>
    <row r="872" spans="1:8" ht="13.5" x14ac:dyDescent="0.25">
      <c r="A872" s="3">
        <f>TITRES_STAT!B875</f>
        <v>43577</v>
      </c>
      <c r="B872" s="6">
        <f>TITRES_STAT!C875</f>
        <v>1.62</v>
      </c>
      <c r="C872" s="6">
        <f>TITRES_STAT!D875</f>
        <v>1.62</v>
      </c>
      <c r="D872" s="6">
        <f>TITRES_STAT!E875</f>
        <v>876</v>
      </c>
      <c r="E872" s="2">
        <f t="shared" si="52"/>
        <v>122880</v>
      </c>
      <c r="F872" s="6" t="str">
        <f t="shared" si="55"/>
        <v>BULLISH</v>
      </c>
      <c r="G872" s="6" t="str">
        <f t="shared" si="54"/>
        <v>STRONG</v>
      </c>
      <c r="H872" s="6" t="str">
        <f t="shared" si="53"/>
        <v>BULLISH DIVERGENCE</v>
      </c>
    </row>
    <row r="873" spans="1:8" ht="13.5" x14ac:dyDescent="0.25">
      <c r="A873" s="3">
        <f>TITRES_STAT!B876</f>
        <v>43578</v>
      </c>
      <c r="B873" s="6">
        <f>TITRES_STAT!C876</f>
        <v>1.6</v>
      </c>
      <c r="C873" s="6">
        <f>TITRES_STAT!D876</f>
        <v>1.6</v>
      </c>
      <c r="D873" s="6">
        <f>TITRES_STAT!E876</f>
        <v>1154</v>
      </c>
      <c r="E873" s="2">
        <f t="shared" si="52"/>
        <v>121726</v>
      </c>
      <c r="F873" s="6" t="str">
        <f t="shared" si="55"/>
        <v>BULLISH</v>
      </c>
      <c r="G873" s="6" t="str">
        <f t="shared" si="54"/>
        <v>NEUTRAL</v>
      </c>
      <c r="H873" s="6" t="str">
        <f t="shared" si="53"/>
        <v>BULLISH DIVERGENCE</v>
      </c>
    </row>
    <row r="874" spans="1:8" ht="13.5" x14ac:dyDescent="0.25">
      <c r="A874" s="3">
        <f>TITRES_STAT!B877</f>
        <v>43579</v>
      </c>
      <c r="B874" s="6">
        <f>TITRES_STAT!C877</f>
        <v>1.63</v>
      </c>
      <c r="C874" s="6">
        <f>TITRES_STAT!D877</f>
        <v>1.63</v>
      </c>
      <c r="D874" s="6">
        <f>TITRES_STAT!E877</f>
        <v>6403</v>
      </c>
      <c r="E874" s="2">
        <f t="shared" si="52"/>
        <v>128129</v>
      </c>
      <c r="F874" s="6" t="str">
        <f t="shared" si="55"/>
        <v>BULLISH</v>
      </c>
      <c r="G874" s="6" t="str">
        <f t="shared" si="54"/>
        <v>STRONG</v>
      </c>
      <c r="H874" s="6" t="str">
        <f t="shared" si="53"/>
        <v>CONFIRMED BULLISH</v>
      </c>
    </row>
    <row r="875" spans="1:8" ht="13.5" x14ac:dyDescent="0.25">
      <c r="A875" s="3">
        <f>TITRES_STAT!B878</f>
        <v>43580</v>
      </c>
      <c r="B875" s="6">
        <f>TITRES_STAT!C878</f>
        <v>1.67</v>
      </c>
      <c r="C875" s="6">
        <f>TITRES_STAT!D878</f>
        <v>1.67</v>
      </c>
      <c r="D875" s="6">
        <f>TITRES_STAT!E878</f>
        <v>2793</v>
      </c>
      <c r="E875" s="2">
        <f t="shared" si="52"/>
        <v>130922</v>
      </c>
      <c r="F875" s="6" t="str">
        <f t="shared" si="55"/>
        <v>BULLISH</v>
      </c>
      <c r="G875" s="6" t="str">
        <f t="shared" si="54"/>
        <v>STRONG</v>
      </c>
      <c r="H875" s="6" t="str">
        <f t="shared" si="53"/>
        <v>CONFIRMED BULLISH</v>
      </c>
    </row>
    <row r="876" spans="1:8" ht="13.5" x14ac:dyDescent="0.25">
      <c r="A876" s="3">
        <f>TITRES_STAT!B879</f>
        <v>43581</v>
      </c>
      <c r="B876" s="6">
        <f>TITRES_STAT!C879</f>
        <v>1.77</v>
      </c>
      <c r="C876" s="6">
        <f>TITRES_STAT!D879</f>
        <v>1.77</v>
      </c>
      <c r="D876" s="6">
        <f>TITRES_STAT!E879</f>
        <v>9158</v>
      </c>
      <c r="E876" s="2">
        <f t="shared" si="52"/>
        <v>140080</v>
      </c>
      <c r="F876" s="6" t="str">
        <f t="shared" si="55"/>
        <v>BULLISH</v>
      </c>
      <c r="G876" s="6" t="str">
        <f t="shared" si="54"/>
        <v>STRONG</v>
      </c>
      <c r="H876" s="6" t="str">
        <f t="shared" si="53"/>
        <v>CONFIRMED BULLISH</v>
      </c>
    </row>
    <row r="877" spans="1:8" ht="13.5" x14ac:dyDescent="0.25">
      <c r="A877" s="3">
        <f>TITRES_STAT!B880</f>
        <v>43584</v>
      </c>
      <c r="B877" s="6">
        <f>TITRES_STAT!C880</f>
        <v>1.78</v>
      </c>
      <c r="C877" s="6">
        <f>TITRES_STAT!D880</f>
        <v>1.78</v>
      </c>
      <c r="D877" s="6">
        <f>TITRES_STAT!E880</f>
        <v>146</v>
      </c>
      <c r="E877" s="2">
        <f t="shared" si="52"/>
        <v>140226</v>
      </c>
      <c r="F877" s="6" t="str">
        <f t="shared" si="55"/>
        <v>BULLISH</v>
      </c>
      <c r="G877" s="6" t="str">
        <f t="shared" si="54"/>
        <v>STRONG</v>
      </c>
      <c r="H877" s="6" t="str">
        <f t="shared" si="53"/>
        <v>CONFIRMED BULLISH</v>
      </c>
    </row>
    <row r="878" spans="1:8" ht="13.5" x14ac:dyDescent="0.25">
      <c r="A878" s="3">
        <f>TITRES_STAT!B881</f>
        <v>43585</v>
      </c>
      <c r="B878" s="6">
        <f>TITRES_STAT!C881</f>
        <v>1.86</v>
      </c>
      <c r="C878" s="6">
        <f>TITRES_STAT!D881</f>
        <v>1.86</v>
      </c>
      <c r="D878" s="6">
        <f>TITRES_STAT!E881</f>
        <v>7111</v>
      </c>
      <c r="E878" s="2">
        <f t="shared" si="52"/>
        <v>147337</v>
      </c>
      <c r="F878" s="6" t="str">
        <f t="shared" si="55"/>
        <v>BULLISH</v>
      </c>
      <c r="G878" s="6" t="str">
        <f t="shared" si="54"/>
        <v>STRONG</v>
      </c>
      <c r="H878" s="6" t="str">
        <f t="shared" si="53"/>
        <v>CONFIRMED BULLISH</v>
      </c>
    </row>
    <row r="879" spans="1:8" ht="13.5" x14ac:dyDescent="0.25">
      <c r="A879" s="3">
        <f>TITRES_STAT!B882</f>
        <v>43587</v>
      </c>
      <c r="B879" s="6">
        <f>TITRES_STAT!C882</f>
        <v>1.86</v>
      </c>
      <c r="C879" s="6">
        <f>TITRES_STAT!D882</f>
        <v>1.86</v>
      </c>
      <c r="D879" s="6">
        <f>TITRES_STAT!E882</f>
        <v>5917</v>
      </c>
      <c r="E879" s="2">
        <f t="shared" si="52"/>
        <v>147337</v>
      </c>
      <c r="F879" s="6" t="str">
        <f t="shared" si="55"/>
        <v>BULLISH</v>
      </c>
      <c r="G879" s="6" t="str">
        <f t="shared" si="54"/>
        <v>STRONG</v>
      </c>
      <c r="H879" s="6" t="str">
        <f t="shared" si="53"/>
        <v>CONFIRMED BULLISH</v>
      </c>
    </row>
    <row r="880" spans="1:8" ht="13.5" x14ac:dyDescent="0.25">
      <c r="A880" s="3">
        <f>TITRES_STAT!B883</f>
        <v>43588</v>
      </c>
      <c r="B880" s="6">
        <f>TITRES_STAT!C883</f>
        <v>1.89</v>
      </c>
      <c r="C880" s="6">
        <f>TITRES_STAT!D883</f>
        <v>1.89</v>
      </c>
      <c r="D880" s="6">
        <f>TITRES_STAT!E883</f>
        <v>19427</v>
      </c>
      <c r="E880" s="2">
        <f t="shared" si="52"/>
        <v>166764</v>
      </c>
      <c r="F880" s="6" t="str">
        <f t="shared" si="55"/>
        <v>BULLISH</v>
      </c>
      <c r="G880" s="6" t="str">
        <f t="shared" si="54"/>
        <v>STRONG</v>
      </c>
      <c r="H880" s="6" t="str">
        <f t="shared" si="53"/>
        <v>CONFIRMED BULLISH</v>
      </c>
    </row>
    <row r="881" spans="1:8" ht="13.5" x14ac:dyDescent="0.25">
      <c r="A881" s="3">
        <f>TITRES_STAT!B884</f>
        <v>43591</v>
      </c>
      <c r="B881" s="6">
        <f>TITRES_STAT!C884</f>
        <v>1.89</v>
      </c>
      <c r="C881" s="6">
        <f>TITRES_STAT!D884</f>
        <v>1.89</v>
      </c>
      <c r="D881" s="6">
        <f>TITRES_STAT!E884</f>
        <v>4240</v>
      </c>
      <c r="E881" s="2">
        <f t="shared" si="52"/>
        <v>166764</v>
      </c>
      <c r="F881" s="6" t="str">
        <f t="shared" si="55"/>
        <v>BULLISH</v>
      </c>
      <c r="G881" s="6" t="str">
        <f t="shared" si="54"/>
        <v>STRONG</v>
      </c>
      <c r="H881" s="6" t="str">
        <f t="shared" si="53"/>
        <v>CONFIRMED BULLISH</v>
      </c>
    </row>
    <row r="882" spans="1:8" ht="13.5" x14ac:dyDescent="0.25">
      <c r="A882" s="3">
        <f>TITRES_STAT!B885</f>
        <v>43592</v>
      </c>
      <c r="B882" s="6">
        <f>TITRES_STAT!C885</f>
        <v>1.84</v>
      </c>
      <c r="C882" s="6">
        <f>TITRES_STAT!D885</f>
        <v>1.84</v>
      </c>
      <c r="D882" s="6">
        <f>TITRES_STAT!E885</f>
        <v>3310</v>
      </c>
      <c r="E882" s="2">
        <f t="shared" si="52"/>
        <v>163454</v>
      </c>
      <c r="F882" s="6" t="str">
        <f t="shared" si="55"/>
        <v>BULLISH</v>
      </c>
      <c r="G882" s="6" t="str">
        <f t="shared" si="54"/>
        <v>STRONG</v>
      </c>
      <c r="H882" s="6" t="str">
        <f t="shared" si="53"/>
        <v>CONFIRMED BULLISH</v>
      </c>
    </row>
    <row r="883" spans="1:8" ht="13.5" x14ac:dyDescent="0.25">
      <c r="A883" s="3">
        <f>TITRES_STAT!B886</f>
        <v>43593</v>
      </c>
      <c r="B883" s="6">
        <f>TITRES_STAT!C886</f>
        <v>1.75</v>
      </c>
      <c r="C883" s="6">
        <f>TITRES_STAT!D886</f>
        <v>1.75</v>
      </c>
      <c r="D883" s="6">
        <f>TITRES_STAT!E886</f>
        <v>2231</v>
      </c>
      <c r="E883" s="2">
        <f t="shared" si="52"/>
        <v>161223</v>
      </c>
      <c r="F883" s="6" t="str">
        <f t="shared" si="55"/>
        <v>BULLISH</v>
      </c>
      <c r="G883" s="6" t="str">
        <f t="shared" si="54"/>
        <v>STRONG</v>
      </c>
      <c r="H883" s="6" t="str">
        <f t="shared" si="53"/>
        <v>BULLISH DIVERGENCE</v>
      </c>
    </row>
    <row r="884" spans="1:8" ht="13.5" x14ac:dyDescent="0.25">
      <c r="A884" s="3">
        <f>TITRES_STAT!B887</f>
        <v>43594</v>
      </c>
      <c r="B884" s="6">
        <f>TITRES_STAT!C887</f>
        <v>1.76</v>
      </c>
      <c r="C884" s="6">
        <f>TITRES_STAT!D887</f>
        <v>1.76</v>
      </c>
      <c r="D884" s="6">
        <f>TITRES_STAT!E887</f>
        <v>22217</v>
      </c>
      <c r="E884" s="2">
        <f t="shared" si="52"/>
        <v>183440</v>
      </c>
      <c r="F884" s="6" t="str">
        <f t="shared" si="55"/>
        <v>BULLISH</v>
      </c>
      <c r="G884" s="6" t="str">
        <f t="shared" si="54"/>
        <v>STRONG</v>
      </c>
      <c r="H884" s="6" t="str">
        <f t="shared" si="53"/>
        <v>BULLISH DIVERGENCE</v>
      </c>
    </row>
    <row r="885" spans="1:8" ht="13.5" x14ac:dyDescent="0.25">
      <c r="A885" s="3">
        <f>TITRES_STAT!B888</f>
        <v>43595</v>
      </c>
      <c r="B885" s="6">
        <f>TITRES_STAT!C888</f>
        <v>1.81</v>
      </c>
      <c r="C885" s="6">
        <f>TITRES_STAT!D888</f>
        <v>1.81</v>
      </c>
      <c r="D885" s="6">
        <f>TITRES_STAT!E888</f>
        <v>1</v>
      </c>
      <c r="E885" s="2">
        <f t="shared" si="52"/>
        <v>183441</v>
      </c>
      <c r="F885" s="6" t="str">
        <f t="shared" si="55"/>
        <v>BULLISH</v>
      </c>
      <c r="G885" s="6" t="str">
        <f t="shared" si="54"/>
        <v>STRONG</v>
      </c>
      <c r="H885" s="6" t="str">
        <f t="shared" si="53"/>
        <v>BULLISH DIVERGENCE</v>
      </c>
    </row>
    <row r="886" spans="1:8" ht="13.5" x14ac:dyDescent="0.25">
      <c r="A886" s="3">
        <f>TITRES_STAT!B889</f>
        <v>43598</v>
      </c>
      <c r="B886" s="6">
        <f>TITRES_STAT!C889</f>
        <v>1.79</v>
      </c>
      <c r="C886" s="6">
        <f>TITRES_STAT!D889</f>
        <v>1.79</v>
      </c>
      <c r="D886" s="6">
        <f>TITRES_STAT!E889</f>
        <v>9</v>
      </c>
      <c r="E886" s="2">
        <f t="shared" si="52"/>
        <v>183432</v>
      </c>
      <c r="F886" s="6" t="str">
        <f t="shared" si="55"/>
        <v>BULLISH</v>
      </c>
      <c r="G886" s="6" t="str">
        <f t="shared" si="54"/>
        <v>STRONG</v>
      </c>
      <c r="H886" s="6" t="str">
        <f t="shared" si="53"/>
        <v>BULLISH DIVERGENCE</v>
      </c>
    </row>
    <row r="887" spans="1:8" ht="13.5" x14ac:dyDescent="0.25">
      <c r="A887" s="3">
        <f>TITRES_STAT!B890</f>
        <v>43599</v>
      </c>
      <c r="B887" s="6">
        <f>TITRES_STAT!C890</f>
        <v>1.74</v>
      </c>
      <c r="C887" s="6">
        <f>TITRES_STAT!D890</f>
        <v>1.74</v>
      </c>
      <c r="D887" s="6">
        <f>TITRES_STAT!E890</f>
        <v>0</v>
      </c>
      <c r="E887" s="2">
        <f t="shared" si="52"/>
        <v>183432</v>
      </c>
      <c r="F887" s="6" t="str">
        <f t="shared" si="55"/>
        <v>BULLISH</v>
      </c>
      <c r="G887" s="6" t="str">
        <f t="shared" si="54"/>
        <v>STRONG</v>
      </c>
      <c r="H887" s="6" t="str">
        <f t="shared" si="53"/>
        <v>BULLISH DIVERGENCE</v>
      </c>
    </row>
    <row r="888" spans="1:8" ht="13.5" x14ac:dyDescent="0.25">
      <c r="A888" s="3">
        <f>TITRES_STAT!B891</f>
        <v>43600</v>
      </c>
      <c r="B888" s="6">
        <f>TITRES_STAT!C891</f>
        <v>1.64</v>
      </c>
      <c r="C888" s="6">
        <f>TITRES_STAT!D891</f>
        <v>1.64</v>
      </c>
      <c r="D888" s="6">
        <f>TITRES_STAT!E891</f>
        <v>618</v>
      </c>
      <c r="E888" s="2">
        <f t="shared" si="52"/>
        <v>182814</v>
      </c>
      <c r="F888" s="6" t="str">
        <f t="shared" si="55"/>
        <v>BULLISH</v>
      </c>
      <c r="G888" s="6" t="str">
        <f t="shared" si="54"/>
        <v>STRONG</v>
      </c>
      <c r="H888" s="6" t="str">
        <f t="shared" si="53"/>
        <v>BULLISH DIVERGENCE</v>
      </c>
    </row>
    <row r="889" spans="1:8" ht="13.5" x14ac:dyDescent="0.25">
      <c r="A889" s="3">
        <f>TITRES_STAT!B892</f>
        <v>43601</v>
      </c>
      <c r="B889" s="6">
        <f>TITRES_STAT!C892</f>
        <v>1.6</v>
      </c>
      <c r="C889" s="6">
        <f>TITRES_STAT!D892</f>
        <v>1.6</v>
      </c>
      <c r="D889" s="6">
        <f>TITRES_STAT!E892</f>
        <v>1650</v>
      </c>
      <c r="E889" s="2">
        <f t="shared" si="52"/>
        <v>181164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43602</v>
      </c>
      <c r="B890" s="6">
        <f>TITRES_STAT!C893</f>
        <v>1.64</v>
      </c>
      <c r="C890" s="6">
        <f>TITRES_STAT!D893</f>
        <v>1.64</v>
      </c>
      <c r="D890" s="6">
        <f>TITRES_STAT!E893</f>
        <v>1744</v>
      </c>
      <c r="E890" s="2">
        <f t="shared" si="52"/>
        <v>182908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43605</v>
      </c>
      <c r="B891" s="6">
        <f>TITRES_STAT!C894</f>
        <v>1.64</v>
      </c>
      <c r="C891" s="6">
        <f>TITRES_STAT!D894</f>
        <v>1.64</v>
      </c>
      <c r="D891" s="6">
        <f>TITRES_STAT!E894</f>
        <v>0</v>
      </c>
      <c r="E891" s="2">
        <f t="shared" si="52"/>
        <v>182908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43606</v>
      </c>
      <c r="B892" s="6">
        <f>TITRES_STAT!C895</f>
        <v>1.6</v>
      </c>
      <c r="C892" s="6">
        <f>TITRES_STAT!D895</f>
        <v>1.6</v>
      </c>
      <c r="D892" s="6">
        <f>TITRES_STAT!E895</f>
        <v>5880</v>
      </c>
      <c r="E892" s="2">
        <f t="shared" si="52"/>
        <v>177028</v>
      </c>
      <c r="F892" s="6" t="str">
        <f t="shared" si="55"/>
        <v>BEARISH</v>
      </c>
      <c r="G892" s="6" t="str">
        <f t="shared" si="54"/>
        <v>WEAK</v>
      </c>
      <c r="H892" s="6" t="str">
        <f t="shared" si="53"/>
        <v>CONFIRMED BEARISH</v>
      </c>
    </row>
    <row r="893" spans="1:8" ht="13.5" x14ac:dyDescent="0.25">
      <c r="A893" s="3">
        <f>TITRES_STAT!B896</f>
        <v>43607</v>
      </c>
      <c r="B893" s="6">
        <f>TITRES_STAT!C896</f>
        <v>1.56</v>
      </c>
      <c r="C893" s="6">
        <f>TITRES_STAT!D896</f>
        <v>1.56</v>
      </c>
      <c r="D893" s="6">
        <f>TITRES_STAT!E896</f>
        <v>601</v>
      </c>
      <c r="E893" s="2">
        <f t="shared" si="52"/>
        <v>176427</v>
      </c>
      <c r="F893" s="6" t="str">
        <f t="shared" si="55"/>
        <v>BEARISH</v>
      </c>
      <c r="G893" s="6" t="str">
        <f t="shared" si="54"/>
        <v>WEAK</v>
      </c>
      <c r="H893" s="6" t="str">
        <f t="shared" si="53"/>
        <v>CONFIRMED BEARISH</v>
      </c>
    </row>
    <row r="894" spans="1:8" ht="13.5" x14ac:dyDescent="0.25">
      <c r="A894" s="3">
        <f>TITRES_STAT!B897</f>
        <v>43608</v>
      </c>
      <c r="B894" s="6">
        <f>TITRES_STAT!C897</f>
        <v>1.56</v>
      </c>
      <c r="C894" s="6">
        <f>TITRES_STAT!D897</f>
        <v>1.56</v>
      </c>
      <c r="D894" s="6">
        <f>TITRES_STAT!E897</f>
        <v>50</v>
      </c>
      <c r="E894" s="2">
        <f t="shared" si="52"/>
        <v>176427</v>
      </c>
      <c r="F894" s="6" t="str">
        <f t="shared" si="55"/>
        <v>BEARISH</v>
      </c>
      <c r="G894" s="6" t="str">
        <f t="shared" si="54"/>
        <v>WEAK</v>
      </c>
      <c r="H894" s="6" t="str">
        <f t="shared" si="53"/>
        <v>CONFIRMED BEARISH</v>
      </c>
    </row>
    <row r="895" spans="1:8" ht="13.5" x14ac:dyDescent="0.25">
      <c r="A895" s="3">
        <f>TITRES_STAT!B898</f>
        <v>43609</v>
      </c>
      <c r="B895" s="6">
        <f>TITRES_STAT!C898</f>
        <v>1.6</v>
      </c>
      <c r="C895" s="6">
        <f>TITRES_STAT!D898</f>
        <v>1.6</v>
      </c>
      <c r="D895" s="6">
        <f>TITRES_STAT!E898</f>
        <v>502</v>
      </c>
      <c r="E895" s="2">
        <f t="shared" si="52"/>
        <v>176929</v>
      </c>
      <c r="F895" s="6" t="str">
        <f t="shared" si="55"/>
        <v>BEARISH</v>
      </c>
      <c r="G895" s="6" t="str">
        <f t="shared" si="54"/>
        <v>WEAK</v>
      </c>
      <c r="H895" s="6" t="str">
        <f t="shared" si="53"/>
        <v>CONFIRMED BEARISH</v>
      </c>
    </row>
    <row r="896" spans="1:8" ht="13.5" x14ac:dyDescent="0.25">
      <c r="A896" s="3">
        <f>TITRES_STAT!B899</f>
        <v>43612</v>
      </c>
      <c r="B896" s="6">
        <f>TITRES_STAT!C899</f>
        <v>1.64</v>
      </c>
      <c r="C896" s="6">
        <f>TITRES_STAT!D899</f>
        <v>1.64</v>
      </c>
      <c r="D896" s="6">
        <f>TITRES_STAT!E899</f>
        <v>73</v>
      </c>
      <c r="E896" s="2">
        <f t="shared" si="52"/>
        <v>177002</v>
      </c>
      <c r="F896" s="6" t="str">
        <f t="shared" si="55"/>
        <v>BEARISH</v>
      </c>
      <c r="G896" s="6" t="str">
        <f t="shared" si="54"/>
        <v>WEAK</v>
      </c>
      <c r="H896" s="6" t="str">
        <f t="shared" si="53"/>
        <v>NEUTRAL</v>
      </c>
    </row>
    <row r="897" spans="1:8" ht="13.5" x14ac:dyDescent="0.25">
      <c r="A897" s="3">
        <f>TITRES_STAT!B900</f>
        <v>43613</v>
      </c>
      <c r="B897" s="6">
        <f>TITRES_STAT!C900</f>
        <v>1.68</v>
      </c>
      <c r="C897" s="6">
        <f>TITRES_STAT!D900</f>
        <v>1.68</v>
      </c>
      <c r="D897" s="6">
        <f>TITRES_STAT!E900</f>
        <v>200</v>
      </c>
      <c r="E897" s="2">
        <f t="shared" si="52"/>
        <v>177202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43614</v>
      </c>
      <c r="B898" s="6">
        <f>TITRES_STAT!C901</f>
        <v>1.63</v>
      </c>
      <c r="C898" s="6">
        <f>TITRES_STAT!D901</f>
        <v>1.63</v>
      </c>
      <c r="D898" s="6">
        <f>TITRES_STAT!E901</f>
        <v>519</v>
      </c>
      <c r="E898" s="2">
        <f t="shared" si="52"/>
        <v>176683</v>
      </c>
      <c r="F898" s="6" t="str">
        <f t="shared" si="55"/>
        <v>BULLISH</v>
      </c>
      <c r="G898" s="6" t="str">
        <f t="shared" si="54"/>
        <v>NEUTRAL</v>
      </c>
      <c r="H898" s="6" t="str">
        <f t="shared" si="53"/>
        <v>CONFIRMED BULLISH</v>
      </c>
    </row>
    <row r="899" spans="1:8" ht="13.5" x14ac:dyDescent="0.25">
      <c r="A899" s="3">
        <f>TITRES_STAT!B902</f>
        <v>43615</v>
      </c>
      <c r="B899" s="6">
        <f>TITRES_STAT!C902</f>
        <v>1.67</v>
      </c>
      <c r="C899" s="6">
        <f>TITRES_STAT!D902</f>
        <v>1.67</v>
      </c>
      <c r="D899" s="6">
        <f>TITRES_STAT!E902</f>
        <v>287</v>
      </c>
      <c r="E899" s="2">
        <f t="shared" si="52"/>
        <v>176970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CONFIRMED BULLISH</v>
      </c>
    </row>
    <row r="900" spans="1:8" ht="13.5" x14ac:dyDescent="0.25">
      <c r="A900" s="3">
        <f>TITRES_STAT!B903</f>
        <v>43616</v>
      </c>
      <c r="B900" s="6">
        <f>TITRES_STAT!C903</f>
        <v>1.72</v>
      </c>
      <c r="C900" s="6">
        <f>TITRES_STAT!D903</f>
        <v>1.72</v>
      </c>
      <c r="D900" s="6">
        <f>TITRES_STAT!E903</f>
        <v>670</v>
      </c>
      <c r="E900" s="2">
        <f t="shared" ref="E900:E963" si="56">IF(B900&gt;B899, E899+D900, IF(B900&lt;B899, E899-D900, E899))</f>
        <v>177640</v>
      </c>
      <c r="F900" s="6" t="str">
        <f t="shared" si="55"/>
        <v>BULLISH</v>
      </c>
      <c r="G900" s="6" t="str">
        <f t="shared" si="54"/>
        <v>NEUTRAL</v>
      </c>
      <c r="H900" s="6" t="str">
        <f t="shared" si="53"/>
        <v>CONFIRMED BULLISH</v>
      </c>
    </row>
    <row r="901" spans="1:8" ht="13.5" x14ac:dyDescent="0.25">
      <c r="A901" s="3">
        <f>TITRES_STAT!B904</f>
        <v>43619</v>
      </c>
      <c r="B901" s="6">
        <f>TITRES_STAT!C904</f>
        <v>1.77</v>
      </c>
      <c r="C901" s="6">
        <f>TITRES_STAT!D904</f>
        <v>1.77</v>
      </c>
      <c r="D901" s="6">
        <f>TITRES_STAT!E904</f>
        <v>300</v>
      </c>
      <c r="E901" s="2">
        <f t="shared" si="56"/>
        <v>177940</v>
      </c>
      <c r="F901" s="6" t="str">
        <f t="shared" si="55"/>
        <v>BULLISH</v>
      </c>
      <c r="G901" s="6" t="str">
        <f t="shared" si="54"/>
        <v>NEUTRAL</v>
      </c>
      <c r="H901" s="6" t="str">
        <f t="shared" si="53"/>
        <v>CONFIRMED BULLISH</v>
      </c>
    </row>
    <row r="902" spans="1:8" ht="13.5" x14ac:dyDescent="0.25">
      <c r="A902" s="3">
        <f>TITRES_STAT!B905</f>
        <v>43623</v>
      </c>
      <c r="B902" s="6">
        <f>TITRES_STAT!C905</f>
        <v>1.84</v>
      </c>
      <c r="C902" s="6">
        <f>TITRES_STAT!D905</f>
        <v>1.84</v>
      </c>
      <c r="D902" s="6">
        <f>TITRES_STAT!E905</f>
        <v>2563</v>
      </c>
      <c r="E902" s="2">
        <f t="shared" si="56"/>
        <v>180503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43626</v>
      </c>
      <c r="B903" s="6">
        <f>TITRES_STAT!C906</f>
        <v>1.84</v>
      </c>
      <c r="C903" s="6">
        <f>TITRES_STAT!D906</f>
        <v>1.84</v>
      </c>
      <c r="D903" s="6">
        <f>TITRES_STAT!E906</f>
        <v>0</v>
      </c>
      <c r="E903" s="2">
        <f t="shared" si="56"/>
        <v>180503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STRONG</v>
      </c>
      <c r="H903" s="6" t="str">
        <f t="shared" si="57"/>
        <v>CONFIRMED BULLISH</v>
      </c>
    </row>
    <row r="904" spans="1:8" ht="13.5" x14ac:dyDescent="0.25">
      <c r="A904" s="3">
        <f>TITRES_STAT!B907</f>
        <v>43627</v>
      </c>
      <c r="B904" s="6">
        <f>TITRES_STAT!C907</f>
        <v>1.88</v>
      </c>
      <c r="C904" s="6">
        <f>TITRES_STAT!D907</f>
        <v>1.88</v>
      </c>
      <c r="D904" s="6">
        <f>TITRES_STAT!E907</f>
        <v>11571</v>
      </c>
      <c r="E904" s="2">
        <f t="shared" si="56"/>
        <v>192074</v>
      </c>
      <c r="F904" s="6" t="str">
        <f t="shared" ref="F904:F967" si="59">IF(E904&gt;E899,"BULLISH",IF(E904&lt;E899,"BEARISH","NEUTRAL"))</f>
        <v>BULLISH</v>
      </c>
      <c r="G904" s="6" t="str">
        <f t="shared" si="58"/>
        <v>STRONG</v>
      </c>
      <c r="H904" s="6" t="str">
        <f t="shared" si="57"/>
        <v>CONFIRMED BULLISH</v>
      </c>
    </row>
    <row r="905" spans="1:8" ht="13.5" x14ac:dyDescent="0.25">
      <c r="A905" s="3">
        <f>TITRES_STAT!B908</f>
        <v>43628</v>
      </c>
      <c r="B905" s="6">
        <f>TITRES_STAT!C908</f>
        <v>1.93</v>
      </c>
      <c r="C905" s="6">
        <f>TITRES_STAT!D908</f>
        <v>1.93</v>
      </c>
      <c r="D905" s="6">
        <f>TITRES_STAT!E908</f>
        <v>3812</v>
      </c>
      <c r="E905" s="2">
        <f t="shared" si="56"/>
        <v>195886</v>
      </c>
      <c r="F905" s="6" t="str">
        <f t="shared" si="59"/>
        <v>BULLISH</v>
      </c>
      <c r="G905" s="6" t="str">
        <f t="shared" si="58"/>
        <v>STRONG</v>
      </c>
      <c r="H905" s="6" t="str">
        <f t="shared" si="57"/>
        <v>CONFIRMED BULLISH</v>
      </c>
    </row>
    <row r="906" spans="1:8" ht="13.5" x14ac:dyDescent="0.25">
      <c r="A906" s="3">
        <f>TITRES_STAT!B909</f>
        <v>43629</v>
      </c>
      <c r="B906" s="6">
        <f>TITRES_STAT!C909</f>
        <v>1.98</v>
      </c>
      <c r="C906" s="6">
        <f>TITRES_STAT!D909</f>
        <v>1.98</v>
      </c>
      <c r="D906" s="6">
        <f>TITRES_STAT!E909</f>
        <v>11534</v>
      </c>
      <c r="E906" s="2">
        <f t="shared" si="56"/>
        <v>207420</v>
      </c>
      <c r="F906" s="6" t="str">
        <f t="shared" si="59"/>
        <v>BULLISH</v>
      </c>
      <c r="G906" s="6" t="str">
        <f t="shared" si="58"/>
        <v>STRONG</v>
      </c>
      <c r="H906" s="6" t="str">
        <f t="shared" si="57"/>
        <v>CONFIRMED BULLISH</v>
      </c>
    </row>
    <row r="907" spans="1:8" ht="13.5" x14ac:dyDescent="0.25">
      <c r="A907" s="3">
        <f>TITRES_STAT!B910</f>
        <v>43630</v>
      </c>
      <c r="B907" s="6">
        <f>TITRES_STAT!C910</f>
        <v>1.99</v>
      </c>
      <c r="C907" s="6">
        <f>TITRES_STAT!D910</f>
        <v>1.99</v>
      </c>
      <c r="D907" s="6">
        <f>TITRES_STAT!E910</f>
        <v>6736</v>
      </c>
      <c r="E907" s="2">
        <f t="shared" si="56"/>
        <v>214156</v>
      </c>
      <c r="F907" s="6" t="str">
        <f t="shared" si="59"/>
        <v>BULLISH</v>
      </c>
      <c r="G907" s="6" t="str">
        <f t="shared" si="58"/>
        <v>STRONG</v>
      </c>
      <c r="H907" s="6" t="str">
        <f t="shared" si="57"/>
        <v>CONFIRMED BULLISH</v>
      </c>
    </row>
    <row r="908" spans="1:8" ht="13.5" x14ac:dyDescent="0.25">
      <c r="A908" s="3">
        <f>TITRES_STAT!B911</f>
        <v>43633</v>
      </c>
      <c r="B908" s="6">
        <f>TITRES_STAT!C911</f>
        <v>2.0499999999999998</v>
      </c>
      <c r="C908" s="6">
        <f>TITRES_STAT!D911</f>
        <v>2.0499999999999998</v>
      </c>
      <c r="D908" s="6">
        <f>TITRES_STAT!E911</f>
        <v>3744</v>
      </c>
      <c r="E908" s="2">
        <f t="shared" si="56"/>
        <v>217900</v>
      </c>
      <c r="F908" s="6" t="str">
        <f t="shared" si="59"/>
        <v>BULLISH</v>
      </c>
      <c r="G908" s="6" t="str">
        <f t="shared" si="58"/>
        <v>STRONG</v>
      </c>
      <c r="H908" s="6" t="str">
        <f t="shared" si="57"/>
        <v>CONFIRMED BULLISH</v>
      </c>
    </row>
    <row r="909" spans="1:8" ht="13.5" x14ac:dyDescent="0.25">
      <c r="A909" s="3">
        <f>TITRES_STAT!B912</f>
        <v>43634</v>
      </c>
      <c r="B909" s="6">
        <f>TITRES_STAT!C912</f>
        <v>2.09</v>
      </c>
      <c r="C909" s="6">
        <f>TITRES_STAT!D912</f>
        <v>2.09</v>
      </c>
      <c r="D909" s="6">
        <f>TITRES_STAT!E912</f>
        <v>15740</v>
      </c>
      <c r="E909" s="2">
        <f t="shared" si="56"/>
        <v>233640</v>
      </c>
      <c r="F909" s="6" t="str">
        <f t="shared" si="59"/>
        <v>BULLISH</v>
      </c>
      <c r="G909" s="6" t="str">
        <f t="shared" si="58"/>
        <v>STRONG</v>
      </c>
      <c r="H909" s="6" t="str">
        <f t="shared" si="57"/>
        <v>CONFIRMED BULLISH</v>
      </c>
    </row>
    <row r="910" spans="1:8" ht="13.5" x14ac:dyDescent="0.25">
      <c r="A910" s="3">
        <f>TITRES_STAT!B913</f>
        <v>43635</v>
      </c>
      <c r="B910" s="6">
        <f>TITRES_STAT!C913</f>
        <v>2.14</v>
      </c>
      <c r="C910" s="6">
        <f>TITRES_STAT!D913</f>
        <v>2.14</v>
      </c>
      <c r="D910" s="6">
        <f>TITRES_STAT!E913</f>
        <v>16900</v>
      </c>
      <c r="E910" s="2">
        <f t="shared" si="56"/>
        <v>250540</v>
      </c>
      <c r="F910" s="6" t="str">
        <f t="shared" si="59"/>
        <v>BULLISH</v>
      </c>
      <c r="G910" s="6" t="str">
        <f t="shared" si="58"/>
        <v>STRONG</v>
      </c>
      <c r="H910" s="6" t="str">
        <f t="shared" si="57"/>
        <v>CONFIRMED BULLISH</v>
      </c>
    </row>
    <row r="911" spans="1:8" ht="13.5" x14ac:dyDescent="0.25">
      <c r="A911" s="3">
        <f>TITRES_STAT!B914</f>
        <v>43636</v>
      </c>
      <c r="B911" s="6">
        <f>TITRES_STAT!C914</f>
        <v>2.23</v>
      </c>
      <c r="C911" s="6">
        <f>TITRES_STAT!D914</f>
        <v>2.23</v>
      </c>
      <c r="D911" s="6">
        <f>TITRES_STAT!E914</f>
        <v>11819</v>
      </c>
      <c r="E911" s="2">
        <f t="shared" si="56"/>
        <v>262359</v>
      </c>
      <c r="F911" s="6" t="str">
        <f t="shared" si="59"/>
        <v>BULLISH</v>
      </c>
      <c r="G911" s="6" t="str">
        <f t="shared" si="58"/>
        <v>STRONG</v>
      </c>
      <c r="H911" s="6" t="str">
        <f t="shared" si="57"/>
        <v>CONFIRMED BULLISH</v>
      </c>
    </row>
    <row r="912" spans="1:8" ht="13.5" x14ac:dyDescent="0.25">
      <c r="A912" s="3">
        <f>TITRES_STAT!B915</f>
        <v>43637</v>
      </c>
      <c r="B912" s="6">
        <f>TITRES_STAT!C915</f>
        <v>2.29</v>
      </c>
      <c r="C912" s="6">
        <f>TITRES_STAT!D915</f>
        <v>2.29</v>
      </c>
      <c r="D912" s="6">
        <f>TITRES_STAT!E915</f>
        <v>23617</v>
      </c>
      <c r="E912" s="2">
        <f t="shared" si="56"/>
        <v>285976</v>
      </c>
      <c r="F912" s="6" t="str">
        <f t="shared" si="59"/>
        <v>BULLISH</v>
      </c>
      <c r="G912" s="6" t="str">
        <f t="shared" si="58"/>
        <v>STRONG</v>
      </c>
      <c r="H912" s="6" t="str">
        <f t="shared" si="57"/>
        <v>CONFIRMED BULLISH</v>
      </c>
    </row>
    <row r="913" spans="1:8" ht="13.5" x14ac:dyDescent="0.25">
      <c r="A913" s="3">
        <f>TITRES_STAT!B916</f>
        <v>43640</v>
      </c>
      <c r="B913" s="6">
        <f>TITRES_STAT!C916</f>
        <v>2.33</v>
      </c>
      <c r="C913" s="6">
        <f>TITRES_STAT!D916</f>
        <v>2.33</v>
      </c>
      <c r="D913" s="6">
        <f>TITRES_STAT!E916</f>
        <v>550</v>
      </c>
      <c r="E913" s="2">
        <f t="shared" si="56"/>
        <v>286526</v>
      </c>
      <c r="F913" s="6" t="str">
        <f t="shared" si="59"/>
        <v>BULLISH</v>
      </c>
      <c r="G913" s="6" t="str">
        <f t="shared" si="58"/>
        <v>STRONG</v>
      </c>
      <c r="H913" s="6" t="str">
        <f t="shared" si="57"/>
        <v>CONFIRMED BULLISH</v>
      </c>
    </row>
    <row r="914" spans="1:8" ht="13.5" x14ac:dyDescent="0.25">
      <c r="A914" s="3">
        <f>TITRES_STAT!B917</f>
        <v>43641</v>
      </c>
      <c r="B914" s="6">
        <f>TITRES_STAT!C917</f>
        <v>2.27</v>
      </c>
      <c r="C914" s="6">
        <f>TITRES_STAT!D917</f>
        <v>2.27</v>
      </c>
      <c r="D914" s="6">
        <f>TITRES_STAT!E917</f>
        <v>10250</v>
      </c>
      <c r="E914" s="2">
        <f t="shared" si="56"/>
        <v>276276</v>
      </c>
      <c r="F914" s="6" t="str">
        <f t="shared" si="59"/>
        <v>BULLISH</v>
      </c>
      <c r="G914" s="6" t="str">
        <f t="shared" si="58"/>
        <v>STRONG</v>
      </c>
      <c r="H914" s="6" t="str">
        <f t="shared" si="57"/>
        <v>CONFIRMED BULLISH</v>
      </c>
    </row>
    <row r="915" spans="1:8" ht="13.5" x14ac:dyDescent="0.25">
      <c r="A915" s="3">
        <f>TITRES_STAT!B918</f>
        <v>43642</v>
      </c>
      <c r="B915" s="6">
        <f>TITRES_STAT!C918</f>
        <v>2.25</v>
      </c>
      <c r="C915" s="6">
        <f>TITRES_STAT!D918</f>
        <v>2.25</v>
      </c>
      <c r="D915" s="6">
        <f>TITRES_STAT!E918</f>
        <v>19856</v>
      </c>
      <c r="E915" s="2">
        <f t="shared" si="56"/>
        <v>256420</v>
      </c>
      <c r="F915" s="6" t="str">
        <f t="shared" si="59"/>
        <v>BULLISH</v>
      </c>
      <c r="G915" s="6" t="str">
        <f t="shared" si="58"/>
        <v>STRONG</v>
      </c>
      <c r="H915" s="6" t="str">
        <f t="shared" si="57"/>
        <v>CONFIRMED BULLISH</v>
      </c>
    </row>
    <row r="916" spans="1:8" ht="13.5" x14ac:dyDescent="0.25">
      <c r="A916" s="3">
        <f>TITRES_STAT!B919</f>
        <v>43643</v>
      </c>
      <c r="B916" s="6">
        <f>TITRES_STAT!C919</f>
        <v>2.38</v>
      </c>
      <c r="C916" s="6">
        <f>TITRES_STAT!D919</f>
        <v>2.38</v>
      </c>
      <c r="D916" s="6">
        <f>TITRES_STAT!E919</f>
        <v>4282</v>
      </c>
      <c r="E916" s="2">
        <f t="shared" si="56"/>
        <v>260702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BEARISH DIVERGENCE</v>
      </c>
    </row>
    <row r="917" spans="1:8" ht="13.5" x14ac:dyDescent="0.25">
      <c r="A917" s="3">
        <f>TITRES_STAT!B920</f>
        <v>43644</v>
      </c>
      <c r="B917" s="6">
        <f>TITRES_STAT!C920</f>
        <v>2.4300000000000002</v>
      </c>
      <c r="C917" s="6">
        <f>TITRES_STAT!D920</f>
        <v>2.4300000000000002</v>
      </c>
      <c r="D917" s="6">
        <f>TITRES_STAT!E920</f>
        <v>11871</v>
      </c>
      <c r="E917" s="2">
        <f t="shared" si="56"/>
        <v>272573</v>
      </c>
      <c r="F917" s="6" t="str">
        <f t="shared" si="59"/>
        <v>BEARISH</v>
      </c>
      <c r="G917" s="6" t="str">
        <f t="shared" si="58"/>
        <v>WEAK</v>
      </c>
      <c r="H917" s="6" t="str">
        <f t="shared" si="57"/>
        <v>BEARISH DIVERGENCE</v>
      </c>
    </row>
    <row r="918" spans="1:8" ht="13.5" x14ac:dyDescent="0.25">
      <c r="A918" s="3">
        <f>TITRES_STAT!B921</f>
        <v>43647</v>
      </c>
      <c r="B918" s="6">
        <f>TITRES_STAT!C921</f>
        <v>2.36</v>
      </c>
      <c r="C918" s="6">
        <f>TITRES_STAT!D921</f>
        <v>2.36</v>
      </c>
      <c r="D918" s="6">
        <f>TITRES_STAT!E921</f>
        <v>1388</v>
      </c>
      <c r="E918" s="2">
        <f t="shared" si="56"/>
        <v>271185</v>
      </c>
      <c r="F918" s="6" t="str">
        <f t="shared" si="59"/>
        <v>BEARISH</v>
      </c>
      <c r="G918" s="6" t="str">
        <f t="shared" si="58"/>
        <v>WEAK</v>
      </c>
      <c r="H918" s="6" t="str">
        <f t="shared" si="57"/>
        <v>BEARISH DIVERGENCE</v>
      </c>
    </row>
    <row r="919" spans="1:8" ht="13.5" x14ac:dyDescent="0.25">
      <c r="A919" s="3">
        <f>TITRES_STAT!B922</f>
        <v>43648</v>
      </c>
      <c r="B919" s="6">
        <f>TITRES_STAT!C922</f>
        <v>2.42</v>
      </c>
      <c r="C919" s="6">
        <f>TITRES_STAT!D922</f>
        <v>2.42</v>
      </c>
      <c r="D919" s="6">
        <f>TITRES_STAT!E922</f>
        <v>304</v>
      </c>
      <c r="E919" s="2">
        <f t="shared" si="56"/>
        <v>271489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BEARISH DIVERGENCE</v>
      </c>
    </row>
    <row r="920" spans="1:8" ht="13.5" x14ac:dyDescent="0.25">
      <c r="A920" s="3">
        <f>TITRES_STAT!B923</f>
        <v>43649</v>
      </c>
      <c r="B920" s="6">
        <f>TITRES_STAT!C923</f>
        <v>2.35</v>
      </c>
      <c r="C920" s="6">
        <f>TITRES_STAT!D923</f>
        <v>2.35</v>
      </c>
      <c r="D920" s="6">
        <f>TITRES_STAT!E923</f>
        <v>3733</v>
      </c>
      <c r="E920" s="2">
        <f t="shared" si="56"/>
        <v>267756</v>
      </c>
      <c r="F920" s="6" t="str">
        <f t="shared" si="59"/>
        <v>BULLISH</v>
      </c>
      <c r="G920" s="6" t="str">
        <f t="shared" si="58"/>
        <v>STRONG</v>
      </c>
      <c r="H920" s="6" t="str">
        <f t="shared" si="57"/>
        <v>CONFIRMED BULLISH</v>
      </c>
    </row>
    <row r="921" spans="1:8" ht="13.5" x14ac:dyDescent="0.25">
      <c r="A921" s="3">
        <f>TITRES_STAT!B924</f>
        <v>43650</v>
      </c>
      <c r="B921" s="6">
        <f>TITRES_STAT!C924</f>
        <v>2.2799999999999998</v>
      </c>
      <c r="C921" s="6">
        <f>TITRES_STAT!D924</f>
        <v>2.2799999999999998</v>
      </c>
      <c r="D921" s="6">
        <f>TITRES_STAT!E924</f>
        <v>2829</v>
      </c>
      <c r="E921" s="2">
        <f t="shared" si="56"/>
        <v>264927</v>
      </c>
      <c r="F921" s="6" t="str">
        <f t="shared" si="59"/>
        <v>BULLISH</v>
      </c>
      <c r="G921" s="6" t="str">
        <f t="shared" si="58"/>
        <v>NEUTRAL</v>
      </c>
      <c r="H921" s="6" t="str">
        <f t="shared" si="57"/>
        <v>BULLISH DIVERGENCE</v>
      </c>
    </row>
    <row r="922" spans="1:8" ht="13.5" x14ac:dyDescent="0.25">
      <c r="A922" s="3">
        <f>TITRES_STAT!B925</f>
        <v>43651</v>
      </c>
      <c r="B922" s="6">
        <f>TITRES_STAT!C925</f>
        <v>2.27</v>
      </c>
      <c r="C922" s="6">
        <f>TITRES_STAT!D925</f>
        <v>2.27</v>
      </c>
      <c r="D922" s="6">
        <f>TITRES_STAT!E925</f>
        <v>4875</v>
      </c>
      <c r="E922" s="2">
        <f t="shared" si="56"/>
        <v>260052</v>
      </c>
      <c r="F922" s="6" t="str">
        <f t="shared" si="59"/>
        <v>BEARISH</v>
      </c>
      <c r="G922" s="6" t="str">
        <f t="shared" si="58"/>
        <v>WEAK</v>
      </c>
      <c r="H922" s="6" t="str">
        <f t="shared" si="57"/>
        <v>CONFIRMED BEARISH</v>
      </c>
    </row>
    <row r="923" spans="1:8" ht="13.5" x14ac:dyDescent="0.25">
      <c r="A923" s="3">
        <f>TITRES_STAT!B926</f>
        <v>43654</v>
      </c>
      <c r="B923" s="6">
        <f>TITRES_STAT!C926</f>
        <v>2.3199999999999998</v>
      </c>
      <c r="C923" s="6">
        <f>TITRES_STAT!D926</f>
        <v>2.3199999999999998</v>
      </c>
      <c r="D923" s="6">
        <f>TITRES_STAT!E926</f>
        <v>3270</v>
      </c>
      <c r="E923" s="2">
        <f t="shared" si="56"/>
        <v>263322</v>
      </c>
      <c r="F923" s="6" t="str">
        <f t="shared" si="59"/>
        <v>BEARISH</v>
      </c>
      <c r="G923" s="6" t="str">
        <f t="shared" si="58"/>
        <v>WEAK</v>
      </c>
      <c r="H923" s="6" t="str">
        <f t="shared" si="57"/>
        <v>CONFIRMED BEARISH</v>
      </c>
    </row>
    <row r="924" spans="1:8" ht="13.5" x14ac:dyDescent="0.25">
      <c r="A924" s="3">
        <f>TITRES_STAT!B927</f>
        <v>43655</v>
      </c>
      <c r="B924" s="6">
        <f>TITRES_STAT!C927</f>
        <v>2.25</v>
      </c>
      <c r="C924" s="6">
        <f>TITRES_STAT!D927</f>
        <v>2.25</v>
      </c>
      <c r="D924" s="6">
        <f>TITRES_STAT!E927</f>
        <v>1395</v>
      </c>
      <c r="E924" s="2">
        <f t="shared" si="56"/>
        <v>261927</v>
      </c>
      <c r="F924" s="6" t="str">
        <f t="shared" si="59"/>
        <v>BEARISH</v>
      </c>
      <c r="G924" s="6" t="str">
        <f t="shared" si="58"/>
        <v>WEAK</v>
      </c>
      <c r="H924" s="6" t="str">
        <f t="shared" si="57"/>
        <v>CONFIRMED BEARISH</v>
      </c>
    </row>
    <row r="925" spans="1:8" ht="13.5" x14ac:dyDescent="0.25">
      <c r="A925" s="3">
        <f>TITRES_STAT!B928</f>
        <v>43656</v>
      </c>
      <c r="B925" s="6">
        <f>TITRES_STAT!C928</f>
        <v>2.25</v>
      </c>
      <c r="C925" s="6">
        <f>TITRES_STAT!D928</f>
        <v>2.25</v>
      </c>
      <c r="D925" s="6">
        <f>TITRES_STAT!E928</f>
        <v>3001</v>
      </c>
      <c r="E925" s="2">
        <f t="shared" si="56"/>
        <v>261927</v>
      </c>
      <c r="F925" s="6" t="str">
        <f t="shared" si="59"/>
        <v>BEARISH</v>
      </c>
      <c r="G925" s="6" t="str">
        <f t="shared" si="58"/>
        <v>WEAK</v>
      </c>
      <c r="H925" s="6" t="str">
        <f t="shared" si="57"/>
        <v>CONFIRMED BEARISH</v>
      </c>
    </row>
    <row r="926" spans="1:8" ht="13.5" x14ac:dyDescent="0.25">
      <c r="A926" s="3">
        <f>TITRES_STAT!B929</f>
        <v>43657</v>
      </c>
      <c r="B926" s="6">
        <f>TITRES_STAT!C929</f>
        <v>2.21</v>
      </c>
      <c r="C926" s="6">
        <f>TITRES_STAT!D929</f>
        <v>2.21</v>
      </c>
      <c r="D926" s="6">
        <f>TITRES_STAT!E929</f>
        <v>5779</v>
      </c>
      <c r="E926" s="2">
        <f t="shared" si="56"/>
        <v>256148</v>
      </c>
      <c r="F926" s="6" t="str">
        <f t="shared" si="59"/>
        <v>BEARISH</v>
      </c>
      <c r="G926" s="6" t="str">
        <f t="shared" si="58"/>
        <v>WEAK</v>
      </c>
      <c r="H926" s="6" t="str">
        <f t="shared" si="57"/>
        <v>CONFIRMED BEARISH</v>
      </c>
    </row>
    <row r="927" spans="1:8" ht="13.5" x14ac:dyDescent="0.25">
      <c r="A927" s="3">
        <f>TITRES_STAT!B930</f>
        <v>43658</v>
      </c>
      <c r="B927" s="6">
        <f>TITRES_STAT!C930</f>
        <v>2.27</v>
      </c>
      <c r="C927" s="6">
        <f>TITRES_STAT!D930</f>
        <v>2.27</v>
      </c>
      <c r="D927" s="6">
        <f>TITRES_STAT!E930</f>
        <v>20</v>
      </c>
      <c r="E927" s="2">
        <f t="shared" si="56"/>
        <v>256168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NEUTRAL</v>
      </c>
    </row>
    <row r="928" spans="1:8" ht="13.5" x14ac:dyDescent="0.25">
      <c r="A928" s="3">
        <f>TITRES_STAT!B931</f>
        <v>43661</v>
      </c>
      <c r="B928" s="6">
        <f>TITRES_STAT!C931</f>
        <v>2.3199999999999998</v>
      </c>
      <c r="C928" s="6">
        <f>TITRES_STAT!D931</f>
        <v>2.3199999999999998</v>
      </c>
      <c r="D928" s="6">
        <f>TITRES_STAT!E931</f>
        <v>10</v>
      </c>
      <c r="E928" s="2">
        <f t="shared" si="56"/>
        <v>256178</v>
      </c>
      <c r="F928" s="6" t="str">
        <f t="shared" si="59"/>
        <v>BEARISH</v>
      </c>
      <c r="G928" s="6" t="str">
        <f t="shared" si="58"/>
        <v>WEAK</v>
      </c>
      <c r="H928" s="6" t="str">
        <f t="shared" si="57"/>
        <v>NEUTRAL</v>
      </c>
    </row>
    <row r="929" spans="1:8" ht="13.5" x14ac:dyDescent="0.25">
      <c r="A929" s="3">
        <f>TITRES_STAT!B932</f>
        <v>43662</v>
      </c>
      <c r="B929" s="6">
        <f>TITRES_STAT!C932</f>
        <v>2.2599999999999998</v>
      </c>
      <c r="C929" s="6">
        <f>TITRES_STAT!D932</f>
        <v>2.2599999999999998</v>
      </c>
      <c r="D929" s="6">
        <f>TITRES_STAT!E932</f>
        <v>500</v>
      </c>
      <c r="E929" s="2">
        <f t="shared" si="56"/>
        <v>255678</v>
      </c>
      <c r="F929" s="6" t="str">
        <f t="shared" si="59"/>
        <v>BEARISH</v>
      </c>
      <c r="G929" s="6" t="str">
        <f t="shared" si="58"/>
        <v>WEAK</v>
      </c>
      <c r="H929" s="6" t="str">
        <f t="shared" si="57"/>
        <v>BEARISH DIVERGENCE</v>
      </c>
    </row>
    <row r="930" spans="1:8" ht="13.5" x14ac:dyDescent="0.25">
      <c r="A930" s="3">
        <f>TITRES_STAT!B933</f>
        <v>43663</v>
      </c>
      <c r="B930" s="6">
        <f>TITRES_STAT!C933</f>
        <v>2.16</v>
      </c>
      <c r="C930" s="6">
        <f>TITRES_STAT!D933</f>
        <v>2.16</v>
      </c>
      <c r="D930" s="6">
        <f>TITRES_STAT!E933</f>
        <v>2786</v>
      </c>
      <c r="E930" s="2">
        <f t="shared" si="56"/>
        <v>252892</v>
      </c>
      <c r="F930" s="6" t="str">
        <f t="shared" si="59"/>
        <v>BEARISH</v>
      </c>
      <c r="G930" s="6" t="str">
        <f t="shared" si="58"/>
        <v>WEAK</v>
      </c>
      <c r="H930" s="6" t="str">
        <f t="shared" si="57"/>
        <v>CONFIRMED BEARISH</v>
      </c>
    </row>
    <row r="931" spans="1:8" ht="13.5" x14ac:dyDescent="0.25">
      <c r="A931" s="3">
        <f>TITRES_STAT!B934</f>
        <v>43664</v>
      </c>
      <c r="B931" s="6">
        <f>TITRES_STAT!C934</f>
        <v>2.13</v>
      </c>
      <c r="C931" s="6">
        <f>TITRES_STAT!D934</f>
        <v>2.13</v>
      </c>
      <c r="D931" s="6">
        <f>TITRES_STAT!E934</f>
        <v>3402</v>
      </c>
      <c r="E931" s="2">
        <f t="shared" si="56"/>
        <v>249490</v>
      </c>
      <c r="F931" s="6" t="str">
        <f t="shared" si="59"/>
        <v>BEARISH</v>
      </c>
      <c r="G931" s="6" t="str">
        <f t="shared" si="58"/>
        <v>WEAK</v>
      </c>
      <c r="H931" s="6" t="str">
        <f t="shared" si="57"/>
        <v>CONFIRMED BEARISH</v>
      </c>
    </row>
    <row r="932" spans="1:8" ht="13.5" x14ac:dyDescent="0.25">
      <c r="A932" s="3">
        <f>TITRES_STAT!B935</f>
        <v>43665</v>
      </c>
      <c r="B932" s="6">
        <f>TITRES_STAT!C935</f>
        <v>2.1800000000000002</v>
      </c>
      <c r="C932" s="6">
        <f>TITRES_STAT!D935</f>
        <v>2.1800000000000002</v>
      </c>
      <c r="D932" s="6">
        <f>TITRES_STAT!E935</f>
        <v>1983</v>
      </c>
      <c r="E932" s="2">
        <f t="shared" si="56"/>
        <v>251473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43668</v>
      </c>
      <c r="B933" s="6">
        <f>TITRES_STAT!C936</f>
        <v>2.19</v>
      </c>
      <c r="C933" s="6">
        <f>TITRES_STAT!D936</f>
        <v>2.19</v>
      </c>
      <c r="D933" s="6">
        <f>TITRES_STAT!E936</f>
        <v>12450</v>
      </c>
      <c r="E933" s="2">
        <f t="shared" si="56"/>
        <v>263923</v>
      </c>
      <c r="F933" s="6" t="str">
        <f t="shared" si="59"/>
        <v>BULLISH</v>
      </c>
      <c r="G933" s="6" t="str">
        <f t="shared" si="58"/>
        <v>STRONG</v>
      </c>
      <c r="H933" s="6" t="str">
        <f t="shared" si="57"/>
        <v>BULLISH DIVERGENCE</v>
      </c>
    </row>
    <row r="934" spans="1:8" ht="13.5" x14ac:dyDescent="0.25">
      <c r="A934" s="3">
        <f>TITRES_STAT!B937</f>
        <v>43669</v>
      </c>
      <c r="B934" s="6">
        <f>TITRES_STAT!C937</f>
        <v>2.19</v>
      </c>
      <c r="C934" s="6">
        <f>TITRES_STAT!D937</f>
        <v>2.19</v>
      </c>
      <c r="D934" s="6">
        <f>TITRES_STAT!E937</f>
        <v>0</v>
      </c>
      <c r="E934" s="2">
        <f t="shared" si="56"/>
        <v>263923</v>
      </c>
      <c r="F934" s="6" t="str">
        <f t="shared" si="59"/>
        <v>BULLISH</v>
      </c>
      <c r="G934" s="6" t="str">
        <f t="shared" si="58"/>
        <v>STRONG</v>
      </c>
      <c r="H934" s="6" t="str">
        <f t="shared" si="57"/>
        <v>BULLISH DIVERGENCE</v>
      </c>
    </row>
    <row r="935" spans="1:8" ht="13.5" x14ac:dyDescent="0.25">
      <c r="A935" s="3">
        <f>TITRES_STAT!B938</f>
        <v>43670</v>
      </c>
      <c r="B935" s="6">
        <f>TITRES_STAT!C938</f>
        <v>2.19</v>
      </c>
      <c r="C935" s="6">
        <f>TITRES_STAT!D938</f>
        <v>2.19</v>
      </c>
      <c r="D935" s="6">
        <f>TITRES_STAT!E938</f>
        <v>0</v>
      </c>
      <c r="E935" s="2">
        <f t="shared" si="56"/>
        <v>263923</v>
      </c>
      <c r="F935" s="6" t="str">
        <f t="shared" si="59"/>
        <v>BULLISH</v>
      </c>
      <c r="G935" s="6" t="str">
        <f t="shared" si="58"/>
        <v>STRONG</v>
      </c>
      <c r="H935" s="6" t="str">
        <f t="shared" si="57"/>
        <v>CONFIRMED BULLISH</v>
      </c>
    </row>
    <row r="936" spans="1:8" ht="13.5" x14ac:dyDescent="0.25">
      <c r="A936" s="3">
        <f>TITRES_STAT!B939</f>
        <v>43672</v>
      </c>
      <c r="B936" s="6">
        <f>TITRES_STAT!C939</f>
        <v>2.19</v>
      </c>
      <c r="C936" s="6">
        <f>TITRES_STAT!D939</f>
        <v>2.19</v>
      </c>
      <c r="D936" s="6">
        <f>TITRES_STAT!E939</f>
        <v>0</v>
      </c>
      <c r="E936" s="2">
        <f t="shared" si="56"/>
        <v>263923</v>
      </c>
      <c r="F936" s="6" t="str">
        <f t="shared" si="59"/>
        <v>BULLISH</v>
      </c>
      <c r="G936" s="6" t="str">
        <f t="shared" si="58"/>
        <v>STRONG</v>
      </c>
      <c r="H936" s="6" t="str">
        <f t="shared" si="57"/>
        <v>CONFIRMED BULLISH</v>
      </c>
    </row>
    <row r="937" spans="1:8" ht="13.5" x14ac:dyDescent="0.25">
      <c r="A937" s="3">
        <f>TITRES_STAT!B940</f>
        <v>43675</v>
      </c>
      <c r="B937" s="6">
        <f>TITRES_STAT!C940</f>
        <v>2.2000000000000002</v>
      </c>
      <c r="C937" s="6">
        <f>TITRES_STAT!D940</f>
        <v>2.2000000000000002</v>
      </c>
      <c r="D937" s="6">
        <f>TITRES_STAT!E940</f>
        <v>1266</v>
      </c>
      <c r="E937" s="2">
        <f t="shared" si="56"/>
        <v>265189</v>
      </c>
      <c r="F937" s="6" t="str">
        <f t="shared" si="59"/>
        <v>BULLISH</v>
      </c>
      <c r="G937" s="6" t="str">
        <f t="shared" si="58"/>
        <v>STRONG</v>
      </c>
      <c r="H937" s="6" t="str">
        <f t="shared" si="57"/>
        <v>CONFIRMED BULLISH</v>
      </c>
    </row>
    <row r="938" spans="1:8" ht="13.5" x14ac:dyDescent="0.25">
      <c r="A938" s="3">
        <f>TITRES_STAT!B941</f>
        <v>43676</v>
      </c>
      <c r="B938" s="6">
        <f>TITRES_STAT!C941</f>
        <v>2.2000000000000002</v>
      </c>
      <c r="C938" s="6">
        <f>TITRES_STAT!D941</f>
        <v>2.2000000000000002</v>
      </c>
      <c r="D938" s="6">
        <f>TITRES_STAT!E941</f>
        <v>1010</v>
      </c>
      <c r="E938" s="2">
        <f t="shared" si="56"/>
        <v>265189</v>
      </c>
      <c r="F938" s="6" t="str">
        <f t="shared" si="59"/>
        <v>BULLISH</v>
      </c>
      <c r="G938" s="6" t="str">
        <f t="shared" si="58"/>
        <v>NEUTRAL</v>
      </c>
      <c r="H938" s="6" t="str">
        <f t="shared" si="57"/>
        <v>CONFIRMED BULLISH</v>
      </c>
    </row>
    <row r="939" spans="1:8" ht="13.5" x14ac:dyDescent="0.25">
      <c r="A939" s="3">
        <f>TITRES_STAT!B942</f>
        <v>43677</v>
      </c>
      <c r="B939" s="6">
        <f>TITRES_STAT!C942</f>
        <v>2.2000000000000002</v>
      </c>
      <c r="C939" s="6">
        <f>TITRES_STAT!D942</f>
        <v>2.2000000000000002</v>
      </c>
      <c r="D939" s="6">
        <f>TITRES_STAT!E942</f>
        <v>0</v>
      </c>
      <c r="E939" s="2">
        <f t="shared" si="56"/>
        <v>265189</v>
      </c>
      <c r="F939" s="6" t="str">
        <f t="shared" si="59"/>
        <v>BULLISH</v>
      </c>
      <c r="G939" s="6" t="str">
        <f t="shared" si="58"/>
        <v>NEUTRAL</v>
      </c>
      <c r="H939" s="6" t="str">
        <f t="shared" si="57"/>
        <v>CONFIRMED BULLISH</v>
      </c>
    </row>
    <row r="940" spans="1:8" ht="13.5" x14ac:dyDescent="0.25">
      <c r="A940" s="3">
        <f>TITRES_STAT!B943</f>
        <v>43678</v>
      </c>
      <c r="B940" s="6">
        <f>TITRES_STAT!C943</f>
        <v>2.1800000000000002</v>
      </c>
      <c r="C940" s="6">
        <f>TITRES_STAT!D943</f>
        <v>2.1800000000000002</v>
      </c>
      <c r="D940" s="6">
        <f>TITRES_STAT!E943</f>
        <v>2010</v>
      </c>
      <c r="E940" s="2">
        <f t="shared" si="56"/>
        <v>263179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43679</v>
      </c>
      <c r="B941" s="6">
        <f>TITRES_STAT!C944</f>
        <v>2.1800000000000002</v>
      </c>
      <c r="C941" s="6">
        <f>TITRES_STAT!D944</f>
        <v>2.1800000000000002</v>
      </c>
      <c r="D941" s="6">
        <f>TITRES_STAT!E944</f>
        <v>2300</v>
      </c>
      <c r="E941" s="2">
        <f t="shared" si="56"/>
        <v>263179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43682</v>
      </c>
      <c r="B942" s="6">
        <f>TITRES_STAT!C945</f>
        <v>2.1800000000000002</v>
      </c>
      <c r="C942" s="6">
        <f>TITRES_STAT!D945</f>
        <v>2.1800000000000002</v>
      </c>
      <c r="D942" s="6">
        <f>TITRES_STAT!E945</f>
        <v>0</v>
      </c>
      <c r="E942" s="2">
        <f t="shared" si="56"/>
        <v>263179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CONFIRMED BEARISH</v>
      </c>
    </row>
    <row r="943" spans="1:8" ht="13.5" x14ac:dyDescent="0.25">
      <c r="A943" s="3">
        <f>TITRES_STAT!B946</f>
        <v>43683</v>
      </c>
      <c r="B943" s="6">
        <f>TITRES_STAT!C946</f>
        <v>2.1800000000000002</v>
      </c>
      <c r="C943" s="6">
        <f>TITRES_STAT!D946</f>
        <v>2.1800000000000002</v>
      </c>
      <c r="D943" s="6">
        <f>TITRES_STAT!E946</f>
        <v>0</v>
      </c>
      <c r="E943" s="2">
        <f t="shared" si="56"/>
        <v>263179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43684</v>
      </c>
      <c r="B944" s="6">
        <f>TITRES_STAT!C947</f>
        <v>2.1800000000000002</v>
      </c>
      <c r="C944" s="6">
        <f>TITRES_STAT!D947</f>
        <v>2.1800000000000002</v>
      </c>
      <c r="D944" s="6">
        <f>TITRES_STAT!E947</f>
        <v>0</v>
      </c>
      <c r="E944" s="2">
        <f t="shared" si="56"/>
        <v>263179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43685</v>
      </c>
      <c r="B945" s="6">
        <f>TITRES_STAT!C948</f>
        <v>2.1800000000000002</v>
      </c>
      <c r="C945" s="6">
        <f>TITRES_STAT!D948</f>
        <v>2.1800000000000002</v>
      </c>
      <c r="D945" s="6">
        <f>TITRES_STAT!E948</f>
        <v>0</v>
      </c>
      <c r="E945" s="2">
        <f t="shared" si="56"/>
        <v>263179</v>
      </c>
      <c r="F945" s="6" t="str">
        <f t="shared" si="59"/>
        <v>NEUTRAL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43686</v>
      </c>
      <c r="B946" s="6">
        <f>TITRES_STAT!C949</f>
        <v>2.1800000000000002</v>
      </c>
      <c r="C946" s="6">
        <f>TITRES_STAT!D949</f>
        <v>2.1800000000000002</v>
      </c>
      <c r="D946" s="6">
        <f>TITRES_STAT!E949</f>
        <v>0</v>
      </c>
      <c r="E946" s="2">
        <f t="shared" si="56"/>
        <v>263179</v>
      </c>
      <c r="F946" s="6" t="str">
        <f t="shared" si="59"/>
        <v>NEUTRAL</v>
      </c>
      <c r="G946" s="6" t="str">
        <f t="shared" si="58"/>
        <v>NEUTRAL</v>
      </c>
      <c r="H946" s="6" t="str">
        <f t="shared" si="57"/>
        <v>NEUTRAL</v>
      </c>
    </row>
    <row r="947" spans="1:8" ht="13.5" x14ac:dyDescent="0.25">
      <c r="A947" s="3">
        <f>TITRES_STAT!B950</f>
        <v>43691</v>
      </c>
      <c r="B947" s="6">
        <f>TITRES_STAT!C950</f>
        <v>2.1800000000000002</v>
      </c>
      <c r="C947" s="6">
        <f>TITRES_STAT!D950</f>
        <v>2.1800000000000002</v>
      </c>
      <c r="D947" s="6">
        <f>TITRES_STAT!E950</f>
        <v>0</v>
      </c>
      <c r="E947" s="2">
        <f t="shared" si="56"/>
        <v>263179</v>
      </c>
      <c r="F947" s="6" t="str">
        <f t="shared" si="59"/>
        <v>NEUTRAL</v>
      </c>
      <c r="G947" s="6" t="str">
        <f t="shared" si="58"/>
        <v>NEUTRAL</v>
      </c>
      <c r="H947" s="6" t="str">
        <f t="shared" si="57"/>
        <v>NEUTRAL</v>
      </c>
    </row>
    <row r="948" spans="1:8" ht="13.5" x14ac:dyDescent="0.25">
      <c r="A948" s="3">
        <f>TITRES_STAT!B951</f>
        <v>43692</v>
      </c>
      <c r="B948" s="6">
        <f>TITRES_STAT!C951</f>
        <v>2.17</v>
      </c>
      <c r="C948" s="6">
        <f>TITRES_STAT!D951</f>
        <v>2.17</v>
      </c>
      <c r="D948" s="6">
        <f>TITRES_STAT!E951</f>
        <v>1168</v>
      </c>
      <c r="E948" s="2">
        <f t="shared" si="56"/>
        <v>262011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43693</v>
      </c>
      <c r="B949" s="6">
        <f>TITRES_STAT!C952</f>
        <v>2.17</v>
      </c>
      <c r="C949" s="6">
        <f>TITRES_STAT!D952</f>
        <v>2.17</v>
      </c>
      <c r="D949" s="6">
        <f>TITRES_STAT!E952</f>
        <v>0</v>
      </c>
      <c r="E949" s="2">
        <f t="shared" si="56"/>
        <v>262011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43696</v>
      </c>
      <c r="B950" s="6">
        <f>TITRES_STAT!C953</f>
        <v>2.17</v>
      </c>
      <c r="C950" s="6">
        <f>TITRES_STAT!D953</f>
        <v>2.17</v>
      </c>
      <c r="D950" s="6">
        <f>TITRES_STAT!E953</f>
        <v>0</v>
      </c>
      <c r="E950" s="2">
        <f t="shared" si="56"/>
        <v>262011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CONFIRMED BEARISH</v>
      </c>
    </row>
    <row r="951" spans="1:8" ht="13.5" x14ac:dyDescent="0.25">
      <c r="A951" s="3">
        <f>TITRES_STAT!B954</f>
        <v>43697</v>
      </c>
      <c r="B951" s="6">
        <f>TITRES_STAT!C954</f>
        <v>2.17</v>
      </c>
      <c r="C951" s="6">
        <f>TITRES_STAT!D954</f>
        <v>2.17</v>
      </c>
      <c r="D951" s="6">
        <f>TITRES_STAT!E954</f>
        <v>0</v>
      </c>
      <c r="E951" s="2">
        <f t="shared" si="56"/>
        <v>262011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43698</v>
      </c>
      <c r="B952" s="6">
        <f>TITRES_STAT!C955</f>
        <v>2.17</v>
      </c>
      <c r="C952" s="6">
        <f>TITRES_STAT!D955</f>
        <v>2.17</v>
      </c>
      <c r="D952" s="6">
        <f>TITRES_STAT!E955</f>
        <v>0</v>
      </c>
      <c r="E952" s="2">
        <f t="shared" si="56"/>
        <v>262011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43699</v>
      </c>
      <c r="B953" s="6">
        <f>TITRES_STAT!C956</f>
        <v>2.17</v>
      </c>
      <c r="C953" s="6">
        <f>TITRES_STAT!D956</f>
        <v>2.17</v>
      </c>
      <c r="D953" s="6">
        <f>TITRES_STAT!E956</f>
        <v>0</v>
      </c>
      <c r="E953" s="2">
        <f t="shared" si="56"/>
        <v>262011</v>
      </c>
      <c r="F953" s="6" t="str">
        <f t="shared" si="59"/>
        <v>NEUTRAL</v>
      </c>
      <c r="G953" s="6" t="str">
        <f t="shared" si="58"/>
        <v>NEUTRAL</v>
      </c>
      <c r="H953" s="6" t="str">
        <f t="shared" si="57"/>
        <v>NEUTRAL</v>
      </c>
    </row>
    <row r="954" spans="1:8" ht="13.5" x14ac:dyDescent="0.25">
      <c r="A954" s="3">
        <f>TITRES_STAT!B957</f>
        <v>43700</v>
      </c>
      <c r="B954" s="6">
        <f>TITRES_STAT!C957</f>
        <v>2.17</v>
      </c>
      <c r="C954" s="6">
        <f>TITRES_STAT!D957</f>
        <v>2.17</v>
      </c>
      <c r="D954" s="6">
        <f>TITRES_STAT!E957</f>
        <v>0</v>
      </c>
      <c r="E954" s="2">
        <f t="shared" si="56"/>
        <v>262011</v>
      </c>
      <c r="F954" s="6" t="str">
        <f t="shared" si="59"/>
        <v>NEUTRAL</v>
      </c>
      <c r="G954" s="6" t="str">
        <f t="shared" si="58"/>
        <v>NEUTRAL</v>
      </c>
      <c r="H954" s="6" t="str">
        <f t="shared" si="57"/>
        <v>NEUTRAL</v>
      </c>
    </row>
    <row r="955" spans="1:8" ht="13.5" x14ac:dyDescent="0.25">
      <c r="A955" s="3">
        <f>TITRES_STAT!B958</f>
        <v>43703</v>
      </c>
      <c r="B955" s="6">
        <f>TITRES_STAT!C958</f>
        <v>2.17</v>
      </c>
      <c r="C955" s="6">
        <f>TITRES_STAT!D958</f>
        <v>2.17</v>
      </c>
      <c r="D955" s="6">
        <f>TITRES_STAT!E958</f>
        <v>0</v>
      </c>
      <c r="E955" s="2">
        <f t="shared" si="56"/>
        <v>262011</v>
      </c>
      <c r="F955" s="6" t="str">
        <f t="shared" si="59"/>
        <v>NEUTRAL</v>
      </c>
      <c r="G955" s="6" t="str">
        <f t="shared" si="58"/>
        <v>NEUTRAL</v>
      </c>
      <c r="H955" s="6" t="str">
        <f t="shared" si="57"/>
        <v>NEUTRAL</v>
      </c>
    </row>
    <row r="956" spans="1:8" ht="13.5" x14ac:dyDescent="0.25">
      <c r="A956" s="3">
        <f>TITRES_STAT!B959</f>
        <v>43704</v>
      </c>
      <c r="B956" s="6">
        <f>TITRES_STAT!C959</f>
        <v>2.17</v>
      </c>
      <c r="C956" s="6">
        <f>TITRES_STAT!D959</f>
        <v>2.17</v>
      </c>
      <c r="D956" s="6">
        <f>TITRES_STAT!E959</f>
        <v>5265</v>
      </c>
      <c r="E956" s="2">
        <f t="shared" si="56"/>
        <v>262011</v>
      </c>
      <c r="F956" s="6" t="str">
        <f t="shared" si="59"/>
        <v>NEUTRAL</v>
      </c>
      <c r="G956" s="6" t="str">
        <f t="shared" si="58"/>
        <v>NEUTRAL</v>
      </c>
      <c r="H956" s="6" t="str">
        <f t="shared" si="57"/>
        <v>NEUTRAL</v>
      </c>
    </row>
    <row r="957" spans="1:8" ht="13.5" x14ac:dyDescent="0.25">
      <c r="A957" s="3">
        <f>TITRES_STAT!B960</f>
        <v>43705</v>
      </c>
      <c r="B957" s="6">
        <f>TITRES_STAT!C960</f>
        <v>2.17</v>
      </c>
      <c r="C957" s="6">
        <f>TITRES_STAT!D960</f>
        <v>2.17</v>
      </c>
      <c r="D957" s="6">
        <f>TITRES_STAT!E960</f>
        <v>1100</v>
      </c>
      <c r="E957" s="2">
        <f t="shared" si="56"/>
        <v>262011</v>
      </c>
      <c r="F957" s="6" t="str">
        <f t="shared" si="59"/>
        <v>NEUTRAL</v>
      </c>
      <c r="G957" s="6" t="str">
        <f t="shared" si="58"/>
        <v>NEUTRAL</v>
      </c>
      <c r="H957" s="6" t="str">
        <f t="shared" si="57"/>
        <v>NEUTRAL</v>
      </c>
    </row>
    <row r="958" spans="1:8" ht="13.5" x14ac:dyDescent="0.25">
      <c r="A958" s="3">
        <f>TITRES_STAT!B961</f>
        <v>43706</v>
      </c>
      <c r="B958" s="6">
        <f>TITRES_STAT!C961</f>
        <v>2.17</v>
      </c>
      <c r="C958" s="6">
        <f>TITRES_STAT!D961</f>
        <v>2.17</v>
      </c>
      <c r="D958" s="6">
        <f>TITRES_STAT!E961</f>
        <v>0</v>
      </c>
      <c r="E958" s="2">
        <f t="shared" si="56"/>
        <v>262011</v>
      </c>
      <c r="F958" s="6" t="str">
        <f t="shared" si="59"/>
        <v>NEUTRAL</v>
      </c>
      <c r="G958" s="6" t="str">
        <f t="shared" si="58"/>
        <v>NEUTRAL</v>
      </c>
      <c r="H958" s="6" t="str">
        <f t="shared" si="57"/>
        <v>NEUTRAL</v>
      </c>
    </row>
    <row r="959" spans="1:8" ht="13.5" x14ac:dyDescent="0.25">
      <c r="A959" s="3">
        <f>TITRES_STAT!B962</f>
        <v>43707</v>
      </c>
      <c r="B959" s="6">
        <f>TITRES_STAT!C962</f>
        <v>2.15</v>
      </c>
      <c r="C959" s="6">
        <f>TITRES_STAT!D962</f>
        <v>2.15</v>
      </c>
      <c r="D959" s="6">
        <f>TITRES_STAT!E962</f>
        <v>650</v>
      </c>
      <c r="E959" s="2">
        <f t="shared" si="56"/>
        <v>261361</v>
      </c>
      <c r="F959" s="6" t="str">
        <f t="shared" si="59"/>
        <v>BEARISH</v>
      </c>
      <c r="G959" s="6" t="str">
        <f t="shared" si="58"/>
        <v>NEUTRAL</v>
      </c>
      <c r="H959" s="6" t="str">
        <f t="shared" si="57"/>
        <v>CONFIRMED BEARISH</v>
      </c>
    </row>
    <row r="960" spans="1:8" ht="13.5" x14ac:dyDescent="0.25">
      <c r="A960" s="3">
        <f>TITRES_STAT!B963</f>
        <v>43710</v>
      </c>
      <c r="B960" s="6">
        <f>TITRES_STAT!C963</f>
        <v>2.15</v>
      </c>
      <c r="C960" s="6">
        <f>TITRES_STAT!D963</f>
        <v>2.15</v>
      </c>
      <c r="D960" s="6">
        <f>TITRES_STAT!E963</f>
        <v>24</v>
      </c>
      <c r="E960" s="2">
        <f t="shared" si="56"/>
        <v>261361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CONFIRMED BEARISH</v>
      </c>
    </row>
    <row r="961" spans="1:8" ht="13.5" x14ac:dyDescent="0.25">
      <c r="A961" s="3">
        <f>TITRES_STAT!B964</f>
        <v>43711</v>
      </c>
      <c r="B961" s="6">
        <f>TITRES_STAT!C964</f>
        <v>2.15</v>
      </c>
      <c r="C961" s="6">
        <f>TITRES_STAT!D964</f>
        <v>2.15</v>
      </c>
      <c r="D961" s="6">
        <f>TITRES_STAT!E964</f>
        <v>1000</v>
      </c>
      <c r="E961" s="2">
        <f t="shared" si="56"/>
        <v>261361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CONFIRMED BEARISH</v>
      </c>
    </row>
    <row r="962" spans="1:8" ht="13.5" x14ac:dyDescent="0.25">
      <c r="A962" s="3">
        <f>TITRES_STAT!B965</f>
        <v>43712</v>
      </c>
      <c r="B962" s="6">
        <f>TITRES_STAT!C965</f>
        <v>2.14</v>
      </c>
      <c r="C962" s="6">
        <f>TITRES_STAT!D965</f>
        <v>2.14</v>
      </c>
      <c r="D962" s="6">
        <f>TITRES_STAT!E965</f>
        <v>2</v>
      </c>
      <c r="E962" s="2">
        <f t="shared" si="56"/>
        <v>261359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CONFIRMED BEARISH</v>
      </c>
    </row>
    <row r="963" spans="1:8" ht="13.5" x14ac:dyDescent="0.25">
      <c r="A963" s="3">
        <f>TITRES_STAT!B966</f>
        <v>43713</v>
      </c>
      <c r="B963" s="6">
        <f>TITRES_STAT!C966</f>
        <v>2.14</v>
      </c>
      <c r="C963" s="6">
        <f>TITRES_STAT!D966</f>
        <v>2.14</v>
      </c>
      <c r="D963" s="6">
        <f>TITRES_STAT!E966</f>
        <v>0</v>
      </c>
      <c r="E963" s="2">
        <f t="shared" si="56"/>
        <v>261359</v>
      </c>
      <c r="F963" s="6" t="str">
        <f t="shared" si="59"/>
        <v>BEARISH</v>
      </c>
      <c r="G963" s="6" t="str">
        <f t="shared" si="58"/>
        <v>NEUTRAL</v>
      </c>
      <c r="H963" s="6" t="str">
        <f t="shared" si="57"/>
        <v>CONFIRMED BEARISH</v>
      </c>
    </row>
    <row r="964" spans="1:8" ht="13.5" x14ac:dyDescent="0.25">
      <c r="A964" s="3">
        <f>TITRES_STAT!B967</f>
        <v>43714</v>
      </c>
      <c r="B964" s="6">
        <f>TITRES_STAT!C967</f>
        <v>2.14</v>
      </c>
      <c r="C964" s="6">
        <f>TITRES_STAT!D967</f>
        <v>2.14</v>
      </c>
      <c r="D964" s="6">
        <f>TITRES_STAT!E967</f>
        <v>0</v>
      </c>
      <c r="E964" s="2">
        <f t="shared" ref="E964:E1027" si="60">IF(B964&gt;B963, E963+D964, IF(B964&lt;B963, E963-D964, E963))</f>
        <v>261359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43717</v>
      </c>
      <c r="B965" s="6">
        <f>TITRES_STAT!C968</f>
        <v>2.08</v>
      </c>
      <c r="C965" s="6">
        <f>TITRES_STAT!D968</f>
        <v>2.08</v>
      </c>
      <c r="D965" s="6">
        <f>TITRES_STAT!E968</f>
        <v>2343</v>
      </c>
      <c r="E965" s="2">
        <f t="shared" si="60"/>
        <v>259016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43718</v>
      </c>
      <c r="B966" s="6">
        <f>TITRES_STAT!C969</f>
        <v>2.09</v>
      </c>
      <c r="C966" s="6">
        <f>TITRES_STAT!D969</f>
        <v>2.09</v>
      </c>
      <c r="D966" s="6">
        <f>TITRES_STAT!E969</f>
        <v>1302</v>
      </c>
      <c r="E966" s="2">
        <f t="shared" si="60"/>
        <v>260318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43719</v>
      </c>
      <c r="B967" s="6">
        <f>TITRES_STAT!C970</f>
        <v>2.11</v>
      </c>
      <c r="C967" s="6">
        <f>TITRES_STAT!D970</f>
        <v>2.11</v>
      </c>
      <c r="D967" s="6">
        <f>TITRES_STAT!E970</f>
        <v>6750</v>
      </c>
      <c r="E967" s="2">
        <f t="shared" si="60"/>
        <v>267068</v>
      </c>
      <c r="F967" s="6" t="str">
        <f t="shared" si="59"/>
        <v>BULLISH</v>
      </c>
      <c r="G967" s="6" t="str">
        <f t="shared" ref="G967:G1030" si="62">IF((E967-E962)/E962 &gt; 0.02, "STRONG",
 IF((E967-E962)/E962 &lt; -0.02, "WEAK", "NEUTRAL"))</f>
        <v>STRONG</v>
      </c>
      <c r="H967" s="6" t="str">
        <f t="shared" si="61"/>
        <v>BULLISH DIVERGENCE</v>
      </c>
    </row>
    <row r="968" spans="1:8" ht="13.5" x14ac:dyDescent="0.25">
      <c r="A968" s="3">
        <f>TITRES_STAT!B971</f>
        <v>43720</v>
      </c>
      <c r="B968" s="6">
        <f>TITRES_STAT!C971</f>
        <v>2.17</v>
      </c>
      <c r="C968" s="6">
        <f>TITRES_STAT!D971</f>
        <v>2.17</v>
      </c>
      <c r="D968" s="6">
        <f>TITRES_STAT!E971</f>
        <v>2300</v>
      </c>
      <c r="E968" s="2">
        <f t="shared" si="60"/>
        <v>269368</v>
      </c>
      <c r="F968" s="6" t="str">
        <f t="shared" ref="F968:F1031" si="63">IF(E968&gt;E963,"BULLISH",IF(E968&lt;E963,"BEARISH","NEUTRAL"))</f>
        <v>BULLISH</v>
      </c>
      <c r="G968" s="6" t="str">
        <f t="shared" si="62"/>
        <v>STRONG</v>
      </c>
      <c r="H968" s="6" t="str">
        <f t="shared" si="61"/>
        <v>CONFIRMED BULLISH</v>
      </c>
    </row>
    <row r="969" spans="1:8" ht="13.5" x14ac:dyDescent="0.25">
      <c r="A969" s="3">
        <f>TITRES_STAT!B972</f>
        <v>43721</v>
      </c>
      <c r="B969" s="6">
        <f>TITRES_STAT!C972</f>
        <v>2.23</v>
      </c>
      <c r="C969" s="6">
        <f>TITRES_STAT!D972</f>
        <v>2.23</v>
      </c>
      <c r="D969" s="6">
        <f>TITRES_STAT!E972</f>
        <v>2200</v>
      </c>
      <c r="E969" s="2">
        <f t="shared" si="60"/>
        <v>271568</v>
      </c>
      <c r="F969" s="6" t="str">
        <f t="shared" si="63"/>
        <v>BULLISH</v>
      </c>
      <c r="G969" s="6" t="str">
        <f t="shared" si="62"/>
        <v>STRONG</v>
      </c>
      <c r="H969" s="6" t="str">
        <f t="shared" si="61"/>
        <v>CONFIRMED BULLISH</v>
      </c>
    </row>
    <row r="970" spans="1:8" ht="13.5" x14ac:dyDescent="0.25">
      <c r="A970" s="3">
        <f>TITRES_STAT!B973</f>
        <v>43724</v>
      </c>
      <c r="B970" s="6">
        <f>TITRES_STAT!C973</f>
        <v>2.21</v>
      </c>
      <c r="C970" s="6">
        <f>TITRES_STAT!D973</f>
        <v>2.21</v>
      </c>
      <c r="D970" s="6">
        <f>TITRES_STAT!E973</f>
        <v>1500</v>
      </c>
      <c r="E970" s="2">
        <f t="shared" si="60"/>
        <v>270068</v>
      </c>
      <c r="F970" s="6" t="str">
        <f t="shared" si="63"/>
        <v>BULLISH</v>
      </c>
      <c r="G970" s="6" t="str">
        <f t="shared" si="62"/>
        <v>STRONG</v>
      </c>
      <c r="H970" s="6" t="str">
        <f t="shared" si="61"/>
        <v>CONFIRMED BULLISH</v>
      </c>
    </row>
    <row r="971" spans="1:8" ht="13.5" x14ac:dyDescent="0.25">
      <c r="A971" s="3">
        <f>TITRES_STAT!B974</f>
        <v>43725</v>
      </c>
      <c r="B971" s="6">
        <f>TITRES_STAT!C974</f>
        <v>2.21</v>
      </c>
      <c r="C971" s="6">
        <f>TITRES_STAT!D974</f>
        <v>2.21</v>
      </c>
      <c r="D971" s="6">
        <f>TITRES_STAT!E974</f>
        <v>0</v>
      </c>
      <c r="E971" s="2">
        <f t="shared" si="60"/>
        <v>270068</v>
      </c>
      <c r="F971" s="6" t="str">
        <f t="shared" si="63"/>
        <v>BULLISH</v>
      </c>
      <c r="G971" s="6" t="str">
        <f t="shared" si="62"/>
        <v>STRONG</v>
      </c>
      <c r="H971" s="6" t="str">
        <f t="shared" si="61"/>
        <v>CONFIRMED BULLISH</v>
      </c>
    </row>
    <row r="972" spans="1:8" ht="13.5" x14ac:dyDescent="0.25">
      <c r="A972" s="3">
        <f>TITRES_STAT!B975</f>
        <v>43726</v>
      </c>
      <c r="B972" s="6">
        <f>TITRES_STAT!C975</f>
        <v>2.21</v>
      </c>
      <c r="C972" s="6">
        <f>TITRES_STAT!D975</f>
        <v>2.21</v>
      </c>
      <c r="D972" s="6">
        <f>TITRES_STAT!E975</f>
        <v>0</v>
      </c>
      <c r="E972" s="2">
        <f t="shared" si="60"/>
        <v>270068</v>
      </c>
      <c r="F972" s="6" t="str">
        <f t="shared" si="63"/>
        <v>BULLISH</v>
      </c>
      <c r="G972" s="6" t="str">
        <f t="shared" si="62"/>
        <v>NEUTRAL</v>
      </c>
      <c r="H972" s="6" t="str">
        <f t="shared" si="61"/>
        <v>CONFIRMED BULLISH</v>
      </c>
    </row>
    <row r="973" spans="1:8" ht="13.5" x14ac:dyDescent="0.25">
      <c r="A973" s="3">
        <f>TITRES_STAT!B976</f>
        <v>43727</v>
      </c>
      <c r="B973" s="6">
        <f>TITRES_STAT!C976</f>
        <v>2.21</v>
      </c>
      <c r="C973" s="6">
        <f>TITRES_STAT!D976</f>
        <v>2.21</v>
      </c>
      <c r="D973" s="6">
        <f>TITRES_STAT!E976</f>
        <v>0</v>
      </c>
      <c r="E973" s="2">
        <f t="shared" si="60"/>
        <v>270068</v>
      </c>
      <c r="F973" s="6" t="str">
        <f t="shared" si="63"/>
        <v>BULLISH</v>
      </c>
      <c r="G973" s="6" t="str">
        <f t="shared" si="62"/>
        <v>NEUTRAL</v>
      </c>
      <c r="H973" s="6" t="str">
        <f t="shared" si="61"/>
        <v>CONFIRMED BULLISH</v>
      </c>
    </row>
    <row r="974" spans="1:8" ht="13.5" x14ac:dyDescent="0.25">
      <c r="A974" s="3">
        <f>TITRES_STAT!B977</f>
        <v>43728</v>
      </c>
      <c r="B974" s="6">
        <f>TITRES_STAT!C977</f>
        <v>2.27</v>
      </c>
      <c r="C974" s="6">
        <f>TITRES_STAT!D977</f>
        <v>2.27</v>
      </c>
      <c r="D974" s="6">
        <f>TITRES_STAT!E977</f>
        <v>5800</v>
      </c>
      <c r="E974" s="2">
        <f t="shared" si="60"/>
        <v>275868</v>
      </c>
      <c r="F974" s="6" t="str">
        <f t="shared" si="63"/>
        <v>BULLISH</v>
      </c>
      <c r="G974" s="6" t="str">
        <f t="shared" si="62"/>
        <v>NEUTRAL</v>
      </c>
      <c r="H974" s="6" t="str">
        <f t="shared" si="61"/>
        <v>CONFIRMED BULLISH</v>
      </c>
    </row>
    <row r="975" spans="1:8" ht="13.5" x14ac:dyDescent="0.25">
      <c r="A975" s="3">
        <f>TITRES_STAT!B978</f>
        <v>43731</v>
      </c>
      <c r="B975" s="6">
        <f>TITRES_STAT!C978</f>
        <v>2.3199999999999998</v>
      </c>
      <c r="C975" s="6">
        <f>TITRES_STAT!D978</f>
        <v>2.3199999999999998</v>
      </c>
      <c r="D975" s="6">
        <f>TITRES_STAT!E978</f>
        <v>323</v>
      </c>
      <c r="E975" s="2">
        <f t="shared" si="60"/>
        <v>276191</v>
      </c>
      <c r="F975" s="6" t="str">
        <f t="shared" si="63"/>
        <v>BULLISH</v>
      </c>
      <c r="G975" s="6" t="str">
        <f t="shared" si="62"/>
        <v>STRONG</v>
      </c>
      <c r="H975" s="6" t="str">
        <f t="shared" si="61"/>
        <v>CONFIRMED BULLISH</v>
      </c>
    </row>
    <row r="976" spans="1:8" ht="13.5" x14ac:dyDescent="0.25">
      <c r="A976" s="3">
        <f>TITRES_STAT!B979</f>
        <v>43732</v>
      </c>
      <c r="B976" s="6">
        <f>TITRES_STAT!C979</f>
        <v>2.3199999999999998</v>
      </c>
      <c r="C976" s="6">
        <f>TITRES_STAT!D979</f>
        <v>2.3199999999999998</v>
      </c>
      <c r="D976" s="6">
        <f>TITRES_STAT!E979</f>
        <v>0</v>
      </c>
      <c r="E976" s="2">
        <f t="shared" si="60"/>
        <v>276191</v>
      </c>
      <c r="F976" s="6" t="str">
        <f t="shared" si="63"/>
        <v>BULLISH</v>
      </c>
      <c r="G976" s="6" t="str">
        <f t="shared" si="62"/>
        <v>STRONG</v>
      </c>
      <c r="H976" s="6" t="str">
        <f t="shared" si="61"/>
        <v>CONFIRMED BULLISH</v>
      </c>
    </row>
    <row r="977" spans="1:8" ht="13.5" x14ac:dyDescent="0.25">
      <c r="A977" s="3">
        <f>TITRES_STAT!B980</f>
        <v>43733</v>
      </c>
      <c r="B977" s="6">
        <f>TITRES_STAT!C980</f>
        <v>2.2599999999999998</v>
      </c>
      <c r="C977" s="6">
        <f>TITRES_STAT!D980</f>
        <v>2.2599999999999998</v>
      </c>
      <c r="D977" s="6">
        <f>TITRES_STAT!E980</f>
        <v>4395</v>
      </c>
      <c r="E977" s="2">
        <f t="shared" si="60"/>
        <v>271796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CONFIRMED BULLISH</v>
      </c>
    </row>
    <row r="978" spans="1:8" ht="13.5" x14ac:dyDescent="0.25">
      <c r="A978" s="3">
        <f>TITRES_STAT!B981</f>
        <v>43734</v>
      </c>
      <c r="B978" s="6">
        <f>TITRES_STAT!C981</f>
        <v>2.2999999999999998</v>
      </c>
      <c r="C978" s="6">
        <f>TITRES_STAT!D981</f>
        <v>2.2999999999999998</v>
      </c>
      <c r="D978" s="6">
        <f>TITRES_STAT!E981</f>
        <v>9995</v>
      </c>
      <c r="E978" s="2">
        <f t="shared" si="60"/>
        <v>281791</v>
      </c>
      <c r="F978" s="6" t="str">
        <f t="shared" si="63"/>
        <v>BULLISH</v>
      </c>
      <c r="G978" s="6" t="str">
        <f t="shared" si="62"/>
        <v>STRONG</v>
      </c>
      <c r="H978" s="6" t="str">
        <f t="shared" si="61"/>
        <v>CONFIRMED BULLISH</v>
      </c>
    </row>
    <row r="979" spans="1:8" ht="13.5" x14ac:dyDescent="0.25">
      <c r="A979" s="3">
        <f>TITRES_STAT!B982</f>
        <v>43735</v>
      </c>
      <c r="B979" s="6">
        <f>TITRES_STAT!C982</f>
        <v>2.2999999999999998</v>
      </c>
      <c r="C979" s="6">
        <f>TITRES_STAT!D982</f>
        <v>2.2999999999999998</v>
      </c>
      <c r="D979" s="6">
        <f>TITRES_STAT!E982</f>
        <v>0</v>
      </c>
      <c r="E979" s="2">
        <f t="shared" si="60"/>
        <v>281791</v>
      </c>
      <c r="F979" s="6" t="str">
        <f t="shared" si="63"/>
        <v>BULLISH</v>
      </c>
      <c r="G979" s="6" t="str">
        <f t="shared" si="62"/>
        <v>STRONG</v>
      </c>
      <c r="H979" s="6" t="str">
        <f t="shared" si="61"/>
        <v>CONFIRMED BULLISH</v>
      </c>
    </row>
    <row r="980" spans="1:8" ht="13.5" x14ac:dyDescent="0.25">
      <c r="A980" s="3">
        <f>TITRES_STAT!B983</f>
        <v>43738</v>
      </c>
      <c r="B980" s="6">
        <f>TITRES_STAT!C983</f>
        <v>2.2799999999999998</v>
      </c>
      <c r="C980" s="6">
        <f>TITRES_STAT!D983</f>
        <v>2.2799999999999998</v>
      </c>
      <c r="D980" s="6">
        <f>TITRES_STAT!E983</f>
        <v>501</v>
      </c>
      <c r="E980" s="2">
        <f t="shared" si="60"/>
        <v>281290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BULLISH DIVERGENCE</v>
      </c>
    </row>
    <row r="981" spans="1:8" ht="13.5" x14ac:dyDescent="0.25">
      <c r="A981" s="3">
        <f>TITRES_STAT!B984</f>
        <v>43739</v>
      </c>
      <c r="B981" s="6">
        <f>TITRES_STAT!C984</f>
        <v>2.2799999999999998</v>
      </c>
      <c r="C981" s="6">
        <f>TITRES_STAT!D984</f>
        <v>2.2799999999999998</v>
      </c>
      <c r="D981" s="6">
        <f>TITRES_STAT!E984</f>
        <v>0</v>
      </c>
      <c r="E981" s="2">
        <f t="shared" si="60"/>
        <v>281290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BULLISH DIVERGENCE</v>
      </c>
    </row>
    <row r="982" spans="1:8" ht="13.5" x14ac:dyDescent="0.25">
      <c r="A982" s="3">
        <f>TITRES_STAT!B985</f>
        <v>43740</v>
      </c>
      <c r="B982" s="6">
        <f>TITRES_STAT!C985</f>
        <v>2.2200000000000002</v>
      </c>
      <c r="C982" s="6">
        <f>TITRES_STAT!D985</f>
        <v>2.2200000000000002</v>
      </c>
      <c r="D982" s="6">
        <f>TITRES_STAT!E985</f>
        <v>1000</v>
      </c>
      <c r="E982" s="2">
        <f t="shared" si="60"/>
        <v>280290</v>
      </c>
      <c r="F982" s="6" t="str">
        <f t="shared" si="63"/>
        <v>BULLISH</v>
      </c>
      <c r="G982" s="6" t="str">
        <f t="shared" si="62"/>
        <v>STRONG</v>
      </c>
      <c r="H982" s="6" t="str">
        <f t="shared" si="61"/>
        <v>BULLISH DIVERGENCE</v>
      </c>
    </row>
    <row r="983" spans="1:8" ht="13.5" x14ac:dyDescent="0.25">
      <c r="A983" s="3">
        <f>TITRES_STAT!B986</f>
        <v>43741</v>
      </c>
      <c r="B983" s="6">
        <f>TITRES_STAT!C986</f>
        <v>2.2200000000000002</v>
      </c>
      <c r="C983" s="6">
        <f>TITRES_STAT!D986</f>
        <v>2.2200000000000002</v>
      </c>
      <c r="D983" s="6">
        <f>TITRES_STAT!E986</f>
        <v>520</v>
      </c>
      <c r="E983" s="2">
        <f t="shared" si="60"/>
        <v>280290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CONFIRMED BEARISH</v>
      </c>
    </row>
    <row r="984" spans="1:8" ht="13.5" x14ac:dyDescent="0.25">
      <c r="A984" s="3">
        <f>TITRES_STAT!B987</f>
        <v>43742</v>
      </c>
      <c r="B984" s="6">
        <f>TITRES_STAT!C987</f>
        <v>2.2799999999999998</v>
      </c>
      <c r="C984" s="6">
        <f>TITRES_STAT!D987</f>
        <v>2.2799999999999998</v>
      </c>
      <c r="D984" s="6">
        <f>TITRES_STAT!E987</f>
        <v>5811</v>
      </c>
      <c r="E984" s="2">
        <f t="shared" si="60"/>
        <v>286101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BULLISH DIVERGENCE</v>
      </c>
    </row>
    <row r="985" spans="1:8" ht="13.5" x14ac:dyDescent="0.25">
      <c r="A985" s="3">
        <f>TITRES_STAT!B988</f>
        <v>43745</v>
      </c>
      <c r="B985" s="6">
        <f>TITRES_STAT!C988</f>
        <v>2.34</v>
      </c>
      <c r="C985" s="6">
        <f>TITRES_STAT!D988</f>
        <v>2.34</v>
      </c>
      <c r="D985" s="6">
        <f>TITRES_STAT!E988</f>
        <v>17120</v>
      </c>
      <c r="E985" s="2">
        <f t="shared" si="60"/>
        <v>303221</v>
      </c>
      <c r="F985" s="6" t="str">
        <f t="shared" si="63"/>
        <v>BULLISH</v>
      </c>
      <c r="G985" s="6" t="str">
        <f t="shared" si="62"/>
        <v>STRONG</v>
      </c>
      <c r="H985" s="6" t="str">
        <f t="shared" si="61"/>
        <v>CONFIRMED BULLISH</v>
      </c>
    </row>
    <row r="986" spans="1:8" ht="13.5" x14ac:dyDescent="0.25">
      <c r="A986" s="3">
        <f>TITRES_STAT!B989</f>
        <v>43746</v>
      </c>
      <c r="B986" s="6">
        <f>TITRES_STAT!C989</f>
        <v>2.48</v>
      </c>
      <c r="C986" s="6">
        <f>TITRES_STAT!D989</f>
        <v>2.48</v>
      </c>
      <c r="D986" s="6">
        <f>TITRES_STAT!E989</f>
        <v>9777</v>
      </c>
      <c r="E986" s="2">
        <f t="shared" si="60"/>
        <v>312998</v>
      </c>
      <c r="F986" s="6" t="str">
        <f t="shared" si="63"/>
        <v>BULLISH</v>
      </c>
      <c r="G986" s="6" t="str">
        <f t="shared" si="62"/>
        <v>STRONG</v>
      </c>
      <c r="H986" s="6" t="str">
        <f t="shared" si="61"/>
        <v>CONFIRMED BULLISH</v>
      </c>
    </row>
    <row r="987" spans="1:8" ht="13.5" x14ac:dyDescent="0.25">
      <c r="A987" s="3">
        <f>TITRES_STAT!B990</f>
        <v>43747</v>
      </c>
      <c r="B987" s="6">
        <f>TITRES_STAT!C990</f>
        <v>2.48</v>
      </c>
      <c r="C987" s="6">
        <f>TITRES_STAT!D990</f>
        <v>2.48</v>
      </c>
      <c r="D987" s="6">
        <f>TITRES_STAT!E990</f>
        <v>8934</v>
      </c>
      <c r="E987" s="2">
        <f t="shared" si="60"/>
        <v>312998</v>
      </c>
      <c r="F987" s="6" t="str">
        <f t="shared" si="63"/>
        <v>BULLISH</v>
      </c>
      <c r="G987" s="6" t="str">
        <f t="shared" si="62"/>
        <v>STRONG</v>
      </c>
      <c r="H987" s="6" t="str">
        <f t="shared" si="61"/>
        <v>CONFIRMED BULLISH</v>
      </c>
    </row>
    <row r="988" spans="1:8" ht="13.5" x14ac:dyDescent="0.25">
      <c r="A988" s="3">
        <f>TITRES_STAT!B991</f>
        <v>43748</v>
      </c>
      <c r="B988" s="6">
        <f>TITRES_STAT!C991</f>
        <v>2.48</v>
      </c>
      <c r="C988" s="6">
        <f>TITRES_STAT!D991</f>
        <v>2.48</v>
      </c>
      <c r="D988" s="6">
        <f>TITRES_STAT!E991</f>
        <v>1681</v>
      </c>
      <c r="E988" s="2">
        <f t="shared" si="60"/>
        <v>312998</v>
      </c>
      <c r="F988" s="6" t="str">
        <f t="shared" si="63"/>
        <v>BULLISH</v>
      </c>
      <c r="G988" s="6" t="str">
        <f t="shared" si="62"/>
        <v>STRONG</v>
      </c>
      <c r="H988" s="6" t="str">
        <f t="shared" si="61"/>
        <v>CONFIRMED BULLISH</v>
      </c>
    </row>
    <row r="989" spans="1:8" ht="13.5" x14ac:dyDescent="0.25">
      <c r="A989" s="3">
        <f>TITRES_STAT!B992</f>
        <v>43749</v>
      </c>
      <c r="B989" s="6">
        <f>TITRES_STAT!C992</f>
        <v>2.5</v>
      </c>
      <c r="C989" s="6">
        <f>TITRES_STAT!D992</f>
        <v>2.5</v>
      </c>
      <c r="D989" s="6">
        <f>TITRES_STAT!E992</f>
        <v>545</v>
      </c>
      <c r="E989" s="2">
        <f t="shared" si="60"/>
        <v>313543</v>
      </c>
      <c r="F989" s="6" t="str">
        <f t="shared" si="63"/>
        <v>BULLISH</v>
      </c>
      <c r="G989" s="6" t="str">
        <f t="shared" si="62"/>
        <v>STRONG</v>
      </c>
      <c r="H989" s="6" t="str">
        <f t="shared" si="61"/>
        <v>CONFIRMED BULLISH</v>
      </c>
    </row>
    <row r="990" spans="1:8" ht="13.5" x14ac:dyDescent="0.25">
      <c r="A990" s="3">
        <f>TITRES_STAT!B993</f>
        <v>43752</v>
      </c>
      <c r="B990" s="6">
        <f>TITRES_STAT!C993</f>
        <v>2.52</v>
      </c>
      <c r="C990" s="6">
        <f>TITRES_STAT!D993</f>
        <v>2.52</v>
      </c>
      <c r="D990" s="6">
        <f>TITRES_STAT!E993</f>
        <v>2677</v>
      </c>
      <c r="E990" s="2">
        <f t="shared" si="60"/>
        <v>316220</v>
      </c>
      <c r="F990" s="6" t="str">
        <f t="shared" si="63"/>
        <v>BULLISH</v>
      </c>
      <c r="G990" s="6" t="str">
        <f t="shared" si="62"/>
        <v>STRONG</v>
      </c>
      <c r="H990" s="6" t="str">
        <f t="shared" si="61"/>
        <v>CONFIRMED BULLISH</v>
      </c>
    </row>
    <row r="991" spans="1:8" ht="13.5" x14ac:dyDescent="0.25">
      <c r="A991" s="3">
        <f>TITRES_STAT!B994</f>
        <v>43754</v>
      </c>
      <c r="B991" s="6">
        <f>TITRES_STAT!C994</f>
        <v>2.52</v>
      </c>
      <c r="C991" s="6">
        <f>TITRES_STAT!D994</f>
        <v>2.52</v>
      </c>
      <c r="D991" s="6">
        <f>TITRES_STAT!E994</f>
        <v>6507</v>
      </c>
      <c r="E991" s="2">
        <f t="shared" si="60"/>
        <v>316220</v>
      </c>
      <c r="F991" s="6" t="str">
        <f t="shared" si="63"/>
        <v>BULLISH</v>
      </c>
      <c r="G991" s="6" t="str">
        <f t="shared" si="62"/>
        <v>NEUTRAL</v>
      </c>
      <c r="H991" s="6" t="str">
        <f t="shared" si="61"/>
        <v>CONFIRMED BULLISH</v>
      </c>
    </row>
    <row r="992" spans="1:8" ht="13.5" x14ac:dyDescent="0.25">
      <c r="A992" s="3">
        <f>TITRES_STAT!B995</f>
        <v>43755</v>
      </c>
      <c r="B992" s="6">
        <f>TITRES_STAT!C995</f>
        <v>2.54</v>
      </c>
      <c r="C992" s="6">
        <f>TITRES_STAT!D995</f>
        <v>2.54</v>
      </c>
      <c r="D992" s="6">
        <f>TITRES_STAT!E995</f>
        <v>200</v>
      </c>
      <c r="E992" s="2">
        <f t="shared" si="60"/>
        <v>316420</v>
      </c>
      <c r="F992" s="6" t="str">
        <f t="shared" si="63"/>
        <v>BULLISH</v>
      </c>
      <c r="G992" s="6" t="str">
        <f t="shared" si="62"/>
        <v>NEUTRAL</v>
      </c>
      <c r="H992" s="6" t="str">
        <f t="shared" si="61"/>
        <v>CONFIRMED BULLISH</v>
      </c>
    </row>
    <row r="993" spans="1:8" ht="13.5" x14ac:dyDescent="0.25">
      <c r="A993" s="3">
        <f>TITRES_STAT!B996</f>
        <v>43756</v>
      </c>
      <c r="B993" s="6">
        <f>TITRES_STAT!C996</f>
        <v>2.52</v>
      </c>
      <c r="C993" s="6">
        <f>TITRES_STAT!D996</f>
        <v>2.52</v>
      </c>
      <c r="D993" s="6">
        <f>TITRES_STAT!E996</f>
        <v>2471</v>
      </c>
      <c r="E993" s="2">
        <f t="shared" si="60"/>
        <v>313949</v>
      </c>
      <c r="F993" s="6" t="str">
        <f t="shared" si="63"/>
        <v>BULLISH</v>
      </c>
      <c r="G993" s="6" t="str">
        <f t="shared" si="62"/>
        <v>NEUTRAL</v>
      </c>
      <c r="H993" s="6" t="str">
        <f t="shared" si="61"/>
        <v>CONFIRMED BULLISH</v>
      </c>
    </row>
    <row r="994" spans="1:8" ht="13.5" x14ac:dyDescent="0.25">
      <c r="A994" s="3">
        <f>TITRES_STAT!B997</f>
        <v>43759</v>
      </c>
      <c r="B994" s="6">
        <f>TITRES_STAT!C997</f>
        <v>2.57</v>
      </c>
      <c r="C994" s="6">
        <f>TITRES_STAT!D997</f>
        <v>2.57</v>
      </c>
      <c r="D994" s="6">
        <f>TITRES_STAT!E997</f>
        <v>1</v>
      </c>
      <c r="E994" s="2">
        <f t="shared" si="60"/>
        <v>313950</v>
      </c>
      <c r="F994" s="6" t="str">
        <f t="shared" si="63"/>
        <v>BULLISH</v>
      </c>
      <c r="G994" s="6" t="str">
        <f t="shared" si="62"/>
        <v>NEUTRAL</v>
      </c>
      <c r="H994" s="6" t="str">
        <f t="shared" si="61"/>
        <v>CONFIRMED BULLISH</v>
      </c>
    </row>
    <row r="995" spans="1:8" ht="13.5" x14ac:dyDescent="0.25">
      <c r="A995" s="3">
        <f>TITRES_STAT!B998</f>
        <v>43760</v>
      </c>
      <c r="B995" s="6">
        <f>TITRES_STAT!C998</f>
        <v>2.68</v>
      </c>
      <c r="C995" s="6">
        <f>TITRES_STAT!D998</f>
        <v>2.68</v>
      </c>
      <c r="D995" s="6">
        <f>TITRES_STAT!E998</f>
        <v>62173</v>
      </c>
      <c r="E995" s="2">
        <f t="shared" si="60"/>
        <v>376123</v>
      </c>
      <c r="F995" s="6" t="str">
        <f t="shared" si="63"/>
        <v>BULLISH</v>
      </c>
      <c r="G995" s="6" t="str">
        <f t="shared" si="62"/>
        <v>STRONG</v>
      </c>
      <c r="H995" s="6" t="str">
        <f t="shared" si="61"/>
        <v>CONFIRMED BULLISH</v>
      </c>
    </row>
    <row r="996" spans="1:8" ht="13.5" x14ac:dyDescent="0.25">
      <c r="A996" s="3">
        <f>TITRES_STAT!B999</f>
        <v>43761</v>
      </c>
      <c r="B996" s="6">
        <f>TITRES_STAT!C999</f>
        <v>2.84</v>
      </c>
      <c r="C996" s="6">
        <f>TITRES_STAT!D999</f>
        <v>2.84</v>
      </c>
      <c r="D996" s="6">
        <f>TITRES_STAT!E999</f>
        <v>26993</v>
      </c>
      <c r="E996" s="2">
        <f t="shared" si="60"/>
        <v>403116</v>
      </c>
      <c r="F996" s="6" t="str">
        <f t="shared" si="63"/>
        <v>BULLISH</v>
      </c>
      <c r="G996" s="6" t="str">
        <f t="shared" si="62"/>
        <v>STRONG</v>
      </c>
      <c r="H996" s="6" t="str">
        <f t="shared" si="61"/>
        <v>CONFIRMED BULLISH</v>
      </c>
    </row>
    <row r="997" spans="1:8" ht="13.5" x14ac:dyDescent="0.25">
      <c r="A997" s="3">
        <f>TITRES_STAT!B1000</f>
        <v>43762</v>
      </c>
      <c r="B997" s="6">
        <f>TITRES_STAT!C1000</f>
        <v>2.96</v>
      </c>
      <c r="C997" s="6">
        <f>TITRES_STAT!D1000</f>
        <v>2.96</v>
      </c>
      <c r="D997" s="6">
        <f>TITRES_STAT!E1000</f>
        <v>0</v>
      </c>
      <c r="E997" s="2">
        <f t="shared" si="60"/>
        <v>403116</v>
      </c>
      <c r="F997" s="6" t="str">
        <f t="shared" si="63"/>
        <v>BULLISH</v>
      </c>
      <c r="G997" s="6" t="str">
        <f t="shared" si="62"/>
        <v>STRONG</v>
      </c>
      <c r="H997" s="6" t="str">
        <f t="shared" si="61"/>
        <v>CONFIRMED BULLISH</v>
      </c>
    </row>
    <row r="998" spans="1:8" ht="13.5" x14ac:dyDescent="0.25">
      <c r="A998" s="3">
        <f>TITRES_STAT!B1001</f>
        <v>43763</v>
      </c>
      <c r="B998" s="6">
        <f>TITRES_STAT!C1001</f>
        <v>3.14</v>
      </c>
      <c r="C998" s="6">
        <f>TITRES_STAT!D1001</f>
        <v>3.14</v>
      </c>
      <c r="D998" s="6">
        <f>TITRES_STAT!E1001</f>
        <v>44641</v>
      </c>
      <c r="E998" s="2">
        <f t="shared" si="60"/>
        <v>447757</v>
      </c>
      <c r="F998" s="6" t="str">
        <f t="shared" si="63"/>
        <v>BULLISH</v>
      </c>
      <c r="G998" s="6" t="str">
        <f t="shared" si="62"/>
        <v>STRONG</v>
      </c>
      <c r="H998" s="6" t="str">
        <f t="shared" si="61"/>
        <v>CONFIRMED BULLISH</v>
      </c>
    </row>
    <row r="999" spans="1:8" ht="13.5" x14ac:dyDescent="0.25">
      <c r="A999" s="3">
        <f>TITRES_STAT!B1002</f>
        <v>43766</v>
      </c>
      <c r="B999" s="6">
        <f>TITRES_STAT!C1002</f>
        <v>3.05</v>
      </c>
      <c r="C999" s="6">
        <f>TITRES_STAT!D1002</f>
        <v>3.05</v>
      </c>
      <c r="D999" s="6">
        <f>TITRES_STAT!E1002</f>
        <v>7643</v>
      </c>
      <c r="E999" s="2">
        <f t="shared" si="60"/>
        <v>440114</v>
      </c>
      <c r="F999" s="6" t="str">
        <f t="shared" si="63"/>
        <v>BULLISH</v>
      </c>
      <c r="G999" s="6" t="str">
        <f t="shared" si="62"/>
        <v>STRONG</v>
      </c>
      <c r="H999" s="6" t="str">
        <f t="shared" si="61"/>
        <v>CONFIRMED BULLISH</v>
      </c>
    </row>
    <row r="1000" spans="1:8" ht="13.5" x14ac:dyDescent="0.25">
      <c r="A1000" s="3">
        <f>TITRES_STAT!B1003</f>
        <v>43767</v>
      </c>
      <c r="B1000" s="6">
        <f>TITRES_STAT!C1003</f>
        <v>3.2</v>
      </c>
      <c r="C1000" s="6">
        <f>TITRES_STAT!D1003</f>
        <v>3.2</v>
      </c>
      <c r="D1000" s="6">
        <f>TITRES_STAT!E1003</f>
        <v>20138</v>
      </c>
      <c r="E1000" s="2">
        <f t="shared" si="60"/>
        <v>460252</v>
      </c>
      <c r="F1000" s="6" t="str">
        <f t="shared" si="63"/>
        <v>BULLISH</v>
      </c>
      <c r="G1000" s="6" t="str">
        <f t="shared" si="62"/>
        <v>STRONG</v>
      </c>
      <c r="H1000" s="6" t="str">
        <f t="shared" si="61"/>
        <v>CONFIRMED BULLISH</v>
      </c>
    </row>
    <row r="1001" spans="1:8" ht="13.5" x14ac:dyDescent="0.25">
      <c r="A1001" s="3">
        <f>TITRES_STAT!B1004</f>
        <v>43768</v>
      </c>
      <c r="B1001" s="6">
        <f>TITRES_STAT!C1004</f>
        <v>3.11</v>
      </c>
      <c r="C1001" s="6">
        <f>TITRES_STAT!D1004</f>
        <v>3.11</v>
      </c>
      <c r="D1001" s="6">
        <f>TITRES_STAT!E1004</f>
        <v>2939</v>
      </c>
      <c r="E1001" s="2">
        <f t="shared" si="60"/>
        <v>457313</v>
      </c>
      <c r="F1001" s="6" t="str">
        <f t="shared" si="63"/>
        <v>BULLISH</v>
      </c>
      <c r="G1001" s="6" t="str">
        <f t="shared" si="62"/>
        <v>STRONG</v>
      </c>
      <c r="H1001" s="6" t="str">
        <f t="shared" si="61"/>
        <v>CONFIRMED BULLISH</v>
      </c>
    </row>
    <row r="1002" spans="1:8" ht="13.5" x14ac:dyDescent="0.25">
      <c r="A1002" s="3">
        <f>TITRES_STAT!B1005</f>
        <v>43769</v>
      </c>
      <c r="B1002" s="6">
        <f>TITRES_STAT!C1005</f>
        <v>3.11</v>
      </c>
      <c r="C1002" s="6">
        <f>TITRES_STAT!D1005</f>
        <v>3.11</v>
      </c>
      <c r="D1002" s="6">
        <f>TITRES_STAT!E1005</f>
        <v>8001</v>
      </c>
      <c r="E1002" s="2">
        <f t="shared" si="60"/>
        <v>457313</v>
      </c>
      <c r="F1002" s="6" t="str">
        <f t="shared" si="63"/>
        <v>BULLISH</v>
      </c>
      <c r="G1002" s="6" t="str">
        <f t="shared" si="62"/>
        <v>STRONG</v>
      </c>
      <c r="H1002" s="6" t="str">
        <f t="shared" si="61"/>
        <v>CONFIRMED BULLISH</v>
      </c>
    </row>
    <row r="1003" spans="1:8" ht="13.5" x14ac:dyDescent="0.25">
      <c r="A1003" s="3">
        <f>TITRES_STAT!B1006</f>
        <v>43770</v>
      </c>
      <c r="B1003" s="6">
        <f>TITRES_STAT!C1006</f>
        <v>2.98</v>
      </c>
      <c r="C1003" s="6">
        <f>TITRES_STAT!D1006</f>
        <v>2.98</v>
      </c>
      <c r="D1003" s="6">
        <f>TITRES_STAT!E1006</f>
        <v>1278</v>
      </c>
      <c r="E1003" s="2">
        <f t="shared" si="60"/>
        <v>456035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BULLISH DIVERGENCE</v>
      </c>
    </row>
    <row r="1004" spans="1:8" ht="13.5" x14ac:dyDescent="0.25">
      <c r="A1004" s="3">
        <f>TITRES_STAT!B1007</f>
        <v>43773</v>
      </c>
      <c r="B1004" s="6">
        <f>TITRES_STAT!C1007</f>
        <v>2.9</v>
      </c>
      <c r="C1004" s="6">
        <f>TITRES_STAT!D1007</f>
        <v>2.9</v>
      </c>
      <c r="D1004" s="6">
        <f>TITRES_STAT!E1007</f>
        <v>11</v>
      </c>
      <c r="E1004" s="2">
        <f t="shared" si="60"/>
        <v>456024</v>
      </c>
      <c r="F1004" s="6" t="str">
        <f t="shared" si="63"/>
        <v>BULLISH</v>
      </c>
      <c r="G1004" s="6" t="str">
        <f t="shared" si="62"/>
        <v>STRONG</v>
      </c>
      <c r="H1004" s="6" t="str">
        <f t="shared" si="61"/>
        <v>BULLISH DIVERGENCE</v>
      </c>
    </row>
    <row r="1005" spans="1:8" ht="13.5" x14ac:dyDescent="0.25">
      <c r="A1005" s="3">
        <f>TITRES_STAT!B1008</f>
        <v>43774</v>
      </c>
      <c r="B1005" s="6">
        <f>TITRES_STAT!C1008</f>
        <v>2.82</v>
      </c>
      <c r="C1005" s="6">
        <f>TITRES_STAT!D1008</f>
        <v>2.82</v>
      </c>
      <c r="D1005" s="6">
        <f>TITRES_STAT!E1008</f>
        <v>3</v>
      </c>
      <c r="E1005" s="2">
        <f t="shared" si="60"/>
        <v>456021</v>
      </c>
      <c r="F1005" s="6" t="str">
        <f t="shared" si="63"/>
        <v>BEARISH</v>
      </c>
      <c r="G1005" s="6" t="str">
        <f t="shared" si="62"/>
        <v>NEUTRAL</v>
      </c>
      <c r="H1005" s="6" t="str">
        <f t="shared" si="61"/>
        <v>CONFIRMED BEARISH</v>
      </c>
    </row>
    <row r="1006" spans="1:8" ht="13.5" x14ac:dyDescent="0.25">
      <c r="A1006" s="3">
        <f>TITRES_STAT!B1009</f>
        <v>43775</v>
      </c>
      <c r="B1006" s="6">
        <f>TITRES_STAT!C1009</f>
        <v>2.74</v>
      </c>
      <c r="C1006" s="6">
        <f>TITRES_STAT!D1009</f>
        <v>2.74</v>
      </c>
      <c r="D1006" s="6">
        <f>TITRES_STAT!E1009</f>
        <v>11</v>
      </c>
      <c r="E1006" s="2">
        <f t="shared" si="60"/>
        <v>456010</v>
      </c>
      <c r="F1006" s="6" t="str">
        <f t="shared" si="63"/>
        <v>BEARISH</v>
      </c>
      <c r="G1006" s="6" t="str">
        <f t="shared" si="62"/>
        <v>NEUTRAL</v>
      </c>
      <c r="H1006" s="6" t="str">
        <f t="shared" si="61"/>
        <v>CONFIRMED BEARISH</v>
      </c>
    </row>
    <row r="1007" spans="1:8" ht="13.5" x14ac:dyDescent="0.25">
      <c r="A1007" s="3">
        <f>TITRES_STAT!B1010</f>
        <v>43776</v>
      </c>
      <c r="B1007" s="6">
        <f>TITRES_STAT!C1010</f>
        <v>2.9</v>
      </c>
      <c r="C1007" s="6">
        <f>TITRES_STAT!D1010</f>
        <v>2.9</v>
      </c>
      <c r="D1007" s="6">
        <f>TITRES_STAT!E1010</f>
        <v>28879</v>
      </c>
      <c r="E1007" s="2">
        <f t="shared" si="60"/>
        <v>484889</v>
      </c>
      <c r="F1007" s="6" t="str">
        <f t="shared" si="63"/>
        <v>BULLISH</v>
      </c>
      <c r="G1007" s="6" t="str">
        <f t="shared" si="62"/>
        <v>STRONG</v>
      </c>
      <c r="H1007" s="6" t="str">
        <f t="shared" si="61"/>
        <v>BULLISH DIVERGENCE</v>
      </c>
    </row>
    <row r="1008" spans="1:8" ht="13.5" x14ac:dyDescent="0.25">
      <c r="A1008" s="3">
        <f>TITRES_STAT!B1011</f>
        <v>43777</v>
      </c>
      <c r="B1008" s="6">
        <f>TITRES_STAT!C1011</f>
        <v>3.06</v>
      </c>
      <c r="C1008" s="6">
        <f>TITRES_STAT!D1011</f>
        <v>3.06</v>
      </c>
      <c r="D1008" s="6">
        <f>TITRES_STAT!E1011</f>
        <v>12415</v>
      </c>
      <c r="E1008" s="2">
        <f t="shared" si="60"/>
        <v>497304</v>
      </c>
      <c r="F1008" s="6" t="str">
        <f t="shared" si="63"/>
        <v>BULLISH</v>
      </c>
      <c r="G1008" s="6" t="str">
        <f t="shared" si="62"/>
        <v>STRONG</v>
      </c>
      <c r="H1008" s="6" t="str">
        <f t="shared" si="61"/>
        <v>CONFIRMED BULLISH</v>
      </c>
    </row>
    <row r="1009" spans="1:8" ht="13.5" x14ac:dyDescent="0.25">
      <c r="A1009" s="3">
        <f>TITRES_STAT!B1012</f>
        <v>43780</v>
      </c>
      <c r="B1009" s="6">
        <f>TITRES_STAT!C1012</f>
        <v>3.16</v>
      </c>
      <c r="C1009" s="6">
        <f>TITRES_STAT!D1012</f>
        <v>3.16</v>
      </c>
      <c r="D1009" s="6">
        <f>TITRES_STAT!E1012</f>
        <v>6358</v>
      </c>
      <c r="E1009" s="2">
        <f t="shared" si="60"/>
        <v>503662</v>
      </c>
      <c r="F1009" s="6" t="str">
        <f t="shared" si="63"/>
        <v>BULLISH</v>
      </c>
      <c r="G1009" s="6" t="str">
        <f t="shared" si="62"/>
        <v>STRONG</v>
      </c>
      <c r="H1009" s="6" t="str">
        <f t="shared" si="61"/>
        <v>CONFIRMED BULLISH</v>
      </c>
    </row>
    <row r="1010" spans="1:8" ht="13.5" x14ac:dyDescent="0.25">
      <c r="A1010" s="3">
        <f>TITRES_STAT!B1013</f>
        <v>43781</v>
      </c>
      <c r="B1010" s="6">
        <f>TITRES_STAT!C1013</f>
        <v>3.35</v>
      </c>
      <c r="C1010" s="6">
        <f>TITRES_STAT!D1013</f>
        <v>3.35</v>
      </c>
      <c r="D1010" s="6">
        <f>TITRES_STAT!E1013</f>
        <v>9099</v>
      </c>
      <c r="E1010" s="2">
        <f t="shared" si="60"/>
        <v>512761</v>
      </c>
      <c r="F1010" s="6" t="str">
        <f t="shared" si="63"/>
        <v>BULLISH</v>
      </c>
      <c r="G1010" s="6" t="str">
        <f t="shared" si="62"/>
        <v>STRONG</v>
      </c>
      <c r="H1010" s="6" t="str">
        <f t="shared" si="61"/>
        <v>CONFIRMED BULLISH</v>
      </c>
    </row>
    <row r="1011" spans="1:8" ht="13.5" x14ac:dyDescent="0.25">
      <c r="A1011" s="3">
        <f>TITRES_STAT!B1014</f>
        <v>43782</v>
      </c>
      <c r="B1011" s="6">
        <f>TITRES_STAT!C1014</f>
        <v>3.55</v>
      </c>
      <c r="C1011" s="6">
        <f>TITRES_STAT!D1014</f>
        <v>3.55</v>
      </c>
      <c r="D1011" s="6">
        <f>TITRES_STAT!E1014</f>
        <v>30941</v>
      </c>
      <c r="E1011" s="2">
        <f t="shared" si="60"/>
        <v>543702</v>
      </c>
      <c r="F1011" s="6" t="str">
        <f t="shared" si="63"/>
        <v>BULLISH</v>
      </c>
      <c r="G1011" s="6" t="str">
        <f t="shared" si="62"/>
        <v>STRONG</v>
      </c>
      <c r="H1011" s="6" t="str">
        <f t="shared" si="61"/>
        <v>CONFIRMED BULLISH</v>
      </c>
    </row>
    <row r="1012" spans="1:8" ht="13.5" x14ac:dyDescent="0.25">
      <c r="A1012" s="3">
        <f>TITRES_STAT!B1015</f>
        <v>43783</v>
      </c>
      <c r="B1012" s="6">
        <f>TITRES_STAT!C1015</f>
        <v>3.4</v>
      </c>
      <c r="C1012" s="6">
        <f>TITRES_STAT!D1015</f>
        <v>3.4</v>
      </c>
      <c r="D1012" s="6">
        <f>TITRES_STAT!E1015</f>
        <v>18120</v>
      </c>
      <c r="E1012" s="2">
        <f t="shared" si="60"/>
        <v>525582</v>
      </c>
      <c r="F1012" s="6" t="str">
        <f t="shared" si="63"/>
        <v>BULLISH</v>
      </c>
      <c r="G1012" s="6" t="str">
        <f t="shared" si="62"/>
        <v>STRONG</v>
      </c>
      <c r="H1012" s="6" t="str">
        <f t="shared" si="61"/>
        <v>CONFIRMED BULLISH</v>
      </c>
    </row>
    <row r="1013" spans="1:8" ht="13.5" x14ac:dyDescent="0.25">
      <c r="A1013" s="3">
        <f>TITRES_STAT!B1016</f>
        <v>43784</v>
      </c>
      <c r="B1013" s="6">
        <f>TITRES_STAT!C1016</f>
        <v>3.5</v>
      </c>
      <c r="C1013" s="6">
        <f>TITRES_STAT!D1016</f>
        <v>3.5</v>
      </c>
      <c r="D1013" s="6">
        <f>TITRES_STAT!E1016</f>
        <v>5947</v>
      </c>
      <c r="E1013" s="2">
        <f t="shared" si="60"/>
        <v>531529</v>
      </c>
      <c r="F1013" s="6" t="str">
        <f t="shared" si="63"/>
        <v>BULLISH</v>
      </c>
      <c r="G1013" s="6" t="str">
        <f t="shared" si="62"/>
        <v>STRONG</v>
      </c>
      <c r="H1013" s="6" t="str">
        <f t="shared" si="61"/>
        <v>CONFIRMED BULLISH</v>
      </c>
    </row>
    <row r="1014" spans="1:8" ht="13.5" x14ac:dyDescent="0.25">
      <c r="A1014" s="3">
        <f>TITRES_STAT!B1017</f>
        <v>43787</v>
      </c>
      <c r="B1014" s="6">
        <f>TITRES_STAT!C1017</f>
        <v>3.4</v>
      </c>
      <c r="C1014" s="6">
        <f>TITRES_STAT!D1017</f>
        <v>3.4</v>
      </c>
      <c r="D1014" s="6">
        <f>TITRES_STAT!E1017</f>
        <v>2708</v>
      </c>
      <c r="E1014" s="2">
        <f t="shared" si="60"/>
        <v>528821</v>
      </c>
      <c r="F1014" s="6" t="str">
        <f t="shared" si="63"/>
        <v>BULLISH</v>
      </c>
      <c r="G1014" s="6" t="str">
        <f t="shared" si="62"/>
        <v>STRONG</v>
      </c>
      <c r="H1014" s="6" t="str">
        <f t="shared" si="61"/>
        <v>CONFIRMED BULLISH</v>
      </c>
    </row>
    <row r="1015" spans="1:8" ht="13.5" x14ac:dyDescent="0.25">
      <c r="A1015" s="3">
        <f>TITRES_STAT!B1018</f>
        <v>43788</v>
      </c>
      <c r="B1015" s="6">
        <f>TITRES_STAT!C1018</f>
        <v>3.4</v>
      </c>
      <c r="C1015" s="6">
        <f>TITRES_STAT!D1018</f>
        <v>3.4</v>
      </c>
      <c r="D1015" s="6">
        <f>TITRES_STAT!E1018</f>
        <v>14921</v>
      </c>
      <c r="E1015" s="2">
        <f t="shared" si="60"/>
        <v>528821</v>
      </c>
      <c r="F1015" s="6" t="str">
        <f t="shared" si="63"/>
        <v>BULLISH</v>
      </c>
      <c r="G1015" s="6" t="str">
        <f t="shared" si="62"/>
        <v>STRONG</v>
      </c>
      <c r="H1015" s="6" t="str">
        <f t="shared" si="61"/>
        <v>CONFIRMED BULLISH</v>
      </c>
    </row>
    <row r="1016" spans="1:8" ht="13.5" x14ac:dyDescent="0.25">
      <c r="A1016" s="3">
        <f>TITRES_STAT!B1019</f>
        <v>43789</v>
      </c>
      <c r="B1016" s="6">
        <f>TITRES_STAT!C1019</f>
        <v>3.48</v>
      </c>
      <c r="C1016" s="6">
        <f>TITRES_STAT!D1019</f>
        <v>3.48</v>
      </c>
      <c r="D1016" s="6">
        <f>TITRES_STAT!E1019</f>
        <v>11048</v>
      </c>
      <c r="E1016" s="2">
        <f t="shared" si="60"/>
        <v>539869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43790</v>
      </c>
      <c r="B1017" s="6">
        <f>TITRES_STAT!C1020</f>
        <v>3.47</v>
      </c>
      <c r="C1017" s="6">
        <f>TITRES_STAT!D1020</f>
        <v>3.47</v>
      </c>
      <c r="D1017" s="6">
        <f>TITRES_STAT!E1020</f>
        <v>574</v>
      </c>
      <c r="E1017" s="2">
        <f t="shared" si="60"/>
        <v>539295</v>
      </c>
      <c r="F1017" s="6" t="str">
        <f t="shared" si="63"/>
        <v>BULLISH</v>
      </c>
      <c r="G1017" s="6" t="str">
        <f t="shared" si="62"/>
        <v>STRONG</v>
      </c>
      <c r="H1017" s="6" t="str">
        <f t="shared" si="61"/>
        <v>CONFIRMED BULLISH</v>
      </c>
    </row>
    <row r="1018" spans="1:8" ht="13.5" x14ac:dyDescent="0.25">
      <c r="A1018" s="3">
        <f>TITRES_STAT!B1021</f>
        <v>43791</v>
      </c>
      <c r="B1018" s="6">
        <f>TITRES_STAT!C1021</f>
        <v>3.4</v>
      </c>
      <c r="C1018" s="6">
        <f>TITRES_STAT!D1021</f>
        <v>3.4</v>
      </c>
      <c r="D1018" s="6">
        <f>TITRES_STAT!E1021</f>
        <v>1710</v>
      </c>
      <c r="E1018" s="2">
        <f t="shared" si="60"/>
        <v>537585</v>
      </c>
      <c r="F1018" s="6" t="str">
        <f t="shared" si="63"/>
        <v>BULLISH</v>
      </c>
      <c r="G1018" s="6" t="str">
        <f t="shared" si="62"/>
        <v>NEUTRAL</v>
      </c>
      <c r="H1018" s="6" t="str">
        <f t="shared" si="61"/>
        <v>BULLISH DIVERGENCE</v>
      </c>
    </row>
    <row r="1019" spans="1:8" ht="13.5" x14ac:dyDescent="0.25">
      <c r="A1019" s="3">
        <f>TITRES_STAT!B1022</f>
        <v>43794</v>
      </c>
      <c r="B1019" s="6">
        <f>TITRES_STAT!C1022</f>
        <v>3.35</v>
      </c>
      <c r="C1019" s="6">
        <f>TITRES_STAT!D1022</f>
        <v>3.35</v>
      </c>
      <c r="D1019" s="6">
        <f>TITRES_STAT!E1022</f>
        <v>651</v>
      </c>
      <c r="E1019" s="2">
        <f t="shared" si="60"/>
        <v>536934</v>
      </c>
      <c r="F1019" s="6" t="str">
        <f t="shared" si="63"/>
        <v>BULLISH</v>
      </c>
      <c r="G1019" s="6" t="str">
        <f t="shared" si="62"/>
        <v>NEUTRAL</v>
      </c>
      <c r="H1019" s="6" t="str">
        <f t="shared" si="61"/>
        <v>BULLISH DIVERGENCE</v>
      </c>
    </row>
    <row r="1020" spans="1:8" ht="13.5" x14ac:dyDescent="0.25">
      <c r="A1020" s="3">
        <f>TITRES_STAT!B1023</f>
        <v>43795</v>
      </c>
      <c r="B1020" s="6">
        <f>TITRES_STAT!C1023</f>
        <v>3.49</v>
      </c>
      <c r="C1020" s="6">
        <f>TITRES_STAT!D1023</f>
        <v>3.49</v>
      </c>
      <c r="D1020" s="6">
        <f>TITRES_STAT!E1023</f>
        <v>27871</v>
      </c>
      <c r="E1020" s="2">
        <f t="shared" si="60"/>
        <v>564805</v>
      </c>
      <c r="F1020" s="6" t="str">
        <f t="shared" si="63"/>
        <v>BULLISH</v>
      </c>
      <c r="G1020" s="6" t="str">
        <f t="shared" si="62"/>
        <v>STRONG</v>
      </c>
      <c r="H1020" s="6" t="str">
        <f t="shared" si="61"/>
        <v>CONFIRMED BULLISH</v>
      </c>
    </row>
    <row r="1021" spans="1:8" ht="13.5" x14ac:dyDescent="0.25">
      <c r="A1021" s="3">
        <f>TITRES_STAT!B1024</f>
        <v>43796</v>
      </c>
      <c r="B1021" s="6">
        <f>TITRES_STAT!C1024</f>
        <v>3.65</v>
      </c>
      <c r="C1021" s="6">
        <f>TITRES_STAT!D1024</f>
        <v>3.65</v>
      </c>
      <c r="D1021" s="6">
        <f>TITRES_STAT!E1024</f>
        <v>34790</v>
      </c>
      <c r="E1021" s="2">
        <f t="shared" si="60"/>
        <v>599595</v>
      </c>
      <c r="F1021" s="6" t="str">
        <f t="shared" si="63"/>
        <v>BULLISH</v>
      </c>
      <c r="G1021" s="6" t="str">
        <f t="shared" si="62"/>
        <v>STRONG</v>
      </c>
      <c r="H1021" s="6" t="str">
        <f t="shared" si="61"/>
        <v>CONFIRMED BULLISH</v>
      </c>
    </row>
    <row r="1022" spans="1:8" ht="13.5" x14ac:dyDescent="0.25">
      <c r="A1022" s="3">
        <f>TITRES_STAT!B1025</f>
        <v>43797</v>
      </c>
      <c r="B1022" s="6">
        <f>TITRES_STAT!C1025</f>
        <v>3.8</v>
      </c>
      <c r="C1022" s="6">
        <f>TITRES_STAT!D1025</f>
        <v>3.8</v>
      </c>
      <c r="D1022" s="6">
        <f>TITRES_STAT!E1025</f>
        <v>35060</v>
      </c>
      <c r="E1022" s="2">
        <f t="shared" si="60"/>
        <v>634655</v>
      </c>
      <c r="F1022" s="6" t="str">
        <f t="shared" si="63"/>
        <v>BULLISH</v>
      </c>
      <c r="G1022" s="6" t="str">
        <f t="shared" si="62"/>
        <v>STRONG</v>
      </c>
      <c r="H1022" s="6" t="str">
        <f t="shared" si="61"/>
        <v>CONFIRMED BULLISH</v>
      </c>
    </row>
    <row r="1023" spans="1:8" ht="13.5" x14ac:dyDescent="0.25">
      <c r="A1023" s="3">
        <f>TITRES_STAT!B1026</f>
        <v>43798</v>
      </c>
      <c r="B1023" s="6">
        <f>TITRES_STAT!C1026</f>
        <v>3.74</v>
      </c>
      <c r="C1023" s="6">
        <f>TITRES_STAT!D1026</f>
        <v>3.74</v>
      </c>
      <c r="D1023" s="6">
        <f>TITRES_STAT!E1026</f>
        <v>10126</v>
      </c>
      <c r="E1023" s="2">
        <f t="shared" si="60"/>
        <v>624529</v>
      </c>
      <c r="F1023" s="6" t="str">
        <f t="shared" si="63"/>
        <v>BULLISH</v>
      </c>
      <c r="G1023" s="6" t="str">
        <f t="shared" si="62"/>
        <v>STRONG</v>
      </c>
      <c r="H1023" s="6" t="str">
        <f t="shared" si="61"/>
        <v>CONFIRMED BULLISH</v>
      </c>
    </row>
    <row r="1024" spans="1:8" ht="13.5" x14ac:dyDescent="0.25">
      <c r="A1024" s="3">
        <f>TITRES_STAT!B1027</f>
        <v>43801</v>
      </c>
      <c r="B1024" s="6">
        <f>TITRES_STAT!C1027</f>
        <v>3.75</v>
      </c>
      <c r="C1024" s="6">
        <f>TITRES_STAT!D1027</f>
        <v>3.75</v>
      </c>
      <c r="D1024" s="6">
        <f>TITRES_STAT!E1027</f>
        <v>173</v>
      </c>
      <c r="E1024" s="2">
        <f t="shared" si="60"/>
        <v>624702</v>
      </c>
      <c r="F1024" s="6" t="str">
        <f t="shared" si="63"/>
        <v>BULLISH</v>
      </c>
      <c r="G1024" s="6" t="str">
        <f t="shared" si="62"/>
        <v>STRONG</v>
      </c>
      <c r="H1024" s="6" t="str">
        <f t="shared" si="61"/>
        <v>CONFIRMED BULLISH</v>
      </c>
    </row>
    <row r="1025" spans="1:8" ht="13.5" x14ac:dyDescent="0.25">
      <c r="A1025" s="3">
        <f>TITRES_STAT!B1028</f>
        <v>43802</v>
      </c>
      <c r="B1025" s="6">
        <f>TITRES_STAT!C1028</f>
        <v>3.68</v>
      </c>
      <c r="C1025" s="6">
        <f>TITRES_STAT!D1028</f>
        <v>3.68</v>
      </c>
      <c r="D1025" s="6">
        <f>TITRES_STAT!E1028</f>
        <v>9455</v>
      </c>
      <c r="E1025" s="2">
        <f t="shared" si="60"/>
        <v>615247</v>
      </c>
      <c r="F1025" s="6" t="str">
        <f t="shared" si="63"/>
        <v>BULLISH</v>
      </c>
      <c r="G1025" s="6" t="str">
        <f t="shared" si="62"/>
        <v>STRONG</v>
      </c>
      <c r="H1025" s="6" t="str">
        <f t="shared" si="61"/>
        <v>CONFIRMED BULLISH</v>
      </c>
    </row>
    <row r="1026" spans="1:8" ht="13.5" x14ac:dyDescent="0.25">
      <c r="A1026" s="3">
        <f>TITRES_STAT!B1029</f>
        <v>43803</v>
      </c>
      <c r="B1026" s="6">
        <f>TITRES_STAT!C1029</f>
        <v>3.52</v>
      </c>
      <c r="C1026" s="6">
        <f>TITRES_STAT!D1029</f>
        <v>3.52</v>
      </c>
      <c r="D1026" s="6">
        <f>TITRES_STAT!E1029</f>
        <v>37923</v>
      </c>
      <c r="E1026" s="2">
        <f t="shared" si="60"/>
        <v>577324</v>
      </c>
      <c r="F1026" s="6" t="str">
        <f t="shared" si="63"/>
        <v>BEARISH</v>
      </c>
      <c r="G1026" s="6" t="str">
        <f t="shared" si="62"/>
        <v>WEAK</v>
      </c>
      <c r="H1026" s="6" t="str">
        <f t="shared" si="61"/>
        <v>CONFIRMED BEARISH</v>
      </c>
    </row>
    <row r="1027" spans="1:8" ht="13.5" x14ac:dyDescent="0.25">
      <c r="A1027" s="3">
        <f>TITRES_STAT!B1030</f>
        <v>43804</v>
      </c>
      <c r="B1027" s="6">
        <f>TITRES_STAT!C1030</f>
        <v>3.53</v>
      </c>
      <c r="C1027" s="6">
        <f>TITRES_STAT!D1030</f>
        <v>3.53</v>
      </c>
      <c r="D1027" s="6">
        <f>TITRES_STAT!E1030</f>
        <v>10701</v>
      </c>
      <c r="E1027" s="2">
        <f t="shared" si="60"/>
        <v>588025</v>
      </c>
      <c r="F1027" s="6" t="str">
        <f t="shared" si="63"/>
        <v>BEARISH</v>
      </c>
      <c r="G1027" s="6" t="str">
        <f t="shared" si="62"/>
        <v>WEAK</v>
      </c>
      <c r="H1027" s="6" t="str">
        <f t="shared" si="61"/>
        <v>CONFIRMED BEARISH</v>
      </c>
    </row>
    <row r="1028" spans="1:8" ht="13.5" x14ac:dyDescent="0.25">
      <c r="A1028" s="3">
        <f>TITRES_STAT!B1031</f>
        <v>43805</v>
      </c>
      <c r="B1028" s="6">
        <f>TITRES_STAT!C1031</f>
        <v>3.61</v>
      </c>
      <c r="C1028" s="6">
        <f>TITRES_STAT!D1031</f>
        <v>3.61</v>
      </c>
      <c r="D1028" s="6">
        <f>TITRES_STAT!E1031</f>
        <v>11332</v>
      </c>
      <c r="E1028" s="2">
        <f t="shared" ref="E1028:E1091" si="64">IF(B1028&gt;B1027, E1027+D1028, IF(B1028&lt;B1027, E1027-D1028, E1027))</f>
        <v>599357</v>
      </c>
      <c r="F1028" s="6" t="str">
        <f t="shared" si="63"/>
        <v>BEARISH</v>
      </c>
      <c r="G1028" s="6" t="str">
        <f t="shared" si="62"/>
        <v>WEAK</v>
      </c>
      <c r="H1028" s="6" t="str">
        <f t="shared" si="61"/>
        <v>CONFIRMED BEARISH</v>
      </c>
    </row>
    <row r="1029" spans="1:8" ht="13.5" x14ac:dyDescent="0.25">
      <c r="A1029" s="3">
        <f>TITRES_STAT!B1032</f>
        <v>43808</v>
      </c>
      <c r="B1029" s="6">
        <f>TITRES_STAT!C1032</f>
        <v>3.62</v>
      </c>
      <c r="C1029" s="6">
        <f>TITRES_STAT!D1032</f>
        <v>3.62</v>
      </c>
      <c r="D1029" s="6">
        <f>TITRES_STAT!E1032</f>
        <v>35</v>
      </c>
      <c r="E1029" s="2">
        <f t="shared" si="64"/>
        <v>599392</v>
      </c>
      <c r="F1029" s="6" t="str">
        <f t="shared" si="63"/>
        <v>BEARISH</v>
      </c>
      <c r="G1029" s="6" t="str">
        <f t="shared" si="62"/>
        <v>WEAK</v>
      </c>
      <c r="H1029" s="6" t="str">
        <f t="shared" si="61"/>
        <v>CONFIRMED BEARISH</v>
      </c>
    </row>
    <row r="1030" spans="1:8" ht="13.5" x14ac:dyDescent="0.25">
      <c r="A1030" s="3">
        <f>TITRES_STAT!B1033</f>
        <v>43809</v>
      </c>
      <c r="B1030" s="6">
        <f>TITRES_STAT!C1033</f>
        <v>3.53</v>
      </c>
      <c r="C1030" s="6">
        <f>TITRES_STAT!D1033</f>
        <v>3.53</v>
      </c>
      <c r="D1030" s="6">
        <f>TITRES_STAT!E1033</f>
        <v>2240</v>
      </c>
      <c r="E1030" s="2">
        <f t="shared" si="64"/>
        <v>597152</v>
      </c>
      <c r="F1030" s="6" t="str">
        <f t="shared" si="63"/>
        <v>BEARISH</v>
      </c>
      <c r="G1030" s="6" t="str">
        <f t="shared" si="62"/>
        <v>WEAK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43810</v>
      </c>
      <c r="B1031" s="6">
        <f>TITRES_STAT!C1034</f>
        <v>3.74</v>
      </c>
      <c r="C1031" s="6">
        <f>TITRES_STAT!D1034</f>
        <v>3.74</v>
      </c>
      <c r="D1031" s="6">
        <f>TITRES_STAT!E1034</f>
        <v>43326</v>
      </c>
      <c r="E1031" s="2">
        <f t="shared" si="64"/>
        <v>640478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STRONG</v>
      </c>
      <c r="H1031" s="6" t="str">
        <f t="shared" si="65"/>
        <v>CONFIRMED BULLISH</v>
      </c>
    </row>
    <row r="1032" spans="1:8" ht="13.5" x14ac:dyDescent="0.25">
      <c r="A1032" s="3">
        <f>TITRES_STAT!B1035</f>
        <v>43811</v>
      </c>
      <c r="B1032" s="6">
        <f>TITRES_STAT!C1035</f>
        <v>3.74</v>
      </c>
      <c r="C1032" s="6">
        <f>TITRES_STAT!D1035</f>
        <v>3.74</v>
      </c>
      <c r="D1032" s="6">
        <f>TITRES_STAT!E1035</f>
        <v>53700</v>
      </c>
      <c r="E1032" s="2">
        <f t="shared" si="64"/>
        <v>640478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STRONG</v>
      </c>
      <c r="H1032" s="6" t="str">
        <f t="shared" si="65"/>
        <v>CONFIRMED BULLISH</v>
      </c>
    </row>
    <row r="1033" spans="1:8" ht="13.5" x14ac:dyDescent="0.25">
      <c r="A1033" s="3">
        <f>TITRES_STAT!B1036</f>
        <v>43812</v>
      </c>
      <c r="B1033" s="6">
        <f>TITRES_STAT!C1036</f>
        <v>3.93</v>
      </c>
      <c r="C1033" s="6">
        <f>TITRES_STAT!D1036</f>
        <v>3.93</v>
      </c>
      <c r="D1033" s="6">
        <f>TITRES_STAT!E1036</f>
        <v>16821</v>
      </c>
      <c r="E1033" s="2">
        <f t="shared" si="64"/>
        <v>657299</v>
      </c>
      <c r="F1033" s="6" t="str">
        <f t="shared" si="67"/>
        <v>BULLISH</v>
      </c>
      <c r="G1033" s="6" t="str">
        <f t="shared" si="66"/>
        <v>STRONG</v>
      </c>
      <c r="H1033" s="6" t="str">
        <f t="shared" si="65"/>
        <v>CONFIRMED BULLISH</v>
      </c>
    </row>
    <row r="1034" spans="1:8" ht="13.5" x14ac:dyDescent="0.25">
      <c r="A1034" s="3">
        <f>TITRES_STAT!B1037</f>
        <v>43815</v>
      </c>
      <c r="B1034" s="6">
        <f>TITRES_STAT!C1037</f>
        <v>3.82</v>
      </c>
      <c r="C1034" s="6">
        <f>TITRES_STAT!D1037</f>
        <v>3.82</v>
      </c>
      <c r="D1034" s="6">
        <f>TITRES_STAT!E1037</f>
        <v>11308</v>
      </c>
      <c r="E1034" s="2">
        <f t="shared" si="64"/>
        <v>645991</v>
      </c>
      <c r="F1034" s="6" t="str">
        <f t="shared" si="67"/>
        <v>BULLISH</v>
      </c>
      <c r="G1034" s="6" t="str">
        <f t="shared" si="66"/>
        <v>STRONG</v>
      </c>
      <c r="H1034" s="6" t="str">
        <f t="shared" si="65"/>
        <v>CONFIRMED BULLISH</v>
      </c>
    </row>
    <row r="1035" spans="1:8" ht="13.5" x14ac:dyDescent="0.25">
      <c r="A1035" s="3">
        <f>TITRES_STAT!B1038</f>
        <v>43816</v>
      </c>
      <c r="B1035" s="6">
        <f>TITRES_STAT!C1038</f>
        <v>3.6</v>
      </c>
      <c r="C1035" s="6">
        <f>TITRES_STAT!D1038</f>
        <v>3.6</v>
      </c>
      <c r="D1035" s="6">
        <f>TITRES_STAT!E1038</f>
        <v>13311</v>
      </c>
      <c r="E1035" s="2">
        <f t="shared" si="64"/>
        <v>632680</v>
      </c>
      <c r="F1035" s="6" t="str">
        <f t="shared" si="67"/>
        <v>BULLISH</v>
      </c>
      <c r="G1035" s="6" t="str">
        <f t="shared" si="66"/>
        <v>STRONG</v>
      </c>
      <c r="H1035" s="6" t="str">
        <f t="shared" si="65"/>
        <v>CONFIRMED BULLISH</v>
      </c>
    </row>
    <row r="1036" spans="1:8" ht="13.5" x14ac:dyDescent="0.25">
      <c r="A1036" s="3">
        <f>TITRES_STAT!B1039</f>
        <v>43817</v>
      </c>
      <c r="B1036" s="6">
        <f>TITRES_STAT!C1039</f>
        <v>3.57</v>
      </c>
      <c r="C1036" s="6">
        <f>TITRES_STAT!D1039</f>
        <v>3.57</v>
      </c>
      <c r="D1036" s="6">
        <f>TITRES_STAT!E1039</f>
        <v>17311</v>
      </c>
      <c r="E1036" s="2">
        <f t="shared" si="64"/>
        <v>615369</v>
      </c>
      <c r="F1036" s="6" t="str">
        <f t="shared" si="67"/>
        <v>BEARISH</v>
      </c>
      <c r="G1036" s="6" t="str">
        <f t="shared" si="66"/>
        <v>WEAK</v>
      </c>
      <c r="H1036" s="6" t="str">
        <f t="shared" si="65"/>
        <v>CONFIRMED BEARISH</v>
      </c>
    </row>
    <row r="1037" spans="1:8" ht="13.5" x14ac:dyDescent="0.25">
      <c r="A1037" s="3">
        <f>TITRES_STAT!B1040</f>
        <v>43818</v>
      </c>
      <c r="B1037" s="6">
        <f>TITRES_STAT!C1040</f>
        <v>3.78</v>
      </c>
      <c r="C1037" s="6">
        <f>TITRES_STAT!D1040</f>
        <v>3.78</v>
      </c>
      <c r="D1037" s="6">
        <f>TITRES_STAT!E1040</f>
        <v>31833</v>
      </c>
      <c r="E1037" s="2">
        <f t="shared" si="64"/>
        <v>647202</v>
      </c>
      <c r="F1037" s="6" t="str">
        <f t="shared" si="67"/>
        <v>BULLISH</v>
      </c>
      <c r="G1037" s="6" t="str">
        <f t="shared" si="66"/>
        <v>NEUTRAL</v>
      </c>
      <c r="H1037" s="6" t="str">
        <f t="shared" si="65"/>
        <v>CONFIRMED BULLISH</v>
      </c>
    </row>
    <row r="1038" spans="1:8" ht="13.5" x14ac:dyDescent="0.25">
      <c r="A1038" s="3">
        <f>TITRES_STAT!B1041</f>
        <v>43819</v>
      </c>
      <c r="B1038" s="6">
        <f>TITRES_STAT!C1041</f>
        <v>3.74</v>
      </c>
      <c r="C1038" s="6">
        <f>TITRES_STAT!D1041</f>
        <v>3.74</v>
      </c>
      <c r="D1038" s="6">
        <f>TITRES_STAT!E1041</f>
        <v>12354</v>
      </c>
      <c r="E1038" s="2">
        <f t="shared" si="64"/>
        <v>634848</v>
      </c>
      <c r="F1038" s="6" t="str">
        <f t="shared" si="67"/>
        <v>BEARISH</v>
      </c>
      <c r="G1038" s="6" t="str">
        <f t="shared" si="66"/>
        <v>WEAK</v>
      </c>
      <c r="H1038" s="6" t="str">
        <f t="shared" si="65"/>
        <v>CONFIRMED BEARISH</v>
      </c>
    </row>
    <row r="1039" spans="1:8" ht="13.5" x14ac:dyDescent="0.25">
      <c r="A1039" s="3">
        <f>TITRES_STAT!B1042</f>
        <v>43822</v>
      </c>
      <c r="B1039" s="6">
        <f>TITRES_STAT!C1042</f>
        <v>3.84</v>
      </c>
      <c r="C1039" s="6">
        <f>TITRES_STAT!D1042</f>
        <v>3.84</v>
      </c>
      <c r="D1039" s="6">
        <f>TITRES_STAT!E1042</f>
        <v>4066</v>
      </c>
      <c r="E1039" s="2">
        <f t="shared" si="64"/>
        <v>638914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BEARISH DIVERGENCE</v>
      </c>
    </row>
    <row r="1040" spans="1:8" ht="13.5" x14ac:dyDescent="0.25">
      <c r="A1040" s="3">
        <f>TITRES_STAT!B1043</f>
        <v>43823</v>
      </c>
      <c r="B1040" s="6">
        <f>TITRES_STAT!C1043</f>
        <v>3.8</v>
      </c>
      <c r="C1040" s="6">
        <f>TITRES_STAT!D1043</f>
        <v>3.8</v>
      </c>
      <c r="D1040" s="6">
        <f>TITRES_STAT!E1043</f>
        <v>11166</v>
      </c>
      <c r="E1040" s="2">
        <f t="shared" si="64"/>
        <v>627748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BEARISH DIVERGENCE</v>
      </c>
    </row>
    <row r="1041" spans="1:8" ht="13.5" x14ac:dyDescent="0.25">
      <c r="A1041" s="3">
        <f>TITRES_STAT!B1044</f>
        <v>43824</v>
      </c>
      <c r="B1041" s="6">
        <f>TITRES_STAT!C1044</f>
        <v>3.85</v>
      </c>
      <c r="C1041" s="6">
        <f>TITRES_STAT!D1044</f>
        <v>3.85</v>
      </c>
      <c r="D1041" s="6">
        <f>TITRES_STAT!E1044</f>
        <v>7098</v>
      </c>
      <c r="E1041" s="2">
        <f t="shared" si="64"/>
        <v>634846</v>
      </c>
      <c r="F1041" s="6" t="str">
        <f t="shared" si="67"/>
        <v>BULLISH</v>
      </c>
      <c r="G1041" s="6" t="str">
        <f t="shared" si="66"/>
        <v>STRONG</v>
      </c>
      <c r="H1041" s="6" t="str">
        <f t="shared" si="65"/>
        <v>CONFIRMED BULLISH</v>
      </c>
    </row>
    <row r="1042" spans="1:8" ht="13.5" x14ac:dyDescent="0.25">
      <c r="A1042" s="3">
        <f>TITRES_STAT!B1045</f>
        <v>43825</v>
      </c>
      <c r="B1042" s="6">
        <f>TITRES_STAT!C1045</f>
        <v>3.83</v>
      </c>
      <c r="C1042" s="6">
        <f>TITRES_STAT!D1045</f>
        <v>3.83</v>
      </c>
      <c r="D1042" s="6">
        <f>TITRES_STAT!E1045</f>
        <v>3132</v>
      </c>
      <c r="E1042" s="2">
        <f t="shared" si="64"/>
        <v>631714</v>
      </c>
      <c r="F1042" s="6" t="str">
        <f t="shared" si="67"/>
        <v>BEARISH</v>
      </c>
      <c r="G1042" s="6" t="str">
        <f t="shared" si="66"/>
        <v>WEAK</v>
      </c>
      <c r="H1042" s="6" t="str">
        <f t="shared" si="65"/>
        <v>BEARISH DIVERGENCE</v>
      </c>
    </row>
    <row r="1043" spans="1:8" ht="13.5" x14ac:dyDescent="0.25">
      <c r="A1043" s="3">
        <f>TITRES_STAT!B1046</f>
        <v>43826</v>
      </c>
      <c r="B1043" s="6">
        <f>TITRES_STAT!C1046</f>
        <v>3.73</v>
      </c>
      <c r="C1043" s="6">
        <f>TITRES_STAT!D1046</f>
        <v>3.73</v>
      </c>
      <c r="D1043" s="6">
        <f>TITRES_STAT!E1046</f>
        <v>1310</v>
      </c>
      <c r="E1043" s="2">
        <f t="shared" si="64"/>
        <v>630404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43829</v>
      </c>
      <c r="B1044" s="6">
        <f>TITRES_STAT!C1047</f>
        <v>3.77</v>
      </c>
      <c r="C1044" s="6">
        <f>TITRES_STAT!D1047</f>
        <v>3.77</v>
      </c>
      <c r="D1044" s="6">
        <f>TITRES_STAT!E1047</f>
        <v>7818</v>
      </c>
      <c r="E1044" s="2">
        <f t="shared" si="64"/>
        <v>638222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43830</v>
      </c>
      <c r="B1045" s="6">
        <f>TITRES_STAT!C1048</f>
        <v>3.71</v>
      </c>
      <c r="C1045" s="6">
        <f>TITRES_STAT!D1048</f>
        <v>3.71</v>
      </c>
      <c r="D1045" s="6">
        <f>TITRES_STAT!E1048</f>
        <v>2049</v>
      </c>
      <c r="E1045" s="2">
        <f t="shared" si="64"/>
        <v>636173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BULLISH DIVERGENCE</v>
      </c>
    </row>
    <row r="1046" spans="1:8" ht="13.5" x14ac:dyDescent="0.25">
      <c r="A1046" s="3">
        <f>TITRES_STAT!B1049</f>
        <v>43832</v>
      </c>
      <c r="B1046" s="6">
        <f>TITRES_STAT!C1049</f>
        <v>3.87</v>
      </c>
      <c r="C1046" s="6">
        <f>TITRES_STAT!D1049</f>
        <v>3.87</v>
      </c>
      <c r="D1046" s="6">
        <f>TITRES_STAT!E1049</f>
        <v>2874</v>
      </c>
      <c r="E1046" s="2">
        <f t="shared" si="64"/>
        <v>639047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CONFIRMED BULLISH</v>
      </c>
    </row>
    <row r="1047" spans="1:8" ht="13.5" x14ac:dyDescent="0.25">
      <c r="A1047" s="3">
        <f>TITRES_STAT!B1050</f>
        <v>43833</v>
      </c>
      <c r="B1047" s="6">
        <f>TITRES_STAT!C1050</f>
        <v>3.86</v>
      </c>
      <c r="C1047" s="6">
        <f>TITRES_STAT!D1050</f>
        <v>3.86</v>
      </c>
      <c r="D1047" s="6">
        <f>TITRES_STAT!E1050</f>
        <v>3808</v>
      </c>
      <c r="E1047" s="2">
        <f t="shared" si="64"/>
        <v>635239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43836</v>
      </c>
      <c r="B1048" s="6">
        <f>TITRES_STAT!C1051</f>
        <v>3.8</v>
      </c>
      <c r="C1048" s="6">
        <f>TITRES_STAT!D1051</f>
        <v>3.8</v>
      </c>
      <c r="D1048" s="6">
        <f>TITRES_STAT!E1051</f>
        <v>3786</v>
      </c>
      <c r="E1048" s="2">
        <f t="shared" si="64"/>
        <v>631453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43837</v>
      </c>
      <c r="B1049" s="6">
        <f>TITRES_STAT!C1052</f>
        <v>3.84</v>
      </c>
      <c r="C1049" s="6">
        <f>TITRES_STAT!D1052</f>
        <v>3.84</v>
      </c>
      <c r="D1049" s="6">
        <f>TITRES_STAT!E1052</f>
        <v>3335</v>
      </c>
      <c r="E1049" s="2">
        <f t="shared" si="64"/>
        <v>634788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BEARISH DIVERGENCE</v>
      </c>
    </row>
    <row r="1050" spans="1:8" ht="13.5" x14ac:dyDescent="0.25">
      <c r="A1050" s="3">
        <f>TITRES_STAT!B1053</f>
        <v>43838</v>
      </c>
      <c r="B1050" s="6">
        <f>TITRES_STAT!C1053</f>
        <v>3.77</v>
      </c>
      <c r="C1050" s="6">
        <f>TITRES_STAT!D1053</f>
        <v>3.77</v>
      </c>
      <c r="D1050" s="6">
        <f>TITRES_STAT!E1053</f>
        <v>24897</v>
      </c>
      <c r="E1050" s="2">
        <f t="shared" si="64"/>
        <v>609891</v>
      </c>
      <c r="F1050" s="6" t="str">
        <f t="shared" si="67"/>
        <v>BEARISH</v>
      </c>
      <c r="G1050" s="6" t="str">
        <f t="shared" si="66"/>
        <v>WEAK</v>
      </c>
      <c r="H1050" s="6" t="str">
        <f t="shared" si="65"/>
        <v>BEARISH DIVERGENCE</v>
      </c>
    </row>
    <row r="1051" spans="1:8" ht="13.5" x14ac:dyDescent="0.25">
      <c r="A1051" s="3">
        <f>TITRES_STAT!B1054</f>
        <v>43839</v>
      </c>
      <c r="B1051" s="6">
        <f>TITRES_STAT!C1054</f>
        <v>3.9</v>
      </c>
      <c r="C1051" s="6">
        <f>TITRES_STAT!D1054</f>
        <v>3.9</v>
      </c>
      <c r="D1051" s="6">
        <f>TITRES_STAT!E1054</f>
        <v>2761</v>
      </c>
      <c r="E1051" s="2">
        <f t="shared" si="64"/>
        <v>612652</v>
      </c>
      <c r="F1051" s="6" t="str">
        <f t="shared" si="67"/>
        <v>BEARISH</v>
      </c>
      <c r="G1051" s="6" t="str">
        <f t="shared" si="66"/>
        <v>WEAK</v>
      </c>
      <c r="H1051" s="6" t="str">
        <f t="shared" si="65"/>
        <v>BEARISH DIVERGENCE</v>
      </c>
    </row>
    <row r="1052" spans="1:8" ht="13.5" x14ac:dyDescent="0.25">
      <c r="A1052" s="3">
        <f>TITRES_STAT!B1055</f>
        <v>43840</v>
      </c>
      <c r="B1052" s="6">
        <f>TITRES_STAT!C1055</f>
        <v>3.93</v>
      </c>
      <c r="C1052" s="6">
        <f>TITRES_STAT!D1055</f>
        <v>3.93</v>
      </c>
      <c r="D1052" s="6">
        <f>TITRES_STAT!E1055</f>
        <v>1</v>
      </c>
      <c r="E1052" s="2">
        <f t="shared" si="64"/>
        <v>612653</v>
      </c>
      <c r="F1052" s="6" t="str">
        <f t="shared" si="67"/>
        <v>BEARISH</v>
      </c>
      <c r="G1052" s="6" t="str">
        <f t="shared" si="66"/>
        <v>WEAK</v>
      </c>
      <c r="H1052" s="6" t="str">
        <f t="shared" si="65"/>
        <v>BEARISH DIVERGENCE</v>
      </c>
    </row>
    <row r="1053" spans="1:8" ht="13.5" x14ac:dyDescent="0.25">
      <c r="A1053" s="3">
        <f>TITRES_STAT!B1056</f>
        <v>43843</v>
      </c>
      <c r="B1053" s="6">
        <f>TITRES_STAT!C1056</f>
        <v>3.9</v>
      </c>
      <c r="C1053" s="6">
        <f>TITRES_STAT!D1056</f>
        <v>3.9</v>
      </c>
      <c r="D1053" s="6">
        <f>TITRES_STAT!E1056</f>
        <v>6554</v>
      </c>
      <c r="E1053" s="2">
        <f t="shared" si="64"/>
        <v>606099</v>
      </c>
      <c r="F1053" s="6" t="str">
        <f t="shared" si="67"/>
        <v>BEARISH</v>
      </c>
      <c r="G1053" s="6" t="str">
        <f t="shared" si="66"/>
        <v>WEAK</v>
      </c>
      <c r="H1053" s="6" t="str">
        <f t="shared" si="65"/>
        <v>BEARISH DIVERGENCE</v>
      </c>
    </row>
    <row r="1054" spans="1:8" ht="13.5" x14ac:dyDescent="0.25">
      <c r="A1054" s="3">
        <f>TITRES_STAT!B1057</f>
        <v>43845</v>
      </c>
      <c r="B1054" s="6">
        <f>TITRES_STAT!C1057</f>
        <v>3.9</v>
      </c>
      <c r="C1054" s="6">
        <f>TITRES_STAT!D1057</f>
        <v>3.9</v>
      </c>
      <c r="D1054" s="6">
        <f>TITRES_STAT!E1057</f>
        <v>14004</v>
      </c>
      <c r="E1054" s="2">
        <f t="shared" si="64"/>
        <v>606099</v>
      </c>
      <c r="F1054" s="6" t="str">
        <f t="shared" si="67"/>
        <v>BEARISH</v>
      </c>
      <c r="G1054" s="6" t="str">
        <f t="shared" si="66"/>
        <v>WEAK</v>
      </c>
      <c r="H1054" s="6" t="str">
        <f t="shared" si="65"/>
        <v>BEARISH DIVERGENCE</v>
      </c>
    </row>
    <row r="1055" spans="1:8" ht="13.5" x14ac:dyDescent="0.25">
      <c r="A1055" s="3">
        <f>TITRES_STAT!B1058</f>
        <v>43846</v>
      </c>
      <c r="B1055" s="6">
        <f>TITRES_STAT!C1058</f>
        <v>3.87</v>
      </c>
      <c r="C1055" s="6">
        <f>TITRES_STAT!D1058</f>
        <v>3.87</v>
      </c>
      <c r="D1055" s="6">
        <f>TITRES_STAT!E1058</f>
        <v>14529</v>
      </c>
      <c r="E1055" s="2">
        <f t="shared" si="64"/>
        <v>591570</v>
      </c>
      <c r="F1055" s="6" t="str">
        <f t="shared" si="67"/>
        <v>BEARISH</v>
      </c>
      <c r="G1055" s="6" t="str">
        <f t="shared" si="66"/>
        <v>WEAK</v>
      </c>
      <c r="H1055" s="6" t="str">
        <f t="shared" si="65"/>
        <v>BEARISH DIVERGENCE</v>
      </c>
    </row>
    <row r="1056" spans="1:8" ht="13.5" x14ac:dyDescent="0.25">
      <c r="A1056" s="3">
        <f>TITRES_STAT!B1059</f>
        <v>43847</v>
      </c>
      <c r="B1056" s="6">
        <f>TITRES_STAT!C1059</f>
        <v>3.89</v>
      </c>
      <c r="C1056" s="6">
        <f>TITRES_STAT!D1059</f>
        <v>3.89</v>
      </c>
      <c r="D1056" s="6">
        <f>TITRES_STAT!E1059</f>
        <v>4281</v>
      </c>
      <c r="E1056" s="2">
        <f t="shared" si="64"/>
        <v>595851</v>
      </c>
      <c r="F1056" s="6" t="str">
        <f t="shared" si="67"/>
        <v>BEARISH</v>
      </c>
      <c r="G1056" s="6" t="str">
        <f t="shared" si="66"/>
        <v>WEAK</v>
      </c>
      <c r="H1056" s="6" t="str">
        <f t="shared" si="65"/>
        <v>CONFIRMED BEARISH</v>
      </c>
    </row>
    <row r="1057" spans="1:8" ht="13.5" x14ac:dyDescent="0.25">
      <c r="A1057" s="3">
        <f>TITRES_STAT!B1060</f>
        <v>43850</v>
      </c>
      <c r="B1057" s="6">
        <f>TITRES_STAT!C1060</f>
        <v>3.89</v>
      </c>
      <c r="C1057" s="6">
        <f>TITRES_STAT!D1060</f>
        <v>3.89</v>
      </c>
      <c r="D1057" s="6">
        <f>TITRES_STAT!E1060</f>
        <v>200</v>
      </c>
      <c r="E1057" s="2">
        <f t="shared" si="64"/>
        <v>595851</v>
      </c>
      <c r="F1057" s="6" t="str">
        <f t="shared" si="67"/>
        <v>BEARISH</v>
      </c>
      <c r="G1057" s="6" t="str">
        <f t="shared" si="66"/>
        <v>WEAK</v>
      </c>
      <c r="H1057" s="6" t="str">
        <f t="shared" si="65"/>
        <v>CONFIRMED BEARISH</v>
      </c>
    </row>
    <row r="1058" spans="1:8" ht="13.5" x14ac:dyDescent="0.25">
      <c r="A1058" s="3">
        <f>TITRES_STAT!B1061</f>
        <v>43851</v>
      </c>
      <c r="B1058" s="6">
        <f>TITRES_STAT!C1061</f>
        <v>3.9</v>
      </c>
      <c r="C1058" s="6">
        <f>TITRES_STAT!D1061</f>
        <v>3.9</v>
      </c>
      <c r="D1058" s="6">
        <f>TITRES_STAT!E1061</f>
        <v>6254</v>
      </c>
      <c r="E1058" s="2">
        <f t="shared" si="64"/>
        <v>602105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43852</v>
      </c>
      <c r="B1059" s="6">
        <f>TITRES_STAT!C1062</f>
        <v>3.81</v>
      </c>
      <c r="C1059" s="6">
        <f>TITRES_STAT!D1062</f>
        <v>3.81</v>
      </c>
      <c r="D1059" s="6">
        <f>TITRES_STAT!E1062</f>
        <v>7204</v>
      </c>
      <c r="E1059" s="2">
        <f t="shared" si="64"/>
        <v>594901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CONFIRMED BEARISH</v>
      </c>
    </row>
    <row r="1060" spans="1:8" ht="13.5" x14ac:dyDescent="0.25">
      <c r="A1060" s="3">
        <f>TITRES_STAT!B1063</f>
        <v>43853</v>
      </c>
      <c r="B1060" s="6">
        <f>TITRES_STAT!C1063</f>
        <v>3.92</v>
      </c>
      <c r="C1060" s="6">
        <f>TITRES_STAT!D1063</f>
        <v>3.92</v>
      </c>
      <c r="D1060" s="6">
        <f>TITRES_STAT!E1063</f>
        <v>5</v>
      </c>
      <c r="E1060" s="2">
        <f t="shared" si="64"/>
        <v>594906</v>
      </c>
      <c r="F1060" s="6" t="str">
        <f t="shared" si="67"/>
        <v>BULLISH</v>
      </c>
      <c r="G1060" s="6" t="str">
        <f t="shared" si="66"/>
        <v>NEUTRAL</v>
      </c>
      <c r="H1060" s="6" t="str">
        <f t="shared" si="65"/>
        <v>CONFIRMED BULLISH</v>
      </c>
    </row>
    <row r="1061" spans="1:8" ht="13.5" x14ac:dyDescent="0.25">
      <c r="A1061" s="3">
        <f>TITRES_STAT!B1064</f>
        <v>43854</v>
      </c>
      <c r="B1061" s="6">
        <f>TITRES_STAT!C1064</f>
        <v>3.92</v>
      </c>
      <c r="C1061" s="6">
        <f>TITRES_STAT!D1064</f>
        <v>3.92</v>
      </c>
      <c r="D1061" s="6">
        <f>TITRES_STAT!E1064</f>
        <v>0</v>
      </c>
      <c r="E1061" s="2">
        <f t="shared" si="64"/>
        <v>594906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BEARISH DIVERGENCE</v>
      </c>
    </row>
    <row r="1062" spans="1:8" ht="13.5" x14ac:dyDescent="0.25">
      <c r="A1062" s="3">
        <f>TITRES_STAT!B1065</f>
        <v>43857</v>
      </c>
      <c r="B1062" s="6">
        <f>TITRES_STAT!C1065</f>
        <v>3.9</v>
      </c>
      <c r="C1062" s="6">
        <f>TITRES_STAT!D1065</f>
        <v>3.9</v>
      </c>
      <c r="D1062" s="6">
        <f>TITRES_STAT!E1065</f>
        <v>1021</v>
      </c>
      <c r="E1062" s="2">
        <f t="shared" si="64"/>
        <v>593885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BEARISH DIVERGENCE</v>
      </c>
    </row>
    <row r="1063" spans="1:8" ht="13.5" x14ac:dyDescent="0.25">
      <c r="A1063" s="3">
        <f>TITRES_STAT!B1066</f>
        <v>43858</v>
      </c>
      <c r="B1063" s="6">
        <f>TITRES_STAT!C1066</f>
        <v>3.85</v>
      </c>
      <c r="C1063" s="6">
        <f>TITRES_STAT!D1066</f>
        <v>3.85</v>
      </c>
      <c r="D1063" s="6">
        <f>TITRES_STAT!E1066</f>
        <v>608</v>
      </c>
      <c r="E1063" s="2">
        <f t="shared" si="64"/>
        <v>593277</v>
      </c>
      <c r="F1063" s="6" t="str">
        <f t="shared" si="67"/>
        <v>BEARISH</v>
      </c>
      <c r="G1063" s="6" t="str">
        <f t="shared" si="66"/>
        <v>NEUTRAL</v>
      </c>
      <c r="H1063" s="6" t="str">
        <f t="shared" si="65"/>
        <v>CONFIRMED BEARISH</v>
      </c>
    </row>
    <row r="1064" spans="1:8" ht="13.5" x14ac:dyDescent="0.25">
      <c r="A1064" s="3">
        <f>TITRES_STAT!B1067</f>
        <v>43859</v>
      </c>
      <c r="B1064" s="6">
        <f>TITRES_STAT!C1067</f>
        <v>3.83</v>
      </c>
      <c r="C1064" s="6">
        <f>TITRES_STAT!D1067</f>
        <v>3.83</v>
      </c>
      <c r="D1064" s="6">
        <f>TITRES_STAT!E1067</f>
        <v>75</v>
      </c>
      <c r="E1064" s="2">
        <f t="shared" si="64"/>
        <v>593202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BEARISH DIVERGENCE</v>
      </c>
    </row>
    <row r="1065" spans="1:8" ht="13.5" x14ac:dyDescent="0.25">
      <c r="A1065" s="3">
        <f>TITRES_STAT!B1068</f>
        <v>43860</v>
      </c>
      <c r="B1065" s="6">
        <f>TITRES_STAT!C1068</f>
        <v>3.87</v>
      </c>
      <c r="C1065" s="6">
        <f>TITRES_STAT!D1068</f>
        <v>3.87</v>
      </c>
      <c r="D1065" s="6">
        <f>TITRES_STAT!E1068</f>
        <v>115</v>
      </c>
      <c r="E1065" s="2">
        <f t="shared" si="64"/>
        <v>593317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CONFIRMED BEARISH</v>
      </c>
    </row>
    <row r="1066" spans="1:8" ht="13.5" x14ac:dyDescent="0.25">
      <c r="A1066" s="3">
        <f>TITRES_STAT!B1069</f>
        <v>43861</v>
      </c>
      <c r="B1066" s="6">
        <f>TITRES_STAT!C1069</f>
        <v>3.77</v>
      </c>
      <c r="C1066" s="6">
        <f>TITRES_STAT!D1069</f>
        <v>3.77</v>
      </c>
      <c r="D1066" s="6">
        <f>TITRES_STAT!E1069</f>
        <v>462</v>
      </c>
      <c r="E1066" s="2">
        <f t="shared" si="64"/>
        <v>592855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CONFIRMED BEARISH</v>
      </c>
    </row>
    <row r="1067" spans="1:8" ht="13.5" x14ac:dyDescent="0.25">
      <c r="A1067" s="3">
        <f>TITRES_STAT!B1070</f>
        <v>43864</v>
      </c>
      <c r="B1067" s="6">
        <f>TITRES_STAT!C1070</f>
        <v>3.82</v>
      </c>
      <c r="C1067" s="6">
        <f>TITRES_STAT!D1070</f>
        <v>3.82</v>
      </c>
      <c r="D1067" s="6">
        <f>TITRES_STAT!E1070</f>
        <v>2895</v>
      </c>
      <c r="E1067" s="2">
        <f t="shared" si="64"/>
        <v>595750</v>
      </c>
      <c r="F1067" s="6" t="str">
        <f t="shared" si="67"/>
        <v>BULLISH</v>
      </c>
      <c r="G1067" s="6" t="str">
        <f t="shared" si="66"/>
        <v>NEUTRAL</v>
      </c>
      <c r="H1067" s="6" t="str">
        <f t="shared" si="65"/>
        <v>BULLISH DIVERGENCE</v>
      </c>
    </row>
    <row r="1068" spans="1:8" ht="13.5" x14ac:dyDescent="0.25">
      <c r="A1068" s="3">
        <f>TITRES_STAT!B1071</f>
        <v>43865</v>
      </c>
      <c r="B1068" s="6">
        <f>TITRES_STAT!C1071</f>
        <v>4.03</v>
      </c>
      <c r="C1068" s="6">
        <f>TITRES_STAT!D1071</f>
        <v>4.03</v>
      </c>
      <c r="D1068" s="6">
        <f>TITRES_STAT!E1071</f>
        <v>102367</v>
      </c>
      <c r="E1068" s="2">
        <f t="shared" si="64"/>
        <v>698117</v>
      </c>
      <c r="F1068" s="6" t="str">
        <f t="shared" si="67"/>
        <v>BULLISH</v>
      </c>
      <c r="G1068" s="6" t="str">
        <f t="shared" si="66"/>
        <v>STRONG</v>
      </c>
      <c r="H1068" s="6" t="str">
        <f t="shared" si="65"/>
        <v>CONFIRMED BULLISH</v>
      </c>
    </row>
    <row r="1069" spans="1:8" ht="13.5" x14ac:dyDescent="0.25">
      <c r="A1069" s="3">
        <f>TITRES_STAT!B1072</f>
        <v>43866</v>
      </c>
      <c r="B1069" s="6">
        <f>TITRES_STAT!C1072</f>
        <v>4.2699999999999996</v>
      </c>
      <c r="C1069" s="6">
        <f>TITRES_STAT!D1072</f>
        <v>4.2699999999999996</v>
      </c>
      <c r="D1069" s="6">
        <f>TITRES_STAT!E1072</f>
        <v>65080</v>
      </c>
      <c r="E1069" s="2">
        <f t="shared" si="64"/>
        <v>763197</v>
      </c>
      <c r="F1069" s="6" t="str">
        <f t="shared" si="67"/>
        <v>BULLISH</v>
      </c>
      <c r="G1069" s="6" t="str">
        <f t="shared" si="66"/>
        <v>STRONG</v>
      </c>
      <c r="H1069" s="6" t="str">
        <f t="shared" si="65"/>
        <v>CONFIRMED BULLISH</v>
      </c>
    </row>
    <row r="1070" spans="1:8" ht="13.5" x14ac:dyDescent="0.25">
      <c r="A1070" s="3">
        <f>TITRES_STAT!B1073</f>
        <v>43867</v>
      </c>
      <c r="B1070" s="6">
        <f>TITRES_STAT!C1073</f>
        <v>4.53</v>
      </c>
      <c r="C1070" s="6">
        <f>TITRES_STAT!D1073</f>
        <v>4.53</v>
      </c>
      <c r="D1070" s="6">
        <f>TITRES_STAT!E1073</f>
        <v>78962</v>
      </c>
      <c r="E1070" s="2">
        <f t="shared" si="64"/>
        <v>842159</v>
      </c>
      <c r="F1070" s="6" t="str">
        <f t="shared" si="67"/>
        <v>BULLISH</v>
      </c>
      <c r="G1070" s="6" t="str">
        <f t="shared" si="66"/>
        <v>STRONG</v>
      </c>
      <c r="H1070" s="6" t="str">
        <f t="shared" si="65"/>
        <v>CONFIRMED BULLISH</v>
      </c>
    </row>
    <row r="1071" spans="1:8" ht="13.5" x14ac:dyDescent="0.25">
      <c r="A1071" s="3">
        <f>TITRES_STAT!B1074</f>
        <v>43868</v>
      </c>
      <c r="B1071" s="6">
        <f>TITRES_STAT!C1074</f>
        <v>4.8</v>
      </c>
      <c r="C1071" s="6">
        <f>TITRES_STAT!D1074</f>
        <v>4.8</v>
      </c>
      <c r="D1071" s="6">
        <f>TITRES_STAT!E1074</f>
        <v>40717</v>
      </c>
      <c r="E1071" s="2">
        <f t="shared" si="64"/>
        <v>882876</v>
      </c>
      <c r="F1071" s="6" t="str">
        <f t="shared" si="67"/>
        <v>BULLISH</v>
      </c>
      <c r="G1071" s="6" t="str">
        <f t="shared" si="66"/>
        <v>STRONG</v>
      </c>
      <c r="H1071" s="6" t="str">
        <f t="shared" si="65"/>
        <v>CONFIRMED BULLISH</v>
      </c>
    </row>
    <row r="1072" spans="1:8" ht="13.5" x14ac:dyDescent="0.25">
      <c r="A1072" s="3">
        <f>TITRES_STAT!B1075</f>
        <v>43871</v>
      </c>
      <c r="B1072" s="6">
        <f>TITRES_STAT!C1075</f>
        <v>5.09</v>
      </c>
      <c r="C1072" s="6">
        <f>TITRES_STAT!D1075</f>
        <v>5.09</v>
      </c>
      <c r="D1072" s="6">
        <f>TITRES_STAT!E1075</f>
        <v>101404</v>
      </c>
      <c r="E1072" s="2">
        <f t="shared" si="64"/>
        <v>984280</v>
      </c>
      <c r="F1072" s="6" t="str">
        <f t="shared" si="67"/>
        <v>BULLISH</v>
      </c>
      <c r="G1072" s="6" t="str">
        <f t="shared" si="66"/>
        <v>STRONG</v>
      </c>
      <c r="H1072" s="6" t="str">
        <f t="shared" si="65"/>
        <v>CONFIRMED BULLISH</v>
      </c>
    </row>
    <row r="1073" spans="1:8" ht="13.5" x14ac:dyDescent="0.25">
      <c r="A1073" s="3">
        <f>TITRES_STAT!B1076</f>
        <v>43872</v>
      </c>
      <c r="B1073" s="6">
        <f>TITRES_STAT!C1076</f>
        <v>5.09</v>
      </c>
      <c r="C1073" s="6">
        <f>TITRES_STAT!D1076</f>
        <v>5.09</v>
      </c>
      <c r="D1073" s="6">
        <f>TITRES_STAT!E1076</f>
        <v>78824</v>
      </c>
      <c r="E1073" s="2">
        <f t="shared" si="64"/>
        <v>984280</v>
      </c>
      <c r="F1073" s="6" t="str">
        <f t="shared" si="67"/>
        <v>BULLISH</v>
      </c>
      <c r="G1073" s="6" t="str">
        <f t="shared" si="66"/>
        <v>STRONG</v>
      </c>
      <c r="H1073" s="6" t="str">
        <f t="shared" si="65"/>
        <v>CONFIRMED BULLISH</v>
      </c>
    </row>
    <row r="1074" spans="1:8" ht="13.5" x14ac:dyDescent="0.25">
      <c r="A1074" s="3">
        <f>TITRES_STAT!B1077</f>
        <v>43873</v>
      </c>
      <c r="B1074" s="6">
        <f>TITRES_STAT!C1077</f>
        <v>5.07</v>
      </c>
      <c r="C1074" s="6">
        <f>TITRES_STAT!D1077</f>
        <v>5.07</v>
      </c>
      <c r="D1074" s="6">
        <f>TITRES_STAT!E1077</f>
        <v>44165</v>
      </c>
      <c r="E1074" s="2">
        <f t="shared" si="64"/>
        <v>940115</v>
      </c>
      <c r="F1074" s="6" t="str">
        <f t="shared" si="67"/>
        <v>BULLISH</v>
      </c>
      <c r="G1074" s="6" t="str">
        <f t="shared" si="66"/>
        <v>STRONG</v>
      </c>
      <c r="H1074" s="6" t="str">
        <f t="shared" si="65"/>
        <v>CONFIRMED BULLISH</v>
      </c>
    </row>
    <row r="1075" spans="1:8" ht="13.5" x14ac:dyDescent="0.25">
      <c r="A1075" s="3">
        <f>TITRES_STAT!B1078</f>
        <v>43874</v>
      </c>
      <c r="B1075" s="6">
        <f>TITRES_STAT!C1078</f>
        <v>4.8899999999999997</v>
      </c>
      <c r="C1075" s="6">
        <f>TITRES_STAT!D1078</f>
        <v>4.8899999999999997</v>
      </c>
      <c r="D1075" s="6">
        <f>TITRES_STAT!E1078</f>
        <v>19351</v>
      </c>
      <c r="E1075" s="2">
        <f t="shared" si="64"/>
        <v>920764</v>
      </c>
      <c r="F1075" s="6" t="str">
        <f t="shared" si="67"/>
        <v>BULLISH</v>
      </c>
      <c r="G1075" s="6" t="str">
        <f t="shared" si="66"/>
        <v>STRONG</v>
      </c>
      <c r="H1075" s="6" t="str">
        <f t="shared" si="65"/>
        <v>CONFIRMED BULLISH</v>
      </c>
    </row>
    <row r="1076" spans="1:8" ht="13.5" x14ac:dyDescent="0.25">
      <c r="A1076" s="3">
        <f>TITRES_STAT!B1079</f>
        <v>43875</v>
      </c>
      <c r="B1076" s="6">
        <f>TITRES_STAT!C1079</f>
        <v>4.84</v>
      </c>
      <c r="C1076" s="6">
        <f>TITRES_STAT!D1079</f>
        <v>4.84</v>
      </c>
      <c r="D1076" s="6">
        <f>TITRES_STAT!E1079</f>
        <v>41335</v>
      </c>
      <c r="E1076" s="2">
        <f t="shared" si="64"/>
        <v>879429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BEARISH DIVERGENCE</v>
      </c>
    </row>
    <row r="1077" spans="1:8" ht="13.5" x14ac:dyDescent="0.25">
      <c r="A1077" s="3">
        <f>TITRES_STAT!B1080</f>
        <v>43878</v>
      </c>
      <c r="B1077" s="6">
        <f>TITRES_STAT!C1080</f>
        <v>4.83</v>
      </c>
      <c r="C1077" s="6">
        <f>TITRES_STAT!D1080</f>
        <v>4.83</v>
      </c>
      <c r="D1077" s="6">
        <f>TITRES_STAT!E1080</f>
        <v>3074</v>
      </c>
      <c r="E1077" s="2">
        <f t="shared" si="64"/>
        <v>876355</v>
      </c>
      <c r="F1077" s="6" t="str">
        <f t="shared" si="67"/>
        <v>BEARISH</v>
      </c>
      <c r="G1077" s="6" t="str">
        <f t="shared" si="66"/>
        <v>WEAK</v>
      </c>
      <c r="H1077" s="6" t="str">
        <f t="shared" si="65"/>
        <v>CONFIRMED BEARISH</v>
      </c>
    </row>
    <row r="1078" spans="1:8" ht="13.5" x14ac:dyDescent="0.25">
      <c r="A1078" s="3">
        <f>TITRES_STAT!B1081</f>
        <v>43879</v>
      </c>
      <c r="B1078" s="6">
        <f>TITRES_STAT!C1081</f>
        <v>4.8600000000000003</v>
      </c>
      <c r="C1078" s="6">
        <f>TITRES_STAT!D1081</f>
        <v>4.8600000000000003</v>
      </c>
      <c r="D1078" s="6">
        <f>TITRES_STAT!E1081</f>
        <v>10630</v>
      </c>
      <c r="E1078" s="2">
        <f t="shared" si="64"/>
        <v>886985</v>
      </c>
      <c r="F1078" s="6" t="str">
        <f t="shared" si="67"/>
        <v>BEARISH</v>
      </c>
      <c r="G1078" s="6" t="str">
        <f t="shared" si="66"/>
        <v>WEAK</v>
      </c>
      <c r="H1078" s="6" t="str">
        <f t="shared" si="65"/>
        <v>CONFIRMED BEARISH</v>
      </c>
    </row>
    <row r="1079" spans="1:8" ht="13.5" x14ac:dyDescent="0.25">
      <c r="A1079" s="3">
        <f>TITRES_STAT!B1082</f>
        <v>43880</v>
      </c>
      <c r="B1079" s="6">
        <f>TITRES_STAT!C1082</f>
        <v>4.8499999999999996</v>
      </c>
      <c r="C1079" s="6">
        <f>TITRES_STAT!D1082</f>
        <v>4.8499999999999996</v>
      </c>
      <c r="D1079" s="6">
        <f>TITRES_STAT!E1082</f>
        <v>28752</v>
      </c>
      <c r="E1079" s="2">
        <f t="shared" si="64"/>
        <v>858233</v>
      </c>
      <c r="F1079" s="6" t="str">
        <f t="shared" si="67"/>
        <v>BEARISH</v>
      </c>
      <c r="G1079" s="6" t="str">
        <f t="shared" si="66"/>
        <v>WEAK</v>
      </c>
      <c r="H1079" s="6" t="str">
        <f t="shared" si="65"/>
        <v>CONFIRMED BEARISH</v>
      </c>
    </row>
    <row r="1080" spans="1:8" ht="13.5" x14ac:dyDescent="0.25">
      <c r="A1080" s="3">
        <f>TITRES_STAT!B1083</f>
        <v>43881</v>
      </c>
      <c r="B1080" s="6">
        <f>TITRES_STAT!C1083</f>
        <v>4.8</v>
      </c>
      <c r="C1080" s="6">
        <f>TITRES_STAT!D1083</f>
        <v>4.8</v>
      </c>
      <c r="D1080" s="6">
        <f>TITRES_STAT!E1083</f>
        <v>8867</v>
      </c>
      <c r="E1080" s="2">
        <f t="shared" si="64"/>
        <v>849366</v>
      </c>
      <c r="F1080" s="6" t="str">
        <f t="shared" si="67"/>
        <v>BEARISH</v>
      </c>
      <c r="G1080" s="6" t="str">
        <f t="shared" si="66"/>
        <v>WEAK</v>
      </c>
      <c r="H1080" s="6" t="str">
        <f t="shared" si="65"/>
        <v>CONFIRMED BEARISH</v>
      </c>
    </row>
    <row r="1081" spans="1:8" ht="13.5" x14ac:dyDescent="0.25">
      <c r="A1081" s="3">
        <f>TITRES_STAT!B1084</f>
        <v>43882</v>
      </c>
      <c r="B1081" s="6">
        <f>TITRES_STAT!C1084</f>
        <v>4.74</v>
      </c>
      <c r="C1081" s="6">
        <f>TITRES_STAT!D1084</f>
        <v>4.74</v>
      </c>
      <c r="D1081" s="6">
        <f>TITRES_STAT!E1084</f>
        <v>583</v>
      </c>
      <c r="E1081" s="2">
        <f t="shared" si="64"/>
        <v>848783</v>
      </c>
      <c r="F1081" s="6" t="str">
        <f t="shared" si="67"/>
        <v>BEARISH</v>
      </c>
      <c r="G1081" s="6" t="str">
        <f t="shared" si="66"/>
        <v>WEAK</v>
      </c>
      <c r="H1081" s="6" t="str">
        <f t="shared" si="65"/>
        <v>CONFIRMED BEARISH</v>
      </c>
    </row>
    <row r="1082" spans="1:8" ht="13.5" x14ac:dyDescent="0.25">
      <c r="A1082" s="3">
        <f>TITRES_STAT!B1085</f>
        <v>43885</v>
      </c>
      <c r="B1082" s="6">
        <f>TITRES_STAT!C1085</f>
        <v>4.8</v>
      </c>
      <c r="C1082" s="6">
        <f>TITRES_STAT!D1085</f>
        <v>4.8</v>
      </c>
      <c r="D1082" s="6">
        <f>TITRES_STAT!E1085</f>
        <v>6695</v>
      </c>
      <c r="E1082" s="2">
        <f t="shared" si="64"/>
        <v>855478</v>
      </c>
      <c r="F1082" s="6" t="str">
        <f t="shared" si="67"/>
        <v>BEARISH</v>
      </c>
      <c r="G1082" s="6" t="str">
        <f t="shared" si="66"/>
        <v>WEAK</v>
      </c>
      <c r="H1082" s="6" t="str">
        <f t="shared" si="65"/>
        <v>CONFIRMED BEARISH</v>
      </c>
    </row>
    <row r="1083" spans="1:8" ht="13.5" x14ac:dyDescent="0.25">
      <c r="A1083" s="3">
        <f>TITRES_STAT!B1086</f>
        <v>43886</v>
      </c>
      <c r="B1083" s="6">
        <f>TITRES_STAT!C1086</f>
        <v>4.74</v>
      </c>
      <c r="C1083" s="6">
        <f>TITRES_STAT!D1086</f>
        <v>4.74</v>
      </c>
      <c r="D1083" s="6">
        <f>TITRES_STAT!E1086</f>
        <v>2511</v>
      </c>
      <c r="E1083" s="2">
        <f t="shared" si="64"/>
        <v>852967</v>
      </c>
      <c r="F1083" s="6" t="str">
        <f t="shared" si="67"/>
        <v>BEARISH</v>
      </c>
      <c r="G1083" s="6" t="str">
        <f t="shared" si="66"/>
        <v>WEAK</v>
      </c>
      <c r="H1083" s="6" t="str">
        <f t="shared" si="65"/>
        <v>CONFIRMED BEARISH</v>
      </c>
    </row>
    <row r="1084" spans="1:8" ht="13.5" x14ac:dyDescent="0.25">
      <c r="A1084" s="3">
        <f>TITRES_STAT!B1087</f>
        <v>43887</v>
      </c>
      <c r="B1084" s="6">
        <f>TITRES_STAT!C1087</f>
        <v>4.74</v>
      </c>
      <c r="C1084" s="6">
        <f>TITRES_STAT!D1087</f>
        <v>4.74</v>
      </c>
      <c r="D1084" s="6">
        <f>TITRES_STAT!E1087</f>
        <v>3528</v>
      </c>
      <c r="E1084" s="2">
        <f t="shared" si="64"/>
        <v>852967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43888</v>
      </c>
      <c r="B1085" s="6">
        <f>TITRES_STAT!C1088</f>
        <v>4.79</v>
      </c>
      <c r="C1085" s="6">
        <f>TITRES_STAT!D1088</f>
        <v>4.79</v>
      </c>
      <c r="D1085" s="6">
        <f>TITRES_STAT!E1088</f>
        <v>869</v>
      </c>
      <c r="E1085" s="2">
        <f t="shared" si="64"/>
        <v>853836</v>
      </c>
      <c r="F1085" s="6" t="str">
        <f t="shared" si="67"/>
        <v>BULLISH</v>
      </c>
      <c r="G1085" s="6" t="str">
        <f t="shared" si="66"/>
        <v>NEUTRAL</v>
      </c>
      <c r="H1085" s="6" t="str">
        <f t="shared" si="65"/>
        <v>BULLISH DIVERGENCE</v>
      </c>
    </row>
    <row r="1086" spans="1:8" ht="13.5" x14ac:dyDescent="0.25">
      <c r="A1086" s="3">
        <f>TITRES_STAT!B1089</f>
        <v>43889</v>
      </c>
      <c r="B1086" s="6">
        <f>TITRES_STAT!C1089</f>
        <v>4.78</v>
      </c>
      <c r="C1086" s="6">
        <f>TITRES_STAT!D1089</f>
        <v>4.78</v>
      </c>
      <c r="D1086" s="6">
        <f>TITRES_STAT!E1089</f>
        <v>1618</v>
      </c>
      <c r="E1086" s="2">
        <f t="shared" si="64"/>
        <v>852218</v>
      </c>
      <c r="F1086" s="6" t="str">
        <f t="shared" si="67"/>
        <v>BULLISH</v>
      </c>
      <c r="G1086" s="6" t="str">
        <f t="shared" si="66"/>
        <v>NEUTRAL</v>
      </c>
      <c r="H1086" s="6" t="str">
        <f t="shared" si="65"/>
        <v>CONFIRMED BULLISH</v>
      </c>
    </row>
    <row r="1087" spans="1:8" ht="13.5" x14ac:dyDescent="0.25">
      <c r="A1087" s="3">
        <f>TITRES_STAT!B1090</f>
        <v>43892</v>
      </c>
      <c r="B1087" s="6">
        <f>TITRES_STAT!C1090</f>
        <v>4.79</v>
      </c>
      <c r="C1087" s="6">
        <f>TITRES_STAT!D1090</f>
        <v>4.79</v>
      </c>
      <c r="D1087" s="6">
        <f>TITRES_STAT!E1090</f>
        <v>7206</v>
      </c>
      <c r="E1087" s="2">
        <f t="shared" si="64"/>
        <v>859424</v>
      </c>
      <c r="F1087" s="6" t="str">
        <f t="shared" si="67"/>
        <v>BULLISH</v>
      </c>
      <c r="G1087" s="6" t="str">
        <f t="shared" si="66"/>
        <v>NEUTRAL</v>
      </c>
      <c r="H1087" s="6" t="str">
        <f t="shared" si="65"/>
        <v>BULLISH DIVERGENCE</v>
      </c>
    </row>
    <row r="1088" spans="1:8" ht="13.5" x14ac:dyDescent="0.25">
      <c r="A1088" s="3">
        <f>TITRES_STAT!B1091</f>
        <v>43893</v>
      </c>
      <c r="B1088" s="6">
        <f>TITRES_STAT!C1091</f>
        <v>4.7</v>
      </c>
      <c r="C1088" s="6">
        <f>TITRES_STAT!D1091</f>
        <v>4.7</v>
      </c>
      <c r="D1088" s="6">
        <f>TITRES_STAT!E1091</f>
        <v>15366</v>
      </c>
      <c r="E1088" s="2">
        <f t="shared" si="64"/>
        <v>844058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43894</v>
      </c>
      <c r="B1089" s="6">
        <f>TITRES_STAT!C1092</f>
        <v>4.5599999999999996</v>
      </c>
      <c r="C1089" s="6">
        <f>TITRES_STAT!D1092</f>
        <v>4.5599999999999996</v>
      </c>
      <c r="D1089" s="6">
        <f>TITRES_STAT!E1092</f>
        <v>4905</v>
      </c>
      <c r="E1089" s="2">
        <f t="shared" si="64"/>
        <v>839153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43895</v>
      </c>
      <c r="B1090" s="6">
        <f>TITRES_STAT!C1093</f>
        <v>4.45</v>
      </c>
      <c r="C1090" s="6">
        <f>TITRES_STAT!D1093</f>
        <v>4.45</v>
      </c>
      <c r="D1090" s="6">
        <f>TITRES_STAT!E1093</f>
        <v>8067</v>
      </c>
      <c r="E1090" s="2">
        <f t="shared" si="64"/>
        <v>831086</v>
      </c>
      <c r="F1090" s="6" t="str">
        <f t="shared" si="67"/>
        <v>BEARISH</v>
      </c>
      <c r="G1090" s="6" t="str">
        <f t="shared" si="66"/>
        <v>WEAK</v>
      </c>
      <c r="H1090" s="6" t="str">
        <f t="shared" si="65"/>
        <v>CONFIRMED BEARISH</v>
      </c>
    </row>
    <row r="1091" spans="1:8" ht="13.5" x14ac:dyDescent="0.25">
      <c r="A1091" s="3">
        <f>TITRES_STAT!B1094</f>
        <v>43896</v>
      </c>
      <c r="B1091" s="6">
        <f>TITRES_STAT!C1094</f>
        <v>4.32</v>
      </c>
      <c r="C1091" s="6">
        <f>TITRES_STAT!D1094</f>
        <v>4.32</v>
      </c>
      <c r="D1091" s="6">
        <f>TITRES_STAT!E1094</f>
        <v>27724</v>
      </c>
      <c r="E1091" s="2">
        <f t="shared" si="64"/>
        <v>803362</v>
      </c>
      <c r="F1091" s="6" t="str">
        <f t="shared" si="67"/>
        <v>BEARISH</v>
      </c>
      <c r="G1091" s="6" t="str">
        <f t="shared" si="66"/>
        <v>WEAK</v>
      </c>
      <c r="H1091" s="6" t="str">
        <f t="shared" si="65"/>
        <v>CONFIRMED BEARISH</v>
      </c>
    </row>
    <row r="1092" spans="1:8" ht="13.5" x14ac:dyDescent="0.25">
      <c r="A1092" s="3">
        <f>TITRES_STAT!B1095</f>
        <v>43899</v>
      </c>
      <c r="B1092" s="6">
        <f>TITRES_STAT!C1095</f>
        <v>4.2</v>
      </c>
      <c r="C1092" s="6">
        <f>TITRES_STAT!D1095</f>
        <v>4.2</v>
      </c>
      <c r="D1092" s="6">
        <f>TITRES_STAT!E1095</f>
        <v>4201</v>
      </c>
      <c r="E1092" s="2">
        <f t="shared" ref="E1092:E1155" si="68">IF(B1092&gt;B1091, E1091+D1092, IF(B1092&lt;B1091, E1091-D1092, E1091))</f>
        <v>799161</v>
      </c>
      <c r="F1092" s="6" t="str">
        <f t="shared" si="67"/>
        <v>BEARISH</v>
      </c>
      <c r="G1092" s="6" t="str">
        <f t="shared" si="66"/>
        <v>WEAK</v>
      </c>
      <c r="H1092" s="6" t="str">
        <f t="shared" si="65"/>
        <v>CONFIRMED BEARISH</v>
      </c>
    </row>
    <row r="1093" spans="1:8" ht="13.5" x14ac:dyDescent="0.25">
      <c r="A1093" s="3">
        <f>TITRES_STAT!B1096</f>
        <v>43900</v>
      </c>
      <c r="B1093" s="6">
        <f>TITRES_STAT!C1096</f>
        <v>4.04</v>
      </c>
      <c r="C1093" s="6">
        <f>TITRES_STAT!D1096</f>
        <v>4.04</v>
      </c>
      <c r="D1093" s="6">
        <f>TITRES_STAT!E1096</f>
        <v>14266</v>
      </c>
      <c r="E1093" s="2">
        <f t="shared" si="68"/>
        <v>784895</v>
      </c>
      <c r="F1093" s="6" t="str">
        <f t="shared" si="67"/>
        <v>BEARISH</v>
      </c>
      <c r="G1093" s="6" t="str">
        <f t="shared" si="66"/>
        <v>WEAK</v>
      </c>
      <c r="H1093" s="6" t="str">
        <f t="shared" si="65"/>
        <v>CONFIRMED BEARISH</v>
      </c>
    </row>
    <row r="1094" spans="1:8" ht="13.5" x14ac:dyDescent="0.25">
      <c r="A1094" s="3">
        <f>TITRES_STAT!B1097</f>
        <v>43901</v>
      </c>
      <c r="B1094" s="6">
        <f>TITRES_STAT!C1097</f>
        <v>4.28</v>
      </c>
      <c r="C1094" s="6">
        <f>TITRES_STAT!D1097</f>
        <v>4.28</v>
      </c>
      <c r="D1094" s="6">
        <f>TITRES_STAT!E1097</f>
        <v>32021</v>
      </c>
      <c r="E1094" s="2">
        <f t="shared" si="68"/>
        <v>816916</v>
      </c>
      <c r="F1094" s="6" t="str">
        <f t="shared" si="67"/>
        <v>BEARISH</v>
      </c>
      <c r="G1094" s="6" t="str">
        <f t="shared" si="66"/>
        <v>WEAK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6">
        <f>TITRES_STAT!C1098</f>
        <v>4.26</v>
      </c>
      <c r="C1095" s="6">
        <f>TITRES_STAT!D1098</f>
        <v>4.26</v>
      </c>
      <c r="D1095" s="6">
        <f>TITRES_STAT!E1098</f>
        <v>8169</v>
      </c>
      <c r="E1095" s="2">
        <f t="shared" si="68"/>
        <v>808747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WEAK</v>
      </c>
      <c r="H1095" s="6" t="str">
        <f t="shared" si="69"/>
        <v>CONFIRMED BEARISH</v>
      </c>
    </row>
    <row r="1096" spans="1:8" ht="13.5" x14ac:dyDescent="0.25">
      <c r="A1096" s="3">
        <f>TITRES_STAT!B1099</f>
        <v>43903</v>
      </c>
      <c r="B1096" s="6">
        <f>TITRES_STAT!C1099</f>
        <v>4.07</v>
      </c>
      <c r="C1096" s="6">
        <f>TITRES_STAT!D1099</f>
        <v>4.07</v>
      </c>
      <c r="D1096" s="6">
        <f>TITRES_STAT!E1099</f>
        <v>683</v>
      </c>
      <c r="E1096" s="2">
        <f t="shared" si="68"/>
        <v>808064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NEUTRAL</v>
      </c>
      <c r="H1096" s="6" t="str">
        <f t="shared" si="69"/>
        <v>BULLISH DIVERGENCE</v>
      </c>
    </row>
    <row r="1097" spans="1:8" ht="13.5" x14ac:dyDescent="0.25">
      <c r="A1097" s="3">
        <f>TITRES_STAT!B1100</f>
        <v>43906</v>
      </c>
      <c r="B1097" s="6">
        <f>TITRES_STAT!C1100</f>
        <v>3.95</v>
      </c>
      <c r="C1097" s="6">
        <f>TITRES_STAT!D1100</f>
        <v>3.95</v>
      </c>
      <c r="D1097" s="6">
        <f>TITRES_STAT!E1100</f>
        <v>1</v>
      </c>
      <c r="E1097" s="2">
        <f t="shared" si="68"/>
        <v>808063</v>
      </c>
      <c r="F1097" s="6" t="str">
        <f t="shared" si="71"/>
        <v>BULLISH</v>
      </c>
      <c r="G1097" s="6" t="str">
        <f t="shared" si="70"/>
        <v>NEUTRAL</v>
      </c>
      <c r="H1097" s="6" t="str">
        <f t="shared" si="69"/>
        <v>BULLISH DIVERGENCE</v>
      </c>
    </row>
    <row r="1098" spans="1:8" ht="13.5" x14ac:dyDescent="0.25">
      <c r="A1098" s="3">
        <f>TITRES_STAT!B1101</f>
        <v>43907</v>
      </c>
      <c r="B1098" s="6">
        <f>TITRES_STAT!C1101</f>
        <v>3.78</v>
      </c>
      <c r="C1098" s="6">
        <f>TITRES_STAT!D1101</f>
        <v>3.78</v>
      </c>
      <c r="D1098" s="6">
        <f>TITRES_STAT!E1101</f>
        <v>0</v>
      </c>
      <c r="E1098" s="2">
        <f t="shared" si="68"/>
        <v>808063</v>
      </c>
      <c r="F1098" s="6" t="str">
        <f t="shared" si="71"/>
        <v>BULLISH</v>
      </c>
      <c r="G1098" s="6" t="str">
        <f t="shared" si="70"/>
        <v>STRONG</v>
      </c>
      <c r="H1098" s="6" t="str">
        <f t="shared" si="69"/>
        <v>BULLISH DIVERGENCE</v>
      </c>
    </row>
    <row r="1099" spans="1:8" ht="13.5" x14ac:dyDescent="0.25">
      <c r="A1099" s="3">
        <f>TITRES_STAT!B1102</f>
        <v>43908</v>
      </c>
      <c r="B1099" s="6">
        <f>TITRES_STAT!C1102</f>
        <v>3.67</v>
      </c>
      <c r="C1099" s="6">
        <f>TITRES_STAT!D1102</f>
        <v>3.67</v>
      </c>
      <c r="D1099" s="6">
        <f>TITRES_STAT!E1102</f>
        <v>252</v>
      </c>
      <c r="E1099" s="2">
        <f t="shared" si="68"/>
        <v>807811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CONFIRMED BEARISH</v>
      </c>
    </row>
    <row r="1100" spans="1:8" ht="13.5" x14ac:dyDescent="0.25">
      <c r="A1100" s="3">
        <f>TITRES_STAT!B1103</f>
        <v>43909</v>
      </c>
      <c r="B1100" s="6">
        <f>TITRES_STAT!C1103</f>
        <v>3.73</v>
      </c>
      <c r="C1100" s="6">
        <f>TITRES_STAT!D1103</f>
        <v>3.73</v>
      </c>
      <c r="D1100" s="6">
        <f>TITRES_STAT!E1103</f>
        <v>38682</v>
      </c>
      <c r="E1100" s="2">
        <f t="shared" si="68"/>
        <v>846493</v>
      </c>
      <c r="F1100" s="6" t="str">
        <f t="shared" si="71"/>
        <v>BULLISH</v>
      </c>
      <c r="G1100" s="6" t="str">
        <f t="shared" si="70"/>
        <v>STRONG</v>
      </c>
      <c r="H1100" s="6" t="str">
        <f t="shared" si="69"/>
        <v>BULLISH DIVERGENCE</v>
      </c>
    </row>
    <row r="1101" spans="1:8" ht="13.5" x14ac:dyDescent="0.25">
      <c r="A1101" s="3">
        <f>TITRES_STAT!B1104</f>
        <v>43913</v>
      </c>
      <c r="B1101" s="6">
        <f>TITRES_STAT!C1104</f>
        <v>3.62</v>
      </c>
      <c r="C1101" s="6">
        <f>TITRES_STAT!D1104</f>
        <v>3.62</v>
      </c>
      <c r="D1101" s="6">
        <f>TITRES_STAT!E1104</f>
        <v>1451</v>
      </c>
      <c r="E1101" s="2">
        <f t="shared" si="68"/>
        <v>845042</v>
      </c>
      <c r="F1101" s="6" t="str">
        <f t="shared" si="71"/>
        <v>BULLISH</v>
      </c>
      <c r="G1101" s="6" t="str">
        <f t="shared" si="70"/>
        <v>STRONG</v>
      </c>
      <c r="H1101" s="6" t="str">
        <f t="shared" si="69"/>
        <v>BULLISH DIVERGENCE</v>
      </c>
    </row>
    <row r="1102" spans="1:8" ht="13.5" x14ac:dyDescent="0.25">
      <c r="A1102" s="3">
        <f>TITRES_STAT!B1105</f>
        <v>43914</v>
      </c>
      <c r="B1102" s="6">
        <f>TITRES_STAT!C1105</f>
        <v>3.52</v>
      </c>
      <c r="C1102" s="6">
        <f>TITRES_STAT!D1105</f>
        <v>3.52</v>
      </c>
      <c r="D1102" s="6">
        <f>TITRES_STAT!E1105</f>
        <v>778</v>
      </c>
      <c r="E1102" s="2">
        <f t="shared" si="68"/>
        <v>844264</v>
      </c>
      <c r="F1102" s="6" t="str">
        <f t="shared" si="71"/>
        <v>BULLISH</v>
      </c>
      <c r="G1102" s="6" t="str">
        <f t="shared" si="70"/>
        <v>STRONG</v>
      </c>
      <c r="H1102" s="6" t="str">
        <f t="shared" si="69"/>
        <v>BULLISH DIVERGENCE</v>
      </c>
    </row>
    <row r="1103" spans="1:8" ht="13.5" x14ac:dyDescent="0.25">
      <c r="A1103" s="3">
        <f>TITRES_STAT!B1106</f>
        <v>43915</v>
      </c>
      <c r="B1103" s="6">
        <f>TITRES_STAT!C1106</f>
        <v>3.42</v>
      </c>
      <c r="C1103" s="6">
        <f>TITRES_STAT!D1106</f>
        <v>3.42</v>
      </c>
      <c r="D1103" s="6">
        <f>TITRES_STAT!E1106</f>
        <v>2646</v>
      </c>
      <c r="E1103" s="2">
        <f t="shared" si="68"/>
        <v>841618</v>
      </c>
      <c r="F1103" s="6" t="str">
        <f t="shared" si="71"/>
        <v>BULLISH</v>
      </c>
      <c r="G1103" s="6" t="str">
        <f t="shared" si="70"/>
        <v>STRONG</v>
      </c>
      <c r="H1103" s="6" t="str">
        <f t="shared" si="69"/>
        <v>BULLISH DIVERGENCE</v>
      </c>
    </row>
    <row r="1104" spans="1:8" ht="13.5" x14ac:dyDescent="0.25">
      <c r="A1104" s="3">
        <f>TITRES_STAT!B1107</f>
        <v>43916</v>
      </c>
      <c r="B1104" s="6">
        <f>TITRES_STAT!C1107</f>
        <v>3.32</v>
      </c>
      <c r="C1104" s="6">
        <f>TITRES_STAT!D1107</f>
        <v>3.32</v>
      </c>
      <c r="D1104" s="6">
        <f>TITRES_STAT!E1107</f>
        <v>554</v>
      </c>
      <c r="E1104" s="2">
        <f t="shared" si="68"/>
        <v>841064</v>
      </c>
      <c r="F1104" s="6" t="str">
        <f t="shared" si="71"/>
        <v>BULLISH</v>
      </c>
      <c r="G1104" s="6" t="str">
        <f t="shared" si="70"/>
        <v>STRONG</v>
      </c>
      <c r="H1104" s="6" t="str">
        <f t="shared" si="69"/>
        <v>BULLISH DIVERGENCE</v>
      </c>
    </row>
    <row r="1105" spans="1:8" ht="13.5" x14ac:dyDescent="0.25">
      <c r="A1105" s="3">
        <f>TITRES_STAT!B1108</f>
        <v>43917</v>
      </c>
      <c r="B1105" s="6">
        <f>TITRES_STAT!C1108</f>
        <v>3.23</v>
      </c>
      <c r="C1105" s="6">
        <f>TITRES_STAT!D1108</f>
        <v>3.23</v>
      </c>
      <c r="D1105" s="6">
        <f>TITRES_STAT!E1108</f>
        <v>8</v>
      </c>
      <c r="E1105" s="2">
        <f t="shared" si="68"/>
        <v>841056</v>
      </c>
      <c r="F1105" s="6" t="str">
        <f t="shared" si="71"/>
        <v>BEARISH</v>
      </c>
      <c r="G1105" s="6" t="str">
        <f t="shared" si="70"/>
        <v>NEUTRAL</v>
      </c>
      <c r="H1105" s="6" t="str">
        <f t="shared" si="69"/>
        <v>CONFIRMED BEARISH</v>
      </c>
    </row>
    <row r="1106" spans="1:8" ht="13.5" x14ac:dyDescent="0.25">
      <c r="A1106" s="3">
        <f>TITRES_STAT!B1109</f>
        <v>43920</v>
      </c>
      <c r="B1106" s="6">
        <f>TITRES_STAT!C1109</f>
        <v>3.32</v>
      </c>
      <c r="C1106" s="6">
        <f>TITRES_STAT!D1109</f>
        <v>3.32</v>
      </c>
      <c r="D1106" s="6">
        <f>TITRES_STAT!E1109</f>
        <v>11898</v>
      </c>
      <c r="E1106" s="2">
        <f t="shared" si="68"/>
        <v>852954</v>
      </c>
      <c r="F1106" s="6" t="str">
        <f t="shared" si="71"/>
        <v>BULLISH</v>
      </c>
      <c r="G1106" s="6" t="str">
        <f t="shared" si="70"/>
        <v>NEUTRAL</v>
      </c>
      <c r="H1106" s="6" t="str">
        <f t="shared" si="69"/>
        <v>BULLISH DIVERGENCE</v>
      </c>
    </row>
    <row r="1107" spans="1:8" ht="13.5" x14ac:dyDescent="0.25">
      <c r="A1107" s="3">
        <f>TITRES_STAT!B1110</f>
        <v>43921</v>
      </c>
      <c r="B1107" s="6">
        <f>TITRES_STAT!C1110</f>
        <v>3.41</v>
      </c>
      <c r="C1107" s="6">
        <f>TITRES_STAT!D1110</f>
        <v>3.41</v>
      </c>
      <c r="D1107" s="6">
        <f>TITRES_STAT!E1110</f>
        <v>2360</v>
      </c>
      <c r="E1107" s="2">
        <f t="shared" si="68"/>
        <v>855314</v>
      </c>
      <c r="F1107" s="6" t="str">
        <f t="shared" si="71"/>
        <v>BULLISH</v>
      </c>
      <c r="G1107" s="6" t="str">
        <f t="shared" si="70"/>
        <v>NEUTRAL</v>
      </c>
      <c r="H1107" s="6" t="str">
        <f t="shared" si="69"/>
        <v>BULLISH DIVERGENCE</v>
      </c>
    </row>
    <row r="1108" spans="1:8" ht="13.5" x14ac:dyDescent="0.25">
      <c r="A1108" s="3">
        <f>TITRES_STAT!B1111</f>
        <v>43922</v>
      </c>
      <c r="B1108" s="6">
        <f>TITRES_STAT!C1111</f>
        <v>3.51</v>
      </c>
      <c r="C1108" s="6">
        <f>TITRES_STAT!D1111</f>
        <v>3.51</v>
      </c>
      <c r="D1108" s="6">
        <f>TITRES_STAT!E1111</f>
        <v>17023</v>
      </c>
      <c r="E1108" s="2">
        <f t="shared" si="68"/>
        <v>872337</v>
      </c>
      <c r="F1108" s="6" t="str">
        <f t="shared" si="71"/>
        <v>BULLISH</v>
      </c>
      <c r="G1108" s="6" t="str">
        <f t="shared" si="70"/>
        <v>STRONG</v>
      </c>
      <c r="H1108" s="6" t="str">
        <f t="shared" si="69"/>
        <v>CONFIRMED BULLISH</v>
      </c>
    </row>
    <row r="1109" spans="1:8" ht="13.5" x14ac:dyDescent="0.25">
      <c r="A1109" s="3">
        <f>TITRES_STAT!B1112</f>
        <v>43923</v>
      </c>
      <c r="B1109" s="6">
        <f>TITRES_STAT!C1112</f>
        <v>3.41</v>
      </c>
      <c r="C1109" s="6">
        <f>TITRES_STAT!D1112</f>
        <v>3.41</v>
      </c>
      <c r="D1109" s="6">
        <f>TITRES_STAT!E1112</f>
        <v>2817</v>
      </c>
      <c r="E1109" s="2">
        <f t="shared" si="68"/>
        <v>869520</v>
      </c>
      <c r="F1109" s="6" t="str">
        <f t="shared" si="71"/>
        <v>BULLISH</v>
      </c>
      <c r="G1109" s="6" t="str">
        <f t="shared" si="70"/>
        <v>STRONG</v>
      </c>
      <c r="H1109" s="6" t="str">
        <f t="shared" si="69"/>
        <v>CONFIRMED BULLISH</v>
      </c>
    </row>
    <row r="1110" spans="1:8" ht="13.5" x14ac:dyDescent="0.25">
      <c r="A1110" s="3">
        <f>TITRES_STAT!B1113</f>
        <v>43924</v>
      </c>
      <c r="B1110" s="6">
        <f>TITRES_STAT!C1113</f>
        <v>3.48</v>
      </c>
      <c r="C1110" s="6">
        <f>TITRES_STAT!D1113</f>
        <v>3.48</v>
      </c>
      <c r="D1110" s="6">
        <f>TITRES_STAT!E1113</f>
        <v>2413</v>
      </c>
      <c r="E1110" s="2">
        <f t="shared" si="68"/>
        <v>871933</v>
      </c>
      <c r="F1110" s="6" t="str">
        <f t="shared" si="71"/>
        <v>BULLISH</v>
      </c>
      <c r="G1110" s="6" t="str">
        <f t="shared" si="70"/>
        <v>STRONG</v>
      </c>
      <c r="H1110" s="6" t="str">
        <f t="shared" si="69"/>
        <v>CONFIRMED BULLISH</v>
      </c>
    </row>
    <row r="1111" spans="1:8" ht="13.5" x14ac:dyDescent="0.25">
      <c r="A1111" s="3">
        <f>TITRES_STAT!B1114</f>
        <v>43927</v>
      </c>
      <c r="B1111" s="6">
        <f>TITRES_STAT!C1114</f>
        <v>3.5</v>
      </c>
      <c r="C1111" s="6">
        <f>TITRES_STAT!D1114</f>
        <v>3.5</v>
      </c>
      <c r="D1111" s="6">
        <f>TITRES_STAT!E1114</f>
        <v>4122</v>
      </c>
      <c r="E1111" s="2">
        <f t="shared" si="68"/>
        <v>876055</v>
      </c>
      <c r="F1111" s="6" t="str">
        <f t="shared" si="71"/>
        <v>BULLISH</v>
      </c>
      <c r="G1111" s="6" t="str">
        <f t="shared" si="70"/>
        <v>STRONG</v>
      </c>
      <c r="H1111" s="6" t="str">
        <f t="shared" si="69"/>
        <v>CONFIRMED BULLISH</v>
      </c>
    </row>
    <row r="1112" spans="1:8" ht="13.5" x14ac:dyDescent="0.25">
      <c r="A1112" s="3">
        <f>TITRES_STAT!B1115</f>
        <v>43928</v>
      </c>
      <c r="B1112" s="6">
        <f>TITRES_STAT!C1115</f>
        <v>3.54</v>
      </c>
      <c r="C1112" s="6">
        <f>TITRES_STAT!D1115</f>
        <v>3.54</v>
      </c>
      <c r="D1112" s="6">
        <f>TITRES_STAT!E1115</f>
        <v>297</v>
      </c>
      <c r="E1112" s="2">
        <f t="shared" si="68"/>
        <v>876352</v>
      </c>
      <c r="F1112" s="6" t="str">
        <f t="shared" si="71"/>
        <v>BULLISH</v>
      </c>
      <c r="G1112" s="6" t="str">
        <f t="shared" si="70"/>
        <v>STRONG</v>
      </c>
      <c r="H1112" s="6" t="str">
        <f t="shared" si="69"/>
        <v>CONFIRMED BULLISH</v>
      </c>
    </row>
    <row r="1113" spans="1:8" ht="13.5" x14ac:dyDescent="0.25">
      <c r="A1113" s="3">
        <f>TITRES_STAT!B1116</f>
        <v>43929</v>
      </c>
      <c r="B1113" s="6">
        <f>TITRES_STAT!C1116</f>
        <v>3.44</v>
      </c>
      <c r="C1113" s="6">
        <f>TITRES_STAT!D1116</f>
        <v>3.44</v>
      </c>
      <c r="D1113" s="6">
        <f>TITRES_STAT!E1116</f>
        <v>3020</v>
      </c>
      <c r="E1113" s="2">
        <f t="shared" si="68"/>
        <v>873332</v>
      </c>
      <c r="F1113" s="6" t="str">
        <f t="shared" si="71"/>
        <v>BULLISH</v>
      </c>
      <c r="G1113" s="6" t="str">
        <f t="shared" si="70"/>
        <v>NEUTRAL</v>
      </c>
      <c r="H1113" s="6" t="str">
        <f t="shared" si="69"/>
        <v>BULLISH DIVERGENCE</v>
      </c>
    </row>
    <row r="1114" spans="1:8" ht="13.5" x14ac:dyDescent="0.25">
      <c r="A1114" s="3">
        <f>TITRES_STAT!B1117</f>
        <v>43934</v>
      </c>
      <c r="B1114" s="6">
        <f>TITRES_STAT!C1117</f>
        <v>3.44</v>
      </c>
      <c r="C1114" s="6">
        <f>TITRES_STAT!D1117</f>
        <v>3.44</v>
      </c>
      <c r="D1114" s="6">
        <f>TITRES_STAT!E1117</f>
        <v>327</v>
      </c>
      <c r="E1114" s="2">
        <f t="shared" si="68"/>
        <v>873332</v>
      </c>
      <c r="F1114" s="6" t="str">
        <f t="shared" si="71"/>
        <v>BULLISH</v>
      </c>
      <c r="G1114" s="6" t="str">
        <f t="shared" si="70"/>
        <v>NEUTRAL</v>
      </c>
      <c r="H1114" s="6" t="str">
        <f t="shared" si="69"/>
        <v>CONFIRMED BULLISH</v>
      </c>
    </row>
    <row r="1115" spans="1:8" ht="13.5" x14ac:dyDescent="0.25">
      <c r="A1115" s="3">
        <f>TITRES_STAT!B1118</f>
        <v>43935</v>
      </c>
      <c r="B1115" s="6">
        <f>TITRES_STAT!C1118</f>
        <v>3.34</v>
      </c>
      <c r="C1115" s="6">
        <f>TITRES_STAT!D1118</f>
        <v>3.34</v>
      </c>
      <c r="D1115" s="6">
        <f>TITRES_STAT!E1118</f>
        <v>7750</v>
      </c>
      <c r="E1115" s="2">
        <f t="shared" si="68"/>
        <v>865582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43936</v>
      </c>
      <c r="B1116" s="6">
        <f>TITRES_STAT!C1119</f>
        <v>3.34</v>
      </c>
      <c r="C1116" s="6">
        <f>TITRES_STAT!D1119</f>
        <v>3.34</v>
      </c>
      <c r="D1116" s="6">
        <f>TITRES_STAT!E1119</f>
        <v>47</v>
      </c>
      <c r="E1116" s="2">
        <f t="shared" si="68"/>
        <v>865582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CONFIRMED BEARISH</v>
      </c>
    </row>
    <row r="1117" spans="1:8" ht="13.5" x14ac:dyDescent="0.25">
      <c r="A1117" s="3">
        <f>TITRES_STAT!B1120</f>
        <v>43937</v>
      </c>
      <c r="B1117" s="6">
        <f>TITRES_STAT!C1120</f>
        <v>3.39</v>
      </c>
      <c r="C1117" s="6">
        <f>TITRES_STAT!D1120</f>
        <v>3.39</v>
      </c>
      <c r="D1117" s="6">
        <f>TITRES_STAT!E1120</f>
        <v>503</v>
      </c>
      <c r="E1117" s="2">
        <f t="shared" si="68"/>
        <v>866085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CONFIRMED BEARISH</v>
      </c>
    </row>
    <row r="1118" spans="1:8" ht="13.5" x14ac:dyDescent="0.25">
      <c r="A1118" s="3">
        <f>TITRES_STAT!B1121</f>
        <v>43938</v>
      </c>
      <c r="B1118" s="6">
        <f>TITRES_STAT!C1121</f>
        <v>3.29</v>
      </c>
      <c r="C1118" s="6">
        <f>TITRES_STAT!D1121</f>
        <v>3.29</v>
      </c>
      <c r="D1118" s="6">
        <f>TITRES_STAT!E1121</f>
        <v>886</v>
      </c>
      <c r="E1118" s="2">
        <f t="shared" si="68"/>
        <v>865199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43941</v>
      </c>
      <c r="B1119" s="6">
        <f>TITRES_STAT!C1122</f>
        <v>3.38</v>
      </c>
      <c r="C1119" s="6">
        <f>TITRES_STAT!D1122</f>
        <v>3.38</v>
      </c>
      <c r="D1119" s="6">
        <f>TITRES_STAT!E1122</f>
        <v>3897</v>
      </c>
      <c r="E1119" s="2">
        <f t="shared" si="68"/>
        <v>869096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CONFIRMED BEARISH</v>
      </c>
    </row>
    <row r="1120" spans="1:8" ht="13.5" x14ac:dyDescent="0.25">
      <c r="A1120" s="3">
        <f>TITRES_STAT!B1123</f>
        <v>43942</v>
      </c>
      <c r="B1120" s="6">
        <f>TITRES_STAT!C1123</f>
        <v>3.38</v>
      </c>
      <c r="C1120" s="6">
        <f>TITRES_STAT!D1123</f>
        <v>3.38</v>
      </c>
      <c r="D1120" s="6">
        <f>TITRES_STAT!E1123</f>
        <v>333</v>
      </c>
      <c r="E1120" s="2">
        <f t="shared" si="68"/>
        <v>869096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CONFIRMED BULLISH</v>
      </c>
    </row>
    <row r="1121" spans="1:8" ht="13.5" x14ac:dyDescent="0.25">
      <c r="A1121" s="3">
        <f>TITRES_STAT!B1124</f>
        <v>43943</v>
      </c>
      <c r="B1121" s="6">
        <f>TITRES_STAT!C1124</f>
        <v>3.38</v>
      </c>
      <c r="C1121" s="6">
        <f>TITRES_STAT!D1124</f>
        <v>3.38</v>
      </c>
      <c r="D1121" s="6">
        <f>TITRES_STAT!E1124</f>
        <v>0</v>
      </c>
      <c r="E1121" s="2">
        <f t="shared" si="68"/>
        <v>869096</v>
      </c>
      <c r="F1121" s="6" t="str">
        <f t="shared" si="71"/>
        <v>BULLISH</v>
      </c>
      <c r="G1121" s="6" t="str">
        <f t="shared" si="70"/>
        <v>NEUTRAL</v>
      </c>
      <c r="H1121" s="6" t="str">
        <f t="shared" si="69"/>
        <v>CONFIRMED BULLISH</v>
      </c>
    </row>
    <row r="1122" spans="1:8" ht="13.5" x14ac:dyDescent="0.25">
      <c r="A1122" s="3">
        <f>TITRES_STAT!B1125</f>
        <v>43944</v>
      </c>
      <c r="B1122" s="6">
        <f>TITRES_STAT!C1125</f>
        <v>3.28</v>
      </c>
      <c r="C1122" s="6">
        <f>TITRES_STAT!D1125</f>
        <v>3.28</v>
      </c>
      <c r="D1122" s="6">
        <f>TITRES_STAT!E1125</f>
        <v>4053</v>
      </c>
      <c r="E1122" s="2">
        <f t="shared" si="68"/>
        <v>865043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43945</v>
      </c>
      <c r="B1123" s="6">
        <f>TITRES_STAT!C1126</f>
        <v>3.19</v>
      </c>
      <c r="C1123" s="6">
        <f>TITRES_STAT!D1126</f>
        <v>3.19</v>
      </c>
      <c r="D1123" s="6">
        <f>TITRES_STAT!E1126</f>
        <v>0</v>
      </c>
      <c r="E1123" s="2">
        <f t="shared" si="68"/>
        <v>865043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CONFIRMED BEARISH</v>
      </c>
    </row>
    <row r="1124" spans="1:8" ht="13.5" x14ac:dyDescent="0.25">
      <c r="A1124" s="3">
        <f>TITRES_STAT!B1127</f>
        <v>43948</v>
      </c>
      <c r="B1124" s="6">
        <f>TITRES_STAT!C1127</f>
        <v>3.1</v>
      </c>
      <c r="C1124" s="6">
        <f>TITRES_STAT!D1127</f>
        <v>3.1</v>
      </c>
      <c r="D1124" s="6">
        <f>TITRES_STAT!E1127</f>
        <v>1374</v>
      </c>
      <c r="E1124" s="2">
        <f t="shared" si="68"/>
        <v>863669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CONFIRMED BEARISH</v>
      </c>
    </row>
    <row r="1125" spans="1:8" ht="13.5" x14ac:dyDescent="0.25">
      <c r="A1125" s="3">
        <f>TITRES_STAT!B1128</f>
        <v>43949</v>
      </c>
      <c r="B1125" s="6">
        <f>TITRES_STAT!C1128</f>
        <v>3.01</v>
      </c>
      <c r="C1125" s="6">
        <f>TITRES_STAT!D1128</f>
        <v>3.01</v>
      </c>
      <c r="D1125" s="6">
        <f>TITRES_STAT!E1128</f>
        <v>2101</v>
      </c>
      <c r="E1125" s="2">
        <f t="shared" si="68"/>
        <v>861568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CONFIRMED BEARISH</v>
      </c>
    </row>
    <row r="1126" spans="1:8" ht="13.5" x14ac:dyDescent="0.25">
      <c r="A1126" s="3">
        <f>TITRES_STAT!B1129</f>
        <v>43950</v>
      </c>
      <c r="B1126" s="6">
        <f>TITRES_STAT!C1129</f>
        <v>3.04</v>
      </c>
      <c r="C1126" s="6">
        <f>TITRES_STAT!D1129</f>
        <v>3.04</v>
      </c>
      <c r="D1126" s="6">
        <f>TITRES_STAT!E1129</f>
        <v>1232</v>
      </c>
      <c r="E1126" s="2">
        <f t="shared" si="68"/>
        <v>862800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CONFIRMED BEARISH</v>
      </c>
    </row>
    <row r="1127" spans="1:8" ht="13.5" x14ac:dyDescent="0.25">
      <c r="A1127" s="3">
        <f>TITRES_STAT!B1130</f>
        <v>43951</v>
      </c>
      <c r="B1127" s="6">
        <f>TITRES_STAT!C1130</f>
        <v>2.95</v>
      </c>
      <c r="C1127" s="6">
        <f>TITRES_STAT!D1130</f>
        <v>2.95</v>
      </c>
      <c r="D1127" s="6">
        <f>TITRES_STAT!E1130</f>
        <v>503</v>
      </c>
      <c r="E1127" s="2">
        <f t="shared" si="68"/>
        <v>862297</v>
      </c>
      <c r="F1127" s="6" t="str">
        <f t="shared" si="71"/>
        <v>BEARISH</v>
      </c>
      <c r="G1127" s="6" t="str">
        <f t="shared" si="70"/>
        <v>NEUTRAL</v>
      </c>
      <c r="H1127" s="6" t="str">
        <f t="shared" si="69"/>
        <v>CONFIRMED BEARISH</v>
      </c>
    </row>
    <row r="1128" spans="1:8" ht="13.5" x14ac:dyDescent="0.25">
      <c r="A1128" s="3">
        <f>TITRES_STAT!B1131</f>
        <v>43955</v>
      </c>
      <c r="B1128" s="6">
        <f>TITRES_STAT!C1131</f>
        <v>2.9</v>
      </c>
      <c r="C1128" s="6">
        <f>TITRES_STAT!D1131</f>
        <v>2.9</v>
      </c>
      <c r="D1128" s="6">
        <f>TITRES_STAT!E1131</f>
        <v>3073</v>
      </c>
      <c r="E1128" s="2">
        <f t="shared" si="68"/>
        <v>859224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43956</v>
      </c>
      <c r="B1129" s="6">
        <f>TITRES_STAT!C1132</f>
        <v>2.97</v>
      </c>
      <c r="C1129" s="6">
        <f>TITRES_STAT!D1132</f>
        <v>2.97</v>
      </c>
      <c r="D1129" s="6">
        <f>TITRES_STAT!E1132</f>
        <v>2401</v>
      </c>
      <c r="E1129" s="2">
        <f t="shared" si="68"/>
        <v>861625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43957</v>
      </c>
      <c r="B1130" s="6">
        <f>TITRES_STAT!C1133</f>
        <v>3.05</v>
      </c>
      <c r="C1130" s="6">
        <f>TITRES_STAT!D1133</f>
        <v>3.05</v>
      </c>
      <c r="D1130" s="6">
        <f>TITRES_STAT!E1133</f>
        <v>11201</v>
      </c>
      <c r="E1130" s="2">
        <f t="shared" si="68"/>
        <v>872826</v>
      </c>
      <c r="F1130" s="6" t="str">
        <f t="shared" si="71"/>
        <v>BULLISH</v>
      </c>
      <c r="G1130" s="6" t="str">
        <f t="shared" si="70"/>
        <v>NEUTRAL</v>
      </c>
      <c r="H1130" s="6" t="str">
        <f t="shared" si="69"/>
        <v>CONFIRMED BULLISH</v>
      </c>
    </row>
    <row r="1131" spans="1:8" ht="13.5" x14ac:dyDescent="0.25">
      <c r="A1131" s="3">
        <f>TITRES_STAT!B1134</f>
        <v>43958</v>
      </c>
      <c r="B1131" s="6">
        <f>TITRES_STAT!C1134</f>
        <v>3.14</v>
      </c>
      <c r="C1131" s="6">
        <f>TITRES_STAT!D1134</f>
        <v>3.14</v>
      </c>
      <c r="D1131" s="6">
        <f>TITRES_STAT!E1134</f>
        <v>2584</v>
      </c>
      <c r="E1131" s="2">
        <f t="shared" si="68"/>
        <v>875410</v>
      </c>
      <c r="F1131" s="6" t="str">
        <f t="shared" si="71"/>
        <v>BULLISH</v>
      </c>
      <c r="G1131" s="6" t="str">
        <f t="shared" si="70"/>
        <v>NEUTRAL</v>
      </c>
      <c r="H1131" s="6" t="str">
        <f t="shared" si="69"/>
        <v>CONFIRMED BULLISH</v>
      </c>
    </row>
    <row r="1132" spans="1:8" ht="13.5" x14ac:dyDescent="0.25">
      <c r="A1132" s="3">
        <f>TITRES_STAT!B1135</f>
        <v>43959</v>
      </c>
      <c r="B1132" s="6">
        <f>TITRES_STAT!C1135</f>
        <v>3.23</v>
      </c>
      <c r="C1132" s="6">
        <f>TITRES_STAT!D1135</f>
        <v>3.23</v>
      </c>
      <c r="D1132" s="6">
        <f>TITRES_STAT!E1135</f>
        <v>2438</v>
      </c>
      <c r="E1132" s="2">
        <f t="shared" si="68"/>
        <v>877848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43962</v>
      </c>
      <c r="B1133" s="6">
        <f>TITRES_STAT!C1136</f>
        <v>3.32</v>
      </c>
      <c r="C1133" s="6">
        <f>TITRES_STAT!D1136</f>
        <v>3.32</v>
      </c>
      <c r="D1133" s="6">
        <f>TITRES_STAT!E1136</f>
        <v>11047</v>
      </c>
      <c r="E1133" s="2">
        <f t="shared" si="68"/>
        <v>888895</v>
      </c>
      <c r="F1133" s="6" t="str">
        <f t="shared" si="71"/>
        <v>BULLISH</v>
      </c>
      <c r="G1133" s="6" t="str">
        <f t="shared" si="70"/>
        <v>STRONG</v>
      </c>
      <c r="H1133" s="6" t="str">
        <f t="shared" si="69"/>
        <v>CONFIRMED BULLISH</v>
      </c>
    </row>
    <row r="1134" spans="1:8" ht="13.5" x14ac:dyDescent="0.25">
      <c r="A1134" s="3">
        <f>TITRES_STAT!B1137</f>
        <v>43963</v>
      </c>
      <c r="B1134" s="6">
        <f>TITRES_STAT!C1137</f>
        <v>3.41</v>
      </c>
      <c r="C1134" s="6">
        <f>TITRES_STAT!D1137</f>
        <v>3.41</v>
      </c>
      <c r="D1134" s="6">
        <f>TITRES_STAT!E1137</f>
        <v>31</v>
      </c>
      <c r="E1134" s="2">
        <f t="shared" si="68"/>
        <v>888926</v>
      </c>
      <c r="F1134" s="6" t="str">
        <f t="shared" si="71"/>
        <v>BULLISH</v>
      </c>
      <c r="G1134" s="6" t="str">
        <f t="shared" si="70"/>
        <v>STRONG</v>
      </c>
      <c r="H1134" s="6" t="str">
        <f t="shared" si="69"/>
        <v>CONFIRMED BULLISH</v>
      </c>
    </row>
    <row r="1135" spans="1:8" ht="13.5" x14ac:dyDescent="0.25">
      <c r="A1135" s="3">
        <f>TITRES_STAT!B1138</f>
        <v>43964</v>
      </c>
      <c r="B1135" s="6">
        <f>TITRES_STAT!C1138</f>
        <v>3.51</v>
      </c>
      <c r="C1135" s="6">
        <f>TITRES_STAT!D1138</f>
        <v>3.51</v>
      </c>
      <c r="D1135" s="6">
        <f>TITRES_STAT!E1138</f>
        <v>0</v>
      </c>
      <c r="E1135" s="2">
        <f t="shared" si="68"/>
        <v>888926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43965</v>
      </c>
      <c r="B1136" s="6">
        <f>TITRES_STAT!C1139</f>
        <v>3.61</v>
      </c>
      <c r="C1136" s="6">
        <f>TITRES_STAT!D1139</f>
        <v>3.61</v>
      </c>
      <c r="D1136" s="6">
        <f>TITRES_STAT!E1139</f>
        <v>14558</v>
      </c>
      <c r="E1136" s="2">
        <f t="shared" si="68"/>
        <v>903484</v>
      </c>
      <c r="F1136" s="6" t="str">
        <f t="shared" si="71"/>
        <v>BULLISH</v>
      </c>
      <c r="G1136" s="6" t="str">
        <f t="shared" si="70"/>
        <v>STRONG</v>
      </c>
      <c r="H1136" s="6" t="str">
        <f t="shared" si="69"/>
        <v>CONFIRMED BULLISH</v>
      </c>
    </row>
    <row r="1137" spans="1:8" ht="13.5" x14ac:dyDescent="0.25">
      <c r="A1137" s="3">
        <f>TITRES_STAT!B1140</f>
        <v>43966</v>
      </c>
      <c r="B1137" s="6">
        <f>TITRES_STAT!C1140</f>
        <v>3.71</v>
      </c>
      <c r="C1137" s="6">
        <f>TITRES_STAT!D1140</f>
        <v>3.71</v>
      </c>
      <c r="D1137" s="6">
        <f>TITRES_STAT!E1140</f>
        <v>10505</v>
      </c>
      <c r="E1137" s="2">
        <f t="shared" si="68"/>
        <v>913989</v>
      </c>
      <c r="F1137" s="6" t="str">
        <f t="shared" si="71"/>
        <v>BULLISH</v>
      </c>
      <c r="G1137" s="6" t="str">
        <f t="shared" si="70"/>
        <v>STRONG</v>
      </c>
      <c r="H1137" s="6" t="str">
        <f t="shared" si="69"/>
        <v>CONFIRMED BULLISH</v>
      </c>
    </row>
    <row r="1138" spans="1:8" ht="13.5" x14ac:dyDescent="0.25">
      <c r="A1138" s="3">
        <f>TITRES_STAT!B1141</f>
        <v>43969</v>
      </c>
      <c r="B1138" s="6">
        <f>TITRES_STAT!C1141</f>
        <v>3.79</v>
      </c>
      <c r="C1138" s="6">
        <f>TITRES_STAT!D1141</f>
        <v>3.79</v>
      </c>
      <c r="D1138" s="6">
        <f>TITRES_STAT!E1141</f>
        <v>1433</v>
      </c>
      <c r="E1138" s="2">
        <f t="shared" si="68"/>
        <v>915422</v>
      </c>
      <c r="F1138" s="6" t="str">
        <f t="shared" si="71"/>
        <v>BULLISH</v>
      </c>
      <c r="G1138" s="6" t="str">
        <f t="shared" si="70"/>
        <v>STRONG</v>
      </c>
      <c r="H1138" s="6" t="str">
        <f t="shared" si="69"/>
        <v>CONFIRMED BULLISH</v>
      </c>
    </row>
    <row r="1139" spans="1:8" ht="13.5" x14ac:dyDescent="0.25">
      <c r="A1139" s="3">
        <f>TITRES_STAT!B1142</f>
        <v>43970</v>
      </c>
      <c r="B1139" s="6">
        <f>TITRES_STAT!C1142</f>
        <v>3.68</v>
      </c>
      <c r="C1139" s="6">
        <f>TITRES_STAT!D1142</f>
        <v>3.68</v>
      </c>
      <c r="D1139" s="6">
        <f>TITRES_STAT!E1142</f>
        <v>3494</v>
      </c>
      <c r="E1139" s="2">
        <f t="shared" si="68"/>
        <v>911928</v>
      </c>
      <c r="F1139" s="6" t="str">
        <f t="shared" si="71"/>
        <v>BULLISH</v>
      </c>
      <c r="G1139" s="6" t="str">
        <f t="shared" si="70"/>
        <v>STRONG</v>
      </c>
      <c r="H1139" s="6" t="str">
        <f t="shared" si="69"/>
        <v>CONFIRMED BULLISH</v>
      </c>
    </row>
    <row r="1140" spans="1:8" ht="13.5" x14ac:dyDescent="0.25">
      <c r="A1140" s="3">
        <f>TITRES_STAT!B1143</f>
        <v>43971</v>
      </c>
      <c r="B1140" s="6">
        <f>TITRES_STAT!C1143</f>
        <v>3.73</v>
      </c>
      <c r="C1140" s="6">
        <f>TITRES_STAT!D1143</f>
        <v>3.73</v>
      </c>
      <c r="D1140" s="6">
        <f>TITRES_STAT!E1143</f>
        <v>1864</v>
      </c>
      <c r="E1140" s="2">
        <f t="shared" si="68"/>
        <v>913792</v>
      </c>
      <c r="F1140" s="6" t="str">
        <f t="shared" si="71"/>
        <v>BULLISH</v>
      </c>
      <c r="G1140" s="6" t="str">
        <f t="shared" si="70"/>
        <v>STRONG</v>
      </c>
      <c r="H1140" s="6" t="str">
        <f t="shared" si="69"/>
        <v>CONFIRMED BULLISH</v>
      </c>
    </row>
    <row r="1141" spans="1:8" ht="13.5" x14ac:dyDescent="0.25">
      <c r="A1141" s="3">
        <f>TITRES_STAT!B1144</f>
        <v>43972</v>
      </c>
      <c r="B1141" s="6">
        <f>TITRES_STAT!C1144</f>
        <v>3.75</v>
      </c>
      <c r="C1141" s="6">
        <f>TITRES_STAT!D1144</f>
        <v>3.75</v>
      </c>
      <c r="D1141" s="6">
        <f>TITRES_STAT!E1144</f>
        <v>31</v>
      </c>
      <c r="E1141" s="2">
        <f t="shared" si="68"/>
        <v>913823</v>
      </c>
      <c r="F1141" s="6" t="str">
        <f t="shared" si="71"/>
        <v>BULLISH</v>
      </c>
      <c r="G1141" s="6" t="str">
        <f t="shared" si="70"/>
        <v>NEUTRAL</v>
      </c>
      <c r="H1141" s="6" t="str">
        <f t="shared" si="69"/>
        <v>CONFIRMED BULLISH</v>
      </c>
    </row>
    <row r="1142" spans="1:8" ht="13.5" x14ac:dyDescent="0.25">
      <c r="A1142" s="3">
        <f>TITRES_STAT!B1145</f>
        <v>43973</v>
      </c>
      <c r="B1142" s="6">
        <f>TITRES_STAT!C1145</f>
        <v>3.82</v>
      </c>
      <c r="C1142" s="6">
        <f>TITRES_STAT!D1145</f>
        <v>3.82</v>
      </c>
      <c r="D1142" s="6">
        <f>TITRES_STAT!E1145</f>
        <v>1</v>
      </c>
      <c r="E1142" s="2">
        <f t="shared" si="68"/>
        <v>913824</v>
      </c>
      <c r="F1142" s="6" t="str">
        <f t="shared" si="71"/>
        <v>BEARISH</v>
      </c>
      <c r="G1142" s="6" t="str">
        <f t="shared" si="70"/>
        <v>NEUTRAL</v>
      </c>
      <c r="H1142" s="6" t="str">
        <f t="shared" si="69"/>
        <v>BEARISH DIVERGENCE</v>
      </c>
    </row>
    <row r="1143" spans="1:8" ht="13.5" x14ac:dyDescent="0.25">
      <c r="A1143" s="3">
        <f>TITRES_STAT!B1146</f>
        <v>43977</v>
      </c>
      <c r="B1143" s="6">
        <f>TITRES_STAT!C1146</f>
        <v>3.8</v>
      </c>
      <c r="C1143" s="6">
        <f>TITRES_STAT!D1146</f>
        <v>3.8</v>
      </c>
      <c r="D1143" s="6">
        <f>TITRES_STAT!E1146</f>
        <v>626</v>
      </c>
      <c r="E1143" s="2">
        <f t="shared" si="68"/>
        <v>913198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BEARISH DIVERGENCE</v>
      </c>
    </row>
    <row r="1144" spans="1:8" ht="13.5" x14ac:dyDescent="0.25">
      <c r="A1144" s="3">
        <f>TITRES_STAT!B1147</f>
        <v>43978</v>
      </c>
      <c r="B1144" s="6">
        <f>TITRES_STAT!C1147</f>
        <v>3.79</v>
      </c>
      <c r="C1144" s="6">
        <f>TITRES_STAT!D1147</f>
        <v>3.79</v>
      </c>
      <c r="D1144" s="6">
        <f>TITRES_STAT!E1147</f>
        <v>1082</v>
      </c>
      <c r="E1144" s="2">
        <f t="shared" si="68"/>
        <v>912116</v>
      </c>
      <c r="F1144" s="6" t="str">
        <f t="shared" si="71"/>
        <v>BULLISH</v>
      </c>
      <c r="G1144" s="6" t="str">
        <f t="shared" si="70"/>
        <v>NEUTRAL</v>
      </c>
      <c r="H1144" s="6" t="str">
        <f t="shared" si="69"/>
        <v>CONFIRMED BULLISH</v>
      </c>
    </row>
    <row r="1145" spans="1:8" ht="13.5" x14ac:dyDescent="0.25">
      <c r="A1145" s="3">
        <f>TITRES_STAT!B1148</f>
        <v>43979</v>
      </c>
      <c r="B1145" s="6">
        <f>TITRES_STAT!C1148</f>
        <v>3.68</v>
      </c>
      <c r="C1145" s="6">
        <f>TITRES_STAT!D1148</f>
        <v>3.68</v>
      </c>
      <c r="D1145" s="6">
        <f>TITRES_STAT!E1148</f>
        <v>1</v>
      </c>
      <c r="E1145" s="2">
        <f t="shared" si="68"/>
        <v>912115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CONFIRMED BEARISH</v>
      </c>
    </row>
    <row r="1146" spans="1:8" ht="13.5" x14ac:dyDescent="0.25">
      <c r="A1146" s="3">
        <f>TITRES_STAT!B1149</f>
        <v>43980</v>
      </c>
      <c r="B1146" s="6">
        <f>TITRES_STAT!C1149</f>
        <v>3.57</v>
      </c>
      <c r="C1146" s="6">
        <f>TITRES_STAT!D1149</f>
        <v>3.57</v>
      </c>
      <c r="D1146" s="6">
        <f>TITRES_STAT!E1149</f>
        <v>2313</v>
      </c>
      <c r="E1146" s="2">
        <f t="shared" si="68"/>
        <v>909802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43983</v>
      </c>
      <c r="B1147" s="6">
        <f>TITRES_STAT!C1150</f>
        <v>3.47</v>
      </c>
      <c r="C1147" s="6">
        <f>TITRES_STAT!D1150</f>
        <v>3.47</v>
      </c>
      <c r="D1147" s="6">
        <f>TITRES_STAT!E1150</f>
        <v>2100</v>
      </c>
      <c r="E1147" s="2">
        <f t="shared" si="68"/>
        <v>907702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43984</v>
      </c>
      <c r="B1148" s="6">
        <f>TITRES_STAT!C1151</f>
        <v>3.5</v>
      </c>
      <c r="C1148" s="6">
        <f>TITRES_STAT!D1151</f>
        <v>3.5</v>
      </c>
      <c r="D1148" s="6">
        <f>TITRES_STAT!E1151</f>
        <v>14261</v>
      </c>
      <c r="E1148" s="2">
        <f t="shared" si="68"/>
        <v>921963</v>
      </c>
      <c r="F1148" s="6" t="str">
        <f t="shared" si="71"/>
        <v>BULLISH</v>
      </c>
      <c r="G1148" s="6" t="str">
        <f t="shared" si="70"/>
        <v>NEUTRAL</v>
      </c>
      <c r="H1148" s="6" t="str">
        <f t="shared" si="69"/>
        <v>BULLISH DIVERGENCE</v>
      </c>
    </row>
    <row r="1149" spans="1:8" ht="13.5" x14ac:dyDescent="0.25">
      <c r="A1149" s="3">
        <f>TITRES_STAT!B1152</f>
        <v>43985</v>
      </c>
      <c r="B1149" s="6">
        <f>TITRES_STAT!C1152</f>
        <v>3.58</v>
      </c>
      <c r="C1149" s="6">
        <f>TITRES_STAT!D1152</f>
        <v>3.58</v>
      </c>
      <c r="D1149" s="6">
        <f>TITRES_STAT!E1152</f>
        <v>2061</v>
      </c>
      <c r="E1149" s="2">
        <f t="shared" si="68"/>
        <v>924024</v>
      </c>
      <c r="F1149" s="6" t="str">
        <f t="shared" si="71"/>
        <v>BULLISH</v>
      </c>
      <c r="G1149" s="6" t="str">
        <f t="shared" si="70"/>
        <v>NEUTRAL</v>
      </c>
      <c r="H1149" s="6" t="str">
        <f t="shared" si="69"/>
        <v>BULLISH DIVERGENCE</v>
      </c>
    </row>
    <row r="1150" spans="1:8" ht="13.5" x14ac:dyDescent="0.25">
      <c r="A1150" s="3">
        <f>TITRES_STAT!B1153</f>
        <v>43986</v>
      </c>
      <c r="B1150" s="6">
        <f>TITRES_STAT!C1153</f>
        <v>3.58</v>
      </c>
      <c r="C1150" s="6">
        <f>TITRES_STAT!D1153</f>
        <v>3.58</v>
      </c>
      <c r="D1150" s="6">
        <f>TITRES_STAT!E1153</f>
        <v>50</v>
      </c>
      <c r="E1150" s="2">
        <f t="shared" si="68"/>
        <v>924024</v>
      </c>
      <c r="F1150" s="6" t="str">
        <f t="shared" si="71"/>
        <v>BULLISH</v>
      </c>
      <c r="G1150" s="6" t="str">
        <f t="shared" si="70"/>
        <v>NEUTRAL</v>
      </c>
      <c r="H1150" s="6" t="str">
        <f t="shared" si="69"/>
        <v>BULLISH DIVERGENCE</v>
      </c>
    </row>
    <row r="1151" spans="1:8" ht="13.5" x14ac:dyDescent="0.25">
      <c r="A1151" s="3">
        <f>TITRES_STAT!B1154</f>
        <v>43987</v>
      </c>
      <c r="B1151" s="6">
        <f>TITRES_STAT!C1154</f>
        <v>3.58</v>
      </c>
      <c r="C1151" s="6">
        <f>TITRES_STAT!D1154</f>
        <v>3.58</v>
      </c>
      <c r="D1151" s="6">
        <f>TITRES_STAT!E1154</f>
        <v>3</v>
      </c>
      <c r="E1151" s="2">
        <f t="shared" si="68"/>
        <v>924024</v>
      </c>
      <c r="F1151" s="6" t="str">
        <f t="shared" si="71"/>
        <v>BULLISH</v>
      </c>
      <c r="G1151" s="6" t="str">
        <f t="shared" si="70"/>
        <v>NEUTRAL</v>
      </c>
      <c r="H1151" s="6" t="str">
        <f t="shared" si="69"/>
        <v>CONFIRMED BULLISH</v>
      </c>
    </row>
    <row r="1152" spans="1:8" ht="13.5" x14ac:dyDescent="0.25">
      <c r="A1152" s="3">
        <f>TITRES_STAT!B1155</f>
        <v>43990</v>
      </c>
      <c r="B1152" s="6">
        <f>TITRES_STAT!C1155</f>
        <v>3.48</v>
      </c>
      <c r="C1152" s="6">
        <f>TITRES_STAT!D1155</f>
        <v>3.48</v>
      </c>
      <c r="D1152" s="6">
        <f>TITRES_STAT!E1155</f>
        <v>1</v>
      </c>
      <c r="E1152" s="2">
        <f t="shared" si="68"/>
        <v>924023</v>
      </c>
      <c r="F1152" s="6" t="str">
        <f t="shared" si="71"/>
        <v>BULLISH</v>
      </c>
      <c r="G1152" s="6" t="str">
        <f t="shared" si="70"/>
        <v>NEUTRAL</v>
      </c>
      <c r="H1152" s="6" t="str">
        <f t="shared" si="69"/>
        <v>CONFIRMED BULLISH</v>
      </c>
    </row>
    <row r="1153" spans="1:8" ht="13.5" x14ac:dyDescent="0.25">
      <c r="A1153" s="3">
        <f>TITRES_STAT!B1156</f>
        <v>43991</v>
      </c>
      <c r="B1153" s="6">
        <f>TITRES_STAT!C1156</f>
        <v>3.57</v>
      </c>
      <c r="C1153" s="6">
        <f>TITRES_STAT!D1156</f>
        <v>3.57</v>
      </c>
      <c r="D1153" s="6">
        <f>TITRES_STAT!E1156</f>
        <v>22300</v>
      </c>
      <c r="E1153" s="2">
        <f t="shared" si="68"/>
        <v>946323</v>
      </c>
      <c r="F1153" s="6" t="str">
        <f t="shared" si="71"/>
        <v>BULLISH</v>
      </c>
      <c r="G1153" s="6" t="str">
        <f t="shared" si="70"/>
        <v>STRONG</v>
      </c>
      <c r="H1153" s="6" t="str">
        <f t="shared" si="69"/>
        <v>CONFIRMED BULLISH</v>
      </c>
    </row>
    <row r="1154" spans="1:8" ht="13.5" x14ac:dyDescent="0.25">
      <c r="A1154" s="3">
        <f>TITRES_STAT!B1157</f>
        <v>43992</v>
      </c>
      <c r="B1154" s="6">
        <f>TITRES_STAT!C1157</f>
        <v>3.53</v>
      </c>
      <c r="C1154" s="6">
        <f>TITRES_STAT!D1157</f>
        <v>3.53</v>
      </c>
      <c r="D1154" s="6">
        <f>TITRES_STAT!E1157</f>
        <v>5801</v>
      </c>
      <c r="E1154" s="2">
        <f t="shared" si="68"/>
        <v>940522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BULLISH DIVERGENCE</v>
      </c>
    </row>
    <row r="1155" spans="1:8" ht="13.5" x14ac:dyDescent="0.25">
      <c r="A1155" s="3">
        <f>TITRES_STAT!B1158</f>
        <v>43993</v>
      </c>
      <c r="B1155" s="6">
        <f>TITRES_STAT!C1158</f>
        <v>3.53</v>
      </c>
      <c r="C1155" s="6">
        <f>TITRES_STAT!D1158</f>
        <v>3.53</v>
      </c>
      <c r="D1155" s="6">
        <f>TITRES_STAT!E1158</f>
        <v>67</v>
      </c>
      <c r="E1155" s="2">
        <f t="shared" si="68"/>
        <v>940522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BULLISH DIVERGENCE</v>
      </c>
    </row>
    <row r="1156" spans="1:8" ht="13.5" x14ac:dyDescent="0.25">
      <c r="A1156" s="3">
        <f>TITRES_STAT!B1159</f>
        <v>43994</v>
      </c>
      <c r="B1156" s="6">
        <f>TITRES_STAT!C1159</f>
        <v>3.57</v>
      </c>
      <c r="C1156" s="6">
        <f>TITRES_STAT!D1159</f>
        <v>3.57</v>
      </c>
      <c r="D1156" s="6">
        <f>TITRES_STAT!E1159</f>
        <v>1</v>
      </c>
      <c r="E1156" s="2">
        <f t="shared" ref="E1156:E1219" si="72">IF(B1156&gt;B1155, E1155+D1156, IF(B1156&lt;B1155, E1155-D1156, E1155))</f>
        <v>940523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BULLISH DIVERGENCE</v>
      </c>
    </row>
    <row r="1157" spans="1:8" ht="13.5" x14ac:dyDescent="0.25">
      <c r="A1157" s="3">
        <f>TITRES_STAT!B1160</f>
        <v>43997</v>
      </c>
      <c r="B1157" s="6">
        <f>TITRES_STAT!C1160</f>
        <v>3.57</v>
      </c>
      <c r="C1157" s="6">
        <f>TITRES_STAT!D1160</f>
        <v>3.57</v>
      </c>
      <c r="D1157" s="6">
        <f>TITRES_STAT!E1160</f>
        <v>201</v>
      </c>
      <c r="E1157" s="2">
        <f t="shared" si="72"/>
        <v>940523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CONFIRMED BULLISH</v>
      </c>
    </row>
    <row r="1158" spans="1:8" ht="13.5" x14ac:dyDescent="0.25">
      <c r="A1158" s="3">
        <f>TITRES_STAT!B1161</f>
        <v>43998</v>
      </c>
      <c r="B1158" s="6">
        <f>TITRES_STAT!C1161</f>
        <v>3.57</v>
      </c>
      <c r="C1158" s="6">
        <f>TITRES_STAT!D1161</f>
        <v>3.57</v>
      </c>
      <c r="D1158" s="6">
        <f>TITRES_STAT!E1161</f>
        <v>0</v>
      </c>
      <c r="E1158" s="2">
        <f t="shared" si="72"/>
        <v>940523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43999</v>
      </c>
      <c r="B1159" s="6">
        <f>TITRES_STAT!C1162</f>
        <v>3.38</v>
      </c>
      <c r="C1159" s="6">
        <f>TITRES_STAT!D1162</f>
        <v>3.38</v>
      </c>
      <c r="D1159" s="6">
        <f>TITRES_STAT!E1162</f>
        <v>2049</v>
      </c>
      <c r="E1159" s="2">
        <f t="shared" si="72"/>
        <v>938474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44000</v>
      </c>
      <c r="B1160" s="6">
        <f>TITRES_STAT!C1163</f>
        <v>3.37</v>
      </c>
      <c r="C1160" s="6">
        <f>TITRES_STAT!D1163</f>
        <v>3.37</v>
      </c>
      <c r="D1160" s="6">
        <f>TITRES_STAT!E1163</f>
        <v>10066</v>
      </c>
      <c r="E1160" s="2">
        <f t="shared" si="72"/>
        <v>928408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CONFIRMED BEARISH</v>
      </c>
    </row>
    <row r="1161" spans="1:8" ht="13.5" x14ac:dyDescent="0.25">
      <c r="A1161" s="3">
        <f>TITRES_STAT!B1164</f>
        <v>44001</v>
      </c>
      <c r="B1161" s="6">
        <f>TITRES_STAT!C1164</f>
        <v>3.46</v>
      </c>
      <c r="C1161" s="6">
        <f>TITRES_STAT!D1164</f>
        <v>3.46</v>
      </c>
      <c r="D1161" s="6">
        <f>TITRES_STAT!E1164</f>
        <v>573</v>
      </c>
      <c r="E1161" s="2">
        <f t="shared" si="72"/>
        <v>928981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44004</v>
      </c>
      <c r="B1162" s="6">
        <f>TITRES_STAT!C1165</f>
        <v>3.38</v>
      </c>
      <c r="C1162" s="6">
        <f>TITRES_STAT!D1165</f>
        <v>3.38</v>
      </c>
      <c r="D1162" s="6">
        <f>TITRES_STAT!E1165</f>
        <v>3897</v>
      </c>
      <c r="E1162" s="2">
        <f t="shared" si="72"/>
        <v>925084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CONFIRMED BEARISH</v>
      </c>
    </row>
    <row r="1163" spans="1:8" ht="13.5" x14ac:dyDescent="0.25">
      <c r="A1163" s="3">
        <f>TITRES_STAT!B1166</f>
        <v>44005</v>
      </c>
      <c r="B1163" s="6">
        <f>TITRES_STAT!C1166</f>
        <v>3.58</v>
      </c>
      <c r="C1163" s="6">
        <f>TITRES_STAT!D1166</f>
        <v>3.58</v>
      </c>
      <c r="D1163" s="6">
        <f>TITRES_STAT!E1166</f>
        <v>14092</v>
      </c>
      <c r="E1163" s="2">
        <f t="shared" si="72"/>
        <v>939176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BEARISH DIVERGENCE</v>
      </c>
    </row>
    <row r="1164" spans="1:8" ht="13.5" x14ac:dyDescent="0.25">
      <c r="A1164" s="3">
        <f>TITRES_STAT!B1167</f>
        <v>44006</v>
      </c>
      <c r="B1164" s="6">
        <f>TITRES_STAT!C1167</f>
        <v>3.79</v>
      </c>
      <c r="C1164" s="6">
        <f>TITRES_STAT!D1167</f>
        <v>3.79</v>
      </c>
      <c r="D1164" s="6">
        <f>TITRES_STAT!E1167</f>
        <v>26981</v>
      </c>
      <c r="E1164" s="2">
        <f t="shared" si="72"/>
        <v>966157</v>
      </c>
      <c r="F1164" s="6" t="str">
        <f t="shared" si="75"/>
        <v>BULLISH</v>
      </c>
      <c r="G1164" s="6" t="str">
        <f t="shared" si="74"/>
        <v>STRONG</v>
      </c>
      <c r="H1164" s="6" t="str">
        <f t="shared" si="73"/>
        <v>CONFIRMED BULLISH</v>
      </c>
    </row>
    <row r="1165" spans="1:8" ht="13.5" x14ac:dyDescent="0.25">
      <c r="A1165" s="3">
        <f>TITRES_STAT!B1168</f>
        <v>44007</v>
      </c>
      <c r="B1165" s="6">
        <f>TITRES_STAT!C1168</f>
        <v>4.0199999999999996</v>
      </c>
      <c r="C1165" s="6">
        <f>TITRES_STAT!D1168</f>
        <v>4.0199999999999996</v>
      </c>
      <c r="D1165" s="6">
        <f>TITRES_STAT!E1168</f>
        <v>21205</v>
      </c>
      <c r="E1165" s="2">
        <f t="shared" si="72"/>
        <v>987362</v>
      </c>
      <c r="F1165" s="6" t="str">
        <f t="shared" si="75"/>
        <v>BULLISH</v>
      </c>
      <c r="G1165" s="6" t="str">
        <f t="shared" si="74"/>
        <v>STRONG</v>
      </c>
      <c r="H1165" s="6" t="str">
        <f t="shared" si="73"/>
        <v>CONFIRMED BULLISH</v>
      </c>
    </row>
    <row r="1166" spans="1:8" ht="13.5" x14ac:dyDescent="0.25">
      <c r="A1166" s="3">
        <f>TITRES_STAT!B1169</f>
        <v>44008</v>
      </c>
      <c r="B1166" s="6">
        <f>TITRES_STAT!C1169</f>
        <v>4.25</v>
      </c>
      <c r="C1166" s="6">
        <f>TITRES_STAT!D1169</f>
        <v>4.25</v>
      </c>
      <c r="D1166" s="6">
        <f>TITRES_STAT!E1169</f>
        <v>23921</v>
      </c>
      <c r="E1166" s="2">
        <f t="shared" si="72"/>
        <v>1011283</v>
      </c>
      <c r="F1166" s="6" t="str">
        <f t="shared" si="75"/>
        <v>BULLISH</v>
      </c>
      <c r="G1166" s="6" t="str">
        <f t="shared" si="74"/>
        <v>STRONG</v>
      </c>
      <c r="H1166" s="6" t="str">
        <f t="shared" si="73"/>
        <v>CONFIRMED BULLISH</v>
      </c>
    </row>
    <row r="1167" spans="1:8" ht="13.5" x14ac:dyDescent="0.25">
      <c r="A1167" s="3">
        <f>TITRES_STAT!B1170</f>
        <v>44011</v>
      </c>
      <c r="B1167" s="6">
        <f>TITRES_STAT!C1170</f>
        <v>4.3</v>
      </c>
      <c r="C1167" s="6">
        <f>TITRES_STAT!D1170</f>
        <v>4.3</v>
      </c>
      <c r="D1167" s="6">
        <f>TITRES_STAT!E1170</f>
        <v>6144</v>
      </c>
      <c r="E1167" s="2">
        <f t="shared" si="72"/>
        <v>1017427</v>
      </c>
      <c r="F1167" s="6" t="str">
        <f t="shared" si="75"/>
        <v>BULLISH</v>
      </c>
      <c r="G1167" s="6" t="str">
        <f t="shared" si="74"/>
        <v>STRONG</v>
      </c>
      <c r="H1167" s="6" t="str">
        <f t="shared" si="73"/>
        <v>CONFIRMED BULLISH</v>
      </c>
    </row>
    <row r="1168" spans="1:8" ht="13.5" x14ac:dyDescent="0.25">
      <c r="A1168" s="3">
        <f>TITRES_STAT!B1171</f>
        <v>44012</v>
      </c>
      <c r="B1168" s="6">
        <f>TITRES_STAT!C1171</f>
        <v>4.5599999999999996</v>
      </c>
      <c r="C1168" s="6">
        <f>TITRES_STAT!D1171</f>
        <v>4.5599999999999996</v>
      </c>
      <c r="D1168" s="6">
        <f>TITRES_STAT!E1171</f>
        <v>19869</v>
      </c>
      <c r="E1168" s="2">
        <f t="shared" si="72"/>
        <v>1037296</v>
      </c>
      <c r="F1168" s="6" t="str">
        <f t="shared" si="75"/>
        <v>BULLISH</v>
      </c>
      <c r="G1168" s="6" t="str">
        <f t="shared" si="74"/>
        <v>STRONG</v>
      </c>
      <c r="H1168" s="6" t="str">
        <f t="shared" si="73"/>
        <v>CONFIRMED BULLISH</v>
      </c>
    </row>
    <row r="1169" spans="1:8" ht="13.5" x14ac:dyDescent="0.25">
      <c r="A1169" s="3">
        <f>TITRES_STAT!B1172</f>
        <v>44013</v>
      </c>
      <c r="B1169" s="6">
        <f>TITRES_STAT!C1172</f>
        <v>4.7</v>
      </c>
      <c r="C1169" s="6">
        <f>TITRES_STAT!D1172</f>
        <v>4.7</v>
      </c>
      <c r="D1169" s="6">
        <f>TITRES_STAT!E1172</f>
        <v>5483</v>
      </c>
      <c r="E1169" s="2">
        <f t="shared" si="72"/>
        <v>1042779</v>
      </c>
      <c r="F1169" s="6" t="str">
        <f t="shared" si="75"/>
        <v>BULLISH</v>
      </c>
      <c r="G1169" s="6" t="str">
        <f t="shared" si="74"/>
        <v>STRONG</v>
      </c>
      <c r="H1169" s="6" t="str">
        <f t="shared" si="73"/>
        <v>CONFIRMED BULLISH</v>
      </c>
    </row>
    <row r="1170" spans="1:8" ht="13.5" x14ac:dyDescent="0.25">
      <c r="A1170" s="3">
        <f>TITRES_STAT!B1173</f>
        <v>44014</v>
      </c>
      <c r="B1170" s="6">
        <f>TITRES_STAT!C1173</f>
        <v>4.8099999999999996</v>
      </c>
      <c r="C1170" s="6">
        <f>TITRES_STAT!D1173</f>
        <v>4.8099999999999996</v>
      </c>
      <c r="D1170" s="6">
        <f>TITRES_STAT!E1173</f>
        <v>13456</v>
      </c>
      <c r="E1170" s="2">
        <f t="shared" si="72"/>
        <v>1056235</v>
      </c>
      <c r="F1170" s="6" t="str">
        <f t="shared" si="75"/>
        <v>BULLISH</v>
      </c>
      <c r="G1170" s="6" t="str">
        <f t="shared" si="74"/>
        <v>STRONG</v>
      </c>
      <c r="H1170" s="6" t="str">
        <f t="shared" si="73"/>
        <v>CONFIRMED BULLISH</v>
      </c>
    </row>
    <row r="1171" spans="1:8" ht="13.5" x14ac:dyDescent="0.25">
      <c r="A1171" s="3">
        <f>TITRES_STAT!B1174</f>
        <v>44015</v>
      </c>
      <c r="B1171" s="6">
        <f>TITRES_STAT!C1174</f>
        <v>4.8899999999999997</v>
      </c>
      <c r="C1171" s="6">
        <f>TITRES_STAT!D1174</f>
        <v>4.8899999999999997</v>
      </c>
      <c r="D1171" s="6">
        <f>TITRES_STAT!E1174</f>
        <v>12414</v>
      </c>
      <c r="E1171" s="2">
        <f t="shared" si="72"/>
        <v>1068649</v>
      </c>
      <c r="F1171" s="6" t="str">
        <f t="shared" si="75"/>
        <v>BULLISH</v>
      </c>
      <c r="G1171" s="6" t="str">
        <f t="shared" si="74"/>
        <v>STRONG</v>
      </c>
      <c r="H1171" s="6" t="str">
        <f t="shared" si="73"/>
        <v>CONFIRMED BULLISH</v>
      </c>
    </row>
    <row r="1172" spans="1:8" ht="13.5" x14ac:dyDescent="0.25">
      <c r="A1172" s="3">
        <f>TITRES_STAT!B1175</f>
        <v>44018</v>
      </c>
      <c r="B1172" s="6">
        <f>TITRES_STAT!C1175</f>
        <v>4.78</v>
      </c>
      <c r="C1172" s="6">
        <f>TITRES_STAT!D1175</f>
        <v>4.78</v>
      </c>
      <c r="D1172" s="6">
        <f>TITRES_STAT!E1175</f>
        <v>16357</v>
      </c>
      <c r="E1172" s="2">
        <f t="shared" si="72"/>
        <v>1052292</v>
      </c>
      <c r="F1172" s="6" t="str">
        <f t="shared" si="75"/>
        <v>BULLISH</v>
      </c>
      <c r="G1172" s="6" t="str">
        <f t="shared" si="74"/>
        <v>STRONG</v>
      </c>
      <c r="H1172" s="6" t="str">
        <f t="shared" si="73"/>
        <v>CONFIRMED BULLISH</v>
      </c>
    </row>
    <row r="1173" spans="1:8" ht="13.5" x14ac:dyDescent="0.25">
      <c r="A1173" s="3">
        <f>TITRES_STAT!B1176</f>
        <v>44019</v>
      </c>
      <c r="B1173" s="6">
        <f>TITRES_STAT!C1176</f>
        <v>4.8499999999999996</v>
      </c>
      <c r="C1173" s="6">
        <f>TITRES_STAT!D1176</f>
        <v>4.8499999999999996</v>
      </c>
      <c r="D1173" s="6">
        <f>TITRES_STAT!E1176</f>
        <v>10971</v>
      </c>
      <c r="E1173" s="2">
        <f t="shared" si="72"/>
        <v>1063263</v>
      </c>
      <c r="F1173" s="6" t="str">
        <f t="shared" si="75"/>
        <v>BULLISH</v>
      </c>
      <c r="G1173" s="6" t="str">
        <f t="shared" si="74"/>
        <v>STRONG</v>
      </c>
      <c r="H1173" s="6" t="str">
        <f t="shared" si="73"/>
        <v>CONFIRMED BULLISH</v>
      </c>
    </row>
    <row r="1174" spans="1:8" ht="13.5" x14ac:dyDescent="0.25">
      <c r="A1174" s="3">
        <f>TITRES_STAT!B1177</f>
        <v>44020</v>
      </c>
      <c r="B1174" s="6">
        <f>TITRES_STAT!C1177</f>
        <v>4.99</v>
      </c>
      <c r="C1174" s="6">
        <f>TITRES_STAT!D1177</f>
        <v>4.99</v>
      </c>
      <c r="D1174" s="6">
        <f>TITRES_STAT!E1177</f>
        <v>22258</v>
      </c>
      <c r="E1174" s="2">
        <f t="shared" si="72"/>
        <v>1085521</v>
      </c>
      <c r="F1174" s="6" t="str">
        <f t="shared" si="75"/>
        <v>BULLISH</v>
      </c>
      <c r="G1174" s="6" t="str">
        <f t="shared" si="74"/>
        <v>STRONG</v>
      </c>
      <c r="H1174" s="6" t="str">
        <f t="shared" si="73"/>
        <v>CONFIRMED BULLISH</v>
      </c>
    </row>
    <row r="1175" spans="1:8" ht="13.5" x14ac:dyDescent="0.25">
      <c r="A1175" s="3">
        <f>TITRES_STAT!B1178</f>
        <v>44021</v>
      </c>
      <c r="B1175" s="6">
        <f>TITRES_STAT!C1178</f>
        <v>5.12</v>
      </c>
      <c r="C1175" s="6">
        <f>TITRES_STAT!D1178</f>
        <v>5.12</v>
      </c>
      <c r="D1175" s="6">
        <f>TITRES_STAT!E1178</f>
        <v>20031</v>
      </c>
      <c r="E1175" s="2">
        <f t="shared" si="72"/>
        <v>1105552</v>
      </c>
      <c r="F1175" s="6" t="str">
        <f t="shared" si="75"/>
        <v>BULLISH</v>
      </c>
      <c r="G1175" s="6" t="str">
        <f t="shared" si="74"/>
        <v>STRONG</v>
      </c>
      <c r="H1175" s="6" t="str">
        <f t="shared" si="73"/>
        <v>CONFIRMED BULLISH</v>
      </c>
    </row>
    <row r="1176" spans="1:8" ht="13.5" x14ac:dyDescent="0.25">
      <c r="A1176" s="3">
        <f>TITRES_STAT!B1179</f>
        <v>44022</v>
      </c>
      <c r="B1176" s="6">
        <f>TITRES_STAT!C1179</f>
        <v>5.09</v>
      </c>
      <c r="C1176" s="6">
        <f>TITRES_STAT!D1179</f>
        <v>5.09</v>
      </c>
      <c r="D1176" s="6">
        <f>TITRES_STAT!E1179</f>
        <v>16410</v>
      </c>
      <c r="E1176" s="2">
        <f t="shared" si="72"/>
        <v>1089142</v>
      </c>
      <c r="F1176" s="6" t="str">
        <f t="shared" si="75"/>
        <v>BULLISH</v>
      </c>
      <c r="G1176" s="6" t="str">
        <f t="shared" si="74"/>
        <v>NEUTRAL</v>
      </c>
      <c r="H1176" s="6" t="str">
        <f t="shared" si="73"/>
        <v>CONFIRMED BULLISH</v>
      </c>
    </row>
    <row r="1177" spans="1:8" ht="13.5" x14ac:dyDescent="0.25">
      <c r="A1177" s="3">
        <f>TITRES_STAT!B1180</f>
        <v>44025</v>
      </c>
      <c r="B1177" s="6">
        <f>TITRES_STAT!C1180</f>
        <v>4.9400000000000004</v>
      </c>
      <c r="C1177" s="6">
        <f>TITRES_STAT!D1180</f>
        <v>4.9400000000000004</v>
      </c>
      <c r="D1177" s="6">
        <f>TITRES_STAT!E1180</f>
        <v>1519</v>
      </c>
      <c r="E1177" s="2">
        <f t="shared" si="72"/>
        <v>1087623</v>
      </c>
      <c r="F1177" s="6" t="str">
        <f t="shared" si="75"/>
        <v>BULLISH</v>
      </c>
      <c r="G1177" s="6" t="str">
        <f t="shared" si="74"/>
        <v>STRONG</v>
      </c>
      <c r="H1177" s="6" t="str">
        <f t="shared" si="73"/>
        <v>CONFIRMED BULLISH</v>
      </c>
    </row>
    <row r="1178" spans="1:8" ht="13.5" x14ac:dyDescent="0.25">
      <c r="A1178" s="3">
        <f>TITRES_STAT!B1181</f>
        <v>44026</v>
      </c>
      <c r="B1178" s="6">
        <f>TITRES_STAT!C1181</f>
        <v>4.99</v>
      </c>
      <c r="C1178" s="6">
        <f>TITRES_STAT!D1181</f>
        <v>4.99</v>
      </c>
      <c r="D1178" s="6">
        <f>TITRES_STAT!E1181</f>
        <v>12544</v>
      </c>
      <c r="E1178" s="2">
        <f t="shared" si="72"/>
        <v>1100167</v>
      </c>
      <c r="F1178" s="6" t="str">
        <f t="shared" si="75"/>
        <v>BULLISH</v>
      </c>
      <c r="G1178" s="6" t="str">
        <f t="shared" si="74"/>
        <v>STRONG</v>
      </c>
      <c r="H1178" s="6" t="str">
        <f t="shared" si="73"/>
        <v>CONFIRMED BULLISH</v>
      </c>
    </row>
    <row r="1179" spans="1:8" ht="13.5" x14ac:dyDescent="0.25">
      <c r="A1179" s="3">
        <f>TITRES_STAT!B1182</f>
        <v>44027</v>
      </c>
      <c r="B1179" s="6">
        <f>TITRES_STAT!C1182</f>
        <v>4.8499999999999996</v>
      </c>
      <c r="C1179" s="6">
        <f>TITRES_STAT!D1182</f>
        <v>4.8499999999999996</v>
      </c>
      <c r="D1179" s="6">
        <f>TITRES_STAT!E1182</f>
        <v>1484</v>
      </c>
      <c r="E1179" s="2">
        <f t="shared" si="72"/>
        <v>1098683</v>
      </c>
      <c r="F1179" s="6" t="str">
        <f t="shared" si="75"/>
        <v>BULLISH</v>
      </c>
      <c r="G1179" s="6" t="str">
        <f t="shared" si="74"/>
        <v>NEUTRAL</v>
      </c>
      <c r="H1179" s="6" t="str">
        <f t="shared" si="73"/>
        <v>BULLISH DIVERGENCE</v>
      </c>
    </row>
    <row r="1180" spans="1:8" ht="13.5" x14ac:dyDescent="0.25">
      <c r="A1180" s="3">
        <f>TITRES_STAT!B1183</f>
        <v>44028</v>
      </c>
      <c r="B1180" s="6">
        <f>TITRES_STAT!C1183</f>
        <v>4.8</v>
      </c>
      <c r="C1180" s="6">
        <f>TITRES_STAT!D1183</f>
        <v>4.8</v>
      </c>
      <c r="D1180" s="6">
        <f>TITRES_STAT!E1183</f>
        <v>2935</v>
      </c>
      <c r="E1180" s="2">
        <f t="shared" si="72"/>
        <v>1095748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CONFIRMED BEARISH</v>
      </c>
    </row>
    <row r="1181" spans="1:8" ht="13.5" x14ac:dyDescent="0.25">
      <c r="A1181" s="3">
        <f>TITRES_STAT!B1184</f>
        <v>44029</v>
      </c>
      <c r="B1181" s="6">
        <f>TITRES_STAT!C1184</f>
        <v>4.8</v>
      </c>
      <c r="C1181" s="6">
        <f>TITRES_STAT!D1184</f>
        <v>4.8</v>
      </c>
      <c r="D1181" s="6">
        <f>TITRES_STAT!E1184</f>
        <v>3096</v>
      </c>
      <c r="E1181" s="2">
        <f t="shared" si="72"/>
        <v>1095748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BULLISH DIVERGENCE</v>
      </c>
    </row>
    <row r="1182" spans="1:8" ht="13.5" x14ac:dyDescent="0.25">
      <c r="A1182" s="3">
        <f>TITRES_STAT!B1185</f>
        <v>44032</v>
      </c>
      <c r="B1182" s="6">
        <f>TITRES_STAT!C1185</f>
        <v>4.75</v>
      </c>
      <c r="C1182" s="6">
        <f>TITRES_STAT!D1185</f>
        <v>4.75</v>
      </c>
      <c r="D1182" s="6">
        <f>TITRES_STAT!E1185</f>
        <v>3016</v>
      </c>
      <c r="E1182" s="2">
        <f t="shared" si="72"/>
        <v>1092732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BULLISH DIVERGENCE</v>
      </c>
    </row>
    <row r="1183" spans="1:8" ht="13.5" x14ac:dyDescent="0.25">
      <c r="A1183" s="3">
        <f>TITRES_STAT!B1186</f>
        <v>44033</v>
      </c>
      <c r="B1183" s="6">
        <f>TITRES_STAT!C1186</f>
        <v>4.75</v>
      </c>
      <c r="C1183" s="6">
        <f>TITRES_STAT!D1186</f>
        <v>4.75</v>
      </c>
      <c r="D1183" s="6">
        <f>TITRES_STAT!E1186</f>
        <v>3001</v>
      </c>
      <c r="E1183" s="2">
        <f t="shared" si="72"/>
        <v>1092732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44034</v>
      </c>
      <c r="B1184" s="6">
        <f>TITRES_STAT!C1187</f>
        <v>4.84</v>
      </c>
      <c r="C1184" s="6">
        <f>TITRES_STAT!D1187</f>
        <v>4.84</v>
      </c>
      <c r="D1184" s="6">
        <f>TITRES_STAT!E1187</f>
        <v>51963</v>
      </c>
      <c r="E1184" s="2">
        <f t="shared" si="72"/>
        <v>1144695</v>
      </c>
      <c r="F1184" s="6" t="str">
        <f t="shared" si="75"/>
        <v>BULLISH</v>
      </c>
      <c r="G1184" s="6" t="str">
        <f t="shared" si="74"/>
        <v>STRONG</v>
      </c>
      <c r="H1184" s="6" t="str">
        <f t="shared" si="73"/>
        <v>BULLISH DIVERGENCE</v>
      </c>
    </row>
    <row r="1185" spans="1:8" ht="13.5" x14ac:dyDescent="0.25">
      <c r="A1185" s="3">
        <f>TITRES_STAT!B1188</f>
        <v>44035</v>
      </c>
      <c r="B1185" s="6">
        <f>TITRES_STAT!C1188</f>
        <v>4.99</v>
      </c>
      <c r="C1185" s="6">
        <f>TITRES_STAT!D1188</f>
        <v>4.99</v>
      </c>
      <c r="D1185" s="6">
        <f>TITRES_STAT!E1188</f>
        <v>9030</v>
      </c>
      <c r="E1185" s="2">
        <f t="shared" si="72"/>
        <v>1153725</v>
      </c>
      <c r="F1185" s="6" t="str">
        <f t="shared" si="75"/>
        <v>BULLISH</v>
      </c>
      <c r="G1185" s="6" t="str">
        <f t="shared" si="74"/>
        <v>STRONG</v>
      </c>
      <c r="H1185" s="6" t="str">
        <f t="shared" si="73"/>
        <v>CONFIRMED BULLISH</v>
      </c>
    </row>
    <row r="1186" spans="1:8" ht="13.5" x14ac:dyDescent="0.25">
      <c r="A1186" s="3">
        <f>TITRES_STAT!B1189</f>
        <v>44036</v>
      </c>
      <c r="B1186" s="6">
        <f>TITRES_STAT!C1189</f>
        <v>5.09</v>
      </c>
      <c r="C1186" s="6">
        <f>TITRES_STAT!D1189</f>
        <v>5.09</v>
      </c>
      <c r="D1186" s="6">
        <f>TITRES_STAT!E1189</f>
        <v>15761</v>
      </c>
      <c r="E1186" s="2">
        <f t="shared" si="72"/>
        <v>1169486</v>
      </c>
      <c r="F1186" s="6" t="str">
        <f t="shared" si="75"/>
        <v>BULLISH</v>
      </c>
      <c r="G1186" s="6" t="str">
        <f t="shared" si="74"/>
        <v>STRONG</v>
      </c>
      <c r="H1186" s="6" t="str">
        <f t="shared" si="73"/>
        <v>CONFIRMED BULLISH</v>
      </c>
    </row>
    <row r="1187" spans="1:8" ht="13.5" x14ac:dyDescent="0.25">
      <c r="A1187" s="3">
        <f>TITRES_STAT!B1190</f>
        <v>44039</v>
      </c>
      <c r="B1187" s="6">
        <f>TITRES_STAT!C1190</f>
        <v>5.0999999999999996</v>
      </c>
      <c r="C1187" s="6">
        <f>TITRES_STAT!D1190</f>
        <v>5.0999999999999996</v>
      </c>
      <c r="D1187" s="6">
        <f>TITRES_STAT!E1190</f>
        <v>15365</v>
      </c>
      <c r="E1187" s="2">
        <f t="shared" si="72"/>
        <v>1184851</v>
      </c>
      <c r="F1187" s="6" t="str">
        <f t="shared" si="75"/>
        <v>BULLISH</v>
      </c>
      <c r="G1187" s="6" t="str">
        <f t="shared" si="74"/>
        <v>STRONG</v>
      </c>
      <c r="H1187" s="6" t="str">
        <f t="shared" si="73"/>
        <v>CONFIRMED BULLISH</v>
      </c>
    </row>
    <row r="1188" spans="1:8" ht="13.5" x14ac:dyDescent="0.25">
      <c r="A1188" s="3">
        <f>TITRES_STAT!B1191</f>
        <v>44040</v>
      </c>
      <c r="B1188" s="6">
        <f>TITRES_STAT!C1191</f>
        <v>5.19</v>
      </c>
      <c r="C1188" s="6">
        <f>TITRES_STAT!D1191</f>
        <v>5.19</v>
      </c>
      <c r="D1188" s="6">
        <f>TITRES_STAT!E1191</f>
        <v>6833</v>
      </c>
      <c r="E1188" s="2">
        <f t="shared" si="72"/>
        <v>1191684</v>
      </c>
      <c r="F1188" s="6" t="str">
        <f t="shared" si="75"/>
        <v>BULLISH</v>
      </c>
      <c r="G1188" s="6" t="str">
        <f t="shared" si="74"/>
        <v>STRONG</v>
      </c>
      <c r="H1188" s="6" t="str">
        <f t="shared" si="73"/>
        <v>CONFIRMED BULLISH</v>
      </c>
    </row>
    <row r="1189" spans="1:8" ht="13.5" x14ac:dyDescent="0.25">
      <c r="A1189" s="3">
        <f>TITRES_STAT!B1192</f>
        <v>44041</v>
      </c>
      <c r="B1189" s="6">
        <f>TITRES_STAT!C1192</f>
        <v>5.0599999999999996</v>
      </c>
      <c r="C1189" s="6">
        <f>TITRES_STAT!D1192</f>
        <v>5.0599999999999996</v>
      </c>
      <c r="D1189" s="6">
        <f>TITRES_STAT!E1192</f>
        <v>947</v>
      </c>
      <c r="E1189" s="2">
        <f t="shared" si="72"/>
        <v>1190737</v>
      </c>
      <c r="F1189" s="6" t="str">
        <f t="shared" si="75"/>
        <v>BULLISH</v>
      </c>
      <c r="G1189" s="6" t="str">
        <f t="shared" si="74"/>
        <v>STRONG</v>
      </c>
      <c r="H1189" s="6" t="str">
        <f t="shared" si="73"/>
        <v>CONFIRMED BULLISH</v>
      </c>
    </row>
    <row r="1190" spans="1:8" ht="13.5" x14ac:dyDescent="0.25">
      <c r="A1190" s="3">
        <f>TITRES_STAT!B1193</f>
        <v>44042</v>
      </c>
      <c r="B1190" s="6">
        <f>TITRES_STAT!C1193</f>
        <v>5.03</v>
      </c>
      <c r="C1190" s="6">
        <f>TITRES_STAT!D1193</f>
        <v>5.03</v>
      </c>
      <c r="D1190" s="6">
        <f>TITRES_STAT!E1193</f>
        <v>5153</v>
      </c>
      <c r="E1190" s="2">
        <f t="shared" si="72"/>
        <v>1185584</v>
      </c>
      <c r="F1190" s="6" t="str">
        <f t="shared" si="75"/>
        <v>BULLISH</v>
      </c>
      <c r="G1190" s="6" t="str">
        <f t="shared" si="74"/>
        <v>STRONG</v>
      </c>
      <c r="H1190" s="6" t="str">
        <f t="shared" si="73"/>
        <v>CONFIRMED BULLISH</v>
      </c>
    </row>
    <row r="1191" spans="1:8" ht="13.5" x14ac:dyDescent="0.25">
      <c r="A1191" s="3">
        <f>TITRES_STAT!B1194</f>
        <v>44046</v>
      </c>
      <c r="B1191" s="6">
        <f>TITRES_STAT!C1194</f>
        <v>4.99</v>
      </c>
      <c r="C1191" s="6">
        <f>TITRES_STAT!D1194</f>
        <v>4.99</v>
      </c>
      <c r="D1191" s="6">
        <f>TITRES_STAT!E1194</f>
        <v>204</v>
      </c>
      <c r="E1191" s="2">
        <f t="shared" si="72"/>
        <v>1185380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BULLISH DIVERGENCE</v>
      </c>
    </row>
    <row r="1192" spans="1:8" ht="13.5" x14ac:dyDescent="0.25">
      <c r="A1192" s="3">
        <f>TITRES_STAT!B1195</f>
        <v>44047</v>
      </c>
      <c r="B1192" s="6">
        <f>TITRES_STAT!C1195</f>
        <v>5.07</v>
      </c>
      <c r="C1192" s="6">
        <f>TITRES_STAT!D1195</f>
        <v>5.07</v>
      </c>
      <c r="D1192" s="6">
        <f>TITRES_STAT!E1195</f>
        <v>8696</v>
      </c>
      <c r="E1192" s="2">
        <f t="shared" si="72"/>
        <v>1194076</v>
      </c>
      <c r="F1192" s="6" t="str">
        <f t="shared" si="75"/>
        <v>BULLISH</v>
      </c>
      <c r="G1192" s="6" t="str">
        <f t="shared" si="74"/>
        <v>NEUTRAL</v>
      </c>
      <c r="H1192" s="6" t="str">
        <f t="shared" si="73"/>
        <v>BULLISH DIVERGENCE</v>
      </c>
    </row>
    <row r="1193" spans="1:8" ht="13.5" x14ac:dyDescent="0.25">
      <c r="A1193" s="3">
        <f>TITRES_STAT!B1196</f>
        <v>44048</v>
      </c>
      <c r="B1193" s="6">
        <f>TITRES_STAT!C1196</f>
        <v>5.07</v>
      </c>
      <c r="C1193" s="6">
        <f>TITRES_STAT!D1196</f>
        <v>5.07</v>
      </c>
      <c r="D1193" s="6">
        <f>TITRES_STAT!E1196</f>
        <v>18229</v>
      </c>
      <c r="E1193" s="2">
        <f t="shared" si="72"/>
        <v>1194076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BULLISH DIVERGENCE</v>
      </c>
    </row>
    <row r="1194" spans="1:8" ht="13.5" x14ac:dyDescent="0.25">
      <c r="A1194" s="3">
        <f>TITRES_STAT!B1197</f>
        <v>44049</v>
      </c>
      <c r="B1194" s="6">
        <f>TITRES_STAT!C1197</f>
        <v>5.0199999999999996</v>
      </c>
      <c r="C1194" s="6">
        <f>TITRES_STAT!D1197</f>
        <v>5.0199999999999996</v>
      </c>
      <c r="D1194" s="6">
        <f>TITRES_STAT!E1197</f>
        <v>6987</v>
      </c>
      <c r="E1194" s="2">
        <f t="shared" si="72"/>
        <v>1187089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44050</v>
      </c>
      <c r="B1195" s="6">
        <f>TITRES_STAT!C1198</f>
        <v>4.9800000000000004</v>
      </c>
      <c r="C1195" s="6">
        <f>TITRES_STAT!D1198</f>
        <v>4.9800000000000004</v>
      </c>
      <c r="D1195" s="6">
        <f>TITRES_STAT!E1198</f>
        <v>461</v>
      </c>
      <c r="E1195" s="2">
        <f t="shared" si="72"/>
        <v>1186628</v>
      </c>
      <c r="F1195" s="6" t="str">
        <f t="shared" si="75"/>
        <v>BULLISH</v>
      </c>
      <c r="G1195" s="6" t="str">
        <f t="shared" si="74"/>
        <v>NEUTRAL</v>
      </c>
      <c r="H1195" s="6" t="str">
        <f t="shared" si="73"/>
        <v>BULLISH DIVERGENCE</v>
      </c>
    </row>
    <row r="1196" spans="1:8" ht="13.5" x14ac:dyDescent="0.25">
      <c r="A1196" s="3">
        <f>TITRES_STAT!B1199</f>
        <v>44053</v>
      </c>
      <c r="B1196" s="6">
        <f>TITRES_STAT!C1199</f>
        <v>4.8899999999999997</v>
      </c>
      <c r="C1196" s="6">
        <f>TITRES_STAT!D1199</f>
        <v>4.8899999999999997</v>
      </c>
      <c r="D1196" s="6">
        <f>TITRES_STAT!E1199</f>
        <v>10842</v>
      </c>
      <c r="E1196" s="2">
        <f t="shared" si="72"/>
        <v>1175786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44054</v>
      </c>
      <c r="B1197" s="6">
        <f>TITRES_STAT!C1200</f>
        <v>4.8899999999999997</v>
      </c>
      <c r="C1197" s="6">
        <f>TITRES_STAT!D1200</f>
        <v>4.8899999999999997</v>
      </c>
      <c r="D1197" s="6">
        <f>TITRES_STAT!E1200</f>
        <v>9724</v>
      </c>
      <c r="E1197" s="2">
        <f t="shared" si="72"/>
        <v>1175786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44055</v>
      </c>
      <c r="B1198" s="6">
        <f>TITRES_STAT!C1201</f>
        <v>4.87</v>
      </c>
      <c r="C1198" s="6">
        <f>TITRES_STAT!D1201</f>
        <v>4.87</v>
      </c>
      <c r="D1198" s="6">
        <f>TITRES_STAT!E1201</f>
        <v>17322</v>
      </c>
      <c r="E1198" s="2">
        <f t="shared" si="72"/>
        <v>1158464</v>
      </c>
      <c r="F1198" s="6" t="str">
        <f t="shared" si="75"/>
        <v>BEARISH</v>
      </c>
      <c r="G1198" s="6" t="str">
        <f t="shared" si="74"/>
        <v>WEAK</v>
      </c>
      <c r="H1198" s="6" t="str">
        <f t="shared" si="73"/>
        <v>CONFIRMED BEARISH</v>
      </c>
    </row>
    <row r="1199" spans="1:8" ht="13.5" x14ac:dyDescent="0.25">
      <c r="A1199" s="3">
        <f>TITRES_STAT!B1202</f>
        <v>44057</v>
      </c>
      <c r="B1199" s="6">
        <f>TITRES_STAT!C1202</f>
        <v>4.95</v>
      </c>
      <c r="C1199" s="6">
        <f>TITRES_STAT!D1202</f>
        <v>4.95</v>
      </c>
      <c r="D1199" s="6">
        <f>TITRES_STAT!E1202</f>
        <v>5171</v>
      </c>
      <c r="E1199" s="2">
        <f t="shared" si="72"/>
        <v>1163635</v>
      </c>
      <c r="F1199" s="6" t="str">
        <f t="shared" si="75"/>
        <v>BEARISH</v>
      </c>
      <c r="G1199" s="6" t="str">
        <f t="shared" si="74"/>
        <v>NEUTRAL</v>
      </c>
      <c r="H1199" s="6" t="str">
        <f t="shared" si="73"/>
        <v>CONFIRMED BEARISH</v>
      </c>
    </row>
    <row r="1200" spans="1:8" ht="13.5" x14ac:dyDescent="0.25">
      <c r="A1200" s="3">
        <f>TITRES_STAT!B1203</f>
        <v>44060</v>
      </c>
      <c r="B1200" s="6">
        <f>TITRES_STAT!C1203</f>
        <v>4.84</v>
      </c>
      <c r="C1200" s="6">
        <f>TITRES_STAT!D1203</f>
        <v>4.84</v>
      </c>
      <c r="D1200" s="6">
        <f>TITRES_STAT!E1203</f>
        <v>1765</v>
      </c>
      <c r="E1200" s="2">
        <f t="shared" si="72"/>
        <v>1161870</v>
      </c>
      <c r="F1200" s="6" t="str">
        <f t="shared" si="75"/>
        <v>BEARISH</v>
      </c>
      <c r="G1200" s="6" t="str">
        <f t="shared" si="74"/>
        <v>WEAK</v>
      </c>
      <c r="H1200" s="6" t="str">
        <f t="shared" si="73"/>
        <v>CONFIRMED BEARISH</v>
      </c>
    </row>
    <row r="1201" spans="1:8" ht="13.5" x14ac:dyDescent="0.25">
      <c r="A1201" s="3">
        <f>TITRES_STAT!B1204</f>
        <v>44061</v>
      </c>
      <c r="B1201" s="6">
        <f>TITRES_STAT!C1204</f>
        <v>4.9400000000000004</v>
      </c>
      <c r="C1201" s="6">
        <f>TITRES_STAT!D1204</f>
        <v>4.9400000000000004</v>
      </c>
      <c r="D1201" s="6">
        <f>TITRES_STAT!E1204</f>
        <v>5518</v>
      </c>
      <c r="E1201" s="2">
        <f t="shared" si="72"/>
        <v>1167388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BEARISH DIVERGENCE</v>
      </c>
    </row>
    <row r="1202" spans="1:8" ht="13.5" x14ac:dyDescent="0.25">
      <c r="A1202" s="3">
        <f>TITRES_STAT!B1205</f>
        <v>44062</v>
      </c>
      <c r="B1202" s="6">
        <f>TITRES_STAT!C1205</f>
        <v>4.83</v>
      </c>
      <c r="C1202" s="6">
        <f>TITRES_STAT!D1205</f>
        <v>4.83</v>
      </c>
      <c r="D1202" s="6">
        <f>TITRES_STAT!E1205</f>
        <v>13957</v>
      </c>
      <c r="E1202" s="2">
        <f t="shared" si="72"/>
        <v>1153431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44064</v>
      </c>
      <c r="B1203" s="6">
        <f>TITRES_STAT!C1206</f>
        <v>4.7</v>
      </c>
      <c r="C1203" s="6">
        <f>TITRES_STAT!D1206</f>
        <v>4.7</v>
      </c>
      <c r="D1203" s="6">
        <f>TITRES_STAT!E1206</f>
        <v>15706</v>
      </c>
      <c r="E1203" s="2">
        <f t="shared" si="72"/>
        <v>1137725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44067</v>
      </c>
      <c r="B1204" s="6">
        <f>TITRES_STAT!C1207</f>
        <v>4.72</v>
      </c>
      <c r="C1204" s="6">
        <f>TITRES_STAT!D1207</f>
        <v>4.72</v>
      </c>
      <c r="D1204" s="6">
        <f>TITRES_STAT!E1207</f>
        <v>4420</v>
      </c>
      <c r="E1204" s="2">
        <f t="shared" si="72"/>
        <v>1142145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44068</v>
      </c>
      <c r="B1205" s="6">
        <f>TITRES_STAT!C1208</f>
        <v>5</v>
      </c>
      <c r="C1205" s="6">
        <f>TITRES_STAT!D1208</f>
        <v>5</v>
      </c>
      <c r="D1205" s="6">
        <f>TITRES_STAT!E1208</f>
        <v>46871</v>
      </c>
      <c r="E1205" s="2">
        <f t="shared" si="72"/>
        <v>1189016</v>
      </c>
      <c r="F1205" s="6" t="str">
        <f t="shared" si="75"/>
        <v>BULLISH</v>
      </c>
      <c r="G1205" s="6" t="str">
        <f t="shared" si="74"/>
        <v>STRONG</v>
      </c>
      <c r="H1205" s="6" t="str">
        <f t="shared" si="73"/>
        <v>CONFIRMED BULLISH</v>
      </c>
    </row>
    <row r="1206" spans="1:8" ht="13.5" x14ac:dyDescent="0.25">
      <c r="A1206" s="3">
        <f>TITRES_STAT!B1209</f>
        <v>44069</v>
      </c>
      <c r="B1206" s="6">
        <f>TITRES_STAT!C1209</f>
        <v>5.3</v>
      </c>
      <c r="C1206" s="6">
        <f>TITRES_STAT!D1209</f>
        <v>5.3</v>
      </c>
      <c r="D1206" s="6">
        <f>TITRES_STAT!E1209</f>
        <v>24453</v>
      </c>
      <c r="E1206" s="2">
        <f t="shared" si="72"/>
        <v>1213469</v>
      </c>
      <c r="F1206" s="6" t="str">
        <f t="shared" si="75"/>
        <v>BULLISH</v>
      </c>
      <c r="G1206" s="6" t="str">
        <f t="shared" si="74"/>
        <v>STRONG</v>
      </c>
      <c r="H1206" s="6" t="str">
        <f t="shared" si="73"/>
        <v>CONFIRMED BULLISH</v>
      </c>
    </row>
    <row r="1207" spans="1:8" ht="13.5" x14ac:dyDescent="0.25">
      <c r="A1207" s="3">
        <f>TITRES_STAT!B1210</f>
        <v>44070</v>
      </c>
      <c r="B1207" s="6">
        <f>TITRES_STAT!C1210</f>
        <v>5.3</v>
      </c>
      <c r="C1207" s="6">
        <f>TITRES_STAT!D1210</f>
        <v>5.3</v>
      </c>
      <c r="D1207" s="6">
        <f>TITRES_STAT!E1210</f>
        <v>11217</v>
      </c>
      <c r="E1207" s="2">
        <f t="shared" si="72"/>
        <v>1213469</v>
      </c>
      <c r="F1207" s="6" t="str">
        <f t="shared" si="75"/>
        <v>BULLISH</v>
      </c>
      <c r="G1207" s="6" t="str">
        <f t="shared" si="74"/>
        <v>STRONG</v>
      </c>
      <c r="H1207" s="6" t="str">
        <f t="shared" si="73"/>
        <v>CONFIRMED BULLISH</v>
      </c>
    </row>
    <row r="1208" spans="1:8" ht="13.5" x14ac:dyDescent="0.25">
      <c r="A1208" s="3">
        <f>TITRES_STAT!B1211</f>
        <v>44071</v>
      </c>
      <c r="B1208" s="6">
        <f>TITRES_STAT!C1211</f>
        <v>5.17</v>
      </c>
      <c r="C1208" s="6">
        <f>TITRES_STAT!D1211</f>
        <v>5.17</v>
      </c>
      <c r="D1208" s="6">
        <f>TITRES_STAT!E1211</f>
        <v>7611</v>
      </c>
      <c r="E1208" s="2">
        <f t="shared" si="72"/>
        <v>1205858</v>
      </c>
      <c r="F1208" s="6" t="str">
        <f t="shared" si="75"/>
        <v>BULLISH</v>
      </c>
      <c r="G1208" s="6" t="str">
        <f t="shared" si="74"/>
        <v>STRONG</v>
      </c>
      <c r="H1208" s="6" t="str">
        <f t="shared" si="73"/>
        <v>CONFIRMED BULLISH</v>
      </c>
    </row>
    <row r="1209" spans="1:8" ht="13.5" x14ac:dyDescent="0.25">
      <c r="A1209" s="3">
        <f>TITRES_STAT!B1212</f>
        <v>44074</v>
      </c>
      <c r="B1209" s="6">
        <f>TITRES_STAT!C1212</f>
        <v>4.9800000000000004</v>
      </c>
      <c r="C1209" s="6">
        <f>TITRES_STAT!D1212</f>
        <v>4.9800000000000004</v>
      </c>
      <c r="D1209" s="6">
        <f>TITRES_STAT!E1212</f>
        <v>19301</v>
      </c>
      <c r="E1209" s="2">
        <f t="shared" si="72"/>
        <v>1186557</v>
      </c>
      <c r="F1209" s="6" t="str">
        <f t="shared" si="75"/>
        <v>BULLISH</v>
      </c>
      <c r="G1209" s="6" t="str">
        <f t="shared" si="74"/>
        <v>STRONG</v>
      </c>
      <c r="H1209" s="6" t="str">
        <f t="shared" si="73"/>
        <v>CONFIRMED BULLISH</v>
      </c>
    </row>
    <row r="1210" spans="1:8" ht="13.5" x14ac:dyDescent="0.25">
      <c r="A1210" s="3">
        <f>TITRES_STAT!B1213</f>
        <v>44075</v>
      </c>
      <c r="B1210" s="6">
        <f>TITRES_STAT!C1213</f>
        <v>5.08</v>
      </c>
      <c r="C1210" s="6">
        <f>TITRES_STAT!D1213</f>
        <v>5.08</v>
      </c>
      <c r="D1210" s="6">
        <f>TITRES_STAT!E1213</f>
        <v>707</v>
      </c>
      <c r="E1210" s="2">
        <f t="shared" si="72"/>
        <v>1187264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BEARISH DIVERGENCE</v>
      </c>
    </row>
    <row r="1211" spans="1:8" ht="13.5" x14ac:dyDescent="0.25">
      <c r="A1211" s="3">
        <f>TITRES_STAT!B1214</f>
        <v>44076</v>
      </c>
      <c r="B1211" s="6">
        <f>TITRES_STAT!C1214</f>
        <v>5.08</v>
      </c>
      <c r="C1211" s="6">
        <f>TITRES_STAT!D1214</f>
        <v>5.08</v>
      </c>
      <c r="D1211" s="6">
        <f>TITRES_STAT!E1214</f>
        <v>5683</v>
      </c>
      <c r="E1211" s="2">
        <f t="shared" si="72"/>
        <v>1187264</v>
      </c>
      <c r="F1211" s="6" t="str">
        <f t="shared" si="75"/>
        <v>BEARISH</v>
      </c>
      <c r="G1211" s="6" t="str">
        <f t="shared" si="74"/>
        <v>WEAK</v>
      </c>
      <c r="H1211" s="6" t="str">
        <f t="shared" si="73"/>
        <v>CONFIRMED BEARISH</v>
      </c>
    </row>
    <row r="1212" spans="1:8" ht="13.5" x14ac:dyDescent="0.25">
      <c r="A1212" s="3">
        <f>TITRES_STAT!B1215</f>
        <v>44077</v>
      </c>
      <c r="B1212" s="6">
        <f>TITRES_STAT!C1215</f>
        <v>5.0599999999999996</v>
      </c>
      <c r="C1212" s="6">
        <f>TITRES_STAT!D1215</f>
        <v>5.0599999999999996</v>
      </c>
      <c r="D1212" s="6">
        <f>TITRES_STAT!E1215</f>
        <v>4171</v>
      </c>
      <c r="E1212" s="2">
        <f t="shared" si="72"/>
        <v>1183093</v>
      </c>
      <c r="F1212" s="6" t="str">
        <f t="shared" si="75"/>
        <v>BEARISH</v>
      </c>
      <c r="G1212" s="6" t="str">
        <f t="shared" si="74"/>
        <v>WEAK</v>
      </c>
      <c r="H1212" s="6" t="str">
        <f t="shared" si="73"/>
        <v>CONFIRMED BEARISH</v>
      </c>
    </row>
    <row r="1213" spans="1:8" ht="13.5" x14ac:dyDescent="0.25">
      <c r="A1213" s="3">
        <f>TITRES_STAT!B1216</f>
        <v>44078</v>
      </c>
      <c r="B1213" s="6">
        <f>TITRES_STAT!C1216</f>
        <v>5.12</v>
      </c>
      <c r="C1213" s="6">
        <f>TITRES_STAT!D1216</f>
        <v>5.12</v>
      </c>
      <c r="D1213" s="6">
        <f>TITRES_STAT!E1216</f>
        <v>1294</v>
      </c>
      <c r="E1213" s="2">
        <f t="shared" si="72"/>
        <v>1184387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44081</v>
      </c>
      <c r="B1214" s="6">
        <f>TITRES_STAT!C1217</f>
        <v>5.16</v>
      </c>
      <c r="C1214" s="6">
        <f>TITRES_STAT!D1217</f>
        <v>5.16</v>
      </c>
      <c r="D1214" s="6">
        <f>TITRES_STAT!E1217</f>
        <v>11141</v>
      </c>
      <c r="E1214" s="2">
        <f t="shared" si="72"/>
        <v>1195528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44082</v>
      </c>
      <c r="B1215" s="6">
        <f>TITRES_STAT!C1218</f>
        <v>5.05</v>
      </c>
      <c r="C1215" s="6">
        <f>TITRES_STAT!D1218</f>
        <v>5.05</v>
      </c>
      <c r="D1215" s="6">
        <f>TITRES_STAT!E1218</f>
        <v>4102</v>
      </c>
      <c r="E1215" s="2">
        <f t="shared" si="72"/>
        <v>1191426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BULLISH DIVERGENCE</v>
      </c>
    </row>
    <row r="1216" spans="1:8" ht="13.5" x14ac:dyDescent="0.25">
      <c r="A1216" s="3">
        <f>TITRES_STAT!B1219</f>
        <v>44083</v>
      </c>
      <c r="B1216" s="6">
        <f>TITRES_STAT!C1219</f>
        <v>5.12</v>
      </c>
      <c r="C1216" s="6">
        <f>TITRES_STAT!D1219</f>
        <v>5.12</v>
      </c>
      <c r="D1216" s="6">
        <f>TITRES_STAT!E1219</f>
        <v>1811</v>
      </c>
      <c r="E1216" s="2">
        <f t="shared" si="72"/>
        <v>1193237</v>
      </c>
      <c r="F1216" s="6" t="str">
        <f t="shared" si="75"/>
        <v>BULLISH</v>
      </c>
      <c r="G1216" s="6" t="str">
        <f t="shared" si="74"/>
        <v>NEUTRAL</v>
      </c>
      <c r="H1216" s="6" t="str">
        <f t="shared" si="73"/>
        <v>CONFIRMED BULLISH</v>
      </c>
    </row>
    <row r="1217" spans="1:8" ht="13.5" x14ac:dyDescent="0.25">
      <c r="A1217" s="3">
        <f>TITRES_STAT!B1220</f>
        <v>44084</v>
      </c>
      <c r="B1217" s="6">
        <f>TITRES_STAT!C1220</f>
        <v>5.09</v>
      </c>
      <c r="C1217" s="6">
        <f>TITRES_STAT!D1220</f>
        <v>5.09</v>
      </c>
      <c r="D1217" s="6">
        <f>TITRES_STAT!E1220</f>
        <v>820</v>
      </c>
      <c r="E1217" s="2">
        <f t="shared" si="72"/>
        <v>1192417</v>
      </c>
      <c r="F1217" s="6" t="str">
        <f t="shared" si="75"/>
        <v>BULLISH</v>
      </c>
      <c r="G1217" s="6" t="str">
        <f t="shared" si="74"/>
        <v>NEUTRAL</v>
      </c>
      <c r="H1217" s="6" t="str">
        <f t="shared" si="73"/>
        <v>CONFIRMED BULLISH</v>
      </c>
    </row>
    <row r="1218" spans="1:8" ht="13.5" x14ac:dyDescent="0.25">
      <c r="A1218" s="3">
        <f>TITRES_STAT!B1221</f>
        <v>44085</v>
      </c>
      <c r="B1218" s="6">
        <f>TITRES_STAT!C1221</f>
        <v>4.93</v>
      </c>
      <c r="C1218" s="6">
        <f>TITRES_STAT!D1221</f>
        <v>4.93</v>
      </c>
      <c r="D1218" s="6">
        <f>TITRES_STAT!E1221</f>
        <v>463</v>
      </c>
      <c r="E1218" s="2">
        <f t="shared" si="72"/>
        <v>1191954</v>
      </c>
      <c r="F1218" s="6" t="str">
        <f t="shared" si="75"/>
        <v>BULLISH</v>
      </c>
      <c r="G1218" s="6" t="str">
        <f t="shared" si="74"/>
        <v>NEUTRAL</v>
      </c>
      <c r="H1218" s="6" t="str">
        <f t="shared" si="73"/>
        <v>BULLISH DIVERGENCE</v>
      </c>
    </row>
    <row r="1219" spans="1:8" ht="13.5" x14ac:dyDescent="0.25">
      <c r="A1219" s="3">
        <f>TITRES_STAT!B1222</f>
        <v>44088</v>
      </c>
      <c r="B1219" s="6">
        <f>TITRES_STAT!C1222</f>
        <v>5.22</v>
      </c>
      <c r="C1219" s="6">
        <f>TITRES_STAT!D1222</f>
        <v>5.22</v>
      </c>
      <c r="D1219" s="6">
        <f>TITRES_STAT!E1222</f>
        <v>8267</v>
      </c>
      <c r="E1219" s="2">
        <f t="shared" si="72"/>
        <v>1200221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CONFIRMED BULLISH</v>
      </c>
    </row>
    <row r="1220" spans="1:8" ht="13.5" x14ac:dyDescent="0.25">
      <c r="A1220" s="3">
        <f>TITRES_STAT!B1223</f>
        <v>44089</v>
      </c>
      <c r="B1220" s="6">
        <f>TITRES_STAT!C1223</f>
        <v>5.3</v>
      </c>
      <c r="C1220" s="6">
        <f>TITRES_STAT!D1223</f>
        <v>5.3</v>
      </c>
      <c r="D1220" s="6">
        <f>TITRES_STAT!E1223</f>
        <v>3187</v>
      </c>
      <c r="E1220" s="2">
        <f t="shared" ref="E1220:E1283" si="76">IF(B1220&gt;B1219, E1219+D1220, IF(B1220&lt;B1219, E1219-D1220, E1219))</f>
        <v>1203408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44090</v>
      </c>
      <c r="B1221" s="6">
        <f>TITRES_STAT!C1224</f>
        <v>5.4</v>
      </c>
      <c r="C1221" s="6">
        <f>TITRES_STAT!D1224</f>
        <v>5.4</v>
      </c>
      <c r="D1221" s="6">
        <f>TITRES_STAT!E1224</f>
        <v>120</v>
      </c>
      <c r="E1221" s="2">
        <f t="shared" si="76"/>
        <v>1203528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CONFIRMED BULLISH</v>
      </c>
    </row>
    <row r="1222" spans="1:8" ht="13.5" x14ac:dyDescent="0.25">
      <c r="A1222" s="3">
        <f>TITRES_STAT!B1225</f>
        <v>44091</v>
      </c>
      <c r="B1222" s="6">
        <f>TITRES_STAT!C1225</f>
        <v>5.24</v>
      </c>
      <c r="C1222" s="6">
        <f>TITRES_STAT!D1225</f>
        <v>5.24</v>
      </c>
      <c r="D1222" s="6">
        <f>TITRES_STAT!E1225</f>
        <v>678</v>
      </c>
      <c r="E1222" s="2">
        <f t="shared" si="76"/>
        <v>1202850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44092</v>
      </c>
      <c r="B1223" s="6">
        <f>TITRES_STAT!C1226</f>
        <v>5.28</v>
      </c>
      <c r="C1223" s="6">
        <f>TITRES_STAT!D1226</f>
        <v>5.28</v>
      </c>
      <c r="D1223" s="6">
        <f>TITRES_STAT!E1226</f>
        <v>126</v>
      </c>
      <c r="E1223" s="2">
        <f t="shared" si="76"/>
        <v>1202976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BULLISH</v>
      </c>
    </row>
    <row r="1224" spans="1:8" ht="13.5" x14ac:dyDescent="0.25">
      <c r="A1224" s="3">
        <f>TITRES_STAT!B1227</f>
        <v>44095</v>
      </c>
      <c r="B1224" s="6">
        <f>TITRES_STAT!C1227</f>
        <v>5.23</v>
      </c>
      <c r="C1224" s="6">
        <f>TITRES_STAT!D1227</f>
        <v>5.23</v>
      </c>
      <c r="D1224" s="6">
        <f>TITRES_STAT!E1227</f>
        <v>1269</v>
      </c>
      <c r="E1224" s="2">
        <f t="shared" si="76"/>
        <v>1201707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NEUTRAL</v>
      </c>
      <c r="H1224" s="6" t="str">
        <f t="shared" si="77"/>
        <v>CONFIRMED BULLISH</v>
      </c>
    </row>
    <row r="1225" spans="1:8" ht="13.5" x14ac:dyDescent="0.25">
      <c r="A1225" s="3">
        <f>TITRES_STAT!B1228</f>
        <v>44096</v>
      </c>
      <c r="B1225" s="6">
        <f>TITRES_STAT!C1228</f>
        <v>5.22</v>
      </c>
      <c r="C1225" s="6">
        <f>TITRES_STAT!D1228</f>
        <v>5.22</v>
      </c>
      <c r="D1225" s="6">
        <f>TITRES_STAT!E1228</f>
        <v>153</v>
      </c>
      <c r="E1225" s="2">
        <f t="shared" si="76"/>
        <v>1201554</v>
      </c>
      <c r="F1225" s="6" t="str">
        <f t="shared" si="79"/>
        <v>BEARISH</v>
      </c>
      <c r="G1225" s="6" t="str">
        <f t="shared" si="78"/>
        <v>NEUTRAL</v>
      </c>
      <c r="H1225" s="6" t="str">
        <f t="shared" si="77"/>
        <v>CONFIRMED BEARISH</v>
      </c>
    </row>
    <row r="1226" spans="1:8" ht="13.5" x14ac:dyDescent="0.25">
      <c r="A1226" s="3">
        <f>TITRES_STAT!B1229</f>
        <v>44097</v>
      </c>
      <c r="B1226" s="6">
        <f>TITRES_STAT!C1229</f>
        <v>5.0999999999999996</v>
      </c>
      <c r="C1226" s="6">
        <f>TITRES_STAT!D1229</f>
        <v>5.0999999999999996</v>
      </c>
      <c r="D1226" s="6">
        <f>TITRES_STAT!E1229</f>
        <v>8754</v>
      </c>
      <c r="E1226" s="2">
        <f t="shared" si="76"/>
        <v>1192800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CONFIRMED BEARISH</v>
      </c>
    </row>
    <row r="1227" spans="1:8" ht="13.5" x14ac:dyDescent="0.25">
      <c r="A1227" s="3">
        <f>TITRES_STAT!B1230</f>
        <v>44098</v>
      </c>
      <c r="B1227" s="6">
        <f>TITRES_STAT!C1230</f>
        <v>5.34</v>
      </c>
      <c r="C1227" s="6">
        <f>TITRES_STAT!D1230</f>
        <v>5.34</v>
      </c>
      <c r="D1227" s="6">
        <f>TITRES_STAT!E1230</f>
        <v>10292</v>
      </c>
      <c r="E1227" s="2">
        <f t="shared" si="76"/>
        <v>1203092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CONFIRMED BULLISH</v>
      </c>
    </row>
    <row r="1228" spans="1:8" ht="13.5" x14ac:dyDescent="0.25">
      <c r="A1228" s="3">
        <f>TITRES_STAT!B1231</f>
        <v>44099</v>
      </c>
      <c r="B1228" s="6">
        <f>TITRES_STAT!C1231</f>
        <v>5.34</v>
      </c>
      <c r="C1228" s="6">
        <f>TITRES_STAT!D1231</f>
        <v>5.34</v>
      </c>
      <c r="D1228" s="6">
        <f>TITRES_STAT!E1231</f>
        <v>1827</v>
      </c>
      <c r="E1228" s="2">
        <f t="shared" si="76"/>
        <v>1203092</v>
      </c>
      <c r="F1228" s="6" t="str">
        <f t="shared" si="79"/>
        <v>BULLISH</v>
      </c>
      <c r="G1228" s="6" t="str">
        <f t="shared" si="78"/>
        <v>NEUTRAL</v>
      </c>
      <c r="H1228" s="6" t="str">
        <f t="shared" si="77"/>
        <v>CONFIRMED BULLISH</v>
      </c>
    </row>
    <row r="1229" spans="1:8" ht="13.5" x14ac:dyDescent="0.25">
      <c r="A1229" s="3">
        <f>TITRES_STAT!B1232</f>
        <v>44102</v>
      </c>
      <c r="B1229" s="6">
        <f>TITRES_STAT!C1232</f>
        <v>5.34</v>
      </c>
      <c r="C1229" s="6">
        <f>TITRES_STAT!D1232</f>
        <v>5.34</v>
      </c>
      <c r="D1229" s="6">
        <f>TITRES_STAT!E1232</f>
        <v>1207</v>
      </c>
      <c r="E1229" s="2">
        <f t="shared" si="76"/>
        <v>1203092</v>
      </c>
      <c r="F1229" s="6" t="str">
        <f t="shared" si="79"/>
        <v>BULLISH</v>
      </c>
      <c r="G1229" s="6" t="str">
        <f t="shared" si="78"/>
        <v>NEUTRAL</v>
      </c>
      <c r="H1229" s="6" t="str">
        <f t="shared" si="77"/>
        <v>CONFIRMED BULLISH</v>
      </c>
    </row>
    <row r="1230" spans="1:8" ht="13.5" x14ac:dyDescent="0.25">
      <c r="A1230" s="3">
        <f>TITRES_STAT!B1233</f>
        <v>44103</v>
      </c>
      <c r="B1230" s="6">
        <f>TITRES_STAT!C1233</f>
        <v>5.3</v>
      </c>
      <c r="C1230" s="6">
        <f>TITRES_STAT!D1233</f>
        <v>5.3</v>
      </c>
      <c r="D1230" s="6">
        <f>TITRES_STAT!E1233</f>
        <v>420</v>
      </c>
      <c r="E1230" s="2">
        <f t="shared" si="76"/>
        <v>1202672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CONFIRMED BULLISH</v>
      </c>
    </row>
    <row r="1231" spans="1:8" ht="13.5" x14ac:dyDescent="0.25">
      <c r="A1231" s="3">
        <f>TITRES_STAT!B1234</f>
        <v>44104</v>
      </c>
      <c r="B1231" s="6">
        <f>TITRES_STAT!C1234</f>
        <v>5.37</v>
      </c>
      <c r="C1231" s="6">
        <f>TITRES_STAT!D1234</f>
        <v>5.37</v>
      </c>
      <c r="D1231" s="6">
        <f>TITRES_STAT!E1234</f>
        <v>7686</v>
      </c>
      <c r="E1231" s="2">
        <f t="shared" si="76"/>
        <v>1210358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CONFIRMED BULLISH</v>
      </c>
    </row>
    <row r="1232" spans="1:8" ht="13.5" x14ac:dyDescent="0.25">
      <c r="A1232" s="3">
        <f>TITRES_STAT!B1235</f>
        <v>44105</v>
      </c>
      <c r="B1232" s="6">
        <f>TITRES_STAT!C1235</f>
        <v>5.2</v>
      </c>
      <c r="C1232" s="6">
        <f>TITRES_STAT!D1235</f>
        <v>5.2</v>
      </c>
      <c r="D1232" s="6">
        <f>TITRES_STAT!E1235</f>
        <v>273</v>
      </c>
      <c r="E1232" s="2">
        <f t="shared" si="76"/>
        <v>1210085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BULLISH DIVERGENCE</v>
      </c>
    </row>
    <row r="1233" spans="1:8" ht="13.5" x14ac:dyDescent="0.25">
      <c r="A1233" s="3">
        <f>TITRES_STAT!B1236</f>
        <v>44106</v>
      </c>
      <c r="B1233" s="6">
        <f>TITRES_STAT!C1236</f>
        <v>5.0999999999999996</v>
      </c>
      <c r="C1233" s="6">
        <f>TITRES_STAT!D1236</f>
        <v>5.0999999999999996</v>
      </c>
      <c r="D1233" s="6">
        <f>TITRES_STAT!E1236</f>
        <v>16954</v>
      </c>
      <c r="E1233" s="2">
        <f t="shared" si="76"/>
        <v>1193131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CONFIRMED BEARISH</v>
      </c>
    </row>
    <row r="1234" spans="1:8" ht="13.5" x14ac:dyDescent="0.25">
      <c r="A1234" s="3">
        <f>TITRES_STAT!B1237</f>
        <v>44109</v>
      </c>
      <c r="B1234" s="6">
        <f>TITRES_STAT!C1237</f>
        <v>5.17</v>
      </c>
      <c r="C1234" s="6">
        <f>TITRES_STAT!D1237</f>
        <v>5.17</v>
      </c>
      <c r="D1234" s="6">
        <f>TITRES_STAT!E1237</f>
        <v>6271</v>
      </c>
      <c r="E1234" s="2">
        <f t="shared" si="76"/>
        <v>1199402</v>
      </c>
      <c r="F1234" s="6" t="str">
        <f t="shared" si="79"/>
        <v>BEARISH</v>
      </c>
      <c r="G1234" s="6" t="str">
        <f t="shared" si="78"/>
        <v>NEUTRAL</v>
      </c>
      <c r="H1234" s="6" t="str">
        <f t="shared" si="77"/>
        <v>CONFIRMED BEARISH</v>
      </c>
    </row>
    <row r="1235" spans="1:8" ht="13.5" x14ac:dyDescent="0.25">
      <c r="A1235" s="3">
        <f>TITRES_STAT!B1238</f>
        <v>44110</v>
      </c>
      <c r="B1235" s="6">
        <f>TITRES_STAT!C1238</f>
        <v>5.4</v>
      </c>
      <c r="C1235" s="6">
        <f>TITRES_STAT!D1238</f>
        <v>5.4</v>
      </c>
      <c r="D1235" s="6">
        <f>TITRES_STAT!E1238</f>
        <v>46415</v>
      </c>
      <c r="E1235" s="2">
        <f t="shared" si="76"/>
        <v>1245817</v>
      </c>
      <c r="F1235" s="6" t="str">
        <f t="shared" si="79"/>
        <v>BULLISH</v>
      </c>
      <c r="G1235" s="6" t="str">
        <f t="shared" si="78"/>
        <v>STRONG</v>
      </c>
      <c r="H1235" s="6" t="str">
        <f t="shared" si="77"/>
        <v>CONFIRMED BULLISH</v>
      </c>
    </row>
    <row r="1236" spans="1:8" ht="13.5" x14ac:dyDescent="0.25">
      <c r="A1236" s="3">
        <f>TITRES_STAT!B1239</f>
        <v>44111</v>
      </c>
      <c r="B1236" s="6">
        <f>TITRES_STAT!C1239</f>
        <v>5.4</v>
      </c>
      <c r="C1236" s="6">
        <f>TITRES_STAT!D1239</f>
        <v>5.4</v>
      </c>
      <c r="D1236" s="6">
        <f>TITRES_STAT!E1239</f>
        <v>17079</v>
      </c>
      <c r="E1236" s="2">
        <f t="shared" si="76"/>
        <v>1245817</v>
      </c>
      <c r="F1236" s="6" t="str">
        <f t="shared" si="79"/>
        <v>BULLISH</v>
      </c>
      <c r="G1236" s="6" t="str">
        <f t="shared" si="78"/>
        <v>STRONG</v>
      </c>
      <c r="H1236" s="6" t="str">
        <f t="shared" si="77"/>
        <v>CONFIRMED BULLISH</v>
      </c>
    </row>
    <row r="1237" spans="1:8" ht="13.5" x14ac:dyDescent="0.25">
      <c r="A1237" s="3">
        <f>TITRES_STAT!B1240</f>
        <v>44112</v>
      </c>
      <c r="B1237" s="6">
        <f>TITRES_STAT!C1240</f>
        <v>5.4</v>
      </c>
      <c r="C1237" s="6">
        <f>TITRES_STAT!D1240</f>
        <v>5.4</v>
      </c>
      <c r="D1237" s="6">
        <f>TITRES_STAT!E1240</f>
        <v>8304</v>
      </c>
      <c r="E1237" s="2">
        <f t="shared" si="76"/>
        <v>1245817</v>
      </c>
      <c r="F1237" s="6" t="str">
        <f t="shared" si="79"/>
        <v>BULLISH</v>
      </c>
      <c r="G1237" s="6" t="str">
        <f t="shared" si="78"/>
        <v>STRONG</v>
      </c>
      <c r="H1237" s="6" t="str">
        <f t="shared" si="77"/>
        <v>CONFIRMED BULLISH</v>
      </c>
    </row>
    <row r="1238" spans="1:8" ht="13.5" x14ac:dyDescent="0.25">
      <c r="A1238" s="3">
        <f>TITRES_STAT!B1241</f>
        <v>44113</v>
      </c>
      <c r="B1238" s="6">
        <f>TITRES_STAT!C1241</f>
        <v>5.39</v>
      </c>
      <c r="C1238" s="6">
        <f>TITRES_STAT!D1241</f>
        <v>5.39</v>
      </c>
      <c r="D1238" s="6">
        <f>TITRES_STAT!E1241</f>
        <v>106</v>
      </c>
      <c r="E1238" s="2">
        <f t="shared" si="76"/>
        <v>1245711</v>
      </c>
      <c r="F1238" s="6" t="str">
        <f t="shared" si="79"/>
        <v>BULLISH</v>
      </c>
      <c r="G1238" s="6" t="str">
        <f t="shared" si="78"/>
        <v>STRONG</v>
      </c>
      <c r="H1238" s="6" t="str">
        <f t="shared" si="77"/>
        <v>CONFIRMED BULLISH</v>
      </c>
    </row>
    <row r="1239" spans="1:8" ht="13.5" x14ac:dyDescent="0.25">
      <c r="A1239" s="3">
        <f>TITRES_STAT!B1242</f>
        <v>44116</v>
      </c>
      <c r="B1239" s="6">
        <f>TITRES_STAT!C1242</f>
        <v>5.3</v>
      </c>
      <c r="C1239" s="6">
        <f>TITRES_STAT!D1242</f>
        <v>5.3</v>
      </c>
      <c r="D1239" s="6">
        <f>TITRES_STAT!E1242</f>
        <v>4919</v>
      </c>
      <c r="E1239" s="2">
        <f t="shared" si="76"/>
        <v>1240792</v>
      </c>
      <c r="F1239" s="6" t="str">
        <f t="shared" si="79"/>
        <v>BULLISH</v>
      </c>
      <c r="G1239" s="6" t="str">
        <f t="shared" si="78"/>
        <v>STRONG</v>
      </c>
      <c r="H1239" s="6" t="str">
        <f t="shared" si="77"/>
        <v>CONFIRMED BULLISH</v>
      </c>
    </row>
    <row r="1240" spans="1:8" ht="13.5" x14ac:dyDescent="0.25">
      <c r="A1240" s="3">
        <f>TITRES_STAT!B1243</f>
        <v>44117</v>
      </c>
      <c r="B1240" s="6">
        <f>TITRES_STAT!C1243</f>
        <v>5.29</v>
      </c>
      <c r="C1240" s="6">
        <f>TITRES_STAT!D1243</f>
        <v>5.29</v>
      </c>
      <c r="D1240" s="6">
        <f>TITRES_STAT!E1243</f>
        <v>11</v>
      </c>
      <c r="E1240" s="2">
        <f t="shared" si="76"/>
        <v>1240781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CONFIRMED BEARISH</v>
      </c>
    </row>
    <row r="1241" spans="1:8" ht="13.5" x14ac:dyDescent="0.25">
      <c r="A1241" s="3">
        <f>TITRES_STAT!B1244</f>
        <v>44118</v>
      </c>
      <c r="B1241" s="6">
        <f>TITRES_STAT!C1244</f>
        <v>5.25</v>
      </c>
      <c r="C1241" s="6">
        <f>TITRES_STAT!D1244</f>
        <v>5.25</v>
      </c>
      <c r="D1241" s="6">
        <f>TITRES_STAT!E1244</f>
        <v>1617</v>
      </c>
      <c r="E1241" s="2">
        <f t="shared" si="76"/>
        <v>1239164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CONFIRMED BEARISH</v>
      </c>
    </row>
    <row r="1242" spans="1:8" ht="13.5" x14ac:dyDescent="0.25">
      <c r="A1242" s="3">
        <f>TITRES_STAT!B1245</f>
        <v>44120</v>
      </c>
      <c r="B1242" s="6">
        <f>TITRES_STAT!C1245</f>
        <v>5.23</v>
      </c>
      <c r="C1242" s="6">
        <f>TITRES_STAT!D1245</f>
        <v>5.23</v>
      </c>
      <c r="D1242" s="6">
        <f>TITRES_STAT!E1245</f>
        <v>508</v>
      </c>
      <c r="E1242" s="2">
        <f t="shared" si="76"/>
        <v>1238656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CONFIRMED BEARISH</v>
      </c>
    </row>
    <row r="1243" spans="1:8" ht="13.5" x14ac:dyDescent="0.25">
      <c r="A1243" s="3">
        <f>TITRES_STAT!B1246</f>
        <v>44123</v>
      </c>
      <c r="B1243" s="6">
        <f>TITRES_STAT!C1246</f>
        <v>5.2</v>
      </c>
      <c r="C1243" s="6">
        <f>TITRES_STAT!D1246</f>
        <v>5.2</v>
      </c>
      <c r="D1243" s="6">
        <f>TITRES_STAT!E1246</f>
        <v>2920</v>
      </c>
      <c r="E1243" s="2">
        <f t="shared" si="76"/>
        <v>1235736</v>
      </c>
      <c r="F1243" s="6" t="str">
        <f t="shared" si="79"/>
        <v>BEARISH</v>
      </c>
      <c r="G1243" s="6" t="str">
        <f t="shared" si="78"/>
        <v>NEUTRAL</v>
      </c>
      <c r="H1243" s="6" t="str">
        <f t="shared" si="77"/>
        <v>CONFIRMED BEARISH</v>
      </c>
    </row>
    <row r="1244" spans="1:8" ht="13.5" x14ac:dyDescent="0.25">
      <c r="A1244" s="3">
        <f>TITRES_STAT!B1247</f>
        <v>44124</v>
      </c>
      <c r="B1244" s="6">
        <f>TITRES_STAT!C1247</f>
        <v>5.22</v>
      </c>
      <c r="C1244" s="6">
        <f>TITRES_STAT!D1247</f>
        <v>5.22</v>
      </c>
      <c r="D1244" s="6">
        <f>TITRES_STAT!E1247</f>
        <v>44322</v>
      </c>
      <c r="E1244" s="2">
        <f t="shared" si="76"/>
        <v>1280058</v>
      </c>
      <c r="F1244" s="6" t="str">
        <f t="shared" si="79"/>
        <v>BULLISH</v>
      </c>
      <c r="G1244" s="6" t="str">
        <f t="shared" si="78"/>
        <v>STRONG</v>
      </c>
      <c r="H1244" s="6" t="str">
        <f t="shared" si="77"/>
        <v>BULLISH DIVERGENCE</v>
      </c>
    </row>
    <row r="1245" spans="1:8" ht="13.5" x14ac:dyDescent="0.25">
      <c r="A1245" s="3">
        <f>TITRES_STAT!B1248</f>
        <v>44125</v>
      </c>
      <c r="B1245" s="6">
        <f>TITRES_STAT!C1248</f>
        <v>5.1100000000000003</v>
      </c>
      <c r="C1245" s="6">
        <f>TITRES_STAT!D1248</f>
        <v>5.1100000000000003</v>
      </c>
      <c r="D1245" s="6">
        <f>TITRES_STAT!E1248</f>
        <v>1156</v>
      </c>
      <c r="E1245" s="2">
        <f t="shared" si="76"/>
        <v>1278902</v>
      </c>
      <c r="F1245" s="6" t="str">
        <f t="shared" si="79"/>
        <v>BULLISH</v>
      </c>
      <c r="G1245" s="6" t="str">
        <f t="shared" si="78"/>
        <v>STRONG</v>
      </c>
      <c r="H1245" s="6" t="str">
        <f t="shared" si="77"/>
        <v>BULLISH DIVERGENCE</v>
      </c>
    </row>
    <row r="1246" spans="1:8" ht="13.5" x14ac:dyDescent="0.25">
      <c r="A1246" s="3">
        <f>TITRES_STAT!B1249</f>
        <v>44126</v>
      </c>
      <c r="B1246" s="6">
        <f>TITRES_STAT!C1249</f>
        <v>5.16</v>
      </c>
      <c r="C1246" s="6">
        <f>TITRES_STAT!D1249</f>
        <v>5.16</v>
      </c>
      <c r="D1246" s="6">
        <f>TITRES_STAT!E1249</f>
        <v>13329</v>
      </c>
      <c r="E1246" s="2">
        <f t="shared" si="76"/>
        <v>1292231</v>
      </c>
      <c r="F1246" s="6" t="str">
        <f t="shared" si="79"/>
        <v>BULLISH</v>
      </c>
      <c r="G1246" s="6" t="str">
        <f t="shared" si="78"/>
        <v>STRONG</v>
      </c>
      <c r="H1246" s="6" t="str">
        <f t="shared" si="77"/>
        <v>BULLISH DIVERGENCE</v>
      </c>
    </row>
    <row r="1247" spans="1:8" ht="13.5" x14ac:dyDescent="0.25">
      <c r="A1247" s="3">
        <f>TITRES_STAT!B1250</f>
        <v>44127</v>
      </c>
      <c r="B1247" s="6">
        <f>TITRES_STAT!C1250</f>
        <v>5.07</v>
      </c>
      <c r="C1247" s="6">
        <f>TITRES_STAT!D1250</f>
        <v>5.07</v>
      </c>
      <c r="D1247" s="6">
        <f>TITRES_STAT!E1250</f>
        <v>3807</v>
      </c>
      <c r="E1247" s="2">
        <f t="shared" si="76"/>
        <v>1288424</v>
      </c>
      <c r="F1247" s="6" t="str">
        <f t="shared" si="79"/>
        <v>BULLISH</v>
      </c>
      <c r="G1247" s="6" t="str">
        <f t="shared" si="78"/>
        <v>STRONG</v>
      </c>
      <c r="H1247" s="6" t="str">
        <f t="shared" si="77"/>
        <v>BULLISH DIVERGENCE</v>
      </c>
    </row>
    <row r="1248" spans="1:8" ht="13.5" x14ac:dyDescent="0.25">
      <c r="A1248" s="3">
        <f>TITRES_STAT!B1251</f>
        <v>44130</v>
      </c>
      <c r="B1248" s="6">
        <f>TITRES_STAT!C1251</f>
        <v>5.15</v>
      </c>
      <c r="C1248" s="6">
        <f>TITRES_STAT!D1251</f>
        <v>5.15</v>
      </c>
      <c r="D1248" s="6">
        <f>TITRES_STAT!E1251</f>
        <v>2504</v>
      </c>
      <c r="E1248" s="2">
        <f t="shared" si="76"/>
        <v>1290928</v>
      </c>
      <c r="F1248" s="6" t="str">
        <f t="shared" si="79"/>
        <v>BULLISH</v>
      </c>
      <c r="G1248" s="6" t="str">
        <f t="shared" si="78"/>
        <v>STRONG</v>
      </c>
      <c r="H1248" s="6" t="str">
        <f t="shared" si="77"/>
        <v>BULLISH DIVERGENCE</v>
      </c>
    </row>
    <row r="1249" spans="1:8" ht="13.5" x14ac:dyDescent="0.25">
      <c r="A1249" s="3">
        <f>TITRES_STAT!B1252</f>
        <v>44131</v>
      </c>
      <c r="B1249" s="6">
        <f>TITRES_STAT!C1252</f>
        <v>5.14</v>
      </c>
      <c r="C1249" s="6">
        <f>TITRES_STAT!D1252</f>
        <v>5.14</v>
      </c>
      <c r="D1249" s="6">
        <f>TITRES_STAT!E1252</f>
        <v>137</v>
      </c>
      <c r="E1249" s="2">
        <f t="shared" si="76"/>
        <v>1290791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BULLISH DIVERGENCE</v>
      </c>
    </row>
    <row r="1250" spans="1:8" ht="13.5" x14ac:dyDescent="0.25">
      <c r="A1250" s="3">
        <f>TITRES_STAT!B1253</f>
        <v>44132</v>
      </c>
      <c r="B1250" s="6">
        <f>TITRES_STAT!C1253</f>
        <v>5.04</v>
      </c>
      <c r="C1250" s="6">
        <f>TITRES_STAT!D1253</f>
        <v>5.04</v>
      </c>
      <c r="D1250" s="6">
        <f>TITRES_STAT!E1253</f>
        <v>52</v>
      </c>
      <c r="E1250" s="2">
        <f t="shared" si="76"/>
        <v>1290739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BULLISH DIVERGENCE</v>
      </c>
    </row>
    <row r="1251" spans="1:8" ht="13.5" x14ac:dyDescent="0.25">
      <c r="A1251" s="3">
        <f>TITRES_STAT!B1254</f>
        <v>44134</v>
      </c>
      <c r="B1251" s="6">
        <f>TITRES_STAT!C1254</f>
        <v>4.92</v>
      </c>
      <c r="C1251" s="6">
        <f>TITRES_STAT!D1254</f>
        <v>4.92</v>
      </c>
      <c r="D1251" s="6">
        <f>TITRES_STAT!E1254</f>
        <v>13067</v>
      </c>
      <c r="E1251" s="2">
        <f t="shared" si="76"/>
        <v>1277672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CONFIRMED BEARISH</v>
      </c>
    </row>
    <row r="1252" spans="1:8" ht="13.5" x14ac:dyDescent="0.25">
      <c r="A1252" s="3">
        <f>TITRES_STAT!B1255</f>
        <v>44137</v>
      </c>
      <c r="B1252" s="6">
        <f>TITRES_STAT!C1255</f>
        <v>5.01</v>
      </c>
      <c r="C1252" s="6">
        <f>TITRES_STAT!D1255</f>
        <v>5.01</v>
      </c>
      <c r="D1252" s="6">
        <f>TITRES_STAT!E1255</f>
        <v>7733</v>
      </c>
      <c r="E1252" s="2">
        <f t="shared" si="76"/>
        <v>1285405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CONFIRMED BEARISH</v>
      </c>
    </row>
    <row r="1253" spans="1:8" ht="13.5" x14ac:dyDescent="0.25">
      <c r="A1253" s="3">
        <f>TITRES_STAT!B1256</f>
        <v>44138</v>
      </c>
      <c r="B1253" s="6">
        <f>TITRES_STAT!C1256</f>
        <v>5.12</v>
      </c>
      <c r="C1253" s="6">
        <f>TITRES_STAT!D1256</f>
        <v>5.12</v>
      </c>
      <c r="D1253" s="6">
        <f>TITRES_STAT!E1256</f>
        <v>35999</v>
      </c>
      <c r="E1253" s="2">
        <f t="shared" si="76"/>
        <v>1321404</v>
      </c>
      <c r="F1253" s="6" t="str">
        <f t="shared" si="79"/>
        <v>BULLISH</v>
      </c>
      <c r="G1253" s="6" t="str">
        <f t="shared" si="78"/>
        <v>STRONG</v>
      </c>
      <c r="H1253" s="6" t="str">
        <f t="shared" si="77"/>
        <v>BULLISH DIVERGENCE</v>
      </c>
    </row>
    <row r="1254" spans="1:8" ht="13.5" x14ac:dyDescent="0.25">
      <c r="A1254" s="3">
        <f>TITRES_STAT!B1257</f>
        <v>44139</v>
      </c>
      <c r="B1254" s="6">
        <f>TITRES_STAT!C1257</f>
        <v>5.07</v>
      </c>
      <c r="C1254" s="6">
        <f>TITRES_STAT!D1257</f>
        <v>5.07</v>
      </c>
      <c r="D1254" s="6">
        <f>TITRES_STAT!E1257</f>
        <v>4812</v>
      </c>
      <c r="E1254" s="2">
        <f t="shared" si="76"/>
        <v>1316592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BULLISH DIVERGENCE</v>
      </c>
    </row>
    <row r="1255" spans="1:8" ht="13.5" x14ac:dyDescent="0.25">
      <c r="A1255" s="3">
        <f>TITRES_STAT!B1258</f>
        <v>44140</v>
      </c>
      <c r="B1255" s="6">
        <f>TITRES_STAT!C1258</f>
        <v>5.37</v>
      </c>
      <c r="C1255" s="6">
        <f>TITRES_STAT!D1258</f>
        <v>5.37</v>
      </c>
      <c r="D1255" s="6">
        <f>TITRES_STAT!E1258</f>
        <v>55221</v>
      </c>
      <c r="E1255" s="2">
        <f t="shared" si="76"/>
        <v>1371813</v>
      </c>
      <c r="F1255" s="6" t="str">
        <f t="shared" si="79"/>
        <v>BULLISH</v>
      </c>
      <c r="G1255" s="6" t="str">
        <f t="shared" si="78"/>
        <v>STRONG</v>
      </c>
      <c r="H1255" s="6" t="str">
        <f t="shared" si="77"/>
        <v>CONFIRMED BULLISH</v>
      </c>
    </row>
    <row r="1256" spans="1:8" ht="13.5" x14ac:dyDescent="0.25">
      <c r="A1256" s="3">
        <f>TITRES_STAT!B1259</f>
        <v>44141</v>
      </c>
      <c r="B1256" s="6">
        <f>TITRES_STAT!C1259</f>
        <v>5.4</v>
      </c>
      <c r="C1256" s="6">
        <f>TITRES_STAT!D1259</f>
        <v>5.4</v>
      </c>
      <c r="D1256" s="6">
        <f>TITRES_STAT!E1259</f>
        <v>88303</v>
      </c>
      <c r="E1256" s="2">
        <f t="shared" si="76"/>
        <v>1460116</v>
      </c>
      <c r="F1256" s="6" t="str">
        <f t="shared" si="79"/>
        <v>BULLISH</v>
      </c>
      <c r="G1256" s="6" t="str">
        <f t="shared" si="78"/>
        <v>STRONG</v>
      </c>
      <c r="H1256" s="6" t="str">
        <f t="shared" si="77"/>
        <v>CONFIRMED BULLISH</v>
      </c>
    </row>
    <row r="1257" spans="1:8" ht="13.5" x14ac:dyDescent="0.25">
      <c r="A1257" s="3">
        <f>TITRES_STAT!B1260</f>
        <v>44144</v>
      </c>
      <c r="B1257" s="6">
        <f>TITRES_STAT!C1260</f>
        <v>5.48</v>
      </c>
      <c r="C1257" s="6">
        <f>TITRES_STAT!D1260</f>
        <v>5.48</v>
      </c>
      <c r="D1257" s="6">
        <f>TITRES_STAT!E1260</f>
        <v>24384</v>
      </c>
      <c r="E1257" s="2">
        <f t="shared" si="76"/>
        <v>1484500</v>
      </c>
      <c r="F1257" s="6" t="str">
        <f t="shared" si="79"/>
        <v>BULLISH</v>
      </c>
      <c r="G1257" s="6" t="str">
        <f t="shared" si="78"/>
        <v>STRONG</v>
      </c>
      <c r="H1257" s="6" t="str">
        <f t="shared" si="77"/>
        <v>CONFIRMED BULLISH</v>
      </c>
    </row>
    <row r="1258" spans="1:8" ht="13.5" x14ac:dyDescent="0.25">
      <c r="A1258" s="3">
        <f>TITRES_STAT!B1261</f>
        <v>44145</v>
      </c>
      <c r="B1258" s="6">
        <f>TITRES_STAT!C1261</f>
        <v>5.4</v>
      </c>
      <c r="C1258" s="6">
        <f>TITRES_STAT!D1261</f>
        <v>5.4</v>
      </c>
      <c r="D1258" s="6">
        <f>TITRES_STAT!E1261</f>
        <v>8412</v>
      </c>
      <c r="E1258" s="2">
        <f t="shared" si="76"/>
        <v>1476088</v>
      </c>
      <c r="F1258" s="6" t="str">
        <f t="shared" si="79"/>
        <v>BULLISH</v>
      </c>
      <c r="G1258" s="6" t="str">
        <f t="shared" si="78"/>
        <v>STRONG</v>
      </c>
      <c r="H1258" s="6" t="str">
        <f t="shared" si="77"/>
        <v>CONFIRMED BULLISH</v>
      </c>
    </row>
    <row r="1259" spans="1:8" ht="13.5" x14ac:dyDescent="0.25">
      <c r="A1259" s="3">
        <f>TITRES_STAT!B1262</f>
        <v>44146</v>
      </c>
      <c r="B1259" s="6">
        <f>TITRES_STAT!C1262</f>
        <v>5.3</v>
      </c>
      <c r="C1259" s="6">
        <f>TITRES_STAT!D1262</f>
        <v>5.3</v>
      </c>
      <c r="D1259" s="6">
        <f>TITRES_STAT!E1262</f>
        <v>12697</v>
      </c>
      <c r="E1259" s="2">
        <f t="shared" si="76"/>
        <v>1463391</v>
      </c>
      <c r="F1259" s="6" t="str">
        <f t="shared" si="79"/>
        <v>BULLISH</v>
      </c>
      <c r="G1259" s="6" t="str">
        <f t="shared" si="78"/>
        <v>STRONG</v>
      </c>
      <c r="H1259" s="6" t="str">
        <f t="shared" si="77"/>
        <v>CONFIRMED BULLISH</v>
      </c>
    </row>
    <row r="1260" spans="1:8" ht="13.5" x14ac:dyDescent="0.25">
      <c r="A1260" s="3">
        <f>TITRES_STAT!B1263</f>
        <v>44147</v>
      </c>
      <c r="B1260" s="6">
        <f>TITRES_STAT!C1263</f>
        <v>5.35</v>
      </c>
      <c r="C1260" s="6">
        <f>TITRES_STAT!D1263</f>
        <v>5.35</v>
      </c>
      <c r="D1260" s="6">
        <f>TITRES_STAT!E1263</f>
        <v>11314</v>
      </c>
      <c r="E1260" s="2">
        <f t="shared" si="76"/>
        <v>1474705</v>
      </c>
      <c r="F1260" s="6" t="str">
        <f t="shared" si="79"/>
        <v>BULLISH</v>
      </c>
      <c r="G1260" s="6" t="str">
        <f t="shared" si="78"/>
        <v>STRONG</v>
      </c>
      <c r="H1260" s="6" t="str">
        <f t="shared" si="77"/>
        <v>BULLISH DIVERGENCE</v>
      </c>
    </row>
    <row r="1261" spans="1:8" ht="13.5" x14ac:dyDescent="0.25">
      <c r="A1261" s="3">
        <f>TITRES_STAT!B1264</f>
        <v>44148</v>
      </c>
      <c r="B1261" s="6">
        <f>TITRES_STAT!C1264</f>
        <v>5.34</v>
      </c>
      <c r="C1261" s="6">
        <f>TITRES_STAT!D1264</f>
        <v>5.34</v>
      </c>
      <c r="D1261" s="6">
        <f>TITRES_STAT!E1264</f>
        <v>1533</v>
      </c>
      <c r="E1261" s="2">
        <f t="shared" si="76"/>
        <v>1473172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BULLISH DIVERGENCE</v>
      </c>
    </row>
    <row r="1262" spans="1:8" ht="13.5" x14ac:dyDescent="0.25">
      <c r="A1262" s="3">
        <f>TITRES_STAT!B1265</f>
        <v>44151</v>
      </c>
      <c r="B1262" s="6">
        <f>TITRES_STAT!C1265</f>
        <v>5.4</v>
      </c>
      <c r="C1262" s="6">
        <f>TITRES_STAT!D1265</f>
        <v>5.4</v>
      </c>
      <c r="D1262" s="6">
        <f>TITRES_STAT!E1265</f>
        <v>1317</v>
      </c>
      <c r="E1262" s="2">
        <f t="shared" si="76"/>
        <v>1474489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44152</v>
      </c>
      <c r="B1263" s="6">
        <f>TITRES_STAT!C1266</f>
        <v>5.36</v>
      </c>
      <c r="C1263" s="6">
        <f>TITRES_STAT!D1266</f>
        <v>5.36</v>
      </c>
      <c r="D1263" s="6">
        <f>TITRES_STAT!E1266</f>
        <v>284</v>
      </c>
      <c r="E1263" s="2">
        <f t="shared" si="76"/>
        <v>1474205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44153</v>
      </c>
      <c r="B1264" s="6">
        <f>TITRES_STAT!C1267</f>
        <v>5.23</v>
      </c>
      <c r="C1264" s="6">
        <f>TITRES_STAT!D1267</f>
        <v>5.23</v>
      </c>
      <c r="D1264" s="6">
        <f>TITRES_STAT!E1267</f>
        <v>6456</v>
      </c>
      <c r="E1264" s="2">
        <f t="shared" si="76"/>
        <v>1467749</v>
      </c>
      <c r="F1264" s="6" t="str">
        <f t="shared" si="79"/>
        <v>BULLISH</v>
      </c>
      <c r="G1264" s="6" t="str">
        <f t="shared" si="78"/>
        <v>NEUTRAL</v>
      </c>
      <c r="H1264" s="6" t="str">
        <f t="shared" si="77"/>
        <v>BULLISH DIVERGENCE</v>
      </c>
    </row>
    <row r="1265" spans="1:8" ht="13.5" x14ac:dyDescent="0.25">
      <c r="A1265" s="3">
        <f>TITRES_STAT!B1268</f>
        <v>44154</v>
      </c>
      <c r="B1265" s="6">
        <f>TITRES_STAT!C1268</f>
        <v>5.22</v>
      </c>
      <c r="C1265" s="6">
        <f>TITRES_STAT!D1268</f>
        <v>5.22</v>
      </c>
      <c r="D1265" s="6">
        <f>TITRES_STAT!E1268</f>
        <v>5602</v>
      </c>
      <c r="E1265" s="2">
        <f t="shared" si="76"/>
        <v>1462147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CONFIRMED BEARISH</v>
      </c>
    </row>
    <row r="1266" spans="1:8" ht="13.5" x14ac:dyDescent="0.25">
      <c r="A1266" s="3">
        <f>TITRES_STAT!B1269</f>
        <v>44155</v>
      </c>
      <c r="B1266" s="6">
        <f>TITRES_STAT!C1269</f>
        <v>5.2</v>
      </c>
      <c r="C1266" s="6">
        <f>TITRES_STAT!D1269</f>
        <v>5.2</v>
      </c>
      <c r="D1266" s="6">
        <f>TITRES_STAT!E1269</f>
        <v>2340</v>
      </c>
      <c r="E1266" s="2">
        <f t="shared" si="76"/>
        <v>1459807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CONFIRMED BEARISH</v>
      </c>
    </row>
    <row r="1267" spans="1:8" ht="13.5" x14ac:dyDescent="0.25">
      <c r="A1267" s="3">
        <f>TITRES_STAT!B1270</f>
        <v>44158</v>
      </c>
      <c r="B1267" s="6">
        <f>TITRES_STAT!C1270</f>
        <v>5.0999999999999996</v>
      </c>
      <c r="C1267" s="6">
        <f>TITRES_STAT!D1270</f>
        <v>5.0999999999999996</v>
      </c>
      <c r="D1267" s="6">
        <f>TITRES_STAT!E1270</f>
        <v>43754</v>
      </c>
      <c r="E1267" s="2">
        <f t="shared" si="76"/>
        <v>1416053</v>
      </c>
      <c r="F1267" s="6" t="str">
        <f t="shared" si="79"/>
        <v>BEARISH</v>
      </c>
      <c r="G1267" s="6" t="str">
        <f t="shared" si="78"/>
        <v>WEAK</v>
      </c>
      <c r="H1267" s="6" t="str">
        <f t="shared" si="77"/>
        <v>CONFIRMED BEARISH</v>
      </c>
    </row>
    <row r="1268" spans="1:8" ht="13.5" x14ac:dyDescent="0.25">
      <c r="A1268" s="3">
        <f>TITRES_STAT!B1271</f>
        <v>44159</v>
      </c>
      <c r="B1268" s="6">
        <f>TITRES_STAT!C1271</f>
        <v>5.12</v>
      </c>
      <c r="C1268" s="6">
        <f>TITRES_STAT!D1271</f>
        <v>5.12</v>
      </c>
      <c r="D1268" s="6">
        <f>TITRES_STAT!E1271</f>
        <v>2850</v>
      </c>
      <c r="E1268" s="2">
        <f t="shared" si="76"/>
        <v>1418903</v>
      </c>
      <c r="F1268" s="6" t="str">
        <f t="shared" si="79"/>
        <v>BEARISH</v>
      </c>
      <c r="G1268" s="6" t="str">
        <f t="shared" si="78"/>
        <v>WEAK</v>
      </c>
      <c r="H1268" s="6" t="str">
        <f t="shared" si="77"/>
        <v>CONFIRMED BEARISH</v>
      </c>
    </row>
    <row r="1269" spans="1:8" ht="13.5" x14ac:dyDescent="0.25">
      <c r="A1269" s="3">
        <f>TITRES_STAT!B1272</f>
        <v>44160</v>
      </c>
      <c r="B1269" s="6">
        <f>TITRES_STAT!C1272</f>
        <v>5.14</v>
      </c>
      <c r="C1269" s="6">
        <f>TITRES_STAT!D1272</f>
        <v>5.14</v>
      </c>
      <c r="D1269" s="6">
        <f>TITRES_STAT!E1272</f>
        <v>601</v>
      </c>
      <c r="E1269" s="2">
        <f t="shared" si="76"/>
        <v>1419504</v>
      </c>
      <c r="F1269" s="6" t="str">
        <f t="shared" si="79"/>
        <v>BEARISH</v>
      </c>
      <c r="G1269" s="6" t="str">
        <f t="shared" si="78"/>
        <v>WEAK</v>
      </c>
      <c r="H1269" s="6" t="str">
        <f t="shared" si="77"/>
        <v>CONFIRMED BEARISH</v>
      </c>
    </row>
    <row r="1270" spans="1:8" ht="13.5" x14ac:dyDescent="0.25">
      <c r="A1270" s="3">
        <f>TITRES_STAT!B1273</f>
        <v>44161</v>
      </c>
      <c r="B1270" s="6">
        <f>TITRES_STAT!C1273</f>
        <v>5.0999999999999996</v>
      </c>
      <c r="C1270" s="6">
        <f>TITRES_STAT!D1273</f>
        <v>5.0999999999999996</v>
      </c>
      <c r="D1270" s="6">
        <f>TITRES_STAT!E1273</f>
        <v>5539</v>
      </c>
      <c r="E1270" s="2">
        <f t="shared" si="76"/>
        <v>1413965</v>
      </c>
      <c r="F1270" s="6" t="str">
        <f t="shared" si="79"/>
        <v>BEARISH</v>
      </c>
      <c r="G1270" s="6" t="str">
        <f t="shared" si="78"/>
        <v>WEAK</v>
      </c>
      <c r="H1270" s="6" t="str">
        <f t="shared" si="77"/>
        <v>CONFIRMED BEARISH</v>
      </c>
    </row>
    <row r="1271" spans="1:8" ht="13.5" x14ac:dyDescent="0.25">
      <c r="A1271" s="3">
        <f>TITRES_STAT!B1274</f>
        <v>44162</v>
      </c>
      <c r="B1271" s="6">
        <f>TITRES_STAT!C1274</f>
        <v>5.0999999999999996</v>
      </c>
      <c r="C1271" s="6">
        <f>TITRES_STAT!D1274</f>
        <v>5.0999999999999996</v>
      </c>
      <c r="D1271" s="6">
        <f>TITRES_STAT!E1274</f>
        <v>797</v>
      </c>
      <c r="E1271" s="2">
        <f t="shared" si="76"/>
        <v>1413965</v>
      </c>
      <c r="F1271" s="6" t="str">
        <f t="shared" si="79"/>
        <v>BEARISH</v>
      </c>
      <c r="G1271" s="6" t="str">
        <f t="shared" si="78"/>
        <v>WEAK</v>
      </c>
      <c r="H1271" s="6" t="str">
        <f t="shared" si="77"/>
        <v>CONFIRMED BEARISH</v>
      </c>
    </row>
    <row r="1272" spans="1:8" ht="13.5" x14ac:dyDescent="0.25">
      <c r="A1272" s="3">
        <f>TITRES_STAT!B1275</f>
        <v>44165</v>
      </c>
      <c r="B1272" s="6">
        <f>TITRES_STAT!C1275</f>
        <v>5.15</v>
      </c>
      <c r="C1272" s="6">
        <f>TITRES_STAT!D1275</f>
        <v>5.15</v>
      </c>
      <c r="D1272" s="6">
        <f>TITRES_STAT!E1275</f>
        <v>1548</v>
      </c>
      <c r="E1272" s="2">
        <f t="shared" si="76"/>
        <v>1415513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BEARISH DIVERGENCE</v>
      </c>
    </row>
    <row r="1273" spans="1:8" ht="13.5" x14ac:dyDescent="0.25">
      <c r="A1273" s="3">
        <f>TITRES_STAT!B1276</f>
        <v>44166</v>
      </c>
      <c r="B1273" s="6">
        <f>TITRES_STAT!C1276</f>
        <v>5</v>
      </c>
      <c r="C1273" s="6">
        <f>TITRES_STAT!D1276</f>
        <v>5</v>
      </c>
      <c r="D1273" s="6">
        <f>TITRES_STAT!E1276</f>
        <v>5033</v>
      </c>
      <c r="E1273" s="2">
        <f t="shared" si="76"/>
        <v>1410480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44167</v>
      </c>
      <c r="B1274" s="6">
        <f>TITRES_STAT!C1277</f>
        <v>5.0999999999999996</v>
      </c>
      <c r="C1274" s="6">
        <f>TITRES_STAT!D1277</f>
        <v>5.0999999999999996</v>
      </c>
      <c r="D1274" s="6">
        <f>TITRES_STAT!E1277</f>
        <v>4823</v>
      </c>
      <c r="E1274" s="2">
        <f t="shared" si="76"/>
        <v>1415303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CONFIRMED BEARISH</v>
      </c>
    </row>
    <row r="1275" spans="1:8" ht="13.5" x14ac:dyDescent="0.25">
      <c r="A1275" s="3">
        <f>TITRES_STAT!B1278</f>
        <v>44168</v>
      </c>
      <c r="B1275" s="6">
        <f>TITRES_STAT!C1278</f>
        <v>5.09</v>
      </c>
      <c r="C1275" s="6">
        <f>TITRES_STAT!D1278</f>
        <v>5.09</v>
      </c>
      <c r="D1275" s="6">
        <f>TITRES_STAT!E1278</f>
        <v>12118</v>
      </c>
      <c r="E1275" s="2">
        <f t="shared" si="76"/>
        <v>1403185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CONFIRMED BEARISH</v>
      </c>
    </row>
    <row r="1276" spans="1:8" ht="13.5" x14ac:dyDescent="0.25">
      <c r="A1276" s="3">
        <f>TITRES_STAT!B1279</f>
        <v>44169</v>
      </c>
      <c r="B1276" s="6">
        <f>TITRES_STAT!C1279</f>
        <v>5</v>
      </c>
      <c r="C1276" s="6">
        <f>TITRES_STAT!D1279</f>
        <v>5</v>
      </c>
      <c r="D1276" s="6">
        <f>TITRES_STAT!E1279</f>
        <v>15378</v>
      </c>
      <c r="E1276" s="2">
        <f t="shared" si="76"/>
        <v>1387807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44172</v>
      </c>
      <c r="B1277" s="6">
        <f>TITRES_STAT!C1280</f>
        <v>5.09</v>
      </c>
      <c r="C1277" s="6">
        <f>TITRES_STAT!D1280</f>
        <v>5.09</v>
      </c>
      <c r="D1277" s="6">
        <f>TITRES_STAT!E1280</f>
        <v>3915</v>
      </c>
      <c r="E1277" s="2">
        <f t="shared" si="76"/>
        <v>1391722</v>
      </c>
      <c r="F1277" s="6" t="str">
        <f t="shared" si="79"/>
        <v>BEARISH</v>
      </c>
      <c r="G1277" s="6" t="str">
        <f t="shared" si="78"/>
        <v>NEUTRAL</v>
      </c>
      <c r="H1277" s="6" t="str">
        <f t="shared" si="77"/>
        <v>CONFIRMED BEARISH</v>
      </c>
    </row>
    <row r="1278" spans="1:8" ht="13.5" x14ac:dyDescent="0.25">
      <c r="A1278" s="3">
        <f>TITRES_STAT!B1281</f>
        <v>44173</v>
      </c>
      <c r="B1278" s="6">
        <f>TITRES_STAT!C1281</f>
        <v>5</v>
      </c>
      <c r="C1278" s="6">
        <f>TITRES_STAT!D1281</f>
        <v>5</v>
      </c>
      <c r="D1278" s="6">
        <f>TITRES_STAT!E1281</f>
        <v>3917</v>
      </c>
      <c r="E1278" s="2">
        <f t="shared" si="76"/>
        <v>1387805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NEUTRAL</v>
      </c>
    </row>
    <row r="1279" spans="1:8" ht="13.5" x14ac:dyDescent="0.25">
      <c r="A1279" s="3">
        <f>TITRES_STAT!B1282</f>
        <v>44174</v>
      </c>
      <c r="B1279" s="6">
        <f>TITRES_STAT!C1282</f>
        <v>5.19</v>
      </c>
      <c r="C1279" s="6">
        <f>TITRES_STAT!D1282</f>
        <v>5.19</v>
      </c>
      <c r="D1279" s="6">
        <f>TITRES_STAT!E1282</f>
        <v>3509</v>
      </c>
      <c r="E1279" s="2">
        <f t="shared" si="76"/>
        <v>1391314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BEARISH DIVERGENCE</v>
      </c>
    </row>
    <row r="1280" spans="1:8" ht="13.5" x14ac:dyDescent="0.25">
      <c r="A1280" s="3">
        <f>TITRES_STAT!B1283</f>
        <v>44175</v>
      </c>
      <c r="B1280" s="6">
        <f>TITRES_STAT!C1283</f>
        <v>5.04</v>
      </c>
      <c r="C1280" s="6">
        <f>TITRES_STAT!D1283</f>
        <v>5.04</v>
      </c>
      <c r="D1280" s="6">
        <f>TITRES_STAT!E1283</f>
        <v>501</v>
      </c>
      <c r="E1280" s="2">
        <f t="shared" si="76"/>
        <v>1390813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44176</v>
      </c>
      <c r="B1281" s="6">
        <f>TITRES_STAT!C1284</f>
        <v>4.82</v>
      </c>
      <c r="C1281" s="6">
        <f>TITRES_STAT!D1284</f>
        <v>4.82</v>
      </c>
      <c r="D1281" s="6">
        <f>TITRES_STAT!E1284</f>
        <v>4863</v>
      </c>
      <c r="E1281" s="2">
        <f t="shared" si="76"/>
        <v>1385950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44179</v>
      </c>
      <c r="B1282" s="6">
        <f>TITRES_STAT!C1285</f>
        <v>4.82</v>
      </c>
      <c r="C1282" s="6">
        <f>TITRES_STAT!D1285</f>
        <v>4.82</v>
      </c>
      <c r="D1282" s="6">
        <f>TITRES_STAT!E1285</f>
        <v>7</v>
      </c>
      <c r="E1282" s="2">
        <f t="shared" si="76"/>
        <v>1385950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44180</v>
      </c>
      <c r="B1283" s="6">
        <f>TITRES_STAT!C1286</f>
        <v>4.8499999999999996</v>
      </c>
      <c r="C1283" s="6">
        <f>TITRES_STAT!D1286</f>
        <v>4.8499999999999996</v>
      </c>
      <c r="D1283" s="6">
        <f>TITRES_STAT!E1286</f>
        <v>470</v>
      </c>
      <c r="E1283" s="2">
        <f t="shared" si="76"/>
        <v>1386420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44181</v>
      </c>
      <c r="B1284" s="6">
        <f>TITRES_STAT!C1287</f>
        <v>4.9800000000000004</v>
      </c>
      <c r="C1284" s="6">
        <f>TITRES_STAT!D1287</f>
        <v>4.9800000000000004</v>
      </c>
      <c r="D1284" s="6">
        <f>TITRES_STAT!E1287</f>
        <v>5185</v>
      </c>
      <c r="E1284" s="2">
        <f t="shared" ref="E1284:E1347" si="80">IF(B1284&gt;B1283, E1283+D1284, IF(B1284&lt;B1283, E1283-D1284, E1283))</f>
        <v>1391605</v>
      </c>
      <c r="F1284" s="6" t="str">
        <f t="shared" si="79"/>
        <v>BULLISH</v>
      </c>
      <c r="G1284" s="6" t="str">
        <f t="shared" si="78"/>
        <v>NEUTRAL</v>
      </c>
      <c r="H1284" s="6" t="str">
        <f t="shared" si="77"/>
        <v>BULLISH DIVERGENCE</v>
      </c>
    </row>
    <row r="1285" spans="1:8" ht="13.5" x14ac:dyDescent="0.25">
      <c r="A1285" s="3">
        <f>TITRES_STAT!B1288</f>
        <v>44182</v>
      </c>
      <c r="B1285" s="6">
        <f>TITRES_STAT!C1288</f>
        <v>4.9800000000000004</v>
      </c>
      <c r="C1285" s="6">
        <f>TITRES_STAT!D1288</f>
        <v>4.9800000000000004</v>
      </c>
      <c r="D1285" s="6">
        <f>TITRES_STAT!E1288</f>
        <v>2098</v>
      </c>
      <c r="E1285" s="2">
        <f t="shared" si="80"/>
        <v>1391605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BULLISH DIVERGENCE</v>
      </c>
    </row>
    <row r="1286" spans="1:8" ht="13.5" x14ac:dyDescent="0.25">
      <c r="A1286" s="3">
        <f>TITRES_STAT!B1289</f>
        <v>44183</v>
      </c>
      <c r="B1286" s="6">
        <f>TITRES_STAT!C1289</f>
        <v>4.84</v>
      </c>
      <c r="C1286" s="6">
        <f>TITRES_STAT!D1289</f>
        <v>4.84</v>
      </c>
      <c r="D1286" s="6">
        <f>TITRES_STAT!E1289</f>
        <v>8620</v>
      </c>
      <c r="E1286" s="2">
        <f t="shared" si="80"/>
        <v>1382985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f>TITRES_STAT!B1290</f>
        <v>44186</v>
      </c>
      <c r="B1287" s="6">
        <f>TITRES_STAT!C1290</f>
        <v>4.8</v>
      </c>
      <c r="C1287" s="6">
        <f>TITRES_STAT!D1290</f>
        <v>4.8</v>
      </c>
      <c r="D1287" s="6">
        <f>TITRES_STAT!E1290</f>
        <v>5242</v>
      </c>
      <c r="E1287" s="2">
        <f t="shared" si="80"/>
        <v>1377743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CONFIRMED BEARISH</v>
      </c>
    </row>
    <row r="1288" spans="1:8" ht="13.5" x14ac:dyDescent="0.25">
      <c r="A1288" s="3">
        <f>TITRES_STAT!B1291</f>
        <v>44187</v>
      </c>
      <c r="B1288" s="6">
        <f>TITRES_STAT!C1291</f>
        <v>4.7699999999999996</v>
      </c>
      <c r="C1288" s="6">
        <f>TITRES_STAT!D1291</f>
        <v>4.7699999999999996</v>
      </c>
      <c r="D1288" s="6">
        <f>TITRES_STAT!E1291</f>
        <v>5382</v>
      </c>
      <c r="E1288" s="2">
        <f t="shared" si="80"/>
        <v>1372361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CONFIRMED BEARISH</v>
      </c>
    </row>
    <row r="1289" spans="1:8" ht="13.5" x14ac:dyDescent="0.25">
      <c r="A1289" s="3">
        <f>TITRES_STAT!B1292</f>
        <v>44188</v>
      </c>
      <c r="B1289" s="6">
        <f>TITRES_STAT!C1292</f>
        <v>4.8</v>
      </c>
      <c r="C1289" s="6">
        <f>TITRES_STAT!D1292</f>
        <v>4.8</v>
      </c>
      <c r="D1289" s="6">
        <f>TITRES_STAT!E1292</f>
        <v>9038</v>
      </c>
      <c r="E1289" s="2">
        <f t="shared" si="80"/>
        <v>1381399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CONFIRMED BEARISH</v>
      </c>
    </row>
    <row r="1290" spans="1:8" ht="13.5" x14ac:dyDescent="0.25">
      <c r="A1290" s="3">
        <f>TITRES_STAT!B1293</f>
        <v>44189</v>
      </c>
      <c r="B1290" s="6">
        <f>TITRES_STAT!C1293</f>
        <v>4.8</v>
      </c>
      <c r="C1290" s="6">
        <f>TITRES_STAT!D1293</f>
        <v>4.8</v>
      </c>
      <c r="D1290" s="6">
        <f>TITRES_STAT!E1293</f>
        <v>7</v>
      </c>
      <c r="E1290" s="2">
        <f t="shared" si="80"/>
        <v>1381399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44190</v>
      </c>
      <c r="B1291" s="6">
        <f>TITRES_STAT!C1294</f>
        <v>4.78</v>
      </c>
      <c r="C1291" s="6">
        <f>TITRES_STAT!D1294</f>
        <v>4.78</v>
      </c>
      <c r="D1291" s="6">
        <f>TITRES_STAT!E1294</f>
        <v>3456</v>
      </c>
      <c r="E1291" s="2">
        <f t="shared" si="80"/>
        <v>1377943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CONFIRMED BEARISH</v>
      </c>
    </row>
    <row r="1292" spans="1:8" ht="13.5" x14ac:dyDescent="0.25">
      <c r="A1292" s="3">
        <f>TITRES_STAT!B1295</f>
        <v>44193</v>
      </c>
      <c r="B1292" s="6">
        <f>TITRES_STAT!C1295</f>
        <v>4.79</v>
      </c>
      <c r="C1292" s="6">
        <f>TITRES_STAT!D1295</f>
        <v>4.79</v>
      </c>
      <c r="D1292" s="6">
        <f>TITRES_STAT!E1295</f>
        <v>4321</v>
      </c>
      <c r="E1292" s="2">
        <f t="shared" si="80"/>
        <v>1382264</v>
      </c>
      <c r="F1292" s="6" t="str">
        <f t="shared" si="83"/>
        <v>BULLISH</v>
      </c>
      <c r="G1292" s="6" t="str">
        <f t="shared" si="82"/>
        <v>NEUTRAL</v>
      </c>
      <c r="H1292" s="6" t="str">
        <f t="shared" si="81"/>
        <v>BULLISH DIVERGENCE</v>
      </c>
    </row>
    <row r="1293" spans="1:8" ht="13.5" x14ac:dyDescent="0.25">
      <c r="A1293" s="3">
        <f>TITRES_STAT!B1296</f>
        <v>44194</v>
      </c>
      <c r="B1293" s="6">
        <f>TITRES_STAT!C1296</f>
        <v>4.6500000000000004</v>
      </c>
      <c r="C1293" s="6">
        <f>TITRES_STAT!D1296</f>
        <v>4.6500000000000004</v>
      </c>
      <c r="D1293" s="6">
        <f>TITRES_STAT!E1296</f>
        <v>1458</v>
      </c>
      <c r="E1293" s="2">
        <f t="shared" si="80"/>
        <v>1380806</v>
      </c>
      <c r="F1293" s="6" t="str">
        <f t="shared" si="83"/>
        <v>BULLISH</v>
      </c>
      <c r="G1293" s="6" t="str">
        <f t="shared" si="82"/>
        <v>NEUTRAL</v>
      </c>
      <c r="H1293" s="6" t="str">
        <f t="shared" si="81"/>
        <v>BULLISH DIVERGENCE</v>
      </c>
    </row>
    <row r="1294" spans="1:8" ht="13.5" x14ac:dyDescent="0.25">
      <c r="A1294" s="3">
        <f>TITRES_STAT!B1297</f>
        <v>44195</v>
      </c>
      <c r="B1294" s="6">
        <f>TITRES_STAT!C1297</f>
        <v>4.88</v>
      </c>
      <c r="C1294" s="6">
        <f>TITRES_STAT!D1297</f>
        <v>4.88</v>
      </c>
      <c r="D1294" s="6">
        <f>TITRES_STAT!E1297</f>
        <v>1610</v>
      </c>
      <c r="E1294" s="2">
        <f t="shared" si="80"/>
        <v>1382416</v>
      </c>
      <c r="F1294" s="6" t="str">
        <f t="shared" si="83"/>
        <v>BULLISH</v>
      </c>
      <c r="G1294" s="6" t="str">
        <f t="shared" si="82"/>
        <v>NEUTRAL</v>
      </c>
      <c r="H1294" s="6" t="str">
        <f t="shared" si="81"/>
        <v>CONFIRMED BULLISH</v>
      </c>
    </row>
    <row r="1295" spans="1:8" ht="13.5" x14ac:dyDescent="0.25">
      <c r="A1295" s="3">
        <f>TITRES_STAT!B1298</f>
        <v>44196</v>
      </c>
      <c r="B1295" s="6">
        <f>TITRES_STAT!C1298</f>
        <v>4.97</v>
      </c>
      <c r="C1295" s="6">
        <f>TITRES_STAT!D1298</f>
        <v>4.97</v>
      </c>
      <c r="D1295" s="6">
        <f>TITRES_STAT!E1298</f>
        <v>3494</v>
      </c>
      <c r="E1295" s="2">
        <f t="shared" si="80"/>
        <v>1385910</v>
      </c>
      <c r="F1295" s="6" t="str">
        <f t="shared" si="83"/>
        <v>BULLISH</v>
      </c>
      <c r="G1295" s="6" t="str">
        <f t="shared" si="82"/>
        <v>NEUTRAL</v>
      </c>
      <c r="H1295" s="6" t="str">
        <f t="shared" si="81"/>
        <v>CONFIRMED BULLISH</v>
      </c>
    </row>
    <row r="1296" spans="1:8" ht="13.5" x14ac:dyDescent="0.25">
      <c r="A1296" s="3">
        <f>TITRES_STAT!B1299</f>
        <v>44200</v>
      </c>
      <c r="B1296" s="6">
        <f>TITRES_STAT!C1299</f>
        <v>4.95</v>
      </c>
      <c r="C1296" s="6">
        <f>TITRES_STAT!D1299</f>
        <v>4.95</v>
      </c>
      <c r="D1296" s="6">
        <f>TITRES_STAT!E1299</f>
        <v>15</v>
      </c>
      <c r="E1296" s="2">
        <f t="shared" si="80"/>
        <v>1385895</v>
      </c>
      <c r="F1296" s="6" t="str">
        <f t="shared" si="83"/>
        <v>BULLISH</v>
      </c>
      <c r="G1296" s="6" t="str">
        <f t="shared" si="82"/>
        <v>NEUTRAL</v>
      </c>
      <c r="H1296" s="6" t="str">
        <f t="shared" si="81"/>
        <v>CONFIRMED BULLISH</v>
      </c>
    </row>
    <row r="1297" spans="1:8" ht="13.5" x14ac:dyDescent="0.25">
      <c r="A1297" s="3">
        <f>TITRES_STAT!B1300</f>
        <v>44201</v>
      </c>
      <c r="B1297" s="6">
        <f>TITRES_STAT!C1300</f>
        <v>4.95</v>
      </c>
      <c r="C1297" s="6">
        <f>TITRES_STAT!D1300</f>
        <v>4.95</v>
      </c>
      <c r="D1297" s="6">
        <f>TITRES_STAT!E1300</f>
        <v>0</v>
      </c>
      <c r="E1297" s="2">
        <f t="shared" si="80"/>
        <v>1385895</v>
      </c>
      <c r="F1297" s="6" t="str">
        <f t="shared" si="83"/>
        <v>BULLISH</v>
      </c>
      <c r="G1297" s="6" t="str">
        <f t="shared" si="82"/>
        <v>NEUTRAL</v>
      </c>
      <c r="H1297" s="6" t="str">
        <f t="shared" si="81"/>
        <v>CONFIRMED BULLISH</v>
      </c>
    </row>
    <row r="1298" spans="1:8" ht="13.5" x14ac:dyDescent="0.25">
      <c r="A1298" s="3">
        <f>TITRES_STAT!B1301</f>
        <v>44202</v>
      </c>
      <c r="B1298" s="6">
        <f>TITRES_STAT!C1301</f>
        <v>4.7300000000000004</v>
      </c>
      <c r="C1298" s="6">
        <f>TITRES_STAT!D1301</f>
        <v>4.7300000000000004</v>
      </c>
      <c r="D1298" s="6">
        <f>TITRES_STAT!E1301</f>
        <v>0</v>
      </c>
      <c r="E1298" s="2">
        <f t="shared" si="80"/>
        <v>1385895</v>
      </c>
      <c r="F1298" s="6" t="str">
        <f t="shared" si="83"/>
        <v>BULLISH</v>
      </c>
      <c r="G1298" s="6" t="str">
        <f t="shared" si="82"/>
        <v>NEUTRAL</v>
      </c>
      <c r="H1298" s="6" t="str">
        <f t="shared" si="81"/>
        <v>CONFIRMED BULLISH</v>
      </c>
    </row>
    <row r="1299" spans="1:8" ht="13.5" x14ac:dyDescent="0.25">
      <c r="A1299" s="3">
        <f>TITRES_STAT!B1302</f>
        <v>44203</v>
      </c>
      <c r="B1299" s="6">
        <f>TITRES_STAT!C1302</f>
        <v>4.5</v>
      </c>
      <c r="C1299" s="6">
        <f>TITRES_STAT!D1302</f>
        <v>4.5</v>
      </c>
      <c r="D1299" s="6">
        <f>TITRES_STAT!E1302</f>
        <v>12942</v>
      </c>
      <c r="E1299" s="2">
        <f t="shared" si="80"/>
        <v>1372953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44204</v>
      </c>
      <c r="B1300" s="6">
        <f>TITRES_STAT!C1303</f>
        <v>4.63</v>
      </c>
      <c r="C1300" s="6">
        <f>TITRES_STAT!D1303</f>
        <v>4.63</v>
      </c>
      <c r="D1300" s="6">
        <f>TITRES_STAT!E1303</f>
        <v>14</v>
      </c>
      <c r="E1300" s="2">
        <f t="shared" si="80"/>
        <v>1372967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CONFIRMED BEARISH</v>
      </c>
    </row>
    <row r="1301" spans="1:8" ht="13.5" x14ac:dyDescent="0.25">
      <c r="A1301" s="3">
        <f>TITRES_STAT!B1304</f>
        <v>44207</v>
      </c>
      <c r="B1301" s="6">
        <f>TITRES_STAT!C1304</f>
        <v>4.91</v>
      </c>
      <c r="C1301" s="6">
        <f>TITRES_STAT!D1304</f>
        <v>4.91</v>
      </c>
      <c r="D1301" s="6">
        <f>TITRES_STAT!E1304</f>
        <v>6920</v>
      </c>
      <c r="E1301" s="2">
        <f t="shared" si="80"/>
        <v>1379887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44208</v>
      </c>
      <c r="B1302" s="6">
        <f>TITRES_STAT!C1305</f>
        <v>5.09</v>
      </c>
      <c r="C1302" s="6">
        <f>TITRES_STAT!D1305</f>
        <v>5.09</v>
      </c>
      <c r="D1302" s="6">
        <f>TITRES_STAT!E1305</f>
        <v>18237</v>
      </c>
      <c r="E1302" s="2">
        <f t="shared" si="80"/>
        <v>1398124</v>
      </c>
      <c r="F1302" s="6" t="str">
        <f t="shared" si="83"/>
        <v>BULLISH</v>
      </c>
      <c r="G1302" s="6" t="str">
        <f t="shared" si="82"/>
        <v>NEUTRAL</v>
      </c>
      <c r="H1302" s="6" t="str">
        <f t="shared" si="81"/>
        <v>CONFIRMED BULLISH</v>
      </c>
    </row>
    <row r="1303" spans="1:8" ht="13.5" x14ac:dyDescent="0.25">
      <c r="A1303" s="3">
        <f>TITRES_STAT!B1306</f>
        <v>44209</v>
      </c>
      <c r="B1303" s="6">
        <f>TITRES_STAT!C1306</f>
        <v>5.0199999999999996</v>
      </c>
      <c r="C1303" s="6">
        <f>TITRES_STAT!D1306</f>
        <v>5.0199999999999996</v>
      </c>
      <c r="D1303" s="6">
        <f>TITRES_STAT!E1306</f>
        <v>63</v>
      </c>
      <c r="E1303" s="2">
        <f t="shared" si="80"/>
        <v>1398061</v>
      </c>
      <c r="F1303" s="6" t="str">
        <f t="shared" si="83"/>
        <v>BULLISH</v>
      </c>
      <c r="G1303" s="6" t="str">
        <f t="shared" si="82"/>
        <v>NEUTRAL</v>
      </c>
      <c r="H1303" s="6" t="str">
        <f t="shared" si="81"/>
        <v>CONFIRMED BULLISH</v>
      </c>
    </row>
    <row r="1304" spans="1:8" ht="13.5" x14ac:dyDescent="0.25">
      <c r="A1304" s="3">
        <f>TITRES_STAT!B1307</f>
        <v>44211</v>
      </c>
      <c r="B1304" s="6">
        <f>TITRES_STAT!C1307</f>
        <v>5.12</v>
      </c>
      <c r="C1304" s="6">
        <f>TITRES_STAT!D1307</f>
        <v>5.12</v>
      </c>
      <c r="D1304" s="6">
        <f>TITRES_STAT!E1307</f>
        <v>2</v>
      </c>
      <c r="E1304" s="2">
        <f t="shared" si="80"/>
        <v>1398063</v>
      </c>
      <c r="F1304" s="6" t="str">
        <f t="shared" si="83"/>
        <v>BULLISH</v>
      </c>
      <c r="G1304" s="6" t="str">
        <f t="shared" si="82"/>
        <v>NEUTRAL</v>
      </c>
      <c r="H1304" s="6" t="str">
        <f t="shared" si="81"/>
        <v>CONFIRMED BULLISH</v>
      </c>
    </row>
    <row r="1305" spans="1:8" ht="13.5" x14ac:dyDescent="0.25">
      <c r="A1305" s="3">
        <f>TITRES_STAT!B1308</f>
        <v>44214</v>
      </c>
      <c r="B1305" s="6">
        <f>TITRES_STAT!C1308</f>
        <v>5.08</v>
      </c>
      <c r="C1305" s="6">
        <f>TITRES_STAT!D1308</f>
        <v>5.08</v>
      </c>
      <c r="D1305" s="6">
        <f>TITRES_STAT!E1308</f>
        <v>2000</v>
      </c>
      <c r="E1305" s="2">
        <f t="shared" si="80"/>
        <v>1396063</v>
      </c>
      <c r="F1305" s="6" t="str">
        <f t="shared" si="83"/>
        <v>BULLISH</v>
      </c>
      <c r="G1305" s="6" t="str">
        <f t="shared" si="82"/>
        <v>NEUTRAL</v>
      </c>
      <c r="H1305" s="6" t="str">
        <f t="shared" si="81"/>
        <v>CONFIRMED BULLISH</v>
      </c>
    </row>
    <row r="1306" spans="1:8" ht="13.5" x14ac:dyDescent="0.25">
      <c r="A1306" s="3">
        <f>TITRES_STAT!B1309</f>
        <v>44215</v>
      </c>
      <c r="B1306" s="6">
        <f>TITRES_STAT!C1309</f>
        <v>5.17</v>
      </c>
      <c r="C1306" s="6">
        <f>TITRES_STAT!D1309</f>
        <v>5.17</v>
      </c>
      <c r="D1306" s="6">
        <f>TITRES_STAT!E1309</f>
        <v>4783</v>
      </c>
      <c r="E1306" s="2">
        <f t="shared" si="80"/>
        <v>1400846</v>
      </c>
      <c r="F1306" s="6" t="str">
        <f t="shared" si="83"/>
        <v>BULLISH</v>
      </c>
      <c r="G1306" s="6" t="str">
        <f t="shared" si="82"/>
        <v>NEUTRAL</v>
      </c>
      <c r="H1306" s="6" t="str">
        <f t="shared" si="81"/>
        <v>CONFIRMED BULLISH</v>
      </c>
    </row>
    <row r="1307" spans="1:8" ht="13.5" x14ac:dyDescent="0.25">
      <c r="A1307" s="3">
        <f>TITRES_STAT!B1310</f>
        <v>44216</v>
      </c>
      <c r="B1307" s="6">
        <f>TITRES_STAT!C1310</f>
        <v>5.17</v>
      </c>
      <c r="C1307" s="6">
        <f>TITRES_STAT!D1310</f>
        <v>5.17</v>
      </c>
      <c r="D1307" s="6">
        <f>TITRES_STAT!E1310</f>
        <v>0</v>
      </c>
      <c r="E1307" s="2">
        <f t="shared" si="80"/>
        <v>1400846</v>
      </c>
      <c r="F1307" s="6" t="str">
        <f t="shared" si="83"/>
        <v>BULLISH</v>
      </c>
      <c r="G1307" s="6" t="str">
        <f t="shared" si="82"/>
        <v>NEUTRAL</v>
      </c>
      <c r="H1307" s="6" t="str">
        <f t="shared" si="81"/>
        <v>CONFIRMED BULLISH</v>
      </c>
    </row>
    <row r="1308" spans="1:8" ht="13.5" x14ac:dyDescent="0.25">
      <c r="A1308" s="3">
        <f>TITRES_STAT!B1311</f>
        <v>44217</v>
      </c>
      <c r="B1308" s="6">
        <f>TITRES_STAT!C1311</f>
        <v>5.2</v>
      </c>
      <c r="C1308" s="6">
        <f>TITRES_STAT!D1311</f>
        <v>5.2</v>
      </c>
      <c r="D1308" s="6">
        <f>TITRES_STAT!E1311</f>
        <v>20944</v>
      </c>
      <c r="E1308" s="2">
        <f t="shared" si="80"/>
        <v>1421790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CONFIRMED BULLISH</v>
      </c>
    </row>
    <row r="1309" spans="1:8" ht="13.5" x14ac:dyDescent="0.25">
      <c r="A1309" s="3">
        <f>TITRES_STAT!B1312</f>
        <v>44218</v>
      </c>
      <c r="B1309" s="6">
        <f>TITRES_STAT!C1312</f>
        <v>5.34</v>
      </c>
      <c r="C1309" s="6">
        <f>TITRES_STAT!D1312</f>
        <v>5.34</v>
      </c>
      <c r="D1309" s="6">
        <f>TITRES_STAT!E1312</f>
        <v>1</v>
      </c>
      <c r="E1309" s="2">
        <f t="shared" si="80"/>
        <v>1421791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CONFIRMED BULLISH</v>
      </c>
    </row>
    <row r="1310" spans="1:8" ht="13.5" x14ac:dyDescent="0.25">
      <c r="A1310" s="3">
        <f>TITRES_STAT!B1313</f>
        <v>44221</v>
      </c>
      <c r="B1310" s="6">
        <f>TITRES_STAT!C1313</f>
        <v>5.25</v>
      </c>
      <c r="C1310" s="6">
        <f>TITRES_STAT!D1313</f>
        <v>5.25</v>
      </c>
      <c r="D1310" s="6">
        <f>TITRES_STAT!E1313</f>
        <v>44</v>
      </c>
      <c r="E1310" s="2">
        <f t="shared" si="80"/>
        <v>1421747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44222</v>
      </c>
      <c r="B1311" s="6">
        <f>TITRES_STAT!C1314</f>
        <v>5.25</v>
      </c>
      <c r="C1311" s="6">
        <f>TITRES_STAT!D1314</f>
        <v>5.25</v>
      </c>
      <c r="D1311" s="6">
        <f>TITRES_STAT!E1314</f>
        <v>0</v>
      </c>
      <c r="E1311" s="2">
        <f t="shared" si="80"/>
        <v>1421747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44223</v>
      </c>
      <c r="B1312" s="6">
        <f>TITRES_STAT!C1315</f>
        <v>5.0199999999999996</v>
      </c>
      <c r="C1312" s="6">
        <f>TITRES_STAT!D1315</f>
        <v>5.0199999999999996</v>
      </c>
      <c r="D1312" s="6">
        <f>TITRES_STAT!E1315</f>
        <v>6380</v>
      </c>
      <c r="E1312" s="2">
        <f t="shared" si="80"/>
        <v>1415367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BULLISH DIVERGENCE</v>
      </c>
    </row>
    <row r="1313" spans="1:8" ht="13.5" x14ac:dyDescent="0.25">
      <c r="A1313" s="3">
        <f>TITRES_STAT!B1316</f>
        <v>44224</v>
      </c>
      <c r="B1313" s="6">
        <f>TITRES_STAT!C1316</f>
        <v>5.0199999999999996</v>
      </c>
      <c r="C1313" s="6">
        <f>TITRES_STAT!D1316</f>
        <v>5.0199999999999996</v>
      </c>
      <c r="D1313" s="6">
        <f>TITRES_STAT!E1316</f>
        <v>611</v>
      </c>
      <c r="E1313" s="2">
        <f t="shared" si="80"/>
        <v>1415367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CONFIRMED BEARISH</v>
      </c>
    </row>
    <row r="1314" spans="1:8" ht="13.5" x14ac:dyDescent="0.25">
      <c r="A1314" s="3">
        <f>TITRES_STAT!B1317</f>
        <v>44225</v>
      </c>
      <c r="B1314" s="6">
        <f>TITRES_STAT!C1317</f>
        <v>5</v>
      </c>
      <c r="C1314" s="6">
        <f>TITRES_STAT!D1317</f>
        <v>5</v>
      </c>
      <c r="D1314" s="6">
        <f>TITRES_STAT!E1317</f>
        <v>659</v>
      </c>
      <c r="E1314" s="2">
        <f t="shared" si="80"/>
        <v>1414708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CONFIRMED BEARISH</v>
      </c>
    </row>
    <row r="1315" spans="1:8" ht="13.5" x14ac:dyDescent="0.25">
      <c r="A1315" s="3">
        <f>TITRES_STAT!B1318</f>
        <v>44228</v>
      </c>
      <c r="B1315" s="6">
        <f>TITRES_STAT!C1318</f>
        <v>4.99</v>
      </c>
      <c r="C1315" s="6">
        <f>TITRES_STAT!D1318</f>
        <v>4.99</v>
      </c>
      <c r="D1315" s="6">
        <f>TITRES_STAT!E1318</f>
        <v>2328</v>
      </c>
      <c r="E1315" s="2">
        <f t="shared" si="80"/>
        <v>1412380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44229</v>
      </c>
      <c r="B1316" s="6">
        <f>TITRES_STAT!C1319</f>
        <v>4.9400000000000004</v>
      </c>
      <c r="C1316" s="6">
        <f>TITRES_STAT!D1319</f>
        <v>4.9400000000000004</v>
      </c>
      <c r="D1316" s="6">
        <f>TITRES_STAT!E1319</f>
        <v>357</v>
      </c>
      <c r="E1316" s="2">
        <f t="shared" si="80"/>
        <v>1412023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44230</v>
      </c>
      <c r="B1317" s="6">
        <f>TITRES_STAT!C1320</f>
        <v>4.9000000000000004</v>
      </c>
      <c r="C1317" s="6">
        <f>TITRES_STAT!D1320</f>
        <v>4.9000000000000004</v>
      </c>
      <c r="D1317" s="6">
        <f>TITRES_STAT!E1320</f>
        <v>1316</v>
      </c>
      <c r="E1317" s="2">
        <f t="shared" si="80"/>
        <v>1410707</v>
      </c>
      <c r="F1317" s="6" t="str">
        <f t="shared" si="83"/>
        <v>BEARISH</v>
      </c>
      <c r="G1317" s="6" t="str">
        <f t="shared" si="82"/>
        <v>NEUTRAL</v>
      </c>
      <c r="H1317" s="6" t="str">
        <f t="shared" si="81"/>
        <v>CONFIRMED BEARISH</v>
      </c>
    </row>
    <row r="1318" spans="1:8" ht="13.5" x14ac:dyDescent="0.25">
      <c r="A1318" s="3">
        <f>TITRES_STAT!B1321</f>
        <v>44231</v>
      </c>
      <c r="B1318" s="6">
        <f>TITRES_STAT!C1321</f>
        <v>4.9400000000000004</v>
      </c>
      <c r="C1318" s="6">
        <f>TITRES_STAT!D1321</f>
        <v>4.9400000000000004</v>
      </c>
      <c r="D1318" s="6">
        <f>TITRES_STAT!E1321</f>
        <v>255</v>
      </c>
      <c r="E1318" s="2">
        <f t="shared" si="80"/>
        <v>1410962</v>
      </c>
      <c r="F1318" s="6" t="str">
        <f t="shared" si="83"/>
        <v>BEARISH</v>
      </c>
      <c r="G1318" s="6" t="str">
        <f t="shared" si="82"/>
        <v>NEUTRAL</v>
      </c>
      <c r="H1318" s="6" t="str">
        <f t="shared" si="81"/>
        <v>CONFIRMED BEARISH</v>
      </c>
    </row>
    <row r="1319" spans="1:8" ht="13.5" x14ac:dyDescent="0.25">
      <c r="A1319" s="3">
        <f>TITRES_STAT!B1322</f>
        <v>44232</v>
      </c>
      <c r="B1319" s="6">
        <f>TITRES_STAT!C1322</f>
        <v>4.9400000000000004</v>
      </c>
      <c r="C1319" s="6">
        <f>TITRES_STAT!D1322</f>
        <v>4.9400000000000004</v>
      </c>
      <c r="D1319" s="6">
        <f>TITRES_STAT!E1322</f>
        <v>0</v>
      </c>
      <c r="E1319" s="2">
        <f t="shared" si="80"/>
        <v>1410962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44235</v>
      </c>
      <c r="B1320" s="6">
        <f>TITRES_STAT!C1323</f>
        <v>4.9400000000000004</v>
      </c>
      <c r="C1320" s="6">
        <f>TITRES_STAT!D1323</f>
        <v>4.9400000000000004</v>
      </c>
      <c r="D1320" s="6">
        <f>TITRES_STAT!E1323</f>
        <v>641</v>
      </c>
      <c r="E1320" s="2">
        <f t="shared" si="80"/>
        <v>1410962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44236</v>
      </c>
      <c r="B1321" s="6">
        <f>TITRES_STAT!C1324</f>
        <v>4.92</v>
      </c>
      <c r="C1321" s="6">
        <f>TITRES_STAT!D1324</f>
        <v>4.92</v>
      </c>
      <c r="D1321" s="6">
        <f>TITRES_STAT!E1324</f>
        <v>5135</v>
      </c>
      <c r="E1321" s="2">
        <f t="shared" si="80"/>
        <v>1405827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CONFIRMED BEARISH</v>
      </c>
    </row>
    <row r="1322" spans="1:8" ht="13.5" x14ac:dyDescent="0.25">
      <c r="A1322" s="3">
        <f>TITRES_STAT!B1325</f>
        <v>44237</v>
      </c>
      <c r="B1322" s="6">
        <f>TITRES_STAT!C1325</f>
        <v>4.92</v>
      </c>
      <c r="C1322" s="6">
        <f>TITRES_STAT!D1325</f>
        <v>4.92</v>
      </c>
      <c r="D1322" s="6">
        <f>TITRES_STAT!E1325</f>
        <v>1304</v>
      </c>
      <c r="E1322" s="2">
        <f t="shared" si="80"/>
        <v>1405827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BEARISH DIVERGENCE</v>
      </c>
    </row>
    <row r="1323" spans="1:8" ht="13.5" x14ac:dyDescent="0.25">
      <c r="A1323" s="3">
        <f>TITRES_STAT!B1326</f>
        <v>44238</v>
      </c>
      <c r="B1323" s="6">
        <f>TITRES_STAT!C1326</f>
        <v>4.87</v>
      </c>
      <c r="C1323" s="6">
        <f>TITRES_STAT!D1326</f>
        <v>4.87</v>
      </c>
      <c r="D1323" s="6">
        <f>TITRES_STAT!E1326</f>
        <v>2477</v>
      </c>
      <c r="E1323" s="2">
        <f t="shared" si="80"/>
        <v>1403350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CONFIRMED BEARISH</v>
      </c>
    </row>
    <row r="1324" spans="1:8" ht="13.5" x14ac:dyDescent="0.25">
      <c r="A1324" s="3">
        <f>TITRES_STAT!B1327</f>
        <v>44239</v>
      </c>
      <c r="B1324" s="6">
        <f>TITRES_STAT!C1327</f>
        <v>4.8</v>
      </c>
      <c r="C1324" s="6">
        <f>TITRES_STAT!D1327</f>
        <v>4.8</v>
      </c>
      <c r="D1324" s="6">
        <f>TITRES_STAT!E1327</f>
        <v>2</v>
      </c>
      <c r="E1324" s="2">
        <f t="shared" si="80"/>
        <v>1403348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CONFIRMED BEARISH</v>
      </c>
    </row>
    <row r="1325" spans="1:8" ht="13.5" x14ac:dyDescent="0.25">
      <c r="A1325" s="3">
        <f>TITRES_STAT!B1328</f>
        <v>44242</v>
      </c>
      <c r="B1325" s="6">
        <f>TITRES_STAT!C1328</f>
        <v>4.88</v>
      </c>
      <c r="C1325" s="6">
        <f>TITRES_STAT!D1328</f>
        <v>4.88</v>
      </c>
      <c r="D1325" s="6">
        <f>TITRES_STAT!E1328</f>
        <v>2509</v>
      </c>
      <c r="E1325" s="2">
        <f t="shared" si="80"/>
        <v>1405857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CONFIRMED BEARISH</v>
      </c>
    </row>
    <row r="1326" spans="1:8" ht="13.5" x14ac:dyDescent="0.25">
      <c r="A1326" s="3">
        <f>TITRES_STAT!B1329</f>
        <v>44243</v>
      </c>
      <c r="B1326" s="6">
        <f>TITRES_STAT!C1329</f>
        <v>4.74</v>
      </c>
      <c r="C1326" s="6">
        <f>TITRES_STAT!D1329</f>
        <v>4.74</v>
      </c>
      <c r="D1326" s="6">
        <f>TITRES_STAT!E1329</f>
        <v>2800</v>
      </c>
      <c r="E1326" s="2">
        <f t="shared" si="80"/>
        <v>1403057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CONFIRMED BEARISH</v>
      </c>
    </row>
    <row r="1327" spans="1:8" ht="13.5" x14ac:dyDescent="0.25">
      <c r="A1327" s="3">
        <f>TITRES_STAT!B1330</f>
        <v>44244</v>
      </c>
      <c r="B1327" s="6">
        <f>TITRES_STAT!C1330</f>
        <v>4.72</v>
      </c>
      <c r="C1327" s="6">
        <f>TITRES_STAT!D1330</f>
        <v>4.72</v>
      </c>
      <c r="D1327" s="6">
        <f>TITRES_STAT!E1330</f>
        <v>2319</v>
      </c>
      <c r="E1327" s="2">
        <f t="shared" si="80"/>
        <v>1400738</v>
      </c>
      <c r="F1327" s="6" t="str">
        <f t="shared" si="83"/>
        <v>BEARISH</v>
      </c>
      <c r="G1327" s="6" t="str">
        <f t="shared" si="82"/>
        <v>NEUTRAL</v>
      </c>
      <c r="H1327" s="6" t="str">
        <f t="shared" si="81"/>
        <v>CONFIRMED BEARISH</v>
      </c>
    </row>
    <row r="1328" spans="1:8" ht="13.5" x14ac:dyDescent="0.25">
      <c r="A1328" s="3">
        <f>TITRES_STAT!B1331</f>
        <v>44245</v>
      </c>
      <c r="B1328" s="6">
        <f>TITRES_STAT!C1331</f>
        <v>4.79</v>
      </c>
      <c r="C1328" s="6">
        <f>TITRES_STAT!D1331</f>
        <v>4.79</v>
      </c>
      <c r="D1328" s="6">
        <f>TITRES_STAT!E1331</f>
        <v>27</v>
      </c>
      <c r="E1328" s="2">
        <f t="shared" si="80"/>
        <v>1400765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CONFIRMED BEARISH</v>
      </c>
    </row>
    <row r="1329" spans="1:8" ht="13.5" x14ac:dyDescent="0.25">
      <c r="A1329" s="3">
        <f>TITRES_STAT!B1332</f>
        <v>44246</v>
      </c>
      <c r="B1329" s="6">
        <f>TITRES_STAT!C1332</f>
        <v>4.6500000000000004</v>
      </c>
      <c r="C1329" s="6">
        <f>TITRES_STAT!D1332</f>
        <v>4.6500000000000004</v>
      </c>
      <c r="D1329" s="6">
        <f>TITRES_STAT!E1332</f>
        <v>47</v>
      </c>
      <c r="E1329" s="2">
        <f t="shared" si="80"/>
        <v>1400718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CONFIRMED BEARISH</v>
      </c>
    </row>
    <row r="1330" spans="1:8" ht="13.5" x14ac:dyDescent="0.25">
      <c r="A1330" s="3">
        <f>TITRES_STAT!B1333</f>
        <v>44249</v>
      </c>
      <c r="B1330" s="6">
        <f>TITRES_STAT!C1333</f>
        <v>4.78</v>
      </c>
      <c r="C1330" s="6">
        <f>TITRES_STAT!D1333</f>
        <v>4.78</v>
      </c>
      <c r="D1330" s="6">
        <f>TITRES_STAT!E1333</f>
        <v>27</v>
      </c>
      <c r="E1330" s="2">
        <f t="shared" si="80"/>
        <v>1400745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44250</v>
      </c>
      <c r="B1331" s="6">
        <f>TITRES_STAT!C1334</f>
        <v>4.8</v>
      </c>
      <c r="C1331" s="6">
        <f>TITRES_STAT!D1334</f>
        <v>4.8</v>
      </c>
      <c r="D1331" s="6">
        <f>TITRES_STAT!E1334</f>
        <v>1</v>
      </c>
      <c r="E1331" s="2">
        <f t="shared" si="80"/>
        <v>1400746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BEARISH DIVERGENCE</v>
      </c>
    </row>
    <row r="1332" spans="1:8" ht="13.5" x14ac:dyDescent="0.25">
      <c r="A1332" s="3">
        <f>TITRES_STAT!B1335</f>
        <v>44251</v>
      </c>
      <c r="B1332" s="6">
        <f>TITRES_STAT!C1335</f>
        <v>4.78</v>
      </c>
      <c r="C1332" s="6">
        <f>TITRES_STAT!D1335</f>
        <v>4.78</v>
      </c>
      <c r="D1332" s="6">
        <f>TITRES_STAT!E1335</f>
        <v>515</v>
      </c>
      <c r="E1332" s="2">
        <f t="shared" si="80"/>
        <v>1400231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BEARISH DIVERGENCE</v>
      </c>
    </row>
    <row r="1333" spans="1:8" ht="13.5" x14ac:dyDescent="0.25">
      <c r="A1333" s="3">
        <f>TITRES_STAT!B1336</f>
        <v>44252</v>
      </c>
      <c r="B1333" s="6">
        <f>TITRES_STAT!C1336</f>
        <v>4.78</v>
      </c>
      <c r="C1333" s="6">
        <f>TITRES_STAT!D1336</f>
        <v>4.78</v>
      </c>
      <c r="D1333" s="6">
        <f>TITRES_STAT!E1336</f>
        <v>2117</v>
      </c>
      <c r="E1333" s="2">
        <f t="shared" si="80"/>
        <v>1400231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44253</v>
      </c>
      <c r="B1334" s="6">
        <f>TITRES_STAT!C1337</f>
        <v>4.7699999999999996</v>
      </c>
      <c r="C1334" s="6">
        <f>TITRES_STAT!D1337</f>
        <v>4.7699999999999996</v>
      </c>
      <c r="D1334" s="6">
        <f>TITRES_STAT!E1337</f>
        <v>3330</v>
      </c>
      <c r="E1334" s="2">
        <f t="shared" si="80"/>
        <v>1396901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BEARISH DIVERGENCE</v>
      </c>
    </row>
    <row r="1335" spans="1:8" ht="13.5" x14ac:dyDescent="0.25">
      <c r="A1335" s="3">
        <f>TITRES_STAT!B1338</f>
        <v>44256</v>
      </c>
      <c r="B1335" s="6">
        <f>TITRES_STAT!C1338</f>
        <v>4.76</v>
      </c>
      <c r="C1335" s="6">
        <f>TITRES_STAT!D1338</f>
        <v>4.76</v>
      </c>
      <c r="D1335" s="6">
        <f>TITRES_STAT!E1338</f>
        <v>1601</v>
      </c>
      <c r="E1335" s="2">
        <f t="shared" si="80"/>
        <v>1395300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CONFIRMED BEARISH</v>
      </c>
    </row>
    <row r="1336" spans="1:8" ht="13.5" x14ac:dyDescent="0.25">
      <c r="A1336" s="3">
        <f>TITRES_STAT!B1339</f>
        <v>44257</v>
      </c>
      <c r="B1336" s="6">
        <f>TITRES_STAT!C1339</f>
        <v>4.7</v>
      </c>
      <c r="C1336" s="6">
        <f>TITRES_STAT!D1339</f>
        <v>4.7</v>
      </c>
      <c r="D1336" s="6">
        <f>TITRES_STAT!E1339</f>
        <v>10029</v>
      </c>
      <c r="E1336" s="2">
        <f t="shared" si="80"/>
        <v>1385271</v>
      </c>
      <c r="F1336" s="6" t="str">
        <f t="shared" si="83"/>
        <v>BEARISH</v>
      </c>
      <c r="G1336" s="6" t="str">
        <f t="shared" si="82"/>
        <v>NEUTRAL</v>
      </c>
      <c r="H1336" s="6" t="str">
        <f t="shared" si="81"/>
        <v>CONFIRMED BEARISH</v>
      </c>
    </row>
    <row r="1337" spans="1:8" ht="13.5" x14ac:dyDescent="0.25">
      <c r="A1337" s="3">
        <f>TITRES_STAT!B1340</f>
        <v>44258</v>
      </c>
      <c r="B1337" s="6">
        <f>TITRES_STAT!C1340</f>
        <v>4.68</v>
      </c>
      <c r="C1337" s="6">
        <f>TITRES_STAT!D1340</f>
        <v>4.68</v>
      </c>
      <c r="D1337" s="6">
        <f>TITRES_STAT!E1340</f>
        <v>20</v>
      </c>
      <c r="E1337" s="2">
        <f t="shared" si="80"/>
        <v>1385251</v>
      </c>
      <c r="F1337" s="6" t="str">
        <f t="shared" si="83"/>
        <v>BEARISH</v>
      </c>
      <c r="G1337" s="6" t="str">
        <f t="shared" si="82"/>
        <v>NEUTRAL</v>
      </c>
      <c r="H1337" s="6" t="str">
        <f t="shared" si="81"/>
        <v>CONFIRMED BEARISH</v>
      </c>
    </row>
    <row r="1338" spans="1:8" ht="13.5" x14ac:dyDescent="0.25">
      <c r="A1338" s="3">
        <f>TITRES_STAT!B1341</f>
        <v>44259</v>
      </c>
      <c r="B1338" s="6">
        <f>TITRES_STAT!C1341</f>
        <v>4.68</v>
      </c>
      <c r="C1338" s="6">
        <f>TITRES_STAT!D1341</f>
        <v>4.68</v>
      </c>
      <c r="D1338" s="6">
        <f>TITRES_STAT!E1341</f>
        <v>0</v>
      </c>
      <c r="E1338" s="2">
        <f t="shared" si="80"/>
        <v>1385251</v>
      </c>
      <c r="F1338" s="6" t="str">
        <f t="shared" si="83"/>
        <v>BEARISH</v>
      </c>
      <c r="G1338" s="6" t="str">
        <f t="shared" si="82"/>
        <v>NEUTRAL</v>
      </c>
      <c r="H1338" s="6" t="str">
        <f t="shared" si="81"/>
        <v>CONFIRMED BEARISH</v>
      </c>
    </row>
    <row r="1339" spans="1:8" ht="13.5" x14ac:dyDescent="0.25">
      <c r="A1339" s="3">
        <f>TITRES_STAT!B1342</f>
        <v>44260</v>
      </c>
      <c r="B1339" s="6">
        <f>TITRES_STAT!C1342</f>
        <v>4.6900000000000004</v>
      </c>
      <c r="C1339" s="6">
        <f>TITRES_STAT!D1342</f>
        <v>4.6900000000000004</v>
      </c>
      <c r="D1339" s="6">
        <f>TITRES_STAT!E1342</f>
        <v>4559</v>
      </c>
      <c r="E1339" s="2">
        <f t="shared" si="80"/>
        <v>1389810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CONFIRMED BEARISH</v>
      </c>
    </row>
    <row r="1340" spans="1:8" ht="13.5" x14ac:dyDescent="0.25">
      <c r="A1340" s="3">
        <f>TITRES_STAT!B1343</f>
        <v>44263</v>
      </c>
      <c r="B1340" s="6">
        <f>TITRES_STAT!C1343</f>
        <v>4.7</v>
      </c>
      <c r="C1340" s="6">
        <f>TITRES_STAT!D1343</f>
        <v>4.7</v>
      </c>
      <c r="D1340" s="6">
        <f>TITRES_STAT!E1343</f>
        <v>2520</v>
      </c>
      <c r="E1340" s="2">
        <f t="shared" si="80"/>
        <v>1392330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CONFIRMED BEARISH</v>
      </c>
    </row>
    <row r="1341" spans="1:8" ht="13.5" x14ac:dyDescent="0.25">
      <c r="A1341" s="3">
        <f>TITRES_STAT!B1344</f>
        <v>44264</v>
      </c>
      <c r="B1341" s="6">
        <f>TITRES_STAT!C1344</f>
        <v>4.7</v>
      </c>
      <c r="C1341" s="6">
        <f>TITRES_STAT!D1344</f>
        <v>4.7</v>
      </c>
      <c r="D1341" s="6">
        <f>TITRES_STAT!E1344</f>
        <v>11080</v>
      </c>
      <c r="E1341" s="2">
        <f t="shared" si="80"/>
        <v>1392330</v>
      </c>
      <c r="F1341" s="6" t="str">
        <f t="shared" si="83"/>
        <v>BULLISH</v>
      </c>
      <c r="G1341" s="6" t="str">
        <f t="shared" si="82"/>
        <v>NEUTRAL</v>
      </c>
      <c r="H1341" s="6" t="str">
        <f t="shared" si="81"/>
        <v>NEUTRAL</v>
      </c>
    </row>
    <row r="1342" spans="1:8" ht="13.5" x14ac:dyDescent="0.25">
      <c r="A1342" s="3">
        <f>TITRES_STAT!B1345</f>
        <v>44265</v>
      </c>
      <c r="B1342" s="6">
        <f>TITRES_STAT!C1345</f>
        <v>4.7</v>
      </c>
      <c r="C1342" s="6">
        <f>TITRES_STAT!D1345</f>
        <v>4.7</v>
      </c>
      <c r="D1342" s="6">
        <f>TITRES_STAT!E1345</f>
        <v>0</v>
      </c>
      <c r="E1342" s="2">
        <f t="shared" si="80"/>
        <v>1392330</v>
      </c>
      <c r="F1342" s="6" t="str">
        <f t="shared" si="83"/>
        <v>BULLISH</v>
      </c>
      <c r="G1342" s="6" t="str">
        <f t="shared" si="82"/>
        <v>NEUTRAL</v>
      </c>
      <c r="H1342" s="6" t="str">
        <f t="shared" si="81"/>
        <v>CONFIRMED BULLISH</v>
      </c>
    </row>
    <row r="1343" spans="1:8" ht="13.5" x14ac:dyDescent="0.25">
      <c r="A1343" s="3">
        <f>TITRES_STAT!B1346</f>
        <v>44266</v>
      </c>
      <c r="B1343" s="6">
        <f>TITRES_STAT!C1346</f>
        <v>4.49</v>
      </c>
      <c r="C1343" s="6">
        <f>TITRES_STAT!D1346</f>
        <v>4.49</v>
      </c>
      <c r="D1343" s="6">
        <f>TITRES_STAT!E1346</f>
        <v>3674</v>
      </c>
      <c r="E1343" s="2">
        <f t="shared" si="80"/>
        <v>1388656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BULLISH DIVERGENCE</v>
      </c>
    </row>
    <row r="1344" spans="1:8" ht="13.5" x14ac:dyDescent="0.25">
      <c r="A1344" s="3">
        <f>TITRES_STAT!B1347</f>
        <v>44267</v>
      </c>
      <c r="B1344" s="6">
        <f>TITRES_STAT!C1347</f>
        <v>4.6900000000000004</v>
      </c>
      <c r="C1344" s="6">
        <f>TITRES_STAT!D1347</f>
        <v>4.6900000000000004</v>
      </c>
      <c r="D1344" s="6">
        <f>TITRES_STAT!E1347</f>
        <v>6061</v>
      </c>
      <c r="E1344" s="2">
        <f t="shared" si="80"/>
        <v>1394717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NEUTRAL</v>
      </c>
    </row>
    <row r="1345" spans="1:8" ht="13.5" x14ac:dyDescent="0.25">
      <c r="A1345" s="3">
        <f>TITRES_STAT!B1348</f>
        <v>44270</v>
      </c>
      <c r="B1345" s="6">
        <f>TITRES_STAT!C1348</f>
        <v>4.6399999999999997</v>
      </c>
      <c r="C1345" s="6">
        <f>TITRES_STAT!D1348</f>
        <v>4.6399999999999997</v>
      </c>
      <c r="D1345" s="6">
        <f>TITRES_STAT!E1348</f>
        <v>2001</v>
      </c>
      <c r="E1345" s="2">
        <f t="shared" si="80"/>
        <v>1392716</v>
      </c>
      <c r="F1345" s="6" t="str">
        <f t="shared" si="83"/>
        <v>BULLISH</v>
      </c>
      <c r="G1345" s="6" t="str">
        <f t="shared" si="82"/>
        <v>NEUTRAL</v>
      </c>
      <c r="H1345" s="6" t="str">
        <f t="shared" si="81"/>
        <v>BULLISH DIVERGENCE</v>
      </c>
    </row>
    <row r="1346" spans="1:8" ht="13.5" x14ac:dyDescent="0.25">
      <c r="A1346" s="3">
        <f>TITRES_STAT!B1349</f>
        <v>44271</v>
      </c>
      <c r="B1346" s="6">
        <f>TITRES_STAT!C1349</f>
        <v>4.51</v>
      </c>
      <c r="C1346" s="6">
        <f>TITRES_STAT!D1349</f>
        <v>4.51</v>
      </c>
      <c r="D1346" s="6">
        <f>TITRES_STAT!E1349</f>
        <v>3425</v>
      </c>
      <c r="E1346" s="2">
        <f t="shared" si="80"/>
        <v>1389291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CONFIRMED BEARISH</v>
      </c>
    </row>
    <row r="1347" spans="1:8" ht="13.5" x14ac:dyDescent="0.25">
      <c r="A1347" s="3">
        <f>TITRES_STAT!B1350</f>
        <v>44272</v>
      </c>
      <c r="B1347" s="6">
        <f>TITRES_STAT!C1350</f>
        <v>4.5999999999999996</v>
      </c>
      <c r="C1347" s="6">
        <f>TITRES_STAT!D1350</f>
        <v>4.5999999999999996</v>
      </c>
      <c r="D1347" s="6">
        <f>TITRES_STAT!E1350</f>
        <v>281</v>
      </c>
      <c r="E1347" s="2">
        <f t="shared" si="80"/>
        <v>1389572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CONFIRMED BEARISH</v>
      </c>
    </row>
    <row r="1348" spans="1:8" ht="13.5" x14ac:dyDescent="0.25">
      <c r="A1348" s="3">
        <f>TITRES_STAT!B1351</f>
        <v>44273</v>
      </c>
      <c r="B1348" s="6">
        <f>TITRES_STAT!C1351</f>
        <v>4.5999999999999996</v>
      </c>
      <c r="C1348" s="6">
        <f>TITRES_STAT!D1351</f>
        <v>4.5999999999999996</v>
      </c>
      <c r="D1348" s="6">
        <f>TITRES_STAT!E1351</f>
        <v>20</v>
      </c>
      <c r="E1348" s="2">
        <f t="shared" ref="E1348:E1411" si="84">IF(B1348&gt;B1347, E1347+D1348, IF(B1348&lt;B1347, E1347-D1348, E1347))</f>
        <v>1389572</v>
      </c>
      <c r="F1348" s="6" t="str">
        <f t="shared" si="83"/>
        <v>BULLISH</v>
      </c>
      <c r="G1348" s="6" t="str">
        <f t="shared" si="82"/>
        <v>NEUTRAL</v>
      </c>
      <c r="H1348" s="6" t="str">
        <f t="shared" si="81"/>
        <v>CONFIRMED BULLISH</v>
      </c>
    </row>
    <row r="1349" spans="1:8" ht="13.5" x14ac:dyDescent="0.25">
      <c r="A1349" s="3">
        <f>TITRES_STAT!B1352</f>
        <v>44274</v>
      </c>
      <c r="B1349" s="6">
        <f>TITRES_STAT!C1352</f>
        <v>4.47</v>
      </c>
      <c r="C1349" s="6">
        <f>TITRES_STAT!D1352</f>
        <v>4.47</v>
      </c>
      <c r="D1349" s="6">
        <f>TITRES_STAT!E1352</f>
        <v>245</v>
      </c>
      <c r="E1349" s="2">
        <f t="shared" si="84"/>
        <v>1389327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44277</v>
      </c>
      <c r="B1350" s="6">
        <f>TITRES_STAT!C1353</f>
        <v>4.5999999999999996</v>
      </c>
      <c r="C1350" s="6">
        <f>TITRES_STAT!D1353</f>
        <v>4.5999999999999996</v>
      </c>
      <c r="D1350" s="6">
        <f>TITRES_STAT!E1353</f>
        <v>605</v>
      </c>
      <c r="E1350" s="2">
        <f t="shared" si="84"/>
        <v>1389932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44278</v>
      </c>
      <c r="B1351" s="6">
        <f>TITRES_STAT!C1354</f>
        <v>4.5999999999999996</v>
      </c>
      <c r="C1351" s="6">
        <f>TITRES_STAT!D1354</f>
        <v>4.5999999999999996</v>
      </c>
      <c r="D1351" s="6">
        <f>TITRES_STAT!E1354</f>
        <v>0</v>
      </c>
      <c r="E1351" s="2">
        <f t="shared" si="84"/>
        <v>1389932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BULLISH</v>
      </c>
    </row>
    <row r="1352" spans="1:8" ht="13.5" x14ac:dyDescent="0.25">
      <c r="A1352" s="3">
        <f>TITRES_STAT!B1355</f>
        <v>44279</v>
      </c>
      <c r="B1352" s="6">
        <f>TITRES_STAT!C1355</f>
        <v>4.5999999999999996</v>
      </c>
      <c r="C1352" s="6">
        <f>TITRES_STAT!D1355</f>
        <v>4.5999999999999996</v>
      </c>
      <c r="D1352" s="6">
        <f>TITRES_STAT!E1355</f>
        <v>25</v>
      </c>
      <c r="E1352" s="2">
        <f t="shared" si="84"/>
        <v>1389932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44280</v>
      </c>
      <c r="B1353" s="6">
        <f>TITRES_STAT!C1356</f>
        <v>4.8499999999999996</v>
      </c>
      <c r="C1353" s="6">
        <f>TITRES_STAT!D1356</f>
        <v>4.8499999999999996</v>
      </c>
      <c r="D1353" s="6">
        <f>TITRES_STAT!E1356</f>
        <v>18611</v>
      </c>
      <c r="E1353" s="2">
        <f t="shared" si="84"/>
        <v>1408543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CONFIRMED BULLISH</v>
      </c>
    </row>
    <row r="1354" spans="1:8" ht="13.5" x14ac:dyDescent="0.25">
      <c r="A1354" s="3">
        <f>TITRES_STAT!B1357</f>
        <v>44281</v>
      </c>
      <c r="B1354" s="6">
        <f>TITRES_STAT!C1357</f>
        <v>4.9000000000000004</v>
      </c>
      <c r="C1354" s="6">
        <f>TITRES_STAT!D1357</f>
        <v>4.9000000000000004</v>
      </c>
      <c r="D1354" s="6">
        <f>TITRES_STAT!E1357</f>
        <v>7447</v>
      </c>
      <c r="E1354" s="2">
        <f t="shared" si="84"/>
        <v>1415990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CONFIRMED BULLISH</v>
      </c>
    </row>
    <row r="1355" spans="1:8" ht="13.5" x14ac:dyDescent="0.25">
      <c r="A1355" s="3">
        <f>TITRES_STAT!B1358</f>
        <v>44284</v>
      </c>
      <c r="B1355" s="6">
        <f>TITRES_STAT!C1358</f>
        <v>4.9400000000000004</v>
      </c>
      <c r="C1355" s="6">
        <f>TITRES_STAT!D1358</f>
        <v>4.9400000000000004</v>
      </c>
      <c r="D1355" s="6">
        <f>TITRES_STAT!E1358</f>
        <v>3717</v>
      </c>
      <c r="E1355" s="2">
        <f t="shared" si="84"/>
        <v>1419707</v>
      </c>
      <c r="F1355" s="6" t="str">
        <f t="shared" si="87"/>
        <v>BULLISH</v>
      </c>
      <c r="G1355" s="6" t="str">
        <f t="shared" si="86"/>
        <v>STRONG</v>
      </c>
      <c r="H1355" s="6" t="str">
        <f t="shared" si="85"/>
        <v>CONFIRMED BULLISH</v>
      </c>
    </row>
    <row r="1356" spans="1:8" ht="13.5" x14ac:dyDescent="0.25">
      <c r="A1356" s="3">
        <f>TITRES_STAT!B1359</f>
        <v>44285</v>
      </c>
      <c r="B1356" s="6">
        <f>TITRES_STAT!C1359</f>
        <v>4.9000000000000004</v>
      </c>
      <c r="C1356" s="6">
        <f>TITRES_STAT!D1359</f>
        <v>4.9000000000000004</v>
      </c>
      <c r="D1356" s="6">
        <f>TITRES_STAT!E1359</f>
        <v>1657</v>
      </c>
      <c r="E1356" s="2">
        <f t="shared" si="84"/>
        <v>1418050</v>
      </c>
      <c r="F1356" s="6" t="str">
        <f t="shared" si="87"/>
        <v>BULLISH</v>
      </c>
      <c r="G1356" s="6" t="str">
        <f t="shared" si="86"/>
        <v>STRONG</v>
      </c>
      <c r="H1356" s="6" t="str">
        <f t="shared" si="85"/>
        <v>CONFIRMED BULLISH</v>
      </c>
    </row>
    <row r="1357" spans="1:8" ht="13.5" x14ac:dyDescent="0.25">
      <c r="A1357" s="3">
        <f>TITRES_STAT!B1360</f>
        <v>44286</v>
      </c>
      <c r="B1357" s="6">
        <f>TITRES_STAT!C1360</f>
        <v>4.9000000000000004</v>
      </c>
      <c r="C1357" s="6">
        <f>TITRES_STAT!D1360</f>
        <v>4.9000000000000004</v>
      </c>
      <c r="D1357" s="6">
        <f>TITRES_STAT!E1360</f>
        <v>1661</v>
      </c>
      <c r="E1357" s="2">
        <f t="shared" si="84"/>
        <v>1418050</v>
      </c>
      <c r="F1357" s="6" t="str">
        <f t="shared" si="87"/>
        <v>BULLISH</v>
      </c>
      <c r="G1357" s="6" t="str">
        <f t="shared" si="86"/>
        <v>STRONG</v>
      </c>
      <c r="H1357" s="6" t="str">
        <f t="shared" si="85"/>
        <v>CONFIRMED BULLISH</v>
      </c>
    </row>
    <row r="1358" spans="1:8" ht="13.5" x14ac:dyDescent="0.25">
      <c r="A1358" s="3">
        <f>TITRES_STAT!B1361</f>
        <v>44287</v>
      </c>
      <c r="B1358" s="6">
        <f>TITRES_STAT!C1361</f>
        <v>4.9000000000000004</v>
      </c>
      <c r="C1358" s="6">
        <f>TITRES_STAT!D1361</f>
        <v>4.9000000000000004</v>
      </c>
      <c r="D1358" s="6">
        <f>TITRES_STAT!E1361</f>
        <v>390</v>
      </c>
      <c r="E1358" s="2">
        <f t="shared" si="84"/>
        <v>1418050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44288</v>
      </c>
      <c r="B1359" s="6">
        <f>TITRES_STAT!C1362</f>
        <v>4.9000000000000004</v>
      </c>
      <c r="C1359" s="6">
        <f>TITRES_STAT!D1362</f>
        <v>4.9000000000000004</v>
      </c>
      <c r="D1359" s="6">
        <f>TITRES_STAT!E1362</f>
        <v>1536</v>
      </c>
      <c r="E1359" s="2">
        <f t="shared" si="84"/>
        <v>1418050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NEUTRAL</v>
      </c>
    </row>
    <row r="1360" spans="1:8" ht="13.5" x14ac:dyDescent="0.25">
      <c r="A1360" s="3">
        <f>TITRES_STAT!B1363</f>
        <v>44291</v>
      </c>
      <c r="B1360" s="6">
        <f>TITRES_STAT!C1363</f>
        <v>4.95</v>
      </c>
      <c r="C1360" s="6">
        <f>TITRES_STAT!D1363</f>
        <v>4.95</v>
      </c>
      <c r="D1360" s="6">
        <f>TITRES_STAT!E1363</f>
        <v>13804</v>
      </c>
      <c r="E1360" s="2">
        <f t="shared" si="84"/>
        <v>1431854</v>
      </c>
      <c r="F1360" s="6" t="str">
        <f t="shared" si="87"/>
        <v>BULLISH</v>
      </c>
      <c r="G1360" s="6" t="str">
        <f t="shared" si="86"/>
        <v>NEUTRAL</v>
      </c>
      <c r="H1360" s="6" t="str">
        <f t="shared" si="85"/>
        <v>CONFIRMED BULLISH</v>
      </c>
    </row>
    <row r="1361" spans="1:8" ht="13.5" x14ac:dyDescent="0.25">
      <c r="A1361" s="3">
        <f>TITRES_STAT!B1364</f>
        <v>44292</v>
      </c>
      <c r="B1361" s="6">
        <f>TITRES_STAT!C1364</f>
        <v>4.9000000000000004</v>
      </c>
      <c r="C1361" s="6">
        <f>TITRES_STAT!D1364</f>
        <v>4.9000000000000004</v>
      </c>
      <c r="D1361" s="6">
        <f>TITRES_STAT!E1364</f>
        <v>51</v>
      </c>
      <c r="E1361" s="2">
        <f t="shared" si="84"/>
        <v>1431803</v>
      </c>
      <c r="F1361" s="6" t="str">
        <f t="shared" si="87"/>
        <v>BULLISH</v>
      </c>
      <c r="G1361" s="6" t="str">
        <f t="shared" si="86"/>
        <v>NEUTRAL</v>
      </c>
      <c r="H1361" s="6" t="str">
        <f t="shared" si="85"/>
        <v>NEUTRAL</v>
      </c>
    </row>
    <row r="1362" spans="1:8" ht="13.5" x14ac:dyDescent="0.25">
      <c r="A1362" s="3">
        <f>TITRES_STAT!B1365</f>
        <v>44293</v>
      </c>
      <c r="B1362" s="6">
        <f>TITRES_STAT!C1365</f>
        <v>4.93</v>
      </c>
      <c r="C1362" s="6">
        <f>TITRES_STAT!D1365</f>
        <v>4.93</v>
      </c>
      <c r="D1362" s="6">
        <f>TITRES_STAT!E1365</f>
        <v>2204</v>
      </c>
      <c r="E1362" s="2">
        <f t="shared" si="84"/>
        <v>1434007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CONFIRMED BULLISH</v>
      </c>
    </row>
    <row r="1363" spans="1:8" ht="13.5" x14ac:dyDescent="0.25">
      <c r="A1363" s="3">
        <f>TITRES_STAT!B1366</f>
        <v>44294</v>
      </c>
      <c r="B1363" s="6">
        <f>TITRES_STAT!C1366</f>
        <v>4.93</v>
      </c>
      <c r="C1363" s="6">
        <f>TITRES_STAT!D1366</f>
        <v>4.93</v>
      </c>
      <c r="D1363" s="6">
        <f>TITRES_STAT!E1366</f>
        <v>0</v>
      </c>
      <c r="E1363" s="2">
        <f t="shared" si="84"/>
        <v>1434007</v>
      </c>
      <c r="F1363" s="6" t="str">
        <f t="shared" si="87"/>
        <v>BULLISH</v>
      </c>
      <c r="G1363" s="6" t="str">
        <f t="shared" si="86"/>
        <v>NEUTRAL</v>
      </c>
      <c r="H1363" s="6" t="str">
        <f t="shared" si="85"/>
        <v>CONFIRMED BULLISH</v>
      </c>
    </row>
    <row r="1364" spans="1:8" ht="13.5" x14ac:dyDescent="0.25">
      <c r="A1364" s="3">
        <f>TITRES_STAT!B1367</f>
        <v>44298</v>
      </c>
      <c r="B1364" s="6">
        <f>TITRES_STAT!C1367</f>
        <v>4.93</v>
      </c>
      <c r="C1364" s="6">
        <f>TITRES_STAT!D1367</f>
        <v>4.93</v>
      </c>
      <c r="D1364" s="6">
        <f>TITRES_STAT!E1367</f>
        <v>0</v>
      </c>
      <c r="E1364" s="2">
        <f t="shared" si="84"/>
        <v>1434007</v>
      </c>
      <c r="F1364" s="6" t="str">
        <f t="shared" si="87"/>
        <v>BULLISH</v>
      </c>
      <c r="G1364" s="6" t="str">
        <f t="shared" si="86"/>
        <v>NEUTRAL</v>
      </c>
      <c r="H1364" s="6" t="str">
        <f t="shared" si="85"/>
        <v>CONFIRMED BULLISH</v>
      </c>
    </row>
    <row r="1365" spans="1:8" ht="13.5" x14ac:dyDescent="0.25">
      <c r="A1365" s="3">
        <f>TITRES_STAT!B1368</f>
        <v>44299</v>
      </c>
      <c r="B1365" s="6">
        <f>TITRES_STAT!C1368</f>
        <v>4.9000000000000004</v>
      </c>
      <c r="C1365" s="6">
        <f>TITRES_STAT!D1368</f>
        <v>4.9000000000000004</v>
      </c>
      <c r="D1365" s="6">
        <f>TITRES_STAT!E1368</f>
        <v>600</v>
      </c>
      <c r="E1365" s="2">
        <f t="shared" si="84"/>
        <v>1433407</v>
      </c>
      <c r="F1365" s="6" t="str">
        <f t="shared" si="87"/>
        <v>BULLISH</v>
      </c>
      <c r="G1365" s="6" t="str">
        <f t="shared" si="86"/>
        <v>NEUTRAL</v>
      </c>
      <c r="H1365" s="6" t="str">
        <f t="shared" si="85"/>
        <v>BULLISH DIVERGENCE</v>
      </c>
    </row>
    <row r="1366" spans="1:8" ht="13.5" x14ac:dyDescent="0.25">
      <c r="A1366" s="3">
        <f>TITRES_STAT!B1369</f>
        <v>44300</v>
      </c>
      <c r="B1366" s="6">
        <f>TITRES_STAT!C1369</f>
        <v>4.9000000000000004</v>
      </c>
      <c r="C1366" s="6">
        <f>TITRES_STAT!D1369</f>
        <v>4.9000000000000004</v>
      </c>
      <c r="D1366" s="6">
        <f>TITRES_STAT!E1369</f>
        <v>1</v>
      </c>
      <c r="E1366" s="2">
        <f t="shared" si="84"/>
        <v>1433407</v>
      </c>
      <c r="F1366" s="6" t="str">
        <f t="shared" si="87"/>
        <v>BULLISH</v>
      </c>
      <c r="G1366" s="6" t="str">
        <f t="shared" si="86"/>
        <v>NEUTRAL</v>
      </c>
      <c r="H1366" s="6" t="str">
        <f t="shared" si="85"/>
        <v>NEUTRAL</v>
      </c>
    </row>
    <row r="1367" spans="1:8" ht="13.5" x14ac:dyDescent="0.25">
      <c r="A1367" s="3">
        <f>TITRES_STAT!B1370</f>
        <v>44301</v>
      </c>
      <c r="B1367" s="6">
        <f>TITRES_STAT!C1370</f>
        <v>4.8899999999999997</v>
      </c>
      <c r="C1367" s="6">
        <f>TITRES_STAT!D1370</f>
        <v>4.8899999999999997</v>
      </c>
      <c r="D1367" s="6">
        <f>TITRES_STAT!E1370</f>
        <v>7911</v>
      </c>
      <c r="E1367" s="2">
        <f t="shared" si="84"/>
        <v>1425496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CONFIRMED BEARISH</v>
      </c>
    </row>
    <row r="1368" spans="1:8" ht="13.5" x14ac:dyDescent="0.25">
      <c r="A1368" s="3">
        <f>TITRES_STAT!B1371</f>
        <v>44302</v>
      </c>
      <c r="B1368" s="6">
        <f>TITRES_STAT!C1371</f>
        <v>4.8899999999999997</v>
      </c>
      <c r="C1368" s="6">
        <f>TITRES_STAT!D1371</f>
        <v>4.8899999999999997</v>
      </c>
      <c r="D1368" s="6">
        <f>TITRES_STAT!E1371</f>
        <v>0</v>
      </c>
      <c r="E1368" s="2">
        <f t="shared" si="84"/>
        <v>1425496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44305</v>
      </c>
      <c r="B1369" s="6">
        <f>TITRES_STAT!C1372</f>
        <v>4.8899999999999997</v>
      </c>
      <c r="C1369" s="6">
        <f>TITRES_STAT!D1372</f>
        <v>4.8899999999999997</v>
      </c>
      <c r="D1369" s="6">
        <f>TITRES_STAT!E1372</f>
        <v>0</v>
      </c>
      <c r="E1369" s="2">
        <f t="shared" si="84"/>
        <v>1425496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44306</v>
      </c>
      <c r="B1370" s="6">
        <f>TITRES_STAT!C1373</f>
        <v>4.95</v>
      </c>
      <c r="C1370" s="6">
        <f>TITRES_STAT!D1373</f>
        <v>4.95</v>
      </c>
      <c r="D1370" s="6">
        <f>TITRES_STAT!E1373</f>
        <v>3</v>
      </c>
      <c r="E1370" s="2">
        <f t="shared" si="84"/>
        <v>1425499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BEARISH DIVERGENCE</v>
      </c>
    </row>
    <row r="1371" spans="1:8" ht="13.5" x14ac:dyDescent="0.25">
      <c r="A1371" s="3">
        <f>TITRES_STAT!B1374</f>
        <v>44307</v>
      </c>
      <c r="B1371" s="6">
        <f>TITRES_STAT!C1374</f>
        <v>5.24</v>
      </c>
      <c r="C1371" s="6">
        <f>TITRES_STAT!D1374</f>
        <v>5.24</v>
      </c>
      <c r="D1371" s="6">
        <f>TITRES_STAT!E1374</f>
        <v>34825</v>
      </c>
      <c r="E1371" s="2">
        <f t="shared" si="84"/>
        <v>1460324</v>
      </c>
      <c r="F1371" s="6" t="str">
        <f t="shared" si="87"/>
        <v>BULLISH</v>
      </c>
      <c r="G1371" s="6" t="str">
        <f t="shared" si="86"/>
        <v>NEUTRAL</v>
      </c>
      <c r="H1371" s="6" t="str">
        <f t="shared" si="85"/>
        <v>CONFIRMED BULLISH</v>
      </c>
    </row>
    <row r="1372" spans="1:8" ht="13.5" x14ac:dyDescent="0.25">
      <c r="A1372" s="3">
        <f>TITRES_STAT!B1375</f>
        <v>44308</v>
      </c>
      <c r="B1372" s="6">
        <f>TITRES_STAT!C1375</f>
        <v>5.17</v>
      </c>
      <c r="C1372" s="6">
        <f>TITRES_STAT!D1375</f>
        <v>5.17</v>
      </c>
      <c r="D1372" s="6">
        <f>TITRES_STAT!E1375</f>
        <v>1444</v>
      </c>
      <c r="E1372" s="2">
        <f t="shared" si="84"/>
        <v>1458880</v>
      </c>
      <c r="F1372" s="6" t="str">
        <f t="shared" si="87"/>
        <v>BULLISH</v>
      </c>
      <c r="G1372" s="6" t="str">
        <f t="shared" si="86"/>
        <v>STRONG</v>
      </c>
      <c r="H1372" s="6" t="str">
        <f t="shared" si="85"/>
        <v>CONFIRMED BULLISH</v>
      </c>
    </row>
    <row r="1373" spans="1:8" ht="13.5" x14ac:dyDescent="0.25">
      <c r="A1373" s="3">
        <f>TITRES_STAT!B1376</f>
        <v>44309</v>
      </c>
      <c r="B1373" s="6">
        <f>TITRES_STAT!C1376</f>
        <v>5.18</v>
      </c>
      <c r="C1373" s="6">
        <f>TITRES_STAT!D1376</f>
        <v>5.18</v>
      </c>
      <c r="D1373" s="6">
        <f>TITRES_STAT!E1376</f>
        <v>5610</v>
      </c>
      <c r="E1373" s="2">
        <f t="shared" si="84"/>
        <v>1464490</v>
      </c>
      <c r="F1373" s="6" t="str">
        <f t="shared" si="87"/>
        <v>BULLISH</v>
      </c>
      <c r="G1373" s="6" t="str">
        <f t="shared" si="86"/>
        <v>STRONG</v>
      </c>
      <c r="H1373" s="6" t="str">
        <f t="shared" si="85"/>
        <v>CONFIRMED BULLISH</v>
      </c>
    </row>
    <row r="1374" spans="1:8" ht="13.5" x14ac:dyDescent="0.25">
      <c r="A1374" s="3">
        <f>TITRES_STAT!B1377</f>
        <v>44312</v>
      </c>
      <c r="B1374" s="6">
        <f>TITRES_STAT!C1377</f>
        <v>5.2</v>
      </c>
      <c r="C1374" s="6">
        <f>TITRES_STAT!D1377</f>
        <v>5.2</v>
      </c>
      <c r="D1374" s="6">
        <f>TITRES_STAT!E1377</f>
        <v>2202</v>
      </c>
      <c r="E1374" s="2">
        <f t="shared" si="84"/>
        <v>1466692</v>
      </c>
      <c r="F1374" s="6" t="str">
        <f t="shared" si="87"/>
        <v>BULLISH</v>
      </c>
      <c r="G1374" s="6" t="str">
        <f t="shared" si="86"/>
        <v>STRONG</v>
      </c>
      <c r="H1374" s="6" t="str">
        <f t="shared" si="85"/>
        <v>CONFIRMED BULLISH</v>
      </c>
    </row>
    <row r="1375" spans="1:8" ht="13.5" x14ac:dyDescent="0.25">
      <c r="A1375" s="3">
        <f>TITRES_STAT!B1378</f>
        <v>44313</v>
      </c>
      <c r="B1375" s="6">
        <f>TITRES_STAT!C1378</f>
        <v>5.15</v>
      </c>
      <c r="C1375" s="6">
        <f>TITRES_STAT!D1378</f>
        <v>5.15</v>
      </c>
      <c r="D1375" s="6">
        <f>TITRES_STAT!E1378</f>
        <v>203</v>
      </c>
      <c r="E1375" s="2">
        <f t="shared" si="84"/>
        <v>1466489</v>
      </c>
      <c r="F1375" s="6" t="str">
        <f t="shared" si="87"/>
        <v>BULLISH</v>
      </c>
      <c r="G1375" s="6" t="str">
        <f t="shared" si="86"/>
        <v>STRONG</v>
      </c>
      <c r="H1375" s="6" t="str">
        <f t="shared" si="85"/>
        <v>CONFIRMED BULLISH</v>
      </c>
    </row>
    <row r="1376" spans="1:8" ht="13.5" x14ac:dyDescent="0.25">
      <c r="A1376" s="3">
        <f>TITRES_STAT!B1379</f>
        <v>44314</v>
      </c>
      <c r="B1376" s="6">
        <f>TITRES_STAT!C1379</f>
        <v>5.15</v>
      </c>
      <c r="C1376" s="6">
        <f>TITRES_STAT!D1379</f>
        <v>5.15</v>
      </c>
      <c r="D1376" s="6">
        <f>TITRES_STAT!E1379</f>
        <v>0</v>
      </c>
      <c r="E1376" s="2">
        <f t="shared" si="84"/>
        <v>1466489</v>
      </c>
      <c r="F1376" s="6" t="str">
        <f t="shared" si="87"/>
        <v>BULLISH</v>
      </c>
      <c r="G1376" s="6" t="str">
        <f t="shared" si="86"/>
        <v>NEUTRAL</v>
      </c>
      <c r="H1376" s="6" t="str">
        <f t="shared" si="85"/>
        <v>BULLISH DIVERGENCE</v>
      </c>
    </row>
    <row r="1377" spans="1:8" ht="13.5" x14ac:dyDescent="0.25">
      <c r="A1377" s="3">
        <f>TITRES_STAT!B1380</f>
        <v>44315</v>
      </c>
      <c r="B1377" s="6">
        <f>TITRES_STAT!C1380</f>
        <v>5.15</v>
      </c>
      <c r="C1377" s="6">
        <f>TITRES_STAT!D1380</f>
        <v>5.15</v>
      </c>
      <c r="D1377" s="6">
        <f>TITRES_STAT!E1380</f>
        <v>400</v>
      </c>
      <c r="E1377" s="2">
        <f t="shared" si="84"/>
        <v>1466489</v>
      </c>
      <c r="F1377" s="6" t="str">
        <f t="shared" si="87"/>
        <v>BULLISH</v>
      </c>
      <c r="G1377" s="6" t="str">
        <f t="shared" si="86"/>
        <v>NEUTRAL</v>
      </c>
      <c r="H1377" s="6" t="str">
        <f t="shared" si="85"/>
        <v>BULLISH DIVERGENCE</v>
      </c>
    </row>
    <row r="1378" spans="1:8" ht="13.5" x14ac:dyDescent="0.25">
      <c r="A1378" s="3">
        <f>TITRES_STAT!B1381</f>
        <v>44316</v>
      </c>
      <c r="B1378" s="6">
        <f>TITRES_STAT!C1381</f>
        <v>5.15</v>
      </c>
      <c r="C1378" s="6">
        <f>TITRES_STAT!D1381</f>
        <v>5.15</v>
      </c>
      <c r="D1378" s="6">
        <f>TITRES_STAT!E1381</f>
        <v>0</v>
      </c>
      <c r="E1378" s="2">
        <f t="shared" si="84"/>
        <v>1466489</v>
      </c>
      <c r="F1378" s="6" t="str">
        <f t="shared" si="87"/>
        <v>BULLISH</v>
      </c>
      <c r="G1378" s="6" t="str">
        <f t="shared" si="86"/>
        <v>NEUTRAL</v>
      </c>
      <c r="H1378" s="6" t="str">
        <f t="shared" si="85"/>
        <v>BULLISH DIVERGENCE</v>
      </c>
    </row>
    <row r="1379" spans="1:8" ht="13.5" x14ac:dyDescent="0.25">
      <c r="A1379" s="3">
        <f>TITRES_STAT!B1382</f>
        <v>44319</v>
      </c>
      <c r="B1379" s="6">
        <f>TITRES_STAT!C1382</f>
        <v>5</v>
      </c>
      <c r="C1379" s="6">
        <f>TITRES_STAT!D1382</f>
        <v>5</v>
      </c>
      <c r="D1379" s="6">
        <f>TITRES_STAT!E1382</f>
        <v>25</v>
      </c>
      <c r="E1379" s="2">
        <f t="shared" si="84"/>
        <v>1466464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44320</v>
      </c>
      <c r="B1380" s="6">
        <f>TITRES_STAT!C1383</f>
        <v>5</v>
      </c>
      <c r="C1380" s="6">
        <f>TITRES_STAT!D1383</f>
        <v>5</v>
      </c>
      <c r="D1380" s="6">
        <f>TITRES_STAT!E1383</f>
        <v>1277</v>
      </c>
      <c r="E1380" s="2">
        <f t="shared" si="84"/>
        <v>1466464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CONFIRMED BEARISH</v>
      </c>
    </row>
    <row r="1381" spans="1:8" ht="13.5" x14ac:dyDescent="0.25">
      <c r="A1381" s="3">
        <f>TITRES_STAT!B1384</f>
        <v>44321</v>
      </c>
      <c r="B1381" s="6">
        <f>TITRES_STAT!C1384</f>
        <v>5</v>
      </c>
      <c r="C1381" s="6">
        <f>TITRES_STAT!D1384</f>
        <v>5</v>
      </c>
      <c r="D1381" s="6">
        <f>TITRES_STAT!E1384</f>
        <v>0</v>
      </c>
      <c r="E1381" s="2">
        <f t="shared" si="84"/>
        <v>1466464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CONFIRMED BEARISH</v>
      </c>
    </row>
    <row r="1382" spans="1:8" ht="13.5" x14ac:dyDescent="0.25">
      <c r="A1382" s="3">
        <f>TITRES_STAT!B1385</f>
        <v>44322</v>
      </c>
      <c r="B1382" s="6">
        <f>TITRES_STAT!C1385</f>
        <v>4.9800000000000004</v>
      </c>
      <c r="C1382" s="6">
        <f>TITRES_STAT!D1385</f>
        <v>4.9800000000000004</v>
      </c>
      <c r="D1382" s="6">
        <f>TITRES_STAT!E1385</f>
        <v>1500</v>
      </c>
      <c r="E1382" s="2">
        <f t="shared" si="84"/>
        <v>1464964</v>
      </c>
      <c r="F1382" s="6" t="str">
        <f t="shared" si="87"/>
        <v>BEARISH</v>
      </c>
      <c r="G1382" s="6" t="str">
        <f t="shared" si="86"/>
        <v>NEUTRAL</v>
      </c>
      <c r="H1382" s="6" t="str">
        <f t="shared" si="85"/>
        <v>CONFIRMED BEARISH</v>
      </c>
    </row>
    <row r="1383" spans="1:8" ht="13.5" x14ac:dyDescent="0.25">
      <c r="A1383" s="3">
        <f>TITRES_STAT!B1386</f>
        <v>44323</v>
      </c>
      <c r="B1383" s="6">
        <f>TITRES_STAT!C1386</f>
        <v>4.97</v>
      </c>
      <c r="C1383" s="6">
        <f>TITRES_STAT!D1386</f>
        <v>4.97</v>
      </c>
      <c r="D1383" s="6">
        <f>TITRES_STAT!E1386</f>
        <v>650</v>
      </c>
      <c r="E1383" s="2">
        <f t="shared" si="84"/>
        <v>1464314</v>
      </c>
      <c r="F1383" s="6" t="str">
        <f t="shared" si="87"/>
        <v>BEARISH</v>
      </c>
      <c r="G1383" s="6" t="str">
        <f t="shared" si="86"/>
        <v>NEUTRAL</v>
      </c>
      <c r="H1383" s="6" t="str">
        <f t="shared" si="85"/>
        <v>CONFIRMED BEARISH</v>
      </c>
    </row>
    <row r="1384" spans="1:8" ht="13.5" x14ac:dyDescent="0.25">
      <c r="A1384" s="3">
        <f>TITRES_STAT!B1387</f>
        <v>44326</v>
      </c>
      <c r="B1384" s="6">
        <f>TITRES_STAT!C1387</f>
        <v>4.9400000000000004</v>
      </c>
      <c r="C1384" s="6">
        <f>TITRES_STAT!D1387</f>
        <v>4.9400000000000004</v>
      </c>
      <c r="D1384" s="6">
        <f>TITRES_STAT!E1387</f>
        <v>2154</v>
      </c>
      <c r="E1384" s="2">
        <f t="shared" si="84"/>
        <v>1462160</v>
      </c>
      <c r="F1384" s="6" t="str">
        <f t="shared" si="87"/>
        <v>BEARISH</v>
      </c>
      <c r="G1384" s="6" t="str">
        <f t="shared" si="86"/>
        <v>NEUTRAL</v>
      </c>
      <c r="H1384" s="6" t="str">
        <f t="shared" si="85"/>
        <v>CONFIRMED BEARISH</v>
      </c>
    </row>
    <row r="1385" spans="1:8" ht="13.5" x14ac:dyDescent="0.25">
      <c r="A1385" s="3">
        <f>TITRES_STAT!B1388</f>
        <v>44327</v>
      </c>
      <c r="B1385" s="6">
        <f>TITRES_STAT!C1388</f>
        <v>4.8</v>
      </c>
      <c r="C1385" s="6">
        <f>TITRES_STAT!D1388</f>
        <v>4.8</v>
      </c>
      <c r="D1385" s="6">
        <f>TITRES_STAT!E1388</f>
        <v>6759</v>
      </c>
      <c r="E1385" s="2">
        <f t="shared" si="84"/>
        <v>1455401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CONFIRMED BEARISH</v>
      </c>
    </row>
    <row r="1386" spans="1:8" ht="13.5" x14ac:dyDescent="0.25">
      <c r="A1386" s="3">
        <f>TITRES_STAT!B1389</f>
        <v>44333</v>
      </c>
      <c r="B1386" s="6">
        <f>TITRES_STAT!C1389</f>
        <v>4.79</v>
      </c>
      <c r="C1386" s="6">
        <f>TITRES_STAT!D1389</f>
        <v>4.79</v>
      </c>
      <c r="D1386" s="6">
        <f>TITRES_STAT!E1389</f>
        <v>3755</v>
      </c>
      <c r="E1386" s="2">
        <f t="shared" si="84"/>
        <v>1451646</v>
      </c>
      <c r="F1386" s="6" t="str">
        <f t="shared" si="87"/>
        <v>BEARISH</v>
      </c>
      <c r="G1386" s="6" t="str">
        <f t="shared" si="86"/>
        <v>NEUTRAL</v>
      </c>
      <c r="H1386" s="6" t="str">
        <f t="shared" si="85"/>
        <v>CONFIRMED BEARISH</v>
      </c>
    </row>
    <row r="1387" spans="1:8" ht="13.5" x14ac:dyDescent="0.25">
      <c r="A1387" s="3">
        <f>TITRES_STAT!B1390</f>
        <v>44334</v>
      </c>
      <c r="B1387" s="6">
        <f>TITRES_STAT!C1390</f>
        <v>4.78</v>
      </c>
      <c r="C1387" s="6">
        <f>TITRES_STAT!D1390</f>
        <v>4.78</v>
      </c>
      <c r="D1387" s="6">
        <f>TITRES_STAT!E1390</f>
        <v>11742</v>
      </c>
      <c r="E1387" s="2">
        <f t="shared" si="84"/>
        <v>1439904</v>
      </c>
      <c r="F1387" s="6" t="str">
        <f t="shared" si="87"/>
        <v>BEARISH</v>
      </c>
      <c r="G1387" s="6" t="str">
        <f t="shared" si="86"/>
        <v>NEUTRAL</v>
      </c>
      <c r="H1387" s="6" t="str">
        <f t="shared" si="85"/>
        <v>CONFIRMED BEARISH</v>
      </c>
    </row>
    <row r="1388" spans="1:8" ht="13.5" x14ac:dyDescent="0.25">
      <c r="A1388" s="3">
        <f>TITRES_STAT!B1391</f>
        <v>44335</v>
      </c>
      <c r="B1388" s="6">
        <f>TITRES_STAT!C1391</f>
        <v>4.84</v>
      </c>
      <c r="C1388" s="6">
        <f>TITRES_STAT!D1391</f>
        <v>4.84</v>
      </c>
      <c r="D1388" s="6">
        <f>TITRES_STAT!E1391</f>
        <v>96</v>
      </c>
      <c r="E1388" s="2">
        <f t="shared" si="84"/>
        <v>1440000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CONFIRMED BEARISH</v>
      </c>
    </row>
    <row r="1389" spans="1:8" ht="13.5" x14ac:dyDescent="0.25">
      <c r="A1389" s="3">
        <f>TITRES_STAT!B1392</f>
        <v>44336</v>
      </c>
      <c r="B1389" s="6">
        <f>TITRES_STAT!C1392</f>
        <v>4.84</v>
      </c>
      <c r="C1389" s="6">
        <f>TITRES_STAT!D1392</f>
        <v>4.84</v>
      </c>
      <c r="D1389" s="6">
        <f>TITRES_STAT!E1392</f>
        <v>0</v>
      </c>
      <c r="E1389" s="2">
        <f t="shared" si="84"/>
        <v>1440000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44337</v>
      </c>
      <c r="B1390" s="6">
        <f>TITRES_STAT!C1393</f>
        <v>4.8499999999999996</v>
      </c>
      <c r="C1390" s="6">
        <f>TITRES_STAT!D1393</f>
        <v>4.8499999999999996</v>
      </c>
      <c r="D1390" s="6">
        <f>TITRES_STAT!E1393</f>
        <v>5837</v>
      </c>
      <c r="E1390" s="2">
        <f t="shared" si="84"/>
        <v>1445837</v>
      </c>
      <c r="F1390" s="6" t="str">
        <f t="shared" si="87"/>
        <v>BEARISH</v>
      </c>
      <c r="G1390" s="6" t="str">
        <f t="shared" si="86"/>
        <v>NEUTRAL</v>
      </c>
      <c r="H1390" s="6" t="str">
        <f t="shared" si="85"/>
        <v>BEARISH DIVERGENCE</v>
      </c>
    </row>
    <row r="1391" spans="1:8" ht="13.5" x14ac:dyDescent="0.25">
      <c r="A1391" s="3">
        <f>TITRES_STAT!B1394</f>
        <v>44340</v>
      </c>
      <c r="B1391" s="6">
        <f>TITRES_STAT!C1394</f>
        <v>4.8499999999999996</v>
      </c>
      <c r="C1391" s="6">
        <f>TITRES_STAT!D1394</f>
        <v>4.8499999999999996</v>
      </c>
      <c r="D1391" s="6">
        <f>TITRES_STAT!E1394</f>
        <v>0</v>
      </c>
      <c r="E1391" s="2">
        <f t="shared" si="84"/>
        <v>1445837</v>
      </c>
      <c r="F1391" s="6" t="str">
        <f t="shared" si="87"/>
        <v>BEARISH</v>
      </c>
      <c r="G1391" s="6" t="str">
        <f t="shared" si="86"/>
        <v>NEUTRAL</v>
      </c>
      <c r="H1391" s="6" t="str">
        <f t="shared" si="85"/>
        <v>BEARISH DIVERGENCE</v>
      </c>
    </row>
    <row r="1392" spans="1:8" ht="13.5" x14ac:dyDescent="0.25">
      <c r="A1392" s="3">
        <f>TITRES_STAT!B1395</f>
        <v>44341</v>
      </c>
      <c r="B1392" s="6">
        <f>TITRES_STAT!C1395</f>
        <v>4.8</v>
      </c>
      <c r="C1392" s="6">
        <f>TITRES_STAT!D1395</f>
        <v>4.8</v>
      </c>
      <c r="D1392" s="6">
        <f>TITRES_STAT!E1395</f>
        <v>2300</v>
      </c>
      <c r="E1392" s="2">
        <f t="shared" si="84"/>
        <v>1443537</v>
      </c>
      <c r="F1392" s="6" t="str">
        <f t="shared" si="87"/>
        <v>BULLISH</v>
      </c>
      <c r="G1392" s="6" t="str">
        <f t="shared" si="86"/>
        <v>NEUTRAL</v>
      </c>
      <c r="H1392" s="6" t="str">
        <f t="shared" si="85"/>
        <v>CONFIRMED BULLISH</v>
      </c>
    </row>
    <row r="1393" spans="1:8" ht="13.5" x14ac:dyDescent="0.25">
      <c r="A1393" s="3">
        <f>TITRES_STAT!B1396</f>
        <v>44342</v>
      </c>
      <c r="B1393" s="6">
        <f>TITRES_STAT!C1396</f>
        <v>4.78</v>
      </c>
      <c r="C1393" s="6">
        <f>TITRES_STAT!D1396</f>
        <v>4.78</v>
      </c>
      <c r="D1393" s="6">
        <f>TITRES_STAT!E1396</f>
        <v>2700</v>
      </c>
      <c r="E1393" s="2">
        <f t="shared" si="84"/>
        <v>1440837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BULLISH DIVERGENCE</v>
      </c>
    </row>
    <row r="1394" spans="1:8" ht="13.5" x14ac:dyDescent="0.25">
      <c r="A1394" s="3">
        <f>TITRES_STAT!B1397</f>
        <v>44343</v>
      </c>
      <c r="B1394" s="6">
        <f>TITRES_STAT!C1397</f>
        <v>4.78</v>
      </c>
      <c r="C1394" s="6">
        <f>TITRES_STAT!D1397</f>
        <v>4.78</v>
      </c>
      <c r="D1394" s="6">
        <f>TITRES_STAT!E1397</f>
        <v>2700</v>
      </c>
      <c r="E1394" s="2">
        <f t="shared" si="84"/>
        <v>1440837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BULLISH DIVERGENCE</v>
      </c>
    </row>
    <row r="1395" spans="1:8" ht="13.5" x14ac:dyDescent="0.25">
      <c r="A1395" s="3">
        <f>TITRES_STAT!B1398</f>
        <v>44344</v>
      </c>
      <c r="B1395" s="6">
        <f>TITRES_STAT!C1398</f>
        <v>4.79</v>
      </c>
      <c r="C1395" s="6">
        <f>TITRES_STAT!D1398</f>
        <v>4.79</v>
      </c>
      <c r="D1395" s="6">
        <f>TITRES_STAT!E1398</f>
        <v>1</v>
      </c>
      <c r="E1395" s="2">
        <f t="shared" si="84"/>
        <v>1440838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44347</v>
      </c>
      <c r="B1396" s="6">
        <f>TITRES_STAT!C1399</f>
        <v>4.8600000000000003</v>
      </c>
      <c r="C1396" s="6">
        <f>TITRES_STAT!D1399</f>
        <v>4.8600000000000003</v>
      </c>
      <c r="D1396" s="6">
        <f>TITRES_STAT!E1399</f>
        <v>241</v>
      </c>
      <c r="E1396" s="2">
        <f t="shared" si="84"/>
        <v>1441079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BEARISH DIVERGENCE</v>
      </c>
    </row>
    <row r="1397" spans="1:8" ht="13.5" x14ac:dyDescent="0.25">
      <c r="A1397" s="3">
        <f>TITRES_STAT!B1400</f>
        <v>44348</v>
      </c>
      <c r="B1397" s="6">
        <f>TITRES_STAT!C1400</f>
        <v>4.8600000000000003</v>
      </c>
      <c r="C1397" s="6">
        <f>TITRES_STAT!D1400</f>
        <v>4.8600000000000003</v>
      </c>
      <c r="D1397" s="6">
        <f>TITRES_STAT!E1400</f>
        <v>1530</v>
      </c>
      <c r="E1397" s="2">
        <f t="shared" si="84"/>
        <v>1441079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BEARISH DIVERGENCE</v>
      </c>
    </row>
    <row r="1398" spans="1:8" ht="13.5" x14ac:dyDescent="0.25">
      <c r="A1398" s="3">
        <f>TITRES_STAT!B1401</f>
        <v>44349</v>
      </c>
      <c r="B1398" s="6">
        <f>TITRES_STAT!C1401</f>
        <v>4.8600000000000003</v>
      </c>
      <c r="C1398" s="6">
        <f>TITRES_STAT!D1401</f>
        <v>4.8600000000000003</v>
      </c>
      <c r="D1398" s="6">
        <f>TITRES_STAT!E1401</f>
        <v>0</v>
      </c>
      <c r="E1398" s="2">
        <f t="shared" si="84"/>
        <v>1441079</v>
      </c>
      <c r="F1398" s="6" t="str">
        <f t="shared" si="87"/>
        <v>BULLISH</v>
      </c>
      <c r="G1398" s="6" t="str">
        <f t="shared" si="86"/>
        <v>NEUTRAL</v>
      </c>
      <c r="H1398" s="6" t="str">
        <f t="shared" si="85"/>
        <v>CONFIRMED BULLISH</v>
      </c>
    </row>
    <row r="1399" spans="1:8" ht="13.5" x14ac:dyDescent="0.25">
      <c r="A1399" s="3">
        <f>TITRES_STAT!B1402</f>
        <v>44350</v>
      </c>
      <c r="B1399" s="6">
        <f>TITRES_STAT!C1402</f>
        <v>4.72</v>
      </c>
      <c r="C1399" s="6">
        <f>TITRES_STAT!D1402</f>
        <v>4.72</v>
      </c>
      <c r="D1399" s="6">
        <f>TITRES_STAT!E1402</f>
        <v>290</v>
      </c>
      <c r="E1399" s="2">
        <f t="shared" si="84"/>
        <v>1440789</v>
      </c>
      <c r="F1399" s="6" t="str">
        <f t="shared" si="87"/>
        <v>BEARISH</v>
      </c>
      <c r="G1399" s="6" t="str">
        <f t="shared" si="86"/>
        <v>NEUTRAL</v>
      </c>
      <c r="H1399" s="6" t="str">
        <f t="shared" si="85"/>
        <v>CONFIRMED BEARISH</v>
      </c>
    </row>
    <row r="1400" spans="1:8" ht="13.5" x14ac:dyDescent="0.25">
      <c r="A1400" s="3">
        <f>TITRES_STAT!B1403</f>
        <v>44351</v>
      </c>
      <c r="B1400" s="6">
        <f>TITRES_STAT!C1403</f>
        <v>4.8</v>
      </c>
      <c r="C1400" s="6">
        <f>TITRES_STAT!D1403</f>
        <v>4.8</v>
      </c>
      <c r="D1400" s="6">
        <f>TITRES_STAT!E1403</f>
        <v>145</v>
      </c>
      <c r="E1400" s="2">
        <f t="shared" si="84"/>
        <v>1440934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44354</v>
      </c>
      <c r="B1401" s="6">
        <f>TITRES_STAT!C1404</f>
        <v>4.8</v>
      </c>
      <c r="C1401" s="6">
        <f>TITRES_STAT!D1404</f>
        <v>4.8</v>
      </c>
      <c r="D1401" s="6">
        <f>TITRES_STAT!E1404</f>
        <v>2392</v>
      </c>
      <c r="E1401" s="2">
        <f t="shared" si="84"/>
        <v>1440934</v>
      </c>
      <c r="F1401" s="6" t="str">
        <f t="shared" si="87"/>
        <v>BEARISH</v>
      </c>
      <c r="G1401" s="6" t="str">
        <f t="shared" si="86"/>
        <v>NEUTRAL</v>
      </c>
      <c r="H1401" s="6" t="str">
        <f t="shared" si="85"/>
        <v>CONFIRMED BEARISH</v>
      </c>
    </row>
    <row r="1402" spans="1:8" ht="13.5" x14ac:dyDescent="0.25">
      <c r="A1402" s="3">
        <f>TITRES_STAT!B1405</f>
        <v>44355</v>
      </c>
      <c r="B1402" s="6">
        <f>TITRES_STAT!C1405</f>
        <v>4.66</v>
      </c>
      <c r="C1402" s="6">
        <f>TITRES_STAT!D1405</f>
        <v>4.66</v>
      </c>
      <c r="D1402" s="6">
        <f>TITRES_STAT!E1405</f>
        <v>1113</v>
      </c>
      <c r="E1402" s="2">
        <f t="shared" si="84"/>
        <v>1439821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44356</v>
      </c>
      <c r="B1403" s="6">
        <f>TITRES_STAT!C1406</f>
        <v>4.66</v>
      </c>
      <c r="C1403" s="6">
        <f>TITRES_STAT!D1406</f>
        <v>4.66</v>
      </c>
      <c r="D1403" s="6">
        <f>TITRES_STAT!E1406</f>
        <v>0</v>
      </c>
      <c r="E1403" s="2">
        <f t="shared" si="84"/>
        <v>1439821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44357</v>
      </c>
      <c r="B1404" s="6">
        <f>TITRES_STAT!C1407</f>
        <v>4.66</v>
      </c>
      <c r="C1404" s="6">
        <f>TITRES_STAT!D1407</f>
        <v>4.66</v>
      </c>
      <c r="D1404" s="6">
        <f>TITRES_STAT!E1407</f>
        <v>0</v>
      </c>
      <c r="E1404" s="2">
        <f t="shared" si="84"/>
        <v>1439821</v>
      </c>
      <c r="F1404" s="6" t="str">
        <f t="shared" si="87"/>
        <v>BEARISH</v>
      </c>
      <c r="G1404" s="6" t="str">
        <f t="shared" si="86"/>
        <v>NEUTRAL</v>
      </c>
      <c r="H1404" s="6" t="str">
        <f t="shared" si="85"/>
        <v>CONFIRMED BEARISH</v>
      </c>
    </row>
    <row r="1405" spans="1:8" ht="13.5" x14ac:dyDescent="0.25">
      <c r="A1405" s="3">
        <f>TITRES_STAT!B1408</f>
        <v>44358</v>
      </c>
      <c r="B1405" s="6">
        <f>TITRES_STAT!C1408</f>
        <v>4.79</v>
      </c>
      <c r="C1405" s="6">
        <f>TITRES_STAT!D1408</f>
        <v>4.79</v>
      </c>
      <c r="D1405" s="6">
        <f>TITRES_STAT!E1408</f>
        <v>1901</v>
      </c>
      <c r="E1405" s="2">
        <f t="shared" si="84"/>
        <v>1441722</v>
      </c>
      <c r="F1405" s="6" t="str">
        <f t="shared" si="87"/>
        <v>BULLISH</v>
      </c>
      <c r="G1405" s="6" t="str">
        <f t="shared" si="86"/>
        <v>NEUTRAL</v>
      </c>
      <c r="H1405" s="6" t="str">
        <f t="shared" si="85"/>
        <v>BULLISH DIVERGENCE</v>
      </c>
    </row>
    <row r="1406" spans="1:8" ht="13.5" x14ac:dyDescent="0.25">
      <c r="A1406" s="3">
        <f>TITRES_STAT!B1409</f>
        <v>44361</v>
      </c>
      <c r="B1406" s="6">
        <f>TITRES_STAT!C1409</f>
        <v>4.79</v>
      </c>
      <c r="C1406" s="6">
        <f>TITRES_STAT!D1409</f>
        <v>4.79</v>
      </c>
      <c r="D1406" s="6">
        <f>TITRES_STAT!E1409</f>
        <v>0</v>
      </c>
      <c r="E1406" s="2">
        <f t="shared" si="84"/>
        <v>1441722</v>
      </c>
      <c r="F1406" s="6" t="str">
        <f t="shared" si="87"/>
        <v>BULLISH</v>
      </c>
      <c r="G1406" s="6" t="str">
        <f t="shared" si="86"/>
        <v>NEUTRAL</v>
      </c>
      <c r="H1406" s="6" t="str">
        <f t="shared" si="85"/>
        <v>BULLISH DIVERGENCE</v>
      </c>
    </row>
    <row r="1407" spans="1:8" ht="13.5" x14ac:dyDescent="0.25">
      <c r="A1407" s="3">
        <f>TITRES_STAT!B1410</f>
        <v>44362</v>
      </c>
      <c r="B1407" s="6">
        <f>TITRES_STAT!C1410</f>
        <v>4.79</v>
      </c>
      <c r="C1407" s="6">
        <f>TITRES_STAT!D1410</f>
        <v>4.79</v>
      </c>
      <c r="D1407" s="6">
        <f>TITRES_STAT!E1410</f>
        <v>0</v>
      </c>
      <c r="E1407" s="2">
        <f t="shared" si="84"/>
        <v>1441722</v>
      </c>
      <c r="F1407" s="6" t="str">
        <f t="shared" si="87"/>
        <v>BULLISH</v>
      </c>
      <c r="G1407" s="6" t="str">
        <f t="shared" si="86"/>
        <v>NEUTRAL</v>
      </c>
      <c r="H1407" s="6" t="str">
        <f t="shared" si="85"/>
        <v>CONFIRMED BULLISH</v>
      </c>
    </row>
    <row r="1408" spans="1:8" ht="13.5" x14ac:dyDescent="0.25">
      <c r="A1408" s="3">
        <f>TITRES_STAT!B1411</f>
        <v>44363</v>
      </c>
      <c r="B1408" s="6">
        <f>TITRES_STAT!C1411</f>
        <v>4.79</v>
      </c>
      <c r="C1408" s="6">
        <f>TITRES_STAT!D1411</f>
        <v>4.79</v>
      </c>
      <c r="D1408" s="6">
        <f>TITRES_STAT!E1411</f>
        <v>0</v>
      </c>
      <c r="E1408" s="2">
        <f t="shared" si="84"/>
        <v>1441722</v>
      </c>
      <c r="F1408" s="6" t="str">
        <f t="shared" si="87"/>
        <v>BULLISH</v>
      </c>
      <c r="G1408" s="6" t="str">
        <f t="shared" si="86"/>
        <v>NEUTRAL</v>
      </c>
      <c r="H1408" s="6" t="str">
        <f t="shared" si="85"/>
        <v>CONFIRMED BULLISH</v>
      </c>
    </row>
    <row r="1409" spans="1:8" ht="13.5" x14ac:dyDescent="0.25">
      <c r="A1409" s="3">
        <f>TITRES_STAT!B1412</f>
        <v>44364</v>
      </c>
      <c r="B1409" s="6">
        <f>TITRES_STAT!C1412</f>
        <v>4.78</v>
      </c>
      <c r="C1409" s="6">
        <f>TITRES_STAT!D1412</f>
        <v>4.78</v>
      </c>
      <c r="D1409" s="6">
        <f>TITRES_STAT!E1412</f>
        <v>1156</v>
      </c>
      <c r="E1409" s="2">
        <f t="shared" si="84"/>
        <v>1440566</v>
      </c>
      <c r="F1409" s="6" t="str">
        <f t="shared" si="87"/>
        <v>BULLISH</v>
      </c>
      <c r="G1409" s="6" t="str">
        <f t="shared" si="86"/>
        <v>NEUTRAL</v>
      </c>
      <c r="H1409" s="6" t="str">
        <f t="shared" si="85"/>
        <v>CONFIRMED BULLISH</v>
      </c>
    </row>
    <row r="1410" spans="1:8" ht="13.5" x14ac:dyDescent="0.25">
      <c r="A1410" s="3">
        <f>TITRES_STAT!B1413</f>
        <v>44365</v>
      </c>
      <c r="B1410" s="6">
        <f>TITRES_STAT!C1413</f>
        <v>4.78</v>
      </c>
      <c r="C1410" s="6">
        <f>TITRES_STAT!D1413</f>
        <v>4.78</v>
      </c>
      <c r="D1410" s="6">
        <f>TITRES_STAT!E1413</f>
        <v>1156</v>
      </c>
      <c r="E1410" s="2">
        <f t="shared" si="84"/>
        <v>1440566</v>
      </c>
      <c r="F1410" s="6" t="str">
        <f t="shared" si="87"/>
        <v>BEARISH</v>
      </c>
      <c r="G1410" s="6" t="str">
        <f t="shared" si="86"/>
        <v>NEUTRAL</v>
      </c>
      <c r="H1410" s="6" t="str">
        <f t="shared" si="85"/>
        <v>CONFIRMED BEARISH</v>
      </c>
    </row>
    <row r="1411" spans="1:8" ht="13.5" x14ac:dyDescent="0.25">
      <c r="A1411" s="3">
        <f>TITRES_STAT!B1414</f>
        <v>44368</v>
      </c>
      <c r="B1411" s="6">
        <f>TITRES_STAT!C1414</f>
        <v>4.78</v>
      </c>
      <c r="C1411" s="6">
        <f>TITRES_STAT!D1414</f>
        <v>4.78</v>
      </c>
      <c r="D1411" s="6">
        <f>TITRES_STAT!E1414</f>
        <v>0</v>
      </c>
      <c r="E1411" s="2">
        <f t="shared" si="84"/>
        <v>1440566</v>
      </c>
      <c r="F1411" s="6" t="str">
        <f t="shared" si="87"/>
        <v>BEARISH</v>
      </c>
      <c r="G1411" s="6" t="str">
        <f t="shared" si="86"/>
        <v>NEUTRAL</v>
      </c>
      <c r="H1411" s="6" t="str">
        <f t="shared" si="85"/>
        <v>CONFIRMED BEARISH</v>
      </c>
    </row>
    <row r="1412" spans="1:8" ht="13.5" x14ac:dyDescent="0.25">
      <c r="A1412" s="3">
        <f>TITRES_STAT!B1415</f>
        <v>44369</v>
      </c>
      <c r="B1412" s="6">
        <f>TITRES_STAT!C1415</f>
        <v>4.78</v>
      </c>
      <c r="C1412" s="6">
        <f>TITRES_STAT!D1415</f>
        <v>4.78</v>
      </c>
      <c r="D1412" s="6">
        <f>TITRES_STAT!E1415</f>
        <v>15</v>
      </c>
      <c r="E1412" s="2">
        <f t="shared" ref="E1412:E1475" si="88">IF(B1412&gt;B1411, E1411+D1412, IF(B1412&lt;B1411, E1411-D1412, E1411))</f>
        <v>1440566</v>
      </c>
      <c r="F1412" s="6" t="str">
        <f t="shared" si="87"/>
        <v>BEARISH</v>
      </c>
      <c r="G1412" s="6" t="str">
        <f t="shared" si="86"/>
        <v>NEUTRAL</v>
      </c>
      <c r="H1412" s="6" t="str">
        <f t="shared" si="85"/>
        <v>CONFIRMED BEARISH</v>
      </c>
    </row>
    <row r="1413" spans="1:8" ht="13.5" x14ac:dyDescent="0.25">
      <c r="A1413" s="3">
        <f>TITRES_STAT!B1416</f>
        <v>44370</v>
      </c>
      <c r="B1413" s="6">
        <f>TITRES_STAT!C1416</f>
        <v>4.78</v>
      </c>
      <c r="C1413" s="6">
        <f>TITRES_STAT!D1416</f>
        <v>4.78</v>
      </c>
      <c r="D1413" s="6">
        <f>TITRES_STAT!E1416</f>
        <v>0</v>
      </c>
      <c r="E1413" s="2">
        <f t="shared" si="88"/>
        <v>1440566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CONFIRMED BEARISH</v>
      </c>
    </row>
    <row r="1414" spans="1:8" ht="13.5" x14ac:dyDescent="0.25">
      <c r="A1414" s="3">
        <f>TITRES_STAT!B1417</f>
        <v>44371</v>
      </c>
      <c r="B1414" s="6">
        <f>TITRES_STAT!C1417</f>
        <v>4.78</v>
      </c>
      <c r="C1414" s="6">
        <f>TITRES_STAT!D1417</f>
        <v>4.78</v>
      </c>
      <c r="D1414" s="6">
        <f>TITRES_STAT!E1417</f>
        <v>5027</v>
      </c>
      <c r="E1414" s="2">
        <f t="shared" si="88"/>
        <v>1440566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44372</v>
      </c>
      <c r="B1415" s="6">
        <f>TITRES_STAT!C1418</f>
        <v>4.7699999999999996</v>
      </c>
      <c r="C1415" s="6">
        <f>TITRES_STAT!D1418</f>
        <v>4.7699999999999996</v>
      </c>
      <c r="D1415" s="6">
        <f>TITRES_STAT!E1418</f>
        <v>3000</v>
      </c>
      <c r="E1415" s="2">
        <f t="shared" si="88"/>
        <v>1437566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BEARISH</v>
      </c>
    </row>
    <row r="1416" spans="1:8" ht="13.5" x14ac:dyDescent="0.25">
      <c r="A1416" s="3">
        <f>TITRES_STAT!B1419</f>
        <v>44375</v>
      </c>
      <c r="B1416" s="6">
        <f>TITRES_STAT!C1419</f>
        <v>4.7699999999999996</v>
      </c>
      <c r="C1416" s="6">
        <f>TITRES_STAT!D1419</f>
        <v>4.7699999999999996</v>
      </c>
      <c r="D1416" s="6">
        <f>TITRES_STAT!E1419</f>
        <v>741</v>
      </c>
      <c r="E1416" s="2">
        <f t="shared" si="88"/>
        <v>1437566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44376</v>
      </c>
      <c r="B1417" s="6">
        <f>TITRES_STAT!C1420</f>
        <v>4.7</v>
      </c>
      <c r="C1417" s="6">
        <f>TITRES_STAT!D1420</f>
        <v>4.7</v>
      </c>
      <c r="D1417" s="6">
        <f>TITRES_STAT!E1420</f>
        <v>30</v>
      </c>
      <c r="E1417" s="2">
        <f t="shared" si="88"/>
        <v>1437536</v>
      </c>
      <c r="F1417" s="6" t="str">
        <f t="shared" si="91"/>
        <v>BEARISH</v>
      </c>
      <c r="G1417" s="6" t="str">
        <f t="shared" si="90"/>
        <v>NEUTRAL</v>
      </c>
      <c r="H1417" s="6" t="str">
        <f t="shared" si="89"/>
        <v>CONFIRMED BEARISH</v>
      </c>
    </row>
    <row r="1418" spans="1:8" ht="13.5" x14ac:dyDescent="0.25">
      <c r="A1418" s="3">
        <f>TITRES_STAT!B1421</f>
        <v>44377</v>
      </c>
      <c r="B1418" s="6">
        <f>TITRES_STAT!C1421</f>
        <v>4.7</v>
      </c>
      <c r="C1418" s="6">
        <f>TITRES_STAT!D1421</f>
        <v>4.7</v>
      </c>
      <c r="D1418" s="6">
        <f>TITRES_STAT!E1421</f>
        <v>2330</v>
      </c>
      <c r="E1418" s="2">
        <f t="shared" si="88"/>
        <v>1437536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CONFIRMED BEARISH</v>
      </c>
    </row>
    <row r="1419" spans="1:8" ht="13.5" x14ac:dyDescent="0.25">
      <c r="A1419" s="3">
        <f>TITRES_STAT!B1422</f>
        <v>44378</v>
      </c>
      <c r="B1419" s="6">
        <f>TITRES_STAT!C1422</f>
        <v>4.7</v>
      </c>
      <c r="C1419" s="6">
        <f>TITRES_STAT!D1422</f>
        <v>4.7</v>
      </c>
      <c r="D1419" s="6">
        <f>TITRES_STAT!E1422</f>
        <v>0</v>
      </c>
      <c r="E1419" s="2">
        <f t="shared" si="88"/>
        <v>1437536</v>
      </c>
      <c r="F1419" s="6" t="str">
        <f t="shared" si="91"/>
        <v>BEARISH</v>
      </c>
      <c r="G1419" s="6" t="str">
        <f t="shared" si="90"/>
        <v>NEUTRAL</v>
      </c>
      <c r="H1419" s="6" t="str">
        <f t="shared" si="89"/>
        <v>CONFIRMED BEARISH</v>
      </c>
    </row>
    <row r="1420" spans="1:8" ht="13.5" x14ac:dyDescent="0.25">
      <c r="A1420" s="3">
        <f>TITRES_STAT!B1423</f>
        <v>44379</v>
      </c>
      <c r="B1420" s="6">
        <f>TITRES_STAT!C1423</f>
        <v>4.7</v>
      </c>
      <c r="C1420" s="6">
        <f>TITRES_STAT!D1423</f>
        <v>4.7</v>
      </c>
      <c r="D1420" s="6">
        <f>TITRES_STAT!E1423</f>
        <v>0</v>
      </c>
      <c r="E1420" s="2">
        <f t="shared" si="88"/>
        <v>1437536</v>
      </c>
      <c r="F1420" s="6" t="str">
        <f t="shared" si="91"/>
        <v>BEARISH</v>
      </c>
      <c r="G1420" s="6" t="str">
        <f t="shared" si="90"/>
        <v>NEUTRAL</v>
      </c>
      <c r="H1420" s="6" t="str">
        <f t="shared" si="89"/>
        <v>CONFIRMED BEARISH</v>
      </c>
    </row>
    <row r="1421" spans="1:8" ht="13.5" x14ac:dyDescent="0.25">
      <c r="A1421" s="3">
        <f>TITRES_STAT!B1424</f>
        <v>44382</v>
      </c>
      <c r="B1421" s="6">
        <f>TITRES_STAT!C1424</f>
        <v>4.5999999999999996</v>
      </c>
      <c r="C1421" s="6">
        <f>TITRES_STAT!D1424</f>
        <v>4.5999999999999996</v>
      </c>
      <c r="D1421" s="6">
        <f>TITRES_STAT!E1424</f>
        <v>750</v>
      </c>
      <c r="E1421" s="2">
        <f t="shared" si="88"/>
        <v>1436786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CONFIRMED BEARISH</v>
      </c>
    </row>
    <row r="1422" spans="1:8" ht="13.5" x14ac:dyDescent="0.25">
      <c r="A1422" s="3">
        <f>TITRES_STAT!B1425</f>
        <v>44383</v>
      </c>
      <c r="B1422" s="6">
        <f>TITRES_STAT!C1425</f>
        <v>4.7300000000000004</v>
      </c>
      <c r="C1422" s="6">
        <f>TITRES_STAT!D1425</f>
        <v>4.7300000000000004</v>
      </c>
      <c r="D1422" s="6">
        <f>TITRES_STAT!E1425</f>
        <v>590</v>
      </c>
      <c r="E1422" s="2">
        <f t="shared" si="88"/>
        <v>1437376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BEARISH DIVERGENCE</v>
      </c>
    </row>
    <row r="1423" spans="1:8" ht="13.5" x14ac:dyDescent="0.25">
      <c r="A1423" s="3">
        <f>TITRES_STAT!B1426</f>
        <v>44384</v>
      </c>
      <c r="B1423" s="6">
        <f>TITRES_STAT!C1426</f>
        <v>4.8499999999999996</v>
      </c>
      <c r="C1423" s="6">
        <f>TITRES_STAT!D1426</f>
        <v>4.8499999999999996</v>
      </c>
      <c r="D1423" s="6">
        <f>TITRES_STAT!E1426</f>
        <v>200</v>
      </c>
      <c r="E1423" s="2">
        <f t="shared" si="88"/>
        <v>1437576</v>
      </c>
      <c r="F1423" s="6" t="str">
        <f t="shared" si="91"/>
        <v>BULLISH</v>
      </c>
      <c r="G1423" s="6" t="str">
        <f t="shared" si="90"/>
        <v>NEUTRAL</v>
      </c>
      <c r="H1423" s="6" t="str">
        <f t="shared" si="89"/>
        <v>CONFIRMED BULLISH</v>
      </c>
    </row>
    <row r="1424" spans="1:8" ht="13.5" x14ac:dyDescent="0.25">
      <c r="A1424" s="3">
        <f>TITRES_STAT!B1427</f>
        <v>44385</v>
      </c>
      <c r="B1424" s="6">
        <f>TITRES_STAT!C1427</f>
        <v>4.8499999999999996</v>
      </c>
      <c r="C1424" s="6">
        <f>TITRES_STAT!D1427</f>
        <v>4.8499999999999996</v>
      </c>
      <c r="D1424" s="6">
        <f>TITRES_STAT!E1427</f>
        <v>0</v>
      </c>
      <c r="E1424" s="2">
        <f t="shared" si="88"/>
        <v>1437576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CONFIRMED BULLISH</v>
      </c>
    </row>
    <row r="1425" spans="1:8" ht="13.5" x14ac:dyDescent="0.25">
      <c r="A1425" s="3">
        <f>TITRES_STAT!B1428</f>
        <v>44386</v>
      </c>
      <c r="B1425" s="6">
        <f>TITRES_STAT!C1428</f>
        <v>4.8499999999999996</v>
      </c>
      <c r="C1425" s="6">
        <f>TITRES_STAT!D1428</f>
        <v>4.8499999999999996</v>
      </c>
      <c r="D1425" s="6">
        <f>TITRES_STAT!E1428</f>
        <v>0</v>
      </c>
      <c r="E1425" s="2">
        <f t="shared" si="88"/>
        <v>1437576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CONFIRMED BULLISH</v>
      </c>
    </row>
    <row r="1426" spans="1:8" ht="13.5" x14ac:dyDescent="0.25">
      <c r="A1426" s="3">
        <f>TITRES_STAT!B1429</f>
        <v>44389</v>
      </c>
      <c r="B1426" s="6">
        <f>TITRES_STAT!C1429</f>
        <v>4.82</v>
      </c>
      <c r="C1426" s="6">
        <f>TITRES_STAT!D1429</f>
        <v>4.82</v>
      </c>
      <c r="D1426" s="6">
        <f>TITRES_STAT!E1429</f>
        <v>500</v>
      </c>
      <c r="E1426" s="2">
        <f t="shared" si="88"/>
        <v>1437076</v>
      </c>
      <c r="F1426" s="6" t="str">
        <f t="shared" si="91"/>
        <v>BULLISH</v>
      </c>
      <c r="G1426" s="6" t="str">
        <f t="shared" si="90"/>
        <v>NEUTRAL</v>
      </c>
      <c r="H1426" s="6" t="str">
        <f t="shared" si="89"/>
        <v>CONFIRMED BULLISH</v>
      </c>
    </row>
    <row r="1427" spans="1:8" ht="13.5" x14ac:dyDescent="0.25">
      <c r="A1427" s="3">
        <f>TITRES_STAT!B1430</f>
        <v>44390</v>
      </c>
      <c r="B1427" s="6">
        <f>TITRES_STAT!C1430</f>
        <v>4.82</v>
      </c>
      <c r="C1427" s="6">
        <f>TITRES_STAT!D1430</f>
        <v>4.82</v>
      </c>
      <c r="D1427" s="6">
        <f>TITRES_STAT!E1430</f>
        <v>0</v>
      </c>
      <c r="E1427" s="2">
        <f t="shared" si="88"/>
        <v>1437076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BEARISH DIVERGENCE</v>
      </c>
    </row>
    <row r="1428" spans="1:8" ht="13.5" x14ac:dyDescent="0.25">
      <c r="A1428" s="3">
        <f>TITRES_STAT!B1431</f>
        <v>44391</v>
      </c>
      <c r="B1428" s="6">
        <f>TITRES_STAT!C1431</f>
        <v>4.82</v>
      </c>
      <c r="C1428" s="6">
        <f>TITRES_STAT!D1431</f>
        <v>4.82</v>
      </c>
      <c r="D1428" s="6">
        <f>TITRES_STAT!E1431</f>
        <v>0</v>
      </c>
      <c r="E1428" s="2">
        <f t="shared" si="88"/>
        <v>1437076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44392</v>
      </c>
      <c r="B1429" s="6">
        <f>TITRES_STAT!C1432</f>
        <v>4.8</v>
      </c>
      <c r="C1429" s="6">
        <f>TITRES_STAT!D1432</f>
        <v>4.8</v>
      </c>
      <c r="D1429" s="6">
        <f>TITRES_STAT!E1432</f>
        <v>250</v>
      </c>
      <c r="E1429" s="2">
        <f t="shared" si="88"/>
        <v>1436826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44393</v>
      </c>
      <c r="B1430" s="6">
        <f>TITRES_STAT!C1433</f>
        <v>4.72</v>
      </c>
      <c r="C1430" s="6">
        <f>TITRES_STAT!D1433</f>
        <v>4.72</v>
      </c>
      <c r="D1430" s="6">
        <f>TITRES_STAT!E1433</f>
        <v>200</v>
      </c>
      <c r="E1430" s="2">
        <f t="shared" si="88"/>
        <v>1436626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44396</v>
      </c>
      <c r="B1431" s="6">
        <f>TITRES_STAT!C1434</f>
        <v>4.8</v>
      </c>
      <c r="C1431" s="6">
        <f>TITRES_STAT!D1434</f>
        <v>4.8</v>
      </c>
      <c r="D1431" s="6">
        <f>TITRES_STAT!E1434</f>
        <v>1000</v>
      </c>
      <c r="E1431" s="2">
        <f t="shared" si="88"/>
        <v>1437626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BULLISH DIVERGENCE</v>
      </c>
    </row>
    <row r="1432" spans="1:8" ht="13.5" x14ac:dyDescent="0.25">
      <c r="A1432" s="3">
        <f>TITRES_STAT!B1435</f>
        <v>44399</v>
      </c>
      <c r="B1432" s="6">
        <f>TITRES_STAT!C1435</f>
        <v>4.8</v>
      </c>
      <c r="C1432" s="6">
        <f>TITRES_STAT!D1435</f>
        <v>4.8</v>
      </c>
      <c r="D1432" s="6">
        <f>TITRES_STAT!E1435</f>
        <v>1200</v>
      </c>
      <c r="E1432" s="2">
        <f t="shared" si="88"/>
        <v>1437626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BULLISH DIVERGENCE</v>
      </c>
    </row>
    <row r="1433" spans="1:8" ht="13.5" x14ac:dyDescent="0.25">
      <c r="A1433" s="3">
        <f>TITRES_STAT!B1436</f>
        <v>44400</v>
      </c>
      <c r="B1433" s="6">
        <f>TITRES_STAT!C1436</f>
        <v>4.8</v>
      </c>
      <c r="C1433" s="6">
        <f>TITRES_STAT!D1436</f>
        <v>4.8</v>
      </c>
      <c r="D1433" s="6">
        <f>TITRES_STAT!E1436</f>
        <v>3634</v>
      </c>
      <c r="E1433" s="2">
        <f t="shared" si="88"/>
        <v>1437626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BULLISH DIVERGENCE</v>
      </c>
    </row>
    <row r="1434" spans="1:8" ht="13.5" x14ac:dyDescent="0.25">
      <c r="A1434" s="3">
        <f>TITRES_STAT!B1437</f>
        <v>44403</v>
      </c>
      <c r="B1434" s="6">
        <f>TITRES_STAT!C1437</f>
        <v>4.79</v>
      </c>
      <c r="C1434" s="6">
        <f>TITRES_STAT!D1437</f>
        <v>4.79</v>
      </c>
      <c r="D1434" s="6">
        <f>TITRES_STAT!E1437</f>
        <v>175</v>
      </c>
      <c r="E1434" s="2">
        <f t="shared" si="88"/>
        <v>1437451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BULLISH DIVERGENCE</v>
      </c>
    </row>
    <row r="1435" spans="1:8" ht="13.5" x14ac:dyDescent="0.25">
      <c r="A1435" s="3">
        <f>TITRES_STAT!B1438</f>
        <v>44404</v>
      </c>
      <c r="B1435" s="6">
        <f>TITRES_STAT!C1438</f>
        <v>4.82</v>
      </c>
      <c r="C1435" s="6">
        <f>TITRES_STAT!D1438</f>
        <v>4.82</v>
      </c>
      <c r="D1435" s="6">
        <f>TITRES_STAT!E1438</f>
        <v>2000</v>
      </c>
      <c r="E1435" s="2">
        <f t="shared" si="88"/>
        <v>1439451</v>
      </c>
      <c r="F1435" s="6" t="str">
        <f t="shared" si="91"/>
        <v>BULLISH</v>
      </c>
      <c r="G1435" s="6" t="str">
        <f t="shared" si="90"/>
        <v>NEUTRAL</v>
      </c>
      <c r="H1435" s="6" t="str">
        <f t="shared" si="89"/>
        <v>CONFIRMED BULLISH</v>
      </c>
    </row>
    <row r="1436" spans="1:8" ht="13.5" x14ac:dyDescent="0.25">
      <c r="A1436" s="3">
        <f>TITRES_STAT!B1439</f>
        <v>44405</v>
      </c>
      <c r="B1436" s="6">
        <f>TITRES_STAT!C1439</f>
        <v>4.82</v>
      </c>
      <c r="C1436" s="6">
        <f>TITRES_STAT!D1439</f>
        <v>4.82</v>
      </c>
      <c r="D1436" s="6">
        <f>TITRES_STAT!E1439</f>
        <v>3299</v>
      </c>
      <c r="E1436" s="2">
        <f t="shared" si="88"/>
        <v>1439451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CONFIRMED BULLISH</v>
      </c>
    </row>
    <row r="1437" spans="1:8" ht="13.5" x14ac:dyDescent="0.25">
      <c r="A1437" s="3">
        <f>TITRES_STAT!B1440</f>
        <v>44406</v>
      </c>
      <c r="B1437" s="6">
        <f>TITRES_STAT!C1440</f>
        <v>4.84</v>
      </c>
      <c r="C1437" s="6">
        <f>TITRES_STAT!D1440</f>
        <v>4.84</v>
      </c>
      <c r="D1437" s="6">
        <f>TITRES_STAT!E1440</f>
        <v>1</v>
      </c>
      <c r="E1437" s="2">
        <f t="shared" si="88"/>
        <v>1439452</v>
      </c>
      <c r="F1437" s="6" t="str">
        <f t="shared" si="91"/>
        <v>BULLISH</v>
      </c>
      <c r="G1437" s="6" t="str">
        <f t="shared" si="90"/>
        <v>NEUTRAL</v>
      </c>
      <c r="H1437" s="6" t="str">
        <f t="shared" si="89"/>
        <v>CONFIRMED BULLISH</v>
      </c>
    </row>
    <row r="1438" spans="1:8" ht="13.5" x14ac:dyDescent="0.25">
      <c r="A1438" s="3">
        <f>TITRES_STAT!B1441</f>
        <v>44407</v>
      </c>
      <c r="B1438" s="6">
        <f>TITRES_STAT!C1441</f>
        <v>4.84</v>
      </c>
      <c r="C1438" s="6">
        <f>TITRES_STAT!D1441</f>
        <v>4.84</v>
      </c>
      <c r="D1438" s="6">
        <f>TITRES_STAT!E1441</f>
        <v>0</v>
      </c>
      <c r="E1438" s="2">
        <f t="shared" si="88"/>
        <v>1439452</v>
      </c>
      <c r="F1438" s="6" t="str">
        <f t="shared" si="91"/>
        <v>BULLISH</v>
      </c>
      <c r="G1438" s="6" t="str">
        <f t="shared" si="90"/>
        <v>NEUTRAL</v>
      </c>
      <c r="H1438" s="6" t="str">
        <f t="shared" si="89"/>
        <v>CONFIRMED BULLISH</v>
      </c>
    </row>
    <row r="1439" spans="1:8" ht="13.5" x14ac:dyDescent="0.25">
      <c r="A1439" s="3">
        <f>TITRES_STAT!B1442</f>
        <v>44410</v>
      </c>
      <c r="B1439" s="6">
        <f>TITRES_STAT!C1442</f>
        <v>4.84</v>
      </c>
      <c r="C1439" s="6">
        <f>TITRES_STAT!D1442</f>
        <v>4.84</v>
      </c>
      <c r="D1439" s="6">
        <f>TITRES_STAT!E1442</f>
        <v>0</v>
      </c>
      <c r="E1439" s="2">
        <f t="shared" si="88"/>
        <v>1439452</v>
      </c>
      <c r="F1439" s="6" t="str">
        <f t="shared" si="91"/>
        <v>BULLISH</v>
      </c>
      <c r="G1439" s="6" t="str">
        <f t="shared" si="90"/>
        <v>NEUTRAL</v>
      </c>
      <c r="H1439" s="6" t="str">
        <f t="shared" si="89"/>
        <v>CONFIRMED BULLISH</v>
      </c>
    </row>
    <row r="1440" spans="1:8" ht="13.5" x14ac:dyDescent="0.25">
      <c r="A1440" s="3">
        <f>TITRES_STAT!B1443</f>
        <v>44411</v>
      </c>
      <c r="B1440" s="6">
        <f>TITRES_STAT!C1443</f>
        <v>4.8</v>
      </c>
      <c r="C1440" s="6">
        <f>TITRES_STAT!D1443</f>
        <v>4.8</v>
      </c>
      <c r="D1440" s="6">
        <f>TITRES_STAT!E1443</f>
        <v>9</v>
      </c>
      <c r="E1440" s="2">
        <f t="shared" si="88"/>
        <v>1439443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44412</v>
      </c>
      <c r="B1441" s="6">
        <f>TITRES_STAT!C1444</f>
        <v>4.8</v>
      </c>
      <c r="C1441" s="6">
        <f>TITRES_STAT!D1444</f>
        <v>4.8</v>
      </c>
      <c r="D1441" s="6">
        <f>TITRES_STAT!E1444</f>
        <v>5</v>
      </c>
      <c r="E1441" s="2">
        <f t="shared" si="88"/>
        <v>1439443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44413</v>
      </c>
      <c r="B1442" s="6">
        <f>TITRES_STAT!C1445</f>
        <v>4.8</v>
      </c>
      <c r="C1442" s="6">
        <f>TITRES_STAT!D1445</f>
        <v>4.8</v>
      </c>
      <c r="D1442" s="6">
        <f>TITRES_STAT!E1445</f>
        <v>4</v>
      </c>
      <c r="E1442" s="2">
        <f t="shared" si="88"/>
        <v>1439443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44414</v>
      </c>
      <c r="B1443" s="6">
        <f>TITRES_STAT!C1446</f>
        <v>4.8</v>
      </c>
      <c r="C1443" s="6">
        <f>TITRES_STAT!D1446</f>
        <v>4.8</v>
      </c>
      <c r="D1443" s="6">
        <f>TITRES_STAT!E1446</f>
        <v>0</v>
      </c>
      <c r="E1443" s="2">
        <f t="shared" si="88"/>
        <v>1439443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CONFIRMED BEARISH</v>
      </c>
    </row>
    <row r="1444" spans="1:8" ht="13.5" x14ac:dyDescent="0.25">
      <c r="A1444" s="3">
        <f>TITRES_STAT!B1447</f>
        <v>44417</v>
      </c>
      <c r="B1444" s="6">
        <f>TITRES_STAT!C1447</f>
        <v>4.8</v>
      </c>
      <c r="C1444" s="6">
        <f>TITRES_STAT!D1447</f>
        <v>4.8</v>
      </c>
      <c r="D1444" s="6">
        <f>TITRES_STAT!E1447</f>
        <v>0</v>
      </c>
      <c r="E1444" s="2">
        <f t="shared" si="88"/>
        <v>1439443</v>
      </c>
      <c r="F1444" s="6" t="str">
        <f t="shared" si="91"/>
        <v>BEARISH</v>
      </c>
      <c r="G1444" s="6" t="str">
        <f t="shared" si="90"/>
        <v>NEUTRAL</v>
      </c>
      <c r="H1444" s="6" t="str">
        <f t="shared" si="89"/>
        <v>CONFIRMED BEARISH</v>
      </c>
    </row>
    <row r="1445" spans="1:8" ht="13.5" x14ac:dyDescent="0.25">
      <c r="A1445" s="3">
        <f>TITRES_STAT!B1448</f>
        <v>44419</v>
      </c>
      <c r="B1445" s="6">
        <f>TITRES_STAT!C1448</f>
        <v>4.8</v>
      </c>
      <c r="C1445" s="6">
        <f>TITRES_STAT!D1448</f>
        <v>4.8</v>
      </c>
      <c r="D1445" s="6">
        <f>TITRES_STAT!E1448</f>
        <v>0</v>
      </c>
      <c r="E1445" s="2">
        <f t="shared" si="88"/>
        <v>1439443</v>
      </c>
      <c r="F1445" s="6" t="str">
        <f t="shared" si="91"/>
        <v>NEUTRAL</v>
      </c>
      <c r="G1445" s="6" t="str">
        <f t="shared" si="90"/>
        <v>NEUTRAL</v>
      </c>
      <c r="H1445" s="6" t="str">
        <f t="shared" si="89"/>
        <v>NEUTRAL</v>
      </c>
    </row>
    <row r="1446" spans="1:8" ht="13.5" x14ac:dyDescent="0.25">
      <c r="A1446" s="3">
        <f>TITRES_STAT!B1449</f>
        <v>44420</v>
      </c>
      <c r="B1446" s="6">
        <f>TITRES_STAT!C1449</f>
        <v>4.75</v>
      </c>
      <c r="C1446" s="6">
        <f>TITRES_STAT!D1449</f>
        <v>4.75</v>
      </c>
      <c r="D1446" s="6">
        <f>TITRES_STAT!E1449</f>
        <v>9</v>
      </c>
      <c r="E1446" s="2">
        <f t="shared" si="88"/>
        <v>1439434</v>
      </c>
      <c r="F1446" s="6" t="str">
        <f t="shared" si="91"/>
        <v>BEARISH</v>
      </c>
      <c r="G1446" s="6" t="str">
        <f t="shared" si="90"/>
        <v>NEUTRAL</v>
      </c>
      <c r="H1446" s="6" t="str">
        <f t="shared" si="89"/>
        <v>CONFIRMED BEARISH</v>
      </c>
    </row>
    <row r="1447" spans="1:8" ht="13.5" x14ac:dyDescent="0.25">
      <c r="A1447" s="3">
        <f>TITRES_STAT!B1450</f>
        <v>44424</v>
      </c>
      <c r="B1447" s="6">
        <f>TITRES_STAT!C1450</f>
        <v>4.75</v>
      </c>
      <c r="C1447" s="6">
        <f>TITRES_STAT!D1450</f>
        <v>4.75</v>
      </c>
      <c r="D1447" s="6">
        <f>TITRES_STAT!E1450</f>
        <v>9</v>
      </c>
      <c r="E1447" s="2">
        <f t="shared" si="88"/>
        <v>1439434</v>
      </c>
      <c r="F1447" s="6" t="str">
        <f t="shared" si="91"/>
        <v>BEARISH</v>
      </c>
      <c r="G1447" s="6" t="str">
        <f t="shared" si="90"/>
        <v>NEUTRAL</v>
      </c>
      <c r="H1447" s="6" t="str">
        <f t="shared" si="89"/>
        <v>CONFIRMED BEARISH</v>
      </c>
    </row>
    <row r="1448" spans="1:8" ht="13.5" x14ac:dyDescent="0.25">
      <c r="A1448" s="3">
        <f>TITRES_STAT!B1451</f>
        <v>44425</v>
      </c>
      <c r="B1448" s="6">
        <f>TITRES_STAT!C1451</f>
        <v>4.75</v>
      </c>
      <c r="C1448" s="6">
        <f>TITRES_STAT!D1451</f>
        <v>4.75</v>
      </c>
      <c r="D1448" s="6">
        <f>TITRES_STAT!E1451</f>
        <v>3</v>
      </c>
      <c r="E1448" s="2">
        <f t="shared" si="88"/>
        <v>1439434</v>
      </c>
      <c r="F1448" s="6" t="str">
        <f t="shared" si="91"/>
        <v>BEARISH</v>
      </c>
      <c r="G1448" s="6" t="str">
        <f t="shared" si="90"/>
        <v>NEUTRAL</v>
      </c>
      <c r="H1448" s="6" t="str">
        <f t="shared" si="89"/>
        <v>CONFIRMED BEARISH</v>
      </c>
    </row>
    <row r="1449" spans="1:8" ht="13.5" x14ac:dyDescent="0.25">
      <c r="A1449" s="3">
        <f>TITRES_STAT!B1452</f>
        <v>44426</v>
      </c>
      <c r="B1449" s="6">
        <f>TITRES_STAT!C1452</f>
        <v>4.75</v>
      </c>
      <c r="C1449" s="6">
        <f>TITRES_STAT!D1452</f>
        <v>4.75</v>
      </c>
      <c r="D1449" s="6">
        <f>TITRES_STAT!E1452</f>
        <v>0</v>
      </c>
      <c r="E1449" s="2">
        <f t="shared" si="88"/>
        <v>1439434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CONFIRMED BEARISH</v>
      </c>
    </row>
    <row r="1450" spans="1:8" ht="13.5" x14ac:dyDescent="0.25">
      <c r="A1450" s="3">
        <f>TITRES_STAT!B1453</f>
        <v>44427</v>
      </c>
      <c r="B1450" s="6">
        <f>TITRES_STAT!C1453</f>
        <v>4.75</v>
      </c>
      <c r="C1450" s="6">
        <f>TITRES_STAT!D1453</f>
        <v>4.75</v>
      </c>
      <c r="D1450" s="6">
        <f>TITRES_STAT!E1453</f>
        <v>0</v>
      </c>
      <c r="E1450" s="2">
        <f t="shared" si="88"/>
        <v>1439434</v>
      </c>
      <c r="F1450" s="6" t="str">
        <f t="shared" si="91"/>
        <v>BEARISH</v>
      </c>
      <c r="G1450" s="6" t="str">
        <f t="shared" si="90"/>
        <v>NEUTRAL</v>
      </c>
      <c r="H1450" s="6" t="str">
        <f t="shared" si="89"/>
        <v>CONFIRMED BEARISH</v>
      </c>
    </row>
    <row r="1451" spans="1:8" ht="13.5" x14ac:dyDescent="0.25">
      <c r="A1451" s="3">
        <f>TITRES_STAT!B1454</f>
        <v>44428</v>
      </c>
      <c r="B1451" s="6">
        <f>TITRES_STAT!C1454</f>
        <v>4.75</v>
      </c>
      <c r="C1451" s="6">
        <f>TITRES_STAT!D1454</f>
        <v>4.75</v>
      </c>
      <c r="D1451" s="6">
        <f>TITRES_STAT!E1454</f>
        <v>0</v>
      </c>
      <c r="E1451" s="2">
        <f t="shared" si="88"/>
        <v>1439434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44431</v>
      </c>
      <c r="B1452" s="6">
        <f>TITRES_STAT!C1455</f>
        <v>4.75</v>
      </c>
      <c r="C1452" s="6">
        <f>TITRES_STAT!D1455</f>
        <v>4.75</v>
      </c>
      <c r="D1452" s="6">
        <f>TITRES_STAT!E1455</f>
        <v>0</v>
      </c>
      <c r="E1452" s="2">
        <f t="shared" si="88"/>
        <v>1439434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44432</v>
      </c>
      <c r="B1453" s="6">
        <f>TITRES_STAT!C1456</f>
        <v>4.75</v>
      </c>
      <c r="C1453" s="6">
        <f>TITRES_STAT!D1456</f>
        <v>4.75</v>
      </c>
      <c r="D1453" s="6">
        <f>TITRES_STAT!E1456</f>
        <v>0</v>
      </c>
      <c r="E1453" s="2">
        <f t="shared" si="88"/>
        <v>1439434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44433</v>
      </c>
      <c r="B1454" s="6">
        <f>TITRES_STAT!C1457</f>
        <v>4.75</v>
      </c>
      <c r="C1454" s="6">
        <f>TITRES_STAT!D1457</f>
        <v>4.75</v>
      </c>
      <c r="D1454" s="6">
        <f>TITRES_STAT!E1457</f>
        <v>1368</v>
      </c>
      <c r="E1454" s="2">
        <f t="shared" si="88"/>
        <v>1439434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44434</v>
      </c>
      <c r="B1455" s="6">
        <f>TITRES_STAT!C1458</f>
        <v>4.75</v>
      </c>
      <c r="C1455" s="6">
        <f>TITRES_STAT!D1458</f>
        <v>4.75</v>
      </c>
      <c r="D1455" s="6">
        <f>TITRES_STAT!E1458</f>
        <v>0</v>
      </c>
      <c r="E1455" s="2">
        <f t="shared" si="88"/>
        <v>1439434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44435</v>
      </c>
      <c r="B1456" s="6">
        <f>TITRES_STAT!C1459</f>
        <v>4.6100000000000003</v>
      </c>
      <c r="C1456" s="6">
        <f>TITRES_STAT!D1459</f>
        <v>4.6100000000000003</v>
      </c>
      <c r="D1456" s="6">
        <f>TITRES_STAT!E1459</f>
        <v>0</v>
      </c>
      <c r="E1456" s="2">
        <f t="shared" si="88"/>
        <v>1439434</v>
      </c>
      <c r="F1456" s="6" t="str">
        <f t="shared" si="91"/>
        <v>NEUTRAL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44438</v>
      </c>
      <c r="B1457" s="6">
        <f>TITRES_STAT!C1460</f>
        <v>4.6100000000000003</v>
      </c>
      <c r="C1457" s="6">
        <f>TITRES_STAT!D1460</f>
        <v>4.6100000000000003</v>
      </c>
      <c r="D1457" s="6">
        <f>TITRES_STAT!E1460</f>
        <v>0</v>
      </c>
      <c r="E1457" s="2">
        <f t="shared" si="88"/>
        <v>1439434</v>
      </c>
      <c r="F1457" s="6" t="str">
        <f t="shared" si="91"/>
        <v>NEUTRAL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44439</v>
      </c>
      <c r="B1458" s="6">
        <f>TITRES_STAT!C1461</f>
        <v>4.8099999999999996</v>
      </c>
      <c r="C1458" s="6">
        <f>TITRES_STAT!D1461</f>
        <v>4.8099999999999996</v>
      </c>
      <c r="D1458" s="6">
        <f>TITRES_STAT!E1461</f>
        <v>1</v>
      </c>
      <c r="E1458" s="2">
        <f t="shared" si="88"/>
        <v>1439435</v>
      </c>
      <c r="F1458" s="6" t="str">
        <f t="shared" si="91"/>
        <v>BULLISH</v>
      </c>
      <c r="G1458" s="6" t="str">
        <f t="shared" si="90"/>
        <v>NEUTRAL</v>
      </c>
      <c r="H1458" s="6" t="str">
        <f t="shared" si="89"/>
        <v>CONFIRMED BULLISH</v>
      </c>
    </row>
    <row r="1459" spans="1:8" ht="13.5" x14ac:dyDescent="0.25">
      <c r="A1459" s="3">
        <f>TITRES_STAT!B1462</f>
        <v>44440</v>
      </c>
      <c r="B1459" s="6">
        <f>TITRES_STAT!C1462</f>
        <v>4.8099999999999996</v>
      </c>
      <c r="C1459" s="6">
        <f>TITRES_STAT!D1462</f>
        <v>4.8099999999999996</v>
      </c>
      <c r="D1459" s="6">
        <f>TITRES_STAT!E1462</f>
        <v>0</v>
      </c>
      <c r="E1459" s="2">
        <f t="shared" si="88"/>
        <v>1439435</v>
      </c>
      <c r="F1459" s="6" t="str">
        <f t="shared" si="91"/>
        <v>BULLISH</v>
      </c>
      <c r="G1459" s="6" t="str">
        <f t="shared" si="90"/>
        <v>NEUTRAL</v>
      </c>
      <c r="H1459" s="6" t="str">
        <f t="shared" si="89"/>
        <v>CONFIRMED BULLISH</v>
      </c>
    </row>
    <row r="1460" spans="1:8" ht="13.5" x14ac:dyDescent="0.25">
      <c r="A1460" s="3">
        <f>TITRES_STAT!B1463</f>
        <v>44441</v>
      </c>
      <c r="B1460" s="6">
        <f>TITRES_STAT!C1463</f>
        <v>4.79</v>
      </c>
      <c r="C1460" s="6">
        <f>TITRES_STAT!D1463</f>
        <v>4.79</v>
      </c>
      <c r="D1460" s="6">
        <f>TITRES_STAT!E1463</f>
        <v>5300</v>
      </c>
      <c r="E1460" s="2">
        <f t="shared" si="88"/>
        <v>1434135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BEARISH DIVERGENCE</v>
      </c>
    </row>
    <row r="1461" spans="1:8" ht="13.5" x14ac:dyDescent="0.25">
      <c r="A1461" s="3">
        <f>TITRES_STAT!B1464</f>
        <v>44442</v>
      </c>
      <c r="B1461" s="6">
        <f>TITRES_STAT!C1464</f>
        <v>4.79</v>
      </c>
      <c r="C1461" s="6">
        <f>TITRES_STAT!D1464</f>
        <v>4.79</v>
      </c>
      <c r="D1461" s="6">
        <f>TITRES_STAT!E1464</f>
        <v>0</v>
      </c>
      <c r="E1461" s="2">
        <f t="shared" si="88"/>
        <v>1434135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BEARISH DIVERGENCE</v>
      </c>
    </row>
    <row r="1462" spans="1:8" ht="13.5" x14ac:dyDescent="0.25">
      <c r="A1462" s="3">
        <f>TITRES_STAT!B1465</f>
        <v>44445</v>
      </c>
      <c r="B1462" s="6">
        <f>TITRES_STAT!C1465</f>
        <v>4.79</v>
      </c>
      <c r="C1462" s="6">
        <f>TITRES_STAT!D1465</f>
        <v>4.79</v>
      </c>
      <c r="D1462" s="6">
        <f>TITRES_STAT!E1465</f>
        <v>1505</v>
      </c>
      <c r="E1462" s="2">
        <f t="shared" si="88"/>
        <v>1434135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BEARISH DIVERGENCE</v>
      </c>
    </row>
    <row r="1463" spans="1:8" ht="13.5" x14ac:dyDescent="0.25">
      <c r="A1463" s="3">
        <f>TITRES_STAT!B1466</f>
        <v>44446</v>
      </c>
      <c r="B1463" s="6">
        <f>TITRES_STAT!C1466</f>
        <v>4.79</v>
      </c>
      <c r="C1463" s="6">
        <f>TITRES_STAT!D1466</f>
        <v>4.79</v>
      </c>
      <c r="D1463" s="6">
        <f>TITRES_STAT!E1466</f>
        <v>0</v>
      </c>
      <c r="E1463" s="2">
        <f t="shared" si="88"/>
        <v>1434135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CONFIRMED BEARISH</v>
      </c>
    </row>
    <row r="1464" spans="1:8" ht="13.5" x14ac:dyDescent="0.25">
      <c r="A1464" s="3">
        <f>TITRES_STAT!B1467</f>
        <v>44447</v>
      </c>
      <c r="B1464" s="6">
        <f>TITRES_STAT!C1467</f>
        <v>4.79</v>
      </c>
      <c r="C1464" s="6">
        <f>TITRES_STAT!D1467</f>
        <v>4.79</v>
      </c>
      <c r="D1464" s="6">
        <f>TITRES_STAT!E1467</f>
        <v>0</v>
      </c>
      <c r="E1464" s="2">
        <f t="shared" si="88"/>
        <v>1434135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44448</v>
      </c>
      <c r="B1465" s="6">
        <f>TITRES_STAT!C1468</f>
        <v>4.79</v>
      </c>
      <c r="C1465" s="6">
        <f>TITRES_STAT!D1468</f>
        <v>4.79</v>
      </c>
      <c r="D1465" s="6">
        <f>TITRES_STAT!E1468</f>
        <v>0</v>
      </c>
      <c r="E1465" s="2">
        <f t="shared" si="88"/>
        <v>1434135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44449</v>
      </c>
      <c r="B1466" s="6">
        <f>TITRES_STAT!C1469</f>
        <v>4.79</v>
      </c>
      <c r="C1466" s="6">
        <f>TITRES_STAT!D1469</f>
        <v>4.79</v>
      </c>
      <c r="D1466" s="6">
        <f>TITRES_STAT!E1469</f>
        <v>0</v>
      </c>
      <c r="E1466" s="2">
        <f t="shared" si="88"/>
        <v>1434135</v>
      </c>
      <c r="F1466" s="6" t="str">
        <f t="shared" si="91"/>
        <v>NEUTRAL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44452</v>
      </c>
      <c r="B1467" s="6">
        <f>TITRES_STAT!C1470</f>
        <v>4.79</v>
      </c>
      <c r="C1467" s="6">
        <f>TITRES_STAT!D1470</f>
        <v>4.79</v>
      </c>
      <c r="D1467" s="6">
        <f>TITRES_STAT!E1470</f>
        <v>0</v>
      </c>
      <c r="E1467" s="2">
        <f t="shared" si="88"/>
        <v>1434135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44453</v>
      </c>
      <c r="B1468" s="6">
        <f>TITRES_STAT!C1471</f>
        <v>4.79</v>
      </c>
      <c r="C1468" s="6">
        <f>TITRES_STAT!D1471</f>
        <v>4.79</v>
      </c>
      <c r="D1468" s="6">
        <f>TITRES_STAT!E1471</f>
        <v>0</v>
      </c>
      <c r="E1468" s="2">
        <f t="shared" si="88"/>
        <v>1434135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44454</v>
      </c>
      <c r="B1469" s="6">
        <f>TITRES_STAT!C1472</f>
        <v>4.79</v>
      </c>
      <c r="C1469" s="6">
        <f>TITRES_STAT!D1472</f>
        <v>4.79</v>
      </c>
      <c r="D1469" s="6">
        <f>TITRES_STAT!E1472</f>
        <v>0</v>
      </c>
      <c r="E1469" s="2">
        <f t="shared" si="88"/>
        <v>1434135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44455</v>
      </c>
      <c r="B1470" s="6">
        <f>TITRES_STAT!C1473</f>
        <v>4.79</v>
      </c>
      <c r="C1470" s="6">
        <f>TITRES_STAT!D1473</f>
        <v>4.79</v>
      </c>
      <c r="D1470" s="6">
        <f>TITRES_STAT!E1473</f>
        <v>0</v>
      </c>
      <c r="E1470" s="2">
        <f t="shared" si="88"/>
        <v>1434135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44456</v>
      </c>
      <c r="B1471" s="6">
        <f>TITRES_STAT!C1474</f>
        <v>4.5999999999999996</v>
      </c>
      <c r="C1471" s="6">
        <f>TITRES_STAT!D1474</f>
        <v>4.5999999999999996</v>
      </c>
      <c r="D1471" s="6">
        <f>TITRES_STAT!E1474</f>
        <v>9</v>
      </c>
      <c r="E1471" s="2">
        <f t="shared" si="88"/>
        <v>1434126</v>
      </c>
      <c r="F1471" s="6" t="str">
        <f t="shared" si="91"/>
        <v>BEARISH</v>
      </c>
      <c r="G1471" s="6" t="str">
        <f t="shared" si="90"/>
        <v>NEUTRAL</v>
      </c>
      <c r="H1471" s="6" t="str">
        <f t="shared" si="89"/>
        <v>CONFIRMED BEARISH</v>
      </c>
    </row>
    <row r="1472" spans="1:8" ht="13.5" x14ac:dyDescent="0.25">
      <c r="A1472" s="3">
        <f>TITRES_STAT!B1475</f>
        <v>44459</v>
      </c>
      <c r="B1472" s="6">
        <f>TITRES_STAT!C1475</f>
        <v>4.8</v>
      </c>
      <c r="C1472" s="6">
        <f>TITRES_STAT!D1475</f>
        <v>4.8</v>
      </c>
      <c r="D1472" s="6">
        <f>TITRES_STAT!E1475</f>
        <v>3325</v>
      </c>
      <c r="E1472" s="2">
        <f t="shared" si="88"/>
        <v>1437451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CONFIRMED BULLISH</v>
      </c>
    </row>
    <row r="1473" spans="1:8" ht="13.5" x14ac:dyDescent="0.25">
      <c r="A1473" s="3">
        <f>TITRES_STAT!B1476</f>
        <v>44460</v>
      </c>
      <c r="B1473" s="6">
        <f>TITRES_STAT!C1476</f>
        <v>4.8</v>
      </c>
      <c r="C1473" s="6">
        <f>TITRES_STAT!D1476</f>
        <v>4.8</v>
      </c>
      <c r="D1473" s="6">
        <f>TITRES_STAT!E1476</f>
        <v>0</v>
      </c>
      <c r="E1473" s="2">
        <f t="shared" si="88"/>
        <v>1437451</v>
      </c>
      <c r="F1473" s="6" t="str">
        <f t="shared" si="91"/>
        <v>BULLISH</v>
      </c>
      <c r="G1473" s="6" t="str">
        <f t="shared" si="90"/>
        <v>NEUTRAL</v>
      </c>
      <c r="H1473" s="6" t="str">
        <f t="shared" si="89"/>
        <v>CONFIRMED BULLISH</v>
      </c>
    </row>
    <row r="1474" spans="1:8" ht="13.5" x14ac:dyDescent="0.25">
      <c r="A1474" s="3">
        <f>TITRES_STAT!B1477</f>
        <v>44461</v>
      </c>
      <c r="B1474" s="6">
        <f>TITRES_STAT!C1477</f>
        <v>4.79</v>
      </c>
      <c r="C1474" s="6">
        <f>TITRES_STAT!D1477</f>
        <v>4.79</v>
      </c>
      <c r="D1474" s="6">
        <f>TITRES_STAT!E1477</f>
        <v>250</v>
      </c>
      <c r="E1474" s="2">
        <f t="shared" si="88"/>
        <v>1437201</v>
      </c>
      <c r="F1474" s="6" t="str">
        <f t="shared" si="91"/>
        <v>BULLISH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44462</v>
      </c>
      <c r="B1475" s="6">
        <f>TITRES_STAT!C1478</f>
        <v>4.7699999999999996</v>
      </c>
      <c r="C1475" s="6">
        <f>TITRES_STAT!D1478</f>
        <v>4.7699999999999996</v>
      </c>
      <c r="D1475" s="6">
        <f>TITRES_STAT!E1478</f>
        <v>6000</v>
      </c>
      <c r="E1475" s="2">
        <f t="shared" si="88"/>
        <v>1431201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CONFIRMED BEARISH</v>
      </c>
    </row>
    <row r="1476" spans="1:8" ht="13.5" x14ac:dyDescent="0.25">
      <c r="A1476" s="3">
        <f>TITRES_STAT!B1479</f>
        <v>44463</v>
      </c>
      <c r="B1476" s="6">
        <f>TITRES_STAT!C1479</f>
        <v>4.75</v>
      </c>
      <c r="C1476" s="6">
        <f>TITRES_STAT!D1479</f>
        <v>4.75</v>
      </c>
      <c r="D1476" s="6">
        <f>TITRES_STAT!E1479</f>
        <v>330</v>
      </c>
      <c r="E1476" s="2">
        <f t="shared" ref="E1476:E1539" si="92">IF(B1476&gt;B1475, E1475+D1476, IF(B1476&lt;B1475, E1475-D1476, E1475))</f>
        <v>1430871</v>
      </c>
      <c r="F1476" s="6" t="str">
        <f t="shared" si="91"/>
        <v>BEARISH</v>
      </c>
      <c r="G1476" s="6" t="str">
        <f t="shared" si="90"/>
        <v>NEUTRAL</v>
      </c>
      <c r="H1476" s="6" t="str">
        <f t="shared" si="89"/>
        <v>BEARISH DIVERGENCE</v>
      </c>
    </row>
    <row r="1477" spans="1:8" ht="13.5" x14ac:dyDescent="0.25">
      <c r="A1477" s="3">
        <f>TITRES_STAT!B1480</f>
        <v>44466</v>
      </c>
      <c r="B1477" s="6">
        <f>TITRES_STAT!C1480</f>
        <v>4.75</v>
      </c>
      <c r="C1477" s="6">
        <f>TITRES_STAT!D1480</f>
        <v>4.75</v>
      </c>
      <c r="D1477" s="6">
        <f>TITRES_STAT!E1480</f>
        <v>5870</v>
      </c>
      <c r="E1477" s="2">
        <f t="shared" si="92"/>
        <v>1430871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CONFIRMED BEARISH</v>
      </c>
    </row>
    <row r="1478" spans="1:8" ht="13.5" x14ac:dyDescent="0.25">
      <c r="A1478" s="3">
        <f>TITRES_STAT!B1481</f>
        <v>44467</v>
      </c>
      <c r="B1478" s="6">
        <f>TITRES_STAT!C1481</f>
        <v>4.75</v>
      </c>
      <c r="C1478" s="6">
        <f>TITRES_STAT!D1481</f>
        <v>4.75</v>
      </c>
      <c r="D1478" s="6">
        <f>TITRES_STAT!E1481</f>
        <v>400</v>
      </c>
      <c r="E1478" s="2">
        <f t="shared" si="92"/>
        <v>1430871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6">
        <f>TITRES_STAT!C1482</f>
        <v>4.75</v>
      </c>
      <c r="C1479" s="6">
        <f>TITRES_STAT!D1482</f>
        <v>4.75</v>
      </c>
      <c r="D1479" s="6">
        <f>TITRES_STAT!E1482</f>
        <v>0</v>
      </c>
      <c r="E1479" s="2">
        <f t="shared" si="92"/>
        <v>1430871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44469</v>
      </c>
      <c r="B1480" s="6">
        <f>TITRES_STAT!C1483</f>
        <v>4.75</v>
      </c>
      <c r="C1480" s="6">
        <f>TITRES_STAT!D1483</f>
        <v>4.75</v>
      </c>
      <c r="D1480" s="6">
        <f>TITRES_STAT!E1483</f>
        <v>360</v>
      </c>
      <c r="E1480" s="2">
        <f t="shared" si="92"/>
        <v>1430871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NEUTRAL</v>
      </c>
      <c r="H1480" s="6" t="str">
        <f t="shared" si="93"/>
        <v>CONFIRMED BEARISH</v>
      </c>
    </row>
    <row r="1481" spans="1:8" ht="13.5" x14ac:dyDescent="0.25">
      <c r="A1481" s="3">
        <f>TITRES_STAT!B1484</f>
        <v>44470</v>
      </c>
      <c r="B1481" s="6">
        <f>TITRES_STAT!C1484</f>
        <v>4.7300000000000004</v>
      </c>
      <c r="C1481" s="6">
        <f>TITRES_STAT!D1484</f>
        <v>4.7300000000000004</v>
      </c>
      <c r="D1481" s="6">
        <f>TITRES_STAT!E1484</f>
        <v>50</v>
      </c>
      <c r="E1481" s="2">
        <f t="shared" si="92"/>
        <v>1430821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44473</v>
      </c>
      <c r="B1482" s="6">
        <f>TITRES_STAT!C1485</f>
        <v>4.7</v>
      </c>
      <c r="C1482" s="6">
        <f>TITRES_STAT!D1485</f>
        <v>4.7</v>
      </c>
      <c r="D1482" s="6">
        <f>TITRES_STAT!E1485</f>
        <v>1</v>
      </c>
      <c r="E1482" s="2">
        <f t="shared" si="92"/>
        <v>1430820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44474</v>
      </c>
      <c r="B1483" s="6">
        <f>TITRES_STAT!C1486</f>
        <v>4.7</v>
      </c>
      <c r="C1483" s="6">
        <f>TITRES_STAT!D1486</f>
        <v>4.7</v>
      </c>
      <c r="D1483" s="6">
        <f>TITRES_STAT!E1486</f>
        <v>0</v>
      </c>
      <c r="E1483" s="2">
        <f t="shared" si="92"/>
        <v>1430820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CONFIRMED BEARISH</v>
      </c>
    </row>
    <row r="1484" spans="1:8" ht="13.5" x14ac:dyDescent="0.25">
      <c r="A1484" s="3">
        <f>TITRES_STAT!B1487</f>
        <v>44475</v>
      </c>
      <c r="B1484" s="6">
        <f>TITRES_STAT!C1487</f>
        <v>4.7</v>
      </c>
      <c r="C1484" s="6">
        <f>TITRES_STAT!D1487</f>
        <v>4.7</v>
      </c>
      <c r="D1484" s="6">
        <f>TITRES_STAT!E1487</f>
        <v>0</v>
      </c>
      <c r="E1484" s="2">
        <f t="shared" si="92"/>
        <v>1430820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44476</v>
      </c>
      <c r="B1485" s="6">
        <f>TITRES_STAT!C1488</f>
        <v>4.74</v>
      </c>
      <c r="C1485" s="6">
        <f>TITRES_STAT!D1488</f>
        <v>4.74</v>
      </c>
      <c r="D1485" s="6">
        <f>TITRES_STAT!E1488</f>
        <v>1900</v>
      </c>
      <c r="E1485" s="2">
        <f t="shared" si="92"/>
        <v>1432720</v>
      </c>
      <c r="F1485" s="6" t="str">
        <f t="shared" si="95"/>
        <v>BULLISH</v>
      </c>
      <c r="G1485" s="6" t="str">
        <f t="shared" si="94"/>
        <v>NEUTRAL</v>
      </c>
      <c r="H1485" s="6" t="str">
        <f t="shared" si="93"/>
        <v>BULLISH DIVERGENCE</v>
      </c>
    </row>
    <row r="1486" spans="1:8" ht="13.5" x14ac:dyDescent="0.25">
      <c r="A1486" s="3">
        <f>TITRES_STAT!B1489</f>
        <v>44477</v>
      </c>
      <c r="B1486" s="6">
        <f>TITRES_STAT!C1489</f>
        <v>4.71</v>
      </c>
      <c r="C1486" s="6">
        <f>TITRES_STAT!D1489</f>
        <v>4.71</v>
      </c>
      <c r="D1486" s="6">
        <f>TITRES_STAT!E1489</f>
        <v>1000</v>
      </c>
      <c r="E1486" s="2">
        <f t="shared" si="92"/>
        <v>1431720</v>
      </c>
      <c r="F1486" s="6" t="str">
        <f t="shared" si="95"/>
        <v>BULLISH</v>
      </c>
      <c r="G1486" s="6" t="str">
        <f t="shared" si="94"/>
        <v>NEUTRAL</v>
      </c>
      <c r="H1486" s="6" t="str">
        <f t="shared" si="93"/>
        <v>BULLISH DIVERGENCE</v>
      </c>
    </row>
    <row r="1487" spans="1:8" ht="13.5" x14ac:dyDescent="0.25">
      <c r="A1487" s="3">
        <f>TITRES_STAT!B1490</f>
        <v>44480</v>
      </c>
      <c r="B1487" s="6">
        <f>TITRES_STAT!C1490</f>
        <v>4.7</v>
      </c>
      <c r="C1487" s="6">
        <f>TITRES_STAT!D1490</f>
        <v>4.7</v>
      </c>
      <c r="D1487" s="6">
        <f>TITRES_STAT!E1490</f>
        <v>500</v>
      </c>
      <c r="E1487" s="2">
        <f t="shared" si="92"/>
        <v>1431220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44481</v>
      </c>
      <c r="B1488" s="6">
        <f>TITRES_STAT!C1491</f>
        <v>4.7</v>
      </c>
      <c r="C1488" s="6">
        <f>TITRES_STAT!D1491</f>
        <v>4.7</v>
      </c>
      <c r="D1488" s="6">
        <f>TITRES_STAT!E1491</f>
        <v>0</v>
      </c>
      <c r="E1488" s="2">
        <f t="shared" si="92"/>
        <v>1431220</v>
      </c>
      <c r="F1488" s="6" t="str">
        <f t="shared" si="95"/>
        <v>BULLISH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44482</v>
      </c>
      <c r="B1489" s="6">
        <f>TITRES_STAT!C1492</f>
        <v>4.7</v>
      </c>
      <c r="C1489" s="6">
        <f>TITRES_STAT!D1492</f>
        <v>4.7</v>
      </c>
      <c r="D1489" s="6">
        <f>TITRES_STAT!E1492</f>
        <v>0</v>
      </c>
      <c r="E1489" s="2">
        <f t="shared" si="92"/>
        <v>1431220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NEUTRAL</v>
      </c>
    </row>
    <row r="1490" spans="1:8" ht="13.5" x14ac:dyDescent="0.25">
      <c r="A1490" s="3">
        <f>TITRES_STAT!B1493</f>
        <v>44483</v>
      </c>
      <c r="B1490" s="6">
        <f>TITRES_STAT!C1493</f>
        <v>4.75</v>
      </c>
      <c r="C1490" s="6">
        <f>TITRES_STAT!D1493</f>
        <v>4.75</v>
      </c>
      <c r="D1490" s="6">
        <f>TITRES_STAT!E1493</f>
        <v>4475</v>
      </c>
      <c r="E1490" s="2">
        <f t="shared" si="92"/>
        <v>1435695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CONFIRMED BULLISH</v>
      </c>
    </row>
    <row r="1491" spans="1:8" ht="13.5" x14ac:dyDescent="0.25">
      <c r="A1491" s="3">
        <f>TITRES_STAT!B1494</f>
        <v>44488</v>
      </c>
      <c r="B1491" s="6">
        <f>TITRES_STAT!C1494</f>
        <v>4.75</v>
      </c>
      <c r="C1491" s="6">
        <f>TITRES_STAT!D1494</f>
        <v>4.75</v>
      </c>
      <c r="D1491" s="6">
        <f>TITRES_STAT!E1494</f>
        <v>0</v>
      </c>
      <c r="E1491" s="2">
        <f t="shared" si="92"/>
        <v>1435695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CONFIRMED BULLISH</v>
      </c>
    </row>
    <row r="1492" spans="1:8" ht="13.5" x14ac:dyDescent="0.25">
      <c r="A1492" s="3">
        <f>TITRES_STAT!B1495</f>
        <v>44489</v>
      </c>
      <c r="B1492" s="6">
        <f>TITRES_STAT!C1495</f>
        <v>4.75</v>
      </c>
      <c r="C1492" s="6">
        <f>TITRES_STAT!D1495</f>
        <v>4.75</v>
      </c>
      <c r="D1492" s="6">
        <f>TITRES_STAT!E1495</f>
        <v>0</v>
      </c>
      <c r="E1492" s="2">
        <f t="shared" si="92"/>
        <v>1435695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CONFIRMED BULLISH</v>
      </c>
    </row>
    <row r="1493" spans="1:8" ht="13.5" x14ac:dyDescent="0.25">
      <c r="A1493" s="3">
        <f>TITRES_STAT!B1496</f>
        <v>44490</v>
      </c>
      <c r="B1493" s="6">
        <f>TITRES_STAT!C1496</f>
        <v>4.78</v>
      </c>
      <c r="C1493" s="6">
        <f>TITRES_STAT!D1496</f>
        <v>4.78</v>
      </c>
      <c r="D1493" s="6">
        <f>TITRES_STAT!E1496</f>
        <v>2250</v>
      </c>
      <c r="E1493" s="2">
        <f t="shared" si="92"/>
        <v>1437945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44491</v>
      </c>
      <c r="B1494" s="6">
        <f>TITRES_STAT!C1497</f>
        <v>4.78</v>
      </c>
      <c r="C1494" s="6">
        <f>TITRES_STAT!D1497</f>
        <v>4.78</v>
      </c>
      <c r="D1494" s="6">
        <f>TITRES_STAT!E1497</f>
        <v>2050</v>
      </c>
      <c r="E1494" s="2">
        <f t="shared" si="92"/>
        <v>1437945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CONFIRMED BULLISH</v>
      </c>
    </row>
    <row r="1495" spans="1:8" ht="13.5" x14ac:dyDescent="0.25">
      <c r="A1495" s="3">
        <f>TITRES_STAT!B1498</f>
        <v>44494</v>
      </c>
      <c r="B1495" s="6">
        <f>TITRES_STAT!C1498</f>
        <v>4.82</v>
      </c>
      <c r="C1495" s="6">
        <f>TITRES_STAT!D1498</f>
        <v>4.82</v>
      </c>
      <c r="D1495" s="6">
        <f>TITRES_STAT!E1498</f>
        <v>1500</v>
      </c>
      <c r="E1495" s="2">
        <f t="shared" si="92"/>
        <v>1439445</v>
      </c>
      <c r="F1495" s="6" t="str">
        <f t="shared" si="95"/>
        <v>BULLISH</v>
      </c>
      <c r="G1495" s="6" t="str">
        <f t="shared" si="94"/>
        <v>NEUTRAL</v>
      </c>
      <c r="H1495" s="6" t="str">
        <f t="shared" si="93"/>
        <v>CONFIRMED BULLISH</v>
      </c>
    </row>
    <row r="1496" spans="1:8" ht="13.5" x14ac:dyDescent="0.25">
      <c r="A1496" s="3">
        <f>TITRES_STAT!B1499</f>
        <v>44495</v>
      </c>
      <c r="B1496" s="6">
        <f>TITRES_STAT!C1499</f>
        <v>4.8</v>
      </c>
      <c r="C1496" s="6">
        <f>TITRES_STAT!D1499</f>
        <v>4.8</v>
      </c>
      <c r="D1496" s="6">
        <f>TITRES_STAT!E1499</f>
        <v>20</v>
      </c>
      <c r="E1496" s="2">
        <f t="shared" si="92"/>
        <v>1439425</v>
      </c>
      <c r="F1496" s="6" t="str">
        <f t="shared" si="95"/>
        <v>BULLISH</v>
      </c>
      <c r="G1496" s="6" t="str">
        <f t="shared" si="94"/>
        <v>NEUTRAL</v>
      </c>
      <c r="H1496" s="6" t="str">
        <f t="shared" si="93"/>
        <v>CONFIRMED BULLISH</v>
      </c>
    </row>
    <row r="1497" spans="1:8" ht="13.5" x14ac:dyDescent="0.25">
      <c r="A1497" s="3">
        <f>TITRES_STAT!B1500</f>
        <v>44496</v>
      </c>
      <c r="B1497" s="6">
        <f>TITRES_STAT!C1500</f>
        <v>4.82</v>
      </c>
      <c r="C1497" s="6">
        <f>TITRES_STAT!D1500</f>
        <v>4.82</v>
      </c>
      <c r="D1497" s="6">
        <f>TITRES_STAT!E1500</f>
        <v>1</v>
      </c>
      <c r="E1497" s="2">
        <f t="shared" si="92"/>
        <v>1439426</v>
      </c>
      <c r="F1497" s="6" t="str">
        <f t="shared" si="95"/>
        <v>BULLISH</v>
      </c>
      <c r="G1497" s="6" t="str">
        <f t="shared" si="94"/>
        <v>NEUTRAL</v>
      </c>
      <c r="H1497" s="6" t="str">
        <f t="shared" si="93"/>
        <v>CONFIRMED BULLISH</v>
      </c>
    </row>
    <row r="1498" spans="1:8" ht="13.5" x14ac:dyDescent="0.25">
      <c r="A1498" s="3">
        <f>TITRES_STAT!B1501</f>
        <v>44497</v>
      </c>
      <c r="B1498" s="6">
        <f>TITRES_STAT!C1501</f>
        <v>4.79</v>
      </c>
      <c r="C1498" s="6">
        <f>TITRES_STAT!D1501</f>
        <v>4.79</v>
      </c>
      <c r="D1498" s="6">
        <f>TITRES_STAT!E1501</f>
        <v>2300</v>
      </c>
      <c r="E1498" s="2">
        <f t="shared" si="92"/>
        <v>1437126</v>
      </c>
      <c r="F1498" s="6" t="str">
        <f t="shared" si="95"/>
        <v>BEARISH</v>
      </c>
      <c r="G1498" s="6" t="str">
        <f t="shared" si="94"/>
        <v>NEUTRAL</v>
      </c>
      <c r="H1498" s="6" t="str">
        <f t="shared" si="93"/>
        <v>BEARISH DIVERGENCE</v>
      </c>
    </row>
    <row r="1499" spans="1:8" ht="13.5" x14ac:dyDescent="0.25">
      <c r="A1499" s="3">
        <f>TITRES_STAT!B1502</f>
        <v>44498</v>
      </c>
      <c r="B1499" s="6">
        <f>TITRES_STAT!C1502</f>
        <v>4.58</v>
      </c>
      <c r="C1499" s="6">
        <f>TITRES_STAT!D1502</f>
        <v>4.58</v>
      </c>
      <c r="D1499" s="6">
        <f>TITRES_STAT!E1502</f>
        <v>0</v>
      </c>
      <c r="E1499" s="2">
        <f t="shared" si="92"/>
        <v>1437126</v>
      </c>
      <c r="F1499" s="6" t="str">
        <f t="shared" si="95"/>
        <v>BEARISH</v>
      </c>
      <c r="G1499" s="6" t="str">
        <f t="shared" si="94"/>
        <v>NEUTRAL</v>
      </c>
      <c r="H1499" s="6" t="str">
        <f t="shared" si="93"/>
        <v>CONFIRMED BEARISH</v>
      </c>
    </row>
    <row r="1500" spans="1:8" ht="13.5" x14ac:dyDescent="0.25">
      <c r="A1500" s="3">
        <f>TITRES_STAT!B1503</f>
        <v>44501</v>
      </c>
      <c r="B1500" s="6">
        <f>TITRES_STAT!C1503</f>
        <v>4.78</v>
      </c>
      <c r="C1500" s="6">
        <f>TITRES_STAT!D1503</f>
        <v>4.78</v>
      </c>
      <c r="D1500" s="6">
        <f>TITRES_STAT!E1503</f>
        <v>445</v>
      </c>
      <c r="E1500" s="2">
        <f t="shared" si="92"/>
        <v>1437571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CONFIRMED BEARISH</v>
      </c>
    </row>
    <row r="1501" spans="1:8" ht="13.5" x14ac:dyDescent="0.25">
      <c r="A1501" s="3">
        <f>TITRES_STAT!B1504</f>
        <v>44502</v>
      </c>
      <c r="B1501" s="6">
        <f>TITRES_STAT!C1504</f>
        <v>4.8</v>
      </c>
      <c r="C1501" s="6">
        <f>TITRES_STAT!D1504</f>
        <v>4.8</v>
      </c>
      <c r="D1501" s="6">
        <f>TITRES_STAT!E1504</f>
        <v>330</v>
      </c>
      <c r="E1501" s="2">
        <f t="shared" si="92"/>
        <v>1437901</v>
      </c>
      <c r="F1501" s="6" t="str">
        <f t="shared" si="95"/>
        <v>BEARISH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44503</v>
      </c>
      <c r="B1502" s="6">
        <f>TITRES_STAT!C1505</f>
        <v>4.8</v>
      </c>
      <c r="C1502" s="6">
        <f>TITRES_STAT!D1505</f>
        <v>4.8</v>
      </c>
      <c r="D1502" s="6">
        <f>TITRES_STAT!E1505</f>
        <v>0</v>
      </c>
      <c r="E1502" s="2">
        <f t="shared" si="92"/>
        <v>1437901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CONFIRMED BEARISH</v>
      </c>
    </row>
    <row r="1503" spans="1:8" ht="13.5" x14ac:dyDescent="0.25">
      <c r="A1503" s="3">
        <f>TITRES_STAT!B1506</f>
        <v>44504</v>
      </c>
      <c r="B1503" s="6">
        <f>TITRES_STAT!C1506</f>
        <v>4.8</v>
      </c>
      <c r="C1503" s="6">
        <f>TITRES_STAT!D1506</f>
        <v>4.8</v>
      </c>
      <c r="D1503" s="6">
        <f>TITRES_STAT!E1506</f>
        <v>1200</v>
      </c>
      <c r="E1503" s="2">
        <f t="shared" si="92"/>
        <v>1437901</v>
      </c>
      <c r="F1503" s="6" t="str">
        <f t="shared" si="95"/>
        <v>BULLISH</v>
      </c>
      <c r="G1503" s="6" t="str">
        <f t="shared" si="94"/>
        <v>NEUTRAL</v>
      </c>
      <c r="H1503" s="6" t="str">
        <f t="shared" si="93"/>
        <v>CONFIRMED BULLISH</v>
      </c>
    </row>
    <row r="1504" spans="1:8" ht="13.5" x14ac:dyDescent="0.25">
      <c r="A1504" s="3">
        <f>TITRES_STAT!B1507</f>
        <v>44505</v>
      </c>
      <c r="B1504" s="6">
        <f>TITRES_STAT!C1507</f>
        <v>4.8</v>
      </c>
      <c r="C1504" s="6">
        <f>TITRES_STAT!D1507</f>
        <v>4.8</v>
      </c>
      <c r="D1504" s="6">
        <f>TITRES_STAT!E1507</f>
        <v>250</v>
      </c>
      <c r="E1504" s="2">
        <f t="shared" si="92"/>
        <v>1437901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44508</v>
      </c>
      <c r="B1505" s="6">
        <f>TITRES_STAT!C1508</f>
        <v>4.8</v>
      </c>
      <c r="C1505" s="6">
        <f>TITRES_STAT!D1508</f>
        <v>4.8</v>
      </c>
      <c r="D1505" s="6">
        <f>TITRES_STAT!E1508</f>
        <v>0</v>
      </c>
      <c r="E1505" s="2">
        <f t="shared" si="92"/>
        <v>1437901</v>
      </c>
      <c r="F1505" s="6" t="str">
        <f t="shared" si="95"/>
        <v>BULLISH</v>
      </c>
      <c r="G1505" s="6" t="str">
        <f t="shared" si="94"/>
        <v>NEUTRAL</v>
      </c>
      <c r="H1505" s="6" t="str">
        <f t="shared" si="93"/>
        <v>CONFIRMED BULLISH</v>
      </c>
    </row>
    <row r="1506" spans="1:8" ht="13.5" x14ac:dyDescent="0.25">
      <c r="A1506" s="3">
        <f>TITRES_STAT!B1509</f>
        <v>44509</v>
      </c>
      <c r="B1506" s="6">
        <f>TITRES_STAT!C1509</f>
        <v>4.8</v>
      </c>
      <c r="C1506" s="6">
        <f>TITRES_STAT!D1509</f>
        <v>4.8</v>
      </c>
      <c r="D1506" s="6">
        <f>TITRES_STAT!E1509</f>
        <v>0</v>
      </c>
      <c r="E1506" s="2">
        <f t="shared" si="92"/>
        <v>1437901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44510</v>
      </c>
      <c r="B1507" s="6">
        <f>TITRES_STAT!C1510</f>
        <v>4.8</v>
      </c>
      <c r="C1507" s="6">
        <f>TITRES_STAT!D1510</f>
        <v>4.8</v>
      </c>
      <c r="D1507" s="6">
        <f>TITRES_STAT!E1510</f>
        <v>1030</v>
      </c>
      <c r="E1507" s="2">
        <f t="shared" si="92"/>
        <v>1437901</v>
      </c>
      <c r="F1507" s="6" t="str">
        <f t="shared" si="95"/>
        <v>NEUTRAL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44511</v>
      </c>
      <c r="B1508" s="6">
        <f>TITRES_STAT!C1511</f>
        <v>4.8</v>
      </c>
      <c r="C1508" s="6">
        <f>TITRES_STAT!D1511</f>
        <v>4.8</v>
      </c>
      <c r="D1508" s="6">
        <f>TITRES_STAT!E1511</f>
        <v>0</v>
      </c>
      <c r="E1508" s="2">
        <f t="shared" si="92"/>
        <v>1437901</v>
      </c>
      <c r="F1508" s="6" t="str">
        <f t="shared" si="95"/>
        <v>NEUTRAL</v>
      </c>
      <c r="G1508" s="6" t="str">
        <f t="shared" si="94"/>
        <v>NEUTRAL</v>
      </c>
      <c r="H1508" s="6" t="str">
        <f t="shared" si="93"/>
        <v>NEUTRAL</v>
      </c>
    </row>
    <row r="1509" spans="1:8" ht="13.5" x14ac:dyDescent="0.25">
      <c r="A1509" s="3">
        <f>TITRES_STAT!B1512</f>
        <v>44512</v>
      </c>
      <c r="B1509" s="6">
        <f>TITRES_STAT!C1512</f>
        <v>4.5999999999999996</v>
      </c>
      <c r="C1509" s="6">
        <f>TITRES_STAT!D1512</f>
        <v>4.5999999999999996</v>
      </c>
      <c r="D1509" s="6">
        <f>TITRES_STAT!E1512</f>
        <v>2000</v>
      </c>
      <c r="E1509" s="2">
        <f t="shared" si="92"/>
        <v>1435901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44515</v>
      </c>
      <c r="B1510" s="6">
        <f>TITRES_STAT!C1513</f>
        <v>4.8</v>
      </c>
      <c r="C1510" s="6">
        <f>TITRES_STAT!D1513</f>
        <v>4.8</v>
      </c>
      <c r="D1510" s="6">
        <f>TITRES_STAT!E1513</f>
        <v>1</v>
      </c>
      <c r="E1510" s="2">
        <f t="shared" si="92"/>
        <v>1435902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44516</v>
      </c>
      <c r="B1511" s="6">
        <f>TITRES_STAT!C1514</f>
        <v>4.8</v>
      </c>
      <c r="C1511" s="6">
        <f>TITRES_STAT!D1514</f>
        <v>4.8</v>
      </c>
      <c r="D1511" s="6">
        <f>TITRES_STAT!E1514</f>
        <v>0</v>
      </c>
      <c r="E1511" s="2">
        <f t="shared" si="92"/>
        <v>1435902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44517</v>
      </c>
      <c r="B1512" s="6">
        <f>TITRES_STAT!C1515</f>
        <v>4.5999999999999996</v>
      </c>
      <c r="C1512" s="6">
        <f>TITRES_STAT!D1515</f>
        <v>4.5999999999999996</v>
      </c>
      <c r="D1512" s="6">
        <f>TITRES_STAT!E1515</f>
        <v>210</v>
      </c>
      <c r="E1512" s="2">
        <f t="shared" si="92"/>
        <v>1435692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44518</v>
      </c>
      <c r="B1513" s="6">
        <f>TITRES_STAT!C1516</f>
        <v>4.79</v>
      </c>
      <c r="C1513" s="6">
        <f>TITRES_STAT!D1516</f>
        <v>4.79</v>
      </c>
      <c r="D1513" s="6">
        <f>TITRES_STAT!E1516</f>
        <v>351</v>
      </c>
      <c r="E1513" s="2">
        <f t="shared" si="92"/>
        <v>1436043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44519</v>
      </c>
      <c r="B1514" s="6">
        <f>TITRES_STAT!C1517</f>
        <v>4.79</v>
      </c>
      <c r="C1514" s="6">
        <f>TITRES_STAT!D1517</f>
        <v>4.79</v>
      </c>
      <c r="D1514" s="6">
        <f>TITRES_STAT!E1517</f>
        <v>1200</v>
      </c>
      <c r="E1514" s="2">
        <f t="shared" si="92"/>
        <v>1436043</v>
      </c>
      <c r="F1514" s="6" t="str">
        <f t="shared" si="95"/>
        <v>BULLISH</v>
      </c>
      <c r="G1514" s="6" t="str">
        <f t="shared" si="94"/>
        <v>NEUTRAL</v>
      </c>
      <c r="H1514" s="6" t="str">
        <f t="shared" si="93"/>
        <v>CONFIRMED BULLISH</v>
      </c>
    </row>
    <row r="1515" spans="1:8" ht="13.5" x14ac:dyDescent="0.25">
      <c r="A1515" s="3">
        <f>TITRES_STAT!B1518</f>
        <v>44522</v>
      </c>
      <c r="B1515" s="6">
        <f>TITRES_STAT!C1518</f>
        <v>4.79</v>
      </c>
      <c r="C1515" s="6">
        <f>TITRES_STAT!D1518</f>
        <v>4.79</v>
      </c>
      <c r="D1515" s="6">
        <f>TITRES_STAT!E1518</f>
        <v>850</v>
      </c>
      <c r="E1515" s="2">
        <f t="shared" si="92"/>
        <v>1436043</v>
      </c>
      <c r="F1515" s="6" t="str">
        <f t="shared" si="95"/>
        <v>BULLISH</v>
      </c>
      <c r="G1515" s="6" t="str">
        <f t="shared" si="94"/>
        <v>NEUTRAL</v>
      </c>
      <c r="H1515" s="6" t="str">
        <f t="shared" si="93"/>
        <v>BULLISH DIVERGENCE</v>
      </c>
    </row>
    <row r="1516" spans="1:8" ht="13.5" x14ac:dyDescent="0.25">
      <c r="A1516" s="3">
        <f>TITRES_STAT!B1519</f>
        <v>44523</v>
      </c>
      <c r="B1516" s="6">
        <f>TITRES_STAT!C1519</f>
        <v>4.79</v>
      </c>
      <c r="C1516" s="6">
        <f>TITRES_STAT!D1519</f>
        <v>4.79</v>
      </c>
      <c r="D1516" s="6">
        <f>TITRES_STAT!E1519</f>
        <v>800</v>
      </c>
      <c r="E1516" s="2">
        <f t="shared" si="92"/>
        <v>1436043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BULLISH DIVERGENCE</v>
      </c>
    </row>
    <row r="1517" spans="1:8" ht="13.5" x14ac:dyDescent="0.25">
      <c r="A1517" s="3">
        <f>TITRES_STAT!B1520</f>
        <v>44524</v>
      </c>
      <c r="B1517" s="6">
        <f>TITRES_STAT!C1520</f>
        <v>4.79</v>
      </c>
      <c r="C1517" s="6">
        <f>TITRES_STAT!D1520</f>
        <v>4.79</v>
      </c>
      <c r="D1517" s="6">
        <f>TITRES_STAT!E1520</f>
        <v>980</v>
      </c>
      <c r="E1517" s="2">
        <f t="shared" si="92"/>
        <v>1436043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CONFIRMED BULLISH</v>
      </c>
    </row>
    <row r="1518" spans="1:8" ht="13.5" x14ac:dyDescent="0.25">
      <c r="A1518" s="3">
        <f>TITRES_STAT!B1521</f>
        <v>44525</v>
      </c>
      <c r="B1518" s="6">
        <f>TITRES_STAT!C1521</f>
        <v>4.78</v>
      </c>
      <c r="C1518" s="6">
        <f>TITRES_STAT!D1521</f>
        <v>4.78</v>
      </c>
      <c r="D1518" s="6">
        <f>TITRES_STAT!E1521</f>
        <v>1000</v>
      </c>
      <c r="E1518" s="2">
        <f t="shared" si="92"/>
        <v>1435043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CONFIRMED BEARISH</v>
      </c>
    </row>
    <row r="1519" spans="1:8" ht="13.5" x14ac:dyDescent="0.25">
      <c r="A1519" s="3">
        <f>TITRES_STAT!B1522</f>
        <v>44526</v>
      </c>
      <c r="B1519" s="6">
        <f>TITRES_STAT!C1522</f>
        <v>4.79</v>
      </c>
      <c r="C1519" s="6">
        <f>TITRES_STAT!D1522</f>
        <v>4.79</v>
      </c>
      <c r="D1519" s="6">
        <f>TITRES_STAT!E1522</f>
        <v>1000</v>
      </c>
      <c r="E1519" s="2">
        <f t="shared" si="92"/>
        <v>1436043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44529</v>
      </c>
      <c r="B1520" s="6">
        <f>TITRES_STAT!C1523</f>
        <v>4.58</v>
      </c>
      <c r="C1520" s="6">
        <f>TITRES_STAT!D1523</f>
        <v>4.58</v>
      </c>
      <c r="D1520" s="6">
        <f>TITRES_STAT!E1523</f>
        <v>0</v>
      </c>
      <c r="E1520" s="2">
        <f t="shared" si="92"/>
        <v>1436043</v>
      </c>
      <c r="F1520" s="6" t="str">
        <f t="shared" si="95"/>
        <v>NEUTRAL</v>
      </c>
      <c r="G1520" s="6" t="str">
        <f t="shared" si="94"/>
        <v>NEUTRAL</v>
      </c>
      <c r="H1520" s="6" t="str">
        <f t="shared" si="93"/>
        <v>NEUTRAL</v>
      </c>
    </row>
    <row r="1521" spans="1:8" ht="13.5" x14ac:dyDescent="0.25">
      <c r="A1521" s="3">
        <f>TITRES_STAT!B1524</f>
        <v>44530</v>
      </c>
      <c r="B1521" s="6">
        <f>TITRES_STAT!C1524</f>
        <v>4.78</v>
      </c>
      <c r="C1521" s="6">
        <f>TITRES_STAT!D1524</f>
        <v>4.78</v>
      </c>
      <c r="D1521" s="6">
        <f>TITRES_STAT!E1524</f>
        <v>101</v>
      </c>
      <c r="E1521" s="2">
        <f t="shared" si="92"/>
        <v>1436144</v>
      </c>
      <c r="F1521" s="6" t="str">
        <f t="shared" si="95"/>
        <v>BULLISH</v>
      </c>
      <c r="G1521" s="6" t="str">
        <f t="shared" si="94"/>
        <v>NEUTRAL</v>
      </c>
      <c r="H1521" s="6" t="str">
        <f t="shared" si="93"/>
        <v>BULLISH DIVERGENCE</v>
      </c>
    </row>
    <row r="1522" spans="1:8" ht="13.5" x14ac:dyDescent="0.25">
      <c r="A1522" s="3">
        <f>TITRES_STAT!B1525</f>
        <v>44531</v>
      </c>
      <c r="B1522" s="6">
        <f>TITRES_STAT!C1525</f>
        <v>4.78</v>
      </c>
      <c r="C1522" s="6">
        <f>TITRES_STAT!D1525</f>
        <v>4.78</v>
      </c>
      <c r="D1522" s="6">
        <f>TITRES_STAT!E1525</f>
        <v>91</v>
      </c>
      <c r="E1522" s="2">
        <f t="shared" si="92"/>
        <v>1436144</v>
      </c>
      <c r="F1522" s="6" t="str">
        <f t="shared" si="95"/>
        <v>BULLISH</v>
      </c>
      <c r="G1522" s="6" t="str">
        <f t="shared" si="94"/>
        <v>NEUTRAL</v>
      </c>
      <c r="H1522" s="6" t="str">
        <f t="shared" si="93"/>
        <v>BULLISH DIVERGENCE</v>
      </c>
    </row>
    <row r="1523" spans="1:8" ht="13.5" x14ac:dyDescent="0.25">
      <c r="A1523" s="3">
        <f>TITRES_STAT!B1526</f>
        <v>44532</v>
      </c>
      <c r="B1523" s="6">
        <f>TITRES_STAT!C1526</f>
        <v>4.78</v>
      </c>
      <c r="C1523" s="6">
        <f>TITRES_STAT!D1526</f>
        <v>4.78</v>
      </c>
      <c r="D1523" s="6">
        <f>TITRES_STAT!E1526</f>
        <v>1000</v>
      </c>
      <c r="E1523" s="2">
        <f t="shared" si="92"/>
        <v>1436144</v>
      </c>
      <c r="F1523" s="6" t="str">
        <f t="shared" si="95"/>
        <v>BULLISH</v>
      </c>
      <c r="G1523" s="6" t="str">
        <f t="shared" si="94"/>
        <v>NEUTRAL</v>
      </c>
      <c r="H1523" s="6" t="str">
        <f t="shared" si="93"/>
        <v>NEUTRAL</v>
      </c>
    </row>
    <row r="1524" spans="1:8" ht="13.5" x14ac:dyDescent="0.25">
      <c r="A1524" s="3">
        <f>TITRES_STAT!B1527</f>
        <v>44533</v>
      </c>
      <c r="B1524" s="6">
        <f>TITRES_STAT!C1527</f>
        <v>4.78</v>
      </c>
      <c r="C1524" s="6">
        <f>TITRES_STAT!D1527</f>
        <v>4.78</v>
      </c>
      <c r="D1524" s="6">
        <f>TITRES_STAT!E1527</f>
        <v>3400</v>
      </c>
      <c r="E1524" s="2">
        <f t="shared" si="92"/>
        <v>1436144</v>
      </c>
      <c r="F1524" s="6" t="str">
        <f t="shared" si="95"/>
        <v>BULLISH</v>
      </c>
      <c r="G1524" s="6" t="str">
        <f t="shared" si="94"/>
        <v>NEUTRAL</v>
      </c>
      <c r="H1524" s="6" t="str">
        <f t="shared" si="93"/>
        <v>BULLISH DIVERGENCE</v>
      </c>
    </row>
    <row r="1525" spans="1:8" ht="13.5" x14ac:dyDescent="0.25">
      <c r="A1525" s="3">
        <f>TITRES_STAT!B1528</f>
        <v>44536</v>
      </c>
      <c r="B1525" s="6">
        <f>TITRES_STAT!C1528</f>
        <v>4.78</v>
      </c>
      <c r="C1525" s="6">
        <f>TITRES_STAT!D1528</f>
        <v>4.78</v>
      </c>
      <c r="D1525" s="6">
        <f>TITRES_STAT!E1528</f>
        <v>1500</v>
      </c>
      <c r="E1525" s="2">
        <f t="shared" si="92"/>
        <v>1436144</v>
      </c>
      <c r="F1525" s="6" t="str">
        <f t="shared" si="95"/>
        <v>BULLISH</v>
      </c>
      <c r="G1525" s="6" t="str">
        <f t="shared" si="94"/>
        <v>NEUTRAL</v>
      </c>
      <c r="H1525" s="6" t="str">
        <f t="shared" si="93"/>
        <v>CONFIRMED BULLISH</v>
      </c>
    </row>
    <row r="1526" spans="1:8" ht="13.5" x14ac:dyDescent="0.25">
      <c r="A1526" s="3">
        <f>TITRES_STAT!B1529</f>
        <v>44537</v>
      </c>
      <c r="B1526" s="6">
        <f>TITRES_STAT!C1529</f>
        <v>4.78</v>
      </c>
      <c r="C1526" s="6">
        <f>TITRES_STAT!D1529</f>
        <v>4.78</v>
      </c>
      <c r="D1526" s="6">
        <f>TITRES_STAT!E1529</f>
        <v>1520</v>
      </c>
      <c r="E1526" s="2">
        <f t="shared" si="92"/>
        <v>1436144</v>
      </c>
      <c r="F1526" s="6" t="str">
        <f t="shared" si="95"/>
        <v>NEUTRAL</v>
      </c>
      <c r="G1526" s="6" t="str">
        <f t="shared" si="94"/>
        <v>NEUTRAL</v>
      </c>
      <c r="H1526" s="6" t="str">
        <f t="shared" si="93"/>
        <v>NEUTRAL</v>
      </c>
    </row>
    <row r="1527" spans="1:8" ht="13.5" x14ac:dyDescent="0.25">
      <c r="A1527" s="3">
        <f>TITRES_STAT!B1530</f>
        <v>44538</v>
      </c>
      <c r="B1527" s="6">
        <f>TITRES_STAT!C1530</f>
        <v>4.78</v>
      </c>
      <c r="C1527" s="6">
        <f>TITRES_STAT!D1530</f>
        <v>4.78</v>
      </c>
      <c r="D1527" s="6">
        <f>TITRES_STAT!E1530</f>
        <v>0</v>
      </c>
      <c r="E1527" s="2">
        <f t="shared" si="92"/>
        <v>1436144</v>
      </c>
      <c r="F1527" s="6" t="str">
        <f t="shared" si="95"/>
        <v>NEUTRAL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44539</v>
      </c>
      <c r="B1528" s="6">
        <f>TITRES_STAT!C1531</f>
        <v>4.57</v>
      </c>
      <c r="C1528" s="6">
        <f>TITRES_STAT!D1531</f>
        <v>4.57</v>
      </c>
      <c r="D1528" s="6">
        <f>TITRES_STAT!E1531</f>
        <v>0</v>
      </c>
      <c r="E1528" s="2">
        <f t="shared" si="92"/>
        <v>1436144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44540</v>
      </c>
      <c r="B1529" s="6">
        <f>TITRES_STAT!C1532</f>
        <v>4.7699999999999996</v>
      </c>
      <c r="C1529" s="6">
        <f>TITRES_STAT!D1532</f>
        <v>4.7699999999999996</v>
      </c>
      <c r="D1529" s="6">
        <f>TITRES_STAT!E1532</f>
        <v>60</v>
      </c>
      <c r="E1529" s="2">
        <f t="shared" si="92"/>
        <v>1436204</v>
      </c>
      <c r="F1529" s="6" t="str">
        <f t="shared" si="95"/>
        <v>BULLISH</v>
      </c>
      <c r="G1529" s="6" t="str">
        <f t="shared" si="94"/>
        <v>NEUTRAL</v>
      </c>
      <c r="H1529" s="6" t="str">
        <f t="shared" si="93"/>
        <v>BULLISH DIVERGENCE</v>
      </c>
    </row>
    <row r="1530" spans="1:8" ht="13.5" x14ac:dyDescent="0.25">
      <c r="A1530" s="3">
        <f>TITRES_STAT!B1533</f>
        <v>44543</v>
      </c>
      <c r="B1530" s="6">
        <f>TITRES_STAT!C1533</f>
        <v>4.7</v>
      </c>
      <c r="C1530" s="6">
        <f>TITRES_STAT!D1533</f>
        <v>4.7</v>
      </c>
      <c r="D1530" s="6">
        <f>TITRES_STAT!E1533</f>
        <v>2000</v>
      </c>
      <c r="E1530" s="2">
        <f t="shared" si="92"/>
        <v>1434204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CONFIRMED BEARISH</v>
      </c>
    </row>
    <row r="1531" spans="1:8" ht="13.5" x14ac:dyDescent="0.25">
      <c r="A1531" s="3">
        <f>TITRES_STAT!B1534</f>
        <v>44544</v>
      </c>
      <c r="B1531" s="6">
        <f>TITRES_STAT!C1534</f>
        <v>4.78</v>
      </c>
      <c r="C1531" s="6">
        <f>TITRES_STAT!D1534</f>
        <v>4.78</v>
      </c>
      <c r="D1531" s="6">
        <f>TITRES_STAT!E1534</f>
        <v>1640</v>
      </c>
      <c r="E1531" s="2">
        <f t="shared" si="92"/>
        <v>1435844</v>
      </c>
      <c r="F1531" s="6" t="str">
        <f t="shared" si="95"/>
        <v>BEARISH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44545</v>
      </c>
      <c r="B1532" s="6">
        <f>TITRES_STAT!C1535</f>
        <v>4.57</v>
      </c>
      <c r="C1532" s="6">
        <f>TITRES_STAT!D1535</f>
        <v>4.57</v>
      </c>
      <c r="D1532" s="6">
        <f>TITRES_STAT!E1535</f>
        <v>0</v>
      </c>
      <c r="E1532" s="2">
        <f t="shared" si="92"/>
        <v>1435844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44546</v>
      </c>
      <c r="B1533" s="6">
        <f>TITRES_STAT!C1536</f>
        <v>4.7699999999999996</v>
      </c>
      <c r="C1533" s="6">
        <f>TITRES_STAT!D1536</f>
        <v>4.7699999999999996</v>
      </c>
      <c r="D1533" s="6">
        <f>TITRES_STAT!E1536</f>
        <v>1001</v>
      </c>
      <c r="E1533" s="2">
        <f t="shared" si="92"/>
        <v>1436845</v>
      </c>
      <c r="F1533" s="6" t="str">
        <f t="shared" si="95"/>
        <v>BULLISH</v>
      </c>
      <c r="G1533" s="6" t="str">
        <f t="shared" si="94"/>
        <v>NEUTRAL</v>
      </c>
      <c r="H1533" s="6" t="str">
        <f t="shared" si="93"/>
        <v>CONFIRMED BULLISH</v>
      </c>
    </row>
    <row r="1534" spans="1:8" ht="13.5" x14ac:dyDescent="0.25">
      <c r="A1534" s="3">
        <f>TITRES_STAT!B1537</f>
        <v>44550</v>
      </c>
      <c r="B1534" s="6">
        <f>TITRES_STAT!C1537</f>
        <v>4.7699999999999996</v>
      </c>
      <c r="C1534" s="6">
        <f>TITRES_STAT!D1537</f>
        <v>4.7699999999999996</v>
      </c>
      <c r="D1534" s="6">
        <f>TITRES_STAT!E1537</f>
        <v>0</v>
      </c>
      <c r="E1534" s="2">
        <f t="shared" si="92"/>
        <v>1436845</v>
      </c>
      <c r="F1534" s="6" t="str">
        <f t="shared" si="95"/>
        <v>BULLISH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44551</v>
      </c>
      <c r="B1535" s="6">
        <f>TITRES_STAT!C1538</f>
        <v>4.7699999999999996</v>
      </c>
      <c r="C1535" s="6">
        <f>TITRES_STAT!D1538</f>
        <v>4.7699999999999996</v>
      </c>
      <c r="D1535" s="6">
        <f>TITRES_STAT!E1538</f>
        <v>0</v>
      </c>
      <c r="E1535" s="2">
        <f t="shared" si="92"/>
        <v>1436845</v>
      </c>
      <c r="F1535" s="6" t="str">
        <f t="shared" si="95"/>
        <v>BULLISH</v>
      </c>
      <c r="G1535" s="6" t="str">
        <f t="shared" si="94"/>
        <v>NEUTRAL</v>
      </c>
      <c r="H1535" s="6" t="str">
        <f t="shared" si="93"/>
        <v>CONFIRMED BULLISH</v>
      </c>
    </row>
    <row r="1536" spans="1:8" ht="13.5" x14ac:dyDescent="0.25">
      <c r="A1536" s="3">
        <f>TITRES_STAT!B1539</f>
        <v>44552</v>
      </c>
      <c r="B1536" s="6">
        <f>TITRES_STAT!C1539</f>
        <v>4.7699999999999996</v>
      </c>
      <c r="C1536" s="6">
        <f>TITRES_STAT!D1539</f>
        <v>4.7699999999999996</v>
      </c>
      <c r="D1536" s="6">
        <f>TITRES_STAT!E1539</f>
        <v>0</v>
      </c>
      <c r="E1536" s="2">
        <f t="shared" si="92"/>
        <v>1436845</v>
      </c>
      <c r="F1536" s="6" t="str">
        <f t="shared" si="95"/>
        <v>BULLISH</v>
      </c>
      <c r="G1536" s="6" t="str">
        <f t="shared" si="94"/>
        <v>NEUTRAL</v>
      </c>
      <c r="H1536" s="6" t="str">
        <f t="shared" si="93"/>
        <v>BULLISH DIVERGENCE</v>
      </c>
    </row>
    <row r="1537" spans="1:8" ht="13.5" x14ac:dyDescent="0.25">
      <c r="A1537" s="3">
        <f>TITRES_STAT!B1540</f>
        <v>44553</v>
      </c>
      <c r="B1537" s="6">
        <f>TITRES_STAT!C1540</f>
        <v>4.7699999999999996</v>
      </c>
      <c r="C1537" s="6">
        <f>TITRES_STAT!D1540</f>
        <v>4.7699999999999996</v>
      </c>
      <c r="D1537" s="6">
        <f>TITRES_STAT!E1540</f>
        <v>1300</v>
      </c>
      <c r="E1537" s="2">
        <f t="shared" si="92"/>
        <v>1436845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CONFIRMED BULLISH</v>
      </c>
    </row>
    <row r="1538" spans="1:8" ht="13.5" x14ac:dyDescent="0.25">
      <c r="A1538" s="3">
        <f>TITRES_STAT!B1541</f>
        <v>44554</v>
      </c>
      <c r="B1538" s="6">
        <f>TITRES_STAT!C1541</f>
        <v>4.7699999999999996</v>
      </c>
      <c r="C1538" s="6">
        <f>TITRES_STAT!D1541</f>
        <v>4.7699999999999996</v>
      </c>
      <c r="D1538" s="6">
        <f>TITRES_STAT!E1541</f>
        <v>1051</v>
      </c>
      <c r="E1538" s="2">
        <f t="shared" si="92"/>
        <v>1436845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44557</v>
      </c>
      <c r="B1539" s="6">
        <f>TITRES_STAT!C1542</f>
        <v>4.7699999999999996</v>
      </c>
      <c r="C1539" s="6">
        <f>TITRES_STAT!D1542</f>
        <v>4.7699999999999996</v>
      </c>
      <c r="D1539" s="6">
        <f>TITRES_STAT!E1542</f>
        <v>0</v>
      </c>
      <c r="E1539" s="2">
        <f t="shared" si="92"/>
        <v>1436845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44558</v>
      </c>
      <c r="B1540" s="6">
        <f>TITRES_STAT!C1543</f>
        <v>4.7699999999999996</v>
      </c>
      <c r="C1540" s="6">
        <f>TITRES_STAT!D1543</f>
        <v>4.7699999999999996</v>
      </c>
      <c r="D1540" s="6">
        <f>TITRES_STAT!E1543</f>
        <v>0</v>
      </c>
      <c r="E1540" s="2">
        <f t="shared" ref="E1540:E1603" si="96">IF(B1540&gt;B1539, E1539+D1540, IF(B1540&lt;B1539, E1539-D1540, E1539))</f>
        <v>1436845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44559</v>
      </c>
      <c r="B1541" s="6">
        <f>TITRES_STAT!C1544</f>
        <v>4.5599999999999996</v>
      </c>
      <c r="C1541" s="6">
        <f>TITRES_STAT!D1544</f>
        <v>4.5599999999999996</v>
      </c>
      <c r="D1541" s="6">
        <f>TITRES_STAT!E1544</f>
        <v>0</v>
      </c>
      <c r="E1541" s="2">
        <f t="shared" si="96"/>
        <v>1436845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44560</v>
      </c>
      <c r="B1542" s="6">
        <f>TITRES_STAT!C1545</f>
        <v>4.76</v>
      </c>
      <c r="C1542" s="6">
        <f>TITRES_STAT!D1545</f>
        <v>4.76</v>
      </c>
      <c r="D1542" s="6">
        <f>TITRES_STAT!E1545</f>
        <v>7392</v>
      </c>
      <c r="E1542" s="2">
        <f t="shared" si="96"/>
        <v>1444237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BULLISH DIVERGENCE</v>
      </c>
    </row>
    <row r="1543" spans="1:8" ht="13.5" x14ac:dyDescent="0.25">
      <c r="A1543" s="3">
        <f>TITRES_STAT!B1546</f>
        <v>44561</v>
      </c>
      <c r="B1543" s="6">
        <f>TITRES_STAT!C1546</f>
        <v>4.76</v>
      </c>
      <c r="C1543" s="6">
        <f>TITRES_STAT!D1546</f>
        <v>4.76</v>
      </c>
      <c r="D1543" s="6">
        <f>TITRES_STAT!E1546</f>
        <v>2301</v>
      </c>
      <c r="E1543" s="2">
        <f t="shared" si="96"/>
        <v>1444237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BULLISH DIVERGENCE</v>
      </c>
    </row>
    <row r="1544" spans="1:8" ht="13.5" x14ac:dyDescent="0.25">
      <c r="A1544" s="3">
        <f>TITRES_STAT!B1547</f>
        <v>44564</v>
      </c>
      <c r="B1544" s="6">
        <f>TITRES_STAT!C1547</f>
        <v>4.76</v>
      </c>
      <c r="C1544" s="6">
        <f>TITRES_STAT!D1547</f>
        <v>4.76</v>
      </c>
      <c r="D1544" s="6">
        <f>TITRES_STAT!E1547</f>
        <v>0</v>
      </c>
      <c r="E1544" s="2">
        <f t="shared" si="96"/>
        <v>1444237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NEUTRAL</v>
      </c>
      <c r="H1544" s="6" t="str">
        <f t="shared" si="97"/>
        <v>BULLISH DIVERGENCE</v>
      </c>
    </row>
    <row r="1545" spans="1:8" ht="13.5" x14ac:dyDescent="0.25">
      <c r="A1545" s="3">
        <f>TITRES_STAT!B1548</f>
        <v>44565</v>
      </c>
      <c r="B1545" s="6">
        <f>TITRES_STAT!C1548</f>
        <v>4.7699999999999996</v>
      </c>
      <c r="C1545" s="6">
        <f>TITRES_STAT!D1548</f>
        <v>4.7699999999999996</v>
      </c>
      <c r="D1545" s="6">
        <f>TITRES_STAT!E1548</f>
        <v>2400</v>
      </c>
      <c r="E1545" s="2">
        <f t="shared" si="96"/>
        <v>1446637</v>
      </c>
      <c r="F1545" s="6" t="str">
        <f t="shared" si="99"/>
        <v>BULLISH</v>
      </c>
      <c r="G1545" s="6" t="str">
        <f t="shared" si="98"/>
        <v>NEUTRAL</v>
      </c>
      <c r="H1545" s="6" t="str">
        <f t="shared" si="97"/>
        <v>NEUTRAL</v>
      </c>
    </row>
    <row r="1546" spans="1:8" ht="13.5" x14ac:dyDescent="0.25">
      <c r="A1546" s="3">
        <f>TITRES_STAT!B1549</f>
        <v>44566</v>
      </c>
      <c r="B1546" s="6">
        <f>TITRES_STAT!C1549</f>
        <v>4.7699999999999996</v>
      </c>
      <c r="C1546" s="6">
        <f>TITRES_STAT!D1549</f>
        <v>4.7699999999999996</v>
      </c>
      <c r="D1546" s="6">
        <f>TITRES_STAT!E1549</f>
        <v>6825</v>
      </c>
      <c r="E1546" s="2">
        <f t="shared" si="96"/>
        <v>1446637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CONFIRMED BULLISH</v>
      </c>
    </row>
    <row r="1547" spans="1:8" ht="13.5" x14ac:dyDescent="0.25">
      <c r="A1547" s="3">
        <f>TITRES_STAT!B1550</f>
        <v>44567</v>
      </c>
      <c r="B1547" s="6">
        <f>TITRES_STAT!C1550</f>
        <v>4.7699999999999996</v>
      </c>
      <c r="C1547" s="6">
        <f>TITRES_STAT!D1550</f>
        <v>4.7699999999999996</v>
      </c>
      <c r="D1547" s="6">
        <f>TITRES_STAT!E1550</f>
        <v>0</v>
      </c>
      <c r="E1547" s="2">
        <f t="shared" si="96"/>
        <v>1446637</v>
      </c>
      <c r="F1547" s="6" t="str">
        <f t="shared" si="99"/>
        <v>BULLISH</v>
      </c>
      <c r="G1547" s="6" t="str">
        <f t="shared" si="98"/>
        <v>NEUTRAL</v>
      </c>
      <c r="H1547" s="6" t="str">
        <f t="shared" si="97"/>
        <v>CONFIRMED BULLISH</v>
      </c>
    </row>
    <row r="1548" spans="1:8" ht="13.5" x14ac:dyDescent="0.25">
      <c r="A1548" s="3">
        <f>TITRES_STAT!B1551</f>
        <v>44568</v>
      </c>
      <c r="B1548" s="6">
        <f>TITRES_STAT!C1551</f>
        <v>4.7699999999999996</v>
      </c>
      <c r="C1548" s="6">
        <f>TITRES_STAT!D1551</f>
        <v>4.7699999999999996</v>
      </c>
      <c r="D1548" s="6">
        <f>TITRES_STAT!E1551</f>
        <v>0</v>
      </c>
      <c r="E1548" s="2">
        <f t="shared" si="96"/>
        <v>1446637</v>
      </c>
      <c r="F1548" s="6" t="str">
        <f t="shared" si="99"/>
        <v>BULLISH</v>
      </c>
      <c r="G1548" s="6" t="str">
        <f t="shared" si="98"/>
        <v>NEUTRAL</v>
      </c>
      <c r="H1548" s="6" t="str">
        <f t="shared" si="97"/>
        <v>CONFIRMED BULLISH</v>
      </c>
    </row>
    <row r="1549" spans="1:8" ht="13.5" x14ac:dyDescent="0.25">
      <c r="A1549" s="3">
        <f>TITRES_STAT!B1552</f>
        <v>44571</v>
      </c>
      <c r="B1549" s="6">
        <f>TITRES_STAT!C1552</f>
        <v>4.7699999999999996</v>
      </c>
      <c r="C1549" s="6">
        <f>TITRES_STAT!D1552</f>
        <v>4.7699999999999996</v>
      </c>
      <c r="D1549" s="6">
        <f>TITRES_STAT!E1552</f>
        <v>1800</v>
      </c>
      <c r="E1549" s="2">
        <f t="shared" si="96"/>
        <v>1446637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CONFIRMED BULLISH</v>
      </c>
    </row>
    <row r="1550" spans="1:8" ht="13.5" x14ac:dyDescent="0.25">
      <c r="A1550" s="3">
        <f>TITRES_STAT!B1553</f>
        <v>44572</v>
      </c>
      <c r="B1550" s="6">
        <f>TITRES_STAT!C1553</f>
        <v>4.7699999999999996</v>
      </c>
      <c r="C1550" s="6">
        <f>TITRES_STAT!D1553</f>
        <v>4.7699999999999996</v>
      </c>
      <c r="D1550" s="6">
        <f>TITRES_STAT!E1553</f>
        <v>0</v>
      </c>
      <c r="E1550" s="2">
        <f t="shared" si="96"/>
        <v>1446637</v>
      </c>
      <c r="F1550" s="6" t="str">
        <f t="shared" si="99"/>
        <v>NEUTRAL</v>
      </c>
      <c r="G1550" s="6" t="str">
        <f t="shared" si="98"/>
        <v>NEUTRAL</v>
      </c>
      <c r="H1550" s="6" t="str">
        <f t="shared" si="97"/>
        <v>NEUTRAL</v>
      </c>
    </row>
    <row r="1551" spans="1:8" ht="13.5" x14ac:dyDescent="0.25">
      <c r="A1551" s="3">
        <f>TITRES_STAT!B1554</f>
        <v>44573</v>
      </c>
      <c r="B1551" s="6">
        <f>TITRES_STAT!C1554</f>
        <v>4.5599999999999996</v>
      </c>
      <c r="C1551" s="6">
        <f>TITRES_STAT!D1554</f>
        <v>4.5599999999999996</v>
      </c>
      <c r="D1551" s="6">
        <f>TITRES_STAT!E1554</f>
        <v>0</v>
      </c>
      <c r="E1551" s="2">
        <f t="shared" si="96"/>
        <v>1446637</v>
      </c>
      <c r="F1551" s="6" t="str">
        <f t="shared" si="99"/>
        <v>NEUTRAL</v>
      </c>
      <c r="G1551" s="6" t="str">
        <f t="shared" si="98"/>
        <v>NEUTRAL</v>
      </c>
      <c r="H1551" s="6" t="str">
        <f t="shared" si="97"/>
        <v>NEUTRAL</v>
      </c>
    </row>
    <row r="1552" spans="1:8" ht="13.5" x14ac:dyDescent="0.25">
      <c r="A1552" s="3">
        <f>TITRES_STAT!B1555</f>
        <v>44574</v>
      </c>
      <c r="B1552" s="6">
        <f>TITRES_STAT!C1555</f>
        <v>4.7</v>
      </c>
      <c r="C1552" s="6">
        <f>TITRES_STAT!D1555</f>
        <v>4.7</v>
      </c>
      <c r="D1552" s="6">
        <f>TITRES_STAT!E1555</f>
        <v>201</v>
      </c>
      <c r="E1552" s="2">
        <f t="shared" si="96"/>
        <v>1446838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BULLISH DIVERGENCE</v>
      </c>
    </row>
    <row r="1553" spans="1:8" ht="13.5" x14ac:dyDescent="0.25">
      <c r="A1553" s="3">
        <f>TITRES_STAT!B1556</f>
        <v>44575</v>
      </c>
      <c r="B1553" s="6">
        <f>TITRES_STAT!C1556</f>
        <v>4.7</v>
      </c>
      <c r="C1553" s="6">
        <f>TITRES_STAT!D1556</f>
        <v>4.7</v>
      </c>
      <c r="D1553" s="6">
        <f>TITRES_STAT!E1556</f>
        <v>0</v>
      </c>
      <c r="E1553" s="2">
        <f t="shared" si="96"/>
        <v>1446838</v>
      </c>
      <c r="F1553" s="6" t="str">
        <f t="shared" si="99"/>
        <v>BULLISH</v>
      </c>
      <c r="G1553" s="6" t="str">
        <f t="shared" si="98"/>
        <v>NEUTRAL</v>
      </c>
      <c r="H1553" s="6" t="str">
        <f t="shared" si="97"/>
        <v>BULLISH DIVERGENCE</v>
      </c>
    </row>
    <row r="1554" spans="1:8" ht="13.5" x14ac:dyDescent="0.25">
      <c r="A1554" s="3">
        <f>TITRES_STAT!B1557</f>
        <v>44578</v>
      </c>
      <c r="B1554" s="6">
        <f>TITRES_STAT!C1557</f>
        <v>4.5599999999999996</v>
      </c>
      <c r="C1554" s="6">
        <f>TITRES_STAT!D1557</f>
        <v>4.5599999999999996</v>
      </c>
      <c r="D1554" s="6">
        <f>TITRES_STAT!E1557</f>
        <v>4409</v>
      </c>
      <c r="E1554" s="2">
        <f t="shared" si="96"/>
        <v>1442429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44579</v>
      </c>
      <c r="B1555" s="6">
        <f>TITRES_STAT!C1558</f>
        <v>4.6900000000000004</v>
      </c>
      <c r="C1555" s="6">
        <f>TITRES_STAT!D1558</f>
        <v>4.6900000000000004</v>
      </c>
      <c r="D1555" s="6">
        <f>TITRES_STAT!E1558</f>
        <v>230</v>
      </c>
      <c r="E1555" s="2">
        <f t="shared" si="96"/>
        <v>1442659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CONFIRMED BEARISH</v>
      </c>
    </row>
    <row r="1556" spans="1:8" ht="13.5" x14ac:dyDescent="0.25">
      <c r="A1556" s="3">
        <f>TITRES_STAT!B1559</f>
        <v>44580</v>
      </c>
      <c r="B1556" s="6">
        <f>TITRES_STAT!C1559</f>
        <v>4.6900000000000004</v>
      </c>
      <c r="C1556" s="6">
        <f>TITRES_STAT!D1559</f>
        <v>4.6900000000000004</v>
      </c>
      <c r="D1556" s="6">
        <f>TITRES_STAT!E1559</f>
        <v>0</v>
      </c>
      <c r="E1556" s="2">
        <f t="shared" si="96"/>
        <v>1442659</v>
      </c>
      <c r="F1556" s="6" t="str">
        <f t="shared" si="99"/>
        <v>BEARISH</v>
      </c>
      <c r="G1556" s="6" t="str">
        <f t="shared" si="98"/>
        <v>NEUTRAL</v>
      </c>
      <c r="H1556" s="6" t="str">
        <f t="shared" si="97"/>
        <v>BEARISH DIVERGENCE</v>
      </c>
    </row>
    <row r="1557" spans="1:8" ht="13.5" x14ac:dyDescent="0.25">
      <c r="A1557" s="3">
        <f>TITRES_STAT!B1560</f>
        <v>44581</v>
      </c>
      <c r="B1557" s="6">
        <f>TITRES_STAT!C1560</f>
        <v>4.6900000000000004</v>
      </c>
      <c r="C1557" s="6">
        <f>TITRES_STAT!D1560</f>
        <v>4.6900000000000004</v>
      </c>
      <c r="D1557" s="6">
        <f>TITRES_STAT!E1560</f>
        <v>0</v>
      </c>
      <c r="E1557" s="2">
        <f t="shared" si="96"/>
        <v>1442659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44582</v>
      </c>
      <c r="B1558" s="6">
        <f>TITRES_STAT!C1561</f>
        <v>4.4800000000000004</v>
      </c>
      <c r="C1558" s="6">
        <f>TITRES_STAT!D1561</f>
        <v>4.4800000000000004</v>
      </c>
      <c r="D1558" s="6">
        <f>TITRES_STAT!E1561</f>
        <v>0</v>
      </c>
      <c r="E1558" s="2">
        <f t="shared" si="96"/>
        <v>1442659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44585</v>
      </c>
      <c r="B1559" s="6">
        <f>TITRES_STAT!C1562</f>
        <v>4.5599999999999996</v>
      </c>
      <c r="C1559" s="6">
        <f>TITRES_STAT!D1562</f>
        <v>4.5599999999999996</v>
      </c>
      <c r="D1559" s="6">
        <f>TITRES_STAT!E1562</f>
        <v>1</v>
      </c>
      <c r="E1559" s="2">
        <f t="shared" si="96"/>
        <v>1442660</v>
      </c>
      <c r="F1559" s="6" t="str">
        <f t="shared" si="99"/>
        <v>BULLISH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44586</v>
      </c>
      <c r="B1560" s="6">
        <f>TITRES_STAT!C1563</f>
        <v>4.6900000000000004</v>
      </c>
      <c r="C1560" s="6">
        <f>TITRES_STAT!D1563</f>
        <v>4.6900000000000004</v>
      </c>
      <c r="D1560" s="6">
        <f>TITRES_STAT!E1563</f>
        <v>1</v>
      </c>
      <c r="E1560" s="2">
        <f t="shared" si="96"/>
        <v>1442661</v>
      </c>
      <c r="F1560" s="6" t="str">
        <f t="shared" si="99"/>
        <v>BULLISH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44587</v>
      </c>
      <c r="B1561" s="6">
        <f>TITRES_STAT!C1564</f>
        <v>4.6900000000000004</v>
      </c>
      <c r="C1561" s="6">
        <f>TITRES_STAT!D1564</f>
        <v>4.6900000000000004</v>
      </c>
      <c r="D1561" s="6">
        <f>TITRES_STAT!E1564</f>
        <v>850</v>
      </c>
      <c r="E1561" s="2">
        <f t="shared" si="96"/>
        <v>1442661</v>
      </c>
      <c r="F1561" s="6" t="str">
        <f t="shared" si="99"/>
        <v>BULLISH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44588</v>
      </c>
      <c r="B1562" s="6">
        <f>TITRES_STAT!C1565</f>
        <v>4.4800000000000004</v>
      </c>
      <c r="C1562" s="6">
        <f>TITRES_STAT!D1565</f>
        <v>4.4800000000000004</v>
      </c>
      <c r="D1562" s="6">
        <f>TITRES_STAT!E1565</f>
        <v>150</v>
      </c>
      <c r="E1562" s="2">
        <f t="shared" si="96"/>
        <v>1442511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CONFIRMED BEARISH</v>
      </c>
    </row>
    <row r="1563" spans="1:8" ht="13.5" x14ac:dyDescent="0.25">
      <c r="A1563" s="3">
        <f>TITRES_STAT!B1566</f>
        <v>44589</v>
      </c>
      <c r="B1563" s="6">
        <f>TITRES_STAT!C1566</f>
        <v>4.6500000000000004</v>
      </c>
      <c r="C1563" s="6">
        <f>TITRES_STAT!D1566</f>
        <v>4.6500000000000004</v>
      </c>
      <c r="D1563" s="6">
        <f>TITRES_STAT!E1566</f>
        <v>1</v>
      </c>
      <c r="E1563" s="2">
        <f t="shared" si="96"/>
        <v>1442512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BEARISH DIVERGENCE</v>
      </c>
    </row>
    <row r="1564" spans="1:8" ht="13.5" x14ac:dyDescent="0.25">
      <c r="A1564" s="3">
        <f>TITRES_STAT!B1567</f>
        <v>44592</v>
      </c>
      <c r="B1564" s="6">
        <f>TITRES_STAT!C1567</f>
        <v>4.45</v>
      </c>
      <c r="C1564" s="6">
        <f>TITRES_STAT!D1567</f>
        <v>4.45</v>
      </c>
      <c r="D1564" s="6">
        <f>TITRES_STAT!E1567</f>
        <v>1</v>
      </c>
      <c r="E1564" s="2">
        <f t="shared" si="96"/>
        <v>1442511</v>
      </c>
      <c r="F1564" s="6" t="str">
        <f t="shared" si="99"/>
        <v>BEARISH</v>
      </c>
      <c r="G1564" s="6" t="str">
        <f t="shared" si="98"/>
        <v>NEUTRAL</v>
      </c>
      <c r="H1564" s="6" t="str">
        <f t="shared" si="97"/>
        <v>CONFIRMED BEARISH</v>
      </c>
    </row>
    <row r="1565" spans="1:8" ht="13.5" x14ac:dyDescent="0.25">
      <c r="A1565" s="3">
        <f>TITRES_STAT!B1568</f>
        <v>44593</v>
      </c>
      <c r="B1565" s="6">
        <f>TITRES_STAT!C1568</f>
        <v>4.45</v>
      </c>
      <c r="C1565" s="6">
        <f>TITRES_STAT!D1568</f>
        <v>4.45</v>
      </c>
      <c r="D1565" s="6">
        <f>TITRES_STAT!E1568</f>
        <v>0</v>
      </c>
      <c r="E1565" s="2">
        <f t="shared" si="96"/>
        <v>1442511</v>
      </c>
      <c r="F1565" s="6" t="str">
        <f t="shared" si="99"/>
        <v>BEARISH</v>
      </c>
      <c r="G1565" s="6" t="str">
        <f t="shared" si="98"/>
        <v>NEUTRAL</v>
      </c>
      <c r="H1565" s="6" t="str">
        <f t="shared" si="97"/>
        <v>CONFIRMED BEARISH</v>
      </c>
    </row>
    <row r="1566" spans="1:8" ht="13.5" x14ac:dyDescent="0.25">
      <c r="A1566" s="3">
        <f>TITRES_STAT!B1569</f>
        <v>44594</v>
      </c>
      <c r="B1566" s="6">
        <f>TITRES_STAT!C1569</f>
        <v>4.25</v>
      </c>
      <c r="C1566" s="6">
        <f>TITRES_STAT!D1569</f>
        <v>4.25</v>
      </c>
      <c r="D1566" s="6">
        <f>TITRES_STAT!E1569</f>
        <v>361</v>
      </c>
      <c r="E1566" s="2">
        <f t="shared" si="96"/>
        <v>1442150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CONFIRMED BEARISH</v>
      </c>
    </row>
    <row r="1567" spans="1:8" ht="13.5" x14ac:dyDescent="0.25">
      <c r="A1567" s="3">
        <f>TITRES_STAT!B1570</f>
        <v>44595</v>
      </c>
      <c r="B1567" s="6">
        <f>TITRES_STAT!C1570</f>
        <v>4.3899999999999997</v>
      </c>
      <c r="C1567" s="6">
        <f>TITRES_STAT!D1570</f>
        <v>4.3899999999999997</v>
      </c>
      <c r="D1567" s="6">
        <f>TITRES_STAT!E1570</f>
        <v>2500</v>
      </c>
      <c r="E1567" s="2">
        <f t="shared" si="96"/>
        <v>1444650</v>
      </c>
      <c r="F1567" s="6" t="str">
        <f t="shared" si="99"/>
        <v>BULLISH</v>
      </c>
      <c r="G1567" s="6" t="str">
        <f t="shared" si="98"/>
        <v>NEUTRAL</v>
      </c>
      <c r="H1567" s="6" t="str">
        <f t="shared" si="97"/>
        <v>BULLISH DIVERGENCE</v>
      </c>
    </row>
    <row r="1568" spans="1:8" ht="13.5" x14ac:dyDescent="0.25">
      <c r="A1568" s="3">
        <f>TITRES_STAT!B1571</f>
        <v>44596</v>
      </c>
      <c r="B1568" s="6">
        <f>TITRES_STAT!C1571</f>
        <v>4.2</v>
      </c>
      <c r="C1568" s="6">
        <f>TITRES_STAT!D1571</f>
        <v>4.2</v>
      </c>
      <c r="D1568" s="6">
        <f>TITRES_STAT!E1571</f>
        <v>1617</v>
      </c>
      <c r="E1568" s="2">
        <f t="shared" si="96"/>
        <v>1443033</v>
      </c>
      <c r="F1568" s="6" t="str">
        <f t="shared" si="99"/>
        <v>BULLISH</v>
      </c>
      <c r="G1568" s="6" t="str">
        <f t="shared" si="98"/>
        <v>NEUTRAL</v>
      </c>
      <c r="H1568" s="6" t="str">
        <f t="shared" si="97"/>
        <v>BULLISH DIVERGENCE</v>
      </c>
    </row>
    <row r="1569" spans="1:8" ht="13.5" x14ac:dyDescent="0.25">
      <c r="A1569" s="3">
        <f>TITRES_STAT!B1572</f>
        <v>44599</v>
      </c>
      <c r="B1569" s="6">
        <f>TITRES_STAT!C1572</f>
        <v>4.38</v>
      </c>
      <c r="C1569" s="6">
        <f>TITRES_STAT!D1572</f>
        <v>4.38</v>
      </c>
      <c r="D1569" s="6">
        <f>TITRES_STAT!E1572</f>
        <v>1</v>
      </c>
      <c r="E1569" s="2">
        <f t="shared" si="96"/>
        <v>1443034</v>
      </c>
      <c r="F1569" s="6" t="str">
        <f t="shared" si="99"/>
        <v>BULLISH</v>
      </c>
      <c r="G1569" s="6" t="str">
        <f t="shared" si="98"/>
        <v>NEUTRAL</v>
      </c>
      <c r="H1569" s="6" t="str">
        <f t="shared" si="97"/>
        <v>BULLISH DIVERGENCE</v>
      </c>
    </row>
    <row r="1570" spans="1:8" ht="13.5" x14ac:dyDescent="0.25">
      <c r="A1570" s="3">
        <f>TITRES_STAT!B1573</f>
        <v>44600</v>
      </c>
      <c r="B1570" s="6">
        <f>TITRES_STAT!C1573</f>
        <v>4.5</v>
      </c>
      <c r="C1570" s="6">
        <f>TITRES_STAT!D1573</f>
        <v>4.5</v>
      </c>
      <c r="D1570" s="6">
        <f>TITRES_STAT!E1573</f>
        <v>2000</v>
      </c>
      <c r="E1570" s="2">
        <f t="shared" si="96"/>
        <v>1445034</v>
      </c>
      <c r="F1570" s="6" t="str">
        <f t="shared" si="99"/>
        <v>BULLISH</v>
      </c>
      <c r="G1570" s="6" t="str">
        <f t="shared" si="98"/>
        <v>NEUTRAL</v>
      </c>
      <c r="H1570" s="6" t="str">
        <f t="shared" si="97"/>
        <v>CONFIRMED BULLISH</v>
      </c>
    </row>
    <row r="1571" spans="1:8" ht="13.5" x14ac:dyDescent="0.25">
      <c r="A1571" s="3">
        <f>TITRES_STAT!B1574</f>
        <v>44601</v>
      </c>
      <c r="B1571" s="6">
        <f>TITRES_STAT!C1574</f>
        <v>4.66</v>
      </c>
      <c r="C1571" s="6">
        <f>TITRES_STAT!D1574</f>
        <v>4.66</v>
      </c>
      <c r="D1571" s="6">
        <f>TITRES_STAT!E1574</f>
        <v>110</v>
      </c>
      <c r="E1571" s="2">
        <f t="shared" si="96"/>
        <v>1445144</v>
      </c>
      <c r="F1571" s="6" t="str">
        <f t="shared" si="99"/>
        <v>BULLISH</v>
      </c>
      <c r="G1571" s="6" t="str">
        <f t="shared" si="98"/>
        <v>NEUTRAL</v>
      </c>
      <c r="H1571" s="6" t="str">
        <f t="shared" si="97"/>
        <v>CONFIRMED BULLISH</v>
      </c>
    </row>
    <row r="1572" spans="1:8" ht="13.5" x14ac:dyDescent="0.25">
      <c r="A1572" s="3">
        <f>TITRES_STAT!B1575</f>
        <v>44602</v>
      </c>
      <c r="B1572" s="6">
        <f>TITRES_STAT!C1575</f>
        <v>4.67</v>
      </c>
      <c r="C1572" s="6">
        <f>TITRES_STAT!D1575</f>
        <v>4.67</v>
      </c>
      <c r="D1572" s="6">
        <f>TITRES_STAT!E1575</f>
        <v>741</v>
      </c>
      <c r="E1572" s="2">
        <f t="shared" si="96"/>
        <v>1445885</v>
      </c>
      <c r="F1572" s="6" t="str">
        <f t="shared" si="99"/>
        <v>BULLISH</v>
      </c>
      <c r="G1572" s="6" t="str">
        <f t="shared" si="98"/>
        <v>NEUTRAL</v>
      </c>
      <c r="H1572" s="6" t="str">
        <f t="shared" si="97"/>
        <v>CONFIRMED BULLISH</v>
      </c>
    </row>
    <row r="1573" spans="1:8" ht="13.5" x14ac:dyDescent="0.25">
      <c r="A1573" s="3">
        <f>TITRES_STAT!B1576</f>
        <v>44603</v>
      </c>
      <c r="B1573" s="6">
        <f>TITRES_STAT!C1576</f>
        <v>4.67</v>
      </c>
      <c r="C1573" s="6">
        <f>TITRES_STAT!D1576</f>
        <v>4.67</v>
      </c>
      <c r="D1573" s="6">
        <f>TITRES_STAT!E1576</f>
        <v>1</v>
      </c>
      <c r="E1573" s="2">
        <f t="shared" si="96"/>
        <v>1445885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CONFIRMED BULLISH</v>
      </c>
    </row>
    <row r="1574" spans="1:8" ht="13.5" x14ac:dyDescent="0.25">
      <c r="A1574" s="3">
        <f>TITRES_STAT!B1577</f>
        <v>44606</v>
      </c>
      <c r="B1574" s="6">
        <f>TITRES_STAT!C1577</f>
        <v>4.46</v>
      </c>
      <c r="C1574" s="6">
        <f>TITRES_STAT!D1577</f>
        <v>4.46</v>
      </c>
      <c r="D1574" s="6">
        <f>TITRES_STAT!E1577</f>
        <v>500</v>
      </c>
      <c r="E1574" s="2">
        <f t="shared" si="96"/>
        <v>1445385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CONFIRMED BULLISH</v>
      </c>
    </row>
    <row r="1575" spans="1:8" ht="13.5" x14ac:dyDescent="0.25">
      <c r="A1575" s="3">
        <f>TITRES_STAT!B1578</f>
        <v>44607</v>
      </c>
      <c r="B1575" s="6">
        <f>TITRES_STAT!C1578</f>
        <v>4.6500000000000004</v>
      </c>
      <c r="C1575" s="6">
        <f>TITRES_STAT!D1578</f>
        <v>4.6500000000000004</v>
      </c>
      <c r="D1575" s="6">
        <f>TITRES_STAT!E1578</f>
        <v>1400</v>
      </c>
      <c r="E1575" s="2">
        <f t="shared" si="96"/>
        <v>1446785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CONFIRMED BULLISH</v>
      </c>
    </row>
    <row r="1576" spans="1:8" ht="13.5" x14ac:dyDescent="0.25">
      <c r="A1576" s="3">
        <f>TITRES_STAT!B1579</f>
        <v>44608</v>
      </c>
      <c r="B1576" s="6">
        <f>TITRES_STAT!C1579</f>
        <v>4.63</v>
      </c>
      <c r="C1576" s="6">
        <f>TITRES_STAT!D1579</f>
        <v>4.63</v>
      </c>
      <c r="D1576" s="6">
        <f>TITRES_STAT!E1579</f>
        <v>1420</v>
      </c>
      <c r="E1576" s="2">
        <f t="shared" si="96"/>
        <v>1445365</v>
      </c>
      <c r="F1576" s="6" t="str">
        <f t="shared" si="99"/>
        <v>BULLISH</v>
      </c>
      <c r="G1576" s="6" t="str">
        <f t="shared" si="98"/>
        <v>NEUTRAL</v>
      </c>
      <c r="H1576" s="6" t="str">
        <f t="shared" si="97"/>
        <v>BULLISH DIVERGENCE</v>
      </c>
    </row>
    <row r="1577" spans="1:8" ht="13.5" x14ac:dyDescent="0.25">
      <c r="A1577" s="3">
        <f>TITRES_STAT!B1580</f>
        <v>44609</v>
      </c>
      <c r="B1577" s="6">
        <f>TITRES_STAT!C1580</f>
        <v>4.63</v>
      </c>
      <c r="C1577" s="6">
        <f>TITRES_STAT!D1580</f>
        <v>4.63</v>
      </c>
      <c r="D1577" s="6">
        <f>TITRES_STAT!E1580</f>
        <v>3500</v>
      </c>
      <c r="E1577" s="2">
        <f t="shared" si="96"/>
        <v>1445365</v>
      </c>
      <c r="F1577" s="6" t="str">
        <f t="shared" si="99"/>
        <v>BEARISH</v>
      </c>
      <c r="G1577" s="6" t="str">
        <f t="shared" si="98"/>
        <v>NEUTRAL</v>
      </c>
      <c r="H1577" s="6" t="str">
        <f t="shared" si="97"/>
        <v>CONFIRMED BEARISH</v>
      </c>
    </row>
    <row r="1578" spans="1:8" ht="13.5" x14ac:dyDescent="0.25">
      <c r="A1578" s="3">
        <f>TITRES_STAT!B1581</f>
        <v>44610</v>
      </c>
      <c r="B1578" s="6">
        <f>TITRES_STAT!C1581</f>
        <v>4.74</v>
      </c>
      <c r="C1578" s="6">
        <f>TITRES_STAT!D1581</f>
        <v>4.74</v>
      </c>
      <c r="D1578" s="6">
        <f>TITRES_STAT!E1581</f>
        <v>23700</v>
      </c>
      <c r="E1578" s="2">
        <f t="shared" si="96"/>
        <v>1469065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CONFIRMED BULLISH</v>
      </c>
    </row>
    <row r="1579" spans="1:8" ht="13.5" x14ac:dyDescent="0.25">
      <c r="A1579" s="3">
        <f>TITRES_STAT!B1582</f>
        <v>44613</v>
      </c>
      <c r="B1579" s="6">
        <f>TITRES_STAT!C1582</f>
        <v>4.79</v>
      </c>
      <c r="C1579" s="6">
        <f>TITRES_STAT!D1582</f>
        <v>4.79</v>
      </c>
      <c r="D1579" s="6">
        <f>TITRES_STAT!E1582</f>
        <v>20100</v>
      </c>
      <c r="E1579" s="2">
        <f t="shared" si="96"/>
        <v>1489165</v>
      </c>
      <c r="F1579" s="6" t="str">
        <f t="shared" si="99"/>
        <v>BULLISH</v>
      </c>
      <c r="G1579" s="6" t="str">
        <f t="shared" si="98"/>
        <v>STRONG</v>
      </c>
      <c r="H1579" s="6" t="str">
        <f t="shared" si="97"/>
        <v>CONFIRMED BULLISH</v>
      </c>
    </row>
    <row r="1580" spans="1:8" ht="13.5" x14ac:dyDescent="0.25">
      <c r="A1580" s="3">
        <f>TITRES_STAT!B1583</f>
        <v>44614</v>
      </c>
      <c r="B1580" s="6">
        <f>TITRES_STAT!C1583</f>
        <v>4.58</v>
      </c>
      <c r="C1580" s="6">
        <f>TITRES_STAT!D1583</f>
        <v>4.58</v>
      </c>
      <c r="D1580" s="6">
        <f>TITRES_STAT!E1583</f>
        <v>728</v>
      </c>
      <c r="E1580" s="2">
        <f t="shared" si="96"/>
        <v>1488437</v>
      </c>
      <c r="F1580" s="6" t="str">
        <f t="shared" si="99"/>
        <v>BULLISH</v>
      </c>
      <c r="G1580" s="6" t="str">
        <f t="shared" si="98"/>
        <v>STRONG</v>
      </c>
      <c r="H1580" s="6" t="str">
        <f t="shared" si="97"/>
        <v>BULLISH DIVERGENCE</v>
      </c>
    </row>
    <row r="1581" spans="1:8" ht="13.5" x14ac:dyDescent="0.25">
      <c r="A1581" s="3">
        <f>TITRES_STAT!B1584</f>
        <v>44615</v>
      </c>
      <c r="B1581" s="6">
        <f>TITRES_STAT!C1584</f>
        <v>4.7699999999999996</v>
      </c>
      <c r="C1581" s="6">
        <f>TITRES_STAT!D1584</f>
        <v>4.7699999999999996</v>
      </c>
      <c r="D1581" s="6">
        <f>TITRES_STAT!E1584</f>
        <v>5351</v>
      </c>
      <c r="E1581" s="2">
        <f t="shared" si="96"/>
        <v>1493788</v>
      </c>
      <c r="F1581" s="6" t="str">
        <f t="shared" si="99"/>
        <v>BULLISH</v>
      </c>
      <c r="G1581" s="6" t="str">
        <f t="shared" si="98"/>
        <v>STRONG</v>
      </c>
      <c r="H1581" s="6" t="str">
        <f t="shared" si="97"/>
        <v>CONFIRMED BULLISH</v>
      </c>
    </row>
    <row r="1582" spans="1:8" ht="13.5" x14ac:dyDescent="0.25">
      <c r="A1582" s="3">
        <f>TITRES_STAT!B1585</f>
        <v>44616</v>
      </c>
      <c r="B1582" s="6">
        <f>TITRES_STAT!C1585</f>
        <v>4.7699999999999996</v>
      </c>
      <c r="C1582" s="6">
        <f>TITRES_STAT!D1585</f>
        <v>4.7699999999999996</v>
      </c>
      <c r="D1582" s="6">
        <f>TITRES_STAT!E1585</f>
        <v>0</v>
      </c>
      <c r="E1582" s="2">
        <f t="shared" si="96"/>
        <v>1493788</v>
      </c>
      <c r="F1582" s="6" t="str">
        <f t="shared" si="99"/>
        <v>BULLISH</v>
      </c>
      <c r="G1582" s="6" t="str">
        <f t="shared" si="98"/>
        <v>STRONG</v>
      </c>
      <c r="H1582" s="6" t="str">
        <f t="shared" si="97"/>
        <v>CONFIRMED BULLISH</v>
      </c>
    </row>
    <row r="1583" spans="1:8" ht="13.5" x14ac:dyDescent="0.25">
      <c r="A1583" s="3">
        <f>TITRES_STAT!B1586</f>
        <v>44617</v>
      </c>
      <c r="B1583" s="6">
        <f>TITRES_STAT!C1586</f>
        <v>4.7699999999999996</v>
      </c>
      <c r="C1583" s="6">
        <f>TITRES_STAT!D1586</f>
        <v>4.7699999999999996</v>
      </c>
      <c r="D1583" s="6">
        <f>TITRES_STAT!E1586</f>
        <v>0</v>
      </c>
      <c r="E1583" s="2">
        <f t="shared" si="96"/>
        <v>1493788</v>
      </c>
      <c r="F1583" s="6" t="str">
        <f t="shared" si="99"/>
        <v>BULLISH</v>
      </c>
      <c r="G1583" s="6" t="str">
        <f t="shared" si="98"/>
        <v>NEUTRAL</v>
      </c>
      <c r="H1583" s="6" t="str">
        <f t="shared" si="97"/>
        <v>CONFIRMED BULLISH</v>
      </c>
    </row>
    <row r="1584" spans="1:8" ht="13.5" x14ac:dyDescent="0.25">
      <c r="A1584" s="3">
        <f>TITRES_STAT!B1587</f>
        <v>44620</v>
      </c>
      <c r="B1584" s="6">
        <f>TITRES_STAT!C1587</f>
        <v>4.75</v>
      </c>
      <c r="C1584" s="6">
        <f>TITRES_STAT!D1587</f>
        <v>4.75</v>
      </c>
      <c r="D1584" s="6">
        <f>TITRES_STAT!E1587</f>
        <v>13240</v>
      </c>
      <c r="E1584" s="2">
        <f t="shared" si="96"/>
        <v>1480548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CONFIRMED BEARISH</v>
      </c>
    </row>
    <row r="1585" spans="1:8" ht="13.5" x14ac:dyDescent="0.25">
      <c r="A1585" s="3">
        <f>TITRES_STAT!B1588</f>
        <v>44621</v>
      </c>
      <c r="B1585" s="6">
        <f>TITRES_STAT!C1588</f>
        <v>4.7</v>
      </c>
      <c r="C1585" s="6">
        <f>TITRES_STAT!D1588</f>
        <v>4.7</v>
      </c>
      <c r="D1585" s="6">
        <f>TITRES_STAT!E1588</f>
        <v>1300</v>
      </c>
      <c r="E1585" s="2">
        <f t="shared" si="96"/>
        <v>1479248</v>
      </c>
      <c r="F1585" s="6" t="str">
        <f t="shared" si="99"/>
        <v>BEARISH</v>
      </c>
      <c r="G1585" s="6" t="str">
        <f t="shared" si="98"/>
        <v>NEUTRAL</v>
      </c>
      <c r="H1585" s="6" t="str">
        <f t="shared" si="97"/>
        <v>BEARISH DIVERGENCE</v>
      </c>
    </row>
    <row r="1586" spans="1:8" ht="13.5" x14ac:dyDescent="0.25">
      <c r="A1586" s="3">
        <f>TITRES_STAT!B1589</f>
        <v>44622</v>
      </c>
      <c r="B1586" s="6">
        <f>TITRES_STAT!C1589</f>
        <v>4.6900000000000004</v>
      </c>
      <c r="C1586" s="6">
        <f>TITRES_STAT!D1589</f>
        <v>4.6900000000000004</v>
      </c>
      <c r="D1586" s="6">
        <f>TITRES_STAT!E1589</f>
        <v>14500</v>
      </c>
      <c r="E1586" s="2">
        <f t="shared" si="96"/>
        <v>1464748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44623</v>
      </c>
      <c r="B1587" s="6">
        <f>TITRES_STAT!C1590</f>
        <v>4.5</v>
      </c>
      <c r="C1587" s="6">
        <f>TITRES_STAT!D1590</f>
        <v>4.5</v>
      </c>
      <c r="D1587" s="6">
        <f>TITRES_STAT!E1590</f>
        <v>222</v>
      </c>
      <c r="E1587" s="2">
        <f t="shared" si="96"/>
        <v>1464526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CONFIRMED BEARISH</v>
      </c>
    </row>
    <row r="1588" spans="1:8" ht="13.5" x14ac:dyDescent="0.25">
      <c r="A1588" s="3">
        <f>TITRES_STAT!B1591</f>
        <v>44624</v>
      </c>
      <c r="B1588" s="6">
        <f>TITRES_STAT!C1591</f>
        <v>4.6500000000000004</v>
      </c>
      <c r="C1588" s="6">
        <f>TITRES_STAT!D1591</f>
        <v>4.6500000000000004</v>
      </c>
      <c r="D1588" s="6">
        <f>TITRES_STAT!E1591</f>
        <v>500</v>
      </c>
      <c r="E1588" s="2">
        <f t="shared" si="96"/>
        <v>1465026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CONFIRMED BEARISH</v>
      </c>
    </row>
    <row r="1589" spans="1:8" ht="13.5" x14ac:dyDescent="0.25">
      <c r="A1589" s="3">
        <f>TITRES_STAT!B1592</f>
        <v>44627</v>
      </c>
      <c r="B1589" s="6">
        <f>TITRES_STAT!C1592</f>
        <v>4.6500000000000004</v>
      </c>
      <c r="C1589" s="6">
        <f>TITRES_STAT!D1592</f>
        <v>4.6500000000000004</v>
      </c>
      <c r="D1589" s="6">
        <f>TITRES_STAT!E1592</f>
        <v>0</v>
      </c>
      <c r="E1589" s="2">
        <f t="shared" si="96"/>
        <v>1465026</v>
      </c>
      <c r="F1589" s="6" t="str">
        <f t="shared" si="99"/>
        <v>BEARISH</v>
      </c>
      <c r="G1589" s="6" t="str">
        <f t="shared" si="98"/>
        <v>NEUTRAL</v>
      </c>
      <c r="H1589" s="6" t="str">
        <f t="shared" si="97"/>
        <v>CONFIRMED BEARISH</v>
      </c>
    </row>
    <row r="1590" spans="1:8" ht="13.5" x14ac:dyDescent="0.25">
      <c r="A1590" s="3">
        <f>TITRES_STAT!B1593</f>
        <v>44628</v>
      </c>
      <c r="B1590" s="6">
        <f>TITRES_STAT!C1593</f>
        <v>4.68</v>
      </c>
      <c r="C1590" s="6">
        <f>TITRES_STAT!D1593</f>
        <v>4.68</v>
      </c>
      <c r="D1590" s="6">
        <f>TITRES_STAT!E1593</f>
        <v>2099</v>
      </c>
      <c r="E1590" s="2">
        <f t="shared" si="96"/>
        <v>1467125</v>
      </c>
      <c r="F1590" s="6" t="str">
        <f t="shared" si="99"/>
        <v>BEARISH</v>
      </c>
      <c r="G1590" s="6" t="str">
        <f t="shared" si="98"/>
        <v>NEUTRAL</v>
      </c>
      <c r="H1590" s="6" t="str">
        <f t="shared" si="97"/>
        <v>CONFIRMED BEARISH</v>
      </c>
    </row>
    <row r="1591" spans="1:8" ht="13.5" x14ac:dyDescent="0.25">
      <c r="A1591" s="3">
        <f>TITRES_STAT!B1594</f>
        <v>44629</v>
      </c>
      <c r="B1591" s="6">
        <f>TITRES_STAT!C1594</f>
        <v>4.6500000000000004</v>
      </c>
      <c r="C1591" s="6">
        <f>TITRES_STAT!D1594</f>
        <v>4.6500000000000004</v>
      </c>
      <c r="D1591" s="6">
        <f>TITRES_STAT!E1594</f>
        <v>1011</v>
      </c>
      <c r="E1591" s="2">
        <f t="shared" si="96"/>
        <v>1466114</v>
      </c>
      <c r="F1591" s="6" t="str">
        <f t="shared" si="99"/>
        <v>BULLISH</v>
      </c>
      <c r="G1591" s="6" t="str">
        <f t="shared" si="98"/>
        <v>NEUTRAL</v>
      </c>
      <c r="H1591" s="6" t="str">
        <f t="shared" si="97"/>
        <v>BULLISH DIVERGENCE</v>
      </c>
    </row>
    <row r="1592" spans="1:8" ht="13.5" x14ac:dyDescent="0.25">
      <c r="A1592" s="3">
        <f>TITRES_STAT!B1595</f>
        <v>44630</v>
      </c>
      <c r="B1592" s="6">
        <f>TITRES_STAT!C1595</f>
        <v>4.6500000000000004</v>
      </c>
      <c r="C1592" s="6">
        <f>TITRES_STAT!D1595</f>
        <v>4.6500000000000004</v>
      </c>
      <c r="D1592" s="6">
        <f>TITRES_STAT!E1595</f>
        <v>0</v>
      </c>
      <c r="E1592" s="2">
        <f t="shared" si="96"/>
        <v>1466114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44631</v>
      </c>
      <c r="B1593" s="6">
        <f>TITRES_STAT!C1596</f>
        <v>4.68</v>
      </c>
      <c r="C1593" s="6">
        <f>TITRES_STAT!D1596</f>
        <v>4.68</v>
      </c>
      <c r="D1593" s="6">
        <f>TITRES_STAT!E1596</f>
        <v>520</v>
      </c>
      <c r="E1593" s="2">
        <f t="shared" si="96"/>
        <v>1466634</v>
      </c>
      <c r="F1593" s="6" t="str">
        <f t="shared" si="99"/>
        <v>BULLISH</v>
      </c>
      <c r="G1593" s="6" t="str">
        <f t="shared" si="98"/>
        <v>NEUTRAL</v>
      </c>
      <c r="H1593" s="6" t="str">
        <f t="shared" si="97"/>
        <v>CONFIRMED BULLISH</v>
      </c>
    </row>
    <row r="1594" spans="1:8" ht="13.5" x14ac:dyDescent="0.25">
      <c r="A1594" s="3">
        <f>TITRES_STAT!B1597</f>
        <v>44634</v>
      </c>
      <c r="B1594" s="6">
        <f>TITRES_STAT!C1597</f>
        <v>4.68</v>
      </c>
      <c r="C1594" s="6">
        <f>TITRES_STAT!D1597</f>
        <v>4.68</v>
      </c>
      <c r="D1594" s="6">
        <f>TITRES_STAT!E1597</f>
        <v>0</v>
      </c>
      <c r="E1594" s="2">
        <f t="shared" si="96"/>
        <v>1466634</v>
      </c>
      <c r="F1594" s="6" t="str">
        <f t="shared" si="99"/>
        <v>BULLISH</v>
      </c>
      <c r="G1594" s="6" t="str">
        <f t="shared" si="98"/>
        <v>NEUTRAL</v>
      </c>
      <c r="H1594" s="6" t="str">
        <f t="shared" si="97"/>
        <v>CONFIRMED BULLISH</v>
      </c>
    </row>
    <row r="1595" spans="1:8" ht="13.5" x14ac:dyDescent="0.25">
      <c r="A1595" s="3">
        <f>TITRES_STAT!B1598</f>
        <v>44635</v>
      </c>
      <c r="B1595" s="6">
        <f>TITRES_STAT!C1598</f>
        <v>4.68</v>
      </c>
      <c r="C1595" s="6">
        <f>TITRES_STAT!D1598</f>
        <v>4.68</v>
      </c>
      <c r="D1595" s="6">
        <f>TITRES_STAT!E1598</f>
        <v>0</v>
      </c>
      <c r="E1595" s="2">
        <f t="shared" si="96"/>
        <v>1466634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44636</v>
      </c>
      <c r="B1596" s="6">
        <f>TITRES_STAT!C1599</f>
        <v>4.68</v>
      </c>
      <c r="C1596" s="6">
        <f>TITRES_STAT!D1599</f>
        <v>4.68</v>
      </c>
      <c r="D1596" s="6">
        <f>TITRES_STAT!E1599</f>
        <v>0</v>
      </c>
      <c r="E1596" s="2">
        <f t="shared" si="96"/>
        <v>1466634</v>
      </c>
      <c r="F1596" s="6" t="str">
        <f t="shared" si="99"/>
        <v>BULLISH</v>
      </c>
      <c r="G1596" s="6" t="str">
        <f t="shared" si="98"/>
        <v>NEUTRAL</v>
      </c>
      <c r="H1596" s="6" t="str">
        <f t="shared" si="97"/>
        <v>CONFIRMED BULLISH</v>
      </c>
    </row>
    <row r="1597" spans="1:8" ht="13.5" x14ac:dyDescent="0.25">
      <c r="A1597" s="3">
        <f>TITRES_STAT!B1600</f>
        <v>44637</v>
      </c>
      <c r="B1597" s="6">
        <f>TITRES_STAT!C1600</f>
        <v>4.68</v>
      </c>
      <c r="C1597" s="6">
        <f>TITRES_STAT!D1600</f>
        <v>4.68</v>
      </c>
      <c r="D1597" s="6">
        <f>TITRES_STAT!E1600</f>
        <v>0</v>
      </c>
      <c r="E1597" s="2">
        <f t="shared" si="96"/>
        <v>1466634</v>
      </c>
      <c r="F1597" s="6" t="str">
        <f t="shared" si="99"/>
        <v>BULLISH</v>
      </c>
      <c r="G1597" s="6" t="str">
        <f t="shared" si="98"/>
        <v>NEUTRAL</v>
      </c>
      <c r="H1597" s="6" t="str">
        <f t="shared" si="97"/>
        <v>CONFIRMED BULLISH</v>
      </c>
    </row>
    <row r="1598" spans="1:8" ht="13.5" x14ac:dyDescent="0.25">
      <c r="A1598" s="3">
        <f>TITRES_STAT!B1601</f>
        <v>44638</v>
      </c>
      <c r="B1598" s="6">
        <f>TITRES_STAT!C1601</f>
        <v>4.68</v>
      </c>
      <c r="C1598" s="6">
        <f>TITRES_STAT!D1601</f>
        <v>4.68</v>
      </c>
      <c r="D1598" s="6">
        <f>TITRES_STAT!E1601</f>
        <v>0</v>
      </c>
      <c r="E1598" s="2">
        <f t="shared" si="96"/>
        <v>1466634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44641</v>
      </c>
      <c r="B1599" s="6">
        <f>TITRES_STAT!C1602</f>
        <v>4.67</v>
      </c>
      <c r="C1599" s="6">
        <f>TITRES_STAT!D1602</f>
        <v>4.67</v>
      </c>
      <c r="D1599" s="6">
        <f>TITRES_STAT!E1602</f>
        <v>2650</v>
      </c>
      <c r="E1599" s="2">
        <f t="shared" si="96"/>
        <v>1463984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CONFIRMED BEARISH</v>
      </c>
    </row>
    <row r="1600" spans="1:8" ht="13.5" x14ac:dyDescent="0.25">
      <c r="A1600" s="3">
        <f>TITRES_STAT!B1603</f>
        <v>44642</v>
      </c>
      <c r="B1600" s="6">
        <f>TITRES_STAT!C1603</f>
        <v>4.67</v>
      </c>
      <c r="C1600" s="6">
        <f>TITRES_STAT!D1603</f>
        <v>4.67</v>
      </c>
      <c r="D1600" s="6">
        <f>TITRES_STAT!E1603</f>
        <v>0</v>
      </c>
      <c r="E1600" s="2">
        <f t="shared" si="96"/>
        <v>1463984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44643</v>
      </c>
      <c r="B1601" s="6">
        <f>TITRES_STAT!C1604</f>
        <v>4.46</v>
      </c>
      <c r="C1601" s="6">
        <f>TITRES_STAT!D1604</f>
        <v>4.46</v>
      </c>
      <c r="D1601" s="6">
        <f>TITRES_STAT!E1604</f>
        <v>2800</v>
      </c>
      <c r="E1601" s="2">
        <f t="shared" si="96"/>
        <v>1461184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44644</v>
      </c>
      <c r="B1602" s="6">
        <f>TITRES_STAT!C1605</f>
        <v>4.6500000000000004</v>
      </c>
      <c r="C1602" s="6">
        <f>TITRES_STAT!D1605</f>
        <v>4.6500000000000004</v>
      </c>
      <c r="D1602" s="6">
        <f>TITRES_STAT!E1605</f>
        <v>1</v>
      </c>
      <c r="E1602" s="2">
        <f t="shared" si="96"/>
        <v>1461185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44645</v>
      </c>
      <c r="B1603" s="6">
        <f>TITRES_STAT!C1606</f>
        <v>4.6500000000000004</v>
      </c>
      <c r="C1603" s="6">
        <f>TITRES_STAT!D1606</f>
        <v>4.6500000000000004</v>
      </c>
      <c r="D1603" s="6">
        <f>TITRES_STAT!E1606</f>
        <v>0</v>
      </c>
      <c r="E1603" s="2">
        <f t="shared" si="96"/>
        <v>1461185</v>
      </c>
      <c r="F1603" s="6" t="str">
        <f t="shared" si="99"/>
        <v>BEARISH</v>
      </c>
      <c r="G1603" s="6" t="str">
        <f t="shared" si="98"/>
        <v>NEUTRAL</v>
      </c>
      <c r="H1603" s="6" t="str">
        <f t="shared" si="97"/>
        <v>CONFIRMED BEARISH</v>
      </c>
    </row>
    <row r="1604" spans="1:8" ht="13.5" x14ac:dyDescent="0.25">
      <c r="A1604" s="3">
        <f>TITRES_STAT!B1607</f>
        <v>44648</v>
      </c>
      <c r="B1604" s="6">
        <f>TITRES_STAT!C1607</f>
        <v>4.6500000000000004</v>
      </c>
      <c r="C1604" s="6">
        <f>TITRES_STAT!D1607</f>
        <v>4.6500000000000004</v>
      </c>
      <c r="D1604" s="6">
        <f>TITRES_STAT!E1607</f>
        <v>3200</v>
      </c>
      <c r="E1604" s="2">
        <f t="shared" ref="E1604:E1667" si="100">IF(B1604&gt;B1603, E1603+D1604, IF(B1604&lt;B1603, E1603-D1604, E1603))</f>
        <v>1461185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CONFIRMED BEARISH</v>
      </c>
    </row>
    <row r="1605" spans="1:8" ht="13.5" x14ac:dyDescent="0.25">
      <c r="A1605" s="3">
        <f>TITRES_STAT!B1608</f>
        <v>44649</v>
      </c>
      <c r="B1605" s="6">
        <f>TITRES_STAT!C1608</f>
        <v>4.6500000000000004</v>
      </c>
      <c r="C1605" s="6">
        <f>TITRES_STAT!D1608</f>
        <v>4.6500000000000004</v>
      </c>
      <c r="D1605" s="6">
        <f>TITRES_STAT!E1608</f>
        <v>0</v>
      </c>
      <c r="E1605" s="2">
        <f t="shared" si="100"/>
        <v>1461185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CONFIRMED BEARISH</v>
      </c>
    </row>
    <row r="1606" spans="1:8" ht="13.5" x14ac:dyDescent="0.25">
      <c r="A1606" s="3">
        <f>TITRES_STAT!B1609</f>
        <v>44650</v>
      </c>
      <c r="B1606" s="6">
        <f>TITRES_STAT!C1609</f>
        <v>4.6500000000000004</v>
      </c>
      <c r="C1606" s="6">
        <f>TITRES_STAT!D1609</f>
        <v>4.6500000000000004</v>
      </c>
      <c r="D1606" s="6">
        <f>TITRES_STAT!E1609</f>
        <v>0</v>
      </c>
      <c r="E1606" s="2">
        <f t="shared" si="100"/>
        <v>1461185</v>
      </c>
      <c r="F1606" s="6" t="str">
        <f t="shared" si="99"/>
        <v>BULLISH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44651</v>
      </c>
      <c r="B1607" s="6">
        <f>TITRES_STAT!C1610</f>
        <v>4.6500000000000004</v>
      </c>
      <c r="C1607" s="6">
        <f>TITRES_STAT!D1610</f>
        <v>4.6500000000000004</v>
      </c>
      <c r="D1607" s="6">
        <f>TITRES_STAT!E1610</f>
        <v>0</v>
      </c>
      <c r="E1607" s="2">
        <f t="shared" si="100"/>
        <v>1461185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44652</v>
      </c>
      <c r="B1608" s="6">
        <f>TITRES_STAT!C1611</f>
        <v>4.6399999999999997</v>
      </c>
      <c r="C1608" s="6">
        <f>TITRES_STAT!D1611</f>
        <v>4.6399999999999997</v>
      </c>
      <c r="D1608" s="6">
        <f>TITRES_STAT!E1611</f>
        <v>2001</v>
      </c>
      <c r="E1608" s="2">
        <f t="shared" si="100"/>
        <v>1459184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44655</v>
      </c>
      <c r="B1609" s="6">
        <f>TITRES_STAT!C1612</f>
        <v>4.4400000000000004</v>
      </c>
      <c r="C1609" s="6">
        <f>TITRES_STAT!D1612</f>
        <v>4.4400000000000004</v>
      </c>
      <c r="D1609" s="6">
        <f>TITRES_STAT!E1612</f>
        <v>15</v>
      </c>
      <c r="E1609" s="2">
        <f t="shared" si="100"/>
        <v>1459169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44656</v>
      </c>
      <c r="B1610" s="6">
        <f>TITRES_STAT!C1613</f>
        <v>4.63</v>
      </c>
      <c r="C1610" s="6">
        <f>TITRES_STAT!D1613</f>
        <v>4.63</v>
      </c>
      <c r="D1610" s="6">
        <f>TITRES_STAT!E1613</f>
        <v>0</v>
      </c>
      <c r="E1610" s="2">
        <f t="shared" si="100"/>
        <v>1459169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44657</v>
      </c>
      <c r="B1611" s="6">
        <f>TITRES_STAT!C1614</f>
        <v>4.6500000000000004</v>
      </c>
      <c r="C1611" s="6">
        <f>TITRES_STAT!D1614</f>
        <v>4.6500000000000004</v>
      </c>
      <c r="D1611" s="6">
        <f>TITRES_STAT!E1614</f>
        <v>1</v>
      </c>
      <c r="E1611" s="2">
        <f t="shared" si="100"/>
        <v>1459170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44658</v>
      </c>
      <c r="B1612" s="6">
        <f>TITRES_STAT!C1615</f>
        <v>4.6399999999999997</v>
      </c>
      <c r="C1612" s="6">
        <f>TITRES_STAT!D1615</f>
        <v>4.6399999999999997</v>
      </c>
      <c r="D1612" s="6">
        <f>TITRES_STAT!E1615</f>
        <v>17800</v>
      </c>
      <c r="E1612" s="2">
        <f t="shared" si="100"/>
        <v>1441370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44659</v>
      </c>
      <c r="B1613" s="6">
        <f>TITRES_STAT!C1616</f>
        <v>4.6399999999999997</v>
      </c>
      <c r="C1613" s="6">
        <f>TITRES_STAT!D1616</f>
        <v>4.6399999999999997</v>
      </c>
      <c r="D1613" s="6">
        <f>TITRES_STAT!E1616</f>
        <v>0</v>
      </c>
      <c r="E1613" s="2">
        <f t="shared" si="100"/>
        <v>1441370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44662</v>
      </c>
      <c r="B1614" s="6">
        <f>TITRES_STAT!C1617</f>
        <v>4.6399999999999997</v>
      </c>
      <c r="C1614" s="6">
        <f>TITRES_STAT!D1617</f>
        <v>4.6399999999999997</v>
      </c>
      <c r="D1614" s="6">
        <f>TITRES_STAT!E1617</f>
        <v>0</v>
      </c>
      <c r="E1614" s="2">
        <f t="shared" si="100"/>
        <v>1441370</v>
      </c>
      <c r="F1614" s="6" t="str">
        <f t="shared" si="103"/>
        <v>BEARISH</v>
      </c>
      <c r="G1614" s="6" t="str">
        <f t="shared" si="102"/>
        <v>NEUTRAL</v>
      </c>
      <c r="H1614" s="6" t="str">
        <f t="shared" si="101"/>
        <v>BEARISH DIVERGENCE</v>
      </c>
    </row>
    <row r="1615" spans="1:8" ht="13.5" x14ac:dyDescent="0.25">
      <c r="A1615" s="3">
        <f>TITRES_STAT!B1618</f>
        <v>44663</v>
      </c>
      <c r="B1615" s="6">
        <f>TITRES_STAT!C1618</f>
        <v>4.6399999999999997</v>
      </c>
      <c r="C1615" s="6">
        <f>TITRES_STAT!D1618</f>
        <v>4.6399999999999997</v>
      </c>
      <c r="D1615" s="6">
        <f>TITRES_STAT!E1618</f>
        <v>0</v>
      </c>
      <c r="E1615" s="2">
        <f t="shared" si="100"/>
        <v>1441370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BEARISH DIVERGENCE</v>
      </c>
    </row>
    <row r="1616" spans="1:8" ht="13.5" x14ac:dyDescent="0.25">
      <c r="A1616" s="3">
        <f>TITRES_STAT!B1619</f>
        <v>44664</v>
      </c>
      <c r="B1616" s="6">
        <f>TITRES_STAT!C1619</f>
        <v>4.6399999999999997</v>
      </c>
      <c r="C1616" s="6">
        <f>TITRES_STAT!D1619</f>
        <v>4.6399999999999997</v>
      </c>
      <c r="D1616" s="6">
        <f>TITRES_STAT!E1619</f>
        <v>0</v>
      </c>
      <c r="E1616" s="2">
        <f t="shared" si="100"/>
        <v>1441370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CONFIRMED BEARISH</v>
      </c>
    </row>
    <row r="1617" spans="1:8" ht="13.5" x14ac:dyDescent="0.25">
      <c r="A1617" s="3">
        <f>TITRES_STAT!B1620</f>
        <v>44665</v>
      </c>
      <c r="B1617" s="6">
        <f>TITRES_STAT!C1620</f>
        <v>4.6399999999999997</v>
      </c>
      <c r="C1617" s="6">
        <f>TITRES_STAT!D1620</f>
        <v>4.6399999999999997</v>
      </c>
      <c r="D1617" s="6">
        <f>TITRES_STAT!E1620</f>
        <v>0</v>
      </c>
      <c r="E1617" s="2">
        <f t="shared" si="100"/>
        <v>1441370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44666</v>
      </c>
      <c r="B1618" s="6">
        <f>TITRES_STAT!C1621</f>
        <v>4.6399999999999997</v>
      </c>
      <c r="C1618" s="6">
        <f>TITRES_STAT!D1621</f>
        <v>4.6399999999999997</v>
      </c>
      <c r="D1618" s="6">
        <f>TITRES_STAT!E1621</f>
        <v>0</v>
      </c>
      <c r="E1618" s="2">
        <f t="shared" si="100"/>
        <v>1441370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44669</v>
      </c>
      <c r="B1619" s="6">
        <f>TITRES_STAT!C1622</f>
        <v>4.4400000000000004</v>
      </c>
      <c r="C1619" s="6">
        <f>TITRES_STAT!D1622</f>
        <v>4.4400000000000004</v>
      </c>
      <c r="D1619" s="6">
        <f>TITRES_STAT!E1622</f>
        <v>6520</v>
      </c>
      <c r="E1619" s="2">
        <f t="shared" si="100"/>
        <v>1434850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44670</v>
      </c>
      <c r="B1620" s="6">
        <f>TITRES_STAT!C1623</f>
        <v>4.25</v>
      </c>
      <c r="C1620" s="6">
        <f>TITRES_STAT!D1623</f>
        <v>4.25</v>
      </c>
      <c r="D1620" s="6">
        <f>TITRES_STAT!E1623</f>
        <v>300</v>
      </c>
      <c r="E1620" s="2">
        <f t="shared" si="100"/>
        <v>1434550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44671</v>
      </c>
      <c r="B1621" s="6">
        <f>TITRES_STAT!C1624</f>
        <v>4.25</v>
      </c>
      <c r="C1621" s="6">
        <f>TITRES_STAT!D1624</f>
        <v>4.25</v>
      </c>
      <c r="D1621" s="6">
        <f>TITRES_STAT!E1624</f>
        <v>0</v>
      </c>
      <c r="E1621" s="2">
        <f t="shared" si="100"/>
        <v>1434550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44672</v>
      </c>
      <c r="B1622" s="6">
        <f>TITRES_STAT!C1625</f>
        <v>4.4400000000000004</v>
      </c>
      <c r="C1622" s="6">
        <f>TITRES_STAT!D1625</f>
        <v>4.4400000000000004</v>
      </c>
      <c r="D1622" s="6">
        <f>TITRES_STAT!E1625</f>
        <v>5</v>
      </c>
      <c r="E1622" s="2">
        <f t="shared" si="100"/>
        <v>1434555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44673</v>
      </c>
      <c r="B1623" s="6">
        <f>TITRES_STAT!C1626</f>
        <v>4.55</v>
      </c>
      <c r="C1623" s="6">
        <f>TITRES_STAT!D1626</f>
        <v>4.55</v>
      </c>
      <c r="D1623" s="6">
        <f>TITRES_STAT!E1626</f>
        <v>1</v>
      </c>
      <c r="E1623" s="2">
        <f t="shared" si="100"/>
        <v>1434556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44676</v>
      </c>
      <c r="B1624" s="6">
        <f>TITRES_STAT!C1627</f>
        <v>4.62</v>
      </c>
      <c r="C1624" s="6">
        <f>TITRES_STAT!D1627</f>
        <v>4.62</v>
      </c>
      <c r="D1624" s="6">
        <f>TITRES_STAT!E1627</f>
        <v>22010</v>
      </c>
      <c r="E1624" s="2">
        <f t="shared" si="100"/>
        <v>1456566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CONFIRMED BULLISH</v>
      </c>
    </row>
    <row r="1625" spans="1:8" ht="13.5" x14ac:dyDescent="0.25">
      <c r="A1625" s="3">
        <f>TITRES_STAT!B1628</f>
        <v>44677</v>
      </c>
      <c r="B1625" s="6">
        <f>TITRES_STAT!C1628</f>
        <v>4.62</v>
      </c>
      <c r="C1625" s="6">
        <f>TITRES_STAT!D1628</f>
        <v>4.62</v>
      </c>
      <c r="D1625" s="6">
        <f>TITRES_STAT!E1628</f>
        <v>0</v>
      </c>
      <c r="E1625" s="2">
        <f t="shared" si="100"/>
        <v>1456566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CONFIRMED BULLISH</v>
      </c>
    </row>
    <row r="1626" spans="1:8" ht="13.5" x14ac:dyDescent="0.25">
      <c r="A1626" s="3">
        <f>TITRES_STAT!B1629</f>
        <v>44678</v>
      </c>
      <c r="B1626" s="6">
        <f>TITRES_STAT!C1629</f>
        <v>4.62</v>
      </c>
      <c r="C1626" s="6">
        <f>TITRES_STAT!D1629</f>
        <v>4.62</v>
      </c>
      <c r="D1626" s="6">
        <f>TITRES_STAT!E1629</f>
        <v>0</v>
      </c>
      <c r="E1626" s="2">
        <f t="shared" si="100"/>
        <v>1456566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44679</v>
      </c>
      <c r="B1627" s="6">
        <f>TITRES_STAT!C1630</f>
        <v>4.63</v>
      </c>
      <c r="C1627" s="6">
        <f>TITRES_STAT!D1630</f>
        <v>4.63</v>
      </c>
      <c r="D1627" s="6">
        <f>TITRES_STAT!E1630</f>
        <v>1</v>
      </c>
      <c r="E1627" s="2">
        <f t="shared" si="100"/>
        <v>1456567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44680</v>
      </c>
      <c r="B1628" s="6">
        <f>TITRES_STAT!C1631</f>
        <v>4.63</v>
      </c>
      <c r="C1628" s="6">
        <f>TITRES_STAT!D1631</f>
        <v>4.63</v>
      </c>
      <c r="D1628" s="6">
        <f>TITRES_STAT!E1631</f>
        <v>0</v>
      </c>
      <c r="E1628" s="2">
        <f t="shared" si="100"/>
        <v>1456567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44685</v>
      </c>
      <c r="B1629" s="6">
        <f>TITRES_STAT!C1632</f>
        <v>4.63</v>
      </c>
      <c r="C1629" s="6">
        <f>TITRES_STAT!D1632</f>
        <v>4.63</v>
      </c>
      <c r="D1629" s="6">
        <f>TITRES_STAT!E1632</f>
        <v>0</v>
      </c>
      <c r="E1629" s="2">
        <f t="shared" si="100"/>
        <v>1456567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44686</v>
      </c>
      <c r="B1630" s="6">
        <f>TITRES_STAT!C1633</f>
        <v>4.63</v>
      </c>
      <c r="C1630" s="6">
        <f>TITRES_STAT!D1633</f>
        <v>4.63</v>
      </c>
      <c r="D1630" s="6">
        <f>TITRES_STAT!E1633</f>
        <v>0</v>
      </c>
      <c r="E1630" s="2">
        <f t="shared" si="100"/>
        <v>1456567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CONFIRMED BULLISH</v>
      </c>
    </row>
    <row r="1631" spans="1:8" ht="13.5" x14ac:dyDescent="0.25">
      <c r="A1631" s="3">
        <f>TITRES_STAT!B1634</f>
        <v>44687</v>
      </c>
      <c r="B1631" s="6">
        <f>TITRES_STAT!C1634</f>
        <v>4.63</v>
      </c>
      <c r="C1631" s="6">
        <f>TITRES_STAT!D1634</f>
        <v>4.63</v>
      </c>
      <c r="D1631" s="6">
        <f>TITRES_STAT!E1634</f>
        <v>0</v>
      </c>
      <c r="E1631" s="2">
        <f t="shared" si="100"/>
        <v>1456567</v>
      </c>
      <c r="F1631" s="6" t="str">
        <f t="shared" si="103"/>
        <v>BULLISH</v>
      </c>
      <c r="G1631" s="6" t="str">
        <f t="shared" si="102"/>
        <v>NEUTRAL</v>
      </c>
      <c r="H1631" s="6" t="str">
        <f t="shared" si="101"/>
        <v>CONFIRMED BULLISH</v>
      </c>
    </row>
    <row r="1632" spans="1:8" ht="13.5" x14ac:dyDescent="0.25">
      <c r="A1632" s="3">
        <f>TITRES_STAT!B1635</f>
        <v>44690</v>
      </c>
      <c r="B1632" s="6">
        <f>TITRES_STAT!C1635</f>
        <v>4.59</v>
      </c>
      <c r="C1632" s="6">
        <f>TITRES_STAT!D1635</f>
        <v>4.59</v>
      </c>
      <c r="D1632" s="6">
        <f>TITRES_STAT!E1635</f>
        <v>24341</v>
      </c>
      <c r="E1632" s="2">
        <f t="shared" si="100"/>
        <v>1432226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44691</v>
      </c>
      <c r="B1633" s="6">
        <f>TITRES_STAT!C1636</f>
        <v>4.3899999999999997</v>
      </c>
      <c r="C1633" s="6">
        <f>TITRES_STAT!D1636</f>
        <v>4.3899999999999997</v>
      </c>
      <c r="D1633" s="6">
        <f>TITRES_STAT!E1636</f>
        <v>0</v>
      </c>
      <c r="E1633" s="2">
        <f t="shared" si="100"/>
        <v>1432226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44692</v>
      </c>
      <c r="B1634" s="6">
        <f>TITRES_STAT!C1637</f>
        <v>4.58</v>
      </c>
      <c r="C1634" s="6">
        <f>TITRES_STAT!D1637</f>
        <v>4.58</v>
      </c>
      <c r="D1634" s="6">
        <f>TITRES_STAT!E1637</f>
        <v>0</v>
      </c>
      <c r="E1634" s="2">
        <f t="shared" si="100"/>
        <v>1432226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44693</v>
      </c>
      <c r="B1635" s="6">
        <f>TITRES_STAT!C1638</f>
        <v>4.58</v>
      </c>
      <c r="C1635" s="6">
        <f>TITRES_STAT!D1638</f>
        <v>4.58</v>
      </c>
      <c r="D1635" s="6">
        <f>TITRES_STAT!E1638</f>
        <v>0</v>
      </c>
      <c r="E1635" s="2">
        <f t="shared" si="100"/>
        <v>1432226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44694</v>
      </c>
      <c r="B1636" s="6">
        <f>TITRES_STAT!C1639</f>
        <v>4.38</v>
      </c>
      <c r="C1636" s="6">
        <f>TITRES_STAT!D1639</f>
        <v>4.38</v>
      </c>
      <c r="D1636" s="6">
        <f>TITRES_STAT!E1639</f>
        <v>0</v>
      </c>
      <c r="E1636" s="2">
        <f t="shared" si="100"/>
        <v>1432226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CONFIRMED BEARISH</v>
      </c>
    </row>
    <row r="1637" spans="1:8" ht="13.5" x14ac:dyDescent="0.25">
      <c r="A1637" s="3">
        <f>TITRES_STAT!B1640</f>
        <v>44697</v>
      </c>
      <c r="B1637" s="6">
        <f>TITRES_STAT!C1640</f>
        <v>4.1900000000000004</v>
      </c>
      <c r="C1637" s="6">
        <f>TITRES_STAT!D1640</f>
        <v>4.1900000000000004</v>
      </c>
      <c r="D1637" s="6">
        <f>TITRES_STAT!E1640</f>
        <v>0</v>
      </c>
      <c r="E1637" s="2">
        <f t="shared" si="100"/>
        <v>1432226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44698</v>
      </c>
      <c r="B1638" s="6">
        <f>TITRES_STAT!C1641</f>
        <v>4.3</v>
      </c>
      <c r="C1638" s="6">
        <f>TITRES_STAT!D1641</f>
        <v>4.3</v>
      </c>
      <c r="D1638" s="6">
        <f>TITRES_STAT!E1641</f>
        <v>150</v>
      </c>
      <c r="E1638" s="2">
        <f t="shared" si="100"/>
        <v>1432376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BULLISH DIVERGENCE</v>
      </c>
    </row>
    <row r="1639" spans="1:8" ht="13.5" x14ac:dyDescent="0.25">
      <c r="A1639" s="3">
        <f>TITRES_STAT!B1642</f>
        <v>44699</v>
      </c>
      <c r="B1639" s="6">
        <f>TITRES_STAT!C1642</f>
        <v>4.3</v>
      </c>
      <c r="C1639" s="6">
        <f>TITRES_STAT!D1642</f>
        <v>4.3</v>
      </c>
      <c r="D1639" s="6">
        <f>TITRES_STAT!E1642</f>
        <v>0</v>
      </c>
      <c r="E1639" s="2">
        <f t="shared" si="100"/>
        <v>1432376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BULLISH DIVERGENCE</v>
      </c>
    </row>
    <row r="1640" spans="1:8" ht="13.5" x14ac:dyDescent="0.25">
      <c r="A1640" s="3">
        <f>TITRES_STAT!B1643</f>
        <v>44700</v>
      </c>
      <c r="B1640" s="6">
        <f>TITRES_STAT!C1643</f>
        <v>4.3</v>
      </c>
      <c r="C1640" s="6">
        <f>TITRES_STAT!D1643</f>
        <v>4.3</v>
      </c>
      <c r="D1640" s="6">
        <f>TITRES_STAT!E1643</f>
        <v>0</v>
      </c>
      <c r="E1640" s="2">
        <f t="shared" si="100"/>
        <v>1432376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BULLISH DIVERGENCE</v>
      </c>
    </row>
    <row r="1641" spans="1:8" ht="13.5" x14ac:dyDescent="0.25">
      <c r="A1641" s="3">
        <f>TITRES_STAT!B1644</f>
        <v>44701</v>
      </c>
      <c r="B1641" s="6">
        <f>TITRES_STAT!C1644</f>
        <v>4.3</v>
      </c>
      <c r="C1641" s="6">
        <f>TITRES_STAT!D1644</f>
        <v>4.3</v>
      </c>
      <c r="D1641" s="6">
        <f>TITRES_STAT!E1644</f>
        <v>0</v>
      </c>
      <c r="E1641" s="2">
        <f t="shared" si="100"/>
        <v>1432376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BULLISH DIVERGENCE</v>
      </c>
    </row>
    <row r="1642" spans="1:8" ht="13.5" x14ac:dyDescent="0.25">
      <c r="A1642" s="3">
        <f>TITRES_STAT!B1645</f>
        <v>44704</v>
      </c>
      <c r="B1642" s="6">
        <f>TITRES_STAT!C1645</f>
        <v>4.29</v>
      </c>
      <c r="C1642" s="6">
        <f>TITRES_STAT!D1645</f>
        <v>4.29</v>
      </c>
      <c r="D1642" s="6">
        <f>TITRES_STAT!E1645</f>
        <v>650</v>
      </c>
      <c r="E1642" s="2">
        <f t="shared" si="100"/>
        <v>1431726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BEARISH DIVERGENCE</v>
      </c>
    </row>
    <row r="1643" spans="1:8" ht="13.5" x14ac:dyDescent="0.25">
      <c r="A1643" s="3">
        <f>TITRES_STAT!B1646</f>
        <v>44705</v>
      </c>
      <c r="B1643" s="6">
        <f>TITRES_STAT!C1646</f>
        <v>4.29</v>
      </c>
      <c r="C1643" s="6">
        <f>TITRES_STAT!D1646</f>
        <v>4.29</v>
      </c>
      <c r="D1643" s="6">
        <f>TITRES_STAT!E1646</f>
        <v>0</v>
      </c>
      <c r="E1643" s="2">
        <f t="shared" si="100"/>
        <v>1431726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44706</v>
      </c>
      <c r="B1644" s="6">
        <f>TITRES_STAT!C1647</f>
        <v>4.0999999999999996</v>
      </c>
      <c r="C1644" s="6">
        <f>TITRES_STAT!D1647</f>
        <v>4.0999999999999996</v>
      </c>
      <c r="D1644" s="6">
        <f>TITRES_STAT!E1647</f>
        <v>0</v>
      </c>
      <c r="E1644" s="2">
        <f t="shared" si="100"/>
        <v>1431726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44707</v>
      </c>
      <c r="B1645" s="6">
        <f>TITRES_STAT!C1648</f>
        <v>3.92</v>
      </c>
      <c r="C1645" s="6">
        <f>TITRES_STAT!D1648</f>
        <v>3.92</v>
      </c>
      <c r="D1645" s="6">
        <f>TITRES_STAT!E1648</f>
        <v>0</v>
      </c>
      <c r="E1645" s="2">
        <f t="shared" si="100"/>
        <v>1431726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44708</v>
      </c>
      <c r="B1646" s="6">
        <f>TITRES_STAT!C1649</f>
        <v>4.09</v>
      </c>
      <c r="C1646" s="6">
        <f>TITRES_STAT!D1649</f>
        <v>4.09</v>
      </c>
      <c r="D1646" s="6">
        <f>TITRES_STAT!E1649</f>
        <v>875</v>
      </c>
      <c r="E1646" s="2">
        <f t="shared" si="100"/>
        <v>1432601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BULLISH DIVERGENCE</v>
      </c>
    </row>
    <row r="1647" spans="1:8" ht="13.5" x14ac:dyDescent="0.25">
      <c r="A1647" s="3">
        <f>TITRES_STAT!B1650</f>
        <v>44711</v>
      </c>
      <c r="B1647" s="6">
        <f>TITRES_STAT!C1650</f>
        <v>4.2699999999999996</v>
      </c>
      <c r="C1647" s="6">
        <f>TITRES_STAT!D1650</f>
        <v>4.2699999999999996</v>
      </c>
      <c r="D1647" s="6">
        <f>TITRES_STAT!E1650</f>
        <v>200</v>
      </c>
      <c r="E1647" s="2">
        <f t="shared" si="100"/>
        <v>1432801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BULLISH DIVERGENCE</v>
      </c>
    </row>
    <row r="1648" spans="1:8" ht="13.5" x14ac:dyDescent="0.25">
      <c r="A1648" s="3">
        <f>TITRES_STAT!B1651</f>
        <v>44712</v>
      </c>
      <c r="B1648" s="6">
        <f>TITRES_STAT!C1651</f>
        <v>4.08</v>
      </c>
      <c r="C1648" s="6">
        <f>TITRES_STAT!D1651</f>
        <v>4.08</v>
      </c>
      <c r="D1648" s="6">
        <f>TITRES_STAT!E1651</f>
        <v>0</v>
      </c>
      <c r="E1648" s="2">
        <f t="shared" si="100"/>
        <v>1432801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BULLISH DIVERGENCE</v>
      </c>
    </row>
    <row r="1649" spans="1:8" ht="13.5" x14ac:dyDescent="0.25">
      <c r="A1649" s="3">
        <f>TITRES_STAT!B1652</f>
        <v>44713</v>
      </c>
      <c r="B1649" s="6">
        <f>TITRES_STAT!C1652</f>
        <v>4.26</v>
      </c>
      <c r="C1649" s="6">
        <f>TITRES_STAT!D1652</f>
        <v>4.26</v>
      </c>
      <c r="D1649" s="6">
        <f>TITRES_STAT!E1652</f>
        <v>499</v>
      </c>
      <c r="E1649" s="2">
        <f t="shared" si="100"/>
        <v>1433300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CONFIRMED BULLISH</v>
      </c>
    </row>
    <row r="1650" spans="1:8" ht="13.5" x14ac:dyDescent="0.25">
      <c r="A1650" s="3">
        <f>TITRES_STAT!B1653</f>
        <v>44714</v>
      </c>
      <c r="B1650" s="6">
        <f>TITRES_STAT!C1653</f>
        <v>4.3899999999999997</v>
      </c>
      <c r="C1650" s="6">
        <f>TITRES_STAT!D1653</f>
        <v>4.3899999999999997</v>
      </c>
      <c r="D1650" s="6">
        <f>TITRES_STAT!E1653</f>
        <v>2800</v>
      </c>
      <c r="E1650" s="2">
        <f t="shared" si="100"/>
        <v>1436100</v>
      </c>
      <c r="F1650" s="6" t="str">
        <f t="shared" si="103"/>
        <v>BULLISH</v>
      </c>
      <c r="G1650" s="6" t="str">
        <f t="shared" si="102"/>
        <v>NEUTRAL</v>
      </c>
      <c r="H1650" s="6" t="str">
        <f t="shared" si="101"/>
        <v>CONFIRMED BULLISH</v>
      </c>
    </row>
    <row r="1651" spans="1:8" ht="13.5" x14ac:dyDescent="0.25">
      <c r="A1651" s="3">
        <f>TITRES_STAT!B1654</f>
        <v>44715</v>
      </c>
      <c r="B1651" s="6">
        <f>TITRES_STAT!C1654</f>
        <v>4.58</v>
      </c>
      <c r="C1651" s="6">
        <f>TITRES_STAT!D1654</f>
        <v>4.58</v>
      </c>
      <c r="D1651" s="6">
        <f>TITRES_STAT!E1654</f>
        <v>910</v>
      </c>
      <c r="E1651" s="2">
        <f t="shared" si="100"/>
        <v>1437010</v>
      </c>
      <c r="F1651" s="6" t="str">
        <f t="shared" si="103"/>
        <v>BULLISH</v>
      </c>
      <c r="G1651" s="6" t="str">
        <f t="shared" si="102"/>
        <v>NEUTRAL</v>
      </c>
      <c r="H1651" s="6" t="str">
        <f t="shared" si="101"/>
        <v>CONFIRMED BULLISH</v>
      </c>
    </row>
    <row r="1652" spans="1:8" ht="13.5" x14ac:dyDescent="0.25">
      <c r="A1652" s="3">
        <f>TITRES_STAT!B1655</f>
        <v>44718</v>
      </c>
      <c r="B1652" s="6">
        <f>TITRES_STAT!C1655</f>
        <v>4.5999999999999996</v>
      </c>
      <c r="C1652" s="6">
        <f>TITRES_STAT!D1655</f>
        <v>4.5999999999999996</v>
      </c>
      <c r="D1652" s="6">
        <f>TITRES_STAT!E1655</f>
        <v>9000</v>
      </c>
      <c r="E1652" s="2">
        <f t="shared" si="100"/>
        <v>1446010</v>
      </c>
      <c r="F1652" s="6" t="str">
        <f t="shared" si="103"/>
        <v>BULLISH</v>
      </c>
      <c r="G1652" s="6" t="str">
        <f t="shared" si="102"/>
        <v>NEUTRAL</v>
      </c>
      <c r="H1652" s="6" t="str">
        <f t="shared" si="101"/>
        <v>CONFIRMED BULLISH</v>
      </c>
    </row>
    <row r="1653" spans="1:8" ht="13.5" x14ac:dyDescent="0.25">
      <c r="A1653" s="3">
        <f>TITRES_STAT!B1656</f>
        <v>44719</v>
      </c>
      <c r="B1653" s="6">
        <f>TITRES_STAT!C1656</f>
        <v>4.5999999999999996</v>
      </c>
      <c r="C1653" s="6">
        <f>TITRES_STAT!D1656</f>
        <v>4.5999999999999996</v>
      </c>
      <c r="D1653" s="6">
        <f>TITRES_STAT!E1656</f>
        <v>57051</v>
      </c>
      <c r="E1653" s="2">
        <f t="shared" si="100"/>
        <v>1446010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CONFIRMED BULLISH</v>
      </c>
    </row>
    <row r="1654" spans="1:8" ht="13.5" x14ac:dyDescent="0.25">
      <c r="A1654" s="3">
        <f>TITRES_STAT!B1657</f>
        <v>44720</v>
      </c>
      <c r="B1654" s="6">
        <f>TITRES_STAT!C1657</f>
        <v>4.58</v>
      </c>
      <c r="C1654" s="6">
        <f>TITRES_STAT!D1657</f>
        <v>4.58</v>
      </c>
      <c r="D1654" s="6">
        <f>TITRES_STAT!E1657</f>
        <v>1520</v>
      </c>
      <c r="E1654" s="2">
        <f t="shared" si="100"/>
        <v>1444490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CONFIRMED BULLISH</v>
      </c>
    </row>
    <row r="1655" spans="1:8" ht="13.5" x14ac:dyDescent="0.25">
      <c r="A1655" s="3">
        <f>TITRES_STAT!B1658</f>
        <v>44721</v>
      </c>
      <c r="B1655" s="6">
        <f>TITRES_STAT!C1658</f>
        <v>4.38</v>
      </c>
      <c r="C1655" s="6">
        <f>TITRES_STAT!D1658</f>
        <v>4.38</v>
      </c>
      <c r="D1655" s="6">
        <f>TITRES_STAT!E1658</f>
        <v>11837</v>
      </c>
      <c r="E1655" s="2">
        <f t="shared" si="100"/>
        <v>1432653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CONFIRMED BEARISH</v>
      </c>
    </row>
    <row r="1656" spans="1:8" ht="13.5" x14ac:dyDescent="0.25">
      <c r="A1656" s="3">
        <f>TITRES_STAT!B1659</f>
        <v>44722</v>
      </c>
      <c r="B1656" s="6">
        <f>TITRES_STAT!C1659</f>
        <v>4.1900000000000004</v>
      </c>
      <c r="C1656" s="6">
        <f>TITRES_STAT!D1659</f>
        <v>4.1900000000000004</v>
      </c>
      <c r="D1656" s="6">
        <f>TITRES_STAT!E1659</f>
        <v>0</v>
      </c>
      <c r="E1656" s="2">
        <f t="shared" si="100"/>
        <v>1432653</v>
      </c>
      <c r="F1656" s="6" t="str">
        <f t="shared" si="103"/>
        <v>BEARISH</v>
      </c>
      <c r="G1656" s="6" t="str">
        <f t="shared" si="102"/>
        <v>NEUTRAL</v>
      </c>
      <c r="H1656" s="6" t="str">
        <f t="shared" si="101"/>
        <v>CONFIRMED BEARISH</v>
      </c>
    </row>
    <row r="1657" spans="1:8" ht="13.5" x14ac:dyDescent="0.25">
      <c r="A1657" s="3">
        <f>TITRES_STAT!B1660</f>
        <v>44725</v>
      </c>
      <c r="B1657" s="6">
        <f>TITRES_STAT!C1660</f>
        <v>4.37</v>
      </c>
      <c r="C1657" s="6">
        <f>TITRES_STAT!D1660</f>
        <v>4.37</v>
      </c>
      <c r="D1657" s="6">
        <f>TITRES_STAT!E1660</f>
        <v>1</v>
      </c>
      <c r="E1657" s="2">
        <f t="shared" si="100"/>
        <v>1432654</v>
      </c>
      <c r="F1657" s="6" t="str">
        <f t="shared" si="103"/>
        <v>BEARISH</v>
      </c>
      <c r="G1657" s="6" t="str">
        <f t="shared" si="102"/>
        <v>NEUTRAL</v>
      </c>
      <c r="H1657" s="6" t="str">
        <f t="shared" si="101"/>
        <v>CONFIRMED BEARISH</v>
      </c>
    </row>
    <row r="1658" spans="1:8" ht="13.5" x14ac:dyDescent="0.25">
      <c r="A1658" s="3">
        <f>TITRES_STAT!B1661</f>
        <v>44726</v>
      </c>
      <c r="B1658" s="6">
        <f>TITRES_STAT!C1661</f>
        <v>4.5</v>
      </c>
      <c r="C1658" s="6">
        <f>TITRES_STAT!D1661</f>
        <v>4.5</v>
      </c>
      <c r="D1658" s="6">
        <f>TITRES_STAT!E1661</f>
        <v>1</v>
      </c>
      <c r="E1658" s="2">
        <f t="shared" si="100"/>
        <v>1432655</v>
      </c>
      <c r="F1658" s="6" t="str">
        <f t="shared" si="103"/>
        <v>BEARISH</v>
      </c>
      <c r="G1658" s="6" t="str">
        <f t="shared" si="102"/>
        <v>NEUTRAL</v>
      </c>
      <c r="H1658" s="6" t="str">
        <f t="shared" si="101"/>
        <v>CONFIRMED BEARISH</v>
      </c>
    </row>
    <row r="1659" spans="1:8" ht="13.5" x14ac:dyDescent="0.25">
      <c r="A1659" s="3">
        <f>TITRES_STAT!B1662</f>
        <v>44727</v>
      </c>
      <c r="B1659" s="6">
        <f>TITRES_STAT!C1662</f>
        <v>4.3</v>
      </c>
      <c r="C1659" s="6">
        <f>TITRES_STAT!D1662</f>
        <v>4.3</v>
      </c>
      <c r="D1659" s="6">
        <f>TITRES_STAT!E1662</f>
        <v>180</v>
      </c>
      <c r="E1659" s="2">
        <f t="shared" si="100"/>
        <v>1432475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44728</v>
      </c>
      <c r="B1660" s="6">
        <f>TITRES_STAT!C1663</f>
        <v>4.49</v>
      </c>
      <c r="C1660" s="6">
        <f>TITRES_STAT!D1663</f>
        <v>4.49</v>
      </c>
      <c r="D1660" s="6">
        <f>TITRES_STAT!E1663</f>
        <v>0</v>
      </c>
      <c r="E1660" s="2">
        <f t="shared" si="100"/>
        <v>1432475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BEARISH DIVERGENCE</v>
      </c>
    </row>
    <row r="1661" spans="1:8" ht="13.5" x14ac:dyDescent="0.25">
      <c r="A1661" s="3">
        <f>TITRES_STAT!B1664</f>
        <v>44729</v>
      </c>
      <c r="B1661" s="6">
        <f>TITRES_STAT!C1664</f>
        <v>4.5</v>
      </c>
      <c r="C1661" s="6">
        <f>TITRES_STAT!D1664</f>
        <v>4.5</v>
      </c>
      <c r="D1661" s="6">
        <f>TITRES_STAT!E1664</f>
        <v>110</v>
      </c>
      <c r="E1661" s="2">
        <f t="shared" si="100"/>
        <v>1432585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BEARISH DIVERGENCE</v>
      </c>
    </row>
    <row r="1662" spans="1:8" ht="13.5" x14ac:dyDescent="0.25">
      <c r="A1662" s="3">
        <f>TITRES_STAT!B1665</f>
        <v>44732</v>
      </c>
      <c r="B1662" s="6">
        <f>TITRES_STAT!C1665</f>
        <v>4.5</v>
      </c>
      <c r="C1662" s="6">
        <f>TITRES_STAT!D1665</f>
        <v>4.5</v>
      </c>
      <c r="D1662" s="6">
        <f>TITRES_STAT!E1665</f>
        <v>0</v>
      </c>
      <c r="E1662" s="2">
        <f t="shared" si="100"/>
        <v>1432585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BEARISH DIVERGENCE</v>
      </c>
    </row>
    <row r="1663" spans="1:8" ht="13.5" x14ac:dyDescent="0.25">
      <c r="A1663" s="3">
        <f>TITRES_STAT!B1666</f>
        <v>44733</v>
      </c>
      <c r="B1663" s="6">
        <f>TITRES_STAT!C1666</f>
        <v>4.4000000000000004</v>
      </c>
      <c r="C1663" s="6">
        <f>TITRES_STAT!D1666</f>
        <v>4.4000000000000004</v>
      </c>
      <c r="D1663" s="6">
        <f>TITRES_STAT!E1666</f>
        <v>101</v>
      </c>
      <c r="E1663" s="2">
        <f t="shared" si="100"/>
        <v>1432484</v>
      </c>
      <c r="F1663" s="6" t="str">
        <f t="shared" si="103"/>
        <v>BEARISH</v>
      </c>
      <c r="G1663" s="6" t="str">
        <f t="shared" si="102"/>
        <v>NEUTRAL</v>
      </c>
      <c r="H1663" s="6" t="str">
        <f t="shared" si="101"/>
        <v>CONFIRMED BEARISH</v>
      </c>
    </row>
    <row r="1664" spans="1:8" ht="13.5" x14ac:dyDescent="0.25">
      <c r="A1664" s="3">
        <f>TITRES_STAT!B1667</f>
        <v>44734</v>
      </c>
      <c r="B1664" s="6">
        <f>TITRES_STAT!C1667</f>
        <v>4.21</v>
      </c>
      <c r="C1664" s="6">
        <f>TITRES_STAT!D1667</f>
        <v>4.21</v>
      </c>
      <c r="D1664" s="6">
        <f>TITRES_STAT!E1667</f>
        <v>10010</v>
      </c>
      <c r="E1664" s="2">
        <f t="shared" si="100"/>
        <v>1422474</v>
      </c>
      <c r="F1664" s="6" t="str">
        <f t="shared" si="103"/>
        <v>BEARISH</v>
      </c>
      <c r="G1664" s="6" t="str">
        <f t="shared" si="102"/>
        <v>NEUTRAL</v>
      </c>
      <c r="H1664" s="6" t="str">
        <f t="shared" si="101"/>
        <v>CONFIRMED BEARISH</v>
      </c>
    </row>
    <row r="1665" spans="1:8" ht="13.5" x14ac:dyDescent="0.25">
      <c r="A1665" s="3">
        <f>TITRES_STAT!B1668</f>
        <v>44735</v>
      </c>
      <c r="B1665" s="6">
        <f>TITRES_STAT!C1668</f>
        <v>4.3899999999999997</v>
      </c>
      <c r="C1665" s="6">
        <f>TITRES_STAT!D1668</f>
        <v>4.3899999999999997</v>
      </c>
      <c r="D1665" s="6">
        <f>TITRES_STAT!E1668</f>
        <v>0</v>
      </c>
      <c r="E1665" s="2">
        <f t="shared" si="100"/>
        <v>1422474</v>
      </c>
      <c r="F1665" s="6" t="str">
        <f t="shared" si="103"/>
        <v>BEARISH</v>
      </c>
      <c r="G1665" s="6" t="str">
        <f t="shared" si="102"/>
        <v>NEUTRAL</v>
      </c>
      <c r="H1665" s="6" t="str">
        <f t="shared" si="101"/>
        <v>CONFIRMED BEARISH</v>
      </c>
    </row>
    <row r="1666" spans="1:8" ht="13.5" x14ac:dyDescent="0.25">
      <c r="A1666" s="3">
        <f>TITRES_STAT!B1669</f>
        <v>44736</v>
      </c>
      <c r="B1666" s="6">
        <f>TITRES_STAT!C1669</f>
        <v>4.3899999999999997</v>
      </c>
      <c r="C1666" s="6">
        <f>TITRES_STAT!D1669</f>
        <v>4.3899999999999997</v>
      </c>
      <c r="D1666" s="6">
        <f>TITRES_STAT!E1669</f>
        <v>0</v>
      </c>
      <c r="E1666" s="2">
        <f t="shared" si="100"/>
        <v>1422474</v>
      </c>
      <c r="F1666" s="6" t="str">
        <f t="shared" si="103"/>
        <v>BEARISH</v>
      </c>
      <c r="G1666" s="6" t="str">
        <f t="shared" si="102"/>
        <v>NEUTRAL</v>
      </c>
      <c r="H1666" s="6" t="str">
        <f t="shared" si="101"/>
        <v>CONFIRMED BEARISH</v>
      </c>
    </row>
    <row r="1667" spans="1:8" ht="13.5" x14ac:dyDescent="0.25">
      <c r="A1667" s="3">
        <f>TITRES_STAT!B1670</f>
        <v>44739</v>
      </c>
      <c r="B1667" s="6">
        <f>TITRES_STAT!C1670</f>
        <v>4.3899999999999997</v>
      </c>
      <c r="C1667" s="6">
        <f>TITRES_STAT!D1670</f>
        <v>4.3899999999999997</v>
      </c>
      <c r="D1667" s="6">
        <f>TITRES_STAT!E1670</f>
        <v>0</v>
      </c>
      <c r="E1667" s="2">
        <f t="shared" si="100"/>
        <v>1422474</v>
      </c>
      <c r="F1667" s="6" t="str">
        <f t="shared" si="103"/>
        <v>BEARISH</v>
      </c>
      <c r="G1667" s="6" t="str">
        <f t="shared" si="102"/>
        <v>NEUTRAL</v>
      </c>
      <c r="H1667" s="6" t="str">
        <f t="shared" si="101"/>
        <v>CONFIRMED BEARISH</v>
      </c>
    </row>
    <row r="1668" spans="1:8" ht="13.5" x14ac:dyDescent="0.25">
      <c r="A1668" s="3">
        <f>TITRES_STAT!B1671</f>
        <v>44740</v>
      </c>
      <c r="B1668" s="6">
        <f>TITRES_STAT!C1671</f>
        <v>4.3899999999999997</v>
      </c>
      <c r="C1668" s="6">
        <f>TITRES_STAT!D1671</f>
        <v>4.3899999999999997</v>
      </c>
      <c r="D1668" s="6">
        <f>TITRES_STAT!E1671</f>
        <v>0</v>
      </c>
      <c r="E1668" s="2">
        <f t="shared" ref="E1668:E1731" si="104">IF(B1668&gt;B1667, E1667+D1668, IF(B1668&lt;B1667, E1667-D1668, E1667))</f>
        <v>1422474</v>
      </c>
      <c r="F1668" s="6" t="str">
        <f t="shared" si="103"/>
        <v>BEARISH</v>
      </c>
      <c r="G1668" s="6" t="str">
        <f t="shared" si="102"/>
        <v>NEUTRAL</v>
      </c>
      <c r="H1668" s="6" t="str">
        <f t="shared" si="101"/>
        <v>CONFIRMED BEARISH</v>
      </c>
    </row>
    <row r="1669" spans="1:8" ht="13.5" x14ac:dyDescent="0.25">
      <c r="A1669" s="3">
        <f>TITRES_STAT!B1672</f>
        <v>44741</v>
      </c>
      <c r="B1669" s="6">
        <f>TITRES_STAT!C1672</f>
        <v>4.3899999999999997</v>
      </c>
      <c r="C1669" s="6">
        <f>TITRES_STAT!D1672</f>
        <v>4.3899999999999997</v>
      </c>
      <c r="D1669" s="6">
        <f>TITRES_STAT!E1672</f>
        <v>0</v>
      </c>
      <c r="E1669" s="2">
        <f t="shared" si="104"/>
        <v>1422474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44742</v>
      </c>
      <c r="B1670" s="6">
        <f>TITRES_STAT!C1673</f>
        <v>4.3899999999999997</v>
      </c>
      <c r="C1670" s="6">
        <f>TITRES_STAT!D1673</f>
        <v>4.3899999999999997</v>
      </c>
      <c r="D1670" s="6">
        <f>TITRES_STAT!E1673</f>
        <v>0</v>
      </c>
      <c r="E1670" s="2">
        <f t="shared" si="104"/>
        <v>1422474</v>
      </c>
      <c r="F1670" s="6" t="str">
        <f t="shared" si="103"/>
        <v>NEUTRAL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44743</v>
      </c>
      <c r="B1671" s="6">
        <f>TITRES_STAT!C1674</f>
        <v>4.3899999999999997</v>
      </c>
      <c r="C1671" s="6">
        <f>TITRES_STAT!D1674</f>
        <v>4.3899999999999997</v>
      </c>
      <c r="D1671" s="6">
        <f>TITRES_STAT!E1674</f>
        <v>0</v>
      </c>
      <c r="E1671" s="2">
        <f t="shared" si="104"/>
        <v>1422474</v>
      </c>
      <c r="F1671" s="6" t="str">
        <f t="shared" si="103"/>
        <v>NEUTRAL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44746</v>
      </c>
      <c r="B1672" s="6">
        <f>TITRES_STAT!C1675</f>
        <v>4.3899999999999997</v>
      </c>
      <c r="C1672" s="6">
        <f>TITRES_STAT!D1675</f>
        <v>4.3899999999999997</v>
      </c>
      <c r="D1672" s="6">
        <f>TITRES_STAT!E1675</f>
        <v>0</v>
      </c>
      <c r="E1672" s="2">
        <f t="shared" si="104"/>
        <v>1422474</v>
      </c>
      <c r="F1672" s="6" t="str">
        <f t="shared" ref="F1672:F1735" si="107">IF(E1672&gt;E1667,"BULLISH",IF(E1672&lt;E1667,"BEARISH","NEUTRAL"))</f>
        <v>NEUTRAL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44747</v>
      </c>
      <c r="B1673" s="6">
        <f>TITRES_STAT!C1676</f>
        <v>4.2</v>
      </c>
      <c r="C1673" s="6">
        <f>TITRES_STAT!D1676</f>
        <v>4.2</v>
      </c>
      <c r="D1673" s="6">
        <f>TITRES_STAT!E1676</f>
        <v>0</v>
      </c>
      <c r="E1673" s="2">
        <f t="shared" si="104"/>
        <v>1422474</v>
      </c>
      <c r="F1673" s="6" t="str">
        <f t="shared" si="107"/>
        <v>NEUTRAL</v>
      </c>
      <c r="G1673" s="6" t="str">
        <f t="shared" si="106"/>
        <v>NEUTRAL</v>
      </c>
      <c r="H1673" s="6" t="str">
        <f t="shared" si="105"/>
        <v>NEUTRAL</v>
      </c>
    </row>
    <row r="1674" spans="1:8" ht="13.5" x14ac:dyDescent="0.25">
      <c r="A1674" s="3">
        <f>TITRES_STAT!B1677</f>
        <v>44748</v>
      </c>
      <c r="B1674" s="6">
        <f>TITRES_STAT!C1677</f>
        <v>4.0199999999999996</v>
      </c>
      <c r="C1674" s="6">
        <f>TITRES_STAT!D1677</f>
        <v>4.0199999999999996</v>
      </c>
      <c r="D1674" s="6">
        <f>TITRES_STAT!E1677</f>
        <v>0</v>
      </c>
      <c r="E1674" s="2">
        <f t="shared" si="104"/>
        <v>1422474</v>
      </c>
      <c r="F1674" s="6" t="str">
        <f t="shared" si="107"/>
        <v>NEUTRAL</v>
      </c>
      <c r="G1674" s="6" t="str">
        <f t="shared" si="106"/>
        <v>NEUTRAL</v>
      </c>
      <c r="H1674" s="6" t="str">
        <f t="shared" si="105"/>
        <v>NEUTRAL</v>
      </c>
    </row>
    <row r="1675" spans="1:8" ht="13.5" x14ac:dyDescent="0.25">
      <c r="A1675" s="3">
        <f>TITRES_STAT!B1678</f>
        <v>44749</v>
      </c>
      <c r="B1675" s="6">
        <f>TITRES_STAT!C1678</f>
        <v>4.2</v>
      </c>
      <c r="C1675" s="6">
        <f>TITRES_STAT!D1678</f>
        <v>4.2</v>
      </c>
      <c r="D1675" s="6">
        <f>TITRES_STAT!E1678</f>
        <v>195</v>
      </c>
      <c r="E1675" s="2">
        <f t="shared" si="104"/>
        <v>1422669</v>
      </c>
      <c r="F1675" s="6" t="str">
        <f t="shared" si="107"/>
        <v>BULLISH</v>
      </c>
      <c r="G1675" s="6" t="str">
        <f t="shared" si="106"/>
        <v>NEUTRAL</v>
      </c>
      <c r="H1675" s="6" t="str">
        <f t="shared" si="105"/>
        <v>BULLISH DIVERGENCE</v>
      </c>
    </row>
    <row r="1676" spans="1:8" ht="13.5" x14ac:dyDescent="0.25">
      <c r="A1676" s="3">
        <f>TITRES_STAT!B1679</f>
        <v>44750</v>
      </c>
      <c r="B1676" s="6">
        <f>TITRES_STAT!C1679</f>
        <v>4.2</v>
      </c>
      <c r="C1676" s="6">
        <f>TITRES_STAT!D1679</f>
        <v>4.2</v>
      </c>
      <c r="D1676" s="6">
        <f>TITRES_STAT!E1679</f>
        <v>0</v>
      </c>
      <c r="E1676" s="2">
        <f t="shared" si="104"/>
        <v>1422669</v>
      </c>
      <c r="F1676" s="6" t="str">
        <f t="shared" si="107"/>
        <v>BULLISH</v>
      </c>
      <c r="G1676" s="6" t="str">
        <f t="shared" si="106"/>
        <v>NEUTRAL</v>
      </c>
      <c r="H1676" s="6" t="str">
        <f t="shared" si="105"/>
        <v>BULLISH DIVERGENCE</v>
      </c>
    </row>
    <row r="1677" spans="1:8" ht="13.5" x14ac:dyDescent="0.25">
      <c r="A1677" s="3">
        <f>TITRES_STAT!B1680</f>
        <v>44753</v>
      </c>
      <c r="B1677" s="6">
        <f>TITRES_STAT!C1680</f>
        <v>4.2</v>
      </c>
      <c r="C1677" s="6">
        <f>TITRES_STAT!D1680</f>
        <v>4.2</v>
      </c>
      <c r="D1677" s="6">
        <f>TITRES_STAT!E1680</f>
        <v>0</v>
      </c>
      <c r="E1677" s="2">
        <f t="shared" si="104"/>
        <v>1422669</v>
      </c>
      <c r="F1677" s="6" t="str">
        <f t="shared" si="107"/>
        <v>BULLISH</v>
      </c>
      <c r="G1677" s="6" t="str">
        <f t="shared" si="106"/>
        <v>NEUTRAL</v>
      </c>
      <c r="H1677" s="6" t="str">
        <f t="shared" si="105"/>
        <v>BULLISH DIVERGENCE</v>
      </c>
    </row>
    <row r="1678" spans="1:8" ht="13.5" x14ac:dyDescent="0.25">
      <c r="A1678" s="3">
        <f>TITRES_STAT!B1681</f>
        <v>44754</v>
      </c>
      <c r="B1678" s="6">
        <f>TITRES_STAT!C1681</f>
        <v>4.2</v>
      </c>
      <c r="C1678" s="6">
        <f>TITRES_STAT!D1681</f>
        <v>4.2</v>
      </c>
      <c r="D1678" s="6">
        <f>TITRES_STAT!E1681</f>
        <v>0</v>
      </c>
      <c r="E1678" s="2">
        <f t="shared" si="104"/>
        <v>1422669</v>
      </c>
      <c r="F1678" s="6" t="str">
        <f t="shared" si="107"/>
        <v>BULLISH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44755</v>
      </c>
      <c r="B1679" s="6">
        <f>TITRES_STAT!C1682</f>
        <v>4.2</v>
      </c>
      <c r="C1679" s="6">
        <f>TITRES_STAT!D1682</f>
        <v>4.2</v>
      </c>
      <c r="D1679" s="6">
        <f>TITRES_STAT!E1682</f>
        <v>0</v>
      </c>
      <c r="E1679" s="2">
        <f t="shared" si="104"/>
        <v>1422669</v>
      </c>
      <c r="F1679" s="6" t="str">
        <f t="shared" si="107"/>
        <v>BULLISH</v>
      </c>
      <c r="G1679" s="6" t="str">
        <f t="shared" si="106"/>
        <v>NEUTRAL</v>
      </c>
      <c r="H1679" s="6" t="str">
        <f t="shared" si="105"/>
        <v>CONFIRMED BULLISH</v>
      </c>
    </row>
    <row r="1680" spans="1:8" ht="13.5" x14ac:dyDescent="0.25">
      <c r="A1680" s="3">
        <f>TITRES_STAT!B1683</f>
        <v>44756</v>
      </c>
      <c r="B1680" s="6">
        <f>TITRES_STAT!C1683</f>
        <v>4.0199999999999996</v>
      </c>
      <c r="C1680" s="6">
        <f>TITRES_STAT!D1683</f>
        <v>4.0199999999999996</v>
      </c>
      <c r="D1680" s="6">
        <f>TITRES_STAT!E1683</f>
        <v>0</v>
      </c>
      <c r="E1680" s="2">
        <f t="shared" si="104"/>
        <v>1422669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44757</v>
      </c>
      <c r="B1681" s="6">
        <f>TITRES_STAT!C1684</f>
        <v>3.86</v>
      </c>
      <c r="C1681" s="6">
        <f>TITRES_STAT!D1684</f>
        <v>3.86</v>
      </c>
      <c r="D1681" s="6">
        <f>TITRES_STAT!E1684</f>
        <v>565</v>
      </c>
      <c r="E1681" s="2">
        <f t="shared" si="104"/>
        <v>1422104</v>
      </c>
      <c r="F1681" s="6" t="str">
        <f t="shared" si="107"/>
        <v>BEARISH</v>
      </c>
      <c r="G1681" s="6" t="str">
        <f t="shared" si="106"/>
        <v>NEUTRAL</v>
      </c>
      <c r="H1681" s="6" t="str">
        <f t="shared" si="105"/>
        <v>CONFIRMED BEARISH</v>
      </c>
    </row>
    <row r="1682" spans="1:8" ht="13.5" x14ac:dyDescent="0.25">
      <c r="A1682" s="3">
        <f>TITRES_STAT!B1685</f>
        <v>44760</v>
      </c>
      <c r="B1682" s="6">
        <f>TITRES_STAT!C1685</f>
        <v>3.86</v>
      </c>
      <c r="C1682" s="6">
        <f>TITRES_STAT!D1685</f>
        <v>3.86</v>
      </c>
      <c r="D1682" s="6">
        <f>TITRES_STAT!E1685</f>
        <v>0</v>
      </c>
      <c r="E1682" s="2">
        <f t="shared" si="104"/>
        <v>1422104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44761</v>
      </c>
      <c r="B1683" s="6">
        <f>TITRES_STAT!C1686</f>
        <v>4.03</v>
      </c>
      <c r="C1683" s="6">
        <f>TITRES_STAT!D1686</f>
        <v>4.03</v>
      </c>
      <c r="D1683" s="6">
        <f>TITRES_STAT!E1686</f>
        <v>5</v>
      </c>
      <c r="E1683" s="2">
        <f t="shared" si="104"/>
        <v>1422109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44762</v>
      </c>
      <c r="B1684" s="6">
        <f>TITRES_STAT!C1687</f>
        <v>3.85</v>
      </c>
      <c r="C1684" s="6">
        <f>TITRES_STAT!D1687</f>
        <v>3.85</v>
      </c>
      <c r="D1684" s="6">
        <f>TITRES_STAT!E1687</f>
        <v>0</v>
      </c>
      <c r="E1684" s="2">
        <f t="shared" si="104"/>
        <v>1422109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44763</v>
      </c>
      <c r="B1685" s="6">
        <f>TITRES_STAT!C1688</f>
        <v>3.7</v>
      </c>
      <c r="C1685" s="6">
        <f>TITRES_STAT!D1688</f>
        <v>3.7</v>
      </c>
      <c r="D1685" s="6">
        <f>TITRES_STAT!E1688</f>
        <v>261</v>
      </c>
      <c r="E1685" s="2">
        <f t="shared" si="104"/>
        <v>1421848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44764</v>
      </c>
      <c r="B1686" s="6">
        <f>TITRES_STAT!C1689</f>
        <v>3.7</v>
      </c>
      <c r="C1686" s="6">
        <f>TITRES_STAT!D1689</f>
        <v>3.7</v>
      </c>
      <c r="D1686" s="6">
        <f>TITRES_STAT!E1689</f>
        <v>2496</v>
      </c>
      <c r="E1686" s="2">
        <f t="shared" si="104"/>
        <v>1421848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44768</v>
      </c>
      <c r="B1687" s="6">
        <f>TITRES_STAT!C1690</f>
        <v>3.7</v>
      </c>
      <c r="C1687" s="6">
        <f>TITRES_STAT!D1690</f>
        <v>3.7</v>
      </c>
      <c r="D1687" s="6">
        <f>TITRES_STAT!E1690</f>
        <v>0</v>
      </c>
      <c r="E1687" s="2">
        <f t="shared" si="104"/>
        <v>1421848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44769</v>
      </c>
      <c r="B1688" s="6">
        <f>TITRES_STAT!C1691</f>
        <v>3.7</v>
      </c>
      <c r="C1688" s="6">
        <f>TITRES_STAT!D1691</f>
        <v>3.7</v>
      </c>
      <c r="D1688" s="6">
        <f>TITRES_STAT!E1691</f>
        <v>27842</v>
      </c>
      <c r="E1688" s="2">
        <f t="shared" si="104"/>
        <v>1421848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CONFIRMED BEARISH</v>
      </c>
    </row>
    <row r="1689" spans="1:8" ht="13.5" x14ac:dyDescent="0.25">
      <c r="A1689" s="3">
        <f>TITRES_STAT!B1692</f>
        <v>44770</v>
      </c>
      <c r="B1689" s="6">
        <f>TITRES_STAT!C1692</f>
        <v>3.7</v>
      </c>
      <c r="C1689" s="6">
        <f>TITRES_STAT!D1692</f>
        <v>3.7</v>
      </c>
      <c r="D1689" s="6">
        <f>TITRES_STAT!E1692</f>
        <v>0</v>
      </c>
      <c r="E1689" s="2">
        <f t="shared" si="104"/>
        <v>1421848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CONFIRMED BEARISH</v>
      </c>
    </row>
    <row r="1690" spans="1:8" ht="13.5" x14ac:dyDescent="0.25">
      <c r="A1690" s="3">
        <f>TITRES_STAT!B1693</f>
        <v>44771</v>
      </c>
      <c r="B1690" s="6">
        <f>TITRES_STAT!C1693</f>
        <v>3.86</v>
      </c>
      <c r="C1690" s="6">
        <f>TITRES_STAT!D1693</f>
        <v>3.86</v>
      </c>
      <c r="D1690" s="6">
        <f>TITRES_STAT!E1693</f>
        <v>0</v>
      </c>
      <c r="E1690" s="2">
        <f t="shared" si="104"/>
        <v>1421848</v>
      </c>
      <c r="F1690" s="6" t="str">
        <f t="shared" si="107"/>
        <v>NEUTRAL</v>
      </c>
      <c r="G1690" s="6" t="str">
        <f t="shared" si="106"/>
        <v>NEUTRAL</v>
      </c>
      <c r="H1690" s="6" t="str">
        <f t="shared" si="105"/>
        <v>NEUTRAL</v>
      </c>
    </row>
    <row r="1691" spans="1:8" ht="13.5" x14ac:dyDescent="0.25">
      <c r="A1691" s="3">
        <f>TITRES_STAT!B1694</f>
        <v>44774</v>
      </c>
      <c r="B1691" s="6">
        <f>TITRES_STAT!C1694</f>
        <v>3.89</v>
      </c>
      <c r="C1691" s="6">
        <f>TITRES_STAT!D1694</f>
        <v>3.89</v>
      </c>
      <c r="D1691" s="6">
        <f>TITRES_STAT!E1694</f>
        <v>500</v>
      </c>
      <c r="E1691" s="2">
        <f t="shared" si="104"/>
        <v>1422348</v>
      </c>
      <c r="F1691" s="6" t="str">
        <f t="shared" si="107"/>
        <v>BULLISH</v>
      </c>
      <c r="G1691" s="6" t="str">
        <f t="shared" si="106"/>
        <v>NEUTRAL</v>
      </c>
      <c r="H1691" s="6" t="str">
        <f t="shared" si="105"/>
        <v>CONFIRMED BULLISH</v>
      </c>
    </row>
    <row r="1692" spans="1:8" ht="13.5" x14ac:dyDescent="0.25">
      <c r="A1692" s="3">
        <f>TITRES_STAT!B1695</f>
        <v>44775</v>
      </c>
      <c r="B1692" s="6">
        <f>TITRES_STAT!C1695</f>
        <v>3.9</v>
      </c>
      <c r="C1692" s="6">
        <f>TITRES_STAT!D1695</f>
        <v>3.9</v>
      </c>
      <c r="D1692" s="6">
        <f>TITRES_STAT!E1695</f>
        <v>22</v>
      </c>
      <c r="E1692" s="2">
        <f t="shared" si="104"/>
        <v>1422370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44776</v>
      </c>
      <c r="B1693" s="6">
        <f>TITRES_STAT!C1696</f>
        <v>3.9</v>
      </c>
      <c r="C1693" s="6">
        <f>TITRES_STAT!D1696</f>
        <v>3.9</v>
      </c>
      <c r="D1693" s="6">
        <f>TITRES_STAT!E1696</f>
        <v>0</v>
      </c>
      <c r="E1693" s="2">
        <f t="shared" si="104"/>
        <v>1422370</v>
      </c>
      <c r="F1693" s="6" t="str">
        <f t="shared" si="107"/>
        <v>BULLISH</v>
      </c>
      <c r="G1693" s="6" t="str">
        <f t="shared" si="106"/>
        <v>NEUTRAL</v>
      </c>
      <c r="H1693" s="6" t="str">
        <f t="shared" si="105"/>
        <v>CONFIRMED BULLISH</v>
      </c>
    </row>
    <row r="1694" spans="1:8" ht="13.5" x14ac:dyDescent="0.25">
      <c r="A1694" s="3">
        <f>TITRES_STAT!B1697</f>
        <v>44777</v>
      </c>
      <c r="B1694" s="6">
        <f>TITRES_STAT!C1697</f>
        <v>4</v>
      </c>
      <c r="C1694" s="6">
        <f>TITRES_STAT!D1697</f>
        <v>4</v>
      </c>
      <c r="D1694" s="6">
        <f>TITRES_STAT!E1697</f>
        <v>1000</v>
      </c>
      <c r="E1694" s="2">
        <f t="shared" si="104"/>
        <v>1423370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CONFIRMED BULLISH</v>
      </c>
    </row>
    <row r="1695" spans="1:8" ht="13.5" x14ac:dyDescent="0.25">
      <c r="A1695" s="3">
        <f>TITRES_STAT!B1698</f>
        <v>44778</v>
      </c>
      <c r="B1695" s="6">
        <f>TITRES_STAT!C1698</f>
        <v>4</v>
      </c>
      <c r="C1695" s="6">
        <f>TITRES_STAT!D1698</f>
        <v>4</v>
      </c>
      <c r="D1695" s="6">
        <f>TITRES_STAT!E1698</f>
        <v>0</v>
      </c>
      <c r="E1695" s="2">
        <f t="shared" si="104"/>
        <v>1423370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CONFIRMED BULLISH</v>
      </c>
    </row>
    <row r="1696" spans="1:8" ht="13.5" x14ac:dyDescent="0.25">
      <c r="A1696" s="3">
        <f>TITRES_STAT!B1699</f>
        <v>44781</v>
      </c>
      <c r="B1696" s="6">
        <f>TITRES_STAT!C1699</f>
        <v>4</v>
      </c>
      <c r="C1696" s="6">
        <f>TITRES_STAT!D1699</f>
        <v>4</v>
      </c>
      <c r="D1696" s="6">
        <f>TITRES_STAT!E1699</f>
        <v>0</v>
      </c>
      <c r="E1696" s="2">
        <f t="shared" si="104"/>
        <v>1423370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CONFIRMED BULLISH</v>
      </c>
    </row>
    <row r="1697" spans="1:8" ht="13.5" x14ac:dyDescent="0.25">
      <c r="A1697" s="3">
        <f>TITRES_STAT!B1700</f>
        <v>44782</v>
      </c>
      <c r="B1697" s="6">
        <f>TITRES_STAT!C1700</f>
        <v>4</v>
      </c>
      <c r="C1697" s="6">
        <f>TITRES_STAT!D1700</f>
        <v>4</v>
      </c>
      <c r="D1697" s="6">
        <f>TITRES_STAT!E1700</f>
        <v>5000</v>
      </c>
      <c r="E1697" s="2">
        <f t="shared" si="104"/>
        <v>1423370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CONFIRMED BULLISH</v>
      </c>
    </row>
    <row r="1698" spans="1:8" ht="13.5" x14ac:dyDescent="0.25">
      <c r="A1698" s="3">
        <f>TITRES_STAT!B1701</f>
        <v>44783</v>
      </c>
      <c r="B1698" s="6">
        <f>TITRES_STAT!C1701</f>
        <v>4</v>
      </c>
      <c r="C1698" s="6">
        <f>TITRES_STAT!D1701</f>
        <v>4</v>
      </c>
      <c r="D1698" s="6">
        <f>TITRES_STAT!E1701</f>
        <v>7925</v>
      </c>
      <c r="E1698" s="2">
        <f t="shared" si="104"/>
        <v>1423370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CONFIRMED BULLISH</v>
      </c>
    </row>
    <row r="1699" spans="1:8" ht="13.5" x14ac:dyDescent="0.25">
      <c r="A1699" s="3">
        <f>TITRES_STAT!B1702</f>
        <v>44784</v>
      </c>
      <c r="B1699" s="6">
        <f>TITRES_STAT!C1702</f>
        <v>4</v>
      </c>
      <c r="C1699" s="6">
        <f>TITRES_STAT!D1702</f>
        <v>4</v>
      </c>
      <c r="D1699" s="6">
        <f>TITRES_STAT!E1702</f>
        <v>0</v>
      </c>
      <c r="E1699" s="2">
        <f t="shared" si="104"/>
        <v>1423370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44785</v>
      </c>
      <c r="B1700" s="6">
        <f>TITRES_STAT!C1703</f>
        <v>4</v>
      </c>
      <c r="C1700" s="6">
        <f>TITRES_STAT!D1703</f>
        <v>4</v>
      </c>
      <c r="D1700" s="6">
        <f>TITRES_STAT!E1703</f>
        <v>2100</v>
      </c>
      <c r="E1700" s="2">
        <f t="shared" si="104"/>
        <v>1423370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44788</v>
      </c>
      <c r="B1701" s="6">
        <f>TITRES_STAT!C1704</f>
        <v>4</v>
      </c>
      <c r="C1701" s="6">
        <f>TITRES_STAT!D1704</f>
        <v>4</v>
      </c>
      <c r="D1701" s="6">
        <f>TITRES_STAT!E1704</f>
        <v>3800</v>
      </c>
      <c r="E1701" s="2">
        <f t="shared" si="104"/>
        <v>1423370</v>
      </c>
      <c r="F1701" s="6" t="str">
        <f t="shared" si="107"/>
        <v>NEUTRAL</v>
      </c>
      <c r="G1701" s="6" t="str">
        <f t="shared" si="106"/>
        <v>NEUTRAL</v>
      </c>
      <c r="H1701" s="6" t="str">
        <f t="shared" si="105"/>
        <v>NEUTRAL</v>
      </c>
    </row>
    <row r="1702" spans="1:8" ht="13.5" x14ac:dyDescent="0.25">
      <c r="A1702" s="3">
        <f>TITRES_STAT!B1705</f>
        <v>44789</v>
      </c>
      <c r="B1702" s="6">
        <f>TITRES_STAT!C1705</f>
        <v>4.0999999999999996</v>
      </c>
      <c r="C1702" s="6">
        <f>TITRES_STAT!D1705</f>
        <v>4.0999999999999996</v>
      </c>
      <c r="D1702" s="6">
        <f>TITRES_STAT!E1705</f>
        <v>761</v>
      </c>
      <c r="E1702" s="2">
        <f t="shared" si="104"/>
        <v>1424131</v>
      </c>
      <c r="F1702" s="6" t="str">
        <f t="shared" si="107"/>
        <v>BULLISH</v>
      </c>
      <c r="G1702" s="6" t="str">
        <f t="shared" si="106"/>
        <v>NEUTRAL</v>
      </c>
      <c r="H1702" s="6" t="str">
        <f t="shared" si="105"/>
        <v>CONFIRMED BULLISH</v>
      </c>
    </row>
    <row r="1703" spans="1:8" ht="13.5" x14ac:dyDescent="0.25">
      <c r="A1703" s="3">
        <f>TITRES_STAT!B1706</f>
        <v>44790</v>
      </c>
      <c r="B1703" s="6">
        <f>TITRES_STAT!C1706</f>
        <v>4.0999999999999996</v>
      </c>
      <c r="C1703" s="6">
        <f>TITRES_STAT!D1706</f>
        <v>4.0999999999999996</v>
      </c>
      <c r="D1703" s="6">
        <f>TITRES_STAT!E1706</f>
        <v>0</v>
      </c>
      <c r="E1703" s="2">
        <f t="shared" si="104"/>
        <v>1424131</v>
      </c>
      <c r="F1703" s="6" t="str">
        <f t="shared" si="107"/>
        <v>BULLISH</v>
      </c>
      <c r="G1703" s="6" t="str">
        <f t="shared" si="106"/>
        <v>NEUTRAL</v>
      </c>
      <c r="H1703" s="6" t="str">
        <f t="shared" si="105"/>
        <v>CONFIRMED BULLISH</v>
      </c>
    </row>
    <row r="1704" spans="1:8" ht="13.5" x14ac:dyDescent="0.25">
      <c r="A1704" s="3">
        <f>TITRES_STAT!B1707</f>
        <v>44791</v>
      </c>
      <c r="B1704" s="6">
        <f>TITRES_STAT!C1707</f>
        <v>4.0999999999999996</v>
      </c>
      <c r="C1704" s="6">
        <f>TITRES_STAT!D1707</f>
        <v>4.0999999999999996</v>
      </c>
      <c r="D1704" s="6">
        <f>TITRES_STAT!E1707</f>
        <v>0</v>
      </c>
      <c r="E1704" s="2">
        <f t="shared" si="104"/>
        <v>1424131</v>
      </c>
      <c r="F1704" s="6" t="str">
        <f t="shared" si="107"/>
        <v>BULLISH</v>
      </c>
      <c r="G1704" s="6" t="str">
        <f t="shared" si="106"/>
        <v>NEUTRAL</v>
      </c>
      <c r="H1704" s="6" t="str">
        <f t="shared" si="105"/>
        <v>CONFIRMED BULLISH</v>
      </c>
    </row>
    <row r="1705" spans="1:8" ht="13.5" x14ac:dyDescent="0.25">
      <c r="A1705" s="3">
        <f>TITRES_STAT!B1708</f>
        <v>44792</v>
      </c>
      <c r="B1705" s="6">
        <f>TITRES_STAT!C1708</f>
        <v>4.2</v>
      </c>
      <c r="C1705" s="6">
        <f>TITRES_STAT!D1708</f>
        <v>4.2</v>
      </c>
      <c r="D1705" s="6">
        <f>TITRES_STAT!E1708</f>
        <v>500</v>
      </c>
      <c r="E1705" s="2">
        <f t="shared" si="104"/>
        <v>1424631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CONFIRMED BULLISH</v>
      </c>
    </row>
    <row r="1706" spans="1:8" ht="13.5" x14ac:dyDescent="0.25">
      <c r="A1706" s="3">
        <f>TITRES_STAT!B1709</f>
        <v>44795</v>
      </c>
      <c r="B1706" s="6">
        <f>TITRES_STAT!C1709</f>
        <v>4.0999999999999996</v>
      </c>
      <c r="C1706" s="6">
        <f>TITRES_STAT!D1709</f>
        <v>4.0999999999999996</v>
      </c>
      <c r="D1706" s="6">
        <f>TITRES_STAT!E1709</f>
        <v>344</v>
      </c>
      <c r="E1706" s="2">
        <f t="shared" si="104"/>
        <v>1424287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CONFIRMED BULLISH</v>
      </c>
    </row>
    <row r="1707" spans="1:8" ht="13.5" x14ac:dyDescent="0.25">
      <c r="A1707" s="3">
        <f>TITRES_STAT!B1710</f>
        <v>44796</v>
      </c>
      <c r="B1707" s="6">
        <f>TITRES_STAT!C1710</f>
        <v>4.1900000000000004</v>
      </c>
      <c r="C1707" s="6">
        <f>TITRES_STAT!D1710</f>
        <v>4.1900000000000004</v>
      </c>
      <c r="D1707" s="6">
        <f>TITRES_STAT!E1710</f>
        <v>5</v>
      </c>
      <c r="E1707" s="2">
        <f t="shared" si="104"/>
        <v>1424292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44797</v>
      </c>
      <c r="B1708" s="6">
        <f>TITRES_STAT!C1711</f>
        <v>4.1900000000000004</v>
      </c>
      <c r="C1708" s="6">
        <f>TITRES_STAT!D1711</f>
        <v>4.1900000000000004</v>
      </c>
      <c r="D1708" s="6">
        <f>TITRES_STAT!E1711</f>
        <v>0</v>
      </c>
      <c r="E1708" s="2">
        <f t="shared" si="104"/>
        <v>1424292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CONFIRMED BULLISH</v>
      </c>
    </row>
    <row r="1709" spans="1:8" ht="13.5" x14ac:dyDescent="0.25">
      <c r="A1709" s="3">
        <f>TITRES_STAT!B1712</f>
        <v>44798</v>
      </c>
      <c r="B1709" s="6">
        <f>TITRES_STAT!C1712</f>
        <v>4.2</v>
      </c>
      <c r="C1709" s="6">
        <f>TITRES_STAT!D1712</f>
        <v>4.2</v>
      </c>
      <c r="D1709" s="6">
        <f>TITRES_STAT!E1712</f>
        <v>955</v>
      </c>
      <c r="E1709" s="2">
        <f t="shared" si="104"/>
        <v>1425247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44799</v>
      </c>
      <c r="B1710" s="6">
        <f>TITRES_STAT!C1713</f>
        <v>4.38</v>
      </c>
      <c r="C1710" s="6">
        <f>TITRES_STAT!D1713</f>
        <v>4.38</v>
      </c>
      <c r="D1710" s="6">
        <f>TITRES_STAT!E1713</f>
        <v>0</v>
      </c>
      <c r="E1710" s="2">
        <f t="shared" si="104"/>
        <v>1425247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44802</v>
      </c>
      <c r="B1711" s="6">
        <f>TITRES_STAT!C1714</f>
        <v>4.38</v>
      </c>
      <c r="C1711" s="6">
        <f>TITRES_STAT!D1714</f>
        <v>4.38</v>
      </c>
      <c r="D1711" s="6">
        <f>TITRES_STAT!E1714</f>
        <v>0</v>
      </c>
      <c r="E1711" s="2">
        <f t="shared" si="104"/>
        <v>1425247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CONFIRMED BULLISH</v>
      </c>
    </row>
    <row r="1712" spans="1:8" ht="13.5" x14ac:dyDescent="0.25">
      <c r="A1712" s="3">
        <f>TITRES_STAT!B1715</f>
        <v>44803</v>
      </c>
      <c r="B1712" s="6">
        <f>TITRES_STAT!C1715</f>
        <v>4.38</v>
      </c>
      <c r="C1712" s="6">
        <f>TITRES_STAT!D1715</f>
        <v>4.38</v>
      </c>
      <c r="D1712" s="6">
        <f>TITRES_STAT!E1715</f>
        <v>0</v>
      </c>
      <c r="E1712" s="2">
        <f t="shared" si="104"/>
        <v>1425247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CONFIRMED BULLISH</v>
      </c>
    </row>
    <row r="1713" spans="1:8" ht="13.5" x14ac:dyDescent="0.25">
      <c r="A1713" s="3">
        <f>TITRES_STAT!B1716</f>
        <v>44804</v>
      </c>
      <c r="B1713" s="6">
        <f>TITRES_STAT!C1716</f>
        <v>4.38</v>
      </c>
      <c r="C1713" s="6">
        <f>TITRES_STAT!D1716</f>
        <v>4.38</v>
      </c>
      <c r="D1713" s="6">
        <f>TITRES_STAT!E1716</f>
        <v>0</v>
      </c>
      <c r="E1713" s="2">
        <f t="shared" si="104"/>
        <v>1425247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44805</v>
      </c>
      <c r="B1714" s="6">
        <f>TITRES_STAT!C1717</f>
        <v>4.4400000000000004</v>
      </c>
      <c r="C1714" s="6">
        <f>TITRES_STAT!D1717</f>
        <v>4.4400000000000004</v>
      </c>
      <c r="D1714" s="6">
        <f>TITRES_STAT!E1717</f>
        <v>15</v>
      </c>
      <c r="E1714" s="2">
        <f t="shared" si="104"/>
        <v>1425262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44806</v>
      </c>
      <c r="B1715" s="6">
        <f>TITRES_STAT!C1718</f>
        <v>4.4400000000000004</v>
      </c>
      <c r="C1715" s="6">
        <f>TITRES_STAT!D1718</f>
        <v>4.4400000000000004</v>
      </c>
      <c r="D1715" s="6">
        <f>TITRES_STAT!E1718</f>
        <v>0</v>
      </c>
      <c r="E1715" s="2">
        <f t="shared" si="104"/>
        <v>1425262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CONFIRMED BULLISH</v>
      </c>
    </row>
    <row r="1716" spans="1:8" ht="13.5" x14ac:dyDescent="0.25">
      <c r="A1716" s="3">
        <f>TITRES_STAT!B1719</f>
        <v>44809</v>
      </c>
      <c r="B1716" s="6">
        <f>TITRES_STAT!C1719</f>
        <v>4.4400000000000004</v>
      </c>
      <c r="C1716" s="6">
        <f>TITRES_STAT!D1719</f>
        <v>4.4400000000000004</v>
      </c>
      <c r="D1716" s="6">
        <f>TITRES_STAT!E1719</f>
        <v>0</v>
      </c>
      <c r="E1716" s="2">
        <f t="shared" si="104"/>
        <v>1425262</v>
      </c>
      <c r="F1716" s="6" t="str">
        <f t="shared" si="107"/>
        <v>BULLISH</v>
      </c>
      <c r="G1716" s="6" t="str">
        <f t="shared" si="106"/>
        <v>NEUTRAL</v>
      </c>
      <c r="H1716" s="6" t="str">
        <f t="shared" si="105"/>
        <v>CONFIRMED BULLISH</v>
      </c>
    </row>
    <row r="1717" spans="1:8" ht="13.5" x14ac:dyDescent="0.25">
      <c r="A1717" s="3">
        <f>TITRES_STAT!B1720</f>
        <v>44810</v>
      </c>
      <c r="B1717" s="6">
        <f>TITRES_STAT!C1720</f>
        <v>4.25</v>
      </c>
      <c r="C1717" s="6">
        <f>TITRES_STAT!D1720</f>
        <v>4.25</v>
      </c>
      <c r="D1717" s="6">
        <f>TITRES_STAT!E1720</f>
        <v>0</v>
      </c>
      <c r="E1717" s="2">
        <f t="shared" si="104"/>
        <v>1425262</v>
      </c>
      <c r="F1717" s="6" t="str">
        <f t="shared" si="107"/>
        <v>BULLISH</v>
      </c>
      <c r="G1717" s="6" t="str">
        <f t="shared" si="106"/>
        <v>NEUTRAL</v>
      </c>
      <c r="H1717" s="6" t="str">
        <f t="shared" si="105"/>
        <v>BULLISH DIVERGENCE</v>
      </c>
    </row>
    <row r="1718" spans="1:8" ht="13.5" x14ac:dyDescent="0.25">
      <c r="A1718" s="3">
        <f>TITRES_STAT!B1721</f>
        <v>44811</v>
      </c>
      <c r="B1718" s="6">
        <f>TITRES_STAT!C1721</f>
        <v>4.0599999999999996</v>
      </c>
      <c r="C1718" s="6">
        <f>TITRES_STAT!D1721</f>
        <v>4.0599999999999996</v>
      </c>
      <c r="D1718" s="6">
        <f>TITRES_STAT!E1721</f>
        <v>4747</v>
      </c>
      <c r="E1718" s="2">
        <f t="shared" si="104"/>
        <v>1420515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CONFIRMED BEARISH</v>
      </c>
    </row>
    <row r="1719" spans="1:8" ht="13.5" x14ac:dyDescent="0.25">
      <c r="A1719" s="3">
        <f>TITRES_STAT!B1722</f>
        <v>44812</v>
      </c>
      <c r="B1719" s="6">
        <f>TITRES_STAT!C1722</f>
        <v>4.0599999999999996</v>
      </c>
      <c r="C1719" s="6">
        <f>TITRES_STAT!D1722</f>
        <v>4.0599999999999996</v>
      </c>
      <c r="D1719" s="6">
        <f>TITRES_STAT!E1722</f>
        <v>0</v>
      </c>
      <c r="E1719" s="2">
        <f t="shared" si="104"/>
        <v>1420515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CONFIRMED BEARISH</v>
      </c>
    </row>
    <row r="1720" spans="1:8" ht="13.5" x14ac:dyDescent="0.25">
      <c r="A1720" s="3">
        <f>TITRES_STAT!B1723</f>
        <v>44813</v>
      </c>
      <c r="B1720" s="6">
        <f>TITRES_STAT!C1723</f>
        <v>4.0599999999999996</v>
      </c>
      <c r="C1720" s="6">
        <f>TITRES_STAT!D1723</f>
        <v>4.0599999999999996</v>
      </c>
      <c r="D1720" s="6">
        <f>TITRES_STAT!E1723</f>
        <v>0</v>
      </c>
      <c r="E1720" s="2">
        <f t="shared" si="104"/>
        <v>1420515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44816</v>
      </c>
      <c r="B1721" s="6">
        <f>TITRES_STAT!C1724</f>
        <v>4.1500000000000004</v>
      </c>
      <c r="C1721" s="6">
        <f>TITRES_STAT!D1724</f>
        <v>4.1500000000000004</v>
      </c>
      <c r="D1721" s="6">
        <f>TITRES_STAT!E1724</f>
        <v>1</v>
      </c>
      <c r="E1721" s="2">
        <f t="shared" si="104"/>
        <v>1420516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CONFIRMED BEARISH</v>
      </c>
    </row>
    <row r="1722" spans="1:8" ht="13.5" x14ac:dyDescent="0.25">
      <c r="A1722" s="3">
        <f>TITRES_STAT!B1725</f>
        <v>44817</v>
      </c>
      <c r="B1722" s="6">
        <f>TITRES_STAT!C1725</f>
        <v>4.1500000000000004</v>
      </c>
      <c r="C1722" s="6">
        <f>TITRES_STAT!D1725</f>
        <v>4.1500000000000004</v>
      </c>
      <c r="D1722" s="6">
        <f>TITRES_STAT!E1725</f>
        <v>0</v>
      </c>
      <c r="E1722" s="2">
        <f t="shared" si="104"/>
        <v>1420516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CONFIRMED BEARISH</v>
      </c>
    </row>
    <row r="1723" spans="1:8" ht="13.5" x14ac:dyDescent="0.25">
      <c r="A1723" s="3">
        <f>TITRES_STAT!B1726</f>
        <v>44818</v>
      </c>
      <c r="B1723" s="6">
        <f>TITRES_STAT!C1726</f>
        <v>4.1500000000000004</v>
      </c>
      <c r="C1723" s="6">
        <f>TITRES_STAT!D1726</f>
        <v>4.1500000000000004</v>
      </c>
      <c r="D1723" s="6">
        <f>TITRES_STAT!E1726</f>
        <v>0</v>
      </c>
      <c r="E1723" s="2">
        <f t="shared" si="104"/>
        <v>1420516</v>
      </c>
      <c r="F1723" s="6" t="str">
        <f t="shared" si="107"/>
        <v>BULLISH</v>
      </c>
      <c r="G1723" s="6" t="str">
        <f t="shared" si="106"/>
        <v>NEUTRAL</v>
      </c>
      <c r="H1723" s="6" t="str">
        <f t="shared" si="105"/>
        <v>CONFIRMED BULLISH</v>
      </c>
    </row>
    <row r="1724" spans="1:8" ht="13.5" x14ac:dyDescent="0.25">
      <c r="A1724" s="3">
        <f>TITRES_STAT!B1727</f>
        <v>44819</v>
      </c>
      <c r="B1724" s="6">
        <f>TITRES_STAT!C1727</f>
        <v>4.1500000000000004</v>
      </c>
      <c r="C1724" s="6">
        <f>TITRES_STAT!D1727</f>
        <v>4.1500000000000004</v>
      </c>
      <c r="D1724" s="6">
        <f>TITRES_STAT!E1727</f>
        <v>0</v>
      </c>
      <c r="E1724" s="2">
        <f t="shared" si="104"/>
        <v>1420516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CONFIRMED BULLISH</v>
      </c>
    </row>
    <row r="1725" spans="1:8" ht="13.5" x14ac:dyDescent="0.25">
      <c r="A1725" s="3">
        <f>TITRES_STAT!B1728</f>
        <v>44820</v>
      </c>
      <c r="B1725" s="6">
        <f>TITRES_STAT!C1728</f>
        <v>4.1500000000000004</v>
      </c>
      <c r="C1725" s="6">
        <f>TITRES_STAT!D1728</f>
        <v>4.1500000000000004</v>
      </c>
      <c r="D1725" s="6">
        <f>TITRES_STAT!E1728</f>
        <v>0</v>
      </c>
      <c r="E1725" s="2">
        <f t="shared" si="104"/>
        <v>1420516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CONFIRMED BULLISH</v>
      </c>
    </row>
    <row r="1726" spans="1:8" ht="13.5" x14ac:dyDescent="0.25">
      <c r="A1726" s="3">
        <f>TITRES_STAT!B1729</f>
        <v>44823</v>
      </c>
      <c r="B1726" s="6">
        <f>TITRES_STAT!C1729</f>
        <v>4.1500000000000004</v>
      </c>
      <c r="C1726" s="6">
        <f>TITRES_STAT!D1729</f>
        <v>4.1500000000000004</v>
      </c>
      <c r="D1726" s="6">
        <f>TITRES_STAT!E1729</f>
        <v>0</v>
      </c>
      <c r="E1726" s="2">
        <f t="shared" si="104"/>
        <v>1420516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44824</v>
      </c>
      <c r="B1727" s="6">
        <f>TITRES_STAT!C1730</f>
        <v>4.1500000000000004</v>
      </c>
      <c r="C1727" s="6">
        <f>TITRES_STAT!D1730</f>
        <v>4.1500000000000004</v>
      </c>
      <c r="D1727" s="6">
        <f>TITRES_STAT!E1730</f>
        <v>0</v>
      </c>
      <c r="E1727" s="2">
        <f t="shared" si="104"/>
        <v>1420516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44825</v>
      </c>
      <c r="B1728" s="6">
        <f>TITRES_STAT!C1731</f>
        <v>4.1500000000000004</v>
      </c>
      <c r="C1728" s="6">
        <f>TITRES_STAT!D1731</f>
        <v>4.1500000000000004</v>
      </c>
      <c r="D1728" s="6">
        <f>TITRES_STAT!E1731</f>
        <v>0</v>
      </c>
      <c r="E1728" s="2">
        <f t="shared" si="104"/>
        <v>1420516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44826</v>
      </c>
      <c r="B1729" s="6">
        <f>TITRES_STAT!C1732</f>
        <v>4.1500000000000004</v>
      </c>
      <c r="C1729" s="6">
        <f>TITRES_STAT!D1732</f>
        <v>4.1500000000000004</v>
      </c>
      <c r="D1729" s="6">
        <f>TITRES_STAT!E1732</f>
        <v>0</v>
      </c>
      <c r="E1729" s="2">
        <f t="shared" si="104"/>
        <v>1420516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44827</v>
      </c>
      <c r="B1730" s="6">
        <f>TITRES_STAT!C1733</f>
        <v>4.1500000000000004</v>
      </c>
      <c r="C1730" s="6">
        <f>TITRES_STAT!D1733</f>
        <v>4.1500000000000004</v>
      </c>
      <c r="D1730" s="6">
        <f>TITRES_STAT!E1733</f>
        <v>0</v>
      </c>
      <c r="E1730" s="2">
        <f t="shared" si="104"/>
        <v>1420516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44830</v>
      </c>
      <c r="B1731" s="6">
        <f>TITRES_STAT!C1734</f>
        <v>4.1500000000000004</v>
      </c>
      <c r="C1731" s="6">
        <f>TITRES_STAT!D1734</f>
        <v>4.1500000000000004</v>
      </c>
      <c r="D1731" s="6">
        <f>TITRES_STAT!E1734</f>
        <v>0</v>
      </c>
      <c r="E1731" s="2">
        <f t="shared" si="104"/>
        <v>1420516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44831</v>
      </c>
      <c r="B1732" s="6">
        <f>TITRES_STAT!C1735</f>
        <v>4.1500000000000004</v>
      </c>
      <c r="C1732" s="6">
        <f>TITRES_STAT!D1735</f>
        <v>4.1500000000000004</v>
      </c>
      <c r="D1732" s="6">
        <f>TITRES_STAT!E1735</f>
        <v>0</v>
      </c>
      <c r="E1732" s="2">
        <f t="shared" ref="E1732:E1795" si="108">IF(B1732&gt;B1731, E1731+D1732, IF(B1732&lt;B1731, E1731-D1732, E1731))</f>
        <v>1420516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44832</v>
      </c>
      <c r="B1733" s="6">
        <f>TITRES_STAT!C1736</f>
        <v>4.1500000000000004</v>
      </c>
      <c r="C1733" s="6">
        <f>TITRES_STAT!D1736</f>
        <v>4.1500000000000004</v>
      </c>
      <c r="D1733" s="6">
        <f>TITRES_STAT!E1736</f>
        <v>0</v>
      </c>
      <c r="E1733" s="2">
        <f t="shared" si="108"/>
        <v>1420516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44833</v>
      </c>
      <c r="B1734" s="6">
        <f>TITRES_STAT!C1737</f>
        <v>3.97</v>
      </c>
      <c r="C1734" s="6">
        <f>TITRES_STAT!D1737</f>
        <v>3.97</v>
      </c>
      <c r="D1734" s="6">
        <f>TITRES_STAT!E1737</f>
        <v>0</v>
      </c>
      <c r="E1734" s="2">
        <f t="shared" si="108"/>
        <v>1420516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44834</v>
      </c>
      <c r="B1735" s="6">
        <f>TITRES_STAT!C1738</f>
        <v>3.97</v>
      </c>
      <c r="C1735" s="6">
        <f>TITRES_STAT!D1738</f>
        <v>3.97</v>
      </c>
      <c r="D1735" s="6">
        <f>TITRES_STAT!E1738</f>
        <v>0</v>
      </c>
      <c r="E1735" s="2">
        <f t="shared" si="108"/>
        <v>1420516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44837</v>
      </c>
      <c r="B1736" s="6">
        <f>TITRES_STAT!C1739</f>
        <v>3.8</v>
      </c>
      <c r="C1736" s="6">
        <f>TITRES_STAT!D1739</f>
        <v>3.8</v>
      </c>
      <c r="D1736" s="6">
        <f>TITRES_STAT!E1739</f>
        <v>5</v>
      </c>
      <c r="E1736" s="2">
        <f t="shared" si="108"/>
        <v>1420511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44838</v>
      </c>
      <c r="B1737" s="6">
        <f>TITRES_STAT!C1740</f>
        <v>3.8</v>
      </c>
      <c r="C1737" s="6">
        <f>TITRES_STAT!D1740</f>
        <v>3.8</v>
      </c>
      <c r="D1737" s="6">
        <f>TITRES_STAT!E1740</f>
        <v>0</v>
      </c>
      <c r="E1737" s="2">
        <f t="shared" si="108"/>
        <v>1420511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44839</v>
      </c>
      <c r="B1738" s="6">
        <f>TITRES_STAT!C1741</f>
        <v>3.79</v>
      </c>
      <c r="C1738" s="6">
        <f>TITRES_STAT!D1741</f>
        <v>3.79</v>
      </c>
      <c r="D1738" s="6">
        <f>TITRES_STAT!E1741</f>
        <v>22371</v>
      </c>
      <c r="E1738" s="2">
        <f t="shared" si="108"/>
        <v>1398140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44840</v>
      </c>
      <c r="B1739" s="6">
        <f>TITRES_STAT!C1742</f>
        <v>3.79</v>
      </c>
      <c r="C1739" s="6">
        <f>TITRES_STAT!D1742</f>
        <v>3.79</v>
      </c>
      <c r="D1739" s="6">
        <f>TITRES_STAT!E1742</f>
        <v>0</v>
      </c>
      <c r="E1739" s="2">
        <f t="shared" si="108"/>
        <v>1398140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44841</v>
      </c>
      <c r="B1740" s="6">
        <f>TITRES_STAT!C1743</f>
        <v>3.79</v>
      </c>
      <c r="C1740" s="6">
        <f>TITRES_STAT!D1743</f>
        <v>3.79</v>
      </c>
      <c r="D1740" s="6">
        <f>TITRES_STAT!E1743</f>
        <v>0</v>
      </c>
      <c r="E1740" s="2">
        <f t="shared" si="108"/>
        <v>1398140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44844</v>
      </c>
      <c r="B1741" s="6">
        <f>TITRES_STAT!C1744</f>
        <v>3.79</v>
      </c>
      <c r="C1741" s="6">
        <f>TITRES_STAT!D1744</f>
        <v>3.79</v>
      </c>
      <c r="D1741" s="6">
        <f>TITRES_STAT!E1744</f>
        <v>0</v>
      </c>
      <c r="E1741" s="2">
        <f t="shared" si="108"/>
        <v>1398140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44845</v>
      </c>
      <c r="B1742" s="6">
        <f>TITRES_STAT!C1745</f>
        <v>3.77</v>
      </c>
      <c r="C1742" s="6">
        <f>TITRES_STAT!D1745</f>
        <v>3.77</v>
      </c>
      <c r="D1742" s="6">
        <f>TITRES_STAT!E1745</f>
        <v>2200</v>
      </c>
      <c r="E1742" s="2">
        <f t="shared" si="108"/>
        <v>1395940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44846</v>
      </c>
      <c r="B1743" s="6">
        <f>TITRES_STAT!C1746</f>
        <v>3.77</v>
      </c>
      <c r="C1743" s="6">
        <f>TITRES_STAT!D1746</f>
        <v>3.77</v>
      </c>
      <c r="D1743" s="6">
        <f>TITRES_STAT!E1746</f>
        <v>0</v>
      </c>
      <c r="E1743" s="2">
        <f t="shared" si="108"/>
        <v>1395940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44847</v>
      </c>
      <c r="B1744" s="6">
        <f>TITRES_STAT!C1747</f>
        <v>3.77</v>
      </c>
      <c r="C1744" s="6">
        <f>TITRES_STAT!D1747</f>
        <v>3.77</v>
      </c>
      <c r="D1744" s="6">
        <f>TITRES_STAT!E1747</f>
        <v>0</v>
      </c>
      <c r="E1744" s="2">
        <f t="shared" si="108"/>
        <v>1395940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44848</v>
      </c>
      <c r="B1745" s="6">
        <f>TITRES_STAT!C1748</f>
        <v>3.61</v>
      </c>
      <c r="C1745" s="6">
        <f>TITRES_STAT!D1748</f>
        <v>3.61</v>
      </c>
      <c r="D1745" s="6">
        <f>TITRES_STAT!E1748</f>
        <v>0</v>
      </c>
      <c r="E1745" s="2">
        <f t="shared" si="108"/>
        <v>1395940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44851</v>
      </c>
      <c r="B1746" s="6">
        <f>TITRES_STAT!C1749</f>
        <v>3.61</v>
      </c>
      <c r="C1746" s="6">
        <f>TITRES_STAT!D1749</f>
        <v>3.61</v>
      </c>
      <c r="D1746" s="6">
        <f>TITRES_STAT!E1749</f>
        <v>0</v>
      </c>
      <c r="E1746" s="2">
        <f t="shared" si="108"/>
        <v>1395940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44852</v>
      </c>
      <c r="B1747" s="6">
        <f>TITRES_STAT!C1750</f>
        <v>3.61</v>
      </c>
      <c r="C1747" s="6">
        <f>TITRES_STAT!D1750</f>
        <v>3.61</v>
      </c>
      <c r="D1747" s="6">
        <f>TITRES_STAT!E1750</f>
        <v>15</v>
      </c>
      <c r="E1747" s="2">
        <f t="shared" si="108"/>
        <v>1395940</v>
      </c>
      <c r="F1747" s="6" t="str">
        <f t="shared" si="111"/>
        <v>NEUTRAL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44853</v>
      </c>
      <c r="B1748" s="6">
        <f>TITRES_STAT!C1751</f>
        <v>3.61</v>
      </c>
      <c r="C1748" s="6">
        <f>TITRES_STAT!D1751</f>
        <v>3.61</v>
      </c>
      <c r="D1748" s="6">
        <f>TITRES_STAT!E1751</f>
        <v>0</v>
      </c>
      <c r="E1748" s="2">
        <f t="shared" si="108"/>
        <v>1395940</v>
      </c>
      <c r="F1748" s="6" t="str">
        <f t="shared" si="111"/>
        <v>NEUTRAL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44854</v>
      </c>
      <c r="B1749" s="6">
        <f>TITRES_STAT!C1752</f>
        <v>3.66</v>
      </c>
      <c r="C1749" s="6">
        <f>TITRES_STAT!D1752</f>
        <v>3.66</v>
      </c>
      <c r="D1749" s="6">
        <f>TITRES_STAT!E1752</f>
        <v>1</v>
      </c>
      <c r="E1749" s="2">
        <f t="shared" si="108"/>
        <v>1395941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BULLISH DIVERGENCE</v>
      </c>
    </row>
    <row r="1750" spans="1:8" ht="13.5" x14ac:dyDescent="0.25">
      <c r="A1750" s="3">
        <f>TITRES_STAT!B1753</f>
        <v>44855</v>
      </c>
      <c r="B1750" s="6">
        <f>TITRES_STAT!C1753</f>
        <v>3.66</v>
      </c>
      <c r="C1750" s="6">
        <f>TITRES_STAT!D1753</f>
        <v>3.66</v>
      </c>
      <c r="D1750" s="6">
        <f>TITRES_STAT!E1753</f>
        <v>0</v>
      </c>
      <c r="E1750" s="2">
        <f t="shared" si="108"/>
        <v>1395941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44858</v>
      </c>
      <c r="B1751" s="6">
        <f>TITRES_STAT!C1754</f>
        <v>3.66</v>
      </c>
      <c r="C1751" s="6">
        <f>TITRES_STAT!D1754</f>
        <v>3.66</v>
      </c>
      <c r="D1751" s="6">
        <f>TITRES_STAT!E1754</f>
        <v>0</v>
      </c>
      <c r="E1751" s="2">
        <f t="shared" si="108"/>
        <v>1395941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CONFIRMED BULLISH</v>
      </c>
    </row>
    <row r="1752" spans="1:8" ht="13.5" x14ac:dyDescent="0.25">
      <c r="A1752" s="3">
        <f>TITRES_STAT!B1755</f>
        <v>44859</v>
      </c>
      <c r="B1752" s="6">
        <f>TITRES_STAT!C1755</f>
        <v>3.63</v>
      </c>
      <c r="C1752" s="6">
        <f>TITRES_STAT!D1755</f>
        <v>3.63</v>
      </c>
      <c r="D1752" s="6">
        <f>TITRES_STAT!E1755</f>
        <v>251</v>
      </c>
      <c r="E1752" s="2">
        <f t="shared" si="108"/>
        <v>1395690</v>
      </c>
      <c r="F1752" s="6" t="str">
        <f t="shared" si="111"/>
        <v>BEARISH</v>
      </c>
      <c r="G1752" s="6" t="str">
        <f t="shared" si="110"/>
        <v>NEUTRAL</v>
      </c>
      <c r="H1752" s="6" t="str">
        <f t="shared" si="109"/>
        <v>BEARISH DIVERGENCE</v>
      </c>
    </row>
    <row r="1753" spans="1:8" ht="13.5" x14ac:dyDescent="0.25">
      <c r="A1753" s="3">
        <f>TITRES_STAT!B1756</f>
        <v>44860</v>
      </c>
      <c r="B1753" s="6">
        <f>TITRES_STAT!C1756</f>
        <v>3.5</v>
      </c>
      <c r="C1753" s="6">
        <f>TITRES_STAT!D1756</f>
        <v>3.5</v>
      </c>
      <c r="D1753" s="6">
        <f>TITRES_STAT!E1756</f>
        <v>512</v>
      </c>
      <c r="E1753" s="2">
        <f t="shared" si="108"/>
        <v>1395178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44861</v>
      </c>
      <c r="B1754" s="6">
        <f>TITRES_STAT!C1757</f>
        <v>3.47</v>
      </c>
      <c r="C1754" s="6">
        <f>TITRES_STAT!D1757</f>
        <v>3.47</v>
      </c>
      <c r="D1754" s="6">
        <f>TITRES_STAT!E1757</f>
        <v>1666</v>
      </c>
      <c r="E1754" s="2">
        <f t="shared" si="108"/>
        <v>1393512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44862</v>
      </c>
      <c r="B1755" s="6">
        <f>TITRES_STAT!C1758</f>
        <v>3.44</v>
      </c>
      <c r="C1755" s="6">
        <f>TITRES_STAT!D1758</f>
        <v>3.44</v>
      </c>
      <c r="D1755" s="6">
        <f>TITRES_STAT!E1758</f>
        <v>5</v>
      </c>
      <c r="E1755" s="2">
        <f t="shared" si="108"/>
        <v>1393507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44865</v>
      </c>
      <c r="B1756" s="6">
        <f>TITRES_STAT!C1759</f>
        <v>3.59</v>
      </c>
      <c r="C1756" s="6">
        <f>TITRES_STAT!D1759</f>
        <v>3.59</v>
      </c>
      <c r="D1756" s="6">
        <f>TITRES_STAT!E1759</f>
        <v>160</v>
      </c>
      <c r="E1756" s="2">
        <f t="shared" si="108"/>
        <v>1393667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CONFIRMED BEARISH</v>
      </c>
    </row>
    <row r="1757" spans="1:8" ht="13.5" x14ac:dyDescent="0.25">
      <c r="A1757" s="3">
        <f>TITRES_STAT!B1760</f>
        <v>44866</v>
      </c>
      <c r="B1757" s="6">
        <f>TITRES_STAT!C1760</f>
        <v>3.59</v>
      </c>
      <c r="C1757" s="6">
        <f>TITRES_STAT!D1760</f>
        <v>3.59</v>
      </c>
      <c r="D1757" s="6">
        <f>TITRES_STAT!E1760</f>
        <v>0</v>
      </c>
      <c r="E1757" s="2">
        <f t="shared" si="108"/>
        <v>1393667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CONFIRMED BEARISH</v>
      </c>
    </row>
    <row r="1758" spans="1:8" ht="13.5" x14ac:dyDescent="0.25">
      <c r="A1758" s="3">
        <f>TITRES_STAT!B1761</f>
        <v>44867</v>
      </c>
      <c r="B1758" s="6">
        <f>TITRES_STAT!C1761</f>
        <v>3.43</v>
      </c>
      <c r="C1758" s="6">
        <f>TITRES_STAT!D1761</f>
        <v>3.43</v>
      </c>
      <c r="D1758" s="6">
        <f>TITRES_STAT!E1761</f>
        <v>0</v>
      </c>
      <c r="E1758" s="2">
        <f t="shared" si="108"/>
        <v>1393667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CONFIRMED BEARISH</v>
      </c>
    </row>
    <row r="1759" spans="1:8" ht="13.5" x14ac:dyDescent="0.25">
      <c r="A1759" s="3">
        <f>TITRES_STAT!B1762</f>
        <v>44868</v>
      </c>
      <c r="B1759" s="6">
        <f>TITRES_STAT!C1762</f>
        <v>3.35</v>
      </c>
      <c r="C1759" s="6">
        <f>TITRES_STAT!D1762</f>
        <v>3.35</v>
      </c>
      <c r="D1759" s="6">
        <f>TITRES_STAT!E1762</f>
        <v>5</v>
      </c>
      <c r="E1759" s="2">
        <f t="shared" si="108"/>
        <v>1393662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BULLISH DIVERGENCE</v>
      </c>
    </row>
    <row r="1760" spans="1:8" ht="13.5" x14ac:dyDescent="0.25">
      <c r="A1760" s="3">
        <f>TITRES_STAT!B1763</f>
        <v>44869</v>
      </c>
      <c r="B1760" s="6">
        <f>TITRES_STAT!C1763</f>
        <v>3.21</v>
      </c>
      <c r="C1760" s="6">
        <f>TITRES_STAT!D1763</f>
        <v>3.21</v>
      </c>
      <c r="D1760" s="6">
        <f>TITRES_STAT!E1763</f>
        <v>37</v>
      </c>
      <c r="E1760" s="2">
        <f t="shared" si="108"/>
        <v>1393625</v>
      </c>
      <c r="F1760" s="6" t="str">
        <f t="shared" si="111"/>
        <v>BULLISH</v>
      </c>
      <c r="G1760" s="6" t="str">
        <f t="shared" si="110"/>
        <v>NEUTRAL</v>
      </c>
      <c r="H1760" s="6" t="str">
        <f t="shared" si="109"/>
        <v>BULLISH DIVERGENCE</v>
      </c>
    </row>
    <row r="1761" spans="1:8" ht="13.5" x14ac:dyDescent="0.25">
      <c r="A1761" s="3">
        <f>TITRES_STAT!B1764</f>
        <v>44872</v>
      </c>
      <c r="B1761" s="6">
        <f>TITRES_STAT!C1764</f>
        <v>3.07</v>
      </c>
      <c r="C1761" s="6">
        <f>TITRES_STAT!D1764</f>
        <v>3.07</v>
      </c>
      <c r="D1761" s="6">
        <f>TITRES_STAT!E1764</f>
        <v>0</v>
      </c>
      <c r="E1761" s="2">
        <f t="shared" si="108"/>
        <v>1393625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CONFIRMED BEARISH</v>
      </c>
    </row>
    <row r="1762" spans="1:8" ht="13.5" x14ac:dyDescent="0.25">
      <c r="A1762" s="3">
        <f>TITRES_STAT!B1765</f>
        <v>44873</v>
      </c>
      <c r="B1762" s="6">
        <f>TITRES_STAT!C1765</f>
        <v>3.15</v>
      </c>
      <c r="C1762" s="6">
        <f>TITRES_STAT!D1765</f>
        <v>3.15</v>
      </c>
      <c r="D1762" s="6">
        <f>TITRES_STAT!E1765</f>
        <v>1758</v>
      </c>
      <c r="E1762" s="2">
        <f t="shared" si="108"/>
        <v>1395383</v>
      </c>
      <c r="F1762" s="6" t="str">
        <f t="shared" si="111"/>
        <v>BULLISH</v>
      </c>
      <c r="G1762" s="6" t="str">
        <f t="shared" si="110"/>
        <v>NEUTRAL</v>
      </c>
      <c r="H1762" s="6" t="str">
        <f t="shared" si="109"/>
        <v>BULLISH DIVERGENCE</v>
      </c>
    </row>
    <row r="1763" spans="1:8" ht="13.5" x14ac:dyDescent="0.25">
      <c r="A1763" s="3">
        <f>TITRES_STAT!B1766</f>
        <v>44874</v>
      </c>
      <c r="B1763" s="6">
        <f>TITRES_STAT!C1766</f>
        <v>3.29</v>
      </c>
      <c r="C1763" s="6">
        <f>TITRES_STAT!D1766</f>
        <v>3.29</v>
      </c>
      <c r="D1763" s="6">
        <f>TITRES_STAT!E1766</f>
        <v>500</v>
      </c>
      <c r="E1763" s="2">
        <f t="shared" si="108"/>
        <v>1395883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BULLISH DIVERGENCE</v>
      </c>
    </row>
    <row r="1764" spans="1:8" ht="13.5" x14ac:dyDescent="0.25">
      <c r="A1764" s="3">
        <f>TITRES_STAT!B1767</f>
        <v>44875</v>
      </c>
      <c r="B1764" s="6">
        <f>TITRES_STAT!C1767</f>
        <v>3.15</v>
      </c>
      <c r="C1764" s="6">
        <f>TITRES_STAT!D1767</f>
        <v>3.15</v>
      </c>
      <c r="D1764" s="6">
        <f>TITRES_STAT!E1767</f>
        <v>9656</v>
      </c>
      <c r="E1764" s="2">
        <f t="shared" si="108"/>
        <v>1386227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44876</v>
      </c>
      <c r="B1765" s="6">
        <f>TITRES_STAT!C1768</f>
        <v>3.15</v>
      </c>
      <c r="C1765" s="6">
        <f>TITRES_STAT!D1768</f>
        <v>3.15</v>
      </c>
      <c r="D1765" s="6">
        <f>TITRES_STAT!E1768</f>
        <v>10354</v>
      </c>
      <c r="E1765" s="2">
        <f t="shared" si="108"/>
        <v>1386227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44879</v>
      </c>
      <c r="B1766" s="6">
        <f>TITRES_STAT!C1769</f>
        <v>3.15</v>
      </c>
      <c r="C1766" s="6">
        <f>TITRES_STAT!D1769</f>
        <v>3.15</v>
      </c>
      <c r="D1766" s="6">
        <f>TITRES_STAT!E1769</f>
        <v>0</v>
      </c>
      <c r="E1766" s="2">
        <f t="shared" si="108"/>
        <v>1386227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BEARISH DIVERGENCE</v>
      </c>
    </row>
    <row r="1767" spans="1:8" ht="13.5" x14ac:dyDescent="0.25">
      <c r="A1767" s="3">
        <f>TITRES_STAT!B1770</f>
        <v>44880</v>
      </c>
      <c r="B1767" s="6">
        <f>TITRES_STAT!C1770</f>
        <v>3.15</v>
      </c>
      <c r="C1767" s="6">
        <f>TITRES_STAT!D1770</f>
        <v>3.15</v>
      </c>
      <c r="D1767" s="6">
        <f>TITRES_STAT!E1770</f>
        <v>4915</v>
      </c>
      <c r="E1767" s="2">
        <f t="shared" si="108"/>
        <v>1386227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NEUTRAL</v>
      </c>
    </row>
    <row r="1768" spans="1:8" ht="13.5" x14ac:dyDescent="0.25">
      <c r="A1768" s="3">
        <f>TITRES_STAT!B1771</f>
        <v>44881</v>
      </c>
      <c r="B1768" s="6">
        <f>TITRES_STAT!C1771</f>
        <v>3.15</v>
      </c>
      <c r="C1768" s="6">
        <f>TITRES_STAT!D1771</f>
        <v>3.15</v>
      </c>
      <c r="D1768" s="6">
        <f>TITRES_STAT!E1771</f>
        <v>0</v>
      </c>
      <c r="E1768" s="2">
        <f t="shared" si="108"/>
        <v>1386227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CONFIRMED BEARISH</v>
      </c>
    </row>
    <row r="1769" spans="1:8" ht="13.5" x14ac:dyDescent="0.25">
      <c r="A1769" s="3">
        <f>TITRES_STAT!B1772</f>
        <v>44882</v>
      </c>
      <c r="B1769" s="6">
        <f>TITRES_STAT!C1772</f>
        <v>3.15</v>
      </c>
      <c r="C1769" s="6">
        <f>TITRES_STAT!D1772</f>
        <v>3.15</v>
      </c>
      <c r="D1769" s="6">
        <f>TITRES_STAT!E1772</f>
        <v>20686</v>
      </c>
      <c r="E1769" s="2">
        <f t="shared" si="108"/>
        <v>1386227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44883</v>
      </c>
      <c r="B1770" s="6">
        <f>TITRES_STAT!C1773</f>
        <v>3.29</v>
      </c>
      <c r="C1770" s="6">
        <f>TITRES_STAT!D1773</f>
        <v>3.29</v>
      </c>
      <c r="D1770" s="6">
        <f>TITRES_STAT!E1773</f>
        <v>1</v>
      </c>
      <c r="E1770" s="2">
        <f t="shared" si="108"/>
        <v>1386228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CONFIRMED BULLISH</v>
      </c>
    </row>
    <row r="1771" spans="1:8" ht="13.5" x14ac:dyDescent="0.25">
      <c r="A1771" s="3">
        <f>TITRES_STAT!B1774</f>
        <v>44886</v>
      </c>
      <c r="B1771" s="6">
        <f>TITRES_STAT!C1774</f>
        <v>3.2</v>
      </c>
      <c r="C1771" s="6">
        <f>TITRES_STAT!D1774</f>
        <v>3.2</v>
      </c>
      <c r="D1771" s="6">
        <f>TITRES_STAT!E1774</f>
        <v>1001</v>
      </c>
      <c r="E1771" s="2">
        <f t="shared" si="108"/>
        <v>1385227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BEARISH DIVERGENCE</v>
      </c>
    </row>
    <row r="1772" spans="1:8" ht="13.5" x14ac:dyDescent="0.25">
      <c r="A1772" s="3">
        <f>TITRES_STAT!B1775</f>
        <v>44887</v>
      </c>
      <c r="B1772" s="6">
        <f>TITRES_STAT!C1775</f>
        <v>3.2</v>
      </c>
      <c r="C1772" s="6">
        <f>TITRES_STAT!D1775</f>
        <v>3.2</v>
      </c>
      <c r="D1772" s="6">
        <f>TITRES_STAT!E1775</f>
        <v>6513</v>
      </c>
      <c r="E1772" s="2">
        <f t="shared" si="108"/>
        <v>1385227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BEARISH DIVERGENCE</v>
      </c>
    </row>
    <row r="1773" spans="1:8" ht="13.5" x14ac:dyDescent="0.25">
      <c r="A1773" s="3">
        <f>TITRES_STAT!B1776</f>
        <v>44888</v>
      </c>
      <c r="B1773" s="6">
        <f>TITRES_STAT!C1776</f>
        <v>3.34</v>
      </c>
      <c r="C1773" s="6">
        <f>TITRES_STAT!D1776</f>
        <v>3.34</v>
      </c>
      <c r="D1773" s="6">
        <f>TITRES_STAT!E1776</f>
        <v>0</v>
      </c>
      <c r="E1773" s="2">
        <f t="shared" si="108"/>
        <v>1385227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BEARISH DIVERGENCE</v>
      </c>
    </row>
    <row r="1774" spans="1:8" ht="13.5" x14ac:dyDescent="0.25">
      <c r="A1774" s="3">
        <f>TITRES_STAT!B1777</f>
        <v>44889</v>
      </c>
      <c r="B1774" s="6">
        <f>TITRES_STAT!C1777</f>
        <v>3.2</v>
      </c>
      <c r="C1774" s="6">
        <f>TITRES_STAT!D1777</f>
        <v>3.2</v>
      </c>
      <c r="D1774" s="6">
        <f>TITRES_STAT!E1777</f>
        <v>2495</v>
      </c>
      <c r="E1774" s="2">
        <f t="shared" si="108"/>
        <v>1382732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BEARISH DIVERGENCE</v>
      </c>
    </row>
    <row r="1775" spans="1:8" ht="13.5" x14ac:dyDescent="0.25">
      <c r="A1775" s="3">
        <f>TITRES_STAT!B1778</f>
        <v>44890</v>
      </c>
      <c r="B1775" s="6">
        <f>TITRES_STAT!C1778</f>
        <v>3.2</v>
      </c>
      <c r="C1775" s="6">
        <f>TITRES_STAT!D1778</f>
        <v>3.2</v>
      </c>
      <c r="D1775" s="6">
        <f>TITRES_STAT!E1778</f>
        <v>16515</v>
      </c>
      <c r="E1775" s="2">
        <f t="shared" si="108"/>
        <v>1382732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44893</v>
      </c>
      <c r="B1776" s="6">
        <f>TITRES_STAT!C1779</f>
        <v>3.34</v>
      </c>
      <c r="C1776" s="6">
        <f>TITRES_STAT!D1779</f>
        <v>3.34</v>
      </c>
      <c r="D1776" s="6">
        <f>TITRES_STAT!E1779</f>
        <v>0</v>
      </c>
      <c r="E1776" s="2">
        <f t="shared" si="108"/>
        <v>1382732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BEARISH DIVERGENCE</v>
      </c>
    </row>
    <row r="1777" spans="1:8" ht="13.5" x14ac:dyDescent="0.25">
      <c r="A1777" s="3">
        <f>TITRES_STAT!B1780</f>
        <v>44894</v>
      </c>
      <c r="B1777" s="6">
        <f>TITRES_STAT!C1780</f>
        <v>3.47</v>
      </c>
      <c r="C1777" s="6">
        <f>TITRES_STAT!D1780</f>
        <v>3.47</v>
      </c>
      <c r="D1777" s="6">
        <f>TITRES_STAT!E1780</f>
        <v>1</v>
      </c>
      <c r="E1777" s="2">
        <f t="shared" si="108"/>
        <v>1382733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BEARISH DIVERGENCE</v>
      </c>
    </row>
    <row r="1778" spans="1:8" ht="13.5" x14ac:dyDescent="0.25">
      <c r="A1778" s="3">
        <f>TITRES_STAT!B1781</f>
        <v>44895</v>
      </c>
      <c r="B1778" s="6">
        <f>TITRES_STAT!C1781</f>
        <v>3.47</v>
      </c>
      <c r="C1778" s="6">
        <f>TITRES_STAT!D1781</f>
        <v>3.47</v>
      </c>
      <c r="D1778" s="6">
        <f>TITRES_STAT!E1781</f>
        <v>0</v>
      </c>
      <c r="E1778" s="2">
        <f t="shared" si="108"/>
        <v>1382733</v>
      </c>
      <c r="F1778" s="6" t="str">
        <f t="shared" si="111"/>
        <v>BEARISH</v>
      </c>
      <c r="G1778" s="6" t="str">
        <f t="shared" si="110"/>
        <v>NEUTRAL</v>
      </c>
      <c r="H1778" s="6" t="str">
        <f t="shared" si="109"/>
        <v>BEARISH DIVERGENCE</v>
      </c>
    </row>
    <row r="1779" spans="1:8" ht="13.5" x14ac:dyDescent="0.25">
      <c r="A1779" s="3">
        <f>TITRES_STAT!B1782</f>
        <v>44896</v>
      </c>
      <c r="B1779" s="6">
        <f>TITRES_STAT!C1782</f>
        <v>3.47</v>
      </c>
      <c r="C1779" s="6">
        <f>TITRES_STAT!D1782</f>
        <v>3.47</v>
      </c>
      <c r="D1779" s="6">
        <f>TITRES_STAT!E1782</f>
        <v>0</v>
      </c>
      <c r="E1779" s="2">
        <f t="shared" si="108"/>
        <v>1382733</v>
      </c>
      <c r="F1779" s="6" t="str">
        <f t="shared" si="111"/>
        <v>BULLISH</v>
      </c>
      <c r="G1779" s="6" t="str">
        <f t="shared" si="110"/>
        <v>NEUTRAL</v>
      </c>
      <c r="H1779" s="6" t="str">
        <f t="shared" si="109"/>
        <v>CONFIRMED BULLISH</v>
      </c>
    </row>
    <row r="1780" spans="1:8" ht="13.5" x14ac:dyDescent="0.25">
      <c r="A1780" s="3">
        <f>TITRES_STAT!B1783</f>
        <v>44897</v>
      </c>
      <c r="B1780" s="6">
        <f>TITRES_STAT!C1783</f>
        <v>3.51</v>
      </c>
      <c r="C1780" s="6">
        <f>TITRES_STAT!D1783</f>
        <v>3.51</v>
      </c>
      <c r="D1780" s="6">
        <f>TITRES_STAT!E1783</f>
        <v>255</v>
      </c>
      <c r="E1780" s="2">
        <f t="shared" si="108"/>
        <v>1382988</v>
      </c>
      <c r="F1780" s="6" t="str">
        <f t="shared" si="111"/>
        <v>BULLISH</v>
      </c>
      <c r="G1780" s="6" t="str">
        <f t="shared" si="110"/>
        <v>NEUTRAL</v>
      </c>
      <c r="H1780" s="6" t="str">
        <f t="shared" si="109"/>
        <v>CONFIRMED BULLISH</v>
      </c>
    </row>
    <row r="1781" spans="1:8" ht="13.5" x14ac:dyDescent="0.25">
      <c r="A1781" s="3">
        <f>TITRES_STAT!B1784</f>
        <v>44900</v>
      </c>
      <c r="B1781" s="6">
        <f>TITRES_STAT!C1784</f>
        <v>3.51</v>
      </c>
      <c r="C1781" s="6">
        <f>TITRES_STAT!D1784</f>
        <v>3.51</v>
      </c>
      <c r="D1781" s="6">
        <f>TITRES_STAT!E1784</f>
        <v>0</v>
      </c>
      <c r="E1781" s="2">
        <f t="shared" si="108"/>
        <v>1382988</v>
      </c>
      <c r="F1781" s="6" t="str">
        <f t="shared" si="111"/>
        <v>BULLISH</v>
      </c>
      <c r="G1781" s="6" t="str">
        <f t="shared" si="110"/>
        <v>NEUTRAL</v>
      </c>
      <c r="H1781" s="6" t="str">
        <f t="shared" si="109"/>
        <v>CONFIRMED BULLISH</v>
      </c>
    </row>
    <row r="1782" spans="1:8" ht="13.5" x14ac:dyDescent="0.25">
      <c r="A1782" s="3">
        <f>TITRES_STAT!B1785</f>
        <v>44901</v>
      </c>
      <c r="B1782" s="6">
        <f>TITRES_STAT!C1785</f>
        <v>3.51</v>
      </c>
      <c r="C1782" s="6">
        <f>TITRES_STAT!D1785</f>
        <v>3.51</v>
      </c>
      <c r="D1782" s="6">
        <f>TITRES_STAT!E1785</f>
        <v>0</v>
      </c>
      <c r="E1782" s="2">
        <f t="shared" si="108"/>
        <v>1382988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CONFIRMED BULLISH</v>
      </c>
    </row>
    <row r="1783" spans="1:8" ht="13.5" x14ac:dyDescent="0.25">
      <c r="A1783" s="3">
        <f>TITRES_STAT!B1786</f>
        <v>44902</v>
      </c>
      <c r="B1783" s="6">
        <f>TITRES_STAT!C1786</f>
        <v>3.51</v>
      </c>
      <c r="C1783" s="6">
        <f>TITRES_STAT!D1786</f>
        <v>3.51</v>
      </c>
      <c r="D1783" s="6">
        <f>TITRES_STAT!E1786</f>
        <v>0</v>
      </c>
      <c r="E1783" s="2">
        <f t="shared" si="108"/>
        <v>1382988</v>
      </c>
      <c r="F1783" s="6" t="str">
        <f t="shared" si="111"/>
        <v>BULLISH</v>
      </c>
      <c r="G1783" s="6" t="str">
        <f t="shared" si="110"/>
        <v>NEUTRAL</v>
      </c>
      <c r="H1783" s="6" t="str">
        <f t="shared" si="109"/>
        <v>CONFIRMED BULLISH</v>
      </c>
    </row>
    <row r="1784" spans="1:8" ht="13.5" x14ac:dyDescent="0.25">
      <c r="A1784" s="3">
        <f>TITRES_STAT!B1787</f>
        <v>44903</v>
      </c>
      <c r="B1784" s="6">
        <f>TITRES_STAT!C1787</f>
        <v>3.51</v>
      </c>
      <c r="C1784" s="6">
        <f>TITRES_STAT!D1787</f>
        <v>3.51</v>
      </c>
      <c r="D1784" s="6">
        <f>TITRES_STAT!E1787</f>
        <v>0</v>
      </c>
      <c r="E1784" s="2">
        <f t="shared" si="108"/>
        <v>1382988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CONFIRMED BULLISH</v>
      </c>
    </row>
    <row r="1785" spans="1:8" ht="13.5" x14ac:dyDescent="0.25">
      <c r="A1785" s="3">
        <f>TITRES_STAT!B1788</f>
        <v>44904</v>
      </c>
      <c r="B1785" s="6">
        <f>TITRES_STAT!C1788</f>
        <v>3.51</v>
      </c>
      <c r="C1785" s="6">
        <f>TITRES_STAT!D1788</f>
        <v>3.51</v>
      </c>
      <c r="D1785" s="6">
        <f>TITRES_STAT!E1788</f>
        <v>0</v>
      </c>
      <c r="E1785" s="2">
        <f t="shared" si="108"/>
        <v>1382988</v>
      </c>
      <c r="F1785" s="6" t="str">
        <f t="shared" si="111"/>
        <v>NEUTRAL</v>
      </c>
      <c r="G1785" s="6" t="str">
        <f t="shared" si="110"/>
        <v>NEUTRAL</v>
      </c>
      <c r="H1785" s="6" t="str">
        <f t="shared" si="109"/>
        <v>NEUTRAL</v>
      </c>
    </row>
    <row r="1786" spans="1:8" ht="13.5" x14ac:dyDescent="0.25">
      <c r="A1786" s="3">
        <f>TITRES_STAT!B1789</f>
        <v>44907</v>
      </c>
      <c r="B1786" s="6">
        <f>TITRES_STAT!C1789</f>
        <v>3.36</v>
      </c>
      <c r="C1786" s="6">
        <f>TITRES_STAT!D1789</f>
        <v>3.36</v>
      </c>
      <c r="D1786" s="6">
        <f>TITRES_STAT!E1789</f>
        <v>0</v>
      </c>
      <c r="E1786" s="2">
        <f t="shared" si="108"/>
        <v>1382988</v>
      </c>
      <c r="F1786" s="6" t="str">
        <f t="shared" si="111"/>
        <v>NEUTRAL</v>
      </c>
      <c r="G1786" s="6" t="str">
        <f t="shared" si="110"/>
        <v>NEUTRAL</v>
      </c>
      <c r="H1786" s="6" t="str">
        <f t="shared" si="109"/>
        <v>NEUTRAL</v>
      </c>
    </row>
    <row r="1787" spans="1:8" ht="13.5" x14ac:dyDescent="0.25">
      <c r="A1787" s="3">
        <f>TITRES_STAT!B1790</f>
        <v>44908</v>
      </c>
      <c r="B1787" s="6">
        <f>TITRES_STAT!C1790</f>
        <v>3.36</v>
      </c>
      <c r="C1787" s="6">
        <f>TITRES_STAT!D1790</f>
        <v>3.36</v>
      </c>
      <c r="D1787" s="6">
        <f>TITRES_STAT!E1790</f>
        <v>210</v>
      </c>
      <c r="E1787" s="2">
        <f t="shared" si="108"/>
        <v>1382988</v>
      </c>
      <c r="F1787" s="6" t="str">
        <f t="shared" si="111"/>
        <v>NEUTRAL</v>
      </c>
      <c r="G1787" s="6" t="str">
        <f t="shared" si="110"/>
        <v>NEUTRAL</v>
      </c>
      <c r="H1787" s="6" t="str">
        <f t="shared" si="109"/>
        <v>NEUTRAL</v>
      </c>
    </row>
    <row r="1788" spans="1:8" ht="13.5" x14ac:dyDescent="0.25">
      <c r="A1788" s="3">
        <f>TITRES_STAT!B1791</f>
        <v>44909</v>
      </c>
      <c r="B1788" s="6">
        <f>TITRES_STAT!C1791</f>
        <v>3.36</v>
      </c>
      <c r="C1788" s="6">
        <f>TITRES_STAT!D1791</f>
        <v>3.36</v>
      </c>
      <c r="D1788" s="6">
        <f>TITRES_STAT!E1791</f>
        <v>0</v>
      </c>
      <c r="E1788" s="2">
        <f t="shared" si="108"/>
        <v>1382988</v>
      </c>
      <c r="F1788" s="6" t="str">
        <f t="shared" si="111"/>
        <v>NEUTRAL</v>
      </c>
      <c r="G1788" s="6" t="str">
        <f t="shared" si="110"/>
        <v>NEUTRAL</v>
      </c>
      <c r="H1788" s="6" t="str">
        <f t="shared" si="109"/>
        <v>NEUTRAL</v>
      </c>
    </row>
    <row r="1789" spans="1:8" ht="13.5" x14ac:dyDescent="0.25">
      <c r="A1789" s="3">
        <f>TITRES_STAT!B1792</f>
        <v>44910</v>
      </c>
      <c r="B1789" s="6">
        <f>TITRES_STAT!C1792</f>
        <v>3.36</v>
      </c>
      <c r="C1789" s="6">
        <f>TITRES_STAT!D1792</f>
        <v>3.36</v>
      </c>
      <c r="D1789" s="6">
        <f>TITRES_STAT!E1792</f>
        <v>0</v>
      </c>
      <c r="E1789" s="2">
        <f t="shared" si="108"/>
        <v>1382988</v>
      </c>
      <c r="F1789" s="6" t="str">
        <f t="shared" si="111"/>
        <v>NEUTRAL</v>
      </c>
      <c r="G1789" s="6" t="str">
        <f t="shared" si="110"/>
        <v>NEUTRAL</v>
      </c>
      <c r="H1789" s="6" t="str">
        <f t="shared" si="109"/>
        <v>NEUTRAL</v>
      </c>
    </row>
    <row r="1790" spans="1:8" ht="13.5" x14ac:dyDescent="0.25">
      <c r="A1790" s="3">
        <f>TITRES_STAT!B1793</f>
        <v>44911</v>
      </c>
      <c r="B1790" s="6">
        <f>TITRES_STAT!C1793</f>
        <v>3.36</v>
      </c>
      <c r="C1790" s="6">
        <f>TITRES_STAT!D1793</f>
        <v>3.36</v>
      </c>
      <c r="D1790" s="6">
        <f>TITRES_STAT!E1793</f>
        <v>0</v>
      </c>
      <c r="E1790" s="2">
        <f t="shared" si="108"/>
        <v>1382988</v>
      </c>
      <c r="F1790" s="6" t="str">
        <f t="shared" si="111"/>
        <v>NEUTRAL</v>
      </c>
      <c r="G1790" s="6" t="str">
        <f t="shared" si="110"/>
        <v>NEUTRAL</v>
      </c>
      <c r="H1790" s="6" t="str">
        <f t="shared" si="109"/>
        <v>NEUTRAL</v>
      </c>
    </row>
    <row r="1791" spans="1:8" ht="13.5" x14ac:dyDescent="0.25">
      <c r="A1791" s="3">
        <f>TITRES_STAT!B1794</f>
        <v>44914</v>
      </c>
      <c r="B1791" s="6">
        <f>TITRES_STAT!C1794</f>
        <v>3.36</v>
      </c>
      <c r="C1791" s="6">
        <f>TITRES_STAT!D1794</f>
        <v>3.36</v>
      </c>
      <c r="D1791" s="6">
        <f>TITRES_STAT!E1794</f>
        <v>0</v>
      </c>
      <c r="E1791" s="2">
        <f t="shared" si="108"/>
        <v>1382988</v>
      </c>
      <c r="F1791" s="6" t="str">
        <f t="shared" si="111"/>
        <v>NEUTRAL</v>
      </c>
      <c r="G1791" s="6" t="str">
        <f t="shared" si="110"/>
        <v>NEUTRAL</v>
      </c>
      <c r="H1791" s="6" t="str">
        <f t="shared" si="109"/>
        <v>NEUTRAL</v>
      </c>
    </row>
    <row r="1792" spans="1:8" ht="13.5" x14ac:dyDescent="0.25">
      <c r="A1792" s="3">
        <f>TITRES_STAT!B1795</f>
        <v>44915</v>
      </c>
      <c r="B1792" s="6">
        <f>TITRES_STAT!C1795</f>
        <v>3.36</v>
      </c>
      <c r="C1792" s="6">
        <f>TITRES_STAT!D1795</f>
        <v>3.36</v>
      </c>
      <c r="D1792" s="6">
        <f>TITRES_STAT!E1795</f>
        <v>0</v>
      </c>
      <c r="E1792" s="2">
        <f t="shared" si="108"/>
        <v>1382988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44916</v>
      </c>
      <c r="B1793" s="6">
        <f>TITRES_STAT!C1796</f>
        <v>3.25</v>
      </c>
      <c r="C1793" s="6">
        <f>TITRES_STAT!D1796</f>
        <v>3.25</v>
      </c>
      <c r="D1793" s="6">
        <f>TITRES_STAT!E1796</f>
        <v>3000</v>
      </c>
      <c r="E1793" s="2">
        <f t="shared" si="108"/>
        <v>1379988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44917</v>
      </c>
      <c r="B1794" s="6">
        <f>TITRES_STAT!C1797</f>
        <v>3.15</v>
      </c>
      <c r="C1794" s="6">
        <f>TITRES_STAT!D1797</f>
        <v>3.15</v>
      </c>
      <c r="D1794" s="6">
        <f>TITRES_STAT!E1797</f>
        <v>2350</v>
      </c>
      <c r="E1794" s="2">
        <f t="shared" si="108"/>
        <v>1377638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44918</v>
      </c>
      <c r="B1795" s="6">
        <f>TITRES_STAT!C1798</f>
        <v>3.29</v>
      </c>
      <c r="C1795" s="6">
        <f>TITRES_STAT!D1798</f>
        <v>3.29</v>
      </c>
      <c r="D1795" s="6">
        <f>TITRES_STAT!E1798</f>
        <v>1</v>
      </c>
      <c r="E1795" s="2">
        <f t="shared" si="108"/>
        <v>1377639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44921</v>
      </c>
      <c r="B1796" s="6">
        <f>TITRES_STAT!C1799</f>
        <v>3.29</v>
      </c>
      <c r="C1796" s="6">
        <f>TITRES_STAT!D1799</f>
        <v>3.29</v>
      </c>
      <c r="D1796" s="6">
        <f>TITRES_STAT!E1799</f>
        <v>0</v>
      </c>
      <c r="E1796" s="2">
        <f t="shared" ref="E1796:E1859" si="112">IF(B1796&gt;B1795, E1795+D1796, IF(B1796&lt;B1795, E1795-D1796, E1795))</f>
        <v>1377639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44922</v>
      </c>
      <c r="B1797" s="6">
        <f>TITRES_STAT!C1800</f>
        <v>3.29</v>
      </c>
      <c r="C1797" s="6">
        <f>TITRES_STAT!D1800</f>
        <v>3.29</v>
      </c>
      <c r="D1797" s="6">
        <f>TITRES_STAT!E1800</f>
        <v>0</v>
      </c>
      <c r="E1797" s="2">
        <f t="shared" si="112"/>
        <v>1377639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44923</v>
      </c>
      <c r="B1798" s="6">
        <f>TITRES_STAT!C1801</f>
        <v>3.36</v>
      </c>
      <c r="C1798" s="6">
        <f>TITRES_STAT!D1801</f>
        <v>3.36</v>
      </c>
      <c r="D1798" s="6">
        <f>TITRES_STAT!E1801</f>
        <v>1</v>
      </c>
      <c r="E1798" s="2">
        <f t="shared" si="112"/>
        <v>1377640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BEARISH DIVERGENCE</v>
      </c>
    </row>
    <row r="1799" spans="1:8" ht="13.5" x14ac:dyDescent="0.25">
      <c r="A1799" s="3">
        <f>TITRES_STAT!B1802</f>
        <v>44924</v>
      </c>
      <c r="B1799" s="6">
        <f>TITRES_STAT!C1802</f>
        <v>3.36</v>
      </c>
      <c r="C1799" s="6">
        <f>TITRES_STAT!D1802</f>
        <v>3.36</v>
      </c>
      <c r="D1799" s="6">
        <f>TITRES_STAT!E1802</f>
        <v>0</v>
      </c>
      <c r="E1799" s="2">
        <f t="shared" si="112"/>
        <v>1377640</v>
      </c>
      <c r="F1799" s="6" t="str">
        <f t="shared" si="111"/>
        <v>BULLISH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BULLISH</v>
      </c>
    </row>
    <row r="1800" spans="1:8" ht="13.5" x14ac:dyDescent="0.25">
      <c r="A1800" s="3">
        <f>TITRES_STAT!B1803</f>
        <v>44925</v>
      </c>
      <c r="B1800" s="6">
        <f>TITRES_STAT!C1803</f>
        <v>3.4</v>
      </c>
      <c r="C1800" s="6">
        <f>TITRES_STAT!D1803</f>
        <v>3.4</v>
      </c>
      <c r="D1800" s="6">
        <f>TITRES_STAT!E1803</f>
        <v>10</v>
      </c>
      <c r="E1800" s="2">
        <f t="shared" si="112"/>
        <v>1377650</v>
      </c>
      <c r="F1800" s="6" t="str">
        <f t="shared" ref="F1800:F1863" si="115">IF(E1800&gt;E1795,"BULLISH",IF(E1800&lt;E1795,"BEARISH","NEUTRAL"))</f>
        <v>BULLISH</v>
      </c>
      <c r="G1800" s="6" t="str">
        <f t="shared" si="114"/>
        <v>NEUTRAL</v>
      </c>
      <c r="H1800" s="6" t="str">
        <f t="shared" si="113"/>
        <v>CONFIRMED BULLISH</v>
      </c>
    </row>
    <row r="1801" spans="1:8" ht="13.5" x14ac:dyDescent="0.25">
      <c r="A1801" s="3">
        <f>TITRES_STAT!B1804</f>
        <v>44928</v>
      </c>
      <c r="B1801" s="6">
        <f>TITRES_STAT!C1804</f>
        <v>3.4</v>
      </c>
      <c r="C1801" s="6">
        <f>TITRES_STAT!D1804</f>
        <v>3.4</v>
      </c>
      <c r="D1801" s="6">
        <f>TITRES_STAT!E1804</f>
        <v>0</v>
      </c>
      <c r="E1801" s="2">
        <f t="shared" si="112"/>
        <v>1377650</v>
      </c>
      <c r="F1801" s="6" t="str">
        <f t="shared" si="115"/>
        <v>BULLISH</v>
      </c>
      <c r="G1801" s="6" t="str">
        <f t="shared" si="114"/>
        <v>NEUTRAL</v>
      </c>
      <c r="H1801" s="6" t="str">
        <f t="shared" si="113"/>
        <v>CONFIRMED BULLISH</v>
      </c>
    </row>
    <row r="1802" spans="1:8" ht="13.5" x14ac:dyDescent="0.25">
      <c r="A1802" s="3">
        <f>TITRES_STAT!B1805</f>
        <v>44929</v>
      </c>
      <c r="B1802" s="6">
        <f>TITRES_STAT!C1805</f>
        <v>3.4</v>
      </c>
      <c r="C1802" s="6">
        <f>TITRES_STAT!D1805</f>
        <v>3.4</v>
      </c>
      <c r="D1802" s="6">
        <f>TITRES_STAT!E1805</f>
        <v>0</v>
      </c>
      <c r="E1802" s="2">
        <f t="shared" si="112"/>
        <v>1377650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CONFIRMED BULLISH</v>
      </c>
    </row>
    <row r="1803" spans="1:8" ht="13.5" x14ac:dyDescent="0.25">
      <c r="A1803" s="3">
        <f>TITRES_STAT!B1806</f>
        <v>44930</v>
      </c>
      <c r="B1803" s="6">
        <f>TITRES_STAT!C1806</f>
        <v>3.4</v>
      </c>
      <c r="C1803" s="6">
        <f>TITRES_STAT!D1806</f>
        <v>3.4</v>
      </c>
      <c r="D1803" s="6">
        <f>TITRES_STAT!E1806</f>
        <v>0</v>
      </c>
      <c r="E1803" s="2">
        <f t="shared" si="112"/>
        <v>1377650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CONFIRMED BULLISH</v>
      </c>
    </row>
    <row r="1804" spans="1:8" ht="13.5" x14ac:dyDescent="0.25">
      <c r="A1804" s="3">
        <f>TITRES_STAT!B1807</f>
        <v>44931</v>
      </c>
      <c r="B1804" s="6">
        <f>TITRES_STAT!C1807</f>
        <v>3.4</v>
      </c>
      <c r="C1804" s="6">
        <f>TITRES_STAT!D1807</f>
        <v>3.4</v>
      </c>
      <c r="D1804" s="6">
        <f>TITRES_STAT!E1807</f>
        <v>0</v>
      </c>
      <c r="E1804" s="2">
        <f t="shared" si="112"/>
        <v>1377650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CONFIRMED BULLISH</v>
      </c>
    </row>
    <row r="1805" spans="1:8" ht="13.5" x14ac:dyDescent="0.25">
      <c r="A1805" s="3">
        <f>TITRES_STAT!B1808</f>
        <v>44932</v>
      </c>
      <c r="B1805" s="6">
        <f>TITRES_STAT!C1808</f>
        <v>3.4</v>
      </c>
      <c r="C1805" s="6">
        <f>TITRES_STAT!D1808</f>
        <v>3.4</v>
      </c>
      <c r="D1805" s="6">
        <f>TITRES_STAT!E1808</f>
        <v>0</v>
      </c>
      <c r="E1805" s="2">
        <f t="shared" si="112"/>
        <v>1377650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44935</v>
      </c>
      <c r="B1806" s="6">
        <f>TITRES_STAT!C1809</f>
        <v>3.4</v>
      </c>
      <c r="C1806" s="6">
        <f>TITRES_STAT!D1809</f>
        <v>3.4</v>
      </c>
      <c r="D1806" s="6">
        <f>TITRES_STAT!E1809</f>
        <v>0</v>
      </c>
      <c r="E1806" s="2">
        <f t="shared" si="112"/>
        <v>1377650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44936</v>
      </c>
      <c r="B1807" s="6">
        <f>TITRES_STAT!C1810</f>
        <v>3.4</v>
      </c>
      <c r="C1807" s="6">
        <f>TITRES_STAT!D1810</f>
        <v>3.4</v>
      </c>
      <c r="D1807" s="6">
        <f>TITRES_STAT!E1810</f>
        <v>0</v>
      </c>
      <c r="E1807" s="2">
        <f t="shared" si="112"/>
        <v>1377650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44937</v>
      </c>
      <c r="B1808" s="6">
        <f>TITRES_STAT!C1811</f>
        <v>3.4</v>
      </c>
      <c r="C1808" s="6">
        <f>TITRES_STAT!D1811</f>
        <v>3.4</v>
      </c>
      <c r="D1808" s="6">
        <f>TITRES_STAT!E1811</f>
        <v>0</v>
      </c>
      <c r="E1808" s="2">
        <f t="shared" si="112"/>
        <v>1377650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44938</v>
      </c>
      <c r="B1809" s="6">
        <f>TITRES_STAT!C1812</f>
        <v>3.4</v>
      </c>
      <c r="C1809" s="6">
        <f>TITRES_STAT!D1812</f>
        <v>3.4</v>
      </c>
      <c r="D1809" s="6">
        <f>TITRES_STAT!E1812</f>
        <v>0</v>
      </c>
      <c r="E1809" s="2">
        <f t="shared" si="112"/>
        <v>1377650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44939</v>
      </c>
      <c r="B1810" s="6">
        <f>TITRES_STAT!C1813</f>
        <v>3.4</v>
      </c>
      <c r="C1810" s="6">
        <f>TITRES_STAT!D1813</f>
        <v>3.4</v>
      </c>
      <c r="D1810" s="6">
        <f>TITRES_STAT!E1813</f>
        <v>0</v>
      </c>
      <c r="E1810" s="2">
        <f t="shared" si="112"/>
        <v>1377650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44942</v>
      </c>
      <c r="B1811" s="6">
        <f>TITRES_STAT!C1814</f>
        <v>3.4</v>
      </c>
      <c r="C1811" s="6">
        <f>TITRES_STAT!D1814</f>
        <v>3.4</v>
      </c>
      <c r="D1811" s="6">
        <f>TITRES_STAT!E1814</f>
        <v>0</v>
      </c>
      <c r="E1811" s="2">
        <f t="shared" si="112"/>
        <v>1377650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44943</v>
      </c>
      <c r="B1812" s="6">
        <f>TITRES_STAT!C1815</f>
        <v>3.25</v>
      </c>
      <c r="C1812" s="6">
        <f>TITRES_STAT!D1815</f>
        <v>3.25</v>
      </c>
      <c r="D1812" s="6">
        <f>TITRES_STAT!E1815</f>
        <v>0</v>
      </c>
      <c r="E1812" s="2">
        <f t="shared" si="112"/>
        <v>1377650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44944</v>
      </c>
      <c r="B1813" s="6">
        <f>TITRES_STAT!C1816</f>
        <v>3.25</v>
      </c>
      <c r="C1813" s="6">
        <f>TITRES_STAT!D1816</f>
        <v>3.25</v>
      </c>
      <c r="D1813" s="6">
        <f>TITRES_STAT!E1816</f>
        <v>0</v>
      </c>
      <c r="E1813" s="2">
        <f t="shared" si="112"/>
        <v>1377650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44945</v>
      </c>
      <c r="B1814" s="6">
        <f>TITRES_STAT!C1817</f>
        <v>3.35</v>
      </c>
      <c r="C1814" s="6">
        <f>TITRES_STAT!D1817</f>
        <v>3.35</v>
      </c>
      <c r="D1814" s="6">
        <f>TITRES_STAT!E1817</f>
        <v>1</v>
      </c>
      <c r="E1814" s="2">
        <f t="shared" si="112"/>
        <v>1377651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BULLISH DIVERGENCE</v>
      </c>
    </row>
    <row r="1815" spans="1:8" ht="13.5" x14ac:dyDescent="0.25">
      <c r="A1815" s="3">
        <f>TITRES_STAT!B1818</f>
        <v>44946</v>
      </c>
      <c r="B1815" s="6">
        <f>TITRES_STAT!C1818</f>
        <v>3.2</v>
      </c>
      <c r="C1815" s="6">
        <f>TITRES_STAT!D1818</f>
        <v>3.2</v>
      </c>
      <c r="D1815" s="6">
        <f>TITRES_STAT!E1818</f>
        <v>2570</v>
      </c>
      <c r="E1815" s="2">
        <f t="shared" si="112"/>
        <v>1375081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CONFIRMED BEARISH</v>
      </c>
    </row>
    <row r="1816" spans="1:8" ht="13.5" x14ac:dyDescent="0.25">
      <c r="A1816" s="3">
        <f>TITRES_STAT!B1819</f>
        <v>44949</v>
      </c>
      <c r="B1816" s="6">
        <f>TITRES_STAT!C1819</f>
        <v>3.14</v>
      </c>
      <c r="C1816" s="6">
        <f>TITRES_STAT!D1819</f>
        <v>3.14</v>
      </c>
      <c r="D1816" s="6">
        <f>TITRES_STAT!E1819</f>
        <v>509</v>
      </c>
      <c r="E1816" s="2">
        <f t="shared" si="112"/>
        <v>1374572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44950</v>
      </c>
      <c r="B1817" s="6">
        <f>TITRES_STAT!C1820</f>
        <v>3.14</v>
      </c>
      <c r="C1817" s="6">
        <f>TITRES_STAT!D1820</f>
        <v>3.14</v>
      </c>
      <c r="D1817" s="6">
        <f>TITRES_STAT!E1820</f>
        <v>0</v>
      </c>
      <c r="E1817" s="2">
        <f t="shared" si="112"/>
        <v>1374572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44951</v>
      </c>
      <c r="B1818" s="6">
        <f>TITRES_STAT!C1821</f>
        <v>3.14</v>
      </c>
      <c r="C1818" s="6">
        <f>TITRES_STAT!D1821</f>
        <v>3.14</v>
      </c>
      <c r="D1818" s="6">
        <f>TITRES_STAT!E1821</f>
        <v>0</v>
      </c>
      <c r="E1818" s="2">
        <f t="shared" si="112"/>
        <v>1374572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44952</v>
      </c>
      <c r="B1819" s="6">
        <f>TITRES_STAT!C1822</f>
        <v>3.14</v>
      </c>
      <c r="C1819" s="6">
        <f>TITRES_STAT!D1822</f>
        <v>3.14</v>
      </c>
      <c r="D1819" s="6">
        <f>TITRES_STAT!E1822</f>
        <v>0</v>
      </c>
      <c r="E1819" s="2">
        <f t="shared" si="112"/>
        <v>1374572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44953</v>
      </c>
      <c r="B1820" s="6">
        <f>TITRES_STAT!C1823</f>
        <v>3.14</v>
      </c>
      <c r="C1820" s="6">
        <f>TITRES_STAT!D1823</f>
        <v>3.14</v>
      </c>
      <c r="D1820" s="6">
        <f>TITRES_STAT!E1823</f>
        <v>0</v>
      </c>
      <c r="E1820" s="2">
        <f t="shared" si="112"/>
        <v>1374572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CONFIRMED BEARISH</v>
      </c>
    </row>
    <row r="1821" spans="1:8" ht="13.5" x14ac:dyDescent="0.25">
      <c r="A1821" s="3">
        <f>TITRES_STAT!B1824</f>
        <v>44956</v>
      </c>
      <c r="B1821" s="6">
        <f>TITRES_STAT!C1824</f>
        <v>3.14</v>
      </c>
      <c r="C1821" s="6">
        <f>TITRES_STAT!D1824</f>
        <v>3.14</v>
      </c>
      <c r="D1821" s="6">
        <f>TITRES_STAT!E1824</f>
        <v>0</v>
      </c>
      <c r="E1821" s="2">
        <f t="shared" si="112"/>
        <v>1374572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44957</v>
      </c>
      <c r="B1822" s="6">
        <f>TITRES_STAT!C1825</f>
        <v>3.28</v>
      </c>
      <c r="C1822" s="6">
        <f>TITRES_STAT!D1825</f>
        <v>3.28</v>
      </c>
      <c r="D1822" s="6">
        <f>TITRES_STAT!E1825</f>
        <v>0</v>
      </c>
      <c r="E1822" s="2">
        <f t="shared" si="112"/>
        <v>1374572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44958</v>
      </c>
      <c r="B1823" s="6">
        <f>TITRES_STAT!C1826</f>
        <v>3.28</v>
      </c>
      <c r="C1823" s="6">
        <f>TITRES_STAT!D1826</f>
        <v>3.28</v>
      </c>
      <c r="D1823" s="6">
        <f>TITRES_STAT!E1826</f>
        <v>0</v>
      </c>
      <c r="E1823" s="2">
        <f t="shared" si="112"/>
        <v>1374572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44959</v>
      </c>
      <c r="B1824" s="6">
        <f>TITRES_STAT!C1827</f>
        <v>3.28</v>
      </c>
      <c r="C1824" s="6">
        <f>TITRES_STAT!D1827</f>
        <v>3.28</v>
      </c>
      <c r="D1824" s="6">
        <f>TITRES_STAT!E1827</f>
        <v>0</v>
      </c>
      <c r="E1824" s="2">
        <f t="shared" si="112"/>
        <v>1374572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44960</v>
      </c>
      <c r="B1825" s="6">
        <f>TITRES_STAT!C1828</f>
        <v>3.28</v>
      </c>
      <c r="C1825" s="6">
        <f>TITRES_STAT!D1828</f>
        <v>3.28</v>
      </c>
      <c r="D1825" s="6">
        <f>TITRES_STAT!E1828</f>
        <v>0</v>
      </c>
      <c r="E1825" s="2">
        <f t="shared" si="112"/>
        <v>1374572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44963</v>
      </c>
      <c r="B1826" s="6">
        <f>TITRES_STAT!C1829</f>
        <v>3.28</v>
      </c>
      <c r="C1826" s="6">
        <f>TITRES_STAT!D1829</f>
        <v>3.28</v>
      </c>
      <c r="D1826" s="6">
        <f>TITRES_STAT!E1829</f>
        <v>0</v>
      </c>
      <c r="E1826" s="2">
        <f t="shared" si="112"/>
        <v>1374572</v>
      </c>
      <c r="F1826" s="6" t="str">
        <f t="shared" si="115"/>
        <v>NEUTRAL</v>
      </c>
      <c r="G1826" s="6" t="str">
        <f t="shared" si="114"/>
        <v>NEUTRAL</v>
      </c>
      <c r="H1826" s="6" t="str">
        <f t="shared" si="113"/>
        <v>NEUTRAL</v>
      </c>
    </row>
    <row r="1827" spans="1:8" ht="13.5" x14ac:dyDescent="0.25">
      <c r="A1827" s="3">
        <f>TITRES_STAT!B1830</f>
        <v>44964</v>
      </c>
      <c r="B1827" s="6">
        <f>TITRES_STAT!C1830</f>
        <v>3.28</v>
      </c>
      <c r="C1827" s="6">
        <f>TITRES_STAT!D1830</f>
        <v>3.28</v>
      </c>
      <c r="D1827" s="6">
        <f>TITRES_STAT!E1830</f>
        <v>0</v>
      </c>
      <c r="E1827" s="2">
        <f t="shared" si="112"/>
        <v>1374572</v>
      </c>
      <c r="F1827" s="6" t="str">
        <f t="shared" si="115"/>
        <v>NEUTRAL</v>
      </c>
      <c r="G1827" s="6" t="str">
        <f t="shared" si="114"/>
        <v>NEUTRAL</v>
      </c>
      <c r="H1827" s="6" t="str">
        <f t="shared" si="113"/>
        <v>NEUTRAL</v>
      </c>
    </row>
    <row r="1828" spans="1:8" ht="13.5" x14ac:dyDescent="0.25">
      <c r="A1828" s="3">
        <f>TITRES_STAT!B1831</f>
        <v>44965</v>
      </c>
      <c r="B1828" s="6">
        <f>TITRES_STAT!C1831</f>
        <v>3.28</v>
      </c>
      <c r="C1828" s="6">
        <f>TITRES_STAT!D1831</f>
        <v>3.28</v>
      </c>
      <c r="D1828" s="6">
        <f>TITRES_STAT!E1831</f>
        <v>0</v>
      </c>
      <c r="E1828" s="2">
        <f t="shared" si="112"/>
        <v>1374572</v>
      </c>
      <c r="F1828" s="6" t="str">
        <f t="shared" si="115"/>
        <v>NEUTRAL</v>
      </c>
      <c r="G1828" s="6" t="str">
        <f t="shared" si="114"/>
        <v>NEUTRAL</v>
      </c>
      <c r="H1828" s="6" t="str">
        <f t="shared" si="113"/>
        <v>NEUTRAL</v>
      </c>
    </row>
    <row r="1829" spans="1:8" ht="13.5" x14ac:dyDescent="0.25">
      <c r="A1829" s="3">
        <f>TITRES_STAT!B1832</f>
        <v>44966</v>
      </c>
      <c r="B1829" s="6">
        <f>TITRES_STAT!C1832</f>
        <v>3.28</v>
      </c>
      <c r="C1829" s="6">
        <f>TITRES_STAT!D1832</f>
        <v>3.28</v>
      </c>
      <c r="D1829" s="6">
        <f>TITRES_STAT!E1832</f>
        <v>0</v>
      </c>
      <c r="E1829" s="2">
        <f t="shared" si="112"/>
        <v>1374572</v>
      </c>
      <c r="F1829" s="6" t="str">
        <f t="shared" si="115"/>
        <v>NEUTRAL</v>
      </c>
      <c r="G1829" s="6" t="str">
        <f t="shared" si="114"/>
        <v>NEUTRAL</v>
      </c>
      <c r="H1829" s="6" t="str">
        <f t="shared" si="113"/>
        <v>NEUTRAL</v>
      </c>
    </row>
    <row r="1830" spans="1:8" ht="13.5" x14ac:dyDescent="0.25">
      <c r="A1830" s="3">
        <f>TITRES_STAT!B1833</f>
        <v>44967</v>
      </c>
      <c r="B1830" s="6">
        <f>TITRES_STAT!C1833</f>
        <v>3.28</v>
      </c>
      <c r="C1830" s="6">
        <f>TITRES_STAT!D1833</f>
        <v>3.28</v>
      </c>
      <c r="D1830" s="6">
        <f>TITRES_STAT!E1833</f>
        <v>0</v>
      </c>
      <c r="E1830" s="2">
        <f t="shared" si="112"/>
        <v>1374572</v>
      </c>
      <c r="F1830" s="6" t="str">
        <f t="shared" si="115"/>
        <v>NEUTRAL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44970</v>
      </c>
      <c r="B1831" s="6">
        <f>TITRES_STAT!C1834</f>
        <v>3.28</v>
      </c>
      <c r="C1831" s="6">
        <f>TITRES_STAT!D1834</f>
        <v>3.28</v>
      </c>
      <c r="D1831" s="6">
        <f>TITRES_STAT!E1834</f>
        <v>0</v>
      </c>
      <c r="E1831" s="2">
        <f t="shared" si="112"/>
        <v>1374572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44971</v>
      </c>
      <c r="B1832" s="6">
        <f>TITRES_STAT!C1835</f>
        <v>3.28</v>
      </c>
      <c r="C1832" s="6">
        <f>TITRES_STAT!D1835</f>
        <v>3.28</v>
      </c>
      <c r="D1832" s="6">
        <f>TITRES_STAT!E1835</f>
        <v>0</v>
      </c>
      <c r="E1832" s="2">
        <f t="shared" si="112"/>
        <v>1374572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44972</v>
      </c>
      <c r="B1833" s="6">
        <f>TITRES_STAT!C1836</f>
        <v>3.28</v>
      </c>
      <c r="C1833" s="6">
        <f>TITRES_STAT!D1836</f>
        <v>3.28</v>
      </c>
      <c r="D1833" s="6">
        <f>TITRES_STAT!E1836</f>
        <v>0</v>
      </c>
      <c r="E1833" s="2">
        <f t="shared" si="112"/>
        <v>1374572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44973</v>
      </c>
      <c r="B1834" s="6">
        <f>TITRES_STAT!C1837</f>
        <v>3.28</v>
      </c>
      <c r="C1834" s="6">
        <f>TITRES_STAT!D1837</f>
        <v>3.28</v>
      </c>
      <c r="D1834" s="6">
        <f>TITRES_STAT!E1837</f>
        <v>0</v>
      </c>
      <c r="E1834" s="2">
        <f t="shared" si="112"/>
        <v>1374572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44974</v>
      </c>
      <c r="B1835" s="6">
        <f>TITRES_STAT!C1838</f>
        <v>3.25</v>
      </c>
      <c r="C1835" s="6">
        <f>TITRES_STAT!D1838</f>
        <v>3.25</v>
      </c>
      <c r="D1835" s="6">
        <f>TITRES_STAT!E1838</f>
        <v>137700</v>
      </c>
      <c r="E1835" s="2">
        <f t="shared" si="112"/>
        <v>1236872</v>
      </c>
      <c r="F1835" s="6" t="str">
        <f t="shared" si="115"/>
        <v>BEARISH</v>
      </c>
      <c r="G1835" s="6" t="str">
        <f t="shared" si="114"/>
        <v>WEAK</v>
      </c>
      <c r="H1835" s="6" t="str">
        <f t="shared" si="113"/>
        <v>CONFIRMED BEARISH</v>
      </c>
    </row>
    <row r="1836" spans="1:8" ht="13.5" x14ac:dyDescent="0.25">
      <c r="A1836" s="3">
        <f>TITRES_STAT!B1839</f>
        <v>44977</v>
      </c>
      <c r="B1836" s="6">
        <f>TITRES_STAT!C1839</f>
        <v>3.25</v>
      </c>
      <c r="C1836" s="6">
        <f>TITRES_STAT!D1839</f>
        <v>3.25</v>
      </c>
      <c r="D1836" s="6">
        <f>TITRES_STAT!E1839</f>
        <v>0</v>
      </c>
      <c r="E1836" s="2">
        <f t="shared" si="112"/>
        <v>1236872</v>
      </c>
      <c r="F1836" s="6" t="str">
        <f t="shared" si="115"/>
        <v>BEARISH</v>
      </c>
      <c r="G1836" s="6" t="str">
        <f t="shared" si="114"/>
        <v>WEAK</v>
      </c>
      <c r="H1836" s="6" t="str">
        <f t="shared" si="113"/>
        <v>CONFIRMED BEARISH</v>
      </c>
    </row>
    <row r="1837" spans="1:8" ht="13.5" x14ac:dyDescent="0.25">
      <c r="A1837" s="3">
        <f>TITRES_STAT!B1840</f>
        <v>44978</v>
      </c>
      <c r="B1837" s="6">
        <f>TITRES_STAT!C1840</f>
        <v>3.25</v>
      </c>
      <c r="C1837" s="6">
        <f>TITRES_STAT!D1840</f>
        <v>3.25</v>
      </c>
      <c r="D1837" s="6">
        <f>TITRES_STAT!E1840</f>
        <v>503</v>
      </c>
      <c r="E1837" s="2">
        <f t="shared" si="112"/>
        <v>1236872</v>
      </c>
      <c r="F1837" s="6" t="str">
        <f t="shared" si="115"/>
        <v>BEARISH</v>
      </c>
      <c r="G1837" s="6" t="str">
        <f t="shared" si="114"/>
        <v>WEAK</v>
      </c>
      <c r="H1837" s="6" t="str">
        <f t="shared" si="113"/>
        <v>CONFIRMED BEARISH</v>
      </c>
    </row>
    <row r="1838" spans="1:8" ht="13.5" x14ac:dyDescent="0.25">
      <c r="A1838" s="3">
        <f>TITRES_STAT!B1841</f>
        <v>44979</v>
      </c>
      <c r="B1838" s="6">
        <f>TITRES_STAT!C1841</f>
        <v>3.25</v>
      </c>
      <c r="C1838" s="6">
        <f>TITRES_STAT!D1841</f>
        <v>3.25</v>
      </c>
      <c r="D1838" s="6">
        <f>TITRES_STAT!E1841</f>
        <v>0</v>
      </c>
      <c r="E1838" s="2">
        <f t="shared" si="112"/>
        <v>1236872</v>
      </c>
      <c r="F1838" s="6" t="str">
        <f t="shared" si="115"/>
        <v>BEARISH</v>
      </c>
      <c r="G1838" s="6" t="str">
        <f t="shared" si="114"/>
        <v>WEAK</v>
      </c>
      <c r="H1838" s="6" t="str">
        <f t="shared" si="113"/>
        <v>CONFIRMED BEARISH</v>
      </c>
    </row>
    <row r="1839" spans="1:8" ht="13.5" x14ac:dyDescent="0.25">
      <c r="A1839" s="3">
        <f>TITRES_STAT!B1842</f>
        <v>44980</v>
      </c>
      <c r="B1839" s="6">
        <f>TITRES_STAT!C1842</f>
        <v>3.25</v>
      </c>
      <c r="C1839" s="6">
        <f>TITRES_STAT!D1842</f>
        <v>3.25</v>
      </c>
      <c r="D1839" s="6">
        <f>TITRES_STAT!E1842</f>
        <v>0</v>
      </c>
      <c r="E1839" s="2">
        <f t="shared" si="112"/>
        <v>1236872</v>
      </c>
      <c r="F1839" s="6" t="str">
        <f t="shared" si="115"/>
        <v>BEARISH</v>
      </c>
      <c r="G1839" s="6" t="str">
        <f t="shared" si="114"/>
        <v>WEAK</v>
      </c>
      <c r="H1839" s="6" t="str">
        <f t="shared" si="113"/>
        <v>CONFIRMED BEARISH</v>
      </c>
    </row>
    <row r="1840" spans="1:8" ht="13.5" x14ac:dyDescent="0.25">
      <c r="A1840" s="3">
        <f>TITRES_STAT!B1843</f>
        <v>44981</v>
      </c>
      <c r="B1840" s="6">
        <f>TITRES_STAT!C1843</f>
        <v>3.25</v>
      </c>
      <c r="C1840" s="6">
        <f>TITRES_STAT!D1843</f>
        <v>3.25</v>
      </c>
      <c r="D1840" s="6">
        <f>TITRES_STAT!E1843</f>
        <v>0</v>
      </c>
      <c r="E1840" s="2">
        <f t="shared" si="112"/>
        <v>1236872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44984</v>
      </c>
      <c r="B1841" s="6">
        <f>TITRES_STAT!C1844</f>
        <v>3.25</v>
      </c>
      <c r="C1841" s="6">
        <f>TITRES_STAT!D1844</f>
        <v>3.25</v>
      </c>
      <c r="D1841" s="6">
        <f>TITRES_STAT!E1844</f>
        <v>0</v>
      </c>
      <c r="E1841" s="2">
        <f t="shared" si="112"/>
        <v>1236872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44985</v>
      </c>
      <c r="B1842" s="6">
        <f>TITRES_STAT!C1845</f>
        <v>3.3</v>
      </c>
      <c r="C1842" s="6">
        <f>TITRES_STAT!D1845</f>
        <v>3.3</v>
      </c>
      <c r="D1842" s="6">
        <f>TITRES_STAT!E1845</f>
        <v>1</v>
      </c>
      <c r="E1842" s="2">
        <f t="shared" si="112"/>
        <v>1236873</v>
      </c>
      <c r="F1842" s="6" t="str">
        <f t="shared" si="115"/>
        <v>BULLISH</v>
      </c>
      <c r="G1842" s="6" t="str">
        <f t="shared" si="114"/>
        <v>NEUTRAL</v>
      </c>
      <c r="H1842" s="6" t="str">
        <f t="shared" si="113"/>
        <v>CONFIRMED BULLISH</v>
      </c>
    </row>
    <row r="1843" spans="1:8" ht="13.5" x14ac:dyDescent="0.25">
      <c r="A1843" s="3">
        <f>TITRES_STAT!B1846</f>
        <v>44986</v>
      </c>
      <c r="B1843" s="6">
        <f>TITRES_STAT!C1846</f>
        <v>3.3</v>
      </c>
      <c r="C1843" s="6">
        <f>TITRES_STAT!D1846</f>
        <v>3.3</v>
      </c>
      <c r="D1843" s="6">
        <f>TITRES_STAT!E1846</f>
        <v>2500</v>
      </c>
      <c r="E1843" s="2">
        <f t="shared" si="112"/>
        <v>1236873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CONFIRMED BULLISH</v>
      </c>
    </row>
    <row r="1844" spans="1:8" ht="13.5" x14ac:dyDescent="0.25">
      <c r="A1844" s="3">
        <f>TITRES_STAT!B1847</f>
        <v>44987</v>
      </c>
      <c r="B1844" s="6">
        <f>TITRES_STAT!C1847</f>
        <v>3.3</v>
      </c>
      <c r="C1844" s="6">
        <f>TITRES_STAT!D1847</f>
        <v>3.3</v>
      </c>
      <c r="D1844" s="6">
        <f>TITRES_STAT!E1847</f>
        <v>0</v>
      </c>
      <c r="E1844" s="2">
        <f t="shared" si="112"/>
        <v>1236873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44988</v>
      </c>
      <c r="B1845" s="6">
        <f>TITRES_STAT!C1848</f>
        <v>3.3</v>
      </c>
      <c r="C1845" s="6">
        <f>TITRES_STAT!D1848</f>
        <v>3.3</v>
      </c>
      <c r="D1845" s="6">
        <f>TITRES_STAT!E1848</f>
        <v>0</v>
      </c>
      <c r="E1845" s="2">
        <f t="shared" si="112"/>
        <v>1236873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CONFIRMED BULLISH</v>
      </c>
    </row>
    <row r="1846" spans="1:8" ht="13.5" x14ac:dyDescent="0.25">
      <c r="A1846" s="3">
        <f>TITRES_STAT!B1849</f>
        <v>44991</v>
      </c>
      <c r="B1846" s="6">
        <f>TITRES_STAT!C1849</f>
        <v>3.3</v>
      </c>
      <c r="C1846" s="6">
        <f>TITRES_STAT!D1849</f>
        <v>3.3</v>
      </c>
      <c r="D1846" s="6">
        <f>TITRES_STAT!E1849</f>
        <v>0</v>
      </c>
      <c r="E1846" s="2">
        <f t="shared" si="112"/>
        <v>1236873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44992</v>
      </c>
      <c r="B1847" s="6">
        <f>TITRES_STAT!C1850</f>
        <v>3.39</v>
      </c>
      <c r="C1847" s="6">
        <f>TITRES_STAT!D1850</f>
        <v>3.39</v>
      </c>
      <c r="D1847" s="6">
        <f>TITRES_STAT!E1850</f>
        <v>1</v>
      </c>
      <c r="E1847" s="2">
        <f t="shared" si="112"/>
        <v>1236874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CONFIRMED BULLISH</v>
      </c>
    </row>
    <row r="1848" spans="1:8" ht="13.5" x14ac:dyDescent="0.25">
      <c r="A1848" s="3">
        <f>TITRES_STAT!B1851</f>
        <v>44993</v>
      </c>
      <c r="B1848" s="6">
        <f>TITRES_STAT!C1851</f>
        <v>3.39</v>
      </c>
      <c r="C1848" s="6">
        <f>TITRES_STAT!D1851</f>
        <v>3.39</v>
      </c>
      <c r="D1848" s="6">
        <f>TITRES_STAT!E1851</f>
        <v>0</v>
      </c>
      <c r="E1848" s="2">
        <f t="shared" si="112"/>
        <v>1236874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44994</v>
      </c>
      <c r="B1849" s="6">
        <f>TITRES_STAT!C1852</f>
        <v>3.25</v>
      </c>
      <c r="C1849" s="6">
        <f>TITRES_STAT!D1852</f>
        <v>3.25</v>
      </c>
      <c r="D1849" s="6">
        <f>TITRES_STAT!E1852</f>
        <v>6752</v>
      </c>
      <c r="E1849" s="2">
        <f t="shared" si="112"/>
        <v>1230122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CONFIRMED BEARISH</v>
      </c>
    </row>
    <row r="1850" spans="1:8" ht="13.5" x14ac:dyDescent="0.25">
      <c r="A1850" s="3">
        <f>TITRES_STAT!B1853</f>
        <v>44995</v>
      </c>
      <c r="B1850" s="6">
        <f>TITRES_STAT!C1853</f>
        <v>3.25</v>
      </c>
      <c r="C1850" s="6">
        <f>TITRES_STAT!D1853</f>
        <v>3.25</v>
      </c>
      <c r="D1850" s="6">
        <f>TITRES_STAT!E1853</f>
        <v>0</v>
      </c>
      <c r="E1850" s="2">
        <f t="shared" si="112"/>
        <v>1230122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CONFIRMED BEARISH</v>
      </c>
    </row>
    <row r="1851" spans="1:8" ht="13.5" x14ac:dyDescent="0.25">
      <c r="A1851" s="3">
        <f>TITRES_STAT!B1854</f>
        <v>44998</v>
      </c>
      <c r="B1851" s="6">
        <f>TITRES_STAT!C1854</f>
        <v>3.11</v>
      </c>
      <c r="C1851" s="6">
        <f>TITRES_STAT!D1854</f>
        <v>3.11</v>
      </c>
      <c r="D1851" s="6">
        <f>TITRES_STAT!E1854</f>
        <v>0</v>
      </c>
      <c r="E1851" s="2">
        <f t="shared" si="112"/>
        <v>1230122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44999</v>
      </c>
      <c r="B1852" s="6">
        <f>TITRES_STAT!C1855</f>
        <v>2.98</v>
      </c>
      <c r="C1852" s="6">
        <f>TITRES_STAT!D1855</f>
        <v>2.98</v>
      </c>
      <c r="D1852" s="6">
        <f>TITRES_STAT!E1855</f>
        <v>0</v>
      </c>
      <c r="E1852" s="2">
        <f t="shared" si="112"/>
        <v>1230122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45000</v>
      </c>
      <c r="B1853" s="6">
        <f>TITRES_STAT!C1856</f>
        <v>2.85</v>
      </c>
      <c r="C1853" s="6">
        <f>TITRES_STAT!D1856</f>
        <v>2.85</v>
      </c>
      <c r="D1853" s="6">
        <f>TITRES_STAT!E1856</f>
        <v>0</v>
      </c>
      <c r="E1853" s="2">
        <f t="shared" si="112"/>
        <v>1230122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45001</v>
      </c>
      <c r="B1854" s="6">
        <f>TITRES_STAT!C1857</f>
        <v>2.73</v>
      </c>
      <c r="C1854" s="6">
        <f>TITRES_STAT!D1857</f>
        <v>2.73</v>
      </c>
      <c r="D1854" s="6">
        <f>TITRES_STAT!E1857</f>
        <v>0</v>
      </c>
      <c r="E1854" s="2">
        <f t="shared" si="112"/>
        <v>1230122</v>
      </c>
      <c r="F1854" s="6" t="str">
        <f t="shared" si="115"/>
        <v>NEUTRAL</v>
      </c>
      <c r="G1854" s="6" t="str">
        <f t="shared" si="114"/>
        <v>NEUTRAL</v>
      </c>
      <c r="H1854" s="6" t="str">
        <f t="shared" si="113"/>
        <v>NEUTRAL</v>
      </c>
    </row>
    <row r="1855" spans="1:8" ht="13.5" x14ac:dyDescent="0.25">
      <c r="A1855" s="3">
        <f>TITRES_STAT!B1858</f>
        <v>45002</v>
      </c>
      <c r="B1855" s="6">
        <f>TITRES_STAT!C1858</f>
        <v>2.61</v>
      </c>
      <c r="C1855" s="6">
        <f>TITRES_STAT!D1858</f>
        <v>2.61</v>
      </c>
      <c r="D1855" s="6">
        <f>TITRES_STAT!E1858</f>
        <v>3310</v>
      </c>
      <c r="E1855" s="2">
        <f t="shared" si="112"/>
        <v>1226812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45006</v>
      </c>
      <c r="B1856" s="6">
        <f>TITRES_STAT!C1859</f>
        <v>2.72</v>
      </c>
      <c r="C1856" s="6">
        <f>TITRES_STAT!D1859</f>
        <v>2.72</v>
      </c>
      <c r="D1856" s="6">
        <f>TITRES_STAT!E1859</f>
        <v>0</v>
      </c>
      <c r="E1856" s="2">
        <f t="shared" si="112"/>
        <v>1226812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45007</v>
      </c>
      <c r="B1857" s="6">
        <f>TITRES_STAT!C1860</f>
        <v>2.84</v>
      </c>
      <c r="C1857" s="6">
        <f>TITRES_STAT!D1860</f>
        <v>2.84</v>
      </c>
      <c r="D1857" s="6">
        <f>TITRES_STAT!E1860</f>
        <v>0</v>
      </c>
      <c r="E1857" s="2">
        <f t="shared" si="112"/>
        <v>1226812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45008</v>
      </c>
      <c r="B1858" s="6">
        <f>TITRES_STAT!C1861</f>
        <v>2.96</v>
      </c>
      <c r="C1858" s="6">
        <f>TITRES_STAT!D1861</f>
        <v>2.96</v>
      </c>
      <c r="D1858" s="6">
        <f>TITRES_STAT!E1861</f>
        <v>0</v>
      </c>
      <c r="E1858" s="2">
        <f t="shared" si="112"/>
        <v>1226812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BEARISH DIVERGENCE</v>
      </c>
    </row>
    <row r="1859" spans="1:8" ht="13.5" x14ac:dyDescent="0.25">
      <c r="A1859" s="3">
        <f>TITRES_STAT!B1862</f>
        <v>45009</v>
      </c>
      <c r="B1859" s="6">
        <f>TITRES_STAT!C1862</f>
        <v>3.09</v>
      </c>
      <c r="C1859" s="6">
        <f>TITRES_STAT!D1862</f>
        <v>3.09</v>
      </c>
      <c r="D1859" s="6">
        <f>TITRES_STAT!E1862</f>
        <v>0</v>
      </c>
      <c r="E1859" s="2">
        <f t="shared" si="112"/>
        <v>1226812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BEARISH DIVERGENCE</v>
      </c>
    </row>
    <row r="1860" spans="1:8" ht="13.5" x14ac:dyDescent="0.25">
      <c r="A1860" s="3">
        <f>TITRES_STAT!B1863</f>
        <v>45012</v>
      </c>
      <c r="B1860" s="6">
        <f>TITRES_STAT!C1863</f>
        <v>3.21</v>
      </c>
      <c r="C1860" s="6">
        <f>TITRES_STAT!D1863</f>
        <v>3.21</v>
      </c>
      <c r="D1860" s="6">
        <f>TITRES_STAT!E1863</f>
        <v>38</v>
      </c>
      <c r="E1860" s="2">
        <f t="shared" ref="E1860:E1923" si="116">IF(B1860&gt;B1859, E1859+D1860, IF(B1860&lt;B1859, E1859-D1860, E1859))</f>
        <v>1226850</v>
      </c>
      <c r="F1860" s="6" t="str">
        <f t="shared" si="115"/>
        <v>BULLISH</v>
      </c>
      <c r="G1860" s="6" t="str">
        <f t="shared" si="114"/>
        <v>NEUTRAL</v>
      </c>
      <c r="H1860" s="6" t="str">
        <f t="shared" si="113"/>
        <v>CONFIRMED BULLISH</v>
      </c>
    </row>
    <row r="1861" spans="1:8" ht="13.5" x14ac:dyDescent="0.25">
      <c r="A1861" s="3">
        <f>TITRES_STAT!B1864</f>
        <v>45013</v>
      </c>
      <c r="B1861" s="6">
        <f>TITRES_STAT!C1864</f>
        <v>3.21</v>
      </c>
      <c r="C1861" s="6">
        <f>TITRES_STAT!D1864</f>
        <v>3.21</v>
      </c>
      <c r="D1861" s="6">
        <f>TITRES_STAT!E1864</f>
        <v>0</v>
      </c>
      <c r="E1861" s="2">
        <f t="shared" si="116"/>
        <v>1226850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CONFIRMED BULLISH</v>
      </c>
    </row>
    <row r="1862" spans="1:8" ht="13.5" x14ac:dyDescent="0.25">
      <c r="A1862" s="3">
        <f>TITRES_STAT!B1865</f>
        <v>45014</v>
      </c>
      <c r="B1862" s="6">
        <f>TITRES_STAT!C1865</f>
        <v>3.34</v>
      </c>
      <c r="C1862" s="6">
        <f>TITRES_STAT!D1865</f>
        <v>3.34</v>
      </c>
      <c r="D1862" s="6">
        <f>TITRES_STAT!E1865</f>
        <v>1501</v>
      </c>
      <c r="E1862" s="2">
        <f t="shared" si="116"/>
        <v>1228351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45015</v>
      </c>
      <c r="B1863" s="6">
        <f>TITRES_STAT!C1866</f>
        <v>3.34</v>
      </c>
      <c r="C1863" s="6">
        <f>TITRES_STAT!D1866</f>
        <v>3.34</v>
      </c>
      <c r="D1863" s="6">
        <f>TITRES_STAT!E1866</f>
        <v>0</v>
      </c>
      <c r="E1863" s="2">
        <f t="shared" si="116"/>
        <v>1228351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BULLISH</v>
      </c>
    </row>
    <row r="1864" spans="1:8" ht="13.5" x14ac:dyDescent="0.25">
      <c r="A1864" s="3">
        <f>TITRES_STAT!B1867</f>
        <v>45016</v>
      </c>
      <c r="B1864" s="6">
        <f>TITRES_STAT!C1867</f>
        <v>3.29</v>
      </c>
      <c r="C1864" s="6">
        <f>TITRES_STAT!D1867</f>
        <v>3.29</v>
      </c>
      <c r="D1864" s="6">
        <f>TITRES_STAT!E1867</f>
        <v>500</v>
      </c>
      <c r="E1864" s="2">
        <f t="shared" si="116"/>
        <v>1227851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NEUTRAL</v>
      </c>
      <c r="H1864" s="6" t="str">
        <f t="shared" si="117"/>
        <v>CONFIRMED BULLISH</v>
      </c>
    </row>
    <row r="1865" spans="1:8" ht="13.5" x14ac:dyDescent="0.25">
      <c r="A1865" s="3">
        <f>TITRES_STAT!B1868</f>
        <v>45019</v>
      </c>
      <c r="B1865" s="6">
        <f>TITRES_STAT!C1868</f>
        <v>3.35</v>
      </c>
      <c r="C1865" s="6">
        <f>TITRES_STAT!D1868</f>
        <v>3.35</v>
      </c>
      <c r="D1865" s="6">
        <f>TITRES_STAT!E1868</f>
        <v>1</v>
      </c>
      <c r="E1865" s="2">
        <f t="shared" si="116"/>
        <v>1227852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CONFIRMED BULLISH</v>
      </c>
    </row>
    <row r="1866" spans="1:8" ht="13.5" x14ac:dyDescent="0.25">
      <c r="A1866" s="3">
        <f>TITRES_STAT!B1869</f>
        <v>45020</v>
      </c>
      <c r="B1866" s="6">
        <f>TITRES_STAT!C1869</f>
        <v>3.33</v>
      </c>
      <c r="C1866" s="6">
        <f>TITRES_STAT!D1869</f>
        <v>3.33</v>
      </c>
      <c r="D1866" s="6">
        <f>TITRES_STAT!E1869</f>
        <v>101</v>
      </c>
      <c r="E1866" s="2">
        <f t="shared" si="116"/>
        <v>1227751</v>
      </c>
      <c r="F1866" s="6" t="str">
        <f t="shared" si="119"/>
        <v>BULLISH</v>
      </c>
      <c r="G1866" s="6" t="str">
        <f t="shared" si="118"/>
        <v>NEUTRAL</v>
      </c>
      <c r="H1866" s="6" t="str">
        <f t="shared" si="117"/>
        <v>CONFIRMED BULLISH</v>
      </c>
    </row>
    <row r="1867" spans="1:8" ht="13.5" x14ac:dyDescent="0.25">
      <c r="A1867" s="3">
        <f>TITRES_STAT!B1870</f>
        <v>45021</v>
      </c>
      <c r="B1867" s="6">
        <f>TITRES_STAT!C1870</f>
        <v>3.33</v>
      </c>
      <c r="C1867" s="6">
        <f>TITRES_STAT!D1870</f>
        <v>3.33</v>
      </c>
      <c r="D1867" s="6">
        <f>TITRES_STAT!E1870</f>
        <v>0</v>
      </c>
      <c r="E1867" s="2">
        <f t="shared" si="116"/>
        <v>1227751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45022</v>
      </c>
      <c r="B1868" s="6">
        <f>TITRES_STAT!C1871</f>
        <v>3.33</v>
      </c>
      <c r="C1868" s="6">
        <f>TITRES_STAT!D1871</f>
        <v>3.33</v>
      </c>
      <c r="D1868" s="6">
        <f>TITRES_STAT!E1871</f>
        <v>0</v>
      </c>
      <c r="E1868" s="2">
        <f t="shared" si="116"/>
        <v>1227751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45023</v>
      </c>
      <c r="B1869" s="6">
        <f>TITRES_STAT!C1872</f>
        <v>3.19</v>
      </c>
      <c r="C1869" s="6">
        <f>TITRES_STAT!D1872</f>
        <v>3.19</v>
      </c>
      <c r="D1869" s="6">
        <f>TITRES_STAT!E1872</f>
        <v>0</v>
      </c>
      <c r="E1869" s="2">
        <f t="shared" si="116"/>
        <v>1227751</v>
      </c>
      <c r="F1869" s="6" t="str">
        <f t="shared" si="119"/>
        <v>BEARISH</v>
      </c>
      <c r="G1869" s="6" t="str">
        <f t="shared" si="118"/>
        <v>NEUTRAL</v>
      </c>
      <c r="H1869" s="6" t="str">
        <f t="shared" si="117"/>
        <v>CONFIRMED BEARISH</v>
      </c>
    </row>
    <row r="1870" spans="1:8" ht="13.5" x14ac:dyDescent="0.25">
      <c r="A1870" s="3">
        <f>TITRES_STAT!B1873</f>
        <v>45026</v>
      </c>
      <c r="B1870" s="6">
        <f>TITRES_STAT!C1873</f>
        <v>3.05</v>
      </c>
      <c r="C1870" s="6">
        <f>TITRES_STAT!D1873</f>
        <v>3.05</v>
      </c>
      <c r="D1870" s="6">
        <f>TITRES_STAT!E1873</f>
        <v>0</v>
      </c>
      <c r="E1870" s="2">
        <f t="shared" si="116"/>
        <v>1227751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CONFIRMED BEARISH</v>
      </c>
    </row>
    <row r="1871" spans="1:8" ht="13.5" x14ac:dyDescent="0.25">
      <c r="A1871" s="3">
        <f>TITRES_STAT!B1874</f>
        <v>45027</v>
      </c>
      <c r="B1871" s="6">
        <f>TITRES_STAT!C1874</f>
        <v>2.92</v>
      </c>
      <c r="C1871" s="6">
        <f>TITRES_STAT!D1874</f>
        <v>2.92</v>
      </c>
      <c r="D1871" s="6">
        <f>TITRES_STAT!E1874</f>
        <v>0</v>
      </c>
      <c r="E1871" s="2">
        <f t="shared" si="116"/>
        <v>1227751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45028</v>
      </c>
      <c r="B1872" s="6">
        <f>TITRES_STAT!C1875</f>
        <v>2.79</v>
      </c>
      <c r="C1872" s="6">
        <f>TITRES_STAT!D1875</f>
        <v>2.79</v>
      </c>
      <c r="D1872" s="6">
        <f>TITRES_STAT!E1875</f>
        <v>0</v>
      </c>
      <c r="E1872" s="2">
        <f t="shared" si="116"/>
        <v>1227751</v>
      </c>
      <c r="F1872" s="6" t="str">
        <f t="shared" si="119"/>
        <v>NEUTRAL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45029</v>
      </c>
      <c r="B1873" s="6">
        <f>TITRES_STAT!C1876</f>
        <v>2.67</v>
      </c>
      <c r="C1873" s="6">
        <f>TITRES_STAT!D1876</f>
        <v>2.67</v>
      </c>
      <c r="D1873" s="6">
        <f>TITRES_STAT!E1876</f>
        <v>0</v>
      </c>
      <c r="E1873" s="2">
        <f t="shared" si="116"/>
        <v>1227751</v>
      </c>
      <c r="F1873" s="6" t="str">
        <f t="shared" si="119"/>
        <v>NEUTRAL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45030</v>
      </c>
      <c r="B1874" s="6">
        <f>TITRES_STAT!C1877</f>
        <v>2.5499999999999998</v>
      </c>
      <c r="C1874" s="6">
        <f>TITRES_STAT!D1877</f>
        <v>2.5499999999999998</v>
      </c>
      <c r="D1874" s="6">
        <f>TITRES_STAT!E1877</f>
        <v>0</v>
      </c>
      <c r="E1874" s="2">
        <f t="shared" si="116"/>
        <v>1227751</v>
      </c>
      <c r="F1874" s="6" t="str">
        <f t="shared" si="119"/>
        <v>NEUTRAL</v>
      </c>
      <c r="G1874" s="6" t="str">
        <f t="shared" si="118"/>
        <v>NEUTRAL</v>
      </c>
      <c r="H1874" s="6" t="str">
        <f t="shared" si="117"/>
        <v>NEUTRAL</v>
      </c>
    </row>
    <row r="1875" spans="1:8" ht="13.5" x14ac:dyDescent="0.25">
      <c r="A1875" s="3">
        <f>TITRES_STAT!B1878</f>
        <v>45033</v>
      </c>
      <c r="B1875" s="6">
        <f>TITRES_STAT!C1878</f>
        <v>2.44</v>
      </c>
      <c r="C1875" s="6">
        <f>TITRES_STAT!D1878</f>
        <v>2.44</v>
      </c>
      <c r="D1875" s="6">
        <f>TITRES_STAT!E1878</f>
        <v>0</v>
      </c>
      <c r="E1875" s="2">
        <f t="shared" si="116"/>
        <v>1227751</v>
      </c>
      <c r="F1875" s="6" t="str">
        <f t="shared" si="119"/>
        <v>NEUTRAL</v>
      </c>
      <c r="G1875" s="6" t="str">
        <f t="shared" si="118"/>
        <v>NEUTRAL</v>
      </c>
      <c r="H1875" s="6" t="str">
        <f t="shared" si="117"/>
        <v>NEUTRAL</v>
      </c>
    </row>
    <row r="1876" spans="1:8" ht="13.5" x14ac:dyDescent="0.25">
      <c r="A1876" s="3">
        <f>TITRES_STAT!B1879</f>
        <v>45034</v>
      </c>
      <c r="B1876" s="6">
        <f>TITRES_STAT!C1879</f>
        <v>2.34</v>
      </c>
      <c r="C1876" s="6">
        <f>TITRES_STAT!D1879</f>
        <v>2.34</v>
      </c>
      <c r="D1876" s="6">
        <f>TITRES_STAT!E1879</f>
        <v>4831</v>
      </c>
      <c r="E1876" s="2">
        <f t="shared" si="116"/>
        <v>1222920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CONFIRMED BEARISH</v>
      </c>
    </row>
    <row r="1877" spans="1:8" ht="13.5" x14ac:dyDescent="0.25">
      <c r="A1877" s="3">
        <f>TITRES_STAT!B1880</f>
        <v>45035</v>
      </c>
      <c r="B1877" s="6">
        <f>TITRES_STAT!C1880</f>
        <v>2.44</v>
      </c>
      <c r="C1877" s="6">
        <f>TITRES_STAT!D1880</f>
        <v>2.44</v>
      </c>
      <c r="D1877" s="6">
        <f>TITRES_STAT!E1880</f>
        <v>1</v>
      </c>
      <c r="E1877" s="2">
        <f t="shared" si="116"/>
        <v>1222921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CONFIRMED BEARISH</v>
      </c>
    </row>
    <row r="1878" spans="1:8" ht="13.5" x14ac:dyDescent="0.25">
      <c r="A1878" s="3">
        <f>TITRES_STAT!B1881</f>
        <v>45036</v>
      </c>
      <c r="B1878" s="6">
        <f>TITRES_STAT!C1881</f>
        <v>2.54</v>
      </c>
      <c r="C1878" s="6">
        <f>TITRES_STAT!D1881</f>
        <v>2.54</v>
      </c>
      <c r="D1878" s="6">
        <f>TITRES_STAT!E1881</f>
        <v>1</v>
      </c>
      <c r="E1878" s="2">
        <f t="shared" si="116"/>
        <v>1222922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45040</v>
      </c>
      <c r="B1879" s="6">
        <f>TITRES_STAT!C1882</f>
        <v>2.65</v>
      </c>
      <c r="C1879" s="6">
        <f>TITRES_STAT!D1882</f>
        <v>2.65</v>
      </c>
      <c r="D1879" s="6">
        <f>TITRES_STAT!E1882</f>
        <v>1</v>
      </c>
      <c r="E1879" s="2">
        <f t="shared" si="116"/>
        <v>1222923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BEARISH DIVERGENCE</v>
      </c>
    </row>
    <row r="1880" spans="1:8" ht="13.5" x14ac:dyDescent="0.25">
      <c r="A1880" s="3">
        <f>TITRES_STAT!B1883</f>
        <v>45041</v>
      </c>
      <c r="B1880" s="6">
        <f>TITRES_STAT!C1883</f>
        <v>2.65</v>
      </c>
      <c r="C1880" s="6">
        <f>TITRES_STAT!D1883</f>
        <v>2.65</v>
      </c>
      <c r="D1880" s="6">
        <f>TITRES_STAT!E1883</f>
        <v>0</v>
      </c>
      <c r="E1880" s="2">
        <f t="shared" si="116"/>
        <v>1222923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BEARISH DIVERGENCE</v>
      </c>
    </row>
    <row r="1881" spans="1:8" ht="13.5" x14ac:dyDescent="0.25">
      <c r="A1881" s="3">
        <f>TITRES_STAT!B1884</f>
        <v>45042</v>
      </c>
      <c r="B1881" s="6">
        <f>TITRES_STAT!C1884</f>
        <v>2.65</v>
      </c>
      <c r="C1881" s="6">
        <f>TITRES_STAT!D1884</f>
        <v>2.65</v>
      </c>
      <c r="D1881" s="6">
        <f>TITRES_STAT!E1884</f>
        <v>0</v>
      </c>
      <c r="E1881" s="2">
        <f t="shared" si="116"/>
        <v>1222923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45043</v>
      </c>
      <c r="B1882" s="6">
        <f>TITRES_STAT!C1885</f>
        <v>2.65</v>
      </c>
      <c r="C1882" s="6">
        <f>TITRES_STAT!D1885</f>
        <v>2.65</v>
      </c>
      <c r="D1882" s="6">
        <f>TITRES_STAT!E1885</f>
        <v>0</v>
      </c>
      <c r="E1882" s="2">
        <f t="shared" si="116"/>
        <v>1222923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45044</v>
      </c>
      <c r="B1883" s="6">
        <f>TITRES_STAT!C1886</f>
        <v>2.65</v>
      </c>
      <c r="C1883" s="6">
        <f>TITRES_STAT!D1886</f>
        <v>2.65</v>
      </c>
      <c r="D1883" s="6">
        <f>TITRES_STAT!E1886</f>
        <v>0</v>
      </c>
      <c r="E1883" s="2">
        <f t="shared" si="116"/>
        <v>1222923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CONFIRMED BULLISH</v>
      </c>
    </row>
    <row r="1884" spans="1:8" ht="13.5" x14ac:dyDescent="0.25">
      <c r="A1884" s="3">
        <f>TITRES_STAT!B1887</f>
        <v>45048</v>
      </c>
      <c r="B1884" s="6">
        <f>TITRES_STAT!C1887</f>
        <v>2.65</v>
      </c>
      <c r="C1884" s="6">
        <f>TITRES_STAT!D1887</f>
        <v>2.65</v>
      </c>
      <c r="D1884" s="6">
        <f>TITRES_STAT!E1887</f>
        <v>0</v>
      </c>
      <c r="E1884" s="2">
        <f t="shared" si="116"/>
        <v>1222923</v>
      </c>
      <c r="F1884" s="6" t="str">
        <f t="shared" si="119"/>
        <v>NEUTRAL</v>
      </c>
      <c r="G1884" s="6" t="str">
        <f t="shared" si="118"/>
        <v>NEUTRAL</v>
      </c>
      <c r="H1884" s="6" t="str">
        <f t="shared" si="117"/>
        <v>NEUTRAL</v>
      </c>
    </row>
    <row r="1885" spans="1:8" ht="13.5" x14ac:dyDescent="0.25">
      <c r="A1885" s="3">
        <f>TITRES_STAT!B1888</f>
        <v>45049</v>
      </c>
      <c r="B1885" s="6">
        <f>TITRES_STAT!C1888</f>
        <v>2.75</v>
      </c>
      <c r="C1885" s="6">
        <f>TITRES_STAT!D1888</f>
        <v>2.75</v>
      </c>
      <c r="D1885" s="6">
        <f>TITRES_STAT!E1888</f>
        <v>1526</v>
      </c>
      <c r="E1885" s="2">
        <f t="shared" si="116"/>
        <v>1224449</v>
      </c>
      <c r="F1885" s="6" t="str">
        <f t="shared" si="119"/>
        <v>BULLISH</v>
      </c>
      <c r="G1885" s="6" t="str">
        <f t="shared" si="118"/>
        <v>NEUTRAL</v>
      </c>
      <c r="H1885" s="6" t="str">
        <f t="shared" si="117"/>
        <v>CONFIRMED BULLISH</v>
      </c>
    </row>
    <row r="1886" spans="1:8" ht="13.5" x14ac:dyDescent="0.25">
      <c r="A1886" s="3">
        <f>TITRES_STAT!B1889</f>
        <v>45050</v>
      </c>
      <c r="B1886" s="6">
        <f>TITRES_STAT!C1889</f>
        <v>2.75</v>
      </c>
      <c r="C1886" s="6">
        <f>TITRES_STAT!D1889</f>
        <v>2.75</v>
      </c>
      <c r="D1886" s="6">
        <f>TITRES_STAT!E1889</f>
        <v>0</v>
      </c>
      <c r="E1886" s="2">
        <f t="shared" si="116"/>
        <v>1224449</v>
      </c>
      <c r="F1886" s="6" t="str">
        <f t="shared" si="119"/>
        <v>BULLISH</v>
      </c>
      <c r="G1886" s="6" t="str">
        <f t="shared" si="118"/>
        <v>NEUTRAL</v>
      </c>
      <c r="H1886" s="6" t="str">
        <f t="shared" si="117"/>
        <v>CONFIRMED BULLISH</v>
      </c>
    </row>
    <row r="1887" spans="1:8" ht="13.5" x14ac:dyDescent="0.25">
      <c r="A1887" s="3">
        <f>TITRES_STAT!B1890</f>
        <v>45051</v>
      </c>
      <c r="B1887" s="6">
        <f>TITRES_STAT!C1890</f>
        <v>2.75</v>
      </c>
      <c r="C1887" s="6">
        <f>TITRES_STAT!D1890</f>
        <v>2.75</v>
      </c>
      <c r="D1887" s="6">
        <f>TITRES_STAT!E1890</f>
        <v>0</v>
      </c>
      <c r="E1887" s="2">
        <f t="shared" si="116"/>
        <v>1224449</v>
      </c>
      <c r="F1887" s="6" t="str">
        <f t="shared" si="119"/>
        <v>BULLISH</v>
      </c>
      <c r="G1887" s="6" t="str">
        <f t="shared" si="118"/>
        <v>NEUTRAL</v>
      </c>
      <c r="H1887" s="6" t="str">
        <f t="shared" si="117"/>
        <v>CONFIRMED BULLISH</v>
      </c>
    </row>
    <row r="1888" spans="1:8" ht="13.5" x14ac:dyDescent="0.25">
      <c r="A1888" s="3">
        <f>TITRES_STAT!B1891</f>
        <v>45054</v>
      </c>
      <c r="B1888" s="6">
        <f>TITRES_STAT!C1891</f>
        <v>2.75</v>
      </c>
      <c r="C1888" s="6">
        <f>TITRES_STAT!D1891</f>
        <v>2.75</v>
      </c>
      <c r="D1888" s="6">
        <f>TITRES_STAT!E1891</f>
        <v>0</v>
      </c>
      <c r="E1888" s="2">
        <f t="shared" si="116"/>
        <v>1224449</v>
      </c>
      <c r="F1888" s="6" t="str">
        <f t="shared" si="119"/>
        <v>BULLISH</v>
      </c>
      <c r="G1888" s="6" t="str">
        <f t="shared" si="118"/>
        <v>NEUTRAL</v>
      </c>
      <c r="H1888" s="6" t="str">
        <f t="shared" si="117"/>
        <v>CONFIRMED BULLISH</v>
      </c>
    </row>
    <row r="1889" spans="1:8" ht="13.5" x14ac:dyDescent="0.25">
      <c r="A1889" s="3">
        <f>TITRES_STAT!B1892</f>
        <v>45055</v>
      </c>
      <c r="B1889" s="6">
        <f>TITRES_STAT!C1892</f>
        <v>2.75</v>
      </c>
      <c r="C1889" s="6">
        <f>TITRES_STAT!D1892</f>
        <v>2.75</v>
      </c>
      <c r="D1889" s="6">
        <f>TITRES_STAT!E1892</f>
        <v>0</v>
      </c>
      <c r="E1889" s="2">
        <f t="shared" si="116"/>
        <v>1224449</v>
      </c>
      <c r="F1889" s="6" t="str">
        <f t="shared" si="119"/>
        <v>BULLISH</v>
      </c>
      <c r="G1889" s="6" t="str">
        <f t="shared" si="118"/>
        <v>NEUTRAL</v>
      </c>
      <c r="H1889" s="6" t="str">
        <f t="shared" si="117"/>
        <v>CONFIRMED BULLISH</v>
      </c>
    </row>
    <row r="1890" spans="1:8" ht="13.5" x14ac:dyDescent="0.25">
      <c r="A1890" s="3">
        <f>TITRES_STAT!B1893</f>
        <v>45056</v>
      </c>
      <c r="B1890" s="6">
        <f>TITRES_STAT!C1893</f>
        <v>2.63</v>
      </c>
      <c r="C1890" s="6">
        <f>TITRES_STAT!D1893</f>
        <v>2.63</v>
      </c>
      <c r="D1890" s="6">
        <f>TITRES_STAT!E1893</f>
        <v>0</v>
      </c>
      <c r="E1890" s="2">
        <f t="shared" si="116"/>
        <v>1224449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45057</v>
      </c>
      <c r="B1891" s="6">
        <f>TITRES_STAT!C1894</f>
        <v>2.6</v>
      </c>
      <c r="C1891" s="6">
        <f>TITRES_STAT!D1894</f>
        <v>2.6</v>
      </c>
      <c r="D1891" s="6">
        <f>TITRES_STAT!E1894</f>
        <v>50</v>
      </c>
      <c r="E1891" s="2">
        <f t="shared" si="116"/>
        <v>1224399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CONFIRMED BEARISH</v>
      </c>
    </row>
    <row r="1892" spans="1:8" ht="13.5" x14ac:dyDescent="0.25">
      <c r="A1892" s="3">
        <f>TITRES_STAT!B1895</f>
        <v>45058</v>
      </c>
      <c r="B1892" s="6">
        <f>TITRES_STAT!C1895</f>
        <v>2.6</v>
      </c>
      <c r="C1892" s="6">
        <f>TITRES_STAT!D1895</f>
        <v>2.6</v>
      </c>
      <c r="D1892" s="6">
        <f>TITRES_STAT!E1895</f>
        <v>16</v>
      </c>
      <c r="E1892" s="2">
        <f t="shared" si="116"/>
        <v>1224399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45061</v>
      </c>
      <c r="B1893" s="6">
        <f>TITRES_STAT!C1896</f>
        <v>2.4900000000000002</v>
      </c>
      <c r="C1893" s="6">
        <f>TITRES_STAT!D1896</f>
        <v>2.4900000000000002</v>
      </c>
      <c r="D1893" s="6">
        <f>TITRES_STAT!E1896</f>
        <v>0</v>
      </c>
      <c r="E1893" s="2">
        <f t="shared" si="116"/>
        <v>1224399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CONFIRMED BEARISH</v>
      </c>
    </row>
    <row r="1894" spans="1:8" ht="13.5" x14ac:dyDescent="0.25">
      <c r="A1894" s="3">
        <f>TITRES_STAT!B1897</f>
        <v>45062</v>
      </c>
      <c r="B1894" s="6">
        <f>TITRES_STAT!C1897</f>
        <v>2.6</v>
      </c>
      <c r="C1894" s="6">
        <f>TITRES_STAT!D1897</f>
        <v>2.6</v>
      </c>
      <c r="D1894" s="6">
        <f>TITRES_STAT!E1897</f>
        <v>822</v>
      </c>
      <c r="E1894" s="2">
        <f t="shared" si="116"/>
        <v>1225221</v>
      </c>
      <c r="F1894" s="6" t="str">
        <f t="shared" si="119"/>
        <v>BULLISH</v>
      </c>
      <c r="G1894" s="6" t="str">
        <f t="shared" si="118"/>
        <v>NEUTRAL</v>
      </c>
      <c r="H1894" s="6" t="str">
        <f t="shared" si="117"/>
        <v>BULLISH DIVERGENCE</v>
      </c>
    </row>
    <row r="1895" spans="1:8" ht="13.5" x14ac:dyDescent="0.25">
      <c r="A1895" s="3">
        <f>TITRES_STAT!B1898</f>
        <v>45063</v>
      </c>
      <c r="B1895" s="6">
        <f>TITRES_STAT!C1898</f>
        <v>2.6</v>
      </c>
      <c r="C1895" s="6">
        <f>TITRES_STAT!D1898</f>
        <v>2.6</v>
      </c>
      <c r="D1895" s="6">
        <f>TITRES_STAT!E1898</f>
        <v>0</v>
      </c>
      <c r="E1895" s="2">
        <f t="shared" si="116"/>
        <v>1225221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BULLISH DIVERGENCE</v>
      </c>
    </row>
    <row r="1896" spans="1:8" ht="13.5" x14ac:dyDescent="0.25">
      <c r="A1896" s="3">
        <f>TITRES_STAT!B1899</f>
        <v>45064</v>
      </c>
      <c r="B1896" s="6">
        <f>TITRES_STAT!C1899</f>
        <v>2.4900000000000002</v>
      </c>
      <c r="C1896" s="6">
        <f>TITRES_STAT!D1899</f>
        <v>2.4900000000000002</v>
      </c>
      <c r="D1896" s="6">
        <f>TITRES_STAT!E1899</f>
        <v>0</v>
      </c>
      <c r="E1896" s="2">
        <f t="shared" si="116"/>
        <v>1225221</v>
      </c>
      <c r="F1896" s="6" t="str">
        <f t="shared" si="119"/>
        <v>BULLISH</v>
      </c>
      <c r="G1896" s="6" t="str">
        <f t="shared" si="118"/>
        <v>NEUTRAL</v>
      </c>
      <c r="H1896" s="6" t="str">
        <f t="shared" si="117"/>
        <v>BULLISH DIVERGENCE</v>
      </c>
    </row>
    <row r="1897" spans="1:8" ht="13.5" x14ac:dyDescent="0.25">
      <c r="A1897" s="3">
        <f>TITRES_STAT!B1900</f>
        <v>45065</v>
      </c>
      <c r="B1897" s="6">
        <f>TITRES_STAT!C1900</f>
        <v>2.38</v>
      </c>
      <c r="C1897" s="6">
        <f>TITRES_STAT!D1900</f>
        <v>2.38</v>
      </c>
      <c r="D1897" s="6">
        <f>TITRES_STAT!E1900</f>
        <v>500</v>
      </c>
      <c r="E1897" s="2">
        <f t="shared" si="116"/>
        <v>1224721</v>
      </c>
      <c r="F1897" s="6" t="str">
        <f t="shared" si="119"/>
        <v>BULLISH</v>
      </c>
      <c r="G1897" s="6" t="str">
        <f t="shared" si="118"/>
        <v>NEUTRAL</v>
      </c>
      <c r="H1897" s="6" t="str">
        <f t="shared" si="117"/>
        <v>BULLISH DIVERGENCE</v>
      </c>
    </row>
    <row r="1898" spans="1:8" ht="13.5" x14ac:dyDescent="0.25">
      <c r="A1898" s="3">
        <f>TITRES_STAT!B1901</f>
        <v>45068</v>
      </c>
      <c r="B1898" s="6">
        <f>TITRES_STAT!C1901</f>
        <v>2.48</v>
      </c>
      <c r="C1898" s="6">
        <f>TITRES_STAT!D1901</f>
        <v>2.48</v>
      </c>
      <c r="D1898" s="6">
        <f>TITRES_STAT!E1901</f>
        <v>1</v>
      </c>
      <c r="E1898" s="2">
        <f t="shared" si="116"/>
        <v>1224722</v>
      </c>
      <c r="F1898" s="6" t="str">
        <f t="shared" si="119"/>
        <v>BULLISH</v>
      </c>
      <c r="G1898" s="6" t="str">
        <f t="shared" si="118"/>
        <v>NEUTRAL</v>
      </c>
      <c r="H1898" s="6" t="str">
        <f t="shared" si="117"/>
        <v>BULLISH DIVERGENCE</v>
      </c>
    </row>
    <row r="1899" spans="1:8" ht="13.5" x14ac:dyDescent="0.25">
      <c r="A1899" s="3">
        <f>TITRES_STAT!B1902</f>
        <v>45069</v>
      </c>
      <c r="B1899" s="6">
        <f>TITRES_STAT!C1902</f>
        <v>2.37</v>
      </c>
      <c r="C1899" s="6">
        <f>TITRES_STAT!D1902</f>
        <v>2.37</v>
      </c>
      <c r="D1899" s="6">
        <f>TITRES_STAT!E1902</f>
        <v>1</v>
      </c>
      <c r="E1899" s="2">
        <f t="shared" si="116"/>
        <v>1224721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CONFIRMED BEARISH</v>
      </c>
    </row>
    <row r="1900" spans="1:8" ht="13.5" x14ac:dyDescent="0.25">
      <c r="A1900" s="3">
        <f>TITRES_STAT!B1903</f>
        <v>45070</v>
      </c>
      <c r="B1900" s="6">
        <f>TITRES_STAT!C1903</f>
        <v>2.27</v>
      </c>
      <c r="C1900" s="6">
        <f>TITRES_STAT!D1903</f>
        <v>2.27</v>
      </c>
      <c r="D1900" s="6">
        <f>TITRES_STAT!E1903</f>
        <v>0</v>
      </c>
      <c r="E1900" s="2">
        <f t="shared" si="116"/>
        <v>1224721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CONFIRMED BEARISH</v>
      </c>
    </row>
    <row r="1901" spans="1:8" ht="13.5" x14ac:dyDescent="0.25">
      <c r="A1901" s="3">
        <f>TITRES_STAT!B1904</f>
        <v>45071</v>
      </c>
      <c r="B1901" s="6">
        <f>TITRES_STAT!C1904</f>
        <v>2.17</v>
      </c>
      <c r="C1901" s="6">
        <f>TITRES_STAT!D1904</f>
        <v>2.17</v>
      </c>
      <c r="D1901" s="6">
        <f>TITRES_STAT!E1904</f>
        <v>4323</v>
      </c>
      <c r="E1901" s="2">
        <f t="shared" si="116"/>
        <v>1220398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CONFIRMED BEARISH</v>
      </c>
    </row>
    <row r="1902" spans="1:8" ht="13.5" x14ac:dyDescent="0.25">
      <c r="A1902" s="3">
        <f>TITRES_STAT!B1905</f>
        <v>45072</v>
      </c>
      <c r="B1902" s="6">
        <f>TITRES_STAT!C1905</f>
        <v>2.2599999999999998</v>
      </c>
      <c r="C1902" s="6">
        <f>TITRES_STAT!D1905</f>
        <v>2.2599999999999998</v>
      </c>
      <c r="D1902" s="6">
        <f>TITRES_STAT!E1905</f>
        <v>2345</v>
      </c>
      <c r="E1902" s="2">
        <f t="shared" si="116"/>
        <v>1222743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CONFIRMED BEARISH</v>
      </c>
    </row>
    <row r="1903" spans="1:8" ht="13.5" x14ac:dyDescent="0.25">
      <c r="A1903" s="3">
        <f>TITRES_STAT!B1906</f>
        <v>45075</v>
      </c>
      <c r="B1903" s="6">
        <f>TITRES_STAT!C1906</f>
        <v>2.36</v>
      </c>
      <c r="C1903" s="6">
        <f>TITRES_STAT!D1906</f>
        <v>2.36</v>
      </c>
      <c r="D1903" s="6">
        <f>TITRES_STAT!E1906</f>
        <v>1529</v>
      </c>
      <c r="E1903" s="2">
        <f t="shared" si="116"/>
        <v>1224272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CONFIRMED BEARISH</v>
      </c>
    </row>
    <row r="1904" spans="1:8" ht="13.5" x14ac:dyDescent="0.25">
      <c r="A1904" s="3">
        <f>TITRES_STAT!B1907</f>
        <v>45076</v>
      </c>
      <c r="B1904" s="6">
        <f>TITRES_STAT!C1907</f>
        <v>2.44</v>
      </c>
      <c r="C1904" s="6">
        <f>TITRES_STAT!D1907</f>
        <v>2.44</v>
      </c>
      <c r="D1904" s="6">
        <f>TITRES_STAT!E1907</f>
        <v>101</v>
      </c>
      <c r="E1904" s="2">
        <f t="shared" si="116"/>
        <v>1224373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BEARISH DIVERGENCE</v>
      </c>
    </row>
    <row r="1905" spans="1:8" ht="13.5" x14ac:dyDescent="0.25">
      <c r="A1905" s="3">
        <f>TITRES_STAT!B1908</f>
        <v>45077</v>
      </c>
      <c r="B1905" s="6">
        <f>TITRES_STAT!C1908</f>
        <v>2.54</v>
      </c>
      <c r="C1905" s="6">
        <f>TITRES_STAT!D1908</f>
        <v>2.54</v>
      </c>
      <c r="D1905" s="6">
        <f>TITRES_STAT!E1908</f>
        <v>1422</v>
      </c>
      <c r="E1905" s="2">
        <f t="shared" si="116"/>
        <v>1225795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CONFIRMED BULLISH</v>
      </c>
    </row>
    <row r="1906" spans="1:8" ht="13.5" x14ac:dyDescent="0.25">
      <c r="A1906" s="3">
        <f>TITRES_STAT!B1909</f>
        <v>45078</v>
      </c>
      <c r="B1906" s="6">
        <f>TITRES_STAT!C1909</f>
        <v>2.65</v>
      </c>
      <c r="C1906" s="6">
        <f>TITRES_STAT!D1909</f>
        <v>2.65</v>
      </c>
      <c r="D1906" s="6">
        <f>TITRES_STAT!E1909</f>
        <v>1005</v>
      </c>
      <c r="E1906" s="2">
        <f t="shared" si="116"/>
        <v>1226800</v>
      </c>
      <c r="F1906" s="6" t="str">
        <f t="shared" si="119"/>
        <v>BULLISH</v>
      </c>
      <c r="G1906" s="6" t="str">
        <f t="shared" si="118"/>
        <v>NEUTRAL</v>
      </c>
      <c r="H1906" s="6" t="str">
        <f t="shared" si="117"/>
        <v>CONFIRMED BULLISH</v>
      </c>
    </row>
    <row r="1907" spans="1:8" ht="13.5" x14ac:dyDescent="0.25">
      <c r="A1907" s="3">
        <f>TITRES_STAT!B1910</f>
        <v>45079</v>
      </c>
      <c r="B1907" s="6">
        <f>TITRES_STAT!C1910</f>
        <v>2.76</v>
      </c>
      <c r="C1907" s="6">
        <f>TITRES_STAT!D1910</f>
        <v>2.76</v>
      </c>
      <c r="D1907" s="6">
        <f>TITRES_STAT!E1910</f>
        <v>2000</v>
      </c>
      <c r="E1907" s="2">
        <f t="shared" si="116"/>
        <v>1228800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CONFIRMED BULLISH</v>
      </c>
    </row>
    <row r="1908" spans="1:8" ht="13.5" x14ac:dyDescent="0.25">
      <c r="A1908" s="3">
        <f>TITRES_STAT!B1911</f>
        <v>45082</v>
      </c>
      <c r="B1908" s="6">
        <f>TITRES_STAT!C1911</f>
        <v>2.76</v>
      </c>
      <c r="C1908" s="6">
        <f>TITRES_STAT!D1911</f>
        <v>2.76</v>
      </c>
      <c r="D1908" s="6">
        <f>TITRES_STAT!E1911</f>
        <v>0</v>
      </c>
      <c r="E1908" s="2">
        <f t="shared" si="116"/>
        <v>1228800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CONFIRMED BULLISH</v>
      </c>
    </row>
    <row r="1909" spans="1:8" ht="13.5" x14ac:dyDescent="0.25">
      <c r="A1909" s="3">
        <f>TITRES_STAT!B1912</f>
        <v>45083</v>
      </c>
      <c r="B1909" s="6">
        <f>TITRES_STAT!C1912</f>
        <v>2.64</v>
      </c>
      <c r="C1909" s="6">
        <f>TITRES_STAT!D1912</f>
        <v>2.64</v>
      </c>
      <c r="D1909" s="6">
        <f>TITRES_STAT!E1912</f>
        <v>0</v>
      </c>
      <c r="E1909" s="2">
        <f t="shared" si="116"/>
        <v>1228800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CONFIRMED BULLISH</v>
      </c>
    </row>
    <row r="1910" spans="1:8" ht="13.5" x14ac:dyDescent="0.25">
      <c r="A1910" s="3">
        <f>TITRES_STAT!B1913</f>
        <v>45084</v>
      </c>
      <c r="B1910" s="6">
        <f>TITRES_STAT!C1913</f>
        <v>2.61</v>
      </c>
      <c r="C1910" s="6">
        <f>TITRES_STAT!D1913</f>
        <v>2.61</v>
      </c>
      <c r="D1910" s="6">
        <f>TITRES_STAT!E1913</f>
        <v>122</v>
      </c>
      <c r="E1910" s="2">
        <f t="shared" si="116"/>
        <v>1228678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CONFIRMED BULLISH</v>
      </c>
    </row>
    <row r="1911" spans="1:8" ht="13.5" x14ac:dyDescent="0.25">
      <c r="A1911" s="3">
        <f>TITRES_STAT!B1914</f>
        <v>45085</v>
      </c>
      <c r="B1911" s="6">
        <f>TITRES_STAT!C1914</f>
        <v>2.5</v>
      </c>
      <c r="C1911" s="6">
        <f>TITRES_STAT!D1914</f>
        <v>2.5</v>
      </c>
      <c r="D1911" s="6">
        <f>TITRES_STAT!E1914</f>
        <v>500</v>
      </c>
      <c r="E1911" s="2">
        <f t="shared" si="116"/>
        <v>1228178</v>
      </c>
      <c r="F1911" s="6" t="str">
        <f t="shared" si="119"/>
        <v>BULLISH</v>
      </c>
      <c r="G1911" s="6" t="str">
        <f t="shared" si="118"/>
        <v>NEUTRAL</v>
      </c>
      <c r="H1911" s="6" t="str">
        <f t="shared" si="117"/>
        <v>BULLISH DIVERGENCE</v>
      </c>
    </row>
    <row r="1912" spans="1:8" ht="13.5" x14ac:dyDescent="0.25">
      <c r="A1912" s="3">
        <f>TITRES_STAT!B1915</f>
        <v>45086</v>
      </c>
      <c r="B1912" s="6">
        <f>TITRES_STAT!C1915</f>
        <v>2.4</v>
      </c>
      <c r="C1912" s="6">
        <f>TITRES_STAT!D1915</f>
        <v>2.4</v>
      </c>
      <c r="D1912" s="6">
        <f>TITRES_STAT!E1915</f>
        <v>500</v>
      </c>
      <c r="E1912" s="2">
        <f t="shared" si="116"/>
        <v>1227678</v>
      </c>
      <c r="F1912" s="6" t="str">
        <f t="shared" si="119"/>
        <v>BEARISH</v>
      </c>
      <c r="G1912" s="6" t="str">
        <f t="shared" si="118"/>
        <v>NEUTRAL</v>
      </c>
      <c r="H1912" s="6" t="str">
        <f t="shared" si="117"/>
        <v>CONFIRMED BEARISH</v>
      </c>
    </row>
    <row r="1913" spans="1:8" ht="13.5" x14ac:dyDescent="0.25">
      <c r="A1913" s="3">
        <f>TITRES_STAT!B1916</f>
        <v>45089</v>
      </c>
      <c r="B1913" s="6">
        <f>TITRES_STAT!C1916</f>
        <v>2.39</v>
      </c>
      <c r="C1913" s="6">
        <f>TITRES_STAT!D1916</f>
        <v>2.39</v>
      </c>
      <c r="D1913" s="6">
        <f>TITRES_STAT!E1916</f>
        <v>4000</v>
      </c>
      <c r="E1913" s="2">
        <f t="shared" si="116"/>
        <v>1223678</v>
      </c>
      <c r="F1913" s="6" t="str">
        <f t="shared" si="119"/>
        <v>BEARISH</v>
      </c>
      <c r="G1913" s="6" t="str">
        <f t="shared" si="118"/>
        <v>NEUTRAL</v>
      </c>
      <c r="H1913" s="6" t="str">
        <f t="shared" si="117"/>
        <v>CONFIRMED BEARISH</v>
      </c>
    </row>
    <row r="1914" spans="1:8" ht="13.5" x14ac:dyDescent="0.25">
      <c r="A1914" s="3">
        <f>TITRES_STAT!B1917</f>
        <v>45090</v>
      </c>
      <c r="B1914" s="6">
        <f>TITRES_STAT!C1917</f>
        <v>2.36</v>
      </c>
      <c r="C1914" s="6">
        <f>TITRES_STAT!D1917</f>
        <v>2.36</v>
      </c>
      <c r="D1914" s="6">
        <f>TITRES_STAT!E1917</f>
        <v>644</v>
      </c>
      <c r="E1914" s="2">
        <f t="shared" si="116"/>
        <v>1223034</v>
      </c>
      <c r="F1914" s="6" t="str">
        <f t="shared" si="119"/>
        <v>BEARISH</v>
      </c>
      <c r="G1914" s="6" t="str">
        <f t="shared" si="118"/>
        <v>NEUTRAL</v>
      </c>
      <c r="H1914" s="6" t="str">
        <f t="shared" si="117"/>
        <v>CONFIRMED BEARISH</v>
      </c>
    </row>
    <row r="1915" spans="1:8" ht="13.5" x14ac:dyDescent="0.25">
      <c r="A1915" s="3">
        <f>TITRES_STAT!B1918</f>
        <v>45091</v>
      </c>
      <c r="B1915" s="6">
        <f>TITRES_STAT!C1918</f>
        <v>2.36</v>
      </c>
      <c r="C1915" s="6">
        <f>TITRES_STAT!D1918</f>
        <v>2.36</v>
      </c>
      <c r="D1915" s="6">
        <f>TITRES_STAT!E1918</f>
        <v>0</v>
      </c>
      <c r="E1915" s="2">
        <f t="shared" si="116"/>
        <v>1223034</v>
      </c>
      <c r="F1915" s="6" t="str">
        <f t="shared" si="119"/>
        <v>BEARISH</v>
      </c>
      <c r="G1915" s="6" t="str">
        <f t="shared" si="118"/>
        <v>NEUTRAL</v>
      </c>
      <c r="H1915" s="6" t="str">
        <f t="shared" si="117"/>
        <v>CONFIRMED BEARISH</v>
      </c>
    </row>
    <row r="1916" spans="1:8" ht="13.5" x14ac:dyDescent="0.25">
      <c r="A1916" s="3">
        <f>TITRES_STAT!B1919</f>
        <v>45092</v>
      </c>
      <c r="B1916" s="6">
        <f>TITRES_STAT!C1919</f>
        <v>2.39</v>
      </c>
      <c r="C1916" s="6">
        <f>TITRES_STAT!D1919</f>
        <v>2.39</v>
      </c>
      <c r="D1916" s="6">
        <f>TITRES_STAT!E1919</f>
        <v>1</v>
      </c>
      <c r="E1916" s="2">
        <f t="shared" si="116"/>
        <v>1223035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CONFIRMED BEARISH</v>
      </c>
    </row>
    <row r="1917" spans="1:8" ht="13.5" x14ac:dyDescent="0.25">
      <c r="A1917" s="3">
        <f>TITRES_STAT!B1920</f>
        <v>45093</v>
      </c>
      <c r="B1917" s="6">
        <f>TITRES_STAT!C1920</f>
        <v>2.39</v>
      </c>
      <c r="C1917" s="6">
        <f>TITRES_STAT!D1920</f>
        <v>2.39</v>
      </c>
      <c r="D1917" s="6">
        <f>TITRES_STAT!E1920</f>
        <v>0</v>
      </c>
      <c r="E1917" s="2">
        <f t="shared" si="116"/>
        <v>1223035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CONFIRMED BEARISH</v>
      </c>
    </row>
    <row r="1918" spans="1:8" ht="13.5" x14ac:dyDescent="0.25">
      <c r="A1918" s="3">
        <f>TITRES_STAT!B1921</f>
        <v>45096</v>
      </c>
      <c r="B1918" s="6">
        <f>TITRES_STAT!C1921</f>
        <v>2.39</v>
      </c>
      <c r="C1918" s="6">
        <f>TITRES_STAT!D1921</f>
        <v>2.39</v>
      </c>
      <c r="D1918" s="6">
        <f>TITRES_STAT!E1921</f>
        <v>0</v>
      </c>
      <c r="E1918" s="2">
        <f t="shared" si="116"/>
        <v>1223035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45097</v>
      </c>
      <c r="B1919" s="6">
        <f>TITRES_STAT!C1922</f>
        <v>2.39</v>
      </c>
      <c r="C1919" s="6">
        <f>TITRES_STAT!D1922</f>
        <v>2.39</v>
      </c>
      <c r="D1919" s="6">
        <f>TITRES_STAT!E1922</f>
        <v>0</v>
      </c>
      <c r="E1919" s="2">
        <f t="shared" si="116"/>
        <v>1223035</v>
      </c>
      <c r="F1919" s="6" t="str">
        <f t="shared" si="119"/>
        <v>BULLISH</v>
      </c>
      <c r="G1919" s="6" t="str">
        <f t="shared" si="118"/>
        <v>NEUTRAL</v>
      </c>
      <c r="H1919" s="6" t="str">
        <f t="shared" si="117"/>
        <v>CONFIRMED BULLISH</v>
      </c>
    </row>
    <row r="1920" spans="1:8" ht="13.5" x14ac:dyDescent="0.25">
      <c r="A1920" s="3">
        <f>TITRES_STAT!B1923</f>
        <v>45098</v>
      </c>
      <c r="B1920" s="6">
        <f>TITRES_STAT!C1923</f>
        <v>2.39</v>
      </c>
      <c r="C1920" s="6">
        <f>TITRES_STAT!D1923</f>
        <v>2.39</v>
      </c>
      <c r="D1920" s="6">
        <f>TITRES_STAT!E1923</f>
        <v>0</v>
      </c>
      <c r="E1920" s="2">
        <f t="shared" si="116"/>
        <v>1223035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CONFIRMED BULLISH</v>
      </c>
    </row>
    <row r="1921" spans="1:8" ht="13.5" x14ac:dyDescent="0.25">
      <c r="A1921" s="3">
        <f>TITRES_STAT!B1924</f>
        <v>45099</v>
      </c>
      <c r="B1921" s="6">
        <f>TITRES_STAT!C1924</f>
        <v>2.3199999999999998</v>
      </c>
      <c r="C1921" s="6">
        <f>TITRES_STAT!D1924</f>
        <v>2.3199999999999998</v>
      </c>
      <c r="D1921" s="6">
        <f>TITRES_STAT!E1924</f>
        <v>15</v>
      </c>
      <c r="E1921" s="2">
        <f t="shared" si="116"/>
        <v>1223020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CONFIRMED BEARISH</v>
      </c>
    </row>
    <row r="1922" spans="1:8" ht="13.5" x14ac:dyDescent="0.25">
      <c r="A1922" s="3">
        <f>TITRES_STAT!B1925</f>
        <v>45100</v>
      </c>
      <c r="B1922" s="6">
        <f>TITRES_STAT!C1925</f>
        <v>2.29</v>
      </c>
      <c r="C1922" s="6">
        <f>TITRES_STAT!D1925</f>
        <v>2.29</v>
      </c>
      <c r="D1922" s="6">
        <f>TITRES_STAT!E1925</f>
        <v>476</v>
      </c>
      <c r="E1922" s="2">
        <f t="shared" si="116"/>
        <v>1222544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CONFIRMED BEARISH</v>
      </c>
    </row>
    <row r="1923" spans="1:8" ht="13.5" x14ac:dyDescent="0.25">
      <c r="A1923" s="3">
        <f>TITRES_STAT!B1926</f>
        <v>45103</v>
      </c>
      <c r="B1923" s="6">
        <f>TITRES_STAT!C1926</f>
        <v>2.39</v>
      </c>
      <c r="C1923" s="6">
        <f>TITRES_STAT!D1926</f>
        <v>2.39</v>
      </c>
      <c r="D1923" s="6">
        <f>TITRES_STAT!E1926</f>
        <v>1</v>
      </c>
      <c r="E1923" s="2">
        <f t="shared" si="116"/>
        <v>1222545</v>
      </c>
      <c r="F1923" s="6" t="str">
        <f t="shared" si="119"/>
        <v>BEARISH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45104</v>
      </c>
      <c r="B1924" s="6">
        <f>TITRES_STAT!C1927</f>
        <v>2.38</v>
      </c>
      <c r="C1924" s="6">
        <f>TITRES_STAT!D1927</f>
        <v>2.38</v>
      </c>
      <c r="D1924" s="6">
        <f>TITRES_STAT!E1927</f>
        <v>2170</v>
      </c>
      <c r="E1924" s="2">
        <f t="shared" ref="E1924:E1987" si="120">IF(B1924&gt;B1923, E1923+D1924, IF(B1924&lt;B1923, E1923-D1924, E1923))</f>
        <v>1220375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CONFIRMED BEARISH</v>
      </c>
    </row>
    <row r="1925" spans="1:8" ht="13.5" x14ac:dyDescent="0.25">
      <c r="A1925" s="3">
        <f>TITRES_STAT!B1928</f>
        <v>45107</v>
      </c>
      <c r="B1925" s="6">
        <f>TITRES_STAT!C1928</f>
        <v>2.38</v>
      </c>
      <c r="C1925" s="6">
        <f>TITRES_STAT!D1928</f>
        <v>2.38</v>
      </c>
      <c r="D1925" s="6">
        <f>TITRES_STAT!E1928</f>
        <v>0</v>
      </c>
      <c r="E1925" s="2">
        <f t="shared" si="120"/>
        <v>1220375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45110</v>
      </c>
      <c r="B1926" s="6">
        <f>TITRES_STAT!C1929</f>
        <v>2.37</v>
      </c>
      <c r="C1926" s="6">
        <f>TITRES_STAT!D1929</f>
        <v>2.37</v>
      </c>
      <c r="D1926" s="6">
        <f>TITRES_STAT!E1929</f>
        <v>1900</v>
      </c>
      <c r="E1926" s="2">
        <f t="shared" si="120"/>
        <v>1218475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BEARISH DIVERGENCE</v>
      </c>
    </row>
    <row r="1927" spans="1:8" ht="13.5" x14ac:dyDescent="0.25">
      <c r="A1927" s="3">
        <f>TITRES_STAT!B1930</f>
        <v>45111</v>
      </c>
      <c r="B1927" s="6">
        <f>TITRES_STAT!C1930</f>
        <v>2.37</v>
      </c>
      <c r="C1927" s="6">
        <f>TITRES_STAT!D1930</f>
        <v>2.37</v>
      </c>
      <c r="D1927" s="6">
        <f>TITRES_STAT!E1930</f>
        <v>0</v>
      </c>
      <c r="E1927" s="2">
        <f t="shared" si="120"/>
        <v>1218475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BEARISH DIVERGENCE</v>
      </c>
    </row>
    <row r="1928" spans="1:8" ht="13.5" x14ac:dyDescent="0.25">
      <c r="A1928" s="3">
        <f>TITRES_STAT!B1931</f>
        <v>45112</v>
      </c>
      <c r="B1928" s="6">
        <f>TITRES_STAT!C1931</f>
        <v>2.37</v>
      </c>
      <c r="C1928" s="6">
        <f>TITRES_STAT!D1931</f>
        <v>2.37</v>
      </c>
      <c r="D1928" s="6">
        <f>TITRES_STAT!E1931</f>
        <v>0</v>
      </c>
      <c r="E1928" s="2">
        <f t="shared" si="120"/>
        <v>1218475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45113</v>
      </c>
      <c r="B1929" s="6">
        <f>TITRES_STAT!C1932</f>
        <v>2.37</v>
      </c>
      <c r="C1929" s="6">
        <f>TITRES_STAT!D1932</f>
        <v>2.37</v>
      </c>
      <c r="D1929" s="6">
        <f>TITRES_STAT!E1932</f>
        <v>0</v>
      </c>
      <c r="E1929" s="2">
        <f t="shared" si="120"/>
        <v>1218475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CONFIRMED BEARISH</v>
      </c>
    </row>
    <row r="1930" spans="1:8" ht="13.5" x14ac:dyDescent="0.25">
      <c r="A1930" s="3">
        <f>TITRES_STAT!B1933</f>
        <v>45114</v>
      </c>
      <c r="B1930" s="6">
        <f>TITRES_STAT!C1933</f>
        <v>2.37</v>
      </c>
      <c r="C1930" s="6">
        <f>TITRES_STAT!D1933</f>
        <v>2.37</v>
      </c>
      <c r="D1930" s="6">
        <f>TITRES_STAT!E1933</f>
        <v>0</v>
      </c>
      <c r="E1930" s="2">
        <f t="shared" si="120"/>
        <v>1218475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CONFIRMED BEARISH</v>
      </c>
    </row>
    <row r="1931" spans="1:8" ht="13.5" x14ac:dyDescent="0.25">
      <c r="A1931" s="3">
        <f>TITRES_STAT!B1934</f>
        <v>45117</v>
      </c>
      <c r="B1931" s="6">
        <f>TITRES_STAT!C1934</f>
        <v>2.36</v>
      </c>
      <c r="C1931" s="6">
        <f>TITRES_STAT!D1934</f>
        <v>2.36</v>
      </c>
      <c r="D1931" s="6">
        <f>TITRES_STAT!E1934</f>
        <v>960</v>
      </c>
      <c r="E1931" s="2">
        <f t="shared" si="120"/>
        <v>1217515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45118</v>
      </c>
      <c r="B1932" s="6">
        <f>TITRES_STAT!C1935</f>
        <v>2.34</v>
      </c>
      <c r="C1932" s="6">
        <f>TITRES_STAT!D1935</f>
        <v>2.34</v>
      </c>
      <c r="D1932" s="6">
        <f>TITRES_STAT!E1935</f>
        <v>20</v>
      </c>
      <c r="E1932" s="2">
        <f t="shared" si="120"/>
        <v>1217495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CONFIRMED BEARISH</v>
      </c>
    </row>
    <row r="1933" spans="1:8" ht="13.5" x14ac:dyDescent="0.25">
      <c r="A1933" s="3">
        <f>TITRES_STAT!B1936</f>
        <v>45119</v>
      </c>
      <c r="B1933" s="6">
        <f>TITRES_STAT!C1936</f>
        <v>2.34</v>
      </c>
      <c r="C1933" s="6">
        <f>TITRES_STAT!D1936</f>
        <v>2.34</v>
      </c>
      <c r="D1933" s="6">
        <f>TITRES_STAT!E1936</f>
        <v>0</v>
      </c>
      <c r="E1933" s="2">
        <f t="shared" si="120"/>
        <v>1217495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45120</v>
      </c>
      <c r="B1934" s="6">
        <f>TITRES_STAT!C1937</f>
        <v>2.2999999999999998</v>
      </c>
      <c r="C1934" s="6">
        <f>TITRES_STAT!D1937</f>
        <v>2.2999999999999998</v>
      </c>
      <c r="D1934" s="6">
        <f>TITRES_STAT!E1937</f>
        <v>10</v>
      </c>
      <c r="E1934" s="2">
        <f t="shared" si="120"/>
        <v>1217485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CONFIRMED BEARISH</v>
      </c>
    </row>
    <row r="1935" spans="1:8" ht="13.5" x14ac:dyDescent="0.25">
      <c r="A1935" s="3">
        <f>TITRES_STAT!B1938</f>
        <v>45121</v>
      </c>
      <c r="B1935" s="6">
        <f>TITRES_STAT!C1938</f>
        <v>2.29</v>
      </c>
      <c r="C1935" s="6">
        <f>TITRES_STAT!D1938</f>
        <v>2.29</v>
      </c>
      <c r="D1935" s="6">
        <f>TITRES_STAT!E1938</f>
        <v>10</v>
      </c>
      <c r="E1935" s="2">
        <f t="shared" si="120"/>
        <v>1217475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CONFIRMED BEARISH</v>
      </c>
    </row>
    <row r="1936" spans="1:8" ht="13.5" x14ac:dyDescent="0.25">
      <c r="A1936" s="3">
        <f>TITRES_STAT!B1939</f>
        <v>45124</v>
      </c>
      <c r="B1936" s="6">
        <f>TITRES_STAT!C1939</f>
        <v>2.29</v>
      </c>
      <c r="C1936" s="6">
        <f>TITRES_STAT!D1939</f>
        <v>2.29</v>
      </c>
      <c r="D1936" s="6">
        <f>TITRES_STAT!E1939</f>
        <v>0</v>
      </c>
      <c r="E1936" s="2">
        <f t="shared" si="120"/>
        <v>1217475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CONFIRMED BEARISH</v>
      </c>
    </row>
    <row r="1937" spans="1:8" ht="13.5" x14ac:dyDescent="0.25">
      <c r="A1937" s="3">
        <f>TITRES_STAT!B1940</f>
        <v>45125</v>
      </c>
      <c r="B1937" s="6">
        <f>TITRES_STAT!C1940</f>
        <v>2.29</v>
      </c>
      <c r="C1937" s="6">
        <f>TITRES_STAT!D1940</f>
        <v>2.29</v>
      </c>
      <c r="D1937" s="6">
        <f>TITRES_STAT!E1940</f>
        <v>0</v>
      </c>
      <c r="E1937" s="2">
        <f t="shared" si="120"/>
        <v>1217475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45127</v>
      </c>
      <c r="B1938" s="6">
        <f>TITRES_STAT!C1941</f>
        <v>2.29</v>
      </c>
      <c r="C1938" s="6">
        <f>TITRES_STAT!D1941</f>
        <v>2.29</v>
      </c>
      <c r="D1938" s="6">
        <f>TITRES_STAT!E1941</f>
        <v>0</v>
      </c>
      <c r="E1938" s="2">
        <f t="shared" si="120"/>
        <v>1217475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45128</v>
      </c>
      <c r="B1939" s="6">
        <f>TITRES_STAT!C1942</f>
        <v>2.29</v>
      </c>
      <c r="C1939" s="6">
        <f>TITRES_STAT!D1942</f>
        <v>2.29</v>
      </c>
      <c r="D1939" s="6">
        <f>TITRES_STAT!E1942</f>
        <v>0</v>
      </c>
      <c r="E1939" s="2">
        <f t="shared" si="120"/>
        <v>1217475</v>
      </c>
      <c r="F1939" s="6" t="str">
        <f t="shared" si="123"/>
        <v>BEARISH</v>
      </c>
      <c r="G1939" s="6" t="str">
        <f t="shared" si="122"/>
        <v>NEUTRAL</v>
      </c>
      <c r="H1939" s="6" t="str">
        <f t="shared" si="121"/>
        <v>CONFIRMED BEARISH</v>
      </c>
    </row>
    <row r="1940" spans="1:8" ht="13.5" x14ac:dyDescent="0.25">
      <c r="A1940" s="3">
        <f>TITRES_STAT!B1943</f>
        <v>45131</v>
      </c>
      <c r="B1940" s="6">
        <f>TITRES_STAT!C1943</f>
        <v>2.25</v>
      </c>
      <c r="C1940" s="6">
        <f>TITRES_STAT!D1943</f>
        <v>2.25</v>
      </c>
      <c r="D1940" s="6">
        <f>TITRES_STAT!E1943</f>
        <v>1998</v>
      </c>
      <c r="E1940" s="2">
        <f t="shared" si="120"/>
        <v>1215477</v>
      </c>
      <c r="F1940" s="6" t="str">
        <f t="shared" si="123"/>
        <v>BEARISH</v>
      </c>
      <c r="G1940" s="6" t="str">
        <f t="shared" si="122"/>
        <v>NEUTRAL</v>
      </c>
      <c r="H1940" s="6" t="str">
        <f t="shared" si="121"/>
        <v>CONFIRMED BEARISH</v>
      </c>
    </row>
    <row r="1941" spans="1:8" ht="13.5" x14ac:dyDescent="0.25">
      <c r="A1941" s="3">
        <f>TITRES_STAT!B1944</f>
        <v>45133</v>
      </c>
      <c r="B1941" s="6">
        <f>TITRES_STAT!C1944</f>
        <v>2.1800000000000002</v>
      </c>
      <c r="C1941" s="6">
        <f>TITRES_STAT!D1944</f>
        <v>2.1800000000000002</v>
      </c>
      <c r="D1941" s="6">
        <f>TITRES_STAT!E1944</f>
        <v>7217</v>
      </c>
      <c r="E1941" s="2">
        <f t="shared" si="120"/>
        <v>1208260</v>
      </c>
      <c r="F1941" s="6" t="str">
        <f t="shared" si="123"/>
        <v>BEARISH</v>
      </c>
      <c r="G1941" s="6" t="str">
        <f t="shared" si="122"/>
        <v>NEUTRAL</v>
      </c>
      <c r="H1941" s="6" t="str">
        <f t="shared" si="121"/>
        <v>CONFIRMED BEARISH</v>
      </c>
    </row>
    <row r="1942" spans="1:8" ht="13.5" x14ac:dyDescent="0.25">
      <c r="A1942" s="3">
        <f>TITRES_STAT!B1945</f>
        <v>45134</v>
      </c>
      <c r="B1942" s="6">
        <f>TITRES_STAT!C1945</f>
        <v>2.1800000000000002</v>
      </c>
      <c r="C1942" s="6">
        <f>TITRES_STAT!D1945</f>
        <v>2.1800000000000002</v>
      </c>
      <c r="D1942" s="6">
        <f>TITRES_STAT!E1945</f>
        <v>0</v>
      </c>
      <c r="E1942" s="2">
        <f t="shared" si="120"/>
        <v>1208260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45135</v>
      </c>
      <c r="B1943" s="6">
        <f>TITRES_STAT!C1946</f>
        <v>2.09</v>
      </c>
      <c r="C1943" s="6">
        <f>TITRES_STAT!D1946</f>
        <v>2.09</v>
      </c>
      <c r="D1943" s="6">
        <f>TITRES_STAT!E1946</f>
        <v>136</v>
      </c>
      <c r="E1943" s="2">
        <f t="shared" si="120"/>
        <v>1208124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CONFIRMED BEARISH</v>
      </c>
    </row>
    <row r="1944" spans="1:8" ht="13.5" x14ac:dyDescent="0.25">
      <c r="A1944" s="3">
        <f>TITRES_STAT!B1947</f>
        <v>45138</v>
      </c>
      <c r="B1944" s="6">
        <f>TITRES_STAT!C1947</f>
        <v>2.1800000000000002</v>
      </c>
      <c r="C1944" s="6">
        <f>TITRES_STAT!D1947</f>
        <v>2.1800000000000002</v>
      </c>
      <c r="D1944" s="6">
        <f>TITRES_STAT!E1947</f>
        <v>30</v>
      </c>
      <c r="E1944" s="2">
        <f t="shared" si="120"/>
        <v>1208154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CONFIRMED BEARISH</v>
      </c>
    </row>
    <row r="1945" spans="1:8" ht="13.5" x14ac:dyDescent="0.25">
      <c r="A1945" s="3">
        <f>TITRES_STAT!B1948</f>
        <v>45139</v>
      </c>
      <c r="B1945" s="6">
        <f>TITRES_STAT!C1948</f>
        <v>2.1800000000000002</v>
      </c>
      <c r="C1945" s="6">
        <f>TITRES_STAT!D1948</f>
        <v>2.1800000000000002</v>
      </c>
      <c r="D1945" s="6">
        <f>TITRES_STAT!E1948</f>
        <v>0</v>
      </c>
      <c r="E1945" s="2">
        <f t="shared" si="120"/>
        <v>1208154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45140</v>
      </c>
      <c r="B1946" s="6">
        <f>TITRES_STAT!C1949</f>
        <v>2.1800000000000002</v>
      </c>
      <c r="C1946" s="6">
        <f>TITRES_STAT!D1949</f>
        <v>2.1800000000000002</v>
      </c>
      <c r="D1946" s="6">
        <f>TITRES_STAT!E1949</f>
        <v>300</v>
      </c>
      <c r="E1946" s="2">
        <f t="shared" si="120"/>
        <v>1208154</v>
      </c>
      <c r="F1946" s="6" t="str">
        <f t="shared" si="123"/>
        <v>BEARISH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45141</v>
      </c>
      <c r="B1947" s="6">
        <f>TITRES_STAT!C1950</f>
        <v>2.1800000000000002</v>
      </c>
      <c r="C1947" s="6">
        <f>TITRES_STAT!D1950</f>
        <v>2.1800000000000002</v>
      </c>
      <c r="D1947" s="6">
        <f>TITRES_STAT!E1950</f>
        <v>0</v>
      </c>
      <c r="E1947" s="2">
        <f t="shared" si="120"/>
        <v>1208154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45142</v>
      </c>
      <c r="B1948" s="6">
        <f>TITRES_STAT!C1951</f>
        <v>2.1800000000000002</v>
      </c>
      <c r="C1948" s="6">
        <f>TITRES_STAT!D1951</f>
        <v>2.1800000000000002</v>
      </c>
      <c r="D1948" s="6">
        <f>TITRES_STAT!E1951</f>
        <v>0</v>
      </c>
      <c r="E1948" s="2">
        <f t="shared" si="120"/>
        <v>1208154</v>
      </c>
      <c r="F1948" s="6" t="str">
        <f t="shared" si="123"/>
        <v>BULLISH</v>
      </c>
      <c r="G1948" s="6" t="str">
        <f t="shared" si="122"/>
        <v>NEUTRAL</v>
      </c>
      <c r="H1948" s="6" t="str">
        <f t="shared" si="121"/>
        <v>CONFIRMED BULLISH</v>
      </c>
    </row>
    <row r="1949" spans="1:8" ht="13.5" x14ac:dyDescent="0.25">
      <c r="A1949" s="3">
        <f>TITRES_STAT!B1952</f>
        <v>45145</v>
      </c>
      <c r="B1949" s="6">
        <f>TITRES_STAT!C1952</f>
        <v>2.1800000000000002</v>
      </c>
      <c r="C1949" s="6">
        <f>TITRES_STAT!D1952</f>
        <v>2.1800000000000002</v>
      </c>
      <c r="D1949" s="6">
        <f>TITRES_STAT!E1952</f>
        <v>0</v>
      </c>
      <c r="E1949" s="2">
        <f t="shared" si="120"/>
        <v>1208154</v>
      </c>
      <c r="F1949" s="6" t="str">
        <f t="shared" si="123"/>
        <v>NEUTRAL</v>
      </c>
      <c r="G1949" s="6" t="str">
        <f t="shared" si="122"/>
        <v>NEUTRAL</v>
      </c>
      <c r="H1949" s="6" t="str">
        <f t="shared" si="121"/>
        <v>NEUTRAL</v>
      </c>
    </row>
    <row r="1950" spans="1:8" ht="13.5" x14ac:dyDescent="0.25">
      <c r="A1950" s="3">
        <f>TITRES_STAT!B1953</f>
        <v>45146</v>
      </c>
      <c r="B1950" s="6">
        <f>TITRES_STAT!C1953</f>
        <v>2.1800000000000002</v>
      </c>
      <c r="C1950" s="6">
        <f>TITRES_STAT!D1953</f>
        <v>2.1800000000000002</v>
      </c>
      <c r="D1950" s="6">
        <f>TITRES_STAT!E1953</f>
        <v>0</v>
      </c>
      <c r="E1950" s="2">
        <f t="shared" si="120"/>
        <v>1208154</v>
      </c>
      <c r="F1950" s="6" t="str">
        <f t="shared" si="123"/>
        <v>NEUTRAL</v>
      </c>
      <c r="G1950" s="6" t="str">
        <f t="shared" si="122"/>
        <v>NEUTRAL</v>
      </c>
      <c r="H1950" s="6" t="str">
        <f t="shared" si="121"/>
        <v>NEUTRAL</v>
      </c>
    </row>
    <row r="1951" spans="1:8" ht="13.5" x14ac:dyDescent="0.25">
      <c r="A1951" s="3">
        <f>TITRES_STAT!B1954</f>
        <v>45147</v>
      </c>
      <c r="B1951" s="6">
        <f>TITRES_STAT!C1954</f>
        <v>2.1800000000000002</v>
      </c>
      <c r="C1951" s="6">
        <f>TITRES_STAT!D1954</f>
        <v>2.1800000000000002</v>
      </c>
      <c r="D1951" s="6">
        <f>TITRES_STAT!E1954</f>
        <v>0</v>
      </c>
      <c r="E1951" s="2">
        <f t="shared" si="120"/>
        <v>1208154</v>
      </c>
      <c r="F1951" s="6" t="str">
        <f t="shared" si="123"/>
        <v>NEUTRAL</v>
      </c>
      <c r="G1951" s="6" t="str">
        <f t="shared" si="122"/>
        <v>NEUTRAL</v>
      </c>
      <c r="H1951" s="6" t="str">
        <f t="shared" si="121"/>
        <v>NEUTRAL</v>
      </c>
    </row>
    <row r="1952" spans="1:8" ht="13.5" x14ac:dyDescent="0.25">
      <c r="A1952" s="3">
        <f>TITRES_STAT!B1955</f>
        <v>45148</v>
      </c>
      <c r="B1952" s="6">
        <f>TITRES_STAT!C1955</f>
        <v>2.1800000000000002</v>
      </c>
      <c r="C1952" s="6">
        <f>TITRES_STAT!D1955</f>
        <v>2.1800000000000002</v>
      </c>
      <c r="D1952" s="6">
        <f>TITRES_STAT!E1955</f>
        <v>0</v>
      </c>
      <c r="E1952" s="2">
        <f t="shared" si="120"/>
        <v>1208154</v>
      </c>
      <c r="F1952" s="6" t="str">
        <f t="shared" si="123"/>
        <v>NEUTRAL</v>
      </c>
      <c r="G1952" s="6" t="str">
        <f t="shared" si="122"/>
        <v>NEUTRAL</v>
      </c>
      <c r="H1952" s="6" t="str">
        <f t="shared" si="121"/>
        <v>NEUTRAL</v>
      </c>
    </row>
    <row r="1953" spans="1:8" ht="13.5" x14ac:dyDescent="0.25">
      <c r="A1953" s="3">
        <f>TITRES_STAT!B1956</f>
        <v>45149</v>
      </c>
      <c r="B1953" s="6">
        <f>TITRES_STAT!C1956</f>
        <v>2.1800000000000002</v>
      </c>
      <c r="C1953" s="6">
        <f>TITRES_STAT!D1956</f>
        <v>2.1800000000000002</v>
      </c>
      <c r="D1953" s="6">
        <f>TITRES_STAT!E1956</f>
        <v>0</v>
      </c>
      <c r="E1953" s="2">
        <f t="shared" si="120"/>
        <v>1208154</v>
      </c>
      <c r="F1953" s="6" t="str">
        <f t="shared" si="123"/>
        <v>NEUTRAL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45152</v>
      </c>
      <c r="B1954" s="6">
        <f>TITRES_STAT!C1957</f>
        <v>2.1800000000000002</v>
      </c>
      <c r="C1954" s="6">
        <f>TITRES_STAT!D1957</f>
        <v>2.1800000000000002</v>
      </c>
      <c r="D1954" s="6">
        <f>TITRES_STAT!E1957</f>
        <v>0</v>
      </c>
      <c r="E1954" s="2">
        <f t="shared" si="120"/>
        <v>1208154</v>
      </c>
      <c r="F1954" s="6" t="str">
        <f t="shared" si="123"/>
        <v>NEUTRAL</v>
      </c>
      <c r="G1954" s="6" t="str">
        <f t="shared" si="122"/>
        <v>NEUTRAL</v>
      </c>
      <c r="H1954" s="6" t="str">
        <f t="shared" si="121"/>
        <v>NEUTRAL</v>
      </c>
    </row>
    <row r="1955" spans="1:8" ht="13.5" x14ac:dyDescent="0.25">
      <c r="A1955" s="3">
        <f>TITRES_STAT!B1958</f>
        <v>45153</v>
      </c>
      <c r="B1955" s="6">
        <f>TITRES_STAT!C1958</f>
        <v>2.1800000000000002</v>
      </c>
      <c r="C1955" s="6">
        <f>TITRES_STAT!D1958</f>
        <v>2.1800000000000002</v>
      </c>
      <c r="D1955" s="6">
        <f>TITRES_STAT!E1958</f>
        <v>0</v>
      </c>
      <c r="E1955" s="2">
        <f t="shared" si="120"/>
        <v>1208154</v>
      </c>
      <c r="F1955" s="6" t="str">
        <f t="shared" si="123"/>
        <v>NEUTRAL</v>
      </c>
      <c r="G1955" s="6" t="str">
        <f t="shared" si="122"/>
        <v>NEUTRAL</v>
      </c>
      <c r="H1955" s="6" t="str">
        <f t="shared" si="121"/>
        <v>NEUTRAL</v>
      </c>
    </row>
    <row r="1956" spans="1:8" ht="13.5" x14ac:dyDescent="0.25">
      <c r="A1956" s="3">
        <f>TITRES_STAT!B1959</f>
        <v>45154</v>
      </c>
      <c r="B1956" s="6">
        <f>TITRES_STAT!C1959</f>
        <v>2.1800000000000002</v>
      </c>
      <c r="C1956" s="6">
        <f>TITRES_STAT!D1959</f>
        <v>2.1800000000000002</v>
      </c>
      <c r="D1956" s="6">
        <f>TITRES_STAT!E1959</f>
        <v>0</v>
      </c>
      <c r="E1956" s="2">
        <f t="shared" si="120"/>
        <v>1208154</v>
      </c>
      <c r="F1956" s="6" t="str">
        <f t="shared" si="123"/>
        <v>NEUTRAL</v>
      </c>
      <c r="G1956" s="6" t="str">
        <f t="shared" si="122"/>
        <v>NEUTRAL</v>
      </c>
      <c r="H1956" s="6" t="str">
        <f t="shared" si="121"/>
        <v>NEUTRAL</v>
      </c>
    </row>
    <row r="1957" spans="1:8" ht="13.5" x14ac:dyDescent="0.25">
      <c r="A1957" s="3">
        <f>TITRES_STAT!B1960</f>
        <v>45155</v>
      </c>
      <c r="B1957" s="6">
        <f>TITRES_STAT!C1960</f>
        <v>2.1800000000000002</v>
      </c>
      <c r="C1957" s="6">
        <f>TITRES_STAT!D1960</f>
        <v>2.1800000000000002</v>
      </c>
      <c r="D1957" s="6">
        <f>TITRES_STAT!E1960</f>
        <v>2026</v>
      </c>
      <c r="E1957" s="2">
        <f t="shared" si="120"/>
        <v>1208154</v>
      </c>
      <c r="F1957" s="6" t="str">
        <f t="shared" si="123"/>
        <v>NEUTRAL</v>
      </c>
      <c r="G1957" s="6" t="str">
        <f t="shared" si="122"/>
        <v>NEUTRAL</v>
      </c>
      <c r="H1957" s="6" t="str">
        <f t="shared" si="121"/>
        <v>NEUTRAL</v>
      </c>
    </row>
    <row r="1958" spans="1:8" ht="13.5" x14ac:dyDescent="0.25">
      <c r="A1958" s="3">
        <f>TITRES_STAT!B1961</f>
        <v>45156</v>
      </c>
      <c r="B1958" s="6">
        <f>TITRES_STAT!C1961</f>
        <v>2.1800000000000002</v>
      </c>
      <c r="C1958" s="6">
        <f>TITRES_STAT!D1961</f>
        <v>2.1800000000000002</v>
      </c>
      <c r="D1958" s="6">
        <f>TITRES_STAT!E1961</f>
        <v>0</v>
      </c>
      <c r="E1958" s="2">
        <f t="shared" si="120"/>
        <v>1208154</v>
      </c>
      <c r="F1958" s="6" t="str">
        <f t="shared" si="123"/>
        <v>NEUTRAL</v>
      </c>
      <c r="G1958" s="6" t="str">
        <f t="shared" si="122"/>
        <v>NEUTRAL</v>
      </c>
      <c r="H1958" s="6" t="str">
        <f t="shared" si="121"/>
        <v>NEUTRAL</v>
      </c>
    </row>
    <row r="1959" spans="1:8" ht="13.5" x14ac:dyDescent="0.25">
      <c r="A1959" s="3">
        <f>TITRES_STAT!B1962</f>
        <v>45159</v>
      </c>
      <c r="B1959" s="6">
        <f>TITRES_STAT!C1962</f>
        <v>2.1800000000000002</v>
      </c>
      <c r="C1959" s="6">
        <f>TITRES_STAT!D1962</f>
        <v>2.1800000000000002</v>
      </c>
      <c r="D1959" s="6">
        <f>TITRES_STAT!E1962</f>
        <v>0</v>
      </c>
      <c r="E1959" s="2">
        <f t="shared" si="120"/>
        <v>1208154</v>
      </c>
      <c r="F1959" s="6" t="str">
        <f t="shared" si="123"/>
        <v>NEUTRAL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45160</v>
      </c>
      <c r="B1960" s="6">
        <f>TITRES_STAT!C1963</f>
        <v>2.1800000000000002</v>
      </c>
      <c r="C1960" s="6">
        <f>TITRES_STAT!D1963</f>
        <v>2.1800000000000002</v>
      </c>
      <c r="D1960" s="6">
        <f>TITRES_STAT!E1963</f>
        <v>0</v>
      </c>
      <c r="E1960" s="2">
        <f t="shared" si="120"/>
        <v>1208154</v>
      </c>
      <c r="F1960" s="6" t="str">
        <f t="shared" si="123"/>
        <v>NEUTRAL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45161</v>
      </c>
      <c r="B1961" s="6">
        <f>TITRES_STAT!C1964</f>
        <v>2.1800000000000002</v>
      </c>
      <c r="C1961" s="6">
        <f>TITRES_STAT!D1964</f>
        <v>2.1800000000000002</v>
      </c>
      <c r="D1961" s="6">
        <f>TITRES_STAT!E1964</f>
        <v>0</v>
      </c>
      <c r="E1961" s="2">
        <f t="shared" si="120"/>
        <v>1208154</v>
      </c>
      <c r="F1961" s="6" t="str">
        <f t="shared" si="123"/>
        <v>NEUTRAL</v>
      </c>
      <c r="G1961" s="6" t="str">
        <f t="shared" si="122"/>
        <v>NEUTRAL</v>
      </c>
      <c r="H1961" s="6" t="str">
        <f t="shared" si="121"/>
        <v>NEUTRAL</v>
      </c>
    </row>
    <row r="1962" spans="1:8" ht="13.5" x14ac:dyDescent="0.25">
      <c r="A1962" s="3">
        <f>TITRES_STAT!B1965</f>
        <v>45162</v>
      </c>
      <c r="B1962" s="6">
        <f>TITRES_STAT!C1965</f>
        <v>2.1800000000000002</v>
      </c>
      <c r="C1962" s="6">
        <f>TITRES_STAT!D1965</f>
        <v>2.1800000000000002</v>
      </c>
      <c r="D1962" s="6">
        <f>TITRES_STAT!E1965</f>
        <v>0</v>
      </c>
      <c r="E1962" s="2">
        <f t="shared" si="120"/>
        <v>1208154</v>
      </c>
      <c r="F1962" s="6" t="str">
        <f t="shared" si="123"/>
        <v>NEUTRAL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45163</v>
      </c>
      <c r="B1963" s="6">
        <f>TITRES_STAT!C1966</f>
        <v>2.1800000000000002</v>
      </c>
      <c r="C1963" s="6">
        <f>TITRES_STAT!D1966</f>
        <v>2.1800000000000002</v>
      </c>
      <c r="D1963" s="6">
        <f>TITRES_STAT!E1966</f>
        <v>20</v>
      </c>
      <c r="E1963" s="2">
        <f t="shared" si="120"/>
        <v>1208154</v>
      </c>
      <c r="F1963" s="6" t="str">
        <f t="shared" si="123"/>
        <v>NEUTRAL</v>
      </c>
      <c r="G1963" s="6" t="str">
        <f t="shared" si="122"/>
        <v>NEUTRAL</v>
      </c>
      <c r="H1963" s="6" t="str">
        <f t="shared" si="121"/>
        <v>NEUTRAL</v>
      </c>
    </row>
    <row r="1964" spans="1:8" ht="13.5" x14ac:dyDescent="0.25">
      <c r="A1964" s="3">
        <f>TITRES_STAT!B1967</f>
        <v>45166</v>
      </c>
      <c r="B1964" s="6">
        <f>TITRES_STAT!C1967</f>
        <v>2.1800000000000002</v>
      </c>
      <c r="C1964" s="6">
        <f>TITRES_STAT!D1967</f>
        <v>2.1800000000000002</v>
      </c>
      <c r="D1964" s="6">
        <f>TITRES_STAT!E1967</f>
        <v>0</v>
      </c>
      <c r="E1964" s="2">
        <f t="shared" si="120"/>
        <v>1208154</v>
      </c>
      <c r="F1964" s="6" t="str">
        <f t="shared" si="123"/>
        <v>NEUTRAL</v>
      </c>
      <c r="G1964" s="6" t="str">
        <f t="shared" si="122"/>
        <v>NEUTRAL</v>
      </c>
      <c r="H1964" s="6" t="str">
        <f t="shared" si="121"/>
        <v>NEUTRAL</v>
      </c>
    </row>
    <row r="1965" spans="1:8" ht="13.5" x14ac:dyDescent="0.25">
      <c r="A1965" s="3">
        <f>TITRES_STAT!B1968</f>
        <v>45167</v>
      </c>
      <c r="B1965" s="6">
        <f>TITRES_STAT!C1968</f>
        <v>2.1800000000000002</v>
      </c>
      <c r="C1965" s="6">
        <f>TITRES_STAT!D1968</f>
        <v>2.1800000000000002</v>
      </c>
      <c r="D1965" s="6">
        <f>TITRES_STAT!E1968</f>
        <v>0</v>
      </c>
      <c r="E1965" s="2">
        <f t="shared" si="120"/>
        <v>1208154</v>
      </c>
      <c r="F1965" s="6" t="str">
        <f t="shared" si="123"/>
        <v>NEUTRAL</v>
      </c>
      <c r="G1965" s="6" t="str">
        <f t="shared" si="122"/>
        <v>NEUTRAL</v>
      </c>
      <c r="H1965" s="6" t="str">
        <f t="shared" si="121"/>
        <v>NEUTRAL</v>
      </c>
    </row>
    <row r="1966" spans="1:8" ht="13.5" x14ac:dyDescent="0.25">
      <c r="A1966" s="3">
        <f>TITRES_STAT!B1969</f>
        <v>45168</v>
      </c>
      <c r="B1966" s="6">
        <f>TITRES_STAT!C1969</f>
        <v>2.1800000000000002</v>
      </c>
      <c r="C1966" s="6">
        <f>TITRES_STAT!D1969</f>
        <v>2.1800000000000002</v>
      </c>
      <c r="D1966" s="6">
        <f>TITRES_STAT!E1969</f>
        <v>0</v>
      </c>
      <c r="E1966" s="2">
        <f t="shared" si="120"/>
        <v>1208154</v>
      </c>
      <c r="F1966" s="6" t="str">
        <f t="shared" si="123"/>
        <v>NEUTRAL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45169</v>
      </c>
      <c r="B1967" s="6">
        <f>TITRES_STAT!C1970</f>
        <v>2.19</v>
      </c>
      <c r="C1967" s="6">
        <f>TITRES_STAT!D1970</f>
        <v>2.19</v>
      </c>
      <c r="D1967" s="6">
        <f>TITRES_STAT!E1970</f>
        <v>701</v>
      </c>
      <c r="E1967" s="2">
        <f t="shared" si="120"/>
        <v>1208855</v>
      </c>
      <c r="F1967" s="6" t="str">
        <f t="shared" si="123"/>
        <v>BULLISH</v>
      </c>
      <c r="G1967" s="6" t="str">
        <f t="shared" si="122"/>
        <v>NEUTRAL</v>
      </c>
      <c r="H1967" s="6" t="str">
        <f t="shared" si="121"/>
        <v>CONFIRMED BULLISH</v>
      </c>
    </row>
    <row r="1968" spans="1:8" ht="13.5" x14ac:dyDescent="0.25">
      <c r="A1968" s="3">
        <f>TITRES_STAT!B1971</f>
        <v>45170</v>
      </c>
      <c r="B1968" s="6">
        <f>TITRES_STAT!C1971</f>
        <v>2.19</v>
      </c>
      <c r="C1968" s="6">
        <f>TITRES_STAT!D1971</f>
        <v>2.19</v>
      </c>
      <c r="D1968" s="6">
        <f>TITRES_STAT!E1971</f>
        <v>0</v>
      </c>
      <c r="E1968" s="2">
        <f t="shared" si="120"/>
        <v>1208855</v>
      </c>
      <c r="F1968" s="6" t="str">
        <f t="shared" si="123"/>
        <v>BULLISH</v>
      </c>
      <c r="G1968" s="6" t="str">
        <f t="shared" si="122"/>
        <v>NEUTRAL</v>
      </c>
      <c r="H1968" s="6" t="str">
        <f t="shared" si="121"/>
        <v>CONFIRMED BULLISH</v>
      </c>
    </row>
    <row r="1969" spans="1:8" ht="13.5" x14ac:dyDescent="0.25">
      <c r="A1969" s="3">
        <f>TITRES_STAT!B1972</f>
        <v>45173</v>
      </c>
      <c r="B1969" s="6">
        <f>TITRES_STAT!C1972</f>
        <v>2.19</v>
      </c>
      <c r="C1969" s="6">
        <f>TITRES_STAT!D1972</f>
        <v>2.19</v>
      </c>
      <c r="D1969" s="6">
        <f>TITRES_STAT!E1972</f>
        <v>0</v>
      </c>
      <c r="E1969" s="2">
        <f t="shared" si="120"/>
        <v>1208855</v>
      </c>
      <c r="F1969" s="6" t="str">
        <f t="shared" si="123"/>
        <v>BULLISH</v>
      </c>
      <c r="G1969" s="6" t="str">
        <f t="shared" si="122"/>
        <v>NEUTRAL</v>
      </c>
      <c r="H1969" s="6" t="str">
        <f t="shared" si="121"/>
        <v>CONFIRMED BULLISH</v>
      </c>
    </row>
    <row r="1970" spans="1:8" ht="13.5" x14ac:dyDescent="0.25">
      <c r="A1970" s="3">
        <f>TITRES_STAT!B1973</f>
        <v>45174</v>
      </c>
      <c r="B1970" s="6">
        <f>TITRES_STAT!C1973</f>
        <v>2.19</v>
      </c>
      <c r="C1970" s="6">
        <f>TITRES_STAT!D1973</f>
        <v>2.19</v>
      </c>
      <c r="D1970" s="6">
        <f>TITRES_STAT!E1973</f>
        <v>0</v>
      </c>
      <c r="E1970" s="2">
        <f t="shared" si="120"/>
        <v>1208855</v>
      </c>
      <c r="F1970" s="6" t="str">
        <f t="shared" si="123"/>
        <v>BULLISH</v>
      </c>
      <c r="G1970" s="6" t="str">
        <f t="shared" si="122"/>
        <v>NEUTRAL</v>
      </c>
      <c r="H1970" s="6" t="str">
        <f t="shared" si="121"/>
        <v>CONFIRMED BULLISH</v>
      </c>
    </row>
    <row r="1971" spans="1:8" ht="13.5" x14ac:dyDescent="0.25">
      <c r="A1971" s="3">
        <f>TITRES_STAT!B1974</f>
        <v>45175</v>
      </c>
      <c r="B1971" s="6">
        <f>TITRES_STAT!C1974</f>
        <v>2.19</v>
      </c>
      <c r="C1971" s="6">
        <f>TITRES_STAT!D1974</f>
        <v>2.19</v>
      </c>
      <c r="D1971" s="6">
        <f>TITRES_STAT!E1974</f>
        <v>0</v>
      </c>
      <c r="E1971" s="2">
        <f t="shared" si="120"/>
        <v>1208855</v>
      </c>
      <c r="F1971" s="6" t="str">
        <f t="shared" si="123"/>
        <v>BULLISH</v>
      </c>
      <c r="G1971" s="6" t="str">
        <f t="shared" si="122"/>
        <v>NEUTRAL</v>
      </c>
      <c r="H1971" s="6" t="str">
        <f t="shared" si="121"/>
        <v>CONFIRMED BULLISH</v>
      </c>
    </row>
    <row r="1972" spans="1:8" ht="13.5" x14ac:dyDescent="0.25">
      <c r="A1972" s="3">
        <f>TITRES_STAT!B1975</f>
        <v>45176</v>
      </c>
      <c r="B1972" s="6">
        <f>TITRES_STAT!C1975</f>
        <v>2.1800000000000002</v>
      </c>
      <c r="C1972" s="6">
        <f>TITRES_STAT!D1975</f>
        <v>2.1800000000000002</v>
      </c>
      <c r="D1972" s="6">
        <f>TITRES_STAT!E1975</f>
        <v>7095</v>
      </c>
      <c r="E1972" s="2">
        <f t="shared" si="120"/>
        <v>1201760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45177</v>
      </c>
      <c r="B1973" s="6">
        <f>TITRES_STAT!C1976</f>
        <v>2.1800000000000002</v>
      </c>
      <c r="C1973" s="6">
        <f>TITRES_STAT!D1976</f>
        <v>2.1800000000000002</v>
      </c>
      <c r="D1973" s="6">
        <f>TITRES_STAT!E1976</f>
        <v>0</v>
      </c>
      <c r="E1973" s="2">
        <f t="shared" si="120"/>
        <v>1201760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CONFIRMED BEARISH</v>
      </c>
    </row>
    <row r="1974" spans="1:8" ht="13.5" x14ac:dyDescent="0.25">
      <c r="A1974" s="3">
        <f>TITRES_STAT!B1977</f>
        <v>45180</v>
      </c>
      <c r="B1974" s="6">
        <f>TITRES_STAT!C1977</f>
        <v>2.1800000000000002</v>
      </c>
      <c r="C1974" s="6">
        <f>TITRES_STAT!D1977</f>
        <v>2.1800000000000002</v>
      </c>
      <c r="D1974" s="6">
        <f>TITRES_STAT!E1977</f>
        <v>0</v>
      </c>
      <c r="E1974" s="2">
        <f t="shared" si="120"/>
        <v>1201760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CONFIRMED BEARISH</v>
      </c>
    </row>
    <row r="1975" spans="1:8" ht="13.5" x14ac:dyDescent="0.25">
      <c r="A1975" s="3">
        <f>TITRES_STAT!B1978</f>
        <v>45181</v>
      </c>
      <c r="B1975" s="6">
        <f>TITRES_STAT!C1978</f>
        <v>2.1800000000000002</v>
      </c>
      <c r="C1975" s="6">
        <f>TITRES_STAT!D1978</f>
        <v>2.1800000000000002</v>
      </c>
      <c r="D1975" s="6">
        <f>TITRES_STAT!E1978</f>
        <v>0</v>
      </c>
      <c r="E1975" s="2">
        <f t="shared" si="120"/>
        <v>1201760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45182</v>
      </c>
      <c r="B1976" s="6">
        <f>TITRES_STAT!C1979</f>
        <v>2.1800000000000002</v>
      </c>
      <c r="C1976" s="6">
        <f>TITRES_STAT!D1979</f>
        <v>2.1800000000000002</v>
      </c>
      <c r="D1976" s="6">
        <f>TITRES_STAT!E1979</f>
        <v>0</v>
      </c>
      <c r="E1976" s="2">
        <f t="shared" si="120"/>
        <v>1201760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CONFIRMED BEARISH</v>
      </c>
    </row>
    <row r="1977" spans="1:8" ht="13.5" x14ac:dyDescent="0.25">
      <c r="A1977" s="3">
        <f>TITRES_STAT!B1980</f>
        <v>45183</v>
      </c>
      <c r="B1977" s="6">
        <f>TITRES_STAT!C1980</f>
        <v>2.1800000000000002</v>
      </c>
      <c r="C1977" s="6">
        <f>TITRES_STAT!D1980</f>
        <v>2.1800000000000002</v>
      </c>
      <c r="D1977" s="6">
        <f>TITRES_STAT!E1980</f>
        <v>0</v>
      </c>
      <c r="E1977" s="2">
        <f t="shared" si="120"/>
        <v>1201760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45184</v>
      </c>
      <c r="B1978" s="6">
        <f>TITRES_STAT!C1981</f>
        <v>2.1800000000000002</v>
      </c>
      <c r="C1978" s="6">
        <f>TITRES_STAT!D1981</f>
        <v>2.1800000000000002</v>
      </c>
      <c r="D1978" s="6">
        <f>TITRES_STAT!E1981</f>
        <v>0</v>
      </c>
      <c r="E1978" s="2">
        <f t="shared" si="120"/>
        <v>1201760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45187</v>
      </c>
      <c r="B1979" s="6">
        <f>TITRES_STAT!C1982</f>
        <v>2.1800000000000002</v>
      </c>
      <c r="C1979" s="6">
        <f>TITRES_STAT!D1982</f>
        <v>2.1800000000000002</v>
      </c>
      <c r="D1979" s="6">
        <f>TITRES_STAT!E1982</f>
        <v>0</v>
      </c>
      <c r="E1979" s="2">
        <f t="shared" si="120"/>
        <v>1201760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45188</v>
      </c>
      <c r="B1980" s="6">
        <f>TITRES_STAT!C1983</f>
        <v>2.1800000000000002</v>
      </c>
      <c r="C1980" s="6">
        <f>TITRES_STAT!D1983</f>
        <v>2.1800000000000002</v>
      </c>
      <c r="D1980" s="6">
        <f>TITRES_STAT!E1983</f>
        <v>0</v>
      </c>
      <c r="E1980" s="2">
        <f t="shared" si="120"/>
        <v>1201760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45189</v>
      </c>
      <c r="B1981" s="6">
        <f>TITRES_STAT!C1984</f>
        <v>2.1800000000000002</v>
      </c>
      <c r="C1981" s="6">
        <f>TITRES_STAT!D1984</f>
        <v>2.1800000000000002</v>
      </c>
      <c r="D1981" s="6">
        <f>TITRES_STAT!E1984</f>
        <v>0</v>
      </c>
      <c r="E1981" s="2">
        <f t="shared" si="120"/>
        <v>1201760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45190</v>
      </c>
      <c r="B1982" s="6">
        <f>TITRES_STAT!C1985</f>
        <v>2.1800000000000002</v>
      </c>
      <c r="C1982" s="6">
        <f>TITRES_STAT!D1985</f>
        <v>2.1800000000000002</v>
      </c>
      <c r="D1982" s="6">
        <f>TITRES_STAT!E1985</f>
        <v>0</v>
      </c>
      <c r="E1982" s="2">
        <f t="shared" si="120"/>
        <v>1201760</v>
      </c>
      <c r="F1982" s="6" t="str">
        <f t="shared" si="123"/>
        <v>NEUTRAL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45191</v>
      </c>
      <c r="B1983" s="6">
        <f>TITRES_STAT!C1986</f>
        <v>2.1800000000000002</v>
      </c>
      <c r="C1983" s="6">
        <f>TITRES_STAT!D1986</f>
        <v>2.1800000000000002</v>
      </c>
      <c r="D1983" s="6">
        <f>TITRES_STAT!E1986</f>
        <v>0</v>
      </c>
      <c r="E1983" s="2">
        <f t="shared" si="120"/>
        <v>1201760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45194</v>
      </c>
      <c r="B1984" s="6">
        <f>TITRES_STAT!C1987</f>
        <v>2.1800000000000002</v>
      </c>
      <c r="C1984" s="6">
        <f>TITRES_STAT!D1987</f>
        <v>2.1800000000000002</v>
      </c>
      <c r="D1984" s="6">
        <f>TITRES_STAT!E1987</f>
        <v>0</v>
      </c>
      <c r="E1984" s="2">
        <f t="shared" si="120"/>
        <v>1201760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45195</v>
      </c>
      <c r="B1985" s="6">
        <f>TITRES_STAT!C1988</f>
        <v>2.1800000000000002</v>
      </c>
      <c r="C1985" s="6">
        <f>TITRES_STAT!D1988</f>
        <v>2.1800000000000002</v>
      </c>
      <c r="D1985" s="6">
        <f>TITRES_STAT!E1988</f>
        <v>0</v>
      </c>
      <c r="E1985" s="2">
        <f t="shared" si="120"/>
        <v>1201760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45197</v>
      </c>
      <c r="B1986" s="6">
        <f>TITRES_STAT!C1989</f>
        <v>2.1800000000000002</v>
      </c>
      <c r="C1986" s="6">
        <f>TITRES_STAT!D1989</f>
        <v>2.1800000000000002</v>
      </c>
      <c r="D1986" s="6">
        <f>TITRES_STAT!E1989</f>
        <v>0</v>
      </c>
      <c r="E1986" s="2">
        <f t="shared" si="120"/>
        <v>1201760</v>
      </c>
      <c r="F1986" s="6" t="str">
        <f t="shared" si="123"/>
        <v>NEUTRAL</v>
      </c>
      <c r="G1986" s="6" t="str">
        <f t="shared" si="122"/>
        <v>NEUTRAL</v>
      </c>
      <c r="H1986" s="6" t="str">
        <f t="shared" si="121"/>
        <v>NEUTRAL</v>
      </c>
    </row>
    <row r="1987" spans="1:8" ht="13.5" x14ac:dyDescent="0.25">
      <c r="A1987" s="3">
        <f>TITRES_STAT!B1990</f>
        <v>45198</v>
      </c>
      <c r="B1987" s="6">
        <f>TITRES_STAT!C1990</f>
        <v>2.1800000000000002</v>
      </c>
      <c r="C1987" s="6">
        <f>TITRES_STAT!D1990</f>
        <v>2.1800000000000002</v>
      </c>
      <c r="D1987" s="6">
        <f>TITRES_STAT!E1990</f>
        <v>0</v>
      </c>
      <c r="E1987" s="2">
        <f t="shared" si="120"/>
        <v>1201760</v>
      </c>
      <c r="F1987" s="6" t="str">
        <f t="shared" si="123"/>
        <v>NEUTRAL</v>
      </c>
      <c r="G1987" s="6" t="str">
        <f t="shared" si="122"/>
        <v>NEUTRAL</v>
      </c>
      <c r="H1987" s="6" t="str">
        <f t="shared" si="121"/>
        <v>NEUTRAL</v>
      </c>
    </row>
    <row r="1988" spans="1:8" ht="13.5" x14ac:dyDescent="0.25">
      <c r="A1988" s="3">
        <f>TITRES_STAT!B1991</f>
        <v>45201</v>
      </c>
      <c r="B1988" s="6">
        <f>TITRES_STAT!C1991</f>
        <v>2.1800000000000002</v>
      </c>
      <c r="C1988" s="6">
        <f>TITRES_STAT!D1991</f>
        <v>2.1800000000000002</v>
      </c>
      <c r="D1988" s="6">
        <f>TITRES_STAT!E1991</f>
        <v>0</v>
      </c>
      <c r="E1988" s="2">
        <f t="shared" ref="E1988:E2051" si="124">IF(B1988&gt;B1987, E1987+D1988, IF(B1988&lt;B1987, E1987-D1988, E1987))</f>
        <v>1201760</v>
      </c>
      <c r="F1988" s="6" t="str">
        <f t="shared" si="123"/>
        <v>NEUTRAL</v>
      </c>
      <c r="G1988" s="6" t="str">
        <f t="shared" si="122"/>
        <v>NEUTRAL</v>
      </c>
      <c r="H1988" s="6" t="str">
        <f t="shared" si="121"/>
        <v>NEUTRAL</v>
      </c>
    </row>
    <row r="1989" spans="1:8" ht="13.5" x14ac:dyDescent="0.25">
      <c r="A1989" s="3">
        <f>TITRES_STAT!B1992</f>
        <v>45202</v>
      </c>
      <c r="B1989" s="6">
        <f>TITRES_STAT!C1992</f>
        <v>2.1800000000000002</v>
      </c>
      <c r="C1989" s="6">
        <f>TITRES_STAT!D1992</f>
        <v>2.1800000000000002</v>
      </c>
      <c r="D1989" s="6">
        <f>TITRES_STAT!E1992</f>
        <v>0</v>
      </c>
      <c r="E1989" s="2">
        <f t="shared" si="124"/>
        <v>1201760</v>
      </c>
      <c r="F1989" s="6" t="str">
        <f t="shared" si="123"/>
        <v>NEUTRAL</v>
      </c>
      <c r="G1989" s="6" t="str">
        <f t="shared" si="122"/>
        <v>NEUTRAL</v>
      </c>
      <c r="H1989" s="6" t="str">
        <f t="shared" si="121"/>
        <v>NEUTRAL</v>
      </c>
    </row>
    <row r="1990" spans="1:8" ht="13.5" x14ac:dyDescent="0.25">
      <c r="A1990" s="3">
        <f>TITRES_STAT!B1993</f>
        <v>45203</v>
      </c>
      <c r="B1990" s="6">
        <f>TITRES_STAT!C1993</f>
        <v>2.1800000000000002</v>
      </c>
      <c r="C1990" s="6">
        <f>TITRES_STAT!D1993</f>
        <v>2.1800000000000002</v>
      </c>
      <c r="D1990" s="6">
        <f>TITRES_STAT!E1993</f>
        <v>0</v>
      </c>
      <c r="E1990" s="2">
        <f t="shared" si="124"/>
        <v>1201760</v>
      </c>
      <c r="F1990" s="6" t="str">
        <f t="shared" si="123"/>
        <v>NEUTRAL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45204</v>
      </c>
      <c r="B1991" s="6">
        <f>TITRES_STAT!C1994</f>
        <v>2.1800000000000002</v>
      </c>
      <c r="C1991" s="6">
        <f>TITRES_STAT!D1994</f>
        <v>2.1800000000000002</v>
      </c>
      <c r="D1991" s="6">
        <f>TITRES_STAT!E1994</f>
        <v>0</v>
      </c>
      <c r="E1991" s="2">
        <f t="shared" si="124"/>
        <v>1201760</v>
      </c>
      <c r="F1991" s="6" t="str">
        <f t="shared" si="123"/>
        <v>NEUTRAL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45205</v>
      </c>
      <c r="B1992" s="6">
        <f>TITRES_STAT!C1995</f>
        <v>2.1800000000000002</v>
      </c>
      <c r="C1992" s="6">
        <f>TITRES_STAT!D1995</f>
        <v>2.1800000000000002</v>
      </c>
      <c r="D1992" s="6">
        <f>TITRES_STAT!E1995</f>
        <v>0</v>
      </c>
      <c r="E1992" s="2">
        <f t="shared" si="124"/>
        <v>1201760</v>
      </c>
      <c r="F1992" s="6" t="str">
        <f t="shared" ref="F1992:F2055" si="127">IF(E1992&gt;E1987,"BULLISH",IF(E1992&lt;E1987,"BEARISH","NEUTRAL"))</f>
        <v>NEUTRAL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45208</v>
      </c>
      <c r="B1993" s="6">
        <f>TITRES_STAT!C1996</f>
        <v>2.1800000000000002</v>
      </c>
      <c r="C1993" s="6">
        <f>TITRES_STAT!D1996</f>
        <v>2.1800000000000002</v>
      </c>
      <c r="D1993" s="6">
        <f>TITRES_STAT!E1996</f>
        <v>0</v>
      </c>
      <c r="E1993" s="2">
        <f t="shared" si="124"/>
        <v>1201760</v>
      </c>
      <c r="F1993" s="6" t="str">
        <f t="shared" si="127"/>
        <v>NEUTRAL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45209</v>
      </c>
      <c r="B1994" s="6">
        <f>TITRES_STAT!C1997</f>
        <v>2.1800000000000002</v>
      </c>
      <c r="C1994" s="6">
        <f>TITRES_STAT!D1997</f>
        <v>2.1800000000000002</v>
      </c>
      <c r="D1994" s="6">
        <f>TITRES_STAT!E1997</f>
        <v>0</v>
      </c>
      <c r="E1994" s="2">
        <f t="shared" si="124"/>
        <v>1201760</v>
      </c>
      <c r="F1994" s="6" t="str">
        <f t="shared" si="127"/>
        <v>NEUTRAL</v>
      </c>
      <c r="G1994" s="6" t="str">
        <f t="shared" si="126"/>
        <v>NEUTRAL</v>
      </c>
      <c r="H1994" s="6" t="str">
        <f t="shared" si="125"/>
        <v>NEUTRAL</v>
      </c>
    </row>
    <row r="1995" spans="1:8" ht="13.5" x14ac:dyDescent="0.25">
      <c r="A1995" s="3">
        <f>TITRES_STAT!B1998</f>
        <v>45210</v>
      </c>
      <c r="B1995" s="6">
        <f>TITRES_STAT!C1998</f>
        <v>2.1800000000000002</v>
      </c>
      <c r="C1995" s="6">
        <f>TITRES_STAT!D1998</f>
        <v>2.1800000000000002</v>
      </c>
      <c r="D1995" s="6">
        <f>TITRES_STAT!E1998</f>
        <v>0</v>
      </c>
      <c r="E1995" s="2">
        <f t="shared" si="124"/>
        <v>1201760</v>
      </c>
      <c r="F1995" s="6" t="str">
        <f t="shared" si="127"/>
        <v>NEUTRAL</v>
      </c>
      <c r="G1995" s="6" t="str">
        <f t="shared" si="126"/>
        <v>NEUTRAL</v>
      </c>
      <c r="H1995" s="6" t="str">
        <f t="shared" si="125"/>
        <v>NEUTRAL</v>
      </c>
    </row>
    <row r="1996" spans="1:8" ht="13.5" x14ac:dyDescent="0.25">
      <c r="A1996" s="3">
        <f>TITRES_STAT!B1999</f>
        <v>45211</v>
      </c>
      <c r="B1996" s="6">
        <f>TITRES_STAT!C1999</f>
        <v>2.1800000000000002</v>
      </c>
      <c r="C1996" s="6">
        <f>TITRES_STAT!D1999</f>
        <v>2.1800000000000002</v>
      </c>
      <c r="D1996" s="6">
        <f>TITRES_STAT!E1999</f>
        <v>0</v>
      </c>
      <c r="E1996" s="2">
        <f t="shared" si="124"/>
        <v>1201760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45212</v>
      </c>
      <c r="B1997" s="6">
        <f>TITRES_STAT!C2000</f>
        <v>2.1800000000000002</v>
      </c>
      <c r="C1997" s="6">
        <f>TITRES_STAT!D2000</f>
        <v>2.1800000000000002</v>
      </c>
      <c r="D1997" s="6">
        <f>TITRES_STAT!E2000</f>
        <v>0</v>
      </c>
      <c r="E1997" s="2">
        <f t="shared" si="124"/>
        <v>1201760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45215</v>
      </c>
      <c r="B1998" s="6">
        <f>TITRES_STAT!C2001</f>
        <v>2.1800000000000002</v>
      </c>
      <c r="C1998" s="6">
        <f>TITRES_STAT!D2001</f>
        <v>2.1800000000000002</v>
      </c>
      <c r="D1998" s="6">
        <f>TITRES_STAT!E2001</f>
        <v>0</v>
      </c>
      <c r="E1998" s="2">
        <f t="shared" si="124"/>
        <v>1201760</v>
      </c>
      <c r="F1998" s="6" t="str">
        <f t="shared" si="127"/>
        <v>NEUTRAL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45216</v>
      </c>
      <c r="B1999" s="6">
        <f>TITRES_STAT!C2002</f>
        <v>2.09</v>
      </c>
      <c r="C1999" s="6">
        <f>TITRES_STAT!D2002</f>
        <v>2.09</v>
      </c>
      <c r="D1999" s="6">
        <f>TITRES_STAT!E2002</f>
        <v>50</v>
      </c>
      <c r="E1999" s="2">
        <f t="shared" si="124"/>
        <v>1201710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45217</v>
      </c>
      <c r="B2000" s="6">
        <f>TITRES_STAT!C2003</f>
        <v>2</v>
      </c>
      <c r="C2000" s="6">
        <f>TITRES_STAT!D2003</f>
        <v>2</v>
      </c>
      <c r="D2000" s="6">
        <f>TITRES_STAT!E2003</f>
        <v>0</v>
      </c>
      <c r="E2000" s="2">
        <f t="shared" si="124"/>
        <v>1201710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45218</v>
      </c>
      <c r="B2001" s="6">
        <f>TITRES_STAT!C2004</f>
        <v>1.91</v>
      </c>
      <c r="C2001" s="6">
        <f>TITRES_STAT!D2004</f>
        <v>1.91</v>
      </c>
      <c r="D2001" s="6">
        <f>TITRES_STAT!E2004</f>
        <v>0</v>
      </c>
      <c r="E2001" s="2">
        <f t="shared" si="124"/>
        <v>1201710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45219</v>
      </c>
      <c r="B2002" s="6">
        <f>TITRES_STAT!C2005</f>
        <v>1.83</v>
      </c>
      <c r="C2002" s="6">
        <f>TITRES_STAT!D2005</f>
        <v>1.83</v>
      </c>
      <c r="D2002" s="6">
        <f>TITRES_STAT!E2005</f>
        <v>0</v>
      </c>
      <c r="E2002" s="2">
        <f t="shared" si="124"/>
        <v>1201710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45222</v>
      </c>
      <c r="B2003" s="6">
        <f>TITRES_STAT!C2006</f>
        <v>1.75</v>
      </c>
      <c r="C2003" s="6">
        <f>TITRES_STAT!D2006</f>
        <v>1.75</v>
      </c>
      <c r="D2003" s="6">
        <f>TITRES_STAT!E2006</f>
        <v>0</v>
      </c>
      <c r="E2003" s="2">
        <f t="shared" si="124"/>
        <v>1201710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45223</v>
      </c>
      <c r="B2004" s="6">
        <f>TITRES_STAT!C2007</f>
        <v>1.75</v>
      </c>
      <c r="C2004" s="6">
        <f>TITRES_STAT!D2007</f>
        <v>1.75</v>
      </c>
      <c r="D2004" s="6">
        <f>TITRES_STAT!E2007</f>
        <v>0</v>
      </c>
      <c r="E2004" s="2">
        <f t="shared" si="124"/>
        <v>1201710</v>
      </c>
      <c r="F2004" s="6" t="str">
        <f t="shared" si="127"/>
        <v>NEUTRAL</v>
      </c>
      <c r="G2004" s="6" t="str">
        <f t="shared" si="126"/>
        <v>NEUTRAL</v>
      </c>
      <c r="H2004" s="6" t="str">
        <f t="shared" si="125"/>
        <v>NEUTRAL</v>
      </c>
    </row>
    <row r="2005" spans="1:8" ht="13.5" x14ac:dyDescent="0.25">
      <c r="A2005" s="3">
        <f>TITRES_STAT!B2008</f>
        <v>45224</v>
      </c>
      <c r="B2005" s="6">
        <f>TITRES_STAT!C2008</f>
        <v>1.74</v>
      </c>
      <c r="C2005" s="6">
        <f>TITRES_STAT!D2008</f>
        <v>1.74</v>
      </c>
      <c r="D2005" s="6">
        <f>TITRES_STAT!E2008</f>
        <v>14119</v>
      </c>
      <c r="E2005" s="2">
        <f t="shared" si="124"/>
        <v>1187591</v>
      </c>
      <c r="F2005" s="6" t="str">
        <f t="shared" si="127"/>
        <v>BEARISH</v>
      </c>
      <c r="G2005" s="6" t="str">
        <f t="shared" si="126"/>
        <v>NEUTRAL</v>
      </c>
      <c r="H2005" s="6" t="str">
        <f t="shared" si="125"/>
        <v>CONFIRMED BEARISH</v>
      </c>
    </row>
    <row r="2006" spans="1:8" ht="13.5" x14ac:dyDescent="0.25">
      <c r="A2006" s="3">
        <f>TITRES_STAT!B2009</f>
        <v>45225</v>
      </c>
      <c r="B2006" s="6">
        <f>TITRES_STAT!C2009</f>
        <v>1.74</v>
      </c>
      <c r="C2006" s="6">
        <f>TITRES_STAT!D2009</f>
        <v>1.74</v>
      </c>
      <c r="D2006" s="6">
        <f>TITRES_STAT!E2009</f>
        <v>0</v>
      </c>
      <c r="E2006" s="2">
        <f t="shared" si="124"/>
        <v>1187591</v>
      </c>
      <c r="F2006" s="6" t="str">
        <f t="shared" si="127"/>
        <v>BEARISH</v>
      </c>
      <c r="G2006" s="6" t="str">
        <f t="shared" si="126"/>
        <v>NEUTRAL</v>
      </c>
      <c r="H2006" s="6" t="str">
        <f t="shared" si="125"/>
        <v>CONFIRMED BEARISH</v>
      </c>
    </row>
    <row r="2007" spans="1:8" ht="13.5" x14ac:dyDescent="0.25">
      <c r="A2007" s="3">
        <f>TITRES_STAT!B2010</f>
        <v>45226</v>
      </c>
      <c r="B2007" s="6">
        <f>TITRES_STAT!C2010</f>
        <v>1.67</v>
      </c>
      <c r="C2007" s="6">
        <f>TITRES_STAT!D2010</f>
        <v>1.67</v>
      </c>
      <c r="D2007" s="6">
        <f>TITRES_STAT!E2010</f>
        <v>0</v>
      </c>
      <c r="E2007" s="2">
        <f t="shared" si="124"/>
        <v>1187591</v>
      </c>
      <c r="F2007" s="6" t="str">
        <f t="shared" si="127"/>
        <v>BEARISH</v>
      </c>
      <c r="G2007" s="6" t="str">
        <f t="shared" si="126"/>
        <v>NEUTRAL</v>
      </c>
      <c r="H2007" s="6" t="str">
        <f t="shared" si="125"/>
        <v>CONFIRMED BEARISH</v>
      </c>
    </row>
    <row r="2008" spans="1:8" ht="13.5" x14ac:dyDescent="0.25">
      <c r="A2008" s="3">
        <f>TITRES_STAT!B2011</f>
        <v>45229</v>
      </c>
      <c r="B2008" s="6">
        <f>TITRES_STAT!C2011</f>
        <v>1.6</v>
      </c>
      <c r="C2008" s="6">
        <f>TITRES_STAT!D2011</f>
        <v>1.6</v>
      </c>
      <c r="D2008" s="6">
        <f>TITRES_STAT!E2011</f>
        <v>0</v>
      </c>
      <c r="E2008" s="2">
        <f t="shared" si="124"/>
        <v>1187591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CONFIRMED BEARISH</v>
      </c>
    </row>
    <row r="2009" spans="1:8" ht="13.5" x14ac:dyDescent="0.25">
      <c r="A2009" s="3">
        <f>TITRES_STAT!B2012</f>
        <v>45230</v>
      </c>
      <c r="B2009" s="6">
        <f>TITRES_STAT!C2012</f>
        <v>1.67</v>
      </c>
      <c r="C2009" s="6">
        <f>TITRES_STAT!D2012</f>
        <v>1.67</v>
      </c>
      <c r="D2009" s="6">
        <f>TITRES_STAT!E2012</f>
        <v>0</v>
      </c>
      <c r="E2009" s="2">
        <f t="shared" si="124"/>
        <v>1187591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CONFIRMED BEARISH</v>
      </c>
    </row>
    <row r="2010" spans="1:8" ht="13.5" x14ac:dyDescent="0.25">
      <c r="A2010" s="3">
        <f>TITRES_STAT!B2013</f>
        <v>45231</v>
      </c>
      <c r="B2010" s="6">
        <f>TITRES_STAT!C2013</f>
        <v>1.74</v>
      </c>
      <c r="C2010" s="6">
        <f>TITRES_STAT!D2013</f>
        <v>1.74</v>
      </c>
      <c r="D2010" s="6">
        <f>TITRES_STAT!E2013</f>
        <v>0</v>
      </c>
      <c r="E2010" s="2">
        <f t="shared" si="124"/>
        <v>1187591</v>
      </c>
      <c r="F2010" s="6" t="str">
        <f t="shared" si="127"/>
        <v>NEUTRAL</v>
      </c>
      <c r="G2010" s="6" t="str">
        <f t="shared" si="126"/>
        <v>NEUTRAL</v>
      </c>
      <c r="H2010" s="6" t="str">
        <f t="shared" si="125"/>
        <v>NEUTRAL</v>
      </c>
    </row>
    <row r="2011" spans="1:8" ht="13.5" x14ac:dyDescent="0.25">
      <c r="A2011" s="3">
        <f>TITRES_STAT!B2014</f>
        <v>45232</v>
      </c>
      <c r="B2011" s="6">
        <f>TITRES_STAT!C2014</f>
        <v>1.67</v>
      </c>
      <c r="C2011" s="6">
        <f>TITRES_STAT!D2014</f>
        <v>1.67</v>
      </c>
      <c r="D2011" s="6">
        <f>TITRES_STAT!E2014</f>
        <v>0</v>
      </c>
      <c r="E2011" s="2">
        <f t="shared" si="124"/>
        <v>1187591</v>
      </c>
      <c r="F2011" s="6" t="str">
        <f t="shared" si="127"/>
        <v>NEUTRAL</v>
      </c>
      <c r="G2011" s="6" t="str">
        <f t="shared" si="126"/>
        <v>NEUTRAL</v>
      </c>
      <c r="H2011" s="6" t="str">
        <f t="shared" si="125"/>
        <v>NEUTRAL</v>
      </c>
    </row>
    <row r="2012" spans="1:8" ht="13.5" x14ac:dyDescent="0.25">
      <c r="A2012" s="3">
        <f>TITRES_STAT!B2015</f>
        <v>45233</v>
      </c>
      <c r="B2012" s="6">
        <f>TITRES_STAT!C2015</f>
        <v>1.7</v>
      </c>
      <c r="C2012" s="6">
        <f>TITRES_STAT!D2015</f>
        <v>1.7</v>
      </c>
      <c r="D2012" s="6">
        <f>TITRES_STAT!E2015</f>
        <v>33514</v>
      </c>
      <c r="E2012" s="2">
        <f t="shared" si="124"/>
        <v>1221105</v>
      </c>
      <c r="F2012" s="6" t="str">
        <f t="shared" si="127"/>
        <v>BULLISH</v>
      </c>
      <c r="G2012" s="6" t="str">
        <f t="shared" si="126"/>
        <v>STRONG</v>
      </c>
      <c r="H2012" s="6" t="str">
        <f t="shared" si="125"/>
        <v>CONFIRMED BULLISH</v>
      </c>
    </row>
    <row r="2013" spans="1:8" ht="13.5" x14ac:dyDescent="0.25">
      <c r="A2013" s="3">
        <f>TITRES_STAT!B2016</f>
        <v>45236</v>
      </c>
      <c r="B2013" s="6">
        <f>TITRES_STAT!C2016</f>
        <v>1.7</v>
      </c>
      <c r="C2013" s="6">
        <f>TITRES_STAT!D2016</f>
        <v>1.7</v>
      </c>
      <c r="D2013" s="6">
        <f>TITRES_STAT!E2016</f>
        <v>50</v>
      </c>
      <c r="E2013" s="2">
        <f t="shared" si="124"/>
        <v>1221105</v>
      </c>
      <c r="F2013" s="6" t="str">
        <f t="shared" si="127"/>
        <v>BULLISH</v>
      </c>
      <c r="G2013" s="6" t="str">
        <f t="shared" si="126"/>
        <v>STRONG</v>
      </c>
      <c r="H2013" s="6" t="str">
        <f t="shared" si="125"/>
        <v>CONFIRMED BULLISH</v>
      </c>
    </row>
    <row r="2014" spans="1:8" ht="13.5" x14ac:dyDescent="0.25">
      <c r="A2014" s="3">
        <f>TITRES_STAT!B2017</f>
        <v>45237</v>
      </c>
      <c r="B2014" s="6">
        <f>TITRES_STAT!C2017</f>
        <v>1.63</v>
      </c>
      <c r="C2014" s="6">
        <f>TITRES_STAT!D2017</f>
        <v>1.63</v>
      </c>
      <c r="D2014" s="6">
        <f>TITRES_STAT!E2017</f>
        <v>0</v>
      </c>
      <c r="E2014" s="2">
        <f t="shared" si="124"/>
        <v>1221105</v>
      </c>
      <c r="F2014" s="6" t="str">
        <f t="shared" si="127"/>
        <v>BULLISH</v>
      </c>
      <c r="G2014" s="6" t="str">
        <f t="shared" si="126"/>
        <v>STRONG</v>
      </c>
      <c r="H2014" s="6" t="str">
        <f t="shared" si="125"/>
        <v>BULLISH DIVERGENCE</v>
      </c>
    </row>
    <row r="2015" spans="1:8" ht="13.5" x14ac:dyDescent="0.25">
      <c r="A2015" s="3">
        <f>TITRES_STAT!B2018</f>
        <v>45238</v>
      </c>
      <c r="B2015" s="6">
        <f>TITRES_STAT!C2018</f>
        <v>1.63</v>
      </c>
      <c r="C2015" s="6">
        <f>TITRES_STAT!D2018</f>
        <v>1.63</v>
      </c>
      <c r="D2015" s="6">
        <f>TITRES_STAT!E2018</f>
        <v>0</v>
      </c>
      <c r="E2015" s="2">
        <f t="shared" si="124"/>
        <v>1221105</v>
      </c>
      <c r="F2015" s="6" t="str">
        <f t="shared" si="127"/>
        <v>BULLISH</v>
      </c>
      <c r="G2015" s="6" t="str">
        <f t="shared" si="126"/>
        <v>STRONG</v>
      </c>
      <c r="H2015" s="6" t="str">
        <f t="shared" si="125"/>
        <v>BULLISH DIVERGENCE</v>
      </c>
    </row>
    <row r="2016" spans="1:8" ht="13.5" x14ac:dyDescent="0.25">
      <c r="A2016" s="3">
        <f>TITRES_STAT!B2019</f>
        <v>45239</v>
      </c>
      <c r="B2016" s="6">
        <f>TITRES_STAT!C2019</f>
        <v>1.57</v>
      </c>
      <c r="C2016" s="6">
        <f>TITRES_STAT!D2019</f>
        <v>1.57</v>
      </c>
      <c r="D2016" s="6">
        <f>TITRES_STAT!E2019</f>
        <v>206</v>
      </c>
      <c r="E2016" s="2">
        <f t="shared" si="124"/>
        <v>1220899</v>
      </c>
      <c r="F2016" s="6" t="str">
        <f t="shared" si="127"/>
        <v>BULLISH</v>
      </c>
      <c r="G2016" s="6" t="str">
        <f t="shared" si="126"/>
        <v>STRONG</v>
      </c>
      <c r="H2016" s="6" t="str">
        <f t="shared" si="125"/>
        <v>BULLISH DIVERGENCE</v>
      </c>
    </row>
    <row r="2017" spans="1:8" ht="13.5" x14ac:dyDescent="0.25">
      <c r="A2017" s="3">
        <f>TITRES_STAT!B2020</f>
        <v>45240</v>
      </c>
      <c r="B2017" s="6">
        <f>TITRES_STAT!C2020</f>
        <v>1.5</v>
      </c>
      <c r="C2017" s="6">
        <f>TITRES_STAT!D2020</f>
        <v>1.5</v>
      </c>
      <c r="D2017" s="6">
        <f>TITRES_STAT!E2020</f>
        <v>0</v>
      </c>
      <c r="E2017" s="2">
        <f t="shared" si="124"/>
        <v>1220899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CONFIRMED BEARISH</v>
      </c>
    </row>
    <row r="2018" spans="1:8" ht="13.5" x14ac:dyDescent="0.25">
      <c r="A2018" s="3">
        <f>TITRES_STAT!B2021</f>
        <v>45243</v>
      </c>
      <c r="B2018" s="6">
        <f>TITRES_STAT!C2021</f>
        <v>1.5</v>
      </c>
      <c r="C2018" s="6">
        <f>TITRES_STAT!D2021</f>
        <v>1.5</v>
      </c>
      <c r="D2018" s="6">
        <f>TITRES_STAT!E2021</f>
        <v>90</v>
      </c>
      <c r="E2018" s="2">
        <f t="shared" si="124"/>
        <v>1220899</v>
      </c>
      <c r="F2018" s="6" t="str">
        <f t="shared" si="127"/>
        <v>BEARISH</v>
      </c>
      <c r="G2018" s="6" t="str">
        <f t="shared" si="126"/>
        <v>NEUTRAL</v>
      </c>
      <c r="H2018" s="6" t="str">
        <f t="shared" si="125"/>
        <v>CONFIRMED BEARISH</v>
      </c>
    </row>
    <row r="2019" spans="1:8" ht="13.5" x14ac:dyDescent="0.25">
      <c r="A2019" s="3">
        <f>TITRES_STAT!B2022</f>
        <v>45244</v>
      </c>
      <c r="B2019" s="6">
        <f>TITRES_STAT!C2022</f>
        <v>1.49</v>
      </c>
      <c r="C2019" s="6">
        <f>TITRES_STAT!D2022</f>
        <v>1.49</v>
      </c>
      <c r="D2019" s="6">
        <f>TITRES_STAT!E2022</f>
        <v>122</v>
      </c>
      <c r="E2019" s="2">
        <f t="shared" si="124"/>
        <v>1220777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CONFIRMED BEARISH</v>
      </c>
    </row>
    <row r="2020" spans="1:8" ht="13.5" x14ac:dyDescent="0.25">
      <c r="A2020" s="3">
        <f>TITRES_STAT!B2023</f>
        <v>45245</v>
      </c>
      <c r="B2020" s="6">
        <f>TITRES_STAT!C2023</f>
        <v>1.48</v>
      </c>
      <c r="C2020" s="6">
        <f>TITRES_STAT!D2023</f>
        <v>1.48</v>
      </c>
      <c r="D2020" s="6">
        <f>TITRES_STAT!E2023</f>
        <v>40</v>
      </c>
      <c r="E2020" s="2">
        <f t="shared" si="124"/>
        <v>1220737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CONFIRMED BEARISH</v>
      </c>
    </row>
    <row r="2021" spans="1:8" ht="13.5" x14ac:dyDescent="0.25">
      <c r="A2021" s="3">
        <f>TITRES_STAT!B2024</f>
        <v>45246</v>
      </c>
      <c r="B2021" s="6">
        <f>TITRES_STAT!C2024</f>
        <v>1.48</v>
      </c>
      <c r="C2021" s="6">
        <f>TITRES_STAT!D2024</f>
        <v>1.48</v>
      </c>
      <c r="D2021" s="6">
        <f>TITRES_STAT!E2024</f>
        <v>11</v>
      </c>
      <c r="E2021" s="2">
        <f t="shared" si="124"/>
        <v>1220737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45247</v>
      </c>
      <c r="B2022" s="6">
        <f>TITRES_STAT!C2025</f>
        <v>1.42</v>
      </c>
      <c r="C2022" s="6">
        <f>TITRES_STAT!D2025</f>
        <v>1.42</v>
      </c>
      <c r="D2022" s="6">
        <f>TITRES_STAT!E2025</f>
        <v>1</v>
      </c>
      <c r="E2022" s="2">
        <f t="shared" si="124"/>
        <v>1220736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45250</v>
      </c>
      <c r="B2023" s="6">
        <f>TITRES_STAT!C2026</f>
        <v>1.42</v>
      </c>
      <c r="C2023" s="6">
        <f>TITRES_STAT!D2026</f>
        <v>1.42</v>
      </c>
      <c r="D2023" s="6">
        <f>TITRES_STAT!E2026</f>
        <v>0</v>
      </c>
      <c r="E2023" s="2">
        <f t="shared" si="124"/>
        <v>1220736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45251</v>
      </c>
      <c r="B2024" s="6">
        <f>TITRES_STAT!C2027</f>
        <v>1.48</v>
      </c>
      <c r="C2024" s="6">
        <f>TITRES_STAT!D2027</f>
        <v>1.48</v>
      </c>
      <c r="D2024" s="6">
        <f>TITRES_STAT!E2027</f>
        <v>0</v>
      </c>
      <c r="E2024" s="2">
        <f t="shared" si="124"/>
        <v>1220736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45252</v>
      </c>
      <c r="B2025" s="6">
        <f>TITRES_STAT!C2028</f>
        <v>1.42</v>
      </c>
      <c r="C2025" s="6">
        <f>TITRES_STAT!D2028</f>
        <v>1.42</v>
      </c>
      <c r="D2025" s="6">
        <f>TITRES_STAT!E2028</f>
        <v>0</v>
      </c>
      <c r="E2025" s="2">
        <f t="shared" si="124"/>
        <v>1220736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45253</v>
      </c>
      <c r="B2026" s="6">
        <f>TITRES_STAT!C2029</f>
        <v>1.36</v>
      </c>
      <c r="C2026" s="6">
        <f>TITRES_STAT!D2029</f>
        <v>1.36</v>
      </c>
      <c r="D2026" s="6">
        <f>TITRES_STAT!E2029</f>
        <v>126</v>
      </c>
      <c r="E2026" s="2">
        <f t="shared" si="124"/>
        <v>1220610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45254</v>
      </c>
      <c r="B2027" s="6">
        <f>TITRES_STAT!C2030</f>
        <v>1.35</v>
      </c>
      <c r="C2027" s="6">
        <f>TITRES_STAT!D2030</f>
        <v>1.35</v>
      </c>
      <c r="D2027" s="6">
        <f>TITRES_STAT!E2030</f>
        <v>162</v>
      </c>
      <c r="E2027" s="2">
        <f t="shared" si="124"/>
        <v>1220448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CONFIRMED BEARISH</v>
      </c>
    </row>
    <row r="2028" spans="1:8" ht="13.5" x14ac:dyDescent="0.25">
      <c r="A2028" s="3">
        <f>TITRES_STAT!B2031</f>
        <v>45257</v>
      </c>
      <c r="B2028" s="6">
        <f>TITRES_STAT!C2031</f>
        <v>1.35</v>
      </c>
      <c r="C2028" s="6">
        <f>TITRES_STAT!D2031</f>
        <v>1.35</v>
      </c>
      <c r="D2028" s="6">
        <f>TITRES_STAT!E2031</f>
        <v>0</v>
      </c>
      <c r="E2028" s="2">
        <f t="shared" si="124"/>
        <v>1220448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CONFIRMED BEARISH</v>
      </c>
    </row>
    <row r="2029" spans="1:8" ht="13.5" x14ac:dyDescent="0.25">
      <c r="A2029" s="3">
        <f>TITRES_STAT!B2032</f>
        <v>45258</v>
      </c>
      <c r="B2029" s="6">
        <f>TITRES_STAT!C2032</f>
        <v>1.35</v>
      </c>
      <c r="C2029" s="6">
        <f>TITRES_STAT!D2032</f>
        <v>1.35</v>
      </c>
      <c r="D2029" s="6">
        <f>TITRES_STAT!E2032</f>
        <v>0</v>
      </c>
      <c r="E2029" s="2">
        <f t="shared" si="124"/>
        <v>1220448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45259</v>
      </c>
      <c r="B2030" s="6">
        <f>TITRES_STAT!C2033</f>
        <v>1.29</v>
      </c>
      <c r="C2030" s="6">
        <f>TITRES_STAT!D2033</f>
        <v>1.29</v>
      </c>
      <c r="D2030" s="6">
        <f>TITRES_STAT!E2033</f>
        <v>120</v>
      </c>
      <c r="E2030" s="2">
        <f t="shared" si="124"/>
        <v>1220328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45260</v>
      </c>
      <c r="B2031" s="6">
        <f>TITRES_STAT!C2034</f>
        <v>1.24</v>
      </c>
      <c r="C2031" s="6">
        <f>TITRES_STAT!D2034</f>
        <v>1.24</v>
      </c>
      <c r="D2031" s="6">
        <f>TITRES_STAT!E2034</f>
        <v>133</v>
      </c>
      <c r="E2031" s="2">
        <f t="shared" si="124"/>
        <v>1220195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45261</v>
      </c>
      <c r="B2032" s="6">
        <f>TITRES_STAT!C2035</f>
        <v>1.24</v>
      </c>
      <c r="C2032" s="6">
        <f>TITRES_STAT!D2035</f>
        <v>1.24</v>
      </c>
      <c r="D2032" s="6">
        <f>TITRES_STAT!E2035</f>
        <v>0</v>
      </c>
      <c r="E2032" s="2">
        <f t="shared" si="124"/>
        <v>1220195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45264</v>
      </c>
      <c r="B2033" s="6">
        <f>TITRES_STAT!C2036</f>
        <v>1.24</v>
      </c>
      <c r="C2033" s="6">
        <f>TITRES_STAT!D2036</f>
        <v>1.24</v>
      </c>
      <c r="D2033" s="6">
        <f>TITRES_STAT!E2036</f>
        <v>1030</v>
      </c>
      <c r="E2033" s="2">
        <f t="shared" si="124"/>
        <v>1220195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CONFIRMED BEARISH</v>
      </c>
    </row>
    <row r="2034" spans="1:8" ht="13.5" x14ac:dyDescent="0.25">
      <c r="A2034" s="3">
        <f>TITRES_STAT!B2037</f>
        <v>45265</v>
      </c>
      <c r="B2034" s="6">
        <f>TITRES_STAT!C2037</f>
        <v>1.19</v>
      </c>
      <c r="C2034" s="6">
        <f>TITRES_STAT!D2037</f>
        <v>1.19</v>
      </c>
      <c r="D2034" s="6">
        <f>TITRES_STAT!E2037</f>
        <v>25</v>
      </c>
      <c r="E2034" s="2">
        <f t="shared" si="124"/>
        <v>1220170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CONFIRMED BEARISH</v>
      </c>
    </row>
    <row r="2035" spans="1:8" ht="13.5" x14ac:dyDescent="0.25">
      <c r="A2035" s="3">
        <f>TITRES_STAT!B2038</f>
        <v>45266</v>
      </c>
      <c r="B2035" s="6">
        <f>TITRES_STAT!C2038</f>
        <v>1.1399999999999999</v>
      </c>
      <c r="C2035" s="6">
        <f>TITRES_STAT!D2038</f>
        <v>1.1399999999999999</v>
      </c>
      <c r="D2035" s="6">
        <f>TITRES_STAT!E2038</f>
        <v>4597</v>
      </c>
      <c r="E2035" s="2">
        <f t="shared" si="124"/>
        <v>1215573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45267</v>
      </c>
      <c r="B2036" s="6">
        <f>TITRES_STAT!C2039</f>
        <v>1.0900000000000001</v>
      </c>
      <c r="C2036" s="6">
        <f>TITRES_STAT!D2039</f>
        <v>1.0900000000000001</v>
      </c>
      <c r="D2036" s="6">
        <f>TITRES_STAT!E2039</f>
        <v>17410</v>
      </c>
      <c r="E2036" s="2">
        <f t="shared" si="124"/>
        <v>1198163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45268</v>
      </c>
      <c r="B2037" s="6">
        <f>TITRES_STAT!C2040</f>
        <v>1.05</v>
      </c>
      <c r="C2037" s="6">
        <f>TITRES_STAT!D2040</f>
        <v>1.05</v>
      </c>
      <c r="D2037" s="6">
        <f>TITRES_STAT!E2040</f>
        <v>16958</v>
      </c>
      <c r="E2037" s="2">
        <f t="shared" si="124"/>
        <v>1181205</v>
      </c>
      <c r="F2037" s="6" t="str">
        <f t="shared" si="127"/>
        <v>BEARISH</v>
      </c>
      <c r="G2037" s="6" t="str">
        <f t="shared" si="126"/>
        <v>WEAK</v>
      </c>
      <c r="H2037" s="6" t="str">
        <f t="shared" si="125"/>
        <v>CONFIRMED BEARISH</v>
      </c>
    </row>
    <row r="2038" spans="1:8" ht="13.5" x14ac:dyDescent="0.25">
      <c r="A2038" s="3">
        <f>TITRES_STAT!B2041</f>
        <v>45271</v>
      </c>
      <c r="B2038" s="6">
        <f>TITRES_STAT!C2041</f>
        <v>1.05</v>
      </c>
      <c r="C2038" s="6">
        <f>TITRES_STAT!D2041</f>
        <v>1.05</v>
      </c>
      <c r="D2038" s="6">
        <f>TITRES_STAT!E2041</f>
        <v>5130</v>
      </c>
      <c r="E2038" s="2">
        <f t="shared" si="124"/>
        <v>1181205</v>
      </c>
      <c r="F2038" s="6" t="str">
        <f t="shared" si="127"/>
        <v>BEARISH</v>
      </c>
      <c r="G2038" s="6" t="str">
        <f t="shared" si="126"/>
        <v>WEAK</v>
      </c>
      <c r="H2038" s="6" t="str">
        <f t="shared" si="125"/>
        <v>CONFIRMED BEARISH</v>
      </c>
    </row>
    <row r="2039" spans="1:8" ht="13.5" x14ac:dyDescent="0.25">
      <c r="A2039" s="3">
        <f>TITRES_STAT!B2042</f>
        <v>45272</v>
      </c>
      <c r="B2039" s="6">
        <f>TITRES_STAT!C2042</f>
        <v>1.05</v>
      </c>
      <c r="C2039" s="6">
        <f>TITRES_STAT!D2042</f>
        <v>1.05</v>
      </c>
      <c r="D2039" s="6">
        <f>TITRES_STAT!E2042</f>
        <v>0</v>
      </c>
      <c r="E2039" s="2">
        <f t="shared" si="124"/>
        <v>1181205</v>
      </c>
      <c r="F2039" s="6" t="str">
        <f t="shared" si="127"/>
        <v>BEARISH</v>
      </c>
      <c r="G2039" s="6" t="str">
        <f t="shared" si="126"/>
        <v>WEAK</v>
      </c>
      <c r="H2039" s="6" t="str">
        <f t="shared" si="125"/>
        <v>CONFIRMED BEARISH</v>
      </c>
    </row>
    <row r="2040" spans="1:8" ht="13.5" x14ac:dyDescent="0.25">
      <c r="A2040" s="3">
        <f>TITRES_STAT!B2043</f>
        <v>45273</v>
      </c>
      <c r="B2040" s="6">
        <f>TITRES_STAT!C2043</f>
        <v>1.0900000000000001</v>
      </c>
      <c r="C2040" s="6">
        <f>TITRES_STAT!D2043</f>
        <v>1.0900000000000001</v>
      </c>
      <c r="D2040" s="6">
        <f>TITRES_STAT!E2043</f>
        <v>0</v>
      </c>
      <c r="E2040" s="2">
        <f t="shared" si="124"/>
        <v>1181205</v>
      </c>
      <c r="F2040" s="6" t="str">
        <f t="shared" si="127"/>
        <v>BEARISH</v>
      </c>
      <c r="G2040" s="6" t="str">
        <f t="shared" si="126"/>
        <v>WEAK</v>
      </c>
      <c r="H2040" s="6" t="str">
        <f t="shared" si="125"/>
        <v>CONFIRMED BEARISH</v>
      </c>
    </row>
    <row r="2041" spans="1:8" ht="13.5" x14ac:dyDescent="0.25">
      <c r="A2041" s="3">
        <f>TITRES_STAT!B2044</f>
        <v>45274</v>
      </c>
      <c r="B2041" s="6">
        <f>TITRES_STAT!C2044</f>
        <v>1.1299999999999999</v>
      </c>
      <c r="C2041" s="6">
        <f>TITRES_STAT!D2044</f>
        <v>1.1299999999999999</v>
      </c>
      <c r="D2041" s="6">
        <f>TITRES_STAT!E2044</f>
        <v>0</v>
      </c>
      <c r="E2041" s="2">
        <f t="shared" si="124"/>
        <v>1181205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BEARISH DIVERGENCE</v>
      </c>
    </row>
    <row r="2042" spans="1:8" ht="13.5" x14ac:dyDescent="0.25">
      <c r="A2042" s="3">
        <f>TITRES_STAT!B2045</f>
        <v>45275</v>
      </c>
      <c r="B2042" s="6">
        <f>TITRES_STAT!C2045</f>
        <v>1.18</v>
      </c>
      <c r="C2042" s="6">
        <f>TITRES_STAT!D2045</f>
        <v>1.18</v>
      </c>
      <c r="D2042" s="6">
        <f>TITRES_STAT!E2045</f>
        <v>214</v>
      </c>
      <c r="E2042" s="2">
        <f t="shared" si="124"/>
        <v>1181419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CONFIRMED BULLISH</v>
      </c>
    </row>
    <row r="2043" spans="1:8" ht="13.5" x14ac:dyDescent="0.25">
      <c r="A2043" s="3">
        <f>TITRES_STAT!B2046</f>
        <v>45278</v>
      </c>
      <c r="B2043" s="6">
        <f>TITRES_STAT!C2046</f>
        <v>1.23</v>
      </c>
      <c r="C2043" s="6">
        <f>TITRES_STAT!D2046</f>
        <v>1.23</v>
      </c>
      <c r="D2043" s="6">
        <f>TITRES_STAT!E2046</f>
        <v>19694</v>
      </c>
      <c r="E2043" s="2">
        <f t="shared" si="124"/>
        <v>1201113</v>
      </c>
      <c r="F2043" s="6" t="str">
        <f t="shared" si="127"/>
        <v>BULLISH</v>
      </c>
      <c r="G2043" s="6" t="str">
        <f t="shared" si="126"/>
        <v>NEUTRAL</v>
      </c>
      <c r="H2043" s="6" t="str">
        <f t="shared" si="125"/>
        <v>CONFIRMED BULLISH</v>
      </c>
    </row>
    <row r="2044" spans="1:8" ht="13.5" x14ac:dyDescent="0.25">
      <c r="A2044" s="3">
        <f>TITRES_STAT!B2047</f>
        <v>45279</v>
      </c>
      <c r="B2044" s="6">
        <f>TITRES_STAT!C2047</f>
        <v>1.28</v>
      </c>
      <c r="C2044" s="6">
        <f>TITRES_STAT!D2047</f>
        <v>1.28</v>
      </c>
      <c r="D2044" s="6">
        <f>TITRES_STAT!E2047</f>
        <v>2890</v>
      </c>
      <c r="E2044" s="2">
        <f t="shared" si="124"/>
        <v>1204003</v>
      </c>
      <c r="F2044" s="6" t="str">
        <f t="shared" si="127"/>
        <v>BULLISH</v>
      </c>
      <c r="G2044" s="6" t="str">
        <f t="shared" si="126"/>
        <v>NEUTRAL</v>
      </c>
      <c r="H2044" s="6" t="str">
        <f t="shared" si="125"/>
        <v>CONFIRMED BULLISH</v>
      </c>
    </row>
    <row r="2045" spans="1:8" ht="13.5" x14ac:dyDescent="0.25">
      <c r="A2045" s="3">
        <f>TITRES_STAT!B2048</f>
        <v>45280</v>
      </c>
      <c r="B2045" s="6">
        <f>TITRES_STAT!C2048</f>
        <v>1.33</v>
      </c>
      <c r="C2045" s="6">
        <f>TITRES_STAT!D2048</f>
        <v>1.33</v>
      </c>
      <c r="D2045" s="6">
        <f>TITRES_STAT!E2048</f>
        <v>0</v>
      </c>
      <c r="E2045" s="2">
        <f t="shared" si="124"/>
        <v>1204003</v>
      </c>
      <c r="F2045" s="6" t="str">
        <f t="shared" si="127"/>
        <v>BULLISH</v>
      </c>
      <c r="G2045" s="6" t="str">
        <f t="shared" si="126"/>
        <v>NEUTRAL</v>
      </c>
      <c r="H2045" s="6" t="str">
        <f t="shared" si="125"/>
        <v>CONFIRMED BULLISH</v>
      </c>
    </row>
    <row r="2046" spans="1:8" ht="13.5" x14ac:dyDescent="0.25">
      <c r="A2046" s="3">
        <f>TITRES_STAT!B2049</f>
        <v>45281</v>
      </c>
      <c r="B2046" s="6">
        <f>TITRES_STAT!C2049</f>
        <v>1.38</v>
      </c>
      <c r="C2046" s="6">
        <f>TITRES_STAT!D2049</f>
        <v>1.38</v>
      </c>
      <c r="D2046" s="6">
        <f>TITRES_STAT!E2049</f>
        <v>0</v>
      </c>
      <c r="E2046" s="2">
        <f t="shared" si="124"/>
        <v>1204003</v>
      </c>
      <c r="F2046" s="6" t="str">
        <f t="shared" si="127"/>
        <v>BULLISH</v>
      </c>
      <c r="G2046" s="6" t="str">
        <f t="shared" si="126"/>
        <v>NEUTRAL</v>
      </c>
      <c r="H2046" s="6" t="str">
        <f t="shared" si="125"/>
        <v>CONFIRMED BULLISH</v>
      </c>
    </row>
    <row r="2047" spans="1:8" ht="13.5" x14ac:dyDescent="0.25">
      <c r="A2047" s="3">
        <f>TITRES_STAT!B2050</f>
        <v>45282</v>
      </c>
      <c r="B2047" s="6">
        <f>TITRES_STAT!C2050</f>
        <v>1.44</v>
      </c>
      <c r="C2047" s="6">
        <f>TITRES_STAT!D2050</f>
        <v>1.44</v>
      </c>
      <c r="D2047" s="6">
        <f>TITRES_STAT!E2050</f>
        <v>4364</v>
      </c>
      <c r="E2047" s="2">
        <f t="shared" si="124"/>
        <v>1208367</v>
      </c>
      <c r="F2047" s="6" t="str">
        <f t="shared" si="127"/>
        <v>BULLISH</v>
      </c>
      <c r="G2047" s="6" t="str">
        <f t="shared" si="126"/>
        <v>STRONG</v>
      </c>
      <c r="H2047" s="6" t="str">
        <f t="shared" si="125"/>
        <v>CONFIRMED BULLISH</v>
      </c>
    </row>
    <row r="2048" spans="1:8" ht="13.5" x14ac:dyDescent="0.25">
      <c r="A2048" s="3">
        <f>TITRES_STAT!B2051</f>
        <v>45285</v>
      </c>
      <c r="B2048" s="6">
        <f>TITRES_STAT!C2051</f>
        <v>1.43</v>
      </c>
      <c r="C2048" s="6">
        <f>TITRES_STAT!D2051</f>
        <v>1.43</v>
      </c>
      <c r="D2048" s="6">
        <f>TITRES_STAT!E2051</f>
        <v>6384</v>
      </c>
      <c r="E2048" s="2">
        <f t="shared" si="124"/>
        <v>1201983</v>
      </c>
      <c r="F2048" s="6" t="str">
        <f t="shared" si="127"/>
        <v>BULLISH</v>
      </c>
      <c r="G2048" s="6" t="str">
        <f t="shared" si="126"/>
        <v>NEUTRAL</v>
      </c>
      <c r="H2048" s="6" t="str">
        <f t="shared" si="125"/>
        <v>CONFIRMED BULLISH</v>
      </c>
    </row>
    <row r="2049" spans="1:8" ht="13.5" x14ac:dyDescent="0.25">
      <c r="A2049" s="3">
        <f>TITRES_STAT!B2052</f>
        <v>45286</v>
      </c>
      <c r="B2049" s="6">
        <f>TITRES_STAT!C2052</f>
        <v>1.49</v>
      </c>
      <c r="C2049" s="6">
        <f>TITRES_STAT!D2052</f>
        <v>1.49</v>
      </c>
      <c r="D2049" s="6">
        <f>TITRES_STAT!E2052</f>
        <v>8104</v>
      </c>
      <c r="E2049" s="2">
        <f t="shared" si="124"/>
        <v>1210087</v>
      </c>
      <c r="F2049" s="6" t="str">
        <f t="shared" si="127"/>
        <v>BULLISH</v>
      </c>
      <c r="G2049" s="6" t="str">
        <f t="shared" si="126"/>
        <v>NEUTRAL</v>
      </c>
      <c r="H2049" s="6" t="str">
        <f t="shared" si="125"/>
        <v>CONFIRMED BULLISH</v>
      </c>
    </row>
    <row r="2050" spans="1:8" ht="13.5" x14ac:dyDescent="0.25">
      <c r="A2050" s="3">
        <f>TITRES_STAT!B2053</f>
        <v>45287</v>
      </c>
      <c r="B2050" s="6">
        <f>TITRES_STAT!C2053</f>
        <v>1.55</v>
      </c>
      <c r="C2050" s="6">
        <f>TITRES_STAT!D2053</f>
        <v>1.55</v>
      </c>
      <c r="D2050" s="6">
        <f>TITRES_STAT!E2053</f>
        <v>1010</v>
      </c>
      <c r="E2050" s="2">
        <f t="shared" si="124"/>
        <v>1211097</v>
      </c>
      <c r="F2050" s="6" t="str">
        <f t="shared" si="127"/>
        <v>BULLISH</v>
      </c>
      <c r="G2050" s="6" t="str">
        <f t="shared" si="126"/>
        <v>NEUTRAL</v>
      </c>
      <c r="H2050" s="6" t="str">
        <f t="shared" si="125"/>
        <v>CONFIRMED BULLISH</v>
      </c>
    </row>
    <row r="2051" spans="1:8" ht="13.5" x14ac:dyDescent="0.25">
      <c r="A2051" s="3">
        <f>TITRES_STAT!B2054</f>
        <v>45288</v>
      </c>
      <c r="B2051" s="6">
        <f>TITRES_STAT!C2054</f>
        <v>1.55</v>
      </c>
      <c r="C2051" s="6">
        <f>TITRES_STAT!D2054</f>
        <v>1.55</v>
      </c>
      <c r="D2051" s="6">
        <f>TITRES_STAT!E2054</f>
        <v>6626</v>
      </c>
      <c r="E2051" s="2">
        <f t="shared" si="124"/>
        <v>1211097</v>
      </c>
      <c r="F2051" s="6" t="str">
        <f t="shared" si="127"/>
        <v>BULLISH</v>
      </c>
      <c r="G2051" s="6" t="str">
        <f t="shared" si="126"/>
        <v>NEUTRAL</v>
      </c>
      <c r="H2051" s="6" t="str">
        <f t="shared" si="125"/>
        <v>CONFIRMED BULLISH</v>
      </c>
    </row>
    <row r="2052" spans="1:8" ht="13.5" x14ac:dyDescent="0.25">
      <c r="A2052" s="3">
        <f>TITRES_STAT!B2055</f>
        <v>45289</v>
      </c>
      <c r="B2052" s="6">
        <f>TITRES_STAT!C2055</f>
        <v>1.59</v>
      </c>
      <c r="C2052" s="6">
        <f>TITRES_STAT!D2055</f>
        <v>1.59</v>
      </c>
      <c r="D2052" s="6">
        <f>TITRES_STAT!E2055</f>
        <v>360</v>
      </c>
      <c r="E2052" s="2">
        <f t="shared" ref="E2052:E2115" si="128">IF(B2052&gt;B2051, E2051+D2052, IF(B2052&lt;B2051, E2051-D2052, E2051))</f>
        <v>1211457</v>
      </c>
      <c r="F2052" s="6" t="str">
        <f t="shared" si="127"/>
        <v>BULLISH</v>
      </c>
      <c r="G2052" s="6" t="str">
        <f t="shared" si="126"/>
        <v>NEUTRAL</v>
      </c>
      <c r="H2052" s="6" t="str">
        <f t="shared" si="125"/>
        <v>CONFIRMED BULLISH</v>
      </c>
    </row>
    <row r="2053" spans="1:8" ht="13.5" x14ac:dyDescent="0.25">
      <c r="A2053" s="3">
        <f>TITRES_STAT!B2056</f>
        <v>45293</v>
      </c>
      <c r="B2053" s="6">
        <f>TITRES_STAT!C2056</f>
        <v>1.59</v>
      </c>
      <c r="C2053" s="6">
        <f>TITRES_STAT!D2056</f>
        <v>1.59</v>
      </c>
      <c r="D2053" s="6">
        <f>TITRES_STAT!E2056</f>
        <v>0</v>
      </c>
      <c r="E2053" s="2">
        <f t="shared" si="128"/>
        <v>1211457</v>
      </c>
      <c r="F2053" s="6" t="str">
        <f t="shared" si="127"/>
        <v>BULLISH</v>
      </c>
      <c r="G2053" s="6" t="str">
        <f t="shared" si="126"/>
        <v>NEUTRAL</v>
      </c>
      <c r="H2053" s="6" t="str">
        <f t="shared" si="125"/>
        <v>CONFIRMED BULLISH</v>
      </c>
    </row>
    <row r="2054" spans="1:8" ht="13.5" x14ac:dyDescent="0.25">
      <c r="A2054" s="3">
        <f>TITRES_STAT!B2057</f>
        <v>45294</v>
      </c>
      <c r="B2054" s="6">
        <f>TITRES_STAT!C2057</f>
        <v>1.52</v>
      </c>
      <c r="C2054" s="6">
        <f>TITRES_STAT!D2057</f>
        <v>1.52</v>
      </c>
      <c r="D2054" s="6">
        <f>TITRES_STAT!E2057</f>
        <v>0</v>
      </c>
      <c r="E2054" s="2">
        <f t="shared" si="128"/>
        <v>1211457</v>
      </c>
      <c r="F2054" s="6" t="str">
        <f t="shared" si="127"/>
        <v>BULLISH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45295</v>
      </c>
      <c r="B2055" s="6">
        <f>TITRES_STAT!C2058</f>
        <v>1.55</v>
      </c>
      <c r="C2055" s="6">
        <f>TITRES_STAT!D2058</f>
        <v>1.55</v>
      </c>
      <c r="D2055" s="6">
        <f>TITRES_STAT!E2058</f>
        <v>1113</v>
      </c>
      <c r="E2055" s="2">
        <f t="shared" si="128"/>
        <v>1212570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45296</v>
      </c>
      <c r="B2056" s="6">
        <f>TITRES_STAT!C2059</f>
        <v>1.55</v>
      </c>
      <c r="C2056" s="6">
        <f>TITRES_STAT!D2059</f>
        <v>1.55</v>
      </c>
      <c r="D2056" s="6">
        <f>TITRES_STAT!E2059</f>
        <v>3150</v>
      </c>
      <c r="E2056" s="2">
        <f t="shared" si="128"/>
        <v>1212570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45299</v>
      </c>
      <c r="B2057" s="6">
        <f>TITRES_STAT!C2060</f>
        <v>1.55</v>
      </c>
      <c r="C2057" s="6">
        <f>TITRES_STAT!D2060</f>
        <v>1.55</v>
      </c>
      <c r="D2057" s="6">
        <f>TITRES_STAT!E2060</f>
        <v>0</v>
      </c>
      <c r="E2057" s="2">
        <f t="shared" si="128"/>
        <v>1212570</v>
      </c>
      <c r="F2057" s="6" t="str">
        <f t="shared" si="131"/>
        <v>BULLISH</v>
      </c>
      <c r="G2057" s="6" t="str">
        <f t="shared" si="130"/>
        <v>NEUTRAL</v>
      </c>
      <c r="H2057" s="6" t="str">
        <f t="shared" si="129"/>
        <v>BULLISH DIVERGENCE</v>
      </c>
    </row>
    <row r="2058" spans="1:8" ht="13.5" x14ac:dyDescent="0.25">
      <c r="A2058" s="3">
        <f>TITRES_STAT!B2061</f>
        <v>45300</v>
      </c>
      <c r="B2058" s="6">
        <f>TITRES_STAT!C2061</f>
        <v>1.55</v>
      </c>
      <c r="C2058" s="6">
        <f>TITRES_STAT!D2061</f>
        <v>1.55</v>
      </c>
      <c r="D2058" s="6">
        <f>TITRES_STAT!E2061</f>
        <v>0</v>
      </c>
      <c r="E2058" s="2">
        <f t="shared" si="128"/>
        <v>1212570</v>
      </c>
      <c r="F2058" s="6" t="str">
        <f t="shared" si="131"/>
        <v>BULLISH</v>
      </c>
      <c r="G2058" s="6" t="str">
        <f t="shared" si="130"/>
        <v>NEUTRAL</v>
      </c>
      <c r="H2058" s="6" t="str">
        <f t="shared" si="129"/>
        <v>BULLISH DIVERGENCE</v>
      </c>
    </row>
    <row r="2059" spans="1:8" ht="13.5" x14ac:dyDescent="0.25">
      <c r="A2059" s="3">
        <f>TITRES_STAT!B2062</f>
        <v>45301</v>
      </c>
      <c r="B2059" s="6">
        <f>TITRES_STAT!C2062</f>
        <v>1.55</v>
      </c>
      <c r="C2059" s="6">
        <f>TITRES_STAT!D2062</f>
        <v>1.55</v>
      </c>
      <c r="D2059" s="6">
        <f>TITRES_STAT!E2062</f>
        <v>0</v>
      </c>
      <c r="E2059" s="2">
        <f t="shared" si="128"/>
        <v>1212570</v>
      </c>
      <c r="F2059" s="6" t="str">
        <f t="shared" si="131"/>
        <v>BULLISH</v>
      </c>
      <c r="G2059" s="6" t="str">
        <f t="shared" si="130"/>
        <v>NEUTRAL</v>
      </c>
      <c r="H2059" s="6" t="str">
        <f t="shared" si="129"/>
        <v>CONFIRMED BULLISH</v>
      </c>
    </row>
    <row r="2060" spans="1:8" ht="13.5" x14ac:dyDescent="0.25">
      <c r="A2060" s="3">
        <f>TITRES_STAT!B2063</f>
        <v>45302</v>
      </c>
      <c r="B2060" s="6">
        <f>TITRES_STAT!C2063</f>
        <v>1.5</v>
      </c>
      <c r="C2060" s="6">
        <f>TITRES_STAT!D2063</f>
        <v>1.5</v>
      </c>
      <c r="D2060" s="6">
        <f>TITRES_STAT!E2063</f>
        <v>144</v>
      </c>
      <c r="E2060" s="2">
        <f t="shared" si="128"/>
        <v>1212426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45303</v>
      </c>
      <c r="B2061" s="6">
        <f>TITRES_STAT!C2064</f>
        <v>1.5</v>
      </c>
      <c r="C2061" s="6">
        <f>TITRES_STAT!D2064</f>
        <v>1.5</v>
      </c>
      <c r="D2061" s="6">
        <f>TITRES_STAT!E2064</f>
        <v>0</v>
      </c>
      <c r="E2061" s="2">
        <f t="shared" si="128"/>
        <v>1212426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CONFIRMED BEARISH</v>
      </c>
    </row>
    <row r="2062" spans="1:8" ht="13.5" x14ac:dyDescent="0.25">
      <c r="A2062" s="3">
        <f>TITRES_STAT!B2065</f>
        <v>45306</v>
      </c>
      <c r="B2062" s="6">
        <f>TITRES_STAT!C2065</f>
        <v>1.5</v>
      </c>
      <c r="C2062" s="6">
        <f>TITRES_STAT!D2065</f>
        <v>1.5</v>
      </c>
      <c r="D2062" s="6">
        <f>TITRES_STAT!E2065</f>
        <v>500</v>
      </c>
      <c r="E2062" s="2">
        <f t="shared" si="128"/>
        <v>1212426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45307</v>
      </c>
      <c r="B2063" s="6">
        <f>TITRES_STAT!C2066</f>
        <v>1.5</v>
      </c>
      <c r="C2063" s="6">
        <f>TITRES_STAT!D2066</f>
        <v>1.5</v>
      </c>
      <c r="D2063" s="6">
        <f>TITRES_STAT!E2066</f>
        <v>0</v>
      </c>
      <c r="E2063" s="2">
        <f t="shared" si="128"/>
        <v>1212426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CONFIRMED BEARISH</v>
      </c>
    </row>
    <row r="2064" spans="1:8" ht="13.5" x14ac:dyDescent="0.25">
      <c r="A2064" s="3">
        <f>TITRES_STAT!B2067</f>
        <v>45308</v>
      </c>
      <c r="B2064" s="6">
        <f>TITRES_STAT!C2067</f>
        <v>1.45</v>
      </c>
      <c r="C2064" s="6">
        <f>TITRES_STAT!D2067</f>
        <v>1.45</v>
      </c>
      <c r="D2064" s="6">
        <f>TITRES_STAT!E2067</f>
        <v>200</v>
      </c>
      <c r="E2064" s="2">
        <f t="shared" si="128"/>
        <v>1212226</v>
      </c>
      <c r="F2064" s="6" t="str">
        <f t="shared" si="131"/>
        <v>BEARISH</v>
      </c>
      <c r="G2064" s="6" t="str">
        <f t="shared" si="130"/>
        <v>NEUTRAL</v>
      </c>
      <c r="H2064" s="6" t="str">
        <f t="shared" si="129"/>
        <v>CONFIRMED BEARISH</v>
      </c>
    </row>
    <row r="2065" spans="1:8" ht="13.5" x14ac:dyDescent="0.25">
      <c r="A2065" s="3">
        <f>TITRES_STAT!B2068</f>
        <v>45309</v>
      </c>
      <c r="B2065" s="6">
        <f>TITRES_STAT!C2068</f>
        <v>1.51</v>
      </c>
      <c r="C2065" s="6">
        <f>TITRES_STAT!D2068</f>
        <v>1.51</v>
      </c>
      <c r="D2065" s="6">
        <f>TITRES_STAT!E2068</f>
        <v>1450</v>
      </c>
      <c r="E2065" s="2">
        <f t="shared" si="128"/>
        <v>1213676</v>
      </c>
      <c r="F2065" s="6" t="str">
        <f t="shared" si="131"/>
        <v>BULLISH</v>
      </c>
      <c r="G2065" s="6" t="str">
        <f t="shared" si="130"/>
        <v>NEUTRAL</v>
      </c>
      <c r="H2065" s="6" t="str">
        <f t="shared" si="129"/>
        <v>CONFIRMED BULLISH</v>
      </c>
    </row>
    <row r="2066" spans="1:8" ht="13.5" x14ac:dyDescent="0.25">
      <c r="A2066" s="3">
        <f>TITRES_STAT!B2069</f>
        <v>45310</v>
      </c>
      <c r="B2066" s="6">
        <f>TITRES_STAT!C2069</f>
        <v>1.51</v>
      </c>
      <c r="C2066" s="6">
        <f>TITRES_STAT!D2069</f>
        <v>1.51</v>
      </c>
      <c r="D2066" s="6">
        <f>TITRES_STAT!E2069</f>
        <v>0</v>
      </c>
      <c r="E2066" s="2">
        <f t="shared" si="128"/>
        <v>1213676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45313</v>
      </c>
      <c r="B2067" s="6">
        <f>TITRES_STAT!C2070</f>
        <v>1.51</v>
      </c>
      <c r="C2067" s="6">
        <f>TITRES_STAT!D2070</f>
        <v>1.51</v>
      </c>
      <c r="D2067" s="6">
        <f>TITRES_STAT!E2070</f>
        <v>0</v>
      </c>
      <c r="E2067" s="2">
        <f t="shared" si="128"/>
        <v>1213676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45314</v>
      </c>
      <c r="B2068" s="6">
        <f>TITRES_STAT!C2071</f>
        <v>1.5</v>
      </c>
      <c r="C2068" s="6">
        <f>TITRES_STAT!D2071</f>
        <v>1.5</v>
      </c>
      <c r="D2068" s="6">
        <f>TITRES_STAT!E2071</f>
        <v>1000</v>
      </c>
      <c r="E2068" s="2">
        <f t="shared" si="128"/>
        <v>1212676</v>
      </c>
      <c r="F2068" s="6" t="str">
        <f t="shared" si="131"/>
        <v>BULLISH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45315</v>
      </c>
      <c r="B2069" s="6">
        <f>TITRES_STAT!C2072</f>
        <v>1.5</v>
      </c>
      <c r="C2069" s="6">
        <f>TITRES_STAT!D2072</f>
        <v>1.5</v>
      </c>
      <c r="D2069" s="6">
        <f>TITRES_STAT!E2072</f>
        <v>550</v>
      </c>
      <c r="E2069" s="2">
        <f t="shared" si="128"/>
        <v>1212676</v>
      </c>
      <c r="F2069" s="6" t="str">
        <f t="shared" si="131"/>
        <v>BULLISH</v>
      </c>
      <c r="G2069" s="6" t="str">
        <f t="shared" si="130"/>
        <v>NEUTRAL</v>
      </c>
      <c r="H2069" s="6" t="str">
        <f t="shared" si="129"/>
        <v>CONFIRMED BULLISH</v>
      </c>
    </row>
    <row r="2070" spans="1:8" ht="13.5" x14ac:dyDescent="0.25">
      <c r="A2070" s="3">
        <f>TITRES_STAT!B2073</f>
        <v>45316</v>
      </c>
      <c r="B2070" s="6">
        <f>TITRES_STAT!C2073</f>
        <v>1.5</v>
      </c>
      <c r="C2070" s="6">
        <f>TITRES_STAT!D2073</f>
        <v>1.5</v>
      </c>
      <c r="D2070" s="6">
        <f>TITRES_STAT!E2073</f>
        <v>0</v>
      </c>
      <c r="E2070" s="2">
        <f t="shared" si="128"/>
        <v>1212676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45317</v>
      </c>
      <c r="B2071" s="6">
        <f>TITRES_STAT!C2074</f>
        <v>1.5</v>
      </c>
      <c r="C2071" s="6">
        <f>TITRES_STAT!D2074</f>
        <v>1.5</v>
      </c>
      <c r="D2071" s="6">
        <f>TITRES_STAT!E2074</f>
        <v>0</v>
      </c>
      <c r="E2071" s="2">
        <f t="shared" si="128"/>
        <v>1212676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CONFIRMED BEARISH</v>
      </c>
    </row>
    <row r="2072" spans="1:8" ht="13.5" x14ac:dyDescent="0.25">
      <c r="A2072" s="3">
        <f>TITRES_STAT!B2075</f>
        <v>45320</v>
      </c>
      <c r="B2072" s="6">
        <f>TITRES_STAT!C2075</f>
        <v>1.5</v>
      </c>
      <c r="C2072" s="6">
        <f>TITRES_STAT!D2075</f>
        <v>1.5</v>
      </c>
      <c r="D2072" s="6">
        <f>TITRES_STAT!E2075</f>
        <v>0</v>
      </c>
      <c r="E2072" s="2">
        <f t="shared" si="128"/>
        <v>1212676</v>
      </c>
      <c r="F2072" s="6" t="str">
        <f t="shared" si="131"/>
        <v>BEARISH</v>
      </c>
      <c r="G2072" s="6" t="str">
        <f t="shared" si="130"/>
        <v>NEUTRAL</v>
      </c>
      <c r="H2072" s="6" t="str">
        <f t="shared" si="129"/>
        <v>CONFIRMED BEARISH</v>
      </c>
    </row>
    <row r="2073" spans="1:8" ht="13.5" x14ac:dyDescent="0.25">
      <c r="A2073" s="3">
        <f>TITRES_STAT!B2076</f>
        <v>45321</v>
      </c>
      <c r="B2073" s="6">
        <f>TITRES_STAT!C2076</f>
        <v>1.5</v>
      </c>
      <c r="C2073" s="6">
        <f>TITRES_STAT!D2076</f>
        <v>1.5</v>
      </c>
      <c r="D2073" s="6">
        <f>TITRES_STAT!E2076</f>
        <v>0</v>
      </c>
      <c r="E2073" s="2">
        <f t="shared" si="128"/>
        <v>1212676</v>
      </c>
      <c r="F2073" s="6" t="str">
        <f t="shared" si="131"/>
        <v>NEUTRAL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45322</v>
      </c>
      <c r="B2074" s="6">
        <f>TITRES_STAT!C2077</f>
        <v>1.5</v>
      </c>
      <c r="C2074" s="6">
        <f>TITRES_STAT!D2077</f>
        <v>1.5</v>
      </c>
      <c r="D2074" s="6">
        <f>TITRES_STAT!E2077</f>
        <v>0</v>
      </c>
      <c r="E2074" s="2">
        <f t="shared" si="128"/>
        <v>1212676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45323</v>
      </c>
      <c r="B2075" s="6">
        <f>TITRES_STAT!C2078</f>
        <v>1.5</v>
      </c>
      <c r="C2075" s="6">
        <f>TITRES_STAT!D2078</f>
        <v>1.5</v>
      </c>
      <c r="D2075" s="6">
        <f>TITRES_STAT!E2078</f>
        <v>0</v>
      </c>
      <c r="E2075" s="2">
        <f t="shared" si="128"/>
        <v>1212676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45324</v>
      </c>
      <c r="B2076" s="6">
        <f>TITRES_STAT!C2079</f>
        <v>1.5</v>
      </c>
      <c r="C2076" s="6">
        <f>TITRES_STAT!D2079</f>
        <v>1.5</v>
      </c>
      <c r="D2076" s="6">
        <f>TITRES_STAT!E2079</f>
        <v>0</v>
      </c>
      <c r="E2076" s="2">
        <f t="shared" si="128"/>
        <v>1212676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45327</v>
      </c>
      <c r="B2077" s="6">
        <f>TITRES_STAT!C2080</f>
        <v>1.5</v>
      </c>
      <c r="C2077" s="6">
        <f>TITRES_STAT!D2080</f>
        <v>1.5</v>
      </c>
      <c r="D2077" s="6">
        <f>TITRES_STAT!E2080</f>
        <v>0</v>
      </c>
      <c r="E2077" s="2">
        <f t="shared" si="128"/>
        <v>1212676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45328</v>
      </c>
      <c r="B2078" s="6">
        <f>TITRES_STAT!C2081</f>
        <v>1.5</v>
      </c>
      <c r="C2078" s="6">
        <f>TITRES_STAT!D2081</f>
        <v>1.5</v>
      </c>
      <c r="D2078" s="6">
        <f>TITRES_STAT!E2081</f>
        <v>0</v>
      </c>
      <c r="E2078" s="2">
        <f t="shared" si="128"/>
        <v>1212676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45329</v>
      </c>
      <c r="B2079" s="6">
        <f>TITRES_STAT!C2082</f>
        <v>1.44</v>
      </c>
      <c r="C2079" s="6">
        <f>TITRES_STAT!D2082</f>
        <v>1.44</v>
      </c>
      <c r="D2079" s="6">
        <f>TITRES_STAT!E2082</f>
        <v>0</v>
      </c>
      <c r="E2079" s="2">
        <f t="shared" si="128"/>
        <v>1212676</v>
      </c>
      <c r="F2079" s="6" t="str">
        <f t="shared" si="131"/>
        <v>NEUTRAL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45330</v>
      </c>
      <c r="B2080" s="6">
        <f>TITRES_STAT!C2083</f>
        <v>1.5</v>
      </c>
      <c r="C2080" s="6">
        <f>TITRES_STAT!D2083</f>
        <v>1.5</v>
      </c>
      <c r="D2080" s="6">
        <f>TITRES_STAT!E2083</f>
        <v>0</v>
      </c>
      <c r="E2080" s="2">
        <f t="shared" si="128"/>
        <v>1212676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45331</v>
      </c>
      <c r="B2081" s="6">
        <f>TITRES_STAT!C2084</f>
        <v>1.5</v>
      </c>
      <c r="C2081" s="6">
        <f>TITRES_STAT!D2084</f>
        <v>1.5</v>
      </c>
      <c r="D2081" s="6">
        <f>TITRES_STAT!E2084</f>
        <v>0</v>
      </c>
      <c r="E2081" s="2">
        <f t="shared" si="128"/>
        <v>1212676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45334</v>
      </c>
      <c r="B2082" s="6">
        <f>TITRES_STAT!C2085</f>
        <v>1.51</v>
      </c>
      <c r="C2082" s="6">
        <f>TITRES_STAT!D2085</f>
        <v>1.51</v>
      </c>
      <c r="D2082" s="6">
        <f>TITRES_STAT!E2085</f>
        <v>1010</v>
      </c>
      <c r="E2082" s="2">
        <f t="shared" si="128"/>
        <v>1213686</v>
      </c>
      <c r="F2082" s="6" t="str">
        <f t="shared" si="131"/>
        <v>BULLISH</v>
      </c>
      <c r="G2082" s="6" t="str">
        <f t="shared" si="130"/>
        <v>NEUTRAL</v>
      </c>
      <c r="H2082" s="6" t="str">
        <f t="shared" si="129"/>
        <v>CONFIRMED BULLISH</v>
      </c>
    </row>
    <row r="2083" spans="1:8" ht="13.5" x14ac:dyDescent="0.25">
      <c r="A2083" s="3">
        <f>TITRES_STAT!B2086</f>
        <v>45335</v>
      </c>
      <c r="B2083" s="6">
        <f>TITRES_STAT!C2086</f>
        <v>1.57</v>
      </c>
      <c r="C2083" s="6">
        <f>TITRES_STAT!D2086</f>
        <v>1.57</v>
      </c>
      <c r="D2083" s="6">
        <f>TITRES_STAT!E2086</f>
        <v>0</v>
      </c>
      <c r="E2083" s="2">
        <f t="shared" si="128"/>
        <v>1213686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CONFIRMED BULLISH</v>
      </c>
    </row>
    <row r="2084" spans="1:8" ht="13.5" x14ac:dyDescent="0.25">
      <c r="A2084" s="3">
        <f>TITRES_STAT!B2087</f>
        <v>45336</v>
      </c>
      <c r="B2084" s="6">
        <f>TITRES_STAT!C2087</f>
        <v>1.5</v>
      </c>
      <c r="C2084" s="6">
        <f>TITRES_STAT!D2087</f>
        <v>1.5</v>
      </c>
      <c r="D2084" s="6">
        <f>TITRES_STAT!E2087</f>
        <v>1150</v>
      </c>
      <c r="E2084" s="2">
        <f t="shared" si="128"/>
        <v>1212536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BEARISH DIVERGENCE</v>
      </c>
    </row>
    <row r="2085" spans="1:8" ht="13.5" x14ac:dyDescent="0.25">
      <c r="A2085" s="3">
        <f>TITRES_STAT!B2088</f>
        <v>45337</v>
      </c>
      <c r="B2085" s="6">
        <f>TITRES_STAT!C2088</f>
        <v>1.5</v>
      </c>
      <c r="C2085" s="6">
        <f>TITRES_STAT!D2088</f>
        <v>1.5</v>
      </c>
      <c r="D2085" s="6">
        <f>TITRES_STAT!E2088</f>
        <v>0</v>
      </c>
      <c r="E2085" s="2">
        <f t="shared" si="128"/>
        <v>1212536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45338</v>
      </c>
      <c r="B2086" s="6">
        <f>TITRES_STAT!C2089</f>
        <v>1.5</v>
      </c>
      <c r="C2086" s="6">
        <f>TITRES_STAT!D2089</f>
        <v>1.5</v>
      </c>
      <c r="D2086" s="6">
        <f>TITRES_STAT!E2089</f>
        <v>0</v>
      </c>
      <c r="E2086" s="2">
        <f t="shared" si="128"/>
        <v>1212536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45341</v>
      </c>
      <c r="B2087" s="6">
        <f>TITRES_STAT!C2090</f>
        <v>1.5</v>
      </c>
      <c r="C2087" s="6">
        <f>TITRES_STAT!D2090</f>
        <v>1.5</v>
      </c>
      <c r="D2087" s="6">
        <f>TITRES_STAT!E2090</f>
        <v>0</v>
      </c>
      <c r="E2087" s="2">
        <f t="shared" si="128"/>
        <v>1212536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CONFIRMED BEARISH</v>
      </c>
    </row>
    <row r="2088" spans="1:8" ht="13.5" x14ac:dyDescent="0.25">
      <c r="A2088" s="3">
        <f>TITRES_STAT!B2091</f>
        <v>45342</v>
      </c>
      <c r="B2088" s="6">
        <f>TITRES_STAT!C2091</f>
        <v>1.5</v>
      </c>
      <c r="C2088" s="6">
        <f>TITRES_STAT!D2091</f>
        <v>1.5</v>
      </c>
      <c r="D2088" s="6">
        <f>TITRES_STAT!E2091</f>
        <v>280</v>
      </c>
      <c r="E2088" s="2">
        <f t="shared" si="128"/>
        <v>1212536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CONFIRMED BEARISH</v>
      </c>
    </row>
    <row r="2089" spans="1:8" ht="13.5" x14ac:dyDescent="0.25">
      <c r="A2089" s="3">
        <f>TITRES_STAT!B2092</f>
        <v>45343</v>
      </c>
      <c r="B2089" s="6">
        <f>TITRES_STAT!C2092</f>
        <v>1.5</v>
      </c>
      <c r="C2089" s="6">
        <f>TITRES_STAT!D2092</f>
        <v>1.5</v>
      </c>
      <c r="D2089" s="6">
        <f>TITRES_STAT!E2092</f>
        <v>0</v>
      </c>
      <c r="E2089" s="2">
        <f t="shared" si="128"/>
        <v>1212536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45344</v>
      </c>
      <c r="B2090" s="6">
        <f>TITRES_STAT!C2093</f>
        <v>1.44</v>
      </c>
      <c r="C2090" s="6">
        <f>TITRES_STAT!D2093</f>
        <v>1.44</v>
      </c>
      <c r="D2090" s="6">
        <f>TITRES_STAT!E2093</f>
        <v>0</v>
      </c>
      <c r="E2090" s="2">
        <f t="shared" si="128"/>
        <v>1212536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45345</v>
      </c>
      <c r="B2091" s="6">
        <f>TITRES_STAT!C2094</f>
        <v>1.38</v>
      </c>
      <c r="C2091" s="6">
        <f>TITRES_STAT!D2094</f>
        <v>1.38</v>
      </c>
      <c r="D2091" s="6">
        <f>TITRES_STAT!E2094</f>
        <v>0</v>
      </c>
      <c r="E2091" s="2">
        <f t="shared" si="128"/>
        <v>1212536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45348</v>
      </c>
      <c r="B2092" s="6">
        <f>TITRES_STAT!C2095</f>
        <v>1.38</v>
      </c>
      <c r="C2092" s="6">
        <f>TITRES_STAT!D2095</f>
        <v>1.38</v>
      </c>
      <c r="D2092" s="6">
        <f>TITRES_STAT!E2095</f>
        <v>0</v>
      </c>
      <c r="E2092" s="2">
        <f t="shared" si="128"/>
        <v>1212536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45349</v>
      </c>
      <c r="B2093" s="6">
        <f>TITRES_STAT!C2096</f>
        <v>1.44</v>
      </c>
      <c r="C2093" s="6">
        <f>TITRES_STAT!D2096</f>
        <v>1.44</v>
      </c>
      <c r="D2093" s="6">
        <f>TITRES_STAT!E2096</f>
        <v>2500</v>
      </c>
      <c r="E2093" s="2">
        <f t="shared" si="128"/>
        <v>1215036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BULLISH DIVERGENCE</v>
      </c>
    </row>
    <row r="2094" spans="1:8" ht="13.5" x14ac:dyDescent="0.25">
      <c r="A2094" s="3">
        <f>TITRES_STAT!B2097</f>
        <v>45350</v>
      </c>
      <c r="B2094" s="6">
        <f>TITRES_STAT!C2097</f>
        <v>1.5</v>
      </c>
      <c r="C2094" s="6">
        <f>TITRES_STAT!D2097</f>
        <v>1.5</v>
      </c>
      <c r="D2094" s="6">
        <f>TITRES_STAT!E2097</f>
        <v>1</v>
      </c>
      <c r="E2094" s="2">
        <f t="shared" si="128"/>
        <v>1215037</v>
      </c>
      <c r="F2094" s="6" t="str">
        <f t="shared" si="131"/>
        <v>BULLISH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45351</v>
      </c>
      <c r="B2095" s="6">
        <f>TITRES_STAT!C2098</f>
        <v>1.44</v>
      </c>
      <c r="C2095" s="6">
        <f>TITRES_STAT!D2098</f>
        <v>1.44</v>
      </c>
      <c r="D2095" s="6">
        <f>TITRES_STAT!E2098</f>
        <v>0</v>
      </c>
      <c r="E2095" s="2">
        <f t="shared" si="128"/>
        <v>1215037</v>
      </c>
      <c r="F2095" s="6" t="str">
        <f t="shared" si="131"/>
        <v>BULLISH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45352</v>
      </c>
      <c r="B2096" s="6">
        <f>TITRES_STAT!C2099</f>
        <v>1.5</v>
      </c>
      <c r="C2096" s="6">
        <f>TITRES_STAT!D2099</f>
        <v>1.5</v>
      </c>
      <c r="D2096" s="6">
        <f>TITRES_STAT!E2099</f>
        <v>100</v>
      </c>
      <c r="E2096" s="2">
        <f t="shared" si="128"/>
        <v>1215137</v>
      </c>
      <c r="F2096" s="6" t="str">
        <f t="shared" si="131"/>
        <v>BULLISH</v>
      </c>
      <c r="G2096" s="6" t="str">
        <f t="shared" si="130"/>
        <v>NEUTRAL</v>
      </c>
      <c r="H2096" s="6" t="str">
        <f t="shared" si="129"/>
        <v>CONFIRMED BULLISH</v>
      </c>
    </row>
    <row r="2097" spans="1:8" ht="13.5" x14ac:dyDescent="0.25">
      <c r="A2097" s="3">
        <f>TITRES_STAT!B2100</f>
        <v>45355</v>
      </c>
      <c r="B2097" s="6">
        <f>TITRES_STAT!C2100</f>
        <v>1.5</v>
      </c>
      <c r="C2097" s="6">
        <f>TITRES_STAT!D2100</f>
        <v>1.5</v>
      </c>
      <c r="D2097" s="6">
        <f>TITRES_STAT!E2100</f>
        <v>0</v>
      </c>
      <c r="E2097" s="2">
        <f t="shared" si="128"/>
        <v>1215137</v>
      </c>
      <c r="F2097" s="6" t="str">
        <f t="shared" si="131"/>
        <v>BULLISH</v>
      </c>
      <c r="G2097" s="6" t="str">
        <f t="shared" si="130"/>
        <v>NEUTRAL</v>
      </c>
      <c r="H2097" s="6" t="str">
        <f t="shared" si="129"/>
        <v>CONFIRMED BULLISH</v>
      </c>
    </row>
    <row r="2098" spans="1:8" ht="13.5" x14ac:dyDescent="0.25">
      <c r="A2098" s="3">
        <f>TITRES_STAT!B2101</f>
        <v>45356</v>
      </c>
      <c r="B2098" s="6">
        <f>TITRES_STAT!C2101</f>
        <v>1.5</v>
      </c>
      <c r="C2098" s="6">
        <f>TITRES_STAT!D2101</f>
        <v>1.5</v>
      </c>
      <c r="D2098" s="6">
        <f>TITRES_STAT!E2101</f>
        <v>0</v>
      </c>
      <c r="E2098" s="2">
        <f t="shared" si="128"/>
        <v>1215137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CONFIRMED BULLISH</v>
      </c>
    </row>
    <row r="2099" spans="1:8" ht="13.5" x14ac:dyDescent="0.25">
      <c r="A2099" s="3">
        <f>TITRES_STAT!B2102</f>
        <v>45357</v>
      </c>
      <c r="B2099" s="6">
        <f>TITRES_STAT!C2102</f>
        <v>1.44</v>
      </c>
      <c r="C2099" s="6">
        <f>TITRES_STAT!D2102</f>
        <v>1.44</v>
      </c>
      <c r="D2099" s="6">
        <f>TITRES_STAT!E2102</f>
        <v>0</v>
      </c>
      <c r="E2099" s="2">
        <f t="shared" si="128"/>
        <v>1215137</v>
      </c>
      <c r="F2099" s="6" t="str">
        <f t="shared" si="131"/>
        <v>BULLISH</v>
      </c>
      <c r="G2099" s="6" t="str">
        <f t="shared" si="130"/>
        <v>NEUTRAL</v>
      </c>
      <c r="H2099" s="6" t="str">
        <f t="shared" si="129"/>
        <v>BULLISH DIVERGENCE</v>
      </c>
    </row>
    <row r="2100" spans="1:8" ht="13.5" x14ac:dyDescent="0.25">
      <c r="A2100" s="3">
        <f>TITRES_STAT!B2103</f>
        <v>45358</v>
      </c>
      <c r="B2100" s="6">
        <f>TITRES_STAT!C2103</f>
        <v>1.38</v>
      </c>
      <c r="C2100" s="6">
        <f>TITRES_STAT!D2103</f>
        <v>1.38</v>
      </c>
      <c r="D2100" s="6">
        <f>TITRES_STAT!E2103</f>
        <v>0</v>
      </c>
      <c r="E2100" s="2">
        <f t="shared" si="128"/>
        <v>1215137</v>
      </c>
      <c r="F2100" s="6" t="str">
        <f t="shared" si="131"/>
        <v>BULLISH</v>
      </c>
      <c r="G2100" s="6" t="str">
        <f t="shared" si="130"/>
        <v>NEUTRAL</v>
      </c>
      <c r="H2100" s="6" t="str">
        <f t="shared" si="129"/>
        <v>BULLISH DIVERGENCE</v>
      </c>
    </row>
    <row r="2101" spans="1:8" ht="13.5" x14ac:dyDescent="0.25">
      <c r="A2101" s="3">
        <f>TITRES_STAT!B2104</f>
        <v>45359</v>
      </c>
      <c r="B2101" s="6">
        <f>TITRES_STAT!C2104</f>
        <v>1.32</v>
      </c>
      <c r="C2101" s="6">
        <f>TITRES_STAT!D2104</f>
        <v>1.32</v>
      </c>
      <c r="D2101" s="6">
        <f>TITRES_STAT!E2104</f>
        <v>4470</v>
      </c>
      <c r="E2101" s="2">
        <f t="shared" si="128"/>
        <v>1210667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CONFIRMED BEARISH</v>
      </c>
    </row>
    <row r="2102" spans="1:8" ht="13.5" x14ac:dyDescent="0.25">
      <c r="A2102" s="3">
        <f>TITRES_STAT!B2105</f>
        <v>45362</v>
      </c>
      <c r="B2102" s="6">
        <f>TITRES_STAT!C2105</f>
        <v>1.32</v>
      </c>
      <c r="C2102" s="6">
        <f>TITRES_STAT!D2105</f>
        <v>1.32</v>
      </c>
      <c r="D2102" s="6">
        <f>TITRES_STAT!E2105</f>
        <v>0</v>
      </c>
      <c r="E2102" s="2">
        <f t="shared" si="128"/>
        <v>1210667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45363</v>
      </c>
      <c r="B2103" s="6">
        <f>TITRES_STAT!C2106</f>
        <v>1.37</v>
      </c>
      <c r="C2103" s="6">
        <f>TITRES_STAT!D2106</f>
        <v>1.37</v>
      </c>
      <c r="D2103" s="6">
        <f>TITRES_STAT!E2106</f>
        <v>35</v>
      </c>
      <c r="E2103" s="2">
        <f t="shared" si="128"/>
        <v>1210702</v>
      </c>
      <c r="F2103" s="6" t="str">
        <f t="shared" si="131"/>
        <v>BEARISH</v>
      </c>
      <c r="G2103" s="6" t="str">
        <f t="shared" si="130"/>
        <v>NEUTRAL</v>
      </c>
      <c r="H2103" s="6" t="str">
        <f t="shared" si="129"/>
        <v>CONFIRMED BEARISH</v>
      </c>
    </row>
    <row r="2104" spans="1:8" ht="13.5" x14ac:dyDescent="0.25">
      <c r="A2104" s="3">
        <f>TITRES_STAT!B2107</f>
        <v>45364</v>
      </c>
      <c r="B2104" s="6">
        <f>TITRES_STAT!C2107</f>
        <v>1.43</v>
      </c>
      <c r="C2104" s="6">
        <f>TITRES_STAT!D2107</f>
        <v>1.43</v>
      </c>
      <c r="D2104" s="6">
        <f>TITRES_STAT!E2107</f>
        <v>0</v>
      </c>
      <c r="E2104" s="2">
        <f t="shared" si="128"/>
        <v>1210702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CONFIRMED BEARISH</v>
      </c>
    </row>
    <row r="2105" spans="1:8" ht="13.5" x14ac:dyDescent="0.25">
      <c r="A2105" s="3">
        <f>TITRES_STAT!B2108</f>
        <v>45365</v>
      </c>
      <c r="B2105" s="6">
        <f>TITRES_STAT!C2108</f>
        <v>1.49</v>
      </c>
      <c r="C2105" s="6">
        <f>TITRES_STAT!D2108</f>
        <v>1.49</v>
      </c>
      <c r="D2105" s="6">
        <f>TITRES_STAT!E2108</f>
        <v>50</v>
      </c>
      <c r="E2105" s="2">
        <f t="shared" si="128"/>
        <v>1210752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BEARISH DIVERGENCE</v>
      </c>
    </row>
    <row r="2106" spans="1:8" ht="13.5" x14ac:dyDescent="0.25">
      <c r="A2106" s="3">
        <f>TITRES_STAT!B2109</f>
        <v>45366</v>
      </c>
      <c r="B2106" s="6">
        <f>TITRES_STAT!C2109</f>
        <v>1.49</v>
      </c>
      <c r="C2106" s="6">
        <f>TITRES_STAT!D2109</f>
        <v>1.49</v>
      </c>
      <c r="D2106" s="6">
        <f>TITRES_STAT!E2109</f>
        <v>0</v>
      </c>
      <c r="E2106" s="2">
        <f t="shared" si="128"/>
        <v>1210752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CONFIRMED BULLISH</v>
      </c>
    </row>
    <row r="2107" spans="1:8" ht="13.5" x14ac:dyDescent="0.25">
      <c r="A2107" s="3">
        <f>TITRES_STAT!B2110</f>
        <v>45369</v>
      </c>
      <c r="B2107" s="6">
        <f>TITRES_STAT!C2110</f>
        <v>1.49</v>
      </c>
      <c r="C2107" s="6">
        <f>TITRES_STAT!D2110</f>
        <v>1.49</v>
      </c>
      <c r="D2107" s="6">
        <f>TITRES_STAT!E2110</f>
        <v>0</v>
      </c>
      <c r="E2107" s="2">
        <f t="shared" si="128"/>
        <v>1210752</v>
      </c>
      <c r="F2107" s="6" t="str">
        <f t="shared" si="131"/>
        <v>BULLISH</v>
      </c>
      <c r="G2107" s="6" t="str">
        <f t="shared" si="130"/>
        <v>NEUTRAL</v>
      </c>
      <c r="H2107" s="6" t="str">
        <f t="shared" si="129"/>
        <v>CONFIRMED BULLISH</v>
      </c>
    </row>
    <row r="2108" spans="1:8" ht="13.5" x14ac:dyDescent="0.25">
      <c r="A2108" s="3">
        <f>TITRES_STAT!B2111</f>
        <v>45370</v>
      </c>
      <c r="B2108" s="6">
        <f>TITRES_STAT!C2111</f>
        <v>1.49</v>
      </c>
      <c r="C2108" s="6">
        <f>TITRES_STAT!D2111</f>
        <v>1.49</v>
      </c>
      <c r="D2108" s="6">
        <f>TITRES_STAT!E2111</f>
        <v>1000</v>
      </c>
      <c r="E2108" s="2">
        <f t="shared" si="128"/>
        <v>1210752</v>
      </c>
      <c r="F2108" s="6" t="str">
        <f t="shared" si="131"/>
        <v>BULLISH</v>
      </c>
      <c r="G2108" s="6" t="str">
        <f t="shared" si="130"/>
        <v>NEUTRAL</v>
      </c>
      <c r="H2108" s="6" t="str">
        <f t="shared" si="129"/>
        <v>CONFIRMED BULLISH</v>
      </c>
    </row>
    <row r="2109" spans="1:8" ht="13.5" x14ac:dyDescent="0.25">
      <c r="A2109" s="3">
        <f>TITRES_STAT!B2112</f>
        <v>45372</v>
      </c>
      <c r="B2109" s="6">
        <f>TITRES_STAT!C2112</f>
        <v>1.49</v>
      </c>
      <c r="C2109" s="6">
        <f>TITRES_STAT!D2112</f>
        <v>1.49</v>
      </c>
      <c r="D2109" s="6">
        <f>TITRES_STAT!E2112</f>
        <v>0</v>
      </c>
      <c r="E2109" s="2">
        <f t="shared" si="128"/>
        <v>1210752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CONFIRMED BULLISH</v>
      </c>
    </row>
    <row r="2110" spans="1:8" ht="13.5" x14ac:dyDescent="0.25">
      <c r="A2110" s="3">
        <f>TITRES_STAT!B2113</f>
        <v>45373</v>
      </c>
      <c r="B2110" s="6">
        <f>TITRES_STAT!C2113</f>
        <v>1.49</v>
      </c>
      <c r="C2110" s="6">
        <f>TITRES_STAT!D2113</f>
        <v>1.49</v>
      </c>
      <c r="D2110" s="6">
        <f>TITRES_STAT!E2113</f>
        <v>2095</v>
      </c>
      <c r="E2110" s="2">
        <f t="shared" si="128"/>
        <v>1210752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45376</v>
      </c>
      <c r="B2111" s="6">
        <f>TITRES_STAT!C2114</f>
        <v>1.43</v>
      </c>
      <c r="C2111" s="6">
        <f>TITRES_STAT!D2114</f>
        <v>1.43</v>
      </c>
      <c r="D2111" s="6">
        <f>TITRES_STAT!E2114</f>
        <v>0</v>
      </c>
      <c r="E2111" s="2">
        <f t="shared" si="128"/>
        <v>1210752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45377</v>
      </c>
      <c r="B2112" s="6">
        <f>TITRES_STAT!C2115</f>
        <v>1.37</v>
      </c>
      <c r="C2112" s="6">
        <f>TITRES_STAT!D2115</f>
        <v>1.37</v>
      </c>
      <c r="D2112" s="6">
        <f>TITRES_STAT!E2115</f>
        <v>5000</v>
      </c>
      <c r="E2112" s="2">
        <f t="shared" si="128"/>
        <v>1205752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CONFIRMED BEARISH</v>
      </c>
    </row>
    <row r="2113" spans="1:8" ht="13.5" x14ac:dyDescent="0.25">
      <c r="A2113" s="3">
        <f>TITRES_STAT!B2116</f>
        <v>45378</v>
      </c>
      <c r="B2113" s="6">
        <f>TITRES_STAT!C2116</f>
        <v>1.37</v>
      </c>
      <c r="C2113" s="6">
        <f>TITRES_STAT!D2116</f>
        <v>1.37</v>
      </c>
      <c r="D2113" s="6">
        <f>TITRES_STAT!E2116</f>
        <v>3523</v>
      </c>
      <c r="E2113" s="2">
        <f t="shared" si="128"/>
        <v>1205752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CONFIRMED BEARISH</v>
      </c>
    </row>
    <row r="2114" spans="1:8" ht="13.5" x14ac:dyDescent="0.25">
      <c r="A2114" s="3">
        <f>TITRES_STAT!B2117</f>
        <v>45379</v>
      </c>
      <c r="B2114" s="6">
        <f>TITRES_STAT!C2117</f>
        <v>1.31</v>
      </c>
      <c r="C2114" s="6">
        <f>TITRES_STAT!D2117</f>
        <v>1.31</v>
      </c>
      <c r="D2114" s="6">
        <f>TITRES_STAT!E2117</f>
        <v>0</v>
      </c>
      <c r="E2114" s="2">
        <f t="shared" si="128"/>
        <v>1205752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CONFIRMED BEARISH</v>
      </c>
    </row>
    <row r="2115" spans="1:8" ht="13.5" x14ac:dyDescent="0.25">
      <c r="A2115" s="3">
        <f>TITRES_STAT!B2118</f>
        <v>45380</v>
      </c>
      <c r="B2115" s="6">
        <f>TITRES_STAT!C2118</f>
        <v>1.35</v>
      </c>
      <c r="C2115" s="6">
        <f>TITRES_STAT!D2118</f>
        <v>1.35</v>
      </c>
      <c r="D2115" s="6">
        <f>TITRES_STAT!E2118</f>
        <v>3400</v>
      </c>
      <c r="E2115" s="2">
        <f t="shared" si="128"/>
        <v>1209152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45383</v>
      </c>
      <c r="B2116" s="6">
        <f>TITRES_STAT!C2119</f>
        <v>1.35</v>
      </c>
      <c r="C2116" s="6">
        <f>TITRES_STAT!D2119</f>
        <v>1.35</v>
      </c>
      <c r="D2116" s="6">
        <f>TITRES_STAT!E2119</f>
        <v>0</v>
      </c>
      <c r="E2116" s="2">
        <f t="shared" ref="E2116:E2179" si="132">IF(B2116&gt;B2115, E2115+D2116, IF(B2116&lt;B2115, E2115-D2116, E2115))</f>
        <v>1209152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45384</v>
      </c>
      <c r="B2117" s="6">
        <f>TITRES_STAT!C2120</f>
        <v>1.39</v>
      </c>
      <c r="C2117" s="6">
        <f>TITRES_STAT!D2120</f>
        <v>1.39</v>
      </c>
      <c r="D2117" s="6">
        <f>TITRES_STAT!E2120</f>
        <v>10</v>
      </c>
      <c r="E2117" s="2">
        <f t="shared" si="132"/>
        <v>1209162</v>
      </c>
      <c r="F2117" s="6" t="str">
        <f t="shared" si="131"/>
        <v>BULLISH</v>
      </c>
      <c r="G2117" s="6" t="str">
        <f t="shared" si="130"/>
        <v>NEUTRAL</v>
      </c>
      <c r="H2117" s="6" t="str">
        <f t="shared" si="129"/>
        <v>CONFIRMED BULLISH</v>
      </c>
    </row>
    <row r="2118" spans="1:8" ht="13.5" x14ac:dyDescent="0.25">
      <c r="A2118" s="3">
        <f>TITRES_STAT!B2121</f>
        <v>45385</v>
      </c>
      <c r="B2118" s="6">
        <f>TITRES_STAT!C2121</f>
        <v>1.39</v>
      </c>
      <c r="C2118" s="6">
        <f>TITRES_STAT!D2121</f>
        <v>1.39</v>
      </c>
      <c r="D2118" s="6">
        <f>TITRES_STAT!E2121</f>
        <v>1716</v>
      </c>
      <c r="E2118" s="2">
        <f t="shared" si="132"/>
        <v>1209162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45386</v>
      </c>
      <c r="B2119" s="6">
        <f>TITRES_STAT!C2122</f>
        <v>1.39</v>
      </c>
      <c r="C2119" s="6">
        <f>TITRES_STAT!D2122</f>
        <v>1.39</v>
      </c>
      <c r="D2119" s="6">
        <f>TITRES_STAT!E2122</f>
        <v>0</v>
      </c>
      <c r="E2119" s="2">
        <f t="shared" si="132"/>
        <v>1209162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BULLISH</v>
      </c>
    </row>
    <row r="2120" spans="1:8" ht="13.5" x14ac:dyDescent="0.25">
      <c r="A2120" s="3">
        <f>TITRES_STAT!B2123</f>
        <v>45387</v>
      </c>
      <c r="B2120" s="6">
        <f>TITRES_STAT!C2123</f>
        <v>1.39</v>
      </c>
      <c r="C2120" s="6">
        <f>TITRES_STAT!D2123</f>
        <v>1.39</v>
      </c>
      <c r="D2120" s="6">
        <f>TITRES_STAT!E2123</f>
        <v>0</v>
      </c>
      <c r="E2120" s="2">
        <f t="shared" si="132"/>
        <v>1209162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CONFIRMED BULLISH</v>
      </c>
    </row>
    <row r="2121" spans="1:8" ht="13.5" x14ac:dyDescent="0.25">
      <c r="A2121" s="3">
        <f>TITRES_STAT!B2124</f>
        <v>45390</v>
      </c>
      <c r="B2121" s="6">
        <f>TITRES_STAT!C2124</f>
        <v>1.39</v>
      </c>
      <c r="C2121" s="6">
        <f>TITRES_STAT!D2124</f>
        <v>1.39</v>
      </c>
      <c r="D2121" s="6">
        <f>TITRES_STAT!E2124</f>
        <v>0</v>
      </c>
      <c r="E2121" s="2">
        <f t="shared" si="132"/>
        <v>1209162</v>
      </c>
      <c r="F2121" s="6" t="str">
        <f t="shared" si="135"/>
        <v>BULLISH</v>
      </c>
      <c r="G2121" s="6" t="str">
        <f t="shared" si="134"/>
        <v>NEUTRAL</v>
      </c>
      <c r="H2121" s="6" t="str">
        <f t="shared" si="133"/>
        <v>CONFIRMED BULLISH</v>
      </c>
    </row>
    <row r="2122" spans="1:8" ht="13.5" x14ac:dyDescent="0.25">
      <c r="A2122" s="3">
        <f>TITRES_STAT!B2125</f>
        <v>45394</v>
      </c>
      <c r="B2122" s="6">
        <f>TITRES_STAT!C2125</f>
        <v>1.39</v>
      </c>
      <c r="C2122" s="6">
        <f>TITRES_STAT!D2125</f>
        <v>1.39</v>
      </c>
      <c r="D2122" s="6">
        <f>TITRES_STAT!E2125</f>
        <v>0</v>
      </c>
      <c r="E2122" s="2">
        <f t="shared" si="132"/>
        <v>1209162</v>
      </c>
      <c r="F2122" s="6" t="str">
        <f t="shared" si="135"/>
        <v>NEUTRAL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45397</v>
      </c>
      <c r="B2123" s="6">
        <f>TITRES_STAT!C2126</f>
        <v>1.39</v>
      </c>
      <c r="C2123" s="6">
        <f>TITRES_STAT!D2126</f>
        <v>1.39</v>
      </c>
      <c r="D2123" s="6">
        <f>TITRES_STAT!E2126</f>
        <v>0</v>
      </c>
      <c r="E2123" s="2">
        <f t="shared" si="132"/>
        <v>1209162</v>
      </c>
      <c r="F2123" s="6" t="str">
        <f t="shared" si="135"/>
        <v>NEUTRAL</v>
      </c>
      <c r="G2123" s="6" t="str">
        <f t="shared" si="134"/>
        <v>NEUTRAL</v>
      </c>
      <c r="H2123" s="6" t="str">
        <f t="shared" si="133"/>
        <v>NEUTRAL</v>
      </c>
    </row>
    <row r="2124" spans="1:8" ht="13.5" x14ac:dyDescent="0.25">
      <c r="A2124" s="3">
        <f>TITRES_STAT!B2127</f>
        <v>45398</v>
      </c>
      <c r="B2124" s="6">
        <f>TITRES_STAT!C2127</f>
        <v>1.38</v>
      </c>
      <c r="C2124" s="6">
        <f>TITRES_STAT!D2127</f>
        <v>1.38</v>
      </c>
      <c r="D2124" s="6">
        <f>TITRES_STAT!E2127</f>
        <v>3555</v>
      </c>
      <c r="E2124" s="2">
        <f t="shared" si="132"/>
        <v>1205607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CONFIRMED BEARISH</v>
      </c>
    </row>
    <row r="2125" spans="1:8" ht="13.5" x14ac:dyDescent="0.25">
      <c r="A2125" s="3">
        <f>TITRES_STAT!B2128</f>
        <v>45399</v>
      </c>
      <c r="B2125" s="6">
        <f>TITRES_STAT!C2128</f>
        <v>1.38</v>
      </c>
      <c r="C2125" s="6">
        <f>TITRES_STAT!D2128</f>
        <v>1.38</v>
      </c>
      <c r="D2125" s="6">
        <f>TITRES_STAT!E2128</f>
        <v>0</v>
      </c>
      <c r="E2125" s="2">
        <f t="shared" si="132"/>
        <v>1205607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CONFIRMED BEARISH</v>
      </c>
    </row>
    <row r="2126" spans="1:8" ht="13.5" x14ac:dyDescent="0.25">
      <c r="A2126" s="3">
        <f>TITRES_STAT!B2129</f>
        <v>45400</v>
      </c>
      <c r="B2126" s="6">
        <f>TITRES_STAT!C2129</f>
        <v>1.38</v>
      </c>
      <c r="C2126" s="6">
        <f>TITRES_STAT!D2129</f>
        <v>1.38</v>
      </c>
      <c r="D2126" s="6">
        <f>TITRES_STAT!E2129</f>
        <v>3306</v>
      </c>
      <c r="E2126" s="2">
        <f t="shared" si="132"/>
        <v>1205607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45401</v>
      </c>
      <c r="B2127" s="6">
        <f>TITRES_STAT!C2130</f>
        <v>1.38</v>
      </c>
      <c r="C2127" s="6">
        <f>TITRES_STAT!D2130</f>
        <v>1.38</v>
      </c>
      <c r="D2127" s="6">
        <f>TITRES_STAT!E2130</f>
        <v>194</v>
      </c>
      <c r="E2127" s="2">
        <f t="shared" si="132"/>
        <v>1205607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45404</v>
      </c>
      <c r="B2128" s="6">
        <f>TITRES_STAT!C2131</f>
        <v>1.39</v>
      </c>
      <c r="C2128" s="6">
        <f>TITRES_STAT!D2131</f>
        <v>1.39</v>
      </c>
      <c r="D2128" s="6">
        <f>TITRES_STAT!E2131</f>
        <v>5800</v>
      </c>
      <c r="E2128" s="2">
        <f t="shared" si="132"/>
        <v>1211407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45405</v>
      </c>
      <c r="B2129" s="6">
        <f>TITRES_STAT!C2132</f>
        <v>1.42</v>
      </c>
      <c r="C2129" s="6">
        <f>TITRES_STAT!D2132</f>
        <v>1.42</v>
      </c>
      <c r="D2129" s="6">
        <f>TITRES_STAT!E2132</f>
        <v>2642</v>
      </c>
      <c r="E2129" s="2">
        <f t="shared" si="132"/>
        <v>1214049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45406</v>
      </c>
      <c r="B2130" s="6">
        <f>TITRES_STAT!C2133</f>
        <v>1.45</v>
      </c>
      <c r="C2130" s="6">
        <f>TITRES_STAT!D2133</f>
        <v>1.45</v>
      </c>
      <c r="D2130" s="6">
        <f>TITRES_STAT!E2133</f>
        <v>11392</v>
      </c>
      <c r="E2130" s="2">
        <f t="shared" si="132"/>
        <v>1225441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CONFIRMED BULLISH</v>
      </c>
    </row>
    <row r="2131" spans="1:8" ht="13.5" x14ac:dyDescent="0.25">
      <c r="A2131" s="3">
        <f>TITRES_STAT!B2134</f>
        <v>45407</v>
      </c>
      <c r="B2131" s="6">
        <f>TITRES_STAT!C2134</f>
        <v>1.45</v>
      </c>
      <c r="C2131" s="6">
        <f>TITRES_STAT!D2134</f>
        <v>1.45</v>
      </c>
      <c r="D2131" s="6">
        <f>TITRES_STAT!E2134</f>
        <v>5653</v>
      </c>
      <c r="E2131" s="2">
        <f t="shared" si="132"/>
        <v>1225441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CONFIRMED BULLISH</v>
      </c>
    </row>
    <row r="2132" spans="1:8" ht="13.5" x14ac:dyDescent="0.25">
      <c r="A2132" s="3">
        <f>TITRES_STAT!B2135</f>
        <v>45408</v>
      </c>
      <c r="B2132" s="6">
        <f>TITRES_STAT!C2135</f>
        <v>1.46</v>
      </c>
      <c r="C2132" s="6">
        <f>TITRES_STAT!D2135</f>
        <v>1.46</v>
      </c>
      <c r="D2132" s="6">
        <f>TITRES_STAT!E2135</f>
        <v>28602</v>
      </c>
      <c r="E2132" s="2">
        <f t="shared" si="132"/>
        <v>1254043</v>
      </c>
      <c r="F2132" s="6" t="str">
        <f t="shared" si="135"/>
        <v>BULLISH</v>
      </c>
      <c r="G2132" s="6" t="str">
        <f t="shared" si="134"/>
        <v>STRONG</v>
      </c>
      <c r="H2132" s="6" t="str">
        <f t="shared" si="133"/>
        <v>CONFIRMED BULLISH</v>
      </c>
    </row>
    <row r="2133" spans="1:8" ht="13.5" x14ac:dyDescent="0.25">
      <c r="A2133" s="3">
        <f>TITRES_STAT!B2136</f>
        <v>45411</v>
      </c>
      <c r="B2133" s="6">
        <f>TITRES_STAT!C2136</f>
        <v>1.5</v>
      </c>
      <c r="C2133" s="6">
        <f>TITRES_STAT!D2136</f>
        <v>1.5</v>
      </c>
      <c r="D2133" s="6">
        <f>TITRES_STAT!E2136</f>
        <v>1676</v>
      </c>
      <c r="E2133" s="2">
        <f t="shared" si="132"/>
        <v>1255719</v>
      </c>
      <c r="F2133" s="6" t="str">
        <f t="shared" si="135"/>
        <v>BULLISH</v>
      </c>
      <c r="G2133" s="6" t="str">
        <f t="shared" si="134"/>
        <v>STRONG</v>
      </c>
      <c r="H2133" s="6" t="str">
        <f t="shared" si="133"/>
        <v>CONFIRMED BULLISH</v>
      </c>
    </row>
    <row r="2134" spans="1:8" ht="13.5" x14ac:dyDescent="0.25">
      <c r="A2134" s="3">
        <f>TITRES_STAT!B2137</f>
        <v>45412</v>
      </c>
      <c r="B2134" s="6">
        <f>TITRES_STAT!C2137</f>
        <v>1.56</v>
      </c>
      <c r="C2134" s="6">
        <f>TITRES_STAT!D2137</f>
        <v>1.56</v>
      </c>
      <c r="D2134" s="6">
        <f>TITRES_STAT!E2137</f>
        <v>5685</v>
      </c>
      <c r="E2134" s="2">
        <f t="shared" si="132"/>
        <v>1261404</v>
      </c>
      <c r="F2134" s="6" t="str">
        <f t="shared" si="135"/>
        <v>BULLISH</v>
      </c>
      <c r="G2134" s="6" t="str">
        <f t="shared" si="134"/>
        <v>STRONG</v>
      </c>
      <c r="H2134" s="6" t="str">
        <f t="shared" si="133"/>
        <v>CONFIRMED BULLISH</v>
      </c>
    </row>
    <row r="2135" spans="1:8" ht="13.5" x14ac:dyDescent="0.25">
      <c r="A2135" s="3">
        <f>TITRES_STAT!B2138</f>
        <v>45414</v>
      </c>
      <c r="B2135" s="6">
        <f>TITRES_STAT!C2138</f>
        <v>1.58</v>
      </c>
      <c r="C2135" s="6">
        <f>TITRES_STAT!D2138</f>
        <v>1.58</v>
      </c>
      <c r="D2135" s="6">
        <f>TITRES_STAT!E2138</f>
        <v>161</v>
      </c>
      <c r="E2135" s="2">
        <f t="shared" si="132"/>
        <v>1261565</v>
      </c>
      <c r="F2135" s="6" t="str">
        <f t="shared" si="135"/>
        <v>BULLISH</v>
      </c>
      <c r="G2135" s="6" t="str">
        <f t="shared" si="134"/>
        <v>STRONG</v>
      </c>
      <c r="H2135" s="6" t="str">
        <f t="shared" si="133"/>
        <v>CONFIRMED BULLISH</v>
      </c>
    </row>
    <row r="2136" spans="1:8" ht="13.5" x14ac:dyDescent="0.25">
      <c r="A2136" s="3">
        <f>TITRES_STAT!B2139</f>
        <v>45415</v>
      </c>
      <c r="B2136" s="6">
        <f>TITRES_STAT!C2139</f>
        <v>1.65</v>
      </c>
      <c r="C2136" s="6">
        <f>TITRES_STAT!D2139</f>
        <v>1.65</v>
      </c>
      <c r="D2136" s="6">
        <f>TITRES_STAT!E2139</f>
        <v>0</v>
      </c>
      <c r="E2136" s="2">
        <f t="shared" si="132"/>
        <v>1261565</v>
      </c>
      <c r="F2136" s="6" t="str">
        <f t="shared" si="135"/>
        <v>BULLISH</v>
      </c>
      <c r="G2136" s="6" t="str">
        <f t="shared" si="134"/>
        <v>STRONG</v>
      </c>
      <c r="H2136" s="6" t="str">
        <f t="shared" si="133"/>
        <v>CONFIRMED BULLISH</v>
      </c>
    </row>
    <row r="2137" spans="1:8" ht="13.5" x14ac:dyDescent="0.25">
      <c r="A2137" s="3">
        <f>TITRES_STAT!B2140</f>
        <v>45418</v>
      </c>
      <c r="B2137" s="6">
        <f>TITRES_STAT!C2140</f>
        <v>1.7</v>
      </c>
      <c r="C2137" s="6">
        <f>TITRES_STAT!D2140</f>
        <v>1.7</v>
      </c>
      <c r="D2137" s="6">
        <f>TITRES_STAT!E2140</f>
        <v>2262</v>
      </c>
      <c r="E2137" s="2">
        <f t="shared" si="132"/>
        <v>1263827</v>
      </c>
      <c r="F2137" s="6" t="str">
        <f t="shared" si="135"/>
        <v>BULLISH</v>
      </c>
      <c r="G2137" s="6" t="str">
        <f t="shared" si="134"/>
        <v>NEUTRAL</v>
      </c>
      <c r="H2137" s="6" t="str">
        <f t="shared" si="133"/>
        <v>CONFIRMED BULLISH</v>
      </c>
    </row>
    <row r="2138" spans="1:8" ht="13.5" x14ac:dyDescent="0.25">
      <c r="A2138" s="3">
        <f>TITRES_STAT!B2141</f>
        <v>45419</v>
      </c>
      <c r="B2138" s="6">
        <f>TITRES_STAT!C2141</f>
        <v>1.74</v>
      </c>
      <c r="C2138" s="6">
        <f>TITRES_STAT!D2141</f>
        <v>1.74</v>
      </c>
      <c r="D2138" s="6">
        <f>TITRES_STAT!E2141</f>
        <v>11964</v>
      </c>
      <c r="E2138" s="2">
        <f t="shared" si="132"/>
        <v>1275791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45420</v>
      </c>
      <c r="B2139" s="6">
        <f>TITRES_STAT!C2142</f>
        <v>1.74</v>
      </c>
      <c r="C2139" s="6">
        <f>TITRES_STAT!D2142</f>
        <v>1.74</v>
      </c>
      <c r="D2139" s="6">
        <f>TITRES_STAT!E2142</f>
        <v>0</v>
      </c>
      <c r="E2139" s="2">
        <f t="shared" si="132"/>
        <v>1275791</v>
      </c>
      <c r="F2139" s="6" t="str">
        <f t="shared" si="135"/>
        <v>BULLISH</v>
      </c>
      <c r="G2139" s="6" t="str">
        <f t="shared" si="134"/>
        <v>NEUTRAL</v>
      </c>
      <c r="H2139" s="6" t="str">
        <f t="shared" si="133"/>
        <v>CONFIRMED BULLISH</v>
      </c>
    </row>
    <row r="2140" spans="1:8" ht="13.5" x14ac:dyDescent="0.25">
      <c r="A2140" s="3">
        <f>TITRES_STAT!B2143</f>
        <v>45421</v>
      </c>
      <c r="B2140" s="6">
        <f>TITRES_STAT!C2143</f>
        <v>1.8</v>
      </c>
      <c r="C2140" s="6">
        <f>TITRES_STAT!D2143</f>
        <v>1.8</v>
      </c>
      <c r="D2140" s="6">
        <f>TITRES_STAT!E2143</f>
        <v>30626</v>
      </c>
      <c r="E2140" s="2">
        <f t="shared" si="132"/>
        <v>1306417</v>
      </c>
      <c r="F2140" s="6" t="str">
        <f t="shared" si="135"/>
        <v>BULLISH</v>
      </c>
      <c r="G2140" s="6" t="str">
        <f t="shared" si="134"/>
        <v>STRONG</v>
      </c>
      <c r="H2140" s="6" t="str">
        <f t="shared" si="133"/>
        <v>CONFIRMED BULLISH</v>
      </c>
    </row>
    <row r="2141" spans="1:8" ht="13.5" x14ac:dyDescent="0.25">
      <c r="A2141" s="3">
        <f>TITRES_STAT!B2144</f>
        <v>45422</v>
      </c>
      <c r="B2141" s="6">
        <f>TITRES_STAT!C2144</f>
        <v>1.88</v>
      </c>
      <c r="C2141" s="6">
        <f>TITRES_STAT!D2144</f>
        <v>1.88</v>
      </c>
      <c r="D2141" s="6">
        <f>TITRES_STAT!E2144</f>
        <v>4528</v>
      </c>
      <c r="E2141" s="2">
        <f t="shared" si="132"/>
        <v>1310945</v>
      </c>
      <c r="F2141" s="6" t="str">
        <f t="shared" si="135"/>
        <v>BULLISH</v>
      </c>
      <c r="G2141" s="6" t="str">
        <f t="shared" si="134"/>
        <v>STRONG</v>
      </c>
      <c r="H2141" s="6" t="str">
        <f t="shared" si="133"/>
        <v>CONFIRMED BULLISH</v>
      </c>
    </row>
    <row r="2142" spans="1:8" ht="13.5" x14ac:dyDescent="0.25">
      <c r="A2142" s="3">
        <f>TITRES_STAT!B2145</f>
        <v>45425</v>
      </c>
      <c r="B2142" s="6">
        <f>TITRES_STAT!C2145</f>
        <v>1.8</v>
      </c>
      <c r="C2142" s="6">
        <f>TITRES_STAT!D2145</f>
        <v>1.8</v>
      </c>
      <c r="D2142" s="6">
        <f>TITRES_STAT!E2145</f>
        <v>6000</v>
      </c>
      <c r="E2142" s="2">
        <f t="shared" si="132"/>
        <v>1304945</v>
      </c>
      <c r="F2142" s="6" t="str">
        <f t="shared" si="135"/>
        <v>BULLISH</v>
      </c>
      <c r="G2142" s="6" t="str">
        <f t="shared" si="134"/>
        <v>STRONG</v>
      </c>
      <c r="H2142" s="6" t="str">
        <f t="shared" si="133"/>
        <v>CONFIRMED BULLISH</v>
      </c>
    </row>
    <row r="2143" spans="1:8" ht="13.5" x14ac:dyDescent="0.25">
      <c r="A2143" s="3">
        <f>TITRES_STAT!B2146</f>
        <v>45426</v>
      </c>
      <c r="B2143" s="6">
        <f>TITRES_STAT!C2146</f>
        <v>1.8</v>
      </c>
      <c r="C2143" s="6">
        <f>TITRES_STAT!D2146</f>
        <v>1.8</v>
      </c>
      <c r="D2143" s="6">
        <f>TITRES_STAT!E2146</f>
        <v>1093</v>
      </c>
      <c r="E2143" s="2">
        <f t="shared" si="132"/>
        <v>1304945</v>
      </c>
      <c r="F2143" s="6" t="str">
        <f t="shared" si="135"/>
        <v>BULLISH</v>
      </c>
      <c r="G2143" s="6" t="str">
        <f t="shared" si="134"/>
        <v>STRONG</v>
      </c>
      <c r="H2143" s="6" t="str">
        <f t="shared" si="133"/>
        <v>CONFIRMED BULLISH</v>
      </c>
    </row>
    <row r="2144" spans="1:8" ht="13.5" x14ac:dyDescent="0.25">
      <c r="A2144" s="3">
        <f>TITRES_STAT!B2147</f>
        <v>45427</v>
      </c>
      <c r="B2144" s="6">
        <f>TITRES_STAT!C2147</f>
        <v>1.79</v>
      </c>
      <c r="C2144" s="6">
        <f>TITRES_STAT!D2147</f>
        <v>1.79</v>
      </c>
      <c r="D2144" s="6">
        <f>TITRES_STAT!E2147</f>
        <v>1706</v>
      </c>
      <c r="E2144" s="2">
        <f t="shared" si="132"/>
        <v>1303239</v>
      </c>
      <c r="F2144" s="6" t="str">
        <f t="shared" si="135"/>
        <v>BULLISH</v>
      </c>
      <c r="G2144" s="6" t="str">
        <f t="shared" si="134"/>
        <v>STRONG</v>
      </c>
      <c r="H2144" s="6" t="str">
        <f t="shared" si="133"/>
        <v>CONFIRMED BULLISH</v>
      </c>
    </row>
    <row r="2145" spans="1:8" ht="13.5" x14ac:dyDescent="0.25">
      <c r="A2145" s="3">
        <f>TITRES_STAT!B2148</f>
        <v>45428</v>
      </c>
      <c r="B2145" s="6">
        <f>TITRES_STAT!C2148</f>
        <v>1.8</v>
      </c>
      <c r="C2145" s="6">
        <f>TITRES_STAT!D2148</f>
        <v>1.8</v>
      </c>
      <c r="D2145" s="6">
        <f>TITRES_STAT!E2148</f>
        <v>3226</v>
      </c>
      <c r="E2145" s="2">
        <f t="shared" si="132"/>
        <v>1306465</v>
      </c>
      <c r="F2145" s="6" t="str">
        <f t="shared" si="135"/>
        <v>BULLISH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45429</v>
      </c>
      <c r="B2146" s="6">
        <f>TITRES_STAT!C2149</f>
        <v>1.88</v>
      </c>
      <c r="C2146" s="6">
        <f>TITRES_STAT!D2149</f>
        <v>1.88</v>
      </c>
      <c r="D2146" s="6">
        <f>TITRES_STAT!E2149</f>
        <v>1250</v>
      </c>
      <c r="E2146" s="2">
        <f t="shared" si="132"/>
        <v>1307715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45432</v>
      </c>
      <c r="B2147" s="6">
        <f>TITRES_STAT!C2150</f>
        <v>1.88</v>
      </c>
      <c r="C2147" s="6">
        <f>TITRES_STAT!D2150</f>
        <v>1.88</v>
      </c>
      <c r="D2147" s="6">
        <f>TITRES_STAT!E2150</f>
        <v>0</v>
      </c>
      <c r="E2147" s="2">
        <f t="shared" si="132"/>
        <v>1307715</v>
      </c>
      <c r="F2147" s="6" t="str">
        <f t="shared" si="135"/>
        <v>BULLISH</v>
      </c>
      <c r="G2147" s="6" t="str">
        <f t="shared" si="134"/>
        <v>NEUTRAL</v>
      </c>
      <c r="H2147" s="6" t="str">
        <f t="shared" si="133"/>
        <v>CONFIRMED BULLISH</v>
      </c>
    </row>
    <row r="2148" spans="1:8" ht="13.5" x14ac:dyDescent="0.25">
      <c r="A2148" s="3">
        <f>TITRES_STAT!B2151</f>
        <v>45433</v>
      </c>
      <c r="B2148" s="6">
        <f>TITRES_STAT!C2151</f>
        <v>1.88</v>
      </c>
      <c r="C2148" s="6">
        <f>TITRES_STAT!D2151</f>
        <v>1.88</v>
      </c>
      <c r="D2148" s="6">
        <f>TITRES_STAT!E2151</f>
        <v>1601</v>
      </c>
      <c r="E2148" s="2">
        <f t="shared" si="132"/>
        <v>1307715</v>
      </c>
      <c r="F2148" s="6" t="str">
        <f t="shared" si="135"/>
        <v>BULLISH</v>
      </c>
      <c r="G2148" s="6" t="str">
        <f t="shared" si="134"/>
        <v>NEUTRAL</v>
      </c>
      <c r="H2148" s="6" t="str">
        <f t="shared" si="133"/>
        <v>CONFIRMED BULLISH</v>
      </c>
    </row>
    <row r="2149" spans="1:8" ht="13.5" x14ac:dyDescent="0.25">
      <c r="A2149" s="3">
        <f>TITRES_STAT!B2152</f>
        <v>45434</v>
      </c>
      <c r="B2149" s="6">
        <f>TITRES_STAT!C2152</f>
        <v>1.9</v>
      </c>
      <c r="C2149" s="6">
        <f>TITRES_STAT!D2152</f>
        <v>1.9</v>
      </c>
      <c r="D2149" s="6">
        <f>TITRES_STAT!E2152</f>
        <v>111</v>
      </c>
      <c r="E2149" s="2">
        <f t="shared" si="132"/>
        <v>1307826</v>
      </c>
      <c r="F2149" s="6" t="str">
        <f t="shared" si="135"/>
        <v>BULLISH</v>
      </c>
      <c r="G2149" s="6" t="str">
        <f t="shared" si="134"/>
        <v>NEUTRAL</v>
      </c>
      <c r="H2149" s="6" t="str">
        <f t="shared" si="133"/>
        <v>CONFIRMED BULLISH</v>
      </c>
    </row>
    <row r="2150" spans="1:8" ht="13.5" x14ac:dyDescent="0.25">
      <c r="A2150" s="3">
        <f>TITRES_STAT!B2153</f>
        <v>45435</v>
      </c>
      <c r="B2150" s="6">
        <f>TITRES_STAT!C2153</f>
        <v>1.98</v>
      </c>
      <c r="C2150" s="6">
        <f>TITRES_STAT!D2153</f>
        <v>1.98</v>
      </c>
      <c r="D2150" s="6">
        <f>TITRES_STAT!E2153</f>
        <v>1</v>
      </c>
      <c r="E2150" s="2">
        <f t="shared" si="132"/>
        <v>1307827</v>
      </c>
      <c r="F2150" s="6" t="str">
        <f t="shared" si="135"/>
        <v>BULLISH</v>
      </c>
      <c r="G2150" s="6" t="str">
        <f t="shared" si="134"/>
        <v>NEUTRAL</v>
      </c>
      <c r="H2150" s="6" t="str">
        <f t="shared" si="133"/>
        <v>CONFIRMED BULLISH</v>
      </c>
    </row>
    <row r="2151" spans="1:8" ht="13.5" x14ac:dyDescent="0.25">
      <c r="A2151" s="3">
        <f>TITRES_STAT!B2154</f>
        <v>45436</v>
      </c>
      <c r="B2151" s="6">
        <f>TITRES_STAT!C2154</f>
        <v>2.06</v>
      </c>
      <c r="C2151" s="6">
        <f>TITRES_STAT!D2154</f>
        <v>2.06</v>
      </c>
      <c r="D2151" s="6">
        <f>TITRES_STAT!E2154</f>
        <v>1</v>
      </c>
      <c r="E2151" s="2">
        <f t="shared" si="132"/>
        <v>1307828</v>
      </c>
      <c r="F2151" s="6" t="str">
        <f t="shared" si="135"/>
        <v>BULLISH</v>
      </c>
      <c r="G2151" s="6" t="str">
        <f t="shared" si="134"/>
        <v>NEUTRAL</v>
      </c>
      <c r="H2151" s="6" t="str">
        <f t="shared" si="133"/>
        <v>CONFIRMED BULLISH</v>
      </c>
    </row>
    <row r="2152" spans="1:8" ht="13.5" x14ac:dyDescent="0.25">
      <c r="A2152" s="3">
        <f>TITRES_STAT!B2155</f>
        <v>45439</v>
      </c>
      <c r="B2152" s="6">
        <f>TITRES_STAT!C2155</f>
        <v>2.0699999999999998</v>
      </c>
      <c r="C2152" s="6">
        <f>TITRES_STAT!D2155</f>
        <v>2.0699999999999998</v>
      </c>
      <c r="D2152" s="6">
        <f>TITRES_STAT!E2155</f>
        <v>600</v>
      </c>
      <c r="E2152" s="2">
        <f t="shared" si="132"/>
        <v>1308428</v>
      </c>
      <c r="F2152" s="6" t="str">
        <f t="shared" si="135"/>
        <v>BULLISH</v>
      </c>
      <c r="G2152" s="6" t="str">
        <f t="shared" si="134"/>
        <v>NEUTRAL</v>
      </c>
      <c r="H2152" s="6" t="str">
        <f t="shared" si="133"/>
        <v>CONFIRMED BULLISH</v>
      </c>
    </row>
    <row r="2153" spans="1:8" ht="13.5" x14ac:dyDescent="0.25">
      <c r="A2153" s="3">
        <f>TITRES_STAT!B2156</f>
        <v>45440</v>
      </c>
      <c r="B2153" s="6">
        <f>TITRES_STAT!C2156</f>
        <v>2.16</v>
      </c>
      <c r="C2153" s="6">
        <f>TITRES_STAT!D2156</f>
        <v>2.16</v>
      </c>
      <c r="D2153" s="6">
        <f>TITRES_STAT!E2156</f>
        <v>38</v>
      </c>
      <c r="E2153" s="2">
        <f t="shared" si="132"/>
        <v>1308466</v>
      </c>
      <c r="F2153" s="6" t="str">
        <f t="shared" si="135"/>
        <v>BULLISH</v>
      </c>
      <c r="G2153" s="6" t="str">
        <f t="shared" si="134"/>
        <v>NEUTRAL</v>
      </c>
      <c r="H2153" s="6" t="str">
        <f t="shared" si="133"/>
        <v>CONFIRMED BULLISH</v>
      </c>
    </row>
    <row r="2154" spans="1:8" ht="13.5" x14ac:dyDescent="0.25">
      <c r="A2154" s="3">
        <f>TITRES_STAT!B2157</f>
        <v>45441</v>
      </c>
      <c r="B2154" s="6">
        <f>TITRES_STAT!C2157</f>
        <v>2.0699999999999998</v>
      </c>
      <c r="C2154" s="6">
        <f>TITRES_STAT!D2157</f>
        <v>2.0699999999999998</v>
      </c>
      <c r="D2154" s="6">
        <f>TITRES_STAT!E2157</f>
        <v>378</v>
      </c>
      <c r="E2154" s="2">
        <f t="shared" si="132"/>
        <v>1308088</v>
      </c>
      <c r="F2154" s="6" t="str">
        <f t="shared" si="135"/>
        <v>BULLISH</v>
      </c>
      <c r="G2154" s="6" t="str">
        <f t="shared" si="134"/>
        <v>NEUTRAL</v>
      </c>
      <c r="H2154" s="6" t="str">
        <f t="shared" si="133"/>
        <v>CONFIRMED BULLISH</v>
      </c>
    </row>
    <row r="2155" spans="1:8" ht="13.5" x14ac:dyDescent="0.25">
      <c r="A2155" s="3">
        <f>TITRES_STAT!B2158</f>
        <v>45442</v>
      </c>
      <c r="B2155" s="6">
        <f>TITRES_STAT!C2158</f>
        <v>2.0699999999999998</v>
      </c>
      <c r="C2155" s="6">
        <f>TITRES_STAT!D2158</f>
        <v>2.0699999999999998</v>
      </c>
      <c r="D2155" s="6">
        <f>TITRES_STAT!E2158</f>
        <v>0</v>
      </c>
      <c r="E2155" s="2">
        <f t="shared" si="132"/>
        <v>1308088</v>
      </c>
      <c r="F2155" s="6" t="str">
        <f t="shared" si="135"/>
        <v>BULLISH</v>
      </c>
      <c r="G2155" s="6" t="str">
        <f t="shared" si="134"/>
        <v>NEUTRAL</v>
      </c>
      <c r="H2155" s="6" t="str">
        <f t="shared" si="133"/>
        <v>CONFIRMED BULLISH</v>
      </c>
    </row>
    <row r="2156" spans="1:8" ht="13.5" x14ac:dyDescent="0.25">
      <c r="A2156" s="3">
        <f>TITRES_STAT!B2159</f>
        <v>45443</v>
      </c>
      <c r="B2156" s="6">
        <f>TITRES_STAT!C2159</f>
        <v>2.0699999999999998</v>
      </c>
      <c r="C2156" s="6">
        <f>TITRES_STAT!D2159</f>
        <v>2.0699999999999998</v>
      </c>
      <c r="D2156" s="6">
        <f>TITRES_STAT!E2159</f>
        <v>1350</v>
      </c>
      <c r="E2156" s="2">
        <f t="shared" si="132"/>
        <v>1308088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CONFIRMED BULLISH</v>
      </c>
    </row>
    <row r="2157" spans="1:8" ht="13.5" x14ac:dyDescent="0.25">
      <c r="A2157" s="3">
        <f>TITRES_STAT!B2160</f>
        <v>45446</v>
      </c>
      <c r="B2157" s="6">
        <f>TITRES_STAT!C2160</f>
        <v>2.0499999999999998</v>
      </c>
      <c r="C2157" s="6">
        <f>TITRES_STAT!D2160</f>
        <v>2.0499999999999998</v>
      </c>
      <c r="D2157" s="6">
        <f>TITRES_STAT!E2160</f>
        <v>650</v>
      </c>
      <c r="E2157" s="2">
        <f t="shared" si="132"/>
        <v>1307438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45447</v>
      </c>
      <c r="B2158" s="6">
        <f>TITRES_STAT!C2161</f>
        <v>2.0499999999999998</v>
      </c>
      <c r="C2158" s="6">
        <f>TITRES_STAT!D2161</f>
        <v>2.0499999999999998</v>
      </c>
      <c r="D2158" s="6">
        <f>TITRES_STAT!E2161</f>
        <v>0</v>
      </c>
      <c r="E2158" s="2">
        <f t="shared" si="132"/>
        <v>1307438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45448</v>
      </c>
      <c r="B2159" s="6">
        <f>TITRES_STAT!C2162</f>
        <v>2.0499999999999998</v>
      </c>
      <c r="C2159" s="6">
        <f>TITRES_STAT!D2162</f>
        <v>2.0499999999999998</v>
      </c>
      <c r="D2159" s="6">
        <f>TITRES_STAT!E2162</f>
        <v>0</v>
      </c>
      <c r="E2159" s="2">
        <f t="shared" si="132"/>
        <v>1307438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45449</v>
      </c>
      <c r="B2160" s="6">
        <f>TITRES_STAT!C2163</f>
        <v>2.0499999999999998</v>
      </c>
      <c r="C2160" s="6">
        <f>TITRES_STAT!D2163</f>
        <v>2.0499999999999998</v>
      </c>
      <c r="D2160" s="6">
        <f>TITRES_STAT!E2163</f>
        <v>2</v>
      </c>
      <c r="E2160" s="2">
        <f t="shared" si="132"/>
        <v>1307438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45450</v>
      </c>
      <c r="B2161" s="6">
        <f>TITRES_STAT!C2164</f>
        <v>1.98</v>
      </c>
      <c r="C2161" s="6">
        <f>TITRES_STAT!D2164</f>
        <v>1.98</v>
      </c>
      <c r="D2161" s="6">
        <f>TITRES_STAT!E2164</f>
        <v>300</v>
      </c>
      <c r="E2161" s="2">
        <f t="shared" si="132"/>
        <v>1307138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45453</v>
      </c>
      <c r="B2162" s="6">
        <f>TITRES_STAT!C2165</f>
        <v>1.96</v>
      </c>
      <c r="C2162" s="6">
        <f>TITRES_STAT!D2165</f>
        <v>1.96</v>
      </c>
      <c r="D2162" s="6">
        <f>TITRES_STAT!E2165</f>
        <v>5358</v>
      </c>
      <c r="E2162" s="2">
        <f t="shared" si="132"/>
        <v>1301780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45454</v>
      </c>
      <c r="B2163" s="6">
        <f>TITRES_STAT!C2166</f>
        <v>1.97</v>
      </c>
      <c r="C2163" s="6">
        <f>TITRES_STAT!D2166</f>
        <v>1.97</v>
      </c>
      <c r="D2163" s="6">
        <f>TITRES_STAT!E2166</f>
        <v>1</v>
      </c>
      <c r="E2163" s="2">
        <f t="shared" si="132"/>
        <v>1301781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45455</v>
      </c>
      <c r="B2164" s="6">
        <f>TITRES_STAT!C2167</f>
        <v>1.97</v>
      </c>
      <c r="C2164" s="6">
        <f>TITRES_STAT!D2167</f>
        <v>1.97</v>
      </c>
      <c r="D2164" s="6">
        <f>TITRES_STAT!E2167</f>
        <v>0</v>
      </c>
      <c r="E2164" s="2">
        <f t="shared" si="132"/>
        <v>1301781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45456</v>
      </c>
      <c r="B2165" s="6">
        <f>TITRES_STAT!C2168</f>
        <v>1.89</v>
      </c>
      <c r="C2165" s="6">
        <f>TITRES_STAT!D2168</f>
        <v>1.89</v>
      </c>
      <c r="D2165" s="6">
        <f>TITRES_STAT!E2168</f>
        <v>99</v>
      </c>
      <c r="E2165" s="2">
        <f t="shared" si="132"/>
        <v>1301682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CONFIRMED BEARISH</v>
      </c>
    </row>
    <row r="2166" spans="1:8" ht="13.5" x14ac:dyDescent="0.25">
      <c r="A2166" s="3">
        <f>TITRES_STAT!B2169</f>
        <v>45457</v>
      </c>
      <c r="B2166" s="6">
        <f>TITRES_STAT!C2169</f>
        <v>1.89</v>
      </c>
      <c r="C2166" s="6">
        <f>TITRES_STAT!D2169</f>
        <v>1.89</v>
      </c>
      <c r="D2166" s="6">
        <f>TITRES_STAT!E2169</f>
        <v>2050</v>
      </c>
      <c r="E2166" s="2">
        <f t="shared" si="132"/>
        <v>1301682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CONFIRMED BEARISH</v>
      </c>
    </row>
    <row r="2167" spans="1:8" ht="13.5" x14ac:dyDescent="0.25">
      <c r="A2167" s="3">
        <f>TITRES_STAT!B2170</f>
        <v>45461</v>
      </c>
      <c r="B2167" s="6">
        <f>TITRES_STAT!C2170</f>
        <v>1.81</v>
      </c>
      <c r="C2167" s="6">
        <f>TITRES_STAT!D2170</f>
        <v>1.81</v>
      </c>
      <c r="D2167" s="6">
        <f>TITRES_STAT!E2170</f>
        <v>6565</v>
      </c>
      <c r="E2167" s="2">
        <f t="shared" si="132"/>
        <v>1295117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45462</v>
      </c>
      <c r="B2168" s="6">
        <f>TITRES_STAT!C2171</f>
        <v>1.81</v>
      </c>
      <c r="C2168" s="6">
        <f>TITRES_STAT!D2171</f>
        <v>1.81</v>
      </c>
      <c r="D2168" s="6">
        <f>TITRES_STAT!E2171</f>
        <v>0</v>
      </c>
      <c r="E2168" s="2">
        <f t="shared" si="132"/>
        <v>1295117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45463</v>
      </c>
      <c r="B2169" s="6">
        <f>TITRES_STAT!C2172</f>
        <v>1.81</v>
      </c>
      <c r="C2169" s="6">
        <f>TITRES_STAT!D2172</f>
        <v>1.81</v>
      </c>
      <c r="D2169" s="6">
        <f>TITRES_STAT!E2172</f>
        <v>700</v>
      </c>
      <c r="E2169" s="2">
        <f t="shared" si="132"/>
        <v>1295117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CONFIRMED BEARISH</v>
      </c>
    </row>
    <row r="2170" spans="1:8" ht="13.5" x14ac:dyDescent="0.25">
      <c r="A2170" s="3">
        <f>TITRES_STAT!B2173</f>
        <v>45464</v>
      </c>
      <c r="B2170" s="6">
        <f>TITRES_STAT!C2173</f>
        <v>1.81</v>
      </c>
      <c r="C2170" s="6">
        <f>TITRES_STAT!D2173</f>
        <v>1.81</v>
      </c>
      <c r="D2170" s="6">
        <f>TITRES_STAT!E2173</f>
        <v>440</v>
      </c>
      <c r="E2170" s="2">
        <f t="shared" si="132"/>
        <v>1295117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45467</v>
      </c>
      <c r="B2171" s="6">
        <f>TITRES_STAT!C2174</f>
        <v>1.81</v>
      </c>
      <c r="C2171" s="6">
        <f>TITRES_STAT!D2174</f>
        <v>1.81</v>
      </c>
      <c r="D2171" s="6">
        <f>TITRES_STAT!E2174</f>
        <v>0</v>
      </c>
      <c r="E2171" s="2">
        <f t="shared" si="132"/>
        <v>1295117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45468</v>
      </c>
      <c r="B2172" s="6">
        <f>TITRES_STAT!C2175</f>
        <v>1.8</v>
      </c>
      <c r="C2172" s="6">
        <f>TITRES_STAT!D2175</f>
        <v>1.8</v>
      </c>
      <c r="D2172" s="6">
        <f>TITRES_STAT!E2175</f>
        <v>2000</v>
      </c>
      <c r="E2172" s="2">
        <f t="shared" si="132"/>
        <v>1293117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CONFIRMED BEARISH</v>
      </c>
    </row>
    <row r="2173" spans="1:8" ht="13.5" x14ac:dyDescent="0.25">
      <c r="A2173" s="3">
        <f>TITRES_STAT!B2176</f>
        <v>45469</v>
      </c>
      <c r="B2173" s="6">
        <f>TITRES_STAT!C2176</f>
        <v>1.8</v>
      </c>
      <c r="C2173" s="6">
        <f>TITRES_STAT!D2176</f>
        <v>1.8</v>
      </c>
      <c r="D2173" s="6">
        <f>TITRES_STAT!E2176</f>
        <v>5020</v>
      </c>
      <c r="E2173" s="2">
        <f t="shared" si="132"/>
        <v>1293117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CONFIRMED BEARISH</v>
      </c>
    </row>
    <row r="2174" spans="1:8" ht="13.5" x14ac:dyDescent="0.25">
      <c r="A2174" s="3">
        <f>TITRES_STAT!B2177</f>
        <v>45470</v>
      </c>
      <c r="B2174" s="6">
        <f>TITRES_STAT!C2177</f>
        <v>1.81</v>
      </c>
      <c r="C2174" s="6">
        <f>TITRES_STAT!D2177</f>
        <v>1.81</v>
      </c>
      <c r="D2174" s="6">
        <f>TITRES_STAT!E2177</f>
        <v>1</v>
      </c>
      <c r="E2174" s="2">
        <f t="shared" si="132"/>
        <v>1293118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45471</v>
      </c>
      <c r="B2175" s="6">
        <f>TITRES_STAT!C2178</f>
        <v>1.81</v>
      </c>
      <c r="C2175" s="6">
        <f>TITRES_STAT!D2178</f>
        <v>1.81</v>
      </c>
      <c r="D2175" s="6">
        <f>TITRES_STAT!E2178</f>
        <v>0</v>
      </c>
      <c r="E2175" s="2">
        <f t="shared" si="132"/>
        <v>1293118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NEUTRAL</v>
      </c>
    </row>
    <row r="2176" spans="1:8" ht="13.5" x14ac:dyDescent="0.25">
      <c r="A2176" s="3">
        <f>TITRES_STAT!B2179</f>
        <v>45474</v>
      </c>
      <c r="B2176" s="6">
        <f>TITRES_STAT!C2179</f>
        <v>1.81</v>
      </c>
      <c r="C2176" s="6">
        <f>TITRES_STAT!D2179</f>
        <v>1.81</v>
      </c>
      <c r="D2176" s="6">
        <f>TITRES_STAT!E2179</f>
        <v>1500</v>
      </c>
      <c r="E2176" s="2">
        <f t="shared" si="132"/>
        <v>1293118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NEUTRAL</v>
      </c>
    </row>
    <row r="2177" spans="1:8" ht="13.5" x14ac:dyDescent="0.25">
      <c r="A2177" s="3">
        <f>TITRES_STAT!B2180</f>
        <v>45475</v>
      </c>
      <c r="B2177" s="6">
        <f>TITRES_STAT!C2180</f>
        <v>1.81</v>
      </c>
      <c r="C2177" s="6">
        <f>TITRES_STAT!D2180</f>
        <v>1.81</v>
      </c>
      <c r="D2177" s="6">
        <f>TITRES_STAT!E2180</f>
        <v>0</v>
      </c>
      <c r="E2177" s="2">
        <f t="shared" si="132"/>
        <v>1293118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CONFIRMED BULLISH</v>
      </c>
    </row>
    <row r="2178" spans="1:8" ht="13.5" x14ac:dyDescent="0.25">
      <c r="A2178" s="3">
        <f>TITRES_STAT!B2181</f>
        <v>45476</v>
      </c>
      <c r="B2178" s="6">
        <f>TITRES_STAT!C2181</f>
        <v>1.81</v>
      </c>
      <c r="C2178" s="6">
        <f>TITRES_STAT!D2181</f>
        <v>1.81</v>
      </c>
      <c r="D2178" s="6">
        <f>TITRES_STAT!E2181</f>
        <v>0</v>
      </c>
      <c r="E2178" s="2">
        <f t="shared" si="132"/>
        <v>1293118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45477</v>
      </c>
      <c r="B2179" s="6">
        <f>TITRES_STAT!C2182</f>
        <v>1.81</v>
      </c>
      <c r="C2179" s="6">
        <f>TITRES_STAT!D2182</f>
        <v>1.81</v>
      </c>
      <c r="D2179" s="6">
        <f>TITRES_STAT!E2182</f>
        <v>0</v>
      </c>
      <c r="E2179" s="2">
        <f t="shared" si="132"/>
        <v>1293118</v>
      </c>
      <c r="F2179" s="6" t="str">
        <f t="shared" si="135"/>
        <v>NEUTRAL</v>
      </c>
      <c r="G2179" s="6" t="str">
        <f t="shared" si="134"/>
        <v>NEUTRAL</v>
      </c>
      <c r="H2179" s="6" t="str">
        <f t="shared" si="133"/>
        <v>NEUTRAL</v>
      </c>
    </row>
    <row r="2180" spans="1:8" ht="13.5" x14ac:dyDescent="0.25">
      <c r="A2180" s="3">
        <f>TITRES_STAT!B2183</f>
        <v>45478</v>
      </c>
      <c r="B2180" s="6">
        <f>TITRES_STAT!C2183</f>
        <v>1.81</v>
      </c>
      <c r="C2180" s="6">
        <f>TITRES_STAT!D2183</f>
        <v>1.81</v>
      </c>
      <c r="D2180" s="6">
        <f>TITRES_STAT!E2183</f>
        <v>2010</v>
      </c>
      <c r="E2180" s="2">
        <f t="shared" ref="E2180:E2243" si="136">IF(B2180&gt;B2179, E2179+D2180, IF(B2180&lt;B2179, E2179-D2180, E2179))</f>
        <v>1293118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45481</v>
      </c>
      <c r="B2181" s="6">
        <f>TITRES_STAT!C2184</f>
        <v>1.81</v>
      </c>
      <c r="C2181" s="6">
        <f>TITRES_STAT!D2184</f>
        <v>1.81</v>
      </c>
      <c r="D2181" s="6">
        <f>TITRES_STAT!E2184</f>
        <v>0</v>
      </c>
      <c r="E2181" s="2">
        <f t="shared" si="136"/>
        <v>1293118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45482</v>
      </c>
      <c r="B2182" s="6">
        <f>TITRES_STAT!C2185</f>
        <v>1.81</v>
      </c>
      <c r="C2182" s="6">
        <f>TITRES_STAT!D2185</f>
        <v>1.81</v>
      </c>
      <c r="D2182" s="6">
        <f>TITRES_STAT!E2185</f>
        <v>0</v>
      </c>
      <c r="E2182" s="2">
        <f t="shared" si="136"/>
        <v>1293118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45483</v>
      </c>
      <c r="B2183" s="6">
        <f>TITRES_STAT!C2186</f>
        <v>1.81</v>
      </c>
      <c r="C2183" s="6">
        <f>TITRES_STAT!D2186</f>
        <v>1.81</v>
      </c>
      <c r="D2183" s="6">
        <f>TITRES_STAT!E2186</f>
        <v>0</v>
      </c>
      <c r="E2183" s="2">
        <f t="shared" si="136"/>
        <v>1293118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45484</v>
      </c>
      <c r="B2184" s="6">
        <f>TITRES_STAT!C2187</f>
        <v>1.81</v>
      </c>
      <c r="C2184" s="6">
        <f>TITRES_STAT!D2187</f>
        <v>1.81</v>
      </c>
      <c r="D2184" s="6">
        <f>TITRES_STAT!E2187</f>
        <v>2792</v>
      </c>
      <c r="E2184" s="2">
        <f t="shared" si="136"/>
        <v>1293118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45485</v>
      </c>
      <c r="B2185" s="6">
        <f>TITRES_STAT!C2188</f>
        <v>1.81</v>
      </c>
      <c r="C2185" s="6">
        <f>TITRES_STAT!D2188</f>
        <v>1.81</v>
      </c>
      <c r="D2185" s="6">
        <f>TITRES_STAT!E2188</f>
        <v>0</v>
      </c>
      <c r="E2185" s="2">
        <f t="shared" si="136"/>
        <v>1293118</v>
      </c>
      <c r="F2185" s="6" t="str">
        <f t="shared" si="139"/>
        <v>NEUTRAL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45488</v>
      </c>
      <c r="B2186" s="6">
        <f>TITRES_STAT!C2189</f>
        <v>1.81</v>
      </c>
      <c r="C2186" s="6">
        <f>TITRES_STAT!D2189</f>
        <v>1.81</v>
      </c>
      <c r="D2186" s="6">
        <f>TITRES_STAT!E2189</f>
        <v>6771</v>
      </c>
      <c r="E2186" s="2">
        <f t="shared" si="136"/>
        <v>1293118</v>
      </c>
      <c r="F2186" s="6" t="str">
        <f t="shared" si="139"/>
        <v>NEUTRAL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45489</v>
      </c>
      <c r="B2187" s="6">
        <f>TITRES_STAT!C2190</f>
        <v>1.81</v>
      </c>
      <c r="C2187" s="6">
        <f>TITRES_STAT!D2190</f>
        <v>1.81</v>
      </c>
      <c r="D2187" s="6">
        <f>TITRES_STAT!E2190</f>
        <v>0</v>
      </c>
      <c r="E2187" s="2">
        <f t="shared" si="136"/>
        <v>1293118</v>
      </c>
      <c r="F2187" s="6" t="str">
        <f t="shared" si="139"/>
        <v>NEUTRAL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45490</v>
      </c>
      <c r="B2188" s="6">
        <f>TITRES_STAT!C2191</f>
        <v>1.81</v>
      </c>
      <c r="C2188" s="6">
        <f>TITRES_STAT!D2191</f>
        <v>1.81</v>
      </c>
      <c r="D2188" s="6">
        <f>TITRES_STAT!E2191</f>
        <v>0</v>
      </c>
      <c r="E2188" s="2">
        <f t="shared" si="136"/>
        <v>1293118</v>
      </c>
      <c r="F2188" s="6" t="str">
        <f t="shared" si="139"/>
        <v>NEUTRAL</v>
      </c>
      <c r="G2188" s="6" t="str">
        <f t="shared" si="138"/>
        <v>NEUTRAL</v>
      </c>
      <c r="H2188" s="6" t="str">
        <f t="shared" si="137"/>
        <v>NEUTRAL</v>
      </c>
    </row>
    <row r="2189" spans="1:8" ht="13.5" x14ac:dyDescent="0.25">
      <c r="A2189" s="3">
        <f>TITRES_STAT!B2192</f>
        <v>45491</v>
      </c>
      <c r="B2189" s="6">
        <f>TITRES_STAT!C2192</f>
        <v>1.81</v>
      </c>
      <c r="C2189" s="6">
        <f>TITRES_STAT!D2192</f>
        <v>1.81</v>
      </c>
      <c r="D2189" s="6">
        <f>TITRES_STAT!E2192</f>
        <v>6500</v>
      </c>
      <c r="E2189" s="2">
        <f t="shared" si="136"/>
        <v>1293118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45492</v>
      </c>
      <c r="B2190" s="6">
        <f>TITRES_STAT!C2193</f>
        <v>1.81</v>
      </c>
      <c r="C2190" s="6">
        <f>TITRES_STAT!D2193</f>
        <v>1.81</v>
      </c>
      <c r="D2190" s="6">
        <f>TITRES_STAT!E2193</f>
        <v>0</v>
      </c>
      <c r="E2190" s="2">
        <f t="shared" si="136"/>
        <v>1293118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45495</v>
      </c>
      <c r="B2191" s="6">
        <f>TITRES_STAT!C2194</f>
        <v>1.8</v>
      </c>
      <c r="C2191" s="6">
        <f>TITRES_STAT!D2194</f>
        <v>1.8</v>
      </c>
      <c r="D2191" s="6">
        <f>TITRES_STAT!E2194</f>
        <v>660</v>
      </c>
      <c r="E2191" s="2">
        <f t="shared" si="136"/>
        <v>1292458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45496</v>
      </c>
      <c r="B2192" s="6">
        <f>TITRES_STAT!C2195</f>
        <v>1.8</v>
      </c>
      <c r="C2192" s="6">
        <f>TITRES_STAT!D2195</f>
        <v>1.8</v>
      </c>
      <c r="D2192" s="6">
        <f>TITRES_STAT!E2195</f>
        <v>0</v>
      </c>
      <c r="E2192" s="2">
        <f t="shared" si="136"/>
        <v>1292458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45497</v>
      </c>
      <c r="B2193" s="6">
        <f>TITRES_STAT!C2196</f>
        <v>1.73</v>
      </c>
      <c r="C2193" s="6">
        <f>TITRES_STAT!D2196</f>
        <v>1.73</v>
      </c>
      <c r="D2193" s="6">
        <f>TITRES_STAT!E2196</f>
        <v>595</v>
      </c>
      <c r="E2193" s="2">
        <f t="shared" si="136"/>
        <v>1291863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45499</v>
      </c>
      <c r="B2194" s="6">
        <f>TITRES_STAT!C2197</f>
        <v>1.8</v>
      </c>
      <c r="C2194" s="6">
        <f>TITRES_STAT!D2197</f>
        <v>1.8</v>
      </c>
      <c r="D2194" s="6">
        <f>TITRES_STAT!E2197</f>
        <v>5</v>
      </c>
      <c r="E2194" s="2">
        <f t="shared" si="136"/>
        <v>1291868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CONFIRMED BEARISH</v>
      </c>
    </row>
    <row r="2195" spans="1:8" ht="13.5" x14ac:dyDescent="0.25">
      <c r="A2195" s="3">
        <f>TITRES_STAT!B2198</f>
        <v>45502</v>
      </c>
      <c r="B2195" s="6">
        <f>TITRES_STAT!C2198</f>
        <v>1.8</v>
      </c>
      <c r="C2195" s="6">
        <f>TITRES_STAT!D2198</f>
        <v>1.8</v>
      </c>
      <c r="D2195" s="6">
        <f>TITRES_STAT!E2198</f>
        <v>1750</v>
      </c>
      <c r="E2195" s="2">
        <f t="shared" si="136"/>
        <v>1291868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CONFIRMED BEARISH</v>
      </c>
    </row>
    <row r="2196" spans="1:8" ht="13.5" x14ac:dyDescent="0.25">
      <c r="A2196" s="3">
        <f>TITRES_STAT!B2199</f>
        <v>45503</v>
      </c>
      <c r="B2196" s="6">
        <f>TITRES_STAT!C2199</f>
        <v>1.72</v>
      </c>
      <c r="C2196" s="6">
        <f>TITRES_STAT!D2199</f>
        <v>1.72</v>
      </c>
      <c r="D2196" s="6">
        <f>TITRES_STAT!E2199</f>
        <v>0</v>
      </c>
      <c r="E2196" s="2">
        <f t="shared" si="136"/>
        <v>1291868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CONFIRMED BEARISH</v>
      </c>
    </row>
    <row r="2197" spans="1:8" ht="13.5" x14ac:dyDescent="0.25">
      <c r="A2197" s="3">
        <f>TITRES_STAT!B2200</f>
        <v>45504</v>
      </c>
      <c r="B2197" s="6">
        <f>TITRES_STAT!C2200</f>
        <v>1.68</v>
      </c>
      <c r="C2197" s="6">
        <f>TITRES_STAT!D2200</f>
        <v>1.68</v>
      </c>
      <c r="D2197" s="6">
        <f>TITRES_STAT!E2200</f>
        <v>3600</v>
      </c>
      <c r="E2197" s="2">
        <f t="shared" si="136"/>
        <v>1288268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CONFIRMED BEARISH</v>
      </c>
    </row>
    <row r="2198" spans="1:8" ht="13.5" x14ac:dyDescent="0.25">
      <c r="A2198" s="3">
        <f>TITRES_STAT!B2201</f>
        <v>45505</v>
      </c>
      <c r="B2198" s="6">
        <f>TITRES_STAT!C2201</f>
        <v>1.68</v>
      </c>
      <c r="C2198" s="6">
        <f>TITRES_STAT!D2201</f>
        <v>1.68</v>
      </c>
      <c r="D2198" s="6">
        <f>TITRES_STAT!E2201</f>
        <v>1560</v>
      </c>
      <c r="E2198" s="2">
        <f t="shared" si="136"/>
        <v>1288268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CONFIRMED BEARISH</v>
      </c>
    </row>
    <row r="2199" spans="1:8" ht="13.5" x14ac:dyDescent="0.25">
      <c r="A2199" s="3">
        <f>TITRES_STAT!B2202</f>
        <v>45506</v>
      </c>
      <c r="B2199" s="6">
        <f>TITRES_STAT!C2202</f>
        <v>1.75</v>
      </c>
      <c r="C2199" s="6">
        <f>TITRES_STAT!D2202</f>
        <v>1.75</v>
      </c>
      <c r="D2199" s="6">
        <f>TITRES_STAT!E2202</f>
        <v>0</v>
      </c>
      <c r="E2199" s="2">
        <f t="shared" si="136"/>
        <v>1288268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CONFIRMED BEARISH</v>
      </c>
    </row>
    <row r="2200" spans="1:8" ht="13.5" x14ac:dyDescent="0.25">
      <c r="A2200" s="3">
        <f>TITRES_STAT!B2203</f>
        <v>45509</v>
      </c>
      <c r="B2200" s="6">
        <f>TITRES_STAT!C2203</f>
        <v>1.75</v>
      </c>
      <c r="C2200" s="6">
        <f>TITRES_STAT!D2203</f>
        <v>1.75</v>
      </c>
      <c r="D2200" s="6">
        <f>TITRES_STAT!E2203</f>
        <v>0</v>
      </c>
      <c r="E2200" s="2">
        <f t="shared" si="136"/>
        <v>1288268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CONFIRMED BEARISH</v>
      </c>
    </row>
    <row r="2201" spans="1:8" ht="13.5" x14ac:dyDescent="0.25">
      <c r="A2201" s="3">
        <f>TITRES_STAT!B2204</f>
        <v>45510</v>
      </c>
      <c r="B2201" s="6">
        <f>TITRES_STAT!C2204</f>
        <v>1.75</v>
      </c>
      <c r="C2201" s="6">
        <f>TITRES_STAT!D2204</f>
        <v>1.75</v>
      </c>
      <c r="D2201" s="6">
        <f>TITRES_STAT!E2204</f>
        <v>0</v>
      </c>
      <c r="E2201" s="2">
        <f t="shared" si="136"/>
        <v>1288268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BEARISH DIVERGENCE</v>
      </c>
    </row>
    <row r="2202" spans="1:8" ht="13.5" x14ac:dyDescent="0.25">
      <c r="A2202" s="3">
        <f>TITRES_STAT!B2205</f>
        <v>45511</v>
      </c>
      <c r="B2202" s="6">
        <f>TITRES_STAT!C2205</f>
        <v>1.75</v>
      </c>
      <c r="C2202" s="6">
        <f>TITRES_STAT!D2205</f>
        <v>1.75</v>
      </c>
      <c r="D2202" s="6">
        <f>TITRES_STAT!E2205</f>
        <v>0</v>
      </c>
      <c r="E2202" s="2">
        <f t="shared" si="136"/>
        <v>1288268</v>
      </c>
      <c r="F2202" s="6" t="str">
        <f t="shared" si="139"/>
        <v>NEUTRAL</v>
      </c>
      <c r="G2202" s="6" t="str">
        <f t="shared" si="138"/>
        <v>NEUTRAL</v>
      </c>
      <c r="H2202" s="6" t="str">
        <f t="shared" si="137"/>
        <v>NEUTRAL</v>
      </c>
    </row>
    <row r="2203" spans="1:8" ht="13.5" x14ac:dyDescent="0.25">
      <c r="A2203" s="3">
        <f>TITRES_STAT!B2206</f>
        <v>45512</v>
      </c>
      <c r="B2203" s="6">
        <f>TITRES_STAT!C2206</f>
        <v>1.81</v>
      </c>
      <c r="C2203" s="6">
        <f>TITRES_STAT!D2206</f>
        <v>1.81</v>
      </c>
      <c r="D2203" s="6">
        <f>TITRES_STAT!E2206</f>
        <v>100</v>
      </c>
      <c r="E2203" s="2">
        <f t="shared" si="136"/>
        <v>1288368</v>
      </c>
      <c r="F2203" s="6" t="str">
        <f t="shared" si="139"/>
        <v>BULLISH</v>
      </c>
      <c r="G2203" s="6" t="str">
        <f t="shared" si="138"/>
        <v>NEUTRAL</v>
      </c>
      <c r="H2203" s="6" t="str">
        <f t="shared" si="137"/>
        <v>CONFIRMED BULLISH</v>
      </c>
    </row>
    <row r="2204" spans="1:8" ht="13.5" x14ac:dyDescent="0.25">
      <c r="A2204" s="3">
        <f>TITRES_STAT!B2207</f>
        <v>45513</v>
      </c>
      <c r="B2204" s="6">
        <f>TITRES_STAT!C2207</f>
        <v>1.8</v>
      </c>
      <c r="C2204" s="6">
        <f>TITRES_STAT!D2207</f>
        <v>1.8</v>
      </c>
      <c r="D2204" s="6">
        <f>TITRES_STAT!E2207</f>
        <v>3275</v>
      </c>
      <c r="E2204" s="2">
        <f t="shared" si="136"/>
        <v>1285093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BEARISH DIVERGENCE</v>
      </c>
    </row>
    <row r="2205" spans="1:8" ht="13.5" x14ac:dyDescent="0.25">
      <c r="A2205" s="3">
        <f>TITRES_STAT!B2208</f>
        <v>45516</v>
      </c>
      <c r="B2205" s="6">
        <f>TITRES_STAT!C2208</f>
        <v>1.8</v>
      </c>
      <c r="C2205" s="6">
        <f>TITRES_STAT!D2208</f>
        <v>1.8</v>
      </c>
      <c r="D2205" s="6">
        <f>TITRES_STAT!E2208</f>
        <v>0</v>
      </c>
      <c r="E2205" s="2">
        <f t="shared" si="136"/>
        <v>1285093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BEARISH DIVERGENCE</v>
      </c>
    </row>
    <row r="2206" spans="1:8" ht="13.5" x14ac:dyDescent="0.25">
      <c r="A2206" s="3">
        <f>TITRES_STAT!B2209</f>
        <v>45518</v>
      </c>
      <c r="B2206" s="6">
        <f>TITRES_STAT!C2209</f>
        <v>1.72</v>
      </c>
      <c r="C2206" s="6">
        <f>TITRES_STAT!D2209</f>
        <v>1.72</v>
      </c>
      <c r="D2206" s="6">
        <f>TITRES_STAT!E2209</f>
        <v>0</v>
      </c>
      <c r="E2206" s="2">
        <f t="shared" si="136"/>
        <v>1285093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45519</v>
      </c>
      <c r="B2207" s="6">
        <f>TITRES_STAT!C2210</f>
        <v>1.73</v>
      </c>
      <c r="C2207" s="6">
        <f>TITRES_STAT!D2210</f>
        <v>1.73</v>
      </c>
      <c r="D2207" s="6">
        <f>TITRES_STAT!E2210</f>
        <v>1075</v>
      </c>
      <c r="E2207" s="2">
        <f t="shared" si="136"/>
        <v>1286168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45520</v>
      </c>
      <c r="B2208" s="6">
        <f>TITRES_STAT!C2211</f>
        <v>1.76</v>
      </c>
      <c r="C2208" s="6">
        <f>TITRES_STAT!D2211</f>
        <v>1.76</v>
      </c>
      <c r="D2208" s="6">
        <f>TITRES_STAT!E2211</f>
        <v>610</v>
      </c>
      <c r="E2208" s="2">
        <f t="shared" si="136"/>
        <v>1286778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45523</v>
      </c>
      <c r="B2209" s="6">
        <f>TITRES_STAT!C2212</f>
        <v>1.81</v>
      </c>
      <c r="C2209" s="6">
        <f>TITRES_STAT!D2212</f>
        <v>1.81</v>
      </c>
      <c r="D2209" s="6">
        <f>TITRES_STAT!E2212</f>
        <v>1</v>
      </c>
      <c r="E2209" s="2">
        <f t="shared" si="136"/>
        <v>1286779</v>
      </c>
      <c r="F2209" s="6" t="str">
        <f t="shared" si="139"/>
        <v>BULLISH</v>
      </c>
      <c r="G2209" s="6" t="str">
        <f t="shared" si="138"/>
        <v>NEUTRAL</v>
      </c>
      <c r="H2209" s="6" t="str">
        <f t="shared" si="137"/>
        <v>CONFIRMED BULLISH</v>
      </c>
    </row>
    <row r="2210" spans="1:8" ht="13.5" x14ac:dyDescent="0.25">
      <c r="A2210" s="3">
        <f>TITRES_STAT!B2213</f>
        <v>45524</v>
      </c>
      <c r="B2210" s="6">
        <f>TITRES_STAT!C2213</f>
        <v>1.81</v>
      </c>
      <c r="C2210" s="6">
        <f>TITRES_STAT!D2213</f>
        <v>1.81</v>
      </c>
      <c r="D2210" s="6">
        <f>TITRES_STAT!E2213</f>
        <v>0</v>
      </c>
      <c r="E2210" s="2">
        <f t="shared" si="136"/>
        <v>1286779</v>
      </c>
      <c r="F2210" s="6" t="str">
        <f t="shared" si="139"/>
        <v>BULLISH</v>
      </c>
      <c r="G2210" s="6" t="str">
        <f t="shared" si="138"/>
        <v>NEUTRAL</v>
      </c>
      <c r="H2210" s="6" t="str">
        <f t="shared" si="137"/>
        <v>CONFIRMED BULLISH</v>
      </c>
    </row>
    <row r="2211" spans="1:8" ht="13.5" x14ac:dyDescent="0.25">
      <c r="A2211" s="3">
        <f>TITRES_STAT!B2214</f>
        <v>45525</v>
      </c>
      <c r="B2211" s="6">
        <f>TITRES_STAT!C2214</f>
        <v>1.73</v>
      </c>
      <c r="C2211" s="6">
        <f>TITRES_STAT!D2214</f>
        <v>1.73</v>
      </c>
      <c r="D2211" s="6">
        <f>TITRES_STAT!E2214</f>
        <v>1760</v>
      </c>
      <c r="E2211" s="2">
        <f t="shared" si="136"/>
        <v>1285019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BEARISH DIVERGENCE</v>
      </c>
    </row>
    <row r="2212" spans="1:8" ht="13.5" x14ac:dyDescent="0.25">
      <c r="A2212" s="3">
        <f>TITRES_STAT!B2215</f>
        <v>45526</v>
      </c>
      <c r="B2212" s="6">
        <f>TITRES_STAT!C2215</f>
        <v>1.75</v>
      </c>
      <c r="C2212" s="6">
        <f>TITRES_STAT!D2215</f>
        <v>1.75</v>
      </c>
      <c r="D2212" s="6">
        <f>TITRES_STAT!E2215</f>
        <v>8614</v>
      </c>
      <c r="E2212" s="2">
        <f t="shared" si="136"/>
        <v>1293633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CONFIRMED BULLISH</v>
      </c>
    </row>
    <row r="2213" spans="1:8" ht="13.5" x14ac:dyDescent="0.25">
      <c r="A2213" s="3">
        <f>TITRES_STAT!B2216</f>
        <v>45527</v>
      </c>
      <c r="B2213" s="6">
        <f>TITRES_STAT!C2216</f>
        <v>1.78</v>
      </c>
      <c r="C2213" s="6">
        <f>TITRES_STAT!D2216</f>
        <v>1.78</v>
      </c>
      <c r="D2213" s="6">
        <f>TITRES_STAT!E2216</f>
        <v>1411</v>
      </c>
      <c r="E2213" s="2">
        <f t="shared" si="136"/>
        <v>1295044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CONFIRMED BULLISH</v>
      </c>
    </row>
    <row r="2214" spans="1:8" ht="13.5" x14ac:dyDescent="0.25">
      <c r="A2214" s="3">
        <f>TITRES_STAT!B2217</f>
        <v>45530</v>
      </c>
      <c r="B2214" s="6">
        <f>TITRES_STAT!C2217</f>
        <v>1.85</v>
      </c>
      <c r="C2214" s="6">
        <f>TITRES_STAT!D2217</f>
        <v>1.85</v>
      </c>
      <c r="D2214" s="6">
        <f>TITRES_STAT!E2217</f>
        <v>2510</v>
      </c>
      <c r="E2214" s="2">
        <f t="shared" si="136"/>
        <v>1297554</v>
      </c>
      <c r="F2214" s="6" t="str">
        <f t="shared" si="139"/>
        <v>BULLISH</v>
      </c>
      <c r="G2214" s="6" t="str">
        <f t="shared" si="138"/>
        <v>NEUTRAL</v>
      </c>
      <c r="H2214" s="6" t="str">
        <f t="shared" si="137"/>
        <v>CONFIRMED BULLISH</v>
      </c>
    </row>
    <row r="2215" spans="1:8" ht="13.5" x14ac:dyDescent="0.25">
      <c r="A2215" s="3">
        <f>TITRES_STAT!B2218</f>
        <v>45531</v>
      </c>
      <c r="B2215" s="6">
        <f>TITRES_STAT!C2218</f>
        <v>1.85</v>
      </c>
      <c r="C2215" s="6">
        <f>TITRES_STAT!D2218</f>
        <v>1.85</v>
      </c>
      <c r="D2215" s="6">
        <f>TITRES_STAT!E2218</f>
        <v>750</v>
      </c>
      <c r="E2215" s="2">
        <f t="shared" si="136"/>
        <v>1297554</v>
      </c>
      <c r="F2215" s="6" t="str">
        <f t="shared" si="139"/>
        <v>BULLISH</v>
      </c>
      <c r="G2215" s="6" t="str">
        <f t="shared" si="138"/>
        <v>NEUTRAL</v>
      </c>
      <c r="H2215" s="6" t="str">
        <f t="shared" si="137"/>
        <v>CONFIRMED BULLISH</v>
      </c>
    </row>
    <row r="2216" spans="1:8" ht="13.5" x14ac:dyDescent="0.25">
      <c r="A2216" s="3">
        <f>TITRES_STAT!B2219</f>
        <v>45532</v>
      </c>
      <c r="B2216" s="6">
        <f>TITRES_STAT!C2219</f>
        <v>1.85</v>
      </c>
      <c r="C2216" s="6">
        <f>TITRES_STAT!D2219</f>
        <v>1.85</v>
      </c>
      <c r="D2216" s="6">
        <f>TITRES_STAT!E2219</f>
        <v>4248</v>
      </c>
      <c r="E2216" s="2">
        <f t="shared" si="136"/>
        <v>1297554</v>
      </c>
      <c r="F2216" s="6" t="str">
        <f t="shared" si="139"/>
        <v>BULLISH</v>
      </c>
      <c r="G2216" s="6" t="str">
        <f t="shared" si="138"/>
        <v>NEUTRAL</v>
      </c>
      <c r="H2216" s="6" t="str">
        <f t="shared" si="137"/>
        <v>CONFIRMED BULLISH</v>
      </c>
    </row>
    <row r="2217" spans="1:8" ht="13.5" x14ac:dyDescent="0.25">
      <c r="A2217" s="3">
        <f>TITRES_STAT!B2220</f>
        <v>45533</v>
      </c>
      <c r="B2217" s="6">
        <f>TITRES_STAT!C2220</f>
        <v>1.85</v>
      </c>
      <c r="C2217" s="6">
        <f>TITRES_STAT!D2220</f>
        <v>1.85</v>
      </c>
      <c r="D2217" s="6">
        <f>TITRES_STAT!E2220</f>
        <v>0</v>
      </c>
      <c r="E2217" s="2">
        <f t="shared" si="136"/>
        <v>1297554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CONFIRMED BULLISH</v>
      </c>
    </row>
    <row r="2218" spans="1:8" ht="13.5" x14ac:dyDescent="0.25">
      <c r="A2218" s="3">
        <f>TITRES_STAT!B2221</f>
        <v>45534</v>
      </c>
      <c r="B2218" s="6">
        <f>TITRES_STAT!C2221</f>
        <v>1.9</v>
      </c>
      <c r="C2218" s="6">
        <f>TITRES_STAT!D2221</f>
        <v>1.9</v>
      </c>
      <c r="D2218" s="6">
        <f>TITRES_STAT!E2221</f>
        <v>4110</v>
      </c>
      <c r="E2218" s="2">
        <f t="shared" si="136"/>
        <v>1301664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CONFIRMED BULLISH</v>
      </c>
    </row>
    <row r="2219" spans="1:8" ht="13.5" x14ac:dyDescent="0.25">
      <c r="A2219" s="3">
        <f>TITRES_STAT!B2222</f>
        <v>45537</v>
      </c>
      <c r="B2219" s="6">
        <f>TITRES_STAT!C2222</f>
        <v>1.94</v>
      </c>
      <c r="C2219" s="6">
        <f>TITRES_STAT!D2222</f>
        <v>1.94</v>
      </c>
      <c r="D2219" s="6">
        <f>TITRES_STAT!E2222</f>
        <v>6883</v>
      </c>
      <c r="E2219" s="2">
        <f t="shared" si="136"/>
        <v>1308547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CONFIRMED BULLISH</v>
      </c>
    </row>
    <row r="2220" spans="1:8" ht="13.5" x14ac:dyDescent="0.25">
      <c r="A2220" s="3">
        <f>TITRES_STAT!B2223</f>
        <v>45538</v>
      </c>
      <c r="B2220" s="6">
        <f>TITRES_STAT!C2223</f>
        <v>1.95</v>
      </c>
      <c r="C2220" s="6">
        <f>TITRES_STAT!D2223</f>
        <v>1.95</v>
      </c>
      <c r="D2220" s="6">
        <f>TITRES_STAT!E2223</f>
        <v>7230</v>
      </c>
      <c r="E2220" s="2">
        <f t="shared" si="136"/>
        <v>1315777</v>
      </c>
      <c r="F2220" s="6" t="str">
        <f t="shared" si="139"/>
        <v>BULLISH</v>
      </c>
      <c r="G2220" s="6" t="str">
        <f t="shared" si="138"/>
        <v>NEUTRAL</v>
      </c>
      <c r="H2220" s="6" t="str">
        <f t="shared" si="137"/>
        <v>CONFIRMED BULLISH</v>
      </c>
    </row>
    <row r="2221" spans="1:8" ht="13.5" x14ac:dyDescent="0.25">
      <c r="A2221" s="3">
        <f>TITRES_STAT!B2224</f>
        <v>45539</v>
      </c>
      <c r="B2221" s="6">
        <f>TITRES_STAT!C2224</f>
        <v>2.0299999999999998</v>
      </c>
      <c r="C2221" s="6">
        <f>TITRES_STAT!D2224</f>
        <v>2.0299999999999998</v>
      </c>
      <c r="D2221" s="6">
        <f>TITRES_STAT!E2224</f>
        <v>0</v>
      </c>
      <c r="E2221" s="2">
        <f t="shared" si="136"/>
        <v>1315777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45540</v>
      </c>
      <c r="B2222" s="6">
        <f>TITRES_STAT!C2225</f>
        <v>2.08</v>
      </c>
      <c r="C2222" s="6">
        <f>TITRES_STAT!D2225</f>
        <v>2.08</v>
      </c>
      <c r="D2222" s="6">
        <f>TITRES_STAT!E2225</f>
        <v>7333</v>
      </c>
      <c r="E2222" s="2">
        <f t="shared" si="136"/>
        <v>1323110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45541</v>
      </c>
      <c r="B2223" s="6">
        <f>TITRES_STAT!C2226</f>
        <v>2.16</v>
      </c>
      <c r="C2223" s="6">
        <f>TITRES_STAT!D2226</f>
        <v>2.16</v>
      </c>
      <c r="D2223" s="6">
        <f>TITRES_STAT!E2226</f>
        <v>3567</v>
      </c>
      <c r="E2223" s="2">
        <f t="shared" si="136"/>
        <v>1326677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45544</v>
      </c>
      <c r="B2224" s="6">
        <f>TITRES_STAT!C2227</f>
        <v>2.16</v>
      </c>
      <c r="C2224" s="6">
        <f>TITRES_STAT!D2227</f>
        <v>2.16</v>
      </c>
      <c r="D2224" s="6">
        <f>TITRES_STAT!E2227</f>
        <v>5100</v>
      </c>
      <c r="E2224" s="2">
        <f t="shared" si="136"/>
        <v>1326677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45545</v>
      </c>
      <c r="B2225" s="6">
        <f>TITRES_STAT!C2228</f>
        <v>2.2200000000000002</v>
      </c>
      <c r="C2225" s="6">
        <f>TITRES_STAT!D2228</f>
        <v>2.2200000000000002</v>
      </c>
      <c r="D2225" s="6">
        <f>TITRES_STAT!E2228</f>
        <v>2194</v>
      </c>
      <c r="E2225" s="2">
        <f t="shared" si="136"/>
        <v>1328871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CONFIRMED BULLISH</v>
      </c>
    </row>
    <row r="2226" spans="1:8" ht="13.5" x14ac:dyDescent="0.25">
      <c r="A2226" s="3">
        <f>TITRES_STAT!B2229</f>
        <v>45546</v>
      </c>
      <c r="B2226" s="6">
        <f>TITRES_STAT!C2229</f>
        <v>2.16</v>
      </c>
      <c r="C2226" s="6">
        <f>TITRES_STAT!D2229</f>
        <v>2.16</v>
      </c>
      <c r="D2226" s="6">
        <f>TITRES_STAT!E2229</f>
        <v>9693</v>
      </c>
      <c r="E2226" s="2">
        <f t="shared" si="136"/>
        <v>1319178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45547</v>
      </c>
      <c r="B2227" s="6">
        <f>TITRES_STAT!C2230</f>
        <v>2.17</v>
      </c>
      <c r="C2227" s="6">
        <f>TITRES_STAT!D2230</f>
        <v>2.17</v>
      </c>
      <c r="D2227" s="6">
        <f>TITRES_STAT!E2230</f>
        <v>1000</v>
      </c>
      <c r="E2227" s="2">
        <f t="shared" si="136"/>
        <v>1320178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BEARISH DIVERGENCE</v>
      </c>
    </row>
    <row r="2228" spans="1:8" ht="13.5" x14ac:dyDescent="0.25">
      <c r="A2228" s="3">
        <f>TITRES_STAT!B2231</f>
        <v>45548</v>
      </c>
      <c r="B2228" s="6">
        <f>TITRES_STAT!C2231</f>
        <v>2.2200000000000002</v>
      </c>
      <c r="C2228" s="6">
        <f>TITRES_STAT!D2231</f>
        <v>2.2200000000000002</v>
      </c>
      <c r="D2228" s="6">
        <f>TITRES_STAT!E2231</f>
        <v>3412</v>
      </c>
      <c r="E2228" s="2">
        <f t="shared" si="136"/>
        <v>1323590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BEARISH DIVERGENCE</v>
      </c>
    </row>
    <row r="2229" spans="1:8" ht="13.5" x14ac:dyDescent="0.25">
      <c r="A2229" s="3">
        <f>TITRES_STAT!B2232</f>
        <v>45551</v>
      </c>
      <c r="B2229" s="6">
        <f>TITRES_STAT!C2232</f>
        <v>2.25</v>
      </c>
      <c r="C2229" s="6">
        <f>TITRES_STAT!D2232</f>
        <v>2.25</v>
      </c>
      <c r="D2229" s="6">
        <f>TITRES_STAT!E2232</f>
        <v>1312</v>
      </c>
      <c r="E2229" s="2">
        <f t="shared" si="136"/>
        <v>1324902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BEARISH DIVERGENCE</v>
      </c>
    </row>
    <row r="2230" spans="1:8" ht="13.5" x14ac:dyDescent="0.25">
      <c r="A2230" s="3">
        <f>TITRES_STAT!B2233</f>
        <v>45552</v>
      </c>
      <c r="B2230" s="6">
        <f>TITRES_STAT!C2233</f>
        <v>2.34</v>
      </c>
      <c r="C2230" s="6">
        <f>TITRES_STAT!D2233</f>
        <v>2.34</v>
      </c>
      <c r="D2230" s="6">
        <f>TITRES_STAT!E2233</f>
        <v>22540</v>
      </c>
      <c r="E2230" s="2">
        <f t="shared" si="136"/>
        <v>1347442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45553</v>
      </c>
      <c r="B2231" s="6">
        <f>TITRES_STAT!C2234</f>
        <v>2.4300000000000002</v>
      </c>
      <c r="C2231" s="6">
        <f>TITRES_STAT!D2234</f>
        <v>2.4300000000000002</v>
      </c>
      <c r="D2231" s="6">
        <f>TITRES_STAT!E2234</f>
        <v>3024</v>
      </c>
      <c r="E2231" s="2">
        <f t="shared" si="136"/>
        <v>1350466</v>
      </c>
      <c r="F2231" s="6" t="str">
        <f t="shared" si="139"/>
        <v>BULLISH</v>
      </c>
      <c r="G2231" s="6" t="str">
        <f t="shared" si="138"/>
        <v>STRONG</v>
      </c>
      <c r="H2231" s="6" t="str">
        <f t="shared" si="137"/>
        <v>CONFIRMED BULLISH</v>
      </c>
    </row>
    <row r="2232" spans="1:8" ht="13.5" x14ac:dyDescent="0.25">
      <c r="A2232" s="3">
        <f>TITRES_STAT!B2235</f>
        <v>45554</v>
      </c>
      <c r="B2232" s="6">
        <f>TITRES_STAT!C2235</f>
        <v>2.33</v>
      </c>
      <c r="C2232" s="6">
        <f>TITRES_STAT!D2235</f>
        <v>2.33</v>
      </c>
      <c r="D2232" s="6">
        <f>TITRES_STAT!E2235</f>
        <v>3511</v>
      </c>
      <c r="E2232" s="2">
        <f t="shared" si="136"/>
        <v>1346955</v>
      </c>
      <c r="F2232" s="6" t="str">
        <f t="shared" si="139"/>
        <v>BULLISH</v>
      </c>
      <c r="G2232" s="6" t="str">
        <f t="shared" si="138"/>
        <v>STRONG</v>
      </c>
      <c r="H2232" s="6" t="str">
        <f t="shared" si="137"/>
        <v>CONFIRMED BULLISH</v>
      </c>
    </row>
    <row r="2233" spans="1:8" ht="13.5" x14ac:dyDescent="0.25">
      <c r="A2233" s="3">
        <f>TITRES_STAT!B2236</f>
        <v>45555</v>
      </c>
      <c r="B2233" s="6">
        <f>TITRES_STAT!C2236</f>
        <v>2.36</v>
      </c>
      <c r="C2233" s="6">
        <f>TITRES_STAT!D2236</f>
        <v>2.36</v>
      </c>
      <c r="D2233" s="6">
        <f>TITRES_STAT!E2236</f>
        <v>1</v>
      </c>
      <c r="E2233" s="2">
        <f t="shared" si="136"/>
        <v>1346956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CONFIRMED BULLISH</v>
      </c>
    </row>
    <row r="2234" spans="1:8" ht="13.5" x14ac:dyDescent="0.25">
      <c r="A2234" s="3">
        <f>TITRES_STAT!B2237</f>
        <v>45558</v>
      </c>
      <c r="B2234" s="6">
        <f>TITRES_STAT!C2237</f>
        <v>2.39</v>
      </c>
      <c r="C2234" s="6">
        <f>TITRES_STAT!D2237</f>
        <v>2.39</v>
      </c>
      <c r="D2234" s="6">
        <f>TITRES_STAT!E2237</f>
        <v>250</v>
      </c>
      <c r="E2234" s="2">
        <f t="shared" si="136"/>
        <v>1347206</v>
      </c>
      <c r="F2234" s="6" t="str">
        <f t="shared" si="139"/>
        <v>BULLISH</v>
      </c>
      <c r="G2234" s="6" t="str">
        <f t="shared" si="138"/>
        <v>NEUTRAL</v>
      </c>
      <c r="H2234" s="6" t="str">
        <f t="shared" si="137"/>
        <v>CONFIRMED BULLISH</v>
      </c>
    </row>
    <row r="2235" spans="1:8" ht="13.5" x14ac:dyDescent="0.25">
      <c r="A2235" s="3">
        <f>TITRES_STAT!B2238</f>
        <v>45559</v>
      </c>
      <c r="B2235" s="6">
        <f>TITRES_STAT!C2238</f>
        <v>2.39</v>
      </c>
      <c r="C2235" s="6">
        <f>TITRES_STAT!D2238</f>
        <v>2.39</v>
      </c>
      <c r="D2235" s="6">
        <f>TITRES_STAT!E2238</f>
        <v>7362</v>
      </c>
      <c r="E2235" s="2">
        <f t="shared" si="136"/>
        <v>1347206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BEARISH DIVERGENCE</v>
      </c>
    </row>
    <row r="2236" spans="1:8" ht="13.5" x14ac:dyDescent="0.25">
      <c r="A2236" s="3">
        <f>TITRES_STAT!B2239</f>
        <v>45560</v>
      </c>
      <c r="B2236" s="6">
        <f>TITRES_STAT!C2239</f>
        <v>2.2999999999999998</v>
      </c>
      <c r="C2236" s="6">
        <f>TITRES_STAT!D2239</f>
        <v>2.2999999999999998</v>
      </c>
      <c r="D2236" s="6">
        <f>TITRES_STAT!E2239</f>
        <v>840</v>
      </c>
      <c r="E2236" s="2">
        <f t="shared" si="136"/>
        <v>1346366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45561</v>
      </c>
      <c r="B2237" s="6">
        <f>TITRES_STAT!C2240</f>
        <v>2.2999999999999998</v>
      </c>
      <c r="C2237" s="6">
        <f>TITRES_STAT!D2240</f>
        <v>2.2999999999999998</v>
      </c>
      <c r="D2237" s="6">
        <f>TITRES_STAT!E2240</f>
        <v>3387</v>
      </c>
      <c r="E2237" s="2">
        <f t="shared" si="136"/>
        <v>1346366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45562</v>
      </c>
      <c r="B2238" s="6">
        <f>TITRES_STAT!C2241</f>
        <v>2.2999999999999998</v>
      </c>
      <c r="C2238" s="6">
        <f>TITRES_STAT!D2241</f>
        <v>2.2999999999999998</v>
      </c>
      <c r="D2238" s="6">
        <f>TITRES_STAT!E2241</f>
        <v>150</v>
      </c>
      <c r="E2238" s="2">
        <f t="shared" si="136"/>
        <v>1346366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45565</v>
      </c>
      <c r="B2239" s="6">
        <f>TITRES_STAT!C2242</f>
        <v>2.3199999999999998</v>
      </c>
      <c r="C2239" s="6">
        <f>TITRES_STAT!D2242</f>
        <v>2.3199999999999998</v>
      </c>
      <c r="D2239" s="6">
        <f>TITRES_STAT!E2242</f>
        <v>700</v>
      </c>
      <c r="E2239" s="2">
        <f t="shared" si="136"/>
        <v>1347066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45566</v>
      </c>
      <c r="B2240" s="6">
        <f>TITRES_STAT!C2243</f>
        <v>2.34</v>
      </c>
      <c r="C2240" s="6">
        <f>TITRES_STAT!D2243</f>
        <v>2.34</v>
      </c>
      <c r="D2240" s="6">
        <f>TITRES_STAT!E2243</f>
        <v>21813</v>
      </c>
      <c r="E2240" s="2">
        <f t="shared" si="136"/>
        <v>1368879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BULLISH DIVERGENCE</v>
      </c>
    </row>
    <row r="2241" spans="1:8" ht="13.5" x14ac:dyDescent="0.25">
      <c r="A2241" s="3">
        <f>TITRES_STAT!B2244</f>
        <v>45567</v>
      </c>
      <c r="B2241" s="6">
        <f>TITRES_STAT!C2244</f>
        <v>2.34</v>
      </c>
      <c r="C2241" s="6">
        <f>TITRES_STAT!D2244</f>
        <v>2.34</v>
      </c>
      <c r="D2241" s="6">
        <f>TITRES_STAT!E2244</f>
        <v>15013</v>
      </c>
      <c r="E2241" s="2">
        <f t="shared" si="136"/>
        <v>1368879</v>
      </c>
      <c r="F2241" s="6" t="str">
        <f t="shared" si="139"/>
        <v>BULLISH</v>
      </c>
      <c r="G2241" s="6" t="str">
        <f t="shared" si="138"/>
        <v>NEUTRAL</v>
      </c>
      <c r="H2241" s="6" t="str">
        <f t="shared" si="137"/>
        <v>CONFIRMED BULLISH</v>
      </c>
    </row>
    <row r="2242" spans="1:8" ht="13.5" x14ac:dyDescent="0.25">
      <c r="A2242" s="3">
        <f>TITRES_STAT!B2245</f>
        <v>45568</v>
      </c>
      <c r="B2242" s="6">
        <f>TITRES_STAT!C2245</f>
        <v>2.25</v>
      </c>
      <c r="C2242" s="6">
        <f>TITRES_STAT!D2245</f>
        <v>2.25</v>
      </c>
      <c r="D2242" s="6">
        <f>TITRES_STAT!E2245</f>
        <v>942</v>
      </c>
      <c r="E2242" s="2">
        <f t="shared" si="136"/>
        <v>1367937</v>
      </c>
      <c r="F2242" s="6" t="str">
        <f t="shared" si="139"/>
        <v>BULLISH</v>
      </c>
      <c r="G2242" s="6" t="str">
        <f t="shared" si="138"/>
        <v>NEUTRAL</v>
      </c>
      <c r="H2242" s="6" t="str">
        <f t="shared" si="137"/>
        <v>BULLISH DIVERGENCE</v>
      </c>
    </row>
    <row r="2243" spans="1:8" ht="13.5" x14ac:dyDescent="0.25">
      <c r="A2243" s="3">
        <f>TITRES_STAT!B2246</f>
        <v>45569</v>
      </c>
      <c r="B2243" s="6">
        <f>TITRES_STAT!C2246</f>
        <v>2.35</v>
      </c>
      <c r="C2243" s="6">
        <f>TITRES_STAT!D2246</f>
        <v>2.35</v>
      </c>
      <c r="D2243" s="6">
        <f>TITRES_STAT!E2246</f>
        <v>836</v>
      </c>
      <c r="E2243" s="2">
        <f t="shared" si="136"/>
        <v>1368773</v>
      </c>
      <c r="F2243" s="6" t="str">
        <f t="shared" si="139"/>
        <v>BULLISH</v>
      </c>
      <c r="G2243" s="6" t="str">
        <f t="shared" si="138"/>
        <v>NEUTRAL</v>
      </c>
      <c r="H2243" s="6" t="str">
        <f t="shared" si="137"/>
        <v>CONFIRMED BULLISH</v>
      </c>
    </row>
    <row r="2244" spans="1:8" ht="13.5" x14ac:dyDescent="0.25">
      <c r="A2244" s="3">
        <f>TITRES_STAT!B2247</f>
        <v>45572</v>
      </c>
      <c r="B2244" s="6">
        <f>TITRES_STAT!C2247</f>
        <v>2.2599999999999998</v>
      </c>
      <c r="C2244" s="6">
        <f>TITRES_STAT!D2247</f>
        <v>2.2599999999999998</v>
      </c>
      <c r="D2244" s="6">
        <f>TITRES_STAT!E2247</f>
        <v>7089</v>
      </c>
      <c r="E2244" s="2">
        <f t="shared" ref="E2244:E2307" si="140">IF(B2244&gt;B2243, E2243+D2244, IF(B2244&lt;B2243, E2243-D2244, E2243))</f>
        <v>1361684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BULLISH DIVERGENCE</v>
      </c>
    </row>
    <row r="2245" spans="1:8" ht="13.5" x14ac:dyDescent="0.25">
      <c r="A2245" s="3">
        <f>TITRES_STAT!B2248</f>
        <v>45573</v>
      </c>
      <c r="B2245" s="6">
        <f>TITRES_STAT!C2248</f>
        <v>2.25</v>
      </c>
      <c r="C2245" s="6">
        <f>TITRES_STAT!D2248</f>
        <v>2.25</v>
      </c>
      <c r="D2245" s="6">
        <f>TITRES_STAT!E2248</f>
        <v>2050</v>
      </c>
      <c r="E2245" s="2">
        <f t="shared" si="140"/>
        <v>1359634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45574</v>
      </c>
      <c r="B2246" s="6">
        <f>TITRES_STAT!C2249</f>
        <v>2.15</v>
      </c>
      <c r="C2246" s="6">
        <f>TITRES_STAT!D2249</f>
        <v>2.15</v>
      </c>
      <c r="D2246" s="6">
        <f>TITRES_STAT!E2249</f>
        <v>300</v>
      </c>
      <c r="E2246" s="2">
        <f t="shared" si="140"/>
        <v>1359334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45575</v>
      </c>
      <c r="B2247" s="6">
        <f>TITRES_STAT!C2250</f>
        <v>2.16</v>
      </c>
      <c r="C2247" s="6">
        <f>TITRES_STAT!D2250</f>
        <v>2.16</v>
      </c>
      <c r="D2247" s="6">
        <f>TITRES_STAT!E2250</f>
        <v>1100</v>
      </c>
      <c r="E2247" s="2">
        <f t="shared" si="140"/>
        <v>1360434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BEARISH</v>
      </c>
    </row>
    <row r="2248" spans="1:8" ht="13.5" x14ac:dyDescent="0.25">
      <c r="A2248" s="3">
        <f>TITRES_STAT!B2251</f>
        <v>45576</v>
      </c>
      <c r="B2248" s="6">
        <f>TITRES_STAT!C2251</f>
        <v>2.17</v>
      </c>
      <c r="C2248" s="6">
        <f>TITRES_STAT!D2251</f>
        <v>2.17</v>
      </c>
      <c r="D2248" s="6">
        <f>TITRES_STAT!E2251</f>
        <v>950</v>
      </c>
      <c r="E2248" s="2">
        <f t="shared" si="140"/>
        <v>1361384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CONFIRMED BEARISH</v>
      </c>
    </row>
    <row r="2249" spans="1:8" ht="13.5" x14ac:dyDescent="0.25">
      <c r="A2249" s="3">
        <f>TITRES_STAT!B2252</f>
        <v>45579</v>
      </c>
      <c r="B2249" s="6">
        <f>TITRES_STAT!C2252</f>
        <v>2.2599999999999998</v>
      </c>
      <c r="C2249" s="6">
        <f>TITRES_STAT!D2252</f>
        <v>2.2599999999999998</v>
      </c>
      <c r="D2249" s="6">
        <f>TITRES_STAT!E2252</f>
        <v>1010</v>
      </c>
      <c r="E2249" s="2">
        <f t="shared" si="140"/>
        <v>1362394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NEUTRAL</v>
      </c>
    </row>
    <row r="2250" spans="1:8" ht="13.5" x14ac:dyDescent="0.25">
      <c r="A2250" s="3">
        <f>TITRES_STAT!B2253</f>
        <v>45581</v>
      </c>
      <c r="B2250" s="6">
        <f>TITRES_STAT!C2253</f>
        <v>2.2599999999999998</v>
      </c>
      <c r="C2250" s="6">
        <f>TITRES_STAT!D2253</f>
        <v>2.2599999999999998</v>
      </c>
      <c r="D2250" s="6">
        <f>TITRES_STAT!E2253</f>
        <v>0</v>
      </c>
      <c r="E2250" s="2">
        <f t="shared" si="140"/>
        <v>1362394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45582</v>
      </c>
      <c r="B2251" s="6">
        <f>TITRES_STAT!C2254</f>
        <v>2.2599999999999998</v>
      </c>
      <c r="C2251" s="6">
        <f>TITRES_STAT!D2254</f>
        <v>2.2599999999999998</v>
      </c>
      <c r="D2251" s="6">
        <f>TITRES_STAT!E2254</f>
        <v>412</v>
      </c>
      <c r="E2251" s="2">
        <f t="shared" si="140"/>
        <v>1362394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45583</v>
      </c>
      <c r="B2252" s="6">
        <f>TITRES_STAT!C2255</f>
        <v>2.16</v>
      </c>
      <c r="C2252" s="6">
        <f>TITRES_STAT!D2255</f>
        <v>2.16</v>
      </c>
      <c r="D2252" s="6">
        <f>TITRES_STAT!E2255</f>
        <v>3700</v>
      </c>
      <c r="E2252" s="2">
        <f t="shared" si="140"/>
        <v>1358694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NEUTRAL</v>
      </c>
    </row>
    <row r="2253" spans="1:8" ht="13.5" x14ac:dyDescent="0.25">
      <c r="A2253" s="3">
        <f>TITRES_STAT!B2256</f>
        <v>45586</v>
      </c>
      <c r="B2253" s="6">
        <f>TITRES_STAT!C2256</f>
        <v>2.2000000000000002</v>
      </c>
      <c r="C2253" s="6">
        <f>TITRES_STAT!D2256</f>
        <v>2.2000000000000002</v>
      </c>
      <c r="D2253" s="6">
        <f>TITRES_STAT!E2256</f>
        <v>2517</v>
      </c>
      <c r="E2253" s="2">
        <f t="shared" si="140"/>
        <v>1361211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BEARISH DIVERGENCE</v>
      </c>
    </row>
    <row r="2254" spans="1:8" ht="13.5" x14ac:dyDescent="0.25">
      <c r="A2254" s="3">
        <f>TITRES_STAT!B2257</f>
        <v>45587</v>
      </c>
      <c r="B2254" s="6">
        <f>TITRES_STAT!C2257</f>
        <v>2.2400000000000002</v>
      </c>
      <c r="C2254" s="6">
        <f>TITRES_STAT!D2257</f>
        <v>2.2400000000000002</v>
      </c>
      <c r="D2254" s="6">
        <f>TITRES_STAT!E2257</f>
        <v>2</v>
      </c>
      <c r="E2254" s="2">
        <f t="shared" si="140"/>
        <v>1361213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45588</v>
      </c>
      <c r="B2255" s="6">
        <f>TITRES_STAT!C2258</f>
        <v>2.15</v>
      </c>
      <c r="C2255" s="6">
        <f>TITRES_STAT!D2258</f>
        <v>2.15</v>
      </c>
      <c r="D2255" s="6">
        <f>TITRES_STAT!E2258</f>
        <v>2900</v>
      </c>
      <c r="E2255" s="2">
        <f t="shared" si="140"/>
        <v>1358313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CONFIRMED BEARISH</v>
      </c>
    </row>
    <row r="2256" spans="1:8" ht="13.5" x14ac:dyDescent="0.25">
      <c r="A2256" s="3">
        <f>TITRES_STAT!B2259</f>
        <v>45589</v>
      </c>
      <c r="B2256" s="6">
        <f>TITRES_STAT!C2259</f>
        <v>2.19</v>
      </c>
      <c r="C2256" s="6">
        <f>TITRES_STAT!D2259</f>
        <v>2.19</v>
      </c>
      <c r="D2256" s="6">
        <f>TITRES_STAT!E2259</f>
        <v>1050</v>
      </c>
      <c r="E2256" s="2">
        <f t="shared" si="140"/>
        <v>1359363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CONFIRMED BEARISH</v>
      </c>
    </row>
    <row r="2257" spans="1:8" ht="13.5" x14ac:dyDescent="0.25">
      <c r="A2257" s="3">
        <f>TITRES_STAT!B2260</f>
        <v>45590</v>
      </c>
      <c r="B2257" s="6">
        <f>TITRES_STAT!C2260</f>
        <v>2.19</v>
      </c>
      <c r="C2257" s="6">
        <f>TITRES_STAT!D2260</f>
        <v>2.19</v>
      </c>
      <c r="D2257" s="6">
        <f>TITRES_STAT!E2260</f>
        <v>0</v>
      </c>
      <c r="E2257" s="2">
        <f t="shared" si="140"/>
        <v>1359363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45593</v>
      </c>
      <c r="B2258" s="6">
        <f>TITRES_STAT!C2261</f>
        <v>2.19</v>
      </c>
      <c r="C2258" s="6">
        <f>TITRES_STAT!D2261</f>
        <v>2.19</v>
      </c>
      <c r="D2258" s="6">
        <f>TITRES_STAT!E2261</f>
        <v>0</v>
      </c>
      <c r="E2258" s="2">
        <f t="shared" si="140"/>
        <v>1359363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CONFIRMED BEARISH</v>
      </c>
    </row>
    <row r="2259" spans="1:8" ht="13.5" x14ac:dyDescent="0.25">
      <c r="A2259" s="3">
        <f>TITRES_STAT!B2262</f>
        <v>45594</v>
      </c>
      <c r="B2259" s="6">
        <f>TITRES_STAT!C2262</f>
        <v>2.2400000000000002</v>
      </c>
      <c r="C2259" s="6">
        <f>TITRES_STAT!D2262</f>
        <v>2.2400000000000002</v>
      </c>
      <c r="D2259" s="6">
        <f>TITRES_STAT!E2262</f>
        <v>1</v>
      </c>
      <c r="E2259" s="2">
        <f t="shared" si="140"/>
        <v>1359364</v>
      </c>
      <c r="F2259" s="6" t="str">
        <f t="shared" si="143"/>
        <v>BEARISH</v>
      </c>
      <c r="G2259" s="6" t="str">
        <f t="shared" si="142"/>
        <v>NEUTRAL</v>
      </c>
      <c r="H2259" s="6" t="str">
        <f t="shared" si="141"/>
        <v>NEUTRAL</v>
      </c>
    </row>
    <row r="2260" spans="1:8" ht="13.5" x14ac:dyDescent="0.25">
      <c r="A2260" s="3">
        <f>TITRES_STAT!B2263</f>
        <v>45595</v>
      </c>
      <c r="B2260" s="6">
        <f>TITRES_STAT!C2263</f>
        <v>2.14</v>
      </c>
      <c r="C2260" s="6">
        <f>TITRES_STAT!D2263</f>
        <v>2.14</v>
      </c>
      <c r="D2260" s="6">
        <f>TITRES_STAT!E2263</f>
        <v>0</v>
      </c>
      <c r="E2260" s="2">
        <f t="shared" si="140"/>
        <v>1359364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BULLISH DIVERGENCE</v>
      </c>
    </row>
    <row r="2261" spans="1:8" ht="13.5" x14ac:dyDescent="0.25">
      <c r="A2261" s="3">
        <f>TITRES_STAT!B2264</f>
        <v>45596</v>
      </c>
      <c r="B2261" s="6">
        <f>TITRES_STAT!C2264</f>
        <v>2.09</v>
      </c>
      <c r="C2261" s="6">
        <f>TITRES_STAT!D2264</f>
        <v>2.09</v>
      </c>
      <c r="D2261" s="6">
        <f>TITRES_STAT!E2264</f>
        <v>5519</v>
      </c>
      <c r="E2261" s="2">
        <f t="shared" si="140"/>
        <v>1353845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45597</v>
      </c>
      <c r="B2262" s="6">
        <f>TITRES_STAT!C2265</f>
        <v>2.09</v>
      </c>
      <c r="C2262" s="6">
        <f>TITRES_STAT!D2265</f>
        <v>2.09</v>
      </c>
      <c r="D2262" s="6">
        <f>TITRES_STAT!E2265</f>
        <v>1409</v>
      </c>
      <c r="E2262" s="2">
        <f t="shared" si="140"/>
        <v>1353845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45600</v>
      </c>
      <c r="B2263" s="6">
        <f>TITRES_STAT!C2266</f>
        <v>2.1</v>
      </c>
      <c r="C2263" s="6">
        <f>TITRES_STAT!D2266</f>
        <v>2.1</v>
      </c>
      <c r="D2263" s="6">
        <f>TITRES_STAT!E2266</f>
        <v>10126</v>
      </c>
      <c r="E2263" s="2">
        <f t="shared" si="140"/>
        <v>1363971</v>
      </c>
      <c r="F2263" s="6" t="str">
        <f t="shared" si="143"/>
        <v>BULLISH</v>
      </c>
      <c r="G2263" s="6" t="str">
        <f t="shared" si="142"/>
        <v>NEUTRAL</v>
      </c>
      <c r="H2263" s="6" t="str">
        <f t="shared" si="141"/>
        <v>BULLISH DIVERGENCE</v>
      </c>
    </row>
    <row r="2264" spans="1:8" ht="13.5" x14ac:dyDescent="0.25">
      <c r="A2264" s="3">
        <f>TITRES_STAT!B2267</f>
        <v>45601</v>
      </c>
      <c r="B2264" s="6">
        <f>TITRES_STAT!C2267</f>
        <v>2.1</v>
      </c>
      <c r="C2264" s="6">
        <f>TITRES_STAT!D2267</f>
        <v>2.1</v>
      </c>
      <c r="D2264" s="6">
        <f>TITRES_STAT!E2267</f>
        <v>0</v>
      </c>
      <c r="E2264" s="2">
        <f t="shared" si="140"/>
        <v>1363971</v>
      </c>
      <c r="F2264" s="6" t="str">
        <f t="shared" si="143"/>
        <v>BULLISH</v>
      </c>
      <c r="G2264" s="6" t="str">
        <f t="shared" si="142"/>
        <v>NEUTRAL</v>
      </c>
      <c r="H2264" s="6" t="str">
        <f t="shared" si="141"/>
        <v>BULLISH DIVERGENCE</v>
      </c>
    </row>
    <row r="2265" spans="1:8" ht="13.5" x14ac:dyDescent="0.25">
      <c r="A2265" s="3">
        <f>TITRES_STAT!B2268</f>
        <v>45602</v>
      </c>
      <c r="B2265" s="6">
        <f>TITRES_STAT!C2268</f>
        <v>2.0499999999999998</v>
      </c>
      <c r="C2265" s="6">
        <f>TITRES_STAT!D2268</f>
        <v>2.0499999999999998</v>
      </c>
      <c r="D2265" s="6">
        <f>TITRES_STAT!E2268</f>
        <v>12755</v>
      </c>
      <c r="E2265" s="2">
        <f t="shared" si="140"/>
        <v>1351216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45603</v>
      </c>
      <c r="B2266" s="6">
        <f>TITRES_STAT!C2269</f>
        <v>2.0099999999999998</v>
      </c>
      <c r="C2266" s="6">
        <f>TITRES_STAT!D2269</f>
        <v>2.0099999999999998</v>
      </c>
      <c r="D2266" s="6">
        <f>TITRES_STAT!E2269</f>
        <v>7600</v>
      </c>
      <c r="E2266" s="2">
        <f t="shared" si="140"/>
        <v>1343616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45604</v>
      </c>
      <c r="B2267" s="6">
        <f>TITRES_STAT!C2270</f>
        <v>2.02</v>
      </c>
      <c r="C2267" s="6">
        <f>TITRES_STAT!D2270</f>
        <v>2.02</v>
      </c>
      <c r="D2267" s="6">
        <f>TITRES_STAT!E2270</f>
        <v>27650</v>
      </c>
      <c r="E2267" s="2">
        <f t="shared" si="140"/>
        <v>1371266</v>
      </c>
      <c r="F2267" s="6" t="str">
        <f t="shared" si="143"/>
        <v>BULLISH</v>
      </c>
      <c r="G2267" s="6" t="str">
        <f t="shared" si="142"/>
        <v>NEUTRAL</v>
      </c>
      <c r="H2267" s="6" t="str">
        <f t="shared" si="141"/>
        <v>BULLISH DIVERGENCE</v>
      </c>
    </row>
    <row r="2268" spans="1:8" ht="13.5" x14ac:dyDescent="0.25">
      <c r="A2268" s="3">
        <f>TITRES_STAT!B2271</f>
        <v>45607</v>
      </c>
      <c r="B2268" s="6">
        <f>TITRES_STAT!C2271</f>
        <v>2.0299999999999998</v>
      </c>
      <c r="C2268" s="6">
        <f>TITRES_STAT!D2271</f>
        <v>2.0299999999999998</v>
      </c>
      <c r="D2268" s="6">
        <f>TITRES_STAT!E2271</f>
        <v>450</v>
      </c>
      <c r="E2268" s="2">
        <f t="shared" si="140"/>
        <v>1371716</v>
      </c>
      <c r="F2268" s="6" t="str">
        <f t="shared" si="143"/>
        <v>BULLISH</v>
      </c>
      <c r="G2268" s="6" t="str">
        <f t="shared" si="142"/>
        <v>NEUTRAL</v>
      </c>
      <c r="H2268" s="6" t="str">
        <f t="shared" si="141"/>
        <v>BULLISH DIVERGENCE</v>
      </c>
    </row>
    <row r="2269" spans="1:8" ht="13.5" x14ac:dyDescent="0.25">
      <c r="A2269" s="3">
        <f>TITRES_STAT!B2272</f>
        <v>45608</v>
      </c>
      <c r="B2269" s="6">
        <f>TITRES_STAT!C2272</f>
        <v>2.0499999999999998</v>
      </c>
      <c r="C2269" s="6">
        <f>TITRES_STAT!D2272</f>
        <v>2.0499999999999998</v>
      </c>
      <c r="D2269" s="6">
        <f>TITRES_STAT!E2272</f>
        <v>64919</v>
      </c>
      <c r="E2269" s="2">
        <f t="shared" si="140"/>
        <v>1436635</v>
      </c>
      <c r="F2269" s="6" t="str">
        <f t="shared" si="143"/>
        <v>BULLISH</v>
      </c>
      <c r="G2269" s="6" t="str">
        <f t="shared" si="142"/>
        <v>STRONG</v>
      </c>
      <c r="H2269" s="6" t="str">
        <f t="shared" si="141"/>
        <v>BULLISH DIVERGENCE</v>
      </c>
    </row>
    <row r="2270" spans="1:8" ht="13.5" x14ac:dyDescent="0.25">
      <c r="A2270" s="3">
        <f>TITRES_STAT!B2273</f>
        <v>45609</v>
      </c>
      <c r="B2270" s="6">
        <f>TITRES_STAT!C2273</f>
        <v>2.14</v>
      </c>
      <c r="C2270" s="6">
        <f>TITRES_STAT!D2273</f>
        <v>2.14</v>
      </c>
      <c r="D2270" s="6">
        <f>TITRES_STAT!E2273</f>
        <v>0</v>
      </c>
      <c r="E2270" s="2">
        <f t="shared" si="140"/>
        <v>1436635</v>
      </c>
      <c r="F2270" s="6" t="str">
        <f t="shared" si="143"/>
        <v>BULLISH</v>
      </c>
      <c r="G2270" s="6" t="str">
        <f t="shared" si="142"/>
        <v>STRONG</v>
      </c>
      <c r="H2270" s="6" t="str">
        <f t="shared" si="141"/>
        <v>CONFIRMED BULLISH</v>
      </c>
    </row>
    <row r="2271" spans="1:8" ht="13.5" x14ac:dyDescent="0.25">
      <c r="A2271" s="3">
        <f>TITRES_STAT!B2274</f>
        <v>45610</v>
      </c>
      <c r="B2271" s="6">
        <f>TITRES_STAT!C2274</f>
        <v>2.14</v>
      </c>
      <c r="C2271" s="6">
        <f>TITRES_STAT!D2274</f>
        <v>2.14</v>
      </c>
      <c r="D2271" s="6">
        <f>TITRES_STAT!E2274</f>
        <v>41251</v>
      </c>
      <c r="E2271" s="2">
        <f t="shared" si="140"/>
        <v>1436635</v>
      </c>
      <c r="F2271" s="6" t="str">
        <f t="shared" si="143"/>
        <v>BULLISH</v>
      </c>
      <c r="G2271" s="6" t="str">
        <f t="shared" si="142"/>
        <v>STRONG</v>
      </c>
      <c r="H2271" s="6" t="str">
        <f t="shared" si="141"/>
        <v>CONFIRMED BULLISH</v>
      </c>
    </row>
    <row r="2272" spans="1:8" ht="13.5" x14ac:dyDescent="0.25">
      <c r="A2272" s="3">
        <f>TITRES_STAT!B2275</f>
        <v>45611</v>
      </c>
      <c r="B2272" s="6">
        <f>TITRES_STAT!C2275</f>
        <v>2.16</v>
      </c>
      <c r="C2272" s="6">
        <f>TITRES_STAT!D2275</f>
        <v>2.16</v>
      </c>
      <c r="D2272" s="6">
        <f>TITRES_STAT!E2275</f>
        <v>25209</v>
      </c>
      <c r="E2272" s="2">
        <f t="shared" si="140"/>
        <v>1461844</v>
      </c>
      <c r="F2272" s="6" t="str">
        <f t="shared" si="143"/>
        <v>BULLISH</v>
      </c>
      <c r="G2272" s="6" t="str">
        <f t="shared" si="142"/>
        <v>STRONG</v>
      </c>
      <c r="H2272" s="6" t="str">
        <f t="shared" si="141"/>
        <v>CONFIRMED BULLISH</v>
      </c>
    </row>
    <row r="2273" spans="1:8" ht="13.5" x14ac:dyDescent="0.25">
      <c r="A2273" s="3">
        <f>TITRES_STAT!B2276</f>
        <v>45614</v>
      </c>
      <c r="B2273" s="6">
        <f>TITRES_STAT!C2276</f>
        <v>2.2000000000000002</v>
      </c>
      <c r="C2273" s="6">
        <f>TITRES_STAT!D2276</f>
        <v>2.2000000000000002</v>
      </c>
      <c r="D2273" s="6">
        <f>TITRES_STAT!E2276</f>
        <v>69061</v>
      </c>
      <c r="E2273" s="2">
        <f t="shared" si="140"/>
        <v>1530905</v>
      </c>
      <c r="F2273" s="6" t="str">
        <f t="shared" si="143"/>
        <v>BULLISH</v>
      </c>
      <c r="G2273" s="6" t="str">
        <f t="shared" si="142"/>
        <v>STRONG</v>
      </c>
      <c r="H2273" s="6" t="str">
        <f t="shared" si="141"/>
        <v>CONFIRMED BULLISH</v>
      </c>
    </row>
    <row r="2274" spans="1:8" ht="13.5" x14ac:dyDescent="0.25">
      <c r="A2274" s="3">
        <f>TITRES_STAT!B2277</f>
        <v>45615</v>
      </c>
      <c r="B2274" s="6">
        <f>TITRES_STAT!C2277</f>
        <v>2.2799999999999998</v>
      </c>
      <c r="C2274" s="6">
        <f>TITRES_STAT!D2277</f>
        <v>2.2799999999999998</v>
      </c>
      <c r="D2274" s="6">
        <f>TITRES_STAT!E2277</f>
        <v>65320</v>
      </c>
      <c r="E2274" s="2">
        <f t="shared" si="140"/>
        <v>1596225</v>
      </c>
      <c r="F2274" s="6" t="str">
        <f t="shared" si="143"/>
        <v>BULLISH</v>
      </c>
      <c r="G2274" s="6" t="str">
        <f t="shared" si="142"/>
        <v>STRONG</v>
      </c>
      <c r="H2274" s="6" t="str">
        <f t="shared" si="141"/>
        <v>CONFIRMED BULLISH</v>
      </c>
    </row>
    <row r="2275" spans="1:8" ht="13.5" x14ac:dyDescent="0.25">
      <c r="A2275" s="3">
        <f>TITRES_STAT!B2278</f>
        <v>45616</v>
      </c>
      <c r="B2275" s="6">
        <f>TITRES_STAT!C2278</f>
        <v>2.35</v>
      </c>
      <c r="C2275" s="6">
        <f>TITRES_STAT!D2278</f>
        <v>2.35</v>
      </c>
      <c r="D2275" s="6">
        <f>TITRES_STAT!E2278</f>
        <v>38775</v>
      </c>
      <c r="E2275" s="2">
        <f t="shared" si="140"/>
        <v>1635000</v>
      </c>
      <c r="F2275" s="6" t="str">
        <f t="shared" si="143"/>
        <v>BULLISH</v>
      </c>
      <c r="G2275" s="6" t="str">
        <f t="shared" si="142"/>
        <v>STRONG</v>
      </c>
      <c r="H2275" s="6" t="str">
        <f t="shared" si="141"/>
        <v>CONFIRMED BULLISH</v>
      </c>
    </row>
    <row r="2276" spans="1:8" ht="13.5" x14ac:dyDescent="0.25">
      <c r="A2276" s="3">
        <f>TITRES_STAT!B2279</f>
        <v>45617</v>
      </c>
      <c r="B2276" s="6">
        <f>TITRES_STAT!C2279</f>
        <v>2.4</v>
      </c>
      <c r="C2276" s="6">
        <f>TITRES_STAT!D2279</f>
        <v>2.4</v>
      </c>
      <c r="D2276" s="6">
        <f>TITRES_STAT!E2279</f>
        <v>20039</v>
      </c>
      <c r="E2276" s="2">
        <f t="shared" si="140"/>
        <v>1655039</v>
      </c>
      <c r="F2276" s="6" t="str">
        <f t="shared" si="143"/>
        <v>BULLISH</v>
      </c>
      <c r="G2276" s="6" t="str">
        <f t="shared" si="142"/>
        <v>STRONG</v>
      </c>
      <c r="H2276" s="6" t="str">
        <f t="shared" si="141"/>
        <v>CONFIRMED BULLISH</v>
      </c>
    </row>
    <row r="2277" spans="1:8" ht="13.5" x14ac:dyDescent="0.25">
      <c r="A2277" s="3">
        <f>TITRES_STAT!B2280</f>
        <v>45618</v>
      </c>
      <c r="B2277" s="6">
        <f>TITRES_STAT!C2280</f>
        <v>2.48</v>
      </c>
      <c r="C2277" s="6">
        <f>TITRES_STAT!D2280</f>
        <v>2.48</v>
      </c>
      <c r="D2277" s="6">
        <f>TITRES_STAT!E2280</f>
        <v>1025</v>
      </c>
      <c r="E2277" s="2">
        <f t="shared" si="140"/>
        <v>1656064</v>
      </c>
      <c r="F2277" s="6" t="str">
        <f t="shared" si="143"/>
        <v>BULLISH</v>
      </c>
      <c r="G2277" s="6" t="str">
        <f t="shared" si="142"/>
        <v>STRONG</v>
      </c>
      <c r="H2277" s="6" t="str">
        <f t="shared" si="141"/>
        <v>CONFIRMED BULLISH</v>
      </c>
    </row>
    <row r="2278" spans="1:8" ht="13.5" x14ac:dyDescent="0.25">
      <c r="A2278" s="3">
        <f>TITRES_STAT!B2281</f>
        <v>45621</v>
      </c>
      <c r="B2278" s="6">
        <f>TITRES_STAT!C2281</f>
        <v>2.4300000000000002</v>
      </c>
      <c r="C2278" s="6">
        <f>TITRES_STAT!D2281</f>
        <v>2.4300000000000002</v>
      </c>
      <c r="D2278" s="6">
        <f>TITRES_STAT!E2281</f>
        <v>3308</v>
      </c>
      <c r="E2278" s="2">
        <f t="shared" si="140"/>
        <v>1652756</v>
      </c>
      <c r="F2278" s="6" t="str">
        <f t="shared" si="143"/>
        <v>BULLISH</v>
      </c>
      <c r="G2278" s="6" t="str">
        <f t="shared" si="142"/>
        <v>STRONG</v>
      </c>
      <c r="H2278" s="6" t="str">
        <f t="shared" si="141"/>
        <v>CONFIRMED BULLISH</v>
      </c>
    </row>
    <row r="2279" spans="1:8" ht="13.5" x14ac:dyDescent="0.25">
      <c r="A2279" s="3">
        <f>TITRES_STAT!B2282</f>
        <v>45622</v>
      </c>
      <c r="B2279" s="6">
        <f>TITRES_STAT!C2282</f>
        <v>2.33</v>
      </c>
      <c r="C2279" s="6">
        <f>TITRES_STAT!D2282</f>
        <v>2.33</v>
      </c>
      <c r="D2279" s="6">
        <f>TITRES_STAT!E2282</f>
        <v>0</v>
      </c>
      <c r="E2279" s="2">
        <f t="shared" si="140"/>
        <v>1652756</v>
      </c>
      <c r="F2279" s="6" t="str">
        <f t="shared" si="143"/>
        <v>BULLISH</v>
      </c>
      <c r="G2279" s="6" t="str">
        <f t="shared" si="142"/>
        <v>STRONG</v>
      </c>
      <c r="H2279" s="6" t="str">
        <f t="shared" si="141"/>
        <v>CONFIRMED BULLISH</v>
      </c>
    </row>
    <row r="2280" spans="1:8" ht="13.5" x14ac:dyDescent="0.25">
      <c r="A2280" s="3">
        <f>TITRES_STAT!B2283</f>
        <v>45623</v>
      </c>
      <c r="B2280" s="6">
        <f>TITRES_STAT!C2283</f>
        <v>2.23</v>
      </c>
      <c r="C2280" s="6">
        <f>TITRES_STAT!D2283</f>
        <v>2.23</v>
      </c>
      <c r="D2280" s="6">
        <f>TITRES_STAT!E2283</f>
        <v>17210</v>
      </c>
      <c r="E2280" s="2">
        <f t="shared" si="140"/>
        <v>1635546</v>
      </c>
      <c r="F2280" s="6" t="str">
        <f t="shared" si="143"/>
        <v>BULLISH</v>
      </c>
      <c r="G2280" s="6" t="str">
        <f t="shared" si="142"/>
        <v>NEUTRAL</v>
      </c>
      <c r="H2280" s="6" t="str">
        <f t="shared" si="141"/>
        <v>BULLISH DIVERGENCE</v>
      </c>
    </row>
    <row r="2281" spans="1:8" ht="13.5" x14ac:dyDescent="0.25">
      <c r="A2281" s="3">
        <f>TITRES_STAT!B2284</f>
        <v>45624</v>
      </c>
      <c r="B2281" s="6">
        <f>TITRES_STAT!C2284</f>
        <v>2.2000000000000002</v>
      </c>
      <c r="C2281" s="6">
        <f>TITRES_STAT!D2284</f>
        <v>2.2000000000000002</v>
      </c>
      <c r="D2281" s="6">
        <f>TITRES_STAT!E2284</f>
        <v>13562</v>
      </c>
      <c r="E2281" s="2">
        <f t="shared" si="140"/>
        <v>1621984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45625</v>
      </c>
      <c r="B2282" s="6">
        <f>TITRES_STAT!C2285</f>
        <v>2.29</v>
      </c>
      <c r="C2282" s="6">
        <f>TITRES_STAT!D2285</f>
        <v>2.29</v>
      </c>
      <c r="D2282" s="6">
        <f>TITRES_STAT!E2285</f>
        <v>25661</v>
      </c>
      <c r="E2282" s="2">
        <f t="shared" si="140"/>
        <v>1647645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CONFIRMED BEARISH</v>
      </c>
    </row>
    <row r="2283" spans="1:8" ht="13.5" x14ac:dyDescent="0.25">
      <c r="A2283" s="3">
        <f>TITRES_STAT!B2286</f>
        <v>45628</v>
      </c>
      <c r="B2283" s="6">
        <f>TITRES_STAT!C2286</f>
        <v>2.35</v>
      </c>
      <c r="C2283" s="6">
        <f>TITRES_STAT!D2286</f>
        <v>2.35</v>
      </c>
      <c r="D2283" s="6">
        <f>TITRES_STAT!E2286</f>
        <v>450</v>
      </c>
      <c r="E2283" s="2">
        <f t="shared" si="140"/>
        <v>1648095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45629</v>
      </c>
      <c r="B2284" s="6">
        <f>TITRES_STAT!C2287</f>
        <v>2.2999999999999998</v>
      </c>
      <c r="C2284" s="6">
        <f>TITRES_STAT!D2287</f>
        <v>2.2999999999999998</v>
      </c>
      <c r="D2284" s="6">
        <f>TITRES_STAT!E2287</f>
        <v>2146</v>
      </c>
      <c r="E2284" s="2">
        <f t="shared" si="140"/>
        <v>1645949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45630</v>
      </c>
      <c r="B2285" s="6">
        <f>TITRES_STAT!C2288</f>
        <v>2.2999999999999998</v>
      </c>
      <c r="C2285" s="6">
        <f>TITRES_STAT!D2288</f>
        <v>2.2999999999999998</v>
      </c>
      <c r="D2285" s="6">
        <f>TITRES_STAT!E2288</f>
        <v>3161</v>
      </c>
      <c r="E2285" s="2">
        <f t="shared" si="140"/>
        <v>1645949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45631</v>
      </c>
      <c r="B2286" s="6">
        <f>TITRES_STAT!C2289</f>
        <v>2.2999999999999998</v>
      </c>
      <c r="C2286" s="6">
        <f>TITRES_STAT!D2289</f>
        <v>2.2999999999999998</v>
      </c>
      <c r="D2286" s="6">
        <f>TITRES_STAT!E2289</f>
        <v>5710</v>
      </c>
      <c r="E2286" s="2">
        <f t="shared" si="140"/>
        <v>1645949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CONFIRMED BULLISH</v>
      </c>
    </row>
    <row r="2287" spans="1:8" ht="13.5" x14ac:dyDescent="0.25">
      <c r="A2287" s="3">
        <f>TITRES_STAT!B2290</f>
        <v>45632</v>
      </c>
      <c r="B2287" s="6">
        <f>TITRES_STAT!C2290</f>
        <v>2.2999999999999998</v>
      </c>
      <c r="C2287" s="6">
        <f>TITRES_STAT!D2290</f>
        <v>2.2999999999999998</v>
      </c>
      <c r="D2287" s="6">
        <f>TITRES_STAT!E2290</f>
        <v>7356</v>
      </c>
      <c r="E2287" s="2">
        <f t="shared" si="140"/>
        <v>1645949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BEARISH DIVERGENCE</v>
      </c>
    </row>
    <row r="2288" spans="1:8" ht="13.5" x14ac:dyDescent="0.25">
      <c r="A2288" s="3">
        <f>TITRES_STAT!B2291</f>
        <v>45635</v>
      </c>
      <c r="B2288" s="6">
        <f>TITRES_STAT!C2291</f>
        <v>2.2999999999999998</v>
      </c>
      <c r="C2288" s="6">
        <f>TITRES_STAT!D2291</f>
        <v>2.2999999999999998</v>
      </c>
      <c r="D2288" s="6">
        <f>TITRES_STAT!E2291</f>
        <v>3765</v>
      </c>
      <c r="E2288" s="2">
        <f t="shared" si="140"/>
        <v>1645949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CONFIRMED BEARISH</v>
      </c>
    </row>
    <row r="2289" spans="1:8" ht="13.5" x14ac:dyDescent="0.25">
      <c r="A2289" s="3">
        <f>TITRES_STAT!B2292</f>
        <v>45636</v>
      </c>
      <c r="B2289" s="6">
        <f>TITRES_STAT!C2292</f>
        <v>2.31</v>
      </c>
      <c r="C2289" s="6">
        <f>TITRES_STAT!D2292</f>
        <v>2.31</v>
      </c>
      <c r="D2289" s="6">
        <f>TITRES_STAT!E2292</f>
        <v>2864</v>
      </c>
      <c r="E2289" s="2">
        <f t="shared" si="140"/>
        <v>1648813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CONFIRMED BULLISH</v>
      </c>
    </row>
    <row r="2290" spans="1:8" ht="13.5" x14ac:dyDescent="0.25">
      <c r="A2290" s="3">
        <f>TITRES_STAT!B2293</f>
        <v>45637</v>
      </c>
      <c r="B2290" s="6">
        <f>TITRES_STAT!C2293</f>
        <v>2.35</v>
      </c>
      <c r="C2290" s="6">
        <f>TITRES_STAT!D2293</f>
        <v>2.35</v>
      </c>
      <c r="D2290" s="6">
        <f>TITRES_STAT!E2293</f>
        <v>6340</v>
      </c>
      <c r="E2290" s="2">
        <f t="shared" si="140"/>
        <v>1655153</v>
      </c>
      <c r="F2290" s="6" t="str">
        <f t="shared" si="143"/>
        <v>BULLISH</v>
      </c>
      <c r="G2290" s="6" t="str">
        <f t="shared" si="142"/>
        <v>NEUTRAL</v>
      </c>
      <c r="H2290" s="6" t="str">
        <f t="shared" si="141"/>
        <v>CONFIRMED BULLISH</v>
      </c>
    </row>
    <row r="2291" spans="1:8" ht="13.5" x14ac:dyDescent="0.25">
      <c r="A2291" s="3">
        <f>TITRES_STAT!B2294</f>
        <v>45638</v>
      </c>
      <c r="B2291" s="6">
        <f>TITRES_STAT!C2294</f>
        <v>2.35</v>
      </c>
      <c r="C2291" s="6">
        <f>TITRES_STAT!D2294</f>
        <v>2.35</v>
      </c>
      <c r="D2291" s="6">
        <f>TITRES_STAT!E2294</f>
        <v>3240</v>
      </c>
      <c r="E2291" s="2">
        <f t="shared" si="140"/>
        <v>1655153</v>
      </c>
      <c r="F2291" s="6" t="str">
        <f t="shared" si="143"/>
        <v>BULLISH</v>
      </c>
      <c r="G2291" s="6" t="str">
        <f t="shared" si="142"/>
        <v>NEUTRAL</v>
      </c>
      <c r="H2291" s="6" t="str">
        <f t="shared" si="141"/>
        <v>CONFIRMED BULLISH</v>
      </c>
    </row>
    <row r="2292" spans="1:8" ht="13.5" x14ac:dyDescent="0.25">
      <c r="A2292" s="3">
        <f>TITRES_STAT!B2295</f>
        <v>45639</v>
      </c>
      <c r="B2292" s="6">
        <f>TITRES_STAT!C2295</f>
        <v>2.29</v>
      </c>
      <c r="C2292" s="6">
        <f>TITRES_STAT!D2295</f>
        <v>2.29</v>
      </c>
      <c r="D2292" s="6">
        <f>TITRES_STAT!E2295</f>
        <v>28339</v>
      </c>
      <c r="E2292" s="2">
        <f t="shared" si="140"/>
        <v>1626814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CONFIRMED BEARISH</v>
      </c>
    </row>
    <row r="2293" spans="1:8" ht="13.5" x14ac:dyDescent="0.25">
      <c r="A2293" s="3">
        <f>TITRES_STAT!B2296</f>
        <v>45642</v>
      </c>
      <c r="B2293" s="6">
        <f>TITRES_STAT!C2296</f>
        <v>2.35</v>
      </c>
      <c r="C2293" s="6">
        <f>TITRES_STAT!D2296</f>
        <v>2.35</v>
      </c>
      <c r="D2293" s="6">
        <f>TITRES_STAT!E2296</f>
        <v>3840</v>
      </c>
      <c r="E2293" s="2">
        <f t="shared" si="140"/>
        <v>1630654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BEARISH DIVERGENCE</v>
      </c>
    </row>
    <row r="2294" spans="1:8" ht="13.5" x14ac:dyDescent="0.25">
      <c r="A2294" s="3">
        <f>TITRES_STAT!B2297</f>
        <v>45644</v>
      </c>
      <c r="B2294" s="6">
        <f>TITRES_STAT!C2297</f>
        <v>2.29</v>
      </c>
      <c r="C2294" s="6">
        <f>TITRES_STAT!D2297</f>
        <v>2.29</v>
      </c>
      <c r="D2294" s="6">
        <f>TITRES_STAT!E2297</f>
        <v>1700</v>
      </c>
      <c r="E2294" s="2">
        <f t="shared" si="140"/>
        <v>1628954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CONFIRMED BEARISH</v>
      </c>
    </row>
    <row r="2295" spans="1:8" ht="13.5" x14ac:dyDescent="0.25">
      <c r="A2295" s="3">
        <f>TITRES_STAT!B2298</f>
        <v>45645</v>
      </c>
      <c r="B2295" s="6">
        <f>TITRES_STAT!C2298</f>
        <v>2.29</v>
      </c>
      <c r="C2295" s="6">
        <f>TITRES_STAT!D2298</f>
        <v>2.29</v>
      </c>
      <c r="D2295" s="6">
        <f>TITRES_STAT!E2298</f>
        <v>984</v>
      </c>
      <c r="E2295" s="2">
        <f t="shared" si="140"/>
        <v>1628954</v>
      </c>
      <c r="F2295" s="6" t="str">
        <f t="shared" si="143"/>
        <v>BEARISH</v>
      </c>
      <c r="G2295" s="6" t="str">
        <f t="shared" si="142"/>
        <v>NEUTRAL</v>
      </c>
      <c r="H2295" s="6" t="str">
        <f t="shared" si="141"/>
        <v>CONFIRMED BEARISH</v>
      </c>
    </row>
    <row r="2296" spans="1:8" ht="13.5" x14ac:dyDescent="0.25">
      <c r="A2296" s="3">
        <f>TITRES_STAT!B2299</f>
        <v>45646</v>
      </c>
      <c r="B2296" s="6">
        <f>TITRES_STAT!C2299</f>
        <v>2.2999999999999998</v>
      </c>
      <c r="C2296" s="6">
        <f>TITRES_STAT!D2299</f>
        <v>2.2999999999999998</v>
      </c>
      <c r="D2296" s="6">
        <f>TITRES_STAT!E2299</f>
        <v>1425</v>
      </c>
      <c r="E2296" s="2">
        <f t="shared" si="140"/>
        <v>1630379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CONFIRMED BEARISH</v>
      </c>
    </row>
    <row r="2297" spans="1:8" ht="13.5" x14ac:dyDescent="0.25">
      <c r="A2297" s="3">
        <f>TITRES_STAT!B2300</f>
        <v>45649</v>
      </c>
      <c r="B2297" s="6">
        <f>TITRES_STAT!C2300</f>
        <v>2.2999999999999998</v>
      </c>
      <c r="C2297" s="6">
        <f>TITRES_STAT!D2300</f>
        <v>2.2999999999999998</v>
      </c>
      <c r="D2297" s="6">
        <f>TITRES_STAT!E2300</f>
        <v>1327</v>
      </c>
      <c r="E2297" s="2">
        <f t="shared" si="140"/>
        <v>1630379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45650</v>
      </c>
      <c r="B2298" s="6">
        <f>TITRES_STAT!C2301</f>
        <v>2.34</v>
      </c>
      <c r="C2298" s="6">
        <f>TITRES_STAT!D2301</f>
        <v>2.34</v>
      </c>
      <c r="D2298" s="6">
        <f>TITRES_STAT!E2301</f>
        <v>45</v>
      </c>
      <c r="E2298" s="2">
        <f t="shared" si="140"/>
        <v>1630424</v>
      </c>
      <c r="F2298" s="6" t="str">
        <f t="shared" si="143"/>
        <v>BEARISH</v>
      </c>
      <c r="G2298" s="6" t="str">
        <f t="shared" si="142"/>
        <v>NEUTRAL</v>
      </c>
      <c r="H2298" s="6" t="str">
        <f t="shared" si="141"/>
        <v>CONFIRMED BEARISH</v>
      </c>
    </row>
    <row r="2299" spans="1:8" ht="13.5" x14ac:dyDescent="0.25">
      <c r="A2299" s="3">
        <f>TITRES_STAT!B2302</f>
        <v>45651</v>
      </c>
      <c r="B2299" s="6">
        <f>TITRES_STAT!C2302</f>
        <v>2.34</v>
      </c>
      <c r="C2299" s="6">
        <f>TITRES_STAT!D2302</f>
        <v>2.34</v>
      </c>
      <c r="D2299" s="6">
        <f>TITRES_STAT!E2302</f>
        <v>5445</v>
      </c>
      <c r="E2299" s="2">
        <f t="shared" si="140"/>
        <v>1630424</v>
      </c>
      <c r="F2299" s="6" t="str">
        <f t="shared" si="143"/>
        <v>BULLISH</v>
      </c>
      <c r="G2299" s="6" t="str">
        <f t="shared" si="142"/>
        <v>NEUTRAL</v>
      </c>
      <c r="H2299" s="6" t="str">
        <f t="shared" si="141"/>
        <v>CONFIRMED BULLISH</v>
      </c>
    </row>
    <row r="2300" spans="1:8" ht="13.5" x14ac:dyDescent="0.25">
      <c r="A2300" s="3">
        <f>TITRES_STAT!B2303</f>
        <v>45652</v>
      </c>
      <c r="B2300" s="6">
        <f>TITRES_STAT!C2303</f>
        <v>2.38</v>
      </c>
      <c r="C2300" s="6">
        <f>TITRES_STAT!D2303</f>
        <v>2.38</v>
      </c>
      <c r="D2300" s="6">
        <f>TITRES_STAT!E2303</f>
        <v>2700</v>
      </c>
      <c r="E2300" s="2">
        <f t="shared" si="140"/>
        <v>1633124</v>
      </c>
      <c r="F2300" s="6" t="str">
        <f t="shared" si="143"/>
        <v>BULLISH</v>
      </c>
      <c r="G2300" s="6" t="str">
        <f t="shared" si="142"/>
        <v>NEUTRAL</v>
      </c>
      <c r="H2300" s="6" t="str">
        <f t="shared" si="141"/>
        <v>CONFIRMED BULLISH</v>
      </c>
    </row>
    <row r="2301" spans="1:8" ht="13.5" x14ac:dyDescent="0.25">
      <c r="A2301" s="3">
        <f>TITRES_STAT!B2304</f>
        <v>45653</v>
      </c>
      <c r="B2301" s="6">
        <f>TITRES_STAT!C2304</f>
        <v>2.38</v>
      </c>
      <c r="C2301" s="6">
        <f>TITRES_STAT!D2304</f>
        <v>2.38</v>
      </c>
      <c r="D2301" s="6">
        <f>TITRES_STAT!E2304</f>
        <v>5880</v>
      </c>
      <c r="E2301" s="2">
        <f t="shared" si="140"/>
        <v>1633124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CONFIRMED BULLISH</v>
      </c>
    </row>
    <row r="2302" spans="1:8" ht="13.5" x14ac:dyDescent="0.25">
      <c r="A2302" s="3">
        <f>TITRES_STAT!B2305</f>
        <v>45656</v>
      </c>
      <c r="B2302" s="6">
        <f>TITRES_STAT!C2305</f>
        <v>2.35</v>
      </c>
      <c r="C2302" s="6">
        <f>TITRES_STAT!D2305</f>
        <v>2.35</v>
      </c>
      <c r="D2302" s="6">
        <f>TITRES_STAT!E2305</f>
        <v>474</v>
      </c>
      <c r="E2302" s="2">
        <f t="shared" si="140"/>
        <v>1632650</v>
      </c>
      <c r="F2302" s="6" t="str">
        <f t="shared" si="143"/>
        <v>BULLISH</v>
      </c>
      <c r="G2302" s="6" t="str">
        <f t="shared" si="142"/>
        <v>NEUTRAL</v>
      </c>
      <c r="H2302" s="6" t="str">
        <f t="shared" si="141"/>
        <v>CONFIRMED BULLISH</v>
      </c>
    </row>
    <row r="2303" spans="1:8" ht="13.5" x14ac:dyDescent="0.25">
      <c r="A2303" s="3">
        <f>TITRES_STAT!B2306</f>
        <v>45657</v>
      </c>
      <c r="B2303" s="6">
        <f>TITRES_STAT!C2306</f>
        <v>2.34</v>
      </c>
      <c r="C2303" s="6">
        <f>TITRES_STAT!D2306</f>
        <v>2.34</v>
      </c>
      <c r="D2303" s="6">
        <f>TITRES_STAT!E2306</f>
        <v>1100</v>
      </c>
      <c r="E2303" s="2">
        <f t="shared" si="140"/>
        <v>1631550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45659</v>
      </c>
      <c r="B2304" s="6">
        <f>TITRES_STAT!C2307</f>
        <v>2.42</v>
      </c>
      <c r="C2304" s="6">
        <f>TITRES_STAT!D2307</f>
        <v>2.42</v>
      </c>
      <c r="D2304" s="6">
        <f>TITRES_STAT!E2307</f>
        <v>270</v>
      </c>
      <c r="E2304" s="2">
        <f t="shared" si="140"/>
        <v>1631820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CONFIRMED BULLISH</v>
      </c>
    </row>
    <row r="2305" spans="1:8" ht="13.5" x14ac:dyDescent="0.25">
      <c r="A2305" s="3">
        <f>TITRES_STAT!B2308</f>
        <v>45660</v>
      </c>
      <c r="B2305" s="6">
        <f>TITRES_STAT!C2308</f>
        <v>2.42</v>
      </c>
      <c r="C2305" s="6">
        <f>TITRES_STAT!D2308</f>
        <v>2.42</v>
      </c>
      <c r="D2305" s="6">
        <f>TITRES_STAT!E2308</f>
        <v>6751</v>
      </c>
      <c r="E2305" s="2">
        <f t="shared" si="140"/>
        <v>1631820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BEARISH DIVERGENCE</v>
      </c>
    </row>
    <row r="2306" spans="1:8" ht="13.5" x14ac:dyDescent="0.25">
      <c r="A2306" s="3">
        <f>TITRES_STAT!B2309</f>
        <v>45663</v>
      </c>
      <c r="B2306" s="6">
        <f>TITRES_STAT!C2309</f>
        <v>2.52</v>
      </c>
      <c r="C2306" s="6">
        <f>TITRES_STAT!D2309</f>
        <v>2.52</v>
      </c>
      <c r="D2306" s="6">
        <f>TITRES_STAT!E2309</f>
        <v>2622</v>
      </c>
      <c r="E2306" s="2">
        <f t="shared" si="140"/>
        <v>1634442</v>
      </c>
      <c r="F2306" s="6" t="str">
        <f t="shared" si="143"/>
        <v>BULLISH</v>
      </c>
      <c r="G2306" s="6" t="str">
        <f t="shared" si="142"/>
        <v>NEUTRAL</v>
      </c>
      <c r="H2306" s="6" t="str">
        <f t="shared" si="141"/>
        <v>CONFIRMED BULLISH</v>
      </c>
    </row>
    <row r="2307" spans="1:8" ht="13.5" x14ac:dyDescent="0.25">
      <c r="A2307" s="3">
        <f>TITRES_STAT!B2310</f>
        <v>45664</v>
      </c>
      <c r="B2307" s="6">
        <f>TITRES_STAT!C2310</f>
        <v>2.4900000000000002</v>
      </c>
      <c r="C2307" s="6">
        <f>TITRES_STAT!D2310</f>
        <v>2.4900000000000002</v>
      </c>
      <c r="D2307" s="6">
        <f>TITRES_STAT!E2310</f>
        <v>9954</v>
      </c>
      <c r="E2307" s="2">
        <f t="shared" si="140"/>
        <v>1624488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BEARISH DIVERGENCE</v>
      </c>
    </row>
    <row r="2308" spans="1:8" ht="13.5" x14ac:dyDescent="0.25">
      <c r="A2308" s="3">
        <f>TITRES_STAT!B2311</f>
        <v>45665</v>
      </c>
      <c r="B2308" s="6">
        <f>TITRES_STAT!C2311</f>
        <v>2.52</v>
      </c>
      <c r="C2308" s="6">
        <f>TITRES_STAT!D2311</f>
        <v>2.52</v>
      </c>
      <c r="D2308" s="6">
        <f>TITRES_STAT!E2311</f>
        <v>4404</v>
      </c>
      <c r="E2308" s="2">
        <f t="shared" ref="E2308:E2371" si="144">IF(B2308&gt;B2307, E2307+D2308, IF(B2308&lt;B2307, E2307-D2308, E2307))</f>
        <v>1628892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BEARISH DIVERGENCE</v>
      </c>
    </row>
    <row r="2309" spans="1:8" ht="13.5" x14ac:dyDescent="0.25">
      <c r="A2309" s="3">
        <f>TITRES_STAT!B2312</f>
        <v>45666</v>
      </c>
      <c r="B2309" s="6">
        <f>TITRES_STAT!C2312</f>
        <v>2.5</v>
      </c>
      <c r="C2309" s="6">
        <f>TITRES_STAT!D2312</f>
        <v>2.5</v>
      </c>
      <c r="D2309" s="6">
        <f>TITRES_STAT!E2312</f>
        <v>2193</v>
      </c>
      <c r="E2309" s="2">
        <f t="shared" si="144"/>
        <v>1626699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BEARISH DIVERGENCE</v>
      </c>
    </row>
    <row r="2310" spans="1:8" ht="13.5" x14ac:dyDescent="0.25">
      <c r="A2310" s="3">
        <f>TITRES_STAT!B2313</f>
        <v>45667</v>
      </c>
      <c r="B2310" s="6">
        <f>TITRES_STAT!C2313</f>
        <v>2.52</v>
      </c>
      <c r="C2310" s="6">
        <f>TITRES_STAT!D2313</f>
        <v>2.52</v>
      </c>
      <c r="D2310" s="6">
        <f>TITRES_STAT!E2313</f>
        <v>4866</v>
      </c>
      <c r="E2310" s="2">
        <f t="shared" si="144"/>
        <v>1631565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f>TITRES_STAT!B2314</f>
        <v>45670</v>
      </c>
      <c r="B2311" s="6">
        <f>TITRES_STAT!C2314</f>
        <v>2.59</v>
      </c>
      <c r="C2311" s="6">
        <f>TITRES_STAT!D2314</f>
        <v>2.59</v>
      </c>
      <c r="D2311" s="6">
        <f>TITRES_STAT!E2314</f>
        <v>1349</v>
      </c>
      <c r="E2311" s="2">
        <f t="shared" si="144"/>
        <v>1632914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BEARISH DIVERGENCE</v>
      </c>
    </row>
    <row r="2312" spans="1:8" ht="13.5" x14ac:dyDescent="0.25">
      <c r="A2312" s="3">
        <f>TITRES_STAT!B2315</f>
        <v>45671</v>
      </c>
      <c r="B2312" s="6">
        <f>TITRES_STAT!C2315</f>
        <v>2.5</v>
      </c>
      <c r="C2312" s="6">
        <f>TITRES_STAT!D2315</f>
        <v>2.5</v>
      </c>
      <c r="D2312" s="6">
        <f>TITRES_STAT!E2315</f>
        <v>9375</v>
      </c>
      <c r="E2312" s="2">
        <f t="shared" si="144"/>
        <v>1623539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BEARISH DIVERGENCE</v>
      </c>
    </row>
    <row r="2313" spans="1:8" ht="13.5" x14ac:dyDescent="0.25">
      <c r="A2313" s="3">
        <f>TITRES_STAT!B2316</f>
        <v>45672</v>
      </c>
      <c r="B2313" s="6">
        <f>TITRES_STAT!C2316</f>
        <v>2.5499999999999998</v>
      </c>
      <c r="C2313" s="6">
        <f>TITRES_STAT!D2316</f>
        <v>2.5499999999999998</v>
      </c>
      <c r="D2313" s="6">
        <f>TITRES_STAT!E2316</f>
        <v>3391</v>
      </c>
      <c r="E2313" s="2">
        <f t="shared" si="144"/>
        <v>1626930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BEARISH DIVERGENCE</v>
      </c>
    </row>
    <row r="2314" spans="1:8" ht="13.5" x14ac:dyDescent="0.25">
      <c r="A2314" s="3">
        <f>TITRES_STAT!B2317</f>
        <v>45673</v>
      </c>
      <c r="B2314" s="6">
        <f>TITRES_STAT!C2317</f>
        <v>2.5</v>
      </c>
      <c r="C2314" s="6">
        <f>TITRES_STAT!D2317</f>
        <v>2.5</v>
      </c>
      <c r="D2314" s="6">
        <f>TITRES_STAT!E2317</f>
        <v>760</v>
      </c>
      <c r="E2314" s="2">
        <f t="shared" si="144"/>
        <v>1626170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45674</v>
      </c>
      <c r="B2315" s="6">
        <f>TITRES_STAT!C2318</f>
        <v>2.4900000000000002</v>
      </c>
      <c r="C2315" s="6">
        <f>TITRES_STAT!D2318</f>
        <v>2.4900000000000002</v>
      </c>
      <c r="D2315" s="6">
        <f>TITRES_STAT!E2318</f>
        <v>2221</v>
      </c>
      <c r="E2315" s="2">
        <f t="shared" si="144"/>
        <v>1623949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45677</v>
      </c>
      <c r="B2316" s="6">
        <f>TITRES_STAT!C2319</f>
        <v>2.4300000000000002</v>
      </c>
      <c r="C2316" s="6">
        <f>TITRES_STAT!D2319</f>
        <v>2.4300000000000002</v>
      </c>
      <c r="D2316" s="6">
        <f>TITRES_STAT!E2319</f>
        <v>3035</v>
      </c>
      <c r="E2316" s="2">
        <f t="shared" si="144"/>
        <v>1620914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45678</v>
      </c>
      <c r="B2317" s="6">
        <f>TITRES_STAT!C2320</f>
        <v>2.36</v>
      </c>
      <c r="C2317" s="6">
        <f>TITRES_STAT!D2320</f>
        <v>2.36</v>
      </c>
      <c r="D2317" s="6">
        <f>TITRES_STAT!E2320</f>
        <v>4714</v>
      </c>
      <c r="E2317" s="2">
        <f t="shared" si="144"/>
        <v>1616200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45679</v>
      </c>
      <c r="B2318" s="6">
        <f>TITRES_STAT!C2321</f>
        <v>2.35</v>
      </c>
      <c r="C2318" s="6">
        <f>TITRES_STAT!D2321</f>
        <v>2.35</v>
      </c>
      <c r="D2318" s="6">
        <f>TITRES_STAT!E2321</f>
        <v>945</v>
      </c>
      <c r="E2318" s="2">
        <f t="shared" si="144"/>
        <v>1615255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45680</v>
      </c>
      <c r="B2319" s="6">
        <f>TITRES_STAT!C2322</f>
        <v>2.25</v>
      </c>
      <c r="C2319" s="6">
        <f>TITRES_STAT!D2322</f>
        <v>2.25</v>
      </c>
      <c r="D2319" s="6">
        <f>TITRES_STAT!E2322</f>
        <v>4715</v>
      </c>
      <c r="E2319" s="2">
        <f t="shared" si="144"/>
        <v>1610540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45681</v>
      </c>
      <c r="B2320" s="6">
        <f>TITRES_STAT!C2323</f>
        <v>2.15</v>
      </c>
      <c r="C2320" s="6">
        <f>TITRES_STAT!D2323</f>
        <v>2.15</v>
      </c>
      <c r="D2320" s="6">
        <f>TITRES_STAT!E2323</f>
        <v>4056</v>
      </c>
      <c r="E2320" s="2">
        <f t="shared" si="144"/>
        <v>1606484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45684</v>
      </c>
      <c r="B2321" s="6">
        <f>TITRES_STAT!C2324</f>
        <v>2.2400000000000002</v>
      </c>
      <c r="C2321" s="6">
        <f>TITRES_STAT!D2324</f>
        <v>2.2400000000000002</v>
      </c>
      <c r="D2321" s="6">
        <f>TITRES_STAT!E2324</f>
        <v>0</v>
      </c>
      <c r="E2321" s="2">
        <f t="shared" si="144"/>
        <v>1606484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CONFIRMED BEARISH</v>
      </c>
    </row>
    <row r="2322" spans="1:8" ht="13.5" x14ac:dyDescent="0.25">
      <c r="A2322" s="3">
        <f>TITRES_STAT!B2325</f>
        <v>45685</v>
      </c>
      <c r="B2322" s="6">
        <f>TITRES_STAT!C2325</f>
        <v>2.15</v>
      </c>
      <c r="C2322" s="6">
        <f>TITRES_STAT!D2325</f>
        <v>2.15</v>
      </c>
      <c r="D2322" s="6">
        <f>TITRES_STAT!E2325</f>
        <v>23623</v>
      </c>
      <c r="E2322" s="2">
        <f t="shared" si="144"/>
        <v>1582861</v>
      </c>
      <c r="F2322" s="6" t="str">
        <f t="shared" si="147"/>
        <v>BEARISH</v>
      </c>
      <c r="G2322" s="6" t="str">
        <f t="shared" si="146"/>
        <v>WEAK</v>
      </c>
      <c r="H2322" s="6" t="str">
        <f t="shared" si="145"/>
        <v>CONFIRMED BEARISH</v>
      </c>
    </row>
    <row r="2323" spans="1:8" ht="13.5" x14ac:dyDescent="0.25">
      <c r="A2323" s="3">
        <f>TITRES_STAT!B2326</f>
        <v>45686</v>
      </c>
      <c r="B2323" s="6">
        <f>TITRES_STAT!C2326</f>
        <v>2.15</v>
      </c>
      <c r="C2323" s="6">
        <f>TITRES_STAT!D2326</f>
        <v>2.15</v>
      </c>
      <c r="D2323" s="6">
        <f>TITRES_STAT!E2326</f>
        <v>17268</v>
      </c>
      <c r="E2323" s="2">
        <f t="shared" si="144"/>
        <v>1582861</v>
      </c>
      <c r="F2323" s="6" t="str">
        <f t="shared" si="147"/>
        <v>BEARISH</v>
      </c>
      <c r="G2323" s="6" t="str">
        <f t="shared" si="146"/>
        <v>WEAK</v>
      </c>
      <c r="H2323" s="6" t="str">
        <f t="shared" si="145"/>
        <v>CONFIRMED BEARISH</v>
      </c>
    </row>
    <row r="2324" spans="1:8" ht="13.5" x14ac:dyDescent="0.25">
      <c r="A2324" s="3">
        <f>TITRES_STAT!B2327</f>
        <v>45687</v>
      </c>
      <c r="B2324" s="6">
        <f>TITRES_STAT!C2327</f>
        <v>2.2400000000000002</v>
      </c>
      <c r="C2324" s="6">
        <f>TITRES_STAT!D2327</f>
        <v>2.2400000000000002</v>
      </c>
      <c r="D2324" s="6">
        <f>TITRES_STAT!E2327</f>
        <v>100</v>
      </c>
      <c r="E2324" s="2">
        <f t="shared" si="144"/>
        <v>1582961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45688</v>
      </c>
      <c r="B2325" s="6">
        <f>TITRES_STAT!C2328</f>
        <v>2.2400000000000002</v>
      </c>
      <c r="C2325" s="6">
        <f>TITRES_STAT!D2328</f>
        <v>2.2400000000000002</v>
      </c>
      <c r="D2325" s="6">
        <f>TITRES_STAT!E2328</f>
        <v>1393</v>
      </c>
      <c r="E2325" s="2">
        <f t="shared" si="144"/>
        <v>1582961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BEARISH DIVERGENCE</v>
      </c>
    </row>
    <row r="2326" spans="1:8" ht="13.5" x14ac:dyDescent="0.25">
      <c r="A2326" s="3">
        <f>TITRES_STAT!B2329</f>
        <v>45691</v>
      </c>
      <c r="B2326" s="6">
        <f>TITRES_STAT!C2329</f>
        <v>2.2400000000000002</v>
      </c>
      <c r="C2326" s="6">
        <f>TITRES_STAT!D2329</f>
        <v>2.2400000000000002</v>
      </c>
      <c r="D2326" s="6">
        <f>TITRES_STAT!E2329</f>
        <v>2194</v>
      </c>
      <c r="E2326" s="2">
        <f t="shared" si="144"/>
        <v>1582961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NEUTRAL</v>
      </c>
    </row>
    <row r="2327" spans="1:8" ht="13.5" x14ac:dyDescent="0.25">
      <c r="A2327" s="3">
        <f>TITRES_STAT!B2330</f>
        <v>45692</v>
      </c>
      <c r="B2327" s="6">
        <f>TITRES_STAT!C2330</f>
        <v>2.14</v>
      </c>
      <c r="C2327" s="6">
        <f>TITRES_STAT!D2330</f>
        <v>2.14</v>
      </c>
      <c r="D2327" s="6">
        <f>TITRES_STAT!E2330</f>
        <v>1952</v>
      </c>
      <c r="E2327" s="2">
        <f t="shared" si="144"/>
        <v>1581009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CONFIRMED BEARISH</v>
      </c>
    </row>
    <row r="2328" spans="1:8" ht="13.5" x14ac:dyDescent="0.25">
      <c r="A2328" s="3">
        <f>TITRES_STAT!B2331</f>
        <v>45693</v>
      </c>
      <c r="B2328" s="6">
        <f>TITRES_STAT!C2331</f>
        <v>2.0499999999999998</v>
      </c>
      <c r="C2328" s="6">
        <f>TITRES_STAT!D2331</f>
        <v>2.0499999999999998</v>
      </c>
      <c r="D2328" s="6">
        <f>TITRES_STAT!E2331</f>
        <v>12909</v>
      </c>
      <c r="E2328" s="2">
        <f t="shared" si="144"/>
        <v>1568100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CONFIRMED BEARISH</v>
      </c>
    </row>
    <row r="2329" spans="1:8" ht="13.5" x14ac:dyDescent="0.25">
      <c r="A2329" s="3">
        <f>TITRES_STAT!B2332</f>
        <v>45694</v>
      </c>
      <c r="B2329" s="6">
        <f>TITRES_STAT!C2332</f>
        <v>2.06</v>
      </c>
      <c r="C2329" s="6">
        <f>TITRES_STAT!D2332</f>
        <v>2.06</v>
      </c>
      <c r="D2329" s="6">
        <f>TITRES_STAT!E2332</f>
        <v>1591</v>
      </c>
      <c r="E2329" s="2">
        <f t="shared" si="144"/>
        <v>1569691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45695</v>
      </c>
      <c r="B2330" s="6">
        <f>TITRES_STAT!C2333</f>
        <v>2.08</v>
      </c>
      <c r="C2330" s="6">
        <f>TITRES_STAT!D2333</f>
        <v>2.08</v>
      </c>
      <c r="D2330" s="6">
        <f>TITRES_STAT!E2333</f>
        <v>12579</v>
      </c>
      <c r="E2330" s="2">
        <f t="shared" si="144"/>
        <v>1582270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45698</v>
      </c>
      <c r="B2331" s="6">
        <f>TITRES_STAT!C2334</f>
        <v>2.1</v>
      </c>
      <c r="C2331" s="6">
        <f>TITRES_STAT!D2334</f>
        <v>2.1</v>
      </c>
      <c r="D2331" s="6">
        <f>TITRES_STAT!E2334</f>
        <v>2199</v>
      </c>
      <c r="E2331" s="2">
        <f t="shared" si="144"/>
        <v>1584469</v>
      </c>
      <c r="F2331" s="6" t="str">
        <f t="shared" si="147"/>
        <v>BULLISH</v>
      </c>
      <c r="G2331" s="6" t="str">
        <f t="shared" si="146"/>
        <v>NEUTRAL</v>
      </c>
      <c r="H2331" s="6" t="str">
        <f t="shared" si="145"/>
        <v>BULLISH DIVERGENCE</v>
      </c>
    </row>
    <row r="2332" spans="1:8" ht="13.5" x14ac:dyDescent="0.25">
      <c r="A2332" s="3">
        <f>TITRES_STAT!B2335</f>
        <v>45699</v>
      </c>
      <c r="B2332" s="6">
        <f>TITRES_STAT!C2335</f>
        <v>2.0099999999999998</v>
      </c>
      <c r="C2332" s="6">
        <f>TITRES_STAT!D2335</f>
        <v>2.0099999999999998</v>
      </c>
      <c r="D2332" s="6">
        <f>TITRES_STAT!E2335</f>
        <v>400</v>
      </c>
      <c r="E2332" s="2">
        <f t="shared" si="144"/>
        <v>1584069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BULLISH DIVERGENCE</v>
      </c>
    </row>
    <row r="2333" spans="1:8" ht="13.5" x14ac:dyDescent="0.25">
      <c r="A2333" s="3">
        <f>TITRES_STAT!B2336</f>
        <v>45700</v>
      </c>
      <c r="B2333" s="6">
        <f>TITRES_STAT!C2336</f>
        <v>2.0299999999999998</v>
      </c>
      <c r="C2333" s="6">
        <f>TITRES_STAT!D2336</f>
        <v>2.0299999999999998</v>
      </c>
      <c r="D2333" s="6">
        <f>TITRES_STAT!E2336</f>
        <v>10175</v>
      </c>
      <c r="E2333" s="2">
        <f t="shared" si="144"/>
        <v>1594244</v>
      </c>
      <c r="F2333" s="6" t="str">
        <f t="shared" si="147"/>
        <v>BULLISH</v>
      </c>
      <c r="G2333" s="6" t="str">
        <f t="shared" si="146"/>
        <v>NEUTRAL</v>
      </c>
      <c r="H2333" s="6" t="str">
        <f t="shared" si="145"/>
        <v>BULLISH DIVERGENCE</v>
      </c>
    </row>
    <row r="2334" spans="1:8" ht="13.5" x14ac:dyDescent="0.25">
      <c r="A2334" s="3">
        <f>TITRES_STAT!B2337</f>
        <v>45701</v>
      </c>
      <c r="B2334" s="6">
        <f>TITRES_STAT!C2337</f>
        <v>2.0699999999999998</v>
      </c>
      <c r="C2334" s="6">
        <f>TITRES_STAT!D2337</f>
        <v>2.0699999999999998</v>
      </c>
      <c r="D2334" s="6">
        <f>TITRES_STAT!E2337</f>
        <v>3431</v>
      </c>
      <c r="E2334" s="2">
        <f t="shared" si="144"/>
        <v>1597675</v>
      </c>
      <c r="F2334" s="6" t="str">
        <f t="shared" si="147"/>
        <v>BULLISH</v>
      </c>
      <c r="G2334" s="6" t="str">
        <f t="shared" si="146"/>
        <v>NEUTRAL</v>
      </c>
      <c r="H2334" s="6" t="str">
        <f t="shared" si="145"/>
        <v>CONFIRMED BULLISH</v>
      </c>
    </row>
    <row r="2335" spans="1:8" ht="13.5" x14ac:dyDescent="0.25">
      <c r="A2335" s="3">
        <f>TITRES_STAT!B2338</f>
        <v>45702</v>
      </c>
      <c r="B2335" s="6">
        <f>TITRES_STAT!C2338</f>
        <v>2.0699999999999998</v>
      </c>
      <c r="C2335" s="6">
        <f>TITRES_STAT!D2338</f>
        <v>2.0699999999999998</v>
      </c>
      <c r="D2335" s="6">
        <f>TITRES_STAT!E2338</f>
        <v>11523</v>
      </c>
      <c r="E2335" s="2">
        <f t="shared" si="144"/>
        <v>1597675</v>
      </c>
      <c r="F2335" s="6" t="str">
        <f t="shared" si="147"/>
        <v>BULLISH</v>
      </c>
      <c r="G2335" s="6" t="str">
        <f t="shared" si="146"/>
        <v>NEUTRAL</v>
      </c>
      <c r="H2335" s="6" t="str">
        <f t="shared" si="145"/>
        <v>BULLISH DIVERGENCE</v>
      </c>
    </row>
    <row r="2336" spans="1:8" ht="13.5" x14ac:dyDescent="0.25">
      <c r="A2336" s="3">
        <f>TITRES_STAT!B2339</f>
        <v>45705</v>
      </c>
      <c r="B2336" s="6">
        <f>TITRES_STAT!C2339</f>
        <v>2.02</v>
      </c>
      <c r="C2336" s="6">
        <f>TITRES_STAT!D2339</f>
        <v>2.02</v>
      </c>
      <c r="D2336" s="6">
        <f>TITRES_STAT!E2339</f>
        <v>16174</v>
      </c>
      <c r="E2336" s="2">
        <f t="shared" si="144"/>
        <v>1581501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45706</v>
      </c>
      <c r="B2337" s="6">
        <f>TITRES_STAT!C2340</f>
        <v>2.0299999999999998</v>
      </c>
      <c r="C2337" s="6">
        <f>TITRES_STAT!D2340</f>
        <v>2.0299999999999998</v>
      </c>
      <c r="D2337" s="6">
        <f>TITRES_STAT!E2340</f>
        <v>15629</v>
      </c>
      <c r="E2337" s="2">
        <f t="shared" si="144"/>
        <v>1597130</v>
      </c>
      <c r="F2337" s="6" t="str">
        <f t="shared" si="147"/>
        <v>BULLISH</v>
      </c>
      <c r="G2337" s="6" t="str">
        <f t="shared" si="146"/>
        <v>NEUTRAL</v>
      </c>
      <c r="H2337" s="6" t="str">
        <f t="shared" si="145"/>
        <v>CONFIRMED BULLISH</v>
      </c>
    </row>
    <row r="2338" spans="1:8" ht="13.5" x14ac:dyDescent="0.25">
      <c r="A2338" s="3">
        <f>TITRES_STAT!B2341</f>
        <v>45707</v>
      </c>
      <c r="B2338" s="6">
        <f>TITRES_STAT!C2341</f>
        <v>2.12</v>
      </c>
      <c r="C2338" s="6">
        <f>TITRES_STAT!D2341</f>
        <v>2.12</v>
      </c>
      <c r="D2338" s="6">
        <f>TITRES_STAT!E2341</f>
        <v>10306</v>
      </c>
      <c r="E2338" s="2">
        <f t="shared" si="144"/>
        <v>1607436</v>
      </c>
      <c r="F2338" s="6" t="str">
        <f t="shared" si="147"/>
        <v>BULLISH</v>
      </c>
      <c r="G2338" s="6" t="str">
        <f t="shared" si="146"/>
        <v>NEUTRAL</v>
      </c>
      <c r="H2338" s="6" t="str">
        <f t="shared" si="145"/>
        <v>CONFIRMED BULLISH</v>
      </c>
    </row>
    <row r="2339" spans="1:8" ht="13.5" x14ac:dyDescent="0.25">
      <c r="A2339" s="3">
        <f>TITRES_STAT!B2342</f>
        <v>45708</v>
      </c>
      <c r="B2339" s="6">
        <f>TITRES_STAT!C2342</f>
        <v>2.11</v>
      </c>
      <c r="C2339" s="6">
        <f>TITRES_STAT!D2342</f>
        <v>2.11</v>
      </c>
      <c r="D2339" s="6">
        <f>TITRES_STAT!E2342</f>
        <v>408</v>
      </c>
      <c r="E2339" s="2">
        <f t="shared" si="144"/>
        <v>1607028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45709</v>
      </c>
      <c r="B2340" s="6">
        <f>TITRES_STAT!C2343</f>
        <v>2.2000000000000002</v>
      </c>
      <c r="C2340" s="6">
        <f>TITRES_STAT!D2343</f>
        <v>2.2000000000000002</v>
      </c>
      <c r="D2340" s="6">
        <f>TITRES_STAT!E2343</f>
        <v>200</v>
      </c>
      <c r="E2340" s="2">
        <f t="shared" si="144"/>
        <v>1607228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45712</v>
      </c>
      <c r="B2341" s="6">
        <f>TITRES_STAT!C2344</f>
        <v>2.11</v>
      </c>
      <c r="C2341" s="6">
        <f>TITRES_STAT!D2344</f>
        <v>2.11</v>
      </c>
      <c r="D2341" s="6">
        <f>TITRES_STAT!E2344</f>
        <v>4046</v>
      </c>
      <c r="E2341" s="2">
        <f t="shared" si="144"/>
        <v>1603182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CONFIRMED BULLISH</v>
      </c>
    </row>
    <row r="2342" spans="1:8" ht="13.5" x14ac:dyDescent="0.25">
      <c r="A2342" s="3">
        <f>TITRES_STAT!B2345</f>
        <v>45713</v>
      </c>
      <c r="B2342" s="6">
        <f>TITRES_STAT!C2345</f>
        <v>2.2000000000000002</v>
      </c>
      <c r="C2342" s="6">
        <f>TITRES_STAT!D2345</f>
        <v>2.2000000000000002</v>
      </c>
      <c r="D2342" s="6">
        <f>TITRES_STAT!E2345</f>
        <v>8000</v>
      </c>
      <c r="E2342" s="2">
        <f t="shared" si="144"/>
        <v>1611182</v>
      </c>
      <c r="F2342" s="6" t="str">
        <f t="shared" si="147"/>
        <v>BULLISH</v>
      </c>
      <c r="G2342" s="6" t="str">
        <f t="shared" si="146"/>
        <v>NEUTRAL</v>
      </c>
      <c r="H2342" s="6" t="str">
        <f t="shared" si="145"/>
        <v>CONFIRMED BULLISH</v>
      </c>
    </row>
    <row r="2343" spans="1:8" ht="13.5" x14ac:dyDescent="0.25">
      <c r="A2343" s="3">
        <f>TITRES_STAT!B2346</f>
        <v>45714</v>
      </c>
      <c r="B2343" s="6">
        <f>TITRES_STAT!C2346</f>
        <v>2.11</v>
      </c>
      <c r="C2343" s="6">
        <f>TITRES_STAT!D2346</f>
        <v>2.11</v>
      </c>
      <c r="D2343" s="6">
        <f>TITRES_STAT!E2346</f>
        <v>2134</v>
      </c>
      <c r="E2343" s="2">
        <f t="shared" si="144"/>
        <v>1609048</v>
      </c>
      <c r="F2343" s="6" t="str">
        <f t="shared" si="147"/>
        <v>BULLISH</v>
      </c>
      <c r="G2343" s="6" t="str">
        <f t="shared" si="146"/>
        <v>NEUTRAL</v>
      </c>
      <c r="H2343" s="6" t="str">
        <f t="shared" si="145"/>
        <v>BULLISH DIVERGENCE</v>
      </c>
    </row>
    <row r="2344" spans="1:8" ht="13.5" x14ac:dyDescent="0.25">
      <c r="A2344" s="3">
        <f>TITRES_STAT!B2347</f>
        <v>45715</v>
      </c>
      <c r="B2344" s="6">
        <f>TITRES_STAT!C2347</f>
        <v>2.04</v>
      </c>
      <c r="C2344" s="6">
        <f>TITRES_STAT!D2347</f>
        <v>2.04</v>
      </c>
      <c r="D2344" s="6">
        <f>TITRES_STAT!E2347</f>
        <v>800</v>
      </c>
      <c r="E2344" s="2">
        <f t="shared" si="144"/>
        <v>1608248</v>
      </c>
      <c r="F2344" s="6" t="str">
        <f t="shared" si="147"/>
        <v>BULLISH</v>
      </c>
      <c r="G2344" s="6" t="str">
        <f t="shared" si="146"/>
        <v>NEUTRAL</v>
      </c>
      <c r="H2344" s="6" t="str">
        <f t="shared" si="145"/>
        <v>BULLISH DIVERGENCE</v>
      </c>
    </row>
    <row r="2345" spans="1:8" ht="13.5" x14ac:dyDescent="0.25">
      <c r="A2345" s="3">
        <f>TITRES_STAT!B2348</f>
        <v>45716</v>
      </c>
      <c r="B2345" s="6">
        <f>TITRES_STAT!C2348</f>
        <v>2.13</v>
      </c>
      <c r="C2345" s="6">
        <f>TITRES_STAT!D2348</f>
        <v>2.13</v>
      </c>
      <c r="D2345" s="6">
        <f>TITRES_STAT!E2348</f>
        <v>0</v>
      </c>
      <c r="E2345" s="2">
        <f t="shared" si="144"/>
        <v>1608248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BULLISH DIVERGENCE</v>
      </c>
    </row>
    <row r="2346" spans="1:8" ht="13.5" x14ac:dyDescent="0.25">
      <c r="A2346" s="3">
        <f>TITRES_STAT!B2349</f>
        <v>45719</v>
      </c>
      <c r="B2346" s="6">
        <f>TITRES_STAT!C2349</f>
        <v>2.12</v>
      </c>
      <c r="C2346" s="6">
        <f>TITRES_STAT!D2349</f>
        <v>2.12</v>
      </c>
      <c r="D2346" s="6">
        <f>TITRES_STAT!E2349</f>
        <v>275</v>
      </c>
      <c r="E2346" s="2">
        <f t="shared" si="144"/>
        <v>1607973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CONFIRMED BULLISH</v>
      </c>
    </row>
    <row r="2347" spans="1:8" ht="13.5" x14ac:dyDescent="0.25">
      <c r="A2347" s="3">
        <f>TITRES_STAT!B2350</f>
        <v>45720</v>
      </c>
      <c r="B2347" s="6">
        <f>TITRES_STAT!C2350</f>
        <v>2.19</v>
      </c>
      <c r="C2347" s="6">
        <f>TITRES_STAT!D2350</f>
        <v>2.19</v>
      </c>
      <c r="D2347" s="6">
        <f>TITRES_STAT!E2350</f>
        <v>7050</v>
      </c>
      <c r="E2347" s="2">
        <f t="shared" si="144"/>
        <v>1615023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BULLISH DIVERGENCE</v>
      </c>
    </row>
    <row r="2348" spans="1:8" ht="13.5" x14ac:dyDescent="0.25">
      <c r="A2348" s="3">
        <f>TITRES_STAT!B2351</f>
        <v>45721</v>
      </c>
      <c r="B2348" s="6">
        <f>TITRES_STAT!C2351</f>
        <v>2.1</v>
      </c>
      <c r="C2348" s="6">
        <f>TITRES_STAT!D2351</f>
        <v>2.1</v>
      </c>
      <c r="D2348" s="6">
        <f>TITRES_STAT!E2351</f>
        <v>1510</v>
      </c>
      <c r="E2348" s="2">
        <f t="shared" si="144"/>
        <v>1613513</v>
      </c>
      <c r="F2348" s="6" t="str">
        <f t="shared" si="147"/>
        <v>BULLISH</v>
      </c>
      <c r="G2348" s="6" t="str">
        <f t="shared" si="146"/>
        <v>NEUTRAL</v>
      </c>
      <c r="H2348" s="6" t="str">
        <f t="shared" si="145"/>
        <v>BULLISH DIVERGENCE</v>
      </c>
    </row>
    <row r="2349" spans="1:8" ht="13.5" x14ac:dyDescent="0.25">
      <c r="A2349" s="3">
        <f>TITRES_STAT!B2352</f>
        <v>45722</v>
      </c>
      <c r="B2349" s="6">
        <f>TITRES_STAT!C2352</f>
        <v>2.09</v>
      </c>
      <c r="C2349" s="6">
        <f>TITRES_STAT!D2352</f>
        <v>2.09</v>
      </c>
      <c r="D2349" s="6">
        <f>TITRES_STAT!E2352</f>
        <v>4354</v>
      </c>
      <c r="E2349" s="2">
        <f t="shared" si="144"/>
        <v>1609159</v>
      </c>
      <c r="F2349" s="6" t="str">
        <f t="shared" si="147"/>
        <v>BULLISH</v>
      </c>
      <c r="G2349" s="6" t="str">
        <f t="shared" si="146"/>
        <v>NEUTRAL</v>
      </c>
      <c r="H2349" s="6" t="str">
        <f t="shared" si="145"/>
        <v>CONFIRMED BULLISH</v>
      </c>
    </row>
    <row r="2350" spans="1:8" ht="13.5" x14ac:dyDescent="0.25">
      <c r="A2350" s="3">
        <f>TITRES_STAT!B2353</f>
        <v>45723</v>
      </c>
      <c r="B2350" s="6">
        <f>TITRES_STAT!C2353</f>
        <v>2.17</v>
      </c>
      <c r="C2350" s="6">
        <f>TITRES_STAT!D2353</f>
        <v>2.17</v>
      </c>
      <c r="D2350" s="6">
        <f>TITRES_STAT!E2353</f>
        <v>3147</v>
      </c>
      <c r="E2350" s="2">
        <f t="shared" si="144"/>
        <v>1612306</v>
      </c>
      <c r="F2350" s="6" t="str">
        <f t="shared" si="147"/>
        <v>BULLISH</v>
      </c>
      <c r="G2350" s="6" t="str">
        <f t="shared" si="146"/>
        <v>NEUTRAL</v>
      </c>
      <c r="H2350" s="6" t="str">
        <f t="shared" si="145"/>
        <v>CONFIRMED BULLISH</v>
      </c>
    </row>
    <row r="2351" spans="1:8" ht="13.5" x14ac:dyDescent="0.25">
      <c r="A2351" s="3">
        <f>TITRES_STAT!B2354</f>
        <v>45726</v>
      </c>
      <c r="B2351" s="6">
        <f>TITRES_STAT!C2354</f>
        <v>2.14</v>
      </c>
      <c r="C2351" s="6">
        <f>TITRES_STAT!D2354</f>
        <v>2.14</v>
      </c>
      <c r="D2351" s="6">
        <f>TITRES_STAT!E2354</f>
        <v>22</v>
      </c>
      <c r="E2351" s="2">
        <f t="shared" si="144"/>
        <v>1612284</v>
      </c>
      <c r="F2351" s="6" t="str">
        <f t="shared" si="147"/>
        <v>BULLISH</v>
      </c>
      <c r="G2351" s="6" t="str">
        <f t="shared" si="146"/>
        <v>NEUTRAL</v>
      </c>
      <c r="H2351" s="6" t="str">
        <f t="shared" si="145"/>
        <v>CONFIRMED BULLISH</v>
      </c>
    </row>
    <row r="2352" spans="1:8" ht="13.5" x14ac:dyDescent="0.25">
      <c r="A2352" s="3">
        <f>TITRES_STAT!B2355</f>
        <v>45727</v>
      </c>
      <c r="B2352" s="6">
        <f>TITRES_STAT!C2355</f>
        <v>2.23</v>
      </c>
      <c r="C2352" s="6">
        <f>TITRES_STAT!D2355</f>
        <v>2.23</v>
      </c>
      <c r="D2352" s="6">
        <f>TITRES_STAT!E2355</f>
        <v>0</v>
      </c>
      <c r="E2352" s="2">
        <f t="shared" si="144"/>
        <v>1612284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BEARISH DIVERGENCE</v>
      </c>
    </row>
    <row r="2353" spans="1:8" ht="13.5" x14ac:dyDescent="0.25">
      <c r="A2353" s="3">
        <f>TITRES_STAT!B2356</f>
        <v>45728</v>
      </c>
      <c r="B2353" s="6">
        <f>TITRES_STAT!C2356</f>
        <v>2.13</v>
      </c>
      <c r="C2353" s="6">
        <f>TITRES_STAT!D2356</f>
        <v>2.13</v>
      </c>
      <c r="D2353" s="6">
        <f>TITRES_STAT!E2356</f>
        <v>0</v>
      </c>
      <c r="E2353" s="2">
        <f t="shared" si="144"/>
        <v>1612284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BEARISH DIVERGENCE</v>
      </c>
    </row>
    <row r="2354" spans="1:8" ht="13.5" x14ac:dyDescent="0.25">
      <c r="A2354" s="3">
        <f>TITRES_STAT!B2357</f>
        <v>45729</v>
      </c>
      <c r="B2354" s="6">
        <f>TITRES_STAT!C2357</f>
        <v>2.0499999999999998</v>
      </c>
      <c r="C2354" s="6">
        <f>TITRES_STAT!D2357</f>
        <v>2.0499999999999998</v>
      </c>
      <c r="D2354" s="6">
        <f>TITRES_STAT!E2357</f>
        <v>1980</v>
      </c>
      <c r="E2354" s="2">
        <f t="shared" si="144"/>
        <v>1610304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BULLISH DIVERGENCE</v>
      </c>
    </row>
    <row r="2355" spans="1:8" ht="13.5" x14ac:dyDescent="0.25">
      <c r="A2355" s="3">
        <f>TITRES_STAT!B2358</f>
        <v>45730</v>
      </c>
      <c r="B2355" s="6">
        <f>TITRES_STAT!C2358</f>
        <v>2.0499999999999998</v>
      </c>
      <c r="C2355" s="6">
        <f>TITRES_STAT!D2358</f>
        <v>2.0499999999999998</v>
      </c>
      <c r="D2355" s="6">
        <f>TITRES_STAT!E2358</f>
        <v>859</v>
      </c>
      <c r="E2355" s="2">
        <f t="shared" si="144"/>
        <v>1610304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45733</v>
      </c>
      <c r="B2356" s="6">
        <f>TITRES_STAT!C2359</f>
        <v>2</v>
      </c>
      <c r="C2356" s="6">
        <f>TITRES_STAT!D2359</f>
        <v>2</v>
      </c>
      <c r="D2356" s="6">
        <f>TITRES_STAT!E2359</f>
        <v>18844</v>
      </c>
      <c r="E2356" s="2">
        <f t="shared" si="144"/>
        <v>1591460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CONFIRMED BEARISH</v>
      </c>
    </row>
    <row r="2357" spans="1:8" ht="13.5" x14ac:dyDescent="0.25">
      <c r="A2357" s="3">
        <f>TITRES_STAT!B2360</f>
        <v>45734</v>
      </c>
      <c r="B2357" s="6">
        <f>TITRES_STAT!C2360</f>
        <v>1.92</v>
      </c>
      <c r="C2357" s="6">
        <f>TITRES_STAT!D2360</f>
        <v>1.92</v>
      </c>
      <c r="D2357" s="6">
        <f>TITRES_STAT!E2360</f>
        <v>11915</v>
      </c>
      <c r="E2357" s="2">
        <f t="shared" si="144"/>
        <v>1579545</v>
      </c>
      <c r="F2357" s="6" t="str">
        <f t="shared" si="147"/>
        <v>BEARISH</v>
      </c>
      <c r="G2357" s="6" t="str">
        <f t="shared" si="146"/>
        <v>WEAK</v>
      </c>
      <c r="H2357" s="6" t="str">
        <f t="shared" si="145"/>
        <v>CONFIRMED BEARISH</v>
      </c>
    </row>
    <row r="2358" spans="1:8" ht="13.5" x14ac:dyDescent="0.25">
      <c r="A2358" s="3">
        <f>TITRES_STAT!B2361</f>
        <v>45735</v>
      </c>
      <c r="B2358" s="6">
        <f>TITRES_STAT!C2361</f>
        <v>2</v>
      </c>
      <c r="C2358" s="6">
        <f>TITRES_STAT!D2361</f>
        <v>2</v>
      </c>
      <c r="D2358" s="6">
        <f>TITRES_STAT!E2361</f>
        <v>0</v>
      </c>
      <c r="E2358" s="2">
        <f t="shared" si="144"/>
        <v>1579545</v>
      </c>
      <c r="F2358" s="6" t="str">
        <f t="shared" si="147"/>
        <v>BEARISH</v>
      </c>
      <c r="G2358" s="6" t="str">
        <f t="shared" si="146"/>
        <v>WEAK</v>
      </c>
      <c r="H2358" s="6" t="str">
        <f t="shared" si="145"/>
        <v>CONFIRMED BEARISH</v>
      </c>
    </row>
    <row r="2359" spans="1:8" ht="13.5" x14ac:dyDescent="0.25">
      <c r="A2359" s="3">
        <f>TITRES_STAT!B2362</f>
        <v>45737</v>
      </c>
      <c r="B2359" s="6">
        <f>TITRES_STAT!C2362</f>
        <v>1.95</v>
      </c>
      <c r="C2359" s="6">
        <f>TITRES_STAT!D2362</f>
        <v>1.95</v>
      </c>
      <c r="D2359" s="6">
        <f>TITRES_STAT!E2362</f>
        <v>7991</v>
      </c>
      <c r="E2359" s="2">
        <f t="shared" si="144"/>
        <v>1571554</v>
      </c>
      <c r="F2359" s="6" t="str">
        <f t="shared" si="147"/>
        <v>BEARISH</v>
      </c>
      <c r="G2359" s="6" t="str">
        <f t="shared" si="146"/>
        <v>WEAK</v>
      </c>
      <c r="H2359" s="6" t="str">
        <f t="shared" si="145"/>
        <v>CONFIRMED BEARISH</v>
      </c>
    </row>
    <row r="2360" spans="1:8" ht="13.5" x14ac:dyDescent="0.25">
      <c r="A2360" s="3">
        <f>TITRES_STAT!B2363</f>
        <v>45740</v>
      </c>
      <c r="B2360" s="6">
        <f>TITRES_STAT!C2363</f>
        <v>1.95</v>
      </c>
      <c r="C2360" s="6">
        <f>TITRES_STAT!D2363</f>
        <v>1.95</v>
      </c>
      <c r="D2360" s="6">
        <f>TITRES_STAT!E2363</f>
        <v>11000</v>
      </c>
      <c r="E2360" s="2">
        <f t="shared" si="144"/>
        <v>1571554</v>
      </c>
      <c r="F2360" s="6" t="str">
        <f t="shared" si="147"/>
        <v>BEARISH</v>
      </c>
      <c r="G2360" s="6" t="str">
        <f t="shared" si="146"/>
        <v>WEAK</v>
      </c>
      <c r="H2360" s="6" t="str">
        <f t="shared" si="145"/>
        <v>CONFIRMED BEARISH</v>
      </c>
    </row>
    <row r="2361" spans="1:8" ht="13.5" x14ac:dyDescent="0.25">
      <c r="A2361" s="3">
        <f>TITRES_STAT!B2364</f>
        <v>45741</v>
      </c>
      <c r="B2361" s="6">
        <f>TITRES_STAT!C2364</f>
        <v>2.0299999999999998</v>
      </c>
      <c r="C2361" s="6">
        <f>TITRES_STAT!D2364</f>
        <v>2.0299999999999998</v>
      </c>
      <c r="D2361" s="6">
        <f>TITRES_STAT!E2364</f>
        <v>1080</v>
      </c>
      <c r="E2361" s="2">
        <f t="shared" si="144"/>
        <v>1572634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BEARISH DIVERGENCE</v>
      </c>
    </row>
    <row r="2362" spans="1:8" ht="13.5" x14ac:dyDescent="0.25">
      <c r="A2362" s="3">
        <f>TITRES_STAT!B2365</f>
        <v>45742</v>
      </c>
      <c r="B2362" s="6">
        <f>TITRES_STAT!C2365</f>
        <v>2.12</v>
      </c>
      <c r="C2362" s="6">
        <f>TITRES_STAT!D2365</f>
        <v>2.12</v>
      </c>
      <c r="D2362" s="6">
        <f>TITRES_STAT!E2365</f>
        <v>9500</v>
      </c>
      <c r="E2362" s="2">
        <f t="shared" si="144"/>
        <v>1582134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CONFIRMED BULLISH</v>
      </c>
    </row>
    <row r="2363" spans="1:8" ht="13.5" x14ac:dyDescent="0.25">
      <c r="A2363" s="3">
        <f>TITRES_STAT!B2366</f>
        <v>45743</v>
      </c>
      <c r="B2363" s="6">
        <f>TITRES_STAT!C2366</f>
        <v>2.0499999999999998</v>
      </c>
      <c r="C2363" s="6">
        <f>TITRES_STAT!D2366</f>
        <v>2.0499999999999998</v>
      </c>
      <c r="D2363" s="6">
        <f>TITRES_STAT!E2366</f>
        <v>8090</v>
      </c>
      <c r="E2363" s="2">
        <f t="shared" si="144"/>
        <v>1574044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BEARISH DIVERGENCE</v>
      </c>
    </row>
    <row r="2364" spans="1:8" ht="13.5" x14ac:dyDescent="0.25">
      <c r="A2364" s="3">
        <f>TITRES_STAT!B2367</f>
        <v>45744</v>
      </c>
      <c r="B2364" s="6">
        <f>TITRES_STAT!C2367</f>
        <v>2.09</v>
      </c>
      <c r="C2364" s="6">
        <f>TITRES_STAT!D2367</f>
        <v>2.09</v>
      </c>
      <c r="D2364" s="6">
        <f>TITRES_STAT!E2367</f>
        <v>5776</v>
      </c>
      <c r="E2364" s="2">
        <f t="shared" si="144"/>
        <v>1579820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CONFIRMED BULLISH</v>
      </c>
    </row>
    <row r="2365" spans="1:8" ht="13.5" x14ac:dyDescent="0.25">
      <c r="A2365" s="3">
        <f>TITRES_STAT!B2368</f>
        <v>45749</v>
      </c>
      <c r="B2365" s="6">
        <f>TITRES_STAT!C2368</f>
        <v>2.1</v>
      </c>
      <c r="C2365" s="6">
        <f>TITRES_STAT!D2368</f>
        <v>2.1</v>
      </c>
      <c r="D2365" s="6">
        <f>TITRES_STAT!E2368</f>
        <v>10364</v>
      </c>
      <c r="E2365" s="2">
        <f t="shared" si="144"/>
        <v>1590184</v>
      </c>
      <c r="F2365" s="6" t="str">
        <f t="shared" si="147"/>
        <v>BULLISH</v>
      </c>
      <c r="G2365" s="6" t="str">
        <f t="shared" si="146"/>
        <v>NEUTRAL</v>
      </c>
      <c r="H2365" s="6" t="str">
        <f t="shared" si="145"/>
        <v>CONFIRMED BULLISH</v>
      </c>
    </row>
    <row r="2366" spans="1:8" ht="13.5" x14ac:dyDescent="0.25">
      <c r="A2366" s="3">
        <f>TITRES_STAT!B2369</f>
        <v>45750</v>
      </c>
      <c r="B2366" s="6">
        <f>TITRES_STAT!C2369</f>
        <v>2.12</v>
      </c>
      <c r="C2366" s="6">
        <f>TITRES_STAT!D2369</f>
        <v>2.12</v>
      </c>
      <c r="D2366" s="6">
        <f>TITRES_STAT!E2369</f>
        <v>2510</v>
      </c>
      <c r="E2366" s="2">
        <f t="shared" si="144"/>
        <v>1592694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CONFIRMED BULLISH</v>
      </c>
    </row>
    <row r="2367" spans="1:8" ht="13.5" x14ac:dyDescent="0.25">
      <c r="A2367" s="3">
        <f>TITRES_STAT!B2370</f>
        <v>45751</v>
      </c>
      <c r="B2367" s="6">
        <f>TITRES_STAT!C2370</f>
        <v>2.1</v>
      </c>
      <c r="C2367" s="6">
        <f>TITRES_STAT!D2370</f>
        <v>2.1</v>
      </c>
      <c r="D2367" s="6">
        <f>TITRES_STAT!E2370</f>
        <v>590</v>
      </c>
      <c r="E2367" s="2">
        <f t="shared" si="144"/>
        <v>1592104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BULLISH DIVERGENCE</v>
      </c>
    </row>
    <row r="2368" spans="1:8" ht="13.5" x14ac:dyDescent="0.25">
      <c r="A2368" s="3">
        <f>TITRES_STAT!B2371</f>
        <v>45754</v>
      </c>
      <c r="B2368" s="6">
        <f>TITRES_STAT!C2371</f>
        <v>2.1</v>
      </c>
      <c r="C2368" s="6">
        <f>TITRES_STAT!D2371</f>
        <v>2.1</v>
      </c>
      <c r="D2368" s="6">
        <f>TITRES_STAT!E2371</f>
        <v>1500</v>
      </c>
      <c r="E2368" s="2">
        <f t="shared" si="144"/>
        <v>1592104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45755</v>
      </c>
      <c r="B2369" s="6">
        <f>TITRES_STAT!C2372</f>
        <v>2.1</v>
      </c>
      <c r="C2369" s="6">
        <f>TITRES_STAT!D2372</f>
        <v>2.1</v>
      </c>
      <c r="D2369" s="6">
        <f>TITRES_STAT!E2372</f>
        <v>0</v>
      </c>
      <c r="E2369" s="2">
        <f t="shared" si="144"/>
        <v>1592104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CONFIRMED BULLISH</v>
      </c>
    </row>
    <row r="2370" spans="1:8" ht="13.5" x14ac:dyDescent="0.25">
      <c r="A2370" s="3">
        <f>TITRES_STAT!B2373</f>
        <v>45757</v>
      </c>
      <c r="B2370" s="6">
        <f>TITRES_STAT!C2373</f>
        <v>2.09</v>
      </c>
      <c r="C2370" s="6">
        <f>TITRES_STAT!D2373</f>
        <v>2.09</v>
      </c>
      <c r="D2370" s="6">
        <f>TITRES_STAT!E2373</f>
        <v>5606</v>
      </c>
      <c r="E2370" s="2">
        <f t="shared" si="144"/>
        <v>1586498</v>
      </c>
      <c r="F2370" s="6" t="str">
        <f t="shared" si="147"/>
        <v>BEARISH</v>
      </c>
      <c r="G2370" s="6" t="str">
        <f t="shared" si="146"/>
        <v>NEUTRAL</v>
      </c>
      <c r="H2370" s="6" t="str">
        <f t="shared" si="145"/>
        <v>CONFIRMED BEARISH</v>
      </c>
    </row>
    <row r="2371" spans="1:8" ht="13.5" x14ac:dyDescent="0.25">
      <c r="A2371" s="3">
        <f>TITRES_STAT!B2374</f>
        <v>45758</v>
      </c>
      <c r="B2371" s="6">
        <f>TITRES_STAT!C2374</f>
        <v>2.04</v>
      </c>
      <c r="C2371" s="6">
        <f>TITRES_STAT!D2374</f>
        <v>2.04</v>
      </c>
      <c r="D2371" s="6">
        <f>TITRES_STAT!E2374</f>
        <v>3250</v>
      </c>
      <c r="E2371" s="2">
        <f t="shared" si="144"/>
        <v>1583248</v>
      </c>
      <c r="F2371" s="6" t="str">
        <f t="shared" si="147"/>
        <v>BEARISH</v>
      </c>
      <c r="G2371" s="6" t="str">
        <f t="shared" si="146"/>
        <v>NEUTRAL</v>
      </c>
      <c r="H2371" s="6" t="str">
        <f t="shared" si="145"/>
        <v>CONFIRMED BEARISH</v>
      </c>
    </row>
    <row r="2372" spans="1:8" ht="13.5" x14ac:dyDescent="0.25">
      <c r="A2372" s="3">
        <f>TITRES_STAT!B2375</f>
        <v>45761</v>
      </c>
      <c r="B2372" s="6">
        <f>TITRES_STAT!C2375</f>
        <v>2.0099999999999998</v>
      </c>
      <c r="C2372" s="6">
        <f>TITRES_STAT!D2375</f>
        <v>2.0099999999999998</v>
      </c>
      <c r="D2372" s="6">
        <f>TITRES_STAT!E2375</f>
        <v>12181</v>
      </c>
      <c r="E2372" s="2">
        <f t="shared" ref="E2372:E2435" si="148">IF(B2372&gt;B2371, E2371+D2372, IF(B2372&lt;B2371, E2371-D2372, E2371))</f>
        <v>1571067</v>
      </c>
      <c r="F2372" s="6" t="str">
        <f t="shared" si="147"/>
        <v>BEARISH</v>
      </c>
      <c r="G2372" s="6" t="str">
        <f t="shared" si="146"/>
        <v>NEUTRAL</v>
      </c>
      <c r="H2372" s="6" t="str">
        <f t="shared" si="145"/>
        <v>CONFIRMED BEARISH</v>
      </c>
    </row>
    <row r="2373" spans="1:8" ht="13.5" x14ac:dyDescent="0.25">
      <c r="A2373" s="3">
        <f>TITRES_STAT!B2376</f>
        <v>45762</v>
      </c>
      <c r="B2373" s="6">
        <f>TITRES_STAT!C2376</f>
        <v>1.92</v>
      </c>
      <c r="C2373" s="6">
        <f>TITRES_STAT!D2376</f>
        <v>1.92</v>
      </c>
      <c r="D2373" s="6">
        <f>TITRES_STAT!E2376</f>
        <v>0</v>
      </c>
      <c r="E2373" s="2">
        <f t="shared" si="148"/>
        <v>1571067</v>
      </c>
      <c r="F2373" s="6" t="str">
        <f t="shared" si="147"/>
        <v>BEARISH</v>
      </c>
      <c r="G2373" s="6" t="str">
        <f t="shared" si="146"/>
        <v>NEUTRAL</v>
      </c>
      <c r="H2373" s="6" t="str">
        <f t="shared" si="145"/>
        <v>CONFIRMED BEARISH</v>
      </c>
    </row>
    <row r="2374" spans="1:8" ht="13.5" x14ac:dyDescent="0.25">
      <c r="A2374" s="3">
        <f>TITRES_STAT!B2377</f>
        <v>45763</v>
      </c>
      <c r="B2374" s="6">
        <f>TITRES_STAT!C2377</f>
        <v>1.84</v>
      </c>
      <c r="C2374" s="6">
        <f>TITRES_STAT!D2377</f>
        <v>1.84</v>
      </c>
      <c r="D2374" s="6">
        <f>TITRES_STAT!E2377</f>
        <v>250</v>
      </c>
      <c r="E2374" s="2">
        <f t="shared" si="148"/>
        <v>1570817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45764</v>
      </c>
      <c r="B2375" s="6">
        <f>TITRES_STAT!C2378</f>
        <v>1.76</v>
      </c>
      <c r="C2375" s="6">
        <f>TITRES_STAT!D2378</f>
        <v>1.76</v>
      </c>
      <c r="D2375" s="6">
        <f>TITRES_STAT!E2378</f>
        <v>9937</v>
      </c>
      <c r="E2375" s="2">
        <f t="shared" si="148"/>
        <v>1560880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BEARISH</v>
      </c>
    </row>
    <row r="2376" spans="1:8" ht="13.5" x14ac:dyDescent="0.25">
      <c r="A2376" s="3">
        <f>TITRES_STAT!B2379</f>
        <v>45765</v>
      </c>
      <c r="B2376" s="6">
        <f>TITRES_STAT!C2379</f>
        <v>1.73</v>
      </c>
      <c r="C2376" s="6">
        <f>TITRES_STAT!D2379</f>
        <v>1.73</v>
      </c>
      <c r="D2376" s="6">
        <f>TITRES_STAT!E2379</f>
        <v>1718</v>
      </c>
      <c r="E2376" s="2">
        <f t="shared" si="148"/>
        <v>1559162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CONFIRMED BEARISH</v>
      </c>
    </row>
    <row r="2377" spans="1:8" ht="13.5" x14ac:dyDescent="0.25">
      <c r="A2377" s="3">
        <f>TITRES_STAT!B2380</f>
        <v>45768</v>
      </c>
      <c r="B2377" s="6">
        <f>TITRES_STAT!C2380</f>
        <v>1.73</v>
      </c>
      <c r="C2377" s="6">
        <f>TITRES_STAT!D2380</f>
        <v>1.73</v>
      </c>
      <c r="D2377" s="6">
        <f>TITRES_STAT!E2380</f>
        <v>140</v>
      </c>
      <c r="E2377" s="2">
        <f t="shared" si="148"/>
        <v>1559162</v>
      </c>
      <c r="F2377" s="6" t="str">
        <f t="shared" si="151"/>
        <v>BEARISH</v>
      </c>
      <c r="G2377" s="6" t="str">
        <f t="shared" si="150"/>
        <v>NEUTRAL</v>
      </c>
      <c r="H2377" s="6" t="str">
        <f t="shared" si="149"/>
        <v>CONFIRMED BEARISH</v>
      </c>
    </row>
    <row r="2378" spans="1:8" ht="13.5" x14ac:dyDescent="0.25">
      <c r="A2378" s="3">
        <f>TITRES_STAT!B2381</f>
        <v>45769</v>
      </c>
      <c r="B2378" s="6">
        <f>TITRES_STAT!C2381</f>
        <v>1.75</v>
      </c>
      <c r="C2378" s="6">
        <f>TITRES_STAT!D2381</f>
        <v>1.75</v>
      </c>
      <c r="D2378" s="6">
        <f>TITRES_STAT!E2381</f>
        <v>15921</v>
      </c>
      <c r="E2378" s="2">
        <f t="shared" si="148"/>
        <v>1575083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BULLISH DIVERGENCE</v>
      </c>
    </row>
    <row r="2379" spans="1:8" ht="13.5" x14ac:dyDescent="0.25">
      <c r="A2379" s="3">
        <f>TITRES_STAT!B2382</f>
        <v>45770</v>
      </c>
      <c r="B2379" s="6">
        <f>TITRES_STAT!C2382</f>
        <v>1.78</v>
      </c>
      <c r="C2379" s="6">
        <f>TITRES_STAT!D2382</f>
        <v>1.78</v>
      </c>
      <c r="D2379" s="6">
        <f>TITRES_STAT!E2382</f>
        <v>1305</v>
      </c>
      <c r="E2379" s="2">
        <f t="shared" si="148"/>
        <v>1576388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BULLISH DIVERGENCE</v>
      </c>
    </row>
    <row r="2380" spans="1:8" ht="13.5" x14ac:dyDescent="0.25">
      <c r="A2380" s="3">
        <f>TITRES_STAT!B2383</f>
        <v>45771</v>
      </c>
      <c r="B2380" s="6">
        <f>TITRES_STAT!C2383</f>
        <v>1.82</v>
      </c>
      <c r="C2380" s="6">
        <f>TITRES_STAT!D2383</f>
        <v>1.82</v>
      </c>
      <c r="D2380" s="6">
        <f>TITRES_STAT!E2383</f>
        <v>4443</v>
      </c>
      <c r="E2380" s="2">
        <f t="shared" si="148"/>
        <v>1580831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45772</v>
      </c>
      <c r="B2381" s="6">
        <f>TITRES_STAT!C2384</f>
        <v>1.84</v>
      </c>
      <c r="C2381" s="6">
        <f>TITRES_STAT!D2384</f>
        <v>1.84</v>
      </c>
      <c r="D2381" s="6">
        <f>TITRES_STAT!E2384</f>
        <v>620</v>
      </c>
      <c r="E2381" s="2">
        <f t="shared" si="148"/>
        <v>1581451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CONFIRMED BULLISH</v>
      </c>
    </row>
    <row r="2382" spans="1:8" ht="13.5" x14ac:dyDescent="0.25">
      <c r="A2382" s="3">
        <f>TITRES_STAT!B2385</f>
        <v>45775</v>
      </c>
      <c r="B2382" s="6">
        <f>TITRES_STAT!C2385</f>
        <v>1.92</v>
      </c>
      <c r="C2382" s="6">
        <f>TITRES_STAT!D2385</f>
        <v>1.92</v>
      </c>
      <c r="D2382" s="6">
        <f>TITRES_STAT!E2385</f>
        <v>2295</v>
      </c>
      <c r="E2382" s="2">
        <f t="shared" si="148"/>
        <v>1583746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45776</v>
      </c>
      <c r="B2383" s="6">
        <f>TITRES_STAT!C2386</f>
        <v>1.95</v>
      </c>
      <c r="C2383" s="6">
        <f>TITRES_STAT!D2386</f>
        <v>1.95</v>
      </c>
      <c r="D2383" s="6">
        <f>TITRES_STAT!E2386</f>
        <v>8851</v>
      </c>
      <c r="E2383" s="2">
        <f t="shared" si="148"/>
        <v>1592597</v>
      </c>
      <c r="F2383" s="6" t="str">
        <f t="shared" si="151"/>
        <v>BULLISH</v>
      </c>
      <c r="G2383" s="6" t="str">
        <f t="shared" si="150"/>
        <v>NEUTRAL</v>
      </c>
      <c r="H2383" s="6" t="str">
        <f t="shared" si="149"/>
        <v>CONFIRMED BULLISH</v>
      </c>
    </row>
    <row r="2384" spans="1:8" ht="13.5" x14ac:dyDescent="0.25">
      <c r="A2384" s="3">
        <f>TITRES_STAT!B2387</f>
        <v>45777</v>
      </c>
      <c r="B2384" s="6">
        <f>TITRES_STAT!C2387</f>
        <v>1.88</v>
      </c>
      <c r="C2384" s="6">
        <f>TITRES_STAT!D2387</f>
        <v>1.88</v>
      </c>
      <c r="D2384" s="6">
        <f>TITRES_STAT!E2387</f>
        <v>2110</v>
      </c>
      <c r="E2384" s="2">
        <f t="shared" si="148"/>
        <v>1590487</v>
      </c>
      <c r="F2384" s="6" t="str">
        <f t="shared" si="151"/>
        <v>BULLISH</v>
      </c>
      <c r="G2384" s="6" t="str">
        <f t="shared" si="150"/>
        <v>NEUTRAL</v>
      </c>
      <c r="H2384" s="6" t="str">
        <f t="shared" si="149"/>
        <v>CONFIRMED BULLISH</v>
      </c>
    </row>
    <row r="2385" spans="1:8" ht="13.5" x14ac:dyDescent="0.25">
      <c r="A2385" s="3">
        <f>TITRES_STAT!B2388</f>
        <v>45779</v>
      </c>
      <c r="B2385" s="6">
        <f>TITRES_STAT!C2388</f>
        <v>1.89</v>
      </c>
      <c r="C2385" s="6">
        <f>TITRES_STAT!D2388</f>
        <v>1.89</v>
      </c>
      <c r="D2385" s="6">
        <f>TITRES_STAT!E2388</f>
        <v>11117</v>
      </c>
      <c r="E2385" s="2">
        <f t="shared" si="148"/>
        <v>1601604</v>
      </c>
      <c r="F2385" s="6" t="str">
        <f t="shared" si="151"/>
        <v>BULLISH</v>
      </c>
      <c r="G2385" s="6" t="str">
        <f t="shared" si="150"/>
        <v>NEUTRAL</v>
      </c>
      <c r="H2385" s="6" t="str">
        <f t="shared" si="149"/>
        <v>CONFIRMED BULLISH</v>
      </c>
    </row>
    <row r="2386" spans="1:8" ht="13.5" x14ac:dyDescent="0.25">
      <c r="A2386" s="3">
        <f>TITRES_STAT!B2389</f>
        <v>45782</v>
      </c>
      <c r="B2386" s="6">
        <f>TITRES_STAT!C2389</f>
        <v>1.86</v>
      </c>
      <c r="C2386" s="6">
        <f>TITRES_STAT!D2389</f>
        <v>1.86</v>
      </c>
      <c r="D2386" s="6">
        <f>TITRES_STAT!E2389</f>
        <v>7000</v>
      </c>
      <c r="E2386" s="2">
        <f t="shared" si="148"/>
        <v>1594604</v>
      </c>
      <c r="F2386" s="6" t="str">
        <f t="shared" si="151"/>
        <v>BULLISH</v>
      </c>
      <c r="G2386" s="6" t="str">
        <f t="shared" si="150"/>
        <v>NEUTRAL</v>
      </c>
      <c r="H2386" s="6" t="str">
        <f t="shared" si="149"/>
        <v>CONFIRMED BULLISH</v>
      </c>
    </row>
    <row r="2387" spans="1:8" ht="13.5" x14ac:dyDescent="0.25">
      <c r="A2387" s="3">
        <f>TITRES_STAT!B2390</f>
        <v>45783</v>
      </c>
      <c r="B2387" s="6">
        <f>TITRES_STAT!C2390</f>
        <v>1.79</v>
      </c>
      <c r="C2387" s="6">
        <f>TITRES_STAT!D2390</f>
        <v>1.79</v>
      </c>
      <c r="D2387" s="6">
        <f>TITRES_STAT!E2390</f>
        <v>41501</v>
      </c>
      <c r="E2387" s="2">
        <f t="shared" si="148"/>
        <v>1553103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CONFIRMED BEARISH</v>
      </c>
    </row>
    <row r="2388" spans="1:8" ht="13.5" x14ac:dyDescent="0.25">
      <c r="A2388" s="3">
        <f>TITRES_STAT!B2391</f>
        <v>45784</v>
      </c>
      <c r="B2388" s="6">
        <f>TITRES_STAT!C2391</f>
        <v>1.81</v>
      </c>
      <c r="C2388" s="6">
        <f>TITRES_STAT!D2391</f>
        <v>1.81</v>
      </c>
      <c r="D2388" s="6">
        <f>TITRES_STAT!E2391</f>
        <v>7545</v>
      </c>
      <c r="E2388" s="2">
        <f t="shared" si="148"/>
        <v>1560648</v>
      </c>
      <c r="F2388" s="6" t="str">
        <f t="shared" si="151"/>
        <v>BEARISH</v>
      </c>
      <c r="G2388" s="6" t="str">
        <f t="shared" si="150"/>
        <v>WEAK</v>
      </c>
      <c r="H2388" s="6" t="str">
        <f t="shared" si="149"/>
        <v>CONFIRMED BEARISH</v>
      </c>
    </row>
    <row r="2389" spans="1:8" ht="13.5" x14ac:dyDescent="0.25">
      <c r="A2389" s="3">
        <f>TITRES_STAT!B2392</f>
        <v>45785</v>
      </c>
      <c r="B2389" s="6">
        <f>TITRES_STAT!C2392</f>
        <v>1.83</v>
      </c>
      <c r="C2389" s="6">
        <f>TITRES_STAT!D2392</f>
        <v>1.83</v>
      </c>
      <c r="D2389" s="6">
        <f>TITRES_STAT!E2392</f>
        <v>1000</v>
      </c>
      <c r="E2389" s="2">
        <f t="shared" si="148"/>
        <v>1561648</v>
      </c>
      <c r="F2389" s="6" t="str">
        <f t="shared" si="151"/>
        <v>BEARISH</v>
      </c>
      <c r="G2389" s="6" t="str">
        <f t="shared" si="150"/>
        <v>NEUTRAL</v>
      </c>
      <c r="H2389" s="6" t="str">
        <f t="shared" si="149"/>
        <v>CONFIRMED BEARISH</v>
      </c>
    </row>
    <row r="2390" spans="1:8" ht="13.5" x14ac:dyDescent="0.25">
      <c r="A2390" s="3">
        <f>TITRES_STAT!B2393</f>
        <v>45786</v>
      </c>
      <c r="B2390" s="6">
        <f>TITRES_STAT!C2393</f>
        <v>1.91</v>
      </c>
      <c r="C2390" s="6">
        <f>TITRES_STAT!D2393</f>
        <v>1.91</v>
      </c>
      <c r="D2390" s="6">
        <f>TITRES_STAT!E2393</f>
        <v>2</v>
      </c>
      <c r="E2390" s="2">
        <f t="shared" si="148"/>
        <v>1561650</v>
      </c>
      <c r="F2390" s="6" t="str">
        <f t="shared" si="151"/>
        <v>BEARISH</v>
      </c>
      <c r="G2390" s="6" t="str">
        <f t="shared" si="150"/>
        <v>WEAK</v>
      </c>
      <c r="H2390" s="6" t="str">
        <f t="shared" si="149"/>
        <v>BEARISH DIVERGENCE</v>
      </c>
    </row>
    <row r="2391" spans="1:8" ht="13.5" x14ac:dyDescent="0.25">
      <c r="A2391" s="3">
        <f>TITRES_STAT!B2394</f>
        <v>45789</v>
      </c>
      <c r="B2391" s="6">
        <f>TITRES_STAT!C2394</f>
        <v>1.85</v>
      </c>
      <c r="C2391" s="6">
        <f>TITRES_STAT!D2394</f>
        <v>1.85</v>
      </c>
      <c r="D2391" s="6">
        <f>TITRES_STAT!E2394</f>
        <v>18863</v>
      </c>
      <c r="E2391" s="2">
        <f t="shared" si="148"/>
        <v>1542787</v>
      </c>
      <c r="F2391" s="6" t="str">
        <f t="shared" si="151"/>
        <v>BEARISH</v>
      </c>
      <c r="G2391" s="6" t="str">
        <f t="shared" si="150"/>
        <v>WEAK</v>
      </c>
      <c r="H2391" s="6" t="str">
        <f t="shared" si="149"/>
        <v>CONFIRMED BEARISH</v>
      </c>
    </row>
    <row r="2392" spans="1:8" ht="13.5" x14ac:dyDescent="0.25">
      <c r="A2392" s="3">
        <f>TITRES_STAT!B2395</f>
        <v>45790</v>
      </c>
      <c r="B2392" s="6">
        <f>TITRES_STAT!C2395</f>
        <v>1.85</v>
      </c>
      <c r="C2392" s="6">
        <f>TITRES_STAT!D2395</f>
        <v>1.85</v>
      </c>
      <c r="D2392" s="6">
        <f>TITRES_STAT!E2395</f>
        <v>100</v>
      </c>
      <c r="E2392" s="2">
        <f t="shared" si="148"/>
        <v>1542787</v>
      </c>
      <c r="F2392" s="6" t="str">
        <f t="shared" si="151"/>
        <v>BEARISH</v>
      </c>
      <c r="G2392" s="6" t="str">
        <f t="shared" si="150"/>
        <v>NEUTRAL</v>
      </c>
      <c r="H2392" s="6" t="str">
        <f t="shared" si="149"/>
        <v>BEARISH DIVERGENCE</v>
      </c>
    </row>
    <row r="2393" spans="1:8" ht="13.5" x14ac:dyDescent="0.25">
      <c r="A2393" s="3">
        <f>TITRES_STAT!B2396</f>
        <v>45791</v>
      </c>
      <c r="B2393" s="6">
        <f>TITRES_STAT!C2396</f>
        <v>1.85</v>
      </c>
      <c r="C2393" s="6">
        <f>TITRES_STAT!D2396</f>
        <v>1.85</v>
      </c>
      <c r="D2393" s="6">
        <f>TITRES_STAT!E2396</f>
        <v>2000</v>
      </c>
      <c r="E2393" s="2">
        <f t="shared" si="148"/>
        <v>1542787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BEARISH DIVERGENCE</v>
      </c>
    </row>
    <row r="2394" spans="1:8" ht="13.5" x14ac:dyDescent="0.25">
      <c r="A2394" s="3">
        <f>TITRES_STAT!B2397</f>
        <v>45792</v>
      </c>
      <c r="B2394" s="6">
        <f>TITRES_STAT!C2397</f>
        <v>1.93</v>
      </c>
      <c r="C2394" s="6">
        <f>TITRES_STAT!D2397</f>
        <v>1.93</v>
      </c>
      <c r="D2394" s="6">
        <f>TITRES_STAT!E2397</f>
        <v>0</v>
      </c>
      <c r="E2394" s="2">
        <f t="shared" si="148"/>
        <v>1542787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BEARISH DIVERGENCE</v>
      </c>
    </row>
    <row r="2395" spans="1:8" ht="13.5" x14ac:dyDescent="0.25">
      <c r="A2395" s="3">
        <f>TITRES_STAT!B2398</f>
        <v>45793</v>
      </c>
      <c r="B2395" s="6">
        <f>TITRES_STAT!C2398</f>
        <v>1.93</v>
      </c>
      <c r="C2395" s="6">
        <f>TITRES_STAT!D2398</f>
        <v>1.93</v>
      </c>
      <c r="D2395" s="6">
        <f>TITRES_STAT!E2398</f>
        <v>0</v>
      </c>
      <c r="E2395" s="2">
        <f t="shared" si="148"/>
        <v>1542787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BEARISH DIVERGENCE</v>
      </c>
    </row>
    <row r="2396" spans="1:8" ht="13.5" x14ac:dyDescent="0.25">
      <c r="A2396" s="3">
        <f>TITRES_STAT!B2399</f>
        <v>45796</v>
      </c>
      <c r="B2396" s="6">
        <f>TITRES_STAT!C2399</f>
        <v>1.95</v>
      </c>
      <c r="C2396" s="6">
        <f>TITRES_STAT!D2399</f>
        <v>1.95</v>
      </c>
      <c r="D2396" s="6">
        <f>TITRES_STAT!E2399</f>
        <v>1</v>
      </c>
      <c r="E2396" s="2">
        <f t="shared" si="148"/>
        <v>1542788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45797</v>
      </c>
      <c r="B2397" s="6">
        <f>TITRES_STAT!C2400</f>
        <v>1.95</v>
      </c>
      <c r="C2397" s="6">
        <f>TITRES_STAT!D2400</f>
        <v>1.95</v>
      </c>
      <c r="D2397" s="6">
        <f>TITRES_STAT!E2400</f>
        <v>0</v>
      </c>
      <c r="E2397" s="2">
        <f t="shared" si="148"/>
        <v>1542788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45798</v>
      </c>
      <c r="B2398" s="6">
        <f>TITRES_STAT!C2401</f>
        <v>1.98</v>
      </c>
      <c r="C2398" s="6">
        <f>TITRES_STAT!D2401</f>
        <v>1.98</v>
      </c>
      <c r="D2398" s="6">
        <f>TITRES_STAT!E2401</f>
        <v>1</v>
      </c>
      <c r="E2398" s="2">
        <f t="shared" si="148"/>
        <v>1542789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45799</v>
      </c>
      <c r="B2399" s="6">
        <f>TITRES_STAT!C2402</f>
        <v>1.98</v>
      </c>
      <c r="C2399" s="6">
        <f>TITRES_STAT!D2402</f>
        <v>1.98</v>
      </c>
      <c r="D2399" s="6">
        <f>TITRES_STAT!E2402</f>
        <v>0</v>
      </c>
      <c r="E2399" s="2">
        <f t="shared" si="148"/>
        <v>1542789</v>
      </c>
      <c r="F2399" s="6" t="str">
        <f t="shared" si="151"/>
        <v>BULLISH</v>
      </c>
      <c r="G2399" s="6" t="str">
        <f t="shared" si="150"/>
        <v>NEUTRAL</v>
      </c>
      <c r="H2399" s="6" t="str">
        <f t="shared" si="149"/>
        <v>CONFIRMED BULLISH</v>
      </c>
    </row>
    <row r="2400" spans="1:8" ht="13.5" x14ac:dyDescent="0.25">
      <c r="A2400" s="3">
        <f>TITRES_STAT!B2403</f>
        <v>45800</v>
      </c>
      <c r="B2400" s="6">
        <f>TITRES_STAT!C2403</f>
        <v>1.98</v>
      </c>
      <c r="C2400" s="6">
        <f>TITRES_STAT!D2403</f>
        <v>1.98</v>
      </c>
      <c r="D2400" s="6">
        <f>TITRES_STAT!E2403</f>
        <v>1518</v>
      </c>
      <c r="E2400" s="2">
        <f t="shared" si="148"/>
        <v>1542789</v>
      </c>
      <c r="F2400" s="6" t="str">
        <f t="shared" si="151"/>
        <v>BULLISH</v>
      </c>
      <c r="G2400" s="6" t="str">
        <f t="shared" si="150"/>
        <v>NEUTRAL</v>
      </c>
      <c r="H2400" s="6" t="str">
        <f t="shared" si="149"/>
        <v>CONFIRMED BULLISH</v>
      </c>
    </row>
    <row r="2401" spans="1:8" ht="13.5" x14ac:dyDescent="0.25">
      <c r="A2401" s="3">
        <f>TITRES_STAT!B2404</f>
        <v>45803</v>
      </c>
      <c r="B2401" s="6">
        <f>TITRES_STAT!C2404</f>
        <v>1.91</v>
      </c>
      <c r="C2401" s="6">
        <f>TITRES_STAT!D2404</f>
        <v>1.91</v>
      </c>
      <c r="D2401" s="6">
        <f>TITRES_STAT!E2404</f>
        <v>1233</v>
      </c>
      <c r="E2401" s="2">
        <f t="shared" si="148"/>
        <v>1541556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45804</v>
      </c>
      <c r="B2402" s="6">
        <f>TITRES_STAT!C2405</f>
        <v>1.92</v>
      </c>
      <c r="C2402" s="6">
        <f>TITRES_STAT!D2405</f>
        <v>1.92</v>
      </c>
      <c r="D2402" s="6">
        <f>TITRES_STAT!E2405</f>
        <v>1875</v>
      </c>
      <c r="E2402" s="2">
        <f t="shared" si="148"/>
        <v>1543431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BULLISH DIVERGENCE</v>
      </c>
    </row>
    <row r="2403" spans="1:8" ht="13.5" x14ac:dyDescent="0.25">
      <c r="A2403" s="3">
        <f>TITRES_STAT!B2406</f>
        <v>45805</v>
      </c>
      <c r="B2403" s="6">
        <f>TITRES_STAT!C2406</f>
        <v>1.92</v>
      </c>
      <c r="C2403" s="6">
        <f>TITRES_STAT!D2406</f>
        <v>1.92</v>
      </c>
      <c r="D2403" s="6">
        <f>TITRES_STAT!E2406</f>
        <v>191</v>
      </c>
      <c r="E2403" s="2">
        <f t="shared" si="148"/>
        <v>1543431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BULLISH DIVERGENCE</v>
      </c>
    </row>
    <row r="2404" spans="1:8" ht="13.5" x14ac:dyDescent="0.25">
      <c r="A2404" s="3">
        <f>TITRES_STAT!B2407</f>
        <v>45806</v>
      </c>
      <c r="B2404" s="6">
        <f>TITRES_STAT!C2407</f>
        <v>1.9</v>
      </c>
      <c r="C2404" s="6">
        <f>TITRES_STAT!D2407</f>
        <v>1.9</v>
      </c>
      <c r="D2404" s="6">
        <f>TITRES_STAT!E2407</f>
        <v>110</v>
      </c>
      <c r="E2404" s="2">
        <f t="shared" si="148"/>
        <v>1543321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BULLISH DIVERGENCE</v>
      </c>
    </row>
    <row r="2405" spans="1:8" ht="13.5" x14ac:dyDescent="0.25">
      <c r="A2405" s="3">
        <f>TITRES_STAT!B2408</f>
        <v>45807</v>
      </c>
      <c r="B2405" s="6">
        <f>TITRES_STAT!C2408</f>
        <v>1.95</v>
      </c>
      <c r="C2405" s="6">
        <f>TITRES_STAT!D2408</f>
        <v>1.95</v>
      </c>
      <c r="D2405" s="6">
        <f>TITRES_STAT!E2408</f>
        <v>331</v>
      </c>
      <c r="E2405" s="2">
        <f t="shared" si="148"/>
        <v>1543652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BULLISH DIVERGENCE</v>
      </c>
    </row>
    <row r="2406" spans="1:8" ht="13.5" x14ac:dyDescent="0.25">
      <c r="A2406" s="3">
        <f>TITRES_STAT!B2409</f>
        <v>45810</v>
      </c>
      <c r="B2406" s="6">
        <f>TITRES_STAT!C2409</f>
        <v>1.97</v>
      </c>
      <c r="C2406" s="6">
        <f>TITRES_STAT!D2409</f>
        <v>1.97</v>
      </c>
      <c r="D2406" s="6">
        <f>TITRES_STAT!E2409</f>
        <v>1</v>
      </c>
      <c r="E2406" s="2">
        <f t="shared" si="148"/>
        <v>1543653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45811</v>
      </c>
      <c r="B2407" s="6">
        <f>TITRES_STAT!C2410</f>
        <v>1.97</v>
      </c>
      <c r="C2407" s="6">
        <f>TITRES_STAT!D2410</f>
        <v>1.97</v>
      </c>
      <c r="D2407" s="6">
        <f>TITRES_STAT!E2410</f>
        <v>70</v>
      </c>
      <c r="E2407" s="2">
        <f t="shared" si="148"/>
        <v>1543653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CONFIRMED BULLISH</v>
      </c>
    </row>
    <row r="2408" spans="1:8" ht="13.5" x14ac:dyDescent="0.25">
      <c r="A2408" s="3">
        <f>TITRES_STAT!B2411</f>
        <v>45812</v>
      </c>
      <c r="B2408" s="6">
        <f>TITRES_STAT!C2411</f>
        <v>1.92</v>
      </c>
      <c r="C2408" s="6">
        <f>TITRES_STAT!D2411</f>
        <v>1.92</v>
      </c>
      <c r="D2408" s="6">
        <f>TITRES_STAT!E2411</f>
        <v>300</v>
      </c>
      <c r="E2408" s="2">
        <f t="shared" si="148"/>
        <v>1543353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NEUTRAL</v>
      </c>
    </row>
    <row r="2409" spans="1:8" ht="13.5" x14ac:dyDescent="0.25">
      <c r="A2409" s="3">
        <f>TITRES_STAT!B2412</f>
        <v>45813</v>
      </c>
      <c r="B2409" s="6">
        <f>TITRES_STAT!C2412</f>
        <v>1.95</v>
      </c>
      <c r="C2409" s="6">
        <f>TITRES_STAT!D2412</f>
        <v>1.95</v>
      </c>
      <c r="D2409" s="6">
        <f>TITRES_STAT!E2412</f>
        <v>1</v>
      </c>
      <c r="E2409" s="2">
        <f t="shared" si="148"/>
        <v>1543354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45817</v>
      </c>
      <c r="B2410" s="6">
        <f>TITRES_STAT!C2413</f>
        <v>1.96</v>
      </c>
      <c r="C2410" s="6">
        <f>TITRES_STAT!D2413</f>
        <v>1.96</v>
      </c>
      <c r="D2410" s="6">
        <f>TITRES_STAT!E2413</f>
        <v>1</v>
      </c>
      <c r="E2410" s="2">
        <f t="shared" si="148"/>
        <v>1543355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BEARISH DIVERGENCE</v>
      </c>
    </row>
    <row r="2411" spans="1:8" ht="13.5" x14ac:dyDescent="0.25">
      <c r="A2411" s="3">
        <f>TITRES_STAT!B2414</f>
        <v>45818</v>
      </c>
      <c r="B2411" s="6">
        <f>TITRES_STAT!C2414</f>
        <v>1.95</v>
      </c>
      <c r="C2411" s="6">
        <f>TITRES_STAT!D2414</f>
        <v>1.95</v>
      </c>
      <c r="D2411" s="6">
        <f>TITRES_STAT!E2414</f>
        <v>300</v>
      </c>
      <c r="E2411" s="2">
        <f t="shared" si="148"/>
        <v>1543055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45819</v>
      </c>
      <c r="B2412" s="6">
        <f>TITRES_STAT!C2415</f>
        <v>1.95</v>
      </c>
      <c r="C2412" s="6">
        <f>TITRES_STAT!D2415</f>
        <v>1.95</v>
      </c>
      <c r="D2412" s="6">
        <f>TITRES_STAT!E2415</f>
        <v>100</v>
      </c>
      <c r="E2412" s="2">
        <f t="shared" si="148"/>
        <v>1543055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45820</v>
      </c>
      <c r="B2413" s="6">
        <f>TITRES_STAT!C2416</f>
        <v>1.9</v>
      </c>
      <c r="C2413" s="6">
        <f>TITRES_STAT!D2416</f>
        <v>1.9</v>
      </c>
      <c r="D2413" s="6">
        <f>TITRES_STAT!E2416</f>
        <v>3754</v>
      </c>
      <c r="E2413" s="2">
        <f t="shared" si="148"/>
        <v>1539301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45821</v>
      </c>
      <c r="B2414" s="6">
        <f>TITRES_STAT!C2417</f>
        <v>1.89</v>
      </c>
      <c r="C2414" s="6">
        <f>TITRES_STAT!D2417</f>
        <v>1.89</v>
      </c>
      <c r="D2414" s="6">
        <f>TITRES_STAT!E2417</f>
        <v>1397</v>
      </c>
      <c r="E2414" s="2">
        <f t="shared" si="148"/>
        <v>1537904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45824</v>
      </c>
      <c r="B2415" s="6">
        <f>TITRES_STAT!C2418</f>
        <v>1.89</v>
      </c>
      <c r="C2415" s="6">
        <f>TITRES_STAT!D2418</f>
        <v>1.89</v>
      </c>
      <c r="D2415" s="6">
        <f>TITRES_STAT!E2418</f>
        <v>0</v>
      </c>
      <c r="E2415" s="2">
        <f t="shared" si="148"/>
        <v>1537904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CONFIRMED BEARISH</v>
      </c>
    </row>
    <row r="2416" spans="1:8" ht="13.5" x14ac:dyDescent="0.25">
      <c r="A2416" s="3">
        <f>TITRES_STAT!B2419</f>
        <v>45825</v>
      </c>
      <c r="B2416" s="6">
        <f>TITRES_STAT!C2419</f>
        <v>1.89</v>
      </c>
      <c r="C2416" s="6">
        <f>TITRES_STAT!D2419</f>
        <v>1.89</v>
      </c>
      <c r="D2416" s="6">
        <f>TITRES_STAT!E2419</f>
        <v>1501</v>
      </c>
      <c r="E2416" s="2">
        <f t="shared" si="148"/>
        <v>1537904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45826</v>
      </c>
      <c r="B2417" s="6">
        <f>TITRES_STAT!C2420</f>
        <v>1.85</v>
      </c>
      <c r="C2417" s="6">
        <f>TITRES_STAT!D2420</f>
        <v>1.85</v>
      </c>
      <c r="D2417" s="6">
        <f>TITRES_STAT!E2420</f>
        <v>449</v>
      </c>
      <c r="E2417" s="2">
        <f t="shared" si="148"/>
        <v>1537455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45827</v>
      </c>
      <c r="B2418" s="6">
        <f>TITRES_STAT!C2421</f>
        <v>1.93</v>
      </c>
      <c r="C2418" s="6">
        <f>TITRES_STAT!D2421</f>
        <v>1.93</v>
      </c>
      <c r="D2418" s="6">
        <f>TITRES_STAT!E2421</f>
        <v>4048</v>
      </c>
      <c r="E2418" s="2">
        <f t="shared" si="148"/>
        <v>1541503</v>
      </c>
      <c r="F2418" s="6" t="str">
        <f t="shared" si="151"/>
        <v>BULLISH</v>
      </c>
      <c r="G2418" s="6" t="str">
        <f t="shared" si="150"/>
        <v>NEUTRAL</v>
      </c>
      <c r="H2418" s="6" t="str">
        <f t="shared" si="149"/>
        <v>CONFIRMED BULLISH</v>
      </c>
    </row>
    <row r="2419" spans="1:8" ht="13.5" x14ac:dyDescent="0.25">
      <c r="A2419" s="3">
        <f>TITRES_STAT!B2422</f>
        <v>45828</v>
      </c>
      <c r="B2419" s="6">
        <f>TITRES_STAT!C2422</f>
        <v>1.9</v>
      </c>
      <c r="C2419" s="6">
        <f>TITRES_STAT!D2422</f>
        <v>1.9</v>
      </c>
      <c r="D2419" s="6">
        <f>TITRES_STAT!E2422</f>
        <v>2301</v>
      </c>
      <c r="E2419" s="2">
        <f t="shared" si="148"/>
        <v>1539202</v>
      </c>
      <c r="F2419" s="6" t="str">
        <f t="shared" si="151"/>
        <v>BULLISH</v>
      </c>
      <c r="G2419" s="6" t="str">
        <f t="shared" si="150"/>
        <v>NEUTRAL</v>
      </c>
      <c r="H2419" s="6" t="str">
        <f t="shared" si="149"/>
        <v>CONFIRMED BULLISH</v>
      </c>
    </row>
    <row r="2420" spans="1:8" ht="13.5" x14ac:dyDescent="0.25">
      <c r="A2420" s="3">
        <f>TITRES_STAT!B2423</f>
        <v>45831</v>
      </c>
      <c r="B2420" s="6">
        <f>TITRES_STAT!C2423</f>
        <v>1.97</v>
      </c>
      <c r="C2420" s="6">
        <f>TITRES_STAT!D2423</f>
        <v>1.97</v>
      </c>
      <c r="D2420" s="6">
        <f>TITRES_STAT!E2423</f>
        <v>4750</v>
      </c>
      <c r="E2420" s="2">
        <f t="shared" si="148"/>
        <v>1543952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CONFIRMED BULLISH</v>
      </c>
    </row>
    <row r="2421" spans="1:8" ht="13.5" x14ac:dyDescent="0.25">
      <c r="A2421" s="3">
        <f>TITRES_STAT!B2424</f>
        <v>45832</v>
      </c>
      <c r="B2421" s="6">
        <f>TITRES_STAT!C2424</f>
        <v>1.96</v>
      </c>
      <c r="C2421" s="6">
        <f>TITRES_STAT!D2424</f>
        <v>1.96</v>
      </c>
      <c r="D2421" s="6">
        <f>TITRES_STAT!E2424</f>
        <v>1050</v>
      </c>
      <c r="E2421" s="2">
        <f t="shared" si="148"/>
        <v>1542902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CONFIRMED BULLISH</v>
      </c>
    </row>
    <row r="2422" spans="1:8" ht="13.5" x14ac:dyDescent="0.25">
      <c r="A2422" s="3">
        <f>TITRES_STAT!B2425</f>
        <v>45833</v>
      </c>
      <c r="B2422" s="6">
        <f>TITRES_STAT!C2425</f>
        <v>1.93</v>
      </c>
      <c r="C2422" s="6">
        <f>TITRES_STAT!D2425</f>
        <v>1.93</v>
      </c>
      <c r="D2422" s="6">
        <f>TITRES_STAT!E2425</f>
        <v>6347</v>
      </c>
      <c r="E2422" s="2">
        <f t="shared" si="148"/>
        <v>1536555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BEARISH DIVERGENCE</v>
      </c>
    </row>
    <row r="2423" spans="1:8" ht="13.5" x14ac:dyDescent="0.25">
      <c r="A2423" s="3">
        <f>TITRES_STAT!B2426</f>
        <v>45835</v>
      </c>
      <c r="B2423" s="6">
        <f>TITRES_STAT!C2426</f>
        <v>1.93</v>
      </c>
      <c r="C2423" s="6">
        <f>TITRES_STAT!D2426</f>
        <v>1.93</v>
      </c>
      <c r="D2423" s="6">
        <f>TITRES_STAT!E2426</f>
        <v>2001</v>
      </c>
      <c r="E2423" s="2">
        <f t="shared" si="148"/>
        <v>1536555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45838</v>
      </c>
      <c r="B2424" s="6">
        <f>TITRES_STAT!C2427</f>
        <v>1.95</v>
      </c>
      <c r="C2424" s="6">
        <f>TITRES_STAT!D2427</f>
        <v>1.95</v>
      </c>
      <c r="D2424" s="6">
        <f>TITRES_STAT!E2427</f>
        <v>500</v>
      </c>
      <c r="E2424" s="2">
        <f t="shared" si="148"/>
        <v>1537055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BEARISH DIVERGENCE</v>
      </c>
    </row>
    <row r="2425" spans="1:8" ht="13.5" x14ac:dyDescent="0.25">
      <c r="A2425" s="3">
        <f>TITRES_STAT!B2428</f>
        <v>45839</v>
      </c>
      <c r="B2425" s="6">
        <f>TITRES_STAT!C2428</f>
        <v>1.88</v>
      </c>
      <c r="C2425" s="6">
        <f>TITRES_STAT!D2428</f>
        <v>1.88</v>
      </c>
      <c r="D2425" s="6">
        <f>TITRES_STAT!E2428</f>
        <v>500</v>
      </c>
      <c r="E2425" s="2">
        <f t="shared" si="148"/>
        <v>1536555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CONFIRMED BEARISH</v>
      </c>
    </row>
    <row r="2426" spans="1:8" ht="13.5" x14ac:dyDescent="0.25">
      <c r="A2426" s="3">
        <f>TITRES_STAT!B2429</f>
        <v>45840</v>
      </c>
      <c r="B2426" s="6">
        <f>TITRES_STAT!C2429</f>
        <v>1.96</v>
      </c>
      <c r="C2426" s="6">
        <f>TITRES_STAT!D2429</f>
        <v>1.96</v>
      </c>
      <c r="D2426" s="6">
        <f>TITRES_STAT!E2429</f>
        <v>1</v>
      </c>
      <c r="E2426" s="2">
        <f t="shared" si="148"/>
        <v>1536556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45841</v>
      </c>
      <c r="B2427" s="6">
        <f>TITRES_STAT!C2430</f>
        <v>1.96</v>
      </c>
      <c r="C2427" s="6">
        <f>TITRES_STAT!D2430</f>
        <v>1.96</v>
      </c>
      <c r="D2427" s="6">
        <f>TITRES_STAT!E2430</f>
        <v>0</v>
      </c>
      <c r="E2427" s="2">
        <f t="shared" si="148"/>
        <v>1536556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CONFIRMED BULLISH</v>
      </c>
    </row>
    <row r="2428" spans="1:8" ht="13.5" x14ac:dyDescent="0.25">
      <c r="A2428" s="3">
        <f>TITRES_STAT!B2431</f>
        <v>45842</v>
      </c>
      <c r="B2428" s="6">
        <f>TITRES_STAT!C2431</f>
        <v>1.92</v>
      </c>
      <c r="C2428" s="6">
        <f>TITRES_STAT!D2431</f>
        <v>1.92</v>
      </c>
      <c r="D2428" s="6">
        <f>TITRES_STAT!E2431</f>
        <v>6250</v>
      </c>
      <c r="E2428" s="2">
        <f t="shared" si="148"/>
        <v>1530306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CONFIRMED BEARISH</v>
      </c>
    </row>
    <row r="2429" spans="1:8" ht="13.5" x14ac:dyDescent="0.25">
      <c r="A2429" s="3">
        <f>TITRES_STAT!B2432</f>
        <v>45845</v>
      </c>
      <c r="B2429" s="6">
        <f>TITRES_STAT!C2432</f>
        <v>1.92</v>
      </c>
      <c r="C2429" s="6">
        <f>TITRES_STAT!D2432</f>
        <v>1.92</v>
      </c>
      <c r="D2429" s="6">
        <f>TITRES_STAT!E2432</f>
        <v>0</v>
      </c>
      <c r="E2429" s="2">
        <f t="shared" si="148"/>
        <v>1530306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CONFIRMED BEARISH</v>
      </c>
    </row>
    <row r="2430" spans="1:8" ht="13.5" x14ac:dyDescent="0.25">
      <c r="A2430" s="3">
        <f>TITRES_STAT!B2433</f>
        <v>45846</v>
      </c>
      <c r="B2430" s="6">
        <f>TITRES_STAT!C2433</f>
        <v>1.9</v>
      </c>
      <c r="C2430" s="6">
        <f>TITRES_STAT!D2433</f>
        <v>1.9</v>
      </c>
      <c r="D2430" s="6">
        <f>TITRES_STAT!E2433</f>
        <v>16001</v>
      </c>
      <c r="E2430" s="2">
        <f t="shared" si="148"/>
        <v>1514305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BEARISH DIVERGENCE</v>
      </c>
    </row>
    <row r="2431" spans="1:8" ht="13.5" x14ac:dyDescent="0.25">
      <c r="A2431" s="3">
        <f>TITRES_STAT!B2434</f>
        <v>45847</v>
      </c>
      <c r="B2431" s="6">
        <f>TITRES_STAT!C2434</f>
        <v>1.95</v>
      </c>
      <c r="C2431" s="6">
        <f>TITRES_STAT!D2434</f>
        <v>1.95</v>
      </c>
      <c r="D2431" s="6">
        <f>TITRES_STAT!E2434</f>
        <v>17709</v>
      </c>
      <c r="E2431" s="2">
        <f t="shared" si="148"/>
        <v>1532014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45848</v>
      </c>
      <c r="B2432" s="6">
        <f>TITRES_STAT!C2435</f>
        <v>1.99</v>
      </c>
      <c r="C2432" s="6">
        <f>TITRES_STAT!D2435</f>
        <v>1.99</v>
      </c>
      <c r="D2432" s="6">
        <f>TITRES_STAT!E2435</f>
        <v>501</v>
      </c>
      <c r="E2432" s="2">
        <f t="shared" si="148"/>
        <v>1532515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BEARISH DIVERGENCE</v>
      </c>
    </row>
    <row r="2433" spans="1:8" ht="13.5" x14ac:dyDescent="0.25">
      <c r="A2433" s="3">
        <f>TITRES_STAT!B2436</f>
        <v>45849</v>
      </c>
      <c r="B2433" s="6">
        <f>TITRES_STAT!C2436</f>
        <v>1.99</v>
      </c>
      <c r="C2433" s="6">
        <f>TITRES_STAT!D2436</f>
        <v>1.99</v>
      </c>
      <c r="D2433" s="6">
        <f>TITRES_STAT!E2436</f>
        <v>0</v>
      </c>
      <c r="E2433" s="2">
        <f t="shared" si="148"/>
        <v>1532515</v>
      </c>
      <c r="F2433" s="6" t="str">
        <f t="shared" si="151"/>
        <v>BULLISH</v>
      </c>
      <c r="G2433" s="6" t="str">
        <f t="shared" si="150"/>
        <v>NEUTRAL</v>
      </c>
      <c r="H2433" s="6" t="str">
        <f t="shared" si="149"/>
        <v>CONFIRMED BULLISH</v>
      </c>
    </row>
    <row r="2434" spans="1:8" ht="13.5" x14ac:dyDescent="0.25">
      <c r="A2434" s="3">
        <f>TITRES_STAT!B2437</f>
        <v>45852</v>
      </c>
      <c r="B2434" s="6">
        <f>TITRES_STAT!C2437</f>
        <v>1.99</v>
      </c>
      <c r="C2434" s="6">
        <f>TITRES_STAT!D2437</f>
        <v>1.99</v>
      </c>
      <c r="D2434" s="6">
        <f>TITRES_STAT!E2437</f>
        <v>0</v>
      </c>
      <c r="E2434" s="2">
        <f t="shared" si="148"/>
        <v>1532515</v>
      </c>
      <c r="F2434" s="6" t="str">
        <f t="shared" si="151"/>
        <v>BULLISH</v>
      </c>
      <c r="G2434" s="6" t="str">
        <f t="shared" si="150"/>
        <v>NEUTRAL</v>
      </c>
      <c r="H2434" s="6" t="str">
        <f t="shared" si="149"/>
        <v>CONFIRMED BULLISH</v>
      </c>
    </row>
    <row r="2435" spans="1:8" ht="13.5" x14ac:dyDescent="0.25">
      <c r="A2435" s="3">
        <f>TITRES_STAT!B2438</f>
        <v>45853</v>
      </c>
      <c r="B2435" s="6">
        <f>TITRES_STAT!C2438</f>
        <v>1.99</v>
      </c>
      <c r="C2435" s="6">
        <f>TITRES_STAT!D2438</f>
        <v>1.99</v>
      </c>
      <c r="D2435" s="6">
        <f>TITRES_STAT!E2438</f>
        <v>0</v>
      </c>
      <c r="E2435" s="2">
        <f t="shared" si="148"/>
        <v>1532515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CONFIRMED BULLISH</v>
      </c>
    </row>
    <row r="2436" spans="1:8" ht="13.5" x14ac:dyDescent="0.25">
      <c r="A2436" s="3">
        <f>TITRES_STAT!B2439</f>
        <v>45854</v>
      </c>
      <c r="B2436" s="6">
        <f>TITRES_STAT!C2439</f>
        <v>1.91</v>
      </c>
      <c r="C2436" s="6">
        <f>TITRES_STAT!D2439</f>
        <v>1.91</v>
      </c>
      <c r="D2436" s="6">
        <f>TITRES_STAT!E2439</f>
        <v>1</v>
      </c>
      <c r="E2436" s="2">
        <f t="shared" ref="E2436:E2499" si="152">IF(B2436&gt;B2435, E2435+D2436, IF(B2436&lt;B2435, E2435-D2436, E2435))</f>
        <v>1532514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BULLISH DIVERGENCE</v>
      </c>
    </row>
    <row r="2437" spans="1:8" ht="13.5" x14ac:dyDescent="0.25">
      <c r="A2437" s="3">
        <f>TITRES_STAT!B2440</f>
        <v>45855</v>
      </c>
      <c r="B2437" s="6">
        <f>TITRES_STAT!C2440</f>
        <v>1.97</v>
      </c>
      <c r="C2437" s="6">
        <f>TITRES_STAT!D2440</f>
        <v>1.97</v>
      </c>
      <c r="D2437" s="6">
        <f>TITRES_STAT!E2440</f>
        <v>1</v>
      </c>
      <c r="E2437" s="2">
        <f t="shared" si="152"/>
        <v>1532515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45856</v>
      </c>
      <c r="B2438" s="6">
        <f>TITRES_STAT!C2441</f>
        <v>1.97</v>
      </c>
      <c r="C2438" s="6">
        <f>TITRES_STAT!D2441</f>
        <v>1.97</v>
      </c>
      <c r="D2438" s="6">
        <f>TITRES_STAT!E2441</f>
        <v>0</v>
      </c>
      <c r="E2438" s="2">
        <f t="shared" si="152"/>
        <v>1532515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45859</v>
      </c>
      <c r="B2439" s="6">
        <f>TITRES_STAT!C2442</f>
        <v>1.92</v>
      </c>
      <c r="C2439" s="6">
        <f>TITRES_STAT!D2442</f>
        <v>1.92</v>
      </c>
      <c r="D2439" s="6">
        <f>TITRES_STAT!E2442</f>
        <v>14624</v>
      </c>
      <c r="E2439" s="2">
        <f t="shared" si="152"/>
        <v>1517891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BEARISH</v>
      </c>
    </row>
    <row r="2440" spans="1:8" ht="13.5" x14ac:dyDescent="0.25">
      <c r="A2440" s="3">
        <f>TITRES_STAT!B2443</f>
        <v>45860</v>
      </c>
      <c r="B2440" s="6">
        <f>TITRES_STAT!C2443</f>
        <v>1.9</v>
      </c>
      <c r="C2440" s="6">
        <f>TITRES_STAT!D2443</f>
        <v>1.9</v>
      </c>
      <c r="D2440" s="6">
        <f>TITRES_STAT!E2443</f>
        <v>2000</v>
      </c>
      <c r="E2440" s="2">
        <f t="shared" si="152"/>
        <v>1515891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45861</v>
      </c>
      <c r="B2441" s="6">
        <f>TITRES_STAT!C2444</f>
        <v>1.9</v>
      </c>
      <c r="C2441" s="6">
        <f>TITRES_STAT!D2444</f>
        <v>1.9</v>
      </c>
      <c r="D2441" s="6">
        <f>TITRES_STAT!E2444</f>
        <v>4030</v>
      </c>
      <c r="E2441" s="2">
        <f t="shared" si="152"/>
        <v>1515891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45862</v>
      </c>
      <c r="B2442" s="6">
        <f>TITRES_STAT!C2445</f>
        <v>1.95</v>
      </c>
      <c r="C2442" s="6">
        <f>TITRES_STAT!D2445</f>
        <v>1.95</v>
      </c>
      <c r="D2442" s="6">
        <f>TITRES_STAT!E2445</f>
        <v>1001</v>
      </c>
      <c r="E2442" s="2">
        <f t="shared" si="152"/>
        <v>1516892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45866</v>
      </c>
      <c r="B2443" s="6">
        <f>TITRES_STAT!C2446</f>
        <v>1.97</v>
      </c>
      <c r="C2443" s="6">
        <f>TITRES_STAT!D2446</f>
        <v>1.97</v>
      </c>
      <c r="D2443" s="6">
        <f>TITRES_STAT!E2446</f>
        <v>1</v>
      </c>
      <c r="E2443" s="2">
        <f t="shared" si="152"/>
        <v>1516893</v>
      </c>
      <c r="F2443" s="6" t="str">
        <f t="shared" si="155"/>
        <v>BEARISH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45867</v>
      </c>
      <c r="B2444" s="6">
        <f>TITRES_STAT!C2447</f>
        <v>1.91</v>
      </c>
      <c r="C2444" s="6">
        <f>TITRES_STAT!D2447</f>
        <v>1.91</v>
      </c>
      <c r="D2444" s="6">
        <f>TITRES_STAT!E2447</f>
        <v>25509</v>
      </c>
      <c r="E2444" s="2">
        <f t="shared" si="152"/>
        <v>1491384</v>
      </c>
      <c r="F2444" s="6" t="str">
        <f t="shared" si="155"/>
        <v>BEARISH</v>
      </c>
      <c r="G2444" s="6" t="str">
        <f t="shared" si="154"/>
        <v>NEUTRAL</v>
      </c>
      <c r="H2444" s="6" t="str">
        <f t="shared" si="153"/>
        <v>CONFIRMED BEARISH</v>
      </c>
    </row>
    <row r="2445" spans="1:8" ht="13.5" x14ac:dyDescent="0.25">
      <c r="A2445" s="3">
        <f>TITRES_STAT!B2448</f>
        <v>45868</v>
      </c>
      <c r="B2445" s="6">
        <f>TITRES_STAT!C2448</f>
        <v>1.88</v>
      </c>
      <c r="C2445" s="6">
        <f>TITRES_STAT!D2448</f>
        <v>1.88</v>
      </c>
      <c r="D2445" s="6">
        <f>TITRES_STAT!E2448</f>
        <v>1900</v>
      </c>
      <c r="E2445" s="2">
        <f t="shared" si="152"/>
        <v>1489484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45869</v>
      </c>
      <c r="B2446" s="6">
        <f>TITRES_STAT!C2449</f>
        <v>1.88</v>
      </c>
      <c r="C2446" s="6">
        <f>TITRES_STAT!D2449</f>
        <v>1.88</v>
      </c>
      <c r="D2446" s="6">
        <f>TITRES_STAT!E2449</f>
        <v>1600</v>
      </c>
      <c r="E2446" s="2">
        <f t="shared" si="152"/>
        <v>1489484</v>
      </c>
      <c r="F2446" s="6" t="str">
        <f t="shared" si="155"/>
        <v>BEARISH</v>
      </c>
      <c r="G2446" s="6" t="str">
        <f t="shared" si="154"/>
        <v>NEUTRAL</v>
      </c>
      <c r="H2446" s="6" t="str">
        <f t="shared" si="153"/>
        <v>CONFIRMED BEARISH</v>
      </c>
    </row>
    <row r="2447" spans="1:8" ht="13.5" x14ac:dyDescent="0.25">
      <c r="A2447" s="3">
        <f>TITRES_STAT!B2450</f>
        <v>45870</v>
      </c>
      <c r="B2447" s="6">
        <f>TITRES_STAT!C2450</f>
        <v>1.95</v>
      </c>
      <c r="C2447" s="6">
        <f>TITRES_STAT!D2450</f>
        <v>1.95</v>
      </c>
      <c r="D2447" s="6">
        <f>TITRES_STAT!E2450</f>
        <v>1879</v>
      </c>
      <c r="E2447" s="2">
        <f t="shared" si="152"/>
        <v>1491363</v>
      </c>
      <c r="F2447" s="6" t="str">
        <f t="shared" si="155"/>
        <v>BEARISH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45873</v>
      </c>
      <c r="B2448" s="6">
        <f>TITRES_STAT!C2451</f>
        <v>1.97</v>
      </c>
      <c r="C2448" s="6">
        <f>TITRES_STAT!D2451</f>
        <v>1.97</v>
      </c>
      <c r="D2448" s="6">
        <f>TITRES_STAT!E2451</f>
        <v>100</v>
      </c>
      <c r="E2448" s="2">
        <f t="shared" si="152"/>
        <v>1491463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45874</v>
      </c>
      <c r="B2449" s="6">
        <f>TITRES_STAT!C2452</f>
        <v>1.97</v>
      </c>
      <c r="C2449" s="6">
        <f>TITRES_STAT!D2452</f>
        <v>1.97</v>
      </c>
      <c r="D2449" s="6">
        <f>TITRES_STAT!E2452</f>
        <v>0</v>
      </c>
      <c r="E2449" s="2">
        <f t="shared" si="152"/>
        <v>1491463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CONFIRMED BULLISH</v>
      </c>
    </row>
    <row r="2450" spans="1:8" ht="13.5" x14ac:dyDescent="0.25">
      <c r="A2450" s="3">
        <f>TITRES_STAT!B2453</f>
        <v>45875</v>
      </c>
      <c r="B2450" s="6">
        <f>TITRES_STAT!C2453</f>
        <v>1.9</v>
      </c>
      <c r="C2450" s="6">
        <f>TITRES_STAT!D2453</f>
        <v>1.9</v>
      </c>
      <c r="D2450" s="6">
        <f>TITRES_STAT!E2453</f>
        <v>22442</v>
      </c>
      <c r="E2450" s="2">
        <f t="shared" si="152"/>
        <v>1469021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BEARISH DIVERGENCE</v>
      </c>
    </row>
    <row r="2451" spans="1:8" ht="13.5" x14ac:dyDescent="0.25">
      <c r="A2451" s="3">
        <f>TITRES_STAT!B2454</f>
        <v>45876</v>
      </c>
      <c r="B2451" s="6">
        <f>TITRES_STAT!C2454</f>
        <v>1.9</v>
      </c>
      <c r="C2451" s="6">
        <f>TITRES_STAT!D2454</f>
        <v>1.9</v>
      </c>
      <c r="D2451" s="6">
        <f>TITRES_STAT!E2454</f>
        <v>6811</v>
      </c>
      <c r="E2451" s="2">
        <f t="shared" si="152"/>
        <v>1469021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BEARISH DIVERGENCE</v>
      </c>
    </row>
    <row r="2452" spans="1:8" ht="13.5" x14ac:dyDescent="0.25">
      <c r="A2452" s="3">
        <f>TITRES_STAT!B2455</f>
        <v>45877</v>
      </c>
      <c r="B2452" s="6">
        <f>TITRES_STAT!C2455</f>
        <v>1.91</v>
      </c>
      <c r="C2452" s="6">
        <f>TITRES_STAT!D2455</f>
        <v>1.91</v>
      </c>
      <c r="D2452" s="6">
        <f>TITRES_STAT!E2455</f>
        <v>6851</v>
      </c>
      <c r="E2452" s="2">
        <f t="shared" si="152"/>
        <v>1475872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45880</v>
      </c>
      <c r="B2453" s="6">
        <f>TITRES_STAT!C2456</f>
        <v>1.91</v>
      </c>
      <c r="C2453" s="6">
        <f>TITRES_STAT!D2456</f>
        <v>1.91</v>
      </c>
      <c r="D2453" s="6">
        <f>TITRES_STAT!E2456</f>
        <v>0</v>
      </c>
      <c r="E2453" s="2">
        <f t="shared" si="152"/>
        <v>1475872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CONFIRMED BEARISH</v>
      </c>
    </row>
    <row r="2454" spans="1:8" ht="13.5" x14ac:dyDescent="0.25">
      <c r="A2454" s="3">
        <f>TITRES_STAT!B2457</f>
        <v>45881</v>
      </c>
      <c r="B2454" s="6">
        <f>TITRES_STAT!C2457</f>
        <v>1.94</v>
      </c>
      <c r="C2454" s="6">
        <f>TITRES_STAT!D2457</f>
        <v>1.94</v>
      </c>
      <c r="D2454" s="6">
        <f>TITRES_STAT!E2457</f>
        <v>9277</v>
      </c>
      <c r="E2454" s="2">
        <f t="shared" si="152"/>
        <v>1485149</v>
      </c>
      <c r="F2454" s="6" t="str">
        <f t="shared" si="155"/>
        <v>BEARISH</v>
      </c>
      <c r="G2454" s="6" t="str">
        <f t="shared" si="154"/>
        <v>NEUTRAL</v>
      </c>
      <c r="H2454" s="6" t="str">
        <f t="shared" si="153"/>
        <v>CONFIRMED BEARISH</v>
      </c>
    </row>
    <row r="2455" spans="1:8" ht="13.5" x14ac:dyDescent="0.25">
      <c r="A2455" s="3">
        <f>TITRES_STAT!B2458</f>
        <v>45883</v>
      </c>
      <c r="B2455" s="6">
        <f>TITRES_STAT!C2458</f>
        <v>1.92</v>
      </c>
      <c r="C2455" s="6">
        <f>TITRES_STAT!D2458</f>
        <v>1.92</v>
      </c>
      <c r="D2455" s="6">
        <f>TITRES_STAT!E2458</f>
        <v>10508</v>
      </c>
      <c r="E2455" s="2">
        <f t="shared" si="152"/>
        <v>1474641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45884</v>
      </c>
      <c r="B2456" s="6">
        <f>TITRES_STAT!C2459</f>
        <v>1.94</v>
      </c>
      <c r="C2456" s="6">
        <f>TITRES_STAT!D2459</f>
        <v>1.94</v>
      </c>
      <c r="D2456" s="6">
        <f>TITRES_STAT!E2459</f>
        <v>10</v>
      </c>
      <c r="E2456" s="2">
        <f t="shared" si="152"/>
        <v>1474651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CONFIRMED BULLISH</v>
      </c>
    </row>
    <row r="2457" spans="1:8" ht="13.5" x14ac:dyDescent="0.25">
      <c r="A2457" s="3">
        <f>TITRES_STAT!B2460</f>
        <v>45887</v>
      </c>
      <c r="B2457" s="6">
        <f>TITRES_STAT!C2460</f>
        <v>1.93</v>
      </c>
      <c r="C2457" s="6">
        <f>TITRES_STAT!D2460</f>
        <v>1.93</v>
      </c>
      <c r="D2457" s="6">
        <f>TITRES_STAT!E2460</f>
        <v>98</v>
      </c>
      <c r="E2457" s="2">
        <f t="shared" si="152"/>
        <v>1474553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BEARISH DIVERGENCE</v>
      </c>
    </row>
    <row r="2458" spans="1:8" ht="13.5" x14ac:dyDescent="0.25">
      <c r="A2458" s="3">
        <f>TITRES_STAT!B2461</f>
        <v>45888</v>
      </c>
      <c r="B2458" s="6">
        <f>TITRES_STAT!C2461</f>
        <v>1.9</v>
      </c>
      <c r="C2458" s="6">
        <f>TITRES_STAT!D2461</f>
        <v>1.9</v>
      </c>
      <c r="D2458" s="6">
        <f>TITRES_STAT!E2461</f>
        <v>201</v>
      </c>
      <c r="E2458" s="2">
        <f t="shared" si="152"/>
        <v>1474352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CONFIRMED BEARISH</v>
      </c>
    </row>
    <row r="2459" spans="1:8" ht="13.5" x14ac:dyDescent="0.25">
      <c r="A2459" s="3">
        <f>TITRES_STAT!B2462</f>
        <v>45889</v>
      </c>
      <c r="B2459" s="6">
        <f>TITRES_STAT!C2462</f>
        <v>1.88</v>
      </c>
      <c r="C2459" s="6">
        <f>TITRES_STAT!D2462</f>
        <v>1.88</v>
      </c>
      <c r="D2459" s="6">
        <f>TITRES_STAT!E2462</f>
        <v>211</v>
      </c>
      <c r="E2459" s="2">
        <f t="shared" si="152"/>
        <v>1474141</v>
      </c>
      <c r="F2459" s="6" t="str">
        <f t="shared" si="155"/>
        <v>BEARISH</v>
      </c>
      <c r="G2459" s="6" t="str">
        <f t="shared" si="154"/>
        <v>NEUTRAL</v>
      </c>
      <c r="H2459" s="6" t="str">
        <f t="shared" si="153"/>
        <v>CONFIRMED BEARISH</v>
      </c>
    </row>
    <row r="2460" spans="1:8" ht="13.5" x14ac:dyDescent="0.25">
      <c r="A2460" s="3">
        <f>TITRES_STAT!B2463</f>
        <v>45890</v>
      </c>
      <c r="B2460" s="6">
        <f>TITRES_STAT!C2463</f>
        <v>1.88</v>
      </c>
      <c r="C2460" s="6">
        <f>TITRES_STAT!D2463</f>
        <v>1.88</v>
      </c>
      <c r="D2460" s="6">
        <f>TITRES_STAT!E2463</f>
        <v>201</v>
      </c>
      <c r="E2460" s="2">
        <f t="shared" si="152"/>
        <v>1474141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45891</v>
      </c>
      <c r="B2461" s="6">
        <f>TITRES_STAT!C2464</f>
        <v>1.92</v>
      </c>
      <c r="C2461" s="6">
        <f>TITRES_STAT!D2464</f>
        <v>1.92</v>
      </c>
      <c r="D2461" s="6">
        <f>TITRES_STAT!E2464</f>
        <v>170</v>
      </c>
      <c r="E2461" s="2">
        <f t="shared" si="152"/>
        <v>1474311</v>
      </c>
      <c r="F2461" s="6" t="str">
        <f t="shared" si="155"/>
        <v>BEARISH</v>
      </c>
      <c r="G2461" s="6" t="str">
        <f t="shared" si="154"/>
        <v>NEUTRAL</v>
      </c>
      <c r="H2461" s="6" t="str">
        <f t="shared" si="153"/>
        <v>CONFIRMED BEARISH</v>
      </c>
    </row>
    <row r="2462" spans="1:8" ht="13.5" x14ac:dyDescent="0.25">
      <c r="A2462" s="3">
        <f>TITRES_STAT!B2465</f>
        <v>45894</v>
      </c>
      <c r="B2462" s="6">
        <f>TITRES_STAT!C2465</f>
        <v>1.96</v>
      </c>
      <c r="C2462" s="6">
        <f>TITRES_STAT!D2465</f>
        <v>1.96</v>
      </c>
      <c r="D2462" s="6">
        <f>TITRES_STAT!E2465</f>
        <v>20</v>
      </c>
      <c r="E2462" s="2">
        <f t="shared" si="152"/>
        <v>1474331</v>
      </c>
      <c r="F2462" s="6" t="str">
        <f t="shared" si="155"/>
        <v>BEARISH</v>
      </c>
      <c r="G2462" s="6" t="str">
        <f t="shared" si="154"/>
        <v>NEUTRAL</v>
      </c>
      <c r="H2462" s="6" t="str">
        <f t="shared" si="153"/>
        <v>BEARISH DIVERGENCE</v>
      </c>
    </row>
    <row r="2463" spans="1:8" ht="13.5" x14ac:dyDescent="0.25">
      <c r="A2463" s="3">
        <f>TITRES_STAT!B2466</f>
        <v>45895</v>
      </c>
      <c r="B2463" s="6">
        <f>TITRES_STAT!C2466</f>
        <v>1.92</v>
      </c>
      <c r="C2463" s="6">
        <f>TITRES_STAT!D2466</f>
        <v>1.92</v>
      </c>
      <c r="D2463" s="6">
        <f>TITRES_STAT!E2466</f>
        <v>300</v>
      </c>
      <c r="E2463" s="2">
        <f t="shared" si="152"/>
        <v>1474031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BEARISH DIVERGENCE</v>
      </c>
    </row>
    <row r="2464" spans="1:8" ht="13.5" x14ac:dyDescent="0.25">
      <c r="A2464" s="3">
        <f>TITRES_STAT!B2467</f>
        <v>45896</v>
      </c>
      <c r="B2464" s="6">
        <f>TITRES_STAT!C2467</f>
        <v>1.93</v>
      </c>
      <c r="C2464" s="6">
        <f>TITRES_STAT!D2467</f>
        <v>1.93</v>
      </c>
      <c r="D2464" s="6">
        <f>TITRES_STAT!E2467</f>
        <v>3444</v>
      </c>
      <c r="E2464" s="2">
        <f t="shared" si="152"/>
        <v>1477475</v>
      </c>
      <c r="F2464" s="6" t="str">
        <f t="shared" si="155"/>
        <v>BULLISH</v>
      </c>
      <c r="G2464" s="6" t="str">
        <f t="shared" si="154"/>
        <v>NEUTRAL</v>
      </c>
      <c r="H2464" s="6" t="str">
        <f t="shared" si="153"/>
        <v>CONFIRMED BULLISH</v>
      </c>
    </row>
    <row r="2465" spans="1:8" ht="13.5" x14ac:dyDescent="0.25">
      <c r="A2465" s="3">
        <f>TITRES_STAT!B2468</f>
        <v>45897</v>
      </c>
      <c r="B2465" s="6">
        <f>TITRES_STAT!C2468</f>
        <v>1.97</v>
      </c>
      <c r="C2465" s="6">
        <f>TITRES_STAT!D2468</f>
        <v>1.97</v>
      </c>
      <c r="D2465" s="6">
        <f>TITRES_STAT!E2468</f>
        <v>121</v>
      </c>
      <c r="E2465" s="2">
        <f t="shared" si="152"/>
        <v>1477596</v>
      </c>
      <c r="F2465" s="6" t="str">
        <f t="shared" si="155"/>
        <v>BULLISH</v>
      </c>
      <c r="G2465" s="6" t="str">
        <f t="shared" si="154"/>
        <v>NEUTRAL</v>
      </c>
      <c r="H2465" s="6" t="str">
        <f t="shared" si="153"/>
        <v>CONFIRMED BULLISH</v>
      </c>
    </row>
    <row r="2466" spans="1:8" ht="13.5" x14ac:dyDescent="0.25">
      <c r="A2466" s="3">
        <f>TITRES_STAT!B2469</f>
        <v>45898</v>
      </c>
      <c r="B2466" s="6">
        <f>TITRES_STAT!C2469</f>
        <v>1.94</v>
      </c>
      <c r="C2466" s="6">
        <f>TITRES_STAT!D2469</f>
        <v>1.94</v>
      </c>
      <c r="D2466" s="6">
        <f>TITRES_STAT!E2469</f>
        <v>1100</v>
      </c>
      <c r="E2466" s="2">
        <f t="shared" si="152"/>
        <v>1476496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CONFIRMED BULLISH</v>
      </c>
    </row>
    <row r="2467" spans="1:8" ht="13.5" x14ac:dyDescent="0.25">
      <c r="A2467" s="3">
        <f>TITRES_STAT!B2470</f>
        <v>45901</v>
      </c>
      <c r="B2467" s="6">
        <f>TITRES_STAT!C2470</f>
        <v>1.96</v>
      </c>
      <c r="C2467" s="6">
        <f>TITRES_STAT!D2470</f>
        <v>1.96</v>
      </c>
      <c r="D2467" s="6">
        <f>TITRES_STAT!E2470</f>
        <v>1</v>
      </c>
      <c r="E2467" s="2">
        <f t="shared" si="152"/>
        <v>1476497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45902</v>
      </c>
      <c r="B2468" s="6">
        <f>TITRES_STAT!C2471</f>
        <v>1.96</v>
      </c>
      <c r="C2468" s="6">
        <f>TITRES_STAT!D2471</f>
        <v>1.96</v>
      </c>
      <c r="D2468" s="6">
        <f>TITRES_STAT!E2471</f>
        <v>0</v>
      </c>
      <c r="E2468" s="2">
        <f t="shared" si="152"/>
        <v>1476497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CONFIRMED BULLISH</v>
      </c>
    </row>
    <row r="2469" spans="1:8" ht="13.5" x14ac:dyDescent="0.25">
      <c r="A2469" s="3">
        <f>TITRES_STAT!B2472</f>
        <v>45903</v>
      </c>
      <c r="B2469" s="6">
        <f>TITRES_STAT!C2472</f>
        <v>1.96</v>
      </c>
      <c r="C2469" s="6">
        <f>TITRES_STAT!D2472</f>
        <v>1.96</v>
      </c>
      <c r="D2469" s="6">
        <f>TITRES_STAT!E2472</f>
        <v>0</v>
      </c>
      <c r="E2469" s="2">
        <f t="shared" si="152"/>
        <v>1476497</v>
      </c>
      <c r="F2469" s="6" t="str">
        <f t="shared" si="155"/>
        <v>BEARISH</v>
      </c>
      <c r="G2469" s="6" t="str">
        <f t="shared" si="154"/>
        <v>NEUTRAL</v>
      </c>
      <c r="H2469" s="6" t="str">
        <f t="shared" si="153"/>
        <v>BEARISH DIVERGENCE</v>
      </c>
    </row>
    <row r="2470" spans="1:8" ht="13.5" x14ac:dyDescent="0.25">
      <c r="A2470" s="3">
        <f>TITRES_STAT!B2473</f>
        <v>45905</v>
      </c>
      <c r="B2470" s="6">
        <f>TITRES_STAT!C2473</f>
        <v>1.95</v>
      </c>
      <c r="C2470" s="6">
        <f>TITRES_STAT!D2473</f>
        <v>1.95</v>
      </c>
      <c r="D2470" s="6">
        <f>TITRES_STAT!E2473</f>
        <v>477</v>
      </c>
      <c r="E2470" s="2">
        <f t="shared" si="152"/>
        <v>1476020</v>
      </c>
      <c r="F2470" s="6" t="str">
        <f t="shared" si="155"/>
        <v>BEARISH</v>
      </c>
      <c r="G2470" s="6" t="str">
        <f t="shared" si="154"/>
        <v>NEUTRAL</v>
      </c>
      <c r="H2470" s="6" t="str">
        <f t="shared" si="153"/>
        <v>CONFIRMED BEARISH</v>
      </c>
    </row>
    <row r="2471" spans="1:8" ht="13.5" x14ac:dyDescent="0.25">
      <c r="A2471" s="3">
        <f>TITRES_STAT!B2474</f>
        <v>45908</v>
      </c>
      <c r="B2471" s="6">
        <f>TITRES_STAT!C2474</f>
        <v>1.95</v>
      </c>
      <c r="C2471" s="6">
        <f>TITRES_STAT!D2474</f>
        <v>1.95</v>
      </c>
      <c r="D2471" s="6">
        <f>TITRES_STAT!E2474</f>
        <v>0</v>
      </c>
      <c r="E2471" s="2">
        <f t="shared" si="152"/>
        <v>1476020</v>
      </c>
      <c r="F2471" s="6" t="str">
        <f t="shared" si="155"/>
        <v>BEARISH</v>
      </c>
      <c r="G2471" s="6" t="str">
        <f t="shared" si="154"/>
        <v>NEUTRAL</v>
      </c>
      <c r="H2471" s="6" t="str">
        <f t="shared" si="153"/>
        <v>BEARISH DIVERGENCE</v>
      </c>
    </row>
    <row r="2472" spans="1:8" ht="13.5" x14ac:dyDescent="0.25">
      <c r="A2472" s="3">
        <f>TITRES_STAT!B2475</f>
        <v>45909</v>
      </c>
      <c r="B2472" s="6">
        <f>TITRES_STAT!C2475</f>
        <v>1.95</v>
      </c>
      <c r="C2472" s="6">
        <f>TITRES_STAT!D2475</f>
        <v>1.95</v>
      </c>
      <c r="D2472" s="6">
        <f>TITRES_STAT!E2475</f>
        <v>3714</v>
      </c>
      <c r="E2472" s="2">
        <f t="shared" si="152"/>
        <v>1476020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45910</v>
      </c>
      <c r="B2473" s="6">
        <f>TITRES_STAT!C2476</f>
        <v>1.96</v>
      </c>
      <c r="C2473" s="6">
        <f>TITRES_STAT!D2476</f>
        <v>1.96</v>
      </c>
      <c r="D2473" s="6">
        <f>TITRES_STAT!E2476</f>
        <v>298</v>
      </c>
      <c r="E2473" s="2">
        <f t="shared" si="152"/>
        <v>1476318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45911</v>
      </c>
      <c r="B2474" s="6">
        <f>TITRES_STAT!C2477</f>
        <v>1.99</v>
      </c>
      <c r="C2474" s="6">
        <f>TITRES_STAT!D2477</f>
        <v>1.99</v>
      </c>
      <c r="D2474" s="6">
        <f>TITRES_STAT!E2477</f>
        <v>3643</v>
      </c>
      <c r="E2474" s="2">
        <f t="shared" si="152"/>
        <v>1479961</v>
      </c>
      <c r="F2474" s="6" t="str">
        <f t="shared" si="155"/>
        <v>BULLISH</v>
      </c>
      <c r="G2474" s="6" t="str">
        <f t="shared" si="154"/>
        <v>NEUTRAL</v>
      </c>
      <c r="H2474" s="6" t="str">
        <f t="shared" si="153"/>
        <v>CONFIRMED BULLISH</v>
      </c>
    </row>
    <row r="2475" spans="1:8" ht="13.5" x14ac:dyDescent="0.25">
      <c r="A2475" s="3">
        <f>TITRES_STAT!B2478</f>
        <v>45912</v>
      </c>
      <c r="B2475" s="6">
        <f>TITRES_STAT!C2478</f>
        <v>1.99</v>
      </c>
      <c r="C2475" s="6">
        <f>TITRES_STAT!D2478</f>
        <v>1.99</v>
      </c>
      <c r="D2475" s="6">
        <f>TITRES_STAT!E2478</f>
        <v>714</v>
      </c>
      <c r="E2475" s="2">
        <f t="shared" si="152"/>
        <v>1479961</v>
      </c>
      <c r="F2475" s="6" t="str">
        <f t="shared" si="155"/>
        <v>BULLISH</v>
      </c>
      <c r="G2475" s="6" t="str">
        <f t="shared" si="154"/>
        <v>NEUTRAL</v>
      </c>
      <c r="H2475" s="6" t="str">
        <f t="shared" si="153"/>
        <v>CONFIRMED BULLISH</v>
      </c>
    </row>
    <row r="2476" spans="1:8" ht="13.5" x14ac:dyDescent="0.25">
      <c r="A2476" s="3">
        <f>TITRES_STAT!B2479</f>
        <v>45915</v>
      </c>
      <c r="B2476" s="6">
        <f>TITRES_STAT!C2479</f>
        <v>2.0699999999999998</v>
      </c>
      <c r="C2476" s="6">
        <f>TITRES_STAT!D2479</f>
        <v>2.0699999999999998</v>
      </c>
      <c r="D2476" s="6">
        <f>TITRES_STAT!E2479</f>
        <v>2219</v>
      </c>
      <c r="E2476" s="2">
        <f t="shared" si="152"/>
        <v>1482180</v>
      </c>
      <c r="F2476" s="6" t="str">
        <f t="shared" si="155"/>
        <v>BULLISH</v>
      </c>
      <c r="G2476" s="6" t="str">
        <f t="shared" si="154"/>
        <v>NEUTRAL</v>
      </c>
      <c r="H2476" s="6" t="str">
        <f t="shared" si="153"/>
        <v>CONFIRMED BULLISH</v>
      </c>
    </row>
    <row r="2477" spans="1:8" ht="13.5" x14ac:dyDescent="0.25">
      <c r="A2477" s="3">
        <f>TITRES_STAT!B2480</f>
        <v>45916</v>
      </c>
      <c r="B2477" s="6">
        <f>TITRES_STAT!C2480</f>
        <v>2.16</v>
      </c>
      <c r="C2477" s="6">
        <f>TITRES_STAT!D2480</f>
        <v>2.16</v>
      </c>
      <c r="D2477" s="6">
        <f>TITRES_STAT!E2480</f>
        <v>1343</v>
      </c>
      <c r="E2477" s="2">
        <f t="shared" si="152"/>
        <v>1483523</v>
      </c>
      <c r="F2477" s="6" t="str">
        <f t="shared" si="155"/>
        <v>BULLISH</v>
      </c>
      <c r="G2477" s="6" t="str">
        <f t="shared" si="154"/>
        <v>NEUTRAL</v>
      </c>
      <c r="H2477" s="6" t="str">
        <f t="shared" si="153"/>
        <v>CONFIRMED BULLISH</v>
      </c>
    </row>
    <row r="2478" spans="1:8" ht="13.5" x14ac:dyDescent="0.25">
      <c r="A2478" s="3">
        <f>TITRES_STAT!B2481</f>
        <v>45917</v>
      </c>
      <c r="B2478" s="6">
        <f>TITRES_STAT!C2481</f>
        <v>2.25</v>
      </c>
      <c r="C2478" s="6">
        <f>TITRES_STAT!D2481</f>
        <v>2.25</v>
      </c>
      <c r="D2478" s="6">
        <f>TITRES_STAT!E2481</f>
        <v>3144</v>
      </c>
      <c r="E2478" s="2">
        <f t="shared" si="152"/>
        <v>1486667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45918</v>
      </c>
      <c r="B2479" s="6">
        <f>TITRES_STAT!C2482</f>
        <v>2.2999999999999998</v>
      </c>
      <c r="C2479" s="6">
        <f>TITRES_STAT!D2482</f>
        <v>2.2999999999999998</v>
      </c>
      <c r="D2479" s="6">
        <f>TITRES_STAT!E2482</f>
        <v>5091</v>
      </c>
      <c r="E2479" s="2">
        <f t="shared" si="152"/>
        <v>1491758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CONFIRMED BULLISH</v>
      </c>
    </row>
    <row r="2480" spans="1:8" ht="13.5" x14ac:dyDescent="0.25">
      <c r="A2480" s="3">
        <f>TITRES_STAT!B2483</f>
        <v>45919</v>
      </c>
      <c r="B2480" s="6">
        <f>TITRES_STAT!C2483</f>
        <v>2.35</v>
      </c>
      <c r="C2480" s="6">
        <f>TITRES_STAT!D2483</f>
        <v>2.35</v>
      </c>
      <c r="D2480" s="6">
        <f>TITRES_STAT!E2483</f>
        <v>7834</v>
      </c>
      <c r="E2480" s="2">
        <f t="shared" si="152"/>
        <v>1499592</v>
      </c>
      <c r="F2480" s="6" t="str">
        <f t="shared" si="155"/>
        <v>BULLISH</v>
      </c>
      <c r="G2480" s="6" t="str">
        <f t="shared" si="154"/>
        <v>NEUTRAL</v>
      </c>
      <c r="H2480" s="6" t="str">
        <f t="shared" si="153"/>
        <v>CONFIRMED BULLISH</v>
      </c>
    </row>
    <row r="2481" spans="1:8" ht="13.5" x14ac:dyDescent="0.25">
      <c r="A2481" s="3">
        <f>TITRES_STAT!B2484</f>
        <v>45922</v>
      </c>
      <c r="B2481" s="6">
        <f>TITRES_STAT!C2484</f>
        <v>2.2999999999999998</v>
      </c>
      <c r="C2481" s="6">
        <f>TITRES_STAT!D2484</f>
        <v>2.2999999999999998</v>
      </c>
      <c r="D2481" s="6">
        <f>TITRES_STAT!E2484</f>
        <v>336</v>
      </c>
      <c r="E2481" s="2">
        <f t="shared" si="152"/>
        <v>1499256</v>
      </c>
      <c r="F2481" s="6" t="str">
        <f t="shared" si="155"/>
        <v>BULLISH</v>
      </c>
      <c r="G2481" s="6" t="str">
        <f t="shared" si="154"/>
        <v>NEUTRAL</v>
      </c>
      <c r="H2481" s="6" t="str">
        <f t="shared" si="153"/>
        <v>CONFIRMED BULLISH</v>
      </c>
    </row>
    <row r="2482" spans="1:8" ht="13.5" x14ac:dyDescent="0.25">
      <c r="A2482" s="3">
        <f>TITRES_STAT!B2485</f>
        <v>45923</v>
      </c>
      <c r="B2482" s="6">
        <f>TITRES_STAT!C2485</f>
        <v>2.27</v>
      </c>
      <c r="C2482" s="6">
        <f>TITRES_STAT!D2485</f>
        <v>2.27</v>
      </c>
      <c r="D2482" s="6">
        <f>TITRES_STAT!E2485</f>
        <v>317</v>
      </c>
      <c r="E2482" s="2">
        <f t="shared" si="152"/>
        <v>1498939</v>
      </c>
      <c r="F2482" s="6" t="str">
        <f t="shared" si="155"/>
        <v>BULLISH</v>
      </c>
      <c r="G2482" s="6" t="str">
        <f t="shared" si="154"/>
        <v>NEUTRAL</v>
      </c>
      <c r="H2482" s="6" t="str">
        <f t="shared" si="153"/>
        <v>CONFIRMED BULLISH</v>
      </c>
    </row>
    <row r="2483" spans="1:8" ht="13.5" x14ac:dyDescent="0.25">
      <c r="A2483" s="3">
        <f>TITRES_STAT!B2486</f>
        <v>45924</v>
      </c>
      <c r="B2483" s="6">
        <f>TITRES_STAT!C2486</f>
        <v>2.2000000000000002</v>
      </c>
      <c r="C2483" s="6">
        <f>TITRES_STAT!D2486</f>
        <v>2.2000000000000002</v>
      </c>
      <c r="D2483" s="6">
        <f>TITRES_STAT!E2486</f>
        <v>3000</v>
      </c>
      <c r="E2483" s="2">
        <f t="shared" si="152"/>
        <v>1495939</v>
      </c>
      <c r="F2483" s="6" t="str">
        <f t="shared" si="155"/>
        <v>BULLISH</v>
      </c>
      <c r="G2483" s="6" t="str">
        <f t="shared" si="154"/>
        <v>NEUTRAL</v>
      </c>
      <c r="H2483" s="6" t="str">
        <f t="shared" si="153"/>
        <v>BULLISH DIVERGENCE</v>
      </c>
    </row>
    <row r="2484" spans="1:8" ht="13.5" x14ac:dyDescent="0.25">
      <c r="A2484" s="3">
        <f>TITRES_STAT!B2487</f>
        <v>45925</v>
      </c>
      <c r="B2484" s="6">
        <f>TITRES_STAT!C2487</f>
        <v>2.11</v>
      </c>
      <c r="C2484" s="6">
        <f>TITRES_STAT!D2487</f>
        <v>2.11</v>
      </c>
      <c r="D2484" s="6">
        <f>TITRES_STAT!E2487</f>
        <v>1174</v>
      </c>
      <c r="E2484" s="2">
        <f t="shared" si="152"/>
        <v>1494765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BULLISH DIVERGENCE</v>
      </c>
    </row>
    <row r="2485" spans="1:8" ht="13.5" x14ac:dyDescent="0.25">
      <c r="A2485" s="3">
        <f>TITRES_STAT!B2488</f>
        <v>45926</v>
      </c>
      <c r="B2485" s="6">
        <f>TITRES_STAT!C2488</f>
        <v>2.12</v>
      </c>
      <c r="C2485" s="6">
        <f>TITRES_STAT!D2488</f>
        <v>2.12</v>
      </c>
      <c r="D2485" s="6">
        <f>TITRES_STAT!E2488</f>
        <v>703</v>
      </c>
      <c r="E2485" s="2">
        <f t="shared" si="152"/>
        <v>1495468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45929</v>
      </c>
      <c r="B2486" s="6">
        <f>TITRES_STAT!C2489</f>
        <v>2.21</v>
      </c>
      <c r="C2486" s="6">
        <f>TITRES_STAT!D2489</f>
        <v>2.21</v>
      </c>
      <c r="D2486" s="6">
        <f>TITRES_STAT!E2489</f>
        <v>0</v>
      </c>
      <c r="E2486" s="2">
        <f t="shared" si="152"/>
        <v>1495468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45930</v>
      </c>
      <c r="B2487" s="6">
        <f>TITRES_STAT!C2490</f>
        <v>2.12</v>
      </c>
      <c r="C2487" s="6">
        <f>TITRES_STAT!D2490</f>
        <v>2.12</v>
      </c>
      <c r="D2487" s="6">
        <f>TITRES_STAT!E2490</f>
        <v>0</v>
      </c>
      <c r="E2487" s="2">
        <f t="shared" si="152"/>
        <v>1495468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45931</v>
      </c>
      <c r="B2488" s="6">
        <f>TITRES_STAT!C2491</f>
        <v>2.08</v>
      </c>
      <c r="C2488" s="6">
        <f>TITRES_STAT!D2491</f>
        <v>2.08</v>
      </c>
      <c r="D2488" s="6">
        <f>TITRES_STAT!E2491</f>
        <v>1661</v>
      </c>
      <c r="E2488" s="2">
        <f t="shared" si="152"/>
        <v>1493807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45932</v>
      </c>
      <c r="B2489" s="6">
        <f>TITRES_STAT!C2492</f>
        <v>2.12</v>
      </c>
      <c r="C2489" s="6">
        <f>TITRES_STAT!D2492</f>
        <v>2.12</v>
      </c>
      <c r="D2489" s="6">
        <f>TITRES_STAT!E2492</f>
        <v>5</v>
      </c>
      <c r="E2489" s="2">
        <f t="shared" si="152"/>
        <v>1493812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BEARISH DIVERGENCE</v>
      </c>
    </row>
    <row r="2490" spans="1:8" ht="13.5" x14ac:dyDescent="0.25">
      <c r="A2490" s="3">
        <f>TITRES_STAT!B2493</f>
        <v>45933</v>
      </c>
      <c r="B2490" s="6">
        <f>TITRES_STAT!C2493</f>
        <v>2.12</v>
      </c>
      <c r="C2490" s="6">
        <f>TITRES_STAT!D2493</f>
        <v>2.12</v>
      </c>
      <c r="D2490" s="6">
        <f>TITRES_STAT!E2493</f>
        <v>0</v>
      </c>
      <c r="E2490" s="2">
        <f t="shared" si="152"/>
        <v>1493812</v>
      </c>
      <c r="F2490" s="6" t="str">
        <f t="shared" si="155"/>
        <v>BEARISH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45936</v>
      </c>
      <c r="B2491" s="6">
        <f>TITRES_STAT!C2494</f>
        <v>2.11</v>
      </c>
      <c r="C2491" s="6">
        <f>TITRES_STAT!D2494</f>
        <v>2.11</v>
      </c>
      <c r="D2491" s="6">
        <f>TITRES_STAT!E2494</f>
        <v>1207</v>
      </c>
      <c r="E2491" s="2">
        <f t="shared" si="152"/>
        <v>1492605</v>
      </c>
      <c r="F2491" s="6" t="str">
        <f t="shared" si="155"/>
        <v>BEARISH</v>
      </c>
      <c r="G2491" s="6" t="str">
        <f t="shared" si="154"/>
        <v>NEUTRAL</v>
      </c>
      <c r="H2491" s="6" t="str">
        <f t="shared" si="153"/>
        <v>CONFIRMED BEARISH</v>
      </c>
    </row>
    <row r="2492" spans="1:8" ht="13.5" x14ac:dyDescent="0.25">
      <c r="A2492" s="3">
        <f>TITRES_STAT!B2495</f>
        <v>45937</v>
      </c>
      <c r="B2492" s="6">
        <f>TITRES_STAT!C2495</f>
        <v>2.1</v>
      </c>
      <c r="C2492" s="6">
        <f>TITRES_STAT!D2495</f>
        <v>2.1</v>
      </c>
      <c r="D2492" s="6">
        <f>TITRES_STAT!E2495</f>
        <v>200</v>
      </c>
      <c r="E2492" s="2">
        <f t="shared" si="152"/>
        <v>1492405</v>
      </c>
      <c r="F2492" s="6" t="str">
        <f t="shared" si="155"/>
        <v>BEARISH</v>
      </c>
      <c r="G2492" s="6" t="str">
        <f t="shared" si="154"/>
        <v>NEUTRAL</v>
      </c>
      <c r="H2492" s="6" t="str">
        <f t="shared" si="153"/>
        <v>CONFIRMED BEARISH</v>
      </c>
    </row>
    <row r="2493" spans="1:8" ht="13.5" x14ac:dyDescent="0.25">
      <c r="A2493" s="3">
        <f>TITRES_STAT!B2496</f>
        <v>45938</v>
      </c>
      <c r="B2493" s="6">
        <f>TITRES_STAT!C2496</f>
        <v>2.08</v>
      </c>
      <c r="C2493" s="6">
        <f>TITRES_STAT!D2496</f>
        <v>2.08</v>
      </c>
      <c r="D2493" s="6">
        <f>TITRES_STAT!E2496</f>
        <v>2500</v>
      </c>
      <c r="E2493" s="2">
        <f t="shared" si="152"/>
        <v>1489905</v>
      </c>
      <c r="F2493" s="6" t="str">
        <f t="shared" si="155"/>
        <v>BEARISH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45939</v>
      </c>
      <c r="B2494" s="6">
        <f>TITRES_STAT!C2497</f>
        <v>2.08</v>
      </c>
      <c r="C2494" s="6">
        <f>TITRES_STAT!D2497</f>
        <v>2.08</v>
      </c>
      <c r="D2494" s="6">
        <f>TITRES_STAT!E2497</f>
        <v>495</v>
      </c>
      <c r="E2494" s="2">
        <f t="shared" si="152"/>
        <v>1489905</v>
      </c>
      <c r="F2494" s="6" t="str">
        <f t="shared" si="155"/>
        <v>BEARISH</v>
      </c>
      <c r="G2494" s="6" t="str">
        <f t="shared" si="154"/>
        <v>NEUTRAL</v>
      </c>
      <c r="H2494" s="6" t="str">
        <f t="shared" si="153"/>
        <v>CONFIRMED BEARISH</v>
      </c>
    </row>
    <row r="2495" spans="1:8" ht="13.5" x14ac:dyDescent="0.25">
      <c r="A2495" s="3">
        <f>TITRES_STAT!B2498</f>
        <v>45940</v>
      </c>
      <c r="B2495" s="6">
        <f>TITRES_STAT!C2498</f>
        <v>2.0499999999999998</v>
      </c>
      <c r="C2495" s="6">
        <f>TITRES_STAT!D2498</f>
        <v>2.0499999999999998</v>
      </c>
      <c r="D2495" s="6">
        <f>TITRES_STAT!E2498</f>
        <v>5</v>
      </c>
      <c r="E2495" s="2">
        <f t="shared" si="152"/>
        <v>1489900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CONFIRMED BEARISH</v>
      </c>
    </row>
    <row r="2496" spans="1:8" ht="13.5" x14ac:dyDescent="0.25">
      <c r="A2496" s="3">
        <f>TITRES_STAT!B2499</f>
        <v>45943</v>
      </c>
      <c r="B2496" s="6">
        <f>TITRES_STAT!C2499</f>
        <v>2.02</v>
      </c>
      <c r="C2496" s="6">
        <f>TITRES_STAT!D2499</f>
        <v>2.02</v>
      </c>
      <c r="D2496" s="6">
        <f>TITRES_STAT!E2499</f>
        <v>3580</v>
      </c>
      <c r="E2496" s="2">
        <f t="shared" si="152"/>
        <v>1486320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45944</v>
      </c>
      <c r="B2497" s="6">
        <f>TITRES_STAT!C2500</f>
        <v>1.93</v>
      </c>
      <c r="C2497" s="6">
        <f>TITRES_STAT!D2500</f>
        <v>1.93</v>
      </c>
      <c r="D2497" s="6">
        <f>TITRES_STAT!E2500</f>
        <v>0</v>
      </c>
      <c r="E2497" s="2">
        <f t="shared" si="152"/>
        <v>1486320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45946</v>
      </c>
      <c r="B2498" s="6">
        <f>TITRES_STAT!C2501</f>
        <v>1.88</v>
      </c>
      <c r="C2498" s="6">
        <f>TITRES_STAT!D2501</f>
        <v>1.88</v>
      </c>
      <c r="D2498" s="6">
        <f>TITRES_STAT!E2501</f>
        <v>450</v>
      </c>
      <c r="E2498" s="2">
        <f t="shared" si="152"/>
        <v>1485870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CONFIRMED BEARISH</v>
      </c>
    </row>
    <row r="2499" spans="1:8" ht="13.5" x14ac:dyDescent="0.25">
      <c r="A2499" s="3">
        <f>TITRES_STAT!B2502</f>
        <v>45947</v>
      </c>
      <c r="B2499" s="6">
        <f>TITRES_STAT!C2502</f>
        <v>1.96</v>
      </c>
      <c r="C2499" s="6">
        <f>TITRES_STAT!D2502</f>
        <v>1.96</v>
      </c>
      <c r="D2499" s="6">
        <f>TITRES_STAT!E2502</f>
        <v>250</v>
      </c>
      <c r="E2499" s="2">
        <f t="shared" si="152"/>
        <v>1486120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45950</v>
      </c>
      <c r="B2500" s="6">
        <f>TITRES_STAT!C2503</f>
        <v>2</v>
      </c>
      <c r="C2500" s="6">
        <f>TITRES_STAT!D2503</f>
        <v>2</v>
      </c>
      <c r="D2500" s="6">
        <f>TITRES_STAT!E2503</f>
        <v>1190</v>
      </c>
      <c r="E2500" s="2">
        <f t="shared" ref="E2500:E2563" si="156">IF(B2500&gt;B2499, E2499+D2500, IF(B2500&lt;B2499, E2499-D2500, E2499))</f>
        <v>1487310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CONFIRMED BEARISH</v>
      </c>
    </row>
    <row r="2501" spans="1:8" ht="13.5" x14ac:dyDescent="0.25">
      <c r="A2501" s="3">
        <f>TITRES_STAT!B2504</f>
        <v>45951</v>
      </c>
      <c r="B2501" s="6">
        <f>TITRES_STAT!C2504</f>
        <v>2.09</v>
      </c>
      <c r="C2501" s="6">
        <f>TITRES_STAT!D2504</f>
        <v>2.09</v>
      </c>
      <c r="D2501" s="6">
        <f>TITRES_STAT!E2504</f>
        <v>0</v>
      </c>
      <c r="E2501" s="2">
        <f t="shared" si="156"/>
        <v>1487310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CONFIRMED BULLISH</v>
      </c>
    </row>
    <row r="2502" spans="1:8" ht="13.5" x14ac:dyDescent="0.25">
      <c r="A2502" s="3">
        <f>TITRES_STAT!B2505</f>
        <v>45952</v>
      </c>
      <c r="B2502" s="6">
        <f>TITRES_STAT!C2505</f>
        <v>2.17</v>
      </c>
      <c r="C2502" s="6">
        <f>TITRES_STAT!D2505</f>
        <v>2.17</v>
      </c>
      <c r="D2502" s="6">
        <f>TITRES_STAT!E2505</f>
        <v>901</v>
      </c>
      <c r="E2502" s="2">
        <f t="shared" si="156"/>
        <v>1488211</v>
      </c>
      <c r="F2502" s="6" t="str">
        <f t="shared" si="155"/>
        <v>BULLISH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45953</v>
      </c>
      <c r="B2503" s="6">
        <f>TITRES_STAT!C2506</f>
        <v>2.17</v>
      </c>
      <c r="C2503" s="6">
        <f>TITRES_STAT!D2506</f>
        <v>2.17</v>
      </c>
      <c r="D2503" s="6">
        <f>TITRES_STAT!E2506</f>
        <v>0</v>
      </c>
      <c r="E2503" s="2">
        <f t="shared" si="156"/>
        <v>1488211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CONFIRMED BULLISH</v>
      </c>
    </row>
    <row r="2504" spans="1:8" ht="13.5" x14ac:dyDescent="0.25">
      <c r="A2504" s="3">
        <f>TITRES_STAT!B2507</f>
        <v>45954</v>
      </c>
      <c r="B2504" s="6">
        <f>TITRES_STAT!C2507</f>
        <v>2.08</v>
      </c>
      <c r="C2504" s="6">
        <f>TITRES_STAT!D2507</f>
        <v>2.08</v>
      </c>
      <c r="D2504" s="6">
        <f>TITRES_STAT!E2507</f>
        <v>101</v>
      </c>
      <c r="E2504" s="2">
        <f t="shared" si="156"/>
        <v>1488110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NEUTRAL</v>
      </c>
      <c r="H2504" s="6" t="str">
        <f t="shared" si="157"/>
        <v>CONFIRMED BULLISH</v>
      </c>
    </row>
    <row r="2505" spans="1:8" ht="13.5" x14ac:dyDescent="0.25">
      <c r="A2505" s="3">
        <f>TITRES_STAT!B2508</f>
        <v>45957</v>
      </c>
      <c r="B2505" s="6">
        <f>TITRES_STAT!C2508</f>
        <v>2</v>
      </c>
      <c r="C2505" s="6">
        <f>TITRES_STAT!D2508</f>
        <v>2</v>
      </c>
      <c r="D2505" s="6">
        <f>TITRES_STAT!E2508</f>
        <v>83</v>
      </c>
      <c r="E2505" s="2">
        <f t="shared" si="156"/>
        <v>1488027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45958</v>
      </c>
      <c r="B2506" s="6">
        <f>TITRES_STAT!C2509</f>
        <v>1.91</v>
      </c>
      <c r="C2506" s="6">
        <f>TITRES_STAT!D2509</f>
        <v>1.91</v>
      </c>
      <c r="D2506" s="6">
        <f>TITRES_STAT!E2509</f>
        <v>0</v>
      </c>
      <c r="E2506" s="2">
        <f t="shared" si="156"/>
        <v>1488027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BULLISH DIVERGENCE</v>
      </c>
    </row>
    <row r="2507" spans="1:8" ht="13.5" x14ac:dyDescent="0.25">
      <c r="A2507" s="3">
        <f>TITRES_STAT!B2510</f>
        <v>45959</v>
      </c>
      <c r="B2507" s="6">
        <f>TITRES_STAT!C2510</f>
        <v>1.94</v>
      </c>
      <c r="C2507" s="6">
        <f>TITRES_STAT!D2510</f>
        <v>1.94</v>
      </c>
      <c r="D2507" s="6">
        <f>TITRES_STAT!E2510</f>
        <v>280</v>
      </c>
      <c r="E2507" s="2">
        <f t="shared" si="156"/>
        <v>1488307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BULLISH DIVERGENCE</v>
      </c>
    </row>
    <row r="2508" spans="1:8" ht="13.5" x14ac:dyDescent="0.25">
      <c r="A2508" s="3">
        <f>TITRES_STAT!B2511</f>
        <v>45960</v>
      </c>
      <c r="B2508" s="6">
        <f>TITRES_STAT!C2511</f>
        <v>1.9</v>
      </c>
      <c r="C2508" s="6">
        <f>TITRES_STAT!D2511</f>
        <v>1.9</v>
      </c>
      <c r="D2508" s="6">
        <f>TITRES_STAT!E2511</f>
        <v>4766</v>
      </c>
      <c r="E2508" s="2">
        <f t="shared" si="156"/>
        <v>1483541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0</v>
      </c>
      <c r="B2509" s="6">
        <f>TITRES_STAT!C2512</f>
        <v>0</v>
      </c>
      <c r="C2509" s="6">
        <f>TITRES_STAT!D2512</f>
        <v>0</v>
      </c>
      <c r="D2509" s="6">
        <f>TITRES_STAT!E2512</f>
        <v>0</v>
      </c>
      <c r="E2509" s="2">
        <f t="shared" si="156"/>
        <v>1483541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CONFIRMED BEARISH</v>
      </c>
    </row>
    <row r="2510" spans="1:8" ht="13.5" x14ac:dyDescent="0.25">
      <c r="A2510" s="3">
        <f>TITRES_STAT!B2513</f>
        <v>0</v>
      </c>
      <c r="B2510" s="6">
        <f>TITRES_STAT!C2513</f>
        <v>0</v>
      </c>
      <c r="C2510" s="6">
        <f>TITRES_STAT!D2513</f>
        <v>0</v>
      </c>
      <c r="D2510" s="6">
        <f>TITRES_STAT!E2513</f>
        <v>0</v>
      </c>
      <c r="E2510" s="2">
        <f t="shared" si="156"/>
        <v>1483541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CONFIRMED BEARISH</v>
      </c>
    </row>
    <row r="2511" spans="1:8" ht="13.5" x14ac:dyDescent="0.25">
      <c r="A2511" s="3">
        <f>TITRES_STAT!B2514</f>
        <v>0</v>
      </c>
      <c r="B2511" s="6">
        <f>TITRES_STAT!C2514</f>
        <v>0</v>
      </c>
      <c r="C2511" s="6">
        <f>TITRES_STAT!D2514</f>
        <v>0</v>
      </c>
      <c r="D2511" s="6">
        <f>TITRES_STAT!E2514</f>
        <v>0</v>
      </c>
      <c r="E2511" s="2">
        <f t="shared" si="156"/>
        <v>1483541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CONFIRMED BEARISH</v>
      </c>
    </row>
    <row r="2512" spans="1:8" ht="13.5" x14ac:dyDescent="0.25">
      <c r="A2512" s="3">
        <f>TITRES_STAT!B2515</f>
        <v>0</v>
      </c>
      <c r="B2512" s="6">
        <f>TITRES_STAT!C2515</f>
        <v>0</v>
      </c>
      <c r="C2512" s="6">
        <f>TITRES_STAT!D2515</f>
        <v>0</v>
      </c>
      <c r="D2512" s="6">
        <f>TITRES_STAT!E2515</f>
        <v>0</v>
      </c>
      <c r="E2512" s="2">
        <f t="shared" si="156"/>
        <v>1483541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0</v>
      </c>
      <c r="B2513" s="6">
        <f>TITRES_STAT!C2516</f>
        <v>0</v>
      </c>
      <c r="C2513" s="6">
        <f>TITRES_STAT!D2516</f>
        <v>0</v>
      </c>
      <c r="D2513" s="6">
        <f>TITRES_STAT!E2516</f>
        <v>0</v>
      </c>
      <c r="E2513" s="2">
        <f t="shared" si="156"/>
        <v>1483541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0</v>
      </c>
      <c r="B2514" s="6">
        <f>TITRES_STAT!C2517</f>
        <v>0</v>
      </c>
      <c r="C2514" s="6">
        <f>TITRES_STAT!D2517</f>
        <v>0</v>
      </c>
      <c r="D2514" s="6">
        <f>TITRES_STAT!E2517</f>
        <v>0</v>
      </c>
      <c r="E2514" s="2">
        <f t="shared" si="156"/>
        <v>1483541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0</v>
      </c>
      <c r="B2515" s="6">
        <f>TITRES_STAT!C2518</f>
        <v>0</v>
      </c>
      <c r="C2515" s="6">
        <f>TITRES_STAT!D2518</f>
        <v>0</v>
      </c>
      <c r="D2515" s="6">
        <f>TITRES_STAT!E2518</f>
        <v>0</v>
      </c>
      <c r="E2515" s="2">
        <f t="shared" si="156"/>
        <v>1483541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0</v>
      </c>
      <c r="B2516" s="6">
        <f>TITRES_STAT!C2519</f>
        <v>0</v>
      </c>
      <c r="C2516" s="6">
        <f>TITRES_STAT!D2519</f>
        <v>0</v>
      </c>
      <c r="D2516" s="6">
        <f>TITRES_STAT!E2519</f>
        <v>0</v>
      </c>
      <c r="E2516" s="2">
        <f t="shared" si="156"/>
        <v>1483541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0</v>
      </c>
      <c r="B2517" s="6">
        <f>TITRES_STAT!C2520</f>
        <v>0</v>
      </c>
      <c r="C2517" s="6">
        <f>TITRES_STAT!D2520</f>
        <v>0</v>
      </c>
      <c r="D2517" s="6">
        <f>TITRES_STAT!E2520</f>
        <v>0</v>
      </c>
      <c r="E2517" s="2">
        <f t="shared" si="156"/>
        <v>1483541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0</v>
      </c>
      <c r="B2518" s="6">
        <f>TITRES_STAT!C2521</f>
        <v>0</v>
      </c>
      <c r="C2518" s="6">
        <f>TITRES_STAT!D2521</f>
        <v>0</v>
      </c>
      <c r="D2518" s="6">
        <f>TITRES_STAT!E2521</f>
        <v>0</v>
      </c>
      <c r="E2518" s="2">
        <f t="shared" si="156"/>
        <v>1483541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0</v>
      </c>
      <c r="B2519" s="6">
        <f>TITRES_STAT!C2522</f>
        <v>0</v>
      </c>
      <c r="C2519" s="6">
        <f>TITRES_STAT!D2522</f>
        <v>0</v>
      </c>
      <c r="D2519" s="6">
        <f>TITRES_STAT!E2522</f>
        <v>0</v>
      </c>
      <c r="E2519" s="2">
        <f t="shared" si="156"/>
        <v>1483541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0</v>
      </c>
      <c r="B2520" s="6">
        <f>TITRES_STAT!C2523</f>
        <v>0</v>
      </c>
      <c r="C2520" s="6">
        <f>TITRES_STAT!D2523</f>
        <v>0</v>
      </c>
      <c r="D2520" s="6">
        <f>TITRES_STAT!E2523</f>
        <v>0</v>
      </c>
      <c r="E2520" s="2">
        <f t="shared" si="156"/>
        <v>1483541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0</v>
      </c>
      <c r="B2521" s="6">
        <f>TITRES_STAT!C2524</f>
        <v>0</v>
      </c>
      <c r="C2521" s="6">
        <f>TITRES_STAT!D2524</f>
        <v>0</v>
      </c>
      <c r="D2521" s="6">
        <f>TITRES_STAT!E2524</f>
        <v>0</v>
      </c>
      <c r="E2521" s="2">
        <f t="shared" si="156"/>
        <v>1483541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0</v>
      </c>
      <c r="B2522" s="6">
        <f>TITRES_STAT!C2525</f>
        <v>0</v>
      </c>
      <c r="C2522" s="6">
        <f>TITRES_STAT!D2525</f>
        <v>0</v>
      </c>
      <c r="D2522" s="6">
        <f>TITRES_STAT!E2525</f>
        <v>0</v>
      </c>
      <c r="E2522" s="2">
        <f t="shared" si="156"/>
        <v>1483541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0</v>
      </c>
      <c r="B2523" s="6">
        <f>TITRES_STAT!C2526</f>
        <v>0</v>
      </c>
      <c r="C2523" s="6">
        <f>TITRES_STAT!D2526</f>
        <v>0</v>
      </c>
      <c r="D2523" s="6">
        <f>TITRES_STAT!E2526</f>
        <v>0</v>
      </c>
      <c r="E2523" s="2">
        <f t="shared" si="156"/>
        <v>1483541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0</v>
      </c>
      <c r="B2524" s="6">
        <f>TITRES_STAT!C2527</f>
        <v>0</v>
      </c>
      <c r="C2524" s="6">
        <f>TITRES_STAT!D2527</f>
        <v>0</v>
      </c>
      <c r="D2524" s="6">
        <f>TITRES_STAT!E2527</f>
        <v>0</v>
      </c>
      <c r="E2524" s="2">
        <f t="shared" si="156"/>
        <v>1483541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0</v>
      </c>
      <c r="B2525" s="6">
        <f>TITRES_STAT!C2528</f>
        <v>0</v>
      </c>
      <c r="C2525" s="6">
        <f>TITRES_STAT!D2528</f>
        <v>0</v>
      </c>
      <c r="D2525" s="6">
        <f>TITRES_STAT!E2528</f>
        <v>0</v>
      </c>
      <c r="E2525" s="2">
        <f t="shared" si="156"/>
        <v>1483541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0</v>
      </c>
      <c r="B2526" s="6">
        <f>TITRES_STAT!C2529</f>
        <v>0</v>
      </c>
      <c r="C2526" s="6">
        <f>TITRES_STAT!D2529</f>
        <v>0</v>
      </c>
      <c r="D2526" s="6">
        <f>TITRES_STAT!E2529</f>
        <v>0</v>
      </c>
      <c r="E2526" s="2">
        <f t="shared" si="156"/>
        <v>1483541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0</v>
      </c>
      <c r="B2527" s="6">
        <f>TITRES_STAT!C2530</f>
        <v>0</v>
      </c>
      <c r="C2527" s="6">
        <f>TITRES_STAT!D2530</f>
        <v>0</v>
      </c>
      <c r="D2527" s="6">
        <f>TITRES_STAT!E2530</f>
        <v>0</v>
      </c>
      <c r="E2527" s="2">
        <f t="shared" si="156"/>
        <v>1483541</v>
      </c>
      <c r="F2527" s="6" t="str">
        <f t="shared" si="159"/>
        <v>NEUTRAL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0</v>
      </c>
      <c r="B2528" s="6">
        <f>TITRES_STAT!C2531</f>
        <v>0</v>
      </c>
      <c r="C2528" s="6">
        <f>TITRES_STAT!D2531</f>
        <v>0</v>
      </c>
      <c r="D2528" s="6">
        <f>TITRES_STAT!E2531</f>
        <v>0</v>
      </c>
      <c r="E2528" s="2">
        <f t="shared" si="156"/>
        <v>1483541</v>
      </c>
      <c r="F2528" s="6" t="str">
        <f t="shared" si="159"/>
        <v>NEUTRAL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0</v>
      </c>
      <c r="B2529" s="6">
        <f>TITRES_STAT!C2532</f>
        <v>0</v>
      </c>
      <c r="C2529" s="6">
        <f>TITRES_STAT!D2532</f>
        <v>0</v>
      </c>
      <c r="D2529" s="6">
        <f>TITRES_STAT!E2532</f>
        <v>0</v>
      </c>
      <c r="E2529" s="2">
        <f t="shared" si="156"/>
        <v>1483541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0</v>
      </c>
      <c r="B2530" s="6">
        <f>TITRES_STAT!C2533</f>
        <v>0</v>
      </c>
      <c r="C2530" s="6">
        <f>TITRES_STAT!D2533</f>
        <v>0</v>
      </c>
      <c r="D2530" s="6">
        <f>TITRES_STAT!E2533</f>
        <v>0</v>
      </c>
      <c r="E2530" s="2">
        <f t="shared" si="156"/>
        <v>1483541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0</v>
      </c>
      <c r="B2531" s="6">
        <f>TITRES_STAT!C2534</f>
        <v>0</v>
      </c>
      <c r="C2531" s="6">
        <f>TITRES_STAT!D2534</f>
        <v>0</v>
      </c>
      <c r="D2531" s="6">
        <f>TITRES_STAT!E2534</f>
        <v>0</v>
      </c>
      <c r="E2531" s="2">
        <f t="shared" si="156"/>
        <v>1483541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0</v>
      </c>
      <c r="B2532" s="6">
        <f>TITRES_STAT!C2535</f>
        <v>0</v>
      </c>
      <c r="C2532" s="6">
        <f>TITRES_STAT!D2535</f>
        <v>0</v>
      </c>
      <c r="D2532" s="6">
        <f>TITRES_STAT!E2535</f>
        <v>0</v>
      </c>
      <c r="E2532" s="2">
        <f t="shared" si="156"/>
        <v>1483541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0</v>
      </c>
      <c r="B2533" s="6">
        <f>TITRES_STAT!C2536</f>
        <v>0</v>
      </c>
      <c r="C2533" s="6">
        <f>TITRES_STAT!D2536</f>
        <v>0</v>
      </c>
      <c r="D2533" s="6">
        <f>TITRES_STAT!E2536</f>
        <v>0</v>
      </c>
      <c r="E2533" s="2">
        <f t="shared" si="156"/>
        <v>1483541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0</v>
      </c>
      <c r="B2534" s="6">
        <f>TITRES_STAT!C2537</f>
        <v>0</v>
      </c>
      <c r="C2534" s="6">
        <f>TITRES_STAT!D2537</f>
        <v>0</v>
      </c>
      <c r="D2534" s="6">
        <f>TITRES_STAT!E2537</f>
        <v>0</v>
      </c>
      <c r="E2534" s="2">
        <f t="shared" si="156"/>
        <v>1483541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0</v>
      </c>
      <c r="B2535" s="6">
        <f>TITRES_STAT!C2538</f>
        <v>0</v>
      </c>
      <c r="C2535" s="6">
        <f>TITRES_STAT!D2538</f>
        <v>0</v>
      </c>
      <c r="D2535" s="6">
        <f>TITRES_STAT!E2538</f>
        <v>0</v>
      </c>
      <c r="E2535" s="2">
        <f t="shared" si="156"/>
        <v>1483541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0</v>
      </c>
      <c r="B2536" s="6">
        <f>TITRES_STAT!C2539</f>
        <v>0</v>
      </c>
      <c r="C2536" s="6">
        <f>TITRES_STAT!D2539</f>
        <v>0</v>
      </c>
      <c r="D2536" s="6">
        <f>TITRES_STAT!E2539</f>
        <v>0</v>
      </c>
      <c r="E2536" s="2">
        <f t="shared" si="156"/>
        <v>1483541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0</v>
      </c>
      <c r="B2537" s="6">
        <f>TITRES_STAT!C2540</f>
        <v>0</v>
      </c>
      <c r="C2537" s="6">
        <f>TITRES_STAT!D2540</f>
        <v>0</v>
      </c>
      <c r="D2537" s="6">
        <f>TITRES_STAT!E2540</f>
        <v>0</v>
      </c>
      <c r="E2537" s="2">
        <f t="shared" si="156"/>
        <v>1483541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0</v>
      </c>
      <c r="B2538" s="6">
        <f>TITRES_STAT!C2541</f>
        <v>0</v>
      </c>
      <c r="C2538" s="6">
        <f>TITRES_STAT!D2541</f>
        <v>0</v>
      </c>
      <c r="D2538" s="6">
        <f>TITRES_STAT!E2541</f>
        <v>0</v>
      </c>
      <c r="E2538" s="2">
        <f t="shared" si="156"/>
        <v>1483541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0</v>
      </c>
      <c r="B2539" s="6">
        <f>TITRES_STAT!C2542</f>
        <v>0</v>
      </c>
      <c r="C2539" s="6">
        <f>TITRES_STAT!D2542</f>
        <v>0</v>
      </c>
      <c r="D2539" s="6">
        <f>TITRES_STAT!E2542</f>
        <v>0</v>
      </c>
      <c r="E2539" s="2">
        <f t="shared" si="156"/>
        <v>1483541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0</v>
      </c>
      <c r="B2540" s="6">
        <f>TITRES_STAT!C2543</f>
        <v>0</v>
      </c>
      <c r="C2540" s="6">
        <f>TITRES_STAT!D2543</f>
        <v>0</v>
      </c>
      <c r="D2540" s="6">
        <f>TITRES_STAT!E2543</f>
        <v>0</v>
      </c>
      <c r="E2540" s="2">
        <f t="shared" si="156"/>
        <v>1483541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0</v>
      </c>
      <c r="B2541" s="6">
        <f>TITRES_STAT!C2544</f>
        <v>0</v>
      </c>
      <c r="C2541" s="6">
        <f>TITRES_STAT!D2544</f>
        <v>0</v>
      </c>
      <c r="D2541" s="6">
        <f>TITRES_STAT!E2544</f>
        <v>0</v>
      </c>
      <c r="E2541" s="2">
        <f t="shared" si="156"/>
        <v>1483541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0</v>
      </c>
      <c r="B2542" s="6">
        <f>TITRES_STAT!C2545</f>
        <v>0</v>
      </c>
      <c r="C2542" s="6">
        <f>TITRES_STAT!D2545</f>
        <v>0</v>
      </c>
      <c r="D2542" s="6">
        <f>TITRES_STAT!E2545</f>
        <v>0</v>
      </c>
      <c r="E2542" s="2">
        <f t="shared" si="156"/>
        <v>1483541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0</v>
      </c>
      <c r="B2543" s="6">
        <f>TITRES_STAT!C2546</f>
        <v>0</v>
      </c>
      <c r="C2543" s="6">
        <f>TITRES_STAT!D2546</f>
        <v>0</v>
      </c>
      <c r="D2543" s="6">
        <f>TITRES_STAT!E2546</f>
        <v>0</v>
      </c>
      <c r="E2543" s="2">
        <f t="shared" si="156"/>
        <v>1483541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0</v>
      </c>
      <c r="B2544" s="6">
        <f>TITRES_STAT!C2547</f>
        <v>0</v>
      </c>
      <c r="C2544" s="6">
        <f>TITRES_STAT!D2547</f>
        <v>0</v>
      </c>
      <c r="D2544" s="6">
        <f>TITRES_STAT!E2547</f>
        <v>0</v>
      </c>
      <c r="E2544" s="2">
        <f t="shared" si="156"/>
        <v>1483541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0</v>
      </c>
      <c r="B2545" s="6">
        <f>TITRES_STAT!C2548</f>
        <v>0</v>
      </c>
      <c r="C2545" s="6">
        <f>TITRES_STAT!D2548</f>
        <v>0</v>
      </c>
      <c r="D2545" s="6">
        <f>TITRES_STAT!E2548</f>
        <v>0</v>
      </c>
      <c r="E2545" s="2">
        <f t="shared" si="156"/>
        <v>1483541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0</v>
      </c>
      <c r="B2546" s="6">
        <f>TITRES_STAT!C2549</f>
        <v>0</v>
      </c>
      <c r="C2546" s="6">
        <f>TITRES_STAT!D2549</f>
        <v>0</v>
      </c>
      <c r="D2546" s="6">
        <f>TITRES_STAT!E2549</f>
        <v>0</v>
      </c>
      <c r="E2546" s="2">
        <f t="shared" si="156"/>
        <v>1483541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0</v>
      </c>
      <c r="B2547" s="6">
        <f>TITRES_STAT!C2550</f>
        <v>0</v>
      </c>
      <c r="C2547" s="6">
        <f>TITRES_STAT!D2550</f>
        <v>0</v>
      </c>
      <c r="D2547" s="6">
        <f>TITRES_STAT!E2550</f>
        <v>0</v>
      </c>
      <c r="E2547" s="2">
        <f t="shared" si="156"/>
        <v>1483541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0</v>
      </c>
      <c r="B2548" s="6">
        <f>TITRES_STAT!C2551</f>
        <v>0</v>
      </c>
      <c r="C2548" s="6">
        <f>TITRES_STAT!D2551</f>
        <v>0</v>
      </c>
      <c r="D2548" s="6">
        <f>TITRES_STAT!E2551</f>
        <v>0</v>
      </c>
      <c r="E2548" s="2">
        <f t="shared" si="156"/>
        <v>1483541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0</v>
      </c>
      <c r="B2549" s="6">
        <f>TITRES_STAT!C2552</f>
        <v>0</v>
      </c>
      <c r="C2549" s="6">
        <f>TITRES_STAT!D2552</f>
        <v>0</v>
      </c>
      <c r="D2549" s="6">
        <f>TITRES_STAT!E2552</f>
        <v>0</v>
      </c>
      <c r="E2549" s="2">
        <f t="shared" si="156"/>
        <v>1483541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0</v>
      </c>
      <c r="B2550" s="6">
        <f>TITRES_STAT!C2553</f>
        <v>0</v>
      </c>
      <c r="C2550" s="6">
        <f>TITRES_STAT!D2553</f>
        <v>0</v>
      </c>
      <c r="D2550" s="6">
        <f>TITRES_STAT!E2553</f>
        <v>0</v>
      </c>
      <c r="E2550" s="2">
        <f t="shared" si="156"/>
        <v>1483541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0</v>
      </c>
      <c r="B2551" s="6">
        <f>TITRES_STAT!C2554</f>
        <v>0</v>
      </c>
      <c r="C2551" s="6">
        <f>TITRES_STAT!D2554</f>
        <v>0</v>
      </c>
      <c r="D2551" s="6">
        <f>TITRES_STAT!E2554</f>
        <v>0</v>
      </c>
      <c r="E2551" s="2">
        <f t="shared" si="156"/>
        <v>1483541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0</v>
      </c>
      <c r="B2552" s="6">
        <f>TITRES_STAT!C2555</f>
        <v>0</v>
      </c>
      <c r="C2552" s="6">
        <f>TITRES_STAT!D2555</f>
        <v>0</v>
      </c>
      <c r="D2552" s="6">
        <f>TITRES_STAT!E2555</f>
        <v>0</v>
      </c>
      <c r="E2552" s="2">
        <f t="shared" si="156"/>
        <v>1483541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0</v>
      </c>
      <c r="B2553" s="6">
        <f>TITRES_STAT!C2556</f>
        <v>0</v>
      </c>
      <c r="C2553" s="6">
        <f>TITRES_STAT!D2556</f>
        <v>0</v>
      </c>
      <c r="D2553" s="6">
        <f>TITRES_STAT!E2556</f>
        <v>0</v>
      </c>
      <c r="E2553" s="2">
        <f t="shared" si="156"/>
        <v>1483541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0</v>
      </c>
      <c r="B2554" s="6">
        <f>TITRES_STAT!C2557</f>
        <v>0</v>
      </c>
      <c r="C2554" s="6">
        <f>TITRES_STAT!D2557</f>
        <v>0</v>
      </c>
      <c r="D2554" s="6">
        <f>TITRES_STAT!E2557</f>
        <v>0</v>
      </c>
      <c r="E2554" s="2">
        <f t="shared" si="156"/>
        <v>1483541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0</v>
      </c>
      <c r="B2555" s="6">
        <f>TITRES_STAT!C2558</f>
        <v>0</v>
      </c>
      <c r="C2555" s="6">
        <f>TITRES_STAT!D2558</f>
        <v>0</v>
      </c>
      <c r="D2555" s="6">
        <f>TITRES_STAT!E2558</f>
        <v>0</v>
      </c>
      <c r="E2555" s="2">
        <f t="shared" si="156"/>
        <v>1483541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0</v>
      </c>
      <c r="B2556" s="6">
        <f>TITRES_STAT!C2559</f>
        <v>0</v>
      </c>
      <c r="C2556" s="6">
        <f>TITRES_STAT!D2559</f>
        <v>0</v>
      </c>
      <c r="D2556" s="6">
        <f>TITRES_STAT!E2559</f>
        <v>0</v>
      </c>
      <c r="E2556" s="2">
        <f t="shared" si="156"/>
        <v>1483541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0</v>
      </c>
      <c r="B2557" s="6">
        <f>TITRES_STAT!C2560</f>
        <v>0</v>
      </c>
      <c r="C2557" s="6">
        <f>TITRES_STAT!D2560</f>
        <v>0</v>
      </c>
      <c r="D2557" s="6">
        <f>TITRES_STAT!E2560</f>
        <v>0</v>
      </c>
      <c r="E2557" s="2">
        <f t="shared" si="156"/>
        <v>1483541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0</v>
      </c>
      <c r="B2558" s="6">
        <f>TITRES_STAT!C2561</f>
        <v>0</v>
      </c>
      <c r="C2558" s="6">
        <f>TITRES_STAT!D2561</f>
        <v>0</v>
      </c>
      <c r="D2558" s="6">
        <f>TITRES_STAT!E2561</f>
        <v>0</v>
      </c>
      <c r="E2558" s="2">
        <f t="shared" si="156"/>
        <v>1483541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0</v>
      </c>
      <c r="B2559" s="6">
        <f>TITRES_STAT!C2562</f>
        <v>0</v>
      </c>
      <c r="C2559" s="6">
        <f>TITRES_STAT!D2562</f>
        <v>0</v>
      </c>
      <c r="D2559" s="6">
        <f>TITRES_STAT!E2562</f>
        <v>0</v>
      </c>
      <c r="E2559" s="2">
        <f t="shared" si="156"/>
        <v>1483541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0</v>
      </c>
      <c r="B2560" s="6">
        <f>TITRES_STAT!C2563</f>
        <v>0</v>
      </c>
      <c r="C2560" s="6">
        <f>TITRES_STAT!D2563</f>
        <v>0</v>
      </c>
      <c r="D2560" s="6">
        <f>TITRES_STAT!E2563</f>
        <v>0</v>
      </c>
      <c r="E2560" s="2">
        <f t="shared" si="156"/>
        <v>1483541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0</v>
      </c>
      <c r="B2561" s="6">
        <f>TITRES_STAT!C2564</f>
        <v>0</v>
      </c>
      <c r="C2561" s="6">
        <f>TITRES_STAT!D2564</f>
        <v>0</v>
      </c>
      <c r="D2561" s="6">
        <f>TITRES_STAT!E2564</f>
        <v>0</v>
      </c>
      <c r="E2561" s="2">
        <f t="shared" si="156"/>
        <v>1483541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0</v>
      </c>
      <c r="B2562" s="6">
        <f>TITRES_STAT!C2565</f>
        <v>0</v>
      </c>
      <c r="C2562" s="6">
        <f>TITRES_STAT!D2565</f>
        <v>0</v>
      </c>
      <c r="D2562" s="6">
        <f>TITRES_STAT!E2565</f>
        <v>0</v>
      </c>
      <c r="E2562" s="2">
        <f t="shared" si="156"/>
        <v>1483541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0</v>
      </c>
      <c r="B2563" s="6">
        <f>TITRES_STAT!C2566</f>
        <v>0</v>
      </c>
      <c r="C2563" s="6">
        <f>TITRES_STAT!D2566</f>
        <v>0</v>
      </c>
      <c r="D2563" s="6">
        <f>TITRES_STAT!E2566</f>
        <v>0</v>
      </c>
      <c r="E2563" s="2">
        <f t="shared" si="156"/>
        <v>1483541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0</v>
      </c>
      <c r="B2564" s="6">
        <f>TITRES_STAT!C2567</f>
        <v>0</v>
      </c>
      <c r="C2564" s="6">
        <f>TITRES_STAT!D2567</f>
        <v>0</v>
      </c>
      <c r="D2564" s="6">
        <f>TITRES_STAT!E2567</f>
        <v>0</v>
      </c>
      <c r="E2564" s="2">
        <f t="shared" ref="E2564:E2627" si="160">IF(B2564&gt;B2563, E2563+D2564, IF(B2564&lt;B2563, E2563-D2564, E2563))</f>
        <v>1483541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0</v>
      </c>
      <c r="B2565" s="6">
        <f>TITRES_STAT!C2568</f>
        <v>0</v>
      </c>
      <c r="C2565" s="6">
        <f>TITRES_STAT!D2568</f>
        <v>0</v>
      </c>
      <c r="D2565" s="6">
        <f>TITRES_STAT!E2568</f>
        <v>0</v>
      </c>
      <c r="E2565" s="2">
        <f t="shared" si="160"/>
        <v>1483541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0</v>
      </c>
      <c r="B2566" s="6">
        <f>TITRES_STAT!C2569</f>
        <v>0</v>
      </c>
      <c r="C2566" s="6">
        <f>TITRES_STAT!D2569</f>
        <v>0</v>
      </c>
      <c r="D2566" s="6">
        <f>TITRES_STAT!E2569</f>
        <v>0</v>
      </c>
      <c r="E2566" s="2">
        <f t="shared" si="160"/>
        <v>1483541</v>
      </c>
      <c r="F2566" s="6" t="str">
        <f t="shared" si="159"/>
        <v>NEUTRAL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0</v>
      </c>
      <c r="B2567" s="6">
        <f>TITRES_STAT!C2570</f>
        <v>0</v>
      </c>
      <c r="C2567" s="6">
        <f>TITRES_STAT!D2570</f>
        <v>0</v>
      </c>
      <c r="D2567" s="6">
        <f>TITRES_STAT!E2570</f>
        <v>0</v>
      </c>
      <c r="E2567" s="2">
        <f t="shared" si="160"/>
        <v>1483541</v>
      </c>
      <c r="F2567" s="6" t="str">
        <f t="shared" si="159"/>
        <v>NEUTRAL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0</v>
      </c>
      <c r="B2568" s="6">
        <f>TITRES_STAT!C2571</f>
        <v>0</v>
      </c>
      <c r="C2568" s="6">
        <f>TITRES_STAT!D2571</f>
        <v>0</v>
      </c>
      <c r="D2568" s="6">
        <f>TITRES_STAT!E2571</f>
        <v>0</v>
      </c>
      <c r="E2568" s="2">
        <f t="shared" si="160"/>
        <v>1483541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0</v>
      </c>
      <c r="B2569" s="6">
        <f>TITRES_STAT!C2572</f>
        <v>0</v>
      </c>
      <c r="C2569" s="6">
        <f>TITRES_STAT!D2572</f>
        <v>0</v>
      </c>
      <c r="D2569" s="6">
        <f>TITRES_STAT!E2572</f>
        <v>0</v>
      </c>
      <c r="E2569" s="2">
        <f t="shared" si="160"/>
        <v>1483541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0</v>
      </c>
      <c r="B2570" s="6">
        <f>TITRES_STAT!C2573</f>
        <v>0</v>
      </c>
      <c r="C2570" s="6">
        <f>TITRES_STAT!D2573</f>
        <v>0</v>
      </c>
      <c r="D2570" s="6">
        <f>TITRES_STAT!E2573</f>
        <v>0</v>
      </c>
      <c r="E2570" s="2">
        <f t="shared" si="160"/>
        <v>1483541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0</v>
      </c>
      <c r="B2571" s="6">
        <f>TITRES_STAT!C2574</f>
        <v>0</v>
      </c>
      <c r="C2571" s="6">
        <f>TITRES_STAT!D2574</f>
        <v>0</v>
      </c>
      <c r="D2571" s="6">
        <f>TITRES_STAT!E2574</f>
        <v>0</v>
      </c>
      <c r="E2571" s="2">
        <f t="shared" si="160"/>
        <v>1483541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0</v>
      </c>
      <c r="B2572" s="6">
        <f>TITRES_STAT!C2575</f>
        <v>0</v>
      </c>
      <c r="C2572" s="6">
        <f>TITRES_STAT!D2575</f>
        <v>0</v>
      </c>
      <c r="D2572" s="6">
        <f>TITRES_STAT!E2575</f>
        <v>0</v>
      </c>
      <c r="E2572" s="2">
        <f t="shared" si="160"/>
        <v>1483541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0</v>
      </c>
      <c r="B2573" s="6">
        <f>TITRES_STAT!C2576</f>
        <v>0</v>
      </c>
      <c r="C2573" s="6">
        <f>TITRES_STAT!D2576</f>
        <v>0</v>
      </c>
      <c r="D2573" s="6">
        <f>TITRES_STAT!E2576</f>
        <v>0</v>
      </c>
      <c r="E2573" s="2">
        <f t="shared" si="160"/>
        <v>1483541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0</v>
      </c>
      <c r="B2574" s="6">
        <f>TITRES_STAT!C2577</f>
        <v>0</v>
      </c>
      <c r="C2574" s="6">
        <f>TITRES_STAT!D2577</f>
        <v>0</v>
      </c>
      <c r="D2574" s="6">
        <f>TITRES_STAT!E2577</f>
        <v>0</v>
      </c>
      <c r="E2574" s="2">
        <f t="shared" si="160"/>
        <v>1483541</v>
      </c>
      <c r="F2574" s="6" t="str">
        <f t="shared" si="163"/>
        <v>NEUTRAL</v>
      </c>
      <c r="G2574" s="6" t="str">
        <f t="shared" si="162"/>
        <v>NEUTRAL</v>
      </c>
      <c r="H2574" s="6" t="str">
        <f t="shared" si="161"/>
        <v>NEUTRAL</v>
      </c>
    </row>
    <row r="2575" spans="1:8" ht="13.5" x14ac:dyDescent="0.25">
      <c r="A2575" s="3">
        <f>TITRES_STAT!B2578</f>
        <v>0</v>
      </c>
      <c r="B2575" s="6">
        <f>TITRES_STAT!C2578</f>
        <v>0</v>
      </c>
      <c r="C2575" s="6">
        <f>TITRES_STAT!D2578</f>
        <v>0</v>
      </c>
      <c r="D2575" s="6">
        <f>TITRES_STAT!E2578</f>
        <v>0</v>
      </c>
      <c r="E2575" s="2">
        <f t="shared" si="160"/>
        <v>1483541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0</v>
      </c>
      <c r="B2576" s="6">
        <f>TITRES_STAT!C2579</f>
        <v>0</v>
      </c>
      <c r="C2576" s="6">
        <f>TITRES_STAT!D2579</f>
        <v>0</v>
      </c>
      <c r="D2576" s="6">
        <f>TITRES_STAT!E2579</f>
        <v>0</v>
      </c>
      <c r="E2576" s="2">
        <f t="shared" si="160"/>
        <v>1483541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0</v>
      </c>
      <c r="B2577" s="6">
        <f>TITRES_STAT!C2580</f>
        <v>0</v>
      </c>
      <c r="C2577" s="6">
        <f>TITRES_STAT!D2580</f>
        <v>0</v>
      </c>
      <c r="D2577" s="6">
        <f>TITRES_STAT!E2580</f>
        <v>0</v>
      </c>
      <c r="E2577" s="2">
        <f t="shared" si="160"/>
        <v>1483541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0</v>
      </c>
      <c r="B2578" s="6">
        <f>TITRES_STAT!C2581</f>
        <v>0</v>
      </c>
      <c r="C2578" s="6">
        <f>TITRES_STAT!D2581</f>
        <v>0</v>
      </c>
      <c r="D2578" s="6">
        <f>TITRES_STAT!E2581</f>
        <v>0</v>
      </c>
      <c r="E2578" s="2">
        <f t="shared" si="160"/>
        <v>1483541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0</v>
      </c>
      <c r="B2579" s="6">
        <f>TITRES_STAT!C2582</f>
        <v>0</v>
      </c>
      <c r="C2579" s="6">
        <f>TITRES_STAT!D2582</f>
        <v>0</v>
      </c>
      <c r="D2579" s="6">
        <f>TITRES_STAT!E2582</f>
        <v>0</v>
      </c>
      <c r="E2579" s="2">
        <f t="shared" si="160"/>
        <v>1483541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0</v>
      </c>
      <c r="B2580" s="6">
        <f>TITRES_STAT!C2583</f>
        <v>0</v>
      </c>
      <c r="C2580" s="6">
        <f>TITRES_STAT!D2583</f>
        <v>0</v>
      </c>
      <c r="D2580" s="6">
        <f>TITRES_STAT!E2583</f>
        <v>0</v>
      </c>
      <c r="E2580" s="2">
        <f t="shared" si="160"/>
        <v>1483541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0</v>
      </c>
      <c r="B2581" s="6">
        <f>TITRES_STAT!C2584</f>
        <v>0</v>
      </c>
      <c r="C2581" s="6">
        <f>TITRES_STAT!D2584</f>
        <v>0</v>
      </c>
      <c r="D2581" s="6">
        <f>TITRES_STAT!E2584</f>
        <v>0</v>
      </c>
      <c r="E2581" s="2">
        <f t="shared" si="160"/>
        <v>1483541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0</v>
      </c>
      <c r="B2582" s="6">
        <f>TITRES_STAT!C2585</f>
        <v>0</v>
      </c>
      <c r="C2582" s="6">
        <f>TITRES_STAT!D2585</f>
        <v>0</v>
      </c>
      <c r="D2582" s="6">
        <f>TITRES_STAT!E2585</f>
        <v>0</v>
      </c>
      <c r="E2582" s="2">
        <f t="shared" si="160"/>
        <v>1483541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0</v>
      </c>
      <c r="B2583" s="6">
        <f>TITRES_STAT!C2586</f>
        <v>0</v>
      </c>
      <c r="C2583" s="6">
        <f>TITRES_STAT!D2586</f>
        <v>0</v>
      </c>
      <c r="D2583" s="6">
        <f>TITRES_STAT!E2586</f>
        <v>0</v>
      </c>
      <c r="E2583" s="2">
        <f t="shared" si="160"/>
        <v>1483541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0</v>
      </c>
      <c r="B2584" s="6">
        <f>TITRES_STAT!C2587</f>
        <v>0</v>
      </c>
      <c r="C2584" s="6">
        <f>TITRES_STAT!D2587</f>
        <v>0</v>
      </c>
      <c r="D2584" s="6">
        <f>TITRES_STAT!E2587</f>
        <v>0</v>
      </c>
      <c r="E2584" s="2">
        <f t="shared" si="160"/>
        <v>1483541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0</v>
      </c>
      <c r="B2585" s="6">
        <f>TITRES_STAT!C2588</f>
        <v>0</v>
      </c>
      <c r="C2585" s="6">
        <f>TITRES_STAT!D2588</f>
        <v>0</v>
      </c>
      <c r="D2585" s="6">
        <f>TITRES_STAT!E2588</f>
        <v>0</v>
      </c>
      <c r="E2585" s="2">
        <f t="shared" si="160"/>
        <v>1483541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0</v>
      </c>
      <c r="B2586" s="6">
        <f>TITRES_STAT!C2589</f>
        <v>0</v>
      </c>
      <c r="C2586" s="6">
        <f>TITRES_STAT!D2589</f>
        <v>0</v>
      </c>
      <c r="D2586" s="6">
        <f>TITRES_STAT!E2589</f>
        <v>0</v>
      </c>
      <c r="E2586" s="2">
        <f t="shared" si="160"/>
        <v>1483541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0</v>
      </c>
      <c r="B2587" s="6">
        <f>TITRES_STAT!C2590</f>
        <v>0</v>
      </c>
      <c r="C2587" s="6">
        <f>TITRES_STAT!D2590</f>
        <v>0</v>
      </c>
      <c r="D2587" s="6">
        <f>TITRES_STAT!E2590</f>
        <v>0</v>
      </c>
      <c r="E2587" s="2">
        <f t="shared" si="160"/>
        <v>1483541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0</v>
      </c>
      <c r="B2588" s="6">
        <f>TITRES_STAT!C2591</f>
        <v>0</v>
      </c>
      <c r="C2588" s="6">
        <f>TITRES_STAT!D2591</f>
        <v>0</v>
      </c>
      <c r="D2588" s="6">
        <f>TITRES_STAT!E2591</f>
        <v>0</v>
      </c>
      <c r="E2588" s="2">
        <f t="shared" si="160"/>
        <v>1483541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0</v>
      </c>
      <c r="B2589" s="6">
        <f>TITRES_STAT!C2592</f>
        <v>0</v>
      </c>
      <c r="C2589" s="6">
        <f>TITRES_STAT!D2592</f>
        <v>0</v>
      </c>
      <c r="D2589" s="6">
        <f>TITRES_STAT!E2592</f>
        <v>0</v>
      </c>
      <c r="E2589" s="2">
        <f t="shared" si="160"/>
        <v>1483541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0</v>
      </c>
      <c r="B2590" s="6">
        <f>TITRES_STAT!C2593</f>
        <v>0</v>
      </c>
      <c r="C2590" s="6">
        <f>TITRES_STAT!D2593</f>
        <v>0</v>
      </c>
      <c r="D2590" s="6">
        <f>TITRES_STAT!E2593</f>
        <v>0</v>
      </c>
      <c r="E2590" s="2">
        <f t="shared" si="160"/>
        <v>1483541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0</v>
      </c>
      <c r="B2591" s="6">
        <f>TITRES_STAT!C2594</f>
        <v>0</v>
      </c>
      <c r="C2591" s="6">
        <f>TITRES_STAT!D2594</f>
        <v>0</v>
      </c>
      <c r="D2591" s="6">
        <f>TITRES_STAT!E2594</f>
        <v>0</v>
      </c>
      <c r="E2591" s="2">
        <f t="shared" si="160"/>
        <v>1483541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0</v>
      </c>
      <c r="B2592" s="6">
        <f>TITRES_STAT!C2595</f>
        <v>0</v>
      </c>
      <c r="C2592" s="6">
        <f>TITRES_STAT!D2595</f>
        <v>0</v>
      </c>
      <c r="D2592" s="6">
        <f>TITRES_STAT!E2595</f>
        <v>0</v>
      </c>
      <c r="E2592" s="2">
        <f t="shared" si="160"/>
        <v>1483541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0</v>
      </c>
      <c r="B2593" s="6">
        <f>TITRES_STAT!C2596</f>
        <v>0</v>
      </c>
      <c r="C2593" s="6">
        <f>TITRES_STAT!D2596</f>
        <v>0</v>
      </c>
      <c r="D2593" s="6">
        <f>TITRES_STAT!E2596</f>
        <v>0</v>
      </c>
      <c r="E2593" s="2">
        <f t="shared" si="160"/>
        <v>1483541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0</v>
      </c>
      <c r="B2594" s="6">
        <f>TITRES_STAT!C2597</f>
        <v>0</v>
      </c>
      <c r="C2594" s="6">
        <f>TITRES_STAT!D2597</f>
        <v>0</v>
      </c>
      <c r="D2594" s="6">
        <f>TITRES_STAT!E2597</f>
        <v>0</v>
      </c>
      <c r="E2594" s="2">
        <f t="shared" si="160"/>
        <v>1483541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0</v>
      </c>
      <c r="B2595" s="6">
        <f>TITRES_STAT!C2598</f>
        <v>0</v>
      </c>
      <c r="C2595" s="6">
        <f>TITRES_STAT!D2598</f>
        <v>0</v>
      </c>
      <c r="D2595" s="6">
        <f>TITRES_STAT!E2598</f>
        <v>0</v>
      </c>
      <c r="E2595" s="2">
        <f t="shared" si="160"/>
        <v>1483541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0</v>
      </c>
      <c r="B2596" s="6">
        <f>TITRES_STAT!C2599</f>
        <v>0</v>
      </c>
      <c r="C2596" s="6">
        <f>TITRES_STAT!D2599</f>
        <v>0</v>
      </c>
      <c r="D2596" s="6">
        <f>TITRES_STAT!E2599</f>
        <v>0</v>
      </c>
      <c r="E2596" s="2">
        <f t="shared" si="160"/>
        <v>1483541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0</v>
      </c>
      <c r="B2597" s="6">
        <f>TITRES_STAT!C2600</f>
        <v>0</v>
      </c>
      <c r="C2597" s="6">
        <f>TITRES_STAT!D2600</f>
        <v>0</v>
      </c>
      <c r="D2597" s="6">
        <f>TITRES_STAT!E2600</f>
        <v>0</v>
      </c>
      <c r="E2597" s="2">
        <f t="shared" si="160"/>
        <v>1483541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0</v>
      </c>
      <c r="B2598" s="6">
        <f>TITRES_STAT!C2601</f>
        <v>0</v>
      </c>
      <c r="C2598" s="6">
        <f>TITRES_STAT!D2601</f>
        <v>0</v>
      </c>
      <c r="D2598" s="6">
        <f>TITRES_STAT!E2601</f>
        <v>0</v>
      </c>
      <c r="E2598" s="2">
        <f t="shared" si="160"/>
        <v>1483541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0</v>
      </c>
      <c r="B2599" s="6">
        <f>TITRES_STAT!C2602</f>
        <v>0</v>
      </c>
      <c r="C2599" s="6">
        <f>TITRES_STAT!D2602</f>
        <v>0</v>
      </c>
      <c r="D2599" s="6">
        <f>TITRES_STAT!E2602</f>
        <v>0</v>
      </c>
      <c r="E2599" s="2">
        <f t="shared" si="160"/>
        <v>1483541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0</v>
      </c>
      <c r="B2600" s="6">
        <f>TITRES_STAT!C2603</f>
        <v>0</v>
      </c>
      <c r="C2600" s="6">
        <f>TITRES_STAT!D2603</f>
        <v>0</v>
      </c>
      <c r="D2600" s="6">
        <f>TITRES_STAT!E2603</f>
        <v>0</v>
      </c>
      <c r="E2600" s="2">
        <f t="shared" si="160"/>
        <v>1483541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0</v>
      </c>
      <c r="B2601" s="6">
        <f>TITRES_STAT!C2604</f>
        <v>0</v>
      </c>
      <c r="C2601" s="6">
        <f>TITRES_STAT!D2604</f>
        <v>0</v>
      </c>
      <c r="D2601" s="6">
        <f>TITRES_STAT!E2604</f>
        <v>0</v>
      </c>
      <c r="E2601" s="2">
        <f t="shared" si="160"/>
        <v>1483541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0</v>
      </c>
      <c r="B2602" s="6">
        <f>TITRES_STAT!C2605</f>
        <v>0</v>
      </c>
      <c r="C2602" s="6">
        <f>TITRES_STAT!D2605</f>
        <v>0</v>
      </c>
      <c r="D2602" s="6">
        <f>TITRES_STAT!E2605</f>
        <v>0</v>
      </c>
      <c r="E2602" s="2">
        <f t="shared" si="160"/>
        <v>1483541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0</v>
      </c>
      <c r="B2603" s="6">
        <f>TITRES_STAT!C2606</f>
        <v>0</v>
      </c>
      <c r="C2603" s="6">
        <f>TITRES_STAT!D2606</f>
        <v>0</v>
      </c>
      <c r="D2603" s="6">
        <f>TITRES_STAT!E2606</f>
        <v>0</v>
      </c>
      <c r="E2603" s="2">
        <f t="shared" si="160"/>
        <v>1483541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0</v>
      </c>
      <c r="B2604" s="6">
        <f>TITRES_STAT!C2607</f>
        <v>0</v>
      </c>
      <c r="C2604" s="6">
        <f>TITRES_STAT!D2607</f>
        <v>0</v>
      </c>
      <c r="D2604" s="6">
        <f>TITRES_STAT!E2607</f>
        <v>0</v>
      </c>
      <c r="E2604" s="2">
        <f t="shared" si="160"/>
        <v>1483541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0</v>
      </c>
      <c r="B2605" s="6">
        <f>TITRES_STAT!C2608</f>
        <v>0</v>
      </c>
      <c r="C2605" s="6">
        <f>TITRES_STAT!D2608</f>
        <v>0</v>
      </c>
      <c r="D2605" s="6">
        <f>TITRES_STAT!E2608</f>
        <v>0</v>
      </c>
      <c r="E2605" s="2">
        <f t="shared" si="160"/>
        <v>1483541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0</v>
      </c>
      <c r="B2606" s="6">
        <f>TITRES_STAT!C2609</f>
        <v>0</v>
      </c>
      <c r="C2606" s="6">
        <f>TITRES_STAT!D2609</f>
        <v>0</v>
      </c>
      <c r="D2606" s="6">
        <f>TITRES_STAT!E2609</f>
        <v>0</v>
      </c>
      <c r="E2606" s="2">
        <f t="shared" si="160"/>
        <v>1483541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0</v>
      </c>
      <c r="B2607" s="6">
        <f>TITRES_STAT!C2610</f>
        <v>0</v>
      </c>
      <c r="C2607" s="6">
        <f>TITRES_STAT!D2610</f>
        <v>0</v>
      </c>
      <c r="D2607" s="6">
        <f>TITRES_STAT!E2610</f>
        <v>0</v>
      </c>
      <c r="E2607" s="2">
        <f t="shared" si="160"/>
        <v>1483541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0</v>
      </c>
      <c r="B2608" s="6">
        <f>TITRES_STAT!C2611</f>
        <v>0</v>
      </c>
      <c r="C2608" s="6">
        <f>TITRES_STAT!D2611</f>
        <v>0</v>
      </c>
      <c r="D2608" s="6">
        <f>TITRES_STAT!E2611</f>
        <v>0</v>
      </c>
      <c r="E2608" s="2">
        <f t="shared" si="160"/>
        <v>1483541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0</v>
      </c>
      <c r="B2609" s="6">
        <f>TITRES_STAT!C2612</f>
        <v>0</v>
      </c>
      <c r="C2609" s="6">
        <f>TITRES_STAT!D2612</f>
        <v>0</v>
      </c>
      <c r="D2609" s="6">
        <f>TITRES_STAT!E2612</f>
        <v>0</v>
      </c>
      <c r="E2609" s="2">
        <f t="shared" si="160"/>
        <v>1483541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0</v>
      </c>
      <c r="B2610" s="6">
        <f>TITRES_STAT!C2613</f>
        <v>0</v>
      </c>
      <c r="C2610" s="6">
        <f>TITRES_STAT!D2613</f>
        <v>0</v>
      </c>
      <c r="D2610" s="6">
        <f>TITRES_STAT!E2613</f>
        <v>0</v>
      </c>
      <c r="E2610" s="2">
        <f t="shared" si="160"/>
        <v>1483541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0</v>
      </c>
      <c r="B2611" s="6">
        <f>TITRES_STAT!C2614</f>
        <v>0</v>
      </c>
      <c r="C2611" s="6">
        <f>TITRES_STAT!D2614</f>
        <v>0</v>
      </c>
      <c r="D2611" s="6">
        <f>TITRES_STAT!E2614</f>
        <v>0</v>
      </c>
      <c r="E2611" s="2">
        <f t="shared" si="160"/>
        <v>1483541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0</v>
      </c>
      <c r="B2612" s="6">
        <f>TITRES_STAT!C2615</f>
        <v>0</v>
      </c>
      <c r="C2612" s="6">
        <f>TITRES_STAT!D2615</f>
        <v>0</v>
      </c>
      <c r="D2612" s="6">
        <f>TITRES_STAT!E2615</f>
        <v>0</v>
      </c>
      <c r="E2612" s="2">
        <f t="shared" si="160"/>
        <v>1483541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0</v>
      </c>
      <c r="B2613" s="6">
        <f>TITRES_STAT!C2616</f>
        <v>0</v>
      </c>
      <c r="C2613" s="6">
        <f>TITRES_STAT!D2616</f>
        <v>0</v>
      </c>
      <c r="D2613" s="6">
        <f>TITRES_STAT!E2616</f>
        <v>0</v>
      </c>
      <c r="E2613" s="2">
        <f t="shared" si="160"/>
        <v>1483541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0</v>
      </c>
      <c r="B2614" s="6">
        <f>TITRES_STAT!C2617</f>
        <v>0</v>
      </c>
      <c r="C2614" s="6">
        <f>TITRES_STAT!D2617</f>
        <v>0</v>
      </c>
      <c r="D2614" s="6">
        <f>TITRES_STAT!E2617</f>
        <v>0</v>
      </c>
      <c r="E2614" s="2">
        <f t="shared" si="160"/>
        <v>1483541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0</v>
      </c>
      <c r="B2615" s="6">
        <f>TITRES_STAT!C2618</f>
        <v>0</v>
      </c>
      <c r="C2615" s="6">
        <f>TITRES_STAT!D2618</f>
        <v>0</v>
      </c>
      <c r="D2615" s="6">
        <f>TITRES_STAT!E2618</f>
        <v>0</v>
      </c>
      <c r="E2615" s="2">
        <f t="shared" si="160"/>
        <v>1483541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0</v>
      </c>
      <c r="B2616" s="6">
        <f>TITRES_STAT!C2619</f>
        <v>0</v>
      </c>
      <c r="C2616" s="6">
        <f>TITRES_STAT!D2619</f>
        <v>0</v>
      </c>
      <c r="D2616" s="6">
        <f>TITRES_STAT!E2619</f>
        <v>0</v>
      </c>
      <c r="E2616" s="2">
        <f t="shared" si="160"/>
        <v>1483541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0</v>
      </c>
      <c r="B2617" s="6">
        <f>TITRES_STAT!C2620</f>
        <v>0</v>
      </c>
      <c r="C2617" s="6">
        <f>TITRES_STAT!D2620</f>
        <v>0</v>
      </c>
      <c r="D2617" s="6">
        <f>TITRES_STAT!E2620</f>
        <v>0</v>
      </c>
      <c r="E2617" s="2">
        <f t="shared" si="160"/>
        <v>1483541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0</v>
      </c>
      <c r="B2618" s="6">
        <f>TITRES_STAT!C2621</f>
        <v>0</v>
      </c>
      <c r="C2618" s="6">
        <f>TITRES_STAT!D2621</f>
        <v>0</v>
      </c>
      <c r="D2618" s="6">
        <f>TITRES_STAT!E2621</f>
        <v>0</v>
      </c>
      <c r="E2618" s="2">
        <f t="shared" si="160"/>
        <v>1483541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0</v>
      </c>
      <c r="B2619" s="6">
        <f>TITRES_STAT!C2622</f>
        <v>0</v>
      </c>
      <c r="C2619" s="6">
        <f>TITRES_STAT!D2622</f>
        <v>0</v>
      </c>
      <c r="D2619" s="6">
        <f>TITRES_STAT!E2622</f>
        <v>0</v>
      </c>
      <c r="E2619" s="2">
        <f t="shared" si="160"/>
        <v>1483541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0</v>
      </c>
      <c r="B2620" s="6">
        <f>TITRES_STAT!C2623</f>
        <v>0</v>
      </c>
      <c r="C2620" s="6">
        <f>TITRES_STAT!D2623</f>
        <v>0</v>
      </c>
      <c r="D2620" s="6">
        <f>TITRES_STAT!E2623</f>
        <v>0</v>
      </c>
      <c r="E2620" s="2">
        <f t="shared" si="160"/>
        <v>1483541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0</v>
      </c>
      <c r="B2621" s="6">
        <f>TITRES_STAT!C2624</f>
        <v>0</v>
      </c>
      <c r="C2621" s="6">
        <f>TITRES_STAT!D2624</f>
        <v>0</v>
      </c>
      <c r="D2621" s="6">
        <f>TITRES_STAT!E2624</f>
        <v>0</v>
      </c>
      <c r="E2621" s="2">
        <f t="shared" si="160"/>
        <v>1483541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0</v>
      </c>
      <c r="B2622" s="6">
        <f>TITRES_STAT!C2625</f>
        <v>0</v>
      </c>
      <c r="C2622" s="6">
        <f>TITRES_STAT!D2625</f>
        <v>0</v>
      </c>
      <c r="D2622" s="6">
        <f>TITRES_STAT!E2625</f>
        <v>0</v>
      </c>
      <c r="E2622" s="2">
        <f t="shared" si="160"/>
        <v>1483541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0</v>
      </c>
      <c r="B2623" s="6">
        <f>TITRES_STAT!C2626</f>
        <v>0</v>
      </c>
      <c r="C2623" s="6">
        <f>TITRES_STAT!D2626</f>
        <v>0</v>
      </c>
      <c r="D2623" s="6">
        <f>TITRES_STAT!E2626</f>
        <v>0</v>
      </c>
      <c r="E2623" s="2">
        <f t="shared" si="160"/>
        <v>1483541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0</v>
      </c>
      <c r="B2624" s="6">
        <f>TITRES_STAT!C2627</f>
        <v>0</v>
      </c>
      <c r="C2624" s="6">
        <f>TITRES_STAT!D2627</f>
        <v>0</v>
      </c>
      <c r="D2624" s="6">
        <f>TITRES_STAT!E2627</f>
        <v>0</v>
      </c>
      <c r="E2624" s="2">
        <f t="shared" si="160"/>
        <v>1483541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0</v>
      </c>
      <c r="B2625" s="6">
        <f>TITRES_STAT!C2628</f>
        <v>0</v>
      </c>
      <c r="C2625" s="6">
        <f>TITRES_STAT!D2628</f>
        <v>0</v>
      </c>
      <c r="D2625" s="6">
        <f>TITRES_STAT!E2628</f>
        <v>0</v>
      </c>
      <c r="E2625" s="2">
        <f t="shared" si="160"/>
        <v>1483541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0</v>
      </c>
      <c r="B2626" s="6">
        <f>TITRES_STAT!C2629</f>
        <v>0</v>
      </c>
      <c r="C2626" s="6">
        <f>TITRES_STAT!D2629</f>
        <v>0</v>
      </c>
      <c r="D2626" s="6">
        <f>TITRES_STAT!E2629</f>
        <v>0</v>
      </c>
      <c r="E2626" s="2">
        <f t="shared" si="160"/>
        <v>1483541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0</v>
      </c>
      <c r="B2627" s="6">
        <f>TITRES_STAT!C2630</f>
        <v>0</v>
      </c>
      <c r="C2627" s="6">
        <f>TITRES_STAT!D2630</f>
        <v>0</v>
      </c>
      <c r="D2627" s="6">
        <f>TITRES_STAT!E2630</f>
        <v>0</v>
      </c>
      <c r="E2627" s="2">
        <f t="shared" si="160"/>
        <v>1483541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0</v>
      </c>
      <c r="B2628" s="6">
        <f>TITRES_STAT!C2631</f>
        <v>0</v>
      </c>
      <c r="C2628" s="6">
        <f>TITRES_STAT!D2631</f>
        <v>0</v>
      </c>
      <c r="D2628" s="6">
        <f>TITRES_STAT!E2631</f>
        <v>0</v>
      </c>
      <c r="E2628" s="2">
        <f t="shared" ref="E2628:E2691" si="164">IF(B2628&gt;B2627, E2627+D2628, IF(B2628&lt;B2627, E2627-D2628, E2627))</f>
        <v>1483541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0</v>
      </c>
      <c r="B2629" s="6">
        <f>TITRES_STAT!C2632</f>
        <v>0</v>
      </c>
      <c r="C2629" s="6">
        <f>TITRES_STAT!D2632</f>
        <v>0</v>
      </c>
      <c r="D2629" s="6">
        <f>TITRES_STAT!E2632</f>
        <v>0</v>
      </c>
      <c r="E2629" s="2">
        <f t="shared" si="164"/>
        <v>1483541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0</v>
      </c>
      <c r="B2630" s="6">
        <f>TITRES_STAT!C2633</f>
        <v>0</v>
      </c>
      <c r="C2630" s="6">
        <f>TITRES_STAT!D2633</f>
        <v>0</v>
      </c>
      <c r="D2630" s="6">
        <f>TITRES_STAT!E2633</f>
        <v>0</v>
      </c>
      <c r="E2630" s="2">
        <f t="shared" si="164"/>
        <v>1483541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0</v>
      </c>
      <c r="B2631" s="6">
        <f>TITRES_STAT!C2634</f>
        <v>0</v>
      </c>
      <c r="C2631" s="6">
        <f>TITRES_STAT!D2634</f>
        <v>0</v>
      </c>
      <c r="D2631" s="6">
        <f>TITRES_STAT!E2634</f>
        <v>0</v>
      </c>
      <c r="E2631" s="2">
        <f t="shared" si="164"/>
        <v>1483541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0</v>
      </c>
      <c r="B2632" s="6">
        <f>TITRES_STAT!C2635</f>
        <v>0</v>
      </c>
      <c r="C2632" s="6">
        <f>TITRES_STAT!D2635</f>
        <v>0</v>
      </c>
      <c r="D2632" s="6">
        <f>TITRES_STAT!E2635</f>
        <v>0</v>
      </c>
      <c r="E2632" s="2">
        <f t="shared" si="164"/>
        <v>1483541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0</v>
      </c>
      <c r="B2633" s="6">
        <f>TITRES_STAT!C2636</f>
        <v>0</v>
      </c>
      <c r="C2633" s="6">
        <f>TITRES_STAT!D2636</f>
        <v>0</v>
      </c>
      <c r="D2633" s="6">
        <f>TITRES_STAT!E2636</f>
        <v>0</v>
      </c>
      <c r="E2633" s="2">
        <f t="shared" si="164"/>
        <v>1483541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0</v>
      </c>
      <c r="B2634" s="6">
        <f>TITRES_STAT!C2637</f>
        <v>0</v>
      </c>
      <c r="C2634" s="6">
        <f>TITRES_STAT!D2637</f>
        <v>0</v>
      </c>
      <c r="D2634" s="6">
        <f>TITRES_STAT!E2637</f>
        <v>0</v>
      </c>
      <c r="E2634" s="2">
        <f t="shared" si="164"/>
        <v>1483541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0</v>
      </c>
      <c r="B2635" s="6">
        <f>TITRES_STAT!C2638</f>
        <v>0</v>
      </c>
      <c r="C2635" s="6">
        <f>TITRES_STAT!D2638</f>
        <v>0</v>
      </c>
      <c r="D2635" s="6">
        <f>TITRES_STAT!E2638</f>
        <v>0</v>
      </c>
      <c r="E2635" s="2">
        <f t="shared" si="164"/>
        <v>1483541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0</v>
      </c>
      <c r="B2636" s="6">
        <f>TITRES_STAT!C2639</f>
        <v>0</v>
      </c>
      <c r="C2636" s="6">
        <f>TITRES_STAT!D2639</f>
        <v>0</v>
      </c>
      <c r="D2636" s="6">
        <f>TITRES_STAT!E2639</f>
        <v>0</v>
      </c>
      <c r="E2636" s="2">
        <f t="shared" si="164"/>
        <v>1483541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0</v>
      </c>
      <c r="B2637" s="6">
        <f>TITRES_STAT!C2640</f>
        <v>0</v>
      </c>
      <c r="C2637" s="6">
        <f>TITRES_STAT!D2640</f>
        <v>0</v>
      </c>
      <c r="D2637" s="6">
        <f>TITRES_STAT!E2640</f>
        <v>0</v>
      </c>
      <c r="E2637" s="2">
        <f t="shared" si="164"/>
        <v>1483541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0</v>
      </c>
      <c r="B2638" s="6">
        <f>TITRES_STAT!C2641</f>
        <v>0</v>
      </c>
      <c r="C2638" s="6">
        <f>TITRES_STAT!D2641</f>
        <v>0</v>
      </c>
      <c r="D2638" s="6">
        <f>TITRES_STAT!E2641</f>
        <v>0</v>
      </c>
      <c r="E2638" s="2">
        <f t="shared" si="164"/>
        <v>1483541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0</v>
      </c>
      <c r="B2639" s="6">
        <f>TITRES_STAT!C2642</f>
        <v>0</v>
      </c>
      <c r="C2639" s="6">
        <f>TITRES_STAT!D2642</f>
        <v>0</v>
      </c>
      <c r="D2639" s="6">
        <f>TITRES_STAT!E2642</f>
        <v>0</v>
      </c>
      <c r="E2639" s="2">
        <f t="shared" si="164"/>
        <v>1483541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0</v>
      </c>
      <c r="B2640" s="6">
        <f>TITRES_STAT!C2643</f>
        <v>0</v>
      </c>
      <c r="C2640" s="6">
        <f>TITRES_STAT!D2643</f>
        <v>0</v>
      </c>
      <c r="D2640" s="6">
        <f>TITRES_STAT!E2643</f>
        <v>0</v>
      </c>
      <c r="E2640" s="2">
        <f t="shared" si="164"/>
        <v>1483541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0</v>
      </c>
      <c r="B2641" s="6">
        <f>TITRES_STAT!C2644</f>
        <v>0</v>
      </c>
      <c r="C2641" s="6">
        <f>TITRES_STAT!D2644</f>
        <v>0</v>
      </c>
      <c r="D2641" s="6">
        <f>TITRES_STAT!E2644</f>
        <v>0</v>
      </c>
      <c r="E2641" s="2">
        <f t="shared" si="164"/>
        <v>1483541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0</v>
      </c>
      <c r="B2642" s="6">
        <f>TITRES_STAT!C2645</f>
        <v>0</v>
      </c>
      <c r="C2642" s="6">
        <f>TITRES_STAT!D2645</f>
        <v>0</v>
      </c>
      <c r="D2642" s="6">
        <f>TITRES_STAT!E2645</f>
        <v>0</v>
      </c>
      <c r="E2642" s="2">
        <f t="shared" si="164"/>
        <v>1483541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0</v>
      </c>
      <c r="B2643" s="6">
        <f>TITRES_STAT!C2646</f>
        <v>0</v>
      </c>
      <c r="C2643" s="6">
        <f>TITRES_STAT!D2646</f>
        <v>0</v>
      </c>
      <c r="D2643" s="6">
        <f>TITRES_STAT!E2646</f>
        <v>0</v>
      </c>
      <c r="E2643" s="2">
        <f t="shared" si="164"/>
        <v>1483541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0</v>
      </c>
      <c r="B2644" s="6">
        <f>TITRES_STAT!C2647</f>
        <v>0</v>
      </c>
      <c r="C2644" s="6">
        <f>TITRES_STAT!D2647</f>
        <v>0</v>
      </c>
      <c r="D2644" s="6">
        <f>TITRES_STAT!E2647</f>
        <v>0</v>
      </c>
      <c r="E2644" s="2">
        <f t="shared" si="164"/>
        <v>1483541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0</v>
      </c>
      <c r="B2645" s="6">
        <f>TITRES_STAT!C2648</f>
        <v>0</v>
      </c>
      <c r="C2645" s="6">
        <f>TITRES_STAT!D2648</f>
        <v>0</v>
      </c>
      <c r="D2645" s="6">
        <f>TITRES_STAT!E2648</f>
        <v>0</v>
      </c>
      <c r="E2645" s="2">
        <f t="shared" si="164"/>
        <v>1483541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0</v>
      </c>
      <c r="B2646" s="6">
        <f>TITRES_STAT!C2649</f>
        <v>0</v>
      </c>
      <c r="C2646" s="6">
        <f>TITRES_STAT!D2649</f>
        <v>0</v>
      </c>
      <c r="D2646" s="6">
        <f>TITRES_STAT!E2649</f>
        <v>0</v>
      </c>
      <c r="E2646" s="2">
        <f t="shared" si="164"/>
        <v>1483541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0</v>
      </c>
      <c r="B2647" s="6">
        <f>TITRES_STAT!C2650</f>
        <v>0</v>
      </c>
      <c r="C2647" s="6">
        <f>TITRES_STAT!D2650</f>
        <v>0</v>
      </c>
      <c r="D2647" s="6">
        <f>TITRES_STAT!E2650</f>
        <v>0</v>
      </c>
      <c r="E2647" s="2">
        <f t="shared" si="164"/>
        <v>1483541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0</v>
      </c>
      <c r="B2648" s="6">
        <f>TITRES_STAT!C2651</f>
        <v>0</v>
      </c>
      <c r="C2648" s="6">
        <f>TITRES_STAT!D2651</f>
        <v>0</v>
      </c>
      <c r="D2648" s="6">
        <f>TITRES_STAT!E2651</f>
        <v>0</v>
      </c>
      <c r="E2648" s="2">
        <f t="shared" si="164"/>
        <v>1483541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0</v>
      </c>
      <c r="B2649" s="6">
        <f>TITRES_STAT!C2652</f>
        <v>0</v>
      </c>
      <c r="C2649" s="6">
        <f>TITRES_STAT!D2652</f>
        <v>0</v>
      </c>
      <c r="D2649" s="6">
        <f>TITRES_STAT!E2652</f>
        <v>0</v>
      </c>
      <c r="E2649" s="2">
        <f t="shared" si="164"/>
        <v>1483541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0</v>
      </c>
      <c r="B2650" s="6">
        <f>TITRES_STAT!C2653</f>
        <v>0</v>
      </c>
      <c r="C2650" s="6">
        <f>TITRES_STAT!D2653</f>
        <v>0</v>
      </c>
      <c r="D2650" s="6">
        <f>TITRES_STAT!E2653</f>
        <v>0</v>
      </c>
      <c r="E2650" s="2">
        <f t="shared" si="164"/>
        <v>1483541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0</v>
      </c>
      <c r="B2651" s="6">
        <f>TITRES_STAT!C2654</f>
        <v>0</v>
      </c>
      <c r="C2651" s="6">
        <f>TITRES_STAT!D2654</f>
        <v>0</v>
      </c>
      <c r="D2651" s="6">
        <f>TITRES_STAT!E2654</f>
        <v>0</v>
      </c>
      <c r="E2651" s="2">
        <f t="shared" si="164"/>
        <v>1483541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0</v>
      </c>
      <c r="B2652" s="6">
        <f>TITRES_STAT!C2655</f>
        <v>0</v>
      </c>
      <c r="C2652" s="6">
        <f>TITRES_STAT!D2655</f>
        <v>0</v>
      </c>
      <c r="D2652" s="6">
        <f>TITRES_STAT!E2655</f>
        <v>0</v>
      </c>
      <c r="E2652" s="2">
        <f t="shared" si="164"/>
        <v>1483541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0</v>
      </c>
      <c r="B2653" s="6">
        <f>TITRES_STAT!C2656</f>
        <v>0</v>
      </c>
      <c r="C2653" s="6">
        <f>TITRES_STAT!D2656</f>
        <v>0</v>
      </c>
      <c r="D2653" s="6">
        <f>TITRES_STAT!E2656</f>
        <v>0</v>
      </c>
      <c r="E2653" s="2">
        <f t="shared" si="164"/>
        <v>1483541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0</v>
      </c>
      <c r="B2654" s="6">
        <f>TITRES_STAT!C2657</f>
        <v>0</v>
      </c>
      <c r="C2654" s="6">
        <f>TITRES_STAT!D2657</f>
        <v>0</v>
      </c>
      <c r="D2654" s="6">
        <f>TITRES_STAT!E2657</f>
        <v>0</v>
      </c>
      <c r="E2654" s="2">
        <f t="shared" si="164"/>
        <v>1483541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0</v>
      </c>
      <c r="B2655" s="6">
        <f>TITRES_STAT!C2658</f>
        <v>0</v>
      </c>
      <c r="C2655" s="6">
        <f>TITRES_STAT!D2658</f>
        <v>0</v>
      </c>
      <c r="D2655" s="6">
        <f>TITRES_STAT!E2658</f>
        <v>0</v>
      </c>
      <c r="E2655" s="2">
        <f t="shared" si="164"/>
        <v>1483541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0</v>
      </c>
      <c r="B2656" s="6">
        <f>TITRES_STAT!C2659</f>
        <v>0</v>
      </c>
      <c r="C2656" s="6">
        <f>TITRES_STAT!D2659</f>
        <v>0</v>
      </c>
      <c r="D2656" s="6">
        <f>TITRES_STAT!E2659</f>
        <v>0</v>
      </c>
      <c r="E2656" s="2">
        <f t="shared" si="164"/>
        <v>1483541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0</v>
      </c>
      <c r="B2657" s="6">
        <f>TITRES_STAT!C2660</f>
        <v>0</v>
      </c>
      <c r="C2657" s="6">
        <f>TITRES_STAT!D2660</f>
        <v>0</v>
      </c>
      <c r="D2657" s="6">
        <f>TITRES_STAT!E2660</f>
        <v>0</v>
      </c>
      <c r="E2657" s="2">
        <f t="shared" si="164"/>
        <v>1483541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0</v>
      </c>
      <c r="B2658" s="6">
        <f>TITRES_STAT!C2661</f>
        <v>0</v>
      </c>
      <c r="C2658" s="6">
        <f>TITRES_STAT!D2661</f>
        <v>0</v>
      </c>
      <c r="D2658" s="6">
        <f>TITRES_STAT!E2661</f>
        <v>0</v>
      </c>
      <c r="E2658" s="2">
        <f t="shared" si="164"/>
        <v>1483541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0</v>
      </c>
      <c r="B2659" s="6">
        <f>TITRES_STAT!C2662</f>
        <v>0</v>
      </c>
      <c r="C2659" s="6">
        <f>TITRES_STAT!D2662</f>
        <v>0</v>
      </c>
      <c r="D2659" s="6">
        <f>TITRES_STAT!E2662</f>
        <v>0</v>
      </c>
      <c r="E2659" s="2">
        <f t="shared" si="164"/>
        <v>1483541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0</v>
      </c>
      <c r="B2660" s="6">
        <f>TITRES_STAT!C2663</f>
        <v>0</v>
      </c>
      <c r="C2660" s="6">
        <f>TITRES_STAT!D2663</f>
        <v>0</v>
      </c>
      <c r="D2660" s="6">
        <f>TITRES_STAT!E2663</f>
        <v>0</v>
      </c>
      <c r="E2660" s="2">
        <f t="shared" si="164"/>
        <v>1483541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0</v>
      </c>
      <c r="B2661" s="6">
        <f>TITRES_STAT!C2664</f>
        <v>0</v>
      </c>
      <c r="C2661" s="6">
        <f>TITRES_STAT!D2664</f>
        <v>0</v>
      </c>
      <c r="D2661" s="6">
        <f>TITRES_STAT!E2664</f>
        <v>0</v>
      </c>
      <c r="E2661" s="2">
        <f t="shared" si="164"/>
        <v>1483541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0</v>
      </c>
      <c r="B2662" s="6">
        <f>TITRES_STAT!C2665</f>
        <v>0</v>
      </c>
      <c r="C2662" s="6">
        <f>TITRES_STAT!D2665</f>
        <v>0</v>
      </c>
      <c r="D2662" s="6">
        <f>TITRES_STAT!E2665</f>
        <v>0</v>
      </c>
      <c r="E2662" s="2">
        <f t="shared" si="164"/>
        <v>1483541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0</v>
      </c>
      <c r="B2663" s="6">
        <f>TITRES_STAT!C2666</f>
        <v>0</v>
      </c>
      <c r="C2663" s="6">
        <f>TITRES_STAT!D2666</f>
        <v>0</v>
      </c>
      <c r="D2663" s="6">
        <f>TITRES_STAT!E2666</f>
        <v>0</v>
      </c>
      <c r="E2663" s="2">
        <f t="shared" si="164"/>
        <v>1483541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0</v>
      </c>
      <c r="B2664" s="6">
        <f>TITRES_STAT!C2667</f>
        <v>0</v>
      </c>
      <c r="C2664" s="6">
        <f>TITRES_STAT!D2667</f>
        <v>0</v>
      </c>
      <c r="D2664" s="6">
        <f>TITRES_STAT!E2667</f>
        <v>0</v>
      </c>
      <c r="E2664" s="2">
        <f t="shared" si="164"/>
        <v>1483541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0</v>
      </c>
      <c r="B2665" s="6">
        <f>TITRES_STAT!C2668</f>
        <v>0</v>
      </c>
      <c r="C2665" s="6">
        <f>TITRES_STAT!D2668</f>
        <v>0</v>
      </c>
      <c r="D2665" s="6">
        <f>TITRES_STAT!E2668</f>
        <v>0</v>
      </c>
      <c r="E2665" s="2">
        <f t="shared" si="164"/>
        <v>1483541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0</v>
      </c>
      <c r="B2666" s="6">
        <f>TITRES_STAT!C2669</f>
        <v>0</v>
      </c>
      <c r="C2666" s="6">
        <f>TITRES_STAT!D2669</f>
        <v>0</v>
      </c>
      <c r="D2666" s="6">
        <f>TITRES_STAT!E2669</f>
        <v>0</v>
      </c>
      <c r="E2666" s="2">
        <f t="shared" si="164"/>
        <v>1483541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0</v>
      </c>
      <c r="B2667" s="6">
        <f>TITRES_STAT!C2670</f>
        <v>0</v>
      </c>
      <c r="C2667" s="6">
        <f>TITRES_STAT!D2670</f>
        <v>0</v>
      </c>
      <c r="D2667" s="6">
        <f>TITRES_STAT!E2670</f>
        <v>0</v>
      </c>
      <c r="E2667" s="2">
        <f t="shared" si="164"/>
        <v>1483541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0</v>
      </c>
      <c r="B2668" s="6">
        <f>TITRES_STAT!C2671</f>
        <v>0</v>
      </c>
      <c r="C2668" s="6">
        <f>TITRES_STAT!D2671</f>
        <v>0</v>
      </c>
      <c r="D2668" s="6">
        <f>TITRES_STAT!E2671</f>
        <v>0</v>
      </c>
      <c r="E2668" s="2">
        <f t="shared" si="164"/>
        <v>1483541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0</v>
      </c>
      <c r="B2669" s="6">
        <f>TITRES_STAT!C2672</f>
        <v>0</v>
      </c>
      <c r="C2669" s="6">
        <f>TITRES_STAT!D2672</f>
        <v>0</v>
      </c>
      <c r="D2669" s="6">
        <f>TITRES_STAT!E2672</f>
        <v>0</v>
      </c>
      <c r="E2669" s="2">
        <f t="shared" si="164"/>
        <v>1483541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0</v>
      </c>
      <c r="B2670" s="6">
        <f>TITRES_STAT!C2673</f>
        <v>0</v>
      </c>
      <c r="C2670" s="6">
        <f>TITRES_STAT!D2673</f>
        <v>0</v>
      </c>
      <c r="D2670" s="6">
        <f>TITRES_STAT!E2673</f>
        <v>0</v>
      </c>
      <c r="E2670" s="2">
        <f t="shared" si="164"/>
        <v>1483541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0</v>
      </c>
      <c r="B2671" s="6">
        <f>TITRES_STAT!C2674</f>
        <v>0</v>
      </c>
      <c r="C2671" s="6">
        <f>TITRES_STAT!D2674</f>
        <v>0</v>
      </c>
      <c r="D2671" s="6">
        <f>TITRES_STAT!E2674</f>
        <v>0</v>
      </c>
      <c r="E2671" s="2">
        <f t="shared" si="164"/>
        <v>1483541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0</v>
      </c>
      <c r="B2672" s="6">
        <f>TITRES_STAT!C2675</f>
        <v>0</v>
      </c>
      <c r="C2672" s="6">
        <f>TITRES_STAT!D2675</f>
        <v>0</v>
      </c>
      <c r="D2672" s="6">
        <f>TITRES_STAT!E2675</f>
        <v>0</v>
      </c>
      <c r="E2672" s="2">
        <f t="shared" si="164"/>
        <v>1483541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0</v>
      </c>
      <c r="B2673" s="6">
        <f>TITRES_STAT!C2676</f>
        <v>0</v>
      </c>
      <c r="C2673" s="6">
        <f>TITRES_STAT!D2676</f>
        <v>0</v>
      </c>
      <c r="D2673" s="6">
        <f>TITRES_STAT!E2676</f>
        <v>0</v>
      </c>
      <c r="E2673" s="2">
        <f t="shared" si="164"/>
        <v>1483541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0</v>
      </c>
      <c r="B2674" s="6">
        <f>TITRES_STAT!C2677</f>
        <v>0</v>
      </c>
      <c r="C2674" s="6">
        <f>TITRES_STAT!D2677</f>
        <v>0</v>
      </c>
      <c r="D2674" s="6">
        <f>TITRES_STAT!E2677</f>
        <v>0</v>
      </c>
      <c r="E2674" s="2">
        <f t="shared" si="164"/>
        <v>1483541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0</v>
      </c>
      <c r="B2675" s="6">
        <f>TITRES_STAT!C2678</f>
        <v>0</v>
      </c>
      <c r="C2675" s="6">
        <f>TITRES_STAT!D2678</f>
        <v>0</v>
      </c>
      <c r="D2675" s="6">
        <f>TITRES_STAT!E2678</f>
        <v>0</v>
      </c>
      <c r="E2675" s="2">
        <f t="shared" si="164"/>
        <v>1483541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0</v>
      </c>
      <c r="B2676" s="6">
        <f>TITRES_STAT!C2679</f>
        <v>0</v>
      </c>
      <c r="C2676" s="6">
        <f>TITRES_STAT!D2679</f>
        <v>0</v>
      </c>
      <c r="D2676" s="6">
        <f>TITRES_STAT!E2679</f>
        <v>0</v>
      </c>
      <c r="E2676" s="2">
        <f t="shared" si="164"/>
        <v>1483541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0</v>
      </c>
      <c r="B2677" s="6">
        <f>TITRES_STAT!C2680</f>
        <v>0</v>
      </c>
      <c r="C2677" s="6">
        <f>TITRES_STAT!D2680</f>
        <v>0</v>
      </c>
      <c r="D2677" s="6">
        <f>TITRES_STAT!E2680</f>
        <v>0</v>
      </c>
      <c r="E2677" s="2">
        <f t="shared" si="164"/>
        <v>1483541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0</v>
      </c>
      <c r="B2678" s="6">
        <f>TITRES_STAT!C2681</f>
        <v>0</v>
      </c>
      <c r="C2678" s="6">
        <f>TITRES_STAT!D2681</f>
        <v>0</v>
      </c>
      <c r="D2678" s="6">
        <f>TITRES_STAT!E2681</f>
        <v>0</v>
      </c>
      <c r="E2678" s="2">
        <f t="shared" si="164"/>
        <v>1483541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0</v>
      </c>
      <c r="B2679" s="6">
        <f>TITRES_STAT!C2682</f>
        <v>0</v>
      </c>
      <c r="C2679" s="6">
        <f>TITRES_STAT!D2682</f>
        <v>0</v>
      </c>
      <c r="D2679" s="6">
        <f>TITRES_STAT!E2682</f>
        <v>0</v>
      </c>
      <c r="E2679" s="2">
        <f t="shared" si="164"/>
        <v>1483541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0</v>
      </c>
      <c r="B2680" s="6">
        <f>TITRES_STAT!C2683</f>
        <v>0</v>
      </c>
      <c r="C2680" s="6">
        <f>TITRES_STAT!D2683</f>
        <v>0</v>
      </c>
      <c r="D2680" s="6">
        <f>TITRES_STAT!E2683</f>
        <v>0</v>
      </c>
      <c r="E2680" s="2">
        <f t="shared" si="164"/>
        <v>1483541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0</v>
      </c>
      <c r="B2681" s="6">
        <f>TITRES_STAT!C2684</f>
        <v>0</v>
      </c>
      <c r="C2681" s="6">
        <f>TITRES_STAT!D2684</f>
        <v>0</v>
      </c>
      <c r="D2681" s="6">
        <f>TITRES_STAT!E2684</f>
        <v>0</v>
      </c>
      <c r="E2681" s="2">
        <f t="shared" si="164"/>
        <v>1483541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0</v>
      </c>
      <c r="B2682" s="6">
        <f>TITRES_STAT!C2685</f>
        <v>0</v>
      </c>
      <c r="C2682" s="6">
        <f>TITRES_STAT!D2685</f>
        <v>0</v>
      </c>
      <c r="D2682" s="6">
        <f>TITRES_STAT!E2685</f>
        <v>0</v>
      </c>
      <c r="E2682" s="2">
        <f t="shared" si="164"/>
        <v>1483541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0</v>
      </c>
      <c r="B2683" s="6">
        <f>TITRES_STAT!C2686</f>
        <v>0</v>
      </c>
      <c r="C2683" s="6">
        <f>TITRES_STAT!D2686</f>
        <v>0</v>
      </c>
      <c r="D2683" s="6">
        <f>TITRES_STAT!E2686</f>
        <v>0</v>
      </c>
      <c r="E2683" s="2">
        <f t="shared" si="164"/>
        <v>1483541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0</v>
      </c>
      <c r="B2684" s="6">
        <f>TITRES_STAT!C2687</f>
        <v>0</v>
      </c>
      <c r="C2684" s="6">
        <f>TITRES_STAT!D2687</f>
        <v>0</v>
      </c>
      <c r="D2684" s="6">
        <f>TITRES_STAT!E2687</f>
        <v>0</v>
      </c>
      <c r="E2684" s="2">
        <f t="shared" si="164"/>
        <v>1483541</v>
      </c>
      <c r="F2684" s="6" t="str">
        <f t="shared" si="167"/>
        <v>NEUTRAL</v>
      </c>
      <c r="G2684" s="6" t="str">
        <f t="shared" si="166"/>
        <v>NEUTRAL</v>
      </c>
      <c r="H2684" s="6" t="str">
        <f t="shared" si="165"/>
        <v>NEUTRAL</v>
      </c>
    </row>
    <row r="2685" spans="1:8" ht="13.5" x14ac:dyDescent="0.25">
      <c r="A2685" s="3">
        <f>TITRES_STAT!B2688</f>
        <v>0</v>
      </c>
      <c r="B2685" s="6">
        <f>TITRES_STAT!C2688</f>
        <v>0</v>
      </c>
      <c r="C2685" s="6">
        <f>TITRES_STAT!D2688</f>
        <v>0</v>
      </c>
      <c r="D2685" s="6">
        <f>TITRES_STAT!E2688</f>
        <v>0</v>
      </c>
      <c r="E2685" s="2">
        <f t="shared" si="164"/>
        <v>1483541</v>
      </c>
      <c r="F2685" s="6" t="str">
        <f t="shared" si="167"/>
        <v>NEUTRAL</v>
      </c>
      <c r="G2685" s="6" t="str">
        <f t="shared" si="166"/>
        <v>NEUTRAL</v>
      </c>
      <c r="H2685" s="6" t="str">
        <f t="shared" si="165"/>
        <v>NEUTRAL</v>
      </c>
    </row>
    <row r="2686" spans="1:8" ht="13.5" x14ac:dyDescent="0.25">
      <c r="A2686" s="3">
        <f>TITRES_STAT!B2689</f>
        <v>0</v>
      </c>
      <c r="B2686" s="6">
        <f>TITRES_STAT!C2689</f>
        <v>0</v>
      </c>
      <c r="C2686" s="6">
        <f>TITRES_STAT!D2689</f>
        <v>0</v>
      </c>
      <c r="D2686" s="6">
        <f>TITRES_STAT!E2689</f>
        <v>0</v>
      </c>
      <c r="E2686" s="2">
        <f t="shared" si="164"/>
        <v>1483541</v>
      </c>
      <c r="F2686" s="6" t="str">
        <f t="shared" si="167"/>
        <v>NEUTRAL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0</v>
      </c>
      <c r="B2687" s="6">
        <f>TITRES_STAT!C2690</f>
        <v>0</v>
      </c>
      <c r="C2687" s="6">
        <f>TITRES_STAT!D2690</f>
        <v>0</v>
      </c>
      <c r="D2687" s="6">
        <f>TITRES_STAT!E2690</f>
        <v>0</v>
      </c>
      <c r="E2687" s="2">
        <f t="shared" si="164"/>
        <v>1483541</v>
      </c>
      <c r="F2687" s="6" t="str">
        <f t="shared" si="167"/>
        <v>NEUTRAL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0</v>
      </c>
      <c r="B2688" s="6">
        <f>TITRES_STAT!C2691</f>
        <v>0</v>
      </c>
      <c r="C2688" s="6">
        <f>TITRES_STAT!D2691</f>
        <v>0</v>
      </c>
      <c r="D2688" s="6">
        <f>TITRES_STAT!E2691</f>
        <v>0</v>
      </c>
      <c r="E2688" s="2">
        <f t="shared" si="164"/>
        <v>1483541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0</v>
      </c>
      <c r="B2689" s="6">
        <f>TITRES_STAT!C2692</f>
        <v>0</v>
      </c>
      <c r="C2689" s="6">
        <f>TITRES_STAT!D2692</f>
        <v>0</v>
      </c>
      <c r="D2689" s="6">
        <f>TITRES_STAT!E2692</f>
        <v>0</v>
      </c>
      <c r="E2689" s="2">
        <f t="shared" si="164"/>
        <v>1483541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0</v>
      </c>
      <c r="B2690" s="6">
        <f>TITRES_STAT!C2693</f>
        <v>0</v>
      </c>
      <c r="C2690" s="6">
        <f>TITRES_STAT!D2693</f>
        <v>0</v>
      </c>
      <c r="D2690" s="6">
        <f>TITRES_STAT!E2693</f>
        <v>0</v>
      </c>
      <c r="E2690" s="2">
        <f t="shared" si="164"/>
        <v>1483541</v>
      </c>
      <c r="F2690" s="6" t="str">
        <f t="shared" si="167"/>
        <v>NEUTRAL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0</v>
      </c>
      <c r="B2691" s="6">
        <f>TITRES_STAT!C2694</f>
        <v>0</v>
      </c>
      <c r="C2691" s="6">
        <f>TITRES_STAT!D2694</f>
        <v>0</v>
      </c>
      <c r="D2691" s="6">
        <f>TITRES_STAT!E2694</f>
        <v>0</v>
      </c>
      <c r="E2691" s="2">
        <f t="shared" si="164"/>
        <v>1483541</v>
      </c>
      <c r="F2691" s="6" t="str">
        <f t="shared" si="167"/>
        <v>NEUTRAL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0</v>
      </c>
      <c r="B2692" s="6">
        <f>TITRES_STAT!C2695</f>
        <v>0</v>
      </c>
      <c r="C2692" s="6">
        <f>TITRES_STAT!D2695</f>
        <v>0</v>
      </c>
      <c r="D2692" s="6">
        <f>TITRES_STAT!E2695</f>
        <v>0</v>
      </c>
      <c r="E2692" s="2">
        <f>IF(B2692&gt;B2691, E2691+D2692, IF(B2692&lt;B2691, E2691-D2692, E2691))</f>
        <v>1483541</v>
      </c>
      <c r="F2692" s="6" t="str">
        <f t="shared" si="167"/>
        <v>NEUTRAL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0</v>
      </c>
      <c r="B2693" s="6">
        <f>TITRES_STAT!C2696</f>
        <v>0</v>
      </c>
      <c r="C2693" s="6">
        <f>TITRES_STAT!D2696</f>
        <v>0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0</v>
      </c>
      <c r="B2694" s="6">
        <f>TITRES_STAT!C2697</f>
        <v>0</v>
      </c>
      <c r="C2694" s="6">
        <f>TITRES_STAT!D2697</f>
        <v>0</v>
      </c>
      <c r="D2694" s="6">
        <f>TITRES_STAT!E2697</f>
        <v>0</v>
      </c>
      <c r="E2694" s="6">
        <f>TITRES_STAT!F2697</f>
        <v>0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0</v>
      </c>
      <c r="B2695" s="6">
        <f>TITRES_STAT!C2698</f>
        <v>0</v>
      </c>
      <c r="C2695" s="6">
        <f>TITRES_STAT!D2698</f>
        <v>0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0</v>
      </c>
      <c r="B2696" s="6">
        <f>TITRES_STAT!C2699</f>
        <v>0</v>
      </c>
      <c r="C2696" s="6">
        <f>TITRES_STAT!D2699</f>
        <v>0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NEUTRAL</v>
      </c>
    </row>
    <row r="2697" spans="1:8" ht="13.5" x14ac:dyDescent="0.25">
      <c r="A2697" s="3">
        <f>TITRES_STAT!B2700</f>
        <v>0</v>
      </c>
      <c r="B2697" s="6">
        <f>TITRES_STAT!C2700</f>
        <v>0</v>
      </c>
      <c r="C2697" s="6">
        <f>TITRES_STAT!D2700</f>
        <v>0</v>
      </c>
      <c r="D2697" s="6">
        <f>TITRES_STAT!E2700</f>
        <v>0</v>
      </c>
      <c r="E2697" s="6">
        <f>TITRES_STAT!F2700</f>
        <v>0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0</v>
      </c>
      <c r="B2698" s="6">
        <f>TITRES_STAT!C2701</f>
        <v>0</v>
      </c>
      <c r="C2698" s="6">
        <f>TITRES_STAT!D2701</f>
        <v>0</v>
      </c>
      <c r="D2698" s="6">
        <f>TITRES_STAT!E2701</f>
        <v>0</v>
      </c>
      <c r="E2698" s="6">
        <f>TITRES_STAT!F2701</f>
        <v>0</v>
      </c>
      <c r="F2698" s="6" t="str">
        <f t="shared" si="168"/>
        <v>NEUTRAL</v>
      </c>
      <c r="G2698" s="6" t="e">
        <f t="shared" si="169"/>
        <v>#DIV/0!</v>
      </c>
      <c r="H2698" s="6" t="str">
        <f t="shared" si="170"/>
        <v>NEUTRAL</v>
      </c>
    </row>
    <row r="2699" spans="1:8" ht="13.5" x14ac:dyDescent="0.25">
      <c r="A2699" s="3">
        <f>TITRES_STAT!B2702</f>
        <v>0</v>
      </c>
      <c r="B2699" s="6">
        <f>TITRES_STAT!C2702</f>
        <v>0</v>
      </c>
      <c r="C2699" s="6">
        <f>TITRES_STAT!D2702</f>
        <v>0</v>
      </c>
      <c r="D2699" s="6">
        <f>TITRES_STAT!E2702</f>
        <v>0</v>
      </c>
      <c r="E2699" s="6">
        <f>TITRES_STAT!F2702</f>
        <v>0</v>
      </c>
      <c r="F2699" s="6" t="str">
        <f t="shared" si="168"/>
        <v>NEUTRAL</v>
      </c>
      <c r="G2699" s="6" t="e">
        <f t="shared" si="169"/>
        <v>#DIV/0!</v>
      </c>
      <c r="H2699" s="6" t="str">
        <f t="shared" si="170"/>
        <v>NEUTRAL</v>
      </c>
    </row>
    <row r="2700" spans="1:8" ht="13.5" x14ac:dyDescent="0.25">
      <c r="A2700" s="3">
        <f>TITRES_STAT!B2703</f>
        <v>0</v>
      </c>
      <c r="B2700" s="6">
        <f>TITRES_STAT!C2703</f>
        <v>0</v>
      </c>
      <c r="C2700" s="6">
        <f>TITRES_STAT!D2703</f>
        <v>0</v>
      </c>
      <c r="D2700" s="6">
        <f>TITRES_STAT!E2703</f>
        <v>0</v>
      </c>
      <c r="E2700" s="6">
        <f>TITRES_STAT!F2703</f>
        <v>0</v>
      </c>
      <c r="F2700" s="6" t="str">
        <f t="shared" si="168"/>
        <v>NEUTRAL</v>
      </c>
      <c r="G2700" s="6" t="e">
        <f t="shared" si="169"/>
        <v>#DIV/0!</v>
      </c>
      <c r="H2700" s="6" t="str">
        <f t="shared" si="170"/>
        <v>NEUTRAL</v>
      </c>
    </row>
    <row r="2701" spans="1:8" ht="13.5" x14ac:dyDescent="0.25">
      <c r="A2701" s="3">
        <f>TITRES_STAT!B2704</f>
        <v>0</v>
      </c>
      <c r="B2701" s="6">
        <f>TITRES_STAT!C2704</f>
        <v>0</v>
      </c>
      <c r="C2701" s="6">
        <f>TITRES_STAT!D2704</f>
        <v>0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0</v>
      </c>
      <c r="B2702" s="6">
        <f>TITRES_STAT!C2705</f>
        <v>0</v>
      </c>
      <c r="C2702" s="6">
        <f>TITRES_STAT!D2705</f>
        <v>0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0</v>
      </c>
      <c r="B2703" s="6">
        <f>TITRES_STAT!C2706</f>
        <v>0</v>
      </c>
      <c r="C2703" s="6">
        <f>TITRES_STAT!D2706</f>
        <v>0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0</v>
      </c>
      <c r="B2704" s="6">
        <f>TITRES_STAT!C2707</f>
        <v>0</v>
      </c>
      <c r="C2704" s="6">
        <f>TITRES_STAT!D2707</f>
        <v>0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0</v>
      </c>
      <c r="B2705" s="6">
        <f>TITRES_STAT!C2708</f>
        <v>0</v>
      </c>
      <c r="C2705" s="6">
        <f>TITRES_STAT!D2708</f>
        <v>0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0</v>
      </c>
      <c r="B2706" s="6">
        <f>TITRES_STAT!C2709</f>
        <v>0</v>
      </c>
      <c r="C2706" s="6">
        <f>TITRES_STAT!D2709</f>
        <v>0</v>
      </c>
      <c r="D2706" s="6">
        <f>TITRES_STAT!E2709</f>
        <v>0</v>
      </c>
      <c r="E2706" s="6">
        <f>TITRES_STAT!F2709</f>
        <v>0</v>
      </c>
      <c r="F2706" s="6" t="str">
        <f t="shared" si="168"/>
        <v>NEUTRAL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8.0136000000000003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42311</v>
      </c>
      <c r="B3" s="2">
        <f>RSI!B3</f>
        <v>7.8582999999999998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42312</v>
      </c>
      <c r="B4" s="2">
        <f>RSI!B4</f>
        <v>7.9039999999999999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42313</v>
      </c>
      <c r="B5" s="2">
        <f>RSI!B5</f>
        <v>7.8582999999999998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7.90855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42314</v>
      </c>
      <c r="B6" s="2">
        <f>RSI!B6</f>
        <v>7.8582999999999998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7.8985000000000003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7.6390000000000002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7.8235799999999998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7.7211999999999996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7.7961600000000004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WEAK</v>
      </c>
      <c r="L8" s="6" t="str">
        <f>OBV!H8</f>
        <v>BULLISH DIVERGENCE</v>
      </c>
    </row>
    <row r="9" spans="1:12" ht="13.5" x14ac:dyDescent="0.25">
      <c r="A9" s="3">
        <f>RSI!A9</f>
        <v>42319</v>
      </c>
      <c r="B9" s="2">
        <f>RSI!B9</f>
        <v>7.8491999999999997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7.7852000000000006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7.8491999999999997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7.7833799999999993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WEAK</v>
      </c>
      <c r="L10" s="6" t="str">
        <f>OBV!H10</f>
        <v>BULLISH DIVERGENCE</v>
      </c>
    </row>
    <row r="11" spans="1:12" ht="13.5" x14ac:dyDescent="0.25">
      <c r="A11" s="3">
        <f>RSI!A11</f>
        <v>42321</v>
      </c>
      <c r="B11" s="2">
        <f>RSI!B11</f>
        <v>7.6755000000000004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7.7468199999999996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7.7668999999999997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7.7723999999999993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WEAK</v>
      </c>
      <c r="L12" s="6" t="str">
        <f>OBV!H12</f>
        <v>CONFIRMED BULLISH</v>
      </c>
    </row>
    <row r="13" spans="1:12" ht="13.5" x14ac:dyDescent="0.25">
      <c r="A13" s="3">
        <f>RSI!A13</f>
        <v>42325</v>
      </c>
      <c r="B13" s="2">
        <f>RSI!B13</f>
        <v>7.7668999999999997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7.7815399999999997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CONFIRMED BULLISH</v>
      </c>
    </row>
    <row r="14" spans="1:12" ht="13.5" x14ac:dyDescent="0.25">
      <c r="A14" s="3">
        <f>RSI!A14</f>
        <v>42326</v>
      </c>
      <c r="B14" s="2">
        <f>RSI!B14</f>
        <v>7.7304000000000004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7.7577799999999995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WEAK</v>
      </c>
      <c r="L14" s="6" t="str">
        <f>OBV!H14</f>
        <v>BULLISH DIVERGENCE</v>
      </c>
    </row>
    <row r="15" spans="1:12" ht="13.5" x14ac:dyDescent="0.25">
      <c r="A15" s="3">
        <f>RSI!A15</f>
        <v>42327</v>
      </c>
      <c r="B15" s="2">
        <f>RSI!B15</f>
        <v>7.8125999999999998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7.7504599999999995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BULLISH DIVERGENCE</v>
      </c>
    </row>
    <row r="16" spans="1:12" ht="13.5" x14ac:dyDescent="0.25">
      <c r="A16" s="3">
        <f>RSI!A16</f>
        <v>42328</v>
      </c>
      <c r="B16" s="2">
        <f>RSI!B16</f>
        <v>7.7211999999999996</v>
      </c>
      <c r="C16" s="2">
        <f>RSI!I16</f>
        <v>37.302414451971458</v>
      </c>
      <c r="D16" s="2">
        <f>MACD!E16</f>
        <v>0</v>
      </c>
      <c r="E16" s="2">
        <f>MACD!F16</f>
        <v>0</v>
      </c>
      <c r="F16" s="2">
        <f>'Moving Avg'!D16</f>
        <v>7.7596000000000007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CONFIRMED BULLISH</v>
      </c>
    </row>
    <row r="17" spans="1:12" ht="13.5" x14ac:dyDescent="0.25">
      <c r="A17" s="3">
        <f>RSI!A17</f>
        <v>42331</v>
      </c>
      <c r="B17" s="2">
        <f>RSI!B17</f>
        <v>7.6755000000000004</v>
      </c>
      <c r="C17" s="2">
        <f>RSI!I17</f>
        <v>35.773321373654511</v>
      </c>
      <c r="D17" s="2">
        <f>MACD!E17</f>
        <v>0</v>
      </c>
      <c r="E17" s="2">
        <f>MACD!F17</f>
        <v>0</v>
      </c>
      <c r="F17" s="2">
        <f>'Moving Avg'!D17</f>
        <v>7.74132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42332</v>
      </c>
      <c r="B18" s="2">
        <f>RSI!B18</f>
        <v>7.7211999999999996</v>
      </c>
      <c r="C18" s="2">
        <f>RSI!I18</f>
        <v>38.488736965522634</v>
      </c>
      <c r="D18" s="2">
        <f>MACD!E18</f>
        <v>0</v>
      </c>
      <c r="E18" s="2">
        <f>MACD!F18</f>
        <v>0</v>
      </c>
      <c r="F18" s="2">
        <f>'Moving Avg'!D18</f>
        <v>7.7321799999999996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42333</v>
      </c>
      <c r="B19" s="2">
        <f>RSI!B19</f>
        <v>7.7211999999999996</v>
      </c>
      <c r="C19" s="2">
        <f>RSI!I19</f>
        <v>38.488736965522634</v>
      </c>
      <c r="D19" s="2">
        <f>MACD!E19</f>
        <v>0</v>
      </c>
      <c r="E19" s="2">
        <f>MACD!F19</f>
        <v>0</v>
      </c>
      <c r="F19" s="2">
        <f>'Moving Avg'!D19</f>
        <v>7.73034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BULLISH DIVERGENCE</v>
      </c>
    </row>
    <row r="20" spans="1:12" ht="13.5" x14ac:dyDescent="0.25">
      <c r="A20" s="3">
        <f>RSI!A20</f>
        <v>42334</v>
      </c>
      <c r="B20" s="2">
        <f>RSI!B20</f>
        <v>7.7211999999999996</v>
      </c>
      <c r="C20" s="2">
        <f>RSI!I20</f>
        <v>38.488736965522634</v>
      </c>
      <c r="D20" s="2">
        <f>MACD!E20</f>
        <v>0</v>
      </c>
      <c r="E20" s="2">
        <f>MACD!F20</f>
        <v>0</v>
      </c>
      <c r="F20" s="2">
        <f>'Moving Avg'!D20</f>
        <v>7.7120599999999992</v>
      </c>
      <c r="G20" s="2">
        <f>'Moving Avg'!F20</f>
        <v>7.7822999999999993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42335</v>
      </c>
      <c r="B21" s="2">
        <f>RSI!B21</f>
        <v>7.7121000000000004</v>
      </c>
      <c r="C21" s="2">
        <f>RSI!I21</f>
        <v>38.088247518596688</v>
      </c>
      <c r="D21" s="2">
        <f>MACD!E21</f>
        <v>0</v>
      </c>
      <c r="E21" s="2">
        <f>MACD!F21</f>
        <v>0</v>
      </c>
      <c r="F21" s="2">
        <f>'Moving Avg'!D21</f>
        <v>7.7102400000000006</v>
      </c>
      <c r="G21" s="2">
        <f>'Moving Avg'!F21</f>
        <v>7.778789999999999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42338</v>
      </c>
      <c r="B22" s="2">
        <f>RSI!B22</f>
        <v>7.7121000000000004</v>
      </c>
      <c r="C22" s="2">
        <f>RSI!I22</f>
        <v>38.088247518596688</v>
      </c>
      <c r="D22" s="2">
        <f>MACD!E22</f>
        <v>0</v>
      </c>
      <c r="E22" s="2">
        <f>MACD!F22</f>
        <v>0</v>
      </c>
      <c r="F22" s="2">
        <f>'Moving Avg'!D22</f>
        <v>7.7175600000000006</v>
      </c>
      <c r="G22" s="2">
        <f>'Moving Avg'!F22</f>
        <v>7.7637149999999995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BEARISH DIVERGENCE</v>
      </c>
    </row>
    <row r="23" spans="1:12" ht="13.5" x14ac:dyDescent="0.25">
      <c r="A23" s="3">
        <f>RSI!A23</f>
        <v>42339</v>
      </c>
      <c r="B23" s="2">
        <f>RSI!B23</f>
        <v>7.5842000000000001</v>
      </c>
      <c r="C23" s="2">
        <f>RSI!I23</f>
        <v>32.564863945181102</v>
      </c>
      <c r="D23" s="2">
        <f>MACD!E23</f>
        <v>0</v>
      </c>
      <c r="E23" s="2">
        <f>MACD!F23</f>
        <v>0</v>
      </c>
      <c r="F23" s="2">
        <f>'Moving Avg'!D23</f>
        <v>7.6901600000000006</v>
      </c>
      <c r="G23" s="2">
        <f>'Moving Avg'!F23</f>
        <v>7.7500099999999987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</row>
    <row r="24" spans="1:12" ht="13.5" x14ac:dyDescent="0.25">
      <c r="A24" s="3">
        <f>RSI!A24</f>
        <v>42340</v>
      </c>
      <c r="B24" s="2">
        <f>RSI!B24</f>
        <v>7.5842000000000001</v>
      </c>
      <c r="C24" s="2">
        <f>RSI!I24</f>
        <v>32.564863945181102</v>
      </c>
      <c r="D24" s="2">
        <f>MACD!E24</f>
        <v>0</v>
      </c>
      <c r="E24" s="2">
        <f>MACD!F24</f>
        <v>0</v>
      </c>
      <c r="F24" s="2">
        <f>'Moving Avg'!D24</f>
        <v>7.6627600000000005</v>
      </c>
      <c r="G24" s="2">
        <f>'Moving Avg'!F24</f>
        <v>7.7340199999999992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</row>
    <row r="25" spans="1:12" ht="13.5" x14ac:dyDescent="0.25">
      <c r="A25" s="3">
        <f>RSI!A25</f>
        <v>42341</v>
      </c>
      <c r="B25" s="2">
        <f>RSI!B25</f>
        <v>7.6938000000000004</v>
      </c>
      <c r="C25" s="2">
        <f>RSI!I25</f>
        <v>41.059373983418929</v>
      </c>
      <c r="D25" s="2">
        <f>MACD!E25</f>
        <v>0</v>
      </c>
      <c r="E25" s="2">
        <f>MACD!F25</f>
        <v>0</v>
      </c>
      <c r="F25" s="2">
        <f>'Moving Avg'!D25</f>
        <v>7.6572800000000001</v>
      </c>
      <c r="G25" s="2">
        <f>'Moving Avg'!F25</f>
        <v>7.7257950000000006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42342</v>
      </c>
      <c r="B26" s="2">
        <f>RSI!B26</f>
        <v>7.8948</v>
      </c>
      <c r="C26" s="2">
        <f>RSI!I26</f>
        <v>52.801581023322328</v>
      </c>
      <c r="D26" s="2">
        <f>MACD!E26</f>
        <v>0</v>
      </c>
      <c r="E26" s="2">
        <f>MACD!F26</f>
        <v>0</v>
      </c>
      <c r="F26" s="2">
        <f>'Moving Avg'!D26</f>
        <v>7.6938199999999997</v>
      </c>
      <c r="G26" s="2">
        <f>'Moving Avg'!F26</f>
        <v>7.7276200000000017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</row>
    <row r="27" spans="1:12" ht="13.5" x14ac:dyDescent="0.25">
      <c r="A27" s="3">
        <f>RSI!A27</f>
        <v>42345</v>
      </c>
      <c r="B27" s="2">
        <f>RSI!B27</f>
        <v>7.8948</v>
      </c>
      <c r="C27" s="2">
        <f>RSI!I27</f>
        <v>52.801581023322328</v>
      </c>
      <c r="D27" s="2">
        <f>MACD!E27</f>
        <v>-1.0538713190394233E-2</v>
      </c>
      <c r="E27" s="2">
        <f>MACD!F27</f>
        <v>0</v>
      </c>
      <c r="F27" s="2">
        <f>'Moving Avg'!D27</f>
        <v>7.7303600000000001</v>
      </c>
      <c r="G27" s="2">
        <f>'Moving Avg'!F27</f>
        <v>7.7404099999999998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WEAK</v>
      </c>
      <c r="L27" s="6" t="str">
        <f>OBV!H27</f>
        <v>CONFIRMED BULLISH</v>
      </c>
    </row>
    <row r="28" spans="1:12" ht="13.5" x14ac:dyDescent="0.25">
      <c r="A28" s="3">
        <f>RSI!A28</f>
        <v>42346</v>
      </c>
      <c r="B28" s="2">
        <f>RSI!B28</f>
        <v>7.6755000000000004</v>
      </c>
      <c r="C28" s="2">
        <f>RSI!I28</f>
        <v>42.170925162676255</v>
      </c>
      <c r="D28" s="2">
        <f>MACD!E28</f>
        <v>-9.1786920070378031E-3</v>
      </c>
      <c r="E28" s="2">
        <f>MACD!F28</f>
        <v>0</v>
      </c>
      <c r="F28" s="2">
        <f>'Moving Avg'!D28</f>
        <v>7.7486200000000007</v>
      </c>
      <c r="G28" s="2">
        <f>'Moving Avg'!F28</f>
        <v>7.7381249999999993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WEAK</v>
      </c>
      <c r="L28" s="6" t="str">
        <f>OBV!H28</f>
        <v>CONFIRMED BULLISH</v>
      </c>
    </row>
    <row r="29" spans="1:12" ht="13.5" x14ac:dyDescent="0.25">
      <c r="A29" s="3">
        <f>RSI!A29</f>
        <v>42347</v>
      </c>
      <c r="B29" s="2">
        <f>RSI!B29</f>
        <v>7.5933000000000002</v>
      </c>
      <c r="C29" s="2">
        <f>RSI!I29</f>
        <v>39.001285291407477</v>
      </c>
      <c r="D29" s="2">
        <f>MACD!E29</f>
        <v>-1.3988612564634906E-3</v>
      </c>
      <c r="E29" s="2">
        <f>MACD!F29</f>
        <v>0</v>
      </c>
      <c r="F29" s="2">
        <f>'Moving Avg'!D29</f>
        <v>7.7504400000000002</v>
      </c>
      <c r="G29" s="2">
        <f>'Moving Avg'!F29</f>
        <v>7.7253299999999996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CONFIRMED BULLISH</v>
      </c>
    </row>
    <row r="30" spans="1:12" ht="13.5" x14ac:dyDescent="0.25">
      <c r="A30" s="3">
        <f>RSI!A30</f>
        <v>42348</v>
      </c>
      <c r="B30" s="2">
        <f>RSI!B30</f>
        <v>7.8125999999999998</v>
      </c>
      <c r="C30" s="2">
        <f>RSI!I30</f>
        <v>49.834419675003701</v>
      </c>
      <c r="D30" s="2">
        <f>MACD!E30</f>
        <v>-1.007450541192334E-2</v>
      </c>
      <c r="E30" s="2">
        <f>MACD!F30</f>
        <v>0</v>
      </c>
      <c r="F30" s="2">
        <f>'Moving Avg'!D30</f>
        <v>7.7741999999999987</v>
      </c>
      <c r="G30" s="2">
        <f>'Moving Avg'!F30</f>
        <v>7.7234999999999996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</row>
    <row r="31" spans="1:12" ht="13.5" x14ac:dyDescent="0.25">
      <c r="A31" s="3">
        <f>RSI!A31</f>
        <v>42349</v>
      </c>
      <c r="B31" s="2">
        <f>RSI!B31</f>
        <v>7.8125999999999998</v>
      </c>
      <c r="C31" s="2">
        <f>RSI!I31</f>
        <v>49.834419675003709</v>
      </c>
      <c r="D31" s="2">
        <f>MACD!E31</f>
        <v>-1.9198448776890586E-2</v>
      </c>
      <c r="E31" s="2">
        <f>MACD!F31</f>
        <v>0</v>
      </c>
      <c r="F31" s="2">
        <f>'Moving Avg'!D31</f>
        <v>7.7577599999999993</v>
      </c>
      <c r="G31" s="2">
        <f>'Moving Avg'!F31</f>
        <v>7.7303550000000003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WEAK</v>
      </c>
      <c r="L31" s="6" t="str">
        <f>OBV!H31</f>
        <v>CONFIRMED BEARISH</v>
      </c>
    </row>
    <row r="32" spans="1:12" ht="13.5" x14ac:dyDescent="0.25">
      <c r="A32" s="3">
        <f>RSI!A32</f>
        <v>42352</v>
      </c>
      <c r="B32" s="2">
        <f>RSI!B32</f>
        <v>7.7668999999999997</v>
      </c>
      <c r="C32" s="2">
        <f>RSI!I32</f>
        <v>47.783456134059918</v>
      </c>
      <c r="D32" s="2">
        <f>MACD!E32</f>
        <v>-2.3888165672214079E-2</v>
      </c>
      <c r="E32" s="2">
        <f>MACD!F32</f>
        <v>0</v>
      </c>
      <c r="F32" s="2">
        <f>'Moving Avg'!D32</f>
        <v>7.7321799999999996</v>
      </c>
      <c r="G32" s="2">
        <f>'Moving Avg'!F32</f>
        <v>7.7303550000000003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</row>
    <row r="33" spans="1:12" ht="13.5" x14ac:dyDescent="0.25">
      <c r="A33" s="3">
        <f>RSI!A33</f>
        <v>42353</v>
      </c>
      <c r="B33" s="2">
        <f>RSI!B33</f>
        <v>7.7668999999999997</v>
      </c>
      <c r="C33" s="2">
        <f>RSI!I33</f>
        <v>47.783456134059918</v>
      </c>
      <c r="D33" s="2">
        <f>MACD!E33</f>
        <v>-4.7591639984251088E-2</v>
      </c>
      <c r="E33" s="2">
        <f>MACD!F33</f>
        <v>0</v>
      </c>
      <c r="F33" s="2">
        <f>'Moving Avg'!D33</f>
        <v>7.7504599999999995</v>
      </c>
      <c r="G33" s="2">
        <f>'Moving Avg'!F33</f>
        <v>7.7303549999999985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BEARISH DIVERGENCE</v>
      </c>
    </row>
    <row r="34" spans="1:12" ht="13.5" x14ac:dyDescent="0.25">
      <c r="A34" s="3">
        <f>RSI!A34</f>
        <v>42354</v>
      </c>
      <c r="B34" s="2">
        <f>RSI!B34</f>
        <v>7.7668999999999997</v>
      </c>
      <c r="C34" s="2">
        <f>RSI!I34</f>
        <v>47.783456134059918</v>
      </c>
      <c r="D34" s="2">
        <f>MACD!E34</f>
        <v>-6.7702434502407982E-2</v>
      </c>
      <c r="E34" s="2">
        <f>MACD!F34</f>
        <v>0</v>
      </c>
      <c r="F34" s="2">
        <f>'Moving Avg'!D34</f>
        <v>7.7851799999999995</v>
      </c>
      <c r="G34" s="2">
        <f>'Moving Avg'!F34</f>
        <v>7.7321799999999978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NEUTRAL</v>
      </c>
      <c r="L34" s="6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7.7668999999999997</v>
      </c>
      <c r="C35" s="2">
        <f>RSI!I35</f>
        <v>47.783456134059918</v>
      </c>
      <c r="D35" s="2">
        <f>MACD!E35</f>
        <v>-6.7907730099228125E-2</v>
      </c>
      <c r="E35" s="2">
        <f>MACD!F35</f>
        <v>-2.8608798988978969E-2</v>
      </c>
      <c r="F35" s="2">
        <f>'Moving Avg'!D35</f>
        <v>7.7760400000000001</v>
      </c>
      <c r="G35" s="2">
        <f>'Moving Avg'!F35</f>
        <v>7.7298949999999991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</row>
    <row r="36" spans="1:12" ht="13.5" x14ac:dyDescent="0.25">
      <c r="A36" s="3">
        <f>RSI!A36</f>
        <v>42356</v>
      </c>
      <c r="B36" s="2">
        <f>RSI!B36</f>
        <v>7.8582999999999998</v>
      </c>
      <c r="C36" s="2">
        <f>RSI!I36</f>
        <v>52.988251596600989</v>
      </c>
      <c r="D36" s="2">
        <f>MACD!E36</f>
        <v>-4.3975038842043901E-2</v>
      </c>
      <c r="E36" s="2">
        <f>MACD!F36</f>
        <v>-3.168204695959196E-2</v>
      </c>
      <c r="F36" s="2">
        <f>'Moving Avg'!D36</f>
        <v>7.7851799999999995</v>
      </c>
      <c r="G36" s="2">
        <f>'Moving Avg'!F36</f>
        <v>7.7367500000000007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</row>
    <row r="37" spans="1:12" ht="13.5" x14ac:dyDescent="0.25">
      <c r="A37" s="3">
        <f>RSI!A37</f>
        <v>42359</v>
      </c>
      <c r="B37" s="2">
        <f>RSI!B37</f>
        <v>7.8582999999999998</v>
      </c>
      <c r="C37" s="2">
        <f>RSI!I37</f>
        <v>52.988251596600996</v>
      </c>
      <c r="D37" s="2">
        <f>MACD!E37</f>
        <v>-2.4307260348899185E-2</v>
      </c>
      <c r="E37" s="2">
        <f>MACD!F37</f>
        <v>-3.0207089637453406E-2</v>
      </c>
      <c r="F37" s="2">
        <f>'Moving Avg'!D37</f>
        <v>7.8034599999999994</v>
      </c>
      <c r="G37" s="2">
        <f>'Moving Avg'!F37</f>
        <v>7.7458900000000002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</row>
    <row r="38" spans="1:12" ht="13.5" x14ac:dyDescent="0.25">
      <c r="A38" s="3">
        <f>RSI!A38</f>
        <v>42360</v>
      </c>
      <c r="B38" s="2">
        <f>RSI!B38</f>
        <v>7.8491999999999997</v>
      </c>
      <c r="C38" s="2">
        <f>RSI!I38</f>
        <v>52.385317714708826</v>
      </c>
      <c r="D38" s="2">
        <f>MACD!E38</f>
        <v>-4.1269459417246246E-2</v>
      </c>
      <c r="E38" s="2">
        <f>MACD!F38</f>
        <v>-3.2419563593411978E-2</v>
      </c>
      <c r="F38" s="2">
        <f>'Moving Avg'!D38</f>
        <v>7.8199199999999989</v>
      </c>
      <c r="G38" s="2">
        <f>'Moving Avg'!F38</f>
        <v>7.7522899999999995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WEAK</v>
      </c>
      <c r="L38" s="6" t="str">
        <f>OBV!H38</f>
        <v>CONFIRMED BULLISH</v>
      </c>
    </row>
    <row r="39" spans="1:12" ht="13.5" x14ac:dyDescent="0.25">
      <c r="A39" s="3">
        <f>RSI!A39</f>
        <v>42361</v>
      </c>
      <c r="B39" s="2">
        <f>RSI!B39</f>
        <v>7.7668999999999997</v>
      </c>
      <c r="C39" s="2">
        <f>RSI!I39</f>
        <v>47.158978266932245</v>
      </c>
      <c r="D39" s="2">
        <f>MACD!E39</f>
        <v>-6.2617969121309791E-2</v>
      </c>
      <c r="E39" s="2">
        <f>MACD!F39</f>
        <v>-3.8459244698991542E-2</v>
      </c>
      <c r="F39" s="2">
        <f>'Moving Avg'!D39</f>
        <v>7.8199199999999989</v>
      </c>
      <c r="G39" s="2">
        <f>'Moving Avg'!F39</f>
        <v>7.7545749999999982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NEUTRAL</v>
      </c>
    </row>
    <row r="40" spans="1:12" ht="13.5" x14ac:dyDescent="0.25">
      <c r="A40" s="3">
        <f>RSI!A40</f>
        <v>42363</v>
      </c>
      <c r="B40" s="2">
        <f>RSI!B40</f>
        <v>7.6298000000000004</v>
      </c>
      <c r="C40" s="2">
        <f>RSI!I40</f>
        <v>39.99973040575609</v>
      </c>
      <c r="D40" s="2">
        <f>MACD!E40</f>
        <v>-3.6714744882369921E-2</v>
      </c>
      <c r="E40" s="2">
        <f>MACD!F40</f>
        <v>-3.8110344735667219E-2</v>
      </c>
      <c r="F40" s="2">
        <f>'Moving Avg'!D40</f>
        <v>7.7924999999999995</v>
      </c>
      <c r="G40" s="2">
        <f>'Moving Avg'!F40</f>
        <v>7.7500049999999989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42366</v>
      </c>
      <c r="B41" s="2">
        <f>RSI!B41</f>
        <v>7.6298000000000004</v>
      </c>
      <c r="C41" s="2">
        <f>RSI!I41</f>
        <v>39.999730405756083</v>
      </c>
      <c r="D41" s="2">
        <f>MACD!E41</f>
        <v>-1.391860344294571E-2</v>
      </c>
      <c r="E41" s="2">
        <f>MACD!F41</f>
        <v>-3.3271996477122916E-2</v>
      </c>
      <c r="F41" s="2">
        <f>'Moving Avg'!D41</f>
        <v>7.7468000000000004</v>
      </c>
      <c r="G41" s="2">
        <f>'Moving Avg'!F41</f>
        <v>7.7458899999999975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WEAK</v>
      </c>
      <c r="L41" s="6" t="str">
        <f>OBV!H41</f>
        <v>CONFIRMED BEARISH</v>
      </c>
    </row>
    <row r="42" spans="1:12" ht="13.5" x14ac:dyDescent="0.25">
      <c r="A42" s="3">
        <f>RSI!A42</f>
        <v>42367</v>
      </c>
      <c r="B42" s="2">
        <f>RSI!B42</f>
        <v>7.7485999999999997</v>
      </c>
      <c r="C42" s="2">
        <f>RSI!I42</f>
        <v>47.94190825930017</v>
      </c>
      <c r="D42" s="2">
        <f>MACD!E42</f>
        <v>-9.6473404525942996E-3</v>
      </c>
      <c r="E42" s="2">
        <f>MACD!F42</f>
        <v>-2.8547065272217193E-2</v>
      </c>
      <c r="F42" s="2">
        <f>'Moving Avg'!D42</f>
        <v>7.7248599999999996</v>
      </c>
      <c r="G42" s="2">
        <f>'Moving Avg'!F42</f>
        <v>7.7477149999999977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WEAK</v>
      </c>
      <c r="L42" s="6" t="str">
        <f>OBV!H42</f>
        <v>CONFIRMED BEARISH</v>
      </c>
    </row>
    <row r="43" spans="1:12" ht="13.5" x14ac:dyDescent="0.25">
      <c r="A43" s="3">
        <f>RSI!A43</f>
        <v>42368</v>
      </c>
      <c r="B43" s="2">
        <f>RSI!B43</f>
        <v>7.7394999999999996</v>
      </c>
      <c r="C43" s="2">
        <f>RSI!I43</f>
        <v>47.424069138537376</v>
      </c>
      <c r="D43" s="2">
        <f>MACD!E43</f>
        <v>-5.3083470504375896E-3</v>
      </c>
      <c r="E43" s="2">
        <f>MACD!F43</f>
        <v>-2.3899321627861275E-2</v>
      </c>
      <c r="F43" s="2">
        <f>'Moving Avg'!D43</f>
        <v>7.7029200000000007</v>
      </c>
      <c r="G43" s="2">
        <f>'Moving Avg'!F43</f>
        <v>7.7554799999999968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</row>
    <row r="44" spans="1:12" ht="13.5" x14ac:dyDescent="0.25">
      <c r="A44" s="3">
        <f>RSI!A44</f>
        <v>42369</v>
      </c>
      <c r="B44" s="2">
        <f>RSI!B44</f>
        <v>7.7304000000000004</v>
      </c>
      <c r="C44" s="2">
        <f>RSI!I44</f>
        <v>46.878763024535957</v>
      </c>
      <c r="D44" s="2">
        <f>MACD!E44</f>
        <v>-8.620320253811542E-4</v>
      </c>
      <c r="E44" s="2">
        <f>MACD!F44</f>
        <v>-1.9291863707365249E-2</v>
      </c>
      <c r="F44" s="2">
        <f>'Moving Avg'!D44</f>
        <v>7.6956200000000008</v>
      </c>
      <c r="G44" s="2">
        <f>'Moving Avg'!F44</f>
        <v>7.7627899999999999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42373</v>
      </c>
      <c r="B45" s="2">
        <f>RSI!B45</f>
        <v>7.7577999999999996</v>
      </c>
      <c r="C45" s="2">
        <f>RSI!I45</f>
        <v>48.788200501472339</v>
      </c>
      <c r="D45" s="2">
        <f>MACD!E45</f>
        <v>1.0176966355643913E-3</v>
      </c>
      <c r="E45" s="2">
        <f>MACD!F45</f>
        <v>-1.5229951638779323E-2</v>
      </c>
      <c r="F45" s="2">
        <f>'Moving Avg'!D45</f>
        <v>7.7212199999999998</v>
      </c>
      <c r="G45" s="2">
        <f>'Moving Avg'!F45</f>
        <v>7.7659899999999995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BEARISH DIVERGENCE</v>
      </c>
    </row>
    <row r="46" spans="1:12" ht="13.5" x14ac:dyDescent="0.25">
      <c r="A46" s="3">
        <f>RSI!A46</f>
        <v>42374</v>
      </c>
      <c r="B46" s="2">
        <f>RSI!B46</f>
        <v>7.5842000000000001</v>
      </c>
      <c r="C46" s="2">
        <f>RSI!I46</f>
        <v>39.179227502376861</v>
      </c>
      <c r="D46" s="2">
        <f>MACD!E46</f>
        <v>2.9503322262965703E-2</v>
      </c>
      <c r="E46" s="2">
        <f>MACD!F46</f>
        <v>-6.283296858430318E-3</v>
      </c>
      <c r="F46" s="2">
        <f>'Moving Avg'!D46</f>
        <v>7.7120999999999995</v>
      </c>
      <c r="G46" s="2">
        <f>'Moving Avg'!F46</f>
        <v>7.7504600000000012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</row>
    <row r="47" spans="1:12" ht="13.5" x14ac:dyDescent="0.25">
      <c r="A47" s="3">
        <f>RSI!A47</f>
        <v>42375</v>
      </c>
      <c r="B47" s="2">
        <f>RSI!B47</f>
        <v>7.5385</v>
      </c>
      <c r="C47" s="2">
        <f>RSI!I47</f>
        <v>37.107308422988446</v>
      </c>
      <c r="D47" s="2">
        <f>MACD!E47</f>
        <v>5.7993731831295747E-2</v>
      </c>
      <c r="E47" s="2">
        <f>MACD!F47</f>
        <v>6.5721088795148951E-3</v>
      </c>
      <c r="F47" s="2">
        <f>'Moving Avg'!D47</f>
        <v>7.6700800000000005</v>
      </c>
      <c r="G47" s="2">
        <f>'Moving Avg'!F47</f>
        <v>7.7326450000000007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</row>
    <row r="48" spans="1:12" ht="13.5" x14ac:dyDescent="0.25">
      <c r="A48" s="3">
        <f>RSI!A48</f>
        <v>42376</v>
      </c>
      <c r="B48" s="2">
        <f>RSI!B48</f>
        <v>7.6755000000000004</v>
      </c>
      <c r="C48" s="2">
        <f>RSI!I48</f>
        <v>46.279011142936092</v>
      </c>
      <c r="D48" s="2">
        <f>MACD!E48</f>
        <v>7.1750676856837892E-2</v>
      </c>
      <c r="E48" s="2">
        <f>MACD!F48</f>
        <v>1.9607822474979497E-2</v>
      </c>
      <c r="F48" s="2">
        <f>'Moving Avg'!D48</f>
        <v>7.6572800000000001</v>
      </c>
      <c r="G48" s="2">
        <f>'Moving Avg'!F48</f>
        <v>7.7326450000000007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</row>
    <row r="49" spans="1:12" ht="13.5" x14ac:dyDescent="0.25">
      <c r="A49" s="3">
        <f>RSI!A49</f>
        <v>42377</v>
      </c>
      <c r="B49" s="2">
        <f>RSI!B49</f>
        <v>7.5842000000000001</v>
      </c>
      <c r="C49" s="2">
        <f>RSI!I49</f>
        <v>41.894312500724283</v>
      </c>
      <c r="D49" s="2">
        <f>MACD!E49</f>
        <v>7.7792150288737538E-2</v>
      </c>
      <c r="E49" s="2">
        <f>MACD!F49</f>
        <v>3.124468803773111E-2</v>
      </c>
      <c r="F49" s="2">
        <f>'Moving Avg'!D49</f>
        <v>7.6280400000000004</v>
      </c>
      <c r="G49" s="2">
        <f>'Moving Avg'!F49</f>
        <v>7.732190000000001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42380</v>
      </c>
      <c r="B50" s="2">
        <f>RSI!B50</f>
        <v>7.4104999999999999</v>
      </c>
      <c r="C50" s="2">
        <f>RSI!I50</f>
        <v>35.083849434584479</v>
      </c>
      <c r="D50" s="2">
        <f>MACD!E50</f>
        <v>7.5495388444343448E-2</v>
      </c>
      <c r="E50" s="2">
        <f>MACD!F50</f>
        <v>4.0094828119053579E-2</v>
      </c>
      <c r="F50" s="2">
        <f>'Moving Avg'!D50</f>
        <v>7.558580000000001</v>
      </c>
      <c r="G50" s="2">
        <f>'Moving Avg'!F50</f>
        <v>7.7120850000000019</v>
      </c>
      <c r="H50" s="2">
        <f>'Moving Avg'!G50</f>
        <v>7.7400571428571432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7.4927999999999999</v>
      </c>
      <c r="C51" s="2">
        <f>RSI!I51</f>
        <v>40.056081642188111</v>
      </c>
      <c r="D51" s="2">
        <f>MACD!E51</f>
        <v>6.923843385463968E-2</v>
      </c>
      <c r="E51" s="2">
        <f>MACD!F51</f>
        <v>4.5923549266170802E-2</v>
      </c>
      <c r="F51" s="2">
        <f>'Moving Avg'!D51</f>
        <v>7.5403000000000002</v>
      </c>
      <c r="G51" s="2">
        <f>'Moving Avg'!F51</f>
        <v>7.6960950000000015</v>
      </c>
      <c r="H51" s="2">
        <f>'Moving Avg'!G51</f>
        <v>7.735112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7.4379999999999997</v>
      </c>
      <c r="C52" s="2">
        <f>RSI!I52</f>
        <v>37.970576608669532</v>
      </c>
      <c r="D52" s="2">
        <f>MACD!E52</f>
        <v>8.744465537148649E-2</v>
      </c>
      <c r="E52" s="2">
        <f>MACD!F52</f>
        <v>5.4227770487233942E-2</v>
      </c>
      <c r="F52" s="2">
        <f>'Moving Avg'!D52</f>
        <v>7.5202</v>
      </c>
      <c r="G52" s="2">
        <f>'Moving Avg'!F52</f>
        <v>7.6796499999999996</v>
      </c>
      <c r="H52" s="2">
        <f>'Moving Avg'!G52</f>
        <v>7.7235999999999994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</row>
    <row r="53" spans="1:12" ht="13.5" x14ac:dyDescent="0.25">
      <c r="A53" s="3">
        <f>RSI!A53</f>
        <v>42384</v>
      </c>
      <c r="B53" s="2">
        <f>RSI!B53</f>
        <v>7.4927999999999999</v>
      </c>
      <c r="C53" s="2">
        <f>RSI!I53</f>
        <v>41.263887002809156</v>
      </c>
      <c r="D53" s="2">
        <f>MACD!E53</f>
        <v>9.8792610629739208E-2</v>
      </c>
      <c r="E53" s="2">
        <f>MACD!F53</f>
        <v>6.3140738515734998E-2</v>
      </c>
      <c r="F53" s="2">
        <f>'Moving Avg'!D53</f>
        <v>7.4836600000000004</v>
      </c>
      <c r="G53" s="2">
        <f>'Moving Avg'!F53</f>
        <v>7.6659449999999989</v>
      </c>
      <c r="H53" s="2">
        <f>'Moving Avg'!G53</f>
        <v>7.716289999999999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7.5385</v>
      </c>
      <c r="C54" s="2">
        <f>RSI!I54</f>
        <v>43.937083788870112</v>
      </c>
      <c r="D54" s="2">
        <f>MACD!E54</f>
        <v>0.10458382787617992</v>
      </c>
      <c r="E54" s="2">
        <f>MACD!F54</f>
        <v>7.1429356387823995E-2</v>
      </c>
      <c r="F54" s="2">
        <f>'Moving Avg'!D54</f>
        <v>7.4745200000000001</v>
      </c>
      <c r="G54" s="2">
        <f>'Moving Avg'!F54</f>
        <v>7.6545249999999978</v>
      </c>
      <c r="H54" s="2">
        <f>'Moving Avg'!G54</f>
        <v>7.7089799999999995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7.6481000000000003</v>
      </c>
      <c r="C55" s="2">
        <f>RSI!I55</f>
        <v>49.833869777521215</v>
      </c>
      <c r="D55" s="2">
        <f>MACD!E55</f>
        <v>0.10621302853505821</v>
      </c>
      <c r="E55" s="2">
        <f>MACD!F55</f>
        <v>7.838609081727084E-2</v>
      </c>
      <c r="F55" s="2">
        <f>'Moving Avg'!D55</f>
        <v>7.5220399999999996</v>
      </c>
      <c r="G55" s="2">
        <f>'Moving Avg'!F55</f>
        <v>7.6485849999999989</v>
      </c>
      <c r="H55" s="2">
        <f>'Moving Avg'!G55</f>
        <v>7.704775999999999</v>
      </c>
      <c r="I55" s="2">
        <f>'Moving Avg'!H55</f>
        <v>0</v>
      </c>
      <c r="J55" s="6" t="str">
        <f>OBV!F55</f>
        <v>BULLISH</v>
      </c>
      <c r="K55" s="6" t="str">
        <f>OBV!G55</f>
        <v>WEAK</v>
      </c>
      <c r="L55" s="6" t="str">
        <f>OBV!H55</f>
        <v>CONFIRMED BULLISH</v>
      </c>
    </row>
    <row r="56" spans="1:12" ht="13.5" x14ac:dyDescent="0.25">
      <c r="A56" s="3">
        <f>RSI!A56</f>
        <v>42389</v>
      </c>
      <c r="B56" s="2">
        <f>RSI!B56</f>
        <v>7.4927999999999999</v>
      </c>
      <c r="C56" s="2">
        <f>RSI!I56</f>
        <v>42.941583309394431</v>
      </c>
      <c r="D56" s="2">
        <f>MACD!E56</f>
        <v>9.2325216760276163E-2</v>
      </c>
      <c r="E56" s="2">
        <f>MACD!F56</f>
        <v>8.1173916005871913E-2</v>
      </c>
      <c r="F56" s="2">
        <f>'Moving Avg'!D56</f>
        <v>7.5220399999999996</v>
      </c>
      <c r="G56" s="2">
        <f>'Moving Avg'!F56</f>
        <v>7.6303099999999988</v>
      </c>
      <c r="H56" s="2">
        <f>'Moving Avg'!G56</f>
        <v>7.6974659999999995</v>
      </c>
      <c r="I56" s="2">
        <f>'Moving Avg'!H56</f>
        <v>0</v>
      </c>
      <c r="J56" s="6" t="str">
        <f>OBV!F56</f>
        <v>BULLISH</v>
      </c>
      <c r="K56" s="6" t="str">
        <f>OBV!G56</f>
        <v>WEAK</v>
      </c>
      <c r="L56" s="6" t="str">
        <f>OBV!H56</f>
        <v>NEUTRAL</v>
      </c>
    </row>
    <row r="57" spans="1:12" ht="13.5" x14ac:dyDescent="0.25">
      <c r="A57" s="3">
        <f>RSI!A57</f>
        <v>42390</v>
      </c>
      <c r="B57" s="2">
        <f>RSI!B57</f>
        <v>7.4927999999999999</v>
      </c>
      <c r="C57" s="2">
        <f>RSI!I57</f>
        <v>42.941583309394439</v>
      </c>
      <c r="D57" s="2">
        <f>MACD!E57</f>
        <v>7.440313953775135E-2</v>
      </c>
      <c r="E57" s="2">
        <f>MACD!F57</f>
        <v>7.9819760712247806E-2</v>
      </c>
      <c r="F57" s="2">
        <f>'Moving Avg'!D57</f>
        <v>7.5329999999999995</v>
      </c>
      <c r="G57" s="2">
        <f>'Moving Avg'!F57</f>
        <v>7.6120349999999988</v>
      </c>
      <c r="H57" s="2">
        <f>'Moving Avg'!G57</f>
        <v>7.6945419999999976</v>
      </c>
      <c r="I57" s="2">
        <f>'Moving Avg'!H57</f>
        <v>0</v>
      </c>
      <c r="J57" s="6" t="str">
        <f>OBV!F57</f>
        <v>BULLISH</v>
      </c>
      <c r="K57" s="6" t="str">
        <f>OBV!G57</f>
        <v>WEAK</v>
      </c>
      <c r="L57" s="6" t="str">
        <f>OBV!H57</f>
        <v>CONFIRMED BULLISH</v>
      </c>
    </row>
    <row r="58" spans="1:12" ht="13.5" x14ac:dyDescent="0.25">
      <c r="A58" s="3">
        <f>RSI!A58</f>
        <v>42391</v>
      </c>
      <c r="B58" s="2">
        <f>RSI!B58</f>
        <v>7.4836</v>
      </c>
      <c r="C58" s="2">
        <f>RSI!I58</f>
        <v>42.537384317170194</v>
      </c>
      <c r="D58" s="2">
        <f>MACD!E58</f>
        <v>8.1792929297451522E-2</v>
      </c>
      <c r="E58" s="2">
        <f>MACD!F58</f>
        <v>8.0214394429288557E-2</v>
      </c>
      <c r="F58" s="2">
        <f>'Moving Avg'!D58</f>
        <v>7.5311599999999999</v>
      </c>
      <c r="G58" s="2">
        <f>'Moving Avg'!F58</f>
        <v>7.5937549999999998</v>
      </c>
      <c r="H58" s="2">
        <f>'Moving Avg'!G58</f>
        <v>7.6897899999999968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</row>
    <row r="59" spans="1:12" ht="13.5" x14ac:dyDescent="0.25">
      <c r="A59" s="3">
        <f>RSI!A59</f>
        <v>42394</v>
      </c>
      <c r="B59" s="2">
        <f>RSI!B59</f>
        <v>7.3373999999999997</v>
      </c>
      <c r="C59" s="2">
        <f>RSI!I59</f>
        <v>36.635817967771182</v>
      </c>
      <c r="D59" s="2">
        <f>MACD!E59</f>
        <v>8.5620907835137317E-2</v>
      </c>
      <c r="E59" s="2">
        <f>MACD!F59</f>
        <v>8.1295697110458323E-2</v>
      </c>
      <c r="F59" s="2">
        <f>'Moving Avg'!D59</f>
        <v>7.4909400000000002</v>
      </c>
      <c r="G59" s="2">
        <f>'Moving Avg'!F59</f>
        <v>7.5722799999999992</v>
      </c>
      <c r="H59" s="2">
        <f>'Moving Avg'!G59</f>
        <v>7.6795539999999969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7.4927999999999999</v>
      </c>
      <c r="C60" s="2">
        <f>RSI!I60</f>
        <v>45.319731264133075</v>
      </c>
      <c r="D60" s="2">
        <f>MACD!E60</f>
        <v>5.2222647056000326E-2</v>
      </c>
      <c r="E60" s="2">
        <f>MACD!F60</f>
        <v>7.5481087099566732E-2</v>
      </c>
      <c r="F60" s="2">
        <f>'Moving Avg'!D60</f>
        <v>7.4598800000000001</v>
      </c>
      <c r="G60" s="2">
        <f>'Moving Avg'!F60</f>
        <v>7.5654299999999992</v>
      </c>
      <c r="H60" s="2">
        <f>'Moving Avg'!G60</f>
        <v>7.6724259999999971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7.4836</v>
      </c>
      <c r="C61" s="2">
        <f>RSI!I61</f>
        <v>44.927174694215196</v>
      </c>
      <c r="D61" s="2">
        <f>MACD!E61</f>
        <v>3.7865916849485259E-2</v>
      </c>
      <c r="E61" s="2">
        <f>MACD!F61</f>
        <v>6.7958053049550438E-2</v>
      </c>
      <c r="F61" s="2">
        <f>'Moving Avg'!D61</f>
        <v>7.4580399999999996</v>
      </c>
      <c r="G61" s="2">
        <f>'Moving Avg'!F61</f>
        <v>7.5581199999999997</v>
      </c>
      <c r="H61" s="2">
        <f>'Moving Avg'!G61</f>
        <v>7.6685879999999988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7.5750000000000002</v>
      </c>
      <c r="C62" s="2">
        <f>RSI!I62</f>
        <v>49.598119311869361</v>
      </c>
      <c r="D62" s="2">
        <f>MACD!E62</f>
        <v>1.1089949686552636E-2</v>
      </c>
      <c r="E62" s="2">
        <f>MACD!F62</f>
        <v>5.6584432376950877E-2</v>
      </c>
      <c r="F62" s="2">
        <f>'Moving Avg'!D62</f>
        <v>7.4744799999999998</v>
      </c>
      <c r="G62" s="2">
        <f>'Moving Avg'!F62</f>
        <v>7.5494399999999988</v>
      </c>
      <c r="H62" s="2">
        <f>'Moving Avg'!G62</f>
        <v>7.6647499999999988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BEARISH DIVERGENCE</v>
      </c>
    </row>
    <row r="63" spans="1:12" ht="13.5" x14ac:dyDescent="0.25">
      <c r="A63" s="3">
        <f>RSI!A63</f>
        <v>42398</v>
      </c>
      <c r="B63" s="2">
        <f>RSI!B63</f>
        <v>7.5385</v>
      </c>
      <c r="C63" s="2">
        <f>RSI!I63</f>
        <v>47.852679125482815</v>
      </c>
      <c r="D63" s="2">
        <f>MACD!E63</f>
        <v>-4.4153398453872228E-4</v>
      </c>
      <c r="E63" s="2">
        <f>MACD!F63</f>
        <v>4.5179239104652963E-2</v>
      </c>
      <c r="F63" s="2">
        <f>'Moving Avg'!D63</f>
        <v>7.4854600000000007</v>
      </c>
      <c r="G63" s="2">
        <f>'Moving Avg'!F63</f>
        <v>7.5393899999999991</v>
      </c>
      <c r="H63" s="2">
        <f>'Moving Avg'!G63</f>
        <v>7.6601819999999989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BEARISH DIVERGENCE</v>
      </c>
    </row>
    <row r="64" spans="1:12" ht="13.5" x14ac:dyDescent="0.25">
      <c r="A64" s="3">
        <f>RSI!A64</f>
        <v>42401</v>
      </c>
      <c r="B64" s="2">
        <f>RSI!B64</f>
        <v>7.6116000000000001</v>
      </c>
      <c r="C64" s="2">
        <f>RSI!I64</f>
        <v>51.531499173070578</v>
      </c>
      <c r="D64" s="2">
        <f>MACD!E64</f>
        <v>-8.3759837669079573E-3</v>
      </c>
      <c r="E64" s="2">
        <f>MACD!F64</f>
        <v>3.4468194530340779E-2</v>
      </c>
      <c r="F64" s="2">
        <f>'Moving Avg'!D64</f>
        <v>7.5403000000000002</v>
      </c>
      <c r="G64" s="2">
        <f>'Moving Avg'!F64</f>
        <v>7.5334500000000002</v>
      </c>
      <c r="H64" s="2">
        <f>'Moving Avg'!G64</f>
        <v>7.6578059999999981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BEARISH DIVERGENCE</v>
      </c>
    </row>
    <row r="65" spans="1:12" ht="13.5" x14ac:dyDescent="0.25">
      <c r="A65" s="3">
        <f>RSI!A65</f>
        <v>42402</v>
      </c>
      <c r="B65" s="2">
        <f>RSI!B65</f>
        <v>7.4927999999999999</v>
      </c>
      <c r="C65" s="2">
        <f>RSI!I65</f>
        <v>45.868171173473527</v>
      </c>
      <c r="D65" s="2">
        <f>MACD!E65</f>
        <v>1.0331509808351846E-2</v>
      </c>
      <c r="E65" s="2">
        <f>MACD!F65</f>
        <v>2.9640857585942992E-2</v>
      </c>
      <c r="F65" s="2">
        <f>'Moving Avg'!D65</f>
        <v>7.5403000000000002</v>
      </c>
      <c r="G65" s="2">
        <f>'Moving Avg'!F65</f>
        <v>7.5202000000000009</v>
      </c>
      <c r="H65" s="2">
        <f>'Moving Avg'!G65</f>
        <v>7.6514099999999985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NEUTRAL</v>
      </c>
    </row>
    <row r="66" spans="1:12" ht="13.5" x14ac:dyDescent="0.25">
      <c r="A66" s="3">
        <f>RSI!A66</f>
        <v>42403</v>
      </c>
      <c r="B66" s="2">
        <f>RSI!B66</f>
        <v>7.5842000000000001</v>
      </c>
      <c r="C66" s="2">
        <f>RSI!I66</f>
        <v>50.385884123563621</v>
      </c>
      <c r="D66" s="2">
        <f>MACD!E66</f>
        <v>-4.0222375022960222E-3</v>
      </c>
      <c r="E66" s="2">
        <f>MACD!F66</f>
        <v>2.290823856829519E-2</v>
      </c>
      <c r="F66" s="2">
        <f>'Moving Avg'!D66</f>
        <v>7.5604200000000006</v>
      </c>
      <c r="G66" s="2">
        <f>'Moving Avg'!F66</f>
        <v>7.5202000000000009</v>
      </c>
      <c r="H66" s="2">
        <f>'Moving Avg'!G66</f>
        <v>7.6486699999999992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BEARISH DIVERGENCE</v>
      </c>
    </row>
    <row r="67" spans="1:12" ht="13.5" x14ac:dyDescent="0.25">
      <c r="A67" s="3">
        <f>RSI!A67</f>
        <v>42404</v>
      </c>
      <c r="B67" s="2">
        <f>RSI!B67</f>
        <v>7.6298000000000004</v>
      </c>
      <c r="C67" s="2">
        <f>RSI!I67</f>
        <v>52.515123908877626</v>
      </c>
      <c r="D67" s="2">
        <f>MACD!E67</f>
        <v>-1.9641586677278333E-2</v>
      </c>
      <c r="E67" s="2">
        <f>MACD!F67</f>
        <v>1.4398273519180486E-2</v>
      </c>
      <c r="F67" s="2">
        <f>'Moving Avg'!D67</f>
        <v>7.5713800000000004</v>
      </c>
      <c r="G67" s="2">
        <f>'Moving Avg'!F67</f>
        <v>7.5247649999999995</v>
      </c>
      <c r="H67" s="2">
        <f>'Moving Avg'!G67</f>
        <v>7.6477559999999993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BEARISH DIVERGENCE</v>
      </c>
    </row>
    <row r="68" spans="1:12" ht="13.5" x14ac:dyDescent="0.25">
      <c r="A68" s="3">
        <f>RSI!A68</f>
        <v>42405</v>
      </c>
      <c r="B68" s="2">
        <f>RSI!B68</f>
        <v>7.4013999999999998</v>
      </c>
      <c r="C68" s="2">
        <f>RSI!I68</f>
        <v>42.64350927484999</v>
      </c>
      <c r="D68" s="2">
        <f>MACD!E68</f>
        <v>-1.7713252422038472E-2</v>
      </c>
      <c r="E68" s="2">
        <f>MACD!F68</f>
        <v>7.9759683309366964E-3</v>
      </c>
      <c r="F68" s="2">
        <f>'Moving Avg'!D68</f>
        <v>7.5439600000000002</v>
      </c>
      <c r="G68" s="2">
        <f>'Moving Avg'!F68</f>
        <v>7.5110599999999987</v>
      </c>
      <c r="H68" s="2">
        <f>'Moving Avg'!G68</f>
        <v>7.6413599999999997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7.4470999999999998</v>
      </c>
      <c r="C69" s="2">
        <f>RSI!I69</f>
        <v>44.876294680917034</v>
      </c>
      <c r="D69" s="2">
        <f>MACD!E69</f>
        <v>-4.0941329544890159E-2</v>
      </c>
      <c r="E69" s="2">
        <f>MACD!F69</f>
        <v>-1.8074912442286742E-3</v>
      </c>
      <c r="F69" s="2">
        <f>'Moving Avg'!D69</f>
        <v>7.5110600000000005</v>
      </c>
      <c r="G69" s="2">
        <f>'Moving Avg'!F69</f>
        <v>7.5042050000000007</v>
      </c>
      <c r="H69" s="2">
        <f>'Moving Avg'!G69</f>
        <v>7.6358779999999991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BULLISH DIVERGENCE</v>
      </c>
    </row>
    <row r="70" spans="1:12" ht="13.5" x14ac:dyDescent="0.25">
      <c r="A70" s="3">
        <f>RSI!A70</f>
        <v>42409</v>
      </c>
      <c r="B70" s="2">
        <f>RSI!B70</f>
        <v>7.4561999999999999</v>
      </c>
      <c r="C70" s="2">
        <f>RSI!I70</f>
        <v>45.332649159881484</v>
      </c>
      <c r="D70" s="2">
        <f>MACD!E70</f>
        <v>-3.6689921825815652E-2</v>
      </c>
      <c r="E70" s="2">
        <f>MACD!F70</f>
        <v>-8.7839773605460705E-3</v>
      </c>
      <c r="F70" s="2">
        <f>'Moving Avg'!D70</f>
        <v>7.5037400000000005</v>
      </c>
      <c r="G70" s="2">
        <f>'Moving Avg'!F70</f>
        <v>7.5064900000000012</v>
      </c>
      <c r="H70" s="2">
        <f>'Moving Avg'!G70</f>
        <v>7.6305780000000007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BULLISH DIVERGENCE</v>
      </c>
    </row>
    <row r="71" spans="1:12" ht="13.5" x14ac:dyDescent="0.25">
      <c r="A71" s="3">
        <f>RSI!A71</f>
        <v>42410</v>
      </c>
      <c r="B71" s="2">
        <f>RSI!B71</f>
        <v>7.4013999999999998</v>
      </c>
      <c r="C71" s="2">
        <f>RSI!I71</f>
        <v>43.022785785725979</v>
      </c>
      <c r="D71" s="2">
        <f>MACD!E71</f>
        <v>-2.9879959404023104E-2</v>
      </c>
      <c r="E71" s="2">
        <f>MACD!F71</f>
        <v>-1.3003173769241478E-2</v>
      </c>
      <c r="F71" s="2">
        <f>'Moving Avg'!D71</f>
        <v>7.4671800000000008</v>
      </c>
      <c r="G71" s="2">
        <f>'Moving Avg'!F71</f>
        <v>7.5019200000000001</v>
      </c>
      <c r="H71" s="2">
        <f>'Moving Avg'!G71</f>
        <v>7.6243640000000008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7.4379999999999997</v>
      </c>
      <c r="C72" s="2">
        <f>RSI!I72</f>
        <v>45.037112642099146</v>
      </c>
      <c r="D72" s="2">
        <f>MACD!E72</f>
        <v>-1.1916826915109091E-2</v>
      </c>
      <c r="E72" s="2">
        <f>MACD!F72</f>
        <v>-1.2785904398415E-2</v>
      </c>
      <c r="F72" s="2">
        <f>'Moving Avg'!D72</f>
        <v>7.42882</v>
      </c>
      <c r="G72" s="2">
        <f>'Moving Avg'!F72</f>
        <v>7.5019200000000001</v>
      </c>
      <c r="H72" s="2">
        <f>'Moving Avg'!G72</f>
        <v>7.6188820000000002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7.4836</v>
      </c>
      <c r="C73" s="2">
        <f>RSI!I73</f>
        <v>47.526197531680779</v>
      </c>
      <c r="D73" s="2">
        <f>MACD!E73</f>
        <v>-5.13925215125699E-3</v>
      </c>
      <c r="E73" s="2">
        <f>MACD!F73</f>
        <v>-1.1256573948983398E-2</v>
      </c>
      <c r="F73" s="2">
        <f>'Moving Avg'!D73</f>
        <v>7.4452600000000002</v>
      </c>
      <c r="G73" s="2">
        <f>'Moving Avg'!F73</f>
        <v>7.5014599999999989</v>
      </c>
      <c r="H73" s="2">
        <f>'Moving Avg'!G73</f>
        <v>7.6168700000000005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BEARISH DIVERGENCE</v>
      </c>
    </row>
    <row r="74" spans="1:12" ht="13.5" x14ac:dyDescent="0.25">
      <c r="A74" s="3">
        <f>RSI!A74</f>
        <v>42415</v>
      </c>
      <c r="B74" s="2">
        <f>RSI!B74</f>
        <v>7.4836</v>
      </c>
      <c r="C74" s="2">
        <f>RSI!I74</f>
        <v>47.526197531680779</v>
      </c>
      <c r="D74" s="2">
        <f>MACD!E74</f>
        <v>1.2101175394794161E-2</v>
      </c>
      <c r="E74" s="2">
        <f>MACD!F74</f>
        <v>-6.5850240802278869E-3</v>
      </c>
      <c r="F74" s="2">
        <f>'Moving Avg'!D74</f>
        <v>7.4525600000000001</v>
      </c>
      <c r="G74" s="2">
        <f>'Moving Avg'!F74</f>
        <v>7.4987149999999998</v>
      </c>
      <c r="H74" s="2">
        <f>'Moving Avg'!G74</f>
        <v>7.6148580000000017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BEARISH DIVERGENCE</v>
      </c>
    </row>
    <row r="75" spans="1:12" ht="13.5" x14ac:dyDescent="0.25">
      <c r="A75" s="3">
        <f>RSI!A75</f>
        <v>42416</v>
      </c>
      <c r="B75" s="2">
        <f>RSI!B75</f>
        <v>7.4013999999999998</v>
      </c>
      <c r="C75" s="2">
        <f>RSI!I75</f>
        <v>43.415709281872189</v>
      </c>
      <c r="D75" s="2">
        <f>MACD!E75</f>
        <v>1.4741383011844356E-2</v>
      </c>
      <c r="E75" s="2">
        <f>MACD!F75</f>
        <v>-2.3197426618134388E-3</v>
      </c>
      <c r="F75" s="2">
        <f>'Moving Avg'!D75</f>
        <v>7.4415999999999993</v>
      </c>
      <c r="G75" s="2">
        <f>'Moving Avg'!F75</f>
        <v>7.4863799999999996</v>
      </c>
      <c r="H75" s="2">
        <f>'Moving Avg'!G75</f>
        <v>7.6090100000000005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7.31</v>
      </c>
      <c r="C76" s="2">
        <f>RSI!I76</f>
        <v>39.341270601773132</v>
      </c>
      <c r="D76" s="2">
        <f>MACD!E76</f>
        <v>3.8515433047860981E-2</v>
      </c>
      <c r="E76" s="2">
        <f>MACD!F76</f>
        <v>5.8472924801214448E-3</v>
      </c>
      <c r="F76" s="2">
        <f>'Moving Avg'!D76</f>
        <v>7.4233199999999995</v>
      </c>
      <c r="G76" s="2">
        <f>'Moving Avg'!F76</f>
        <v>7.4772399999999992</v>
      </c>
      <c r="H76" s="2">
        <f>'Moving Avg'!G76</f>
        <v>7.5973140000000026</v>
      </c>
      <c r="I76" s="2">
        <f>'Moving Avg'!H76</f>
        <v>0</v>
      </c>
      <c r="J76" s="6" t="str">
        <f>OBV!F76</f>
        <v>BEARISH</v>
      </c>
      <c r="K76" s="6" t="str">
        <f>OBV!G76</f>
        <v>STRONG</v>
      </c>
      <c r="L76" s="6" t="str">
        <f>OBV!H76</f>
        <v>CONFIRMED BEARISH</v>
      </c>
    </row>
    <row r="77" spans="1:12" ht="13.5" x14ac:dyDescent="0.25">
      <c r="A77" s="3">
        <f>RSI!A77</f>
        <v>42418</v>
      </c>
      <c r="B77" s="2">
        <f>RSI!B77</f>
        <v>7.4653999999999998</v>
      </c>
      <c r="C77" s="2">
        <f>RSI!I77</f>
        <v>48.236095708906163</v>
      </c>
      <c r="D77" s="2">
        <f>MACD!E77</f>
        <v>5.5331963041346022E-2</v>
      </c>
      <c r="E77" s="2">
        <f>MACD!F77</f>
        <v>1.5744226592366361E-2</v>
      </c>
      <c r="F77" s="2">
        <f>'Moving Avg'!D77</f>
        <v>7.4287999999999998</v>
      </c>
      <c r="G77" s="2">
        <f>'Moving Avg'!F77</f>
        <v>7.4758699999999987</v>
      </c>
      <c r="H77" s="2">
        <f>'Moving Avg'!G77</f>
        <v>7.5887260000000012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BEARISH DIVERGENCE</v>
      </c>
    </row>
    <row r="78" spans="1:12" ht="13.5" x14ac:dyDescent="0.25">
      <c r="A78" s="3">
        <f>RSI!A78</f>
        <v>42419</v>
      </c>
      <c r="B78" s="2">
        <f>RSI!B78</f>
        <v>7.4561999999999999</v>
      </c>
      <c r="C78" s="2">
        <f>RSI!I78</f>
        <v>47.789312968573157</v>
      </c>
      <c r="D78" s="2">
        <f>MACD!E78</f>
        <v>3.5293267588477839E-2</v>
      </c>
      <c r="E78" s="2">
        <f>MACD!F78</f>
        <v>1.9654034791588657E-2</v>
      </c>
      <c r="F78" s="2">
        <f>'Moving Avg'!D78</f>
        <v>7.4233199999999995</v>
      </c>
      <c r="G78" s="2">
        <f>'Moving Avg'!F78</f>
        <v>7.474499999999999</v>
      </c>
      <c r="H78" s="2">
        <f>'Moving Avg'!G78</f>
        <v>7.5843400000000019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</row>
    <row r="79" spans="1:12" ht="13.5" x14ac:dyDescent="0.25">
      <c r="A79" s="3">
        <f>RSI!A79</f>
        <v>42422</v>
      </c>
      <c r="B79" s="2">
        <f>RSI!B79</f>
        <v>7.3556999999999997</v>
      </c>
      <c r="C79" s="2">
        <f>RSI!I79</f>
        <v>43.093615687224606</v>
      </c>
      <c r="D79" s="2">
        <f>MACD!E79</f>
        <v>3.3041944739779616E-2</v>
      </c>
      <c r="E79" s="2">
        <f>MACD!F79</f>
        <v>2.2331616781226853E-2</v>
      </c>
      <c r="F79" s="2">
        <f>'Moving Avg'!D79</f>
        <v>7.3977400000000006</v>
      </c>
      <c r="G79" s="2">
        <f>'Moving Avg'!F79</f>
        <v>7.4754149999999999</v>
      </c>
      <c r="H79" s="2">
        <f>'Moving Avg'!G79</f>
        <v>7.579588000000002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</row>
    <row r="80" spans="1:12" ht="13.5" x14ac:dyDescent="0.25">
      <c r="A80" s="3">
        <f>RSI!A80</f>
        <v>42423</v>
      </c>
      <c r="B80" s="2">
        <f>RSI!B80</f>
        <v>7.4470999999999998</v>
      </c>
      <c r="C80" s="2">
        <f>RSI!I80</f>
        <v>48.089258240466961</v>
      </c>
      <c r="D80" s="2">
        <f>MACD!E80</f>
        <v>2.657276649946283E-2</v>
      </c>
      <c r="E80" s="2">
        <f>MACD!F80</f>
        <v>2.3179846724874047E-2</v>
      </c>
      <c r="F80" s="2">
        <f>'Moving Avg'!D80</f>
        <v>7.4068799999999992</v>
      </c>
      <c r="G80" s="2">
        <f>'Moving Avg'!F80</f>
        <v>7.4731300000000003</v>
      </c>
      <c r="H80" s="2">
        <f>'Moving Avg'!G80</f>
        <v>7.5722780000000007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BEARISH DIVERGENCE</v>
      </c>
    </row>
    <row r="81" spans="1:12" ht="13.5" x14ac:dyDescent="0.25">
      <c r="A81" s="3">
        <f>RSI!A81</f>
        <v>42424</v>
      </c>
      <c r="B81" s="2">
        <f>RSI!B81</f>
        <v>7.3373999999999997</v>
      </c>
      <c r="C81" s="2">
        <f>RSI!I81</f>
        <v>43.18869943390294</v>
      </c>
      <c r="D81" s="2">
        <f>MACD!E81</f>
        <v>2.1000358858194623E-2</v>
      </c>
      <c r="E81" s="2">
        <f>MACD!F81</f>
        <v>2.2743949151538163E-2</v>
      </c>
      <c r="F81" s="2">
        <f>'Moving Avg'!D81</f>
        <v>7.4123599999999996</v>
      </c>
      <c r="G81" s="2">
        <f>'Moving Avg'!F81</f>
        <v>7.4658200000000008</v>
      </c>
      <c r="H81" s="2">
        <f>'Moving Avg'!G81</f>
        <v>7.5627740000000019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BEARISH DIVERGENCE</v>
      </c>
    </row>
    <row r="82" spans="1:12" ht="13.5" x14ac:dyDescent="0.25">
      <c r="A82" s="3">
        <f>RSI!A82</f>
        <v>42425</v>
      </c>
      <c r="B82" s="2">
        <f>RSI!B82</f>
        <v>7.3373999999999997</v>
      </c>
      <c r="C82" s="2">
        <f>RSI!I82</f>
        <v>43.18869943390294</v>
      </c>
      <c r="D82" s="2">
        <f>MACD!E82</f>
        <v>2.2755306046851942E-2</v>
      </c>
      <c r="E82" s="2">
        <f>MACD!F82</f>
        <v>2.2746220530600918E-2</v>
      </c>
      <c r="F82" s="2">
        <f>'Moving Avg'!D82</f>
        <v>7.3867599999999998</v>
      </c>
      <c r="G82" s="2">
        <f>'Moving Avg'!F82</f>
        <v>7.4539400000000002</v>
      </c>
      <c r="H82" s="2">
        <f>'Moving Avg'!G82</f>
        <v>7.5541840000000002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7.4013999999999998</v>
      </c>
      <c r="C83" s="2">
        <f>RSI!I83</f>
        <v>46.853220265565582</v>
      </c>
      <c r="D83" s="2">
        <f>MACD!E83</f>
        <v>2.7292027564495669E-2</v>
      </c>
      <c r="E83" s="2">
        <f>MACD!F83</f>
        <v>2.3655381937379871E-2</v>
      </c>
      <c r="F83" s="2">
        <f>'Moving Avg'!D83</f>
        <v>7.3757999999999999</v>
      </c>
      <c r="G83" s="2">
        <f>'Moving Avg'!F83</f>
        <v>7.4470849999999995</v>
      </c>
      <c r="H83" s="2">
        <f>'Moving Avg'!G83</f>
        <v>7.5468740000000016</v>
      </c>
      <c r="I83" s="2">
        <f>'Moving Avg'!H83</f>
        <v>0</v>
      </c>
      <c r="J83" s="6" t="str">
        <f>OBV!F83</f>
        <v>BULLISH</v>
      </c>
      <c r="K83" s="6" t="str">
        <f>OBV!G83</f>
        <v>NEUTRAL</v>
      </c>
      <c r="L83" s="6" t="str">
        <f>OBV!H83</f>
        <v>BULLISH DIVERGENCE</v>
      </c>
    </row>
    <row r="84" spans="1:12" ht="13.5" x14ac:dyDescent="0.25">
      <c r="A84" s="3">
        <f>RSI!A84</f>
        <v>42429</v>
      </c>
      <c r="B84" s="2">
        <f>RSI!B84</f>
        <v>7.31</v>
      </c>
      <c r="C84" s="2">
        <f>RSI!I84</f>
        <v>42.624644306672792</v>
      </c>
      <c r="D84" s="2">
        <f>MACD!E84</f>
        <v>3.824254125992077E-2</v>
      </c>
      <c r="E84" s="2">
        <f>MACD!F84</f>
        <v>2.6572813801888053E-2</v>
      </c>
      <c r="F84" s="2">
        <f>'Moving Avg'!D84</f>
        <v>7.3666600000000004</v>
      </c>
      <c r="G84" s="2">
        <f>'Moving Avg'!F84</f>
        <v>7.4320049999999993</v>
      </c>
      <c r="H84" s="2">
        <f>'Moving Avg'!G84</f>
        <v>7.5377360000000007</v>
      </c>
      <c r="I84" s="2">
        <f>'Moving Avg'!H84</f>
        <v>0</v>
      </c>
      <c r="J84" s="6" t="str">
        <f>OBV!F84</f>
        <v>BULLISH</v>
      </c>
      <c r="K84" s="6" t="str">
        <f>OBV!G84</f>
        <v>NEUTRAL</v>
      </c>
      <c r="L84" s="6" t="str">
        <f>OBV!H84</f>
        <v>BULLISH DIVERGENCE</v>
      </c>
    </row>
    <row r="85" spans="1:12" ht="13.5" x14ac:dyDescent="0.25">
      <c r="A85" s="3">
        <f>RSI!A85</f>
        <v>42430</v>
      </c>
      <c r="B85" s="2">
        <f>RSI!B85</f>
        <v>7.31</v>
      </c>
      <c r="C85" s="2">
        <f>RSI!I85</f>
        <v>42.624644306672799</v>
      </c>
      <c r="D85" s="2">
        <f>MACD!E85</f>
        <v>3.5718384853089091E-2</v>
      </c>
      <c r="E85" s="2">
        <f>MACD!F85</f>
        <v>2.8401928012128264E-2</v>
      </c>
      <c r="F85" s="2">
        <f>'Moving Avg'!D85</f>
        <v>7.3392399999999993</v>
      </c>
      <c r="G85" s="2">
        <f>'Moving Avg'!F85</f>
        <v>7.4228650000000016</v>
      </c>
      <c r="H85" s="2">
        <f>'Moving Avg'!G85</f>
        <v>7.5285980000000006</v>
      </c>
      <c r="I85" s="2">
        <f>'Moving Avg'!H85</f>
        <v>0</v>
      </c>
      <c r="J85" s="6" t="str">
        <f>OBV!F85</f>
        <v>BULLISH</v>
      </c>
      <c r="K85" s="6" t="str">
        <f>OBV!G85</f>
        <v>NEUTRAL</v>
      </c>
      <c r="L85" s="6" t="str">
        <f>OBV!H85</f>
        <v>BULLISH DIVERGENCE</v>
      </c>
    </row>
    <row r="86" spans="1:12" ht="13.5" x14ac:dyDescent="0.25">
      <c r="A86" s="3">
        <f>RSI!A86</f>
        <v>42431</v>
      </c>
      <c r="B86" s="2">
        <f>RSI!B86</f>
        <v>7.2187000000000001</v>
      </c>
      <c r="C86" s="2">
        <f>RSI!I86</f>
        <v>38.589847222050025</v>
      </c>
      <c r="D86" s="2">
        <f>MACD!E86</f>
        <v>2.7076742256818775E-2</v>
      </c>
      <c r="E86" s="2">
        <f>MACD!F86</f>
        <v>2.8136890861066369E-2</v>
      </c>
      <c r="F86" s="2">
        <f>'Moving Avg'!D86</f>
        <v>7.3155000000000001</v>
      </c>
      <c r="G86" s="2">
        <f>'Moving Avg'!F86</f>
        <v>7.4045900000000016</v>
      </c>
      <c r="H86" s="2">
        <f>'Moving Avg'!G86</f>
        <v>7.5158060000000013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7.31</v>
      </c>
      <c r="C87" s="2">
        <f>RSI!I87</f>
        <v>44.270885983800433</v>
      </c>
      <c r="D87" s="2">
        <f>MACD!E87</f>
        <v>3.8182842875047918E-2</v>
      </c>
      <c r="E87" s="2">
        <f>MACD!F87</f>
        <v>3.014608126386268E-2</v>
      </c>
      <c r="F87" s="2">
        <f>'Moving Avg'!D87</f>
        <v>7.3100199999999997</v>
      </c>
      <c r="G87" s="2">
        <f>'Moving Avg'!F87</f>
        <v>7.3886000000000012</v>
      </c>
      <c r="H87" s="2">
        <f>'Moving Avg'!G87</f>
        <v>7.5048400000000015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</row>
    <row r="88" spans="1:12" ht="13.5" x14ac:dyDescent="0.25">
      <c r="A88" s="3">
        <f>RSI!A88</f>
        <v>42433</v>
      </c>
      <c r="B88" s="2">
        <f>RSI!B88</f>
        <v>7.1273</v>
      </c>
      <c r="C88" s="2">
        <f>RSI!I88</f>
        <v>36.912063139370844</v>
      </c>
      <c r="D88" s="2">
        <f>MACD!E88</f>
        <v>6.0337960534628365E-2</v>
      </c>
      <c r="E88" s="2">
        <f>MACD!F88</f>
        <v>3.6184457118015816E-2</v>
      </c>
      <c r="F88" s="2">
        <f>'Moving Avg'!D88</f>
        <v>7.2551999999999994</v>
      </c>
      <c r="G88" s="2">
        <f>'Moving Avg'!F88</f>
        <v>7.3748950000000004</v>
      </c>
      <c r="H88" s="2">
        <f>'Moving Avg'!G88</f>
        <v>7.4904020000000013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7.1273</v>
      </c>
      <c r="C89" s="2">
        <f>RSI!I89</f>
        <v>36.912063139370844</v>
      </c>
      <c r="D89" s="2">
        <f>MACD!E89</f>
        <v>6.5294956301712226E-2</v>
      </c>
      <c r="E89" s="2">
        <f>MACD!F89</f>
        <v>4.2006556954755102E-2</v>
      </c>
      <c r="F89" s="2">
        <f>'Moving Avg'!D89</f>
        <v>7.2186599999999999</v>
      </c>
      <c r="G89" s="2">
        <f>'Moving Avg'!F89</f>
        <v>7.358905</v>
      </c>
      <c r="H89" s="2">
        <f>'Moving Avg'!G89</f>
        <v>7.4776100000000012</v>
      </c>
      <c r="I89" s="2">
        <f>'Moving Avg'!H89</f>
        <v>0</v>
      </c>
      <c r="J89" s="6" t="str">
        <f>OBV!F89</f>
        <v>BEARISH</v>
      </c>
      <c r="K89" s="6" t="str">
        <f>OBV!G89</f>
        <v>NEUTRAL</v>
      </c>
      <c r="L89" s="6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7.2187000000000001</v>
      </c>
      <c r="C90" s="2">
        <f>RSI!I90</f>
        <v>42.461229292256625</v>
      </c>
      <c r="D90" s="2">
        <f>MACD!E90</f>
        <v>7.8328557471914806E-2</v>
      </c>
      <c r="E90" s="2">
        <f>MACD!F90</f>
        <v>4.9270957058187043E-2</v>
      </c>
      <c r="F90" s="2">
        <f>'Moving Avg'!D90</f>
        <v>7.2003999999999992</v>
      </c>
      <c r="G90" s="2">
        <f>'Moving Avg'!F90</f>
        <v>7.3470300000000011</v>
      </c>
      <c r="H90" s="2">
        <f>'Moving Avg'!G90</f>
        <v>7.4693880000000004</v>
      </c>
      <c r="I90" s="2">
        <f>'Moving Avg'!H90</f>
        <v>0</v>
      </c>
      <c r="J90" s="6" t="str">
        <f>OBV!F90</f>
        <v>BULLISH</v>
      </c>
      <c r="K90" s="6" t="str">
        <f>OBV!G90</f>
        <v>WEAK</v>
      </c>
      <c r="L90" s="6" t="str">
        <f>OBV!H90</f>
        <v>BULLISH DIVERGENCE</v>
      </c>
    </row>
    <row r="91" spans="1:12" ht="13.5" x14ac:dyDescent="0.25">
      <c r="A91" s="3">
        <f>RSI!A91</f>
        <v>42438</v>
      </c>
      <c r="B91" s="2">
        <f>RSI!B91</f>
        <v>7.3922999999999996</v>
      </c>
      <c r="C91" s="2">
        <f>RSI!I91</f>
        <v>51.2348554954185</v>
      </c>
      <c r="D91" s="2">
        <f>MACD!E91</f>
        <v>6.0514101893334171E-2</v>
      </c>
      <c r="E91" s="2">
        <f>MACD!F91</f>
        <v>5.1519586025216474E-2</v>
      </c>
      <c r="F91" s="2">
        <f>'Moving Avg'!D91</f>
        <v>7.2351199999999993</v>
      </c>
      <c r="G91" s="2">
        <f>'Moving Avg'!F91</f>
        <v>7.3465750000000014</v>
      </c>
      <c r="H91" s="2">
        <f>'Moving Avg'!G91</f>
        <v>7.4646379999999999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</row>
    <row r="92" spans="1:12" ht="13.5" x14ac:dyDescent="0.25">
      <c r="A92" s="3">
        <f>RSI!A92</f>
        <v>42439</v>
      </c>
      <c r="B92" s="2">
        <f>RSI!B92</f>
        <v>7.2369000000000003</v>
      </c>
      <c r="C92" s="2">
        <f>RSI!I92</f>
        <v>44.668743821632653</v>
      </c>
      <c r="D92" s="2">
        <f>MACD!E92</f>
        <v>5.6752758042384777E-2</v>
      </c>
      <c r="E92" s="2">
        <f>MACD!F92</f>
        <v>5.256622042865014E-2</v>
      </c>
      <c r="F92" s="2">
        <f>'Moving Avg'!D92</f>
        <v>7.2204999999999995</v>
      </c>
      <c r="G92" s="2">
        <f>'Moving Avg'!F92</f>
        <v>7.3365200000000002</v>
      </c>
      <c r="H92" s="2">
        <f>'Moving Avg'!G92</f>
        <v>7.4544039999999994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BULLISH DIVERGENCE</v>
      </c>
    </row>
    <row r="93" spans="1:12" ht="13.5" x14ac:dyDescent="0.25">
      <c r="A93" s="3">
        <f>RSI!A93</f>
        <v>42440</v>
      </c>
      <c r="B93" s="2">
        <f>RSI!B93</f>
        <v>7.4470999999999998</v>
      </c>
      <c r="C93" s="2">
        <f>RSI!I93</f>
        <v>53.373252312987418</v>
      </c>
      <c r="D93" s="2">
        <f>MACD!E93</f>
        <v>4.8580163765516104E-2</v>
      </c>
      <c r="E93" s="2">
        <f>MACD!F93</f>
        <v>5.1769009096023333E-2</v>
      </c>
      <c r="F93" s="2">
        <f>'Moving Avg'!D93</f>
        <v>7.2844600000000002</v>
      </c>
      <c r="G93" s="2">
        <f>'Moving Avg'!F93</f>
        <v>7.3346950000000009</v>
      </c>
      <c r="H93" s="2">
        <f>'Moving Avg'!G93</f>
        <v>7.4485559999999991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</row>
    <row r="94" spans="1:12" ht="13.5" x14ac:dyDescent="0.25">
      <c r="A94" s="3">
        <f>RSI!A94</f>
        <v>42443</v>
      </c>
      <c r="B94" s="2">
        <f>RSI!B94</f>
        <v>7.4744999999999999</v>
      </c>
      <c r="C94" s="2">
        <f>RSI!I94</f>
        <v>54.380705380405082</v>
      </c>
      <c r="D94" s="2">
        <f>MACD!E94</f>
        <v>2.5011548149559637E-2</v>
      </c>
      <c r="E94" s="2">
        <f>MACD!F94</f>
        <v>4.6417516906730599E-2</v>
      </c>
      <c r="F94" s="2">
        <f>'Moving Avg'!D94</f>
        <v>7.3539000000000003</v>
      </c>
      <c r="G94" s="2">
        <f>'Moving Avg'!F94</f>
        <v>7.3342400000000012</v>
      </c>
      <c r="H94" s="2">
        <f>'Moving Avg'!G94</f>
        <v>7.4434379999999978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CONFIRMED BULLISH</v>
      </c>
    </row>
    <row r="95" spans="1:12" ht="13.5" x14ac:dyDescent="0.25">
      <c r="A95" s="3">
        <f>RSI!A95</f>
        <v>42444</v>
      </c>
      <c r="B95" s="2">
        <f>RSI!B95</f>
        <v>7.6664000000000003</v>
      </c>
      <c r="C95" s="2">
        <f>RSI!I95</f>
        <v>60.773343088531604</v>
      </c>
      <c r="D95" s="2">
        <f>MACD!E95</f>
        <v>-9.8283820127944566E-3</v>
      </c>
      <c r="E95" s="2">
        <f>MACD!F95</f>
        <v>3.5168337122825591E-2</v>
      </c>
      <c r="F95" s="2">
        <f>'Moving Avg'!D95</f>
        <v>7.4434399999999998</v>
      </c>
      <c r="G95" s="2">
        <f>'Moving Avg'!F95</f>
        <v>7.3474900000000023</v>
      </c>
      <c r="H95" s="2">
        <f>'Moving Avg'!G95</f>
        <v>7.4416099999999998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7.8582999999999998</v>
      </c>
      <c r="C96" s="2">
        <f>RSI!I96</f>
        <v>65.916815094582645</v>
      </c>
      <c r="D96" s="2">
        <f>MACD!E96</f>
        <v>-6.9335126362070731E-2</v>
      </c>
      <c r="E96" s="2">
        <f>MACD!F96</f>
        <v>1.4267644425846328E-2</v>
      </c>
      <c r="F96" s="2">
        <f>'Moving Avg'!D96</f>
        <v>7.5366400000000002</v>
      </c>
      <c r="G96" s="2">
        <f>'Moving Avg'!F96</f>
        <v>7.3749050000000009</v>
      </c>
      <c r="H96" s="2">
        <f>'Moving Avg'!G96</f>
        <v>7.4470919999999987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8.0410000000000004</v>
      </c>
      <c r="C97" s="2">
        <f>RSI!I97</f>
        <v>69.955896357996039</v>
      </c>
      <c r="D97" s="2">
        <f>MACD!E97</f>
        <v>-0.12194314399911654</v>
      </c>
      <c r="E97" s="2">
        <f>MACD!F97</f>
        <v>-1.2974513259146248E-2</v>
      </c>
      <c r="F97" s="2">
        <f>'Moving Avg'!D97</f>
        <v>7.6974600000000013</v>
      </c>
      <c r="G97" s="2">
        <f>'Moving Avg'!F97</f>
        <v>7.4036850000000012</v>
      </c>
      <c r="H97" s="2">
        <f>'Moving Avg'!G97</f>
        <v>7.4571419999999975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8.1233000000000004</v>
      </c>
      <c r="C98" s="2">
        <f>RSI!I98</f>
        <v>71.589217511414091</v>
      </c>
      <c r="D98" s="2">
        <f>MACD!E98</f>
        <v>-0.20430505931020271</v>
      </c>
      <c r="E98" s="2">
        <f>MACD!F98</f>
        <v>-5.1240622469357545E-2</v>
      </c>
      <c r="F98" s="2">
        <f>'Moving Avg'!D98</f>
        <v>7.8327</v>
      </c>
      <c r="G98" s="2">
        <f>'Moving Avg'!F98</f>
        <v>7.4370400000000005</v>
      </c>
      <c r="H98" s="2">
        <f>'Moving Avg'!G98</f>
        <v>7.466097999999997</v>
      </c>
      <c r="I98" s="2">
        <f>'Moving Avg'!H98</f>
        <v>0</v>
      </c>
      <c r="J98" s="6" t="str">
        <f>OBV!F98</f>
        <v>BULLISH</v>
      </c>
      <c r="K98" s="6" t="str">
        <f>OBV!G98</f>
        <v>WEAK</v>
      </c>
      <c r="L98" s="6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7.9497</v>
      </c>
      <c r="C99" s="2">
        <f>RSI!I99</f>
        <v>63.720143187162321</v>
      </c>
      <c r="D99" s="2">
        <f>MACD!E99</f>
        <v>-0.26499653074412777</v>
      </c>
      <c r="E99" s="2">
        <f>MACD!F99</f>
        <v>-9.3991804124311601E-2</v>
      </c>
      <c r="F99" s="2">
        <f>'Moving Avg'!D99</f>
        <v>7.92774</v>
      </c>
      <c r="G99" s="2">
        <f>'Moving Avg'!F99</f>
        <v>7.4667400000000015</v>
      </c>
      <c r="H99" s="2">
        <f>'Moving Avg'!G99</f>
        <v>7.4734079999999974</v>
      </c>
      <c r="I99" s="2">
        <f>'Moving Avg'!H99</f>
        <v>0</v>
      </c>
      <c r="J99" s="6" t="str">
        <f>OBV!F99</f>
        <v>BULLISH</v>
      </c>
      <c r="K99" s="6" t="str">
        <f>OBV!G99</f>
        <v>WEAK</v>
      </c>
      <c r="L99" s="6" t="str">
        <f>OBV!H99</f>
        <v>CONFIRMED BULLISH</v>
      </c>
    </row>
    <row r="100" spans="1:12" ht="13.5" x14ac:dyDescent="0.25">
      <c r="A100" s="3">
        <f>RSI!A100</f>
        <v>42451</v>
      </c>
      <c r="B100" s="2">
        <f>RSI!B100</f>
        <v>7.8125999999999998</v>
      </c>
      <c r="C100" s="2">
        <f>RSI!I100</f>
        <v>58.272460475783056</v>
      </c>
      <c r="D100" s="2">
        <f>MACD!E100</f>
        <v>-0.29468191114684128</v>
      </c>
      <c r="E100" s="2">
        <f>MACD!F100</f>
        <v>-0.13412982552881753</v>
      </c>
      <c r="F100" s="2">
        <f>'Moving Avg'!D100</f>
        <v>7.9569799999999997</v>
      </c>
      <c r="G100" s="2">
        <f>'Moving Avg'!F100</f>
        <v>7.4850150000000015</v>
      </c>
      <c r="H100" s="2">
        <f>'Moving Avg'!G100</f>
        <v>7.4814499999999979</v>
      </c>
      <c r="I100" s="2">
        <f>'Moving Avg'!H100</f>
        <v>0</v>
      </c>
      <c r="J100" s="6" t="str">
        <f>OBV!F100</f>
        <v>BULLISH</v>
      </c>
      <c r="K100" s="6" t="str">
        <f>OBV!G100</f>
        <v>WEAK</v>
      </c>
      <c r="L100" s="6" t="str">
        <f>OBV!H100</f>
        <v>CONFIRMED BULLISH</v>
      </c>
    </row>
    <row r="101" spans="1:12" ht="13.5" x14ac:dyDescent="0.25">
      <c r="A101" s="3">
        <f>RSI!A101</f>
        <v>42452</v>
      </c>
      <c r="B101" s="2">
        <f>RSI!B101</f>
        <v>7.7668999999999997</v>
      </c>
      <c r="C101" s="2">
        <f>RSI!I101</f>
        <v>56.537323612597795</v>
      </c>
      <c r="D101" s="2">
        <f>MACD!E101</f>
        <v>-0.29125670307322071</v>
      </c>
      <c r="E101" s="2">
        <f>MACD!F101</f>
        <v>-0.16555520103769816</v>
      </c>
      <c r="F101" s="2">
        <f>'Moving Avg'!D101</f>
        <v>7.9386999999999999</v>
      </c>
      <c r="G101" s="2">
        <f>'Moving Avg'!F101</f>
        <v>7.5064900000000012</v>
      </c>
      <c r="H101" s="2">
        <f>'Moving Avg'!G101</f>
        <v>7.4869319999999986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BULLISH DIVERGENCE</v>
      </c>
    </row>
    <row r="102" spans="1:12" ht="13.5" x14ac:dyDescent="0.25">
      <c r="A102" s="3">
        <f>RSI!A102</f>
        <v>42453</v>
      </c>
      <c r="B102" s="2">
        <f>RSI!B102</f>
        <v>7.7211999999999996</v>
      </c>
      <c r="C102" s="2">
        <f>RSI!I102</f>
        <v>54.780684616952335</v>
      </c>
      <c r="D102" s="2">
        <f>MACD!E102</f>
        <v>-0.31004542377823885</v>
      </c>
      <c r="E102" s="2">
        <f>MACD!F102</f>
        <v>-0.19445324558580629</v>
      </c>
      <c r="F102" s="2">
        <f>'Moving Avg'!D102</f>
        <v>7.8747400000000001</v>
      </c>
      <c r="G102" s="2">
        <f>'Moving Avg'!F102</f>
        <v>7.5256800000000013</v>
      </c>
      <c r="H102" s="2">
        <f>'Moving Avg'!G102</f>
        <v>7.4925959999999989</v>
      </c>
      <c r="I102" s="2">
        <f>'Moving Avg'!H102</f>
        <v>0</v>
      </c>
      <c r="J102" s="6" t="str">
        <f>OBV!F102</f>
        <v>BEARISH</v>
      </c>
      <c r="K102" s="6" t="str">
        <f>OBV!G102</f>
        <v>STRONG</v>
      </c>
      <c r="L102" s="6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7.6755000000000004</v>
      </c>
      <c r="C103" s="2">
        <f>RSI!I103</f>
        <v>53.00704432708941</v>
      </c>
      <c r="D103" s="2">
        <f>MACD!E103</f>
        <v>-0.29102809186589429</v>
      </c>
      <c r="E103" s="2">
        <f>MACD!F103</f>
        <v>-0.2137682148418239</v>
      </c>
      <c r="F103" s="2">
        <f>'Moving Avg'!D103</f>
        <v>7.7851799999999995</v>
      </c>
      <c r="G103" s="2">
        <f>'Moving Avg'!F103</f>
        <v>7.5393850000000002</v>
      </c>
      <c r="H103" s="2">
        <f>'Moving Avg'!G103</f>
        <v>7.496249999999999</v>
      </c>
      <c r="I103" s="2">
        <f>'Moving Avg'!H103</f>
        <v>0</v>
      </c>
      <c r="J103" s="6" t="str">
        <f>OBV!F103</f>
        <v>BEARISH</v>
      </c>
      <c r="K103" s="6" t="str">
        <f>OBV!G103</f>
        <v>STRONG</v>
      </c>
      <c r="L103" s="6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7.6755000000000004</v>
      </c>
      <c r="C104" s="2">
        <f>RSI!I104</f>
        <v>53.00704432708941</v>
      </c>
      <c r="D104" s="2">
        <f>MACD!E104</f>
        <v>-0.27119937778225189</v>
      </c>
      <c r="E104" s="2">
        <f>MACD!F104</f>
        <v>-0.22525444742990952</v>
      </c>
      <c r="F104" s="2">
        <f>'Moving Avg'!D104</f>
        <v>7.73034</v>
      </c>
      <c r="G104" s="2">
        <f>'Moving Avg'!F104</f>
        <v>7.5576600000000003</v>
      </c>
      <c r="H104" s="2">
        <f>'Moving Avg'!G104</f>
        <v>7.4989899999999992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7.6755000000000004</v>
      </c>
      <c r="C105" s="2">
        <f>RSI!I105</f>
        <v>53.00704432708941</v>
      </c>
      <c r="D105" s="2">
        <f>MACD!E105</f>
        <v>-0.22534099064797708</v>
      </c>
      <c r="E105" s="2">
        <f>MACD!F105</f>
        <v>-0.22527175607352304</v>
      </c>
      <c r="F105" s="2">
        <f>'Moving Avg'!D105</f>
        <v>7.7029200000000007</v>
      </c>
      <c r="G105" s="2">
        <f>'Moving Avg'!F105</f>
        <v>7.5759349999999994</v>
      </c>
      <c r="H105" s="2">
        <f>'Moving Avg'!G105</f>
        <v>7.4995379999999985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7.6755000000000004</v>
      </c>
      <c r="C106" s="2">
        <f>RSI!I106</f>
        <v>53.00704432708941</v>
      </c>
      <c r="D106" s="2">
        <f>MACD!E106</f>
        <v>-0.15742469314222873</v>
      </c>
      <c r="E106" s="2">
        <f>MACD!F106</f>
        <v>-0.21170234348726419</v>
      </c>
      <c r="F106" s="2">
        <f>'Moving Avg'!D106</f>
        <v>7.6846399999999999</v>
      </c>
      <c r="G106" s="2">
        <f>'Moving Avg'!F106</f>
        <v>7.5987749999999989</v>
      </c>
      <c r="H106" s="2">
        <f>'Moving Avg'!G106</f>
        <v>7.5031919999999994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CONFIRMED BEARISH</v>
      </c>
    </row>
    <row r="107" spans="1:12" ht="13.5" x14ac:dyDescent="0.25">
      <c r="A107" s="3">
        <f>RSI!A107</f>
        <v>42460</v>
      </c>
      <c r="B107" s="2">
        <f>RSI!B107</f>
        <v>7.6664000000000003</v>
      </c>
      <c r="C107" s="2">
        <f>RSI!I107</f>
        <v>52.551337234965324</v>
      </c>
      <c r="D107" s="2">
        <f>MACD!E107</f>
        <v>-7.155494788111838E-2</v>
      </c>
      <c r="E107" s="2">
        <f>MACD!F107</f>
        <v>-0.18367286436603503</v>
      </c>
      <c r="F107" s="2">
        <f>'Moving Avg'!D107</f>
        <v>7.6736800000000001</v>
      </c>
      <c r="G107" s="2">
        <f>'Moving Avg'!F107</f>
        <v>7.6165950000000011</v>
      </c>
      <c r="H107" s="2">
        <f>'Moving Avg'!G107</f>
        <v>7.5066639999999998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7.6664000000000003</v>
      </c>
      <c r="C108" s="2">
        <f>RSI!I108</f>
        <v>52.551337234965324</v>
      </c>
      <c r="D108" s="2">
        <f>MACD!E108</f>
        <v>1.3467843396173684E-2</v>
      </c>
      <c r="E108" s="2">
        <f>MACD!F108</f>
        <v>-0.1442447228135933</v>
      </c>
      <c r="F108" s="2">
        <f>'Moving Avg'!D108</f>
        <v>7.6718600000000006</v>
      </c>
      <c r="G108" s="2">
        <f>'Moving Avg'!F108</f>
        <v>7.6435500000000021</v>
      </c>
      <c r="H108" s="2">
        <f>'Moving Avg'!G108</f>
        <v>7.5103199999999992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7.6664000000000003</v>
      </c>
      <c r="C109" s="2">
        <f>RSI!I109</f>
        <v>52.551337234965324</v>
      </c>
      <c r="D109" s="2">
        <f>MACD!E109</f>
        <v>5.8426807007772474E-2</v>
      </c>
      <c r="E109" s="2">
        <f>MACD!F109</f>
        <v>-0.10371041684932014</v>
      </c>
      <c r="F109" s="2">
        <f>'Moving Avg'!D109</f>
        <v>7.6700400000000002</v>
      </c>
      <c r="G109" s="2">
        <f>'Moving Avg'!F109</f>
        <v>7.6705050000000012</v>
      </c>
      <c r="H109" s="2">
        <f>'Moving Avg'!G109</f>
        <v>7.5169000000000015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7.3648999999999996</v>
      </c>
      <c r="C110" s="2">
        <f>RSI!I110</f>
        <v>38.761649698333272</v>
      </c>
      <c r="D110" s="2">
        <f>MACD!E110</f>
        <v>9.7454749358651505E-2</v>
      </c>
      <c r="E110" s="2">
        <f>MACD!F110</f>
        <v>-6.3477383607725812E-2</v>
      </c>
      <c r="F110" s="2">
        <f>'Moving Avg'!D110</f>
        <v>7.60792</v>
      </c>
      <c r="G110" s="2">
        <f>'Moving Avg'!F110</f>
        <v>7.6778150000000007</v>
      </c>
      <c r="H110" s="2">
        <f>'Moving Avg'!G110</f>
        <v>7.5143420000000019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7.3648999999999996</v>
      </c>
      <c r="C111" s="2">
        <f>RSI!I111</f>
        <v>38.761649698333272</v>
      </c>
      <c r="D111" s="2">
        <f>MACD!E111</f>
        <v>0.124992826706392</v>
      </c>
      <c r="E111" s="2">
        <f>MACD!F111</f>
        <v>-2.578334154490225E-2</v>
      </c>
      <c r="F111" s="2">
        <f>'Moving Avg'!D111</f>
        <v>7.5457999999999998</v>
      </c>
      <c r="G111" s="2">
        <f>'Moving Avg'!F111</f>
        <v>7.6764450000000011</v>
      </c>
      <c r="H111" s="2">
        <f>'Moving Avg'!G111</f>
        <v>7.5119680000000004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7.5842000000000001</v>
      </c>
      <c r="C112" s="2">
        <f>RSI!I112</f>
        <v>49.860360661486787</v>
      </c>
      <c r="D112" s="2">
        <f>MACD!E112</f>
        <v>0.12644980666024708</v>
      </c>
      <c r="E112" s="2">
        <f>MACD!F112</f>
        <v>4.6632880961276144E-3</v>
      </c>
      <c r="F112" s="2">
        <f>'Moving Avg'!D112</f>
        <v>7.5293599999999996</v>
      </c>
      <c r="G112" s="2">
        <f>'Moving Avg'!F112</f>
        <v>7.6938100000000009</v>
      </c>
      <c r="H112" s="2">
        <f>'Moving Avg'!G112</f>
        <v>7.5121519999999995</v>
      </c>
      <c r="I112" s="2">
        <f>'Moving Avg'!H112</f>
        <v>0</v>
      </c>
      <c r="J112" s="6" t="str">
        <f>OBV!F112</f>
        <v>BEARISH</v>
      </c>
      <c r="K112" s="6" t="str">
        <f>OBV!G112</f>
        <v>NEUTRAL</v>
      </c>
      <c r="L112" s="6" t="str">
        <f>OBV!H112</f>
        <v>CONFIRMED BEARISH</v>
      </c>
    </row>
    <row r="113" spans="1:12" ht="13.5" x14ac:dyDescent="0.25">
      <c r="A113" s="3">
        <f>RSI!A113</f>
        <v>42468</v>
      </c>
      <c r="B113" s="2">
        <f>RSI!B113</f>
        <v>7.5842000000000001</v>
      </c>
      <c r="C113" s="2">
        <f>RSI!I113</f>
        <v>49.860360661486787</v>
      </c>
      <c r="D113" s="2">
        <f>MACD!E113</f>
        <v>0.12068077606386307</v>
      </c>
      <c r="E113" s="2">
        <f>MACD!F113</f>
        <v>2.7866785689674708E-2</v>
      </c>
      <c r="F113" s="2">
        <f>'Moving Avg'!D113</f>
        <v>7.5129199999999994</v>
      </c>
      <c r="G113" s="2">
        <f>'Moving Avg'!F113</f>
        <v>7.7006650000000008</v>
      </c>
      <c r="H113" s="2">
        <f>'Moving Avg'!G113</f>
        <v>7.5130660000000002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CONFIRMED BEARISH</v>
      </c>
    </row>
    <row r="114" spans="1:12" ht="13.5" x14ac:dyDescent="0.25">
      <c r="A114" s="3">
        <f>RSI!A114</f>
        <v>42471</v>
      </c>
      <c r="B114" s="2">
        <f>RSI!B114</f>
        <v>7.8034999999999997</v>
      </c>
      <c r="C114" s="2">
        <f>RSI!I114</f>
        <v>58.568892900218614</v>
      </c>
      <c r="D114" s="2">
        <f>MACD!E114</f>
        <v>9.9581612194172386E-2</v>
      </c>
      <c r="E114" s="2">
        <f>MACD!F114</f>
        <v>4.2209750990574252E-2</v>
      </c>
      <c r="F114" s="2">
        <f>'Moving Avg'!D114</f>
        <v>7.5403400000000005</v>
      </c>
      <c r="G114" s="2">
        <f>'Moving Avg'!F114</f>
        <v>7.7171150000000015</v>
      </c>
      <c r="H114" s="2">
        <f>'Moving Avg'!G114</f>
        <v>7.5169039999999994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</row>
    <row r="115" spans="1:12" ht="13.5" x14ac:dyDescent="0.25">
      <c r="A115" s="3">
        <f>RSI!A115</f>
        <v>42472</v>
      </c>
      <c r="B115" s="2">
        <f>RSI!B115</f>
        <v>8.0228000000000002</v>
      </c>
      <c r="C115" s="2">
        <f>RSI!I115</f>
        <v>65.097303008354743</v>
      </c>
      <c r="D115" s="2">
        <f>MACD!E115</f>
        <v>6.4212961160151849E-2</v>
      </c>
      <c r="E115" s="2">
        <f>MACD!F115</f>
        <v>4.6610393024489771E-2</v>
      </c>
      <c r="F115" s="2">
        <f>'Moving Avg'!D115</f>
        <v>7.6719200000000001</v>
      </c>
      <c r="G115" s="2">
        <f>'Moving Avg'!F115</f>
        <v>7.7349350000000001</v>
      </c>
      <c r="H115" s="2">
        <f>'Moving Avg'!G115</f>
        <v>7.5275040000000022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</row>
    <row r="116" spans="1:12" ht="13.5" x14ac:dyDescent="0.25">
      <c r="A116" s="3">
        <f>RSI!A116</f>
        <v>42473</v>
      </c>
      <c r="B116" s="2">
        <f>RSI!B116</f>
        <v>8.0867000000000004</v>
      </c>
      <c r="C116" s="2">
        <f>RSI!I116</f>
        <v>66.741776392731566</v>
      </c>
      <c r="D116" s="2">
        <f>MACD!E116</f>
        <v>2.7079539852469026E-2</v>
      </c>
      <c r="E116" s="2">
        <f>MACD!F116</f>
        <v>4.2704222390085624E-2</v>
      </c>
      <c r="F116" s="2">
        <f>'Moving Avg'!D116</f>
        <v>7.8162800000000008</v>
      </c>
      <c r="G116" s="2">
        <f>'Moving Avg'!F116</f>
        <v>7.7463549999999985</v>
      </c>
      <c r="H116" s="2">
        <f>'Moving Avg'!G116</f>
        <v>7.5375540000000028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</row>
    <row r="117" spans="1:12" ht="13.5" x14ac:dyDescent="0.25">
      <c r="A117" s="3">
        <f>RSI!A117</f>
        <v>42474</v>
      </c>
      <c r="B117" s="2">
        <f>RSI!B117</f>
        <v>7.9039999999999999</v>
      </c>
      <c r="C117" s="2">
        <f>RSI!I117</f>
        <v>58.285983053916404</v>
      </c>
      <c r="D117" s="2">
        <f>MACD!E117</f>
        <v>5.1250982028321346E-3</v>
      </c>
      <c r="E117" s="2">
        <f>MACD!F117</f>
        <v>3.5188397552634927E-2</v>
      </c>
      <c r="F117" s="2">
        <f>'Moving Avg'!D117</f>
        <v>7.8802400000000006</v>
      </c>
      <c r="G117" s="2">
        <f>'Moving Avg'!F117</f>
        <v>7.7395049999999985</v>
      </c>
      <c r="H117" s="2">
        <f>'Moving Avg'!G117</f>
        <v>7.5430380000000001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</row>
    <row r="118" spans="1:12" ht="13.5" x14ac:dyDescent="0.25">
      <c r="A118" s="3">
        <f>RSI!A118</f>
        <v>42475</v>
      </c>
      <c r="B118" s="2">
        <f>RSI!B118</f>
        <v>8.0593000000000004</v>
      </c>
      <c r="C118" s="2">
        <f>RSI!I118</f>
        <v>62.621099009674545</v>
      </c>
      <c r="D118" s="2">
        <f>MACD!E118</f>
        <v>-2.6345476858312011E-2</v>
      </c>
      <c r="E118" s="2">
        <f>MACD!F118</f>
        <v>2.288162267044554E-2</v>
      </c>
      <c r="F118" s="2">
        <f>'Moving Avg'!D118</f>
        <v>7.9752600000000005</v>
      </c>
      <c r="G118" s="2">
        <f>'Moving Avg'!F118</f>
        <v>7.7363049999999998</v>
      </c>
      <c r="H118" s="2">
        <f>'Moving Avg'!G118</f>
        <v>7.5561960000000026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</row>
    <row r="119" spans="1:12" ht="13.5" x14ac:dyDescent="0.25">
      <c r="A119" s="3">
        <f>RSI!A119</f>
        <v>42478</v>
      </c>
      <c r="B119" s="2">
        <f>RSI!B119</f>
        <v>7.8216999999999999</v>
      </c>
      <c r="C119" s="2">
        <f>RSI!I119</f>
        <v>53.466125667800355</v>
      </c>
      <c r="D119" s="2">
        <f>MACD!E119</f>
        <v>-3.7579169833756865E-2</v>
      </c>
      <c r="E119" s="2">
        <f>MACD!F119</f>
        <v>1.0789464169605061E-2</v>
      </c>
      <c r="F119" s="2">
        <f>'Moving Avg'!D119</f>
        <v>7.9789000000000003</v>
      </c>
      <c r="G119" s="2">
        <f>'Moving Avg'!F119</f>
        <v>7.7299049999999996</v>
      </c>
      <c r="H119" s="2">
        <f>'Moving Avg'!G119</f>
        <v>7.5636880000000017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</row>
    <row r="120" spans="1:12" ht="13.5" x14ac:dyDescent="0.25">
      <c r="A120" s="3">
        <f>RSI!A120</f>
        <v>42479</v>
      </c>
      <c r="B120" s="2">
        <f>RSI!B120</f>
        <v>7.8582999999999998</v>
      </c>
      <c r="C120" s="2">
        <f>RSI!I120</f>
        <v>54.567964133521627</v>
      </c>
      <c r="D120" s="2">
        <f>MACD!E120</f>
        <v>-9.6817770656868696E-2</v>
      </c>
      <c r="E120" s="2">
        <f>MACD!F120</f>
        <v>-1.0731982795689691E-2</v>
      </c>
      <c r="F120" s="2">
        <f>'Moving Avg'!D120</f>
        <v>7.9460000000000006</v>
      </c>
      <c r="G120" s="2">
        <f>'Moving Avg'!F120</f>
        <v>7.7321900000000001</v>
      </c>
      <c r="H120" s="2">
        <f>'Moving Avg'!G120</f>
        <v>7.5717300000000023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BULLISH DIVERGENCE</v>
      </c>
    </row>
    <row r="121" spans="1:12" ht="13.5" x14ac:dyDescent="0.25">
      <c r="A121" s="3">
        <f>RSI!A121</f>
        <v>42480</v>
      </c>
      <c r="B121" s="2">
        <f>RSI!B121</f>
        <v>7.8582999999999998</v>
      </c>
      <c r="C121" s="2">
        <f>RSI!I121</f>
        <v>54.567964133521627</v>
      </c>
      <c r="D121" s="2">
        <f>MACD!E121</f>
        <v>-0.1477492354538148</v>
      </c>
      <c r="E121" s="2">
        <f>MACD!F121</f>
        <v>-3.8135433327314713E-2</v>
      </c>
      <c r="F121" s="2">
        <f>'Moving Avg'!D121</f>
        <v>7.9003199999999989</v>
      </c>
      <c r="G121" s="2">
        <f>'Moving Avg'!F121</f>
        <v>7.7367600000000012</v>
      </c>
      <c r="H121" s="2">
        <f>'Moving Avg'!G121</f>
        <v>7.5808680000000015</v>
      </c>
      <c r="I121" s="2">
        <f>'Moving Avg'!H121</f>
        <v>0</v>
      </c>
      <c r="J121" s="6" t="str">
        <f>OBV!F121</f>
        <v>BEARISH</v>
      </c>
      <c r="K121" s="6" t="str">
        <f>OBV!G121</f>
        <v>WEAK</v>
      </c>
      <c r="L121" s="6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7.3922999999999996</v>
      </c>
      <c r="C122" s="2">
        <f>RSI!I122</f>
        <v>40.431452407610102</v>
      </c>
      <c r="D122" s="2">
        <f>MACD!E122</f>
        <v>-0.12333486473399979</v>
      </c>
      <c r="E122" s="2">
        <f>MACD!F122</f>
        <v>-5.5175319608651734E-2</v>
      </c>
      <c r="F122" s="2">
        <f>'Moving Avg'!D122</f>
        <v>7.7979799999999999</v>
      </c>
      <c r="G122" s="2">
        <f>'Moving Avg'!F122</f>
        <v>7.7203150000000011</v>
      </c>
      <c r="H122" s="2">
        <f>'Moving Avg'!G122</f>
        <v>7.5799539999999999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7.3922999999999996</v>
      </c>
      <c r="C123" s="2">
        <f>RSI!I123</f>
        <v>40.431452407610102</v>
      </c>
      <c r="D123" s="2">
        <f>MACD!E123</f>
        <v>-0.10061437639529558</v>
      </c>
      <c r="E123" s="2">
        <f>MACD!F123</f>
        <v>-6.4263130965980506E-2</v>
      </c>
      <c r="F123" s="2">
        <f>'Moving Avg'!D123</f>
        <v>7.6645799999999991</v>
      </c>
      <c r="G123" s="2">
        <f>'Moving Avg'!F123</f>
        <v>7.7061550000000008</v>
      </c>
      <c r="H123" s="2">
        <f>'Moving Avg'!G123</f>
        <v>7.5781279999999995</v>
      </c>
      <c r="I123" s="2">
        <f>'Moving Avg'!H123</f>
        <v>0</v>
      </c>
      <c r="J123" s="6" t="str">
        <f>OBV!F123</f>
        <v>BEARISH</v>
      </c>
      <c r="K123" s="6" t="str">
        <f>OBV!G123</f>
        <v>WEAK</v>
      </c>
      <c r="L123" s="6" t="str">
        <f>OBV!H123</f>
        <v>CONFIRMED BEARISH</v>
      </c>
    </row>
    <row r="124" spans="1:12" ht="13.5" x14ac:dyDescent="0.25">
      <c r="A124" s="3">
        <f>RSI!A124</f>
        <v>42485</v>
      </c>
      <c r="B124" s="2">
        <f>RSI!B124</f>
        <v>7.5842000000000001</v>
      </c>
      <c r="C124" s="2">
        <f>RSI!I124</f>
        <v>46.990175532200531</v>
      </c>
      <c r="D124" s="2">
        <f>MACD!E124</f>
        <v>-5.995628010263232E-2</v>
      </c>
      <c r="E124" s="2">
        <f>MACD!F124</f>
        <v>-6.3401760793310877E-2</v>
      </c>
      <c r="F124" s="2">
        <f>'Moving Avg'!D124</f>
        <v>7.6170799999999996</v>
      </c>
      <c r="G124" s="2">
        <f>'Moving Avg'!F124</f>
        <v>7.7015900000000013</v>
      </c>
      <c r="H124" s="2">
        <f>'Moving Avg'!G124</f>
        <v>7.5801400000000001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CONFIRMED BEARISH</v>
      </c>
    </row>
    <row r="125" spans="1:12" ht="13.5" x14ac:dyDescent="0.25">
      <c r="A125" s="3">
        <f>RSI!A125</f>
        <v>42486</v>
      </c>
      <c r="B125" s="2">
        <f>RSI!B125</f>
        <v>7.7668999999999997</v>
      </c>
      <c r="C125" s="2">
        <f>RSI!I125</f>
        <v>52.367362887160951</v>
      </c>
      <c r="D125" s="2">
        <f>MACD!E125</f>
        <v>-4.7141102995187367E-3</v>
      </c>
      <c r="E125" s="2">
        <f>MACD!F125</f>
        <v>-5.1664230694552449E-2</v>
      </c>
      <c r="F125" s="2">
        <f>'Moving Avg'!D125</f>
        <v>7.5987999999999998</v>
      </c>
      <c r="G125" s="2">
        <f>'Moving Avg'!F125</f>
        <v>7.7061600000000015</v>
      </c>
      <c r="H125" s="2">
        <f>'Moving Avg'!G125</f>
        <v>7.5874500000000014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CONFIRMED BEARISH</v>
      </c>
    </row>
    <row r="126" spans="1:12" ht="13.5" x14ac:dyDescent="0.25">
      <c r="A126" s="3">
        <f>RSI!A126</f>
        <v>42487</v>
      </c>
      <c r="B126" s="2">
        <f>RSI!B126</f>
        <v>7.6024000000000003</v>
      </c>
      <c r="C126" s="2">
        <f>RSI!I126</f>
        <v>47.677852259950349</v>
      </c>
      <c r="D126" s="2">
        <f>MACD!E126</f>
        <v>6.355270775476729E-2</v>
      </c>
      <c r="E126" s="2">
        <f>MACD!F126</f>
        <v>-2.8620843004688503E-2</v>
      </c>
      <c r="F126" s="2">
        <f>'Moving Avg'!D126</f>
        <v>7.5476200000000002</v>
      </c>
      <c r="G126" s="2">
        <f>'Moving Avg'!F126</f>
        <v>7.7025050000000004</v>
      </c>
      <c r="H126" s="2">
        <f>'Moving Avg'!G126</f>
        <v>7.5932980000000008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CONFIRMED BEARISH</v>
      </c>
    </row>
    <row r="127" spans="1:12" ht="13.5" x14ac:dyDescent="0.25">
      <c r="A127" s="3">
        <f>RSI!A127</f>
        <v>42488</v>
      </c>
      <c r="B127" s="2">
        <f>RSI!B127</f>
        <v>7.5842000000000001</v>
      </c>
      <c r="C127" s="2">
        <f>RSI!I127</f>
        <v>47.174508862056328</v>
      </c>
      <c r="D127" s="2">
        <f>MACD!E127</f>
        <v>9.507340329297076E-2</v>
      </c>
      <c r="E127" s="2">
        <f>MACD!F127</f>
        <v>-3.8819937451566484E-3</v>
      </c>
      <c r="F127" s="2">
        <f>'Moving Avg'!D127</f>
        <v>7.5860000000000003</v>
      </c>
      <c r="G127" s="2">
        <f>'Moving Avg'!F127</f>
        <v>7.6983950000000005</v>
      </c>
      <c r="H127" s="2">
        <f>'Moving Avg'!G127</f>
        <v>7.5956740000000016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BEARISH DIVERGENCE</v>
      </c>
    </row>
    <row r="128" spans="1:12" ht="13.5" x14ac:dyDescent="0.25">
      <c r="A128" s="3">
        <f>RSI!A128</f>
        <v>42489</v>
      </c>
      <c r="B128" s="2">
        <f>RSI!B128</f>
        <v>7.6755000000000004</v>
      </c>
      <c r="C128" s="2">
        <f>RSI!I128</f>
        <v>50.024781896407454</v>
      </c>
      <c r="D128" s="2">
        <f>MACD!E128</f>
        <v>0.13945943651187065</v>
      </c>
      <c r="E128" s="2">
        <f>MACD!F128</f>
        <v>2.4786292306248812E-2</v>
      </c>
      <c r="F128" s="2">
        <f>'Moving Avg'!D128</f>
        <v>7.6426400000000001</v>
      </c>
      <c r="G128" s="2">
        <f>'Moving Avg'!F128</f>
        <v>7.6988500000000002</v>
      </c>
      <c r="H128" s="2">
        <f>'Moving Avg'!G128</f>
        <v>7.6000600000000009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</row>
    <row r="129" spans="1:12" ht="13.5" x14ac:dyDescent="0.25">
      <c r="A129" s="3">
        <f>RSI!A129</f>
        <v>42492</v>
      </c>
      <c r="B129" s="2">
        <f>RSI!B129</f>
        <v>7.5933000000000002</v>
      </c>
      <c r="C129" s="2">
        <f>RSI!I129</f>
        <v>47.537826669091743</v>
      </c>
      <c r="D129" s="2">
        <f>MACD!E129</f>
        <v>0.14655436924449283</v>
      </c>
      <c r="E129" s="2">
        <f>MACD!F129</f>
        <v>4.9139907693897616E-2</v>
      </c>
      <c r="F129" s="2">
        <f>'Moving Avg'!D129</f>
        <v>7.6444599999999996</v>
      </c>
      <c r="G129" s="2">
        <f>'Moving Avg'!F129</f>
        <v>7.6951950000000009</v>
      </c>
      <c r="H129" s="2">
        <f>'Moving Avg'!G129</f>
        <v>7.6048120000000017</v>
      </c>
      <c r="I129" s="2">
        <f>'Moving Avg'!H129</f>
        <v>0</v>
      </c>
      <c r="J129" s="6" t="str">
        <f>OBV!F129</f>
        <v>BEARISH</v>
      </c>
      <c r="K129" s="6" t="str">
        <f>OBV!G129</f>
        <v>STRONG</v>
      </c>
      <c r="L129" s="6" t="str">
        <f>OBV!H129</f>
        <v>BEARISH DIVERGENCE</v>
      </c>
    </row>
    <row r="130" spans="1:12" ht="13.5" x14ac:dyDescent="0.25">
      <c r="A130" s="3">
        <f>RSI!A130</f>
        <v>42493</v>
      </c>
      <c r="B130" s="2">
        <f>RSI!B130</f>
        <v>7.5842000000000001</v>
      </c>
      <c r="C130" s="2">
        <f>RSI!I130</f>
        <v>47.257728760326195</v>
      </c>
      <c r="D130" s="2">
        <f>MACD!E130</f>
        <v>0.15935063427153917</v>
      </c>
      <c r="E130" s="2">
        <f>MACD!F130</f>
        <v>7.1182053009425927E-2</v>
      </c>
      <c r="F130" s="2">
        <f>'Moving Avg'!D130</f>
        <v>7.60792</v>
      </c>
      <c r="G130" s="2">
        <f>'Moving Avg'!F130</f>
        <v>7.7061600000000015</v>
      </c>
      <c r="H130" s="2">
        <f>'Moving Avg'!G130</f>
        <v>7.6075540000000021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</row>
    <row r="131" spans="1:12" ht="13.5" x14ac:dyDescent="0.25">
      <c r="A131" s="3">
        <f>RSI!A131</f>
        <v>42494</v>
      </c>
      <c r="B131" s="2">
        <f>RSI!B131</f>
        <v>7.5842000000000001</v>
      </c>
      <c r="C131" s="2">
        <f>RSI!I131</f>
        <v>47.257728760326195</v>
      </c>
      <c r="D131" s="2">
        <f>MACD!E131</f>
        <v>0.17068388311869409</v>
      </c>
      <c r="E131" s="2">
        <f>MACD!F131</f>
        <v>9.108241903127956E-2</v>
      </c>
      <c r="F131" s="2">
        <f>'Moving Avg'!D131</f>
        <v>7.6042800000000002</v>
      </c>
      <c r="G131" s="2">
        <f>'Moving Avg'!F131</f>
        <v>7.7171250000000011</v>
      </c>
      <c r="H131" s="2">
        <f>'Moving Avg'!G131</f>
        <v>7.6124900000000029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</row>
    <row r="132" spans="1:12" ht="13.5" x14ac:dyDescent="0.25">
      <c r="A132" s="3">
        <f>RSI!A132</f>
        <v>42495</v>
      </c>
      <c r="B132" s="2">
        <f>RSI!B132</f>
        <v>7.6755000000000004</v>
      </c>
      <c r="C132" s="2">
        <f>RSI!I132</f>
        <v>50.641720603393424</v>
      </c>
      <c r="D132" s="2">
        <f>MACD!E132</f>
        <v>0.10228646972978517</v>
      </c>
      <c r="E132" s="2">
        <f>MACD!F132</f>
        <v>9.3323229170980682E-2</v>
      </c>
      <c r="F132" s="2">
        <f>'Moving Avg'!D132</f>
        <v>7.6225400000000008</v>
      </c>
      <c r="G132" s="2">
        <f>'Moving Avg'!F132</f>
        <v>7.7216900000000006</v>
      </c>
      <c r="H132" s="2">
        <f>'Moving Avg'!G132</f>
        <v>7.6192520000000012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BEARISH DIVERGENCE</v>
      </c>
    </row>
    <row r="133" spans="1:12" ht="13.5" x14ac:dyDescent="0.25">
      <c r="A133" s="3">
        <f>RSI!A133</f>
        <v>42496</v>
      </c>
      <c r="B133" s="2">
        <f>RSI!B133</f>
        <v>7.7028999999999996</v>
      </c>
      <c r="C133" s="2">
        <f>RSI!I133</f>
        <v>51.644444409566539</v>
      </c>
      <c r="D133" s="2">
        <f>MACD!E133</f>
        <v>4.2276114855514635E-2</v>
      </c>
      <c r="E133" s="2">
        <f>MACD!F133</f>
        <v>8.3113806307887478E-2</v>
      </c>
      <c r="F133" s="2">
        <f>'Moving Avg'!D133</f>
        <v>7.6280200000000011</v>
      </c>
      <c r="G133" s="2">
        <f>'Moving Avg'!F133</f>
        <v>7.7276250000000006</v>
      </c>
      <c r="H133" s="2">
        <f>'Moving Avg'!G133</f>
        <v>7.6252820000000021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BEARISH DIVERGENCE</v>
      </c>
    </row>
    <row r="134" spans="1:12" ht="13.5" x14ac:dyDescent="0.25">
      <c r="A134" s="3">
        <f>RSI!A134</f>
        <v>42499</v>
      </c>
      <c r="B134" s="2">
        <f>RSI!B134</f>
        <v>7.7121000000000004</v>
      </c>
      <c r="C134" s="2">
        <f>RSI!I134</f>
        <v>51.997067728643408</v>
      </c>
      <c r="D134" s="2">
        <f>MACD!E134</f>
        <v>2.0079670269057104E-2</v>
      </c>
      <c r="E134" s="2">
        <f>MACD!F134</f>
        <v>7.0506979100121409E-2</v>
      </c>
      <c r="F134" s="2">
        <f>'Moving Avg'!D134</f>
        <v>7.6517800000000005</v>
      </c>
      <c r="G134" s="2">
        <f>'Moving Avg'!F134</f>
        <v>7.7230549999999996</v>
      </c>
      <c r="H134" s="2">
        <f>'Moving Avg'!G134</f>
        <v>7.6333240000000009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CONFIRMED BULLISH</v>
      </c>
    </row>
    <row r="135" spans="1:12" ht="13.5" x14ac:dyDescent="0.25">
      <c r="A135" s="3">
        <f>RSI!A135</f>
        <v>42500</v>
      </c>
      <c r="B135" s="2">
        <f>RSI!B135</f>
        <v>7.6755000000000004</v>
      </c>
      <c r="C135" s="2">
        <f>RSI!I135</f>
        <v>50.421776918651588</v>
      </c>
      <c r="D135" s="2">
        <f>MACD!E135</f>
        <v>3.1821718866344106E-2</v>
      </c>
      <c r="E135" s="2">
        <f>MACD!F135</f>
        <v>6.2769927053365954E-2</v>
      </c>
      <c r="F135" s="2">
        <f>'Moving Avg'!D135</f>
        <v>7.6700400000000002</v>
      </c>
      <c r="G135" s="2">
        <f>'Moving Avg'!F135</f>
        <v>7.7056899999999988</v>
      </c>
      <c r="H135" s="2">
        <f>'Moving Avg'!G135</f>
        <v>7.6406340000000013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CONFIRMED BULLISH</v>
      </c>
    </row>
    <row r="136" spans="1:12" ht="13.5" x14ac:dyDescent="0.25">
      <c r="A136" s="3">
        <f>RSI!A136</f>
        <v>42501</v>
      </c>
      <c r="B136" s="2">
        <f>RSI!B136</f>
        <v>7.6755000000000004</v>
      </c>
      <c r="C136" s="2">
        <f>RSI!I136</f>
        <v>50.421776918651588</v>
      </c>
      <c r="D136" s="2">
        <f>MACD!E136</f>
        <v>1.6392592053775523E-2</v>
      </c>
      <c r="E136" s="2">
        <f>MACD!F136</f>
        <v>5.3494460053447872E-2</v>
      </c>
      <c r="F136" s="2">
        <f>'Moving Avg'!D136</f>
        <v>7.6882999999999999</v>
      </c>
      <c r="G136" s="2">
        <f>'Moving Avg'!F136</f>
        <v>7.6851299999999991</v>
      </c>
      <c r="H136" s="2">
        <f>'Moving Avg'!G136</f>
        <v>7.6497700000000011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CONFIRMED BULLISH</v>
      </c>
    </row>
    <row r="137" spans="1:12" ht="13.5" x14ac:dyDescent="0.25">
      <c r="A137" s="3">
        <f>RSI!A137</f>
        <v>42502</v>
      </c>
      <c r="B137" s="2">
        <f>RSI!B137</f>
        <v>7.6298000000000004</v>
      </c>
      <c r="C137" s="2">
        <f>RSI!I137</f>
        <v>48.302648329895845</v>
      </c>
      <c r="D137" s="2">
        <f>MACD!E137</f>
        <v>3.8695714222338751E-3</v>
      </c>
      <c r="E137" s="2">
        <f>MACD!F137</f>
        <v>4.3569482327205075E-2</v>
      </c>
      <c r="F137" s="2">
        <f>'Moving Avg'!D137</f>
        <v>7.6791600000000004</v>
      </c>
      <c r="G137" s="2">
        <f>'Moving Avg'!F137</f>
        <v>7.6714199999999995</v>
      </c>
      <c r="H137" s="2">
        <f>'Moving Avg'!G137</f>
        <v>7.6561660000000007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</row>
    <row r="138" spans="1:12" ht="13.5" x14ac:dyDescent="0.25">
      <c r="A138" s="3">
        <f>RSI!A138</f>
        <v>42503</v>
      </c>
      <c r="B138" s="2">
        <f>RSI!B138</f>
        <v>7.6573000000000002</v>
      </c>
      <c r="C138" s="2">
        <f>RSI!I138</f>
        <v>49.673335932965188</v>
      </c>
      <c r="D138" s="2">
        <f>MACD!E138</f>
        <v>5.5034490308853989E-3</v>
      </c>
      <c r="E138" s="2">
        <f>MACD!F138</f>
        <v>3.5956275667941143E-2</v>
      </c>
      <c r="F138" s="2">
        <f>'Moving Avg'!D138</f>
        <v>7.6700400000000002</v>
      </c>
      <c r="G138" s="2">
        <f>'Moving Avg'!F138</f>
        <v>7.6513200000000001</v>
      </c>
      <c r="H138" s="2">
        <f>'Moving Avg'!G138</f>
        <v>7.6667660000000009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</row>
    <row r="139" spans="1:12" ht="13.5" x14ac:dyDescent="0.25">
      <c r="A139" s="3">
        <f>RSI!A139</f>
        <v>42506</v>
      </c>
      <c r="B139" s="2">
        <f>RSI!B139</f>
        <v>7.4927999999999999</v>
      </c>
      <c r="C139" s="2">
        <f>RSI!I139</f>
        <v>42.426829819682141</v>
      </c>
      <c r="D139" s="2">
        <f>MACD!E139</f>
        <v>6.4672739489930464E-3</v>
      </c>
      <c r="E139" s="2">
        <f>MACD!F139</f>
        <v>3.0058475324151523E-2</v>
      </c>
      <c r="F139" s="2">
        <f>'Moving Avg'!D139</f>
        <v>7.6261800000000006</v>
      </c>
      <c r="G139" s="2">
        <f>'Moving Avg'!F139</f>
        <v>7.6348749999999992</v>
      </c>
      <c r="H139" s="2">
        <f>'Moving Avg'!G139</f>
        <v>7.6740760000000021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</row>
    <row r="140" spans="1:12" ht="13.5" x14ac:dyDescent="0.25">
      <c r="A140" s="3">
        <f>RSI!A140</f>
        <v>42507</v>
      </c>
      <c r="B140" s="2">
        <f>RSI!B140</f>
        <v>7.4379999999999997</v>
      </c>
      <c r="C140" s="2">
        <f>RSI!I140</f>
        <v>40.316790134922279</v>
      </c>
      <c r="D140" s="2">
        <f>MACD!E140</f>
        <v>1.0953264708776445E-2</v>
      </c>
      <c r="E140" s="2">
        <f>MACD!F140</f>
        <v>2.6237433201076511E-2</v>
      </c>
      <c r="F140" s="2">
        <f>'Moving Avg'!D140</f>
        <v>7.5786800000000003</v>
      </c>
      <c r="G140" s="2">
        <f>'Moving Avg'!F140</f>
        <v>7.6138599999999981</v>
      </c>
      <c r="H140" s="2">
        <f>'Moving Avg'!G140</f>
        <v>7.6784620000000015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</row>
    <row r="141" spans="1:12" ht="13.5" x14ac:dyDescent="0.25">
      <c r="A141" s="3">
        <f>RSI!A141</f>
        <v>42508</v>
      </c>
      <c r="B141" s="2">
        <f>RSI!B141</f>
        <v>7.6481000000000003</v>
      </c>
      <c r="C141" s="2">
        <f>RSI!I141</f>
        <v>50.484465860903043</v>
      </c>
      <c r="D141" s="2">
        <f>MACD!E141</f>
        <v>4.4624020765215988E-4</v>
      </c>
      <c r="E141" s="2">
        <f>MACD!F141</f>
        <v>2.1079194602391643E-2</v>
      </c>
      <c r="F141" s="2">
        <f>'Moving Avg'!D141</f>
        <v>7.5731999999999999</v>
      </c>
      <c r="G141" s="2">
        <f>'Moving Avg'!F141</f>
        <v>7.6033499999999989</v>
      </c>
      <c r="H141" s="2">
        <f>'Moving Avg'!G141</f>
        <v>7.6835780000000007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CONFIRMED BEARISH</v>
      </c>
    </row>
    <row r="142" spans="1:12" ht="13.5" x14ac:dyDescent="0.25">
      <c r="A142" s="3">
        <f>RSI!A142</f>
        <v>42509</v>
      </c>
      <c r="B142" s="2">
        <f>RSI!B142</f>
        <v>7.3556999999999997</v>
      </c>
      <c r="C142" s="2">
        <f>RSI!I142</f>
        <v>40.216022174613407</v>
      </c>
      <c r="D142" s="2">
        <f>MACD!E142</f>
        <v>2.7186363573349581E-2</v>
      </c>
      <c r="E142" s="2">
        <f>MACD!F142</f>
        <v>2.2300628396583231E-2</v>
      </c>
      <c r="F142" s="2">
        <f>'Moving Avg'!D142</f>
        <v>7.5183800000000005</v>
      </c>
      <c r="G142" s="2">
        <f>'Moving Avg'!F142</f>
        <v>7.6015200000000007</v>
      </c>
      <c r="H142" s="2">
        <f>'Moving Avg'!G142</f>
        <v>7.6859540000000015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7.5202</v>
      </c>
      <c r="C143" s="2">
        <f>RSI!I143</f>
        <v>46.774994418507212</v>
      </c>
      <c r="D143" s="2">
        <f>MACD!E143</f>
        <v>4.3501430443074973E-2</v>
      </c>
      <c r="E143" s="2">
        <f>MACD!F143</f>
        <v>2.6540788805881579E-2</v>
      </c>
      <c r="F143" s="2">
        <f>'Moving Avg'!D143</f>
        <v>7.4909599999999994</v>
      </c>
      <c r="G143" s="2">
        <f>'Moving Avg'!F143</f>
        <v>7.6079150000000011</v>
      </c>
      <c r="H143" s="2">
        <f>'Moving Avg'!G143</f>
        <v>7.6874159999999998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7.4927999999999999</v>
      </c>
      <c r="C144" s="2">
        <f>RSI!I144</f>
        <v>45.872238667055726</v>
      </c>
      <c r="D144" s="2">
        <f>MACD!E144</f>
        <v>6.1315212971286392E-2</v>
      </c>
      <c r="E144" s="2">
        <f>MACD!F144</f>
        <v>3.3495673638962546E-2</v>
      </c>
      <c r="F144" s="2">
        <f>'Moving Avg'!D144</f>
        <v>7.4909599999999994</v>
      </c>
      <c r="G144" s="2">
        <f>'Moving Avg'!F144</f>
        <v>7.6033450000000018</v>
      </c>
      <c r="H144" s="2">
        <f>'Moving Avg'!G144</f>
        <v>7.6877820000000012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NEUTRAL</v>
      </c>
    </row>
    <row r="145" spans="1:12" ht="13.5" x14ac:dyDescent="0.25">
      <c r="A145" s="3">
        <f>RSI!A145</f>
        <v>42514</v>
      </c>
      <c r="B145" s="2">
        <f>RSI!B145</f>
        <v>7.5202</v>
      </c>
      <c r="C145" s="2">
        <f>RSI!I145</f>
        <v>46.974354314962966</v>
      </c>
      <c r="D145" s="2">
        <f>MACD!E145</f>
        <v>6.9411877767220354E-2</v>
      </c>
      <c r="E145" s="2">
        <f>MACD!F145</f>
        <v>4.0678914464614108E-2</v>
      </c>
      <c r="F145" s="2">
        <f>'Moving Avg'!D145</f>
        <v>7.5073999999999996</v>
      </c>
      <c r="G145" s="2">
        <f>'Moving Avg'!F145</f>
        <v>7.5910099999999998</v>
      </c>
      <c r="H145" s="2">
        <f>'Moving Avg'!G145</f>
        <v>7.6848580000000002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CONFIRMED BULLISH</v>
      </c>
    </row>
    <row r="146" spans="1:12" ht="13.5" x14ac:dyDescent="0.25">
      <c r="A146" s="3">
        <f>RSI!A146</f>
        <v>42515</v>
      </c>
      <c r="B146" s="2">
        <f>RSI!B146</f>
        <v>7.3192000000000004</v>
      </c>
      <c r="C146" s="2">
        <f>RSI!I146</f>
        <v>40.465272241551276</v>
      </c>
      <c r="D146" s="2">
        <f>MACD!E146</f>
        <v>9.1623089470391328E-2</v>
      </c>
      <c r="E146" s="2">
        <f>MACD!F146</f>
        <v>5.0867749465769552E-2</v>
      </c>
      <c r="F146" s="2">
        <f>'Moving Avg'!D146</f>
        <v>7.4416200000000003</v>
      </c>
      <c r="G146" s="2">
        <f>'Moving Avg'!F146</f>
        <v>7.5768499999999985</v>
      </c>
      <c r="H146" s="2">
        <f>'Moving Avg'!G146</f>
        <v>7.6740759999999986</v>
      </c>
      <c r="I146" s="2">
        <f>'Moving Avg'!H146</f>
        <v>0</v>
      </c>
      <c r="J146" s="6" t="str">
        <f>OBV!F146</f>
        <v>BULLISH</v>
      </c>
      <c r="K146" s="6" t="str">
        <f>OBV!G146</f>
        <v>NEUTRAL</v>
      </c>
      <c r="L146" s="6" t="str">
        <f>OBV!H146</f>
        <v>BULLISH DIVERGENCE</v>
      </c>
    </row>
    <row r="147" spans="1:12" ht="13.5" x14ac:dyDescent="0.25">
      <c r="A147" s="3">
        <f>RSI!A147</f>
        <v>42516</v>
      </c>
      <c r="B147" s="2">
        <f>RSI!B147</f>
        <v>7.31</v>
      </c>
      <c r="C147" s="2">
        <f>RSI!I147</f>
        <v>40.190760072623938</v>
      </c>
      <c r="D147" s="2">
        <f>MACD!E147</f>
        <v>0.10569200930084932</v>
      </c>
      <c r="E147" s="2">
        <f>MACD!F147</f>
        <v>6.183260143278551E-2</v>
      </c>
      <c r="F147" s="2">
        <f>'Moving Avg'!D147</f>
        <v>7.4324800000000009</v>
      </c>
      <c r="G147" s="2">
        <f>'Moving Avg'!F147</f>
        <v>7.5631399999999998</v>
      </c>
      <c r="H147" s="2">
        <f>'Moving Avg'!G147</f>
        <v>7.6594559999999987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</row>
    <row r="148" spans="1:12" ht="13.5" x14ac:dyDescent="0.25">
      <c r="A148" s="3">
        <f>RSI!A148</f>
        <v>42517</v>
      </c>
      <c r="B148" s="2">
        <f>RSI!B148</f>
        <v>7.31</v>
      </c>
      <c r="C148" s="2">
        <f>RSI!I148</f>
        <v>40.190760072623938</v>
      </c>
      <c r="D148" s="2">
        <f>MACD!E148</f>
        <v>0.12338541362042843</v>
      </c>
      <c r="E148" s="2">
        <f>MACD!F148</f>
        <v>7.4143163870314097E-2</v>
      </c>
      <c r="F148" s="2">
        <f>'Moving Avg'!D148</f>
        <v>7.3904399999999999</v>
      </c>
      <c r="G148" s="2">
        <f>'Moving Avg'!F148</f>
        <v>7.5448649999999997</v>
      </c>
      <c r="H148" s="2">
        <f>'Moving Avg'!G148</f>
        <v>7.6431900000000006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7.2918000000000003</v>
      </c>
      <c r="C149" s="2">
        <f>RSI!I149</f>
        <v>39.574802473024697</v>
      </c>
      <c r="D149" s="2">
        <f>MACD!E149</f>
        <v>0.11583995645063538</v>
      </c>
      <c r="E149" s="2">
        <f>MACD!F149</f>
        <v>8.2482522386378362E-2</v>
      </c>
      <c r="F149" s="2">
        <f>'Moving Avg'!D149</f>
        <v>7.3502399999999994</v>
      </c>
      <c r="G149" s="2">
        <f>'Moving Avg'!F149</f>
        <v>7.5297900000000011</v>
      </c>
      <c r="H149" s="2">
        <f>'Moving Avg'!G149</f>
        <v>7.6300319999999999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7.2826000000000004</v>
      </c>
      <c r="C150" s="2">
        <f>RSI!I150</f>
        <v>39.247359133849294</v>
      </c>
      <c r="D150" s="2">
        <f>MACD!E150</f>
        <v>0.10314947056033485</v>
      </c>
      <c r="E150" s="2">
        <f>MACD!F150</f>
        <v>8.6615912021169666E-2</v>
      </c>
      <c r="F150" s="2">
        <f>'Moving Avg'!D150</f>
        <v>7.3027200000000008</v>
      </c>
      <c r="G150" s="2">
        <f>'Moving Avg'!F150</f>
        <v>7.5147099999999991</v>
      </c>
      <c r="H150" s="2">
        <f>'Moving Avg'!G150</f>
        <v>7.6194320000000006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7.2095000000000002</v>
      </c>
      <c r="C151" s="2">
        <f>RSI!I151</f>
        <v>36.652380289759989</v>
      </c>
      <c r="D151" s="2">
        <f>MACD!E151</f>
        <v>0.13154012155157613</v>
      </c>
      <c r="E151" s="2">
        <f>MACD!F151</f>
        <v>9.5600753927250967E-2</v>
      </c>
      <c r="F151" s="2">
        <f>'Moving Avg'!D151</f>
        <v>7.28078</v>
      </c>
      <c r="G151" s="2">
        <f>'Moving Avg'!F151</f>
        <v>7.4959749999999996</v>
      </c>
      <c r="H151" s="2">
        <f>'Moving Avg'!G151</f>
        <v>7.6082840000000012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7.2004000000000001</v>
      </c>
      <c r="C152" s="2">
        <f>RSI!I152</f>
        <v>36.330346369206559</v>
      </c>
      <c r="D152" s="2">
        <f>MACD!E152</f>
        <v>0.11297222564384235</v>
      </c>
      <c r="E152" s="2">
        <f>MACD!F152</f>
        <v>9.9075048270569246E-2</v>
      </c>
      <c r="F152" s="2">
        <f>'Moving Avg'!D152</f>
        <v>7.2588600000000003</v>
      </c>
      <c r="G152" s="2">
        <f>'Moving Avg'!F152</f>
        <v>7.4722200000000001</v>
      </c>
      <c r="H152" s="2">
        <f>'Moving Avg'!G152</f>
        <v>7.597868000000001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7.109</v>
      </c>
      <c r="C153" s="2">
        <f>RSI!I153</f>
        <v>33.177302623137422</v>
      </c>
      <c r="D153" s="2">
        <f>MACD!E153</f>
        <v>0.13098515932702615</v>
      </c>
      <c r="E153" s="2">
        <f>MACD!F153</f>
        <v>0.10545707048186063</v>
      </c>
      <c r="F153" s="2">
        <f>'Moving Avg'!D153</f>
        <v>7.2186600000000016</v>
      </c>
      <c r="G153" s="2">
        <f>'Moving Avg'!F153</f>
        <v>7.4425250000000007</v>
      </c>
      <c r="H153" s="2">
        <f>'Moving Avg'!G153</f>
        <v>7.5865380000000009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7.109</v>
      </c>
      <c r="C154" s="2">
        <f>RSI!I154</f>
        <v>33.177302623137422</v>
      </c>
      <c r="D154" s="2">
        <f>MACD!E154</f>
        <v>0.14407580355941096</v>
      </c>
      <c r="E154" s="2">
        <f>MACD!F154</f>
        <v>0.11318081709737071</v>
      </c>
      <c r="F154" s="2">
        <f>'Moving Avg'!D154</f>
        <v>7.182100000000001</v>
      </c>
      <c r="G154" s="2">
        <f>'Moving Avg'!F154</f>
        <v>7.412370000000001</v>
      </c>
      <c r="H154" s="2">
        <f>'Moving Avg'!G154</f>
        <v>7.5752079999999999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7.0358999999999998</v>
      </c>
      <c r="C155" s="2">
        <f>RSI!I155</f>
        <v>30.70548213895799</v>
      </c>
      <c r="D155" s="2">
        <f>MACD!E155</f>
        <v>0.16669410541031837</v>
      </c>
      <c r="E155" s="2">
        <f>MACD!F155</f>
        <v>0.12388347475996025</v>
      </c>
      <c r="F155" s="2">
        <f>'Moving Avg'!D155</f>
        <v>7.1327600000000002</v>
      </c>
      <c r="G155" s="2">
        <f>'Moving Avg'!F155</f>
        <v>7.3803900000000011</v>
      </c>
      <c r="H155" s="2">
        <f>'Moving Avg'!G155</f>
        <v>7.5624160000000007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6.9901999999999997</v>
      </c>
      <c r="C156" s="2">
        <f>RSI!I156</f>
        <v>29.238854987933266</v>
      </c>
      <c r="D156" s="2">
        <f>MACD!E156</f>
        <v>0.16049654583014217</v>
      </c>
      <c r="E156" s="2">
        <f>MACD!F156</f>
        <v>0.13120608897399666</v>
      </c>
      <c r="F156" s="2">
        <f>'Moving Avg'!D156</f>
        <v>7.0888999999999998</v>
      </c>
      <c r="G156" s="2">
        <f>'Moving Avg'!F156</f>
        <v>7.3461249999999989</v>
      </c>
      <c r="H156" s="2">
        <f>'Moving Avg'!G156</f>
        <v>7.5487100000000007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7.0175999999999998</v>
      </c>
      <c r="C157" s="2">
        <f>RSI!I157</f>
        <v>31.355880938220352</v>
      </c>
      <c r="D157" s="2">
        <f>MACD!E157</f>
        <v>0.15411616102139902</v>
      </c>
      <c r="E157" s="2">
        <f>MACD!F157</f>
        <v>0.13578810338347713</v>
      </c>
      <c r="F157" s="2">
        <f>'Moving Avg'!D157</f>
        <v>7.0523400000000009</v>
      </c>
      <c r="G157" s="2">
        <f>'Moving Avg'!F157</f>
        <v>7.3155149999999995</v>
      </c>
      <c r="H157" s="2">
        <f>'Moving Avg'!G157</f>
        <v>7.5357340000000015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6.9810999999999996</v>
      </c>
      <c r="C158" s="2">
        <f>RSI!I158</f>
        <v>30.065474910308538</v>
      </c>
      <c r="D158" s="2">
        <f>MACD!E158</f>
        <v>0.15339687194307938</v>
      </c>
      <c r="E158" s="2">
        <f>MACD!F158</f>
        <v>0.13930985709539759</v>
      </c>
      <c r="F158" s="2">
        <f>'Moving Avg'!D158</f>
        <v>7.0267600000000003</v>
      </c>
      <c r="G158" s="2">
        <f>'Moving Avg'!F158</f>
        <v>7.2817049999999997</v>
      </c>
      <c r="H158" s="2">
        <f>'Moving Avg'!G158</f>
        <v>7.5220280000000006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7.0358999999999998</v>
      </c>
      <c r="C159" s="2">
        <f>RSI!I159</f>
        <v>34.428567462783178</v>
      </c>
      <c r="D159" s="2">
        <f>MACD!E159</f>
        <v>0.14797410275701139</v>
      </c>
      <c r="E159" s="2">
        <f>MACD!F159</f>
        <v>0.14104270622772036</v>
      </c>
      <c r="F159" s="2">
        <f>'Moving Avg'!D159</f>
        <v>7.0121399999999996</v>
      </c>
      <c r="G159" s="2">
        <f>'Moving Avg'!F159</f>
        <v>7.2588600000000003</v>
      </c>
      <c r="H159" s="2">
        <f>'Moving Avg'!G159</f>
        <v>7.5094180000000019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7.0358999999999998</v>
      </c>
      <c r="C160" s="2">
        <f>RSI!I160</f>
        <v>34.428567462783178</v>
      </c>
      <c r="D160" s="2">
        <f>MACD!E160</f>
        <v>0.14354003455986852</v>
      </c>
      <c r="E160" s="2">
        <f>MACD!F160</f>
        <v>0.14154217189415</v>
      </c>
      <c r="F160" s="2">
        <f>'Moving Avg'!D160</f>
        <v>7.0121399999999996</v>
      </c>
      <c r="G160" s="2">
        <f>'Moving Avg'!F160</f>
        <v>7.2387550000000003</v>
      </c>
      <c r="H160" s="2">
        <f>'Moving Avg'!G160</f>
        <v>7.5028380000000023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NEUTRAL</v>
      </c>
    </row>
    <row r="161" spans="1:12" ht="13.5" x14ac:dyDescent="0.25">
      <c r="A161" s="3">
        <f>RSI!A161</f>
        <v>42536</v>
      </c>
      <c r="B161" s="2">
        <f>RSI!B161</f>
        <v>7.1394000000000002</v>
      </c>
      <c r="C161" s="2">
        <f>RSI!I161</f>
        <v>42.312033228427509</v>
      </c>
      <c r="D161" s="2">
        <f>MACD!E161</f>
        <v>0.12232884113407483</v>
      </c>
      <c r="E161" s="2">
        <f>MACD!F161</f>
        <v>0.13769950574213496</v>
      </c>
      <c r="F161" s="2">
        <f>'Moving Avg'!D161</f>
        <v>7.0419799999999997</v>
      </c>
      <c r="G161" s="2">
        <f>'Moving Avg'!F161</f>
        <v>7.2133200000000004</v>
      </c>
      <c r="H161" s="2">
        <f>'Moving Avg'!G161</f>
        <v>7.4983280000000025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BULLISH DIVERGENCE</v>
      </c>
    </row>
    <row r="162" spans="1:12" ht="13.5" x14ac:dyDescent="0.25">
      <c r="A162" s="3">
        <f>RSI!A162</f>
        <v>42537</v>
      </c>
      <c r="B162" s="2">
        <f>RSI!B162</f>
        <v>7.3273000000000001</v>
      </c>
      <c r="C162" s="2">
        <f>RSI!I162</f>
        <v>53.291260503729156</v>
      </c>
      <c r="D162" s="2">
        <f>MACD!E162</f>
        <v>8.9796665759061867E-2</v>
      </c>
      <c r="E162" s="2">
        <f>MACD!F162</f>
        <v>0.12811893774552036</v>
      </c>
      <c r="F162" s="2">
        <f>'Moving Avg'!D162</f>
        <v>7.1039200000000005</v>
      </c>
      <c r="G162" s="2">
        <f>'Moving Avg'!F162</f>
        <v>7.2119</v>
      </c>
      <c r="H162" s="2">
        <f>'Moving Avg'!G162</f>
        <v>7.493190000000002</v>
      </c>
      <c r="I162" s="2">
        <f>'Moving Avg'!H162</f>
        <v>0</v>
      </c>
      <c r="J162" s="6" t="str">
        <f>OBV!F162</f>
        <v>BULLISH</v>
      </c>
      <c r="K162" s="6" t="str">
        <f>OBV!G162</f>
        <v>WEAK</v>
      </c>
      <c r="L162" s="6" t="str">
        <f>OBV!H162</f>
        <v>CONFIRMED BULLISH</v>
      </c>
    </row>
    <row r="163" spans="1:12" ht="13.5" x14ac:dyDescent="0.25">
      <c r="A163" s="3">
        <f>RSI!A163</f>
        <v>42538</v>
      </c>
      <c r="B163" s="2">
        <f>RSI!B163</f>
        <v>7.5152000000000001</v>
      </c>
      <c r="C163" s="2">
        <f>RSI!I163</f>
        <v>61.236305914513522</v>
      </c>
      <c r="D163" s="2">
        <f>MACD!E163</f>
        <v>3.3858959516427589E-2</v>
      </c>
      <c r="E163" s="2">
        <f>MACD!F163</f>
        <v>0.10926694209970181</v>
      </c>
      <c r="F163" s="2">
        <f>'Moving Avg'!D163</f>
        <v>7.2107399999999995</v>
      </c>
      <c r="G163" s="2">
        <f>'Moving Avg'!F163</f>
        <v>7.2116499999999988</v>
      </c>
      <c r="H163" s="2">
        <f>'Moving Avg'!G163</f>
        <v>7.4918100000000001</v>
      </c>
      <c r="I163" s="2">
        <f>'Moving Avg'!H163</f>
        <v>0</v>
      </c>
      <c r="J163" s="6" t="str">
        <f>OBV!F163</f>
        <v>BULLISH</v>
      </c>
      <c r="K163" s="6" t="str">
        <f>OBV!G163</f>
        <v>WEAK</v>
      </c>
      <c r="L163" s="6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7.5152000000000001</v>
      </c>
      <c r="C164" s="2">
        <f>RSI!I164</f>
        <v>61.236305914513522</v>
      </c>
      <c r="D164" s="2">
        <f>MACD!E164</f>
        <v>-1.4981795625424787E-2</v>
      </c>
      <c r="E164" s="2">
        <f>MACD!F164</f>
        <v>8.4417194554676486E-2</v>
      </c>
      <c r="F164" s="2">
        <f>'Moving Avg'!D164</f>
        <v>7.3066000000000004</v>
      </c>
      <c r="G164" s="2">
        <f>'Moving Avg'!F164</f>
        <v>7.212769999999999</v>
      </c>
      <c r="H164" s="2">
        <f>'Moving Avg'!G164</f>
        <v>7.4860440000000006</v>
      </c>
      <c r="I164" s="2">
        <f>'Moving Avg'!H164</f>
        <v>0</v>
      </c>
      <c r="J164" s="6" t="str">
        <f>OBV!F164</f>
        <v>BULLISH</v>
      </c>
      <c r="K164" s="6" t="str">
        <f>OBV!G164</f>
        <v>WEAK</v>
      </c>
      <c r="L164" s="6" t="str">
        <f>OBV!H164</f>
        <v>CONFIRMED BULLISH</v>
      </c>
    </row>
    <row r="165" spans="1:12" ht="13.5" x14ac:dyDescent="0.25">
      <c r="A165" s="3">
        <f>RSI!A165</f>
        <v>42542</v>
      </c>
      <c r="B165" s="2">
        <f>RSI!B165</f>
        <v>7.5057999999999998</v>
      </c>
      <c r="C165" s="2">
        <f>RSI!I165</f>
        <v>60.637876870240689</v>
      </c>
      <c r="D165" s="2">
        <f>MACD!E165</f>
        <v>-6.8255529190974329E-2</v>
      </c>
      <c r="E165" s="2">
        <f>MACD!F165</f>
        <v>5.3882649805546322E-2</v>
      </c>
      <c r="F165" s="2">
        <f>'Moving Avg'!D165</f>
        <v>7.4005799999999997</v>
      </c>
      <c r="G165" s="2">
        <f>'Moving Avg'!F165</f>
        <v>7.2120499999999996</v>
      </c>
      <c r="H165" s="2">
        <f>'Moving Avg'!G165</f>
        <v>7.4757040000000003</v>
      </c>
      <c r="I165" s="2">
        <f>'Moving Avg'!H165</f>
        <v>0</v>
      </c>
      <c r="J165" s="6" t="str">
        <f>OBV!F165</f>
        <v>BULLISH</v>
      </c>
      <c r="K165" s="6" t="str">
        <f>OBV!G165</f>
        <v>WEAK</v>
      </c>
      <c r="L165" s="6" t="str">
        <f>OBV!H165</f>
        <v>CONFIRMED BULLISH</v>
      </c>
    </row>
    <row r="166" spans="1:12" ht="13.5" x14ac:dyDescent="0.25">
      <c r="A166" s="3">
        <f>RSI!A166</f>
        <v>42543</v>
      </c>
      <c r="B166" s="2">
        <f>RSI!B166</f>
        <v>7.4964000000000004</v>
      </c>
      <c r="C166" s="2">
        <f>RSI!I166</f>
        <v>60.006359008042523</v>
      </c>
      <c r="D166" s="2">
        <f>MACD!E166</f>
        <v>-0.12090582723588028</v>
      </c>
      <c r="E166" s="2">
        <f>MACD!F166</f>
        <v>1.8924954397261003E-2</v>
      </c>
      <c r="F166" s="2">
        <f>'Moving Avg'!D166</f>
        <v>7.4719800000000003</v>
      </c>
      <c r="G166" s="2">
        <f>'Moving Avg'!F166</f>
        <v>7.2209099999999991</v>
      </c>
      <c r="H166" s="2">
        <f>'Moving Avg'!G166</f>
        <v>7.4638980000000004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CONFIRMED BULLISH</v>
      </c>
    </row>
    <row r="167" spans="1:12" ht="13.5" x14ac:dyDescent="0.25">
      <c r="A167" s="3">
        <f>RSI!A167</f>
        <v>42544</v>
      </c>
      <c r="B167" s="2">
        <f>RSI!B167</f>
        <v>7.4682000000000004</v>
      </c>
      <c r="C167" s="2">
        <f>RSI!I167</f>
        <v>58.053042694408653</v>
      </c>
      <c r="D167" s="2">
        <f>MACD!E167</f>
        <v>-0.1602426040262106</v>
      </c>
      <c r="E167" s="2">
        <f>MACD!F167</f>
        <v>-1.6908557287433318E-2</v>
      </c>
      <c r="F167" s="2">
        <f>'Moving Avg'!D167</f>
        <v>7.500160000000001</v>
      </c>
      <c r="G167" s="2">
        <f>'Moving Avg'!F167</f>
        <v>7.2288199999999971</v>
      </c>
      <c r="H167" s="2">
        <f>'Moving Avg'!G167</f>
        <v>7.4551820000000006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BEARISH DIVERGENCE</v>
      </c>
    </row>
    <row r="168" spans="1:12" ht="13.5" x14ac:dyDescent="0.25">
      <c r="A168" s="3">
        <f>RSI!A168</f>
        <v>42545</v>
      </c>
      <c r="B168" s="2">
        <f>RSI!B168</f>
        <v>7.4682000000000004</v>
      </c>
      <c r="C168" s="2">
        <f>RSI!I168</f>
        <v>58.053042694408653</v>
      </c>
      <c r="D168" s="2">
        <f>MACD!E168</f>
        <v>-0.19998631685024471</v>
      </c>
      <c r="E168" s="2">
        <f>MACD!F168</f>
        <v>-5.3524109199995597E-2</v>
      </c>
      <c r="F168" s="2">
        <f>'Moving Avg'!D168</f>
        <v>7.4907599999999999</v>
      </c>
      <c r="G168" s="2">
        <f>'Moving Avg'!F168</f>
        <v>7.2367299999999988</v>
      </c>
      <c r="H168" s="2">
        <f>'Moving Avg'!G168</f>
        <v>7.4433600000000011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</row>
    <row r="169" spans="1:12" ht="13.5" x14ac:dyDescent="0.25">
      <c r="A169" s="3">
        <f>RSI!A169</f>
        <v>42548</v>
      </c>
      <c r="B169" s="2">
        <f>RSI!B169</f>
        <v>7.4588000000000001</v>
      </c>
      <c r="C169" s="2">
        <f>RSI!I169</f>
        <v>57.331574348967635</v>
      </c>
      <c r="D169" s="2">
        <f>MACD!E169</f>
        <v>-0.22526943867135163</v>
      </c>
      <c r="E169" s="2">
        <f>MACD!F169</f>
        <v>-8.7873175094266814E-2</v>
      </c>
      <c r="F169" s="2">
        <f>'Moving Avg'!D169</f>
        <v>7.4794800000000006</v>
      </c>
      <c r="G169" s="2">
        <f>'Moving Avg'!F169</f>
        <v>7.2450799999999989</v>
      </c>
      <c r="H169" s="2">
        <f>'Moving Avg'!G169</f>
        <v>7.4361020000000027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7.2522000000000002</v>
      </c>
      <c r="C170" s="2">
        <f>RSI!I170</f>
        <v>44.300318081745935</v>
      </c>
      <c r="D170" s="2">
        <f>MACD!E170</f>
        <v>-0.23202664877425505</v>
      </c>
      <c r="E170" s="2">
        <f>MACD!F170</f>
        <v>-0.11670386983026447</v>
      </c>
      <c r="F170" s="2">
        <f>'Moving Avg'!D170</f>
        <v>7.4287599999999996</v>
      </c>
      <c r="G170" s="2">
        <f>'Moving Avg'!F170</f>
        <v>7.2435599999999978</v>
      </c>
      <c r="H170" s="2">
        <f>'Moving Avg'!G170</f>
        <v>7.4239800000000029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42550</v>
      </c>
      <c r="B171" s="2">
        <f>RSI!B171</f>
        <v>7.3742999999999999</v>
      </c>
      <c r="C171" s="2">
        <f>RSI!I171</f>
        <v>51.339738256120313</v>
      </c>
      <c r="D171" s="2">
        <f>MACD!E171</f>
        <v>-0.2302629057064518</v>
      </c>
      <c r="E171" s="2">
        <f>MACD!F171</f>
        <v>-0.13941567700550195</v>
      </c>
      <c r="F171" s="2">
        <f>'Moving Avg'!D171</f>
        <v>7.4043400000000004</v>
      </c>
      <c r="G171" s="2">
        <f>'Moving Avg'!F171</f>
        <v>7.2517999999999976</v>
      </c>
      <c r="H171" s="2">
        <f>'Moving Avg'!G171</f>
        <v>7.4143000000000026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7.3367000000000004</v>
      </c>
      <c r="C172" s="2">
        <f>RSI!I172</f>
        <v>49.274531480133696</v>
      </c>
      <c r="D172" s="2">
        <f>MACD!E172</f>
        <v>-0.19724102261109167</v>
      </c>
      <c r="E172" s="2">
        <f>MACD!F172</f>
        <v>-0.15098074612661991</v>
      </c>
      <c r="F172" s="2">
        <f>'Moving Avg'!D172</f>
        <v>7.3780400000000004</v>
      </c>
      <c r="G172" s="2">
        <f>'Moving Avg'!F172</f>
        <v>7.2586149999999989</v>
      </c>
      <c r="H172" s="2">
        <f>'Moving Avg'!G172</f>
        <v>7.4131880000000026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7.2333999999999996</v>
      </c>
      <c r="C173" s="2">
        <f>RSI!I173</f>
        <v>44.033785891201425</v>
      </c>
      <c r="D173" s="2">
        <f>MACD!E173</f>
        <v>-0.13266899428725054</v>
      </c>
      <c r="E173" s="2">
        <f>MACD!F173</f>
        <v>-0.14731839575874606</v>
      </c>
      <c r="F173" s="2">
        <f>'Moving Avg'!D173</f>
        <v>7.33108</v>
      </c>
      <c r="G173" s="2">
        <f>'Moving Avg'!F173</f>
        <v>7.2648349999999979</v>
      </c>
      <c r="H173" s="2">
        <f>'Moving Avg'!G173</f>
        <v>7.4100100000000033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7.2333999999999996</v>
      </c>
      <c r="C174" s="2">
        <f>RSI!I174</f>
        <v>44.033785891201425</v>
      </c>
      <c r="D174" s="2">
        <f>MACD!E174</f>
        <v>-7.7355080423416211E-2</v>
      </c>
      <c r="E174" s="2">
        <f>MACD!F174</f>
        <v>-0.1333257326916801</v>
      </c>
      <c r="F174" s="2">
        <f>'Moving Avg'!D174</f>
        <v>7.2859999999999996</v>
      </c>
      <c r="G174" s="2">
        <f>'Moving Avg'!F174</f>
        <v>7.2710549999999969</v>
      </c>
      <c r="H174" s="2">
        <f>'Moving Avg'!G174</f>
        <v>7.4029940000000032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7.2333999999999996</v>
      </c>
      <c r="C175" s="2">
        <f>RSI!I175</f>
        <v>44.033785891201425</v>
      </c>
      <c r="D175" s="2">
        <f>MACD!E175</f>
        <v>-3.1371186878550894E-2</v>
      </c>
      <c r="E175" s="2">
        <f>MACD!F175</f>
        <v>-0.11293482352905426</v>
      </c>
      <c r="F175" s="2">
        <f>'Moving Avg'!D175</f>
        <v>7.2822399999999998</v>
      </c>
      <c r="G175" s="2">
        <f>'Moving Avg'!F175</f>
        <v>7.2809299999999979</v>
      </c>
      <c r="H175" s="2">
        <f>'Moving Avg'!G175</f>
        <v>7.3923240000000021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7.2804000000000002</v>
      </c>
      <c r="C176" s="2">
        <f>RSI!I176</f>
        <v>47.223576094211218</v>
      </c>
      <c r="D176" s="2">
        <f>MACD!E176</f>
        <v>3.1902247235926495E-3</v>
      </c>
      <c r="E176" s="2">
        <f>MACD!F176</f>
        <v>-8.9709813878524891E-2</v>
      </c>
      <c r="F176" s="2">
        <f>'Moving Avg'!D176</f>
        <v>7.2634600000000002</v>
      </c>
      <c r="G176" s="2">
        <f>'Moving Avg'!F176</f>
        <v>7.2954399999999993</v>
      </c>
      <c r="H176" s="2">
        <f>'Moving Avg'!G176</f>
        <v>7.3858840000000008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7.2804000000000002</v>
      </c>
      <c r="C177" s="2">
        <f>RSI!I177</f>
        <v>47.223576094211218</v>
      </c>
      <c r="D177" s="2">
        <f>MACD!E177</f>
        <v>2.8354974842382141E-2</v>
      </c>
      <c r="E177" s="2">
        <f>MACD!F177</f>
        <v>-6.609685613434349E-2</v>
      </c>
      <c r="F177" s="2">
        <f>'Moving Avg'!D177</f>
        <v>7.2521999999999993</v>
      </c>
      <c r="G177" s="2">
        <f>'Moving Avg'!F177</f>
        <v>7.3085799999999974</v>
      </c>
      <c r="H177" s="2">
        <f>'Moving Avg'!G177</f>
        <v>7.3798080000000015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</row>
    <row r="178" spans="1:12" ht="13.5" x14ac:dyDescent="0.25">
      <c r="A178" s="3">
        <f>RSI!A178</f>
        <v>42564</v>
      </c>
      <c r="B178" s="2">
        <f>RSI!B178</f>
        <v>7.2709999999999999</v>
      </c>
      <c r="C178" s="2">
        <f>RSI!I178</f>
        <v>46.607420186067728</v>
      </c>
      <c r="D178" s="2">
        <f>MACD!E178</f>
        <v>5.058428077770305E-2</v>
      </c>
      <c r="E178" s="2">
        <f>MACD!F178</f>
        <v>-4.2760628751934184E-2</v>
      </c>
      <c r="F178" s="2">
        <f>'Moving Avg'!D178</f>
        <v>7.2597199999999997</v>
      </c>
      <c r="G178" s="2">
        <f>'Moving Avg'!F178</f>
        <v>7.3230749999999984</v>
      </c>
      <c r="H178" s="2">
        <f>'Moving Avg'!G178</f>
        <v>7.3717180000000022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CONFIRMED BULLISH</v>
      </c>
    </row>
    <row r="179" spans="1:12" ht="13.5" x14ac:dyDescent="0.25">
      <c r="A179" s="3">
        <f>RSI!A179</f>
        <v>42565</v>
      </c>
      <c r="B179" s="2">
        <f>RSI!B179</f>
        <v>7.2709999999999999</v>
      </c>
      <c r="C179" s="2">
        <f>RSI!I179</f>
        <v>46.607420186067728</v>
      </c>
      <c r="D179" s="2">
        <f>MACD!E179</f>
        <v>6.8225084222438781E-2</v>
      </c>
      <c r="E179" s="2">
        <f>MACD!F179</f>
        <v>-2.056348615705959E-2</v>
      </c>
      <c r="F179" s="2">
        <f>'Moving Avg'!D179</f>
        <v>7.2672399999999993</v>
      </c>
      <c r="G179" s="2">
        <f>'Moving Avg'!F179</f>
        <v>7.3348299999999993</v>
      </c>
      <c r="H179" s="2">
        <f>'Moving Avg'!G179</f>
        <v>7.3652720000000036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CONFIRMED BULLISH</v>
      </c>
    </row>
    <row r="180" spans="1:12" ht="13.5" x14ac:dyDescent="0.25">
      <c r="A180" s="3">
        <f>RSI!A180</f>
        <v>42566</v>
      </c>
      <c r="B180" s="2">
        <f>RSI!B180</f>
        <v>7.2615999999999996</v>
      </c>
      <c r="C180" s="2">
        <f>RSI!I180</f>
        <v>45.912662136654987</v>
      </c>
      <c r="D180" s="2">
        <f>MACD!E180</f>
        <v>5.2320584537005388E-2</v>
      </c>
      <c r="E180" s="2">
        <f>MACD!F180</f>
        <v>-5.9866720182465954E-3</v>
      </c>
      <c r="F180" s="2">
        <f>'Moving Avg'!D180</f>
        <v>7.2728800000000007</v>
      </c>
      <c r="G180" s="2">
        <f>'Moving Avg'!F180</f>
        <v>7.3461150000000002</v>
      </c>
      <c r="H180" s="2">
        <f>'Moving Avg'!G180</f>
        <v>7.3588200000000015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BEARISH DIVERGENCE</v>
      </c>
    </row>
    <row r="181" spans="1:12" ht="13.5" x14ac:dyDescent="0.25">
      <c r="A181" s="3">
        <f>RSI!A181</f>
        <v>42569</v>
      </c>
      <c r="B181" s="2">
        <f>RSI!B181</f>
        <v>7.2615999999999996</v>
      </c>
      <c r="C181" s="2">
        <f>RSI!I181</f>
        <v>45.912662136654987</v>
      </c>
      <c r="D181" s="2">
        <f>MACD!E181</f>
        <v>5.7941041085033618E-2</v>
      </c>
      <c r="E181" s="2">
        <f>MACD!F181</f>
        <v>6.7988706024094472E-3</v>
      </c>
      <c r="F181" s="2">
        <f>'Moving Avg'!D181</f>
        <v>7.2691200000000009</v>
      </c>
      <c r="G181" s="2">
        <f>'Moving Avg'!F181</f>
        <v>7.3522249999999998</v>
      </c>
      <c r="H181" s="2">
        <f>'Moving Avg'!G181</f>
        <v>7.3523680000000011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</row>
    <row r="182" spans="1:12" ht="13.5" x14ac:dyDescent="0.25">
      <c r="A182" s="3">
        <f>RSI!A182</f>
        <v>42570</v>
      </c>
      <c r="B182" s="2">
        <f>RSI!B182</f>
        <v>7.2522000000000002</v>
      </c>
      <c r="C182" s="2">
        <f>RSI!I182</f>
        <v>45.13240744351031</v>
      </c>
      <c r="D182" s="2">
        <f>MACD!E182</f>
        <v>5.7880247313999433E-2</v>
      </c>
      <c r="E182" s="2">
        <f>MACD!F182</f>
        <v>1.7015145944727444E-2</v>
      </c>
      <c r="F182" s="2">
        <f>'Moving Avg'!D182</f>
        <v>7.2634799999999995</v>
      </c>
      <c r="G182" s="2">
        <f>'Moving Avg'!F182</f>
        <v>7.3484700000000007</v>
      </c>
      <c r="H182" s="2">
        <f>'Moving Avg'!G182</f>
        <v>7.3439020000000017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</row>
    <row r="183" spans="1:12" ht="13.5" x14ac:dyDescent="0.25">
      <c r="A183" s="3">
        <f>RSI!A183</f>
        <v>42571</v>
      </c>
      <c r="B183" s="2">
        <f>RSI!B183</f>
        <v>7.2709999999999999</v>
      </c>
      <c r="C183" s="2">
        <f>RSI!I183</f>
        <v>47.069819373345226</v>
      </c>
      <c r="D183" s="2">
        <f>MACD!E183</f>
        <v>4.0851075586677332E-2</v>
      </c>
      <c r="E183" s="2">
        <f>MACD!F183</f>
        <v>2.1782331873117424E-2</v>
      </c>
      <c r="F183" s="2">
        <f>'Moving Avg'!D183</f>
        <v>7.2634799999999995</v>
      </c>
      <c r="G183" s="2">
        <f>'Moving Avg'!F183</f>
        <v>7.3362599999999984</v>
      </c>
      <c r="H183" s="2">
        <f>'Moving Avg'!G183</f>
        <v>7.3352640000000005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NEUTRAL</v>
      </c>
    </row>
    <row r="184" spans="1:12" ht="13.5" x14ac:dyDescent="0.25">
      <c r="A184" s="3">
        <f>RSI!A184</f>
        <v>42572</v>
      </c>
      <c r="B184" s="2">
        <f>RSI!B184</f>
        <v>7.2427999999999999</v>
      </c>
      <c r="C184" s="2">
        <f>RSI!I184</f>
        <v>44.529823666892625</v>
      </c>
      <c r="D184" s="2">
        <f>MACD!E184</f>
        <v>2.870399146314373E-2</v>
      </c>
      <c r="E184" s="2">
        <f>MACD!F184</f>
        <v>2.3166663791122685E-2</v>
      </c>
      <c r="F184" s="2">
        <f>'Moving Avg'!D184</f>
        <v>7.2578399999999998</v>
      </c>
      <c r="G184" s="2">
        <f>'Moving Avg'!F184</f>
        <v>7.3226399999999998</v>
      </c>
      <c r="H184" s="2">
        <f>'Moving Avg'!G184</f>
        <v>7.3258780000000012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</row>
    <row r="185" spans="1:12" ht="13.5" x14ac:dyDescent="0.25">
      <c r="A185" s="3">
        <f>RSI!A185</f>
        <v>42573</v>
      </c>
      <c r="B185" s="2">
        <f>RSI!B185</f>
        <v>7.2427999999999999</v>
      </c>
      <c r="C185" s="2">
        <f>RSI!I185</f>
        <v>44.529823666892625</v>
      </c>
      <c r="D185" s="2">
        <f>MACD!E185</f>
        <v>1.875281169156473E-2</v>
      </c>
      <c r="E185" s="2">
        <f>MACD!F185</f>
        <v>2.2283893371211096E-2</v>
      </c>
      <c r="F185" s="2">
        <f>'Moving Avg'!D185</f>
        <v>7.2540800000000001</v>
      </c>
      <c r="G185" s="2">
        <f>'Moving Avg'!F185</f>
        <v>7.3094899999999994</v>
      </c>
      <c r="H185" s="2">
        <f>'Moving Avg'!G185</f>
        <v>7.3172239999999995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</row>
    <row r="186" spans="1:12" ht="13.5" x14ac:dyDescent="0.25">
      <c r="A186" s="3">
        <f>RSI!A186</f>
        <v>42577</v>
      </c>
      <c r="B186" s="2">
        <f>RSI!B186</f>
        <v>7.2051999999999996</v>
      </c>
      <c r="C186" s="2">
        <f>RSI!I186</f>
        <v>41.100228995567903</v>
      </c>
      <c r="D186" s="2">
        <f>MACD!E186</f>
        <v>2.0651427976605241E-2</v>
      </c>
      <c r="E186" s="2">
        <f>MACD!F186</f>
        <v>2.1957400292289923E-2</v>
      </c>
      <c r="F186" s="2">
        <f>'Moving Avg'!D186</f>
        <v>7.2427999999999999</v>
      </c>
      <c r="G186" s="2">
        <f>'Moving Avg'!F186</f>
        <v>7.294929999999999</v>
      </c>
      <c r="H186" s="2">
        <f>'Moving Avg'!G186</f>
        <v>7.3078179999999984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</row>
    <row r="187" spans="1:12" ht="13.5" x14ac:dyDescent="0.25">
      <c r="A187" s="3">
        <f>RSI!A187</f>
        <v>42578</v>
      </c>
      <c r="B187" s="2">
        <f>RSI!B187</f>
        <v>7.1394000000000002</v>
      </c>
      <c r="C187" s="2">
        <f>RSI!I187</f>
        <v>35.890720724091267</v>
      </c>
      <c r="D187" s="2">
        <f>MACD!E187</f>
        <v>2.7634658080536667E-2</v>
      </c>
      <c r="E187" s="2">
        <f>MACD!F187</f>
        <v>2.3092851849939273E-2</v>
      </c>
      <c r="F187" s="2">
        <f>'Moving Avg'!D187</f>
        <v>7.2202399999999995</v>
      </c>
      <c r="G187" s="2">
        <f>'Moving Avg'!F187</f>
        <v>7.2784899999999997</v>
      </c>
      <c r="H187" s="2">
        <f>'Moving Avg'!G187</f>
        <v>7.2980099999999997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BULLISH DIVERGENCE</v>
      </c>
    </row>
    <row r="188" spans="1:12" ht="13.5" x14ac:dyDescent="0.25">
      <c r="A188" s="3">
        <f>RSI!A188</f>
        <v>42579</v>
      </c>
      <c r="B188" s="2">
        <f>RSI!B188</f>
        <v>7.1394000000000002</v>
      </c>
      <c r="C188" s="2">
        <f>RSI!I188</f>
        <v>35.890720724091267</v>
      </c>
      <c r="D188" s="2">
        <f>MACD!E188</f>
        <v>3.2951608639678831E-2</v>
      </c>
      <c r="E188" s="2">
        <f>MACD!F188</f>
        <v>2.5064603207887184E-2</v>
      </c>
      <c r="F188" s="2">
        <f>'Moving Avg'!D188</f>
        <v>7.1939200000000003</v>
      </c>
      <c r="G188" s="2">
        <f>'Moving Avg'!F188</f>
        <v>7.2620500000000003</v>
      </c>
      <c r="H188" s="2">
        <f>'Moving Avg'!G188</f>
        <v>7.2876519999999996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</row>
    <row r="189" spans="1:12" ht="13.5" x14ac:dyDescent="0.25">
      <c r="A189" s="3">
        <f>RSI!A189</f>
        <v>42580</v>
      </c>
      <c r="B189" s="2">
        <f>RSI!B189</f>
        <v>7.1394000000000002</v>
      </c>
      <c r="C189" s="2">
        <f>RSI!I189</f>
        <v>35.890720724091267</v>
      </c>
      <c r="D189" s="2">
        <f>MACD!E189</f>
        <v>3.8241508836845739E-2</v>
      </c>
      <c r="E189" s="2">
        <f>MACD!F189</f>
        <v>2.7699984333678897E-2</v>
      </c>
      <c r="F189" s="2">
        <f>'Moving Avg'!D189</f>
        <v>7.1732400000000016</v>
      </c>
      <c r="G189" s="2">
        <f>'Moving Avg'!F189</f>
        <v>7.246080000000001</v>
      </c>
      <c r="H189" s="2">
        <f>'Moving Avg'!G189</f>
        <v>7.2805840000000002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7.1394000000000002</v>
      </c>
      <c r="C190" s="2">
        <f>RSI!I190</f>
        <v>35.890720724091267</v>
      </c>
      <c r="D190" s="2">
        <f>MACD!E190</f>
        <v>4.2003778121386226E-2</v>
      </c>
      <c r="E190" s="2">
        <f>MACD!F190</f>
        <v>3.0560743091220366E-2</v>
      </c>
      <c r="F190" s="2">
        <f>'Moving Avg'!D190</f>
        <v>7.1525600000000011</v>
      </c>
      <c r="G190" s="2">
        <f>'Moving Avg'!F190</f>
        <v>7.2404399999999995</v>
      </c>
      <c r="H190" s="2">
        <f>'Moving Avg'!G190</f>
        <v>7.2746120000000012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</row>
    <row r="191" spans="1:12" ht="13.5" x14ac:dyDescent="0.25">
      <c r="A191" s="3">
        <f>RSI!A191</f>
        <v>42584</v>
      </c>
      <c r="B191" s="2">
        <f>RSI!B191</f>
        <v>6.9516</v>
      </c>
      <c r="C191" s="2">
        <f>RSI!I191</f>
        <v>24.143026586217488</v>
      </c>
      <c r="D191" s="2">
        <f>MACD!E191</f>
        <v>5.9776453166294097E-2</v>
      </c>
      <c r="E191" s="2">
        <f>MACD!F191</f>
        <v>3.6403885106235115E-2</v>
      </c>
      <c r="F191" s="2">
        <f>'Moving Avg'!D191</f>
        <v>7.1018400000000002</v>
      </c>
      <c r="G191" s="2">
        <f>'Moving Avg'!F191</f>
        <v>7.2193050000000012</v>
      </c>
      <c r="H191" s="2">
        <f>'Moving Avg'!G191</f>
        <v>7.2606820000000001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</row>
    <row r="192" spans="1:12" ht="13.5" x14ac:dyDescent="0.25">
      <c r="A192" s="3">
        <f>RSI!A192</f>
        <v>42585</v>
      </c>
      <c r="B192" s="2">
        <f>RSI!B192</f>
        <v>7.1394000000000002</v>
      </c>
      <c r="C192" s="2">
        <f>RSI!I192</f>
        <v>43.913378999982207</v>
      </c>
      <c r="D192" s="2">
        <f>MACD!E192</f>
        <v>6.1195199105566367E-2</v>
      </c>
      <c r="E192" s="2">
        <f>MACD!F192</f>
        <v>4.1362147906101369E-2</v>
      </c>
      <c r="F192" s="2">
        <f>'Moving Avg'!D192</f>
        <v>7.1018400000000002</v>
      </c>
      <c r="G192" s="2">
        <f>'Moving Avg'!F192</f>
        <v>7.2094400000000007</v>
      </c>
      <c r="H192" s="2">
        <f>'Moving Avg'!G192</f>
        <v>7.2563560000000003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NEUTRAL</v>
      </c>
    </row>
    <row r="193" spans="1:12" ht="13.5" x14ac:dyDescent="0.25">
      <c r="A193" s="3">
        <f>RSI!A193</f>
        <v>42586</v>
      </c>
      <c r="B193" s="2">
        <f>RSI!B193</f>
        <v>7.1207000000000003</v>
      </c>
      <c r="C193" s="2">
        <f>RSI!I193</f>
        <v>42.719458682737795</v>
      </c>
      <c r="D193" s="2">
        <f>MACD!E193</f>
        <v>6.717233396846467E-2</v>
      </c>
      <c r="E193" s="2">
        <f>MACD!F193</f>
        <v>4.6524185118574035E-2</v>
      </c>
      <c r="F193" s="2">
        <f>'Moving Avg'!D193</f>
        <v>7.0980999999999996</v>
      </c>
      <c r="G193" s="2">
        <f>'Moving Avg'!F193</f>
        <v>7.203805</v>
      </c>
      <c r="H193" s="2">
        <f>'Moving Avg'!G193</f>
        <v>7.248365999999999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7.0925000000000002</v>
      </c>
      <c r="C194" s="2">
        <f>RSI!I194</f>
        <v>40.912984205107129</v>
      </c>
      <c r="D194" s="2">
        <f>MACD!E194</f>
        <v>7.055302556796228E-2</v>
      </c>
      <c r="E194" s="2">
        <f>MACD!F194</f>
        <v>5.1329953208451684E-2</v>
      </c>
      <c r="F194" s="2">
        <f>'Moving Avg'!D194</f>
        <v>7.0887200000000004</v>
      </c>
      <c r="G194" s="2">
        <f>'Moving Avg'!F194</f>
        <v>7.1967599999999994</v>
      </c>
      <c r="H194" s="2">
        <f>'Moving Avg'!G194</f>
        <v>7.2403599999999981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</row>
    <row r="195" spans="1:12" ht="13.5" x14ac:dyDescent="0.25">
      <c r="A195" s="3">
        <f>RSI!A195</f>
        <v>42590</v>
      </c>
      <c r="B195" s="2">
        <f>RSI!B195</f>
        <v>7.0454999999999997</v>
      </c>
      <c r="C195" s="2">
        <f>RSI!I195</f>
        <v>38.026767527424404</v>
      </c>
      <c r="D195" s="2">
        <f>MACD!E195</f>
        <v>7.7591994478474646E-2</v>
      </c>
      <c r="E195" s="2">
        <f>MACD!F195</f>
        <v>5.6582361462456279E-2</v>
      </c>
      <c r="F195" s="2">
        <f>'Moving Avg'!D195</f>
        <v>7.0699399999999999</v>
      </c>
      <c r="G195" s="2">
        <f>'Moving Avg'!F195</f>
        <v>7.1873649999999998</v>
      </c>
      <c r="H195" s="2">
        <f>'Moving Avg'!G195</f>
        <v>7.2308659999999989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</row>
    <row r="196" spans="1:12" ht="13.5" x14ac:dyDescent="0.25">
      <c r="A196" s="3">
        <f>RSI!A196</f>
        <v>42591</v>
      </c>
      <c r="B196" s="2">
        <f>RSI!B196</f>
        <v>6.8388</v>
      </c>
      <c r="C196" s="2">
        <f>RSI!I196</f>
        <v>28.503380305718665</v>
      </c>
      <c r="D196" s="2">
        <f>MACD!E196</f>
        <v>9.3997545682112715E-2</v>
      </c>
      <c r="E196" s="2">
        <f>MACD!F196</f>
        <v>6.4065398306387578E-2</v>
      </c>
      <c r="F196" s="2">
        <f>'Moving Avg'!D196</f>
        <v>7.0473800000000013</v>
      </c>
      <c r="G196" s="2">
        <f>'Moving Avg'!F196</f>
        <v>7.165284999999999</v>
      </c>
      <c r="H196" s="2">
        <f>'Moving Avg'!G196</f>
        <v>7.2212579999999988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</row>
    <row r="197" spans="1:12" ht="13.5" x14ac:dyDescent="0.25">
      <c r="A197" s="3">
        <f>RSI!A197</f>
        <v>42592</v>
      </c>
      <c r="B197" s="2">
        <f>RSI!B197</f>
        <v>6.8388</v>
      </c>
      <c r="C197" s="2">
        <f>RSI!I197</f>
        <v>28.503380305718665</v>
      </c>
      <c r="D197" s="2">
        <f>MACD!E197</f>
        <v>9.9832122315365979E-2</v>
      </c>
      <c r="E197" s="2">
        <f>MACD!F197</f>
        <v>7.1218743108183269E-2</v>
      </c>
      <c r="F197" s="2">
        <f>'Moving Avg'!D197</f>
        <v>6.9872600000000009</v>
      </c>
      <c r="G197" s="2">
        <f>'Moving Avg'!F197</f>
        <v>7.1432049999999974</v>
      </c>
      <c r="H197" s="2">
        <f>'Moving Avg'!G197</f>
        <v>7.211833999999997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</row>
    <row r="198" spans="1:12" ht="13.5" x14ac:dyDescent="0.25">
      <c r="A198" s="3">
        <f>RSI!A198</f>
        <v>42593</v>
      </c>
      <c r="B198" s="2">
        <f>RSI!B198</f>
        <v>6.8388</v>
      </c>
      <c r="C198" s="2">
        <f>RSI!I198</f>
        <v>28.503380305718665</v>
      </c>
      <c r="D198" s="2">
        <f>MACD!E198</f>
        <v>0.10669132483640098</v>
      </c>
      <c r="E198" s="2">
        <f>MACD!F198</f>
        <v>7.8313259453826806E-2</v>
      </c>
      <c r="F198" s="2">
        <f>'Moving Avg'!D198</f>
        <v>6.9308800000000002</v>
      </c>
      <c r="G198" s="2">
        <f>'Moving Avg'!F198</f>
        <v>7.1215949999999975</v>
      </c>
      <c r="H198" s="2">
        <f>'Moving Avg'!G198</f>
        <v>7.2024099999999978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</row>
    <row r="199" spans="1:12" ht="13.5" x14ac:dyDescent="0.25">
      <c r="A199" s="3">
        <f>RSI!A199</f>
        <v>42594</v>
      </c>
      <c r="B199" s="2">
        <f>RSI!B199</f>
        <v>6.7637</v>
      </c>
      <c r="C199" s="2">
        <f>RSI!I199</f>
        <v>25.59464228271375</v>
      </c>
      <c r="D199" s="2">
        <f>MACD!E199</f>
        <v>0.11983809234050113</v>
      </c>
      <c r="E199" s="2">
        <f>MACD!F199</f>
        <v>8.6618226031161677E-2</v>
      </c>
      <c r="F199" s="2">
        <f>'Moving Avg'!D199</f>
        <v>6.8651199999999992</v>
      </c>
      <c r="G199" s="2">
        <f>'Moving Avg'!F199</f>
        <v>7.0962300000000003</v>
      </c>
      <c r="H199" s="2">
        <f>'Moving Avg'!G199</f>
        <v>7.1918479999999976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</row>
    <row r="200" spans="1:12" ht="13.5" x14ac:dyDescent="0.25">
      <c r="A200" s="3">
        <f>RSI!A200</f>
        <v>42597</v>
      </c>
      <c r="B200" s="2">
        <f>RSI!B200</f>
        <v>6.7637</v>
      </c>
      <c r="C200" s="2">
        <f>RSI!I200</f>
        <v>25.59464228271375</v>
      </c>
      <c r="D200" s="2">
        <f>MACD!E200</f>
        <v>0.13305407152644122</v>
      </c>
      <c r="E200" s="2">
        <f>MACD!F200</f>
        <v>9.5905395130217591E-2</v>
      </c>
      <c r="F200" s="2">
        <f>'Moving Avg'!D200</f>
        <v>6.8087600000000013</v>
      </c>
      <c r="G200" s="2">
        <f>'Moving Avg'!F200</f>
        <v>7.0713350000000004</v>
      </c>
      <c r="H200" s="2">
        <f>'Moving Avg'!G200</f>
        <v>7.1814699999999974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</row>
    <row r="201" spans="1:12" ht="13.5" x14ac:dyDescent="0.25">
      <c r="A201" s="3">
        <f>RSI!A201</f>
        <v>42598</v>
      </c>
      <c r="B201" s="2">
        <f>RSI!B201</f>
        <v>6.7637</v>
      </c>
      <c r="C201" s="2">
        <f>RSI!I201</f>
        <v>25.59464228271375</v>
      </c>
      <c r="D201" s="2">
        <f>MACD!E201</f>
        <v>0.11728135924731831</v>
      </c>
      <c r="E201" s="2">
        <f>MACD!F201</f>
        <v>0.10018058795363774</v>
      </c>
      <c r="F201" s="2">
        <f>'Moving Avg'!D201</f>
        <v>6.7937399999999997</v>
      </c>
      <c r="G201" s="2">
        <f>'Moving Avg'!F201</f>
        <v>7.0464400000000014</v>
      </c>
      <c r="H201" s="2">
        <f>'Moving Avg'!G201</f>
        <v>7.1725539999999954</v>
      </c>
      <c r="I201" s="2">
        <f>'Moving Avg'!H201</f>
        <v>7.5007204999999972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</row>
    <row r="202" spans="1:12" ht="13.5" x14ac:dyDescent="0.25">
      <c r="A202" s="3">
        <f>RSI!A202</f>
        <v>42599</v>
      </c>
      <c r="B202" s="2">
        <f>RSI!B202</f>
        <v>6.7637</v>
      </c>
      <c r="C202" s="2">
        <f>RSI!I202</f>
        <v>25.59464228271375</v>
      </c>
      <c r="D202" s="2">
        <f>MACD!E202</f>
        <v>0.13462089966399127</v>
      </c>
      <c r="E202" s="2">
        <f>MACD!F202</f>
        <v>0.10706865029570845</v>
      </c>
      <c r="F202" s="2">
        <f>'Moving Avg'!D202</f>
        <v>6.7787199999999999</v>
      </c>
      <c r="G202" s="2">
        <f>'Moving Avg'!F202</f>
        <v>7.0220150000000006</v>
      </c>
      <c r="H202" s="2">
        <f>'Moving Avg'!G202</f>
        <v>7.1638199999999941</v>
      </c>
      <c r="I202" s="2">
        <f>'Moving Avg'!H202</f>
        <v>7.494470999999999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</row>
    <row r="203" spans="1:12" ht="13.5" x14ac:dyDescent="0.25">
      <c r="A203" s="3">
        <f>RSI!A203</f>
        <v>42600</v>
      </c>
      <c r="B203" s="2">
        <f>RSI!B203</f>
        <v>6.7637</v>
      </c>
      <c r="C203" s="2">
        <f>RSI!I203</f>
        <v>25.59464228271375</v>
      </c>
      <c r="D203" s="2">
        <f>MACD!E203</f>
        <v>0.14807642677489952</v>
      </c>
      <c r="E203" s="2">
        <f>MACD!F203</f>
        <v>0.11527020559154666</v>
      </c>
      <c r="F203" s="2">
        <f>'Moving Avg'!D203</f>
        <v>6.7637</v>
      </c>
      <c r="G203" s="2">
        <f>'Moving Avg'!F203</f>
        <v>6.9966500000000007</v>
      </c>
      <c r="H203" s="2">
        <f>'Moving Avg'!G203</f>
        <v>7.1569139999999951</v>
      </c>
      <c r="I203" s="2">
        <f>'Moving Avg'!H203</f>
        <v>7.4889979999999978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</row>
    <row r="204" spans="1:12" ht="13.5" x14ac:dyDescent="0.25">
      <c r="A204" s="3">
        <f>RSI!A204</f>
        <v>42601</v>
      </c>
      <c r="B204" s="2">
        <f>RSI!B204</f>
        <v>6.7637</v>
      </c>
      <c r="C204" s="2">
        <f>RSI!I204</f>
        <v>25.59464228271375</v>
      </c>
      <c r="D204" s="2">
        <f>MACD!E204</f>
        <v>0.15666094030310518</v>
      </c>
      <c r="E204" s="2">
        <f>MACD!F204</f>
        <v>0.12354835253385837</v>
      </c>
      <c r="F204" s="2">
        <f>'Moving Avg'!D204</f>
        <v>6.7637</v>
      </c>
      <c r="G204" s="2">
        <f>'Moving Avg'!F204</f>
        <v>6.9726950000000016</v>
      </c>
      <c r="H204" s="2">
        <f>'Moving Avg'!G204</f>
        <v>7.1500079999999908</v>
      </c>
      <c r="I204" s="2">
        <f>'Moving Avg'!H204</f>
        <v>7.4832964999999989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</row>
    <row r="205" spans="1:12" ht="13.5" x14ac:dyDescent="0.25">
      <c r="A205" s="3">
        <f>RSI!A205</f>
        <v>42604</v>
      </c>
      <c r="B205" s="2">
        <f>RSI!B205</f>
        <v>6.7542999999999997</v>
      </c>
      <c r="C205" s="2">
        <f>RSI!I205</f>
        <v>25.094625054158143</v>
      </c>
      <c r="D205" s="2">
        <f>MACD!E205</f>
        <v>0.15881392451690601</v>
      </c>
      <c r="E205" s="2">
        <f>MACD!F205</f>
        <v>0.13060146693046792</v>
      </c>
      <c r="F205" s="2">
        <f>'Moving Avg'!D205</f>
        <v>6.7618200000000002</v>
      </c>
      <c r="G205" s="2">
        <f>'Moving Avg'!F205</f>
        <v>6.9482700000000026</v>
      </c>
      <c r="H205" s="2">
        <f>'Moving Avg'!G205</f>
        <v>7.1443759999999914</v>
      </c>
      <c r="I205" s="2">
        <f>'Moving Avg'!H205</f>
        <v>7.4777764999999992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</row>
    <row r="206" spans="1:12" ht="13.5" x14ac:dyDescent="0.25">
      <c r="A206" s="3">
        <f>RSI!A206</f>
        <v>42605</v>
      </c>
      <c r="B206" s="2">
        <f>RSI!B206</f>
        <v>6.7542999999999997</v>
      </c>
      <c r="C206" s="2">
        <f>RSI!I206</f>
        <v>25.094625054158143</v>
      </c>
      <c r="D206" s="2">
        <f>MACD!E206</f>
        <v>0.13020940873550302</v>
      </c>
      <c r="E206" s="2">
        <f>MACD!F206</f>
        <v>0.13052305529147495</v>
      </c>
      <c r="F206" s="2">
        <f>'Moving Avg'!D206</f>
        <v>6.7599400000000003</v>
      </c>
      <c r="G206" s="2">
        <f>'Moving Avg'!F206</f>
        <v>6.9257249999999999</v>
      </c>
      <c r="H206" s="2">
        <f>'Moving Avg'!G206</f>
        <v>7.1396579999999927</v>
      </c>
      <c r="I206" s="2">
        <f>'Moving Avg'!H206</f>
        <v>7.4722564999999985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</row>
    <row r="207" spans="1:12" ht="13.5" x14ac:dyDescent="0.25">
      <c r="A207" s="3">
        <f>RSI!A207</f>
        <v>42606</v>
      </c>
      <c r="B207" s="2">
        <f>RSI!B207</f>
        <v>6.5570000000000004</v>
      </c>
      <c r="C207" s="2">
        <f>RSI!I207</f>
        <v>17.006858576340562</v>
      </c>
      <c r="D207" s="2">
        <f>MACD!E207</f>
        <v>0.12189237319468305</v>
      </c>
      <c r="E207" s="2">
        <f>MACD!F207</f>
        <v>0.12879691887211658</v>
      </c>
      <c r="F207" s="2">
        <f>'Moving Avg'!D207</f>
        <v>6.7186000000000003</v>
      </c>
      <c r="G207" s="2">
        <f>'Moving Avg'!F207</f>
        <v>6.8966049999999992</v>
      </c>
      <c r="H207" s="2">
        <f>'Moving Avg'!G207</f>
        <v>7.130445999999993</v>
      </c>
      <c r="I207" s="2">
        <f>'Moving Avg'!H207</f>
        <v>7.4668464999999973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</row>
    <row r="208" spans="1:12" ht="13.5" x14ac:dyDescent="0.25">
      <c r="A208" s="3">
        <f>RSI!A208</f>
        <v>42607</v>
      </c>
      <c r="B208" s="2">
        <f>RSI!B208</f>
        <v>6.5381999999999998</v>
      </c>
      <c r="C208" s="2">
        <f>RSI!I208</f>
        <v>16.462410137664179</v>
      </c>
      <c r="D208" s="2">
        <f>MACD!E208</f>
        <v>0.1185910789881186</v>
      </c>
      <c r="E208" s="2">
        <f>MACD!F208</f>
        <v>0.12675575089531699</v>
      </c>
      <c r="F208" s="2">
        <f>'Moving Avg'!D208</f>
        <v>6.6735000000000015</v>
      </c>
      <c r="G208" s="2">
        <f>'Moving Avg'!F208</f>
        <v>6.8665449999999995</v>
      </c>
      <c r="H208" s="2">
        <f>'Moving Avg'!G208</f>
        <v>7.1215879999999938</v>
      </c>
      <c r="I208" s="2">
        <f>'Moving Avg'!H208</f>
        <v>7.4609314999999974</v>
      </c>
      <c r="J208" s="6" t="str">
        <f>OBV!F208</f>
        <v>BEARISH</v>
      </c>
      <c r="K208" s="6" t="str">
        <f>OBV!G208</f>
        <v>STRONG</v>
      </c>
      <c r="L208" s="6" t="str">
        <f>OBV!H208</f>
        <v>CONFIRMED BEARISH</v>
      </c>
    </row>
    <row r="209" spans="1:12" ht="13.5" x14ac:dyDescent="0.25">
      <c r="A209" s="3">
        <f>RSI!A209</f>
        <v>42608</v>
      </c>
      <c r="B209" s="2">
        <f>RSI!B209</f>
        <v>6.5570000000000004</v>
      </c>
      <c r="C209" s="2">
        <f>RSI!I209</f>
        <v>19.246471775411578</v>
      </c>
      <c r="D209" s="2">
        <f>MACD!E209</f>
        <v>0.10513233191473592</v>
      </c>
      <c r="E209" s="2">
        <f>MACD!F209</f>
        <v>0.12243106709920078</v>
      </c>
      <c r="F209" s="2">
        <f>'Moving Avg'!D209</f>
        <v>6.6321600000000007</v>
      </c>
      <c r="G209" s="2">
        <f>'Moving Avg'!F209</f>
        <v>6.8374249999999988</v>
      </c>
      <c r="H209" s="2">
        <f>'Moving Avg'!G209</f>
        <v>7.1120099999999944</v>
      </c>
      <c r="I209" s="2">
        <f>'Moving Avg'!H209</f>
        <v>7.4544704999999976</v>
      </c>
      <c r="J209" s="6" t="str">
        <f>OBV!F209</f>
        <v>BEARISH</v>
      </c>
      <c r="K209" s="6" t="str">
        <f>OBV!G209</f>
        <v>STRONG</v>
      </c>
      <c r="L209" s="6" t="str">
        <f>OBV!H209</f>
        <v>CONFIRMED BEARISH</v>
      </c>
    </row>
    <row r="210" spans="1:12" ht="13.5" x14ac:dyDescent="0.25">
      <c r="A210" s="3">
        <f>RSI!A210</f>
        <v>42611</v>
      </c>
      <c r="B210" s="2">
        <f>RSI!B210</f>
        <v>6.5758000000000001</v>
      </c>
      <c r="C210" s="2">
        <f>RSI!I210</f>
        <v>22.044352344617238</v>
      </c>
      <c r="D210" s="2">
        <f>MACD!E210</f>
        <v>9.4352603217187969E-2</v>
      </c>
      <c r="E210" s="2">
        <f>MACD!F210</f>
        <v>0.11681537432279822</v>
      </c>
      <c r="F210" s="2">
        <f>'Moving Avg'!D210</f>
        <v>6.5964600000000004</v>
      </c>
      <c r="G210" s="2">
        <f>'Moving Avg'!F210</f>
        <v>6.8092449999999989</v>
      </c>
      <c r="H210" s="2">
        <f>'Moving Avg'!G210</f>
        <v>7.1028079999999978</v>
      </c>
      <c r="I210" s="2">
        <f>'Moving Avg'!H210</f>
        <v>7.4481034999999984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</row>
    <row r="211" spans="1:12" ht="13.5" x14ac:dyDescent="0.25">
      <c r="A211" s="3">
        <f>RSI!A211</f>
        <v>42612</v>
      </c>
      <c r="B211" s="2">
        <f>RSI!B211</f>
        <v>6.3784999999999998</v>
      </c>
      <c r="C211" s="2">
        <f>RSI!I211</f>
        <v>15.841228584112798</v>
      </c>
      <c r="D211" s="2">
        <f>MACD!E211</f>
        <v>0.10158782884483841</v>
      </c>
      <c r="E211" s="2">
        <f>MACD!F211</f>
        <v>0.11376986522720625</v>
      </c>
      <c r="F211" s="2">
        <f>'Moving Avg'!D211</f>
        <v>6.521300000000001</v>
      </c>
      <c r="G211" s="2">
        <f>'Moving Avg'!F211</f>
        <v>6.780590000000001</v>
      </c>
      <c r="H211" s="2">
        <f>'Moving Avg'!G211</f>
        <v>7.0875899999999969</v>
      </c>
      <c r="I211" s="2">
        <f>'Moving Avg'!H211</f>
        <v>7.4416184999999997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42613</v>
      </c>
      <c r="B212" s="2">
        <f>RSI!B212</f>
        <v>6.5194000000000001</v>
      </c>
      <c r="C212" s="2">
        <f>RSI!I212</f>
        <v>30.813935419322263</v>
      </c>
      <c r="D212" s="2">
        <f>MACD!E212</f>
        <v>0.1000514634095806</v>
      </c>
      <c r="E212" s="2">
        <f>MACD!F212</f>
        <v>0.11102618486368113</v>
      </c>
      <c r="F212" s="2">
        <f>'Moving Avg'!D212</f>
        <v>6.5137799999999997</v>
      </c>
      <c r="G212" s="2">
        <f>'Moving Avg'!F212</f>
        <v>6.7495900000000004</v>
      </c>
      <c r="H212" s="2">
        <f>'Moving Avg'!G212</f>
        <v>7.0714319999999962</v>
      </c>
      <c r="I212" s="2">
        <f>'Moving Avg'!H212</f>
        <v>7.4353809999999996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42614</v>
      </c>
      <c r="B213" s="2">
        <f>RSI!B213</f>
        <v>6.3691000000000004</v>
      </c>
      <c r="C213" s="2">
        <f>RSI!I213</f>
        <v>25.584942532659696</v>
      </c>
      <c r="D213" s="2">
        <f>MACD!E213</f>
        <v>0.11162494959666347</v>
      </c>
      <c r="E213" s="2">
        <f>MACD!F213</f>
        <v>0.11114593781027761</v>
      </c>
      <c r="F213" s="2">
        <f>'Moving Avg'!D213</f>
        <v>6.4799600000000002</v>
      </c>
      <c r="G213" s="2">
        <f>'Moving Avg'!F213</f>
        <v>6.7120100000000011</v>
      </c>
      <c r="H213" s="2">
        <f>'Moving Avg'!G213</f>
        <v>7.0485099999999976</v>
      </c>
      <c r="I213" s="2">
        <f>'Moving Avg'!H213</f>
        <v>7.4283919999999988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42615</v>
      </c>
      <c r="B214" s="2">
        <f>RSI!B214</f>
        <v>6.1813000000000002</v>
      </c>
      <c r="C214" s="2">
        <f>RSI!I214</f>
        <v>20.82878606981744</v>
      </c>
      <c r="D214" s="2">
        <f>MACD!E214</f>
        <v>0.13782839376492806</v>
      </c>
      <c r="E214" s="2">
        <f>MACD!F214</f>
        <v>0.11648242900120771</v>
      </c>
      <c r="F214" s="2">
        <f>'Moving Avg'!D214</f>
        <v>6.4048200000000008</v>
      </c>
      <c r="G214" s="2">
        <f>'Moving Avg'!F214</f>
        <v>6.6664500000000002</v>
      </c>
      <c r="H214" s="2">
        <f>'Moving Avg'!G214</f>
        <v>7.0218319999999999</v>
      </c>
      <c r="I214" s="2">
        <f>'Moving Avg'!H214</f>
        <v>7.4206464999999993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42618</v>
      </c>
      <c r="B215" s="2">
        <f>RSI!B215</f>
        <v>6.3597000000000001</v>
      </c>
      <c r="C215" s="2">
        <f>RSI!I215</f>
        <v>33.47940461078025</v>
      </c>
      <c r="D215" s="2">
        <f>MACD!E215</f>
        <v>0.1487635321444527</v>
      </c>
      <c r="E215" s="2">
        <f>MACD!F215</f>
        <v>0.12293864962985672</v>
      </c>
      <c r="F215" s="2">
        <f>'Moving Avg'!D215</f>
        <v>6.3616000000000001</v>
      </c>
      <c r="G215" s="2">
        <f>'Moving Avg'!F215</f>
        <v>6.6321600000000016</v>
      </c>
      <c r="H215" s="2">
        <f>'Moving Avg'!G215</f>
        <v>6.9989099999999986</v>
      </c>
      <c r="I215" s="2">
        <f>'Moving Avg'!H215</f>
        <v>7.4133819999999995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</row>
    <row r="216" spans="1:12" ht="13.5" x14ac:dyDescent="0.25">
      <c r="A216" s="3">
        <f>RSI!A216</f>
        <v>42619</v>
      </c>
      <c r="B216" s="2">
        <f>RSI!B216</f>
        <v>6.3597000000000001</v>
      </c>
      <c r="C216" s="2">
        <f>RSI!I216</f>
        <v>33.47940461078025</v>
      </c>
      <c r="D216" s="2">
        <f>MACD!E216</f>
        <v>0.16013250344300367</v>
      </c>
      <c r="E216" s="2">
        <f>MACD!F216</f>
        <v>0.13037742039248612</v>
      </c>
      <c r="F216" s="2">
        <f>'Moving Avg'!D216</f>
        <v>6.3578400000000004</v>
      </c>
      <c r="G216" s="2">
        <f>'Moving Avg'!F216</f>
        <v>6.6082050000000008</v>
      </c>
      <c r="H216" s="2">
        <f>'Moving Avg'!G216</f>
        <v>6.9761759999999979</v>
      </c>
      <c r="I216" s="2">
        <f>'Moving Avg'!H216</f>
        <v>7.4065744999999996</v>
      </c>
      <c r="J216" s="6" t="str">
        <f>OBV!F216</f>
        <v>BULLISH</v>
      </c>
      <c r="K216" s="6" t="str">
        <f>OBV!G216</f>
        <v>NEUTRAL</v>
      </c>
      <c r="L216" s="6" t="str">
        <f>OBV!H216</f>
        <v>BULLISH DIVERGENCE</v>
      </c>
    </row>
    <row r="217" spans="1:12" ht="13.5" x14ac:dyDescent="0.25">
      <c r="A217" s="3">
        <f>RSI!A217</f>
        <v>42620</v>
      </c>
      <c r="B217" s="2">
        <f>RSI!B217</f>
        <v>6.4725000000000001</v>
      </c>
      <c r="C217" s="2">
        <f>RSI!I217</f>
        <v>40.456324150093948</v>
      </c>
      <c r="D217" s="2">
        <f>MACD!E217</f>
        <v>0.13300240969180521</v>
      </c>
      <c r="E217" s="2">
        <f>MACD!F217</f>
        <v>0.13090241825234994</v>
      </c>
      <c r="F217" s="2">
        <f>'Moving Avg'!D217</f>
        <v>6.3484600000000002</v>
      </c>
      <c r="G217" s="2">
        <f>'Moving Avg'!F217</f>
        <v>6.5898900000000014</v>
      </c>
      <c r="H217" s="2">
        <f>'Moving Avg'!G217</f>
        <v>6.9562620000000006</v>
      </c>
      <c r="I217" s="2">
        <f>'Moving Avg'!H217</f>
        <v>7.4005595000000008</v>
      </c>
      <c r="J217" s="6" t="str">
        <f>OBV!F217</f>
        <v>BULLISH</v>
      </c>
      <c r="K217" s="6" t="str">
        <f>OBV!G217</f>
        <v>NEUTRAL</v>
      </c>
      <c r="L217" s="6" t="str">
        <f>OBV!H217</f>
        <v>BULLISH DIVERGENCE</v>
      </c>
    </row>
    <row r="218" spans="1:12" ht="13.5" x14ac:dyDescent="0.25">
      <c r="A218" s="3">
        <f>RSI!A218</f>
        <v>42621</v>
      </c>
      <c r="B218" s="2">
        <f>RSI!B218</f>
        <v>6.4725000000000001</v>
      </c>
      <c r="C218" s="2">
        <f>RSI!I218</f>
        <v>40.456324150093948</v>
      </c>
      <c r="D218" s="2">
        <f>MACD!E218</f>
        <v>0.10830159652842397</v>
      </c>
      <c r="E218" s="2">
        <f>MACD!F218</f>
        <v>0.12638225390756475</v>
      </c>
      <c r="F218" s="2">
        <f>'Moving Avg'!D218</f>
        <v>6.3691399999999998</v>
      </c>
      <c r="G218" s="2">
        <f>'Moving Avg'!F218</f>
        <v>6.5715750000000011</v>
      </c>
      <c r="H218" s="2">
        <f>'Moving Avg'!G218</f>
        <v>6.9363480000000015</v>
      </c>
      <c r="I218" s="2">
        <f>'Moving Avg'!H218</f>
        <v>7.3943160000000026</v>
      </c>
      <c r="J218" s="6" t="str">
        <f>OBV!F218</f>
        <v>BULLISH</v>
      </c>
      <c r="K218" s="6" t="str">
        <f>OBV!G218</f>
        <v>NEUTRAL</v>
      </c>
      <c r="L218" s="6" t="str">
        <f>OBV!H218</f>
        <v>CONFIRMED BULLISH</v>
      </c>
    </row>
    <row r="219" spans="1:12" ht="13.5" x14ac:dyDescent="0.25">
      <c r="A219" s="3">
        <f>RSI!A219</f>
        <v>42622</v>
      </c>
      <c r="B219" s="2">
        <f>RSI!B219</f>
        <v>6.4725000000000001</v>
      </c>
      <c r="C219" s="2">
        <f>RSI!I219</f>
        <v>40.456324150093948</v>
      </c>
      <c r="D219" s="2">
        <f>MACD!E219</f>
        <v>9.1355926995536407E-2</v>
      </c>
      <c r="E219" s="2">
        <f>MACD!F219</f>
        <v>0.11937698852515909</v>
      </c>
      <c r="F219" s="2">
        <f>'Moving Avg'!D219</f>
        <v>6.4273799999999994</v>
      </c>
      <c r="G219" s="2">
        <f>'Moving Avg'!F219</f>
        <v>6.5570150000000016</v>
      </c>
      <c r="H219" s="2">
        <f>'Moving Avg'!G219</f>
        <v>6.916622000000002</v>
      </c>
      <c r="I219" s="2">
        <f>'Moving Avg'!H219</f>
        <v>7.3880725000000034</v>
      </c>
      <c r="J219" s="6" t="str">
        <f>OBV!F219</f>
        <v>BULLISH</v>
      </c>
      <c r="K219" s="6" t="str">
        <f>OBV!G219</f>
        <v>NEUTRAL</v>
      </c>
      <c r="L219" s="6" t="str">
        <f>OBV!H219</f>
        <v>CONFIRMED BULLISH</v>
      </c>
    </row>
    <row r="220" spans="1:12" ht="13.5" x14ac:dyDescent="0.25">
      <c r="A220" s="3">
        <f>RSI!A220</f>
        <v>42627</v>
      </c>
      <c r="B220" s="2">
        <f>RSI!B220</f>
        <v>6.51</v>
      </c>
      <c r="C220" s="2">
        <f>RSI!I220</f>
        <v>42.94120955982504</v>
      </c>
      <c r="D220" s="2">
        <f>MACD!E220</f>
        <v>7.8115804974094871E-2</v>
      </c>
      <c r="E220" s="2">
        <f>MACD!F220</f>
        <v>0.11112475181494624</v>
      </c>
      <c r="F220" s="2">
        <f>'Moving Avg'!D220</f>
        <v>6.4574400000000001</v>
      </c>
      <c r="G220" s="2">
        <f>'Moving Avg'!F220</f>
        <v>6.5443300000000004</v>
      </c>
      <c r="H220" s="2">
        <f>'Moving Avg'!G220</f>
        <v>6.901778000000002</v>
      </c>
      <c r="I220" s="2">
        <f>'Moving Avg'!H220</f>
        <v>7.3820165000000033</v>
      </c>
      <c r="J220" s="6" t="str">
        <f>OBV!F220</f>
        <v>BULLISH</v>
      </c>
      <c r="K220" s="6" t="str">
        <f>OBV!G220</f>
        <v>NEUTRAL</v>
      </c>
      <c r="L220" s="6" t="str">
        <f>OBV!H220</f>
        <v>CONFIRMED BULLISH</v>
      </c>
    </row>
    <row r="221" spans="1:12" ht="13.5" x14ac:dyDescent="0.25">
      <c r="A221" s="3">
        <f>RSI!A221</f>
        <v>42628</v>
      </c>
      <c r="B221" s="2">
        <f>RSI!B221</f>
        <v>6.3597000000000001</v>
      </c>
      <c r="C221" s="2">
        <f>RSI!I221</f>
        <v>36.386884288750068</v>
      </c>
      <c r="D221" s="2">
        <f>MACD!E221</f>
        <v>4.8381626125681976E-2</v>
      </c>
      <c r="E221" s="2">
        <f>MACD!F221</f>
        <v>9.8576126677093395E-2</v>
      </c>
      <c r="F221" s="2">
        <f>'Moving Avg'!D221</f>
        <v>6.4574400000000001</v>
      </c>
      <c r="G221" s="2">
        <f>'Moving Avg'!F221</f>
        <v>6.5241300000000013</v>
      </c>
      <c r="H221" s="2">
        <f>'Moving Avg'!G221</f>
        <v>6.8814860000000007</v>
      </c>
      <c r="I221" s="2">
        <f>'Moving Avg'!H221</f>
        <v>7.3752545000000032</v>
      </c>
      <c r="J221" s="6" t="str">
        <f>OBV!F221</f>
        <v>BULLISH</v>
      </c>
      <c r="K221" s="6" t="str">
        <f>OBV!G221</f>
        <v>NEUTRAL</v>
      </c>
      <c r="L221" s="6" t="str">
        <f>OBV!H221</f>
        <v>NEUTRAL</v>
      </c>
    </row>
    <row r="222" spans="1:12" ht="13.5" x14ac:dyDescent="0.25">
      <c r="A222" s="3">
        <f>RSI!A222</f>
        <v>42629</v>
      </c>
      <c r="B222" s="2">
        <f>RSI!B222</f>
        <v>6.4443000000000001</v>
      </c>
      <c r="C222" s="2">
        <f>RSI!I222</f>
        <v>41.774118475934358</v>
      </c>
      <c r="D222" s="2">
        <f>MACD!E222</f>
        <v>4.0158760918227898E-2</v>
      </c>
      <c r="E222" s="2">
        <f>MACD!F222</f>
        <v>8.6892653525320301E-2</v>
      </c>
      <c r="F222" s="2">
        <f>'Moving Avg'!D222</f>
        <v>6.4518000000000004</v>
      </c>
      <c r="G222" s="2">
        <f>'Moving Avg'!F222</f>
        <v>6.5081600000000019</v>
      </c>
      <c r="H222" s="2">
        <f>'Moving Avg'!G222</f>
        <v>6.8636379999999999</v>
      </c>
      <c r="I222" s="2">
        <f>'Moving Avg'!H222</f>
        <v>7.3689155000000035</v>
      </c>
      <c r="J222" s="6" t="str">
        <f>OBV!F222</f>
        <v>BULLISH</v>
      </c>
      <c r="K222" s="6" t="str">
        <f>OBV!G222</f>
        <v>WEAK</v>
      </c>
      <c r="L222" s="6" t="str">
        <f>OBV!H222</f>
        <v>BULLISH DIVERGENCE</v>
      </c>
    </row>
    <row r="223" spans="1:12" ht="13.5" x14ac:dyDescent="0.25">
      <c r="A223" s="3">
        <f>RSI!A223</f>
        <v>42632</v>
      </c>
      <c r="B223" s="2">
        <f>RSI!B223</f>
        <v>6.2564000000000002</v>
      </c>
      <c r="C223" s="2">
        <f>RSI!I223</f>
        <v>34.737569473701441</v>
      </c>
      <c r="D223" s="2">
        <f>MACD!E223</f>
        <v>2.4909977511610393E-2</v>
      </c>
      <c r="E223" s="2">
        <f>MACD!F223</f>
        <v>7.4496118322578325E-2</v>
      </c>
      <c r="F223" s="2">
        <f>'Moving Avg'!D223</f>
        <v>6.4085799999999988</v>
      </c>
      <c r="G223" s="2">
        <f>'Moving Avg'!F223</f>
        <v>6.4827950000000003</v>
      </c>
      <c r="H223" s="2">
        <f>'Moving Avg'!G223</f>
        <v>6.8440979999999989</v>
      </c>
      <c r="I223" s="2">
        <f>'Moving Avg'!H223</f>
        <v>7.3622765000000028</v>
      </c>
      <c r="J223" s="6" t="str">
        <f>OBV!F223</f>
        <v>BULLISH</v>
      </c>
      <c r="K223" s="6" t="str">
        <f>OBV!G223</f>
        <v>WEAK</v>
      </c>
      <c r="L223" s="6" t="str">
        <f>OBV!H223</f>
        <v>BULLISH DIVERGENCE</v>
      </c>
    </row>
    <row r="224" spans="1:12" ht="13.5" x14ac:dyDescent="0.25">
      <c r="A224" s="3">
        <f>RSI!A224</f>
        <v>42633</v>
      </c>
      <c r="B224" s="2">
        <f>RSI!B224</f>
        <v>6.2564000000000002</v>
      </c>
      <c r="C224" s="2">
        <f>RSI!I224</f>
        <v>34.737569473701441</v>
      </c>
      <c r="D224" s="2">
        <f>MACD!E224</f>
        <v>-1.4928926610515703E-2</v>
      </c>
      <c r="E224" s="2">
        <f>MACD!F224</f>
        <v>5.6611109335959524E-2</v>
      </c>
      <c r="F224" s="2">
        <f>'Moving Avg'!D224</f>
        <v>6.3653599999999999</v>
      </c>
      <c r="G224" s="2">
        <f>'Moving Avg'!F224</f>
        <v>6.4574300000000004</v>
      </c>
      <c r="H224" s="2">
        <f>'Moving Avg'!G224</f>
        <v>6.8245579999999988</v>
      </c>
      <c r="I224" s="2">
        <f>'Moving Avg'!H224</f>
        <v>7.3556375000000029</v>
      </c>
      <c r="J224" s="6" t="str">
        <f>OBV!F224</f>
        <v>BULLISH</v>
      </c>
      <c r="K224" s="6" t="str">
        <f>OBV!G224</f>
        <v>WEAK</v>
      </c>
      <c r="L224" s="6" t="str">
        <f>OBV!H224</f>
        <v>BULLISH DIVERGENCE</v>
      </c>
    </row>
    <row r="225" spans="1:12" ht="13.5" x14ac:dyDescent="0.25">
      <c r="A225" s="3">
        <f>RSI!A225</f>
        <v>42634</v>
      </c>
      <c r="B225" s="2">
        <f>RSI!B225</f>
        <v>6.2469999999999999</v>
      </c>
      <c r="C225" s="2">
        <f>RSI!I225</f>
        <v>34.401368795179209</v>
      </c>
      <c r="D225" s="2">
        <f>MACD!E225</f>
        <v>-1.8685003326021743E-2</v>
      </c>
      <c r="E225" s="2">
        <f>MACD!F225</f>
        <v>4.1551886803563275E-2</v>
      </c>
      <c r="F225" s="2">
        <f>'Moving Avg'!D225</f>
        <v>6.3127599999999999</v>
      </c>
      <c r="G225" s="2">
        <f>'Moving Avg'!F225</f>
        <v>6.4320649999999997</v>
      </c>
      <c r="H225" s="2">
        <f>'Moving Avg'!G225</f>
        <v>6.8048299999999982</v>
      </c>
      <c r="I225" s="2">
        <f>'Moving Avg'!H225</f>
        <v>7.3484035000000016</v>
      </c>
      <c r="J225" s="6" t="str">
        <f>OBV!F225</f>
        <v>BULLISH</v>
      </c>
      <c r="K225" s="6" t="str">
        <f>OBV!G225</f>
        <v>WEAK</v>
      </c>
      <c r="L225" s="6" t="str">
        <f>OBV!H225</f>
        <v>BULLISH DIVERGENCE</v>
      </c>
    </row>
    <row r="226" spans="1:12" ht="13.5" x14ac:dyDescent="0.25">
      <c r="A226" s="3">
        <f>RSI!A226</f>
        <v>42635</v>
      </c>
      <c r="B226" s="2">
        <f>RSI!B226</f>
        <v>6.2469999999999999</v>
      </c>
      <c r="C226" s="2">
        <f>RSI!I226</f>
        <v>34.401368795179209</v>
      </c>
      <c r="D226" s="2">
        <f>MACD!E226</f>
        <v>-2.0130533478329049E-2</v>
      </c>
      <c r="E226" s="2">
        <f>MACD!F226</f>
        <v>2.9215402747184809E-2</v>
      </c>
      <c r="F226" s="2">
        <f>'Moving Avg'!D226</f>
        <v>6.2902199999999997</v>
      </c>
      <c r="G226" s="2">
        <f>'Moving Avg'!F226</f>
        <v>6.4067000000000007</v>
      </c>
      <c r="H226" s="2">
        <f>'Moving Avg'!G226</f>
        <v>6.7841619999999976</v>
      </c>
      <c r="I226" s="2">
        <f>'Moving Avg'!H226</f>
        <v>7.3401645000000029</v>
      </c>
      <c r="J226" s="6" t="str">
        <f>OBV!F226</f>
        <v>BULLISH</v>
      </c>
      <c r="K226" s="6" t="str">
        <f>OBV!G226</f>
        <v>WEAK</v>
      </c>
      <c r="L226" s="6" t="str">
        <f>OBV!H226</f>
        <v>BULLISH DIVERGENCE</v>
      </c>
    </row>
    <row r="227" spans="1:12" ht="13.5" x14ac:dyDescent="0.25">
      <c r="A227" s="3">
        <f>RSI!A227</f>
        <v>42636</v>
      </c>
      <c r="B227" s="2">
        <f>RSI!B227</f>
        <v>6.2469999999999999</v>
      </c>
      <c r="C227" s="2">
        <f>RSI!I227</f>
        <v>34.401368795179209</v>
      </c>
      <c r="D227" s="2">
        <f>MACD!E227</f>
        <v>-2.3954869198439255E-3</v>
      </c>
      <c r="E227" s="2">
        <f>MACD!F227</f>
        <v>2.2893224813779062E-2</v>
      </c>
      <c r="F227" s="2">
        <f>'Moving Avg'!D227</f>
        <v>6.2507599999999996</v>
      </c>
      <c r="G227" s="2">
        <f>'Moving Avg'!F227</f>
        <v>6.3911999999999995</v>
      </c>
      <c r="H227" s="2">
        <f>'Moving Avg'!G227</f>
        <v>6.7634939999999979</v>
      </c>
      <c r="I227" s="2">
        <f>'Moving Avg'!H227</f>
        <v>7.3319255000000032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6.2</v>
      </c>
      <c r="C228" s="2">
        <f>RSI!I228</f>
        <v>32.440660868462729</v>
      </c>
      <c r="D228" s="2">
        <f>MACD!E228</f>
        <v>1.7578073625065471E-2</v>
      </c>
      <c r="E228" s="2">
        <f>MACD!F228</f>
        <v>2.1830194576036344E-2</v>
      </c>
      <c r="F228" s="2">
        <f>'Moving Avg'!D228</f>
        <v>6.2394799999999995</v>
      </c>
      <c r="G228" s="2">
        <f>'Moving Avg'!F228</f>
        <v>6.3742900000000002</v>
      </c>
      <c r="H228" s="2">
        <f>'Moving Avg'!G228</f>
        <v>6.7420739999999988</v>
      </c>
      <c r="I228" s="2">
        <f>'Moving Avg'!H228</f>
        <v>7.3245480000000036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6.2</v>
      </c>
      <c r="C229" s="2">
        <f>RSI!I229</f>
        <v>32.440660868462729</v>
      </c>
      <c r="D229" s="2">
        <f>MACD!E229</f>
        <v>3.613196779985195E-2</v>
      </c>
      <c r="E229" s="2">
        <f>MACD!F229</f>
        <v>2.4690549220799468E-2</v>
      </c>
      <c r="F229" s="2">
        <f>'Moving Avg'!D229</f>
        <v>6.2281999999999993</v>
      </c>
      <c r="G229" s="2">
        <f>'Moving Avg'!F229</f>
        <v>6.356440000000001</v>
      </c>
      <c r="H229" s="2">
        <f>'Moving Avg'!G229</f>
        <v>6.7206539999999997</v>
      </c>
      <c r="I229" s="2">
        <f>'Moving Avg'!H229</f>
        <v>7.3175815000000046</v>
      </c>
      <c r="J229" s="6" t="str">
        <f>OBV!F229</f>
        <v>BEARISH</v>
      </c>
      <c r="K229" s="6" t="str">
        <f>OBV!G229</f>
        <v>STRONG</v>
      </c>
      <c r="L229" s="6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6.0967000000000002</v>
      </c>
      <c r="C230" s="2">
        <f>RSI!I230</f>
        <v>28.325501824722565</v>
      </c>
      <c r="D230" s="2">
        <f>MACD!E230</f>
        <v>6.6783229984657133E-2</v>
      </c>
      <c r="E230" s="2">
        <f>MACD!F230</f>
        <v>3.3109085373571004E-2</v>
      </c>
      <c r="F230" s="2">
        <f>'Moving Avg'!D230</f>
        <v>6.1981399999999995</v>
      </c>
      <c r="G230" s="2">
        <f>'Moving Avg'!F230</f>
        <v>6.3324850000000001</v>
      </c>
      <c r="H230" s="2">
        <f>'Moving Avg'!G230</f>
        <v>6.6973559999999983</v>
      </c>
      <c r="I230" s="2">
        <f>'Moving Avg'!H230</f>
        <v>7.3090020000000049</v>
      </c>
      <c r="J230" s="6" t="str">
        <f>OBV!F230</f>
        <v>BEARISH</v>
      </c>
      <c r="K230" s="6" t="str">
        <f>OBV!G230</f>
        <v>STRONG</v>
      </c>
      <c r="L230" s="6" t="str">
        <f>OBV!H230</f>
        <v>CONFIRMED BEARISH</v>
      </c>
    </row>
    <row r="231" spans="1:12" ht="13.5" x14ac:dyDescent="0.25">
      <c r="A231" s="3">
        <f>RSI!A231</f>
        <v>42642</v>
      </c>
      <c r="B231" s="2">
        <f>RSI!B231</f>
        <v>6.1718999999999999</v>
      </c>
      <c r="C231" s="2">
        <f>RSI!I231</f>
        <v>34.808692919898675</v>
      </c>
      <c r="D231" s="2">
        <f>MACD!E231</f>
        <v>6.6053213405975697E-2</v>
      </c>
      <c r="E231" s="2">
        <f>MACD!F231</f>
        <v>3.9697910980051945E-2</v>
      </c>
      <c r="F231" s="2">
        <f>'Moving Avg'!D231</f>
        <v>6.1831199999999997</v>
      </c>
      <c r="G231" s="2">
        <f>'Moving Avg'!F231</f>
        <v>6.3221549999999995</v>
      </c>
      <c r="H231" s="2">
        <f>'Moving Avg'!G231</f>
        <v>6.6755619999999984</v>
      </c>
      <c r="I231" s="2">
        <f>'Moving Avg'!H231</f>
        <v>7.3007985000000053</v>
      </c>
      <c r="J231" s="6" t="str">
        <f>OBV!F231</f>
        <v>BEARISH</v>
      </c>
      <c r="K231" s="6" t="str">
        <f>OBV!G231</f>
        <v>STRONG</v>
      </c>
      <c r="L231" s="6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6.0027999999999997</v>
      </c>
      <c r="C232" s="2">
        <f>RSI!I232</f>
        <v>28.554052277302304</v>
      </c>
      <c r="D232" s="2">
        <f>MACD!E232</f>
        <v>9.2410001403806064E-2</v>
      </c>
      <c r="E232" s="2">
        <f>MACD!F232</f>
        <v>5.0240329064802774E-2</v>
      </c>
      <c r="F232" s="2">
        <f>'Moving Avg'!D232</f>
        <v>6.1342800000000004</v>
      </c>
      <c r="G232" s="2">
        <f>'Moving Avg'!F232</f>
        <v>6.2963249999999986</v>
      </c>
      <c r="H232" s="2">
        <f>'Moving Avg'!G232</f>
        <v>6.650573999999998</v>
      </c>
      <c r="I232" s="2">
        <f>'Moving Avg'!H232</f>
        <v>7.2919780000000047</v>
      </c>
      <c r="J232" s="6" t="str">
        <f>OBV!F232</f>
        <v>BEARISH</v>
      </c>
      <c r="K232" s="6" t="str">
        <f>OBV!G232</f>
        <v>STRONG</v>
      </c>
      <c r="L232" s="6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6.0027999999999997</v>
      </c>
      <c r="C233" s="2">
        <f>RSI!I233</f>
        <v>28.554052277302304</v>
      </c>
      <c r="D233" s="2">
        <f>MACD!E233</f>
        <v>8.8130447824855906E-2</v>
      </c>
      <c r="E233" s="2">
        <f>MACD!F233</f>
        <v>5.7818352816813398E-2</v>
      </c>
      <c r="F233" s="2">
        <f>'Moving Avg'!D233</f>
        <v>6.0948400000000005</v>
      </c>
      <c r="G233" s="2">
        <f>'Moving Avg'!F233</f>
        <v>6.2780099999999992</v>
      </c>
      <c r="H233" s="2">
        <f>'Moving Avg'!G233</f>
        <v>6.6252099999999974</v>
      </c>
      <c r="I233" s="2">
        <f>'Moving Avg'!H233</f>
        <v>7.2831575000000042</v>
      </c>
      <c r="J233" s="6" t="str">
        <f>OBV!F233</f>
        <v>BEARISH</v>
      </c>
      <c r="K233" s="6" t="str">
        <f>OBV!G233</f>
        <v>STRONG</v>
      </c>
      <c r="L233" s="6" t="str">
        <f>OBV!H233</f>
        <v>CONFIRMED BEARISH</v>
      </c>
    </row>
    <row r="234" spans="1:12" ht="13.5" x14ac:dyDescent="0.25">
      <c r="A234" s="3">
        <f>RSI!A234</f>
        <v>42648</v>
      </c>
      <c r="B234" s="2">
        <f>RSI!B234</f>
        <v>6.0778999999999996</v>
      </c>
      <c r="C234" s="2">
        <f>RSI!I234</f>
        <v>34.606294361692008</v>
      </c>
      <c r="D234" s="2">
        <f>MACD!E234</f>
        <v>8.110025117097841E-2</v>
      </c>
      <c r="E234" s="2">
        <f>MACD!F234</f>
        <v>6.2474732487646407E-2</v>
      </c>
      <c r="F234" s="2">
        <f>'Moving Avg'!D234</f>
        <v>6.0704200000000004</v>
      </c>
      <c r="G234" s="2">
        <f>'Moving Avg'!F234</f>
        <v>6.2728399999999986</v>
      </c>
      <c r="H234" s="2">
        <f>'Moving Avg'!G234</f>
        <v>6.6019119999999987</v>
      </c>
      <c r="I234" s="2">
        <f>'Moving Avg'!H234</f>
        <v>7.274712500000005</v>
      </c>
      <c r="J234" s="6" t="str">
        <f>OBV!F234</f>
        <v>BULLISH</v>
      </c>
      <c r="K234" s="6" t="str">
        <f>OBV!G234</f>
        <v>WEAK</v>
      </c>
      <c r="L234" s="6" t="str">
        <f>OBV!H234</f>
        <v>BULLISH DIVERGENCE</v>
      </c>
    </row>
    <row r="235" spans="1:12" ht="13.5" x14ac:dyDescent="0.25">
      <c r="A235" s="3">
        <f>RSI!A235</f>
        <v>42649</v>
      </c>
      <c r="B235" s="2">
        <f>RSI!B235</f>
        <v>6.0308999999999999</v>
      </c>
      <c r="C235" s="2">
        <f>RSI!I235</f>
        <v>32.73723420615282</v>
      </c>
      <c r="D235" s="2">
        <f>MACD!E235</f>
        <v>7.8737558622545833E-2</v>
      </c>
      <c r="E235" s="2">
        <f>MACD!F235</f>
        <v>6.5727297714626293E-2</v>
      </c>
      <c r="F235" s="2">
        <f>'Moving Avg'!D235</f>
        <v>6.0572599999999994</v>
      </c>
      <c r="G235" s="2">
        <f>'Moving Avg'!F235</f>
        <v>6.2563999999999993</v>
      </c>
      <c r="H235" s="2">
        <f>'Moving Avg'!G235</f>
        <v>6.5776739999999982</v>
      </c>
      <c r="I235" s="2">
        <f>'Moving Avg'!H235</f>
        <v>7.266032500000005</v>
      </c>
      <c r="J235" s="6" t="str">
        <f>OBV!F235</f>
        <v>BULLISH</v>
      </c>
      <c r="K235" s="6" t="str">
        <f>OBV!G235</f>
        <v>WEAK</v>
      </c>
      <c r="L235" s="6" t="str">
        <f>OBV!H235</f>
        <v>BULLISH DIVERGENCE</v>
      </c>
    </row>
    <row r="236" spans="1:12" ht="13.5" x14ac:dyDescent="0.25">
      <c r="A236" s="3">
        <f>RSI!A236</f>
        <v>42650</v>
      </c>
      <c r="B236" s="2">
        <f>RSI!B236</f>
        <v>6.1531000000000002</v>
      </c>
      <c r="C236" s="2">
        <f>RSI!I236</f>
        <v>41.572922328877866</v>
      </c>
      <c r="D236" s="2">
        <f>MACD!E236</f>
        <v>6.9399978322518763E-2</v>
      </c>
      <c r="E236" s="2">
        <f>MACD!F236</f>
        <v>6.6461833836204784E-2</v>
      </c>
      <c r="F236" s="2">
        <f>'Moving Avg'!D236</f>
        <v>6.0534999999999997</v>
      </c>
      <c r="G236" s="2">
        <f>'Moving Avg'!F236</f>
        <v>6.2460699999999987</v>
      </c>
      <c r="H236" s="2">
        <f>'Moving Avg'!G236</f>
        <v>6.5566319999999969</v>
      </c>
      <c r="I236" s="2">
        <f>'Moving Avg'!H236</f>
        <v>7.2575065000000043</v>
      </c>
      <c r="J236" s="6" t="str">
        <f>OBV!F236</f>
        <v>BULLISH</v>
      </c>
      <c r="K236" s="6" t="str">
        <f>OBV!G236</f>
        <v>WEAK</v>
      </c>
      <c r="L236" s="6" t="str">
        <f>OBV!H236</f>
        <v>BULLISH DIVERGENCE</v>
      </c>
    </row>
    <row r="237" spans="1:12" ht="13.5" x14ac:dyDescent="0.25">
      <c r="A237" s="3">
        <f>RSI!A237</f>
        <v>42653</v>
      </c>
      <c r="B237" s="2">
        <f>RSI!B237</f>
        <v>6.0308999999999999</v>
      </c>
      <c r="C237" s="2">
        <f>RSI!I237</f>
        <v>36.420658080975521</v>
      </c>
      <c r="D237" s="2">
        <f>MACD!E237</f>
        <v>7.1415264659277611E-2</v>
      </c>
      <c r="E237" s="2">
        <f>MACD!F237</f>
        <v>6.745252000081936E-2</v>
      </c>
      <c r="F237" s="2">
        <f>'Moving Avg'!D237</f>
        <v>6.0591199999999992</v>
      </c>
      <c r="G237" s="2">
        <f>'Moving Avg'!F237</f>
        <v>6.2239899999999988</v>
      </c>
      <c r="H237" s="2">
        <f>'Moving Avg'!G237</f>
        <v>6.5344619999999978</v>
      </c>
      <c r="I237" s="2">
        <f>'Moving Avg'!H237</f>
        <v>7.2483695000000035</v>
      </c>
      <c r="J237" s="6" t="str">
        <f>OBV!F237</f>
        <v>BULLISH</v>
      </c>
      <c r="K237" s="6" t="str">
        <f>OBV!G237</f>
        <v>WEAK</v>
      </c>
      <c r="L237" s="6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5.9934000000000003</v>
      </c>
      <c r="C238" s="2">
        <f>RSI!I238</f>
        <v>34.987654900089737</v>
      </c>
      <c r="D238" s="2">
        <f>MACD!E238</f>
        <v>7.0190030140679482E-2</v>
      </c>
      <c r="E238" s="2">
        <f>MACD!F238</f>
        <v>6.8000022028791393E-2</v>
      </c>
      <c r="F238" s="2">
        <f>'Moving Avg'!D238</f>
        <v>6.0572399999999993</v>
      </c>
      <c r="G238" s="2">
        <f>'Moving Avg'!F238</f>
        <v>6.200034999999998</v>
      </c>
      <c r="H238" s="2">
        <f>'Moving Avg'!G238</f>
        <v>6.5115419999999968</v>
      </c>
      <c r="I238" s="2">
        <f>'Moving Avg'!H238</f>
        <v>7.2390905000000023</v>
      </c>
      <c r="J238" s="6" t="str">
        <f>OBV!F238</f>
        <v>BULLISH</v>
      </c>
      <c r="K238" s="6" t="str">
        <f>OBV!G238</f>
        <v>WEAK</v>
      </c>
      <c r="L238" s="6" t="str">
        <f>OBV!H238</f>
        <v>BULLISH DIVERGENCE</v>
      </c>
    </row>
    <row r="239" spans="1:12" ht="13.5" x14ac:dyDescent="0.25">
      <c r="A239" s="3">
        <f>RSI!A239</f>
        <v>42655</v>
      </c>
      <c r="B239" s="2">
        <f>RSI!B239</f>
        <v>5.9558</v>
      </c>
      <c r="C239" s="2">
        <f>RSI!I239</f>
        <v>33.561766809174301</v>
      </c>
      <c r="D239" s="2">
        <f>MACD!E239</f>
        <v>7.3569803322509841E-2</v>
      </c>
      <c r="E239" s="2">
        <f>MACD!F239</f>
        <v>6.9113978287535086E-2</v>
      </c>
      <c r="F239" s="2">
        <f>'Moving Avg'!D239</f>
        <v>6.0328200000000001</v>
      </c>
      <c r="G239" s="2">
        <f>'Moving Avg'!F239</f>
        <v>6.174199999999999</v>
      </c>
      <c r="H239" s="2">
        <f>'Moving Avg'!G239</f>
        <v>6.4878699999999982</v>
      </c>
      <c r="I239" s="2">
        <f>'Moving Avg'!H239</f>
        <v>7.2300350000000018</v>
      </c>
      <c r="J239" s="6" t="str">
        <f>OBV!F239</f>
        <v>BULLISH</v>
      </c>
      <c r="K239" s="6" t="str">
        <f>OBV!G239</f>
        <v>NEUTRAL</v>
      </c>
      <c r="L239" s="6" t="str">
        <f>OBV!H239</f>
        <v>BULLISH DIVERGENCE</v>
      </c>
    </row>
    <row r="240" spans="1:12" ht="13.5" x14ac:dyDescent="0.25">
      <c r="A240" s="3">
        <f>RSI!A240</f>
        <v>42656</v>
      </c>
      <c r="B240" s="2">
        <f>RSI!B240</f>
        <v>5.9088000000000003</v>
      </c>
      <c r="C240" s="2">
        <f>RSI!I240</f>
        <v>31.816287114210226</v>
      </c>
      <c r="D240" s="2">
        <f>MACD!E240</f>
        <v>6.5751451219128398E-2</v>
      </c>
      <c r="E240" s="2">
        <f>MACD!F240</f>
        <v>6.8441472873853756E-2</v>
      </c>
      <c r="F240" s="2">
        <f>'Moving Avg'!D240</f>
        <v>6.0084</v>
      </c>
      <c r="G240" s="2">
        <f>'Moving Avg'!F240</f>
        <v>6.1441399999999984</v>
      </c>
      <c r="H240" s="2">
        <f>'Moving Avg'!G240</f>
        <v>6.4632579999999971</v>
      </c>
      <c r="I240" s="2">
        <f>'Moving Avg'!H240</f>
        <v>7.2214300000000007</v>
      </c>
      <c r="J240" s="6" t="str">
        <f>OBV!F240</f>
        <v>BEARISH</v>
      </c>
      <c r="K240" s="6" t="str">
        <f>OBV!G240</f>
        <v>STRONG</v>
      </c>
      <c r="L240" s="6" t="str">
        <f>OBV!H240</f>
        <v>CONFIRMED BEARISH</v>
      </c>
    </row>
    <row r="241" spans="1:12" ht="13.5" x14ac:dyDescent="0.25">
      <c r="A241" s="3">
        <f>RSI!A241</f>
        <v>42657</v>
      </c>
      <c r="B241" s="2">
        <f>RSI!B241</f>
        <v>5.9088000000000003</v>
      </c>
      <c r="C241" s="2">
        <f>RSI!I241</f>
        <v>31.816287114210226</v>
      </c>
      <c r="D241" s="2">
        <f>MACD!E241</f>
        <v>7.2587198702585454E-2</v>
      </c>
      <c r="E241" s="2">
        <f>MACD!F241</f>
        <v>6.9270618039600107E-2</v>
      </c>
      <c r="F241" s="2">
        <f>'Moving Avg'!D241</f>
        <v>5.9595399999999996</v>
      </c>
      <c r="G241" s="2">
        <f>'Moving Avg'!F241</f>
        <v>6.1215949999999992</v>
      </c>
      <c r="H241" s="2">
        <f>'Moving Avg'!G241</f>
        <v>6.4424019999999986</v>
      </c>
      <c r="I241" s="2">
        <f>'Moving Avg'!H241</f>
        <v>7.2128250000000005</v>
      </c>
      <c r="J241" s="6" t="str">
        <f>OBV!F241</f>
        <v>BEARISH</v>
      </c>
      <c r="K241" s="6" t="str">
        <f>OBV!G241</f>
        <v>STRONG</v>
      </c>
      <c r="L241" s="6" t="str">
        <f>OBV!H241</f>
        <v>CONFIRMED BEARISH</v>
      </c>
    </row>
    <row r="242" spans="1:12" ht="13.5" x14ac:dyDescent="0.25">
      <c r="A242" s="3">
        <f>RSI!A242</f>
        <v>42660</v>
      </c>
      <c r="B242" s="2">
        <f>RSI!B242</f>
        <v>5.9088000000000003</v>
      </c>
      <c r="C242" s="2">
        <f>RSI!I242</f>
        <v>31.816287114210226</v>
      </c>
      <c r="D242" s="2">
        <f>MACD!E242</f>
        <v>5.4098542757116341E-2</v>
      </c>
      <c r="E242" s="2">
        <f>MACD!F242</f>
        <v>6.6236202983103357E-2</v>
      </c>
      <c r="F242" s="2">
        <f>'Moving Avg'!D242</f>
        <v>5.9351199999999995</v>
      </c>
      <c r="G242" s="2">
        <f>'Moving Avg'!F242</f>
        <v>6.0948199999999995</v>
      </c>
      <c r="H242" s="2">
        <f>'Moving Avg'!G242</f>
        <v>6.4177899999999974</v>
      </c>
      <c r="I242" s="2">
        <f>'Moving Avg'!H242</f>
        <v>7.2036260000000008</v>
      </c>
      <c r="J242" s="6" t="str">
        <f>OBV!F242</f>
        <v>BEARISH</v>
      </c>
      <c r="K242" s="6" t="str">
        <f>OBV!G242</f>
        <v>STRONG</v>
      </c>
      <c r="L242" s="6" t="str">
        <f>OBV!H242</f>
        <v>CONFIRMED BEARISH</v>
      </c>
    </row>
    <row r="243" spans="1:12" ht="13.5" x14ac:dyDescent="0.25">
      <c r="A243" s="3">
        <f>RSI!A243</f>
        <v>42661</v>
      </c>
      <c r="B243" s="2">
        <f>RSI!B243</f>
        <v>5.8619000000000003</v>
      </c>
      <c r="C243" s="2">
        <f>RSI!I243</f>
        <v>29.879539957920258</v>
      </c>
      <c r="D243" s="2">
        <f>MACD!E243</f>
        <v>4.3541920090358843E-2</v>
      </c>
      <c r="E243" s="2">
        <f>MACD!F243</f>
        <v>6.169734640455446E-2</v>
      </c>
      <c r="F243" s="2">
        <f>'Moving Avg'!D243</f>
        <v>5.9088200000000004</v>
      </c>
      <c r="G243" s="2">
        <f>'Moving Avg'!F243</f>
        <v>6.0750949999999992</v>
      </c>
      <c r="H243" s="2">
        <f>'Moving Avg'!G243</f>
        <v>6.3926139999999982</v>
      </c>
      <c r="I243" s="2">
        <f>'Moving Avg'!H243</f>
        <v>7.1942379999999995</v>
      </c>
      <c r="J243" s="6" t="str">
        <f>OBV!F243</f>
        <v>BEARISH</v>
      </c>
      <c r="K243" s="6" t="str">
        <f>OBV!G243</f>
        <v>STRONG</v>
      </c>
      <c r="L243" s="6" t="str">
        <f>OBV!H243</f>
        <v>CONFIRMED BEARISH</v>
      </c>
    </row>
    <row r="244" spans="1:12" ht="13.5" x14ac:dyDescent="0.25">
      <c r="A244" s="3">
        <f>RSI!A244</f>
        <v>42662</v>
      </c>
      <c r="B244" s="2">
        <f>RSI!B244</f>
        <v>5.8994</v>
      </c>
      <c r="C244" s="2">
        <f>RSI!I244</f>
        <v>33.371937872793453</v>
      </c>
      <c r="D244" s="2">
        <f>MACD!E244</f>
        <v>4.5156624039874416E-2</v>
      </c>
      <c r="E244" s="2">
        <f>MACD!F244</f>
        <v>5.8389201931618451E-2</v>
      </c>
      <c r="F244" s="2">
        <f>'Moving Avg'!D244</f>
        <v>5.8975400000000011</v>
      </c>
      <c r="G244" s="2">
        <f>'Moving Avg'!F244</f>
        <v>6.057245</v>
      </c>
      <c r="H244" s="2">
        <f>'Moving Avg'!G244</f>
        <v>6.3687519999999997</v>
      </c>
      <c r="I244" s="2">
        <f>'Moving Avg'!H244</f>
        <v>7.1850829999999997</v>
      </c>
      <c r="J244" s="6" t="str">
        <f>OBV!F244</f>
        <v>BEARISH</v>
      </c>
      <c r="K244" s="6" t="str">
        <f>OBV!G244</f>
        <v>STRONG</v>
      </c>
      <c r="L244" s="6" t="str">
        <f>OBV!H244</f>
        <v>CONFIRMED BEARISH</v>
      </c>
    </row>
    <row r="245" spans="1:12" ht="13.5" x14ac:dyDescent="0.25">
      <c r="A245" s="3">
        <f>RSI!A245</f>
        <v>42663</v>
      </c>
      <c r="B245" s="2">
        <f>RSI!B245</f>
        <v>5.8712999999999997</v>
      </c>
      <c r="C245" s="2">
        <f>RSI!I245</f>
        <v>32.082481503725447</v>
      </c>
      <c r="D245" s="2">
        <f>MACD!E245</f>
        <v>4.2792000364539007E-2</v>
      </c>
      <c r="E245" s="2">
        <f>MACD!F245</f>
        <v>5.5269761618202559E-2</v>
      </c>
      <c r="F245" s="2">
        <f>'Moving Avg'!D245</f>
        <v>5.8900400000000008</v>
      </c>
      <c r="G245" s="2">
        <f>'Moving Avg'!F245</f>
        <v>6.0384599999999997</v>
      </c>
      <c r="H245" s="2">
        <f>'Moving Avg'!G245</f>
        <v>6.3452679999999999</v>
      </c>
      <c r="I245" s="2">
        <f>'Moving Avg'!H245</f>
        <v>7.1756505000000006</v>
      </c>
      <c r="J245" s="6" t="str">
        <f>OBV!F245</f>
        <v>BEARISH</v>
      </c>
      <c r="K245" s="6" t="str">
        <f>OBV!G245</f>
        <v>STRONG</v>
      </c>
      <c r="L245" s="6" t="str">
        <f>OBV!H245</f>
        <v>CONFIRMED BEARISH</v>
      </c>
    </row>
    <row r="246" spans="1:12" ht="13.5" x14ac:dyDescent="0.25">
      <c r="A246" s="3">
        <f>RSI!A246</f>
        <v>42664</v>
      </c>
      <c r="B246" s="2">
        <f>RSI!B246</f>
        <v>5.8712999999999997</v>
      </c>
      <c r="C246" s="2">
        <f>RSI!I246</f>
        <v>32.082481503725447</v>
      </c>
      <c r="D246" s="2">
        <f>MACD!E246</f>
        <v>6.1070520272871853E-2</v>
      </c>
      <c r="E246" s="2">
        <f>MACD!F246</f>
        <v>5.6429913349136419E-2</v>
      </c>
      <c r="F246" s="2">
        <f>'Moving Avg'!D246</f>
        <v>5.8825400000000005</v>
      </c>
      <c r="G246" s="2">
        <f>'Moving Avg'!F246</f>
        <v>6.0196750000000003</v>
      </c>
      <c r="H246" s="2">
        <f>'Moving Avg'!G246</f>
        <v>6.3259180000000015</v>
      </c>
      <c r="I246" s="2">
        <f>'Moving Avg'!H246</f>
        <v>7.1670860000000012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</row>
    <row r="247" spans="1:12" ht="13.5" x14ac:dyDescent="0.25">
      <c r="A247" s="3">
        <f>RSI!A247</f>
        <v>42667</v>
      </c>
      <c r="B247" s="2">
        <f>RSI!B247</f>
        <v>5.7022000000000004</v>
      </c>
      <c r="C247" s="2">
        <f>RSI!I247</f>
        <v>25.26837159046211</v>
      </c>
      <c r="D247" s="2">
        <f>MACD!E247</f>
        <v>7.1632659571162272E-2</v>
      </c>
      <c r="E247" s="2">
        <f>MACD!F247</f>
        <v>5.9470462593541593E-2</v>
      </c>
      <c r="F247" s="2">
        <f>'Moving Avg'!D247</f>
        <v>5.8412200000000007</v>
      </c>
      <c r="G247" s="2">
        <f>'Moving Avg'!F247</f>
        <v>5.9924350000000013</v>
      </c>
      <c r="H247" s="2">
        <f>'Moving Avg'!G247</f>
        <v>6.303186000000002</v>
      </c>
      <c r="I247" s="2">
        <f>'Moving Avg'!H247</f>
        <v>7.1579045000000008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</row>
    <row r="248" spans="1:12" ht="13.5" x14ac:dyDescent="0.25">
      <c r="A248" s="3">
        <f>RSI!A248</f>
        <v>42668</v>
      </c>
      <c r="B248" s="2">
        <f>RSI!B248</f>
        <v>5.7302999999999997</v>
      </c>
      <c r="C248" s="2">
        <f>RSI!I248</f>
        <v>28.004848741081346</v>
      </c>
      <c r="D248" s="2">
        <f>MACD!E248</f>
        <v>7.4986670023427848E-2</v>
      </c>
      <c r="E248" s="2">
        <f>MACD!F248</f>
        <v>6.2573704079518844E-2</v>
      </c>
      <c r="F248" s="2">
        <f>'Moving Avg'!D248</f>
        <v>5.8148999999999997</v>
      </c>
      <c r="G248" s="2">
        <f>'Moving Avg'!F248</f>
        <v>5.9689500000000013</v>
      </c>
      <c r="H248" s="2">
        <f>'Moving Avg'!G248</f>
        <v>6.2810160000000019</v>
      </c>
      <c r="I248" s="2">
        <f>'Moving Avg'!H248</f>
        <v>7.1481785000000002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</row>
    <row r="249" spans="1:12" ht="13.5" x14ac:dyDescent="0.25">
      <c r="A249" s="3">
        <f>RSI!A249</f>
        <v>42669</v>
      </c>
      <c r="B249" s="2">
        <f>RSI!B249</f>
        <v>5.6833999999999998</v>
      </c>
      <c r="C249" s="2">
        <f>RSI!I249</f>
        <v>26.275473871133713</v>
      </c>
      <c r="D249" s="2">
        <f>MACD!E249</f>
        <v>7.7447656331915304E-2</v>
      </c>
      <c r="E249" s="2">
        <f>MACD!F249</f>
        <v>6.5548494529998141E-2</v>
      </c>
      <c r="F249" s="2">
        <f>'Moving Avg'!D249</f>
        <v>5.7717000000000001</v>
      </c>
      <c r="G249" s="2">
        <f>'Moving Avg'!F249</f>
        <v>5.9431200000000022</v>
      </c>
      <c r="H249" s="2">
        <f>'Moving Avg'!G249</f>
        <v>6.2594100000000017</v>
      </c>
      <c r="I249" s="2">
        <f>'Moving Avg'!H249</f>
        <v>7.1386744999999996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</row>
    <row r="250" spans="1:12" ht="13.5" x14ac:dyDescent="0.25">
      <c r="A250" s="3">
        <f>RSI!A250</f>
        <v>42670</v>
      </c>
      <c r="B250" s="2">
        <f>RSI!B250</f>
        <v>5.6364000000000001</v>
      </c>
      <c r="C250" s="2">
        <f>RSI!I250</f>
        <v>24.633764077836886</v>
      </c>
      <c r="D250" s="2">
        <f>MACD!E250</f>
        <v>7.7848170888914048E-2</v>
      </c>
      <c r="E250" s="2">
        <f>MACD!F250</f>
        <v>6.8008429801781331E-2</v>
      </c>
      <c r="F250" s="2">
        <f>'Moving Avg'!D250</f>
        <v>5.7247199999999996</v>
      </c>
      <c r="G250" s="2">
        <f>'Moving Avg'!F250</f>
        <v>5.9201050000000013</v>
      </c>
      <c r="H250" s="2">
        <f>'Moving Avg'!G250</f>
        <v>6.2368640000000024</v>
      </c>
      <c r="I250" s="2">
        <f>'Moving Avg'!H250</f>
        <v>7.1298039999999991</v>
      </c>
      <c r="J250" s="6" t="str">
        <f>OBV!F250</f>
        <v>BEARISH</v>
      </c>
      <c r="K250" s="6" t="str">
        <f>OBV!G250</f>
        <v>STRONG</v>
      </c>
      <c r="L250" s="6" t="str">
        <f>OBV!H250</f>
        <v>CONFIRMED BEARISH</v>
      </c>
    </row>
    <row r="251" spans="1:12" ht="13.5" x14ac:dyDescent="0.25">
      <c r="A251" s="3">
        <f>RSI!A251</f>
        <v>42671</v>
      </c>
      <c r="B251" s="2">
        <f>RSI!B251</f>
        <v>5.6364000000000001</v>
      </c>
      <c r="C251" s="2">
        <f>RSI!I251</f>
        <v>24.633764077836886</v>
      </c>
      <c r="D251" s="2">
        <f>MACD!E251</f>
        <v>8.0379079206917226E-2</v>
      </c>
      <c r="E251" s="2">
        <f>MACD!F251</f>
        <v>7.0482559682808518E-2</v>
      </c>
      <c r="F251" s="2">
        <f>'Moving Avg'!D251</f>
        <v>5.67774</v>
      </c>
      <c r="G251" s="2">
        <f>'Moving Avg'!F251</f>
        <v>5.8933300000000006</v>
      </c>
      <c r="H251" s="2">
        <f>'Moving Avg'!G251</f>
        <v>6.2143180000000022</v>
      </c>
      <c r="I251" s="2">
        <f>'Moving Avg'!H251</f>
        <v>7.1205220000000011</v>
      </c>
      <c r="J251" s="6" t="str">
        <f>OBV!F251</f>
        <v>BEARISH</v>
      </c>
      <c r="K251" s="6" t="str">
        <f>OBV!G251</f>
        <v>STRONG</v>
      </c>
      <c r="L251" s="6" t="str">
        <f>OBV!H251</f>
        <v>CONFIRMED BEARISH</v>
      </c>
    </row>
    <row r="252" spans="1:12" ht="13.5" x14ac:dyDescent="0.25">
      <c r="A252" s="3">
        <f>RSI!A252</f>
        <v>42674</v>
      </c>
      <c r="B252" s="2">
        <f>RSI!B252</f>
        <v>5.6364000000000001</v>
      </c>
      <c r="C252" s="2">
        <f>RSI!I252</f>
        <v>24.633764077836886</v>
      </c>
      <c r="D252" s="2">
        <f>MACD!E252</f>
        <v>8.4550257185901145E-2</v>
      </c>
      <c r="E252" s="2">
        <f>MACD!F252</f>
        <v>7.3296099183427041E-2</v>
      </c>
      <c r="F252" s="2">
        <f>'Moving Avg'!D252</f>
        <v>5.6645800000000008</v>
      </c>
      <c r="G252" s="2">
        <f>'Moving Avg'!F252</f>
        <v>5.8750100000000005</v>
      </c>
      <c r="H252" s="2">
        <f>'Moving Avg'!G252</f>
        <v>6.1917720000000029</v>
      </c>
      <c r="I252" s="2">
        <f>'Moving Avg'!H252</f>
        <v>7.1115140000000006</v>
      </c>
      <c r="J252" s="6" t="str">
        <f>OBV!F252</f>
        <v>BEARISH</v>
      </c>
      <c r="K252" s="6" t="str">
        <f>OBV!G252</f>
        <v>STRONG</v>
      </c>
      <c r="L252" s="6" t="str">
        <f>OBV!H252</f>
        <v>CONFIRMED BEARISH</v>
      </c>
    </row>
    <row r="253" spans="1:12" ht="13.5" x14ac:dyDescent="0.25">
      <c r="A253" s="3">
        <f>RSI!A253</f>
        <v>42675</v>
      </c>
      <c r="B253" s="2">
        <f>RSI!B253</f>
        <v>5.6364000000000001</v>
      </c>
      <c r="C253" s="2">
        <f>RSI!I253</f>
        <v>24.633764077836886</v>
      </c>
      <c r="D253" s="2">
        <f>MACD!E253</f>
        <v>8.274362731546514E-2</v>
      </c>
      <c r="E253" s="2">
        <f>MACD!F253</f>
        <v>7.5185604809834661E-2</v>
      </c>
      <c r="F253" s="2">
        <f>'Moving Avg'!D253</f>
        <v>5.6458000000000013</v>
      </c>
      <c r="G253" s="2">
        <f>'Moving Avg'!F253</f>
        <v>5.8566899999999995</v>
      </c>
      <c r="H253" s="2">
        <f>'Moving Avg'!G253</f>
        <v>6.169226000000001</v>
      </c>
      <c r="I253" s="2">
        <f>'Moving Avg'!H253</f>
        <v>7.1022320000000017</v>
      </c>
      <c r="J253" s="6" t="str">
        <f>OBV!F253</f>
        <v>BEARISH</v>
      </c>
      <c r="K253" s="6" t="str">
        <f>OBV!G253</f>
        <v>STRONG</v>
      </c>
      <c r="L253" s="6" t="str">
        <f>OBV!H253</f>
        <v>CONFIRMED BEARISH</v>
      </c>
    </row>
    <row r="254" spans="1:12" ht="13.5" x14ac:dyDescent="0.25">
      <c r="A254" s="3">
        <f>RSI!A254</f>
        <v>42676</v>
      </c>
      <c r="B254" s="2">
        <f>RSI!B254</f>
        <v>5.6364000000000001</v>
      </c>
      <c r="C254" s="2">
        <f>RSI!I254</f>
        <v>24.633764077836872</v>
      </c>
      <c r="D254" s="2">
        <f>MACD!E254</f>
        <v>8.8724260581471981E-2</v>
      </c>
      <c r="E254" s="2">
        <f>MACD!F254</f>
        <v>7.7893335964162119E-2</v>
      </c>
      <c r="F254" s="2">
        <f>'Moving Avg'!D254</f>
        <v>5.6364000000000001</v>
      </c>
      <c r="G254" s="2">
        <f>'Moving Avg'!F254</f>
        <v>5.8346149999999994</v>
      </c>
      <c r="H254" s="2">
        <f>'Moving Avg'!G254</f>
        <v>6.1466799999999999</v>
      </c>
      <c r="I254" s="2">
        <f>'Moving Avg'!H254</f>
        <v>7.0927215000000015</v>
      </c>
      <c r="J254" s="6" t="str">
        <f>OBV!F254</f>
        <v>BEARISH</v>
      </c>
      <c r="K254" s="6" t="str">
        <f>OBV!G254</f>
        <v>STRONG</v>
      </c>
      <c r="L254" s="6" t="str">
        <f>OBV!H254</f>
        <v>CONFIRMED BEARISH</v>
      </c>
    </row>
    <row r="255" spans="1:12" ht="13.5" x14ac:dyDescent="0.25">
      <c r="A255" s="3">
        <f>RSI!A255</f>
        <v>42677</v>
      </c>
      <c r="B255" s="2">
        <f>RSI!B255</f>
        <v>5.6364000000000001</v>
      </c>
      <c r="C255" s="2">
        <f>RSI!I255</f>
        <v>24.633764077836872</v>
      </c>
      <c r="D255" s="2">
        <f>MACD!E255</f>
        <v>9.1072913304622638E-2</v>
      </c>
      <c r="E255" s="2">
        <f>MACD!F255</f>
        <v>8.0529251432254229E-2</v>
      </c>
      <c r="F255" s="2">
        <f>'Moving Avg'!D255</f>
        <v>5.6364000000000001</v>
      </c>
      <c r="G255" s="2">
        <f>'Moving Avg'!F255</f>
        <v>5.8148899999999992</v>
      </c>
      <c r="H255" s="2">
        <f>'Moving Avg'!G255</f>
        <v>6.1243219999999985</v>
      </c>
      <c r="I255" s="2">
        <f>'Moving Avg'!H255</f>
        <v>7.0826630000000019</v>
      </c>
      <c r="J255" s="6" t="str">
        <f>OBV!F255</f>
        <v>NEUTRAL</v>
      </c>
      <c r="K255" s="6" t="str">
        <f>OBV!G255</f>
        <v>NEUTRAL</v>
      </c>
      <c r="L255" s="6" t="str">
        <f>OBV!H255</f>
        <v>NEUTRAL</v>
      </c>
    </row>
    <row r="256" spans="1:12" ht="13.5" x14ac:dyDescent="0.25">
      <c r="A256" s="3">
        <f>RSI!A256</f>
        <v>42678</v>
      </c>
      <c r="B256" s="2">
        <f>RSI!B256</f>
        <v>5.6269999999999998</v>
      </c>
      <c r="C256" s="2">
        <f>RSI!I256</f>
        <v>24.162753829234148</v>
      </c>
      <c r="D256" s="2">
        <f>MACD!E256</f>
        <v>9.5248377252336702E-2</v>
      </c>
      <c r="E256" s="2">
        <f>MACD!F256</f>
        <v>8.3473076596270734E-2</v>
      </c>
      <c r="F256" s="2">
        <f>'Moving Avg'!D256</f>
        <v>5.6345200000000002</v>
      </c>
      <c r="G256" s="2">
        <f>'Moving Avg'!F256</f>
        <v>5.7885849999999985</v>
      </c>
      <c r="H256" s="2">
        <f>'Moving Avg'!G256</f>
        <v>6.1017759999999983</v>
      </c>
      <c r="I256" s="2">
        <f>'Moving Avg'!H256</f>
        <v>7.0733340000000036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</row>
    <row r="257" spans="1:12" ht="13.5" x14ac:dyDescent="0.25">
      <c r="A257" s="3">
        <f>RSI!A257</f>
        <v>42681</v>
      </c>
      <c r="B257" s="2">
        <f>RSI!B257</f>
        <v>5.6269999999999998</v>
      </c>
      <c r="C257" s="2">
        <f>RSI!I257</f>
        <v>24.162753829234148</v>
      </c>
      <c r="D257" s="2">
        <f>MACD!E257</f>
        <v>7.4202961516188104E-2</v>
      </c>
      <c r="E257" s="2">
        <f>MACD!F257</f>
        <v>8.1619053580254203E-2</v>
      </c>
      <c r="F257" s="2">
        <f>'Moving Avg'!D257</f>
        <v>5.6326399999999994</v>
      </c>
      <c r="G257" s="2">
        <f>'Moving Avg'!F257</f>
        <v>5.7683899999999984</v>
      </c>
      <c r="H257" s="2">
        <f>'Moving Avg'!G257</f>
        <v>6.0831759999999981</v>
      </c>
      <c r="I257" s="2">
        <f>'Moving Avg'!H257</f>
        <v>7.0640050000000034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</row>
    <row r="258" spans="1:12" ht="13.5" x14ac:dyDescent="0.25">
      <c r="A258" s="3">
        <f>RSI!A258</f>
        <v>42682</v>
      </c>
      <c r="B258" s="2">
        <f>RSI!B258</f>
        <v>5.6082000000000001</v>
      </c>
      <c r="C258" s="2">
        <f>RSI!I258</f>
        <v>23.136631651958481</v>
      </c>
      <c r="D258" s="2">
        <f>MACD!E258</f>
        <v>6.3441419711328884E-2</v>
      </c>
      <c r="E258" s="2">
        <f>MACD!F258</f>
        <v>7.7983526806469139E-2</v>
      </c>
      <c r="F258" s="2">
        <f>'Moving Avg'!D258</f>
        <v>5.6269999999999998</v>
      </c>
      <c r="G258" s="2">
        <f>'Moving Avg'!F258</f>
        <v>5.7491299999999974</v>
      </c>
      <c r="H258" s="2">
        <f>'Moving Avg'!G258</f>
        <v>6.0645759999999997</v>
      </c>
      <c r="I258" s="2">
        <f>'Moving Avg'!H258</f>
        <v>7.0546280000000028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</row>
    <row r="259" spans="1:12" ht="13.5" x14ac:dyDescent="0.25">
      <c r="A259" s="3">
        <f>RSI!A259</f>
        <v>42683</v>
      </c>
      <c r="B259" s="2">
        <f>RSI!B259</f>
        <v>5.6082000000000001</v>
      </c>
      <c r="C259" s="2">
        <f>RSI!I259</f>
        <v>23.136631651958481</v>
      </c>
      <c r="D259" s="2">
        <f>MACD!E259</f>
        <v>4.8463101548419374E-2</v>
      </c>
      <c r="E259" s="2">
        <f>MACD!F259</f>
        <v>7.2079441754859197E-2</v>
      </c>
      <c r="F259" s="2">
        <f>'Moving Avg'!D259</f>
        <v>5.6213600000000001</v>
      </c>
      <c r="G259" s="2">
        <f>'Moving Avg'!F259</f>
        <v>5.7317499999999981</v>
      </c>
      <c r="H259" s="2">
        <f>'Moving Avg'!G259</f>
        <v>6.0456000000000003</v>
      </c>
      <c r="I259" s="2">
        <f>'Moving Avg'!H259</f>
        <v>7.0459820000000022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42684</v>
      </c>
      <c r="B260" s="2">
        <f>RSI!B260</f>
        <v>5.6082000000000001</v>
      </c>
      <c r="C260" s="2">
        <f>RSI!I260</f>
        <v>23.136631651958481</v>
      </c>
      <c r="D260" s="2">
        <f>MACD!E260</f>
        <v>2.9801876759262491E-2</v>
      </c>
      <c r="E260" s="2">
        <f>MACD!F260</f>
        <v>6.3623928755739856E-2</v>
      </c>
      <c r="F260" s="2">
        <f>'Moving Avg'!D260</f>
        <v>5.6157200000000005</v>
      </c>
      <c r="G260" s="2">
        <f>'Moving Avg'!F260</f>
        <v>5.7167199999999978</v>
      </c>
      <c r="H260" s="2">
        <f>'Moving Avg'!G260</f>
        <v>6.0262480000000007</v>
      </c>
      <c r="I260" s="2">
        <f>'Moving Avg'!H260</f>
        <v>7.0365590000000022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42685</v>
      </c>
      <c r="B261" s="2">
        <f>RSI!B261</f>
        <v>5.6082000000000001</v>
      </c>
      <c r="C261" s="2">
        <f>RSI!I261</f>
        <v>23.136631651958481</v>
      </c>
      <c r="D261" s="2">
        <f>MACD!E261</f>
        <v>1.5163004041157002E-2</v>
      </c>
      <c r="E261" s="2">
        <f>MACD!F261</f>
        <v>5.3931743812823292E-2</v>
      </c>
      <c r="F261" s="2">
        <f>'Moving Avg'!D261</f>
        <v>5.6119599999999998</v>
      </c>
      <c r="G261" s="2">
        <f>'Moving Avg'!F261</f>
        <v>5.7016899999999984</v>
      </c>
      <c r="H261" s="2">
        <f>'Moving Avg'!G261</f>
        <v>6.010842000000002</v>
      </c>
      <c r="I261" s="2">
        <f>'Moving Avg'!H261</f>
        <v>7.0271820000000016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</row>
    <row r="262" spans="1:12" ht="13.5" x14ac:dyDescent="0.25">
      <c r="A262" s="3">
        <f>RSI!A262</f>
        <v>42688</v>
      </c>
      <c r="B262" s="2">
        <f>RSI!B262</f>
        <v>5.5612000000000004</v>
      </c>
      <c r="C262" s="2">
        <f>RSI!I262</f>
        <v>20.245546453376818</v>
      </c>
      <c r="D262" s="2">
        <f>MACD!E262</f>
        <v>7.3238530051353834E-3</v>
      </c>
      <c r="E262" s="2">
        <f>MACD!F262</f>
        <v>4.4610165651285713E-2</v>
      </c>
      <c r="F262" s="2">
        <f>'Moving Avg'!D262</f>
        <v>5.5987999999999998</v>
      </c>
      <c r="G262" s="2">
        <f>'Moving Avg'!F262</f>
        <v>5.6843099999999991</v>
      </c>
      <c r="H262" s="2">
        <f>'Moving Avg'!G262</f>
        <v>5.9916780000000029</v>
      </c>
      <c r="I262" s="2">
        <f>'Moving Avg'!H262</f>
        <v>7.0171130000000019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</row>
    <row r="263" spans="1:12" ht="13.5" x14ac:dyDescent="0.25">
      <c r="A263" s="3">
        <f>RSI!A263</f>
        <v>42689</v>
      </c>
      <c r="B263" s="2">
        <f>RSI!B263</f>
        <v>5.6269999999999998</v>
      </c>
      <c r="C263" s="2">
        <f>RSI!I263</f>
        <v>32.889036005939033</v>
      </c>
      <c r="D263" s="2">
        <f>MACD!E263</f>
        <v>-2.9184887240010227E-3</v>
      </c>
      <c r="E263" s="2">
        <f>MACD!F263</f>
        <v>3.510443477622837E-2</v>
      </c>
      <c r="F263" s="2">
        <f>'Moving Avg'!D263</f>
        <v>5.6025599999999995</v>
      </c>
      <c r="G263" s="2">
        <f>'Moving Avg'!F263</f>
        <v>5.6725649999999987</v>
      </c>
      <c r="H263" s="2">
        <f>'Moving Avg'!G263</f>
        <v>5.9768360000000031</v>
      </c>
      <c r="I263" s="2">
        <f>'Moving Avg'!H263</f>
        <v>7.0075555000000005</v>
      </c>
      <c r="J263" s="6" t="str">
        <f>OBV!F263</f>
        <v>BEARISH</v>
      </c>
      <c r="K263" s="6" t="str">
        <f>OBV!G263</f>
        <v>STRONG</v>
      </c>
      <c r="L263" s="6" t="str">
        <f>OBV!H263</f>
        <v>BEARISH DIVERGENCE</v>
      </c>
    </row>
    <row r="264" spans="1:12" ht="13.5" x14ac:dyDescent="0.25">
      <c r="A264" s="3">
        <f>RSI!A264</f>
        <v>42690</v>
      </c>
      <c r="B264" s="2">
        <f>RSI!B264</f>
        <v>5.6269999999999998</v>
      </c>
      <c r="C264" s="2">
        <f>RSI!I264</f>
        <v>32.889036005939033</v>
      </c>
      <c r="D264" s="2">
        <f>MACD!E264</f>
        <v>-1.0802733796981379E-2</v>
      </c>
      <c r="E264" s="2">
        <f>MACD!F264</f>
        <v>2.5923001061586425E-2</v>
      </c>
      <c r="F264" s="2">
        <f>'Moving Avg'!D264</f>
        <v>5.6063199999999993</v>
      </c>
      <c r="G264" s="2">
        <f>'Moving Avg'!F264</f>
        <v>5.6589449999999992</v>
      </c>
      <c r="H264" s="2">
        <f>'Moving Avg'!G264</f>
        <v>5.9657500000000026</v>
      </c>
      <c r="I264" s="2">
        <f>'Moving Avg'!H264</f>
        <v>6.9976325000000008</v>
      </c>
      <c r="J264" s="6" t="str">
        <f>OBV!F264</f>
        <v>BEARISH</v>
      </c>
      <c r="K264" s="6" t="str">
        <f>OBV!G264</f>
        <v>STRONG</v>
      </c>
      <c r="L264" s="6" t="str">
        <f>OBV!H264</f>
        <v>BEARISH DIVERGENCE</v>
      </c>
    </row>
    <row r="265" spans="1:12" ht="13.5" x14ac:dyDescent="0.25">
      <c r="A265" s="3">
        <f>RSI!A265</f>
        <v>42691</v>
      </c>
      <c r="B265" s="2">
        <f>RSI!B265</f>
        <v>5.7961</v>
      </c>
      <c r="C265" s="2">
        <f>RSI!I265</f>
        <v>54.423701896978208</v>
      </c>
      <c r="D265" s="2">
        <f>MACD!E265</f>
        <v>-2.9275544223995809E-2</v>
      </c>
      <c r="E265" s="2">
        <f>MACD!F265</f>
        <v>1.4883292004469979E-2</v>
      </c>
      <c r="F265" s="2">
        <f>'Moving Avg'!D265</f>
        <v>5.6438999999999995</v>
      </c>
      <c r="G265" s="2">
        <f>'Moving Avg'!F265</f>
        <v>5.6551849999999986</v>
      </c>
      <c r="H265" s="2">
        <f>'Moving Avg'!G265</f>
        <v>5.9544780000000035</v>
      </c>
      <c r="I265" s="2">
        <f>'Moving Avg'!H265</f>
        <v>6.9891490000000012</v>
      </c>
      <c r="J265" s="6" t="str">
        <f>OBV!F265</f>
        <v>BULLISH</v>
      </c>
      <c r="K265" s="6" t="str">
        <f>OBV!G265</f>
        <v>WEAK</v>
      </c>
      <c r="L265" s="6" t="str">
        <f>OBV!H265</f>
        <v>CONFIRMED BULLISH</v>
      </c>
    </row>
    <row r="266" spans="1:12" ht="13.5" x14ac:dyDescent="0.25">
      <c r="A266" s="3">
        <f>RSI!A266</f>
        <v>42692</v>
      </c>
      <c r="B266" s="2">
        <f>RSI!B266</f>
        <v>5.6551999999999998</v>
      </c>
      <c r="C266" s="2">
        <f>RSI!I266</f>
        <v>42.256510051388943</v>
      </c>
      <c r="D266" s="2">
        <f>MACD!E266</f>
        <v>-3.6243979239758417E-2</v>
      </c>
      <c r="E266" s="2">
        <f>MACD!F266</f>
        <v>4.6578377556243007E-3</v>
      </c>
      <c r="F266" s="2">
        <f>'Moving Avg'!D266</f>
        <v>5.6532999999999998</v>
      </c>
      <c r="G266" s="2">
        <f>'Moving Avg'!F266</f>
        <v>5.6443799999999991</v>
      </c>
      <c r="H266" s="2">
        <f>'Moving Avg'!G266</f>
        <v>5.9403880000000022</v>
      </c>
      <c r="I266" s="2">
        <f>'Moving Avg'!H266</f>
        <v>6.9795040000000004</v>
      </c>
      <c r="J266" s="6" t="str">
        <f>OBV!F266</f>
        <v>BULLISH</v>
      </c>
      <c r="K266" s="6" t="str">
        <f>OBV!G266</f>
        <v>WEAK</v>
      </c>
      <c r="L266" s="6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5.6551999999999998</v>
      </c>
      <c r="C267" s="2">
        <f>RSI!I267</f>
        <v>42.256510051388943</v>
      </c>
      <c r="D267" s="2">
        <f>MACD!E267</f>
        <v>-4.1611910044246692E-2</v>
      </c>
      <c r="E267" s="2">
        <f>MACD!F267</f>
        <v>-4.5961118043498991E-3</v>
      </c>
      <c r="F267" s="2">
        <f>'Moving Avg'!D267</f>
        <v>5.6721000000000004</v>
      </c>
      <c r="G267" s="2">
        <f>'Moving Avg'!F267</f>
        <v>5.6420299999999992</v>
      </c>
      <c r="H267" s="2">
        <f>'Moving Avg'!G267</f>
        <v>5.9240420000000027</v>
      </c>
      <c r="I267" s="2">
        <f>'Moving Avg'!H267</f>
        <v>6.9696309999999997</v>
      </c>
      <c r="J267" s="6" t="str">
        <f>OBV!F267</f>
        <v>BULLISH</v>
      </c>
      <c r="K267" s="6" t="str">
        <f>OBV!G267</f>
        <v>WEAK</v>
      </c>
      <c r="L267" s="6" t="str">
        <f>OBV!H267</f>
        <v>CONFIRMED BULLISH</v>
      </c>
    </row>
    <row r="268" spans="1:12" ht="13.5" x14ac:dyDescent="0.25">
      <c r="A268" s="3">
        <f>RSI!A268</f>
        <v>42696</v>
      </c>
      <c r="B268" s="2">
        <f>RSI!B268</f>
        <v>5.8712999999999997</v>
      </c>
      <c r="C268" s="2">
        <f>RSI!I268</f>
        <v>58.685690937692733</v>
      </c>
      <c r="D268" s="2">
        <f>MACD!E268</f>
        <v>-6.4564426656946949E-2</v>
      </c>
      <c r="E268" s="2">
        <f>MACD!F268</f>
        <v>-1.6589774774869309E-2</v>
      </c>
      <c r="F268" s="2">
        <f>'Moving Avg'!D268</f>
        <v>5.7209599999999998</v>
      </c>
      <c r="G268" s="2">
        <f>'Moving Avg'!F268</f>
        <v>5.6490799999999997</v>
      </c>
      <c r="H268" s="2">
        <f>'Moving Avg'!G268</f>
        <v>5.9120180000000024</v>
      </c>
      <c r="I268" s="2">
        <f>'Moving Avg'!H268</f>
        <v>6.9619804999999984</v>
      </c>
      <c r="J268" s="6" t="str">
        <f>OBV!F268</f>
        <v>BULLISH</v>
      </c>
      <c r="K268" s="6" t="str">
        <f>OBV!G268</f>
        <v>WEAK</v>
      </c>
      <c r="L268" s="6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5.6364000000000001</v>
      </c>
      <c r="C269" s="2">
        <f>RSI!I269</f>
        <v>44.023208433727156</v>
      </c>
      <c r="D269" s="2">
        <f>MACD!E269</f>
        <v>-6.7409681249153586E-2</v>
      </c>
      <c r="E269" s="2">
        <f>MACD!F269</f>
        <v>-2.6753756069726166E-2</v>
      </c>
      <c r="F269" s="2">
        <f>'Moving Avg'!D269</f>
        <v>5.7228400000000006</v>
      </c>
      <c r="G269" s="2">
        <f>'Moving Avg'!F269</f>
        <v>5.6467299999999989</v>
      </c>
      <c r="H269" s="2">
        <f>'Moving Avg'!G269</f>
        <v>5.8952960000000019</v>
      </c>
      <c r="I269" s="2">
        <f>'Moving Avg'!H269</f>
        <v>6.9529269999999999</v>
      </c>
      <c r="J269" s="6" t="str">
        <f>OBV!F269</f>
        <v>BULLISH</v>
      </c>
      <c r="K269" s="6" t="str">
        <f>OBV!G269</f>
        <v>WEAK</v>
      </c>
      <c r="L269" s="6" t="str">
        <f>OBV!H269</f>
        <v>CONFIRMED BULLISH</v>
      </c>
    </row>
    <row r="270" spans="1:12" ht="13.5" x14ac:dyDescent="0.25">
      <c r="A270" s="3">
        <f>RSI!A270</f>
        <v>42698</v>
      </c>
      <c r="B270" s="2">
        <f>RSI!B270</f>
        <v>5.7773000000000003</v>
      </c>
      <c r="C270" s="2">
        <f>RSI!I270</f>
        <v>51.802074446090742</v>
      </c>
      <c r="D270" s="2">
        <f>MACD!E270</f>
        <v>-7.9629072382657817E-2</v>
      </c>
      <c r="E270" s="2">
        <f>MACD!F270</f>
        <v>-3.7328819332312496E-2</v>
      </c>
      <c r="F270" s="2">
        <f>'Moving Avg'!D270</f>
        <v>5.7190799999999999</v>
      </c>
      <c r="G270" s="2">
        <f>'Moving Avg'!F270</f>
        <v>5.6537749999999978</v>
      </c>
      <c r="H270" s="2">
        <f>'Moving Avg'!G270</f>
        <v>5.8806420000000026</v>
      </c>
      <c r="I270" s="2">
        <f>'Moving Avg'!H270</f>
        <v>6.9445324999999993</v>
      </c>
      <c r="J270" s="6" t="str">
        <f>OBV!F270</f>
        <v>BULLISH</v>
      </c>
      <c r="K270" s="6" t="str">
        <f>OBV!G270</f>
        <v>WEAK</v>
      </c>
      <c r="L270" s="6" t="str">
        <f>OBV!H270</f>
        <v>BULLISH DIVERGENCE</v>
      </c>
    </row>
    <row r="271" spans="1:12" ht="13.5" x14ac:dyDescent="0.25">
      <c r="A271" s="3">
        <f>RSI!A271</f>
        <v>42699</v>
      </c>
      <c r="B271" s="2">
        <f>RSI!B271</f>
        <v>5.7584999999999997</v>
      </c>
      <c r="C271" s="2">
        <f>RSI!I271</f>
        <v>50.787928800379611</v>
      </c>
      <c r="D271" s="2">
        <f>MACD!E271</f>
        <v>-8.8829688542724661E-2</v>
      </c>
      <c r="E271" s="2">
        <f>MACD!F271</f>
        <v>-4.762899317439493E-2</v>
      </c>
      <c r="F271" s="2">
        <f>'Moving Avg'!D271</f>
        <v>5.7397400000000003</v>
      </c>
      <c r="G271" s="2">
        <f>'Moving Avg'!F271</f>
        <v>5.6598799999999976</v>
      </c>
      <c r="H271" s="2">
        <f>'Moving Avg'!G271</f>
        <v>5.8686180000000023</v>
      </c>
      <c r="I271" s="2">
        <f>'Moving Avg'!H271</f>
        <v>6.9363179999999973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</row>
    <row r="272" spans="1:12" ht="13.5" x14ac:dyDescent="0.25">
      <c r="A272" s="3">
        <f>RSI!A272</f>
        <v>42702</v>
      </c>
      <c r="B272" s="2">
        <f>RSI!B272</f>
        <v>5.7209000000000003</v>
      </c>
      <c r="C272" s="2">
        <f>RSI!I272</f>
        <v>48.733026214605886</v>
      </c>
      <c r="D272" s="2">
        <f>MACD!E272</f>
        <v>-0.10118424891265931</v>
      </c>
      <c r="E272" s="2">
        <f>MACD!F272</f>
        <v>-5.8340044322047813E-2</v>
      </c>
      <c r="F272" s="2">
        <f>'Moving Avg'!D272</f>
        <v>5.7528800000000002</v>
      </c>
      <c r="G272" s="2">
        <f>'Moving Avg'!F272</f>
        <v>5.6641049999999984</v>
      </c>
      <c r="H272" s="2">
        <f>'Moving Avg'!G272</f>
        <v>5.8541500000000015</v>
      </c>
      <c r="I272" s="2">
        <f>'Moving Avg'!H272</f>
        <v>6.9277324999999985</v>
      </c>
      <c r="J272" s="6" t="str">
        <f>OBV!F272</f>
        <v>BULLISH</v>
      </c>
      <c r="K272" s="6" t="str">
        <f>OBV!G272</f>
        <v>WEAK</v>
      </c>
      <c r="L272" s="6" t="str">
        <f>OBV!H272</f>
        <v>CONFIRMED BULLISH</v>
      </c>
    </row>
    <row r="273" spans="1:12" ht="13.5" x14ac:dyDescent="0.25">
      <c r="A273" s="3">
        <f>RSI!A273</f>
        <v>42703</v>
      </c>
      <c r="B273" s="2">
        <f>RSI!B273</f>
        <v>5.7584999999999997</v>
      </c>
      <c r="C273" s="2">
        <f>RSI!I273</f>
        <v>50.873600743669996</v>
      </c>
      <c r="D273" s="2">
        <f>MACD!E273</f>
        <v>-0.10419270220633958</v>
      </c>
      <c r="E273" s="2">
        <f>MACD!F273</f>
        <v>-6.7510575898906175E-2</v>
      </c>
      <c r="F273" s="2">
        <f>'Moving Avg'!D273</f>
        <v>5.7303200000000007</v>
      </c>
      <c r="G273" s="2">
        <f>'Moving Avg'!F273</f>
        <v>5.6702099999999991</v>
      </c>
      <c r="H273" s="2">
        <f>'Moving Avg'!G273</f>
        <v>5.8441920000000049</v>
      </c>
      <c r="I273" s="2">
        <f>'Moving Avg'!H273</f>
        <v>6.9191069999999977</v>
      </c>
      <c r="J273" s="6" t="str">
        <f>OBV!F273</f>
        <v>BULLISH</v>
      </c>
      <c r="K273" s="6" t="str">
        <f>OBV!G273</f>
        <v>NEUTRAL</v>
      </c>
      <c r="L273" s="6" t="str">
        <f>OBV!H273</f>
        <v>BULLISH DIVERGENCE</v>
      </c>
    </row>
    <row r="274" spans="1:12" ht="13.5" x14ac:dyDescent="0.25">
      <c r="A274" s="3">
        <f>RSI!A274</f>
        <v>42704</v>
      </c>
      <c r="B274" s="2">
        <f>RSI!B274</f>
        <v>5.7584999999999997</v>
      </c>
      <c r="C274" s="2">
        <f>RSI!I274</f>
        <v>50.873600743669996</v>
      </c>
      <c r="D274" s="2">
        <f>MACD!E274</f>
        <v>-0.10686094678450786</v>
      </c>
      <c r="E274" s="2">
        <f>MACD!F274</f>
        <v>-7.5380650076026512E-2</v>
      </c>
      <c r="F274" s="2">
        <f>'Moving Avg'!D274</f>
        <v>5.75474</v>
      </c>
      <c r="G274" s="2">
        <f>'Moving Avg'!F274</f>
        <v>5.6763149999999998</v>
      </c>
      <c r="H274" s="2">
        <f>'Moving Avg'!G274</f>
        <v>5.8342340000000057</v>
      </c>
      <c r="I274" s="2">
        <f>'Moving Avg'!H274</f>
        <v>6.9104814999999986</v>
      </c>
      <c r="J274" s="6" t="str">
        <f>OBV!F274</f>
        <v>BULLISH</v>
      </c>
      <c r="K274" s="6" t="str">
        <f>OBV!G274</f>
        <v>WEAK</v>
      </c>
      <c r="L274" s="6" t="str">
        <f>OBV!H274</f>
        <v>CONFIRMED BULLISH</v>
      </c>
    </row>
    <row r="275" spans="1:12" ht="13.5" x14ac:dyDescent="0.25">
      <c r="A275" s="3">
        <f>RSI!A275</f>
        <v>42705</v>
      </c>
      <c r="B275" s="2">
        <f>RSI!B275</f>
        <v>5.7584999999999997</v>
      </c>
      <c r="C275" s="2">
        <f>RSI!I275</f>
        <v>50.873600743669996</v>
      </c>
      <c r="D275" s="2">
        <f>MACD!E275</f>
        <v>-8.3216854111737959E-2</v>
      </c>
      <c r="E275" s="2">
        <f>MACD!F275</f>
        <v>-7.6947890883168807E-2</v>
      </c>
      <c r="F275" s="2">
        <f>'Moving Avg'!D275</f>
        <v>5.7509800000000002</v>
      </c>
      <c r="G275" s="2">
        <f>'Moving Avg'!F275</f>
        <v>5.6824199999999996</v>
      </c>
      <c r="H275" s="2">
        <f>'Moving Avg'!G275</f>
        <v>5.8244640000000052</v>
      </c>
      <c r="I275" s="2">
        <f>'Moving Avg'!H275</f>
        <v>6.9022669999999984</v>
      </c>
      <c r="J275" s="6" t="str">
        <f>OBV!F275</f>
        <v>BULLISH</v>
      </c>
      <c r="K275" s="6" t="str">
        <f>OBV!G275</f>
        <v>NEUTRAL</v>
      </c>
      <c r="L275" s="6" t="str">
        <f>OBV!H275</f>
        <v>BULLISH DIVERGENCE</v>
      </c>
    </row>
    <row r="276" spans="1:12" ht="13.5" x14ac:dyDescent="0.25">
      <c r="A276" s="3">
        <f>RSI!A276</f>
        <v>42706</v>
      </c>
      <c r="B276" s="2">
        <f>RSI!B276</f>
        <v>5.7302999999999997</v>
      </c>
      <c r="C276" s="2">
        <f>RSI!I276</f>
        <v>48.958735667901522</v>
      </c>
      <c r="D276" s="2">
        <f>MACD!E276</f>
        <v>-8.2903484022112117E-2</v>
      </c>
      <c r="E276" s="2">
        <f>MACD!F276</f>
        <v>-7.813900951095748E-2</v>
      </c>
      <c r="F276" s="2">
        <f>'Moving Avg'!D276</f>
        <v>5.7453400000000006</v>
      </c>
      <c r="G276" s="2">
        <f>'Moving Avg'!F276</f>
        <v>5.6875850000000003</v>
      </c>
      <c r="H276" s="2">
        <f>'Moving Avg'!G276</f>
        <v>5.8141300000000058</v>
      </c>
      <c r="I276" s="2">
        <f>'Moving Avg'!H276</f>
        <v>6.8943684999999979</v>
      </c>
      <c r="J276" s="6" t="str">
        <f>OBV!F276</f>
        <v>BULLISH</v>
      </c>
      <c r="K276" s="6" t="str">
        <f>OBV!G276</f>
        <v>NEUTRAL</v>
      </c>
      <c r="L276" s="6" t="str">
        <f>OBV!H276</f>
        <v>BULLISH DIVERGENCE</v>
      </c>
    </row>
    <row r="277" spans="1:12" ht="13.5" x14ac:dyDescent="0.25">
      <c r="A277" s="3">
        <f>RSI!A277</f>
        <v>42709</v>
      </c>
      <c r="B277" s="2">
        <f>RSI!B277</f>
        <v>5.5612000000000004</v>
      </c>
      <c r="C277" s="2">
        <f>RSI!I277</f>
        <v>39.385455726626674</v>
      </c>
      <c r="D277" s="2">
        <f>MACD!E277</f>
        <v>-7.0043111626853616E-2</v>
      </c>
      <c r="E277" s="2">
        <f>MACD!F277</f>
        <v>-7.651982993413671E-2</v>
      </c>
      <c r="F277" s="2">
        <f>'Moving Avg'!D277</f>
        <v>5.7134</v>
      </c>
      <c r="G277" s="2">
        <f>'Moving Avg'!F277</f>
        <v>5.6842949999999997</v>
      </c>
      <c r="H277" s="2">
        <f>'Moving Avg'!G277</f>
        <v>5.8004140000000044</v>
      </c>
      <c r="I277" s="2">
        <f>'Moving Avg'!H277</f>
        <v>6.8848474999999976</v>
      </c>
      <c r="J277" s="6" t="str">
        <f>OBV!F277</f>
        <v>BULLISH</v>
      </c>
      <c r="K277" s="6" t="str">
        <f>OBV!G277</f>
        <v>NEUTRAL</v>
      </c>
      <c r="L277" s="6" t="str">
        <f>OBV!H277</f>
        <v>BULLISH DIVERGENCE</v>
      </c>
    </row>
    <row r="278" spans="1:12" ht="13.5" x14ac:dyDescent="0.25">
      <c r="A278" s="3">
        <f>RSI!A278</f>
        <v>42710</v>
      </c>
      <c r="B278" s="2">
        <f>RSI!B278</f>
        <v>5.4108999999999998</v>
      </c>
      <c r="C278" s="2">
        <f>RSI!I278</f>
        <v>33.175986647872165</v>
      </c>
      <c r="D278" s="2">
        <f>MACD!E278</f>
        <v>-1.3718396939665034E-2</v>
      </c>
      <c r="E278" s="2">
        <f>MACD!F278</f>
        <v>-6.3959543335242383E-2</v>
      </c>
      <c r="F278" s="2">
        <f>'Moving Avg'!D278</f>
        <v>5.6438800000000002</v>
      </c>
      <c r="G278" s="2">
        <f>'Moving Avg'!F278</f>
        <v>5.6744299999999992</v>
      </c>
      <c r="H278" s="2">
        <f>'Moving Avg'!G278</f>
        <v>5.7846320000000047</v>
      </c>
      <c r="I278" s="2">
        <f>'Moving Avg'!H278</f>
        <v>6.8746209999999959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</row>
    <row r="279" spans="1:12" ht="13.5" x14ac:dyDescent="0.25">
      <c r="A279" s="3">
        <f>RSI!A279</f>
        <v>42711</v>
      </c>
      <c r="B279" s="2">
        <f>RSI!B279</f>
        <v>5.5705999999999998</v>
      </c>
      <c r="C279" s="2">
        <f>RSI!I279</f>
        <v>43.388923090202383</v>
      </c>
      <c r="D279" s="2">
        <f>MACD!E279</f>
        <v>-1.215437948457776E-2</v>
      </c>
      <c r="E279" s="2">
        <f>MACD!F279</f>
        <v>-5.3598510565109461E-2</v>
      </c>
      <c r="F279" s="2">
        <f>'Moving Avg'!D279</f>
        <v>5.6063000000000001</v>
      </c>
      <c r="G279" s="2">
        <f>'Moving Avg'!F279</f>
        <v>5.6725499999999993</v>
      </c>
      <c r="H279" s="2">
        <f>'Moving Avg'!G279</f>
        <v>5.7720440000000046</v>
      </c>
      <c r="I279" s="2">
        <f>'Moving Avg'!H279</f>
        <v>6.8656954999999975</v>
      </c>
      <c r="J279" s="6" t="str">
        <f>OBV!F279</f>
        <v>BULLISH</v>
      </c>
      <c r="K279" s="6" t="str">
        <f>OBV!G279</f>
        <v>NEUTRAL</v>
      </c>
      <c r="L279" s="6" t="str">
        <f>OBV!H279</f>
        <v>BULLISH DIVERGENCE</v>
      </c>
    </row>
    <row r="280" spans="1:12" ht="13.5" x14ac:dyDescent="0.25">
      <c r="A280" s="3">
        <f>RSI!A280</f>
        <v>42712</v>
      </c>
      <c r="B280" s="2">
        <f>RSI!B280</f>
        <v>5.6833999999999998</v>
      </c>
      <c r="C280" s="2">
        <f>RSI!I280</f>
        <v>49.284759566349599</v>
      </c>
      <c r="D280" s="2">
        <f>MACD!E280</f>
        <v>3.2807268347587737E-3</v>
      </c>
      <c r="E280" s="2">
        <f>MACD!F280</f>
        <v>-4.2222663085135816E-2</v>
      </c>
      <c r="F280" s="2">
        <f>'Moving Avg'!D280</f>
        <v>5.5912799999999994</v>
      </c>
      <c r="G280" s="2">
        <f>'Moving Avg'!F280</f>
        <v>5.6763099999999991</v>
      </c>
      <c r="H280" s="2">
        <f>'Moving Avg'!G280</f>
        <v>5.763778000000003</v>
      </c>
      <c r="I280" s="2">
        <f>'Moving Avg'!H280</f>
        <v>6.8568769999999972</v>
      </c>
      <c r="J280" s="6" t="str">
        <f>OBV!F280</f>
        <v>BULLISH</v>
      </c>
      <c r="K280" s="6" t="str">
        <f>OBV!G280</f>
        <v>NEUTRAL</v>
      </c>
      <c r="L280" s="6" t="str">
        <f>OBV!H280</f>
        <v>BULLISH DIVERGENCE</v>
      </c>
    </row>
    <row r="281" spans="1:12" ht="13.5" x14ac:dyDescent="0.25">
      <c r="A281" s="3">
        <f>RSI!A281</f>
        <v>42713</v>
      </c>
      <c r="B281" s="2">
        <f>RSI!B281</f>
        <v>5.6740000000000004</v>
      </c>
      <c r="C281" s="2">
        <f>RSI!I281</f>
        <v>48.82838668932073</v>
      </c>
      <c r="D281" s="2">
        <f>MACD!E281</f>
        <v>1.4210445725010956E-2</v>
      </c>
      <c r="E281" s="2">
        <f>MACD!F281</f>
        <v>-3.0936041323106463E-2</v>
      </c>
      <c r="F281" s="2">
        <f>'Moving Avg'!D281</f>
        <v>5.5800199999999993</v>
      </c>
      <c r="G281" s="2">
        <f>'Moving Avg'!F281</f>
        <v>5.6795999999999998</v>
      </c>
      <c r="H281" s="2">
        <f>'Moving Avg'!G281</f>
        <v>5.7538200000000028</v>
      </c>
      <c r="I281" s="2">
        <f>'Moving Avg'!H281</f>
        <v>6.8485599999999964</v>
      </c>
      <c r="J281" s="6" t="str">
        <f>OBV!F281</f>
        <v>BULLISH</v>
      </c>
      <c r="K281" s="6" t="str">
        <f>OBV!G281</f>
        <v>NEUTRAL</v>
      </c>
      <c r="L281" s="6" t="str">
        <f>OBV!H281</f>
        <v>BULLISH DIVERGENCE</v>
      </c>
    </row>
    <row r="282" spans="1:12" ht="13.5" x14ac:dyDescent="0.25">
      <c r="A282" s="3">
        <f>RSI!A282</f>
        <v>42717</v>
      </c>
      <c r="B282" s="2">
        <f>RSI!B282</f>
        <v>5.6740000000000004</v>
      </c>
      <c r="C282" s="2">
        <f>RSI!I282</f>
        <v>48.82838668932073</v>
      </c>
      <c r="D282" s="2">
        <f>MACD!E282</f>
        <v>1.7790020972643816E-2</v>
      </c>
      <c r="E282" s="2">
        <f>MACD!F282</f>
        <v>-2.1190828863956408E-2</v>
      </c>
      <c r="F282" s="2">
        <f>'Moving Avg'!D282</f>
        <v>5.6025799999999997</v>
      </c>
      <c r="G282" s="2">
        <f>'Moving Avg'!F282</f>
        <v>5.6852400000000003</v>
      </c>
      <c r="H282" s="2">
        <f>'Moving Avg'!G282</f>
        <v>5.747244000000002</v>
      </c>
      <c r="I282" s="2">
        <f>'Moving Avg'!H282</f>
        <v>6.8402429999999956</v>
      </c>
      <c r="J282" s="6" t="str">
        <f>OBV!F282</f>
        <v>BULLISH</v>
      </c>
      <c r="K282" s="6" t="str">
        <f>OBV!G282</f>
        <v>NEUTRAL</v>
      </c>
      <c r="L282" s="6" t="str">
        <f>OBV!H282</f>
        <v>CONFIRMED BULLISH</v>
      </c>
    </row>
    <row r="283" spans="1:12" ht="13.5" x14ac:dyDescent="0.25">
      <c r="A283" s="3">
        <f>RSI!A283</f>
        <v>42718</v>
      </c>
      <c r="B283" s="2">
        <f>RSI!B283</f>
        <v>5.6740000000000004</v>
      </c>
      <c r="C283" s="2">
        <f>RSI!I283</f>
        <v>48.82838668932073</v>
      </c>
      <c r="D283" s="2">
        <f>MACD!E283</f>
        <v>2.6710884531643053E-2</v>
      </c>
      <c r="E283" s="2">
        <f>MACD!F283</f>
        <v>-1.1610486184836517E-2</v>
      </c>
      <c r="F283" s="2">
        <f>'Moving Avg'!D283</f>
        <v>5.6551999999999998</v>
      </c>
      <c r="G283" s="2">
        <f>'Moving Avg'!F283</f>
        <v>5.687590000000001</v>
      </c>
      <c r="H283" s="2">
        <f>'Moving Avg'!G283</f>
        <v>5.7406680000000021</v>
      </c>
      <c r="I283" s="2">
        <f>'Moving Avg'!H283</f>
        <v>6.8316059999999963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</row>
    <row r="284" spans="1:12" ht="13.5" x14ac:dyDescent="0.25">
      <c r="A284" s="3">
        <f>RSI!A284</f>
        <v>42719</v>
      </c>
      <c r="B284" s="2">
        <f>RSI!B284</f>
        <v>5.6740000000000004</v>
      </c>
      <c r="C284" s="2">
        <f>RSI!I284</f>
        <v>48.828386689320723</v>
      </c>
      <c r="D284" s="2">
        <f>MACD!E284</f>
        <v>3.4358730516253821E-2</v>
      </c>
      <c r="E284" s="2">
        <f>MACD!F284</f>
        <v>-2.4166428446184491E-3</v>
      </c>
      <c r="F284" s="2">
        <f>'Moving Avg'!D284</f>
        <v>5.6758800000000003</v>
      </c>
      <c r="G284" s="2">
        <f>'Moving Avg'!F284</f>
        <v>5.6899400000000018</v>
      </c>
      <c r="H284" s="2">
        <f>'Moving Avg'!G284</f>
        <v>5.7325900000000001</v>
      </c>
      <c r="I284" s="2">
        <f>'Moving Avg'!H284</f>
        <v>6.8234259999999951</v>
      </c>
      <c r="J284" s="6" t="str">
        <f>OBV!F284</f>
        <v>BEARISH</v>
      </c>
      <c r="K284" s="6" t="str">
        <f>OBV!G284</f>
        <v>STRONG</v>
      </c>
      <c r="L284" s="6" t="str">
        <f>OBV!H284</f>
        <v>BEARISH DIVERGENCE</v>
      </c>
    </row>
    <row r="285" spans="1:12" ht="13.5" x14ac:dyDescent="0.25">
      <c r="A285" s="3">
        <f>RSI!A285</f>
        <v>42720</v>
      </c>
      <c r="B285" s="2">
        <f>RSI!B285</f>
        <v>5.6740000000000004</v>
      </c>
      <c r="C285" s="2">
        <f>RSI!I285</f>
        <v>48.828386689320716</v>
      </c>
      <c r="D285" s="2">
        <f>MACD!E285</f>
        <v>4.092204311939529E-2</v>
      </c>
      <c r="E285" s="2">
        <f>MACD!F285</f>
        <v>6.2510943481842995E-3</v>
      </c>
      <c r="F285" s="2">
        <f>'Moving Avg'!D285</f>
        <v>5.6740000000000004</v>
      </c>
      <c r="G285" s="2">
        <f>'Moving Avg'!F285</f>
        <v>5.683835000000002</v>
      </c>
      <c r="H285" s="2">
        <f>'Moving Avg'!G285</f>
        <v>5.7254519999999989</v>
      </c>
      <c r="I285" s="2">
        <f>'Moving Avg'!H285</f>
        <v>6.8152459999999939</v>
      </c>
      <c r="J285" s="6" t="str">
        <f>OBV!F285</f>
        <v>BEARISH</v>
      </c>
      <c r="K285" s="6" t="str">
        <f>OBV!G285</f>
        <v>STRONG</v>
      </c>
      <c r="L285" s="6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5.6364000000000001</v>
      </c>
      <c r="C286" s="2">
        <f>RSI!I286</f>
        <v>46.342017972156832</v>
      </c>
      <c r="D286" s="2">
        <f>MACD!E286</f>
        <v>4.5007578143288818E-2</v>
      </c>
      <c r="E286" s="2">
        <f>MACD!F286</f>
        <v>1.4002391107205204E-2</v>
      </c>
      <c r="F286" s="2">
        <f>'Moving Avg'!D286</f>
        <v>5.66648</v>
      </c>
      <c r="G286" s="2">
        <f>'Moving Avg'!F286</f>
        <v>5.6828950000000011</v>
      </c>
      <c r="H286" s="2">
        <f>'Moving Avg'!G286</f>
        <v>5.7151179999999986</v>
      </c>
      <c r="I286" s="2">
        <f>'Moving Avg'!H286</f>
        <v>6.8073344999999934</v>
      </c>
      <c r="J286" s="6" t="str">
        <f>OBV!F286</f>
        <v>BEARISH</v>
      </c>
      <c r="K286" s="6" t="str">
        <f>OBV!G286</f>
        <v>NEUTRAL</v>
      </c>
      <c r="L286" s="6" t="str">
        <f>OBV!H286</f>
        <v>CONFIRMED BEARISH</v>
      </c>
    </row>
    <row r="287" spans="1:12" ht="13.5" x14ac:dyDescent="0.25">
      <c r="A287" s="3">
        <f>RSI!A287</f>
        <v>42724</v>
      </c>
      <c r="B287" s="2">
        <f>RSI!B287</f>
        <v>5.8055000000000003</v>
      </c>
      <c r="C287" s="2">
        <f>RSI!I287</f>
        <v>56.957330839028288</v>
      </c>
      <c r="D287" s="2">
        <f>MACD!E287</f>
        <v>1.0224363952398008E-2</v>
      </c>
      <c r="E287" s="2">
        <f>MACD!F287</f>
        <v>1.3246785676243766E-2</v>
      </c>
      <c r="F287" s="2">
        <f>'Moving Avg'!D287</f>
        <v>5.6927800000000008</v>
      </c>
      <c r="G287" s="2">
        <f>'Moving Avg'!F287</f>
        <v>5.6904100000000017</v>
      </c>
      <c r="H287" s="2">
        <f>'Moving Avg'!G287</f>
        <v>5.7106099999999991</v>
      </c>
      <c r="I287" s="2">
        <f>'Moving Avg'!H287</f>
        <v>6.799811999999994</v>
      </c>
      <c r="J287" s="6" t="str">
        <f>OBV!F287</f>
        <v>BULLISH</v>
      </c>
      <c r="K287" s="6" t="str">
        <f>OBV!G287</f>
        <v>WEAK</v>
      </c>
      <c r="L287" s="6" t="str">
        <f>OBV!H287</f>
        <v>CONFIRMED BULLISH</v>
      </c>
    </row>
    <row r="288" spans="1:12" ht="13.5" x14ac:dyDescent="0.25">
      <c r="A288" s="3">
        <f>RSI!A288</f>
        <v>42725</v>
      </c>
      <c r="B288" s="2">
        <f>RSI!B288</f>
        <v>5.8525</v>
      </c>
      <c r="C288" s="2">
        <f>RSI!I288</f>
        <v>59.363644035285063</v>
      </c>
      <c r="D288" s="2">
        <f>MACD!E288</f>
        <v>-4.6532562994338278E-2</v>
      </c>
      <c r="E288" s="2">
        <f>MACD!F288</f>
        <v>1.2909159421273571E-3</v>
      </c>
      <c r="F288" s="2">
        <f>'Moving Avg'!D288</f>
        <v>5.7284800000000002</v>
      </c>
      <c r="G288" s="2">
        <f>'Moving Avg'!F288</f>
        <v>5.6894700000000018</v>
      </c>
      <c r="H288" s="2">
        <f>'Moving Avg'!G288</f>
        <v>5.7077919999999995</v>
      </c>
      <c r="I288" s="2">
        <f>'Moving Avg'!H288</f>
        <v>6.793437999999993</v>
      </c>
      <c r="J288" s="6" t="str">
        <f>OBV!F288</f>
        <v>BULLISH</v>
      </c>
      <c r="K288" s="6" t="str">
        <f>OBV!G288</f>
        <v>WEAK</v>
      </c>
      <c r="L288" s="6" t="str">
        <f>OBV!H288</f>
        <v>CONFIRMED BULLISH</v>
      </c>
    </row>
    <row r="289" spans="1:12" ht="13.5" x14ac:dyDescent="0.25">
      <c r="A289" s="3">
        <f>RSI!A289</f>
        <v>42726</v>
      </c>
      <c r="B289" s="2">
        <f>RSI!B289</f>
        <v>5.9181999999999997</v>
      </c>
      <c r="C289" s="2">
        <f>RSI!I289</f>
        <v>62.51811528363065</v>
      </c>
      <c r="D289" s="2">
        <f>MACD!E289</f>
        <v>-7.5799869713355505E-2</v>
      </c>
      <c r="E289" s="2">
        <f>MACD!F289</f>
        <v>-1.4127241188969216E-2</v>
      </c>
      <c r="F289" s="2">
        <f>'Moving Avg'!D289</f>
        <v>5.7773200000000005</v>
      </c>
      <c r="G289" s="2">
        <f>'Moving Avg'!F289</f>
        <v>5.7035600000000013</v>
      </c>
      <c r="H289" s="2">
        <f>'Moving Avg'!G289</f>
        <v>5.707040000000001</v>
      </c>
      <c r="I289" s="2">
        <f>'Moving Avg'!H289</f>
        <v>6.7873924999999948</v>
      </c>
      <c r="J289" s="6" t="str">
        <f>OBV!F289</f>
        <v>BULLISH</v>
      </c>
      <c r="K289" s="6" t="str">
        <f>OBV!G289</f>
        <v>WEAK</v>
      </c>
      <c r="L289" s="6" t="str">
        <f>OBV!H289</f>
        <v>CONFIRMED BULLISH</v>
      </c>
    </row>
    <row r="290" spans="1:12" ht="13.5" x14ac:dyDescent="0.25">
      <c r="A290" s="3">
        <f>RSI!A290</f>
        <v>42727</v>
      </c>
      <c r="B290" s="2">
        <f>RSI!B290</f>
        <v>6.0590999999999999</v>
      </c>
      <c r="C290" s="2">
        <f>RSI!I290</f>
        <v>68.216411856371622</v>
      </c>
      <c r="D290" s="2">
        <f>MACD!E290</f>
        <v>-9.4910724040638605E-2</v>
      </c>
      <c r="E290" s="2">
        <f>MACD!F290</f>
        <v>-3.0283937759303096E-2</v>
      </c>
      <c r="F290" s="2">
        <f>'Moving Avg'!D290</f>
        <v>5.8543399999999997</v>
      </c>
      <c r="G290" s="2">
        <f>'Moving Avg'!F290</f>
        <v>5.7176500000000008</v>
      </c>
      <c r="H290" s="2">
        <f>'Moving Avg'!G290</f>
        <v>5.7100460000000011</v>
      </c>
      <c r="I290" s="2">
        <f>'Moving Avg'!H290</f>
        <v>6.7815944999999944</v>
      </c>
      <c r="J290" s="6" t="str">
        <f>OBV!F290</f>
        <v>BULLISH</v>
      </c>
      <c r="K290" s="6" t="str">
        <f>OBV!G290</f>
        <v>WEAK</v>
      </c>
      <c r="L290" s="6" t="str">
        <f>OBV!H290</f>
        <v>CONFIRMED BULLISH</v>
      </c>
    </row>
    <row r="291" spans="1:12" ht="13.5" x14ac:dyDescent="0.25">
      <c r="A291" s="3">
        <f>RSI!A291</f>
        <v>42730</v>
      </c>
      <c r="B291" s="2">
        <f>RSI!B291</f>
        <v>6.0590999999999999</v>
      </c>
      <c r="C291" s="2">
        <f>RSI!I291</f>
        <v>68.216411856371622</v>
      </c>
      <c r="D291" s="2">
        <f>MACD!E291</f>
        <v>-0.1145296472424624</v>
      </c>
      <c r="E291" s="2">
        <f>MACD!F291</f>
        <v>-4.713307965593496E-2</v>
      </c>
      <c r="F291" s="2">
        <f>'Moving Avg'!D291</f>
        <v>5.9388800000000002</v>
      </c>
      <c r="G291" s="2">
        <f>'Moving Avg'!F291</f>
        <v>5.7326800000000002</v>
      </c>
      <c r="H291" s="2">
        <f>'Moving Avg'!G291</f>
        <v>5.7130520000000011</v>
      </c>
      <c r="I291" s="2">
        <f>'Moving Avg'!H291</f>
        <v>6.7749284999999944</v>
      </c>
      <c r="J291" s="6" t="str">
        <f>OBV!F291</f>
        <v>BULLISH</v>
      </c>
      <c r="K291" s="6" t="str">
        <f>OBV!G291</f>
        <v>WEAK</v>
      </c>
      <c r="L291" s="6" t="str">
        <f>OBV!H291</f>
        <v>CONFIRMED BULLISH</v>
      </c>
    </row>
    <row r="292" spans="1:12" ht="13.5" x14ac:dyDescent="0.25">
      <c r="A292" s="3">
        <f>RSI!A292</f>
        <v>42731</v>
      </c>
      <c r="B292" s="2">
        <f>RSI!B292</f>
        <v>6.1060999999999996</v>
      </c>
      <c r="C292" s="2">
        <f>RSI!I292</f>
        <v>69.981893298085993</v>
      </c>
      <c r="D292" s="2">
        <f>MACD!E292</f>
        <v>-0.13646550277389302</v>
      </c>
      <c r="E292" s="2">
        <f>MACD!F292</f>
        <v>-6.4999564279526578E-2</v>
      </c>
      <c r="F292" s="2">
        <f>'Moving Avg'!D292</f>
        <v>5.9989999999999997</v>
      </c>
      <c r="G292" s="2">
        <f>'Moving Avg'!F292</f>
        <v>5.7519399999999994</v>
      </c>
      <c r="H292" s="2">
        <f>'Moving Avg'!G292</f>
        <v>5.716998000000002</v>
      </c>
      <c r="I292" s="2">
        <f>'Moving Avg'!H292</f>
        <v>6.7692744999999945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</row>
    <row r="293" spans="1:12" ht="13.5" x14ac:dyDescent="0.25">
      <c r="A293" s="3">
        <f>RSI!A293</f>
        <v>42732</v>
      </c>
      <c r="B293" s="2">
        <f>RSI!B293</f>
        <v>6.2093999999999996</v>
      </c>
      <c r="C293" s="2">
        <f>RSI!I293</f>
        <v>73.469963568524449</v>
      </c>
      <c r="D293" s="2">
        <f>MACD!E293</f>
        <v>-0.16467262032388597</v>
      </c>
      <c r="E293" s="2">
        <f>MACD!F293</f>
        <v>-8.4934175488398461E-2</v>
      </c>
      <c r="F293" s="2">
        <f>'Moving Avg'!D293</f>
        <v>6.0703799999999992</v>
      </c>
      <c r="G293" s="2">
        <f>'Moving Avg'!F293</f>
        <v>5.7744850000000003</v>
      </c>
      <c r="H293" s="2">
        <f>'Moving Avg'!G293</f>
        <v>5.7239480000000018</v>
      </c>
      <c r="I293" s="2">
        <f>'Moving Avg'!H293</f>
        <v>6.7630859999999942</v>
      </c>
      <c r="J293" s="6" t="str">
        <f>OBV!F293</f>
        <v>BULLISH</v>
      </c>
      <c r="K293" s="6" t="str">
        <f>OBV!G293</f>
        <v>WEAK</v>
      </c>
      <c r="L293" s="6" t="str">
        <f>OBV!H293</f>
        <v>CONFIRMED BULLISH</v>
      </c>
    </row>
    <row r="294" spans="1:12" ht="13.5" x14ac:dyDescent="0.25">
      <c r="A294" s="3">
        <f>RSI!A294</f>
        <v>42733</v>
      </c>
      <c r="B294" s="2">
        <f>RSI!B294</f>
        <v>6.3410000000000002</v>
      </c>
      <c r="C294" s="2">
        <f>RSI!I294</f>
        <v>77.117833329048423</v>
      </c>
      <c r="D294" s="2">
        <f>MACD!E294</f>
        <v>-0.20074517543771009</v>
      </c>
      <c r="E294" s="2">
        <f>MACD!F294</f>
        <v>-0.10809637547826079</v>
      </c>
      <c r="F294" s="2">
        <f>'Moving Avg'!D294</f>
        <v>6.1549399999999999</v>
      </c>
      <c r="G294" s="2">
        <f>'Moving Avg'!F294</f>
        <v>5.8036099999999999</v>
      </c>
      <c r="H294" s="2">
        <f>'Moving Avg'!G294</f>
        <v>5.7327800000000018</v>
      </c>
      <c r="I294" s="2">
        <f>'Moving Avg'!H294</f>
        <v>6.7574184999999929</v>
      </c>
      <c r="J294" s="6" t="str">
        <f>OBV!F294</f>
        <v>BULLISH</v>
      </c>
      <c r="K294" s="6" t="str">
        <f>OBV!G294</f>
        <v>WEAK</v>
      </c>
      <c r="L294" s="6" t="str">
        <f>OBV!H294</f>
        <v>CONFIRMED BULLISH</v>
      </c>
    </row>
    <row r="295" spans="1:12" ht="13.5" x14ac:dyDescent="0.25">
      <c r="A295" s="3">
        <f>RSI!A295</f>
        <v>42734</v>
      </c>
      <c r="B295" s="2">
        <f>RSI!B295</f>
        <v>6.2657999999999996</v>
      </c>
      <c r="C295" s="2">
        <f>RSI!I295</f>
        <v>71.101564043636941</v>
      </c>
      <c r="D295" s="2">
        <f>MACD!E295</f>
        <v>-0.2287502237412733</v>
      </c>
      <c r="E295" s="2">
        <f>MACD!F295</f>
        <v>-0.13222714513086331</v>
      </c>
      <c r="F295" s="2">
        <f>'Moving Avg'!D295</f>
        <v>6.1962799999999998</v>
      </c>
      <c r="G295" s="2">
        <f>'Moving Avg'!F295</f>
        <v>5.8289749999999998</v>
      </c>
      <c r="H295" s="2">
        <f>'Moving Avg'!G295</f>
        <v>5.7406700000000015</v>
      </c>
      <c r="I295" s="2">
        <f>'Moving Avg'!H295</f>
        <v>6.7504154999999919</v>
      </c>
      <c r="J295" s="6" t="str">
        <f>OBV!F295</f>
        <v>BULLISH</v>
      </c>
      <c r="K295" s="6" t="str">
        <f>OBV!G295</f>
        <v>WEAK</v>
      </c>
      <c r="L295" s="6" t="str">
        <f>OBV!H295</f>
        <v>CONFIRMED BULLISH</v>
      </c>
    </row>
    <row r="296" spans="1:12" ht="13.5" x14ac:dyDescent="0.25">
      <c r="A296" s="3">
        <f>RSI!A296</f>
        <v>42737</v>
      </c>
      <c r="B296" s="2">
        <f>RSI!B296</f>
        <v>6.2657999999999996</v>
      </c>
      <c r="C296" s="2">
        <f>RSI!I296</f>
        <v>71.101564043636941</v>
      </c>
      <c r="D296" s="2">
        <f>MACD!E296</f>
        <v>-0.26061343567436523</v>
      </c>
      <c r="E296" s="2">
        <f>MACD!F296</f>
        <v>-0.1579044032395637</v>
      </c>
      <c r="F296" s="2">
        <f>'Moving Avg'!D296</f>
        <v>6.2376199999999997</v>
      </c>
      <c r="G296" s="2">
        <f>'Moving Avg'!F296</f>
        <v>5.8557499999999996</v>
      </c>
      <c r="H296" s="2">
        <f>'Moving Avg'!G296</f>
        <v>5.7485600000000021</v>
      </c>
      <c r="I296" s="2">
        <f>'Moving Avg'!H296</f>
        <v>6.7424529999999914</v>
      </c>
      <c r="J296" s="6" t="str">
        <f>OBV!F296</f>
        <v>BULLISH</v>
      </c>
      <c r="K296" s="6" t="str">
        <f>OBV!G296</f>
        <v>WEAK</v>
      </c>
      <c r="L296" s="6" t="str">
        <f>OBV!H296</f>
        <v>CONFIRMED BULLISH</v>
      </c>
    </row>
    <row r="297" spans="1:12" ht="13.5" x14ac:dyDescent="0.25">
      <c r="A297" s="3">
        <f>RSI!A297</f>
        <v>42738</v>
      </c>
      <c r="B297" s="2">
        <f>RSI!B297</f>
        <v>6.2469999999999999</v>
      </c>
      <c r="C297" s="2">
        <f>RSI!I297</f>
        <v>69.528860254087192</v>
      </c>
      <c r="D297" s="2">
        <f>MACD!E297</f>
        <v>-0.26237220928947291</v>
      </c>
      <c r="E297" s="2">
        <f>MACD!F297</f>
        <v>-0.17879796444954554</v>
      </c>
      <c r="F297" s="2">
        <f>'Moving Avg'!D297</f>
        <v>6.2657999999999996</v>
      </c>
      <c r="G297" s="2">
        <f>'Moving Avg'!F297</f>
        <v>5.8900399999999999</v>
      </c>
      <c r="H297" s="2">
        <f>'Moving Avg'!G297</f>
        <v>5.7594560000000028</v>
      </c>
      <c r="I297" s="2">
        <f>'Moving Avg'!H297</f>
        <v>6.7334829999999917</v>
      </c>
      <c r="J297" s="6" t="str">
        <f>OBV!F297</f>
        <v>BULLISH</v>
      </c>
      <c r="K297" s="6" t="str">
        <f>OBV!G297</f>
        <v>WEAK</v>
      </c>
      <c r="L297" s="6" t="str">
        <f>OBV!H297</f>
        <v>CONFIRMED BULLISH</v>
      </c>
    </row>
    <row r="298" spans="1:12" ht="13.5" x14ac:dyDescent="0.25">
      <c r="A298" s="3">
        <f>RSI!A298</f>
        <v>42739</v>
      </c>
      <c r="B298" s="2">
        <f>RSI!B298</f>
        <v>6.2469999999999999</v>
      </c>
      <c r="C298" s="2">
        <f>RSI!I298</f>
        <v>69.528860254087192</v>
      </c>
      <c r="D298" s="2">
        <f>MACD!E298</f>
        <v>-0.25856073893903631</v>
      </c>
      <c r="E298" s="2">
        <f>MACD!F298</f>
        <v>-0.1947505193474437</v>
      </c>
      <c r="F298" s="2">
        <f>'Moving Avg'!D298</f>
        <v>6.27332</v>
      </c>
      <c r="G298" s="2">
        <f>'Moving Avg'!F298</f>
        <v>5.931845</v>
      </c>
      <c r="H298" s="2">
        <f>'Moving Avg'!G298</f>
        <v>5.7697900000000031</v>
      </c>
      <c r="I298" s="2">
        <f>'Moving Avg'!H298</f>
        <v>6.7241014999999935</v>
      </c>
      <c r="J298" s="6" t="str">
        <f>OBV!F298</f>
        <v>BULLISH</v>
      </c>
      <c r="K298" s="6" t="str">
        <f>OBV!G298</f>
        <v>WEAK</v>
      </c>
      <c r="L298" s="6" t="str">
        <f>OBV!H298</f>
        <v>CONFIRMED BULLISH</v>
      </c>
    </row>
    <row r="299" spans="1:12" ht="13.5" x14ac:dyDescent="0.25">
      <c r="A299" s="3">
        <f>RSI!A299</f>
        <v>42740</v>
      </c>
      <c r="B299" s="2">
        <f>RSI!B299</f>
        <v>6.1813000000000002</v>
      </c>
      <c r="C299" s="2">
        <f>RSI!I299</f>
        <v>63.808502162298268</v>
      </c>
      <c r="D299" s="2">
        <f>MACD!E299</f>
        <v>-0.24214935061389031</v>
      </c>
      <c r="E299" s="2">
        <f>MACD!F299</f>
        <v>-0.20423028560073303</v>
      </c>
      <c r="F299" s="2">
        <f>'Moving Avg'!D299</f>
        <v>6.2413799999999995</v>
      </c>
      <c r="G299" s="2">
        <f>'Moving Avg'!F299</f>
        <v>5.9623800000000005</v>
      </c>
      <c r="H299" s="2">
        <f>'Moving Avg'!G299</f>
        <v>5.7797480000000014</v>
      </c>
      <c r="I299" s="2">
        <f>'Moving Avg'!H299</f>
        <v>6.7152594999999913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</row>
    <row r="300" spans="1:12" ht="13.5" x14ac:dyDescent="0.25">
      <c r="A300" s="3">
        <f>RSI!A300</f>
        <v>42741</v>
      </c>
      <c r="B300" s="2">
        <f>RSI!B300</f>
        <v>6.2657999999999996</v>
      </c>
      <c r="C300" s="2">
        <f>RSI!I300</f>
        <v>67.510813721021506</v>
      </c>
      <c r="D300" s="2">
        <f>MACD!E300</f>
        <v>-0.21411251530941477</v>
      </c>
      <c r="E300" s="2">
        <f>MACD!F300</f>
        <v>-0.20620673154246938</v>
      </c>
      <c r="F300" s="2">
        <f>'Moving Avg'!D300</f>
        <v>6.2413799999999995</v>
      </c>
      <c r="G300" s="2">
        <f>'Moving Avg'!F300</f>
        <v>5.9915000000000003</v>
      </c>
      <c r="H300" s="2">
        <f>'Moving Avg'!G300</f>
        <v>5.7923360000000024</v>
      </c>
      <c r="I300" s="2">
        <f>'Moving Avg'!H300</f>
        <v>6.707525499999992</v>
      </c>
      <c r="J300" s="6" t="str">
        <f>OBV!F300</f>
        <v>BULLISH</v>
      </c>
      <c r="K300" s="6" t="str">
        <f>OBV!G300</f>
        <v>WEAK</v>
      </c>
      <c r="L300" s="6" t="str">
        <f>OBV!H300</f>
        <v>NEUTRAL</v>
      </c>
    </row>
    <row r="301" spans="1:12" ht="13.5" x14ac:dyDescent="0.25">
      <c r="A301" s="3">
        <f>RSI!A301</f>
        <v>42744</v>
      </c>
      <c r="B301" s="2">
        <f>RSI!B301</f>
        <v>6.3410000000000002</v>
      </c>
      <c r="C301" s="2">
        <f>RSI!I301</f>
        <v>70.411709307905625</v>
      </c>
      <c r="D301" s="2">
        <f>MACD!E301</f>
        <v>-0.19763223106448979</v>
      </c>
      <c r="E301" s="2">
        <f>MACD!F301</f>
        <v>-0.2044918314468735</v>
      </c>
      <c r="F301" s="2">
        <f>'Moving Avg'!D301</f>
        <v>6.2564200000000003</v>
      </c>
      <c r="G301" s="2">
        <f>'Moving Avg'!F301</f>
        <v>6.0248499999999989</v>
      </c>
      <c r="H301" s="2">
        <f>'Moving Avg'!G301</f>
        <v>5.8064280000000021</v>
      </c>
      <c r="I301" s="2">
        <f>'Moving Avg'!H301</f>
        <v>6.7003959999999916</v>
      </c>
      <c r="J301" s="6" t="str">
        <f>OBV!F301</f>
        <v>BULLISH</v>
      </c>
      <c r="K301" s="6" t="str">
        <f>OBV!G301</f>
        <v>WEAK</v>
      </c>
      <c r="L301" s="6" t="str">
        <f>OBV!H301</f>
        <v>CONFIRMED BULLISH</v>
      </c>
    </row>
    <row r="302" spans="1:12" ht="13.5" x14ac:dyDescent="0.25">
      <c r="A302" s="3">
        <f>RSI!A302</f>
        <v>42745</v>
      </c>
      <c r="B302" s="2">
        <f>RSI!B302</f>
        <v>6.3410000000000002</v>
      </c>
      <c r="C302" s="2">
        <f>RSI!I302</f>
        <v>70.411709307905625</v>
      </c>
      <c r="D302" s="2">
        <f>MACD!E302</f>
        <v>-0.17844987467813045</v>
      </c>
      <c r="E302" s="2">
        <f>MACD!F302</f>
        <v>-0.1992834400931249</v>
      </c>
      <c r="F302" s="2">
        <f>'Moving Avg'!D302</f>
        <v>6.27522</v>
      </c>
      <c r="G302" s="2">
        <f>'Moving Avg'!F302</f>
        <v>6.0581999999999985</v>
      </c>
      <c r="H302" s="2">
        <f>'Moving Avg'!G302</f>
        <v>5.8205200000000028</v>
      </c>
      <c r="I302" s="2">
        <f>'Moving Avg'!H302</f>
        <v>6.6934949999999915</v>
      </c>
      <c r="J302" s="6" t="str">
        <f>OBV!F302</f>
        <v>BULLISH</v>
      </c>
      <c r="K302" s="6" t="str">
        <f>OBV!G302</f>
        <v>WEAK</v>
      </c>
      <c r="L302" s="6" t="str">
        <f>OBV!H302</f>
        <v>CONFIRMED BULLISH</v>
      </c>
    </row>
    <row r="303" spans="1:12" ht="13.5" x14ac:dyDescent="0.25">
      <c r="A303" s="3">
        <f>RSI!A303</f>
        <v>42746</v>
      </c>
      <c r="B303" s="2">
        <f>RSI!B303</f>
        <v>6.3410000000000002</v>
      </c>
      <c r="C303" s="2">
        <f>RSI!I303</f>
        <v>70.411709307905625</v>
      </c>
      <c r="D303" s="2">
        <f>MACD!E303</f>
        <v>-0.14817196155858259</v>
      </c>
      <c r="E303" s="2">
        <f>MACD!F303</f>
        <v>-0.18906114438621646</v>
      </c>
      <c r="F303" s="2">
        <f>'Moving Avg'!D303</f>
        <v>6.2940200000000006</v>
      </c>
      <c r="G303" s="2">
        <f>'Moving Avg'!F303</f>
        <v>6.0915499999999998</v>
      </c>
      <c r="H303" s="2">
        <f>'Moving Avg'!G303</f>
        <v>5.8346120000000035</v>
      </c>
      <c r="I303" s="2">
        <f>'Moving Avg'!H303</f>
        <v>6.6868224999999919</v>
      </c>
      <c r="J303" s="6" t="str">
        <f>OBV!F303</f>
        <v>BULLISH</v>
      </c>
      <c r="K303" s="6" t="str">
        <f>OBV!G303</f>
        <v>WEAK</v>
      </c>
      <c r="L303" s="6" t="str">
        <f>OBV!H303</f>
        <v>CONFIRMED BULLISH</v>
      </c>
    </row>
    <row r="304" spans="1:12" ht="13.5" x14ac:dyDescent="0.25">
      <c r="A304" s="3">
        <f>RSI!A304</f>
        <v>42747</v>
      </c>
      <c r="B304" s="2">
        <f>RSI!B304</f>
        <v>6.1531000000000002</v>
      </c>
      <c r="C304" s="2">
        <f>RSI!I304</f>
        <v>55.067303833504205</v>
      </c>
      <c r="D304" s="2">
        <f>MACD!E304</f>
        <v>-9.0096423227785216E-2</v>
      </c>
      <c r="E304" s="2">
        <f>MACD!F304</f>
        <v>-0.16926820015453023</v>
      </c>
      <c r="F304" s="2">
        <f>'Moving Avg'!D304</f>
        <v>6.288380000000001</v>
      </c>
      <c r="G304" s="2">
        <f>'Moving Avg'!F304</f>
        <v>6.1155049999999989</v>
      </c>
      <c r="H304" s="2">
        <f>'Moving Avg'!G304</f>
        <v>5.8449460000000037</v>
      </c>
      <c r="I304" s="2">
        <f>'Moving Avg'!H304</f>
        <v>6.6792104999999911</v>
      </c>
      <c r="J304" s="6" t="str">
        <f>OBV!F304</f>
        <v>BULLISH</v>
      </c>
      <c r="K304" s="6" t="str">
        <f>OBV!G304</f>
        <v>WEAK</v>
      </c>
      <c r="L304" s="6" t="str">
        <f>OBV!H304</f>
        <v>BULLISH DIVERGENCE</v>
      </c>
    </row>
    <row r="305" spans="1:12" ht="13.5" x14ac:dyDescent="0.25">
      <c r="A305" s="3">
        <f>RSI!A305</f>
        <v>42748</v>
      </c>
      <c r="B305" s="2">
        <f>RSI!B305</f>
        <v>5.984</v>
      </c>
      <c r="C305" s="2">
        <f>RSI!I305</f>
        <v>45.464845903093618</v>
      </c>
      <c r="D305" s="2">
        <f>MACD!E305</f>
        <v>-4.0470899769435853E-2</v>
      </c>
      <c r="E305" s="2">
        <f>MACD!F305</f>
        <v>-0.14350874007751135</v>
      </c>
      <c r="F305" s="2">
        <f>'Moving Avg'!D305</f>
        <v>6.2320200000000003</v>
      </c>
      <c r="G305" s="2">
        <f>'Moving Avg'!F305</f>
        <v>6.1310049999999983</v>
      </c>
      <c r="H305" s="2">
        <f>'Moving Avg'!G305</f>
        <v>5.8518980000000012</v>
      </c>
      <c r="I305" s="2">
        <f>'Moving Avg'!H305</f>
        <v>6.6707529999999906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</row>
    <row r="306" spans="1:12" ht="13.5" x14ac:dyDescent="0.25">
      <c r="A306" s="3">
        <f>RSI!A306</f>
        <v>42751</v>
      </c>
      <c r="B306" s="2">
        <f>RSI!B306</f>
        <v>6.1531000000000002</v>
      </c>
      <c r="C306" s="2">
        <f>RSI!I306</f>
        <v>54.086885902500235</v>
      </c>
      <c r="D306" s="2">
        <f>MACD!E306</f>
        <v>-1.0443826977060588E-2</v>
      </c>
      <c r="E306" s="2">
        <f>MACD!F306</f>
        <v>-0.1168957574574212</v>
      </c>
      <c r="F306" s="2">
        <f>'Moving Avg'!D306</f>
        <v>6.1944400000000002</v>
      </c>
      <c r="G306" s="2">
        <f>'Moving Avg'!F306</f>
        <v>6.156839999999999</v>
      </c>
      <c r="H306" s="2">
        <f>'Moving Avg'!G306</f>
        <v>5.8624200000000011</v>
      </c>
      <c r="I306" s="2">
        <f>'Moving Avg'!H306</f>
        <v>6.6631409999999889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</row>
    <row r="307" spans="1:12" ht="13.5" x14ac:dyDescent="0.25">
      <c r="A307" s="3">
        <f>RSI!A307</f>
        <v>42752</v>
      </c>
      <c r="B307" s="2">
        <f>RSI!B307</f>
        <v>6.1531000000000002</v>
      </c>
      <c r="C307" s="2">
        <f>RSI!I307</f>
        <v>54.086885902500235</v>
      </c>
      <c r="D307" s="2">
        <f>MACD!E307</f>
        <v>1.1592698167701698E-2</v>
      </c>
      <c r="E307" s="2">
        <f>MACD!F307</f>
        <v>-9.1198066332396632E-2</v>
      </c>
      <c r="F307" s="2">
        <f>'Moving Avg'!D307</f>
        <v>6.15686</v>
      </c>
      <c r="G307" s="2">
        <f>'Moving Avg'!F307</f>
        <v>6.1742199999999974</v>
      </c>
      <c r="H307" s="2">
        <f>'Moving Avg'!G307</f>
        <v>5.8729420000000001</v>
      </c>
      <c r="I307" s="2">
        <f>'Moving Avg'!H307</f>
        <v>6.6555744999999895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</row>
    <row r="308" spans="1:12" ht="13.5" x14ac:dyDescent="0.25">
      <c r="A308" s="3">
        <f>RSI!A308</f>
        <v>42753</v>
      </c>
      <c r="B308" s="2">
        <f>RSI!B308</f>
        <v>6.0872999999999999</v>
      </c>
      <c r="C308" s="2">
        <f>RSI!I308</f>
        <v>50.484864132991618</v>
      </c>
      <c r="D308" s="2">
        <f>MACD!E308</f>
        <v>3.4669830994307205E-2</v>
      </c>
      <c r="E308" s="2">
        <f>MACD!F308</f>
        <v>-6.6024486867055865E-2</v>
      </c>
      <c r="F308" s="2">
        <f>'Moving Avg'!D308</f>
        <v>6.1061199999999998</v>
      </c>
      <c r="G308" s="2">
        <f>'Moving Avg'!F308</f>
        <v>6.1859599999999979</v>
      </c>
      <c r="H308" s="2">
        <f>'Moving Avg'!G308</f>
        <v>5.882524000000001</v>
      </c>
      <c r="I308" s="2">
        <f>'Moving Avg'!H308</f>
        <v>6.6476789999999895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</row>
    <row r="309" spans="1:12" ht="13.5" x14ac:dyDescent="0.25">
      <c r="A309" s="3">
        <f>RSI!A309</f>
        <v>42754</v>
      </c>
      <c r="B309" s="2">
        <f>RSI!B309</f>
        <v>5.8148999999999997</v>
      </c>
      <c r="C309" s="2">
        <f>RSI!I309</f>
        <v>38.92713134640919</v>
      </c>
      <c r="D309" s="2">
        <f>MACD!E309</f>
        <v>6.4245136416926307E-2</v>
      </c>
      <c r="E309" s="2">
        <f>MACD!F309</f>
        <v>-3.9970562210259436E-2</v>
      </c>
      <c r="F309" s="2">
        <f>'Moving Avg'!D309</f>
        <v>6.0384799999999998</v>
      </c>
      <c r="G309" s="2">
        <f>'Moving Avg'!F309</f>
        <v>6.180794999999998</v>
      </c>
      <c r="H309" s="2">
        <f>'Moving Avg'!G309</f>
        <v>5.8866580000000024</v>
      </c>
      <c r="I309" s="2">
        <f>'Moving Avg'!H309</f>
        <v>6.6384214999999891</v>
      </c>
      <c r="J309" s="6" t="str">
        <f>OBV!F309</f>
        <v>BEARISH</v>
      </c>
      <c r="K309" s="6" t="str">
        <f>OBV!G309</f>
        <v>STRONG</v>
      </c>
      <c r="L309" s="6" t="str">
        <f>OBV!H309</f>
        <v>CONFIRMED BEARISH</v>
      </c>
    </row>
    <row r="310" spans="1:12" ht="13.5" x14ac:dyDescent="0.25">
      <c r="A310" s="3">
        <f>RSI!A310</f>
        <v>42755</v>
      </c>
      <c r="B310" s="2">
        <f>RSI!B310</f>
        <v>5.8243</v>
      </c>
      <c r="C310" s="2">
        <f>RSI!I310</f>
        <v>39.442343326236355</v>
      </c>
      <c r="D310" s="2">
        <f>MACD!E310</f>
        <v>0.10316373597690554</v>
      </c>
      <c r="E310" s="2">
        <f>MACD!F310</f>
        <v>-1.1343702572826443E-2</v>
      </c>
      <c r="F310" s="2">
        <f>'Moving Avg'!D310</f>
        <v>6.0065399999999993</v>
      </c>
      <c r="G310" s="2">
        <f>'Moving Avg'!F310</f>
        <v>6.1690549999999975</v>
      </c>
      <c r="H310" s="2">
        <f>'Moving Avg'!G310</f>
        <v>5.8909800000000025</v>
      </c>
      <c r="I310" s="2">
        <f>'Moving Avg'!H310</f>
        <v>6.6307184999999897</v>
      </c>
      <c r="J310" s="6" t="str">
        <f>OBV!F310</f>
        <v>BEARISH</v>
      </c>
      <c r="K310" s="6" t="str">
        <f>OBV!G310</f>
        <v>STRONG</v>
      </c>
      <c r="L310" s="6" t="str">
        <f>OBV!H310</f>
        <v>CONFIRMED BEARISH</v>
      </c>
    </row>
    <row r="311" spans="1:12" ht="13.5" x14ac:dyDescent="0.25">
      <c r="A311" s="3">
        <f>RSI!A311</f>
        <v>42758</v>
      </c>
      <c r="B311" s="2">
        <f>RSI!B311</f>
        <v>5.6551999999999998</v>
      </c>
      <c r="C311" s="2">
        <f>RSI!I311</f>
        <v>33.901707093531485</v>
      </c>
      <c r="D311" s="2">
        <f>MACD!E311</f>
        <v>0.16160635687458846</v>
      </c>
      <c r="E311" s="2">
        <f>MACD!F311</f>
        <v>2.3246309316656538E-2</v>
      </c>
      <c r="F311" s="2">
        <f>'Moving Avg'!D311</f>
        <v>5.9069600000000007</v>
      </c>
      <c r="G311" s="2">
        <f>'Moving Avg'!F311</f>
        <v>6.1488599999999973</v>
      </c>
      <c r="H311" s="2">
        <f>'Moving Avg'!G311</f>
        <v>5.8919200000000025</v>
      </c>
      <c r="I311" s="2">
        <f>'Moving Avg'!H311</f>
        <v>6.6221699999999908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</row>
    <row r="312" spans="1:12" ht="13.5" x14ac:dyDescent="0.25">
      <c r="A312" s="3">
        <f>RSI!A312</f>
        <v>42759</v>
      </c>
      <c r="B312" s="2">
        <f>RSI!B312</f>
        <v>5.6551999999999998</v>
      </c>
      <c r="C312" s="2">
        <f>RSI!I312</f>
        <v>33.901707093531485</v>
      </c>
      <c r="D312" s="2">
        <f>MACD!E312</f>
        <v>0.21336845180155262</v>
      </c>
      <c r="E312" s="2">
        <f>MACD!F312</f>
        <v>6.1270737813635755E-2</v>
      </c>
      <c r="F312" s="2">
        <f>'Moving Avg'!D312</f>
        <v>5.8073800000000002</v>
      </c>
      <c r="G312" s="2">
        <f>'Moving Avg'!F312</f>
        <v>6.1263149999999973</v>
      </c>
      <c r="H312" s="2">
        <f>'Moving Avg'!G312</f>
        <v>5.8938000000000024</v>
      </c>
      <c r="I312" s="2">
        <f>'Moving Avg'!H312</f>
        <v>6.61252499999999</v>
      </c>
      <c r="J312" s="6" t="str">
        <f>OBV!F312</f>
        <v>BEARISH</v>
      </c>
      <c r="K312" s="6" t="str">
        <f>OBV!G312</f>
        <v>STRONG</v>
      </c>
      <c r="L312" s="6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5.6551999999999998</v>
      </c>
      <c r="C313" s="2">
        <f>RSI!I313</f>
        <v>33.901707093531485</v>
      </c>
      <c r="D313" s="2">
        <f>MACD!E313</f>
        <v>0.25930663498590878</v>
      </c>
      <c r="E313" s="2">
        <f>MACD!F313</f>
        <v>0.10087791724809037</v>
      </c>
      <c r="F313" s="2">
        <f>'Moving Avg'!D313</f>
        <v>5.7209599999999998</v>
      </c>
      <c r="G313" s="2">
        <f>'Moving Avg'!F313</f>
        <v>6.0986049999999974</v>
      </c>
      <c r="H313" s="2">
        <f>'Moving Avg'!G313</f>
        <v>5.8943640000000013</v>
      </c>
      <c r="I313" s="2">
        <f>'Moving Avg'!H313</f>
        <v>6.6028799999999883</v>
      </c>
      <c r="J313" s="6" t="str">
        <f>OBV!F313</f>
        <v>BULLISH</v>
      </c>
      <c r="K313" s="6" t="str">
        <f>OBV!G313</f>
        <v>NEUTRAL</v>
      </c>
      <c r="L313" s="6" t="str">
        <f>OBV!H313</f>
        <v>BULLISH DIVERGENCE</v>
      </c>
    </row>
    <row r="314" spans="1:12" ht="13.5" x14ac:dyDescent="0.25">
      <c r="A314" s="3">
        <f>RSI!A314</f>
        <v>42761</v>
      </c>
      <c r="B314" s="2">
        <f>RSI!B314</f>
        <v>5.6551999999999998</v>
      </c>
      <c r="C314" s="2">
        <f>RSI!I314</f>
        <v>33.901707093531485</v>
      </c>
      <c r="D314" s="2">
        <f>MACD!E314</f>
        <v>0.27125071998805783</v>
      </c>
      <c r="E314" s="2">
        <f>MACD!F314</f>
        <v>0.13495247779608388</v>
      </c>
      <c r="F314" s="2">
        <f>'Moving Avg'!D314</f>
        <v>5.6890200000000002</v>
      </c>
      <c r="G314" s="2">
        <f>'Moving Avg'!F314</f>
        <v>6.0643149999999979</v>
      </c>
      <c r="H314" s="2">
        <f>'Moving Avg'!G314</f>
        <v>5.8949280000000011</v>
      </c>
      <c r="I314" s="2">
        <f>'Moving Avg'!H314</f>
        <v>6.5921384999999884</v>
      </c>
      <c r="J314" s="6" t="str">
        <f>OBV!F314</f>
        <v>BULLISH</v>
      </c>
      <c r="K314" s="6" t="str">
        <f>OBV!G314</f>
        <v>WEAK</v>
      </c>
      <c r="L314" s="6" t="str">
        <f>OBV!H314</f>
        <v>BULLISH DIVERGENCE</v>
      </c>
    </row>
    <row r="315" spans="1:12" ht="13.5" x14ac:dyDescent="0.25">
      <c r="A315" s="3">
        <f>RSI!A315</f>
        <v>42762</v>
      </c>
      <c r="B315" s="2">
        <f>RSI!B315</f>
        <v>5.6458000000000004</v>
      </c>
      <c r="C315" s="2">
        <f>RSI!I315</f>
        <v>33.549333139095609</v>
      </c>
      <c r="D315" s="2">
        <f>MACD!E315</f>
        <v>0.25787243080184297</v>
      </c>
      <c r="E315" s="2">
        <f>MACD!F315</f>
        <v>0.1595364683972357</v>
      </c>
      <c r="F315" s="2">
        <f>'Moving Avg'!D315</f>
        <v>5.6533199999999999</v>
      </c>
      <c r="G315" s="2">
        <f>'Moving Avg'!F315</f>
        <v>6.0333149999999973</v>
      </c>
      <c r="H315" s="2">
        <f>'Moving Avg'!G315</f>
        <v>5.891922000000001</v>
      </c>
      <c r="I315" s="2">
        <f>'Moving Avg'!H315</f>
        <v>6.5802534999999889</v>
      </c>
      <c r="J315" s="6" t="str">
        <f>OBV!F315</f>
        <v>BEARISH</v>
      </c>
      <c r="K315" s="6" t="str">
        <f>OBV!G315</f>
        <v>STRONG</v>
      </c>
      <c r="L315" s="6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5.6364000000000001</v>
      </c>
      <c r="C316" s="2">
        <f>RSI!I316</f>
        <v>33.177954835646617</v>
      </c>
      <c r="D316" s="2">
        <f>MACD!E316</f>
        <v>0.27501796000578604</v>
      </c>
      <c r="E316" s="2">
        <f>MACD!F316</f>
        <v>0.18263276671894577</v>
      </c>
      <c r="F316" s="2">
        <f>'Moving Avg'!D316</f>
        <v>5.6495599999999992</v>
      </c>
      <c r="G316" s="2">
        <f>'Moving Avg'!F316</f>
        <v>6.0018449999999977</v>
      </c>
      <c r="H316" s="2">
        <f>'Moving Avg'!G316</f>
        <v>5.8915459999999999</v>
      </c>
      <c r="I316" s="2">
        <f>'Moving Avg'!H316</f>
        <v>6.568001999999991</v>
      </c>
      <c r="J316" s="6" t="str">
        <f>OBV!F316</f>
        <v>BEARISH</v>
      </c>
      <c r="K316" s="6" t="str">
        <f>OBV!G316</f>
        <v>STRONG</v>
      </c>
      <c r="L316" s="6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5.6364000000000001</v>
      </c>
      <c r="C317" s="2">
        <f>RSI!I317</f>
        <v>33.177954835646617</v>
      </c>
      <c r="D317" s="2">
        <f>MACD!E317</f>
        <v>0.29120527821393694</v>
      </c>
      <c r="E317" s="2">
        <f>MACD!F317</f>
        <v>0.20434726901794401</v>
      </c>
      <c r="F317" s="2">
        <f>'Moving Avg'!D317</f>
        <v>5.6457999999999995</v>
      </c>
      <c r="G317" s="2">
        <f>'Moving Avg'!F317</f>
        <v>5.9713149999999979</v>
      </c>
      <c r="H317" s="2">
        <f>'Moving Avg'!G317</f>
        <v>5.8911699999999998</v>
      </c>
      <c r="I317" s="2">
        <f>'Moving Avg'!H317</f>
        <v>6.5566639999999907</v>
      </c>
      <c r="J317" s="6" t="str">
        <f>OBV!F317</f>
        <v>BEARISH</v>
      </c>
      <c r="K317" s="6" t="str">
        <f>OBV!G317</f>
        <v>STRONG</v>
      </c>
      <c r="L317" s="6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5.6458000000000004</v>
      </c>
      <c r="C318" s="2">
        <f>RSI!I318</f>
        <v>34.024951539893834</v>
      </c>
      <c r="D318" s="2">
        <f>MACD!E318</f>
        <v>0.2956380172292814</v>
      </c>
      <c r="E318" s="2">
        <f>MACD!F318</f>
        <v>0.2226054186602115</v>
      </c>
      <c r="F318" s="2">
        <f>'Moving Avg'!D318</f>
        <v>5.6439199999999996</v>
      </c>
      <c r="G318" s="2">
        <f>'Moving Avg'!F318</f>
        <v>5.9412549999999973</v>
      </c>
      <c r="H318" s="2">
        <f>'Moving Avg'!G318</f>
        <v>5.8866600000000009</v>
      </c>
      <c r="I318" s="2">
        <f>'Moving Avg'!H318</f>
        <v>6.544596499999991</v>
      </c>
      <c r="J318" s="6" t="str">
        <f>OBV!F318</f>
        <v>BEARISH</v>
      </c>
      <c r="K318" s="6" t="str">
        <f>OBV!G318</f>
        <v>STRONG</v>
      </c>
      <c r="L318" s="6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5.6458000000000004</v>
      </c>
      <c r="C319" s="2">
        <f>RSI!I319</f>
        <v>34.024951539893834</v>
      </c>
      <c r="D319" s="2">
        <f>MACD!E319</f>
        <v>0.25886551341247976</v>
      </c>
      <c r="E319" s="2">
        <f>MACD!F319</f>
        <v>0.22985743761066518</v>
      </c>
      <c r="F319" s="2">
        <f>'Moving Avg'!D319</f>
        <v>5.6420399999999997</v>
      </c>
      <c r="G319" s="2">
        <f>'Moving Avg'!F319</f>
        <v>5.9144799999999975</v>
      </c>
      <c r="H319" s="2">
        <f>'Moving Avg'!G319</f>
        <v>5.8868480000000014</v>
      </c>
      <c r="I319" s="2">
        <f>'Moving Avg'!H319</f>
        <v>6.5337169999999913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</row>
    <row r="320" spans="1:12" ht="13.5" x14ac:dyDescent="0.25">
      <c r="A320" s="3">
        <f>RSI!A320</f>
        <v>42769</v>
      </c>
      <c r="B320" s="2">
        <f>RSI!B320</f>
        <v>5.6458000000000004</v>
      </c>
      <c r="C320" s="2">
        <f>RSI!I320</f>
        <v>34.024951539893834</v>
      </c>
      <c r="D320" s="2">
        <f>MACD!E320</f>
        <v>0.23047833220658109</v>
      </c>
      <c r="E320" s="2">
        <f>MACD!F320</f>
        <v>0.22998161652984836</v>
      </c>
      <c r="F320" s="2">
        <f>'Moving Avg'!D320</f>
        <v>5.6420400000000006</v>
      </c>
      <c r="G320" s="2">
        <f>'Moving Avg'!F320</f>
        <v>5.8834799999999969</v>
      </c>
      <c r="H320" s="2">
        <f>'Moving Avg'!G320</f>
        <v>5.8842180000000015</v>
      </c>
      <c r="I320" s="2">
        <f>'Moving Avg'!H320</f>
        <v>6.5226544999999909</v>
      </c>
      <c r="J320" s="6" t="str">
        <f>OBV!F320</f>
        <v>BULLISH</v>
      </c>
      <c r="K320" s="6" t="str">
        <f>OBV!G320</f>
        <v>NEUTRAL</v>
      </c>
      <c r="L320" s="6" t="str">
        <f>OBV!H320</f>
        <v>NEUTRAL</v>
      </c>
    </row>
    <row r="321" spans="1:12" ht="13.5" x14ac:dyDescent="0.25">
      <c r="A321" s="3">
        <f>RSI!A321</f>
        <v>42772</v>
      </c>
      <c r="B321" s="2">
        <f>RSI!B321</f>
        <v>5.6458000000000004</v>
      </c>
      <c r="C321" s="2">
        <f>RSI!I321</f>
        <v>34.024951539893834</v>
      </c>
      <c r="D321" s="2">
        <f>MACD!E321</f>
        <v>0.1816299328890647</v>
      </c>
      <c r="E321" s="2">
        <f>MACD!F321</f>
        <v>0.22031127980169163</v>
      </c>
      <c r="F321" s="2">
        <f>'Moving Avg'!D321</f>
        <v>5.6439200000000005</v>
      </c>
      <c r="G321" s="2">
        <f>'Moving Avg'!F321</f>
        <v>5.8487199999999975</v>
      </c>
      <c r="H321" s="2">
        <f>'Moving Avg'!G321</f>
        <v>5.8819640000000017</v>
      </c>
      <c r="I321" s="2">
        <f>'Moving Avg'!H321</f>
        <v>6.5115919999999923</v>
      </c>
      <c r="J321" s="6" t="str">
        <f>OBV!F321</f>
        <v>BULLISH</v>
      </c>
      <c r="K321" s="6" t="str">
        <f>OBV!G321</f>
        <v>NEUTRAL</v>
      </c>
      <c r="L321" s="6" t="str">
        <f>OBV!H321</f>
        <v>CONFIRMED BULLISH</v>
      </c>
    </row>
    <row r="322" spans="1:12" ht="13.5" x14ac:dyDescent="0.25">
      <c r="A322" s="3">
        <f>RSI!A322</f>
        <v>42773</v>
      </c>
      <c r="B322" s="2">
        <f>RSI!B322</f>
        <v>5.6458000000000004</v>
      </c>
      <c r="C322" s="2">
        <f>RSI!I322</f>
        <v>34.024951539893834</v>
      </c>
      <c r="D322" s="2">
        <f>MACD!E322</f>
        <v>0.14139566068429676</v>
      </c>
      <c r="E322" s="2">
        <f>MACD!F322</f>
        <v>0.20452815597821267</v>
      </c>
      <c r="F322" s="2">
        <f>'Moving Avg'!D322</f>
        <v>5.6458000000000004</v>
      </c>
      <c r="G322" s="2">
        <f>'Moving Avg'!F322</f>
        <v>5.8139599999999971</v>
      </c>
      <c r="H322" s="2">
        <f>'Moving Avg'!G322</f>
        <v>5.8804620000000014</v>
      </c>
      <c r="I322" s="2">
        <f>'Moving Avg'!H322</f>
        <v>6.5028594999999942</v>
      </c>
      <c r="J322" s="6" t="str">
        <f>OBV!F322</f>
        <v>BULLISH</v>
      </c>
      <c r="K322" s="6" t="str">
        <f>OBV!G322</f>
        <v>NEUTRAL</v>
      </c>
      <c r="L322" s="6" t="str">
        <f>OBV!H322</f>
        <v>CONFIRMED BULLISH</v>
      </c>
    </row>
    <row r="323" spans="1:12" ht="13.5" x14ac:dyDescent="0.25">
      <c r="A323" s="3">
        <f>RSI!A323</f>
        <v>42774</v>
      </c>
      <c r="B323" s="2">
        <f>RSI!B323</f>
        <v>5.6458000000000004</v>
      </c>
      <c r="C323" s="2">
        <f>RSI!I323</f>
        <v>34.024951539893834</v>
      </c>
      <c r="D323" s="2">
        <f>MACD!E323</f>
        <v>0.10836885869270585</v>
      </c>
      <c r="E323" s="2">
        <f>MACD!F323</f>
        <v>0.18529629652111132</v>
      </c>
      <c r="F323" s="2">
        <f>'Moving Avg'!D323</f>
        <v>5.6458000000000004</v>
      </c>
      <c r="G323" s="2">
        <f>'Moving Avg'!F323</f>
        <v>5.7791999999999977</v>
      </c>
      <c r="H323" s="2">
        <f>'Moving Avg'!G323</f>
        <v>5.8782080000000034</v>
      </c>
      <c r="I323" s="2">
        <f>'Moving Avg'!H323</f>
        <v>6.4941269999999944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</row>
    <row r="324" spans="1:12" ht="13.5" x14ac:dyDescent="0.25">
      <c r="A324" s="3">
        <f>RSI!A324</f>
        <v>42775</v>
      </c>
      <c r="B324" s="2">
        <f>RSI!B324</f>
        <v>5.6458000000000004</v>
      </c>
      <c r="C324" s="2">
        <f>RSI!I324</f>
        <v>34.024951539893834</v>
      </c>
      <c r="D324" s="2">
        <f>MACD!E324</f>
        <v>8.1365308885132492E-2</v>
      </c>
      <c r="E324" s="2">
        <f>MACD!F324</f>
        <v>0.16451009899391555</v>
      </c>
      <c r="F324" s="2">
        <f>'Moving Avg'!D324</f>
        <v>5.6458000000000004</v>
      </c>
      <c r="G324" s="2">
        <f>'Moving Avg'!F324</f>
        <v>5.7538349999999969</v>
      </c>
      <c r="H324" s="2">
        <f>'Moving Avg'!G324</f>
        <v>5.8759540000000028</v>
      </c>
      <c r="I324" s="2">
        <f>'Moving Avg'!H324</f>
        <v>6.4844349999999933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</row>
    <row r="325" spans="1:12" ht="13.5" x14ac:dyDescent="0.25">
      <c r="A325" s="3">
        <f>RSI!A325</f>
        <v>42776</v>
      </c>
      <c r="B325" s="2">
        <f>RSI!B325</f>
        <v>5.6458000000000004</v>
      </c>
      <c r="C325" s="2">
        <f>RSI!I325</f>
        <v>34.024951539893834</v>
      </c>
      <c r="D325" s="2">
        <f>MACD!E325</f>
        <v>5.7942410216690554E-2</v>
      </c>
      <c r="E325" s="2">
        <f>MACD!F325</f>
        <v>0.14319656123847058</v>
      </c>
      <c r="F325" s="2">
        <f>'Moving Avg'!D325</f>
        <v>5.6458000000000004</v>
      </c>
      <c r="G325" s="2">
        <f>'Moving Avg'!F325</f>
        <v>5.7369249999999976</v>
      </c>
      <c r="H325" s="2">
        <f>'Moving Avg'!G325</f>
        <v>5.8737000000000021</v>
      </c>
      <c r="I325" s="2">
        <f>'Moving Avg'!H325</f>
        <v>6.4738294999999928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</row>
    <row r="326" spans="1:12" ht="13.5" x14ac:dyDescent="0.25">
      <c r="A326" s="3">
        <f>RSI!A326</f>
        <v>42779</v>
      </c>
      <c r="B326" s="2">
        <f>RSI!B326</f>
        <v>5.6458000000000004</v>
      </c>
      <c r="C326" s="2">
        <f>RSI!I326</f>
        <v>34.024951539893834</v>
      </c>
      <c r="D326" s="2">
        <f>MACD!E326</f>
        <v>3.7484670117863494E-2</v>
      </c>
      <c r="E326" s="2">
        <f>MACD!F326</f>
        <v>0.12205418301434916</v>
      </c>
      <c r="F326" s="2">
        <f>'Moving Avg'!D326</f>
        <v>5.6458000000000004</v>
      </c>
      <c r="G326" s="2">
        <f>'Moving Avg'!F326</f>
        <v>5.7115599999999977</v>
      </c>
      <c r="H326" s="2">
        <f>'Moving Avg'!G326</f>
        <v>5.8720100000000022</v>
      </c>
      <c r="I326" s="2">
        <f>'Moving Avg'!H326</f>
        <v>6.464046499999994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</row>
    <row r="327" spans="1:12" ht="13.5" x14ac:dyDescent="0.25">
      <c r="A327" s="3">
        <f>RSI!A327</f>
        <v>42780</v>
      </c>
      <c r="B327" s="2">
        <f>RSI!B327</f>
        <v>5.6458000000000004</v>
      </c>
      <c r="C327" s="2">
        <f>RSI!I327</f>
        <v>34.024951539893834</v>
      </c>
      <c r="D327" s="2">
        <f>MACD!E327</f>
        <v>2.0922227930828541E-2</v>
      </c>
      <c r="E327" s="2">
        <f>MACD!F327</f>
        <v>0.10182779199764504</v>
      </c>
      <c r="F327" s="2">
        <f>'Moving Avg'!D327</f>
        <v>5.6458000000000004</v>
      </c>
      <c r="G327" s="2">
        <f>'Moving Avg'!F327</f>
        <v>5.6861949999999979</v>
      </c>
      <c r="H327" s="2">
        <f>'Moving Avg'!G327</f>
        <v>5.8737020000000033</v>
      </c>
      <c r="I327" s="2">
        <f>'Moving Avg'!H327</f>
        <v>6.4543544999999938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</row>
    <row r="328" spans="1:12" ht="13.5" x14ac:dyDescent="0.25">
      <c r="A328" s="3">
        <f>RSI!A328</f>
        <v>42781</v>
      </c>
      <c r="B328" s="2">
        <f>RSI!B328</f>
        <v>5.6458000000000004</v>
      </c>
      <c r="C328" s="2">
        <f>RSI!I328</f>
        <v>34.024951539893834</v>
      </c>
      <c r="D328" s="2">
        <f>MACD!E328</f>
        <v>9.0465569531712475E-3</v>
      </c>
      <c r="E328" s="2">
        <f>MACD!F328</f>
        <v>8.3271544988750293E-2</v>
      </c>
      <c r="F328" s="2">
        <f>'Moving Avg'!D328</f>
        <v>5.6458000000000004</v>
      </c>
      <c r="G328" s="2">
        <f>'Moving Avg'!F328</f>
        <v>5.6641199999999978</v>
      </c>
      <c r="H328" s="2">
        <f>'Moving Avg'!G328</f>
        <v>5.8784000000000027</v>
      </c>
      <c r="I328" s="2">
        <f>'Moving Avg'!H328</f>
        <v>6.4442059999999932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</row>
    <row r="329" spans="1:12" ht="13.5" x14ac:dyDescent="0.25">
      <c r="A329" s="3">
        <f>RSI!A329</f>
        <v>42782</v>
      </c>
      <c r="B329" s="2">
        <f>RSI!B329</f>
        <v>5.6458000000000004</v>
      </c>
      <c r="C329" s="2">
        <f>RSI!I329</f>
        <v>34.024951539893834</v>
      </c>
      <c r="D329" s="2">
        <f>MACD!E329</f>
        <v>-3.60838336482594E-4</v>
      </c>
      <c r="E329" s="2">
        <f>MACD!F329</f>
        <v>6.6545068323703715E-2</v>
      </c>
      <c r="F329" s="2">
        <f>'Moving Avg'!D329</f>
        <v>5.6458000000000004</v>
      </c>
      <c r="G329" s="2">
        <f>'Moving Avg'!F329</f>
        <v>5.6556649999999973</v>
      </c>
      <c r="H329" s="2">
        <f>'Moving Avg'!G329</f>
        <v>5.8799040000000025</v>
      </c>
      <c r="I329" s="2">
        <f>'Moving Avg'!H329</f>
        <v>6.4344684999999933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</row>
    <row r="330" spans="1:12" ht="13.5" x14ac:dyDescent="0.25">
      <c r="A330" s="3">
        <f>RSI!A330</f>
        <v>42783</v>
      </c>
      <c r="B330" s="2">
        <f>RSI!B330</f>
        <v>5.6458000000000004</v>
      </c>
      <c r="C330" s="2">
        <f>RSI!I330</f>
        <v>34.024951539893834</v>
      </c>
      <c r="D330" s="2">
        <f>MACD!E330</f>
        <v>-7.7271926137152391E-3</v>
      </c>
      <c r="E330" s="2">
        <f>MACD!F330</f>
        <v>5.1690616136219926E-2</v>
      </c>
      <c r="F330" s="2">
        <f>'Moving Avg'!D330</f>
        <v>5.6458000000000004</v>
      </c>
      <c r="G330" s="2">
        <f>'Moving Avg'!F330</f>
        <v>5.6467399999999977</v>
      </c>
      <c r="H330" s="2">
        <f>'Moving Avg'!G330</f>
        <v>5.8791520000000022</v>
      </c>
      <c r="I330" s="2">
        <f>'Moving Avg'!H330</f>
        <v>6.4247764999999921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</row>
    <row r="331" spans="1:12" ht="13.5" x14ac:dyDescent="0.25">
      <c r="A331" s="3">
        <f>RSI!A331</f>
        <v>42786</v>
      </c>
      <c r="B331" s="2">
        <f>RSI!B331</f>
        <v>5.6458000000000004</v>
      </c>
      <c r="C331" s="2">
        <f>RSI!I331</f>
        <v>34.024951539893834</v>
      </c>
      <c r="D331" s="2">
        <f>MACD!E331</f>
        <v>-1.3410493627345588E-2</v>
      </c>
      <c r="E331" s="2">
        <f>MACD!F331</f>
        <v>3.8670394183506825E-2</v>
      </c>
      <c r="F331" s="2">
        <f>'Moving Avg'!D331</f>
        <v>5.6458000000000004</v>
      </c>
      <c r="G331" s="2">
        <f>'Moving Avg'!F331</f>
        <v>5.6462699999999977</v>
      </c>
      <c r="H331" s="2">
        <f>'Moving Avg'!G331</f>
        <v>5.8785880000000024</v>
      </c>
      <c r="I331" s="2">
        <f>'Moving Avg'!H331</f>
        <v>6.4150844999999936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42787</v>
      </c>
      <c r="B332" s="2">
        <f>RSI!B332</f>
        <v>5.6458000000000004</v>
      </c>
      <c r="C332" s="2">
        <f>RSI!I332</f>
        <v>34.024951539893834</v>
      </c>
      <c r="D332" s="2">
        <f>MACD!E332</f>
        <v>-1.7710396203525214E-2</v>
      </c>
      <c r="E332" s="2">
        <f>MACD!F332</f>
        <v>2.7394236106100419E-2</v>
      </c>
      <c r="F332" s="2">
        <f>'Moving Avg'!D332</f>
        <v>5.6458000000000004</v>
      </c>
      <c r="G332" s="2">
        <f>'Moving Avg'!F332</f>
        <v>5.6457999999999977</v>
      </c>
      <c r="H332" s="2">
        <f>'Moving Avg'!G332</f>
        <v>5.8780240000000026</v>
      </c>
      <c r="I332" s="2">
        <f>'Moving Avg'!H332</f>
        <v>6.4049359999999922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</row>
    <row r="333" spans="1:12" ht="13.5" x14ac:dyDescent="0.25">
      <c r="A333" s="3">
        <f>RSI!A333</f>
        <v>42788</v>
      </c>
      <c r="B333" s="2">
        <f>RSI!B333</f>
        <v>5.6458000000000004</v>
      </c>
      <c r="C333" s="2">
        <f>RSI!I333</f>
        <v>34.024951539893834</v>
      </c>
      <c r="D333" s="2">
        <f>MACD!E333</f>
        <v>-2.0877437866302806E-2</v>
      </c>
      <c r="E333" s="2">
        <f>MACD!F333</f>
        <v>1.7739901311619774E-2</v>
      </c>
      <c r="F333" s="2">
        <f>'Moving Avg'!D333</f>
        <v>5.6458000000000004</v>
      </c>
      <c r="G333" s="2">
        <f>'Moving Avg'!F333</f>
        <v>5.6453299999999977</v>
      </c>
      <c r="H333" s="2">
        <f>'Moving Avg'!G333</f>
        <v>5.8774600000000028</v>
      </c>
      <c r="I333" s="2">
        <f>'Moving Avg'!H333</f>
        <v>6.394650499999992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</row>
    <row r="334" spans="1:12" ht="13.5" x14ac:dyDescent="0.25">
      <c r="A334" s="3">
        <f>RSI!A334</f>
        <v>42789</v>
      </c>
      <c r="B334" s="2">
        <f>RSI!B334</f>
        <v>5.6458000000000004</v>
      </c>
      <c r="C334" s="2">
        <f>RSI!I334</f>
        <v>34.024951539893834</v>
      </c>
      <c r="D334" s="2">
        <f>MACD!E334</f>
        <v>-2.3120818794503784E-2</v>
      </c>
      <c r="E334" s="2">
        <f>MACD!F334</f>
        <v>9.5677572903950635E-3</v>
      </c>
      <c r="F334" s="2">
        <f>'Moving Avg'!D334</f>
        <v>5.6458000000000004</v>
      </c>
      <c r="G334" s="2">
        <f>'Moving Avg'!F334</f>
        <v>5.6448599999999978</v>
      </c>
      <c r="H334" s="2">
        <f>'Moving Avg'!G334</f>
        <v>5.876896000000003</v>
      </c>
      <c r="I334" s="2">
        <f>'Moving Avg'!H334</f>
        <v>6.3843189999999925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42790</v>
      </c>
      <c r="B335" s="2">
        <f>RSI!B335</f>
        <v>5.5425000000000004</v>
      </c>
      <c r="C335" s="2">
        <f>RSI!I335</f>
        <v>22.820351273429168</v>
      </c>
      <c r="D335" s="2">
        <f>MACD!E335</f>
        <v>-1.6963116458542871E-2</v>
      </c>
      <c r="E335" s="2">
        <f>MACD!F335</f>
        <v>4.2615825406074771E-3</v>
      </c>
      <c r="F335" s="2">
        <f>'Moving Avg'!D335</f>
        <v>5.62514</v>
      </c>
      <c r="G335" s="2">
        <f>'Moving Avg'!F335</f>
        <v>5.6396949999999979</v>
      </c>
      <c r="H335" s="2">
        <f>'Moving Avg'!G335</f>
        <v>5.8742660000000031</v>
      </c>
      <c r="I335" s="2">
        <f>'Moving Avg'!H335</f>
        <v>6.373653999999993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</row>
    <row r="336" spans="1:12" ht="13.5" x14ac:dyDescent="0.25">
      <c r="A336" s="3">
        <f>RSI!A336</f>
        <v>42793</v>
      </c>
      <c r="B336" s="2">
        <f>RSI!B336</f>
        <v>5.5425000000000004</v>
      </c>
      <c r="C336" s="2">
        <f>RSI!I336</f>
        <v>22.820351273429168</v>
      </c>
      <c r="D336" s="2">
        <f>MACD!E336</f>
        <v>-1.0768185950783327E-2</v>
      </c>
      <c r="E336" s="2">
        <f>MACD!F336</f>
        <v>1.2556288423293165E-3</v>
      </c>
      <c r="F336" s="2">
        <f>'Moving Avg'!D336</f>
        <v>5.6044800000000006</v>
      </c>
      <c r="G336" s="2">
        <f>'Moving Avg'!F336</f>
        <v>5.6349999999999989</v>
      </c>
      <c r="H336" s="2">
        <f>'Moving Avg'!G336</f>
        <v>5.8723880000000044</v>
      </c>
      <c r="I336" s="2">
        <f>'Moving Avg'!H336</f>
        <v>6.3629889999999936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</row>
    <row r="337" spans="1:12" ht="13.5" x14ac:dyDescent="0.25">
      <c r="A337" s="3">
        <f>RSI!A337</f>
        <v>42794</v>
      </c>
      <c r="B337" s="2">
        <f>RSI!B337</f>
        <v>5.3827999999999996</v>
      </c>
      <c r="C337" s="2">
        <f>RSI!I337</f>
        <v>14.348487827210761</v>
      </c>
      <c r="D337" s="2">
        <f>MACD!E337</f>
        <v>7.2149440590081326E-3</v>
      </c>
      <c r="E337" s="2">
        <f>MACD!F337</f>
        <v>2.4474918856650799E-3</v>
      </c>
      <c r="F337" s="2">
        <f>'Moving Avg'!D337</f>
        <v>5.5518799999999997</v>
      </c>
      <c r="G337" s="2">
        <f>'Moving Avg'!F337</f>
        <v>5.6223199999999993</v>
      </c>
      <c r="H337" s="2">
        <f>'Moving Avg'!G337</f>
        <v>5.8639340000000031</v>
      </c>
      <c r="I337" s="2">
        <f>'Moving Avg'!H337</f>
        <v>6.3517539999999943</v>
      </c>
      <c r="J337" s="6" t="str">
        <f>OBV!F337</f>
        <v>BEARISH</v>
      </c>
      <c r="K337" s="6" t="str">
        <f>OBV!G337</f>
        <v>STRONG</v>
      </c>
      <c r="L337" s="6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5.3827999999999996</v>
      </c>
      <c r="C338" s="2">
        <f>RSI!I338</f>
        <v>14.348487827210761</v>
      </c>
      <c r="D338" s="2">
        <f>MACD!E338</f>
        <v>2.4219220345210069E-2</v>
      </c>
      <c r="E338" s="2">
        <f>MACD!F338</f>
        <v>6.8018375775740787E-3</v>
      </c>
      <c r="F338" s="2">
        <f>'Moving Avg'!D338</f>
        <v>5.4992800000000006</v>
      </c>
      <c r="G338" s="2">
        <f>'Moving Avg'!F338</f>
        <v>5.6091699999999998</v>
      </c>
      <c r="H338" s="2">
        <f>'Moving Avg'!G338</f>
        <v>5.8545400000000027</v>
      </c>
      <c r="I338" s="2">
        <f>'Moving Avg'!H338</f>
        <v>6.340381499999995</v>
      </c>
      <c r="J338" s="6" t="str">
        <f>OBV!F338</f>
        <v>BEARISH</v>
      </c>
      <c r="K338" s="6" t="str">
        <f>OBV!G338</f>
        <v>STRONG</v>
      </c>
      <c r="L338" s="6" t="str">
        <f>OBV!H338</f>
        <v>CONFIRMED BEARISH</v>
      </c>
    </row>
    <row r="339" spans="1:12" ht="13.5" x14ac:dyDescent="0.25">
      <c r="A339" s="3">
        <f>RSI!A339</f>
        <v>42796</v>
      </c>
      <c r="B339" s="2">
        <f>RSI!B339</f>
        <v>5.2324999999999999</v>
      </c>
      <c r="C339" s="2">
        <f>RSI!I339</f>
        <v>10.210921353772463</v>
      </c>
      <c r="D339" s="2">
        <f>MACD!E339</f>
        <v>5.1396140850409111E-2</v>
      </c>
      <c r="E339" s="2">
        <f>MACD!F339</f>
        <v>1.5720698232141086E-2</v>
      </c>
      <c r="F339" s="2">
        <f>'Moving Avg'!D339</f>
        <v>5.41662</v>
      </c>
      <c r="G339" s="2">
        <f>'Moving Avg'!F339</f>
        <v>5.5885049999999996</v>
      </c>
      <c r="H339" s="2">
        <f>'Moving Avg'!G339</f>
        <v>5.8408260000000034</v>
      </c>
      <c r="I339" s="2">
        <f>'Moving Avg'!H339</f>
        <v>6.3290799999999958</v>
      </c>
      <c r="J339" s="6" t="str">
        <f>OBV!F339</f>
        <v>BEARISH</v>
      </c>
      <c r="K339" s="6" t="str">
        <f>OBV!G339</f>
        <v>STRONG</v>
      </c>
      <c r="L339" s="6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5.0822000000000003</v>
      </c>
      <c r="C340" s="2">
        <f>RSI!I340</f>
        <v>7.7913592937570684</v>
      </c>
      <c r="D340" s="2">
        <f>MACD!E340</f>
        <v>8.7946193772141079E-2</v>
      </c>
      <c r="E340" s="2">
        <f>MACD!F340</f>
        <v>3.0165797340141087E-2</v>
      </c>
      <c r="F340" s="2">
        <f>'Moving Avg'!D340</f>
        <v>5.32456</v>
      </c>
      <c r="G340" s="2">
        <f>'Moving Avg'!F340</f>
        <v>5.5603250000000006</v>
      </c>
      <c r="H340" s="2">
        <f>'Moving Avg'!G340</f>
        <v>5.8212880000000027</v>
      </c>
      <c r="I340" s="2">
        <f>'Moving Avg'!H340</f>
        <v>6.3173009999999952</v>
      </c>
      <c r="J340" s="6" t="str">
        <f>OBV!F340</f>
        <v>BEARISH</v>
      </c>
      <c r="K340" s="6" t="str">
        <f>OBV!G340</f>
        <v>STRONG</v>
      </c>
      <c r="L340" s="6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5.2324999999999999</v>
      </c>
      <c r="C341" s="2">
        <f>RSI!I341</f>
        <v>26.537855908390554</v>
      </c>
      <c r="D341" s="2">
        <f>MACD!E341</f>
        <v>0.11086949798407186</v>
      </c>
      <c r="E341" s="2">
        <f>MACD!F341</f>
        <v>4.6306537468927239E-2</v>
      </c>
      <c r="F341" s="2">
        <f>'Moving Avg'!D341</f>
        <v>5.2625600000000006</v>
      </c>
      <c r="G341" s="2">
        <f>'Moving Avg'!F341</f>
        <v>5.5396600000000005</v>
      </c>
      <c r="H341" s="2">
        <f>'Moving Avg'!G341</f>
        <v>5.8047560000000029</v>
      </c>
      <c r="I341" s="2">
        <f>'Moving Avg'!H341</f>
        <v>6.3052229999999962</v>
      </c>
      <c r="J341" s="6" t="str">
        <f>OBV!F341</f>
        <v>BEARISH</v>
      </c>
      <c r="K341" s="6" t="str">
        <f>OBV!G341</f>
        <v>STRONG</v>
      </c>
      <c r="L341" s="6" t="str">
        <f>OBV!H341</f>
        <v>CONFIRMED BEARISH</v>
      </c>
    </row>
    <row r="342" spans="1:12" ht="13.5" x14ac:dyDescent="0.25">
      <c r="A342" s="3">
        <f>RSI!A342</f>
        <v>42801</v>
      </c>
      <c r="B342" s="2">
        <f>RSI!B342</f>
        <v>5.2324999999999999</v>
      </c>
      <c r="C342" s="2">
        <f>RSI!I342</f>
        <v>26.537855908390554</v>
      </c>
      <c r="D342" s="2">
        <f>MACD!E342</f>
        <v>0.13227585315884394</v>
      </c>
      <c r="E342" s="2">
        <f>MACD!F342</f>
        <v>6.350040060691059E-2</v>
      </c>
      <c r="F342" s="2">
        <f>'Moving Avg'!D342</f>
        <v>5.2324999999999999</v>
      </c>
      <c r="G342" s="2">
        <f>'Moving Avg'!F342</f>
        <v>5.5189950000000012</v>
      </c>
      <c r="H342" s="2">
        <f>'Moving Avg'!G342</f>
        <v>5.7872840000000023</v>
      </c>
      <c r="I342" s="2">
        <f>'Moving Avg'!H342</f>
        <v>6.2946069999999965</v>
      </c>
      <c r="J342" s="6" t="str">
        <f>OBV!F342</f>
        <v>BEARISH</v>
      </c>
      <c r="K342" s="6" t="str">
        <f>OBV!G342</f>
        <v>STRONG</v>
      </c>
      <c r="L342" s="6" t="str">
        <f>OBV!H342</f>
        <v>CONFIRMED BEARISH</v>
      </c>
    </row>
    <row r="343" spans="1:12" ht="13.5" x14ac:dyDescent="0.25">
      <c r="A343" s="3">
        <f>RSI!A343</f>
        <v>42802</v>
      </c>
      <c r="B343" s="2">
        <f>RSI!B343</f>
        <v>5.2324999999999999</v>
      </c>
      <c r="C343" s="2">
        <f>RSI!I343</f>
        <v>26.53785590839054</v>
      </c>
      <c r="D343" s="2">
        <f>MACD!E343</f>
        <v>0.15224976843071492</v>
      </c>
      <c r="E343" s="2">
        <f>MACD!F343</f>
        <v>8.1250274171671466E-2</v>
      </c>
      <c r="F343" s="2">
        <f>'Moving Avg'!D343</f>
        <v>5.2024400000000002</v>
      </c>
      <c r="G343" s="2">
        <f>'Moving Avg'!F343</f>
        <v>5.498330000000001</v>
      </c>
      <c r="H343" s="2">
        <f>'Moving Avg'!G343</f>
        <v>5.7677460000000016</v>
      </c>
      <c r="I343" s="2">
        <f>'Moving Avg'!H343</f>
        <v>6.2831684999999986</v>
      </c>
      <c r="J343" s="6" t="str">
        <f>OBV!F343</f>
        <v>BEARISH</v>
      </c>
      <c r="K343" s="6" t="str">
        <f>OBV!G343</f>
        <v>STRONG</v>
      </c>
      <c r="L343" s="6" t="str">
        <f>OBV!H343</f>
        <v>CONFIRMED BEARISH</v>
      </c>
    </row>
    <row r="344" spans="1:12" ht="13.5" x14ac:dyDescent="0.25">
      <c r="A344" s="3">
        <f>RSI!A344</f>
        <v>42803</v>
      </c>
      <c r="B344" s="2">
        <f>RSI!B344</f>
        <v>5.0822000000000003</v>
      </c>
      <c r="C344" s="2">
        <f>RSI!I344</f>
        <v>21.163859047566774</v>
      </c>
      <c r="D344" s="2">
        <f>MACD!E344</f>
        <v>0.18200711209465137</v>
      </c>
      <c r="E344" s="2">
        <f>MACD!F344</f>
        <v>0.10140164175626745</v>
      </c>
      <c r="F344" s="2">
        <f>'Moving Avg'!D344</f>
        <v>5.1723799999999995</v>
      </c>
      <c r="G344" s="2">
        <f>'Moving Avg'!F344</f>
        <v>5.4701500000000012</v>
      </c>
      <c r="H344" s="2">
        <f>'Moving Avg'!G344</f>
        <v>5.7425700000000033</v>
      </c>
      <c r="I344" s="2">
        <f>'Moving Avg'!H344</f>
        <v>6.2711154999999996</v>
      </c>
      <c r="J344" s="6" t="str">
        <f>OBV!F344</f>
        <v>BEARISH</v>
      </c>
      <c r="K344" s="6" t="str">
        <f>OBV!G344</f>
        <v>STRONG</v>
      </c>
      <c r="L344" s="6" t="str">
        <f>OBV!H344</f>
        <v>CONFIRMED BEARISH</v>
      </c>
    </row>
    <row r="345" spans="1:12" ht="13.5" x14ac:dyDescent="0.25">
      <c r="A345" s="3">
        <f>RSI!A345</f>
        <v>42804</v>
      </c>
      <c r="B345" s="2">
        <f>RSI!B345</f>
        <v>5.0822000000000003</v>
      </c>
      <c r="C345" s="2">
        <f>RSI!I345</f>
        <v>21.163859047566774</v>
      </c>
      <c r="D345" s="2">
        <f>MACD!E345</f>
        <v>0.19377759944280992</v>
      </c>
      <c r="E345" s="2">
        <f>MACD!F345</f>
        <v>0.11987683329357596</v>
      </c>
      <c r="F345" s="2">
        <f>'Moving Avg'!D345</f>
        <v>5.1723799999999995</v>
      </c>
      <c r="G345" s="2">
        <f>'Moving Avg'!F345</f>
        <v>5.4419700000000013</v>
      </c>
      <c r="H345" s="2">
        <f>'Moving Avg'!G345</f>
        <v>5.7188980000000029</v>
      </c>
      <c r="I345" s="2">
        <f>'Moving Avg'!H345</f>
        <v>6.2589255000000001</v>
      </c>
      <c r="J345" s="6" t="str">
        <f>OBV!F345</f>
        <v>BEARISH</v>
      </c>
      <c r="K345" s="6" t="str">
        <f>OBV!G345</f>
        <v>NEUTRAL</v>
      </c>
      <c r="L345" s="6" t="str">
        <f>OBV!H345</f>
        <v>NEUTRAL</v>
      </c>
    </row>
    <row r="346" spans="1:12" ht="13.5" x14ac:dyDescent="0.25">
      <c r="A346" s="3">
        <f>RSI!A346</f>
        <v>42807</v>
      </c>
      <c r="B346" s="2">
        <f>RSI!B346</f>
        <v>5.0822000000000003</v>
      </c>
      <c r="C346" s="2">
        <f>RSI!I346</f>
        <v>21.163859047566774</v>
      </c>
      <c r="D346" s="2">
        <f>MACD!E346</f>
        <v>0.20603678355384236</v>
      </c>
      <c r="E346" s="2">
        <f>MACD!F346</f>
        <v>0.13710882334562924</v>
      </c>
      <c r="F346" s="2">
        <f>'Moving Avg'!D346</f>
        <v>5.1423199999999998</v>
      </c>
      <c r="G346" s="2">
        <f>'Moving Avg'!F346</f>
        <v>5.4137900000000005</v>
      </c>
      <c r="H346" s="2">
        <f>'Moving Avg'!G346</f>
        <v>5.6952260000000026</v>
      </c>
      <c r="I346" s="2">
        <f>'Moving Avg'!H346</f>
        <v>6.2477405000000008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</row>
    <row r="347" spans="1:12" ht="13.5" x14ac:dyDescent="0.25">
      <c r="A347" s="3">
        <f>RSI!A347</f>
        <v>42808</v>
      </c>
      <c r="B347" s="2">
        <f>RSI!B347</f>
        <v>5.0633999999999997</v>
      </c>
      <c r="C347" s="2">
        <f>RSI!I347</f>
        <v>20.514846972189758</v>
      </c>
      <c r="D347" s="2">
        <f>MACD!E347</f>
        <v>0.19536250576557723</v>
      </c>
      <c r="E347" s="2">
        <f>MACD!F347</f>
        <v>0.14875955982961886</v>
      </c>
      <c r="F347" s="2">
        <f>'Moving Avg'!D347</f>
        <v>5.1085000000000012</v>
      </c>
      <c r="G347" s="2">
        <f>'Moving Avg'!F347</f>
        <v>5.3846700000000016</v>
      </c>
      <c r="H347" s="2">
        <f>'Moving Avg'!G347</f>
        <v>5.6715540000000013</v>
      </c>
      <c r="I347" s="2">
        <f>'Moving Avg'!H347</f>
        <v>6.2365075000000001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5.0728</v>
      </c>
      <c r="C348" s="2">
        <f>RSI!I348</f>
        <v>21.806024323355103</v>
      </c>
      <c r="D348" s="2">
        <f>MACD!E348</f>
        <v>0.1877167040139085</v>
      </c>
      <c r="E348" s="2">
        <f>MACD!F348</f>
        <v>0.15655098866647679</v>
      </c>
      <c r="F348" s="2">
        <f>'Moving Avg'!D348</f>
        <v>5.0765600000000006</v>
      </c>
      <c r="G348" s="2">
        <f>'Moving Avg'!F348</f>
        <v>5.3560200000000009</v>
      </c>
      <c r="H348" s="2">
        <f>'Moving Avg'!G348</f>
        <v>5.6480700000000006</v>
      </c>
      <c r="I348" s="2">
        <f>'Moving Avg'!H348</f>
        <v>6.2253214999999997</v>
      </c>
      <c r="J348" s="6" t="str">
        <f>OBV!F348</f>
        <v>BULLISH</v>
      </c>
      <c r="K348" s="6" t="str">
        <f>OBV!G348</f>
        <v>WEAK</v>
      </c>
      <c r="L348" s="6" t="str">
        <f>OBV!H348</f>
        <v>BULLISH DIVERGENCE</v>
      </c>
    </row>
    <row r="349" spans="1:12" ht="13.5" x14ac:dyDescent="0.25">
      <c r="A349" s="3">
        <f>RSI!A349</f>
        <v>42810</v>
      </c>
      <c r="B349" s="2">
        <f>RSI!B349</f>
        <v>5.0633999999999997</v>
      </c>
      <c r="C349" s="2">
        <f>RSI!I349</f>
        <v>21.431112374910754</v>
      </c>
      <c r="D349" s="2">
        <f>MACD!E349</f>
        <v>0.16069316470403905</v>
      </c>
      <c r="E349" s="2">
        <f>MACD!F349</f>
        <v>0.15737942387398926</v>
      </c>
      <c r="F349" s="2">
        <f>'Moving Avg'!D349</f>
        <v>5.0727999999999991</v>
      </c>
      <c r="G349" s="2">
        <f>'Moving Avg'!F349</f>
        <v>5.3269000000000011</v>
      </c>
      <c r="H349" s="2">
        <f>'Moving Avg'!G349</f>
        <v>5.6257119999999983</v>
      </c>
      <c r="I349" s="2">
        <f>'Moving Avg'!H349</f>
        <v>6.2141795000000002</v>
      </c>
      <c r="J349" s="6" t="str">
        <f>OBV!F349</f>
        <v>BULLISH</v>
      </c>
      <c r="K349" s="6" t="str">
        <f>OBV!G349</f>
        <v>WEAK</v>
      </c>
      <c r="L349" s="6" t="str">
        <f>OBV!H349</f>
        <v>BULLISH DIVERGENCE</v>
      </c>
    </row>
    <row r="350" spans="1:12" ht="13.5" x14ac:dyDescent="0.25">
      <c r="A350" s="3">
        <f>RSI!A350</f>
        <v>42811</v>
      </c>
      <c r="B350" s="2">
        <f>RSI!B350</f>
        <v>5.0446</v>
      </c>
      <c r="C350" s="2">
        <f>RSI!I350</f>
        <v>20.665832362430322</v>
      </c>
      <c r="D350" s="2">
        <f>MACD!E350</f>
        <v>0.1178861961313018</v>
      </c>
      <c r="E350" s="2">
        <f>MACD!F350</f>
        <v>0.14948077832545179</v>
      </c>
      <c r="F350" s="2">
        <f>'Moving Avg'!D350</f>
        <v>5.0652799999999996</v>
      </c>
      <c r="G350" s="2">
        <f>'Moving Avg'!F350</f>
        <v>5.2968400000000013</v>
      </c>
      <c r="H350" s="2">
        <f>'Moving Avg'!G350</f>
        <v>5.6012879999999994</v>
      </c>
      <c r="I350" s="2">
        <f>'Moving Avg'!H350</f>
        <v>6.2029895000000002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</row>
    <row r="351" spans="1:12" ht="13.5" x14ac:dyDescent="0.25">
      <c r="A351" s="3">
        <f>RSI!A351</f>
        <v>42815</v>
      </c>
      <c r="B351" s="2">
        <f>RSI!B351</f>
        <v>5.0446</v>
      </c>
      <c r="C351" s="2">
        <f>RSI!I351</f>
        <v>20.665832362430322</v>
      </c>
      <c r="D351" s="2">
        <f>MACD!E351</f>
        <v>0.10655610740757648</v>
      </c>
      <c r="E351" s="2">
        <f>MACD!F351</f>
        <v>0.14089584414187672</v>
      </c>
      <c r="F351" s="2">
        <f>'Moving Avg'!D351</f>
        <v>5.05776</v>
      </c>
      <c r="G351" s="2">
        <f>'Moving Avg'!F351</f>
        <v>5.2667800000000007</v>
      </c>
      <c r="H351" s="2">
        <f>'Moving Avg'!G351</f>
        <v>5.5753599999999981</v>
      </c>
      <c r="I351" s="2">
        <f>'Moving Avg'!H351</f>
        <v>6.192165000000001</v>
      </c>
      <c r="J351" s="6" t="str">
        <f>OBV!F351</f>
        <v>BULLISH</v>
      </c>
      <c r="K351" s="6" t="str">
        <f>OBV!G351</f>
        <v>NEUTRAL</v>
      </c>
      <c r="L351" s="6" t="str">
        <f>OBV!H351</f>
        <v>BULLISH DIVERGENCE</v>
      </c>
    </row>
    <row r="352" spans="1:12" ht="13.5" x14ac:dyDescent="0.25">
      <c r="A352" s="3">
        <f>RSI!A352</f>
        <v>42816</v>
      </c>
      <c r="B352" s="2">
        <f>RSI!B352</f>
        <v>5.0446</v>
      </c>
      <c r="C352" s="2">
        <f>RSI!I352</f>
        <v>20.665832362430322</v>
      </c>
      <c r="D352" s="2">
        <f>MACD!E352</f>
        <v>9.8606253194883919E-2</v>
      </c>
      <c r="E352" s="2">
        <f>MACD!F352</f>
        <v>0.13243792595247816</v>
      </c>
      <c r="F352" s="2">
        <f>'Moving Avg'!D352</f>
        <v>5.0539999999999994</v>
      </c>
      <c r="G352" s="2">
        <f>'Moving Avg'!F352</f>
        <v>5.2367200000000009</v>
      </c>
      <c r="H352" s="2">
        <f>'Moving Avg'!G352</f>
        <v>5.5494319999999995</v>
      </c>
      <c r="I352" s="2">
        <f>'Moving Avg'!H352</f>
        <v>6.1813859999999998</v>
      </c>
      <c r="J352" s="6" t="str">
        <f>OBV!F352</f>
        <v>BULLISH</v>
      </c>
      <c r="K352" s="6" t="str">
        <f>OBV!G352</f>
        <v>WEAK</v>
      </c>
      <c r="L352" s="6" t="str">
        <f>OBV!H352</f>
        <v>BULLISH DIVERGENCE</v>
      </c>
    </row>
    <row r="353" spans="1:12" ht="13.5" x14ac:dyDescent="0.25">
      <c r="A353" s="3">
        <f>RSI!A353</f>
        <v>42817</v>
      </c>
      <c r="B353" s="2">
        <f>RSI!B353</f>
        <v>5.0069999999999997</v>
      </c>
      <c r="C353" s="2">
        <f>RSI!I353</f>
        <v>18.97342309734023</v>
      </c>
      <c r="D353" s="2">
        <f>MACD!E353</f>
        <v>9.6180512678445851E-2</v>
      </c>
      <c r="E353" s="2">
        <f>MACD!F353</f>
        <v>0.1251864432976717</v>
      </c>
      <c r="F353" s="2">
        <f>'Moving Avg'!D353</f>
        <v>5.0408400000000002</v>
      </c>
      <c r="G353" s="2">
        <f>'Moving Avg'!F353</f>
        <v>5.2047800000000013</v>
      </c>
      <c r="H353" s="2">
        <f>'Moving Avg'!G353</f>
        <v>5.5227519999999997</v>
      </c>
      <c r="I353" s="2">
        <f>'Moving Avg'!H353</f>
        <v>6.1708760000000034</v>
      </c>
      <c r="J353" s="6" t="str">
        <f>OBV!F353</f>
        <v>BEARISH</v>
      </c>
      <c r="K353" s="6" t="str">
        <f>OBV!G353</f>
        <v>STRONG</v>
      </c>
      <c r="L353" s="6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5.0258000000000003</v>
      </c>
      <c r="C354" s="2">
        <f>RSI!I354</f>
        <v>22.395532601707671</v>
      </c>
      <c r="D354" s="2">
        <f>MACD!E354</f>
        <v>7.1238060562393457E-2</v>
      </c>
      <c r="E354" s="2">
        <f>MACD!F354</f>
        <v>0.11439676675061605</v>
      </c>
      <c r="F354" s="2">
        <f>'Moving Avg'!D354</f>
        <v>5.0333199999999998</v>
      </c>
      <c r="G354" s="2">
        <f>'Moving Avg'!F354</f>
        <v>5.1737800000000016</v>
      </c>
      <c r="H354" s="2">
        <f>'Moving Avg'!G354</f>
        <v>5.5002059999999986</v>
      </c>
      <c r="I354" s="2">
        <f>'Moving Avg'!H354</f>
        <v>6.1604600000000005</v>
      </c>
      <c r="J354" s="6" t="str">
        <f>OBV!F354</f>
        <v>BEARISH</v>
      </c>
      <c r="K354" s="6" t="str">
        <f>OBV!G354</f>
        <v>STRONG</v>
      </c>
      <c r="L354" s="6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4.9694000000000003</v>
      </c>
      <c r="C355" s="2">
        <f>RSI!I355</f>
        <v>19.706577480450221</v>
      </c>
      <c r="D355" s="2">
        <f>MACD!E355</f>
        <v>5.5704936419475715E-2</v>
      </c>
      <c r="E355" s="2">
        <f>MACD!F355</f>
        <v>0.102658400684388</v>
      </c>
      <c r="F355" s="2">
        <f>'Moving Avg'!D355</f>
        <v>5.0182799999999999</v>
      </c>
      <c r="G355" s="2">
        <f>'Moving Avg'!F355</f>
        <v>5.1451250000000019</v>
      </c>
      <c r="H355" s="2">
        <f>'Moving Avg'!G355</f>
        <v>5.4799139999999991</v>
      </c>
      <c r="I355" s="2">
        <f>'Moving Avg'!H355</f>
        <v>6.1501275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4.8379000000000003</v>
      </c>
      <c r="C356" s="2">
        <f>RSI!I356</f>
        <v>15.141708055344353</v>
      </c>
      <c r="D356" s="2">
        <f>MACD!E356</f>
        <v>5.3926506547737674E-2</v>
      </c>
      <c r="E356" s="2">
        <f>MACD!F356</f>
        <v>9.291202185705795E-2</v>
      </c>
      <c r="F356" s="2">
        <f>'Moving Avg'!D356</f>
        <v>4.9769400000000008</v>
      </c>
      <c r="G356" s="2">
        <f>'Moving Avg'!F356</f>
        <v>5.1098950000000007</v>
      </c>
      <c r="H356" s="2">
        <f>'Moving Avg'!G356</f>
        <v>5.4536099999999985</v>
      </c>
      <c r="I356" s="2">
        <f>'Moving Avg'!H356</f>
        <v>6.139365999999999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</row>
    <row r="357" spans="1:12" ht="13.5" x14ac:dyDescent="0.25">
      <c r="A357" s="3">
        <f>RSI!A357</f>
        <v>42823</v>
      </c>
      <c r="B357" s="2">
        <f>RSI!B357</f>
        <v>4.8379000000000003</v>
      </c>
      <c r="C357" s="2">
        <f>RSI!I357</f>
        <v>15.141708055344353</v>
      </c>
      <c r="D357" s="2">
        <f>MACD!E357</f>
        <v>5.1810340619192985E-2</v>
      </c>
      <c r="E357" s="2">
        <f>MACD!F357</f>
        <v>8.4691685609484951E-2</v>
      </c>
      <c r="F357" s="2">
        <f>'Moving Avg'!D357</f>
        <v>4.9356</v>
      </c>
      <c r="G357" s="2">
        <f>'Moving Avg'!F357</f>
        <v>5.082650000000001</v>
      </c>
      <c r="H357" s="2">
        <f>'Moving Avg'!G357</f>
        <v>5.4273059999999989</v>
      </c>
      <c r="I357" s="2">
        <f>'Moving Avg'!H357</f>
        <v>6.1284674999999993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4.6970000000000001</v>
      </c>
      <c r="C358" s="2">
        <f>RSI!I358</f>
        <v>11.757320325640748</v>
      </c>
      <c r="D358" s="2">
        <f>MACD!E358</f>
        <v>6.4014936081226104E-2</v>
      </c>
      <c r="E358" s="2">
        <f>MACD!F358</f>
        <v>8.0556335703833179E-2</v>
      </c>
      <c r="F358" s="2">
        <f>'Moving Avg'!D358</f>
        <v>4.8736000000000006</v>
      </c>
      <c r="G358" s="2">
        <f>'Moving Avg'!F358</f>
        <v>5.0483600000000006</v>
      </c>
      <c r="H358" s="2">
        <f>'Moving Avg'!G358</f>
        <v>5.399499999999998</v>
      </c>
      <c r="I358" s="2">
        <f>'Moving Avg'!H358</f>
        <v>6.1170469999999986</v>
      </c>
      <c r="J358" s="6" t="str">
        <f>OBV!F358</f>
        <v>BEARISH</v>
      </c>
      <c r="K358" s="6" t="str">
        <f>OBV!G358</f>
        <v>STRONG</v>
      </c>
      <c r="L358" s="6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4.8379000000000003</v>
      </c>
      <c r="C359" s="2">
        <f>RSI!I359</f>
        <v>28.877138511590559</v>
      </c>
      <c r="D359" s="2">
        <f>MACD!E359</f>
        <v>6.5246856331181213E-2</v>
      </c>
      <c r="E359" s="2">
        <f>MACD!F359</f>
        <v>7.7494439829302791E-2</v>
      </c>
      <c r="F359" s="2">
        <f>'Moving Avg'!D359</f>
        <v>4.8360200000000004</v>
      </c>
      <c r="G359" s="2">
        <f>'Moving Avg'!F359</f>
        <v>5.0286300000000015</v>
      </c>
      <c r="H359" s="2">
        <f>'Moving Avg'!G359</f>
        <v>5.3799599999999987</v>
      </c>
      <c r="I359" s="2">
        <f>'Moving Avg'!H359</f>
        <v>6.1060569999999981</v>
      </c>
      <c r="J359" s="6" t="str">
        <f>OBV!F359</f>
        <v>BULLISH</v>
      </c>
      <c r="K359" s="6" t="str">
        <f>OBV!G359</f>
        <v>WEAK</v>
      </c>
      <c r="L359" s="6" t="str">
        <f>OBV!H359</f>
        <v>BULLISH DIVERGENCE</v>
      </c>
    </row>
    <row r="360" spans="1:12" ht="13.5" x14ac:dyDescent="0.25">
      <c r="A360" s="3">
        <f>RSI!A360</f>
        <v>42828</v>
      </c>
      <c r="B360" s="2">
        <f>RSI!B360</f>
        <v>4.8379000000000003</v>
      </c>
      <c r="C360" s="2">
        <f>RSI!I360</f>
        <v>28.877138511590559</v>
      </c>
      <c r="D360" s="2">
        <f>MACD!E360</f>
        <v>6.5145974973383147E-2</v>
      </c>
      <c r="E360" s="2">
        <f>MACD!F360</f>
        <v>7.5024746858118871E-2</v>
      </c>
      <c r="F360" s="2">
        <f>'Moving Avg'!D360</f>
        <v>4.8097200000000004</v>
      </c>
      <c r="G360" s="2">
        <f>'Moving Avg'!F360</f>
        <v>5.0164150000000021</v>
      </c>
      <c r="H360" s="2">
        <f>'Moving Avg'!G360</f>
        <v>5.3602319999999972</v>
      </c>
      <c r="I360" s="2">
        <f>'Moving Avg'!H360</f>
        <v>6.0950669999999993</v>
      </c>
      <c r="J360" s="6" t="str">
        <f>OBV!F360</f>
        <v>BULLISH</v>
      </c>
      <c r="K360" s="6" t="str">
        <f>OBV!G360</f>
        <v>WEAK</v>
      </c>
      <c r="L360" s="6" t="str">
        <f>OBV!H360</f>
        <v>BULLISH DIVERGENCE</v>
      </c>
    </row>
    <row r="361" spans="1:12" ht="13.5" x14ac:dyDescent="0.25">
      <c r="A361" s="3">
        <f>RSI!A361</f>
        <v>42829</v>
      </c>
      <c r="B361" s="2">
        <f>RSI!B361</f>
        <v>4.6970000000000001</v>
      </c>
      <c r="C361" s="2">
        <f>RSI!I361</f>
        <v>23.573101428037717</v>
      </c>
      <c r="D361" s="2">
        <f>MACD!E361</f>
        <v>7.7117125191935365E-2</v>
      </c>
      <c r="E361" s="2">
        <f>MACD!F361</f>
        <v>7.544322252488217E-2</v>
      </c>
      <c r="F361" s="2">
        <f>'Moving Avg'!D361</f>
        <v>4.7815400000000006</v>
      </c>
      <c r="G361" s="2">
        <f>'Moving Avg'!F361</f>
        <v>4.9896400000000014</v>
      </c>
      <c r="H361" s="2">
        <f>'Moving Avg'!G361</f>
        <v>5.3410679999999982</v>
      </c>
      <c r="I361" s="2">
        <f>'Moving Avg'!H361</f>
        <v>6.0828549999999986</v>
      </c>
      <c r="J361" s="6" t="str">
        <f>OBV!F361</f>
        <v>BULLISH</v>
      </c>
      <c r="K361" s="6" t="str">
        <f>OBV!G361</f>
        <v>WEAK</v>
      </c>
      <c r="L361" s="6" t="str">
        <f>OBV!H361</f>
        <v>BULLISH DIVERGENCE</v>
      </c>
    </row>
    <row r="362" spans="1:12" ht="13.5" x14ac:dyDescent="0.25">
      <c r="A362" s="3">
        <f>RSI!A362</f>
        <v>42830</v>
      </c>
      <c r="B362" s="2">
        <f>RSI!B362</f>
        <v>4.6970000000000001</v>
      </c>
      <c r="C362" s="2">
        <f>RSI!I362</f>
        <v>23.573101428037717</v>
      </c>
      <c r="D362" s="2">
        <f>MACD!E362</f>
        <v>8.9578657412260121E-2</v>
      </c>
      <c r="E362" s="2">
        <f>MACD!F362</f>
        <v>7.8270309502357763E-2</v>
      </c>
      <c r="F362" s="2">
        <f>'Moving Avg'!D362</f>
        <v>4.7533599999999998</v>
      </c>
      <c r="G362" s="2">
        <f>'Moving Avg'!F362</f>
        <v>4.9628650000000025</v>
      </c>
      <c r="H362" s="2">
        <f>'Moving Avg'!G362</f>
        <v>5.3219039999999982</v>
      </c>
      <c r="I362" s="2">
        <f>'Moving Avg'!H362</f>
        <v>6.0697034999999984</v>
      </c>
      <c r="J362" s="6" t="str">
        <f>OBV!F362</f>
        <v>BULLISH</v>
      </c>
      <c r="K362" s="6" t="str">
        <f>OBV!G362</f>
        <v>WEAK</v>
      </c>
      <c r="L362" s="6" t="str">
        <f>OBV!H362</f>
        <v>BULLISH DIVERGENCE</v>
      </c>
    </row>
    <row r="363" spans="1:12" ht="13.5" x14ac:dyDescent="0.25">
      <c r="A363" s="3">
        <f>RSI!A363</f>
        <v>42831</v>
      </c>
      <c r="B363" s="2">
        <f>RSI!B363</f>
        <v>4.6970000000000001</v>
      </c>
      <c r="C363" s="2">
        <f>RSI!I363</f>
        <v>23.573101428037717</v>
      </c>
      <c r="D363" s="2">
        <f>MACD!E363</f>
        <v>9.6497764907816475E-2</v>
      </c>
      <c r="E363" s="2">
        <f>MACD!F363</f>
        <v>8.1915800583449508E-2</v>
      </c>
      <c r="F363" s="2">
        <f>'Moving Avg'!D363</f>
        <v>4.7533599999999998</v>
      </c>
      <c r="G363" s="2">
        <f>'Moving Avg'!F363</f>
        <v>4.9360900000000019</v>
      </c>
      <c r="H363" s="2">
        <f>'Moving Avg'!G363</f>
        <v>5.3027399999999973</v>
      </c>
      <c r="I363" s="2">
        <f>'Moving Avg'!H363</f>
        <v>6.0556124999999987</v>
      </c>
      <c r="J363" s="6" t="str">
        <f>OBV!F363</f>
        <v>BULLISH</v>
      </c>
      <c r="K363" s="6" t="str">
        <f>OBV!G363</f>
        <v>WEAK</v>
      </c>
      <c r="L363" s="6" t="str">
        <f>OBV!H363</f>
        <v>NEUTRAL</v>
      </c>
    </row>
    <row r="364" spans="1:12" ht="13.5" x14ac:dyDescent="0.25">
      <c r="A364" s="3">
        <f>RSI!A364</f>
        <v>42832</v>
      </c>
      <c r="B364" s="2">
        <f>RSI!B364</f>
        <v>4.5560999999999998</v>
      </c>
      <c r="C364" s="2">
        <f>RSI!I364</f>
        <v>19.174369149447983</v>
      </c>
      <c r="D364" s="2">
        <f>MACD!E364</f>
        <v>0.11768113670738067</v>
      </c>
      <c r="E364" s="2">
        <f>MACD!F364</f>
        <v>8.9068867808235738E-2</v>
      </c>
      <c r="F364" s="2">
        <f>'Moving Avg'!D364</f>
        <v>4.6970000000000001</v>
      </c>
      <c r="G364" s="2">
        <f>'Moving Avg'!F364</f>
        <v>4.9097850000000012</v>
      </c>
      <c r="H364" s="2">
        <f>'Moving Avg'!G364</f>
        <v>5.2807579999999987</v>
      </c>
      <c r="I364" s="2">
        <f>'Moving Avg'!H364</f>
        <v>6.0408169999999988</v>
      </c>
      <c r="J364" s="6" t="str">
        <f>OBV!F364</f>
        <v>BEARISH</v>
      </c>
      <c r="K364" s="6" t="str">
        <f>OBV!G364</f>
        <v>STRONG</v>
      </c>
      <c r="L364" s="6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4.6875999999999998</v>
      </c>
      <c r="C365" s="2">
        <f>RSI!I365</f>
        <v>31.939007784845714</v>
      </c>
      <c r="D365" s="2">
        <f>MACD!E365</f>
        <v>0.11987174268473311</v>
      </c>
      <c r="E365" s="2">
        <f>MACD!F365</f>
        <v>9.5229442783535206E-2</v>
      </c>
      <c r="F365" s="2">
        <f>'Moving Avg'!D365</f>
        <v>4.6669400000000003</v>
      </c>
      <c r="G365" s="2">
        <f>'Moving Avg'!F365</f>
        <v>4.8900550000000003</v>
      </c>
      <c r="H365" s="2">
        <f>'Moving Avg'!G365</f>
        <v>5.2615939999999979</v>
      </c>
      <c r="I365" s="2">
        <f>'Moving Avg'!H365</f>
        <v>6.0267259999999974</v>
      </c>
      <c r="J365" s="6" t="str">
        <f>OBV!F365</f>
        <v>BEARISH</v>
      </c>
      <c r="K365" s="6" t="str">
        <f>OBV!G365</f>
        <v>STRONG</v>
      </c>
      <c r="L365" s="6" t="str">
        <f>OBV!H365</f>
        <v>CONFIRMED BEARISH</v>
      </c>
    </row>
    <row r="366" spans="1:12" ht="13.5" x14ac:dyDescent="0.25">
      <c r="A366" s="3">
        <f>RSI!A366</f>
        <v>42836</v>
      </c>
      <c r="B366" s="2">
        <f>RSI!B366</f>
        <v>4.6875999999999998</v>
      </c>
      <c r="C366" s="2">
        <f>RSI!I366</f>
        <v>31.939007784845714</v>
      </c>
      <c r="D366" s="2">
        <f>MACD!E366</f>
        <v>0.10320259645405727</v>
      </c>
      <c r="E366" s="2">
        <f>MACD!F366</f>
        <v>9.6824073517639622E-2</v>
      </c>
      <c r="F366" s="2">
        <f>'Moving Avg'!D366</f>
        <v>4.6650599999999995</v>
      </c>
      <c r="G366" s="2">
        <f>'Moving Avg'!F366</f>
        <v>4.8703250000000002</v>
      </c>
      <c r="H366" s="2">
        <f>'Moving Avg'!G366</f>
        <v>5.2426179999999976</v>
      </c>
      <c r="I366" s="2">
        <f>'Moving Avg'!H366</f>
        <v>6.0126819999999972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</row>
    <row r="367" spans="1:12" ht="13.5" x14ac:dyDescent="0.25">
      <c r="A367" s="3">
        <f>RSI!A367</f>
        <v>42837</v>
      </c>
      <c r="B367" s="2">
        <f>RSI!B367</f>
        <v>4.5560999999999998</v>
      </c>
      <c r="C367" s="2">
        <f>RSI!I367</f>
        <v>26.994682720759371</v>
      </c>
      <c r="D367" s="2">
        <f>MACD!E367</f>
        <v>0.1004201873393793</v>
      </c>
      <c r="E367" s="2">
        <f>MACD!F367</f>
        <v>9.754329628198756E-2</v>
      </c>
      <c r="F367" s="2">
        <f>'Moving Avg'!D367</f>
        <v>4.6368799999999997</v>
      </c>
      <c r="G367" s="2">
        <f>'Moving Avg'!F367</f>
        <v>4.8449600000000004</v>
      </c>
      <c r="H367" s="2">
        <f>'Moving Avg'!G367</f>
        <v>5.2210119999999982</v>
      </c>
      <c r="I367" s="2">
        <f>'Moving Avg'!H367</f>
        <v>5.9981214999999972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</row>
    <row r="368" spans="1:12" ht="13.5" x14ac:dyDescent="0.25">
      <c r="A368" s="3">
        <f>RSI!A368</f>
        <v>42838</v>
      </c>
      <c r="B368" s="2">
        <f>RSI!B368</f>
        <v>4.5278999999999998</v>
      </c>
      <c r="C368" s="2">
        <f>RSI!I368</f>
        <v>26.062896438199417</v>
      </c>
      <c r="D368" s="2">
        <f>MACD!E368</f>
        <v>8.0719209402358771E-2</v>
      </c>
      <c r="E368" s="2">
        <f>MACD!F368</f>
        <v>9.4178478906061805E-2</v>
      </c>
      <c r="F368" s="2">
        <f>'Moving Avg'!D368</f>
        <v>4.6030600000000002</v>
      </c>
      <c r="G368" s="2">
        <f>'Moving Avg'!F368</f>
        <v>4.8177150000000006</v>
      </c>
      <c r="H368" s="2">
        <f>'Moving Avg'!G368</f>
        <v>5.1986539999999994</v>
      </c>
      <c r="I368" s="2">
        <f>'Moving Avg'!H368</f>
        <v>5.9834199999999989</v>
      </c>
      <c r="J368" s="6" t="str">
        <f>OBV!F368</f>
        <v>BEARISH</v>
      </c>
      <c r="K368" s="6" t="str">
        <f>OBV!G368</f>
        <v>STRONG</v>
      </c>
      <c r="L368" s="6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4.5278999999999998</v>
      </c>
      <c r="C369" s="2">
        <f>RSI!I369</f>
        <v>26.062896438199417</v>
      </c>
      <c r="D369" s="2">
        <f>MACD!E369</f>
        <v>8.7968081851675706E-2</v>
      </c>
      <c r="E369" s="2">
        <f>MACD!F369</f>
        <v>9.2936399495184591E-2</v>
      </c>
      <c r="F369" s="2">
        <f>'Moving Avg'!D369</f>
        <v>4.5974199999999996</v>
      </c>
      <c r="G369" s="2">
        <f>'Moving Avg'!F369</f>
        <v>4.7909400000000009</v>
      </c>
      <c r="H369" s="2">
        <f>'Moving Avg'!G369</f>
        <v>5.1762959999999998</v>
      </c>
      <c r="I369" s="2">
        <f>'Moving Avg'!H369</f>
        <v>5.9687654999999982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</row>
    <row r="370" spans="1:12" ht="13.5" x14ac:dyDescent="0.25">
      <c r="A370" s="3">
        <f>RSI!A370</f>
        <v>42842</v>
      </c>
      <c r="B370" s="2">
        <f>RSI!B370</f>
        <v>4.4622000000000002</v>
      </c>
      <c r="C370" s="2">
        <f>RSI!I370</f>
        <v>23.839481502566699</v>
      </c>
      <c r="D370" s="2">
        <f>MACD!E370</f>
        <v>0.10104434280938257</v>
      </c>
      <c r="E370" s="2">
        <f>MACD!F370</f>
        <v>9.4557988158024187E-2</v>
      </c>
      <c r="F370" s="2">
        <f>'Moving Avg'!D370</f>
        <v>4.5523399999999992</v>
      </c>
      <c r="G370" s="2">
        <f>'Moving Avg'!F370</f>
        <v>4.7618200000000011</v>
      </c>
      <c r="H370" s="2">
        <f>'Moving Avg'!G370</f>
        <v>5.1526239999999994</v>
      </c>
      <c r="I370" s="2">
        <f>'Moving Avg'!H370</f>
        <v>5.9548154999999987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4.4622000000000002</v>
      </c>
      <c r="C371" s="2">
        <f>RSI!I371</f>
        <v>23.839481502566699</v>
      </c>
      <c r="D371" s="2">
        <f>MACD!E371</f>
        <v>9.2742332530557192E-2</v>
      </c>
      <c r="E371" s="2">
        <f>MACD!F371</f>
        <v>9.4194857032530804E-2</v>
      </c>
      <c r="F371" s="2">
        <f>'Moving Avg'!D371</f>
        <v>4.5072599999999996</v>
      </c>
      <c r="G371" s="2">
        <f>'Moving Avg'!F371</f>
        <v>4.7327000000000004</v>
      </c>
      <c r="H371" s="2">
        <f>'Moving Avg'!G371</f>
        <v>5.1289519999999991</v>
      </c>
      <c r="I371" s="2">
        <f>'Moving Avg'!H371</f>
        <v>5.9402549999999961</v>
      </c>
      <c r="J371" s="6" t="str">
        <f>OBV!F371</f>
        <v>BEARISH</v>
      </c>
      <c r="K371" s="6" t="str">
        <f>OBV!G371</f>
        <v>STRONG</v>
      </c>
      <c r="L371" s="6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4.4622000000000002</v>
      </c>
      <c r="C372" s="2">
        <f>RSI!I372</f>
        <v>23.839481502566699</v>
      </c>
      <c r="D372" s="2">
        <f>MACD!E372</f>
        <v>8.7856799320301882E-2</v>
      </c>
      <c r="E372" s="2">
        <f>MACD!F372</f>
        <v>9.292724549008502E-2</v>
      </c>
      <c r="F372" s="2">
        <f>'Moving Avg'!D372</f>
        <v>4.48848</v>
      </c>
      <c r="G372" s="2">
        <f>'Moving Avg'!F372</f>
        <v>4.7035800000000005</v>
      </c>
      <c r="H372" s="2">
        <f>'Moving Avg'!G372</f>
        <v>5.1052799999999996</v>
      </c>
      <c r="I372" s="2">
        <f>'Moving Avg'!H372</f>
        <v>5.9258824999999966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4.3305999999999996</v>
      </c>
      <c r="C373" s="2">
        <f>RSI!I373</f>
        <v>19.646462952187179</v>
      </c>
      <c r="D373" s="2">
        <f>MACD!E373</f>
        <v>9.545181689836113E-2</v>
      </c>
      <c r="E373" s="2">
        <f>MACD!F373</f>
        <v>9.3432159771740242E-2</v>
      </c>
      <c r="F373" s="2">
        <f>'Moving Avg'!D373</f>
        <v>4.44902</v>
      </c>
      <c r="G373" s="2">
        <f>'Moving Avg'!F373</f>
        <v>4.669760000000001</v>
      </c>
      <c r="H373" s="2">
        <f>'Moving Avg'!G373</f>
        <v>5.0789759999999999</v>
      </c>
      <c r="I373" s="2">
        <f>'Moving Avg'!H373</f>
        <v>5.9113684999999956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4.1146000000000003</v>
      </c>
      <c r="C374" s="2">
        <f>RSI!I374</f>
        <v>14.987070647482355</v>
      </c>
      <c r="D374" s="2">
        <f>MACD!E374</f>
        <v>9.8813134751274845E-2</v>
      </c>
      <c r="E374" s="2">
        <f>MACD!F374</f>
        <v>9.4508354767647157E-2</v>
      </c>
      <c r="F374" s="2">
        <f>'Moving Avg'!D374</f>
        <v>4.3663600000000002</v>
      </c>
      <c r="G374" s="2">
        <f>'Moving Avg'!F374</f>
        <v>4.6242000000000001</v>
      </c>
      <c r="H374" s="2">
        <f>'Moving Avg'!G374</f>
        <v>5.0483519999999995</v>
      </c>
      <c r="I374" s="2">
        <f>'Moving Avg'!H374</f>
        <v>5.8957744999999946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4.1052</v>
      </c>
      <c r="C375" s="2">
        <f>RSI!I375</f>
        <v>14.822322721830062</v>
      </c>
      <c r="D375" s="2">
        <f>MACD!E375</f>
        <v>0.12627897483830175</v>
      </c>
      <c r="E375" s="2">
        <f>MACD!F375</f>
        <v>0.10086247878177808</v>
      </c>
      <c r="F375" s="2">
        <f>'Moving Avg'!D375</f>
        <v>4.2949599999999997</v>
      </c>
      <c r="G375" s="2">
        <f>'Moving Avg'!F375</f>
        <v>4.5809899999999999</v>
      </c>
      <c r="H375" s="2">
        <f>'Moving Avg'!G375</f>
        <v>5.0175399999999994</v>
      </c>
      <c r="I375" s="2">
        <f>'Moving Avg'!H375</f>
        <v>5.8801334999999924</v>
      </c>
      <c r="J375" s="6" t="str">
        <f>OBV!F375</f>
        <v>BEARISH</v>
      </c>
      <c r="K375" s="6" t="str">
        <f>OBV!G375</f>
        <v>STRONG</v>
      </c>
      <c r="L375" s="6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3.9830999999999999</v>
      </c>
      <c r="C376" s="2">
        <f>RSI!I376</f>
        <v>12.846844833586488</v>
      </c>
      <c r="D376" s="2">
        <f>MACD!E376</f>
        <v>0.1620402002644532</v>
      </c>
      <c r="E376" s="2">
        <f>MACD!F376</f>
        <v>0.1130980230783131</v>
      </c>
      <c r="F376" s="2">
        <f>'Moving Avg'!D376</f>
        <v>4.1991399999999999</v>
      </c>
      <c r="G376" s="2">
        <f>'Moving Avg'!F376</f>
        <v>4.5382499999999997</v>
      </c>
      <c r="H376" s="2">
        <f>'Moving Avg'!G376</f>
        <v>4.9842859999999991</v>
      </c>
      <c r="I376" s="2">
        <f>'Moving Avg'!H376</f>
        <v>5.8636469999999932</v>
      </c>
      <c r="J376" s="6" t="str">
        <f>OBV!F376</f>
        <v>BEARISH</v>
      </c>
      <c r="K376" s="6" t="str">
        <f>OBV!G376</f>
        <v>STRONG</v>
      </c>
      <c r="L376" s="6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3.8702999999999999</v>
      </c>
      <c r="C377" s="2">
        <f>RSI!I377</f>
        <v>11.342819815404724</v>
      </c>
      <c r="D377" s="2">
        <f>MACD!E377</f>
        <v>0.1843649187577121</v>
      </c>
      <c r="E377" s="2">
        <f>MACD!F377</f>
        <v>0.12735140221419289</v>
      </c>
      <c r="F377" s="2">
        <f>'Moving Avg'!D377</f>
        <v>4.0807599999999997</v>
      </c>
      <c r="G377" s="2">
        <f>'Moving Avg'!F377</f>
        <v>4.4898699999999998</v>
      </c>
      <c r="H377" s="2">
        <f>'Moving Avg'!G377</f>
        <v>4.9487759999999987</v>
      </c>
      <c r="I377" s="2">
        <f>'Moving Avg'!H377</f>
        <v>5.8465964999999924</v>
      </c>
      <c r="J377" s="6" t="str">
        <f>OBV!F377</f>
        <v>BEARISH</v>
      </c>
      <c r="K377" s="6" t="str">
        <f>OBV!G377</f>
        <v>STRONG</v>
      </c>
      <c r="L377" s="6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3.8609</v>
      </c>
      <c r="C378" s="2">
        <f>RSI!I378</f>
        <v>11.224884492690123</v>
      </c>
      <c r="D378" s="2">
        <f>MACD!E378</f>
        <v>0.20392798972812631</v>
      </c>
      <c r="E378" s="2">
        <f>MACD!F378</f>
        <v>0.14266671971697958</v>
      </c>
      <c r="F378" s="2">
        <f>'Moving Avg'!D378</f>
        <v>3.9868200000000003</v>
      </c>
      <c r="G378" s="2">
        <f>'Moving Avg'!F378</f>
        <v>4.4480649999999997</v>
      </c>
      <c r="H378" s="2">
        <f>'Moving Avg'!G378</f>
        <v>4.9130779999999987</v>
      </c>
      <c r="I378" s="2">
        <f>'Moving Avg'!H378</f>
        <v>5.8295459999999926</v>
      </c>
      <c r="J378" s="6" t="str">
        <f>OBV!F378</f>
        <v>BEARISH</v>
      </c>
      <c r="K378" s="6" t="str">
        <f>OBV!G378</f>
        <v>STRONG</v>
      </c>
      <c r="L378" s="6" t="str">
        <f>OBV!H378</f>
        <v>CONFIRMED BEARISH</v>
      </c>
    </row>
    <row r="379" spans="1:12" ht="13.5" x14ac:dyDescent="0.25">
      <c r="A379" s="3">
        <f>RSI!A379</f>
        <v>42853</v>
      </c>
      <c r="B379" s="2">
        <f>RSI!B379</f>
        <v>3.6918000000000002</v>
      </c>
      <c r="C379" s="2">
        <f>RSI!I379</f>
        <v>9.3429398057946429</v>
      </c>
      <c r="D379" s="2">
        <f>MACD!E379</f>
        <v>0.23705828191602141</v>
      </c>
      <c r="E379" s="2">
        <f>MACD!F379</f>
        <v>0.16154503215678795</v>
      </c>
      <c r="F379" s="2">
        <f>'Moving Avg'!D379</f>
        <v>3.9022600000000005</v>
      </c>
      <c r="G379" s="2">
        <f>'Moving Avg'!F379</f>
        <v>4.3907600000000002</v>
      </c>
      <c r="H379" s="2">
        <f>'Moving Avg'!G379</f>
        <v>4.8739979999999985</v>
      </c>
      <c r="I379" s="2">
        <f>'Moving Avg'!H379</f>
        <v>5.8116499999999931</v>
      </c>
      <c r="J379" s="6" t="str">
        <f>OBV!F379</f>
        <v>BEARISH</v>
      </c>
      <c r="K379" s="6" t="str">
        <f>OBV!G379</f>
        <v>STRONG</v>
      </c>
      <c r="L379" s="6" t="str">
        <f>OBV!H379</f>
        <v>CONFIRMED BEARISH</v>
      </c>
    </row>
    <row r="380" spans="1:12" ht="13.5" x14ac:dyDescent="0.25">
      <c r="A380" s="3">
        <f>RSI!A380</f>
        <v>42857</v>
      </c>
      <c r="B380" s="2">
        <f>RSI!B380</f>
        <v>3.7951999999999999</v>
      </c>
      <c r="C380" s="2">
        <f>RSI!I380</f>
        <v>18.356721295132772</v>
      </c>
      <c r="D380" s="2">
        <f>MACD!E380</f>
        <v>0.25207479822373458</v>
      </c>
      <c r="E380" s="2">
        <f>MACD!F380</f>
        <v>0.17965098537017726</v>
      </c>
      <c r="F380" s="2">
        <f>'Moving Avg'!D380</f>
        <v>3.8402599999999998</v>
      </c>
      <c r="G380" s="2">
        <f>'Moving Avg'!F380</f>
        <v>4.3386250000000004</v>
      </c>
      <c r="H380" s="2">
        <f>'Moving Avg'!G380</f>
        <v>4.8369859999999987</v>
      </c>
      <c r="I380" s="2">
        <f>'Moving Avg'!H380</f>
        <v>5.7943179999999934</v>
      </c>
      <c r="J380" s="6" t="str">
        <f>OBV!F380</f>
        <v>BEARISH</v>
      </c>
      <c r="K380" s="6" t="str">
        <f>OBV!G380</f>
        <v>STRONG</v>
      </c>
      <c r="L380" s="6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3.7951999999999999</v>
      </c>
      <c r="C381" s="2">
        <f>RSI!I381</f>
        <v>18.356721295132772</v>
      </c>
      <c r="D381" s="2">
        <f>MACD!E381</f>
        <v>0.26856836743093115</v>
      </c>
      <c r="E381" s="2">
        <f>MACD!F381</f>
        <v>0.19743446178232804</v>
      </c>
      <c r="F381" s="2">
        <f>'Moving Avg'!D381</f>
        <v>3.8026800000000001</v>
      </c>
      <c r="G381" s="2">
        <f>'Moving Avg'!F381</f>
        <v>4.2935350000000003</v>
      </c>
      <c r="H381" s="2">
        <f>'Moving Avg'!G381</f>
        <v>4.799973999999998</v>
      </c>
      <c r="I381" s="2">
        <f>'Moving Avg'!H381</f>
        <v>5.7769859999999946</v>
      </c>
      <c r="J381" s="6" t="str">
        <f>OBV!F381</f>
        <v>BEARISH</v>
      </c>
      <c r="K381" s="6" t="str">
        <f>OBV!G381</f>
        <v>STRONG</v>
      </c>
      <c r="L381" s="6" t="str">
        <f>OBV!H381</f>
        <v>CONFIRMED BEARISH</v>
      </c>
    </row>
    <row r="382" spans="1:12" ht="13.5" x14ac:dyDescent="0.25">
      <c r="A382" s="3">
        <f>RSI!A382</f>
        <v>42859</v>
      </c>
      <c r="B382" s="2">
        <f>RSI!B382</f>
        <v>3.7951999999999999</v>
      </c>
      <c r="C382" s="2">
        <f>RSI!I382</f>
        <v>18.356721295132772</v>
      </c>
      <c r="D382" s="2">
        <f>MACD!E382</f>
        <v>0.28603121091314065</v>
      </c>
      <c r="E382" s="2">
        <f>MACD!F382</f>
        <v>0.21515381160849056</v>
      </c>
      <c r="F382" s="2">
        <f>'Moving Avg'!D382</f>
        <v>3.7876599999999998</v>
      </c>
      <c r="G382" s="2">
        <f>'Moving Avg'!F382</f>
        <v>4.2484449999999994</v>
      </c>
      <c r="H382" s="2">
        <f>'Moving Avg'!G382</f>
        <v>4.762961999999999</v>
      </c>
      <c r="I382" s="2">
        <f>'Moving Avg'!H382</f>
        <v>5.7597009999999944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3.6261000000000001</v>
      </c>
      <c r="C383" s="2">
        <f>RSI!I383</f>
        <v>15.258014193157948</v>
      </c>
      <c r="D383" s="2">
        <f>MACD!E383</f>
        <v>0.29633422263380993</v>
      </c>
      <c r="E383" s="2">
        <f>MACD!F383</f>
        <v>0.23138989381355443</v>
      </c>
      <c r="F383" s="2">
        <f>'Moving Avg'!D383</f>
        <v>3.7406999999999995</v>
      </c>
      <c r="G383" s="2">
        <f>'Moving Avg'!F383</f>
        <v>4.1948999999999987</v>
      </c>
      <c r="H383" s="2">
        <f>'Moving Avg'!G383</f>
        <v>4.722567999999999</v>
      </c>
      <c r="I383" s="2">
        <f>'Moving Avg'!H383</f>
        <v>5.7414764999999939</v>
      </c>
      <c r="J383" s="6" t="str">
        <f>OBV!F383</f>
        <v>BEARISH</v>
      </c>
      <c r="K383" s="6" t="str">
        <f>OBV!G383</f>
        <v>STRONG</v>
      </c>
      <c r="L383" s="6" t="str">
        <f>OBV!H383</f>
        <v>CONFIRMED BEARISH</v>
      </c>
    </row>
    <row r="384" spans="1:12" ht="13.5" x14ac:dyDescent="0.25">
      <c r="A384" s="3">
        <f>RSI!A384</f>
        <v>42863</v>
      </c>
      <c r="B384" s="2">
        <f>RSI!B384</f>
        <v>3.4664000000000001</v>
      </c>
      <c r="C384" s="2">
        <f>RSI!I384</f>
        <v>13.02228762105166</v>
      </c>
      <c r="D384" s="2">
        <f>MACD!E384</f>
        <v>0.28765670506300811</v>
      </c>
      <c r="E384" s="2">
        <f>MACD!F384</f>
        <v>0.2426432560634452</v>
      </c>
      <c r="F384" s="2">
        <f>'Moving Avg'!D384</f>
        <v>3.6956200000000003</v>
      </c>
      <c r="G384" s="2">
        <f>'Moving Avg'!F384</f>
        <v>4.1404149999999991</v>
      </c>
      <c r="H384" s="2">
        <f>'Moving Avg'!G384</f>
        <v>4.6789799999999993</v>
      </c>
      <c r="I384" s="2">
        <f>'Moving Avg'!H384</f>
        <v>5.722594499999996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</row>
    <row r="385" spans="1:12" ht="13.5" x14ac:dyDescent="0.25">
      <c r="A385" s="3">
        <f>RSI!A385</f>
        <v>42864</v>
      </c>
      <c r="B385" s="2">
        <f>RSI!B385</f>
        <v>3.2879</v>
      </c>
      <c r="C385" s="2">
        <f>RSI!I385</f>
        <v>11.069837654700905</v>
      </c>
      <c r="D385" s="2">
        <f>MACD!E385</f>
        <v>0.29674290405952597</v>
      </c>
      <c r="E385" s="2">
        <f>MACD!F385</f>
        <v>0.25346318566266135</v>
      </c>
      <c r="F385" s="2">
        <f>'Moving Avg'!D385</f>
        <v>3.59416</v>
      </c>
      <c r="G385" s="2">
        <f>'Moving Avg'!F385</f>
        <v>4.0704299999999982</v>
      </c>
      <c r="H385" s="2">
        <f>'Moving Avg'!G385</f>
        <v>4.6338879999999998</v>
      </c>
      <c r="I385" s="2">
        <f>'Moving Avg'!H385</f>
        <v>5.7028199999999947</v>
      </c>
      <c r="J385" s="6" t="str">
        <f>OBV!F385</f>
        <v>BEARISH</v>
      </c>
      <c r="K385" s="6" t="str">
        <f>OBV!G385</f>
        <v>STRONG</v>
      </c>
      <c r="L385" s="6" t="str">
        <f>OBV!H385</f>
        <v>CONFIRMED BEARISH</v>
      </c>
    </row>
    <row r="386" spans="1:12" ht="13.5" x14ac:dyDescent="0.25">
      <c r="A386" s="3">
        <f>RSI!A386</f>
        <v>42865</v>
      </c>
      <c r="B386" s="2">
        <f>RSI!B386</f>
        <v>3.2879</v>
      </c>
      <c r="C386" s="2">
        <f>RSI!I386</f>
        <v>11.069837654700905</v>
      </c>
      <c r="D386" s="2">
        <f>MACD!E386</f>
        <v>0.29100938015013611</v>
      </c>
      <c r="E386" s="2">
        <f>MACD!F386</f>
        <v>0.26097242456015635</v>
      </c>
      <c r="F386" s="2">
        <f>'Moving Avg'!D386</f>
        <v>3.4927000000000001</v>
      </c>
      <c r="G386" s="2">
        <f>'Moving Avg'!F386</f>
        <v>4.0004449999999991</v>
      </c>
      <c r="H386" s="2">
        <f>'Moving Avg'!G386</f>
        <v>4.5887959999999994</v>
      </c>
      <c r="I386" s="2">
        <f>'Moving Avg'!H386</f>
        <v>5.6832334999999956</v>
      </c>
      <c r="J386" s="6" t="str">
        <f>OBV!F386</f>
        <v>BEARISH</v>
      </c>
      <c r="K386" s="6" t="str">
        <f>OBV!G386</f>
        <v>STRONG</v>
      </c>
      <c r="L386" s="6" t="str">
        <f>OBV!H386</f>
        <v>CONFIRMED BEARISH</v>
      </c>
    </row>
    <row r="387" spans="1:12" ht="13.5" x14ac:dyDescent="0.25">
      <c r="A387" s="3">
        <f>RSI!A387</f>
        <v>42866</v>
      </c>
      <c r="B387" s="2">
        <f>RSI!B387</f>
        <v>3.3818000000000001</v>
      </c>
      <c r="C387" s="2">
        <f>RSI!I387</f>
        <v>18.5227455597485</v>
      </c>
      <c r="D387" s="2">
        <f>MACD!E387</f>
        <v>0.26681406221371784</v>
      </c>
      <c r="E387" s="2">
        <f>MACD!F387</f>
        <v>0.26214075209086862</v>
      </c>
      <c r="F387" s="2">
        <f>'Moving Avg'!D387</f>
        <v>3.4100200000000003</v>
      </c>
      <c r="G387" s="2">
        <f>'Moving Avg'!F387</f>
        <v>3.9417299999999997</v>
      </c>
      <c r="H387" s="2">
        <f>'Moving Avg'!G387</f>
        <v>4.5487759999999993</v>
      </c>
      <c r="I387" s="2">
        <f>'Moving Avg'!H387</f>
        <v>5.6644454999999958</v>
      </c>
      <c r="J387" s="6" t="str">
        <f>OBV!F387</f>
        <v>BULLISH</v>
      </c>
      <c r="K387" s="6" t="str">
        <f>OBV!G387</f>
        <v>WEAK</v>
      </c>
      <c r="L387" s="6" t="str">
        <f>OBV!H387</f>
        <v>BULLISH DIVERGENCE</v>
      </c>
    </row>
    <row r="388" spans="1:12" ht="13.5" x14ac:dyDescent="0.25">
      <c r="A388" s="3">
        <f>RSI!A388</f>
        <v>42867</v>
      </c>
      <c r="B388" s="2">
        <f>RSI!B388</f>
        <v>3.4569999999999999</v>
      </c>
      <c r="C388" s="2">
        <f>RSI!I388</f>
        <v>24.014891738209684</v>
      </c>
      <c r="D388" s="2">
        <f>MACD!E388</f>
        <v>0.24336742779386134</v>
      </c>
      <c r="E388" s="2">
        <f>MACD!F388</f>
        <v>0.25838608723146717</v>
      </c>
      <c r="F388" s="2">
        <f>'Moving Avg'!D388</f>
        <v>3.3761999999999999</v>
      </c>
      <c r="G388" s="2">
        <f>'Moving Avg'!F388</f>
        <v>3.8881849999999991</v>
      </c>
      <c r="H388" s="2">
        <f>'Moving Avg'!G388</f>
        <v>4.5102599999999988</v>
      </c>
      <c r="I388" s="2">
        <f>'Moving Avg'!H388</f>
        <v>5.6460334999999979</v>
      </c>
      <c r="J388" s="6" t="str">
        <f>OBV!F388</f>
        <v>BULLISH</v>
      </c>
      <c r="K388" s="6" t="str">
        <f>OBV!G388</f>
        <v>WEAK</v>
      </c>
      <c r="L388" s="6" t="str">
        <f>OBV!H388</f>
        <v>BULLISH DIVERGENCE</v>
      </c>
    </row>
    <row r="389" spans="1:12" ht="13.5" x14ac:dyDescent="0.25">
      <c r="A389" s="3">
        <f>RSI!A389</f>
        <v>42870</v>
      </c>
      <c r="B389" s="2">
        <f>RSI!B389</f>
        <v>3.5415000000000001</v>
      </c>
      <c r="C389" s="2">
        <f>RSI!I389</f>
        <v>29.745532686973476</v>
      </c>
      <c r="D389" s="2">
        <f>MACD!E389</f>
        <v>0.19455234466954208</v>
      </c>
      <c r="E389" s="2">
        <f>MACD!F389</f>
        <v>0.24561933871908218</v>
      </c>
      <c r="F389" s="2">
        <f>'Moving Avg'!D389</f>
        <v>3.3912199999999997</v>
      </c>
      <c r="G389" s="2">
        <f>'Moving Avg'!F389</f>
        <v>3.8388649999999997</v>
      </c>
      <c r="H389" s="2">
        <f>'Moving Avg'!G389</f>
        <v>4.4764399999999993</v>
      </c>
      <c r="I389" s="2">
        <f>'Moving Avg'!H389</f>
        <v>5.6280439999999974</v>
      </c>
      <c r="J389" s="6" t="str">
        <f>OBV!F389</f>
        <v>BULLISH</v>
      </c>
      <c r="K389" s="6" t="str">
        <f>OBV!G389</f>
        <v>WEAK</v>
      </c>
      <c r="L389" s="6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3.4758</v>
      </c>
      <c r="C390" s="2">
        <f>RSI!I390</f>
        <v>27.978699378158097</v>
      </c>
      <c r="D390" s="2">
        <f>MACD!E390</f>
        <v>0.17657696792348521</v>
      </c>
      <c r="E390" s="2">
        <f>MACD!F390</f>
        <v>0.2318108645599628</v>
      </c>
      <c r="F390" s="2">
        <f>'Moving Avg'!D390</f>
        <v>3.4287999999999998</v>
      </c>
      <c r="G390" s="2">
        <f>'Moving Avg'!F390</f>
        <v>3.7895450000000004</v>
      </c>
      <c r="H390" s="2">
        <f>'Moving Avg'!G390</f>
        <v>4.4443119999999992</v>
      </c>
      <c r="I390" s="2">
        <f>'Moving Avg'!H390</f>
        <v>5.6097259999999984</v>
      </c>
      <c r="J390" s="6" t="str">
        <f>OBV!F390</f>
        <v>BULLISH</v>
      </c>
      <c r="K390" s="6" t="str">
        <f>OBV!G390</f>
        <v>WEAK</v>
      </c>
      <c r="L390" s="6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3.3254999999999999</v>
      </c>
      <c r="C391" s="2">
        <f>RSI!I391</f>
        <v>24.407060085903993</v>
      </c>
      <c r="D391" s="2">
        <f>MACD!E391</f>
        <v>0.17525464177858607</v>
      </c>
      <c r="E391" s="2">
        <f>MACD!F391</f>
        <v>0.22049962000368747</v>
      </c>
      <c r="F391" s="2">
        <f>'Moving Avg'!D391</f>
        <v>3.4363199999999998</v>
      </c>
      <c r="G391" s="2">
        <f>'Moving Avg'!F391</f>
        <v>3.7327100000000009</v>
      </c>
      <c r="H391" s="2">
        <f>'Moving Avg'!G391</f>
        <v>4.4061719999999998</v>
      </c>
      <c r="I391" s="2">
        <f>'Moving Avg'!H391</f>
        <v>5.5915954999999977</v>
      </c>
      <c r="J391" s="6" t="str">
        <f>OBV!F391</f>
        <v>BULLISH</v>
      </c>
      <c r="K391" s="6" t="str">
        <f>OBV!G391</f>
        <v>WEAK</v>
      </c>
      <c r="L391" s="6" t="str">
        <f>OBV!H391</f>
        <v>CONFIRMED BULLISH</v>
      </c>
    </row>
    <row r="392" spans="1:12" ht="13.5" x14ac:dyDescent="0.25">
      <c r="A392" s="3">
        <f>RSI!A392</f>
        <v>42873</v>
      </c>
      <c r="B392" s="2">
        <f>RSI!B392</f>
        <v>3.2879</v>
      </c>
      <c r="C392" s="2">
        <f>RSI!I392</f>
        <v>23.595568423785551</v>
      </c>
      <c r="D392" s="2">
        <f>MACD!E392</f>
        <v>0.18035931910918013</v>
      </c>
      <c r="E392" s="2">
        <f>MACD!F392</f>
        <v>0.21247155982478602</v>
      </c>
      <c r="F392" s="2">
        <f>'Moving Avg'!D392</f>
        <v>3.4175399999999998</v>
      </c>
      <c r="G392" s="2">
        <f>'Moving Avg'!F392</f>
        <v>3.6739950000000001</v>
      </c>
      <c r="H392" s="2">
        <f>'Moving Avg'!G392</f>
        <v>4.3672800000000009</v>
      </c>
      <c r="I392" s="2">
        <f>'Moving Avg'!H392</f>
        <v>5.5723379999999976</v>
      </c>
      <c r="J392" s="6" t="str">
        <f>OBV!F392</f>
        <v>BEARISH</v>
      </c>
      <c r="K392" s="6" t="str">
        <f>OBV!G392</f>
        <v>STRONG</v>
      </c>
      <c r="L392" s="6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3.2879</v>
      </c>
      <c r="C393" s="2">
        <f>RSI!I393</f>
        <v>23.595568423785551</v>
      </c>
      <c r="D393" s="2">
        <f>MACD!E393</f>
        <v>0.1620691452900247</v>
      </c>
      <c r="E393" s="2">
        <f>MACD!F393</f>
        <v>0.20239107691783376</v>
      </c>
      <c r="F393" s="2">
        <f>'Moving Avg'!D393</f>
        <v>3.3837200000000003</v>
      </c>
      <c r="G393" s="2">
        <f>'Moving Avg'!F393</f>
        <v>3.6218599999999994</v>
      </c>
      <c r="H393" s="2">
        <f>'Moving Avg'!G393</f>
        <v>4.3283880000000003</v>
      </c>
      <c r="I393" s="2">
        <f>'Moving Avg'!H393</f>
        <v>5.5531739999999994</v>
      </c>
      <c r="J393" s="6" t="str">
        <f>OBV!F393</f>
        <v>BEARISH</v>
      </c>
      <c r="K393" s="6" t="str">
        <f>OBV!G393</f>
        <v>STRONG</v>
      </c>
      <c r="L393" s="6" t="str">
        <f>OBV!H393</f>
        <v>CONFIRMED BEARISH</v>
      </c>
    </row>
    <row r="394" spans="1:12" ht="13.5" x14ac:dyDescent="0.25">
      <c r="A394" s="3">
        <f>RSI!A394</f>
        <v>42877</v>
      </c>
      <c r="B394" s="2">
        <f>RSI!B394</f>
        <v>3.1469999999999998</v>
      </c>
      <c r="C394" s="2">
        <f>RSI!I394</f>
        <v>20.616526571438015</v>
      </c>
      <c r="D394" s="2">
        <f>MACD!E394</f>
        <v>0.13561423252242433</v>
      </c>
      <c r="E394" s="2">
        <f>MACD!F394</f>
        <v>0.18903570803875189</v>
      </c>
      <c r="F394" s="2">
        <f>'Moving Avg'!D394</f>
        <v>3.3048200000000003</v>
      </c>
      <c r="G394" s="2">
        <f>'Moving Avg'!F394</f>
        <v>3.57348</v>
      </c>
      <c r="H394" s="2">
        <f>'Moving Avg'!G394</f>
        <v>4.2896840000000003</v>
      </c>
      <c r="I394" s="2">
        <f>'Moving Avg'!H394</f>
        <v>5.5334465000000002</v>
      </c>
      <c r="J394" s="6" t="str">
        <f>OBV!F394</f>
        <v>BEARISH</v>
      </c>
      <c r="K394" s="6" t="str">
        <f>OBV!G394</f>
        <v>STRONG</v>
      </c>
      <c r="L394" s="6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3.1469999999999998</v>
      </c>
      <c r="C395" s="2">
        <f>RSI!I395</f>
        <v>20.616526571438015</v>
      </c>
      <c r="D395" s="2">
        <f>MACD!E395</f>
        <v>8.9520335254105632E-2</v>
      </c>
      <c r="E395" s="2">
        <f>MACD!F395</f>
        <v>0.16913263348182264</v>
      </c>
      <c r="F395" s="2">
        <f>'Moving Avg'!D395</f>
        <v>3.2390599999999998</v>
      </c>
      <c r="G395" s="2">
        <f>'Moving Avg'!F395</f>
        <v>3.5255700000000005</v>
      </c>
      <c r="H395" s="2">
        <f>'Moving Avg'!G395</f>
        <v>4.2509799999999993</v>
      </c>
      <c r="I395" s="2">
        <f>'Moving Avg'!H395</f>
        <v>5.513954</v>
      </c>
      <c r="J395" s="6" t="str">
        <f>OBV!F395</f>
        <v>BEARISH</v>
      </c>
      <c r="K395" s="6" t="str">
        <f>OBV!G395</f>
        <v>STRONG</v>
      </c>
      <c r="L395" s="6" t="str">
        <f>OBV!H395</f>
        <v>CONFIRMED BEARISH</v>
      </c>
    </row>
    <row r="396" spans="1:12" ht="13.5" x14ac:dyDescent="0.25">
      <c r="A396" s="3">
        <f>RSI!A396</f>
        <v>42879</v>
      </c>
      <c r="B396" s="2">
        <f>RSI!B396</f>
        <v>3.2879</v>
      </c>
      <c r="C396" s="2">
        <f>RSI!I396</f>
        <v>30.755639007407694</v>
      </c>
      <c r="D396" s="2">
        <f>MACD!E396</f>
        <v>4.3555369186287773E-2</v>
      </c>
      <c r="E396" s="2">
        <f>MACD!F396</f>
        <v>0.14401718062271568</v>
      </c>
      <c r="F396" s="2">
        <f>'Moving Avg'!D396</f>
        <v>3.2315399999999999</v>
      </c>
      <c r="G396" s="2">
        <f>'Moving Avg'!F396</f>
        <v>3.4908099999999997</v>
      </c>
      <c r="H396" s="2">
        <f>'Moving Avg'!G396</f>
        <v>4.2150939999999997</v>
      </c>
      <c r="I396" s="2">
        <f>'Moving Avg'!H396</f>
        <v>5.4961995000000003</v>
      </c>
      <c r="J396" s="6" t="str">
        <f>OBV!F396</f>
        <v>BEARISH</v>
      </c>
      <c r="K396" s="6" t="str">
        <f>OBV!G396</f>
        <v>STRONG</v>
      </c>
      <c r="L396" s="6" t="str">
        <f>OBV!H396</f>
        <v>CONFIRMED BEARISH</v>
      </c>
    </row>
    <row r="397" spans="1:12" ht="13.5" x14ac:dyDescent="0.25">
      <c r="A397" s="3">
        <f>RSI!A397</f>
        <v>42880</v>
      </c>
      <c r="B397" s="2">
        <f>RSI!B397</f>
        <v>3.194</v>
      </c>
      <c r="C397" s="2">
        <f>RSI!I397</f>
        <v>28.173117044644584</v>
      </c>
      <c r="D397" s="2">
        <f>MACD!E397</f>
        <v>2.8448283301971244E-2</v>
      </c>
      <c r="E397" s="2">
        <f>MACD!F397</f>
        <v>0.12090340115856681</v>
      </c>
      <c r="F397" s="2">
        <f>'Moving Avg'!D397</f>
        <v>3.2127600000000003</v>
      </c>
      <c r="G397" s="2">
        <f>'Moving Avg'!F397</f>
        <v>3.456995</v>
      </c>
      <c r="H397" s="2">
        <f>'Moving Avg'!G397</f>
        <v>4.1777059999999997</v>
      </c>
      <c r="I397" s="2">
        <f>'Moving Avg'!H397</f>
        <v>5.4779755000000003</v>
      </c>
      <c r="J397" s="6" t="str">
        <f>OBV!F397</f>
        <v>BEARISH</v>
      </c>
      <c r="K397" s="6" t="str">
        <f>OBV!G397</f>
        <v>STRONG</v>
      </c>
      <c r="L397" s="6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3.194</v>
      </c>
      <c r="C398" s="2">
        <f>RSI!I398</f>
        <v>28.173117044644584</v>
      </c>
      <c r="D398" s="2">
        <f>MACD!E398</f>
        <v>2.9997452101416133E-2</v>
      </c>
      <c r="E398" s="2">
        <f>MACD!F398</f>
        <v>0.10272221134713667</v>
      </c>
      <c r="F398" s="2">
        <f>'Moving Avg'!D398</f>
        <v>3.1939799999999998</v>
      </c>
      <c r="G398" s="2">
        <f>'Moving Avg'!F398</f>
        <v>3.4236499999999999</v>
      </c>
      <c r="H398" s="2">
        <f>'Moving Avg'!G398</f>
        <v>4.1401299999999992</v>
      </c>
      <c r="I398" s="2">
        <f>'Moving Avg'!H398</f>
        <v>5.4597514999999994</v>
      </c>
      <c r="J398" s="6" t="str">
        <f>OBV!F398</f>
        <v>BEARISH</v>
      </c>
      <c r="K398" s="6" t="str">
        <f>OBV!G398</f>
        <v>STRONG</v>
      </c>
      <c r="L398" s="6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3.1846000000000001</v>
      </c>
      <c r="C399" s="2">
        <f>RSI!I399</f>
        <v>27.901114821717982</v>
      </c>
      <c r="D399" s="2">
        <f>MACD!E399</f>
        <v>4.7562784327745078E-2</v>
      </c>
      <c r="E399" s="2">
        <f>MACD!F399</f>
        <v>9.1690325943258363E-2</v>
      </c>
      <c r="F399" s="2">
        <f>'Moving Avg'!D399</f>
        <v>3.2015000000000002</v>
      </c>
      <c r="G399" s="2">
        <f>'Moving Avg'!F399</f>
        <v>3.3982900000000003</v>
      </c>
      <c r="H399" s="2">
        <f>'Moving Avg'!G399</f>
        <v>4.1025539999999987</v>
      </c>
      <c r="I399" s="2">
        <f>'Moving Avg'!H399</f>
        <v>5.4418560000000005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</row>
    <row r="400" spans="1:12" ht="13.5" x14ac:dyDescent="0.25">
      <c r="A400" s="3">
        <f>RSI!A400</f>
        <v>42885</v>
      </c>
      <c r="B400" s="2">
        <f>RSI!B400</f>
        <v>3.2690999999999999</v>
      </c>
      <c r="C400" s="2">
        <f>RSI!I400</f>
        <v>34.063865206698026</v>
      </c>
      <c r="D400" s="2">
        <f>MACD!E400</f>
        <v>4.8483055623840698E-2</v>
      </c>
      <c r="E400" s="2">
        <f>MACD!F400</f>
        <v>8.3048871879374847E-2</v>
      </c>
      <c r="F400" s="2">
        <f>'Moving Avg'!D400</f>
        <v>3.2259199999999995</v>
      </c>
      <c r="G400" s="2">
        <f>'Moving Avg'!F400</f>
        <v>3.371985</v>
      </c>
      <c r="H400" s="2">
        <f>'Moving Avg'!G400</f>
        <v>4.0670439999999992</v>
      </c>
      <c r="I400" s="2">
        <f>'Moving Avg'!H400</f>
        <v>5.4243830000000006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</row>
    <row r="401" spans="1:12" ht="13.5" x14ac:dyDescent="0.25">
      <c r="A401" s="3">
        <f>RSI!A401</f>
        <v>42886</v>
      </c>
      <c r="B401" s="2">
        <f>RSI!B401</f>
        <v>3.2690999999999999</v>
      </c>
      <c r="C401" s="2">
        <f>RSI!I401</f>
        <v>34.063865206698026</v>
      </c>
      <c r="D401" s="2">
        <f>MACD!E401</f>
        <v>2.7884031076634841E-2</v>
      </c>
      <c r="E401" s="2">
        <f>MACD!F401</f>
        <v>7.2015903718826851E-2</v>
      </c>
      <c r="F401" s="2">
        <f>'Moving Avg'!D401</f>
        <v>3.2221599999999997</v>
      </c>
      <c r="G401" s="2">
        <f>'Moving Avg'!F401</f>
        <v>3.3456800000000002</v>
      </c>
      <c r="H401" s="2">
        <f>'Moving Avg'!G401</f>
        <v>4.0315339999999997</v>
      </c>
      <c r="I401" s="2">
        <f>'Moving Avg'!H401</f>
        <v>5.4069099999999999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3.2690999999999999</v>
      </c>
      <c r="C402" s="2">
        <f>RSI!I402</f>
        <v>34.063865206698026</v>
      </c>
      <c r="D402" s="2">
        <f>MACD!E402</f>
        <v>6.2855471028799847E-3</v>
      </c>
      <c r="E402" s="2">
        <f>MACD!F402</f>
        <v>5.8869832395637478E-2</v>
      </c>
      <c r="F402" s="2">
        <f>'Moving Avg'!D402</f>
        <v>3.2371799999999999</v>
      </c>
      <c r="G402" s="2">
        <f>'Moving Avg'!F402</f>
        <v>3.319375</v>
      </c>
      <c r="H402" s="2">
        <f>'Moving Avg'!G402</f>
        <v>3.9960239999999998</v>
      </c>
      <c r="I402" s="2">
        <f>'Moving Avg'!H402</f>
        <v>5.389437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42888</v>
      </c>
      <c r="B403" s="2">
        <f>RSI!B403</f>
        <v>3.2690999999999999</v>
      </c>
      <c r="C403" s="2">
        <f>RSI!I403</f>
        <v>34.063865206698011</v>
      </c>
      <c r="D403" s="2">
        <f>MACD!E403</f>
        <v>-1.049372720251629E-2</v>
      </c>
      <c r="E403" s="2">
        <f>MACD!F403</f>
        <v>4.4997120476006729E-2</v>
      </c>
      <c r="F403" s="2">
        <f>'Moving Avg'!D403</f>
        <v>3.2521999999999998</v>
      </c>
      <c r="G403" s="2">
        <f>'Moving Avg'!F403</f>
        <v>3.3015250000000003</v>
      </c>
      <c r="H403" s="2">
        <f>'Moving Avg'!G403</f>
        <v>3.9612660000000006</v>
      </c>
      <c r="I403" s="2">
        <f>'Moving Avg'!H403</f>
        <v>5.3719639999999993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42891</v>
      </c>
      <c r="B404" s="2">
        <f>RSI!B404</f>
        <v>3.194</v>
      </c>
      <c r="C404" s="2">
        <f>RSI!I404</f>
        <v>30.905886516622346</v>
      </c>
      <c r="D404" s="2">
        <f>MACD!E404</f>
        <v>-3.9420010750020662E-2</v>
      </c>
      <c r="E404" s="2">
        <f>MACD!F404</f>
        <v>2.8113694230801248E-2</v>
      </c>
      <c r="F404" s="2">
        <f>'Moving Avg'!D404</f>
        <v>3.2540799999999996</v>
      </c>
      <c r="G404" s="2">
        <f>'Moving Avg'!F404</f>
        <v>3.2879050000000007</v>
      </c>
      <c r="H404" s="2">
        <f>'Moving Avg'!G404</f>
        <v>3.9246299999999996</v>
      </c>
      <c r="I404" s="2">
        <f>'Moving Avg'!H404</f>
        <v>5.3541154999999989</v>
      </c>
      <c r="J404" s="6" t="str">
        <f>OBV!F404</f>
        <v>BEARISH</v>
      </c>
      <c r="K404" s="6" t="str">
        <f>OBV!G404</f>
        <v>STRONG</v>
      </c>
      <c r="L404" s="6" t="str">
        <f>OBV!H404</f>
        <v>BEARISH DIVERGENCE</v>
      </c>
    </row>
    <row r="405" spans="1:12" ht="13.5" x14ac:dyDescent="0.25">
      <c r="A405" s="3">
        <f>RSI!A405</f>
        <v>42892</v>
      </c>
      <c r="B405" s="2">
        <f>RSI!B405</f>
        <v>3.1469999999999998</v>
      </c>
      <c r="C405" s="2">
        <f>RSI!I405</f>
        <v>29.088374358846778</v>
      </c>
      <c r="D405" s="2">
        <f>MACD!E405</f>
        <v>-5.8687953577836627E-2</v>
      </c>
      <c r="E405" s="2">
        <f>MACD!F405</f>
        <v>1.0753364669073673E-2</v>
      </c>
      <c r="F405" s="2">
        <f>'Moving Avg'!D405</f>
        <v>3.22966</v>
      </c>
      <c r="G405" s="2">
        <f>'Moving Avg'!F405</f>
        <v>3.2808600000000006</v>
      </c>
      <c r="H405" s="2">
        <f>'Moving Avg'!G405</f>
        <v>3.8881819999999991</v>
      </c>
      <c r="I405" s="2">
        <f>'Moving Avg'!H405</f>
        <v>5.3360790000000007</v>
      </c>
      <c r="J405" s="6" t="str">
        <f>OBV!F405</f>
        <v>BEARISH</v>
      </c>
      <c r="K405" s="6" t="str">
        <f>OBV!G405</f>
        <v>STRONG</v>
      </c>
      <c r="L405" s="6" t="str">
        <f>OBV!H405</f>
        <v>CONFIRMED BEARISH</v>
      </c>
    </row>
    <row r="406" spans="1:12" ht="13.5" x14ac:dyDescent="0.25">
      <c r="A406" s="3">
        <f>RSI!A406</f>
        <v>42893</v>
      </c>
      <c r="B406" s="2">
        <f>RSI!B406</f>
        <v>3.0531000000000001</v>
      </c>
      <c r="C406" s="2">
        <f>RSI!I406</f>
        <v>25.821249107574417</v>
      </c>
      <c r="D406" s="2">
        <f>MACD!E406</f>
        <v>-4.4482632960566537E-2</v>
      </c>
      <c r="E406" s="2">
        <f>MACD!F406</f>
        <v>-2.938348568543702E-4</v>
      </c>
      <c r="F406" s="2">
        <f>'Moving Avg'!D406</f>
        <v>3.1864599999999998</v>
      </c>
      <c r="G406" s="2">
        <f>'Moving Avg'!F406</f>
        <v>3.26912</v>
      </c>
      <c r="H406" s="2">
        <f>'Moving Avg'!G406</f>
        <v>3.852485999999999</v>
      </c>
      <c r="I406" s="2">
        <f>'Moving Avg'!H406</f>
        <v>5.3175730000000012</v>
      </c>
      <c r="J406" s="6" t="str">
        <f>OBV!F406</f>
        <v>BEARISH</v>
      </c>
      <c r="K406" s="6" t="str">
        <f>OBV!G406</f>
        <v>STRONG</v>
      </c>
      <c r="L406" s="6" t="str">
        <f>OBV!H406</f>
        <v>CONFIRMED BEARISH</v>
      </c>
    </row>
    <row r="407" spans="1:12" ht="13.5" x14ac:dyDescent="0.25">
      <c r="A407" s="3">
        <f>RSI!A407</f>
        <v>42894</v>
      </c>
      <c r="B407" s="2">
        <f>RSI!B407</f>
        <v>2.9685000000000001</v>
      </c>
      <c r="C407" s="2">
        <f>RSI!I407</f>
        <v>23.283840529392663</v>
      </c>
      <c r="D407" s="2">
        <f>MACD!E407</f>
        <v>-3.8349887371986746E-2</v>
      </c>
      <c r="E407" s="2">
        <f>MACD!F407</f>
        <v>-7.905045359880845E-3</v>
      </c>
      <c r="F407" s="2">
        <f>'Moving Avg'!D407</f>
        <v>3.1263399999999999</v>
      </c>
      <c r="G407" s="2">
        <f>'Moving Avg'!F407</f>
        <v>3.2484550000000008</v>
      </c>
      <c r="H407" s="2">
        <f>'Moving Avg'!G407</f>
        <v>3.8150979999999994</v>
      </c>
      <c r="I407" s="2">
        <f>'Moving Avg'!H407</f>
        <v>5.2996305000000019</v>
      </c>
      <c r="J407" s="6" t="str">
        <f>OBV!F407</f>
        <v>BEARISH</v>
      </c>
      <c r="K407" s="6" t="str">
        <f>OBV!G407</f>
        <v>STRONG</v>
      </c>
      <c r="L407" s="6" t="str">
        <f>OBV!H407</f>
        <v>CONFIRMED BEARISH</v>
      </c>
    </row>
    <row r="408" spans="1:12" ht="13.5" x14ac:dyDescent="0.25">
      <c r="A408" s="3">
        <f>RSI!A408</f>
        <v>42895</v>
      </c>
      <c r="B408" s="2">
        <f>RSI!B408</f>
        <v>2.9685000000000001</v>
      </c>
      <c r="C408" s="2">
        <f>RSI!I408</f>
        <v>23.283840529392663</v>
      </c>
      <c r="D408" s="2">
        <f>MACD!E408</f>
        <v>-3.0538193393788937E-2</v>
      </c>
      <c r="E408" s="2">
        <f>MACD!F408</f>
        <v>-1.2431674966662466E-2</v>
      </c>
      <c r="F408" s="2">
        <f>'Moving Avg'!D408</f>
        <v>3.0662200000000004</v>
      </c>
      <c r="G408" s="2">
        <f>'Moving Avg'!F408</f>
        <v>3.2240300000000004</v>
      </c>
      <c r="H408" s="2">
        <f>'Moving Avg'!G408</f>
        <v>3.7805279999999994</v>
      </c>
      <c r="I408" s="2">
        <f>'Moving Avg'!H408</f>
        <v>5.2817820000000015</v>
      </c>
      <c r="J408" s="6" t="str">
        <f>OBV!F408</f>
        <v>BEARISH</v>
      </c>
      <c r="K408" s="6" t="str">
        <f>OBV!G408</f>
        <v>STRONG</v>
      </c>
      <c r="L408" s="6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2.8839999999999999</v>
      </c>
      <c r="C409" s="2">
        <f>RSI!I409</f>
        <v>20.904243960655577</v>
      </c>
      <c r="D409" s="2">
        <f>MACD!E409</f>
        <v>-1.668700075111218E-2</v>
      </c>
      <c r="E409" s="2">
        <f>MACD!F409</f>
        <v>-1.3282740123552409E-2</v>
      </c>
      <c r="F409" s="2">
        <f>'Moving Avg'!D409</f>
        <v>3.0042200000000001</v>
      </c>
      <c r="G409" s="2">
        <f>'Moving Avg'!F409</f>
        <v>3.1911550000000002</v>
      </c>
      <c r="H409" s="2">
        <f>'Moving Avg'!G409</f>
        <v>3.7414499999999991</v>
      </c>
      <c r="I409" s="2">
        <f>'Moving Avg'!H409</f>
        <v>5.2634170000000013</v>
      </c>
      <c r="J409" s="6" t="str">
        <f>OBV!F409</f>
        <v>BEARISH</v>
      </c>
      <c r="K409" s="6" t="str">
        <f>OBV!G409</f>
        <v>STRONG</v>
      </c>
      <c r="L409" s="6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2.7242999999999999</v>
      </c>
      <c r="C410" s="2">
        <f>RSI!I410</f>
        <v>17.304712342009921</v>
      </c>
      <c r="D410" s="2">
        <f>MACD!E410</f>
        <v>2.2610509162678927E-2</v>
      </c>
      <c r="E410" s="2">
        <f>MACD!F410</f>
        <v>-6.1040902663061416E-3</v>
      </c>
      <c r="F410" s="2">
        <f>'Moving Avg'!D410</f>
        <v>2.9196800000000001</v>
      </c>
      <c r="G410" s="2">
        <f>'Moving Avg'!F410</f>
        <v>3.1535800000000003</v>
      </c>
      <c r="H410" s="2">
        <f>'Moving Avg'!G410</f>
        <v>3.6991779999999994</v>
      </c>
      <c r="I410" s="2">
        <f>'Moving Avg'!H410</f>
        <v>5.244159500000003</v>
      </c>
      <c r="J410" s="6" t="str">
        <f>OBV!F410</f>
        <v>BEARISH</v>
      </c>
      <c r="K410" s="6" t="str">
        <f>OBV!G410</f>
        <v>STRONG</v>
      </c>
      <c r="L410" s="6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2.8746</v>
      </c>
      <c r="C411" s="2">
        <f>RSI!I411</f>
        <v>29.592391634076677</v>
      </c>
      <c r="D411" s="2">
        <f>MACD!E411</f>
        <v>4.8216700586159345E-2</v>
      </c>
      <c r="E411" s="2">
        <f>MACD!F411</f>
        <v>4.7600679041869568E-3</v>
      </c>
      <c r="F411" s="2">
        <f>'Moving Avg'!D411</f>
        <v>2.8839799999999998</v>
      </c>
      <c r="G411" s="2">
        <f>'Moving Avg'!F411</f>
        <v>3.1310349999999998</v>
      </c>
      <c r="H411" s="2">
        <f>'Moving Avg'!G411</f>
        <v>3.6627299999999985</v>
      </c>
      <c r="I411" s="2">
        <f>'Moving Avg'!H411</f>
        <v>5.2266400000000033</v>
      </c>
      <c r="J411" s="6" t="str">
        <f>OBV!F411</f>
        <v>BEARISH</v>
      </c>
      <c r="K411" s="6" t="str">
        <f>OBV!G411</f>
        <v>STRONG</v>
      </c>
      <c r="L411" s="6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3.0061</v>
      </c>
      <c r="C412" s="2">
        <f>RSI!I412</f>
        <v>38.239158781804008</v>
      </c>
      <c r="D412" s="2">
        <f>MACD!E412</f>
        <v>6.2484039159130145E-2</v>
      </c>
      <c r="E412" s="2">
        <f>MACD!F412</f>
        <v>1.6304862155175598E-2</v>
      </c>
      <c r="F412" s="2">
        <f>'Moving Avg'!D412</f>
        <v>2.8914999999999997</v>
      </c>
      <c r="G412" s="2">
        <f>'Moving Avg'!F412</f>
        <v>3.1169450000000003</v>
      </c>
      <c r="H412" s="2">
        <f>'Moving Avg'!G412</f>
        <v>3.6289119999999992</v>
      </c>
      <c r="I412" s="2">
        <f>'Moving Avg'!H412</f>
        <v>5.209073500000005</v>
      </c>
      <c r="J412" s="6" t="str">
        <f>OBV!F412</f>
        <v>BEARISH</v>
      </c>
      <c r="K412" s="6" t="str">
        <f>OBV!G412</f>
        <v>STRONG</v>
      </c>
      <c r="L412" s="6" t="str">
        <f>OBV!H412</f>
        <v>BEARISH DIVERGENCE</v>
      </c>
    </row>
    <row r="413" spans="1:12" ht="13.5" x14ac:dyDescent="0.25">
      <c r="A413" s="3">
        <f>RSI!A413</f>
        <v>42902</v>
      </c>
      <c r="B413" s="2">
        <f>RSI!B413</f>
        <v>2.9967000000000001</v>
      </c>
      <c r="C413" s="2">
        <f>RSI!I413</f>
        <v>37.88102713316691</v>
      </c>
      <c r="D413" s="2">
        <f>MACD!E413</f>
        <v>7.6643531896823269E-2</v>
      </c>
      <c r="E413" s="2">
        <f>MACD!F413</f>
        <v>2.8372596103505135E-2</v>
      </c>
      <c r="F413" s="2">
        <f>'Moving Avg'!D413</f>
        <v>2.8971400000000003</v>
      </c>
      <c r="G413" s="2">
        <f>'Moving Avg'!F413</f>
        <v>3.1023849999999999</v>
      </c>
      <c r="H413" s="2">
        <f>'Moving Avg'!G413</f>
        <v>3.594905999999999</v>
      </c>
      <c r="I413" s="2">
        <f>'Moving Avg'!H413</f>
        <v>5.1922115000000044</v>
      </c>
      <c r="J413" s="6" t="str">
        <f>OBV!F413</f>
        <v>BEARISH</v>
      </c>
      <c r="K413" s="6" t="str">
        <f>OBV!G413</f>
        <v>STRONG</v>
      </c>
      <c r="L413" s="6" t="str">
        <f>OBV!H413</f>
        <v>BEARISH DIVERGENCE</v>
      </c>
    </row>
    <row r="414" spans="1:12" ht="13.5" x14ac:dyDescent="0.25">
      <c r="A414" s="3">
        <f>RSI!A414</f>
        <v>42905</v>
      </c>
      <c r="B414" s="2">
        <f>RSI!B414</f>
        <v>2.9967000000000001</v>
      </c>
      <c r="C414" s="2">
        <f>RSI!I414</f>
        <v>37.88102713316691</v>
      </c>
      <c r="D414" s="2">
        <f>MACD!E414</f>
        <v>7.8414148350607782E-2</v>
      </c>
      <c r="E414" s="2">
        <f>MACD!F414</f>
        <v>3.838090655292567E-2</v>
      </c>
      <c r="F414" s="2">
        <f>'Moving Avg'!D414</f>
        <v>2.9196800000000005</v>
      </c>
      <c r="G414" s="2">
        <f>'Moving Avg'!F414</f>
        <v>3.0948700000000002</v>
      </c>
      <c r="H414" s="2">
        <f>'Moving Avg'!G414</f>
        <v>3.5637179999999988</v>
      </c>
      <c r="I414" s="2">
        <f>'Moving Avg'!H414</f>
        <v>5.1762885000000027</v>
      </c>
      <c r="J414" s="6" t="str">
        <f>OBV!F414</f>
        <v>BEARISH</v>
      </c>
      <c r="K414" s="6" t="str">
        <f>OBV!G414</f>
        <v>STRONG</v>
      </c>
      <c r="L414" s="6" t="str">
        <f>OBV!H414</f>
        <v>BEARISH DIVERGENCE</v>
      </c>
    </row>
    <row r="415" spans="1:12" ht="13.5" x14ac:dyDescent="0.25">
      <c r="A415" s="3">
        <f>RSI!A415</f>
        <v>42906</v>
      </c>
      <c r="B415" s="2">
        <f>RSI!B415</f>
        <v>2.9685000000000001</v>
      </c>
      <c r="C415" s="2">
        <f>RSI!I415</f>
        <v>36.685606634519026</v>
      </c>
      <c r="D415" s="2">
        <f>MACD!E415</f>
        <v>7.601432764231264E-2</v>
      </c>
      <c r="E415" s="2">
        <f>MACD!F415</f>
        <v>4.5907590770803065E-2</v>
      </c>
      <c r="F415" s="2">
        <f>'Moving Avg'!D415</f>
        <v>2.9685200000000003</v>
      </c>
      <c r="G415" s="2">
        <f>'Moving Avg'!F415</f>
        <v>3.0859449999999997</v>
      </c>
      <c r="H415" s="2">
        <f>'Moving Avg'!G415</f>
        <v>3.5293359999999994</v>
      </c>
      <c r="I415" s="2">
        <f>'Moving Avg'!H415</f>
        <v>5.1593325000000023</v>
      </c>
      <c r="J415" s="6" t="str">
        <f>OBV!F415</f>
        <v>BULLISH</v>
      </c>
      <c r="K415" s="6" t="str">
        <f>OBV!G415</f>
        <v>WEAK</v>
      </c>
      <c r="L415" s="6" t="str">
        <f>OBV!H415</f>
        <v>CONFIRMED BULLISH</v>
      </c>
    </row>
    <row r="416" spans="1:12" ht="13.5" x14ac:dyDescent="0.25">
      <c r="A416" s="3">
        <f>RSI!A416</f>
        <v>42907</v>
      </c>
      <c r="B416" s="2">
        <f>RSI!B416</f>
        <v>2.9685000000000001</v>
      </c>
      <c r="C416" s="2">
        <f>RSI!I416</f>
        <v>36.685606634519019</v>
      </c>
      <c r="D416" s="2">
        <f>MACD!E416</f>
        <v>6.0855900276641783E-2</v>
      </c>
      <c r="E416" s="2">
        <f>MACD!F416</f>
        <v>4.8897252671970808E-2</v>
      </c>
      <c r="F416" s="2">
        <f>'Moving Avg'!D416</f>
        <v>2.9873000000000003</v>
      </c>
      <c r="G416" s="2">
        <f>'Moving Avg'!F416</f>
        <v>3.0699749999999995</v>
      </c>
      <c r="H416" s="2">
        <f>'Moving Avg'!G416</f>
        <v>3.4949539999999994</v>
      </c>
      <c r="I416" s="2">
        <f>'Moving Avg'!H416</f>
        <v>5.1423765000000037</v>
      </c>
      <c r="J416" s="6" t="str">
        <f>OBV!F416</f>
        <v>BEARISH</v>
      </c>
      <c r="K416" s="6" t="str">
        <f>OBV!G416</f>
        <v>STRONG</v>
      </c>
      <c r="L416" s="6" t="str">
        <f>OBV!H416</f>
        <v>BEARISH DIVERGENCE</v>
      </c>
    </row>
    <row r="417" spans="1:12" ht="13.5" x14ac:dyDescent="0.25">
      <c r="A417" s="3">
        <f>RSI!A417</f>
        <v>42908</v>
      </c>
      <c r="B417" s="2">
        <f>RSI!B417</f>
        <v>2.8370000000000002</v>
      </c>
      <c r="C417" s="2">
        <f>RSI!I417</f>
        <v>31.337402668074887</v>
      </c>
      <c r="D417" s="2">
        <f>MACD!E417</f>
        <v>4.5975583676453269E-2</v>
      </c>
      <c r="E417" s="2">
        <f>MACD!F417</f>
        <v>4.8312918872867303E-2</v>
      </c>
      <c r="F417" s="2">
        <f>'Moving Avg'!D417</f>
        <v>2.9534799999999999</v>
      </c>
      <c r="G417" s="2">
        <f>'Moving Avg'!F417</f>
        <v>3.0521249999999993</v>
      </c>
      <c r="H417" s="2">
        <f>'Moving Avg'!G417</f>
        <v>3.4605719999999995</v>
      </c>
      <c r="I417" s="2">
        <f>'Moving Avg'!H417</f>
        <v>5.1241990000000035</v>
      </c>
      <c r="J417" s="6" t="str">
        <f>OBV!F417</f>
        <v>BEARISH</v>
      </c>
      <c r="K417" s="6" t="str">
        <f>OBV!G417</f>
        <v>STRONG</v>
      </c>
      <c r="L417" s="6" t="str">
        <f>OBV!H417</f>
        <v>CONFIRMED BEARISH</v>
      </c>
    </row>
    <row r="418" spans="1:12" ht="13.5" x14ac:dyDescent="0.25">
      <c r="A418" s="3">
        <f>RSI!A418</f>
        <v>42909</v>
      </c>
      <c r="B418" s="2">
        <f>RSI!B418</f>
        <v>2.7618</v>
      </c>
      <c r="C418" s="2">
        <f>RSI!I418</f>
        <v>28.755663188107548</v>
      </c>
      <c r="D418" s="2">
        <f>MACD!E418</f>
        <v>4.0862223563184141E-2</v>
      </c>
      <c r="E418" s="2">
        <f>MACD!F418</f>
        <v>4.6822779810930679E-2</v>
      </c>
      <c r="F418" s="2">
        <f>'Moving Avg'!D418</f>
        <v>2.9064999999999999</v>
      </c>
      <c r="G418" s="2">
        <f>'Moving Avg'!F418</f>
        <v>3.0305149999999994</v>
      </c>
      <c r="H418" s="2">
        <f>'Moving Avg'!G418</f>
        <v>3.4252499999999992</v>
      </c>
      <c r="I418" s="2">
        <f>'Moving Avg'!H418</f>
        <v>5.1056455000000023</v>
      </c>
      <c r="J418" s="6" t="str">
        <f>OBV!F418</f>
        <v>BEARISH</v>
      </c>
      <c r="K418" s="6" t="str">
        <f>OBV!G418</f>
        <v>STRONG</v>
      </c>
      <c r="L418" s="6" t="str">
        <f>OBV!H418</f>
        <v>CONFIRMED BEARISH</v>
      </c>
    </row>
    <row r="419" spans="1:12" ht="13.5" x14ac:dyDescent="0.25">
      <c r="A419" s="3">
        <f>RSI!A419</f>
        <v>42914</v>
      </c>
      <c r="B419" s="2">
        <f>RSI!B419</f>
        <v>2.7993999999999999</v>
      </c>
      <c r="C419" s="2">
        <f>RSI!I419</f>
        <v>31.781905438995992</v>
      </c>
      <c r="D419" s="2">
        <f>MACD!E419</f>
        <v>2.2960733747224182E-2</v>
      </c>
      <c r="E419" s="2">
        <f>MACD!F419</f>
        <v>4.2050370598189384E-2</v>
      </c>
      <c r="F419" s="2">
        <f>'Moving Avg'!D419</f>
        <v>2.8670400000000003</v>
      </c>
      <c r="G419" s="2">
        <f>'Moving Avg'!F419</f>
        <v>3.0112549999999998</v>
      </c>
      <c r="H419" s="2">
        <f>'Moving Avg'!G419</f>
        <v>3.3906799999999993</v>
      </c>
      <c r="I419" s="2">
        <f>'Moving Avg'!H419</f>
        <v>5.0872800000000034</v>
      </c>
      <c r="J419" s="6" t="str">
        <f>OBV!F419</f>
        <v>BEARISH</v>
      </c>
      <c r="K419" s="6" t="str">
        <f>OBV!G419</f>
        <v>STRONG</v>
      </c>
      <c r="L419" s="6" t="str">
        <f>OBV!H419</f>
        <v>CONFIRMED BEARISH</v>
      </c>
    </row>
    <row r="420" spans="1:12" ht="13.5" x14ac:dyDescent="0.25">
      <c r="A420" s="3">
        <f>RSI!A420</f>
        <v>42915</v>
      </c>
      <c r="B420" s="2">
        <f>RSI!B420</f>
        <v>2.8934000000000002</v>
      </c>
      <c r="C420" s="2">
        <f>RSI!I420</f>
        <v>38.782770475664151</v>
      </c>
      <c r="D420" s="2">
        <f>MACD!E420</f>
        <v>-2.1894401963253873E-2</v>
      </c>
      <c r="E420" s="2">
        <f>MACD!F420</f>
        <v>2.9261416085900736E-2</v>
      </c>
      <c r="F420" s="2">
        <f>'Moving Avg'!D420</f>
        <v>2.85202</v>
      </c>
      <c r="G420" s="2">
        <f>'Moving Avg'!F420</f>
        <v>2.9924699999999995</v>
      </c>
      <c r="H420" s="2">
        <f>'Moving Avg'!G420</f>
        <v>3.3593039999999998</v>
      </c>
      <c r="I420" s="2">
        <f>'Moving Avg'!H420</f>
        <v>5.0691970000000035</v>
      </c>
      <c r="J420" s="6" t="str">
        <f>OBV!F420</f>
        <v>BULLISH</v>
      </c>
      <c r="K420" s="6" t="str">
        <f>OBV!G420</f>
        <v>WEAK</v>
      </c>
      <c r="L420" s="6" t="str">
        <f>OBV!H420</f>
        <v>BULLISH DIVERGENCE</v>
      </c>
    </row>
    <row r="421" spans="1:12" ht="13.5" x14ac:dyDescent="0.25">
      <c r="A421" s="3">
        <f>RSI!A421</f>
        <v>42916</v>
      </c>
      <c r="B421" s="2">
        <f>RSI!B421</f>
        <v>2.8839999999999999</v>
      </c>
      <c r="C421" s="2">
        <f>RSI!I421</f>
        <v>38.358832632538466</v>
      </c>
      <c r="D421" s="2">
        <f>MACD!E421</f>
        <v>-3.4895498010343307E-2</v>
      </c>
      <c r="E421" s="2">
        <f>MACD!F421</f>
        <v>1.643003326665193E-2</v>
      </c>
      <c r="F421" s="2">
        <f>'Moving Avg'!D421</f>
        <v>2.8351200000000003</v>
      </c>
      <c r="G421" s="2">
        <f>'Moving Avg'!F421</f>
        <v>2.9732149999999997</v>
      </c>
      <c r="H421" s="2">
        <f>'Moving Avg'!G421</f>
        <v>3.3277399999999995</v>
      </c>
      <c r="I421" s="2">
        <f>'Moving Avg'!H421</f>
        <v>5.0518185000000022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</row>
    <row r="422" spans="1:12" ht="13.5" x14ac:dyDescent="0.25">
      <c r="A422" s="3">
        <f>RSI!A422</f>
        <v>42919</v>
      </c>
      <c r="B422" s="2">
        <f>RSI!B422</f>
        <v>2.7993999999999999</v>
      </c>
      <c r="C422" s="2">
        <f>RSI!I422</f>
        <v>34.684136475715832</v>
      </c>
      <c r="D422" s="2">
        <f>MACD!E422</f>
        <v>-1.8293559038572216E-2</v>
      </c>
      <c r="E422" s="2">
        <f>MACD!F422</f>
        <v>9.4853148056071E-3</v>
      </c>
      <c r="F422" s="2">
        <f>'Moving Avg'!D422</f>
        <v>2.8275999999999999</v>
      </c>
      <c r="G422" s="2">
        <f>'Moving Avg'!F422</f>
        <v>2.9497299999999997</v>
      </c>
      <c r="H422" s="2">
        <f>'Moving Avg'!G422</f>
        <v>3.2944839999999997</v>
      </c>
      <c r="I422" s="2">
        <f>'Moving Avg'!H422</f>
        <v>5.0335940000000026</v>
      </c>
      <c r="J422" s="6" t="str">
        <f>OBV!F422</f>
        <v>BEARISH</v>
      </c>
      <c r="K422" s="6" t="str">
        <f>OBV!G422</f>
        <v>STRONG</v>
      </c>
      <c r="L422" s="6" t="str">
        <f>OBV!H422</f>
        <v>CONFIRMED BEARISH</v>
      </c>
    </row>
    <row r="423" spans="1:12" ht="13.5" x14ac:dyDescent="0.25">
      <c r="A423" s="3">
        <f>RSI!A423</f>
        <v>42920</v>
      </c>
      <c r="B423" s="2">
        <f>RSI!B423</f>
        <v>2.9121000000000001</v>
      </c>
      <c r="C423" s="2">
        <f>RSI!I423</f>
        <v>42.57613043492151</v>
      </c>
      <c r="D423" s="2">
        <f>MACD!E423</f>
        <v>-1.2516614726915787E-2</v>
      </c>
      <c r="E423" s="2">
        <f>MACD!F423</f>
        <v>5.0849288991025223E-3</v>
      </c>
      <c r="F423" s="2">
        <f>'Moving Avg'!D423</f>
        <v>2.8576600000000001</v>
      </c>
      <c r="G423" s="2">
        <f>'Moving Avg'!F423</f>
        <v>2.93188</v>
      </c>
      <c r="H423" s="2">
        <f>'Moving Avg'!G423</f>
        <v>3.266114</v>
      </c>
      <c r="I423" s="2">
        <f>'Moving Avg'!H423</f>
        <v>5.0168725000000025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</row>
    <row r="424" spans="1:12" ht="13.5" x14ac:dyDescent="0.25">
      <c r="A424" s="3">
        <f>RSI!A424</f>
        <v>42921</v>
      </c>
      <c r="B424" s="2">
        <f>RSI!B424</f>
        <v>2.8557999999999999</v>
      </c>
      <c r="C424" s="2">
        <f>RSI!I424</f>
        <v>39.977453115485993</v>
      </c>
      <c r="D424" s="2">
        <f>MACD!E424</f>
        <v>-2.7134063377043383E-3</v>
      </c>
      <c r="E424" s="2">
        <f>MACD!F424</f>
        <v>3.5252618517411507E-3</v>
      </c>
      <c r="F424" s="2">
        <f>'Moving Avg'!D424</f>
        <v>2.8689400000000003</v>
      </c>
      <c r="G424" s="2">
        <f>'Moving Avg'!F424</f>
        <v>2.9149700000000003</v>
      </c>
      <c r="H424" s="2">
        <f>'Moving Avg'!G424</f>
        <v>3.2409379999999999</v>
      </c>
      <c r="I424" s="2">
        <f>'Moving Avg'!H424</f>
        <v>4.9998695000000035</v>
      </c>
      <c r="J424" s="6" t="str">
        <f>OBV!F424</f>
        <v>BEARISH</v>
      </c>
      <c r="K424" s="6" t="str">
        <f>OBV!G424</f>
        <v>NEUTRAL</v>
      </c>
      <c r="L424" s="6" t="str">
        <f>OBV!H424</f>
        <v>BEARISH DIVERGENCE</v>
      </c>
    </row>
    <row r="425" spans="1:12" ht="13.5" x14ac:dyDescent="0.25">
      <c r="A425" s="3">
        <f>RSI!A425</f>
        <v>42922</v>
      </c>
      <c r="B425" s="2">
        <f>RSI!B425</f>
        <v>2.9497</v>
      </c>
      <c r="C425" s="2">
        <f>RSI!I425</f>
        <v>45.907585841263355</v>
      </c>
      <c r="D425" s="2">
        <f>MACD!E425</f>
        <v>-4.69022704316302E-3</v>
      </c>
      <c r="E425" s="2">
        <f>MACD!F425</f>
        <v>1.8821640727603168E-3</v>
      </c>
      <c r="F425" s="2">
        <f>'Moving Avg'!D425</f>
        <v>2.8801999999999999</v>
      </c>
      <c r="G425" s="2">
        <f>'Moving Avg'!F425</f>
        <v>2.9051050000000003</v>
      </c>
      <c r="H425" s="2">
        <f>'Moving Avg'!G425</f>
        <v>3.2178279999999999</v>
      </c>
      <c r="I425" s="2">
        <f>'Moving Avg'!H425</f>
        <v>4.9833830000000026</v>
      </c>
      <c r="J425" s="6" t="str">
        <f>OBV!F425</f>
        <v>BEARISH</v>
      </c>
      <c r="K425" s="6" t="str">
        <f>OBV!G425</f>
        <v>STRONG</v>
      </c>
      <c r="L425" s="6" t="str">
        <f>OBV!H425</f>
        <v>BEARISH DIVERGENCE</v>
      </c>
    </row>
    <row r="426" spans="1:12" ht="13.5" x14ac:dyDescent="0.25">
      <c r="A426" s="3">
        <f>RSI!A426</f>
        <v>42923</v>
      </c>
      <c r="B426" s="2">
        <f>RSI!B426</f>
        <v>2.9403000000000001</v>
      </c>
      <c r="C426" s="2">
        <f>RSI!I426</f>
        <v>45.423769965884958</v>
      </c>
      <c r="D426" s="2">
        <f>MACD!E426</f>
        <v>-5.2750270027890345E-3</v>
      </c>
      <c r="E426" s="2">
        <f>MACD!F426</f>
        <v>4.5072585765044667E-4</v>
      </c>
      <c r="F426" s="2">
        <f>'Moving Avg'!D426</f>
        <v>2.8914599999999999</v>
      </c>
      <c r="G426" s="2">
        <f>'Moving Avg'!F426</f>
        <v>2.8994650000000002</v>
      </c>
      <c r="H426" s="2">
        <f>'Moving Avg'!G426</f>
        <v>3.1969720000000001</v>
      </c>
      <c r="I426" s="2">
        <f>'Moving Avg'!H426</f>
        <v>4.9668495000000021</v>
      </c>
      <c r="J426" s="6" t="str">
        <f>OBV!F426</f>
        <v>BULLISH</v>
      </c>
      <c r="K426" s="6" t="str">
        <f>OBV!G426</f>
        <v>WEAK</v>
      </c>
      <c r="L426" s="6" t="str">
        <f>OBV!H426</f>
        <v>CONFIRMED BULLISH</v>
      </c>
    </row>
    <row r="427" spans="1:12" ht="13.5" x14ac:dyDescent="0.25">
      <c r="A427" s="3">
        <f>RSI!A427</f>
        <v>42926</v>
      </c>
      <c r="B427" s="2">
        <f>RSI!B427</f>
        <v>2.8557999999999999</v>
      </c>
      <c r="C427" s="2">
        <f>RSI!I427</f>
        <v>41.218434099142925</v>
      </c>
      <c r="D427" s="2">
        <f>MACD!E427</f>
        <v>-1.9323231791637419E-2</v>
      </c>
      <c r="E427" s="2">
        <f>MACD!F427</f>
        <v>-3.5040656722071266E-3</v>
      </c>
      <c r="F427" s="2">
        <f>'Moving Avg'!D427</f>
        <v>2.9027400000000005</v>
      </c>
      <c r="G427" s="2">
        <f>'Moving Avg'!F427</f>
        <v>2.8938300000000003</v>
      </c>
      <c r="H427" s="2">
        <f>'Moving Avg'!G427</f>
        <v>3.176682</v>
      </c>
      <c r="I427" s="2">
        <f>'Moving Avg'!H427</f>
        <v>4.9498935000000026</v>
      </c>
      <c r="J427" s="6" t="str">
        <f>OBV!F427</f>
        <v>BULLISH</v>
      </c>
      <c r="K427" s="6" t="str">
        <f>OBV!G427</f>
        <v>WEAK</v>
      </c>
      <c r="L427" s="6" t="str">
        <f>OBV!H427</f>
        <v>CONFIRMED BULLISH</v>
      </c>
    </row>
    <row r="428" spans="1:12" ht="13.5" x14ac:dyDescent="0.25">
      <c r="A428" s="3">
        <f>RSI!A428</f>
        <v>42927</v>
      </c>
      <c r="B428" s="2">
        <f>RSI!B428</f>
        <v>2.9497</v>
      </c>
      <c r="C428" s="2">
        <f>RSI!I428</f>
        <v>47.081424985678133</v>
      </c>
      <c r="D428" s="2">
        <f>MACD!E428</f>
        <v>-4.8848483614334803E-2</v>
      </c>
      <c r="E428" s="2">
        <f>MACD!F428</f>
        <v>-1.2572949260632663E-2</v>
      </c>
      <c r="F428" s="2">
        <f>'Moving Avg'!D428</f>
        <v>2.9102600000000001</v>
      </c>
      <c r="G428" s="2">
        <f>'Moving Avg'!F428</f>
        <v>2.8928900000000004</v>
      </c>
      <c r="H428" s="2">
        <f>'Moving Avg'!G428</f>
        <v>3.1584580000000004</v>
      </c>
      <c r="I428" s="2">
        <f>'Moving Avg'!H428</f>
        <v>4.9336420000000025</v>
      </c>
      <c r="J428" s="6" t="str">
        <f>OBV!F428</f>
        <v>BULLISH</v>
      </c>
      <c r="K428" s="6" t="str">
        <f>OBV!G428</f>
        <v>WEAK</v>
      </c>
      <c r="L428" s="6" t="str">
        <f>OBV!H428</f>
        <v>CONFIRMED BULLISH</v>
      </c>
    </row>
    <row r="429" spans="1:12" ht="13.5" x14ac:dyDescent="0.25">
      <c r="A429" s="3">
        <f>RSI!A429</f>
        <v>42928</v>
      </c>
      <c r="B429" s="2">
        <f>RSI!B429</f>
        <v>3.1282000000000001</v>
      </c>
      <c r="C429" s="2">
        <f>RSI!I429</f>
        <v>56.054645690968222</v>
      </c>
      <c r="D429" s="2">
        <f>MACD!E429</f>
        <v>-8.1003042921413471E-2</v>
      </c>
      <c r="E429" s="2">
        <f>MACD!F429</f>
        <v>-2.6258967992788824E-2</v>
      </c>
      <c r="F429" s="2">
        <f>'Moving Avg'!D429</f>
        <v>2.9647399999999999</v>
      </c>
      <c r="G429" s="2">
        <f>'Moving Avg'!F429</f>
        <v>2.9051</v>
      </c>
      <c r="H429" s="2">
        <f>'Moving Avg'!G429</f>
        <v>3.1471860000000005</v>
      </c>
      <c r="I429" s="2">
        <f>'Moving Avg'!H429</f>
        <v>4.9182830000000015</v>
      </c>
      <c r="J429" s="6" t="str">
        <f>OBV!F429</f>
        <v>BULLISH</v>
      </c>
      <c r="K429" s="6" t="str">
        <f>OBV!G429</f>
        <v>WEAK</v>
      </c>
      <c r="L429" s="6" t="str">
        <f>OBV!H429</f>
        <v>CONFIRMED BULLISH</v>
      </c>
    </row>
    <row r="430" spans="1:12" ht="13.5" x14ac:dyDescent="0.25">
      <c r="A430" s="3">
        <f>RSI!A430</f>
        <v>42929</v>
      </c>
      <c r="B430" s="2">
        <f>RSI!B430</f>
        <v>3.3161</v>
      </c>
      <c r="C430" s="2">
        <f>RSI!I430</f>
        <v>63.14009866741911</v>
      </c>
      <c r="D430" s="2">
        <f>MACD!E430</f>
        <v>-0.10847623847058951</v>
      </c>
      <c r="E430" s="2">
        <f>MACD!F430</f>
        <v>-4.2702422088348964E-2</v>
      </c>
      <c r="F430" s="2">
        <f>'Moving Avg'!D430</f>
        <v>3.0380199999999999</v>
      </c>
      <c r="G430" s="2">
        <f>'Moving Avg'!F430</f>
        <v>2.9346900000000002</v>
      </c>
      <c r="H430" s="2">
        <f>'Moving Avg'!G430</f>
        <v>3.1376040000000005</v>
      </c>
      <c r="I430" s="2">
        <f>'Moving Avg'!H430</f>
        <v>4.9043800000000015</v>
      </c>
      <c r="J430" s="6" t="str">
        <f>OBV!F430</f>
        <v>BULLISH</v>
      </c>
      <c r="K430" s="6" t="str">
        <f>OBV!G430</f>
        <v>WEAK</v>
      </c>
      <c r="L430" s="6" t="str">
        <f>OBV!H430</f>
        <v>CONFIRMED BULLISH</v>
      </c>
    </row>
    <row r="431" spans="1:12" ht="13.5" x14ac:dyDescent="0.25">
      <c r="A431" s="3">
        <f>RSI!A431</f>
        <v>42930</v>
      </c>
      <c r="B431" s="2">
        <f>RSI!B431</f>
        <v>3.4287999999999998</v>
      </c>
      <c r="C431" s="2">
        <f>RSI!I431</f>
        <v>66.616778607377157</v>
      </c>
      <c r="D431" s="2">
        <f>MACD!E431</f>
        <v>-0.14337602143965267</v>
      </c>
      <c r="E431" s="2">
        <f>MACD!F431</f>
        <v>-6.2837141958609705E-2</v>
      </c>
      <c r="F431" s="2">
        <f>'Moving Avg'!D431</f>
        <v>3.1357200000000001</v>
      </c>
      <c r="G431" s="2">
        <f>'Moving Avg'!F431</f>
        <v>2.9624000000000001</v>
      </c>
      <c r="H431" s="2">
        <f>'Moving Avg'!G431</f>
        <v>3.1302760000000007</v>
      </c>
      <c r="I431" s="2">
        <f>'Moving Avg'!H431</f>
        <v>4.8906645000000015</v>
      </c>
      <c r="J431" s="6" t="str">
        <f>OBV!F431</f>
        <v>BULLISH</v>
      </c>
      <c r="K431" s="6" t="str">
        <f>OBV!G431</f>
        <v>WEAK</v>
      </c>
      <c r="L431" s="6" t="str">
        <f>OBV!H431</f>
        <v>CONFIRMED BULLISH</v>
      </c>
    </row>
    <row r="432" spans="1:12" ht="13.5" x14ac:dyDescent="0.25">
      <c r="A432" s="3">
        <f>RSI!A432</f>
        <v>42933</v>
      </c>
      <c r="B432" s="2">
        <f>RSI!B432</f>
        <v>3.6166999999999998</v>
      </c>
      <c r="C432" s="2">
        <f>RSI!I432</f>
        <v>71.451594563215522</v>
      </c>
      <c r="D432" s="2">
        <f>MACD!E432</f>
        <v>-0.20222769161268328</v>
      </c>
      <c r="E432" s="2">
        <f>MACD!F432</f>
        <v>-9.071525188942442E-2</v>
      </c>
      <c r="F432" s="2">
        <f>'Moving Avg'!D432</f>
        <v>3.2879000000000005</v>
      </c>
      <c r="G432" s="2">
        <f>'Moving Avg'!F432</f>
        <v>2.9929300000000003</v>
      </c>
      <c r="H432" s="2">
        <f>'Moving Avg'!G432</f>
        <v>3.1267060000000009</v>
      </c>
      <c r="I432" s="2">
        <f>'Moving Avg'!H432</f>
        <v>4.8787340000000015</v>
      </c>
      <c r="J432" s="6" t="str">
        <f>OBV!F432</f>
        <v>BULLISH</v>
      </c>
      <c r="K432" s="6" t="str">
        <f>OBV!G432</f>
        <v>WEAK</v>
      </c>
      <c r="L432" s="6" t="str">
        <f>OBV!H432</f>
        <v>CONFIRMED BULLISH</v>
      </c>
    </row>
    <row r="433" spans="1:12" ht="13.5" x14ac:dyDescent="0.25">
      <c r="A433" s="3">
        <f>RSI!A433</f>
        <v>42934</v>
      </c>
      <c r="B433" s="2">
        <f>RSI!B433</f>
        <v>3.6166999999999998</v>
      </c>
      <c r="C433" s="2">
        <f>RSI!I433</f>
        <v>71.451594563215522</v>
      </c>
      <c r="D433" s="2">
        <f>MACD!E433</f>
        <v>-0.23800745950764846</v>
      </c>
      <c r="E433" s="2">
        <f>MACD!F433</f>
        <v>-0.12017369341306923</v>
      </c>
      <c r="F433" s="2">
        <f>'Moving Avg'!D433</f>
        <v>3.4213</v>
      </c>
      <c r="G433" s="2">
        <f>'Moving Avg'!F433</f>
        <v>3.02393</v>
      </c>
      <c r="H433" s="2">
        <f>'Moving Avg'!G433</f>
        <v>3.1265180000000017</v>
      </c>
      <c r="I433" s="2">
        <f>'Moving Avg'!H433</f>
        <v>4.8668035000000023</v>
      </c>
      <c r="J433" s="6" t="str">
        <f>OBV!F433</f>
        <v>BULLISH</v>
      </c>
      <c r="K433" s="6" t="str">
        <f>OBV!G433</f>
        <v>WEAK</v>
      </c>
      <c r="L433" s="6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3.6543000000000001</v>
      </c>
      <c r="C434" s="2">
        <f>RSI!I434</f>
        <v>72.379934098320547</v>
      </c>
      <c r="D434" s="2">
        <f>MACD!E434</f>
        <v>-0.28280405874720627</v>
      </c>
      <c r="E434" s="2">
        <f>MACD!F434</f>
        <v>-0.15269976647989664</v>
      </c>
      <c r="F434" s="2">
        <f>'Moving Avg'!D434</f>
        <v>3.5265200000000001</v>
      </c>
      <c r="G434" s="2">
        <f>'Moving Avg'!F434</f>
        <v>3.05681</v>
      </c>
      <c r="H434" s="2">
        <f>'Moving Avg'!G434</f>
        <v>3.1302760000000016</v>
      </c>
      <c r="I434" s="2">
        <f>'Moving Avg'!H434</f>
        <v>4.8546855000000022</v>
      </c>
      <c r="J434" s="6" t="str">
        <f>OBV!F434</f>
        <v>BULLISH</v>
      </c>
      <c r="K434" s="6" t="str">
        <f>OBV!G434</f>
        <v>WEAK</v>
      </c>
      <c r="L434" s="6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3.6166999999999998</v>
      </c>
      <c r="C435" s="2">
        <f>RSI!I435</f>
        <v>69.930987393295339</v>
      </c>
      <c r="D435" s="2">
        <f>MACD!E435</f>
        <v>-0.30654664722552383</v>
      </c>
      <c r="E435" s="2">
        <f>MACD!F435</f>
        <v>-0.18346914262902209</v>
      </c>
      <c r="F435" s="2">
        <f>'Moving Avg'!D435</f>
        <v>3.5866400000000001</v>
      </c>
      <c r="G435" s="2">
        <f>'Moving Avg'!F435</f>
        <v>3.0892200000000001</v>
      </c>
      <c r="H435" s="2">
        <f>'Moving Avg'!G435</f>
        <v>3.136852000000002</v>
      </c>
      <c r="I435" s="2">
        <f>'Moving Avg'!H435</f>
        <v>4.8426145000000016</v>
      </c>
      <c r="J435" s="6" t="str">
        <f>OBV!F435</f>
        <v>BULLISH</v>
      </c>
      <c r="K435" s="6" t="str">
        <f>OBV!G435</f>
        <v>WEAK</v>
      </c>
      <c r="L435" s="6" t="str">
        <f>OBV!H435</f>
        <v>CONFIRMED BULLISH</v>
      </c>
    </row>
    <row r="436" spans="1:12" ht="13.5" x14ac:dyDescent="0.25">
      <c r="A436" s="3">
        <f>RSI!A436</f>
        <v>42937</v>
      </c>
      <c r="B436" s="2">
        <f>RSI!B436</f>
        <v>3.5602999999999998</v>
      </c>
      <c r="C436" s="2">
        <f>RSI!I436</f>
        <v>66.306922509039339</v>
      </c>
      <c r="D436" s="2">
        <f>MACD!E436</f>
        <v>-0.32652449691964192</v>
      </c>
      <c r="E436" s="2">
        <f>MACD!F436</f>
        <v>-0.21208021348714606</v>
      </c>
      <c r="F436" s="2">
        <f>'Moving Avg'!D436</f>
        <v>3.6129399999999996</v>
      </c>
      <c r="G436" s="2">
        <f>'Moving Avg'!F436</f>
        <v>3.1188100000000003</v>
      </c>
      <c r="H436" s="2">
        <f>'Moving Avg'!G436</f>
        <v>3.1423000000000019</v>
      </c>
      <c r="I436" s="2">
        <f>'Moving Avg'!H436</f>
        <v>4.8296505000000014</v>
      </c>
      <c r="J436" s="6" t="str">
        <f>OBV!F436</f>
        <v>BULLISH</v>
      </c>
      <c r="K436" s="6" t="str">
        <f>OBV!G436</f>
        <v>WEAK</v>
      </c>
      <c r="L436" s="6" t="str">
        <f>OBV!H436</f>
        <v>CONFIRMED BULLISH</v>
      </c>
    </row>
    <row r="437" spans="1:12" ht="13.5" x14ac:dyDescent="0.25">
      <c r="A437" s="3">
        <f>RSI!A437</f>
        <v>42940</v>
      </c>
      <c r="B437" s="2">
        <f>RSI!B437</f>
        <v>3.5697000000000001</v>
      </c>
      <c r="C437" s="2">
        <f>RSI!I437</f>
        <v>66.617435258801834</v>
      </c>
      <c r="D437" s="2">
        <f>MACD!E437</f>
        <v>-0.35921740483475206</v>
      </c>
      <c r="E437" s="2">
        <f>MACD!F437</f>
        <v>-0.24150765175666727</v>
      </c>
      <c r="F437" s="2">
        <f>'Moving Avg'!D437</f>
        <v>3.6035399999999997</v>
      </c>
      <c r="G437" s="2">
        <f>'Moving Avg'!F437</f>
        <v>3.1554449999999998</v>
      </c>
      <c r="H437" s="2">
        <f>'Moving Avg'!G437</f>
        <v>3.1460580000000022</v>
      </c>
      <c r="I437" s="2">
        <f>'Moving Avg'!H437</f>
        <v>4.8173445000000017</v>
      </c>
      <c r="J437" s="6" t="str">
        <f>OBV!F437</f>
        <v>BULLISH</v>
      </c>
      <c r="K437" s="6" t="str">
        <f>OBV!G437</f>
        <v>WEAK</v>
      </c>
      <c r="L437" s="6" t="str">
        <f>OBV!H437</f>
        <v>BULLISH DIVERGENCE</v>
      </c>
    </row>
    <row r="438" spans="1:12" ht="13.5" x14ac:dyDescent="0.25">
      <c r="A438" s="3">
        <f>RSI!A438</f>
        <v>42942</v>
      </c>
      <c r="B438" s="2">
        <f>RSI!B438</f>
        <v>3.6166999999999998</v>
      </c>
      <c r="C438" s="2">
        <f>RSI!I438</f>
        <v>68.195698030140704</v>
      </c>
      <c r="D438" s="2">
        <f>MACD!E438</f>
        <v>-0.37790880100944246</v>
      </c>
      <c r="E438" s="2">
        <f>MACD!F438</f>
        <v>-0.26878788160722233</v>
      </c>
      <c r="F438" s="2">
        <f>'Moving Avg'!D438</f>
        <v>3.6035399999999997</v>
      </c>
      <c r="G438" s="2">
        <f>'Moving Avg'!F438</f>
        <v>3.1981900000000003</v>
      </c>
      <c r="H438" s="2">
        <f>'Moving Avg'!G438</f>
        <v>3.1492520000000019</v>
      </c>
      <c r="I438" s="2">
        <f>'Moving Avg'!H438</f>
        <v>4.8054610000000029</v>
      </c>
      <c r="J438" s="6" t="str">
        <f>OBV!F438</f>
        <v>BULLISH</v>
      </c>
      <c r="K438" s="6" t="str">
        <f>OBV!G438</f>
        <v>WEAK</v>
      </c>
      <c r="L438" s="6" t="str">
        <f>OBV!H438</f>
        <v>NEUTRAL</v>
      </c>
    </row>
    <row r="439" spans="1:12" ht="13.5" x14ac:dyDescent="0.25">
      <c r="A439" s="3">
        <f>RSI!A439</f>
        <v>42943</v>
      </c>
      <c r="B439" s="2">
        <f>RSI!B439</f>
        <v>3.6166999999999998</v>
      </c>
      <c r="C439" s="2">
        <f>RSI!I439</f>
        <v>68.195698030140704</v>
      </c>
      <c r="D439" s="2">
        <f>MACD!E439</f>
        <v>-0.36838600540830901</v>
      </c>
      <c r="E439" s="2">
        <f>MACD!F439</f>
        <v>-0.28870750636743969</v>
      </c>
      <c r="F439" s="2">
        <f>'Moving Avg'!D439</f>
        <v>3.5960200000000002</v>
      </c>
      <c r="G439" s="2">
        <f>'Moving Avg'!F439</f>
        <v>3.2390550000000005</v>
      </c>
      <c r="H439" s="2">
        <f>'Moving Avg'!G439</f>
        <v>3.150756000000003</v>
      </c>
      <c r="I439" s="2">
        <f>'Moving Avg'!H439</f>
        <v>4.7937655000000028</v>
      </c>
      <c r="J439" s="6" t="str">
        <f>OBV!F439</f>
        <v>BULLISH</v>
      </c>
      <c r="K439" s="6" t="str">
        <f>OBV!G439</f>
        <v>WEAK</v>
      </c>
      <c r="L439" s="6" t="str">
        <f>OBV!H439</f>
        <v>BULLISH DIVERGENCE</v>
      </c>
    </row>
    <row r="440" spans="1:12" ht="13.5" x14ac:dyDescent="0.25">
      <c r="A440" s="3">
        <f>RSI!A440</f>
        <v>42944</v>
      </c>
      <c r="B440" s="2">
        <f>RSI!B440</f>
        <v>3.5979000000000001</v>
      </c>
      <c r="C440" s="2">
        <f>RSI!I440</f>
        <v>66.732093582261683</v>
      </c>
      <c r="D440" s="2">
        <f>MACD!E440</f>
        <v>-0.33199366121473339</v>
      </c>
      <c r="E440" s="2">
        <f>MACD!F440</f>
        <v>-0.29736473733689844</v>
      </c>
      <c r="F440" s="2">
        <f>'Moving Avg'!D440</f>
        <v>3.5922600000000005</v>
      </c>
      <c r="G440" s="2">
        <f>'Moving Avg'!F440</f>
        <v>3.2742800000000001</v>
      </c>
      <c r="H440" s="2">
        <f>'Moving Avg'!G440</f>
        <v>3.1531980000000019</v>
      </c>
      <c r="I440" s="2">
        <f>'Moving Avg'!H440</f>
        <v>4.782211000000002</v>
      </c>
      <c r="J440" s="6" t="str">
        <f>OBV!F440</f>
        <v>BULLISH</v>
      </c>
      <c r="K440" s="6" t="str">
        <f>OBV!G440</f>
        <v>WEAK</v>
      </c>
      <c r="L440" s="6" t="str">
        <f>OBV!H440</f>
        <v>BULLISH DIVERGENCE</v>
      </c>
    </row>
    <row r="441" spans="1:12" ht="13.5" x14ac:dyDescent="0.25">
      <c r="A441" s="3">
        <f>RSI!A441</f>
        <v>42947</v>
      </c>
      <c r="B441" s="2">
        <f>RSI!B441</f>
        <v>3.5697000000000001</v>
      </c>
      <c r="C441" s="2">
        <f>RSI!I441</f>
        <v>64.496072206172528</v>
      </c>
      <c r="D441" s="2">
        <f>MACD!E441</f>
        <v>-0.28348178287258996</v>
      </c>
      <c r="E441" s="2">
        <f>MACD!F441</f>
        <v>-0.29458814644403675</v>
      </c>
      <c r="F441" s="2">
        <f>'Moving Avg'!D441</f>
        <v>3.5941400000000003</v>
      </c>
      <c r="G441" s="2">
        <f>'Moving Avg'!F441</f>
        <v>3.3085650000000002</v>
      </c>
      <c r="H441" s="2">
        <f>'Moving Avg'!G441</f>
        <v>3.1580820000000021</v>
      </c>
      <c r="I441" s="2">
        <f>'Moving Avg'!H441</f>
        <v>4.7705155000000028</v>
      </c>
      <c r="J441" s="6" t="str">
        <f>OBV!F441</f>
        <v>BULLISH</v>
      </c>
      <c r="K441" s="6" t="str">
        <f>OBV!G441</f>
        <v>WEAK</v>
      </c>
      <c r="L441" s="6" t="str">
        <f>OBV!H441</f>
        <v>CONFIRMED BULLISH</v>
      </c>
    </row>
    <row r="442" spans="1:12" ht="13.5" x14ac:dyDescent="0.25">
      <c r="A442" s="3">
        <f>RSI!A442</f>
        <v>42948</v>
      </c>
      <c r="B442" s="2">
        <f>RSI!B442</f>
        <v>3.5697000000000001</v>
      </c>
      <c r="C442" s="2">
        <f>RSI!I442</f>
        <v>64.496072206172528</v>
      </c>
      <c r="D442" s="2">
        <f>MACD!E442</f>
        <v>-0.21494134505042561</v>
      </c>
      <c r="E442" s="2">
        <f>MACD!F442</f>
        <v>-0.27865878616531453</v>
      </c>
      <c r="F442" s="2">
        <f>'Moving Avg'!D442</f>
        <v>3.5941400000000003</v>
      </c>
      <c r="G442" s="2">
        <f>'Moving Avg'!F442</f>
        <v>3.3470799999999996</v>
      </c>
      <c r="H442" s="2">
        <f>'Moving Avg'!G442</f>
        <v>3.1637180000000025</v>
      </c>
      <c r="I442" s="2">
        <f>'Moving Avg'!H442</f>
        <v>4.7588200000000027</v>
      </c>
      <c r="J442" s="6" t="str">
        <f>OBV!F442</f>
        <v>BULLISH</v>
      </c>
      <c r="K442" s="6" t="str">
        <f>OBV!G442</f>
        <v>WEAK</v>
      </c>
      <c r="L442" s="6" t="str">
        <f>OBV!H442</f>
        <v>NEUTRAL</v>
      </c>
    </row>
    <row r="443" spans="1:12" ht="13.5" x14ac:dyDescent="0.25">
      <c r="A443" s="3">
        <f>RSI!A443</f>
        <v>42949</v>
      </c>
      <c r="B443" s="2">
        <f>RSI!B443</f>
        <v>3.5228000000000002</v>
      </c>
      <c r="C443" s="2">
        <f>RSI!I443</f>
        <v>60.580737804784427</v>
      </c>
      <c r="D443" s="2">
        <f>MACD!E443</f>
        <v>-0.15478241120057668</v>
      </c>
      <c r="E443" s="2">
        <f>MACD!F443</f>
        <v>-0.25388351117236696</v>
      </c>
      <c r="F443" s="2">
        <f>'Moving Avg'!D443</f>
        <v>3.5753599999999999</v>
      </c>
      <c r="G443" s="2">
        <f>'Moving Avg'!F443</f>
        <v>3.377615</v>
      </c>
      <c r="H443" s="2">
        <f>'Moving Avg'!G443</f>
        <v>3.1684160000000015</v>
      </c>
      <c r="I443" s="2">
        <f>'Moving Avg'!H443</f>
        <v>4.7471245000000017</v>
      </c>
      <c r="J443" s="6" t="str">
        <f>OBV!F443</f>
        <v>BEARISH</v>
      </c>
      <c r="K443" s="6" t="str">
        <f>OBV!G443</f>
        <v>STRONG</v>
      </c>
      <c r="L443" s="6" t="str">
        <f>OBV!H443</f>
        <v>CONFIRMED BEARISH</v>
      </c>
    </row>
    <row r="444" spans="1:12" ht="13.5" x14ac:dyDescent="0.25">
      <c r="A444" s="3">
        <f>RSI!A444</f>
        <v>42950</v>
      </c>
      <c r="B444" s="2">
        <f>RSI!B444</f>
        <v>3.5228000000000002</v>
      </c>
      <c r="C444" s="2">
        <f>RSI!I444</f>
        <v>60.580737804784427</v>
      </c>
      <c r="D444" s="2">
        <f>MACD!E444</f>
        <v>-9.9030740392853644E-2</v>
      </c>
      <c r="E444" s="2">
        <f>MACD!F444</f>
        <v>-0.2229129570164643</v>
      </c>
      <c r="F444" s="2">
        <f>'Moving Avg'!D444</f>
        <v>3.5565800000000003</v>
      </c>
      <c r="G444" s="2">
        <f>'Moving Avg'!F444</f>
        <v>3.410965</v>
      </c>
      <c r="H444" s="2">
        <f>'Moving Avg'!G444</f>
        <v>3.1759320000000013</v>
      </c>
      <c r="I444" s="2">
        <f>'Moving Avg'!H444</f>
        <v>4.7352415000000017</v>
      </c>
      <c r="J444" s="6" t="str">
        <f>OBV!F444</f>
        <v>BEARISH</v>
      </c>
      <c r="K444" s="6" t="str">
        <f>OBV!G444</f>
        <v>STRONG</v>
      </c>
      <c r="L444" s="6" t="str">
        <f>OBV!H444</f>
        <v>CONFIRMED BEARISH</v>
      </c>
    </row>
    <row r="445" spans="1:12" ht="13.5" x14ac:dyDescent="0.25">
      <c r="A445" s="3">
        <f>RSI!A445</f>
        <v>42951</v>
      </c>
      <c r="B445" s="2">
        <f>RSI!B445</f>
        <v>3.5228000000000002</v>
      </c>
      <c r="C445" s="2">
        <f>RSI!I445</f>
        <v>60.58073780478442</v>
      </c>
      <c r="D445" s="2">
        <f>MACD!E445</f>
        <v>-5.8508140866656788E-2</v>
      </c>
      <c r="E445" s="2">
        <f>MACD!F445</f>
        <v>-0.19003199378650282</v>
      </c>
      <c r="F445" s="2">
        <f>'Moving Avg'!D445</f>
        <v>3.5415599999999996</v>
      </c>
      <c r="G445" s="2">
        <f>'Moving Avg'!F445</f>
        <v>3.4396200000000001</v>
      </c>
      <c r="H445" s="2">
        <f>'Moving Avg'!G445</f>
        <v>3.1834480000000003</v>
      </c>
      <c r="I445" s="2">
        <f>'Moving Avg'!H445</f>
        <v>4.7234990000000012</v>
      </c>
      <c r="J445" s="6" t="str">
        <f>OBV!F445</f>
        <v>BEARISH</v>
      </c>
      <c r="K445" s="6" t="str">
        <f>OBV!G445</f>
        <v>STRONG</v>
      </c>
      <c r="L445" s="6" t="str">
        <f>OBV!H445</f>
        <v>CONFIRMED BEARISH</v>
      </c>
    </row>
    <row r="446" spans="1:12" ht="13.5" x14ac:dyDescent="0.25">
      <c r="A446" s="3">
        <f>RSI!A446</f>
        <v>42954</v>
      </c>
      <c r="B446" s="2">
        <f>RSI!B446</f>
        <v>3.5228000000000002</v>
      </c>
      <c r="C446" s="2">
        <f>RSI!I446</f>
        <v>60.58073780478442</v>
      </c>
      <c r="D446" s="2">
        <f>MACD!E446</f>
        <v>-3.3699743621155687E-2</v>
      </c>
      <c r="E446" s="2">
        <f>MACD!F446</f>
        <v>-0.15876554375343341</v>
      </c>
      <c r="F446" s="2">
        <f>'Moving Avg'!D446</f>
        <v>3.5321800000000003</v>
      </c>
      <c r="G446" s="2">
        <f>'Moving Avg'!F446</f>
        <v>3.4687450000000006</v>
      </c>
      <c r="H446" s="2">
        <f>'Moving Avg'!G446</f>
        <v>3.1881459999999997</v>
      </c>
      <c r="I446" s="2">
        <f>'Moving Avg'!H446</f>
        <v>4.7117565000000017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</row>
    <row r="447" spans="1:12" ht="13.5" x14ac:dyDescent="0.25">
      <c r="A447" s="3">
        <f>RSI!A447</f>
        <v>42955</v>
      </c>
      <c r="B447" s="2">
        <f>RSI!B447</f>
        <v>3.5228000000000002</v>
      </c>
      <c r="C447" s="2">
        <f>RSI!I447</f>
        <v>60.58073780478442</v>
      </c>
      <c r="D447" s="2">
        <f>MACD!E447</f>
        <v>-1.2005418216604724E-2</v>
      </c>
      <c r="E447" s="2">
        <f>MACD!F447</f>
        <v>-0.12941351864606768</v>
      </c>
      <c r="F447" s="2">
        <f>'Moving Avg'!D447</f>
        <v>3.5228000000000002</v>
      </c>
      <c r="G447" s="2">
        <f>'Moving Avg'!F447</f>
        <v>3.5020950000000006</v>
      </c>
      <c r="H447" s="2">
        <f>'Moving Avg'!G447</f>
        <v>3.1947219999999992</v>
      </c>
      <c r="I447" s="2">
        <f>'Moving Avg'!H447</f>
        <v>4.7008595000000017</v>
      </c>
      <c r="J447" s="6" t="str">
        <f>OBV!F447</f>
        <v>BEARISH</v>
      </c>
      <c r="K447" s="6" t="str">
        <f>OBV!G447</f>
        <v>STRONG</v>
      </c>
      <c r="L447" s="6" t="str">
        <f>OBV!H447</f>
        <v>CONFIRMED BEARISH</v>
      </c>
    </row>
    <row r="448" spans="1:12" ht="13.5" x14ac:dyDescent="0.25">
      <c r="A448" s="3">
        <f>RSI!A448</f>
        <v>42956</v>
      </c>
      <c r="B448" s="2">
        <f>RSI!B448</f>
        <v>3.4194</v>
      </c>
      <c r="C448" s="2">
        <f>RSI!I448</f>
        <v>50.743235227585913</v>
      </c>
      <c r="D448" s="2">
        <f>MACD!E448</f>
        <v>2.055287568401587E-2</v>
      </c>
      <c r="E448" s="2">
        <f>MACD!F448</f>
        <v>-9.9420239780050976E-2</v>
      </c>
      <c r="F448" s="2">
        <f>'Moving Avg'!D448</f>
        <v>3.5021200000000001</v>
      </c>
      <c r="G448" s="2">
        <f>'Moving Avg'!F448</f>
        <v>3.5255800000000002</v>
      </c>
      <c r="H448" s="2">
        <f>'Moving Avg'!G448</f>
        <v>3.1992299999999987</v>
      </c>
      <c r="I448" s="2">
        <f>'Moving Avg'!H448</f>
        <v>4.6893050000000018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42957</v>
      </c>
      <c r="B449" s="2">
        <f>RSI!B449</f>
        <v>3.504</v>
      </c>
      <c r="C449" s="2">
        <f>RSI!I449</f>
        <v>56.908806612297447</v>
      </c>
      <c r="D449" s="2">
        <f>MACD!E449</f>
        <v>4.1809056082690255E-2</v>
      </c>
      <c r="E449" s="2">
        <f>MACD!F449</f>
        <v>-7.1174380607502738E-2</v>
      </c>
      <c r="F449" s="2">
        <f>'Moving Avg'!D449</f>
        <v>3.4983600000000004</v>
      </c>
      <c r="G449" s="2">
        <f>'Moving Avg'!F449</f>
        <v>3.5443700000000007</v>
      </c>
      <c r="H449" s="2">
        <f>'Moving Avg'!G449</f>
        <v>3.205617999999999</v>
      </c>
      <c r="I449" s="2">
        <f>'Moving Avg'!H449</f>
        <v>4.678408000000001</v>
      </c>
      <c r="J449" s="6" t="str">
        <f>OBV!F449</f>
        <v>BULLISH</v>
      </c>
      <c r="K449" s="6" t="str">
        <f>OBV!G449</f>
        <v>WEAK</v>
      </c>
      <c r="L449" s="6" t="str">
        <f>OBV!H449</f>
        <v>BULLISH DIVERGENCE</v>
      </c>
    </row>
    <row r="450" spans="1:12" ht="13.5" x14ac:dyDescent="0.25">
      <c r="A450" s="3">
        <f>RSI!A450</f>
        <v>42958</v>
      </c>
      <c r="B450" s="2">
        <f>RSI!B450</f>
        <v>3.4758</v>
      </c>
      <c r="C450" s="2">
        <f>RSI!I450</f>
        <v>54.461650505973189</v>
      </c>
      <c r="D450" s="2">
        <f>MACD!E450</f>
        <v>5.846721387558107E-2</v>
      </c>
      <c r="E450" s="2">
        <f>MACD!F450</f>
        <v>-4.5246061710885979E-2</v>
      </c>
      <c r="F450" s="2">
        <f>'Moving Avg'!D450</f>
        <v>3.4889600000000001</v>
      </c>
      <c r="G450" s="2">
        <f>'Moving Avg'!F450</f>
        <v>3.5523550000000008</v>
      </c>
      <c r="H450" s="2">
        <f>'Moving Avg'!G450</f>
        <v>3.2097519999999982</v>
      </c>
      <c r="I450" s="2">
        <f>'Moving Avg'!H450</f>
        <v>4.6676050000000018</v>
      </c>
      <c r="J450" s="6" t="str">
        <f>OBV!F450</f>
        <v>BULLISH</v>
      </c>
      <c r="K450" s="6" t="str">
        <f>OBV!G450</f>
        <v>WEAK</v>
      </c>
      <c r="L450" s="6" t="str">
        <f>OBV!H450</f>
        <v>BULLISH DIVERGENCE</v>
      </c>
    </row>
    <row r="451" spans="1:12" ht="13.5" x14ac:dyDescent="0.25">
      <c r="A451" s="3">
        <f>RSI!A451</f>
        <v>42961</v>
      </c>
      <c r="B451" s="2">
        <f>RSI!B451</f>
        <v>3.4758</v>
      </c>
      <c r="C451" s="2">
        <f>RSI!I451</f>
        <v>54.461650505973189</v>
      </c>
      <c r="D451" s="2">
        <f>MACD!E451</f>
        <v>6.7905175521001393E-2</v>
      </c>
      <c r="E451" s="2">
        <f>MACD!F451</f>
        <v>-2.2615814264508503E-2</v>
      </c>
      <c r="F451" s="2">
        <f>'Moving Avg'!D451</f>
        <v>3.4795600000000002</v>
      </c>
      <c r="G451" s="2">
        <f>'Moving Avg'!F451</f>
        <v>3.5547050000000011</v>
      </c>
      <c r="H451" s="2">
        <f>'Moving Avg'!G451</f>
        <v>3.2138859999999982</v>
      </c>
      <c r="I451" s="2">
        <f>'Moving Avg'!H451</f>
        <v>4.6568020000000017</v>
      </c>
      <c r="J451" s="6" t="str">
        <f>OBV!F451</f>
        <v>BULLISH</v>
      </c>
      <c r="K451" s="6" t="str">
        <f>OBV!G451</f>
        <v>WEAK</v>
      </c>
      <c r="L451" s="6" t="str">
        <f>OBV!H451</f>
        <v>BULLISH DIVERGENCE</v>
      </c>
    </row>
    <row r="452" spans="1:12" ht="13.5" x14ac:dyDescent="0.25">
      <c r="A452" s="3">
        <f>RSI!A452</f>
        <v>42962</v>
      </c>
      <c r="B452" s="2">
        <f>RSI!B452</f>
        <v>3.5</v>
      </c>
      <c r="C452" s="2">
        <f>RSI!I452</f>
        <v>56.330589599903973</v>
      </c>
      <c r="D452" s="2">
        <f>MACD!E452</f>
        <v>7.3803234638969428E-2</v>
      </c>
      <c r="E452" s="2">
        <f>MACD!F452</f>
        <v>-3.3320044838129163E-3</v>
      </c>
      <c r="F452" s="2">
        <f>'Moving Avg'!D452</f>
        <v>3.4750000000000001</v>
      </c>
      <c r="G452" s="2">
        <f>'Moving Avg'!F452</f>
        <v>3.5488700000000017</v>
      </c>
      <c r="H452" s="2">
        <f>'Moving Avg'!G452</f>
        <v>3.218503999999998</v>
      </c>
      <c r="I452" s="2">
        <f>'Moving Avg'!H452</f>
        <v>4.6461200000000025</v>
      </c>
      <c r="J452" s="6" t="str">
        <f>OBV!F452</f>
        <v>BEARISH</v>
      </c>
      <c r="K452" s="6" t="str">
        <f>OBV!G452</f>
        <v>STRONG</v>
      </c>
      <c r="L452" s="6" t="str">
        <f>OBV!H452</f>
        <v>CONFIRMED BEARISH</v>
      </c>
    </row>
    <row r="453" spans="1:12" ht="13.5" x14ac:dyDescent="0.25">
      <c r="A453" s="3">
        <f>RSI!A453</f>
        <v>42963</v>
      </c>
      <c r="B453" s="2">
        <f>RSI!B453</f>
        <v>3.52</v>
      </c>
      <c r="C453" s="2">
        <f>RSI!I453</f>
        <v>57.869501553469846</v>
      </c>
      <c r="D453" s="2">
        <f>MACD!E453</f>
        <v>6.9680594521833061E-2</v>
      </c>
      <c r="E453" s="2">
        <f>MACD!F453</f>
        <v>1.1270515317316281E-2</v>
      </c>
      <c r="F453" s="2">
        <f>'Moving Avg'!D453</f>
        <v>3.49512</v>
      </c>
      <c r="G453" s="2">
        <f>'Moving Avg'!F453</f>
        <v>3.544035</v>
      </c>
      <c r="H453" s="2">
        <f>'Moving Avg'!G453</f>
        <v>3.2235219999999982</v>
      </c>
      <c r="I453" s="2">
        <f>'Moving Avg'!H453</f>
        <v>4.635538000000003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</row>
    <row r="454" spans="1:12" ht="13.5" x14ac:dyDescent="0.25">
      <c r="A454" s="3">
        <f>RSI!A454</f>
        <v>42964</v>
      </c>
      <c r="B454" s="2">
        <f>RSI!B454</f>
        <v>3.48</v>
      </c>
      <c r="C454" s="2">
        <f>RSI!I454</f>
        <v>53.786981765420386</v>
      </c>
      <c r="D454" s="2">
        <f>MACD!E454</f>
        <v>6.865139677169152E-2</v>
      </c>
      <c r="E454" s="2">
        <f>MACD!F454</f>
        <v>2.274669160819133E-2</v>
      </c>
      <c r="F454" s="2">
        <f>'Moving Avg'!D454</f>
        <v>3.4903199999999996</v>
      </c>
      <c r="G454" s="2">
        <f>'Moving Avg'!F454</f>
        <v>3.5353200000000009</v>
      </c>
      <c r="H454" s="2">
        <f>'Moving Avg'!G454</f>
        <v>3.2292419999999988</v>
      </c>
      <c r="I454" s="2">
        <f>'Moving Avg'!H454</f>
        <v>4.6247560000000041</v>
      </c>
      <c r="J454" s="6" t="str">
        <f>OBV!F454</f>
        <v>BEARISH</v>
      </c>
      <c r="K454" s="6" t="str">
        <f>OBV!G454</f>
        <v>STRONG</v>
      </c>
      <c r="L454" s="6" t="str">
        <f>OBV!H454</f>
        <v>CONFIRMED BEARISH</v>
      </c>
    </row>
    <row r="455" spans="1:12" ht="13.5" x14ac:dyDescent="0.25">
      <c r="A455" s="3">
        <f>RSI!A455</f>
        <v>42965</v>
      </c>
      <c r="B455" s="2">
        <f>RSI!B455</f>
        <v>3.44</v>
      </c>
      <c r="C455" s="2">
        <f>RSI!I455</f>
        <v>49.989123425893531</v>
      </c>
      <c r="D455" s="2">
        <f>MACD!E455</f>
        <v>7.0513405408797691E-2</v>
      </c>
      <c r="E455" s="2">
        <f>MACD!F455</f>
        <v>3.2300034368312608E-2</v>
      </c>
      <c r="F455" s="2">
        <f>'Moving Avg'!D455</f>
        <v>3.4831600000000003</v>
      </c>
      <c r="G455" s="2">
        <f>'Moving Avg'!F455</f>
        <v>3.5264850000000001</v>
      </c>
      <c r="H455" s="2">
        <f>'Moving Avg'!G455</f>
        <v>3.235101999999999</v>
      </c>
      <c r="I455" s="2">
        <f>'Moving Avg'!H455</f>
        <v>4.6137740000000029</v>
      </c>
      <c r="J455" s="6" t="str">
        <f>OBV!F455</f>
        <v>BEARISH</v>
      </c>
      <c r="K455" s="6" t="str">
        <f>OBV!G455</f>
        <v>STRONG</v>
      </c>
      <c r="L455" s="6" t="str">
        <f>OBV!H455</f>
        <v>CONFIRMED BEARISH</v>
      </c>
    </row>
    <row r="456" spans="1:12" ht="13.5" x14ac:dyDescent="0.25">
      <c r="A456" s="3">
        <f>RSI!A456</f>
        <v>42968</v>
      </c>
      <c r="B456" s="2">
        <f>RSI!B456</f>
        <v>3.44</v>
      </c>
      <c r="C456" s="2">
        <f>RSI!I456</f>
        <v>49.989123425893524</v>
      </c>
      <c r="D456" s="2">
        <f>MACD!E456</f>
        <v>7.2112262256572635E-2</v>
      </c>
      <c r="E456" s="2">
        <f>MACD!F456</f>
        <v>4.0262479945964616E-2</v>
      </c>
      <c r="F456" s="2">
        <f>'Moving Avg'!D456</f>
        <v>3.476</v>
      </c>
      <c r="G456" s="2">
        <f>'Moving Avg'!F456</f>
        <v>3.5204700000000004</v>
      </c>
      <c r="H456" s="2">
        <f>'Moving Avg'!G456</f>
        <v>3.2428399999999988</v>
      </c>
      <c r="I456" s="2">
        <f>'Moving Avg'!H456</f>
        <v>4.602839000000003</v>
      </c>
      <c r="J456" s="6" t="str">
        <f>OBV!F456</f>
        <v>BEARISH</v>
      </c>
      <c r="K456" s="6" t="str">
        <f>OBV!G456</f>
        <v>STRONG</v>
      </c>
      <c r="L456" s="6" t="str">
        <f>OBV!H456</f>
        <v>CONFIRMED BEARISH</v>
      </c>
    </row>
    <row r="457" spans="1:12" ht="13.5" x14ac:dyDescent="0.25">
      <c r="A457" s="3">
        <f>RSI!A457</f>
        <v>42969</v>
      </c>
      <c r="B457" s="2">
        <f>RSI!B457</f>
        <v>3.43</v>
      </c>
      <c r="C457" s="2">
        <f>RSI!I457</f>
        <v>48.98625218770357</v>
      </c>
      <c r="D457" s="2">
        <f>MACD!E457</f>
        <v>7.4227466199911163E-2</v>
      </c>
      <c r="E457" s="2">
        <f>MACD!F457</f>
        <v>4.7055477196753931E-2</v>
      </c>
      <c r="F457" s="2">
        <f>'Moving Avg'!D457</f>
        <v>3.4619999999999997</v>
      </c>
      <c r="G457" s="2">
        <f>'Moving Avg'!F457</f>
        <v>3.5134850000000002</v>
      </c>
      <c r="H457" s="2">
        <f>'Moving Avg'!G457</f>
        <v>3.2520699999999994</v>
      </c>
      <c r="I457" s="2">
        <f>'Moving Avg'!H457</f>
        <v>4.5918540000000023</v>
      </c>
      <c r="J457" s="6" t="str">
        <f>OBV!F457</f>
        <v>BEARISH</v>
      </c>
      <c r="K457" s="6" t="str">
        <f>OBV!G457</f>
        <v>STRONG</v>
      </c>
      <c r="L457" s="6" t="str">
        <f>OBV!H457</f>
        <v>CONFIRMED BEARISH</v>
      </c>
    </row>
    <row r="458" spans="1:12" ht="13.5" x14ac:dyDescent="0.25">
      <c r="A458" s="3">
        <f>RSI!A458</f>
        <v>42970</v>
      </c>
      <c r="B458" s="2">
        <f>RSI!B458</f>
        <v>3.4</v>
      </c>
      <c r="C458" s="2">
        <f>RSI!I458</f>
        <v>46.004471879108316</v>
      </c>
      <c r="D458" s="2">
        <f>MACD!E458</f>
        <v>6.2410859987997558E-2</v>
      </c>
      <c r="E458" s="2">
        <f>MACD!F458</f>
        <v>5.0126553755002655E-2</v>
      </c>
      <c r="F458" s="2">
        <f>'Moving Avg'!D458</f>
        <v>3.4379999999999997</v>
      </c>
      <c r="G458" s="2">
        <f>'Moving Avg'!F458</f>
        <v>3.50265</v>
      </c>
      <c r="H458" s="2">
        <f>'Moving Avg'!G458</f>
        <v>3.2606999999999995</v>
      </c>
      <c r="I458" s="2">
        <f>'Moving Avg'!H458</f>
        <v>4.5808130000000027</v>
      </c>
      <c r="J458" s="6" t="str">
        <f>OBV!F458</f>
        <v>BEARISH</v>
      </c>
      <c r="K458" s="6" t="str">
        <f>OBV!G458</f>
        <v>STRONG</v>
      </c>
      <c r="L458" s="6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3.3</v>
      </c>
      <c r="C459" s="2">
        <f>RSI!I459</f>
        <v>37.754794454691279</v>
      </c>
      <c r="D459" s="2">
        <f>MACD!E459</f>
        <v>7.3085474950310481E-2</v>
      </c>
      <c r="E459" s="2">
        <f>MACD!F459</f>
        <v>5.4718337994064226E-2</v>
      </c>
      <c r="F459" s="2">
        <f>'Moving Avg'!D459</f>
        <v>3.4020000000000001</v>
      </c>
      <c r="G459" s="2">
        <f>'Moving Avg'!F459</f>
        <v>3.486815</v>
      </c>
      <c r="H459" s="2">
        <f>'Moving Avg'!G459</f>
        <v>3.2690199999999998</v>
      </c>
      <c r="I459" s="2">
        <f>'Moving Avg'!H459</f>
        <v>4.5692720000000016</v>
      </c>
      <c r="J459" s="6" t="str">
        <f>OBV!F459</f>
        <v>BEARISH</v>
      </c>
      <c r="K459" s="6" t="str">
        <f>OBV!G459</f>
        <v>STRONG</v>
      </c>
      <c r="L459" s="6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3.3</v>
      </c>
      <c r="C460" s="2">
        <f>RSI!I460</f>
        <v>37.754794454691279</v>
      </c>
      <c r="D460" s="2">
        <f>MACD!E460</f>
        <v>7.8602219152119179E-2</v>
      </c>
      <c r="E460" s="2">
        <f>MACD!F460</f>
        <v>5.9495114225675216E-2</v>
      </c>
      <c r="F460" s="2">
        <f>'Moving Avg'!D460</f>
        <v>3.3740000000000001</v>
      </c>
      <c r="G460" s="2">
        <f>'Moving Avg'!F460</f>
        <v>3.4719199999999995</v>
      </c>
      <c r="H460" s="2">
        <f>'Moving Avg'!G460</f>
        <v>3.2805340000000003</v>
      </c>
      <c r="I460" s="2">
        <f>'Moving Avg'!H460</f>
        <v>4.5577310000000022</v>
      </c>
      <c r="J460" s="6" t="str">
        <f>OBV!F460</f>
        <v>BEARISH</v>
      </c>
      <c r="K460" s="6" t="str">
        <f>OBV!G460</f>
        <v>STRONG</v>
      </c>
      <c r="L460" s="6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3.3</v>
      </c>
      <c r="C461" s="2">
        <f>RSI!I461</f>
        <v>37.754794454691265</v>
      </c>
      <c r="D461" s="2">
        <f>MACD!E461</f>
        <v>8.4032121656075986E-2</v>
      </c>
      <c r="E461" s="2">
        <f>MACD!F461</f>
        <v>6.440251571175537E-2</v>
      </c>
      <c r="F461" s="2">
        <f>'Moving Avg'!D461</f>
        <v>3.3460000000000001</v>
      </c>
      <c r="G461" s="2">
        <f>'Moving Avg'!F461</f>
        <v>3.4584349999999993</v>
      </c>
      <c r="H461" s="2">
        <f>'Moving Avg'!G461</f>
        <v>3.2890420000000011</v>
      </c>
      <c r="I461" s="2">
        <f>'Moving Avg'!H461</f>
        <v>4.5461900000000028</v>
      </c>
      <c r="J461" s="6" t="str">
        <f>OBV!F461</f>
        <v>BEARISH</v>
      </c>
      <c r="K461" s="6" t="str">
        <f>OBV!G461</f>
        <v>STRONG</v>
      </c>
      <c r="L461" s="6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3.29</v>
      </c>
      <c r="C462" s="2">
        <f>RSI!I462</f>
        <v>36.927722133101213</v>
      </c>
      <c r="D462" s="2">
        <f>MACD!E462</f>
        <v>9.3795924225773764E-2</v>
      </c>
      <c r="E462" s="2">
        <f>MACD!F462</f>
        <v>7.0281197414559057E-2</v>
      </c>
      <c r="F462" s="2">
        <f>'Moving Avg'!D462</f>
        <v>3.3180000000000001</v>
      </c>
      <c r="G462" s="2">
        <f>'Moving Avg'!F462</f>
        <v>3.4444499999999998</v>
      </c>
      <c r="H462" s="2">
        <f>'Moving Avg'!G462</f>
        <v>3.2947200000000008</v>
      </c>
      <c r="I462" s="2">
        <f>'Moving Avg'!H462</f>
        <v>4.5348340000000027</v>
      </c>
      <c r="J462" s="6" t="str">
        <f>OBV!F462</f>
        <v>BEARISH</v>
      </c>
      <c r="K462" s="6" t="str">
        <f>OBV!G462</f>
        <v>STRONG</v>
      </c>
      <c r="L462" s="6" t="str">
        <f>OBV!H462</f>
        <v>CONFIRMED BEARISH</v>
      </c>
    </row>
    <row r="463" spans="1:12" ht="13.5" x14ac:dyDescent="0.25">
      <c r="A463" s="3">
        <f>RSI!A463</f>
        <v>42977</v>
      </c>
      <c r="B463" s="2">
        <f>RSI!B463</f>
        <v>3.29</v>
      </c>
      <c r="C463" s="2">
        <f>RSI!I463</f>
        <v>36.927722133101213</v>
      </c>
      <c r="D463" s="2">
        <f>MACD!E463</f>
        <v>0.10584681314247923</v>
      </c>
      <c r="E463" s="2">
        <f>MACD!F463</f>
        <v>7.7394320560143101E-2</v>
      </c>
      <c r="F463" s="2">
        <f>'Moving Avg'!D463</f>
        <v>3.2959999999999994</v>
      </c>
      <c r="G463" s="2">
        <f>'Moving Avg'!F463</f>
        <v>3.4328099999999999</v>
      </c>
      <c r="H463" s="2">
        <f>'Moving Avg'!G463</f>
        <v>3.3005860000000009</v>
      </c>
      <c r="I463" s="2">
        <f>'Moving Avg'!H463</f>
        <v>4.5231490000000028</v>
      </c>
      <c r="J463" s="6" t="str">
        <f>OBV!F463</f>
        <v>BEARISH</v>
      </c>
      <c r="K463" s="6" t="str">
        <f>OBV!G463</f>
        <v>STRONG</v>
      </c>
      <c r="L463" s="6" t="str">
        <f>OBV!H463</f>
        <v>CONFIRMED BEARISH</v>
      </c>
    </row>
    <row r="464" spans="1:12" ht="13.5" x14ac:dyDescent="0.25">
      <c r="A464" s="3">
        <f>RSI!A464</f>
        <v>42978</v>
      </c>
      <c r="B464" s="2">
        <f>RSI!B464</f>
        <v>3.29</v>
      </c>
      <c r="C464" s="2">
        <f>RSI!I464</f>
        <v>36.927722133101213</v>
      </c>
      <c r="D464" s="2">
        <f>MACD!E464</f>
        <v>0.11054939775650796</v>
      </c>
      <c r="E464" s="2">
        <f>MACD!F464</f>
        <v>8.4025335999416084E-2</v>
      </c>
      <c r="F464" s="2">
        <f>'Moving Avg'!D464</f>
        <v>3.2939999999999996</v>
      </c>
      <c r="G464" s="2">
        <f>'Moving Avg'!F464</f>
        <v>3.4211699999999992</v>
      </c>
      <c r="H464" s="2">
        <f>'Moving Avg'!G464</f>
        <v>3.3064520000000006</v>
      </c>
      <c r="I464" s="2">
        <f>'Moving Avg'!H464</f>
        <v>4.5114640000000028</v>
      </c>
      <c r="J464" s="6" t="str">
        <f>OBV!F464</f>
        <v>BEARISH</v>
      </c>
      <c r="K464" s="6" t="str">
        <f>OBV!G464</f>
        <v>STRONG</v>
      </c>
      <c r="L464" s="6" t="str">
        <f>OBV!H464</f>
        <v>CONFIRMED BEARISH</v>
      </c>
    </row>
    <row r="465" spans="1:12" ht="13.5" x14ac:dyDescent="0.25">
      <c r="A465" s="3">
        <f>RSI!A465</f>
        <v>42982</v>
      </c>
      <c r="B465" s="2">
        <f>RSI!B465</f>
        <v>3.29</v>
      </c>
      <c r="C465" s="2">
        <f>RSI!I465</f>
        <v>36.927722133101213</v>
      </c>
      <c r="D465" s="2">
        <f>MACD!E465</f>
        <v>0.10898533273608635</v>
      </c>
      <c r="E465" s="2">
        <f>MACD!F465</f>
        <v>8.9017335346750145E-2</v>
      </c>
      <c r="F465" s="2">
        <f>'Moving Avg'!D465</f>
        <v>3.2919999999999994</v>
      </c>
      <c r="G465" s="2">
        <f>'Moving Avg'!F465</f>
        <v>3.4095299999999993</v>
      </c>
      <c r="H465" s="2">
        <f>'Moving Avg'!G465</f>
        <v>3.3128820000000001</v>
      </c>
      <c r="I465" s="2">
        <f>'Moving Avg'!H465</f>
        <v>4.4989335000000032</v>
      </c>
      <c r="J465" s="6" t="str">
        <f>OBV!F465</f>
        <v>BEARISH</v>
      </c>
      <c r="K465" s="6" t="str">
        <f>OBV!G465</f>
        <v>STRONG</v>
      </c>
      <c r="L465" s="6" t="str">
        <f>OBV!H465</f>
        <v>CONFIRMED BEARISH</v>
      </c>
    </row>
    <row r="466" spans="1:12" ht="13.5" x14ac:dyDescent="0.25">
      <c r="A466" s="3">
        <f>RSI!A466</f>
        <v>42983</v>
      </c>
      <c r="B466" s="2">
        <f>RSI!B466</f>
        <v>3.29</v>
      </c>
      <c r="C466" s="2">
        <f>RSI!I466</f>
        <v>36.927722133101227</v>
      </c>
      <c r="D466" s="2">
        <f>MACD!E466</f>
        <v>0.10822732928434764</v>
      </c>
      <c r="E466" s="2">
        <f>MACD!F466</f>
        <v>9.2859334134269639E-2</v>
      </c>
      <c r="F466" s="2">
        <f>'Moving Avg'!D466</f>
        <v>3.29</v>
      </c>
      <c r="G466" s="2">
        <f>'Moving Avg'!F466</f>
        <v>3.3978899999999994</v>
      </c>
      <c r="H466" s="2">
        <f>'Moving Avg'!G466</f>
        <v>3.3193120000000005</v>
      </c>
      <c r="I466" s="2">
        <f>'Moving Avg'!H466</f>
        <v>4.4871075000000022</v>
      </c>
      <c r="J466" s="6" t="str">
        <f>OBV!F466</f>
        <v>BEARISH</v>
      </c>
      <c r="K466" s="6" t="str">
        <f>OBV!G466</f>
        <v>STRONG</v>
      </c>
      <c r="L466" s="6" t="str">
        <f>OBV!H466</f>
        <v>CONFIRMED BEARISH</v>
      </c>
    </row>
    <row r="467" spans="1:12" ht="13.5" x14ac:dyDescent="0.25">
      <c r="A467" s="3">
        <f>RSI!A467</f>
        <v>42984</v>
      </c>
      <c r="B467" s="2">
        <f>RSI!B467</f>
        <v>3.36</v>
      </c>
      <c r="C467" s="2">
        <f>RSI!I467</f>
        <v>48.391204277929631</v>
      </c>
      <c r="D467" s="2">
        <f>MACD!E467</f>
        <v>0.10138584704398967</v>
      </c>
      <c r="E467" s="2">
        <f>MACD!F467</f>
        <v>9.4564636716213651E-2</v>
      </c>
      <c r="F467" s="2">
        <f>'Moving Avg'!D467</f>
        <v>3.3039999999999998</v>
      </c>
      <c r="G467" s="2">
        <f>'Moving Avg'!F467</f>
        <v>3.3897499999999994</v>
      </c>
      <c r="H467" s="2">
        <f>'Moving Avg'!G467</f>
        <v>3.3297720000000011</v>
      </c>
      <c r="I467" s="2">
        <f>'Moving Avg'!H467</f>
        <v>4.4756315000000022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</row>
    <row r="468" spans="1:12" ht="13.5" x14ac:dyDescent="0.25">
      <c r="A468" s="3">
        <f>RSI!A468</f>
        <v>42985</v>
      </c>
      <c r="B468" s="2">
        <f>RSI!B468</f>
        <v>3.28</v>
      </c>
      <c r="C468" s="2">
        <f>RSI!I468</f>
        <v>39.545178284824374</v>
      </c>
      <c r="D468" s="2">
        <f>MACD!E468</f>
        <v>9.6978579225543982E-2</v>
      </c>
      <c r="E468" s="2">
        <f>MACD!F468</f>
        <v>9.5047425218079726E-2</v>
      </c>
      <c r="F468" s="2">
        <f>'Moving Avg'!D468</f>
        <v>3.3020000000000005</v>
      </c>
      <c r="G468" s="2">
        <f>'Moving Avg'!F468</f>
        <v>3.3827799999999995</v>
      </c>
      <c r="H468" s="2">
        <f>'Moving Avg'!G468</f>
        <v>3.3401360000000007</v>
      </c>
      <c r="I468" s="2">
        <f>'Moving Avg'!H468</f>
        <v>4.4626750000000026</v>
      </c>
      <c r="J468" s="6" t="str">
        <f>OBV!F468</f>
        <v>BULLISH</v>
      </c>
      <c r="K468" s="6" t="str">
        <f>OBV!G468</f>
        <v>WEAK</v>
      </c>
      <c r="L468" s="6" t="str">
        <f>OBV!H468</f>
        <v>BULLISH DIVERGENCE</v>
      </c>
    </row>
    <row r="469" spans="1:12" ht="13.5" x14ac:dyDescent="0.25">
      <c r="A469" s="3">
        <f>RSI!A469</f>
        <v>42986</v>
      </c>
      <c r="B469" s="2">
        <f>RSI!B469</f>
        <v>3.22</v>
      </c>
      <c r="C469" s="2">
        <f>RSI!I469</f>
        <v>34.457583178724036</v>
      </c>
      <c r="D469" s="2">
        <f>MACD!E469</f>
        <v>8.2847773051827112E-2</v>
      </c>
      <c r="E469" s="2">
        <f>MACD!F469</f>
        <v>9.2607494784829214E-2</v>
      </c>
      <c r="F469" s="2">
        <f>'Moving Avg'!D469</f>
        <v>3.2879999999999994</v>
      </c>
      <c r="G469" s="2">
        <f>'Moving Avg'!F469</f>
        <v>3.3685799999999992</v>
      </c>
      <c r="H469" s="2">
        <f>'Moving Avg'!G469</f>
        <v>3.3485480000000005</v>
      </c>
      <c r="I469" s="2">
        <f>'Moving Avg'!H469</f>
        <v>4.4505930000000022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</row>
    <row r="470" spans="1:12" ht="13.5" x14ac:dyDescent="0.25">
      <c r="A470" s="3">
        <f>RSI!A470</f>
        <v>42989</v>
      </c>
      <c r="B470" s="2">
        <f>RSI!B470</f>
        <v>3.22</v>
      </c>
      <c r="C470" s="2">
        <f>RSI!I470</f>
        <v>34.457583178724036</v>
      </c>
      <c r="D470" s="2">
        <f>MACD!E470</f>
        <v>7.1744175359578222E-2</v>
      </c>
      <c r="E470" s="2">
        <f>MACD!F470</f>
        <v>8.8434830899779021E-2</v>
      </c>
      <c r="F470" s="2">
        <f>'Moving Avg'!D470</f>
        <v>3.274</v>
      </c>
      <c r="G470" s="2">
        <f>'Moving Avg'!F470</f>
        <v>3.3557899999999998</v>
      </c>
      <c r="H470" s="2">
        <f>'Moving Avg'!G470</f>
        <v>3.355080000000001</v>
      </c>
      <c r="I470" s="2">
        <f>'Moving Avg'!H470</f>
        <v>4.4378065000000024</v>
      </c>
      <c r="J470" s="6" t="str">
        <f>OBV!F470</f>
        <v>BEARISH</v>
      </c>
      <c r="K470" s="6" t="str">
        <f>OBV!G470</f>
        <v>NEUTRAL</v>
      </c>
      <c r="L470" s="6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3.22</v>
      </c>
      <c r="C471" s="2">
        <f>RSI!I471</f>
        <v>34.457583178724036</v>
      </c>
      <c r="D471" s="2">
        <f>MACD!E471</f>
        <v>6.3138858929928876E-2</v>
      </c>
      <c r="E471" s="2">
        <f>MACD!F471</f>
        <v>8.3375636505808995E-2</v>
      </c>
      <c r="F471" s="2">
        <f>'Moving Avg'!D471</f>
        <v>3.2600000000000002</v>
      </c>
      <c r="G471" s="2">
        <f>'Moving Avg'!F471</f>
        <v>3.343</v>
      </c>
      <c r="H471" s="2">
        <f>'Moving Avg'!G471</f>
        <v>3.3618000000000006</v>
      </c>
      <c r="I471" s="2">
        <f>'Moving Avg'!H471</f>
        <v>4.4251140000000024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3.22</v>
      </c>
      <c r="C472" s="2">
        <f>RSI!I472</f>
        <v>34.457583178724036</v>
      </c>
      <c r="D472" s="2">
        <f>MACD!E472</f>
        <v>5.5050490115474915E-2</v>
      </c>
      <c r="E472" s="2">
        <f>MACD!F472</f>
        <v>7.7710607227742173E-2</v>
      </c>
      <c r="F472" s="2">
        <f>'Moving Avg'!D472</f>
        <v>3.2320000000000002</v>
      </c>
      <c r="G472" s="2">
        <f>'Moving Avg'!F472</f>
        <v>3.3289999999999997</v>
      </c>
      <c r="H472" s="2">
        <f>'Moving Avg'!G472</f>
        <v>3.3702120000000004</v>
      </c>
      <c r="I472" s="2">
        <f>'Moving Avg'!H472</f>
        <v>4.412609500000003</v>
      </c>
      <c r="J472" s="6" t="str">
        <f>OBV!F472</f>
        <v>BEARISH</v>
      </c>
      <c r="K472" s="6" t="str">
        <f>OBV!G472</f>
        <v>STRONG</v>
      </c>
      <c r="L472" s="6" t="str">
        <f>OBV!H472</f>
        <v>CONFIRMED BEARISH</v>
      </c>
    </row>
    <row r="473" spans="1:12" ht="13.5" x14ac:dyDescent="0.25">
      <c r="A473" s="3">
        <f>RSI!A473</f>
        <v>42992</v>
      </c>
      <c r="B473" s="2">
        <f>RSI!B473</f>
        <v>3.22</v>
      </c>
      <c r="C473" s="2">
        <f>RSI!I473</f>
        <v>34.457583178724036</v>
      </c>
      <c r="D473" s="2">
        <f>MACD!E473</f>
        <v>4.8883813806538612E-2</v>
      </c>
      <c r="E473" s="2">
        <f>MACD!F473</f>
        <v>7.1945248543501469E-2</v>
      </c>
      <c r="F473" s="2">
        <f>'Moving Avg'!D473</f>
        <v>3.22</v>
      </c>
      <c r="G473" s="2">
        <f>'Moving Avg'!F473</f>
        <v>3.3140000000000001</v>
      </c>
      <c r="H473" s="2">
        <f>'Moving Avg'!G473</f>
        <v>3.3763700000000001</v>
      </c>
      <c r="I473" s="2">
        <f>'Moving Avg'!H473</f>
        <v>4.3999170000000039</v>
      </c>
      <c r="J473" s="6" t="str">
        <f>OBV!F473</f>
        <v>BEARISH</v>
      </c>
      <c r="K473" s="6" t="str">
        <f>OBV!G473</f>
        <v>STRONG</v>
      </c>
      <c r="L473" s="6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3.22</v>
      </c>
      <c r="C474" s="2">
        <f>RSI!I474</f>
        <v>34.457583178724036</v>
      </c>
      <c r="D474" s="2">
        <f>MACD!E474</f>
        <v>4.4293012552454769E-2</v>
      </c>
      <c r="E474" s="2">
        <f>MACD!F474</f>
        <v>6.6414801345292124E-2</v>
      </c>
      <c r="F474" s="2">
        <f>'Moving Avg'!D474</f>
        <v>3.22</v>
      </c>
      <c r="G474" s="2">
        <f>'Moving Avg'!F474</f>
        <v>3.3009999999999997</v>
      </c>
      <c r="H474" s="2">
        <f>'Moving Avg'!G474</f>
        <v>3.3836540000000004</v>
      </c>
      <c r="I474" s="2">
        <f>'Moving Avg'!H474</f>
        <v>4.387224500000003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</row>
    <row r="475" spans="1:12" ht="13.5" x14ac:dyDescent="0.25">
      <c r="A475" s="3">
        <f>RSI!A475</f>
        <v>42996</v>
      </c>
      <c r="B475" s="2">
        <f>RSI!B475</f>
        <v>3.22</v>
      </c>
      <c r="C475" s="2">
        <f>RSI!I475</f>
        <v>34.457583178724036</v>
      </c>
      <c r="D475" s="2">
        <f>MACD!E475</f>
        <v>4.0989188065038817E-2</v>
      </c>
      <c r="E475" s="2">
        <f>MACD!F475</f>
        <v>6.1329678689241461E-2</v>
      </c>
      <c r="F475" s="2">
        <f>'Moving Avg'!D475</f>
        <v>3.22</v>
      </c>
      <c r="G475" s="2">
        <f>'Moving Avg'!F475</f>
        <v>3.29</v>
      </c>
      <c r="H475" s="2">
        <f>'Moving Avg'!G475</f>
        <v>3.3890600000000002</v>
      </c>
      <c r="I475" s="2">
        <f>'Moving Avg'!H475</f>
        <v>4.374532000000003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</row>
    <row r="476" spans="1:12" ht="13.5" x14ac:dyDescent="0.25">
      <c r="A476" s="3">
        <f>RSI!A476</f>
        <v>42997</v>
      </c>
      <c r="B476" s="2">
        <f>RSI!B476</f>
        <v>3.22</v>
      </c>
      <c r="C476" s="2">
        <f>RSI!I476</f>
        <v>34.457583178724036</v>
      </c>
      <c r="D476" s="2">
        <f>MACD!E476</f>
        <v>3.8731329129712222E-2</v>
      </c>
      <c r="E476" s="2">
        <f>MACD!F476</f>
        <v>5.6810008777335622E-2</v>
      </c>
      <c r="F476" s="2">
        <f>'Moving Avg'!D476</f>
        <v>3.22</v>
      </c>
      <c r="G476" s="2">
        <f>'Moving Avg'!F476</f>
        <v>3.2789999999999999</v>
      </c>
      <c r="H476" s="2">
        <f>'Moving Avg'!G476</f>
        <v>3.3946540000000005</v>
      </c>
      <c r="I476" s="2">
        <f>'Moving Avg'!H476</f>
        <v>4.3619805000000031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</row>
    <row r="477" spans="1:12" ht="13.5" x14ac:dyDescent="0.25">
      <c r="A477" s="3">
        <f>RSI!A477</f>
        <v>42998</v>
      </c>
      <c r="B477" s="2">
        <f>RSI!B477</f>
        <v>3.22</v>
      </c>
      <c r="C477" s="2">
        <f>RSI!I477</f>
        <v>34.457583178724036</v>
      </c>
      <c r="D477" s="2">
        <f>MACD!E477</f>
        <v>4.8087920230186487E-2</v>
      </c>
      <c r="E477" s="2">
        <f>MACD!F477</f>
        <v>5.5065591067905796E-2</v>
      </c>
      <c r="F477" s="2">
        <f>'Moving Avg'!D477</f>
        <v>3.22</v>
      </c>
      <c r="G477" s="2">
        <f>'Moving Avg'!F477</f>
        <v>3.2684999999999995</v>
      </c>
      <c r="H477" s="2">
        <f>'Moving Avg'!G477</f>
        <v>3.4019380000000008</v>
      </c>
      <c r="I477" s="2">
        <f>'Moving Avg'!H477</f>
        <v>4.3502745000000029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</row>
    <row r="478" spans="1:12" ht="13.5" x14ac:dyDescent="0.25">
      <c r="A478" s="3">
        <f>RSI!A478</f>
        <v>43000</v>
      </c>
      <c r="B478" s="2">
        <f>RSI!B478</f>
        <v>3.22</v>
      </c>
      <c r="C478" s="2">
        <f>RSI!I478</f>
        <v>34.457583178724036</v>
      </c>
      <c r="D478" s="2">
        <f>MACD!E478</f>
        <v>4.415832157408861E-2</v>
      </c>
      <c r="E478" s="2">
        <f>MACD!F478</f>
        <v>5.2884137169142365E-2</v>
      </c>
      <c r="F478" s="2">
        <f>'Moving Avg'!D478</f>
        <v>3.22</v>
      </c>
      <c r="G478" s="2">
        <f>'Moving Avg'!F478</f>
        <v>3.2594999999999992</v>
      </c>
      <c r="H478" s="2">
        <f>'Moving Avg'!G478</f>
        <v>3.4073440000000006</v>
      </c>
      <c r="I478" s="2">
        <f>'Moving Avg'!H478</f>
        <v>4.3393200000000025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43003</v>
      </c>
      <c r="B479" s="2">
        <f>RSI!B479</f>
        <v>3.22</v>
      </c>
      <c r="C479" s="2">
        <f>RSI!I479</f>
        <v>34.457583178724036</v>
      </c>
      <c r="D479" s="2">
        <f>MACD!E479</f>
        <v>3.2029338905361193E-2</v>
      </c>
      <c r="E479" s="2">
        <f>MACD!F479</f>
        <v>4.8713177516386132E-2</v>
      </c>
      <c r="F479" s="2">
        <f>'Moving Avg'!D479</f>
        <v>3.22</v>
      </c>
      <c r="G479" s="2">
        <f>'Moving Avg'!F479</f>
        <v>3.2554999999999992</v>
      </c>
      <c r="H479" s="2">
        <f>'Moving Avg'!G479</f>
        <v>3.409180000000001</v>
      </c>
      <c r="I479" s="2">
        <f>'Moving Avg'!H479</f>
        <v>4.3275670000000028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</row>
    <row r="480" spans="1:12" ht="13.5" x14ac:dyDescent="0.25">
      <c r="A480" s="3">
        <f>RSI!A480</f>
        <v>43004</v>
      </c>
      <c r="B480" s="2">
        <f>RSI!B480</f>
        <v>3.22</v>
      </c>
      <c r="C480" s="2">
        <f>RSI!I480</f>
        <v>34.457583178724036</v>
      </c>
      <c r="D480" s="2">
        <f>MACD!E480</f>
        <v>2.2161567995043541E-2</v>
      </c>
      <c r="E480" s="2">
        <f>MACD!F480</f>
        <v>4.3402855612117618E-2</v>
      </c>
      <c r="F480" s="2">
        <f>'Moving Avg'!D480</f>
        <v>3.22</v>
      </c>
      <c r="G480" s="2">
        <f>'Moving Avg'!F480</f>
        <v>3.2514999999999992</v>
      </c>
      <c r="H480" s="2">
        <f>'Moving Avg'!G480</f>
        <v>3.407258000000001</v>
      </c>
      <c r="I480" s="2">
        <f>'Moving Avg'!H480</f>
        <v>4.3152500000000025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</row>
    <row r="481" spans="1:12" ht="13.5" x14ac:dyDescent="0.25">
      <c r="A481" s="3">
        <f>RSI!A481</f>
        <v>43005</v>
      </c>
      <c r="B481" s="2">
        <f>RSI!B481</f>
        <v>3.22</v>
      </c>
      <c r="C481" s="2">
        <f>RSI!I481</f>
        <v>34.457583178724036</v>
      </c>
      <c r="D481" s="2">
        <f>MACD!E481</f>
        <v>1.4177854968498327E-2</v>
      </c>
      <c r="E481" s="2">
        <f>MACD!F481</f>
        <v>3.7557855483393764E-2</v>
      </c>
      <c r="F481" s="2">
        <f>'Moving Avg'!D481</f>
        <v>3.22</v>
      </c>
      <c r="G481" s="2">
        <f>'Moving Avg'!F481</f>
        <v>3.2474999999999996</v>
      </c>
      <c r="H481" s="2">
        <f>'Moving Avg'!G481</f>
        <v>3.4030820000000004</v>
      </c>
      <c r="I481" s="2">
        <f>'Moving Avg'!H481</f>
        <v>4.3029800000000025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</row>
    <row r="482" spans="1:12" ht="13.5" x14ac:dyDescent="0.25">
      <c r="A482" s="3">
        <f>RSI!A482</f>
        <v>43006</v>
      </c>
      <c r="B482" s="2">
        <f>RSI!B482</f>
        <v>3.22</v>
      </c>
      <c r="C482" s="2">
        <f>RSI!I482</f>
        <v>34.457583178724036</v>
      </c>
      <c r="D482" s="2">
        <f>MACD!E482</f>
        <v>7.7612381531877439E-3</v>
      </c>
      <c r="E482" s="2">
        <f>MACD!F482</f>
        <v>3.1598532017352562E-2</v>
      </c>
      <c r="F482" s="2">
        <f>'Moving Avg'!D482</f>
        <v>3.22</v>
      </c>
      <c r="G482" s="2">
        <f>'Moving Avg'!F482</f>
        <v>3.2439999999999998</v>
      </c>
      <c r="H482" s="2">
        <f>'Moving Avg'!G482</f>
        <v>3.3951480000000007</v>
      </c>
      <c r="I482" s="2">
        <f>'Moving Avg'!H482</f>
        <v>4.2907100000000025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</row>
    <row r="483" spans="1:12" ht="13.5" x14ac:dyDescent="0.25">
      <c r="A483" s="3">
        <f>RSI!A483</f>
        <v>43007</v>
      </c>
      <c r="B483" s="2">
        <f>RSI!B483</f>
        <v>3.22</v>
      </c>
      <c r="C483" s="2">
        <f>RSI!I483</f>
        <v>34.457583178724036</v>
      </c>
      <c r="D483" s="2">
        <f>MACD!E483</f>
        <v>2.6455271081076148E-3</v>
      </c>
      <c r="E483" s="2">
        <f>MACD!F483</f>
        <v>2.5807931035503575E-2</v>
      </c>
      <c r="F483" s="2">
        <f>'Moving Avg'!D483</f>
        <v>3.22</v>
      </c>
      <c r="G483" s="2">
        <f>'Moving Avg'!F483</f>
        <v>3.2404999999999995</v>
      </c>
      <c r="H483" s="2">
        <f>'Moving Avg'!G483</f>
        <v>3.3872140000000006</v>
      </c>
      <c r="I483" s="2">
        <f>'Moving Avg'!H483</f>
        <v>4.2784400000000025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43010</v>
      </c>
      <c r="B484" s="2">
        <f>RSI!B484</f>
        <v>3.22</v>
      </c>
      <c r="C484" s="2">
        <f>RSI!I484</f>
        <v>34.457583178724036</v>
      </c>
      <c r="D484" s="2">
        <f>MACD!E484</f>
        <v>-1.3926570680449224E-3</v>
      </c>
      <c r="E484" s="2">
        <f>MACD!F484</f>
        <v>2.0367813414793875E-2</v>
      </c>
      <c r="F484" s="2">
        <f>'Moving Avg'!D484</f>
        <v>3.22</v>
      </c>
      <c r="G484" s="2">
        <f>'Moving Avg'!F484</f>
        <v>3.2369999999999992</v>
      </c>
      <c r="H484" s="2">
        <f>'Moving Avg'!G484</f>
        <v>3.3785280000000006</v>
      </c>
      <c r="I484" s="2">
        <f>'Moving Avg'!H484</f>
        <v>4.2661700000000033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</row>
    <row r="485" spans="1:12" ht="13.5" x14ac:dyDescent="0.25">
      <c r="A485" s="3">
        <f>RSI!A485</f>
        <v>43011</v>
      </c>
      <c r="B485" s="2">
        <f>RSI!B485</f>
        <v>3.22</v>
      </c>
      <c r="C485" s="2">
        <f>RSI!I485</f>
        <v>34.457583178724036</v>
      </c>
      <c r="D485" s="2">
        <f>MACD!E485</f>
        <v>-4.5406058434571683E-3</v>
      </c>
      <c r="E485" s="2">
        <f>MACD!F485</f>
        <v>1.5386129563143666E-2</v>
      </c>
      <c r="F485" s="2">
        <f>'Moving Avg'!D485</f>
        <v>3.22</v>
      </c>
      <c r="G485" s="2">
        <f>'Moving Avg'!F485</f>
        <v>3.2334999999999994</v>
      </c>
      <c r="H485" s="2">
        <f>'Moving Avg'!G485</f>
        <v>3.3705940000000005</v>
      </c>
      <c r="I485" s="2">
        <f>'Moving Avg'!H485</f>
        <v>4.2539000000000033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</row>
    <row r="486" spans="1:12" ht="13.5" x14ac:dyDescent="0.25">
      <c r="A486" s="3">
        <f>RSI!A486</f>
        <v>43012</v>
      </c>
      <c r="B486" s="2">
        <f>RSI!B486</f>
        <v>3.22</v>
      </c>
      <c r="C486" s="2">
        <f>RSI!I486</f>
        <v>34.457583178724036</v>
      </c>
      <c r="D486" s="2">
        <f>MACD!E486</f>
        <v>-6.9552026806780631E-3</v>
      </c>
      <c r="E486" s="2">
        <f>MACD!F486</f>
        <v>1.091786311437932E-2</v>
      </c>
      <c r="F486" s="2">
        <f>'Moving Avg'!D486</f>
        <v>3.22</v>
      </c>
      <c r="G486" s="2">
        <f>'Moving Avg'!F486</f>
        <v>3.2299999999999995</v>
      </c>
      <c r="H486" s="2">
        <f>'Moving Avg'!G486</f>
        <v>3.3637880000000009</v>
      </c>
      <c r="I486" s="2">
        <f>'Moving Avg'!H486</f>
        <v>4.2418180000000039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</row>
    <row r="487" spans="1:12" ht="13.5" x14ac:dyDescent="0.25">
      <c r="A487" s="3">
        <f>RSI!A487</f>
        <v>43013</v>
      </c>
      <c r="B487" s="2">
        <f>RSI!B487</f>
        <v>3.2</v>
      </c>
      <c r="C487" s="2">
        <f>RSI!I487</f>
        <v>29.63359351705968</v>
      </c>
      <c r="D487" s="2">
        <f>MACD!E487</f>
        <v>-7.286237779005944E-3</v>
      </c>
      <c r="E487" s="2">
        <f>MACD!F487</f>
        <v>7.2770429357022675E-3</v>
      </c>
      <c r="F487" s="2">
        <f>'Moving Avg'!D487</f>
        <v>3.2160000000000002</v>
      </c>
      <c r="G487" s="2">
        <f>'Moving Avg'!F487</f>
        <v>3.2219999999999991</v>
      </c>
      <c r="H487" s="2">
        <f>'Moving Avg'!G487</f>
        <v>3.3563940000000003</v>
      </c>
      <c r="I487" s="2">
        <f>'Moving Avg'!H487</f>
        <v>4.2287905000000032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</row>
    <row r="488" spans="1:12" ht="13.5" x14ac:dyDescent="0.25">
      <c r="A488" s="3">
        <f>RSI!A488</f>
        <v>43014</v>
      </c>
      <c r="B488" s="2">
        <f>RSI!B488</f>
        <v>3.2</v>
      </c>
      <c r="C488" s="2">
        <f>RSI!I488</f>
        <v>29.63359351705968</v>
      </c>
      <c r="D488" s="2">
        <f>MACD!E488</f>
        <v>-7.2346414853425856E-3</v>
      </c>
      <c r="E488" s="2">
        <f>MACD!F488</f>
        <v>4.3747060514932965E-3</v>
      </c>
      <c r="F488" s="2">
        <f>'Moving Avg'!D488</f>
        <v>3.2119999999999997</v>
      </c>
      <c r="G488" s="2">
        <f>'Moving Avg'!F488</f>
        <v>3.2179999999999991</v>
      </c>
      <c r="H488" s="2">
        <f>'Moving Avg'!G488</f>
        <v>3.3480599999999998</v>
      </c>
      <c r="I488" s="2">
        <f>'Moving Avg'!H488</f>
        <v>4.2155280000000035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</row>
    <row r="489" spans="1:12" ht="13.5" x14ac:dyDescent="0.25">
      <c r="A489" s="3">
        <f>RSI!A489</f>
        <v>43017</v>
      </c>
      <c r="B489" s="2">
        <f>RSI!B489</f>
        <v>3.2</v>
      </c>
      <c r="C489" s="2">
        <f>RSI!I489</f>
        <v>29.63359351705968</v>
      </c>
      <c r="D489" s="2">
        <f>MACD!E489</f>
        <v>-6.8838507540065486E-3</v>
      </c>
      <c r="E489" s="2">
        <f>MACD!F489</f>
        <v>2.1229946903933272E-3</v>
      </c>
      <c r="F489" s="2">
        <f>'Moving Avg'!D489</f>
        <v>3.2079999999999997</v>
      </c>
      <c r="G489" s="2">
        <f>'Moving Avg'!F489</f>
        <v>3.2169999999999996</v>
      </c>
      <c r="H489" s="2">
        <f>'Moving Avg'!G489</f>
        <v>3.3397259999999993</v>
      </c>
      <c r="I489" s="2">
        <f>'Moving Avg'!H489</f>
        <v>4.2019370000000036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</row>
    <row r="490" spans="1:12" ht="13.5" x14ac:dyDescent="0.25">
      <c r="A490" s="3">
        <f>RSI!A490</f>
        <v>43018</v>
      </c>
      <c r="B490" s="2">
        <f>RSI!B490</f>
        <v>3.2</v>
      </c>
      <c r="C490" s="2">
        <f>RSI!I490</f>
        <v>29.63359351705968</v>
      </c>
      <c r="D490" s="2">
        <f>MACD!E490</f>
        <v>-6.3026460413762031E-3</v>
      </c>
      <c r="E490" s="2">
        <f>MACD!F490</f>
        <v>4.3786654403942123E-4</v>
      </c>
      <c r="F490" s="2">
        <f>'Moving Avg'!D490</f>
        <v>3.2039999999999997</v>
      </c>
      <c r="G490" s="2">
        <f>'Moving Avg'!F490</f>
        <v>3.2159999999999997</v>
      </c>
      <c r="H490" s="2">
        <f>'Moving Avg'!G490</f>
        <v>3.331767999999999</v>
      </c>
      <c r="I490" s="2">
        <f>'Moving Avg'!H490</f>
        <v>4.1876415000000033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</row>
    <row r="491" spans="1:12" ht="13.5" x14ac:dyDescent="0.25">
      <c r="A491" s="3">
        <f>RSI!A491</f>
        <v>43019</v>
      </c>
      <c r="B491" s="2">
        <f>RSI!B491</f>
        <v>3.2</v>
      </c>
      <c r="C491" s="2">
        <f>RSI!I491</f>
        <v>29.63359351705968</v>
      </c>
      <c r="D491" s="2">
        <f>MACD!E491</f>
        <v>-5.5475409697551825E-3</v>
      </c>
      <c r="E491" s="2">
        <f>MACD!F491</f>
        <v>-7.5921495871949965E-4</v>
      </c>
      <c r="F491" s="2">
        <f>'Moving Avg'!D491</f>
        <v>3.2</v>
      </c>
      <c r="G491" s="2">
        <f>'Moving Avg'!F491</f>
        <v>3.2149999999999999</v>
      </c>
      <c r="H491" s="2">
        <f>'Moving Avg'!G491</f>
        <v>3.3243739999999993</v>
      </c>
      <c r="I491" s="2">
        <f>'Moving Avg'!H491</f>
        <v>4.1733460000000031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43020</v>
      </c>
      <c r="B492" s="2">
        <f>RSI!B492</f>
        <v>3.2</v>
      </c>
      <c r="C492" s="2">
        <f>RSI!I492</f>
        <v>29.63359351705968</v>
      </c>
      <c r="D492" s="2">
        <f>MACD!E492</f>
        <v>-4.6647943641291434E-3</v>
      </c>
      <c r="E492" s="2">
        <f>MACD!F492</f>
        <v>-1.5403308398014284E-3</v>
      </c>
      <c r="F492" s="2">
        <f>'Moving Avg'!D492</f>
        <v>3.2</v>
      </c>
      <c r="G492" s="2">
        <f>'Moving Avg'!F492</f>
        <v>3.214</v>
      </c>
      <c r="H492" s="2">
        <f>'Moving Avg'!G492</f>
        <v>3.3169799999999987</v>
      </c>
      <c r="I492" s="2">
        <f>'Moving Avg'!H492</f>
        <v>4.158815500000002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</row>
    <row r="493" spans="1:12" ht="13.5" x14ac:dyDescent="0.25">
      <c r="A493" s="3">
        <f>RSI!A493</f>
        <v>43021</v>
      </c>
      <c r="B493" s="2">
        <f>RSI!B493</f>
        <v>3.2</v>
      </c>
      <c r="C493" s="2">
        <f>RSI!I493</f>
        <v>29.63359351705968</v>
      </c>
      <c r="D493" s="2">
        <f>MACD!E493</f>
        <v>-3.6921034980217371E-3</v>
      </c>
      <c r="E493" s="2">
        <f>MACD!F493</f>
        <v>-1.9706853714454905E-3</v>
      </c>
      <c r="F493" s="2">
        <f>'Moving Avg'!D493</f>
        <v>3.2</v>
      </c>
      <c r="G493" s="2">
        <f>'Moving Avg'!F493</f>
        <v>3.2130000000000001</v>
      </c>
      <c r="H493" s="2">
        <f>'Moving Avg'!G493</f>
        <v>3.3105239999999987</v>
      </c>
      <c r="I493" s="2">
        <f>'Moving Avg'!H493</f>
        <v>4.143768500000002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</row>
    <row r="494" spans="1:12" ht="13.5" x14ac:dyDescent="0.25">
      <c r="A494" s="3">
        <f>RSI!A494</f>
        <v>43024</v>
      </c>
      <c r="B494" s="2">
        <f>RSI!B494</f>
        <v>3.2</v>
      </c>
      <c r="C494" s="2">
        <f>RSI!I494</f>
        <v>29.63359351705968</v>
      </c>
      <c r="D494" s="2">
        <f>MACD!E494</f>
        <v>-2.6600282781594764E-3</v>
      </c>
      <c r="E494" s="2">
        <f>MACD!F494</f>
        <v>-2.1085539527882879E-3</v>
      </c>
      <c r="F494" s="2">
        <f>'Moving Avg'!D494</f>
        <v>3.2</v>
      </c>
      <c r="G494" s="2">
        <f>'Moving Avg'!F494</f>
        <v>3.2120000000000006</v>
      </c>
      <c r="H494" s="2">
        <f>'Moving Avg'!G494</f>
        <v>3.3040679999999982</v>
      </c>
      <c r="I494" s="2">
        <f>'Moving Avg'!H494</f>
        <v>4.1280635000000032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43025</v>
      </c>
      <c r="B495" s="2">
        <f>RSI!B495</f>
        <v>3.18</v>
      </c>
      <c r="C495" s="2">
        <f>RSI!I495</f>
        <v>23.644851411756804</v>
      </c>
      <c r="D495" s="2">
        <f>MACD!E495</f>
        <v>-1.1170691469875038E-4</v>
      </c>
      <c r="E495" s="2">
        <f>MACD!F495</f>
        <v>-1.7091845451703805E-3</v>
      </c>
      <c r="F495" s="2">
        <f>'Moving Avg'!D495</f>
        <v>3.1960000000000002</v>
      </c>
      <c r="G495" s="2">
        <f>'Moving Avg'!F495</f>
        <v>3.2100000000000009</v>
      </c>
      <c r="H495" s="2">
        <f>'Moving Avg'!G495</f>
        <v>3.2972119999999978</v>
      </c>
      <c r="I495" s="2">
        <f>'Moving Avg'!H495</f>
        <v>4.1126345000000022</v>
      </c>
      <c r="J495" s="6" t="str">
        <f>OBV!F495</f>
        <v>BEARISH</v>
      </c>
      <c r="K495" s="6" t="str">
        <f>OBV!G495</f>
        <v>STRONG</v>
      </c>
      <c r="L495" s="6" t="str">
        <f>OBV!H495</f>
        <v>CONFIRMED BEARISH</v>
      </c>
    </row>
    <row r="496" spans="1:12" ht="13.5" x14ac:dyDescent="0.25">
      <c r="A496" s="3">
        <f>RSI!A496</f>
        <v>43026</v>
      </c>
      <c r="B496" s="2">
        <f>RSI!B496</f>
        <v>3.18</v>
      </c>
      <c r="C496" s="2">
        <f>RSI!I496</f>
        <v>23.644851411756804</v>
      </c>
      <c r="D496" s="2">
        <f>MACD!E496</f>
        <v>2.3419546312002382E-3</v>
      </c>
      <c r="E496" s="2">
        <f>MACD!F496</f>
        <v>-8.9895670989625681E-4</v>
      </c>
      <c r="F496" s="2">
        <f>'Moving Avg'!D496</f>
        <v>3.1920000000000002</v>
      </c>
      <c r="G496" s="2">
        <f>'Moving Avg'!F496</f>
        <v>3.2080000000000011</v>
      </c>
      <c r="H496" s="2">
        <f>'Moving Avg'!G496</f>
        <v>3.2903559999999983</v>
      </c>
      <c r="I496" s="2">
        <f>'Moving Avg'!H496</f>
        <v>4.0972055000000021</v>
      </c>
      <c r="J496" s="6" t="str">
        <f>OBV!F496</f>
        <v>BEARISH</v>
      </c>
      <c r="K496" s="6" t="str">
        <f>OBV!G496</f>
        <v>STRONG</v>
      </c>
      <c r="L496" s="6" t="str">
        <f>OBV!H496</f>
        <v>CONFIRMED BEARISH</v>
      </c>
    </row>
    <row r="497" spans="1:12" ht="13.5" x14ac:dyDescent="0.25">
      <c r="A497" s="3">
        <f>RSI!A497</f>
        <v>43027</v>
      </c>
      <c r="B497" s="2">
        <f>RSI!B497</f>
        <v>3.16</v>
      </c>
      <c r="C497" s="2">
        <f>RSI!I497</f>
        <v>19.155244160711845</v>
      </c>
      <c r="D497" s="2">
        <f>MACD!E497</f>
        <v>3.0980489519905063E-3</v>
      </c>
      <c r="E497" s="2">
        <f>MACD!F497</f>
        <v>-9.9555577518904204E-5</v>
      </c>
      <c r="F497" s="2">
        <f>'Moving Avg'!D497</f>
        <v>3.1840000000000002</v>
      </c>
      <c r="G497" s="2">
        <f>'Moving Avg'!F497</f>
        <v>3.205000000000001</v>
      </c>
      <c r="H497" s="2">
        <f>'Moving Avg'!G497</f>
        <v>3.2830999999999979</v>
      </c>
      <c r="I497" s="2">
        <f>'Moving Avg'!H497</f>
        <v>4.081770500000002</v>
      </c>
      <c r="J497" s="6" t="str">
        <f>OBV!F497</f>
        <v>BEARISH</v>
      </c>
      <c r="K497" s="6" t="str">
        <f>OBV!G497</f>
        <v>STRONG</v>
      </c>
      <c r="L497" s="6" t="str">
        <f>OBV!H497</f>
        <v>CONFIRMED BEARISH</v>
      </c>
    </row>
    <row r="498" spans="1:12" ht="13.5" x14ac:dyDescent="0.25">
      <c r="A498" s="3">
        <f>RSI!A498</f>
        <v>43028</v>
      </c>
      <c r="B498" s="2">
        <f>RSI!B498</f>
        <v>3.07</v>
      </c>
      <c r="C498" s="2">
        <f>RSI!I498</f>
        <v>9.9757966097014332</v>
      </c>
      <c r="D498" s="2">
        <f>MACD!E498</f>
        <v>1.0777632263697878E-2</v>
      </c>
      <c r="E498" s="2">
        <f>MACD!F498</f>
        <v>2.0758819907244525E-3</v>
      </c>
      <c r="F498" s="2">
        <f>'Moving Avg'!D498</f>
        <v>3.1580000000000004</v>
      </c>
      <c r="G498" s="2">
        <f>'Moving Avg'!F498</f>
        <v>3.1975000000000007</v>
      </c>
      <c r="H498" s="2">
        <f>'Moving Avg'!G498</f>
        <v>3.2761119999999977</v>
      </c>
      <c r="I498" s="2">
        <f>'Moving Avg'!H498</f>
        <v>4.065885500000002</v>
      </c>
      <c r="J498" s="6" t="str">
        <f>OBV!F498</f>
        <v>BEARISH</v>
      </c>
      <c r="K498" s="6" t="str">
        <f>OBV!G498</f>
        <v>STRONG</v>
      </c>
      <c r="L498" s="6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3.07</v>
      </c>
      <c r="C499" s="2">
        <f>RSI!I499</f>
        <v>9.9757966097014332</v>
      </c>
      <c r="D499" s="2">
        <f>MACD!E499</f>
        <v>1.8153059276988071E-2</v>
      </c>
      <c r="E499" s="2">
        <f>MACD!F499</f>
        <v>5.2913174479771764E-3</v>
      </c>
      <c r="F499" s="2">
        <f>'Moving Avg'!D499</f>
        <v>3.1320000000000001</v>
      </c>
      <c r="G499" s="2">
        <f>'Moving Avg'!F499</f>
        <v>3.1900000000000004</v>
      </c>
      <c r="H499" s="2">
        <f>'Moving Avg'!G499</f>
        <v>3.2674319999999977</v>
      </c>
      <c r="I499" s="2">
        <f>'Moving Avg'!H499</f>
        <v>4.0503290000000023</v>
      </c>
      <c r="J499" s="6" t="str">
        <f>OBV!F499</f>
        <v>BEARISH</v>
      </c>
      <c r="K499" s="6" t="str">
        <f>OBV!G499</f>
        <v>STRONG</v>
      </c>
      <c r="L499" s="6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2.98</v>
      </c>
      <c r="C500" s="2">
        <f>RSI!I500</f>
        <v>6.4121116968338896</v>
      </c>
      <c r="D500" s="2">
        <f>MACD!E500</f>
        <v>3.1872803412448913E-2</v>
      </c>
      <c r="E500" s="2">
        <f>MACD!F500</f>
        <v>1.0607614640871524E-2</v>
      </c>
      <c r="F500" s="2">
        <f>'Moving Avg'!D500</f>
        <v>3.0920000000000001</v>
      </c>
      <c r="G500" s="2">
        <f>'Moving Avg'!F500</f>
        <v>3.1780000000000004</v>
      </c>
      <c r="H500" s="2">
        <f>'Moving Avg'!G500</f>
        <v>3.2575159999999981</v>
      </c>
      <c r="I500" s="2">
        <f>'Moving Avg'!H500</f>
        <v>4.0339000000000027</v>
      </c>
      <c r="J500" s="6" t="str">
        <f>OBV!F500</f>
        <v>BEARISH</v>
      </c>
      <c r="K500" s="6" t="str">
        <f>OBV!G500</f>
        <v>STRONG</v>
      </c>
      <c r="L500" s="6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2.9</v>
      </c>
      <c r="C501" s="2">
        <f>RSI!I501</f>
        <v>4.7781450064340589</v>
      </c>
      <c r="D501" s="2">
        <f>MACD!E501</f>
        <v>5.0691716300203638E-2</v>
      </c>
      <c r="E501" s="2">
        <f>MACD!F501</f>
        <v>1.8624434972737948E-2</v>
      </c>
      <c r="F501" s="2">
        <f>'Moving Avg'!D501</f>
        <v>3.0360000000000005</v>
      </c>
      <c r="G501" s="2">
        <f>'Moving Avg'!F501</f>
        <v>3.1620000000000004</v>
      </c>
      <c r="H501" s="2">
        <f>'Moving Avg'!G501</f>
        <v>3.2459999999999991</v>
      </c>
      <c r="I501" s="2">
        <f>'Moving Avg'!H501</f>
        <v>4.0166950000000021</v>
      </c>
      <c r="J501" s="6" t="str">
        <f>OBV!F501</f>
        <v>BEARISH</v>
      </c>
      <c r="K501" s="6" t="str">
        <f>OBV!G501</f>
        <v>STRONG</v>
      </c>
      <c r="L501" s="6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2.9</v>
      </c>
      <c r="C502" s="2">
        <f>RSI!I502</f>
        <v>4.7781450064340589</v>
      </c>
      <c r="D502" s="2">
        <f>MACD!E502</f>
        <v>6.8276998861262594E-2</v>
      </c>
      <c r="E502" s="2">
        <f>MACD!F502</f>
        <v>2.8554947750442879E-2</v>
      </c>
      <c r="F502" s="2">
        <f>'Moving Avg'!D502</f>
        <v>2.984</v>
      </c>
      <c r="G502" s="2">
        <f>'Moving Avg'!F502</f>
        <v>3.1459999999999999</v>
      </c>
      <c r="H502" s="2">
        <f>'Moving Avg'!G502</f>
        <v>3.2339999999999991</v>
      </c>
      <c r="I502" s="2">
        <f>'Moving Avg'!H502</f>
        <v>3.9994900000000024</v>
      </c>
      <c r="J502" s="6" t="str">
        <f>OBV!F502</f>
        <v>BEARISH</v>
      </c>
      <c r="K502" s="6" t="str">
        <f>OBV!G502</f>
        <v>STRONG</v>
      </c>
      <c r="L502" s="6" t="str">
        <f>OBV!H502</f>
        <v>CONFIRMED BEARISH</v>
      </c>
    </row>
    <row r="503" spans="1:12" ht="13.5" x14ac:dyDescent="0.25">
      <c r="A503" s="3">
        <f>RSI!A503</f>
        <v>43035</v>
      </c>
      <c r="B503" s="2">
        <f>RSI!B503</f>
        <v>2.9</v>
      </c>
      <c r="C503" s="2">
        <f>RSI!I503</f>
        <v>4.7781450064340589</v>
      </c>
      <c r="D503" s="2">
        <f>MACD!E503</f>
        <v>8.4695359855126551E-2</v>
      </c>
      <c r="E503" s="2">
        <f>MACD!F503</f>
        <v>3.9783030171379616E-2</v>
      </c>
      <c r="F503" s="2">
        <f>'Moving Avg'!D503</f>
        <v>2.95</v>
      </c>
      <c r="G503" s="2">
        <f>'Moving Avg'!F503</f>
        <v>3.13</v>
      </c>
      <c r="H503" s="2">
        <f>'Moving Avg'!G503</f>
        <v>3.2215999999999996</v>
      </c>
      <c r="I503" s="2">
        <f>'Moving Avg'!H503</f>
        <v>3.9822850000000023</v>
      </c>
      <c r="J503" s="6" t="str">
        <f>OBV!F503</f>
        <v>BEARISH</v>
      </c>
      <c r="K503" s="6" t="str">
        <f>OBV!G503</f>
        <v>NEUTRAL</v>
      </c>
      <c r="L503" s="6" t="str">
        <f>OBV!H503</f>
        <v>CONFIRMED BEARISH</v>
      </c>
    </row>
    <row r="504" spans="1:12" ht="13.5" x14ac:dyDescent="0.25">
      <c r="A504" s="3">
        <f>RSI!A504</f>
        <v>43038</v>
      </c>
      <c r="B504" s="2">
        <f>RSI!B504</f>
        <v>2.9</v>
      </c>
      <c r="C504" s="2">
        <f>RSI!I504</f>
        <v>4.7781450064340589</v>
      </c>
      <c r="D504" s="2">
        <f>MACD!E504</f>
        <v>0.1000123622308875</v>
      </c>
      <c r="E504" s="2">
        <f>MACD!F504</f>
        <v>5.18288965832812E-2</v>
      </c>
      <c r="F504" s="2">
        <f>'Moving Avg'!D504</f>
        <v>2.9159999999999999</v>
      </c>
      <c r="G504" s="2">
        <f>'Moving Avg'!F504</f>
        <v>3.1139999999999999</v>
      </c>
      <c r="H504" s="2">
        <f>'Moving Avg'!G504</f>
        <v>3.21</v>
      </c>
      <c r="I504" s="2">
        <f>'Moving Avg'!H504</f>
        <v>3.966019500000002</v>
      </c>
      <c r="J504" s="6" t="str">
        <f>OBV!F504</f>
        <v>BEARISH</v>
      </c>
      <c r="K504" s="6" t="str">
        <f>OBV!G504</f>
        <v>NEUTRAL</v>
      </c>
      <c r="L504" s="6" t="str">
        <f>OBV!H504</f>
        <v>CONFIRMED BEARISH</v>
      </c>
    </row>
    <row r="505" spans="1:12" ht="13.5" x14ac:dyDescent="0.25">
      <c r="A505" s="3">
        <f>RSI!A505</f>
        <v>43039</v>
      </c>
      <c r="B505" s="2">
        <f>RSI!B505</f>
        <v>2.9</v>
      </c>
      <c r="C505" s="2">
        <f>RSI!I505</f>
        <v>4.7781450064340589</v>
      </c>
      <c r="D505" s="2">
        <f>MACD!E505</f>
        <v>0.11121500098989223</v>
      </c>
      <c r="E505" s="2">
        <f>MACD!F505</f>
        <v>6.3706117464603418E-2</v>
      </c>
      <c r="F505" s="2">
        <f>'Moving Avg'!D505</f>
        <v>2.9</v>
      </c>
      <c r="G505" s="2">
        <f>'Moving Avg'!F505</f>
        <v>3.0979999999999999</v>
      </c>
      <c r="H505" s="2">
        <f>'Moving Avg'!G505</f>
        <v>3.1992000000000003</v>
      </c>
      <c r="I505" s="2">
        <f>'Moving Avg'!H505</f>
        <v>3.9505995000000018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</row>
    <row r="506" spans="1:12" ht="13.5" x14ac:dyDescent="0.25">
      <c r="A506" s="3">
        <f>RSI!A506</f>
        <v>43040</v>
      </c>
      <c r="B506" s="2">
        <f>RSI!B506</f>
        <v>2.82</v>
      </c>
      <c r="C506" s="2">
        <f>RSI!I506</f>
        <v>3.4899432181495484</v>
      </c>
      <c r="D506" s="2">
        <f>MACD!E506</f>
        <v>0.12784139886672108</v>
      </c>
      <c r="E506" s="2">
        <f>MACD!F506</f>
        <v>7.6533173745026953E-2</v>
      </c>
      <c r="F506" s="2">
        <f>'Moving Avg'!D506</f>
        <v>2.8839999999999999</v>
      </c>
      <c r="G506" s="2">
        <f>'Moving Avg'!F506</f>
        <v>3.0779999999999994</v>
      </c>
      <c r="H506" s="2">
        <f>'Moving Avg'!G506</f>
        <v>3.1867999999999999</v>
      </c>
      <c r="I506" s="2">
        <f>'Moving Avg'!H506</f>
        <v>3.933934000000002</v>
      </c>
      <c r="J506" s="6" t="str">
        <f>OBV!F506</f>
        <v>BEARISH</v>
      </c>
      <c r="K506" s="6" t="str">
        <f>OBV!G506</f>
        <v>NEUTRAL</v>
      </c>
      <c r="L506" s="6" t="str">
        <f>OBV!H506</f>
        <v>CONFIRMED BEARISH</v>
      </c>
    </row>
    <row r="507" spans="1:12" ht="13.5" x14ac:dyDescent="0.25">
      <c r="A507" s="3">
        <f>RSI!A507</f>
        <v>43041</v>
      </c>
      <c r="B507" s="2">
        <f>RSI!B507</f>
        <v>2.7</v>
      </c>
      <c r="C507" s="2">
        <f>RSI!I507</f>
        <v>2.4311480995066148</v>
      </c>
      <c r="D507" s="2">
        <f>MACD!E507</f>
        <v>0.14932542684581218</v>
      </c>
      <c r="E507" s="2">
        <f>MACD!F507</f>
        <v>9.1091624365184004E-2</v>
      </c>
      <c r="F507" s="2">
        <f>'Moving Avg'!D507</f>
        <v>2.8439999999999999</v>
      </c>
      <c r="G507" s="2">
        <f>'Moving Avg'!F507</f>
        <v>3.0529999999999995</v>
      </c>
      <c r="H507" s="2">
        <f>'Moving Avg'!G507</f>
        <v>3.1722000000000001</v>
      </c>
      <c r="I507" s="2">
        <f>'Moving Avg'!H507</f>
        <v>3.9166685000000019</v>
      </c>
      <c r="J507" s="6" t="str">
        <f>OBV!F507</f>
        <v>BEARISH</v>
      </c>
      <c r="K507" s="6" t="str">
        <f>OBV!G507</f>
        <v>NEUTRAL</v>
      </c>
      <c r="L507" s="6" t="str">
        <f>OBV!H507</f>
        <v>CONFIRMED BEARISH</v>
      </c>
    </row>
    <row r="508" spans="1:12" ht="13.5" x14ac:dyDescent="0.25">
      <c r="A508" s="3">
        <f>RSI!A508</f>
        <v>43042</v>
      </c>
      <c r="B508" s="2">
        <f>RSI!B508</f>
        <v>2.62</v>
      </c>
      <c r="C508" s="2">
        <f>RSI!I508</f>
        <v>1.9963203698579122</v>
      </c>
      <c r="D508" s="2">
        <f>MACD!E508</f>
        <v>0.16177786555483431</v>
      </c>
      <c r="E508" s="2">
        <f>MACD!F508</f>
        <v>0.10522887260311406</v>
      </c>
      <c r="F508" s="2">
        <f>'Moving Avg'!D508</f>
        <v>2.7880000000000003</v>
      </c>
      <c r="G508" s="2">
        <f>'Moving Avg'!F508</f>
        <v>3.0239999999999996</v>
      </c>
      <c r="H508" s="2">
        <f>'Moving Avg'!G508</f>
        <v>3.1566000000000001</v>
      </c>
      <c r="I508" s="2">
        <f>'Moving Avg'!H508</f>
        <v>3.8993320000000016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</row>
    <row r="509" spans="1:12" ht="13.5" x14ac:dyDescent="0.25">
      <c r="A509" s="3">
        <f>RSI!A509</f>
        <v>43045</v>
      </c>
      <c r="B509" s="2">
        <f>RSI!B509</f>
        <v>2.5499999999999998</v>
      </c>
      <c r="C509" s="2">
        <f>RSI!I509</f>
        <v>1.708391079082233</v>
      </c>
      <c r="D509" s="2">
        <f>MACD!E509</f>
        <v>0.18000381764247475</v>
      </c>
      <c r="E509" s="2">
        <f>MACD!F509</f>
        <v>0.12018386161098621</v>
      </c>
      <c r="F509" s="2">
        <f>'Moving Avg'!D509</f>
        <v>2.718</v>
      </c>
      <c r="G509" s="2">
        <f>'Moving Avg'!F509</f>
        <v>2.9914999999999994</v>
      </c>
      <c r="H509" s="2">
        <f>'Moving Avg'!G509</f>
        <v>3.1416000000000004</v>
      </c>
      <c r="I509" s="2">
        <f>'Moving Avg'!H509</f>
        <v>3.8830075000000015</v>
      </c>
      <c r="J509" s="6" t="str">
        <f>OBV!F509</f>
        <v>BEARISH</v>
      </c>
      <c r="K509" s="6" t="str">
        <f>OBV!G509</f>
        <v>STRONG</v>
      </c>
      <c r="L509" s="6" t="str">
        <f>OBV!H509</f>
        <v>CONFIRMED BEARISH</v>
      </c>
    </row>
    <row r="510" spans="1:12" ht="13.5" x14ac:dyDescent="0.25">
      <c r="A510" s="3">
        <f>RSI!A510</f>
        <v>43046</v>
      </c>
      <c r="B510" s="2">
        <f>RSI!B510</f>
        <v>2.5499999999999998</v>
      </c>
      <c r="C510" s="2">
        <f>RSI!I510</f>
        <v>1.708391079082233</v>
      </c>
      <c r="D510" s="2">
        <f>MACD!E510</f>
        <v>0.18431185625652402</v>
      </c>
      <c r="E510" s="2">
        <f>MACD!F510</f>
        <v>0.13300946054009377</v>
      </c>
      <c r="F510" s="2">
        <f>'Moving Avg'!D510</f>
        <v>2.6480000000000006</v>
      </c>
      <c r="G510" s="2">
        <f>'Moving Avg'!F510</f>
        <v>2.9589999999999996</v>
      </c>
      <c r="H510" s="2">
        <f>'Moving Avg'!G510</f>
        <v>3.1266000000000007</v>
      </c>
      <c r="I510" s="2">
        <f>'Moving Avg'!H510</f>
        <v>3.8666360000000011</v>
      </c>
      <c r="J510" s="6" t="str">
        <f>OBV!F510</f>
        <v>BEARISH</v>
      </c>
      <c r="K510" s="6" t="str">
        <f>OBV!G510</f>
        <v>STRONG</v>
      </c>
      <c r="L510" s="6" t="str">
        <f>OBV!H510</f>
        <v>CONFIRMED BEARISH</v>
      </c>
    </row>
    <row r="511" spans="1:12" ht="13.5" x14ac:dyDescent="0.25">
      <c r="A511" s="3">
        <f>RSI!A511</f>
        <v>43047</v>
      </c>
      <c r="B511" s="2">
        <f>RSI!B511</f>
        <v>2.5499999999999998</v>
      </c>
      <c r="C511" s="2">
        <f>RSI!I511</f>
        <v>1.708391079082233</v>
      </c>
      <c r="D511" s="2">
        <f>MACD!E511</f>
        <v>0.17817927276318368</v>
      </c>
      <c r="E511" s="2">
        <f>MACD!F511</f>
        <v>0.14204342298471176</v>
      </c>
      <c r="F511" s="2">
        <f>'Moving Avg'!D511</f>
        <v>2.5939999999999999</v>
      </c>
      <c r="G511" s="2">
        <f>'Moving Avg'!F511</f>
        <v>2.9264999999999994</v>
      </c>
      <c r="H511" s="2">
        <f>'Moving Avg'!G511</f>
        <v>3.111600000000001</v>
      </c>
      <c r="I511" s="2">
        <f>'Moving Avg'!H511</f>
        <v>3.8511100000000011</v>
      </c>
      <c r="J511" s="6" t="str">
        <f>OBV!F511</f>
        <v>BEARISH</v>
      </c>
      <c r="K511" s="6" t="str">
        <f>OBV!G511</f>
        <v>STRONG</v>
      </c>
      <c r="L511" s="6" t="str">
        <f>OBV!H511</f>
        <v>CONFIRMED BEARISH</v>
      </c>
    </row>
    <row r="512" spans="1:12" ht="13.5" x14ac:dyDescent="0.25">
      <c r="A512" s="3">
        <f>RSI!A512</f>
        <v>43048</v>
      </c>
      <c r="B512" s="2">
        <f>RSI!B512</f>
        <v>2.54</v>
      </c>
      <c r="C512" s="2">
        <f>RSI!I512</f>
        <v>1.6655299058662081</v>
      </c>
      <c r="D512" s="2">
        <f>MACD!E512</f>
        <v>0.17607335381241063</v>
      </c>
      <c r="E512" s="2">
        <f>MACD!F512</f>
        <v>0.14884940915025155</v>
      </c>
      <c r="F512" s="2">
        <f>'Moving Avg'!D512</f>
        <v>2.5619999999999998</v>
      </c>
      <c r="G512" s="2">
        <f>'Moving Avg'!F512</f>
        <v>2.8934999999999991</v>
      </c>
      <c r="H512" s="2">
        <f>'Moving Avg'!G512</f>
        <v>3.0966000000000009</v>
      </c>
      <c r="I512" s="2">
        <f>'Moving Avg'!H512</f>
        <v>3.835534</v>
      </c>
      <c r="J512" s="6" t="str">
        <f>OBV!F512</f>
        <v>BEARISH</v>
      </c>
      <c r="K512" s="6" t="str">
        <f>OBV!G512</f>
        <v>STRONG</v>
      </c>
      <c r="L512" s="6" t="str">
        <f>OBV!H512</f>
        <v>CONFIRMED BEARISH</v>
      </c>
    </row>
    <row r="513" spans="1:12" ht="13.5" x14ac:dyDescent="0.25">
      <c r="A513" s="3">
        <f>RSI!A513</f>
        <v>43049</v>
      </c>
      <c r="B513" s="2">
        <f>RSI!B513</f>
        <v>2.5499999999999998</v>
      </c>
      <c r="C513" s="2">
        <f>RSI!I513</f>
        <v>4.2524853723679144</v>
      </c>
      <c r="D513" s="2">
        <f>MACD!E513</f>
        <v>0.17577870672776008</v>
      </c>
      <c r="E513" s="2">
        <f>MACD!F513</f>
        <v>0.15423526866575327</v>
      </c>
      <c r="F513" s="2">
        <f>'Moving Avg'!D513</f>
        <v>2.5479999999999996</v>
      </c>
      <c r="G513" s="2">
        <f>'Moving Avg'!F513</f>
        <v>2.8609999999999993</v>
      </c>
      <c r="H513" s="2">
        <f>'Moving Avg'!G513</f>
        <v>3.0818000000000012</v>
      </c>
      <c r="I513" s="2">
        <f>'Moving Avg'!H513</f>
        <v>3.8200079999999996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</row>
    <row r="514" spans="1:12" ht="13.5" x14ac:dyDescent="0.25">
      <c r="A514" s="3">
        <f>RSI!A514</f>
        <v>43052</v>
      </c>
      <c r="B514" s="2">
        <f>RSI!B514</f>
        <v>2.48</v>
      </c>
      <c r="C514" s="2">
        <f>RSI!I514</f>
        <v>3.5487068366151533</v>
      </c>
      <c r="D514" s="2">
        <f>MACD!E514</f>
        <v>0.1827184709010079</v>
      </c>
      <c r="E514" s="2">
        <f>MACD!F514</f>
        <v>0.15993190911280419</v>
      </c>
      <c r="F514" s="2">
        <f>'Moving Avg'!D514</f>
        <v>2.5339999999999998</v>
      </c>
      <c r="G514" s="2">
        <f>'Moving Avg'!F514</f>
        <v>2.8249999999999988</v>
      </c>
      <c r="H514" s="2">
        <f>'Moving Avg'!G514</f>
        <v>3.0656000000000008</v>
      </c>
      <c r="I514" s="2">
        <f>'Moving Avg'!H514</f>
        <v>3.8041319999999996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43053</v>
      </c>
      <c r="B515" s="2">
        <f>RSI!B515</f>
        <v>2.48</v>
      </c>
      <c r="C515" s="2">
        <f>RSI!I515</f>
        <v>3.5487068366151533</v>
      </c>
      <c r="D515" s="2">
        <f>MACD!E515</f>
        <v>0.19085967108345558</v>
      </c>
      <c r="E515" s="2">
        <f>MACD!F515</f>
        <v>0.16611746150693449</v>
      </c>
      <c r="F515" s="2">
        <f>'Moving Avg'!D515</f>
        <v>2.52</v>
      </c>
      <c r="G515" s="2">
        <f>'Moving Avg'!F515</f>
        <v>2.7899999999999987</v>
      </c>
      <c r="H515" s="2">
        <f>'Moving Avg'!G515</f>
        <v>3.0494000000000012</v>
      </c>
      <c r="I515" s="2">
        <f>'Moving Avg'!H515</f>
        <v>3.7883029999999995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43054</v>
      </c>
      <c r="B516" s="2">
        <f>RSI!B516</f>
        <v>2.34</v>
      </c>
      <c r="C516" s="2">
        <f>RSI!I516</f>
        <v>2.5643216816047811</v>
      </c>
      <c r="D516" s="2">
        <f>MACD!E516</f>
        <v>0.19791206813712892</v>
      </c>
      <c r="E516" s="2">
        <f>MACD!F516</f>
        <v>0.1724763828329734</v>
      </c>
      <c r="F516" s="2">
        <f>'Moving Avg'!D516</f>
        <v>2.4780000000000002</v>
      </c>
      <c r="G516" s="2">
        <f>'Moving Avg'!F516</f>
        <v>2.7479999999999989</v>
      </c>
      <c r="H516" s="2">
        <f>'Moving Avg'!G516</f>
        <v>3.0304000000000015</v>
      </c>
      <c r="I516" s="2">
        <f>'Moving Avg'!H516</f>
        <v>3.7718209999999992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</row>
    <row r="517" spans="1:12" ht="13.5" x14ac:dyDescent="0.25">
      <c r="A517" s="3">
        <f>RSI!A517</f>
        <v>43055</v>
      </c>
      <c r="B517" s="2">
        <f>RSI!B517</f>
        <v>2.27</v>
      </c>
      <c r="C517" s="2">
        <f>RSI!I517</f>
        <v>2.2310763642299065</v>
      </c>
      <c r="D517" s="2">
        <f>MACD!E517</f>
        <v>0.19337577445397125</v>
      </c>
      <c r="E517" s="2">
        <f>MACD!F517</f>
        <v>0.17665626115717298</v>
      </c>
      <c r="F517" s="2">
        <f>'Moving Avg'!D517</f>
        <v>2.4239999999999999</v>
      </c>
      <c r="G517" s="2">
        <f>'Moving Avg'!F517</f>
        <v>2.7034999999999991</v>
      </c>
      <c r="H517" s="2">
        <f>'Moving Avg'!G517</f>
        <v>3.0086000000000013</v>
      </c>
      <c r="I517" s="2">
        <f>'Moving Avg'!H517</f>
        <v>3.7549889999999992</v>
      </c>
      <c r="J517" s="6" t="str">
        <f>OBV!F517</f>
        <v>BEARISH</v>
      </c>
      <c r="K517" s="6" t="str">
        <f>OBV!G517</f>
        <v>STRONG</v>
      </c>
      <c r="L517" s="6" t="str">
        <f>OBV!H517</f>
        <v>CONFIRMED BEARISH</v>
      </c>
    </row>
    <row r="518" spans="1:12" ht="13.5" x14ac:dyDescent="0.25">
      <c r="A518" s="3">
        <f>RSI!A518</f>
        <v>43056</v>
      </c>
      <c r="B518" s="2">
        <f>RSI!B518</f>
        <v>2.27</v>
      </c>
      <c r="C518" s="2">
        <f>RSI!I518</f>
        <v>2.2310763642299065</v>
      </c>
      <c r="D518" s="2">
        <f>MACD!E518</f>
        <v>0.18021057826968612</v>
      </c>
      <c r="E518" s="2">
        <f>MACD!F518</f>
        <v>0.1773671245796756</v>
      </c>
      <c r="F518" s="2">
        <f>'Moving Avg'!D518</f>
        <v>2.3679999999999999</v>
      </c>
      <c r="G518" s="2">
        <f>'Moving Avg'!F518</f>
        <v>2.6635</v>
      </c>
      <c r="H518" s="2">
        <f>'Moving Avg'!G518</f>
        <v>2.9884000000000008</v>
      </c>
      <c r="I518" s="2">
        <f>'Moving Avg'!H518</f>
        <v>3.7381099999999998</v>
      </c>
      <c r="J518" s="6" t="str">
        <f>OBV!F518</f>
        <v>BEARISH</v>
      </c>
      <c r="K518" s="6" t="str">
        <f>OBV!G518</f>
        <v>STRONG</v>
      </c>
      <c r="L518" s="6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2.2400000000000002</v>
      </c>
      <c r="C519" s="2">
        <f>RSI!I519</f>
        <v>2.0957086666966234</v>
      </c>
      <c r="D519" s="2">
        <f>MACD!E519</f>
        <v>0.16328387951254264</v>
      </c>
      <c r="E519" s="2">
        <f>MACD!F519</f>
        <v>0.17455047556624903</v>
      </c>
      <c r="F519" s="2">
        <f>'Moving Avg'!D519</f>
        <v>2.3199999999999998</v>
      </c>
      <c r="G519" s="2">
        <f>'Moving Avg'!F519</f>
        <v>2.6220000000000003</v>
      </c>
      <c r="H519" s="2">
        <f>'Moving Avg'!G519</f>
        <v>2.9688000000000012</v>
      </c>
      <c r="I519" s="2">
        <f>'Moving Avg'!H519</f>
        <v>3.7210810000000003</v>
      </c>
      <c r="J519" s="6" t="str">
        <f>OBV!F519</f>
        <v>BEARISH</v>
      </c>
      <c r="K519" s="6" t="str">
        <f>OBV!G519</f>
        <v>STRONG</v>
      </c>
      <c r="L519" s="6" t="str">
        <f>OBV!H519</f>
        <v>CONFIRMED BEARISH</v>
      </c>
    </row>
    <row r="520" spans="1:12" ht="13.5" x14ac:dyDescent="0.25">
      <c r="A520" s="3">
        <f>RSI!A520</f>
        <v>43060</v>
      </c>
      <c r="B520" s="2">
        <f>RSI!B520</f>
        <v>2.2400000000000002</v>
      </c>
      <c r="C520" s="2">
        <f>RSI!I520</f>
        <v>2.0957086666966234</v>
      </c>
      <c r="D520" s="2">
        <f>MACD!E520</f>
        <v>0.15169419952318508</v>
      </c>
      <c r="E520" s="2">
        <f>MACD!F520</f>
        <v>0.16997922035763624</v>
      </c>
      <c r="F520" s="2">
        <f>'Moving Avg'!D520</f>
        <v>2.2719999999999998</v>
      </c>
      <c r="G520" s="2">
        <f>'Moving Avg'!F520</f>
        <v>2.585</v>
      </c>
      <c r="H520" s="2">
        <f>'Moving Avg'!G520</f>
        <v>2.9492000000000012</v>
      </c>
      <c r="I520" s="2">
        <f>'Moving Avg'!H520</f>
        <v>3.7040520000000008</v>
      </c>
      <c r="J520" s="6" t="str">
        <f>OBV!F520</f>
        <v>BEARISH</v>
      </c>
      <c r="K520" s="6" t="str">
        <f>OBV!G520</f>
        <v>STRONG</v>
      </c>
      <c r="L520" s="6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2.2000000000000002</v>
      </c>
      <c r="C521" s="2">
        <f>RSI!I521</f>
        <v>1.9159488484650211</v>
      </c>
      <c r="D521" s="2">
        <f>MACD!E521</f>
        <v>0.14738098358254037</v>
      </c>
      <c r="E521" s="2">
        <f>MACD!F521</f>
        <v>0.16545957300261707</v>
      </c>
      <c r="F521" s="2">
        <f>'Moving Avg'!D521</f>
        <v>2.2439999999999998</v>
      </c>
      <c r="G521" s="2">
        <f>'Moving Avg'!F521</f>
        <v>2.5500000000000007</v>
      </c>
      <c r="H521" s="2">
        <f>'Moving Avg'!G521</f>
        <v>2.9288000000000012</v>
      </c>
      <c r="I521" s="2">
        <f>'Moving Avg'!H521</f>
        <v>3.6868230000000017</v>
      </c>
      <c r="J521" s="6" t="str">
        <f>OBV!F521</f>
        <v>BEARISH</v>
      </c>
      <c r="K521" s="6" t="str">
        <f>OBV!G521</f>
        <v>STRONG</v>
      </c>
      <c r="L521" s="6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2.19</v>
      </c>
      <c r="C522" s="2">
        <f>RSI!I522</f>
        <v>1.8727019403672358</v>
      </c>
      <c r="D522" s="2">
        <f>MACD!E522</f>
        <v>0.14551301116656523</v>
      </c>
      <c r="E522" s="2">
        <f>MACD!F522</f>
        <v>0.1614702606354067</v>
      </c>
      <c r="F522" s="2">
        <f>'Moving Avg'!D522</f>
        <v>2.2279999999999998</v>
      </c>
      <c r="G522" s="2">
        <f>'Moving Avg'!F522</f>
        <v>2.5145000000000004</v>
      </c>
      <c r="H522" s="2">
        <f>'Moving Avg'!G522</f>
        <v>2.9082000000000012</v>
      </c>
      <c r="I522" s="2">
        <f>'Moving Avg'!H522</f>
        <v>3.6695440000000015</v>
      </c>
      <c r="J522" s="6" t="str">
        <f>OBV!F522</f>
        <v>BEARISH</v>
      </c>
      <c r="K522" s="6" t="str">
        <f>OBV!G522</f>
        <v>STRONG</v>
      </c>
      <c r="L522" s="6" t="str">
        <f>OBV!H522</f>
        <v>CONFIRMED BEARISH</v>
      </c>
    </row>
    <row r="523" spans="1:12" ht="13.5" x14ac:dyDescent="0.25">
      <c r="A523" s="3">
        <f>RSI!A523</f>
        <v>43063</v>
      </c>
      <c r="B523" s="2">
        <f>RSI!B523</f>
        <v>2.19</v>
      </c>
      <c r="C523" s="2">
        <f>RSI!I523</f>
        <v>1.8727019403672358</v>
      </c>
      <c r="D523" s="2">
        <f>MACD!E523</f>
        <v>0.14791829760799136</v>
      </c>
      <c r="E523" s="2">
        <f>MACD!F523</f>
        <v>0.15875986802992365</v>
      </c>
      <c r="F523" s="2">
        <f>'Moving Avg'!D523</f>
        <v>2.2120000000000002</v>
      </c>
      <c r="G523" s="2">
        <f>'Moving Avg'!F523</f>
        <v>2.4790000000000005</v>
      </c>
      <c r="H523" s="2">
        <f>'Moving Avg'!G523</f>
        <v>2.8876000000000008</v>
      </c>
      <c r="I523" s="2">
        <f>'Moving Avg'!H523</f>
        <v>3.6522650000000016</v>
      </c>
      <c r="J523" s="6" t="str">
        <f>OBV!F523</f>
        <v>BEARISH</v>
      </c>
      <c r="K523" s="6" t="str">
        <f>OBV!G523</f>
        <v>STRONG</v>
      </c>
      <c r="L523" s="6" t="str">
        <f>OBV!H523</f>
        <v>CONFIRMED BEARISH</v>
      </c>
    </row>
    <row r="524" spans="1:12" ht="13.5" x14ac:dyDescent="0.25">
      <c r="A524" s="3">
        <f>RSI!A524</f>
        <v>43066</v>
      </c>
      <c r="B524" s="2">
        <f>RSI!B524</f>
        <v>2.2000000000000002</v>
      </c>
      <c r="C524" s="2">
        <f>RSI!I524</f>
        <v>4.3759711494016074</v>
      </c>
      <c r="D524" s="2">
        <f>MACD!E524</f>
        <v>0.1407096952745448</v>
      </c>
      <c r="E524" s="2">
        <f>MACD!F524</f>
        <v>0.15514983347884789</v>
      </c>
      <c r="F524" s="2">
        <f>'Moving Avg'!D524</f>
        <v>2.2039999999999997</v>
      </c>
      <c r="G524" s="2">
        <f>'Moving Avg'!F524</f>
        <v>2.4440000000000004</v>
      </c>
      <c r="H524" s="2">
        <f>'Moving Avg'!G524</f>
        <v>2.8672000000000009</v>
      </c>
      <c r="I524" s="2">
        <f>'Moving Avg'!H524</f>
        <v>3.6350360000000017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43067</v>
      </c>
      <c r="B525" s="2">
        <f>RSI!B525</f>
        <v>2.2000000000000002</v>
      </c>
      <c r="C525" s="2">
        <f>RSI!I525</f>
        <v>4.3759711494016074</v>
      </c>
      <c r="D525" s="2">
        <f>MACD!E525</f>
        <v>0.1366492838135871</v>
      </c>
      <c r="E525" s="2">
        <f>MACD!F525</f>
        <v>0.15144972354579575</v>
      </c>
      <c r="F525" s="2">
        <f>'Moving Avg'!D525</f>
        <v>2.1960000000000002</v>
      </c>
      <c r="G525" s="2">
        <f>'Moving Avg'!F525</f>
        <v>2.4090000000000007</v>
      </c>
      <c r="H525" s="2">
        <f>'Moving Avg'!G525</f>
        <v>2.8468</v>
      </c>
      <c r="I525" s="2">
        <f>'Moving Avg'!H525</f>
        <v>3.6178070000000018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43068</v>
      </c>
      <c r="B526" s="2">
        <f>RSI!B526</f>
        <v>2.2000000000000002</v>
      </c>
      <c r="C526" s="2">
        <f>RSI!I526</f>
        <v>4.3759711494016074</v>
      </c>
      <c r="D526" s="2">
        <f>MACD!E526</f>
        <v>0.11356321461980423</v>
      </c>
      <c r="E526" s="2">
        <f>MACD!F526</f>
        <v>0.14387242176059745</v>
      </c>
      <c r="F526" s="2">
        <f>'Moving Avg'!D526</f>
        <v>2.1960000000000002</v>
      </c>
      <c r="G526" s="2">
        <f>'Moving Avg'!F526</f>
        <v>2.3780000000000006</v>
      </c>
      <c r="H526" s="2">
        <f>'Moving Avg'!G526</f>
        <v>2.8264</v>
      </c>
      <c r="I526" s="2">
        <f>'Moving Avg'!H526</f>
        <v>3.6005780000000014</v>
      </c>
      <c r="J526" s="6" t="str">
        <f>OBV!F526</f>
        <v>BEARISH</v>
      </c>
      <c r="K526" s="6" t="str">
        <f>OBV!G526</f>
        <v>NEUTRAL</v>
      </c>
      <c r="L526" s="6" t="str">
        <f>OBV!H526</f>
        <v>NEUTRAL</v>
      </c>
    </row>
    <row r="527" spans="1:12" ht="13.5" x14ac:dyDescent="0.25">
      <c r="A527" s="3">
        <f>RSI!A527</f>
        <v>43069</v>
      </c>
      <c r="B527" s="2">
        <f>RSI!B527</f>
        <v>2.2000000000000002</v>
      </c>
      <c r="C527" s="2">
        <f>RSI!I527</f>
        <v>4.3759711494016074</v>
      </c>
      <c r="D527" s="2">
        <f>MACD!E527</f>
        <v>8.5007881609065361E-2</v>
      </c>
      <c r="E527" s="2">
        <f>MACD!F527</f>
        <v>0.13209951373029102</v>
      </c>
      <c r="F527" s="2">
        <f>'Moving Avg'!D527</f>
        <v>2.1980000000000004</v>
      </c>
      <c r="G527" s="2">
        <f>'Moving Avg'!F527</f>
        <v>2.3530000000000006</v>
      </c>
      <c r="H527" s="2">
        <f>'Moving Avg'!G527</f>
        <v>2.8059999999999996</v>
      </c>
      <c r="I527" s="2">
        <f>'Moving Avg'!H527</f>
        <v>3.5833490000000019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2.2000000000000002</v>
      </c>
      <c r="C528" s="2">
        <f>RSI!I528</f>
        <v>4.3759711494016074</v>
      </c>
      <c r="D528" s="2">
        <f>MACD!E528</f>
        <v>6.2464439716217957E-2</v>
      </c>
      <c r="E528" s="2">
        <f>MACD!F528</f>
        <v>0.11817249892747642</v>
      </c>
      <c r="F528" s="2">
        <f>'Moving Avg'!D528</f>
        <v>2.2000000000000002</v>
      </c>
      <c r="G528" s="2">
        <f>'Moving Avg'!F528</f>
        <v>2.3320000000000007</v>
      </c>
      <c r="H528" s="2">
        <f>'Moving Avg'!G528</f>
        <v>2.7855999999999996</v>
      </c>
      <c r="I528" s="2">
        <f>'Moving Avg'!H528</f>
        <v>3.566120000000002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43074</v>
      </c>
      <c r="B529" s="2">
        <f>RSI!B529</f>
        <v>2.11</v>
      </c>
      <c r="C529" s="2">
        <f>RSI!I529</f>
        <v>3.2838572903842618</v>
      </c>
      <c r="D529" s="2">
        <f>MACD!E529</f>
        <v>4.693935629912982E-2</v>
      </c>
      <c r="E529" s="2">
        <f>MACD!F529</f>
        <v>0.10392587040180709</v>
      </c>
      <c r="F529" s="2">
        <f>'Moving Avg'!D529</f>
        <v>2.1819999999999999</v>
      </c>
      <c r="G529" s="2">
        <f>'Moving Avg'!F529</f>
        <v>2.3100000000000009</v>
      </c>
      <c r="H529" s="2">
        <f>'Moving Avg'!G529</f>
        <v>2.7634000000000003</v>
      </c>
      <c r="I529" s="2">
        <f>'Moving Avg'!H529</f>
        <v>3.5484410000000026</v>
      </c>
      <c r="J529" s="6" t="str">
        <f>OBV!F529</f>
        <v>NEUTRAL</v>
      </c>
      <c r="K529" s="6" t="str">
        <f>OBV!G529</f>
        <v>NEUTRAL</v>
      </c>
      <c r="L529" s="6" t="str">
        <f>OBV!H529</f>
        <v>NEUTRAL</v>
      </c>
    </row>
    <row r="530" spans="1:12" ht="13.5" x14ac:dyDescent="0.25">
      <c r="A530" s="3">
        <f>RSI!A530</f>
        <v>43075</v>
      </c>
      <c r="B530" s="2">
        <f>RSI!B530</f>
        <v>2.0499999999999998</v>
      </c>
      <c r="C530" s="2">
        <f>RSI!I530</f>
        <v>2.7848677243684818</v>
      </c>
      <c r="D530" s="2">
        <f>MACD!E530</f>
        <v>4.0166833892019138E-2</v>
      </c>
      <c r="E530" s="2">
        <f>MACD!F530</f>
        <v>9.1174063099849503E-2</v>
      </c>
      <c r="F530" s="2">
        <f>'Moving Avg'!D530</f>
        <v>2.1520000000000001</v>
      </c>
      <c r="G530" s="2">
        <f>'Moving Avg'!F530</f>
        <v>2.2850000000000006</v>
      </c>
      <c r="H530" s="2">
        <f>'Moving Avg'!G530</f>
        <v>2.7400000000000007</v>
      </c>
      <c r="I530" s="2">
        <f>'Moving Avg'!H530</f>
        <v>3.5304620000000027</v>
      </c>
      <c r="J530" s="6" t="str">
        <f>OBV!F530</f>
        <v>BEARISH</v>
      </c>
      <c r="K530" s="6" t="str">
        <f>OBV!G530</f>
        <v>STRONG</v>
      </c>
      <c r="L530" s="6" t="str">
        <f>OBV!H530</f>
        <v>CONFIRMED BEARISH</v>
      </c>
    </row>
    <row r="531" spans="1:12" ht="13.5" x14ac:dyDescent="0.25">
      <c r="A531" s="3">
        <f>RSI!A531</f>
        <v>43076</v>
      </c>
      <c r="B531" s="2">
        <f>RSI!B531</f>
        <v>2.09</v>
      </c>
      <c r="C531" s="2">
        <f>RSI!I531</f>
        <v>12.347251153818291</v>
      </c>
      <c r="D531" s="2">
        <f>MACD!E531</f>
        <v>2.7451417944658996E-2</v>
      </c>
      <c r="E531" s="2">
        <f>MACD!F531</f>
        <v>7.842953406881141E-2</v>
      </c>
      <c r="F531" s="2">
        <f>'Moving Avg'!D531</f>
        <v>2.13</v>
      </c>
      <c r="G531" s="2">
        <f>'Moving Avg'!F531</f>
        <v>2.2620000000000005</v>
      </c>
      <c r="H531" s="2">
        <f>'Moving Avg'!G531</f>
        <v>2.7174000000000014</v>
      </c>
      <c r="I531" s="2">
        <f>'Moving Avg'!H531</f>
        <v>3.5126830000000036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43077</v>
      </c>
      <c r="B532" s="2">
        <f>RSI!B532</f>
        <v>2.08</v>
      </c>
      <c r="C532" s="2">
        <f>RSI!I532</f>
        <v>12.028702511254423</v>
      </c>
      <c r="D532" s="2">
        <f>MACD!E532</f>
        <v>1.763220125718723E-2</v>
      </c>
      <c r="E532" s="2">
        <f>MACD!F532</f>
        <v>6.6270067506486577E-2</v>
      </c>
      <c r="F532" s="2">
        <f>'Moving Avg'!D532</f>
        <v>2.1059999999999999</v>
      </c>
      <c r="G532" s="2">
        <f>'Moving Avg'!F532</f>
        <v>2.2389999999999999</v>
      </c>
      <c r="H532" s="2">
        <f>'Moving Avg'!G532</f>
        <v>2.6946000000000008</v>
      </c>
      <c r="I532" s="2">
        <f>'Moving Avg'!H532</f>
        <v>3.4948540000000041</v>
      </c>
      <c r="J532" s="6" t="str">
        <f>OBV!F532</f>
        <v>BEARISH</v>
      </c>
      <c r="K532" s="6" t="str">
        <f>OBV!G532</f>
        <v>STRONG</v>
      </c>
      <c r="L532" s="6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2.08</v>
      </c>
      <c r="C533" s="2">
        <f>RSI!I533</f>
        <v>12.028702511254423</v>
      </c>
      <c r="D533" s="2">
        <f>MACD!E533</f>
        <v>1.0991707256949201E-2</v>
      </c>
      <c r="E533" s="2">
        <f>MACD!F533</f>
        <v>5.5214395456579107E-2</v>
      </c>
      <c r="F533" s="2">
        <f>'Moving Avg'!D533</f>
        <v>2.0819999999999999</v>
      </c>
      <c r="G533" s="2">
        <f>'Moving Avg'!F533</f>
        <v>2.2154999999999996</v>
      </c>
      <c r="H533" s="2">
        <f>'Moving Avg'!G533</f>
        <v>2.6718000000000006</v>
      </c>
      <c r="I533" s="2">
        <f>'Moving Avg'!H533</f>
        <v>3.4770250000000051</v>
      </c>
      <c r="J533" s="6" t="str">
        <f>OBV!F533</f>
        <v>BEARISH</v>
      </c>
      <c r="K533" s="6" t="str">
        <f>OBV!G533</f>
        <v>STRONG</v>
      </c>
      <c r="L533" s="6" t="str">
        <f>OBV!H533</f>
        <v>CONFIRMED BEARISH</v>
      </c>
    </row>
    <row r="534" spans="1:12" ht="13.5" x14ac:dyDescent="0.25">
      <c r="A534" s="3">
        <f>RSI!A534</f>
        <v>43081</v>
      </c>
      <c r="B534" s="2">
        <f>RSI!B534</f>
        <v>2.02</v>
      </c>
      <c r="C534" s="2">
        <f>RSI!I534</f>
        <v>10.197916642978711</v>
      </c>
      <c r="D534" s="2">
        <f>MACD!E534</f>
        <v>1.2900246632751688E-2</v>
      </c>
      <c r="E534" s="2">
        <f>MACD!F534</f>
        <v>4.6751565691813622E-2</v>
      </c>
      <c r="F534" s="2">
        <f>'Moving Avg'!D534</f>
        <v>2.0640000000000001</v>
      </c>
      <c r="G534" s="2">
        <f>'Moving Avg'!F534</f>
        <v>2.1924999999999999</v>
      </c>
      <c r="H534" s="2">
        <f>'Moving Avg'!G534</f>
        <v>2.6478000000000002</v>
      </c>
      <c r="I534" s="2">
        <f>'Moving Avg'!H534</f>
        <v>3.4588960000000046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2</v>
      </c>
      <c r="C535" s="2">
        <f>RSI!I535</f>
        <v>9.6696041374983679</v>
      </c>
      <c r="D535" s="2">
        <f>MACD!E535</f>
        <v>1.7781293190628933E-2</v>
      </c>
      <c r="E535" s="2">
        <f>MACD!F535</f>
        <v>4.0957511191576687E-2</v>
      </c>
      <c r="F535" s="2">
        <f>'Moving Avg'!D535</f>
        <v>2.0539999999999998</v>
      </c>
      <c r="G535" s="2">
        <f>'Moving Avg'!F535</f>
        <v>2.1684999999999999</v>
      </c>
      <c r="H535" s="2">
        <f>'Moving Avg'!G535</f>
        <v>2.6233999999999997</v>
      </c>
      <c r="I535" s="2">
        <f>'Moving Avg'!H535</f>
        <v>3.4411835000000046</v>
      </c>
      <c r="J535" s="6" t="str">
        <f>OBV!F535</f>
        <v>BULLISH</v>
      </c>
      <c r="K535" s="6" t="str">
        <f>OBV!G535</f>
        <v>WEAK</v>
      </c>
      <c r="L535" s="6" t="str">
        <f>OBV!H535</f>
        <v>BULLISH DIVERGENCE</v>
      </c>
    </row>
    <row r="536" spans="1:12" ht="13.5" x14ac:dyDescent="0.25">
      <c r="A536" s="3">
        <f>RSI!A536</f>
        <v>43083</v>
      </c>
      <c r="B536" s="2">
        <f>RSI!B536</f>
        <v>2</v>
      </c>
      <c r="C536" s="2">
        <f>RSI!I536</f>
        <v>9.6696041374983679</v>
      </c>
      <c r="D536" s="2">
        <f>MACD!E536</f>
        <v>2.368204142610919E-2</v>
      </c>
      <c r="E536" s="2">
        <f>MACD!F536</f>
        <v>3.7502417238483188E-2</v>
      </c>
      <c r="F536" s="2">
        <f>'Moving Avg'!D536</f>
        <v>2.036</v>
      </c>
      <c r="G536" s="2">
        <f>'Moving Avg'!F536</f>
        <v>2.1514999999999995</v>
      </c>
      <c r="H536" s="2">
        <f>'Moving Avg'!G536</f>
        <v>2.5989999999999998</v>
      </c>
      <c r="I536" s="2">
        <f>'Moving Avg'!H536</f>
        <v>3.423471000000005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</row>
    <row r="537" spans="1:12" ht="13.5" x14ac:dyDescent="0.25">
      <c r="A537" s="3">
        <f>RSI!A537</f>
        <v>43084</v>
      </c>
      <c r="B537" s="2">
        <f>RSI!B537</f>
        <v>2.06</v>
      </c>
      <c r="C537" s="2">
        <f>RSI!I537</f>
        <v>23.464891641913127</v>
      </c>
      <c r="D537" s="2">
        <f>MACD!E537</f>
        <v>2.5870011793780456E-2</v>
      </c>
      <c r="E537" s="2">
        <f>MACD!F537</f>
        <v>3.5175936149542647E-2</v>
      </c>
      <c r="F537" s="2">
        <f>'Moving Avg'!D537</f>
        <v>2.032</v>
      </c>
      <c r="G537" s="2">
        <f>'Moving Avg'!F537</f>
        <v>2.141</v>
      </c>
      <c r="H537" s="2">
        <f>'Moving Avg'!G537</f>
        <v>2.5761999999999996</v>
      </c>
      <c r="I537" s="2">
        <f>'Moving Avg'!H537</f>
        <v>3.4068570000000045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43087</v>
      </c>
      <c r="B538" s="2">
        <f>RSI!B538</f>
        <v>2</v>
      </c>
      <c r="C538" s="2">
        <f>RSI!I538</f>
        <v>20.150739022060421</v>
      </c>
      <c r="D538" s="2">
        <f>MACD!E538</f>
        <v>3.3329304682482519E-2</v>
      </c>
      <c r="E538" s="2">
        <f>MACD!F538</f>
        <v>3.4806609856130627E-2</v>
      </c>
      <c r="F538" s="2">
        <f>'Moving Avg'!D538</f>
        <v>2.016</v>
      </c>
      <c r="G538" s="2">
        <f>'Moving Avg'!F538</f>
        <v>2.1275000000000004</v>
      </c>
      <c r="H538" s="2">
        <f>'Moving Avg'!G538</f>
        <v>2.5521999999999996</v>
      </c>
      <c r="I538" s="2">
        <f>'Moving Avg'!H538</f>
        <v>3.3899430000000046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</row>
    <row r="539" spans="1:12" ht="13.5" x14ac:dyDescent="0.25">
      <c r="A539" s="3">
        <f>RSI!A539</f>
        <v>43088</v>
      </c>
      <c r="B539" s="2">
        <f>RSI!B539</f>
        <v>2</v>
      </c>
      <c r="C539" s="2">
        <f>RSI!I539</f>
        <v>20.150739022060421</v>
      </c>
      <c r="D539" s="2">
        <f>MACD!E539</f>
        <v>2.7226707319699894E-2</v>
      </c>
      <c r="E539" s="2">
        <f>MACD!F539</f>
        <v>3.3290629348844483E-2</v>
      </c>
      <c r="F539" s="2">
        <f>'Moving Avg'!D539</f>
        <v>2.012</v>
      </c>
      <c r="G539" s="2">
        <f>'Moving Avg'!F539</f>
        <v>2.1154999999999999</v>
      </c>
      <c r="H539" s="2">
        <f>'Moving Avg'!G539</f>
        <v>2.5282</v>
      </c>
      <c r="I539" s="2">
        <f>'Moving Avg'!H539</f>
        <v>3.373780500000005</v>
      </c>
      <c r="J539" s="6" t="str">
        <f>OBV!F539</f>
        <v>BEARISH</v>
      </c>
      <c r="K539" s="6" t="str">
        <f>OBV!G539</f>
        <v>STRONG</v>
      </c>
      <c r="L539" s="6" t="str">
        <f>OBV!H539</f>
        <v>CONFIRMED BEARISH</v>
      </c>
    </row>
    <row r="540" spans="1:12" ht="13.5" x14ac:dyDescent="0.25">
      <c r="A540" s="3">
        <f>RSI!A540</f>
        <v>43089</v>
      </c>
      <c r="B540" s="2">
        <f>RSI!B540</f>
        <v>2</v>
      </c>
      <c r="C540" s="2">
        <f>RSI!I540</f>
        <v>20.150739022060407</v>
      </c>
      <c r="D540" s="2">
        <f>MACD!E540</f>
        <v>1.4157986225557195E-2</v>
      </c>
      <c r="E540" s="2">
        <f>MACD!F540</f>
        <v>2.9464100724187026E-2</v>
      </c>
      <c r="F540" s="2">
        <f>'Moving Avg'!D540</f>
        <v>2.012</v>
      </c>
      <c r="G540" s="2">
        <f>'Moving Avg'!F540</f>
        <v>2.1034999999999995</v>
      </c>
      <c r="H540" s="2">
        <f>'Moving Avg'!G540</f>
        <v>2.5042</v>
      </c>
      <c r="I540" s="2">
        <f>'Moving Avg'!H540</f>
        <v>3.3583695000000047</v>
      </c>
      <c r="J540" s="6" t="str">
        <f>OBV!F540</f>
        <v>BEARISH</v>
      </c>
      <c r="K540" s="6" t="str">
        <f>OBV!G540</f>
        <v>STRONG</v>
      </c>
      <c r="L540" s="6" t="str">
        <f>OBV!H540</f>
        <v>NEUTRAL</v>
      </c>
    </row>
    <row r="541" spans="1:12" ht="13.5" x14ac:dyDescent="0.25">
      <c r="A541" s="3">
        <f>RSI!A541</f>
        <v>43090</v>
      </c>
      <c r="B541" s="2">
        <f>RSI!B541</f>
        <v>2</v>
      </c>
      <c r="C541" s="2">
        <f>RSI!I541</f>
        <v>20.150739022060407</v>
      </c>
      <c r="D541" s="2">
        <f>MACD!E541</f>
        <v>1.0481261878572568E-2</v>
      </c>
      <c r="E541" s="2">
        <f>MACD!F541</f>
        <v>2.5667532955064139E-2</v>
      </c>
      <c r="F541" s="2">
        <f>'Moving Avg'!D541</f>
        <v>2.012</v>
      </c>
      <c r="G541" s="2">
        <f>'Moving Avg'!F541</f>
        <v>2.0934999999999997</v>
      </c>
      <c r="H541" s="2">
        <f>'Moving Avg'!G541</f>
        <v>2.4801999999999995</v>
      </c>
      <c r="I541" s="2">
        <f>'Moving Avg'!H541</f>
        <v>3.3422070000000055</v>
      </c>
      <c r="J541" s="6" t="str">
        <f>OBV!F541</f>
        <v>BEARISH</v>
      </c>
      <c r="K541" s="6" t="str">
        <f>OBV!G541</f>
        <v>STRONG</v>
      </c>
      <c r="L541" s="6" t="str">
        <f>OBV!H541</f>
        <v>NEUTRAL</v>
      </c>
    </row>
    <row r="542" spans="1:12" ht="13.5" x14ac:dyDescent="0.25">
      <c r="A542" s="3">
        <f>RSI!A542</f>
        <v>43091</v>
      </c>
      <c r="B542" s="2">
        <f>RSI!B542</f>
        <v>1.97</v>
      </c>
      <c r="C542" s="2">
        <f>RSI!I542</f>
        <v>18.402725318976323</v>
      </c>
      <c r="D542" s="2">
        <f>MACD!E542</f>
        <v>9.1905945197834349E-3</v>
      </c>
      <c r="E542" s="2">
        <f>MACD!F542</f>
        <v>2.2372145268008001E-2</v>
      </c>
      <c r="F542" s="2">
        <f>'Moving Avg'!D542</f>
        <v>1.9940000000000002</v>
      </c>
      <c r="G542" s="2">
        <f>'Moving Avg'!F542</f>
        <v>2.0825</v>
      </c>
      <c r="H542" s="2">
        <f>'Moving Avg'!G542</f>
        <v>2.4555999999999996</v>
      </c>
      <c r="I542" s="2">
        <f>'Moving Avg'!H542</f>
        <v>3.3258945000000057</v>
      </c>
      <c r="J542" s="6" t="str">
        <f>OBV!F542</f>
        <v>BEARISH</v>
      </c>
      <c r="K542" s="6" t="str">
        <f>OBV!G542</f>
        <v>STRONG</v>
      </c>
      <c r="L542" s="6" t="str">
        <f>OBV!H542</f>
        <v>CONFIRMED BEARISH</v>
      </c>
    </row>
    <row r="543" spans="1:12" ht="13.5" x14ac:dyDescent="0.25">
      <c r="A543" s="3">
        <f>RSI!A543</f>
        <v>43094</v>
      </c>
      <c r="B543" s="2">
        <f>RSI!B543</f>
        <v>1.95</v>
      </c>
      <c r="C543" s="2">
        <f>RSI!I543</f>
        <v>17.323802209386074</v>
      </c>
      <c r="D543" s="2">
        <f>MACD!E543</f>
        <v>1.0809694514808399E-2</v>
      </c>
      <c r="E543" s="2">
        <f>MACD!F543</f>
        <v>2.005965511736808E-2</v>
      </c>
      <c r="F543" s="2">
        <f>'Moving Avg'!D543</f>
        <v>1.984</v>
      </c>
      <c r="G543" s="2">
        <f>'Moving Avg'!F543</f>
        <v>2.0705</v>
      </c>
      <c r="H543" s="2">
        <f>'Moving Avg'!G543</f>
        <v>2.4305999999999996</v>
      </c>
      <c r="I543" s="2">
        <f>'Moving Avg'!H543</f>
        <v>3.3094820000000054</v>
      </c>
      <c r="J543" s="6" t="str">
        <f>OBV!F543</f>
        <v>BEARISH</v>
      </c>
      <c r="K543" s="6" t="str">
        <f>OBV!G543</f>
        <v>STRONG</v>
      </c>
      <c r="L543" s="6" t="str">
        <f>OBV!H543</f>
        <v>CONFIRMED BEARISH</v>
      </c>
    </row>
    <row r="544" spans="1:12" ht="13.5" x14ac:dyDescent="0.25">
      <c r="A544" s="3">
        <f>RSI!A544</f>
        <v>43095</v>
      </c>
      <c r="B544" s="2">
        <f>RSI!B544</f>
        <v>1.9</v>
      </c>
      <c r="C544" s="2">
        <f>RSI!I544</f>
        <v>14.962097835899826</v>
      </c>
      <c r="D544" s="2">
        <f>MACD!E544</f>
        <v>7.9094487044741868E-3</v>
      </c>
      <c r="E544" s="2">
        <f>MACD!F544</f>
        <v>1.7629613834789302E-2</v>
      </c>
      <c r="F544" s="2">
        <f>'Moving Avg'!D544</f>
        <v>1.964</v>
      </c>
      <c r="G544" s="2">
        <f>'Moving Avg'!F544</f>
        <v>2.0554999999999999</v>
      </c>
      <c r="H544" s="2">
        <f>'Moving Avg'!G544</f>
        <v>2.4045999999999998</v>
      </c>
      <c r="I544" s="2">
        <f>'Moving Avg'!H544</f>
        <v>3.2935710000000058</v>
      </c>
      <c r="J544" s="6" t="str">
        <f>OBV!F544</f>
        <v>BEARISH</v>
      </c>
      <c r="K544" s="6" t="str">
        <f>OBV!G544</f>
        <v>STRONG</v>
      </c>
      <c r="L544" s="6" t="str">
        <f>OBV!H544</f>
        <v>CONFIRMED BEARISH</v>
      </c>
    </row>
    <row r="545" spans="1:12" ht="13.5" x14ac:dyDescent="0.25">
      <c r="A545" s="3">
        <f>RSI!A545</f>
        <v>43096</v>
      </c>
      <c r="B545" s="2">
        <f>RSI!B545</f>
        <v>1.94</v>
      </c>
      <c r="C545" s="2">
        <f>RSI!I545</f>
        <v>23.900111385209513</v>
      </c>
      <c r="D545" s="2">
        <f>MACD!E545</f>
        <v>8.7467550601294519E-4</v>
      </c>
      <c r="E545" s="2">
        <f>MACD!F545</f>
        <v>1.4278626169034032E-2</v>
      </c>
      <c r="F545" s="2">
        <f>'Moving Avg'!D545</f>
        <v>1.952</v>
      </c>
      <c r="G545" s="2">
        <f>'Moving Avg'!F545</f>
        <v>2.0425</v>
      </c>
      <c r="H545" s="2">
        <f>'Moving Avg'!G545</f>
        <v>2.3797999999999995</v>
      </c>
      <c r="I545" s="2">
        <f>'Moving Avg'!H545</f>
        <v>3.2778600000000053</v>
      </c>
      <c r="J545" s="6" t="str">
        <f>OBV!F545</f>
        <v>BEARISH</v>
      </c>
      <c r="K545" s="6" t="str">
        <f>OBV!G545</f>
        <v>STRONG</v>
      </c>
      <c r="L545" s="6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1.9</v>
      </c>
      <c r="C546" s="2">
        <f>RSI!I546</f>
        <v>21.469904399994888</v>
      </c>
      <c r="D546" s="2">
        <f>MACD!E546</f>
        <v>-1.0001431025363772E-3</v>
      </c>
      <c r="E546" s="2">
        <f>MACD!F546</f>
        <v>1.1222872314719952E-2</v>
      </c>
      <c r="F546" s="2">
        <f>'Moving Avg'!D546</f>
        <v>1.9319999999999999</v>
      </c>
      <c r="G546" s="2">
        <f>'Moving Avg'!F546</f>
        <v>2.0274999999999999</v>
      </c>
      <c r="H546" s="2">
        <f>'Moving Avg'!G546</f>
        <v>2.3542000000000001</v>
      </c>
      <c r="I546" s="2">
        <f>'Moving Avg'!H546</f>
        <v>3.2619490000000049</v>
      </c>
      <c r="J546" s="6" t="str">
        <f>OBV!F546</f>
        <v>BEARISH</v>
      </c>
      <c r="K546" s="6" t="str">
        <f>OBV!G546</f>
        <v>STRONG</v>
      </c>
      <c r="L546" s="6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1.89</v>
      </c>
      <c r="C547" s="2">
        <f>RSI!I547</f>
        <v>20.89780857473005</v>
      </c>
      <c r="D547" s="2">
        <f>MACD!E547</f>
        <v>8.6534906725606042E-3</v>
      </c>
      <c r="E547" s="2">
        <f>MACD!F547</f>
        <v>1.0708995986288083E-2</v>
      </c>
      <c r="F547" s="2">
        <f>'Moving Avg'!D547</f>
        <v>1.9159999999999999</v>
      </c>
      <c r="G547" s="2">
        <f>'Moving Avg'!F547</f>
        <v>2.0119999999999996</v>
      </c>
      <c r="H547" s="2">
        <f>'Moving Avg'!G547</f>
        <v>2.3288000000000002</v>
      </c>
      <c r="I547" s="2">
        <f>'Moving Avg'!H547</f>
        <v>3.2460820000000039</v>
      </c>
      <c r="J547" s="6" t="str">
        <f>OBV!F547</f>
        <v>BEARISH</v>
      </c>
      <c r="K547" s="6" t="str">
        <f>OBV!G547</f>
        <v>STRONG</v>
      </c>
      <c r="L547" s="6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1.89</v>
      </c>
      <c r="C548" s="2">
        <f>RSI!I548</f>
        <v>20.89780857473005</v>
      </c>
      <c r="D548" s="2">
        <f>MACD!E548</f>
        <v>8.8248163861259776E-3</v>
      </c>
      <c r="E548" s="2">
        <f>MACD!F548</f>
        <v>1.0332160066255662E-2</v>
      </c>
      <c r="F548" s="2">
        <f>'Moving Avg'!D548</f>
        <v>1.9039999999999999</v>
      </c>
      <c r="G548" s="2">
        <f>'Moving Avg'!F548</f>
        <v>1.9964999999999997</v>
      </c>
      <c r="H548" s="2">
        <f>'Moving Avg'!G548</f>
        <v>2.3052000000000006</v>
      </c>
      <c r="I548" s="2">
        <f>'Moving Avg'!H548</f>
        <v>3.2301680000000039</v>
      </c>
      <c r="J548" s="6" t="str">
        <f>OBV!F548</f>
        <v>BEARISH</v>
      </c>
      <c r="K548" s="6" t="str">
        <f>OBV!G548</f>
        <v>STRONG</v>
      </c>
      <c r="L548" s="6" t="str">
        <f>OBV!H548</f>
        <v>CONFIRMED BEARISH</v>
      </c>
    </row>
    <row r="549" spans="1:12" ht="13.5" x14ac:dyDescent="0.25">
      <c r="A549" s="3">
        <f>RSI!A549</f>
        <v>43103</v>
      </c>
      <c r="B549" s="2">
        <f>RSI!B549</f>
        <v>1.9</v>
      </c>
      <c r="C549" s="2">
        <f>RSI!I549</f>
        <v>23.269065022973081</v>
      </c>
      <c r="D549" s="2">
        <f>MACD!E549</f>
        <v>9.3712987385079494E-3</v>
      </c>
      <c r="E549" s="2">
        <f>MACD!F549</f>
        <v>1.0139987800706119E-2</v>
      </c>
      <c r="F549" s="2">
        <f>'Moving Avg'!D549</f>
        <v>1.9039999999999999</v>
      </c>
      <c r="G549" s="2">
        <f>'Moving Avg'!F549</f>
        <v>1.9859999999999995</v>
      </c>
      <c r="H549" s="2">
        <f>'Moving Avg'!G549</f>
        <v>2.2818000000000005</v>
      </c>
      <c r="I549" s="2">
        <f>'Moving Avg'!H549</f>
        <v>3.2143510000000033</v>
      </c>
      <c r="J549" s="6" t="str">
        <f>OBV!F549</f>
        <v>BEARISH</v>
      </c>
      <c r="K549" s="6" t="str">
        <f>OBV!G549</f>
        <v>STRONG</v>
      </c>
      <c r="L549" s="6" t="str">
        <f>OBV!H549</f>
        <v>NEUTRAL</v>
      </c>
    </row>
    <row r="550" spans="1:12" ht="13.5" x14ac:dyDescent="0.25">
      <c r="A550" s="3">
        <f>RSI!A550</f>
        <v>43104</v>
      </c>
      <c r="B550" s="2">
        <f>RSI!B550</f>
        <v>1.89</v>
      </c>
      <c r="C550" s="2">
        <f>RSI!I550</f>
        <v>22.541360916452447</v>
      </c>
      <c r="D550" s="2">
        <f>MACD!E550</f>
        <v>1.1573000880818363E-2</v>
      </c>
      <c r="E550" s="2">
        <f>MACD!F550</f>
        <v>1.0426590416728568E-2</v>
      </c>
      <c r="F550" s="2">
        <f>'Moving Avg'!D550</f>
        <v>1.8940000000000001</v>
      </c>
      <c r="G550" s="2">
        <f>'Moving Avg'!F550</f>
        <v>1.9779999999999998</v>
      </c>
      <c r="H550" s="2">
        <f>'Moving Avg'!G550</f>
        <v>2.2600000000000007</v>
      </c>
      <c r="I550" s="2">
        <f>'Moving Avg'!H550</f>
        <v>3.1985780000000039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</row>
    <row r="551" spans="1:12" ht="13.5" x14ac:dyDescent="0.25">
      <c r="A551" s="3">
        <f>RSI!A551</f>
        <v>43105</v>
      </c>
      <c r="B551" s="2">
        <f>RSI!B551</f>
        <v>1.84</v>
      </c>
      <c r="C551" s="2">
        <f>RSI!I551</f>
        <v>19.29257702543363</v>
      </c>
      <c r="D551" s="2">
        <f>MACD!E551</f>
        <v>1.8123360099086216E-2</v>
      </c>
      <c r="E551" s="2">
        <f>MACD!F551</f>
        <v>1.1965944353200099E-2</v>
      </c>
      <c r="F551" s="2">
        <f>'Moving Avg'!D551</f>
        <v>1.8820000000000001</v>
      </c>
      <c r="G551" s="2">
        <f>'Moving Avg'!F551</f>
        <v>1.9655</v>
      </c>
      <c r="H551" s="2">
        <f>'Moving Avg'!G551</f>
        <v>2.2388000000000008</v>
      </c>
      <c r="I551" s="2">
        <f>'Moving Avg'!H551</f>
        <v>3.1825550000000042</v>
      </c>
      <c r="J551" s="6" t="str">
        <f>OBV!F551</f>
        <v>BEARISH</v>
      </c>
      <c r="K551" s="6" t="str">
        <f>OBV!G551</f>
        <v>STRONG</v>
      </c>
      <c r="L551" s="6" t="str">
        <f>OBV!H551</f>
        <v>CONFIRMED BEARISH</v>
      </c>
    </row>
    <row r="552" spans="1:12" ht="13.5" x14ac:dyDescent="0.25">
      <c r="A552" s="3">
        <f>RSI!A552</f>
        <v>43108</v>
      </c>
      <c r="B552" s="2">
        <f>RSI!B552</f>
        <v>1.86</v>
      </c>
      <c r="C552" s="2">
        <f>RSI!I552</f>
        <v>24.010378342504524</v>
      </c>
      <c r="D552" s="2">
        <f>MACD!E552</f>
        <v>1.8775369627939131E-2</v>
      </c>
      <c r="E552" s="2">
        <f>MACD!F552</f>
        <v>1.3327829408147905E-2</v>
      </c>
      <c r="F552" s="2">
        <f>'Moving Avg'!D552</f>
        <v>1.8759999999999999</v>
      </c>
      <c r="G552" s="2">
        <f>'Moving Avg'!F552</f>
        <v>1.9545000000000001</v>
      </c>
      <c r="H552" s="2">
        <f>'Moving Avg'!G552</f>
        <v>2.2180000000000009</v>
      </c>
      <c r="I552" s="2">
        <f>'Moving Avg'!H552</f>
        <v>3.1666320000000043</v>
      </c>
      <c r="J552" s="6" t="str">
        <f>OBV!F552</f>
        <v>BULLISH</v>
      </c>
      <c r="K552" s="6" t="str">
        <f>OBV!G552</f>
        <v>WEAK</v>
      </c>
      <c r="L552" s="6" t="str">
        <f>OBV!H552</f>
        <v>BULLISH DIVERGENCE</v>
      </c>
    </row>
    <row r="553" spans="1:12" ht="13.5" x14ac:dyDescent="0.25">
      <c r="A553" s="3">
        <f>RSI!A553</f>
        <v>43109</v>
      </c>
      <c r="B553" s="2">
        <f>RSI!B553</f>
        <v>1.81</v>
      </c>
      <c r="C553" s="2">
        <f>RSI!I553</f>
        <v>20.745449578940423</v>
      </c>
      <c r="D553" s="2">
        <f>MACD!E553</f>
        <v>2.0952580858488723E-2</v>
      </c>
      <c r="E553" s="2">
        <f>MACD!F553</f>
        <v>1.485277969821607E-2</v>
      </c>
      <c r="F553" s="2">
        <f>'Moving Avg'!D553</f>
        <v>1.86</v>
      </c>
      <c r="G553" s="2">
        <f>'Moving Avg'!F553</f>
        <v>1.9410000000000001</v>
      </c>
      <c r="H553" s="2">
        <f>'Moving Avg'!G553</f>
        <v>2.196200000000001</v>
      </c>
      <c r="I553" s="2">
        <f>'Moving Avg'!H553</f>
        <v>3.1506470000000038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</row>
    <row r="554" spans="1:12" ht="13.5" x14ac:dyDescent="0.25">
      <c r="A554" s="3">
        <f>RSI!A554</f>
        <v>43110</v>
      </c>
      <c r="B554" s="2">
        <f>RSI!B554</f>
        <v>1.78</v>
      </c>
      <c r="C554" s="2">
        <f>RSI!I554</f>
        <v>19.069893712304605</v>
      </c>
      <c r="D554" s="2">
        <f>MACD!E554</f>
        <v>1.8544953408252463E-2</v>
      </c>
      <c r="E554" s="2">
        <f>MACD!F554</f>
        <v>1.559121444022335E-2</v>
      </c>
      <c r="F554" s="2">
        <f>'Moving Avg'!D554</f>
        <v>1.8359999999999999</v>
      </c>
      <c r="G554" s="2">
        <f>'Moving Avg'!F554</f>
        <v>1.9290000000000003</v>
      </c>
      <c r="H554" s="2">
        <f>'Moving Avg'!G554</f>
        <v>2.1738000000000008</v>
      </c>
      <c r="I554" s="2">
        <f>'Moving Avg'!H554</f>
        <v>3.1344180000000033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</row>
    <row r="555" spans="1:12" ht="13.5" x14ac:dyDescent="0.25">
      <c r="A555" s="3">
        <f>RSI!A555</f>
        <v>43111</v>
      </c>
      <c r="B555" s="2">
        <f>RSI!B555</f>
        <v>1.73</v>
      </c>
      <c r="C555" s="2">
        <f>RSI!I555</f>
        <v>16.655407364773751</v>
      </c>
      <c r="D555" s="2">
        <f>MACD!E555</f>
        <v>2.7672368330053265E-2</v>
      </c>
      <c r="E555" s="2">
        <f>MACD!F555</f>
        <v>1.8007445218189335E-2</v>
      </c>
      <c r="F555" s="2">
        <f>'Moving Avg'!D555</f>
        <v>1.8039999999999998</v>
      </c>
      <c r="G555" s="2">
        <f>'Moving Avg'!F555</f>
        <v>1.9155000000000002</v>
      </c>
      <c r="H555" s="2">
        <f>'Moving Avg'!G555</f>
        <v>2.1504000000000008</v>
      </c>
      <c r="I555" s="2">
        <f>'Moving Avg'!H555</f>
        <v>3.1182210000000037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</row>
    <row r="556" spans="1:12" ht="13.5" x14ac:dyDescent="0.25">
      <c r="A556" s="3">
        <f>RSI!A556</f>
        <v>43112</v>
      </c>
      <c r="B556" s="2">
        <f>RSI!B556</f>
        <v>1.79</v>
      </c>
      <c r="C556" s="2">
        <f>RSI!I556</f>
        <v>28.374873142675639</v>
      </c>
      <c r="D556" s="2">
        <f>MACD!E556</f>
        <v>2.6302994057047613E-2</v>
      </c>
      <c r="E556" s="2">
        <f>MACD!F556</f>
        <v>1.9666554985960989E-2</v>
      </c>
      <c r="F556" s="2">
        <f>'Moving Avg'!D556</f>
        <v>1.7939999999999998</v>
      </c>
      <c r="G556" s="2">
        <f>'Moving Avg'!F556</f>
        <v>1.9049999999999998</v>
      </c>
      <c r="H556" s="2">
        <f>'Moving Avg'!G556</f>
        <v>2.1298000000000008</v>
      </c>
      <c r="I556" s="2">
        <f>'Moving Avg'!H556</f>
        <v>3.1029815000000029</v>
      </c>
      <c r="J556" s="6" t="str">
        <f>OBV!F556</f>
        <v>BULLISH</v>
      </c>
      <c r="K556" s="6" t="str">
        <f>OBV!G556</f>
        <v>WEAK</v>
      </c>
      <c r="L556" s="6" t="str">
        <f>OBV!H556</f>
        <v>BULLISH DIVERGENCE</v>
      </c>
    </row>
    <row r="557" spans="1:12" ht="13.5" x14ac:dyDescent="0.25">
      <c r="A557" s="3">
        <f>RSI!A557</f>
        <v>43115</v>
      </c>
      <c r="B557" s="2">
        <f>RSI!B557</f>
        <v>1.8</v>
      </c>
      <c r="C557" s="2">
        <f>RSI!I557</f>
        <v>30.13808424050292</v>
      </c>
      <c r="D557" s="2">
        <f>MACD!E557</f>
        <v>2.3904732229968584E-2</v>
      </c>
      <c r="E557" s="2">
        <f>MACD!F557</f>
        <v>2.0514190434762512E-2</v>
      </c>
      <c r="F557" s="2">
        <f>'Moving Avg'!D557</f>
        <v>1.782</v>
      </c>
      <c r="G557" s="2">
        <f>'Moving Avg'!F557</f>
        <v>1.8919999999999995</v>
      </c>
      <c r="H557" s="2">
        <f>'Moving Avg'!G557</f>
        <v>2.1118000000000006</v>
      </c>
      <c r="I557" s="2">
        <f>'Moving Avg'!H557</f>
        <v>3.0877920000000021</v>
      </c>
      <c r="J557" s="6" t="str">
        <f>OBV!F557</f>
        <v>BEARISH</v>
      </c>
      <c r="K557" s="6" t="str">
        <f>OBV!G557</f>
        <v>STRONG</v>
      </c>
      <c r="L557" s="6" t="str">
        <f>OBV!H557</f>
        <v>CONFIRMED BEARISH</v>
      </c>
    </row>
    <row r="558" spans="1:12" ht="13.5" x14ac:dyDescent="0.25">
      <c r="A558" s="3">
        <f>RSI!A558</f>
        <v>43116</v>
      </c>
      <c r="B558" s="2">
        <f>RSI!B558</f>
        <v>1.77</v>
      </c>
      <c r="C558" s="2">
        <f>RSI!I558</f>
        <v>27.917717312405699</v>
      </c>
      <c r="D558" s="2">
        <f>MACD!E558</f>
        <v>2.5001196812969306E-2</v>
      </c>
      <c r="E558" s="2">
        <f>MACD!F558</f>
        <v>2.1411591710403872E-2</v>
      </c>
      <c r="F558" s="2">
        <f>'Moving Avg'!D558</f>
        <v>1.7739999999999998</v>
      </c>
      <c r="G558" s="2">
        <f>'Moving Avg'!F558</f>
        <v>1.8805000000000001</v>
      </c>
      <c r="H558" s="2">
        <f>'Moving Avg'!G558</f>
        <v>2.0948000000000007</v>
      </c>
      <c r="I558" s="2">
        <f>'Moving Avg'!H558</f>
        <v>3.0731570000000024</v>
      </c>
      <c r="J558" s="6" t="str">
        <f>OBV!F558</f>
        <v>BEARISH</v>
      </c>
      <c r="K558" s="6" t="str">
        <f>OBV!G558</f>
        <v>STRONG</v>
      </c>
      <c r="L558" s="6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1.78</v>
      </c>
      <c r="C559" s="2">
        <f>RSI!I559</f>
        <v>29.774942811337453</v>
      </c>
      <c r="D559" s="2">
        <f>MACD!E559</f>
        <v>2.7740578502637225E-2</v>
      </c>
      <c r="E559" s="2">
        <f>MACD!F559</f>
        <v>2.2677389068850543E-2</v>
      </c>
      <c r="F559" s="2">
        <f>'Moving Avg'!D559</f>
        <v>1.7739999999999998</v>
      </c>
      <c r="G559" s="2">
        <f>'Moving Avg'!F559</f>
        <v>1.8694999999999999</v>
      </c>
      <c r="H559" s="2">
        <f>'Moving Avg'!G559</f>
        <v>2.079400000000001</v>
      </c>
      <c r="I559" s="2">
        <f>'Moving Avg'!H559</f>
        <v>3.0578675000000031</v>
      </c>
      <c r="J559" s="6" t="str">
        <f>OBV!F559</f>
        <v>BULLISH</v>
      </c>
      <c r="K559" s="6" t="str">
        <f>OBV!G559</f>
        <v>NEUTRAL</v>
      </c>
      <c r="L559" s="6" t="str">
        <f>OBV!H559</f>
        <v>NEUTRAL</v>
      </c>
    </row>
    <row r="560" spans="1:12" ht="13.5" x14ac:dyDescent="0.25">
      <c r="A560" s="3">
        <f>RSI!A560</f>
        <v>43118</v>
      </c>
      <c r="B560" s="2">
        <f>RSI!B560</f>
        <v>1.73</v>
      </c>
      <c r="C560" s="2">
        <f>RSI!I560</f>
        <v>26.14735042739764</v>
      </c>
      <c r="D560" s="2">
        <f>MACD!E560</f>
        <v>3.3103449302204657E-2</v>
      </c>
      <c r="E560" s="2">
        <f>MACD!F560</f>
        <v>2.4762601115521369E-2</v>
      </c>
      <c r="F560" s="2">
        <f>'Moving Avg'!D560</f>
        <v>1.7739999999999998</v>
      </c>
      <c r="G560" s="2">
        <f>'Moving Avg'!F560</f>
        <v>1.8559999999999999</v>
      </c>
      <c r="H560" s="2">
        <f>'Moving Avg'!G560</f>
        <v>2.0630000000000006</v>
      </c>
      <c r="I560" s="2">
        <f>'Moving Avg'!H560</f>
        <v>3.0423280000000039</v>
      </c>
      <c r="J560" s="6" t="str">
        <f>OBV!F560</f>
        <v>BULLISH</v>
      </c>
      <c r="K560" s="6" t="str">
        <f>OBV!G560</f>
        <v>WEAK</v>
      </c>
      <c r="L560" s="6" t="str">
        <f>OBV!H560</f>
        <v>NEUTRAL</v>
      </c>
    </row>
    <row r="561" spans="1:12" ht="13.5" x14ac:dyDescent="0.25">
      <c r="A561" s="3">
        <f>RSI!A561</f>
        <v>43119</v>
      </c>
      <c r="B561" s="2">
        <f>RSI!B561</f>
        <v>1.7</v>
      </c>
      <c r="C561" s="2">
        <f>RSI!I561</f>
        <v>24.239162721806153</v>
      </c>
      <c r="D561" s="2">
        <f>MACD!E561</f>
        <v>3.3281157771356318E-2</v>
      </c>
      <c r="E561" s="2">
        <f>MACD!F561</f>
        <v>2.6466312446688359E-2</v>
      </c>
      <c r="F561" s="2">
        <f>'Moving Avg'!D561</f>
        <v>1.7559999999999998</v>
      </c>
      <c r="G561" s="2">
        <f>'Moving Avg'!F561</f>
        <v>1.841</v>
      </c>
      <c r="H561" s="2">
        <f>'Moving Avg'!G561</f>
        <v>2.0460000000000012</v>
      </c>
      <c r="I561" s="2">
        <f>'Moving Avg'!H561</f>
        <v>3.0273430000000041</v>
      </c>
      <c r="J561" s="6" t="str">
        <f>OBV!F561</f>
        <v>BEARISH</v>
      </c>
      <c r="K561" s="6" t="str">
        <f>OBV!G561</f>
        <v>STRONG</v>
      </c>
      <c r="L561" s="6" t="str">
        <f>OBV!H561</f>
        <v>CONFIRMED BEARISH</v>
      </c>
    </row>
    <row r="562" spans="1:12" ht="13.5" x14ac:dyDescent="0.25">
      <c r="A562" s="3">
        <f>RSI!A562</f>
        <v>43122</v>
      </c>
      <c r="B562" s="2">
        <f>RSI!B562</f>
        <v>1.7</v>
      </c>
      <c r="C562" s="2">
        <f>RSI!I562</f>
        <v>24.239162721806153</v>
      </c>
      <c r="D562" s="2">
        <f>MACD!E562</f>
        <v>3.7713480272584921E-2</v>
      </c>
      <c r="E562" s="2">
        <f>MACD!F562</f>
        <v>2.8715746011867674E-2</v>
      </c>
      <c r="F562" s="2">
        <f>'Moving Avg'!D562</f>
        <v>1.736</v>
      </c>
      <c r="G562" s="2">
        <f>'Moving Avg'!F562</f>
        <v>1.8275000000000001</v>
      </c>
      <c r="H562" s="2">
        <f>'Moving Avg'!G562</f>
        <v>2.0292000000000012</v>
      </c>
      <c r="I562" s="2">
        <f>'Moving Avg'!H562</f>
        <v>3.0123580000000043</v>
      </c>
      <c r="J562" s="6" t="str">
        <f>OBV!F562</f>
        <v>BEARISH</v>
      </c>
      <c r="K562" s="6" t="str">
        <f>OBV!G562</f>
        <v>STRONG</v>
      </c>
      <c r="L562" s="6" t="str">
        <f>OBV!H562</f>
        <v>CONFIRMED BEARISH</v>
      </c>
    </row>
    <row r="563" spans="1:12" ht="13.5" x14ac:dyDescent="0.25">
      <c r="A563" s="3">
        <f>RSI!A563</f>
        <v>43123</v>
      </c>
      <c r="B563" s="2">
        <f>RSI!B563</f>
        <v>1.69</v>
      </c>
      <c r="C563" s="2">
        <f>RSI!I563</f>
        <v>23.57407909801104</v>
      </c>
      <c r="D563" s="2">
        <f>MACD!E563</f>
        <v>3.5628109237677341E-2</v>
      </c>
      <c r="E563" s="2">
        <f>MACD!F563</f>
        <v>3.0098218657029607E-2</v>
      </c>
      <c r="F563" s="2">
        <f>'Moving Avg'!D563</f>
        <v>1.72</v>
      </c>
      <c r="G563" s="2">
        <f>'Moving Avg'!F563</f>
        <v>1.8145000000000002</v>
      </c>
      <c r="H563" s="2">
        <f>'Moving Avg'!G563</f>
        <v>2.0120000000000005</v>
      </c>
      <c r="I563" s="2">
        <f>'Moving Avg'!H563</f>
        <v>2.9973230000000046</v>
      </c>
      <c r="J563" s="6" t="str">
        <f>OBV!F563</f>
        <v>BEARISH</v>
      </c>
      <c r="K563" s="6" t="str">
        <f>OBV!G563</f>
        <v>STRONG</v>
      </c>
      <c r="L563" s="6" t="str">
        <f>OBV!H563</f>
        <v>CONFIRMED BEARISH</v>
      </c>
    </row>
    <row r="564" spans="1:12" ht="13.5" x14ac:dyDescent="0.25">
      <c r="A564" s="3">
        <f>RSI!A564</f>
        <v>43124</v>
      </c>
      <c r="B564" s="2">
        <f>RSI!B564</f>
        <v>1.64</v>
      </c>
      <c r="C564" s="2">
        <f>RSI!I564</f>
        <v>20.539471185403045</v>
      </c>
      <c r="D564" s="2">
        <f>MACD!E564</f>
        <v>3.4044093649215013E-2</v>
      </c>
      <c r="E564" s="2">
        <f>MACD!F564</f>
        <v>3.088739365546669E-2</v>
      </c>
      <c r="F564" s="2">
        <f>'Moving Avg'!D564</f>
        <v>1.6920000000000002</v>
      </c>
      <c r="G564" s="2">
        <f>'Moving Avg'!F564</f>
        <v>1.8015000000000001</v>
      </c>
      <c r="H564" s="2">
        <f>'Moving Avg'!G564</f>
        <v>1.9952000000000008</v>
      </c>
      <c r="I564" s="2">
        <f>'Moving Avg'!H564</f>
        <v>2.9827425000000045</v>
      </c>
      <c r="J564" s="6" t="str">
        <f>OBV!F564</f>
        <v>BEARISH</v>
      </c>
      <c r="K564" s="6" t="str">
        <f>OBV!G564</f>
        <v>STRONG</v>
      </c>
      <c r="L564" s="6" t="str">
        <f>OBV!H564</f>
        <v>CONFIRMED BEARISH</v>
      </c>
    </row>
    <row r="565" spans="1:12" ht="13.5" x14ac:dyDescent="0.25">
      <c r="A565" s="3">
        <f>RSI!A565</f>
        <v>43125</v>
      </c>
      <c r="B565" s="2">
        <f>RSI!B565</f>
        <v>1.7</v>
      </c>
      <c r="C565" s="2">
        <f>RSI!I565</f>
        <v>31.872729069089431</v>
      </c>
      <c r="D565" s="2">
        <f>MACD!E565</f>
        <v>2.1873778374502884E-2</v>
      </c>
      <c r="E565" s="2">
        <f>MACD!F565</f>
        <v>2.9084670599273933E-2</v>
      </c>
      <c r="F565" s="2">
        <f>'Moving Avg'!D565</f>
        <v>1.6859999999999999</v>
      </c>
      <c r="G565" s="2">
        <f>'Moving Avg'!F565</f>
        <v>1.7895000000000003</v>
      </c>
      <c r="H565" s="2">
        <f>'Moving Avg'!G565</f>
        <v>1.9796000000000007</v>
      </c>
      <c r="I565" s="2">
        <f>'Moving Avg'!H565</f>
        <v>2.9678045000000051</v>
      </c>
      <c r="J565" s="6" t="str">
        <f>OBV!F565</f>
        <v>BEARISH</v>
      </c>
      <c r="K565" s="6" t="str">
        <f>OBV!G565</f>
        <v>STRONG</v>
      </c>
      <c r="L565" s="6" t="str">
        <f>OBV!H565</f>
        <v>CONFIRMED BEARISH</v>
      </c>
    </row>
    <row r="566" spans="1:12" ht="13.5" x14ac:dyDescent="0.25">
      <c r="A566" s="3">
        <f>RSI!A566</f>
        <v>43126</v>
      </c>
      <c r="B566" s="2">
        <f>RSI!B566</f>
        <v>1.7</v>
      </c>
      <c r="C566" s="2">
        <f>RSI!I566</f>
        <v>31.872729069089445</v>
      </c>
      <c r="D566" s="2">
        <f>MACD!E566</f>
        <v>2.1662006824520352E-2</v>
      </c>
      <c r="E566" s="2">
        <f>MACD!F566</f>
        <v>2.7600137844323219E-2</v>
      </c>
      <c r="F566" s="2">
        <f>'Moving Avg'!D566</f>
        <v>1.6859999999999999</v>
      </c>
      <c r="G566" s="2">
        <f>'Moving Avg'!F566</f>
        <v>1.7795000000000001</v>
      </c>
      <c r="H566" s="2">
        <f>'Moving Avg'!G566</f>
        <v>1.9668000000000003</v>
      </c>
      <c r="I566" s="2">
        <f>'Moving Avg'!H566</f>
        <v>2.9528665000000043</v>
      </c>
      <c r="J566" s="6" t="str">
        <f>OBV!F566</f>
        <v>BEARISH</v>
      </c>
      <c r="K566" s="6" t="str">
        <f>OBV!G566</f>
        <v>NEUTRAL</v>
      </c>
      <c r="L566" s="6" t="str">
        <f>OBV!H566</f>
        <v>NEUTRAL</v>
      </c>
    </row>
    <row r="567" spans="1:12" ht="13.5" x14ac:dyDescent="0.25">
      <c r="A567" s="3">
        <f>RSI!A567</f>
        <v>43129</v>
      </c>
      <c r="B567" s="2">
        <f>RSI!B567</f>
        <v>1.7</v>
      </c>
      <c r="C567" s="2">
        <f>RSI!I567</f>
        <v>31.872729069089445</v>
      </c>
      <c r="D567" s="2">
        <f>MACD!E567</f>
        <v>2.3813331030949625E-2</v>
      </c>
      <c r="E567" s="2">
        <f>MACD!F567</f>
        <v>2.6842776481648501E-2</v>
      </c>
      <c r="F567" s="2">
        <f>'Moving Avg'!D567</f>
        <v>1.6859999999999999</v>
      </c>
      <c r="G567" s="2">
        <f>'Moving Avg'!F567</f>
        <v>1.7700000000000002</v>
      </c>
      <c r="H567" s="2">
        <f>'Moving Avg'!G567</f>
        <v>1.9554000000000005</v>
      </c>
      <c r="I567" s="2">
        <f>'Moving Avg'!H567</f>
        <v>2.9385860000000044</v>
      </c>
      <c r="J567" s="6" t="str">
        <f>OBV!F567</f>
        <v>BEARISH</v>
      </c>
      <c r="K567" s="6" t="str">
        <f>OBV!G567</f>
        <v>NEUTRAL</v>
      </c>
      <c r="L567" s="6" t="str">
        <f>OBV!H567</f>
        <v>NEUTRAL</v>
      </c>
    </row>
    <row r="568" spans="1:12" ht="13.5" x14ac:dyDescent="0.25">
      <c r="A568" s="3">
        <f>RSI!A568</f>
        <v>43130</v>
      </c>
      <c r="B568" s="2">
        <f>RSI!B568</f>
        <v>1.65</v>
      </c>
      <c r="C568" s="2">
        <f>RSI!I568</f>
        <v>27.752856243204434</v>
      </c>
      <c r="D568" s="2">
        <f>MACD!E568</f>
        <v>2.5455384685207028E-2</v>
      </c>
      <c r="E568" s="2">
        <f>MACD!F568</f>
        <v>2.656529812236021E-2</v>
      </c>
      <c r="F568" s="2">
        <f>'Moving Avg'!D568</f>
        <v>1.6780000000000002</v>
      </c>
      <c r="G568" s="2">
        <f>'Moving Avg'!F568</f>
        <v>1.7580000000000002</v>
      </c>
      <c r="H568" s="2">
        <f>'Moving Avg'!G568</f>
        <v>1.9430000000000007</v>
      </c>
      <c r="I568" s="2">
        <f>'Moving Avg'!H568</f>
        <v>2.9241965000000034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1.64</v>
      </c>
      <c r="C569" s="2">
        <f>RSI!I569</f>
        <v>27.001127531176323</v>
      </c>
      <c r="D569" s="2">
        <f>MACD!E569</f>
        <v>3.0098527751246662E-2</v>
      </c>
      <c r="E569" s="2">
        <f>MACD!F569</f>
        <v>2.72719440481375E-2</v>
      </c>
      <c r="F569" s="2">
        <f>'Moving Avg'!D569</f>
        <v>1.6780000000000002</v>
      </c>
      <c r="G569" s="2">
        <f>'Moving Avg'!F569</f>
        <v>1.7449999999999999</v>
      </c>
      <c r="H569" s="2">
        <f>'Moving Avg'!G569</f>
        <v>1.9310000000000005</v>
      </c>
      <c r="I569" s="2">
        <f>'Moving Avg'!H569</f>
        <v>2.909757000000003</v>
      </c>
      <c r="J569" s="6" t="str">
        <f>OBV!F569</f>
        <v>BEARISH</v>
      </c>
      <c r="K569" s="6" t="str">
        <f>OBV!G569</f>
        <v>NEUTRAL</v>
      </c>
      <c r="L569" s="6" t="str">
        <f>OBV!H569</f>
        <v>NEUTRAL</v>
      </c>
    </row>
    <row r="570" spans="1:12" ht="13.5" x14ac:dyDescent="0.25">
      <c r="A570" s="3">
        <f>RSI!A570</f>
        <v>43132</v>
      </c>
      <c r="B570" s="2">
        <f>RSI!B570</f>
        <v>1.6</v>
      </c>
      <c r="C570" s="2">
        <f>RSI!I570</f>
        <v>24.179815565324063</v>
      </c>
      <c r="D570" s="2">
        <f>MACD!E570</f>
        <v>3.0259411603542841E-2</v>
      </c>
      <c r="E570" s="2">
        <f>MACD!F570</f>
        <v>2.7869437559218571E-2</v>
      </c>
      <c r="F570" s="2">
        <f>'Moving Avg'!D570</f>
        <v>1.6579999999999999</v>
      </c>
      <c r="G570" s="2">
        <f>'Moving Avg'!F570</f>
        <v>1.7304999999999999</v>
      </c>
      <c r="H570" s="2">
        <f>'Moving Avg'!G570</f>
        <v>1.9182000000000006</v>
      </c>
      <c r="I570" s="2">
        <f>'Moving Avg'!H570</f>
        <v>2.8954460000000024</v>
      </c>
      <c r="J570" s="6" t="str">
        <f>OBV!F570</f>
        <v>BEARISH</v>
      </c>
      <c r="K570" s="6" t="str">
        <f>OBV!G570</f>
        <v>STRONG</v>
      </c>
      <c r="L570" s="6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1.56</v>
      </c>
      <c r="C571" s="2">
        <f>RSI!I571</f>
        <v>21.734152604999352</v>
      </c>
      <c r="D571" s="2">
        <f>MACD!E571</f>
        <v>2.986968343535823E-2</v>
      </c>
      <c r="E571" s="2">
        <f>MACD!F571</f>
        <v>2.8269486734446504E-2</v>
      </c>
      <c r="F571" s="2">
        <f>'Moving Avg'!D571</f>
        <v>1.6300000000000001</v>
      </c>
      <c r="G571" s="2">
        <f>'Moving Avg'!F571</f>
        <v>1.7164999999999999</v>
      </c>
      <c r="H571" s="2">
        <f>'Moving Avg'!G571</f>
        <v>1.9054000000000004</v>
      </c>
      <c r="I571" s="2">
        <f>'Moving Avg'!H571</f>
        <v>2.8809350000000018</v>
      </c>
      <c r="J571" s="6" t="str">
        <f>OBV!F571</f>
        <v>BEARISH</v>
      </c>
      <c r="K571" s="6" t="str">
        <f>OBV!G571</f>
        <v>STRONG</v>
      </c>
      <c r="L571" s="6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1.52</v>
      </c>
      <c r="C572" s="2">
        <f>RSI!I572</f>
        <v>19.59929569796023</v>
      </c>
      <c r="D572" s="2">
        <f>MACD!E572</f>
        <v>3.3782350159027308E-2</v>
      </c>
      <c r="E572" s="2">
        <f>MACD!F572</f>
        <v>2.9372059419362665E-2</v>
      </c>
      <c r="F572" s="2">
        <f>'Moving Avg'!D572</f>
        <v>1.5940000000000001</v>
      </c>
      <c r="G572" s="2">
        <f>'Moving Avg'!F572</f>
        <v>1.6995</v>
      </c>
      <c r="H572" s="2">
        <f>'Moving Avg'!G572</f>
        <v>1.8920000000000003</v>
      </c>
      <c r="I572" s="2">
        <f>'Moving Avg'!H572</f>
        <v>2.8662240000000021</v>
      </c>
      <c r="J572" s="6" t="str">
        <f>OBV!F572</f>
        <v>BEARISH</v>
      </c>
      <c r="K572" s="6" t="str">
        <f>OBV!G572</f>
        <v>STRONG</v>
      </c>
      <c r="L572" s="6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1.5</v>
      </c>
      <c r="C573" s="2">
        <f>RSI!I573</f>
        <v>18.61474553100156</v>
      </c>
      <c r="D573" s="2">
        <f>MACD!E573</f>
        <v>3.8457147732739116E-2</v>
      </c>
      <c r="E573" s="2">
        <f>MACD!F573</f>
        <v>3.1189077082037959E-2</v>
      </c>
      <c r="F573" s="2">
        <f>'Moving Avg'!D573</f>
        <v>1.5640000000000001</v>
      </c>
      <c r="G573" s="2">
        <f>'Moving Avg'!F573</f>
        <v>1.6839999999999999</v>
      </c>
      <c r="H573" s="2">
        <f>'Moving Avg'!G573</f>
        <v>1.8782000000000003</v>
      </c>
      <c r="I573" s="2">
        <f>'Moving Avg'!H573</f>
        <v>2.8520710000000018</v>
      </c>
      <c r="J573" s="6" t="str">
        <f>OBV!F573</f>
        <v>BEARISH</v>
      </c>
      <c r="K573" s="6" t="str">
        <f>OBV!G573</f>
        <v>STRONG</v>
      </c>
      <c r="L573" s="6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1.46</v>
      </c>
      <c r="C574" s="2">
        <f>RSI!I574</f>
        <v>16.797337237646801</v>
      </c>
      <c r="D574" s="2">
        <f>MACD!E574</f>
        <v>3.911737776647084E-2</v>
      </c>
      <c r="E574" s="2">
        <f>MACD!F574</f>
        <v>3.2774737218924536E-2</v>
      </c>
      <c r="F574" s="2">
        <f>'Moving Avg'!D574</f>
        <v>1.528</v>
      </c>
      <c r="G574" s="2">
        <f>'Moving Avg'!F574</f>
        <v>1.6679999999999997</v>
      </c>
      <c r="H574" s="2">
        <f>'Moving Avg'!G574</f>
        <v>1.8633999999999999</v>
      </c>
      <c r="I574" s="2">
        <f>'Moving Avg'!H574</f>
        <v>2.8387980000000024</v>
      </c>
      <c r="J574" s="6" t="str">
        <f>OBV!F574</f>
        <v>BEARISH</v>
      </c>
      <c r="K574" s="6" t="str">
        <f>OBV!G574</f>
        <v>STRONG</v>
      </c>
      <c r="L574" s="6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1.45</v>
      </c>
      <c r="C575" s="2">
        <f>RSI!I575</f>
        <v>16.367115605167484</v>
      </c>
      <c r="D575" s="2">
        <f>MACD!E575</f>
        <v>5.1211661949406073E-2</v>
      </c>
      <c r="E575" s="2">
        <f>MACD!F575</f>
        <v>3.6462122165020844E-2</v>
      </c>
      <c r="F575" s="2">
        <f>'Moving Avg'!D575</f>
        <v>1.498</v>
      </c>
      <c r="G575" s="2">
        <f>'Moving Avg'!F575</f>
        <v>1.6539999999999999</v>
      </c>
      <c r="H575" s="2">
        <f>'Moving Avg'!G575</f>
        <v>1.8484000000000003</v>
      </c>
      <c r="I575" s="2">
        <f>'Moving Avg'!H575</f>
        <v>2.8255220000000025</v>
      </c>
      <c r="J575" s="6" t="str">
        <f>OBV!F575</f>
        <v>BEARISH</v>
      </c>
      <c r="K575" s="6" t="str">
        <f>OBV!G575</f>
        <v>STRONG</v>
      </c>
      <c r="L575" s="6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1.44</v>
      </c>
      <c r="C576" s="2">
        <f>RSI!I576</f>
        <v>15.92778459461789</v>
      </c>
      <c r="D576" s="2">
        <f>MACD!E576</f>
        <v>6.3693375631769689E-2</v>
      </c>
      <c r="E576" s="2">
        <f>MACD!F576</f>
        <v>4.1908372858370617E-2</v>
      </c>
      <c r="F576" s="2">
        <f>'Moving Avg'!D576</f>
        <v>1.4740000000000002</v>
      </c>
      <c r="G576" s="2">
        <f>'Moving Avg'!F576</f>
        <v>1.6364999999999998</v>
      </c>
      <c r="H576" s="2">
        <f>'Moving Avg'!G576</f>
        <v>1.8332000000000002</v>
      </c>
      <c r="I576" s="2">
        <f>'Moving Avg'!H576</f>
        <v>2.8128065000000024</v>
      </c>
      <c r="J576" s="6" t="str">
        <f>OBV!F576</f>
        <v>BEARISH</v>
      </c>
      <c r="K576" s="6" t="str">
        <f>OBV!G576</f>
        <v>STRONG</v>
      </c>
      <c r="L576" s="6" t="str">
        <f>OBV!H576</f>
        <v>CONFIRMED BEARISH</v>
      </c>
    </row>
    <row r="577" spans="1:12" ht="13.5" x14ac:dyDescent="0.25">
      <c r="A577" s="3">
        <f>RSI!A577</f>
        <v>43143</v>
      </c>
      <c r="B577" s="2">
        <f>RSI!B577</f>
        <v>1.49</v>
      </c>
      <c r="C577" s="2">
        <f>RSI!I577</f>
        <v>26.544682420800015</v>
      </c>
      <c r="D577" s="2">
        <f>MACD!E577</f>
        <v>7.2005904862888936E-2</v>
      </c>
      <c r="E577" s="2">
        <f>MACD!F577</f>
        <v>4.7927879259274282E-2</v>
      </c>
      <c r="F577" s="2">
        <f>'Moving Avg'!D577</f>
        <v>1.468</v>
      </c>
      <c r="G577" s="2">
        <f>'Moving Avg'!F577</f>
        <v>1.621</v>
      </c>
      <c r="H577" s="2">
        <f>'Moving Avg'!G577</f>
        <v>1.8189999999999997</v>
      </c>
      <c r="I577" s="2">
        <f>'Moving Avg'!H577</f>
        <v>2.8009050000000024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43144</v>
      </c>
      <c r="B578" s="2">
        <f>RSI!B578</f>
        <v>1.45</v>
      </c>
      <c r="C578" s="2">
        <f>RSI!I578</f>
        <v>23.940058505465714</v>
      </c>
      <c r="D578" s="2">
        <f>MACD!E578</f>
        <v>7.5361807766325617E-2</v>
      </c>
      <c r="E578" s="2">
        <f>MACD!F578</f>
        <v>5.3414664960684546E-2</v>
      </c>
      <c r="F578" s="2">
        <f>'Moving Avg'!D578</f>
        <v>1.458</v>
      </c>
      <c r="G578" s="2">
        <f>'Moving Avg'!F578</f>
        <v>1.605</v>
      </c>
      <c r="H578" s="2">
        <f>'Moving Avg'!G578</f>
        <v>1.8039999999999998</v>
      </c>
      <c r="I578" s="2">
        <f>'Moving Avg'!H578</f>
        <v>2.7888505000000028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</row>
    <row r="579" spans="1:12" ht="13.5" x14ac:dyDescent="0.25">
      <c r="A579" s="3">
        <f>RSI!A579</f>
        <v>43145</v>
      </c>
      <c r="B579" s="2">
        <f>RSI!B579</f>
        <v>1.45</v>
      </c>
      <c r="C579" s="2">
        <f>RSI!I579</f>
        <v>23.940058505465714</v>
      </c>
      <c r="D579" s="2">
        <f>MACD!E579</f>
        <v>7.7872993143476066E-2</v>
      </c>
      <c r="E579" s="2">
        <f>MACD!F579</f>
        <v>5.8306330597242856E-2</v>
      </c>
      <c r="F579" s="2">
        <f>'Moving Avg'!D579</f>
        <v>1.456</v>
      </c>
      <c r="G579" s="2">
        <f>'Moving Avg'!F579</f>
        <v>1.5884999999999998</v>
      </c>
      <c r="H579" s="2">
        <f>'Moving Avg'!G579</f>
        <v>1.7908000000000002</v>
      </c>
      <c r="I579" s="2">
        <f>'Moving Avg'!H579</f>
        <v>2.7776415000000028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43146</v>
      </c>
      <c r="B580" s="2">
        <f>RSI!B580</f>
        <v>1.45</v>
      </c>
      <c r="C580" s="2">
        <f>RSI!I580</f>
        <v>23.940058505465714</v>
      </c>
      <c r="D580" s="2">
        <f>MACD!E580</f>
        <v>7.4964400568383383E-2</v>
      </c>
      <c r="E580" s="2">
        <f>MACD!F580</f>
        <v>6.1637944591470969E-2</v>
      </c>
      <c r="F580" s="2">
        <f>'Moving Avg'!D580</f>
        <v>1.456</v>
      </c>
      <c r="G580" s="2">
        <f>'Moving Avg'!F580</f>
        <v>1.5744999999999998</v>
      </c>
      <c r="H580" s="2">
        <f>'Moving Avg'!G580</f>
        <v>1.7787999999999999</v>
      </c>
      <c r="I580" s="2">
        <f>'Moving Avg'!H580</f>
        <v>2.7659155000000033</v>
      </c>
      <c r="J580" s="6" t="str">
        <f>OBV!F580</f>
        <v>BULLISH</v>
      </c>
      <c r="K580" s="6" t="str">
        <f>OBV!G580</f>
        <v>NEUTRAL</v>
      </c>
      <c r="L580" s="6" t="str">
        <f>OBV!H580</f>
        <v>NEUTRAL</v>
      </c>
    </row>
    <row r="581" spans="1:12" ht="13.5" x14ac:dyDescent="0.25">
      <c r="A581" s="3">
        <f>RSI!A581</f>
        <v>43147</v>
      </c>
      <c r="B581" s="2">
        <f>RSI!B581</f>
        <v>1.45</v>
      </c>
      <c r="C581" s="2">
        <f>RSI!I581</f>
        <v>23.940058505465714</v>
      </c>
      <c r="D581" s="2">
        <f>MACD!E581</f>
        <v>6.73868491141838E-2</v>
      </c>
      <c r="E581" s="2">
        <f>MACD!F581</f>
        <v>6.2787725496013538E-2</v>
      </c>
      <c r="F581" s="2">
        <f>'Moving Avg'!D581</f>
        <v>1.458</v>
      </c>
      <c r="G581" s="2">
        <f>'Moving Avg'!F581</f>
        <v>1.5619999999999998</v>
      </c>
      <c r="H581" s="2">
        <f>'Moving Avg'!G581</f>
        <v>1.7660000000000002</v>
      </c>
      <c r="I581" s="2">
        <f>'Moving Avg'!H581</f>
        <v>2.7541895000000038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</row>
    <row r="582" spans="1:12" ht="13.5" x14ac:dyDescent="0.25">
      <c r="A582" s="3">
        <f>RSI!A582</f>
        <v>43150</v>
      </c>
      <c r="B582" s="2">
        <f>RSI!B582</f>
        <v>1.45</v>
      </c>
      <c r="C582" s="2">
        <f>RSI!I582</f>
        <v>23.940058505465714</v>
      </c>
      <c r="D582" s="2">
        <f>MACD!E582</f>
        <v>5.5781794851045285E-2</v>
      </c>
      <c r="E582" s="2">
        <f>MACD!F582</f>
        <v>6.1386539367019891E-2</v>
      </c>
      <c r="F582" s="2">
        <f>'Moving Avg'!D582</f>
        <v>1.45</v>
      </c>
      <c r="G582" s="2">
        <f>'Moving Avg'!F582</f>
        <v>1.5494999999999999</v>
      </c>
      <c r="H582" s="2">
        <f>'Moving Avg'!G582</f>
        <v>1.7534000000000003</v>
      </c>
      <c r="I582" s="2">
        <f>'Moving Avg'!H582</f>
        <v>2.7424635000000048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</row>
    <row r="583" spans="1:12" ht="13.5" x14ac:dyDescent="0.25">
      <c r="A583" s="3">
        <f>RSI!A583</f>
        <v>43151</v>
      </c>
      <c r="B583" s="2">
        <f>RSI!B583</f>
        <v>1.44</v>
      </c>
      <c r="C583" s="2">
        <f>RSI!I583</f>
        <v>23.11858755048533</v>
      </c>
      <c r="D583" s="2">
        <f>MACD!E583</f>
        <v>4.4515364361679799E-2</v>
      </c>
      <c r="E583" s="2">
        <f>MACD!F583</f>
        <v>5.8012304365951874E-2</v>
      </c>
      <c r="F583" s="2">
        <f>'Moving Avg'!D583</f>
        <v>1.448</v>
      </c>
      <c r="G583" s="2">
        <f>'Moving Avg'!F583</f>
        <v>1.5369999999999999</v>
      </c>
      <c r="H583" s="2">
        <f>'Moving Avg'!G583</f>
        <v>1.7405999999999999</v>
      </c>
      <c r="I583" s="2">
        <f>'Moving Avg'!H583</f>
        <v>2.7315330000000047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</row>
    <row r="584" spans="1:12" ht="13.5" x14ac:dyDescent="0.25">
      <c r="A584" s="3">
        <f>RSI!A584</f>
        <v>43152</v>
      </c>
      <c r="B584" s="2">
        <f>RSI!B584</f>
        <v>1.52</v>
      </c>
      <c r="C584" s="2">
        <f>RSI!I584</f>
        <v>40.660768702479551</v>
      </c>
      <c r="D584" s="2">
        <f>MACD!E584</f>
        <v>2.3785079911474272E-2</v>
      </c>
      <c r="E584" s="2">
        <f>MACD!F584</f>
        <v>5.1166859475056357E-2</v>
      </c>
      <c r="F584" s="2">
        <f>'Moving Avg'!D584</f>
        <v>1.4619999999999997</v>
      </c>
      <c r="G584" s="2">
        <f>'Moving Avg'!F584</f>
        <v>1.5309999999999999</v>
      </c>
      <c r="H584" s="2">
        <f>'Moving Avg'!G584</f>
        <v>1.7305999999999999</v>
      </c>
      <c r="I584" s="2">
        <f>'Moving Avg'!H584</f>
        <v>2.7218010000000037</v>
      </c>
      <c r="J584" s="6" t="str">
        <f>OBV!F584</f>
        <v>BULLISH</v>
      </c>
      <c r="K584" s="6" t="str">
        <f>OBV!G584</f>
        <v>WEAK</v>
      </c>
      <c r="L584" s="6" t="str">
        <f>OBV!H584</f>
        <v>CONFIRMED BULLISH</v>
      </c>
    </row>
    <row r="585" spans="1:12" ht="13.5" x14ac:dyDescent="0.25">
      <c r="A585" s="3">
        <f>RSI!A585</f>
        <v>43153</v>
      </c>
      <c r="B585" s="2">
        <f>RSI!B585</f>
        <v>1.61</v>
      </c>
      <c r="C585" s="2">
        <f>RSI!I585</f>
        <v>53.511897212169316</v>
      </c>
      <c r="D585" s="2">
        <f>MACD!E585</f>
        <v>-1.6165398704415246E-3</v>
      </c>
      <c r="E585" s="2">
        <f>MACD!F585</f>
        <v>4.0610179605956781E-2</v>
      </c>
      <c r="F585" s="2">
        <f>'Moving Avg'!D585</f>
        <v>1.494</v>
      </c>
      <c r="G585" s="2">
        <f>'Moving Avg'!F585</f>
        <v>1.5264999999999997</v>
      </c>
      <c r="H585" s="2">
        <f>'Moving Avg'!G585</f>
        <v>1.7228000000000001</v>
      </c>
      <c r="I585" s="2">
        <f>'Moving Avg'!H585</f>
        <v>2.7134115000000039</v>
      </c>
      <c r="J585" s="6" t="str">
        <f>OBV!F585</f>
        <v>BULLISH</v>
      </c>
      <c r="K585" s="6" t="str">
        <f>OBV!G585</f>
        <v>WEAK</v>
      </c>
      <c r="L585" s="6" t="str">
        <f>OBV!H585</f>
        <v>CONFIRMED BULLISH</v>
      </c>
    </row>
    <row r="586" spans="1:12" ht="13.5" x14ac:dyDescent="0.25">
      <c r="A586" s="3">
        <f>RSI!A586</f>
        <v>43154</v>
      </c>
      <c r="B586" s="2">
        <f>RSI!B586</f>
        <v>1.56</v>
      </c>
      <c r="C586" s="2">
        <f>RSI!I586</f>
        <v>47.373599941560087</v>
      </c>
      <c r="D586" s="2">
        <f>MACD!E586</f>
        <v>-2.1157791381966273E-2</v>
      </c>
      <c r="E586" s="2">
        <f>MACD!F586</f>
        <v>2.8256585408372174E-2</v>
      </c>
      <c r="F586" s="2">
        <f>'Moving Avg'!D586</f>
        <v>1.516</v>
      </c>
      <c r="G586" s="2">
        <f>'Moving Avg'!F586</f>
        <v>1.5194999999999996</v>
      </c>
      <c r="H586" s="2">
        <f>'Moving Avg'!G586</f>
        <v>1.714</v>
      </c>
      <c r="I586" s="2">
        <f>'Moving Avg'!H586</f>
        <v>2.7047720000000028</v>
      </c>
      <c r="J586" s="6" t="str">
        <f>OBV!F586</f>
        <v>BULLISH</v>
      </c>
      <c r="K586" s="6" t="str">
        <f>OBV!G586</f>
        <v>WEAK</v>
      </c>
      <c r="L586" s="6" t="str">
        <f>OBV!H586</f>
        <v>CONFIRMED BULLISH</v>
      </c>
    </row>
    <row r="587" spans="1:12" ht="13.5" x14ac:dyDescent="0.25">
      <c r="A587" s="3">
        <f>RSI!A587</f>
        <v>43157</v>
      </c>
      <c r="B587" s="2">
        <f>RSI!B587</f>
        <v>1.6</v>
      </c>
      <c r="C587" s="2">
        <f>RSI!I587</f>
        <v>52.106713045754098</v>
      </c>
      <c r="D587" s="2">
        <f>MACD!E587</f>
        <v>-3.2864950926528413E-2</v>
      </c>
      <c r="E587" s="2">
        <f>MACD!F587</f>
        <v>1.6032278141392055E-2</v>
      </c>
      <c r="F587" s="2">
        <f>'Moving Avg'!D587</f>
        <v>1.546</v>
      </c>
      <c r="G587" s="2">
        <f>'Moving Avg'!F587</f>
        <v>1.5144999999999997</v>
      </c>
      <c r="H587" s="2">
        <f>'Moving Avg'!G587</f>
        <v>1.7048000000000001</v>
      </c>
      <c r="I587" s="2">
        <f>'Moving Avg'!H587</f>
        <v>2.6958630000000023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</row>
    <row r="588" spans="1:12" ht="13.5" x14ac:dyDescent="0.25">
      <c r="A588" s="3">
        <f>RSI!A588</f>
        <v>43158</v>
      </c>
      <c r="B588" s="2">
        <f>RSI!B588</f>
        <v>1.67</v>
      </c>
      <c r="C588" s="2">
        <f>RSI!I588</f>
        <v>59.048014620444299</v>
      </c>
      <c r="D588" s="2">
        <f>MACD!E588</f>
        <v>-5.425529016028463E-2</v>
      </c>
      <c r="E588" s="2">
        <f>MACD!F588</f>
        <v>1.9747644810567174E-3</v>
      </c>
      <c r="F588" s="2">
        <f>'Moving Avg'!D588</f>
        <v>1.5919999999999999</v>
      </c>
      <c r="G588" s="2">
        <f>'Moving Avg'!F588</f>
        <v>1.5154999999999998</v>
      </c>
      <c r="H588" s="2">
        <f>'Moving Avg'!G588</f>
        <v>1.6982000000000002</v>
      </c>
      <c r="I588" s="2">
        <f>'Moving Avg'!H588</f>
        <v>2.6869280000000022</v>
      </c>
      <c r="J588" s="6" t="str">
        <f>OBV!F588</f>
        <v>BULLISH</v>
      </c>
      <c r="K588" s="6" t="str">
        <f>OBV!G588</f>
        <v>WEAK</v>
      </c>
      <c r="L588" s="6" t="str">
        <f>OBV!H588</f>
        <v>CONFIRMED BULLISH</v>
      </c>
    </row>
    <row r="589" spans="1:12" ht="13.5" x14ac:dyDescent="0.25">
      <c r="A589" s="3">
        <f>RSI!A589</f>
        <v>43159</v>
      </c>
      <c r="B589" s="2">
        <f>RSI!B589</f>
        <v>1.77</v>
      </c>
      <c r="C589" s="2">
        <f>RSI!I589</f>
        <v>66.514408369374721</v>
      </c>
      <c r="D589" s="2">
        <f>MACD!E589</f>
        <v>-8.0310338959834304E-2</v>
      </c>
      <c r="E589" s="2">
        <f>MACD!F589</f>
        <v>-1.4482256207121489E-2</v>
      </c>
      <c r="F589" s="2">
        <f>'Moving Avg'!D589</f>
        <v>1.6419999999999999</v>
      </c>
      <c r="G589" s="2">
        <f>'Moving Avg'!F589</f>
        <v>1.5219999999999998</v>
      </c>
      <c r="H589" s="2">
        <f>'Moving Avg'!G589</f>
        <v>1.6936000000000004</v>
      </c>
      <c r="I589" s="2">
        <f>'Moving Avg'!H589</f>
        <v>2.6780705000000022</v>
      </c>
      <c r="J589" s="6" t="str">
        <f>OBV!F589</f>
        <v>BULLISH</v>
      </c>
      <c r="K589" s="6" t="str">
        <f>OBV!G589</f>
        <v>WEAK</v>
      </c>
      <c r="L589" s="6" t="str">
        <f>OBV!H589</f>
        <v>CONFIRMED BULLISH</v>
      </c>
    </row>
    <row r="590" spans="1:12" ht="13.5" x14ac:dyDescent="0.25">
      <c r="A590" s="3">
        <f>RSI!A590</f>
        <v>43160</v>
      </c>
      <c r="B590" s="2">
        <f>RSI!B590</f>
        <v>1.87</v>
      </c>
      <c r="C590" s="2">
        <f>RSI!I590</f>
        <v>72.010095789800857</v>
      </c>
      <c r="D590" s="2">
        <f>MACD!E590</f>
        <v>-0.11086275224768838</v>
      </c>
      <c r="E590" s="2">
        <f>MACD!F590</f>
        <v>-3.3758355415234871E-2</v>
      </c>
      <c r="F590" s="2">
        <f>'Moving Avg'!D590</f>
        <v>1.6939999999999997</v>
      </c>
      <c r="G590" s="2">
        <f>'Moving Avg'!F590</f>
        <v>1.5355000000000001</v>
      </c>
      <c r="H590" s="2">
        <f>'Moving Avg'!G590</f>
        <v>1.6910000000000005</v>
      </c>
      <c r="I590" s="2">
        <f>'Moving Avg'!H590</f>
        <v>2.6700415000000017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</row>
    <row r="591" spans="1:12" ht="13.5" x14ac:dyDescent="0.25">
      <c r="A591" s="3">
        <f>RSI!A591</f>
        <v>43161</v>
      </c>
      <c r="B591" s="2">
        <f>RSI!B591</f>
        <v>1.95</v>
      </c>
      <c r="C591" s="2">
        <f>RSI!I591</f>
        <v>75.477492921974871</v>
      </c>
      <c r="D591" s="2">
        <f>MACD!E591</f>
        <v>-0.14424868570970872</v>
      </c>
      <c r="E591" s="2">
        <f>MACD!F591</f>
        <v>-5.5856421474129642E-2</v>
      </c>
      <c r="F591" s="2">
        <f>'Moving Avg'!D591</f>
        <v>1.7719999999999998</v>
      </c>
      <c r="G591" s="2">
        <f>'Moving Avg'!F591</f>
        <v>1.5549999999999999</v>
      </c>
      <c r="H591" s="2">
        <f>'Moving Avg'!G591</f>
        <v>1.6900000000000006</v>
      </c>
      <c r="I591" s="2">
        <f>'Moving Avg'!H591</f>
        <v>2.663164000000001</v>
      </c>
      <c r="J591" s="6" t="str">
        <f>OBV!F591</f>
        <v>BULLISH</v>
      </c>
      <c r="K591" s="6" t="str">
        <f>OBV!G591</f>
        <v>WEAK</v>
      </c>
      <c r="L591" s="6" t="str">
        <f>OBV!H591</f>
        <v>CONFIRMED BULLISH</v>
      </c>
    </row>
    <row r="592" spans="1:12" ht="13.5" x14ac:dyDescent="0.25">
      <c r="A592" s="3">
        <f>RSI!A592</f>
        <v>43164</v>
      </c>
      <c r="B592" s="2">
        <f>RSI!B592</f>
        <v>2.06</v>
      </c>
      <c r="C592" s="2">
        <f>RSI!I592</f>
        <v>79.278589241939514</v>
      </c>
      <c r="D592" s="2">
        <f>MACD!E592</f>
        <v>-0.18260805026588178</v>
      </c>
      <c r="E592" s="2">
        <f>MACD!F592</f>
        <v>-8.1206747232480073E-2</v>
      </c>
      <c r="F592" s="2">
        <f>'Moving Avg'!D592</f>
        <v>1.8640000000000001</v>
      </c>
      <c r="G592" s="2">
        <f>'Moving Avg'!F592</f>
        <v>1.5819999999999996</v>
      </c>
      <c r="H592" s="2">
        <f>'Moving Avg'!G592</f>
        <v>1.6918000000000006</v>
      </c>
      <c r="I592" s="2">
        <f>'Moving Avg'!H592</f>
        <v>2.6570244999999999</v>
      </c>
      <c r="J592" s="6" t="str">
        <f>OBV!F592</f>
        <v>BULLISH</v>
      </c>
      <c r="K592" s="6" t="str">
        <f>OBV!G592</f>
        <v>WEAK</v>
      </c>
      <c r="L592" s="6" t="str">
        <f>OBV!H592</f>
        <v>CONFIRMED BULLISH</v>
      </c>
    </row>
    <row r="593" spans="1:12" ht="13.5" x14ac:dyDescent="0.25">
      <c r="A593" s="3">
        <f>RSI!A593</f>
        <v>43165</v>
      </c>
      <c r="B593" s="2">
        <f>RSI!B593</f>
        <v>2.1800000000000002</v>
      </c>
      <c r="C593" s="2">
        <f>RSI!I593</f>
        <v>82.470724077632127</v>
      </c>
      <c r="D593" s="2">
        <f>MACD!E593</f>
        <v>-0.22795959742224681</v>
      </c>
      <c r="E593" s="2">
        <f>MACD!F593</f>
        <v>-0.11055731727043343</v>
      </c>
      <c r="F593" s="2">
        <f>'Moving Avg'!D593</f>
        <v>1.966</v>
      </c>
      <c r="G593" s="2">
        <f>'Moving Avg'!F593</f>
        <v>1.6159999999999997</v>
      </c>
      <c r="H593" s="2">
        <f>'Moving Avg'!G593</f>
        <v>1.6964000000000008</v>
      </c>
      <c r="I593" s="2">
        <f>'Moving Avg'!H593</f>
        <v>2.6514849999999992</v>
      </c>
      <c r="J593" s="6" t="str">
        <f>OBV!F593</f>
        <v>BULLISH</v>
      </c>
      <c r="K593" s="6" t="str">
        <f>OBV!G593</f>
        <v>WEAK</v>
      </c>
      <c r="L593" s="6" t="str">
        <f>OBV!H593</f>
        <v>CONFIRMED BULLISH</v>
      </c>
    </row>
    <row r="594" spans="1:12" ht="13.5" x14ac:dyDescent="0.25">
      <c r="A594" s="3">
        <f>RSI!A594</f>
        <v>43166</v>
      </c>
      <c r="B594" s="2">
        <f>RSI!B594</f>
        <v>2.31</v>
      </c>
      <c r="C594" s="2">
        <f>RSI!I594</f>
        <v>85.14121963978873</v>
      </c>
      <c r="D594" s="2">
        <f>MACD!E594</f>
        <v>-0.26664859194735069</v>
      </c>
      <c r="E594" s="2">
        <f>MACD!F594</f>
        <v>-0.14177557220581688</v>
      </c>
      <c r="F594" s="2">
        <f>'Moving Avg'!D594</f>
        <v>2.0740000000000003</v>
      </c>
      <c r="G594" s="2">
        <f>'Moving Avg'!F594</f>
        <v>1.6585000000000001</v>
      </c>
      <c r="H594" s="2">
        <f>'Moving Avg'!G594</f>
        <v>1.704600000000001</v>
      </c>
      <c r="I594" s="2">
        <f>'Moving Avg'!H594</f>
        <v>2.6472999999999978</v>
      </c>
      <c r="J594" s="6" t="str">
        <f>OBV!F594</f>
        <v>BULLISH</v>
      </c>
      <c r="K594" s="6" t="str">
        <f>OBV!G594</f>
        <v>WEAK</v>
      </c>
      <c r="L594" s="6" t="str">
        <f>OBV!H594</f>
        <v>CONFIRMED BULLISH</v>
      </c>
    </row>
    <row r="595" spans="1:12" ht="13.5" x14ac:dyDescent="0.25">
      <c r="A595" s="3">
        <f>RSI!A595</f>
        <v>43167</v>
      </c>
      <c r="B595" s="2">
        <f>RSI!B595</f>
        <v>2.41</v>
      </c>
      <c r="C595" s="2">
        <f>RSI!I595</f>
        <v>86.806302114141602</v>
      </c>
      <c r="D595" s="2">
        <f>MACD!E595</f>
        <v>-0.29648585441633668</v>
      </c>
      <c r="E595" s="2">
        <f>MACD!F595</f>
        <v>-0.17271762864792084</v>
      </c>
      <c r="F595" s="2">
        <f>'Moving Avg'!D595</f>
        <v>2.1819999999999999</v>
      </c>
      <c r="G595" s="2">
        <f>'Moving Avg'!F595</f>
        <v>1.7064999999999997</v>
      </c>
      <c r="H595" s="2">
        <f>'Moving Avg'!G595</f>
        <v>1.7140000000000009</v>
      </c>
      <c r="I595" s="2">
        <f>'Moving Avg'!H595</f>
        <v>2.6436149999999983</v>
      </c>
      <c r="J595" s="6" t="str">
        <f>OBV!F595</f>
        <v>BULLISH</v>
      </c>
      <c r="K595" s="6" t="str">
        <f>OBV!G595</f>
        <v>WEAK</v>
      </c>
      <c r="L595" s="6" t="str">
        <f>OBV!H595</f>
        <v>CONFIRMED BULLISH</v>
      </c>
    </row>
    <row r="596" spans="1:12" ht="13.5" x14ac:dyDescent="0.25">
      <c r="A596" s="3">
        <f>RSI!A596</f>
        <v>43168</v>
      </c>
      <c r="B596" s="2">
        <f>RSI!B596</f>
        <v>2.39</v>
      </c>
      <c r="C596" s="2">
        <f>RSI!I596</f>
        <v>84.760513097240576</v>
      </c>
      <c r="D596" s="2">
        <f>MACD!E596</f>
        <v>-0.33181150615794852</v>
      </c>
      <c r="E596" s="2">
        <f>MACD!F596</f>
        <v>-0.20453640414992638</v>
      </c>
      <c r="F596" s="2">
        <f>'Moving Avg'!D596</f>
        <v>2.2700000000000005</v>
      </c>
      <c r="G596" s="2">
        <f>'Moving Avg'!F596</f>
        <v>1.754</v>
      </c>
      <c r="H596" s="2">
        <f>'Moving Avg'!G596</f>
        <v>1.7238000000000009</v>
      </c>
      <c r="I596" s="2">
        <f>'Moving Avg'!H596</f>
        <v>2.6391254999999982</v>
      </c>
      <c r="J596" s="6" t="str">
        <f>OBV!F596</f>
        <v>BULLISH</v>
      </c>
      <c r="K596" s="6" t="str">
        <f>OBV!G596</f>
        <v>WEAK</v>
      </c>
      <c r="L596" s="6" t="str">
        <f>OBV!H596</f>
        <v>CONFIRMED BULLISH</v>
      </c>
    </row>
    <row r="597" spans="1:12" ht="13.5" x14ac:dyDescent="0.25">
      <c r="A597" s="3">
        <f>RSI!A597</f>
        <v>43171</v>
      </c>
      <c r="B597" s="2">
        <f>RSI!B597</f>
        <v>2.44</v>
      </c>
      <c r="C597" s="2">
        <f>RSI!I597</f>
        <v>85.669771639738101</v>
      </c>
      <c r="D597" s="2">
        <f>MACD!E597</f>
        <v>-0.36271551813604375</v>
      </c>
      <c r="E597" s="2">
        <f>MACD!F597</f>
        <v>-0.23617222694714987</v>
      </c>
      <c r="F597" s="2">
        <f>'Moving Avg'!D597</f>
        <v>2.3460000000000001</v>
      </c>
      <c r="G597" s="2">
        <f>'Moving Avg'!F597</f>
        <v>1.8014999999999997</v>
      </c>
      <c r="H597" s="2">
        <f>'Moving Avg'!G597</f>
        <v>1.7348000000000008</v>
      </c>
      <c r="I597" s="2">
        <f>'Moving Avg'!H597</f>
        <v>2.6353554999999975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</row>
    <row r="598" spans="1:12" ht="13.5" x14ac:dyDescent="0.25">
      <c r="A598" s="3">
        <f>RSI!A598</f>
        <v>43172</v>
      </c>
      <c r="B598" s="2">
        <f>RSI!B598</f>
        <v>2.38</v>
      </c>
      <c r="C598" s="2">
        <f>RSI!I598</f>
        <v>79.537060479200846</v>
      </c>
      <c r="D598" s="2">
        <f>MACD!E598</f>
        <v>-0.37715352731391283</v>
      </c>
      <c r="E598" s="2">
        <f>MACD!F598</f>
        <v>-0.26436848702050247</v>
      </c>
      <c r="F598" s="2">
        <f>'Moving Avg'!D598</f>
        <v>2.3860000000000001</v>
      </c>
      <c r="G598" s="2">
        <f>'Moving Avg'!F598</f>
        <v>1.8479999999999996</v>
      </c>
      <c r="H598" s="2">
        <f>'Moving Avg'!G598</f>
        <v>1.7446000000000006</v>
      </c>
      <c r="I598" s="2">
        <f>'Moving Avg'!H598</f>
        <v>2.6312854999999979</v>
      </c>
      <c r="J598" s="6" t="str">
        <f>OBV!F598</f>
        <v>BEARISH</v>
      </c>
      <c r="K598" s="6" t="str">
        <f>OBV!G598</f>
        <v>WEAK</v>
      </c>
      <c r="L598" s="6" t="str">
        <f>OBV!H598</f>
        <v>BEARISH DIVERGENCE</v>
      </c>
    </row>
    <row r="599" spans="1:12" ht="13.5" x14ac:dyDescent="0.25">
      <c r="A599" s="3">
        <f>RSI!A599</f>
        <v>43173</v>
      </c>
      <c r="B599" s="2">
        <f>RSI!B599</f>
        <v>2.34</v>
      </c>
      <c r="C599" s="2">
        <f>RSI!I599</f>
        <v>75.649097874530554</v>
      </c>
      <c r="D599" s="2">
        <f>MACD!E599</f>
        <v>-0.37391090171464891</v>
      </c>
      <c r="E599" s="2">
        <f>MACD!F599</f>
        <v>-0.28627696995933177</v>
      </c>
      <c r="F599" s="2">
        <f>'Moving Avg'!D599</f>
        <v>2.3920000000000003</v>
      </c>
      <c r="G599" s="2">
        <f>'Moving Avg'!F599</f>
        <v>1.8924999999999996</v>
      </c>
      <c r="H599" s="2">
        <f>'Moving Avg'!G599</f>
        <v>1.753400000000001</v>
      </c>
      <c r="I599" s="2">
        <f>'Moving Avg'!H599</f>
        <v>2.6270624999999983</v>
      </c>
      <c r="J599" s="6" t="str">
        <f>OBV!F599</f>
        <v>BEARISH</v>
      </c>
      <c r="K599" s="6" t="str">
        <f>OBV!G599</f>
        <v>WEAK</v>
      </c>
      <c r="L599" s="6" t="str">
        <f>OBV!H599</f>
        <v>BEARISH DIVERGENCE</v>
      </c>
    </row>
    <row r="600" spans="1:12" ht="13.5" x14ac:dyDescent="0.25">
      <c r="A600" s="3">
        <f>RSI!A600</f>
        <v>43174</v>
      </c>
      <c r="B600" s="2">
        <f>RSI!B600</f>
        <v>2.27</v>
      </c>
      <c r="C600" s="2">
        <f>RSI!I600</f>
        <v>69.267831596674412</v>
      </c>
      <c r="D600" s="2">
        <f>MACD!E600</f>
        <v>-0.3530352161116399</v>
      </c>
      <c r="E600" s="2">
        <f>MACD!F600</f>
        <v>-0.29962861918979339</v>
      </c>
      <c r="F600" s="2">
        <f>'Moving Avg'!D600</f>
        <v>2.3639999999999999</v>
      </c>
      <c r="G600" s="2">
        <f>'Moving Avg'!F600</f>
        <v>1.9334999999999998</v>
      </c>
      <c r="H600" s="2">
        <f>'Moving Avg'!G600</f>
        <v>1.7610000000000008</v>
      </c>
      <c r="I600" s="2">
        <f>'Moving Avg'!H600</f>
        <v>2.6220669999999986</v>
      </c>
      <c r="J600" s="6" t="str">
        <f>OBV!F600</f>
        <v>BEARISH</v>
      </c>
      <c r="K600" s="6" t="str">
        <f>OBV!G600</f>
        <v>WEAK</v>
      </c>
      <c r="L600" s="6" t="str">
        <f>OBV!H600</f>
        <v>CONFIRMED BEARISH</v>
      </c>
    </row>
    <row r="601" spans="1:12" ht="13.5" x14ac:dyDescent="0.25">
      <c r="A601" s="3">
        <f>RSI!A601</f>
        <v>43175</v>
      </c>
      <c r="B601" s="2">
        <f>RSI!B601</f>
        <v>2.17</v>
      </c>
      <c r="C601" s="2">
        <f>RSI!I601</f>
        <v>61.311194753685896</v>
      </c>
      <c r="D601" s="2">
        <f>MACD!E601</f>
        <v>-0.31749973347553162</v>
      </c>
      <c r="E601" s="2">
        <f>MACD!F601</f>
        <v>-0.30320284204694103</v>
      </c>
      <c r="F601" s="2">
        <f>'Moving Avg'!D601</f>
        <v>2.3199999999999998</v>
      </c>
      <c r="G601" s="2">
        <f>'Moving Avg'!F601</f>
        <v>1.9695000000000005</v>
      </c>
      <c r="H601" s="2">
        <f>'Moving Avg'!G601</f>
        <v>1.7676000000000005</v>
      </c>
      <c r="I601" s="2">
        <f>'Moving Avg'!H601</f>
        <v>2.6165714999999978</v>
      </c>
      <c r="J601" s="6" t="str">
        <f>OBV!F601</f>
        <v>BEARISH</v>
      </c>
      <c r="K601" s="6" t="str">
        <f>OBV!G601</f>
        <v>STRONG</v>
      </c>
      <c r="L601" s="6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2.08</v>
      </c>
      <c r="C602" s="2">
        <f>RSI!I602</f>
        <v>55.169042427932311</v>
      </c>
      <c r="D602" s="2">
        <f>MACD!E602</f>
        <v>-0.26495769171247741</v>
      </c>
      <c r="E602" s="2">
        <f>MACD!F602</f>
        <v>-0.29555381198004832</v>
      </c>
      <c r="F602" s="2">
        <f>'Moving Avg'!D602</f>
        <v>2.2480000000000002</v>
      </c>
      <c r="G602" s="2">
        <f>'Moving Avg'!F602</f>
        <v>2.0010000000000003</v>
      </c>
      <c r="H602" s="2">
        <f>'Moving Avg'!G602</f>
        <v>1.7720000000000005</v>
      </c>
      <c r="I602" s="2">
        <f>'Moving Avg'!H602</f>
        <v>2.6106259999999981</v>
      </c>
      <c r="J602" s="6" t="str">
        <f>OBV!F602</f>
        <v>BEARISH</v>
      </c>
      <c r="K602" s="6" t="str">
        <f>OBV!G602</f>
        <v>STRONG</v>
      </c>
      <c r="L602" s="6" t="str">
        <f>OBV!H602</f>
        <v>CONFIRMED BEARISH</v>
      </c>
    </row>
    <row r="603" spans="1:12" ht="13.5" x14ac:dyDescent="0.25">
      <c r="A603" s="3">
        <f>RSI!A603</f>
        <v>43180</v>
      </c>
      <c r="B603" s="2">
        <f>RSI!B603</f>
        <v>1.96</v>
      </c>
      <c r="C603" s="2">
        <f>RSI!I603</f>
        <v>48.231090240200075</v>
      </c>
      <c r="D603" s="2">
        <f>MACD!E603</f>
        <v>-0.19365030638002789</v>
      </c>
      <c r="E603" s="2">
        <f>MACD!F603</f>
        <v>-0.27517311086004426</v>
      </c>
      <c r="F603" s="2">
        <f>'Moving Avg'!D603</f>
        <v>2.1640000000000001</v>
      </c>
      <c r="G603" s="2">
        <f>'Moving Avg'!F603</f>
        <v>2.0270000000000001</v>
      </c>
      <c r="H603" s="2">
        <f>'Moving Avg'!G603</f>
        <v>1.7750000000000004</v>
      </c>
      <c r="I603" s="2">
        <f>'Moving Avg'!H603</f>
        <v>2.6040804999999976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</row>
    <row r="604" spans="1:12" ht="13.5" x14ac:dyDescent="0.25">
      <c r="A604" s="3">
        <f>RSI!A604</f>
        <v>43181</v>
      </c>
      <c r="B604" s="2">
        <f>RSI!B604</f>
        <v>1.94</v>
      </c>
      <c r="C604" s="2">
        <f>RSI!I604</f>
        <v>47.166450952634065</v>
      </c>
      <c r="D604" s="2">
        <f>MACD!E604</f>
        <v>-0.11158725170212547</v>
      </c>
      <c r="E604" s="2">
        <f>MACD!F604</f>
        <v>-0.24245593902846052</v>
      </c>
      <c r="F604" s="2">
        <f>'Moving Avg'!D604</f>
        <v>2.0840000000000001</v>
      </c>
      <c r="G604" s="2">
        <f>'Moving Avg'!F604</f>
        <v>2.048</v>
      </c>
      <c r="H604" s="2">
        <f>'Moving Avg'!G604</f>
        <v>1.7782000000000002</v>
      </c>
      <c r="I604" s="2">
        <f>'Moving Avg'!H604</f>
        <v>2.5978104999999982</v>
      </c>
      <c r="J604" s="6" t="str">
        <f>OBV!F604</f>
        <v>BEARISH</v>
      </c>
      <c r="K604" s="6" t="str">
        <f>OBV!G604</f>
        <v>STRONG</v>
      </c>
      <c r="L604" s="6" t="str">
        <f>OBV!H604</f>
        <v>CONFIRMED BEARISH</v>
      </c>
    </row>
    <row r="605" spans="1:12" ht="13.5" x14ac:dyDescent="0.25">
      <c r="A605" s="3">
        <f>RSI!A605</f>
        <v>43182</v>
      </c>
      <c r="B605" s="2">
        <f>RSI!B605</f>
        <v>1.96</v>
      </c>
      <c r="C605" s="2">
        <f>RSI!I605</f>
        <v>48.393231161615439</v>
      </c>
      <c r="D605" s="2">
        <f>MACD!E605</f>
        <v>-2.7901527932234771E-2</v>
      </c>
      <c r="E605" s="2">
        <f>MACD!F605</f>
        <v>-0.19954505680921539</v>
      </c>
      <c r="F605" s="2">
        <f>'Moving Avg'!D605</f>
        <v>2.0219999999999998</v>
      </c>
      <c r="G605" s="2">
        <f>'Moving Avg'!F605</f>
        <v>2.0654999999999997</v>
      </c>
      <c r="H605" s="2">
        <f>'Moving Avg'!G605</f>
        <v>1.7827999999999999</v>
      </c>
      <c r="I605" s="2">
        <f>'Moving Avg'!H605</f>
        <v>2.5918754999999982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</row>
    <row r="606" spans="1:12" ht="13.5" x14ac:dyDescent="0.25">
      <c r="A606" s="3">
        <f>RSI!A606</f>
        <v>43185</v>
      </c>
      <c r="B606" s="2">
        <f>RSI!B606</f>
        <v>2.0699999999999998</v>
      </c>
      <c r="C606" s="2">
        <f>RSI!I606</f>
        <v>54.632695733945177</v>
      </c>
      <c r="D606" s="2">
        <f>MACD!E606</f>
        <v>3.1885310097533814E-2</v>
      </c>
      <c r="E606" s="2">
        <f>MACD!F606</f>
        <v>-0.15325898342786554</v>
      </c>
      <c r="F606" s="2">
        <f>'Moving Avg'!D606</f>
        <v>2.0019999999999998</v>
      </c>
      <c r="G606" s="2">
        <f>'Moving Avg'!F606</f>
        <v>2.0910000000000002</v>
      </c>
      <c r="H606" s="2">
        <f>'Moving Avg'!G606</f>
        <v>1.7884</v>
      </c>
      <c r="I606" s="2">
        <f>'Moving Avg'!H606</f>
        <v>2.5869599999999973</v>
      </c>
      <c r="J606" s="6" t="str">
        <f>OBV!F606</f>
        <v>BULLISH</v>
      </c>
      <c r="K606" s="6" t="str">
        <f>OBV!G606</f>
        <v>WEAK</v>
      </c>
      <c r="L606" s="6" t="str">
        <f>OBV!H606</f>
        <v>BULLISH DIVERGENCE</v>
      </c>
    </row>
    <row r="607" spans="1:12" ht="13.5" x14ac:dyDescent="0.25">
      <c r="A607" s="3">
        <f>RSI!A607</f>
        <v>43186</v>
      </c>
      <c r="B607" s="2">
        <f>RSI!B607</f>
        <v>2.19</v>
      </c>
      <c r="C607" s="2">
        <f>RSI!I607</f>
        <v>60.275242348244127</v>
      </c>
      <c r="D607" s="2">
        <f>MACD!E607</f>
        <v>8.081362695735228E-2</v>
      </c>
      <c r="E607" s="2">
        <f>MACD!F607</f>
        <v>-0.10644446135082197</v>
      </c>
      <c r="F607" s="2">
        <f>'Moving Avg'!D607</f>
        <v>2.024</v>
      </c>
      <c r="G607" s="2">
        <f>'Moving Avg'!F607</f>
        <v>2.1204999999999998</v>
      </c>
      <c r="H607" s="2">
        <f>'Moving Avg'!G607</f>
        <v>1.7962</v>
      </c>
      <c r="I607" s="2">
        <f>'Moving Avg'!H607</f>
        <v>2.5830674999999972</v>
      </c>
      <c r="J607" s="6" t="str">
        <f>OBV!F607</f>
        <v>BULLISH</v>
      </c>
      <c r="K607" s="6" t="str">
        <f>OBV!G607</f>
        <v>WEAK</v>
      </c>
      <c r="L607" s="6" t="str">
        <f>OBV!H607</f>
        <v>CONFIRMED BULLISH</v>
      </c>
    </row>
    <row r="608" spans="1:12" ht="13.5" x14ac:dyDescent="0.25">
      <c r="A608" s="3">
        <f>RSI!A608</f>
        <v>43187</v>
      </c>
      <c r="B608" s="2">
        <f>RSI!B608</f>
        <v>2.25</v>
      </c>
      <c r="C608" s="2">
        <f>RSI!I608</f>
        <v>62.768662726536803</v>
      </c>
      <c r="D608" s="2">
        <f>MACD!E608</f>
        <v>0.10740061450327998</v>
      </c>
      <c r="E608" s="2">
        <f>MACD!F608</f>
        <v>-6.367544618000158E-2</v>
      </c>
      <c r="F608" s="2">
        <f>'Moving Avg'!D608</f>
        <v>2.0819999999999999</v>
      </c>
      <c r="G608" s="2">
        <f>'Moving Avg'!F608</f>
        <v>2.1494999999999997</v>
      </c>
      <c r="H608" s="2">
        <f>'Moving Avg'!G608</f>
        <v>1.8057999999999998</v>
      </c>
      <c r="I608" s="2">
        <f>'Moving Avg'!H608</f>
        <v>2.5794749999999969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</row>
    <row r="609" spans="1:12" ht="13.5" x14ac:dyDescent="0.25">
      <c r="A609" s="3">
        <f>RSI!A609</f>
        <v>43188</v>
      </c>
      <c r="B609" s="2">
        <f>RSI!B609</f>
        <v>2.33</v>
      </c>
      <c r="C609" s="2">
        <f>RSI!I609</f>
        <v>65.84680705862985</v>
      </c>
      <c r="D609" s="2">
        <f>MACD!E609</f>
        <v>0.11640864617597835</v>
      </c>
      <c r="E609" s="2">
        <f>MACD!F609</f>
        <v>-2.7658627708805596E-2</v>
      </c>
      <c r="F609" s="2">
        <f>'Moving Avg'!D609</f>
        <v>2.1599999999999997</v>
      </c>
      <c r="G609" s="2">
        <f>'Moving Avg'!F609</f>
        <v>2.1774999999999998</v>
      </c>
      <c r="H609" s="2">
        <f>'Moving Avg'!G609</f>
        <v>1.8167999999999997</v>
      </c>
      <c r="I609" s="2">
        <f>'Moving Avg'!H609</f>
        <v>2.5767049999999974</v>
      </c>
      <c r="J609" s="6" t="str">
        <f>OBV!F609</f>
        <v>BULLISH</v>
      </c>
      <c r="K609" s="6" t="str">
        <f>OBV!G609</f>
        <v>WEAK</v>
      </c>
      <c r="L609" s="6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2.35</v>
      </c>
      <c r="C610" s="2">
        <f>RSI!I610</f>
        <v>66.590468764468881</v>
      </c>
      <c r="D610" s="2">
        <f>MACD!E610</f>
        <v>0.11000287445315227</v>
      </c>
      <c r="E610" s="2">
        <f>MACD!F610</f>
        <v>-1.2632727641402608E-4</v>
      </c>
      <c r="F610" s="2">
        <f>'Moving Avg'!D610</f>
        <v>2.238</v>
      </c>
      <c r="G610" s="2">
        <f>'Moving Avg'!F610</f>
        <v>2.2014999999999998</v>
      </c>
      <c r="H610" s="2">
        <f>'Moving Avg'!G610</f>
        <v>1.8291999999999995</v>
      </c>
      <c r="I610" s="2">
        <f>'Moving Avg'!H610</f>
        <v>2.5748334999999969</v>
      </c>
      <c r="J610" s="6" t="str">
        <f>OBV!F610</f>
        <v>BULLISH</v>
      </c>
      <c r="K610" s="6" t="str">
        <f>OBV!G610</f>
        <v>WEAK</v>
      </c>
      <c r="L610" s="6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2.35</v>
      </c>
      <c r="C611" s="2">
        <f>RSI!I611</f>
        <v>66.590468764468881</v>
      </c>
      <c r="D611" s="2">
        <f>MACD!E611</f>
        <v>8.7434217126685532E-2</v>
      </c>
      <c r="E611" s="2">
        <f>MACD!F611</f>
        <v>1.7385781604205886E-2</v>
      </c>
      <c r="F611" s="2">
        <f>'Moving Avg'!D611</f>
        <v>2.2939999999999996</v>
      </c>
      <c r="G611" s="2">
        <f>'Moving Avg'!F611</f>
        <v>2.2214999999999998</v>
      </c>
      <c r="H611" s="2">
        <f>'Moving Avg'!G611</f>
        <v>1.8421999999999994</v>
      </c>
      <c r="I611" s="2">
        <f>'Moving Avg'!H611</f>
        <v>2.5722104999999971</v>
      </c>
      <c r="J611" s="6" t="str">
        <f>OBV!F611</f>
        <v>BULLISH</v>
      </c>
      <c r="K611" s="6" t="str">
        <f>OBV!G611</f>
        <v>WEAK</v>
      </c>
      <c r="L611" s="6" t="str">
        <f>OBV!H611</f>
        <v>CONFIRMED BULLISH</v>
      </c>
    </row>
    <row r="612" spans="1:12" ht="13.5" x14ac:dyDescent="0.25">
      <c r="A612" s="3">
        <f>RSI!A612</f>
        <v>43193</v>
      </c>
      <c r="B612" s="2">
        <f>RSI!B612</f>
        <v>2.27</v>
      </c>
      <c r="C612" s="2">
        <f>RSI!I612</f>
        <v>60.481140807413411</v>
      </c>
      <c r="D612" s="2">
        <f>MACD!E612</f>
        <v>5.8784309339548813E-2</v>
      </c>
      <c r="E612" s="2">
        <f>MACD!F612</f>
        <v>2.5665487151274473E-2</v>
      </c>
      <c r="F612" s="2">
        <f>'Moving Avg'!D612</f>
        <v>2.3099999999999996</v>
      </c>
      <c r="G612" s="2">
        <f>'Moving Avg'!F612</f>
        <v>2.2320000000000002</v>
      </c>
      <c r="H612" s="2">
        <f>'Moving Avg'!G612</f>
        <v>1.8535999999999992</v>
      </c>
      <c r="I612" s="2">
        <f>'Moving Avg'!H612</f>
        <v>2.5685299999999973</v>
      </c>
      <c r="J612" s="6" t="str">
        <f>OBV!F612</f>
        <v>BULLISH</v>
      </c>
      <c r="K612" s="6" t="str">
        <f>OBV!G612</f>
        <v>WEAK</v>
      </c>
      <c r="L612" s="6" t="str">
        <f>OBV!H612</f>
        <v>CONFIRMED BULLISH</v>
      </c>
    </row>
    <row r="613" spans="1:12" ht="13.5" x14ac:dyDescent="0.25">
      <c r="A613" s="3">
        <f>RSI!A613</f>
        <v>43194</v>
      </c>
      <c r="B613" s="2">
        <f>RSI!B613</f>
        <v>2.25</v>
      </c>
      <c r="C613" s="2">
        <f>RSI!I613</f>
        <v>59.023236302886168</v>
      </c>
      <c r="D613" s="2">
        <f>MACD!E613</f>
        <v>1.6522594585073769E-2</v>
      </c>
      <c r="E613" s="2">
        <f>MACD!F613</f>
        <v>2.3836908638034334E-2</v>
      </c>
      <c r="F613" s="2">
        <f>'Moving Avg'!D613</f>
        <v>2.3099999999999996</v>
      </c>
      <c r="G613" s="2">
        <f>'Moving Avg'!F613</f>
        <v>2.2355000000000005</v>
      </c>
      <c r="H613" s="2">
        <f>'Moving Avg'!G613</f>
        <v>1.8647999999999993</v>
      </c>
      <c r="I613" s="2">
        <f>'Moving Avg'!H613</f>
        <v>2.5647964999999973</v>
      </c>
      <c r="J613" s="6" t="str">
        <f>OBV!F613</f>
        <v>BULLISH</v>
      </c>
      <c r="K613" s="6" t="str">
        <f>OBV!G613</f>
        <v>STRONG</v>
      </c>
      <c r="L613" s="6" t="str">
        <f>OBV!H613</f>
        <v>NEUTRAL</v>
      </c>
    </row>
    <row r="614" spans="1:12" ht="13.5" x14ac:dyDescent="0.25">
      <c r="A614" s="3">
        <f>RSI!A614</f>
        <v>43195</v>
      </c>
      <c r="B614" s="2">
        <f>RSI!B614</f>
        <v>2.2400000000000002</v>
      </c>
      <c r="C614" s="2">
        <f>RSI!I614</f>
        <v>58.266950272194478</v>
      </c>
      <c r="D614" s="2">
        <f>MACD!E614</f>
        <v>-2.2417752810427682E-2</v>
      </c>
      <c r="E614" s="2">
        <f>MACD!F614</f>
        <v>1.4585976348341932E-2</v>
      </c>
      <c r="F614" s="2">
        <f>'Moving Avg'!D614</f>
        <v>2.2920000000000003</v>
      </c>
      <c r="G614" s="2">
        <f>'Moving Avg'!F614</f>
        <v>2.2320000000000002</v>
      </c>
      <c r="H614" s="2">
        <f>'Moving Avg'!G614</f>
        <v>1.8767999999999991</v>
      </c>
      <c r="I614" s="2">
        <f>'Moving Avg'!H614</f>
        <v>2.5610129999999969</v>
      </c>
      <c r="J614" s="6" t="str">
        <f>OBV!F614</f>
        <v>BEARISH</v>
      </c>
      <c r="K614" s="6" t="str">
        <f>OBV!G614</f>
        <v>WEAK</v>
      </c>
      <c r="L614" s="6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2.27</v>
      </c>
      <c r="C615" s="2">
        <f>RSI!I615</f>
        <v>59.925898350025591</v>
      </c>
      <c r="D615" s="2">
        <f>MACD!E615</f>
        <v>-5.5235201592539251E-2</v>
      </c>
      <c r="E615" s="2">
        <f>MACD!F615</f>
        <v>6.2174076016569511E-4</v>
      </c>
      <c r="F615" s="2">
        <f>'Moving Avg'!D615</f>
        <v>2.2759999999999998</v>
      </c>
      <c r="G615" s="2">
        <f>'Moving Avg'!F615</f>
        <v>2.2250000000000005</v>
      </c>
      <c r="H615" s="2">
        <f>'Moving Avg'!G615</f>
        <v>1.8881999999999994</v>
      </c>
      <c r="I615" s="2">
        <f>'Moving Avg'!H615</f>
        <v>2.5575204999999972</v>
      </c>
      <c r="J615" s="6" t="str">
        <f>OBV!F615</f>
        <v>BEARISH</v>
      </c>
      <c r="K615" s="6" t="str">
        <f>OBV!G615</f>
        <v>WEAK</v>
      </c>
      <c r="L615" s="6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2.27</v>
      </c>
      <c r="C616" s="2">
        <f>RSI!I616</f>
        <v>59.925898350025591</v>
      </c>
      <c r="D616" s="2">
        <f>MACD!E616</f>
        <v>-6.6927103611657657E-2</v>
      </c>
      <c r="E616" s="2">
        <f>MACD!F616</f>
        <v>-1.2888028114198976E-2</v>
      </c>
      <c r="F616" s="2">
        <f>'Moving Avg'!D616</f>
        <v>2.2599999999999998</v>
      </c>
      <c r="G616" s="2">
        <f>'Moving Avg'!F616</f>
        <v>2.2190000000000007</v>
      </c>
      <c r="H616" s="2">
        <f>'Moving Avg'!G616</f>
        <v>1.8995999999999993</v>
      </c>
      <c r="I616" s="2">
        <f>'Moving Avg'!H616</f>
        <v>2.5540279999999971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2.21</v>
      </c>
      <c r="C617" s="2">
        <f>RSI!I617</f>
        <v>54.866922200074896</v>
      </c>
      <c r="D617" s="2">
        <f>MACD!E617</f>
        <v>-5.4697943044167197E-2</v>
      </c>
      <c r="E617" s="2">
        <f>MACD!F617</f>
        <v>-2.1250011100192624E-2</v>
      </c>
      <c r="F617" s="2">
        <f>'Moving Avg'!D617</f>
        <v>2.2479999999999998</v>
      </c>
      <c r="G617" s="2">
        <f>'Moving Avg'!F617</f>
        <v>2.2075000000000005</v>
      </c>
      <c r="H617" s="2">
        <f>'Moving Avg'!G617</f>
        <v>1.9097999999999991</v>
      </c>
      <c r="I617" s="2">
        <f>'Moving Avg'!H617</f>
        <v>2.5508929999999967</v>
      </c>
      <c r="J617" s="6" t="str">
        <f>OBV!F617</f>
        <v>BEARISH</v>
      </c>
      <c r="K617" s="6" t="str">
        <f>OBV!G617</f>
        <v>WEAK</v>
      </c>
      <c r="L617" s="6" t="str">
        <f>OBV!H617</f>
        <v>CONFIRMED BEARISH</v>
      </c>
    </row>
    <row r="618" spans="1:12" ht="13.5" x14ac:dyDescent="0.25">
      <c r="A618" s="3">
        <f>RSI!A618</f>
        <v>43202</v>
      </c>
      <c r="B618" s="2">
        <f>RSI!B618</f>
        <v>2.08</v>
      </c>
      <c r="C618" s="2">
        <f>RSI!I618</f>
        <v>45.837746181141767</v>
      </c>
      <c r="D618" s="2">
        <f>MACD!E618</f>
        <v>-2.5860874872553286E-2</v>
      </c>
      <c r="E618" s="2">
        <f>MACD!F618</f>
        <v>-2.2172183854664757E-2</v>
      </c>
      <c r="F618" s="2">
        <f>'Moving Avg'!D618</f>
        <v>2.2139999999999995</v>
      </c>
      <c r="G618" s="2">
        <f>'Moving Avg'!F618</f>
        <v>2.1925000000000003</v>
      </c>
      <c r="H618" s="2">
        <f>'Moving Avg'!G618</f>
        <v>1.918399999999999</v>
      </c>
      <c r="I618" s="2">
        <f>'Moving Avg'!H618</f>
        <v>2.5474839999999968</v>
      </c>
      <c r="J618" s="6" t="str">
        <f>OBV!F618</f>
        <v>BEARISH</v>
      </c>
      <c r="K618" s="6" t="str">
        <f>OBV!G618</f>
        <v>WEAK</v>
      </c>
      <c r="L618" s="6" t="str">
        <f>OBV!H618</f>
        <v>CONFIRMED BEARISH</v>
      </c>
    </row>
    <row r="619" spans="1:12" ht="13.5" x14ac:dyDescent="0.25">
      <c r="A619" s="3">
        <f>RSI!A619</f>
        <v>43203</v>
      </c>
      <c r="B619" s="2">
        <f>RSI!B619</f>
        <v>2.14</v>
      </c>
      <c r="C619" s="2">
        <f>RSI!I619</f>
        <v>49.933007387240373</v>
      </c>
      <c r="D619" s="2">
        <f>MACD!E619</f>
        <v>6.8275503316743702E-3</v>
      </c>
      <c r="E619" s="2">
        <f>MACD!F619</f>
        <v>-1.6372237017396932E-2</v>
      </c>
      <c r="F619" s="2">
        <f>'Moving Avg'!D619</f>
        <v>2.194</v>
      </c>
      <c r="G619" s="2">
        <f>'Moving Avg'!F619</f>
        <v>2.1825000000000001</v>
      </c>
      <c r="H619" s="2">
        <f>'Moving Avg'!G619</f>
        <v>1.928399999999999</v>
      </c>
      <c r="I619" s="2">
        <f>'Moving Avg'!H619</f>
        <v>2.5441869999999964</v>
      </c>
      <c r="J619" s="6" t="str">
        <f>OBV!F619</f>
        <v>BULLISH</v>
      </c>
      <c r="K619" s="6" t="str">
        <f>OBV!G619</f>
        <v>STRONG</v>
      </c>
      <c r="L619" s="6" t="str">
        <f>OBV!H619</f>
        <v>BULLISH DIVERGENCE</v>
      </c>
    </row>
    <row r="620" spans="1:12" ht="13.5" x14ac:dyDescent="0.25">
      <c r="A620" s="3">
        <f>RSI!A620</f>
        <v>43206</v>
      </c>
      <c r="B620" s="2">
        <f>RSI!B620</f>
        <v>2.13</v>
      </c>
      <c r="C620" s="2">
        <f>RSI!I620</f>
        <v>49.26442986199325</v>
      </c>
      <c r="D620" s="2">
        <f>MACD!E620</f>
        <v>3.834323902066572E-2</v>
      </c>
      <c r="E620" s="2">
        <f>MACD!F620</f>
        <v>-5.4291418097844029E-3</v>
      </c>
      <c r="F620" s="2">
        <f>'Moving Avg'!D620</f>
        <v>2.1660000000000004</v>
      </c>
      <c r="G620" s="2">
        <f>'Moving Avg'!F620</f>
        <v>2.1755000000000004</v>
      </c>
      <c r="H620" s="2">
        <f>'Moving Avg'!G620</f>
        <v>1.9389999999999992</v>
      </c>
      <c r="I620" s="2">
        <f>'Moving Avg'!H620</f>
        <v>2.5403699999999967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</row>
    <row r="621" spans="1:12" ht="13.5" x14ac:dyDescent="0.25">
      <c r="A621" s="3">
        <f>RSI!A621</f>
        <v>43207</v>
      </c>
      <c r="B621" s="2">
        <f>RSI!B621</f>
        <v>2.12</v>
      </c>
      <c r="C621" s="2">
        <f>RSI!I621</f>
        <v>48.564161305680621</v>
      </c>
      <c r="D621" s="2">
        <f>MACD!E621</f>
        <v>6.5845921167076327E-2</v>
      </c>
      <c r="E621" s="2">
        <f>MACD!F621</f>
        <v>8.8258707855877437E-3</v>
      </c>
      <c r="F621" s="2">
        <f>'Moving Avg'!D621</f>
        <v>2.1360000000000001</v>
      </c>
      <c r="G621" s="2">
        <f>'Moving Avg'!F621</f>
        <v>2.173</v>
      </c>
      <c r="H621" s="2">
        <f>'Moving Avg'!G621</f>
        <v>1.9501999999999993</v>
      </c>
      <c r="I621" s="2">
        <f>'Moving Avg'!H621</f>
        <v>2.5365499999999965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</row>
    <row r="622" spans="1:12" ht="13.5" x14ac:dyDescent="0.25">
      <c r="A622" s="3">
        <f>RSI!A622</f>
        <v>43208</v>
      </c>
      <c r="B622" s="2">
        <f>RSI!B622</f>
        <v>2.0299999999999998</v>
      </c>
      <c r="C622" s="2">
        <f>RSI!I622</f>
        <v>42.683592655370816</v>
      </c>
      <c r="D622" s="2">
        <f>MACD!E622</f>
        <v>8.3623282721476677E-2</v>
      </c>
      <c r="E622" s="2">
        <f>MACD!F622</f>
        <v>2.378535317276553E-2</v>
      </c>
      <c r="F622" s="2">
        <f>'Moving Avg'!D622</f>
        <v>2.1</v>
      </c>
      <c r="G622" s="2">
        <f>'Moving Avg'!F622</f>
        <v>2.1705000000000001</v>
      </c>
      <c r="H622" s="2">
        <f>'Moving Avg'!G622</f>
        <v>1.960399999999999</v>
      </c>
      <c r="I622" s="2">
        <f>'Moving Avg'!H622</f>
        <v>2.5327029999999962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</row>
    <row r="623" spans="1:12" ht="13.5" x14ac:dyDescent="0.25">
      <c r="A623" s="3">
        <f>RSI!A623</f>
        <v>43209</v>
      </c>
      <c r="B623" s="2">
        <f>RSI!B623</f>
        <v>2.12</v>
      </c>
      <c r="C623" s="2">
        <f>RSI!I623</f>
        <v>49.295605863997942</v>
      </c>
      <c r="D623" s="2">
        <f>MACD!E623</f>
        <v>8.9589896102030053E-2</v>
      </c>
      <c r="E623" s="2">
        <f>MACD!F623</f>
        <v>3.694626175861844E-2</v>
      </c>
      <c r="F623" s="2">
        <f>'Moving Avg'!D623</f>
        <v>2.1079999999999997</v>
      </c>
      <c r="G623" s="2">
        <f>'Moving Avg'!F623</f>
        <v>2.1785000000000001</v>
      </c>
      <c r="H623" s="2">
        <f>'Moving Avg'!G623</f>
        <v>1.9727999999999992</v>
      </c>
      <c r="I623" s="2">
        <f>'Moving Avg'!H623</f>
        <v>2.5287424999999963</v>
      </c>
      <c r="J623" s="6" t="str">
        <f>OBV!F623</f>
        <v>BULLISH</v>
      </c>
      <c r="K623" s="6" t="str">
        <f>OBV!G623</f>
        <v>STRONG</v>
      </c>
      <c r="L623" s="6" t="str">
        <f>OBV!H623</f>
        <v>CONFIRMED BULLISH</v>
      </c>
    </row>
    <row r="624" spans="1:12" ht="13.5" x14ac:dyDescent="0.25">
      <c r="A624" s="3">
        <f>RSI!A624</f>
        <v>43210</v>
      </c>
      <c r="B624" s="2">
        <f>RSI!B624</f>
        <v>2.0299999999999998</v>
      </c>
      <c r="C624" s="2">
        <f>RSI!I624</f>
        <v>43.848183584569917</v>
      </c>
      <c r="D624" s="2">
        <f>MACD!E624</f>
        <v>9.9853312327796484E-2</v>
      </c>
      <c r="E624" s="2">
        <f>MACD!F624</f>
        <v>4.9527671872454049E-2</v>
      </c>
      <c r="F624" s="2">
        <f>'Moving Avg'!D624</f>
        <v>2.0859999999999994</v>
      </c>
      <c r="G624" s="2">
        <f>'Moving Avg'!F624</f>
        <v>2.1829999999999998</v>
      </c>
      <c r="H624" s="2">
        <f>'Moving Avg'!G624</f>
        <v>1.9841999999999993</v>
      </c>
      <c r="I624" s="2">
        <f>'Moving Avg'!H624</f>
        <v>2.5246134999999965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</row>
    <row r="625" spans="1:12" ht="13.5" x14ac:dyDescent="0.25">
      <c r="A625" s="3">
        <f>RSI!A625</f>
        <v>43213</v>
      </c>
      <c r="B625" s="2">
        <f>RSI!B625</f>
        <v>2.0299999999999998</v>
      </c>
      <c r="C625" s="2">
        <f>RSI!I625</f>
        <v>43.848183584569909</v>
      </c>
      <c r="D625" s="2">
        <f>MACD!E625</f>
        <v>0.11376506791974705</v>
      </c>
      <c r="E625" s="2">
        <f>MACD!F625</f>
        <v>6.2375151081912654E-2</v>
      </c>
      <c r="F625" s="2">
        <f>'Moving Avg'!D625</f>
        <v>2.0659999999999998</v>
      </c>
      <c r="G625" s="2">
        <f>'Moving Avg'!F625</f>
        <v>2.1864999999999997</v>
      </c>
      <c r="H625" s="2">
        <f>'Moving Avg'!G625</f>
        <v>1.9957999999999994</v>
      </c>
      <c r="I625" s="2">
        <f>'Moving Avg'!H625</f>
        <v>2.5200149999999963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</row>
    <row r="626" spans="1:12" ht="13.5" x14ac:dyDescent="0.25">
      <c r="A626" s="3">
        <f>RSI!A626</f>
        <v>43214</v>
      </c>
      <c r="B626" s="2">
        <f>RSI!B626</f>
        <v>1.98</v>
      </c>
      <c r="C626" s="2">
        <f>RSI!I626</f>
        <v>40.933705735598274</v>
      </c>
      <c r="D626" s="2">
        <f>MACD!E626</f>
        <v>0.12980686995993906</v>
      </c>
      <c r="E626" s="2">
        <f>MACD!F626</f>
        <v>7.5861494857517947E-2</v>
      </c>
      <c r="F626" s="2">
        <f>'Moving Avg'!D626</f>
        <v>2.0379999999999998</v>
      </c>
      <c r="G626" s="2">
        <f>'Moving Avg'!F626</f>
        <v>2.1819999999999995</v>
      </c>
      <c r="H626" s="2">
        <f>'Moving Avg'!G626</f>
        <v>2.0065999999999993</v>
      </c>
      <c r="I626" s="2">
        <f>'Moving Avg'!H626</f>
        <v>2.5152134999999967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2.06</v>
      </c>
      <c r="C627" s="2">
        <f>RSI!I627</f>
        <v>47.003337426467844</v>
      </c>
      <c r="D627" s="2">
        <f>MACD!E627</f>
        <v>0.12904410096054564</v>
      </c>
      <c r="E627" s="2">
        <f>MACD!F627</f>
        <v>8.6498016078123491E-2</v>
      </c>
      <c r="F627" s="2">
        <f>'Moving Avg'!D627</f>
        <v>2.044</v>
      </c>
      <c r="G627" s="2">
        <f>'Moving Avg'!F627</f>
        <v>2.1755</v>
      </c>
      <c r="H627" s="2">
        <f>'Moving Avg'!G627</f>
        <v>2.0179999999999993</v>
      </c>
      <c r="I627" s="2">
        <f>'Moving Avg'!H627</f>
        <v>2.5112344999999969</v>
      </c>
      <c r="J627" s="6" t="str">
        <f>OBV!F627</f>
        <v>BULLISH</v>
      </c>
      <c r="K627" s="6" t="str">
        <f>OBV!G627</f>
        <v>STRONG</v>
      </c>
      <c r="L627" s="6" t="str">
        <f>OBV!H627</f>
        <v>CONFIRMED BULLISH</v>
      </c>
    </row>
    <row r="628" spans="1:12" ht="13.5" x14ac:dyDescent="0.25">
      <c r="A628" s="3">
        <f>RSI!A628</f>
        <v>43216</v>
      </c>
      <c r="B628" s="2">
        <f>RSI!B628</f>
        <v>2.08</v>
      </c>
      <c r="C628" s="2">
        <f>RSI!I628</f>
        <v>48.43007406366506</v>
      </c>
      <c r="D628" s="2">
        <f>MACD!E628</f>
        <v>0.10720382210392065</v>
      </c>
      <c r="E628" s="2">
        <f>MACD!F628</f>
        <v>9.0639177283282926E-2</v>
      </c>
      <c r="F628" s="2">
        <f>'Moving Avg'!D628</f>
        <v>2.036</v>
      </c>
      <c r="G628" s="2">
        <f>'Moving Avg'!F628</f>
        <v>2.1669999999999998</v>
      </c>
      <c r="H628" s="2">
        <f>'Moving Avg'!G628</f>
        <v>2.0305999999999997</v>
      </c>
      <c r="I628" s="2">
        <f>'Moving Avg'!H628</f>
        <v>2.5068859999999971</v>
      </c>
      <c r="J628" s="6" t="str">
        <f>OBV!F628</f>
        <v>BULLISH</v>
      </c>
      <c r="K628" s="6" t="str">
        <f>OBV!G628</f>
        <v>STRONG</v>
      </c>
      <c r="L628" s="6" t="str">
        <f>OBV!H628</f>
        <v>BULLISH DIVERGENCE</v>
      </c>
    </row>
    <row r="629" spans="1:12" ht="13.5" x14ac:dyDescent="0.25">
      <c r="A629" s="3">
        <f>RSI!A629</f>
        <v>43217</v>
      </c>
      <c r="B629" s="2">
        <f>RSI!B629</f>
        <v>2.06</v>
      </c>
      <c r="C629" s="2">
        <f>RSI!I629</f>
        <v>47.065544152313322</v>
      </c>
      <c r="D629" s="2">
        <f>MACD!E629</f>
        <v>9.9583047249255596E-2</v>
      </c>
      <c r="E629" s="2">
        <f>MACD!F629</f>
        <v>9.242795127647746E-2</v>
      </c>
      <c r="F629" s="2">
        <f>'Moving Avg'!D629</f>
        <v>2.0420000000000003</v>
      </c>
      <c r="G629" s="2">
        <f>'Moving Avg'!F629</f>
        <v>2.1535000000000002</v>
      </c>
      <c r="H629" s="2">
        <f>'Moving Avg'!G629</f>
        <v>2.0427999999999997</v>
      </c>
      <c r="I629" s="2">
        <f>'Moving Avg'!H629</f>
        <v>2.501544999999997</v>
      </c>
      <c r="J629" s="6" t="str">
        <f>OBV!F629</f>
        <v>BULLISH</v>
      </c>
      <c r="K629" s="6" t="str">
        <f>OBV!G629</f>
        <v>STRONG</v>
      </c>
      <c r="L629" s="6" t="str">
        <f>OBV!H629</f>
        <v>CONFIRMED BULLISH</v>
      </c>
    </row>
    <row r="630" spans="1:12" ht="13.5" x14ac:dyDescent="0.25">
      <c r="A630" s="3">
        <f>RSI!A630</f>
        <v>43220</v>
      </c>
      <c r="B630" s="2">
        <f>RSI!B630</f>
        <v>2.04</v>
      </c>
      <c r="C630" s="2">
        <f>RSI!I630</f>
        <v>45.679509642720006</v>
      </c>
      <c r="D630" s="2">
        <f>MACD!E630</f>
        <v>9.3332206012703089E-2</v>
      </c>
      <c r="E630" s="2">
        <f>MACD!F630</f>
        <v>9.2608802223722586E-2</v>
      </c>
      <c r="F630" s="2">
        <f>'Moving Avg'!D630</f>
        <v>2.0439999999999996</v>
      </c>
      <c r="G630" s="2">
        <f>'Moving Avg'!F630</f>
        <v>2.1379999999999999</v>
      </c>
      <c r="H630" s="2">
        <f>'Moving Avg'!G630</f>
        <v>2.0545999999999998</v>
      </c>
      <c r="I630" s="2">
        <f>'Moving Avg'!H630</f>
        <v>2.4951644999999969</v>
      </c>
      <c r="J630" s="6" t="str">
        <f>OBV!F630</f>
        <v>BULLISH</v>
      </c>
      <c r="K630" s="6" t="str">
        <f>OBV!G630</f>
        <v>STRONG</v>
      </c>
      <c r="L630" s="6" t="str">
        <f>OBV!H630</f>
        <v>CONFIRMED BULLISH</v>
      </c>
    </row>
    <row r="631" spans="1:12" ht="13.5" x14ac:dyDescent="0.25">
      <c r="A631" s="3">
        <f>RSI!A631</f>
        <v>43222</v>
      </c>
      <c r="B631" s="2">
        <f>RSI!B631</f>
        <v>2.0699999999999998</v>
      </c>
      <c r="C631" s="2">
        <f>RSI!I631</f>
        <v>48.146269693022731</v>
      </c>
      <c r="D631" s="2">
        <f>MACD!E631</f>
        <v>8.4636165659134122E-2</v>
      </c>
      <c r="E631" s="2">
        <f>MACD!F631</f>
        <v>9.1014274910804896E-2</v>
      </c>
      <c r="F631" s="2">
        <f>'Moving Avg'!D631</f>
        <v>2.0620000000000003</v>
      </c>
      <c r="G631" s="2">
        <f>'Moving Avg'!F631</f>
        <v>2.1240000000000001</v>
      </c>
      <c r="H631" s="2">
        <f>'Moving Avg'!G631</f>
        <v>2.0670000000000002</v>
      </c>
      <c r="I631" s="2">
        <f>'Moving Avg'!H631</f>
        <v>2.4883704999999967</v>
      </c>
      <c r="J631" s="6" t="str">
        <f>OBV!F631</f>
        <v>BULLISH</v>
      </c>
      <c r="K631" s="6" t="str">
        <f>OBV!G631</f>
        <v>STRONG</v>
      </c>
      <c r="L631" s="6" t="str">
        <f>OBV!H631</f>
        <v>CONFIRMED BULLISH</v>
      </c>
    </row>
    <row r="632" spans="1:12" ht="13.5" x14ac:dyDescent="0.25">
      <c r="A632" s="3">
        <f>RSI!A632</f>
        <v>43223</v>
      </c>
      <c r="B632" s="2">
        <f>RSI!B632</f>
        <v>2.06</v>
      </c>
      <c r="C632" s="2">
        <f>RSI!I632</f>
        <v>47.374003994078947</v>
      </c>
      <c r="D632" s="2">
        <f>MACD!E632</f>
        <v>6.4322901386005604E-2</v>
      </c>
      <c r="E632" s="2">
        <f>MACD!F632</f>
        <v>8.5676000205845038E-2</v>
      </c>
      <c r="F632" s="2">
        <f>'Moving Avg'!D632</f>
        <v>2.0620000000000003</v>
      </c>
      <c r="G632" s="2">
        <f>'Moving Avg'!F632</f>
        <v>2.1135000000000006</v>
      </c>
      <c r="H632" s="2">
        <f>'Moving Avg'!G632</f>
        <v>2.0792000000000002</v>
      </c>
      <c r="I632" s="2">
        <f>'Moving Avg'!H632</f>
        <v>2.4805869999999972</v>
      </c>
      <c r="J632" s="6" t="str">
        <f>OBV!F632</f>
        <v>BEARISH</v>
      </c>
      <c r="K632" s="6" t="str">
        <f>OBV!G632</f>
        <v>WEAK</v>
      </c>
      <c r="L632" s="6" t="str">
        <f>OBV!H632</f>
        <v>NEUTRAL</v>
      </c>
    </row>
    <row r="633" spans="1:12" ht="13.5" x14ac:dyDescent="0.25">
      <c r="A633" s="3">
        <f>RSI!A633</f>
        <v>43224</v>
      </c>
      <c r="B633" s="2">
        <f>RSI!B633</f>
        <v>2.06</v>
      </c>
      <c r="C633" s="2">
        <f>RSI!I633</f>
        <v>47.374003994078947</v>
      </c>
      <c r="D633" s="2">
        <f>MACD!E633</f>
        <v>6.1179199731719702E-2</v>
      </c>
      <c r="E633" s="2">
        <f>MACD!F633</f>
        <v>8.0776640111019982E-2</v>
      </c>
      <c r="F633" s="2">
        <f>'Moving Avg'!D633</f>
        <v>2.0580000000000003</v>
      </c>
      <c r="G633" s="2">
        <f>'Moving Avg'!F633</f>
        <v>2.1040000000000005</v>
      </c>
      <c r="H633" s="2">
        <f>'Moving Avg'!G633</f>
        <v>2.0916000000000001</v>
      </c>
      <c r="I633" s="2">
        <f>'Moving Avg'!H633</f>
        <v>2.4728034999999968</v>
      </c>
      <c r="J633" s="6" t="str">
        <f>OBV!F633</f>
        <v>BEARISH</v>
      </c>
      <c r="K633" s="6" t="str">
        <f>OBV!G633</f>
        <v>WEAK</v>
      </c>
      <c r="L633" s="6" t="str">
        <f>OBV!H633</f>
        <v>CONFIRMED BEARISH</v>
      </c>
    </row>
    <row r="634" spans="1:12" ht="13.5" x14ac:dyDescent="0.25">
      <c r="A634" s="3">
        <f>RSI!A634</f>
        <v>43227</v>
      </c>
      <c r="B634" s="2">
        <f>RSI!B634</f>
        <v>2.0699999999999998</v>
      </c>
      <c r="C634" s="2">
        <f>RSI!I634</f>
        <v>48.335104972633587</v>
      </c>
      <c r="D634" s="2">
        <f>MACD!E634</f>
        <v>4.4115852854638593E-2</v>
      </c>
      <c r="E634" s="2">
        <f>MACD!F634</f>
        <v>7.3444482659743696E-2</v>
      </c>
      <c r="F634" s="2">
        <f>'Moving Avg'!D634</f>
        <v>2.06</v>
      </c>
      <c r="G634" s="2">
        <f>'Moving Avg'!F634</f>
        <v>2.0955000000000004</v>
      </c>
      <c r="H634" s="2">
        <f>'Moving Avg'!G634</f>
        <v>2.1026000000000002</v>
      </c>
      <c r="I634" s="2">
        <f>'Moving Avg'!H634</f>
        <v>2.4648819999999967</v>
      </c>
      <c r="J634" s="6" t="str">
        <f>OBV!F634</f>
        <v>BEARISH</v>
      </c>
      <c r="K634" s="6" t="str">
        <f>OBV!G634</f>
        <v>NEUTRAL</v>
      </c>
      <c r="L634" s="6" t="str">
        <f>OBV!H634</f>
        <v>BEARISH DIVERGENCE</v>
      </c>
    </row>
    <row r="635" spans="1:12" ht="13.5" x14ac:dyDescent="0.25">
      <c r="A635" s="3">
        <f>RSI!A635</f>
        <v>43228</v>
      </c>
      <c r="B635" s="2">
        <f>RSI!B635</f>
        <v>2.0299999999999998</v>
      </c>
      <c r="C635" s="2">
        <f>RSI!I635</f>
        <v>44.809877677840227</v>
      </c>
      <c r="D635" s="2">
        <f>MACD!E635</f>
        <v>3.2751511536644351E-2</v>
      </c>
      <c r="E635" s="2">
        <f>MACD!F635</f>
        <v>6.5305888435123832E-2</v>
      </c>
      <c r="F635" s="2">
        <f>'Moving Avg'!D635</f>
        <v>2.0579999999999998</v>
      </c>
      <c r="G635" s="2">
        <f>'Moving Avg'!F635</f>
        <v>2.0834999999999999</v>
      </c>
      <c r="H635" s="2">
        <f>'Moving Avg'!G635</f>
        <v>2.1110000000000002</v>
      </c>
      <c r="I635" s="2">
        <f>'Moving Avg'!H635</f>
        <v>2.4569484999999962</v>
      </c>
      <c r="J635" s="6" t="str">
        <f>OBV!F635</f>
        <v>BEARISH</v>
      </c>
      <c r="K635" s="6" t="str">
        <f>OBV!G635</f>
        <v>WEAK</v>
      </c>
      <c r="L635" s="6" t="str">
        <f>OBV!H635</f>
        <v>CONFIRMED BEARISH</v>
      </c>
    </row>
    <row r="636" spans="1:12" ht="13.5" x14ac:dyDescent="0.25">
      <c r="A636" s="3">
        <f>RSI!A636</f>
        <v>43229</v>
      </c>
      <c r="B636" s="2">
        <f>RSI!B636</f>
        <v>2</v>
      </c>
      <c r="C636" s="2">
        <f>RSI!I636</f>
        <v>42.317085063933497</v>
      </c>
      <c r="D636" s="2">
        <f>MACD!E636</f>
        <v>1.8004503250049542E-2</v>
      </c>
      <c r="E636" s="2">
        <f>MACD!F636</f>
        <v>5.584561139810898E-2</v>
      </c>
      <c r="F636" s="2">
        <f>'Moving Avg'!D636</f>
        <v>2.0439999999999996</v>
      </c>
      <c r="G636" s="2">
        <f>'Moving Avg'!F636</f>
        <v>2.0699999999999998</v>
      </c>
      <c r="H636" s="2">
        <f>'Moving Avg'!G636</f>
        <v>2.1198000000000001</v>
      </c>
      <c r="I636" s="2">
        <f>'Moving Avg'!H636</f>
        <v>2.4491469999999969</v>
      </c>
      <c r="J636" s="6" t="str">
        <f>OBV!F636</f>
        <v>BEARISH</v>
      </c>
      <c r="K636" s="6" t="str">
        <f>OBV!G636</f>
        <v>WEAK</v>
      </c>
      <c r="L636" s="6" t="str">
        <f>OBV!H636</f>
        <v>CONFIRMED BEARISH</v>
      </c>
    </row>
    <row r="637" spans="1:12" ht="13.5" x14ac:dyDescent="0.25">
      <c r="A637" s="3">
        <f>RSI!A637</f>
        <v>43230</v>
      </c>
      <c r="B637" s="2">
        <f>RSI!B637</f>
        <v>2</v>
      </c>
      <c r="C637" s="2">
        <f>RSI!I637</f>
        <v>42.317085063933497</v>
      </c>
      <c r="D637" s="2">
        <f>MACD!E637</f>
        <v>1.8325171934340467E-2</v>
      </c>
      <c r="E637" s="2">
        <f>MACD!F637</f>
        <v>4.8341523505355276E-2</v>
      </c>
      <c r="F637" s="2">
        <f>'Moving Avg'!D637</f>
        <v>2.032</v>
      </c>
      <c r="G637" s="2">
        <f>'Moving Avg'!F637</f>
        <v>2.0594999999999999</v>
      </c>
      <c r="H637" s="2">
        <f>'Moving Avg'!G637</f>
        <v>2.1278000000000001</v>
      </c>
      <c r="I637" s="2">
        <f>'Moving Avg'!H637</f>
        <v>2.4412984999999967</v>
      </c>
      <c r="J637" s="6" t="str">
        <f>OBV!F637</f>
        <v>BEARISH</v>
      </c>
      <c r="K637" s="6" t="str">
        <f>OBV!G637</f>
        <v>WEAK</v>
      </c>
      <c r="L637" s="6" t="str">
        <f>OBV!H637</f>
        <v>CONFIRMED BEARISH</v>
      </c>
    </row>
    <row r="638" spans="1:12" ht="13.5" x14ac:dyDescent="0.25">
      <c r="A638" s="3">
        <f>RSI!A638</f>
        <v>43231</v>
      </c>
      <c r="B638" s="2">
        <f>RSI!B638</f>
        <v>1.99</v>
      </c>
      <c r="C638" s="2">
        <f>RSI!I638</f>
        <v>41.42617204100754</v>
      </c>
      <c r="D638" s="2">
        <f>MACD!E638</f>
        <v>2.2868998716228273E-2</v>
      </c>
      <c r="E638" s="2">
        <f>MACD!F638</f>
        <v>4.3247018547529881E-2</v>
      </c>
      <c r="F638" s="2">
        <f>'Moving Avg'!D638</f>
        <v>2.0179999999999998</v>
      </c>
      <c r="G638" s="2">
        <f>'Moving Avg'!F638</f>
        <v>2.0549999999999997</v>
      </c>
      <c r="H638" s="2">
        <f>'Moving Avg'!G638</f>
        <v>2.1342000000000003</v>
      </c>
      <c r="I638" s="2">
        <f>'Moving Avg'!H638</f>
        <v>2.4331649999999967</v>
      </c>
      <c r="J638" s="6" t="str">
        <f>OBV!F638</f>
        <v>BEARISH</v>
      </c>
      <c r="K638" s="6" t="str">
        <f>OBV!G638</f>
        <v>WEAK</v>
      </c>
      <c r="L638" s="6" t="str">
        <f>OBV!H638</f>
        <v>CONFIRMED BEARISH</v>
      </c>
    </row>
    <row r="639" spans="1:12" ht="13.5" x14ac:dyDescent="0.25">
      <c r="A639" s="3">
        <f>RSI!A639</f>
        <v>43234</v>
      </c>
      <c r="B639" s="2">
        <f>RSI!B639</f>
        <v>1.95</v>
      </c>
      <c r="C639" s="2">
        <f>RSI!I639</f>
        <v>37.981583848487141</v>
      </c>
      <c r="D639" s="2">
        <f>MACD!E639</f>
        <v>2.7080042505841728E-2</v>
      </c>
      <c r="E639" s="2">
        <f>MACD!F639</f>
        <v>4.0013623339192256E-2</v>
      </c>
      <c r="F639" s="2">
        <f>'Moving Avg'!D639</f>
        <v>1.9939999999999998</v>
      </c>
      <c r="G639" s="2">
        <f>'Moving Avg'!F639</f>
        <v>2.0454999999999997</v>
      </c>
      <c r="H639" s="2">
        <f>'Moving Avg'!G639</f>
        <v>2.1378000000000004</v>
      </c>
      <c r="I639" s="2">
        <f>'Moving Avg'!H639</f>
        <v>2.4248314999999967</v>
      </c>
      <c r="J639" s="6" t="str">
        <f>OBV!F639</f>
        <v>BEARISH</v>
      </c>
      <c r="K639" s="6" t="str">
        <f>OBV!G639</f>
        <v>WEAK</v>
      </c>
      <c r="L639" s="6" t="str">
        <f>OBV!H639</f>
        <v>CONFIRMED BEARISH</v>
      </c>
    </row>
    <row r="640" spans="1:12" ht="13.5" x14ac:dyDescent="0.25">
      <c r="A640" s="3">
        <f>RSI!A640</f>
        <v>43235</v>
      </c>
      <c r="B640" s="2">
        <f>RSI!B640</f>
        <v>1.93</v>
      </c>
      <c r="C640" s="2">
        <f>RSI!I640</f>
        <v>36.353906650502516</v>
      </c>
      <c r="D640" s="2">
        <f>MACD!E640</f>
        <v>2.9728808523278971E-2</v>
      </c>
      <c r="E640" s="2">
        <f>MACD!F640</f>
        <v>3.7956660376009602E-2</v>
      </c>
      <c r="F640" s="2">
        <f>'Moving Avg'!D640</f>
        <v>1.9740000000000002</v>
      </c>
      <c r="G640" s="2">
        <f>'Moving Avg'!F640</f>
        <v>2.0355000000000003</v>
      </c>
      <c r="H640" s="2">
        <f>'Moving Avg'!G640</f>
        <v>2.1390000000000002</v>
      </c>
      <c r="I640" s="2">
        <f>'Moving Avg'!H640</f>
        <v>2.4164919999999968</v>
      </c>
      <c r="J640" s="6" t="str">
        <f>OBV!F640</f>
        <v>BEARISH</v>
      </c>
      <c r="K640" s="6" t="str">
        <f>OBV!G640</f>
        <v>WEAK</v>
      </c>
      <c r="L640" s="6" t="str">
        <f>OBV!H640</f>
        <v>CONFIRMED BEARISH</v>
      </c>
    </row>
    <row r="641" spans="1:12" ht="13.5" x14ac:dyDescent="0.25">
      <c r="A641" s="3">
        <f>RSI!A641</f>
        <v>43236</v>
      </c>
      <c r="B641" s="2">
        <f>RSI!B641</f>
        <v>1.89</v>
      </c>
      <c r="C641" s="2">
        <f>RSI!I641</f>
        <v>33.281926891852891</v>
      </c>
      <c r="D641" s="2">
        <f>MACD!E641</f>
        <v>4.0297171545221833E-2</v>
      </c>
      <c r="E641" s="2">
        <f>MACD!F641</f>
        <v>3.8424762609852045E-2</v>
      </c>
      <c r="F641" s="2">
        <f>'Moving Avg'!D641</f>
        <v>1.952</v>
      </c>
      <c r="G641" s="2">
        <f>'Moving Avg'!F641</f>
        <v>2.024</v>
      </c>
      <c r="H641" s="2">
        <f>'Moving Avg'!G641</f>
        <v>2.1378000000000004</v>
      </c>
      <c r="I641" s="2">
        <f>'Moving Avg'!H641</f>
        <v>2.408093499999997</v>
      </c>
      <c r="J641" s="6" t="str">
        <f>OBV!F641</f>
        <v>BEARISH</v>
      </c>
      <c r="K641" s="6" t="str">
        <f>OBV!G641</f>
        <v>WEAK</v>
      </c>
      <c r="L641" s="6" t="str">
        <f>OBV!H641</f>
        <v>CONFIRMED BEARISH</v>
      </c>
    </row>
    <row r="642" spans="1:12" ht="13.5" x14ac:dyDescent="0.25">
      <c r="A642" s="3">
        <f>RSI!A642</f>
        <v>43237</v>
      </c>
      <c r="B642" s="2">
        <f>RSI!B642</f>
        <v>1.83</v>
      </c>
      <c r="C642" s="2">
        <f>RSI!I642</f>
        <v>29.284496047021705</v>
      </c>
      <c r="D642" s="2">
        <f>MACD!E642</f>
        <v>5.307526597500356E-2</v>
      </c>
      <c r="E642" s="2">
        <f>MACD!F642</f>
        <v>4.1354863282882348E-2</v>
      </c>
      <c r="F642" s="2">
        <f>'Moving Avg'!D642</f>
        <v>1.9179999999999999</v>
      </c>
      <c r="G642" s="2">
        <f>'Moving Avg'!F642</f>
        <v>2.0140000000000002</v>
      </c>
      <c r="H642" s="2">
        <f>'Moving Avg'!G642</f>
        <v>2.1332000000000009</v>
      </c>
      <c r="I642" s="2">
        <f>'Moving Avg'!H642</f>
        <v>2.3993949999999966</v>
      </c>
      <c r="J642" s="6" t="str">
        <f>OBV!F642</f>
        <v>BEARISH</v>
      </c>
      <c r="K642" s="6" t="str">
        <f>OBV!G642</f>
        <v>WEAK</v>
      </c>
      <c r="L642" s="6" t="str">
        <f>OBV!H642</f>
        <v>CONFIRMED BEARISH</v>
      </c>
    </row>
    <row r="643" spans="1:12" ht="13.5" x14ac:dyDescent="0.25">
      <c r="A643" s="3">
        <f>RSI!A643</f>
        <v>43238</v>
      </c>
      <c r="B643" s="2">
        <f>RSI!B643</f>
        <v>1.81</v>
      </c>
      <c r="C643" s="2">
        <f>RSI!I643</f>
        <v>28.074061868279628</v>
      </c>
      <c r="D643" s="2">
        <f>MACD!E643</f>
        <v>6.6584311286371101E-2</v>
      </c>
      <c r="E643" s="2">
        <f>MACD!F643</f>
        <v>4.6400752883580101E-2</v>
      </c>
      <c r="F643" s="2">
        <f>'Moving Avg'!D643</f>
        <v>1.8820000000000001</v>
      </c>
      <c r="G643" s="2">
        <f>'Moving Avg'!F643</f>
        <v>1.9984999999999999</v>
      </c>
      <c r="H643" s="2">
        <f>'Moving Avg'!G643</f>
        <v>2.1258000000000008</v>
      </c>
      <c r="I643" s="2">
        <f>'Moving Avg'!H643</f>
        <v>2.3908309999999968</v>
      </c>
      <c r="J643" s="6" t="str">
        <f>OBV!F643</f>
        <v>BEARISH</v>
      </c>
      <c r="K643" s="6" t="str">
        <f>OBV!G643</f>
        <v>WEAK</v>
      </c>
      <c r="L643" s="6" t="str">
        <f>OBV!H643</f>
        <v>CONFIRMED BEARISH</v>
      </c>
    </row>
    <row r="644" spans="1:12" ht="13.5" x14ac:dyDescent="0.25">
      <c r="A644" s="3">
        <f>RSI!A644</f>
        <v>43241</v>
      </c>
      <c r="B644" s="2">
        <f>RSI!B644</f>
        <v>1.86</v>
      </c>
      <c r="C644" s="2">
        <f>RSI!I644</f>
        <v>35.276657794009367</v>
      </c>
      <c r="D644" s="2">
        <f>MACD!E644</f>
        <v>7.709328625925016E-2</v>
      </c>
      <c r="E644" s="2">
        <f>MACD!F644</f>
        <v>5.2539259558714121E-2</v>
      </c>
      <c r="F644" s="2">
        <f>'Moving Avg'!D644</f>
        <v>1.8640000000000001</v>
      </c>
      <c r="G644" s="2">
        <f>'Moving Avg'!F644</f>
        <v>1.9899999999999998</v>
      </c>
      <c r="H644" s="2">
        <f>'Moving Avg'!G644</f>
        <v>2.1168000000000005</v>
      </c>
      <c r="I644" s="2">
        <f>'Moving Avg'!H644</f>
        <v>2.3825169999999964</v>
      </c>
      <c r="J644" s="6" t="str">
        <f>OBV!F644</f>
        <v>BEARISH</v>
      </c>
      <c r="K644" s="6" t="str">
        <f>OBV!G644</f>
        <v>WEAK</v>
      </c>
      <c r="L644" s="6" t="str">
        <f>OBV!H644</f>
        <v>CONFIRMED BEARISH</v>
      </c>
    </row>
    <row r="645" spans="1:12" ht="13.5" x14ac:dyDescent="0.25">
      <c r="A645" s="3">
        <f>RSI!A645</f>
        <v>43242</v>
      </c>
      <c r="B645" s="2">
        <f>RSI!B645</f>
        <v>1.85</v>
      </c>
      <c r="C645" s="2">
        <f>RSI!I645</f>
        <v>34.53186036126344</v>
      </c>
      <c r="D645" s="2">
        <f>MACD!E645</f>
        <v>8.142831467094469E-2</v>
      </c>
      <c r="E645" s="2">
        <f>MACD!F645</f>
        <v>5.8317070581160244E-2</v>
      </c>
      <c r="F645" s="2">
        <f>'Moving Avg'!D645</f>
        <v>1.8480000000000001</v>
      </c>
      <c r="G645" s="2">
        <f>'Moving Avg'!F645</f>
        <v>1.9809999999999999</v>
      </c>
      <c r="H645" s="2">
        <f>'Moving Avg'!G645</f>
        <v>2.1056000000000004</v>
      </c>
      <c r="I645" s="2">
        <f>'Moving Avg'!H645</f>
        <v>2.3741529999999971</v>
      </c>
      <c r="J645" s="6" t="str">
        <f>OBV!F645</f>
        <v>BEARISH</v>
      </c>
      <c r="K645" s="6" t="str">
        <f>OBV!G645</f>
        <v>WEAK</v>
      </c>
      <c r="L645" s="6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1.81</v>
      </c>
      <c r="C646" s="2">
        <f>RSI!I646</f>
        <v>31.653062637056919</v>
      </c>
      <c r="D646" s="2">
        <f>MACD!E646</f>
        <v>8.4295606849099203E-2</v>
      </c>
      <c r="E646" s="2">
        <f>MACD!F646</f>
        <v>6.3512777834748041E-2</v>
      </c>
      <c r="F646" s="2">
        <f>'Moving Avg'!D646</f>
        <v>1.8320000000000001</v>
      </c>
      <c r="G646" s="2">
        <f>'Moving Avg'!F646</f>
        <v>1.9725000000000006</v>
      </c>
      <c r="H646" s="2">
        <f>'Moving Avg'!G646</f>
        <v>2.0940000000000003</v>
      </c>
      <c r="I646" s="2">
        <f>'Moving Avg'!H646</f>
        <v>2.3655889999999973</v>
      </c>
      <c r="J646" s="6" t="str">
        <f>OBV!F646</f>
        <v>BEARISH</v>
      </c>
      <c r="K646" s="6" t="str">
        <f>OBV!G646</f>
        <v>WEAK</v>
      </c>
      <c r="L646" s="6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1.71</v>
      </c>
      <c r="C647" s="2">
        <f>RSI!I647</f>
        <v>25.850882146786063</v>
      </c>
      <c r="D647" s="2">
        <f>MACD!E647</f>
        <v>9.5154076711196023E-2</v>
      </c>
      <c r="E647" s="2">
        <f>MACD!F647</f>
        <v>6.984103761003764E-2</v>
      </c>
      <c r="F647" s="2">
        <f>'Moving Avg'!D647</f>
        <v>1.8079999999999998</v>
      </c>
      <c r="G647" s="2">
        <f>'Moving Avg'!F647</f>
        <v>1.9550000000000005</v>
      </c>
      <c r="H647" s="2">
        <f>'Moving Avg'!G647</f>
        <v>2.0794000000000001</v>
      </c>
      <c r="I647" s="2">
        <f>'Moving Avg'!H647</f>
        <v>2.3565249999999969</v>
      </c>
      <c r="J647" s="6" t="str">
        <f>OBV!F647</f>
        <v>BEARISH</v>
      </c>
      <c r="K647" s="6" t="str">
        <f>OBV!G647</f>
        <v>WEAK</v>
      </c>
      <c r="L647" s="6" t="str">
        <f>OBV!H647</f>
        <v>CONFIRMED BEARISH</v>
      </c>
    </row>
    <row r="648" spans="1:12" ht="13.5" x14ac:dyDescent="0.25">
      <c r="A648" s="3">
        <f>RSI!A648</f>
        <v>43245</v>
      </c>
      <c r="B648" s="2">
        <f>RSI!B648</f>
        <v>1.66</v>
      </c>
      <c r="C648" s="2">
        <f>RSI!I648</f>
        <v>23.528545061681157</v>
      </c>
      <c r="D648" s="2">
        <f>MACD!E648</f>
        <v>0.10804713342125827</v>
      </c>
      <c r="E648" s="2">
        <f>MACD!F648</f>
        <v>7.7482256772281766E-2</v>
      </c>
      <c r="F648" s="2">
        <f>'Moving Avg'!D648</f>
        <v>1.7779999999999998</v>
      </c>
      <c r="G648" s="2">
        <f>'Moving Avg'!F648</f>
        <v>1.9339999999999997</v>
      </c>
      <c r="H648" s="2">
        <f>'Moving Avg'!G648</f>
        <v>2.0649999999999999</v>
      </c>
      <c r="I648" s="2">
        <f>'Moving Avg'!H648</f>
        <v>2.3477279999999969</v>
      </c>
      <c r="J648" s="6" t="str">
        <f>OBV!F648</f>
        <v>BEARISH</v>
      </c>
      <c r="K648" s="6" t="str">
        <f>OBV!G648</f>
        <v>WEAK</v>
      </c>
      <c r="L648" s="6" t="str">
        <f>OBV!H648</f>
        <v>CONFIRMED BEARISH</v>
      </c>
    </row>
    <row r="649" spans="1:12" ht="13.5" x14ac:dyDescent="0.25">
      <c r="A649" s="3">
        <f>RSI!A649</f>
        <v>43248</v>
      </c>
      <c r="B649" s="2">
        <f>RSI!B649</f>
        <v>1.65</v>
      </c>
      <c r="C649" s="2">
        <f>RSI!I649</f>
        <v>23.081926647403407</v>
      </c>
      <c r="D649" s="2">
        <f>MACD!E649</f>
        <v>0.1152648031123753</v>
      </c>
      <c r="E649" s="2">
        <f>MACD!F649</f>
        <v>8.5038766040300473E-2</v>
      </c>
      <c r="F649" s="2">
        <f>'Moving Avg'!D649</f>
        <v>1.736</v>
      </c>
      <c r="G649" s="2">
        <f>'Moving Avg'!F649</f>
        <v>1.9134999999999995</v>
      </c>
      <c r="H649" s="2">
        <f>'Moving Avg'!G649</f>
        <v>2.0512000000000001</v>
      </c>
      <c r="I649" s="2">
        <f>'Moving Avg'!H649</f>
        <v>2.338457999999997</v>
      </c>
      <c r="J649" s="6" t="str">
        <f>OBV!F649</f>
        <v>BEARISH</v>
      </c>
      <c r="K649" s="6" t="str">
        <f>OBV!G649</f>
        <v>WEAK</v>
      </c>
      <c r="L649" s="6" t="str">
        <f>OBV!H649</f>
        <v>CONFIRMED BEARISH</v>
      </c>
    </row>
    <row r="650" spans="1:12" ht="13.5" x14ac:dyDescent="0.25">
      <c r="A650" s="3">
        <f>RSI!A650</f>
        <v>43249</v>
      </c>
      <c r="B650" s="2">
        <f>RSI!B650</f>
        <v>1.68</v>
      </c>
      <c r="C650" s="2">
        <f>RSI!I650</f>
        <v>27.526467679713932</v>
      </c>
      <c r="D650" s="2">
        <f>MACD!E650</f>
        <v>0.11772577163832354</v>
      </c>
      <c r="E650" s="2">
        <f>MACD!F650</f>
        <v>9.1576167159905089E-2</v>
      </c>
      <c r="F650" s="2">
        <f>'Moving Avg'!D650</f>
        <v>1.702</v>
      </c>
      <c r="G650" s="2">
        <f>'Moving Avg'!F650</f>
        <v>1.8954999999999995</v>
      </c>
      <c r="H650" s="2">
        <f>'Moving Avg'!G650</f>
        <v>2.0394000000000001</v>
      </c>
      <c r="I650" s="2">
        <f>'Moving Avg'!H650</f>
        <v>2.3294789999999974</v>
      </c>
      <c r="J650" s="6" t="str">
        <f>OBV!F650</f>
        <v>BEARISH</v>
      </c>
      <c r="K650" s="6" t="str">
        <f>OBV!G650</f>
        <v>WEAK</v>
      </c>
      <c r="L650" s="6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1.75</v>
      </c>
      <c r="C651" s="2">
        <f>RSI!I651</f>
        <v>36.715270261132076</v>
      </c>
      <c r="D651" s="2">
        <f>MACD!E651</f>
        <v>0.10982224815707675</v>
      </c>
      <c r="E651" s="2">
        <f>MACD!F651</f>
        <v>9.5225383359339416E-2</v>
      </c>
      <c r="F651" s="2">
        <f>'Moving Avg'!D651</f>
        <v>1.69</v>
      </c>
      <c r="G651" s="2">
        <f>'Moving Avg'!F651</f>
        <v>1.8794999999999997</v>
      </c>
      <c r="H651" s="2">
        <f>'Moving Avg'!G651</f>
        <v>2.0310000000000001</v>
      </c>
      <c r="I651" s="2">
        <f>'Moving Avg'!H651</f>
        <v>2.3208499999999974</v>
      </c>
      <c r="J651" s="6" t="str">
        <f>OBV!F651</f>
        <v>BULLISH</v>
      </c>
      <c r="K651" s="6" t="str">
        <f>OBV!G651</f>
        <v>STRONG</v>
      </c>
      <c r="L651" s="6" t="str">
        <f>OBV!H651</f>
        <v>BULLISH DIVERGENCE</v>
      </c>
    </row>
    <row r="652" spans="1:12" ht="13.5" x14ac:dyDescent="0.25">
      <c r="A652" s="3">
        <f>RSI!A652</f>
        <v>43251</v>
      </c>
      <c r="B652" s="2">
        <f>RSI!B652</f>
        <v>1.75</v>
      </c>
      <c r="C652" s="2">
        <f>RSI!I652</f>
        <v>36.715270261132076</v>
      </c>
      <c r="D652" s="2">
        <f>MACD!E652</f>
        <v>9.4743165678526475E-2</v>
      </c>
      <c r="E652" s="2">
        <f>MACD!F652</f>
        <v>9.5128939823176842E-2</v>
      </c>
      <c r="F652" s="2">
        <f>'Moving Avg'!D652</f>
        <v>1.6979999999999997</v>
      </c>
      <c r="G652" s="2">
        <f>'Moving Avg'!F652</f>
        <v>1.8640000000000001</v>
      </c>
      <c r="H652" s="2">
        <f>'Moving Avg'!G652</f>
        <v>2.0244</v>
      </c>
      <c r="I652" s="2">
        <f>'Moving Avg'!H652</f>
        <v>2.3120999999999974</v>
      </c>
      <c r="J652" s="6" t="str">
        <f>OBV!F652</f>
        <v>BULLISH</v>
      </c>
      <c r="K652" s="6" t="str">
        <f>OBV!G652</f>
        <v>STRONG</v>
      </c>
      <c r="L652" s="6" t="str">
        <f>OBV!H652</f>
        <v>CONFIRMED BULLISH</v>
      </c>
    </row>
    <row r="653" spans="1:12" ht="13.5" x14ac:dyDescent="0.25">
      <c r="A653" s="3">
        <f>RSI!A653</f>
        <v>43252</v>
      </c>
      <c r="B653" s="2">
        <f>RSI!B653</f>
        <v>1.73</v>
      </c>
      <c r="C653" s="2">
        <f>RSI!I653</f>
        <v>35.234953956719423</v>
      </c>
      <c r="D653" s="2">
        <f>MACD!E653</f>
        <v>8.116561484002105E-2</v>
      </c>
      <c r="E653" s="2">
        <f>MACD!F653</f>
        <v>9.2336274826545689E-2</v>
      </c>
      <c r="F653" s="2">
        <f>'Moving Avg'!D653</f>
        <v>1.7120000000000002</v>
      </c>
      <c r="G653" s="2">
        <f>'Moving Avg'!F653</f>
        <v>1.8474999999999997</v>
      </c>
      <c r="H653" s="2">
        <f>'Moving Avg'!G653</f>
        <v>2.0198</v>
      </c>
      <c r="I653" s="2">
        <f>'Moving Avg'!H653</f>
        <v>2.3031499999999978</v>
      </c>
      <c r="J653" s="6" t="str">
        <f>OBV!F653</f>
        <v>BULLISH</v>
      </c>
      <c r="K653" s="6" t="str">
        <f>OBV!G653</f>
        <v>WEAK</v>
      </c>
      <c r="L653" s="6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1.73</v>
      </c>
      <c r="C654" s="2">
        <f>RSI!I654</f>
        <v>35.234953956719423</v>
      </c>
      <c r="D654" s="2">
        <f>MACD!E654</f>
        <v>7.8206956891448298E-2</v>
      </c>
      <c r="E654" s="2">
        <f>MACD!F654</f>
        <v>8.9510411239526216E-2</v>
      </c>
      <c r="F654" s="2">
        <f>'Moving Avg'!D654</f>
        <v>1.7280000000000002</v>
      </c>
      <c r="G654" s="2">
        <f>'Moving Avg'!F654</f>
        <v>1.8304999999999996</v>
      </c>
      <c r="H654" s="2">
        <f>'Moving Avg'!G654</f>
        <v>2.0156000000000005</v>
      </c>
      <c r="I654" s="2">
        <f>'Moving Avg'!H654</f>
        <v>2.2943999999999978</v>
      </c>
      <c r="J654" s="6" t="str">
        <f>OBV!F654</f>
        <v>BULLISH</v>
      </c>
      <c r="K654" s="6" t="str">
        <f>OBV!G654</f>
        <v>WEAK</v>
      </c>
      <c r="L654" s="6" t="str">
        <f>OBV!H654</f>
        <v>CONFIRMED BULLISH</v>
      </c>
    </row>
    <row r="655" spans="1:12" ht="13.5" x14ac:dyDescent="0.25">
      <c r="A655" s="3">
        <f>RSI!A655</f>
        <v>43256</v>
      </c>
      <c r="B655" s="2">
        <f>RSI!B655</f>
        <v>1.68</v>
      </c>
      <c r="C655" s="2">
        <f>RSI!I655</f>
        <v>31.547077975708277</v>
      </c>
      <c r="D655" s="2">
        <f>MACD!E655</f>
        <v>7.8644396311894793E-2</v>
      </c>
      <c r="E655" s="2">
        <f>MACD!F655</f>
        <v>8.7337208253999932E-2</v>
      </c>
      <c r="F655" s="2">
        <f>'Moving Avg'!D655</f>
        <v>1.7280000000000002</v>
      </c>
      <c r="G655" s="2">
        <f>'Moving Avg'!F655</f>
        <v>1.8129999999999999</v>
      </c>
      <c r="H655" s="2">
        <f>'Moving Avg'!G655</f>
        <v>2.0100000000000002</v>
      </c>
      <c r="I655" s="2">
        <f>'Moving Avg'!H655</f>
        <v>2.2855999999999979</v>
      </c>
      <c r="J655" s="6" t="str">
        <f>OBV!F655</f>
        <v>BEARISH</v>
      </c>
      <c r="K655" s="6" t="str">
        <f>OBV!G655</f>
        <v>WEAK</v>
      </c>
      <c r="L655" s="6" t="str">
        <f>OBV!H655</f>
        <v>NEUTRAL</v>
      </c>
    </row>
    <row r="656" spans="1:12" ht="13.5" x14ac:dyDescent="0.25">
      <c r="A656" s="3">
        <f>RSI!A656</f>
        <v>43257</v>
      </c>
      <c r="B656" s="2">
        <f>RSI!B656</f>
        <v>1.7</v>
      </c>
      <c r="C656" s="2">
        <f>RSI!I656</f>
        <v>34.500238098929344</v>
      </c>
      <c r="D656" s="2">
        <f>MACD!E656</f>
        <v>7.2392881369943485E-2</v>
      </c>
      <c r="E656" s="2">
        <f>MACD!F656</f>
        <v>8.4348342877188648E-2</v>
      </c>
      <c r="F656" s="2">
        <f>'Moving Avg'!D656</f>
        <v>1.718</v>
      </c>
      <c r="G656" s="2">
        <f>'Moving Avg'!F656</f>
        <v>1.798</v>
      </c>
      <c r="H656" s="2">
        <f>'Moving Avg'!G656</f>
        <v>2.0026000000000006</v>
      </c>
      <c r="I656" s="2">
        <f>'Moving Avg'!H656</f>
        <v>2.2768999999999981</v>
      </c>
      <c r="J656" s="6" t="str">
        <f>OBV!F656</f>
        <v>BULLISH</v>
      </c>
      <c r="K656" s="6" t="str">
        <f>OBV!G656</f>
        <v>STRONG</v>
      </c>
      <c r="L656" s="6" t="str">
        <f>OBV!H656</f>
        <v>BULLISH DIVERGENCE</v>
      </c>
    </row>
    <row r="657" spans="1:12" ht="13.5" x14ac:dyDescent="0.25">
      <c r="A657" s="3">
        <f>RSI!A657</f>
        <v>43258</v>
      </c>
      <c r="B657" s="2">
        <f>RSI!B657</f>
        <v>1.75</v>
      </c>
      <c r="C657" s="2">
        <f>RSI!I657</f>
        <v>41.316351442871714</v>
      </c>
      <c r="D657" s="2">
        <f>MACD!E657</f>
        <v>4.8835222867047889E-2</v>
      </c>
      <c r="E657" s="2">
        <f>MACD!F657</f>
        <v>7.7245718875160491E-2</v>
      </c>
      <c r="F657" s="2">
        <f>'Moving Avg'!D657</f>
        <v>1.718</v>
      </c>
      <c r="G657" s="2">
        <f>'Moving Avg'!F657</f>
        <v>1.7855000000000001</v>
      </c>
      <c r="H657" s="2">
        <f>'Moving Avg'!G657</f>
        <v>1.9938000000000005</v>
      </c>
      <c r="I657" s="2">
        <f>'Moving Avg'!H657</f>
        <v>2.2684999999999982</v>
      </c>
      <c r="J657" s="6" t="str">
        <f>OBV!F657</f>
        <v>BULLISH</v>
      </c>
      <c r="K657" s="6" t="str">
        <f>OBV!G657</f>
        <v>STRONG</v>
      </c>
      <c r="L657" s="6" t="str">
        <f>OBV!H657</f>
        <v>NEUTRAL</v>
      </c>
    </row>
    <row r="658" spans="1:12" ht="13.5" x14ac:dyDescent="0.25">
      <c r="A658" s="3">
        <f>RSI!A658</f>
        <v>43259</v>
      </c>
      <c r="B658" s="2">
        <f>RSI!B658</f>
        <v>1.75</v>
      </c>
      <c r="C658" s="2">
        <f>RSI!I658</f>
        <v>41.316351442871714</v>
      </c>
      <c r="D658" s="2">
        <f>MACD!E658</f>
        <v>2.1673693010169082E-2</v>
      </c>
      <c r="E658" s="2">
        <f>MACD!F658</f>
        <v>6.6131313702162214E-2</v>
      </c>
      <c r="F658" s="2">
        <f>'Moving Avg'!D658</f>
        <v>1.722</v>
      </c>
      <c r="G658" s="2">
        <f>'Moving Avg'!F658</f>
        <v>1.7734999999999999</v>
      </c>
      <c r="H658" s="2">
        <f>'Moving Avg'!G658</f>
        <v>1.9838000000000005</v>
      </c>
      <c r="I658" s="2">
        <f>'Moving Avg'!H658</f>
        <v>2.2602499999999983</v>
      </c>
      <c r="J658" s="6" t="str">
        <f>OBV!F658</f>
        <v>BULLISH</v>
      </c>
      <c r="K658" s="6" t="str">
        <f>OBV!G658</f>
        <v>STRONG</v>
      </c>
      <c r="L658" s="6" t="str">
        <f>OBV!H658</f>
        <v>CONFIRMED BULLISH</v>
      </c>
    </row>
    <row r="659" spans="1:12" ht="13.5" x14ac:dyDescent="0.25">
      <c r="A659" s="3">
        <f>RSI!A659</f>
        <v>43262</v>
      </c>
      <c r="B659" s="2">
        <f>RSI!B659</f>
        <v>1.78</v>
      </c>
      <c r="C659" s="2">
        <f>RSI!I659</f>
        <v>45.278882314565941</v>
      </c>
      <c r="D659" s="2">
        <f>MACD!E659</f>
        <v>-4.6400263137122977E-3</v>
      </c>
      <c r="E659" s="2">
        <f>MACD!F659</f>
        <v>5.1977045698987312E-2</v>
      </c>
      <c r="F659" s="2">
        <f>'Moving Avg'!D659</f>
        <v>1.732</v>
      </c>
      <c r="G659" s="2">
        <f>'Moving Avg'!F659</f>
        <v>1.7649999999999999</v>
      </c>
      <c r="H659" s="2">
        <f>'Moving Avg'!G659</f>
        <v>1.9728000000000006</v>
      </c>
      <c r="I659" s="2">
        <f>'Moving Avg'!H659</f>
        <v>2.2526499999999978</v>
      </c>
      <c r="J659" s="6" t="str">
        <f>OBV!F659</f>
        <v>BULLISH</v>
      </c>
      <c r="K659" s="6" t="str">
        <f>OBV!G659</f>
        <v>STRONG</v>
      </c>
      <c r="L659" s="6" t="str">
        <f>OBV!H659</f>
        <v>CONFIRMED BULLISH</v>
      </c>
    </row>
    <row r="660" spans="1:12" ht="13.5" x14ac:dyDescent="0.25">
      <c r="A660" s="3">
        <f>RSI!A660</f>
        <v>43263</v>
      </c>
      <c r="B660" s="2">
        <f>RSI!B660</f>
        <v>1.74</v>
      </c>
      <c r="C660" s="2">
        <f>RSI!I660</f>
        <v>41.27680860754662</v>
      </c>
      <c r="D660" s="2">
        <f>MACD!E660</f>
        <v>-1.910644428753705E-2</v>
      </c>
      <c r="E660" s="2">
        <f>MACD!F660</f>
        <v>3.7760347701682441E-2</v>
      </c>
      <c r="F660" s="2">
        <f>'Moving Avg'!D660</f>
        <v>1.7440000000000002</v>
      </c>
      <c r="G660" s="2">
        <f>'Moving Avg'!F660</f>
        <v>1.7555000000000001</v>
      </c>
      <c r="H660" s="2">
        <f>'Moving Avg'!G660</f>
        <v>1.9606000000000003</v>
      </c>
      <c r="I660" s="2">
        <f>'Moving Avg'!H660</f>
        <v>2.2448499999999982</v>
      </c>
      <c r="J660" s="6" t="str">
        <f>OBV!F660</f>
        <v>BULLISH</v>
      </c>
      <c r="K660" s="6" t="str">
        <f>OBV!G660</f>
        <v>STRONG</v>
      </c>
      <c r="L660" s="6" t="str">
        <f>OBV!H660</f>
        <v>CONFIRMED BULLISH</v>
      </c>
    </row>
    <row r="661" spans="1:12" ht="13.5" x14ac:dyDescent="0.25">
      <c r="A661" s="3">
        <f>RSI!A661</f>
        <v>43264</v>
      </c>
      <c r="B661" s="2">
        <f>RSI!B661</f>
        <v>1.74</v>
      </c>
      <c r="C661" s="2">
        <f>RSI!I661</f>
        <v>41.27680860754662</v>
      </c>
      <c r="D661" s="2">
        <f>MACD!E661</f>
        <v>-2.013732510135946E-2</v>
      </c>
      <c r="E661" s="2">
        <f>MACD!F661</f>
        <v>2.6180813141074063E-2</v>
      </c>
      <c r="F661" s="2">
        <f>'Moving Avg'!D661</f>
        <v>1.752</v>
      </c>
      <c r="G661" s="2">
        <f>'Moving Avg'!F661</f>
        <v>1.748</v>
      </c>
      <c r="H661" s="2">
        <f>'Moving Avg'!G661</f>
        <v>1.9484000000000006</v>
      </c>
      <c r="I661" s="2">
        <f>'Moving Avg'!H661</f>
        <v>2.2370499999999982</v>
      </c>
      <c r="J661" s="6" t="str">
        <f>OBV!F661</f>
        <v>BULLISH</v>
      </c>
      <c r="K661" s="6" t="str">
        <f>OBV!G661</f>
        <v>STRONG</v>
      </c>
      <c r="L661" s="6" t="str">
        <f>OBV!H661</f>
        <v>CONFIRMED BULLISH</v>
      </c>
    </row>
    <row r="662" spans="1:12" ht="13.5" x14ac:dyDescent="0.25">
      <c r="A662" s="3">
        <f>RSI!A662</f>
        <v>43265</v>
      </c>
      <c r="B662" s="2">
        <f>RSI!B662</f>
        <v>1.74</v>
      </c>
      <c r="C662" s="2">
        <f>RSI!I662</f>
        <v>41.27680860754662</v>
      </c>
      <c r="D662" s="2">
        <f>MACD!E662</f>
        <v>-2.0601549954338827E-2</v>
      </c>
      <c r="E662" s="2">
        <f>MACD!F662</f>
        <v>1.6824340521991485E-2</v>
      </c>
      <c r="F662" s="2">
        <f>'Moving Avg'!D662</f>
        <v>1.75</v>
      </c>
      <c r="G662" s="2">
        <f>'Moving Avg'!F662</f>
        <v>1.7435000000000003</v>
      </c>
      <c r="H662" s="2">
        <f>'Moving Avg'!G662</f>
        <v>1.9378000000000006</v>
      </c>
      <c r="I662" s="2">
        <f>'Moving Avg'!H662</f>
        <v>2.2292999999999985</v>
      </c>
      <c r="J662" s="6" t="str">
        <f>OBV!F662</f>
        <v>BULLISH</v>
      </c>
      <c r="K662" s="6" t="str">
        <f>OBV!G662</f>
        <v>NEUTRAL</v>
      </c>
      <c r="L662" s="6" t="str">
        <f>OBV!H662</f>
        <v>BULLISH DIVERGENCE</v>
      </c>
    </row>
    <row r="663" spans="1:12" ht="13.5" x14ac:dyDescent="0.25">
      <c r="A663" s="3">
        <f>RSI!A663</f>
        <v>43269</v>
      </c>
      <c r="B663" s="2">
        <f>RSI!B663</f>
        <v>1.78</v>
      </c>
      <c r="C663" s="2">
        <f>RSI!I663</f>
        <v>47.1149711310009</v>
      </c>
      <c r="D663" s="2">
        <f>MACD!E663</f>
        <v>-2.6656409312606488E-2</v>
      </c>
      <c r="E663" s="2">
        <f>MACD!F663</f>
        <v>8.1281905550718916E-3</v>
      </c>
      <c r="F663" s="2">
        <f>'Moving Avg'!D663</f>
        <v>1.7559999999999998</v>
      </c>
      <c r="G663" s="2">
        <f>'Moving Avg'!F663</f>
        <v>1.7419999999999998</v>
      </c>
      <c r="H663" s="2">
        <f>'Moving Avg'!G663</f>
        <v>1.9284000000000006</v>
      </c>
      <c r="I663" s="2">
        <f>'Moving Avg'!H663</f>
        <v>2.2217499999999983</v>
      </c>
      <c r="J663" s="6" t="str">
        <f>OBV!F663</f>
        <v>BULLISH</v>
      </c>
      <c r="K663" s="6" t="str">
        <f>OBV!G663</f>
        <v>STRONG</v>
      </c>
      <c r="L663" s="6" t="str">
        <f>OBV!H663</f>
        <v>CONFIRMED BULLISH</v>
      </c>
    </row>
    <row r="664" spans="1:12" ht="13.5" x14ac:dyDescent="0.25">
      <c r="A664" s="3">
        <f>RSI!A664</f>
        <v>43270</v>
      </c>
      <c r="B664" s="2">
        <f>RSI!B664</f>
        <v>1.78</v>
      </c>
      <c r="C664" s="2">
        <f>RSI!I664</f>
        <v>47.1149711310009</v>
      </c>
      <c r="D664" s="2">
        <f>MACD!E664</f>
        <v>-3.1666268817658327E-2</v>
      </c>
      <c r="E664" s="2">
        <f>MACD!F664</f>
        <v>1.6929868052584836E-4</v>
      </c>
      <c r="F664" s="2">
        <f>'Moving Avg'!D664</f>
        <v>1.7559999999999998</v>
      </c>
      <c r="G664" s="2">
        <f>'Moving Avg'!F664</f>
        <v>1.738</v>
      </c>
      <c r="H664" s="2">
        <f>'Moving Avg'!G664</f>
        <v>1.9192000000000005</v>
      </c>
      <c r="I664" s="2">
        <f>'Moving Avg'!H664</f>
        <v>2.2141999999999982</v>
      </c>
      <c r="J664" s="6" t="str">
        <f>OBV!F664</f>
        <v>BULLISH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43271</v>
      </c>
      <c r="B665" s="2">
        <f>RSI!B665</f>
        <v>1.73</v>
      </c>
      <c r="C665" s="2">
        <f>RSI!I665</f>
        <v>41.179837052103544</v>
      </c>
      <c r="D665" s="2">
        <f>MACD!E665</f>
        <v>-3.978890781657185E-2</v>
      </c>
      <c r="E665" s="2">
        <f>MACD!F665</f>
        <v>-7.822342618893691E-3</v>
      </c>
      <c r="F665" s="2">
        <f>'Moving Avg'!D665</f>
        <v>1.754</v>
      </c>
      <c r="G665" s="2">
        <f>'Moving Avg'!F665</f>
        <v>1.7319999999999998</v>
      </c>
      <c r="H665" s="2">
        <f>'Moving Avg'!G665</f>
        <v>1.9084000000000005</v>
      </c>
      <c r="I665" s="2">
        <f>'Moving Avg'!H665</f>
        <v>2.2063999999999986</v>
      </c>
      <c r="J665" s="6" t="str">
        <f>OBV!F665</f>
        <v>BEARISH</v>
      </c>
      <c r="K665" s="6" t="str">
        <f>OBV!G665</f>
        <v>WEAK</v>
      </c>
      <c r="L665" s="6" t="str">
        <f>OBV!H665</f>
        <v>CONFIRMED BEARISH</v>
      </c>
    </row>
    <row r="666" spans="1:12" ht="13.5" x14ac:dyDescent="0.25">
      <c r="A666" s="3">
        <f>RSI!A666</f>
        <v>43272</v>
      </c>
      <c r="B666" s="2">
        <f>RSI!B666</f>
        <v>1.73</v>
      </c>
      <c r="C666" s="2">
        <f>RSI!I666</f>
        <v>41.179837052103551</v>
      </c>
      <c r="D666" s="2">
        <f>MACD!E666</f>
        <v>-4.3192241416101673E-2</v>
      </c>
      <c r="E666" s="2">
        <f>MACD!F666</f>
        <v>-1.4896322378335287E-2</v>
      </c>
      <c r="F666" s="2">
        <f>'Moving Avg'!D666</f>
        <v>1.752</v>
      </c>
      <c r="G666" s="2">
        <f>'Moving Avg'!F666</f>
        <v>1.7279999999999998</v>
      </c>
      <c r="H666" s="2">
        <f>'Moving Avg'!G666</f>
        <v>1.8976000000000004</v>
      </c>
      <c r="I666" s="2">
        <f>'Moving Avg'!H666</f>
        <v>2.1985999999999986</v>
      </c>
      <c r="J666" s="6" t="str">
        <f>OBV!F666</f>
        <v>BEARISH</v>
      </c>
      <c r="K666" s="6" t="str">
        <f>OBV!G666</f>
        <v>WEAK</v>
      </c>
      <c r="L666" s="6" t="str">
        <f>OBV!H666</f>
        <v>CONFIRMED BEARISH</v>
      </c>
    </row>
    <row r="667" spans="1:12" ht="13.5" x14ac:dyDescent="0.25">
      <c r="A667" s="3">
        <f>RSI!A667</f>
        <v>43273</v>
      </c>
      <c r="B667" s="2">
        <f>RSI!B667</f>
        <v>1.7</v>
      </c>
      <c r="C667" s="2">
        <f>RSI!I667</f>
        <v>37.86101143304365</v>
      </c>
      <c r="D667" s="2">
        <f>MACD!E667</f>
        <v>-3.5793802026375721E-2</v>
      </c>
      <c r="E667" s="2">
        <f>MACD!F667</f>
        <v>-1.9075818307943374E-2</v>
      </c>
      <c r="F667" s="2">
        <f>'Moving Avg'!D667</f>
        <v>1.7439999999999998</v>
      </c>
      <c r="G667" s="2">
        <f>'Moving Avg'!F667</f>
        <v>1.7274999999999998</v>
      </c>
      <c r="H667" s="2">
        <f>'Moving Avg'!G667</f>
        <v>1.8874000000000004</v>
      </c>
      <c r="I667" s="2">
        <f>'Moving Avg'!H667</f>
        <v>2.1902999999999984</v>
      </c>
      <c r="J667" s="6" t="str">
        <f>OBV!F667</f>
        <v>BEARISH</v>
      </c>
      <c r="K667" s="6" t="str">
        <f>OBV!G667</f>
        <v>WEAK</v>
      </c>
      <c r="L667" s="6" t="str">
        <f>OBV!H667</f>
        <v>CONFIRMED BEARISH</v>
      </c>
    </row>
    <row r="668" spans="1:12" ht="13.5" x14ac:dyDescent="0.25">
      <c r="A668" s="3">
        <f>RSI!A668</f>
        <v>43276</v>
      </c>
      <c r="B668" s="2">
        <f>RSI!B668</f>
        <v>1.72</v>
      </c>
      <c r="C668" s="2">
        <f>RSI!I668</f>
        <v>41.25983333988691</v>
      </c>
      <c r="D668" s="2">
        <f>MACD!E668</f>
        <v>-3.0501078264894232E-2</v>
      </c>
      <c r="E668" s="2">
        <f>MACD!F668</f>
        <v>-2.1360870299333548E-2</v>
      </c>
      <c r="F668" s="2">
        <f>'Moving Avg'!D668</f>
        <v>1.732</v>
      </c>
      <c r="G668" s="2">
        <f>'Moving Avg'!F668</f>
        <v>1.7304999999999999</v>
      </c>
      <c r="H668" s="2">
        <f>'Moving Avg'!G668</f>
        <v>1.8802000000000001</v>
      </c>
      <c r="I668" s="2">
        <f>'Moving Avg'!H668</f>
        <v>2.1824999999999988</v>
      </c>
      <c r="J668" s="6" t="str">
        <f>OBV!F668</f>
        <v>BEARISH</v>
      </c>
      <c r="K668" s="6" t="str">
        <f>OBV!G668</f>
        <v>WEAK</v>
      </c>
      <c r="L668" s="6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1.73</v>
      </c>
      <c r="C669" s="2">
        <f>RSI!I669</f>
        <v>42.940369537113284</v>
      </c>
      <c r="D669" s="2">
        <f>MACD!E669</f>
        <v>-2.1790242517124803E-2</v>
      </c>
      <c r="E669" s="2">
        <f>MACD!F669</f>
        <v>-2.14467447428918E-2</v>
      </c>
      <c r="F669" s="2">
        <f>'Moving Avg'!D669</f>
        <v>1.722</v>
      </c>
      <c r="G669" s="2">
        <f>'Moving Avg'!F669</f>
        <v>1.7344999999999999</v>
      </c>
      <c r="H669" s="2">
        <f>'Moving Avg'!G669</f>
        <v>1.8720000000000006</v>
      </c>
      <c r="I669" s="2">
        <f>'Moving Avg'!H669</f>
        <v>2.1750499999999984</v>
      </c>
      <c r="J669" s="6" t="str">
        <f>OBV!F669</f>
        <v>BEARISH</v>
      </c>
      <c r="K669" s="6" t="str">
        <f>OBV!G669</f>
        <v>WEAK</v>
      </c>
      <c r="L669" s="6" t="str">
        <f>OBV!H669</f>
        <v>CONFIRMED BEARISH</v>
      </c>
    </row>
    <row r="670" spans="1:12" ht="13.5" x14ac:dyDescent="0.25">
      <c r="A670" s="3">
        <f>RSI!A670</f>
        <v>43278</v>
      </c>
      <c r="B670" s="2">
        <f>RSI!B670</f>
        <v>1.8</v>
      </c>
      <c r="C670" s="2">
        <f>RSI!I670</f>
        <v>53.063332956448136</v>
      </c>
      <c r="D670" s="2">
        <f>MACD!E670</f>
        <v>-2.5486422572096101E-2</v>
      </c>
      <c r="E670" s="2">
        <f>MACD!F670</f>
        <v>-2.225468030873266E-2</v>
      </c>
      <c r="F670" s="2">
        <f>'Moving Avg'!D670</f>
        <v>1.736</v>
      </c>
      <c r="G670" s="2">
        <f>'Moving Avg'!F670</f>
        <v>1.7404999999999997</v>
      </c>
      <c r="H670" s="2">
        <f>'Moving Avg'!G670</f>
        <v>1.8654000000000002</v>
      </c>
      <c r="I670" s="2">
        <f>'Moving Avg'!H670</f>
        <v>2.1679499999999989</v>
      </c>
      <c r="J670" s="6" t="str">
        <f>OBV!F670</f>
        <v>BULLISH</v>
      </c>
      <c r="K670" s="6" t="str">
        <f>OBV!G670</f>
        <v>STRONG</v>
      </c>
      <c r="L670" s="6" t="str">
        <f>OBV!H670</f>
        <v>CONFIRMED BULLISH</v>
      </c>
    </row>
    <row r="671" spans="1:12" ht="13.5" x14ac:dyDescent="0.25">
      <c r="A671" s="3">
        <f>RSI!A671</f>
        <v>43279</v>
      </c>
      <c r="B671" s="2">
        <f>RSI!B671</f>
        <v>1.9</v>
      </c>
      <c r="C671" s="2">
        <f>RSI!I671</f>
        <v>63.127319845703823</v>
      </c>
      <c r="D671" s="2">
        <f>MACD!E671</f>
        <v>-3.6183014665625235E-2</v>
      </c>
      <c r="E671" s="2">
        <f>MACD!F671</f>
        <v>-2.5040347180111177E-2</v>
      </c>
      <c r="F671" s="2">
        <f>'Moving Avg'!D671</f>
        <v>1.77</v>
      </c>
      <c r="G671" s="2">
        <f>'Moving Avg'!F671</f>
        <v>1.7479999999999998</v>
      </c>
      <c r="H671" s="2">
        <f>'Moving Avg'!G671</f>
        <v>1.8610000000000002</v>
      </c>
      <c r="I671" s="2">
        <f>'Moving Avg'!H671</f>
        <v>2.1613499999999988</v>
      </c>
      <c r="J671" s="6" t="str">
        <f>OBV!F671</f>
        <v>BULLISH</v>
      </c>
      <c r="K671" s="6" t="str">
        <f>OBV!G671</f>
        <v>STRONG</v>
      </c>
      <c r="L671" s="6" t="str">
        <f>OBV!H671</f>
        <v>CONFIRMED BULLISH</v>
      </c>
    </row>
    <row r="672" spans="1:12" ht="13.5" x14ac:dyDescent="0.25">
      <c r="A672" s="3">
        <f>RSI!A672</f>
        <v>43280</v>
      </c>
      <c r="B672" s="2">
        <f>RSI!B672</f>
        <v>2.0099999999999998</v>
      </c>
      <c r="C672" s="2">
        <f>RSI!I672</f>
        <v>70.595968958250893</v>
      </c>
      <c r="D672" s="2">
        <f>MACD!E672</f>
        <v>-5.4122703460662169E-2</v>
      </c>
      <c r="E672" s="2">
        <f>MACD!F672</f>
        <v>-3.085681843622138E-2</v>
      </c>
      <c r="F672" s="2">
        <f>'Moving Avg'!D672</f>
        <v>1.8320000000000001</v>
      </c>
      <c r="G672" s="2">
        <f>'Moving Avg'!F672</f>
        <v>1.7609999999999999</v>
      </c>
      <c r="H672" s="2">
        <f>'Moving Avg'!G672</f>
        <v>1.8606</v>
      </c>
      <c r="I672" s="2">
        <f>'Moving Avg'!H672</f>
        <v>2.1552999999999987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</row>
    <row r="673" spans="1:12" ht="13.5" x14ac:dyDescent="0.25">
      <c r="A673" s="3">
        <f>RSI!A673</f>
        <v>43283</v>
      </c>
      <c r="B673" s="2">
        <f>RSI!B673</f>
        <v>2.1</v>
      </c>
      <c r="C673" s="2">
        <f>RSI!I673</f>
        <v>75.04903559668351</v>
      </c>
      <c r="D673" s="2">
        <f>MACD!E673</f>
        <v>-7.115097583898855E-2</v>
      </c>
      <c r="E673" s="2">
        <f>MACD!F673</f>
        <v>-3.8915649916774819E-2</v>
      </c>
      <c r="F673" s="2">
        <f>'Moving Avg'!D673</f>
        <v>1.9079999999999999</v>
      </c>
      <c r="G673" s="2">
        <f>'Moving Avg'!F673</f>
        <v>1.7795000000000001</v>
      </c>
      <c r="H673" s="2">
        <f>'Moving Avg'!G673</f>
        <v>1.8602000000000001</v>
      </c>
      <c r="I673" s="2">
        <f>'Moving Avg'!H673</f>
        <v>2.1496999999999988</v>
      </c>
      <c r="J673" s="6" t="str">
        <f>OBV!F673</f>
        <v>BULLISH</v>
      </c>
      <c r="K673" s="6" t="str">
        <f>OBV!G673</f>
        <v>STRONG</v>
      </c>
      <c r="L673" s="6" t="str">
        <f>OBV!H673</f>
        <v>CONFIRMED BULLISH</v>
      </c>
    </row>
    <row r="674" spans="1:12" ht="13.5" x14ac:dyDescent="0.25">
      <c r="A674" s="3">
        <f>RSI!A674</f>
        <v>43284</v>
      </c>
      <c r="B674" s="2">
        <f>RSI!B674</f>
        <v>2.1</v>
      </c>
      <c r="C674" s="2">
        <f>RSI!I674</f>
        <v>75.049035596683495</v>
      </c>
      <c r="D674" s="2">
        <f>MACD!E674</f>
        <v>-8.7328101197061914E-2</v>
      </c>
      <c r="E674" s="2">
        <f>MACD!F674</f>
        <v>-4.859814017283224E-2</v>
      </c>
      <c r="F674" s="2">
        <f>'Moving Avg'!D674</f>
        <v>1.982</v>
      </c>
      <c r="G674" s="2">
        <f>'Moving Avg'!F674</f>
        <v>1.798</v>
      </c>
      <c r="H674" s="2">
        <f>'Moving Avg'!G674</f>
        <v>1.8615999999999997</v>
      </c>
      <c r="I674" s="2">
        <f>'Moving Avg'!H674</f>
        <v>2.144099999999999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</row>
    <row r="675" spans="1:12" ht="13.5" x14ac:dyDescent="0.25">
      <c r="A675" s="3">
        <f>RSI!A675</f>
        <v>43285</v>
      </c>
      <c r="B675" s="2">
        <f>RSI!B675</f>
        <v>1.98</v>
      </c>
      <c r="C675" s="2">
        <f>RSI!I675</f>
        <v>60.808542726101223</v>
      </c>
      <c r="D675" s="2">
        <f>MACD!E675</f>
        <v>-0.10145743757507319</v>
      </c>
      <c r="E675" s="2">
        <f>MACD!F675</f>
        <v>-5.9169999653280431E-2</v>
      </c>
      <c r="F675" s="2">
        <f>'Moving Avg'!D675</f>
        <v>2.0179999999999998</v>
      </c>
      <c r="G675" s="2">
        <f>'Moving Avg'!F675</f>
        <v>1.8129999999999999</v>
      </c>
      <c r="H675" s="2">
        <f>'Moving Avg'!G675</f>
        <v>1.8606</v>
      </c>
      <c r="I675" s="2">
        <f>'Moving Avg'!H675</f>
        <v>2.1378999999999988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</row>
    <row r="676" spans="1:12" ht="13.5" x14ac:dyDescent="0.25">
      <c r="A676" s="3">
        <f>RSI!A676</f>
        <v>43286</v>
      </c>
      <c r="B676" s="2">
        <f>RSI!B676</f>
        <v>1.94</v>
      </c>
      <c r="C676" s="2">
        <f>RSI!I676</f>
        <v>56.9307027925366</v>
      </c>
      <c r="D676" s="2">
        <f>MACD!E676</f>
        <v>-0.11125726023505278</v>
      </c>
      <c r="E676" s="2">
        <f>MACD!F676</f>
        <v>-6.9587451769634906E-2</v>
      </c>
      <c r="F676" s="2">
        <f>'Moving Avg'!D676</f>
        <v>2.0259999999999998</v>
      </c>
      <c r="G676" s="2">
        <f>'Moving Avg'!F676</f>
        <v>1.8249999999999997</v>
      </c>
      <c r="H676" s="2">
        <f>'Moving Avg'!G676</f>
        <v>1.8598000000000001</v>
      </c>
      <c r="I676" s="2">
        <f>'Moving Avg'!H676</f>
        <v>2.1314999999999991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</row>
    <row r="677" spans="1:12" ht="13.5" x14ac:dyDescent="0.25">
      <c r="A677" s="3">
        <f>RSI!A677</f>
        <v>43287</v>
      </c>
      <c r="B677" s="2">
        <f>RSI!B677</f>
        <v>1.92</v>
      </c>
      <c r="C677" s="2">
        <f>RSI!I677</f>
        <v>55.040693800927897</v>
      </c>
      <c r="D677" s="2">
        <f>MACD!E677</f>
        <v>-0.12319436049304211</v>
      </c>
      <c r="E677" s="2">
        <f>MACD!F677</f>
        <v>-8.030883351431635E-2</v>
      </c>
      <c r="F677" s="2">
        <f>'Moving Avg'!D677</f>
        <v>2.008</v>
      </c>
      <c r="G677" s="2">
        <f>'Moving Avg'!F677</f>
        <v>1.8334999999999997</v>
      </c>
      <c r="H677" s="2">
        <f>'Moving Avg'!G677</f>
        <v>1.8570000000000004</v>
      </c>
      <c r="I677" s="2">
        <f>'Moving Avg'!H677</f>
        <v>2.1249999999999987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</row>
    <row r="678" spans="1:12" ht="13.5" x14ac:dyDescent="0.25">
      <c r="A678" s="3">
        <f>RSI!A678</f>
        <v>43290</v>
      </c>
      <c r="B678" s="2">
        <f>RSI!B678</f>
        <v>1.86</v>
      </c>
      <c r="C678" s="2">
        <f>RSI!I678</f>
        <v>49.709076615235389</v>
      </c>
      <c r="D678" s="2">
        <f>MACD!E678</f>
        <v>-0.1261286201197509</v>
      </c>
      <c r="E678" s="2">
        <f>MACD!F678</f>
        <v>-8.9472790835403257E-2</v>
      </c>
      <c r="F678" s="2">
        <f>'Moving Avg'!D678</f>
        <v>1.9599999999999997</v>
      </c>
      <c r="G678" s="2">
        <f>'Moving Avg'!F678</f>
        <v>1.839</v>
      </c>
      <c r="H678" s="2">
        <f>'Moving Avg'!G678</f>
        <v>1.8526000000000002</v>
      </c>
      <c r="I678" s="2">
        <f>'Moving Avg'!H678</f>
        <v>2.118199999999999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1.82</v>
      </c>
      <c r="C679" s="2">
        <f>RSI!I679</f>
        <v>46.476826566658275</v>
      </c>
      <c r="D679" s="2">
        <f>MACD!E679</f>
        <v>-0.12408419538147708</v>
      </c>
      <c r="E679" s="2">
        <f>MACD!F679</f>
        <v>-9.6395071744618033E-2</v>
      </c>
      <c r="F679" s="2">
        <f>'Moving Avg'!D679</f>
        <v>1.9039999999999999</v>
      </c>
      <c r="G679" s="2">
        <f>'Moving Avg'!F679</f>
        <v>1.8410000000000004</v>
      </c>
      <c r="H679" s="2">
        <f>'Moving Avg'!G679</f>
        <v>1.8478000000000001</v>
      </c>
      <c r="I679" s="2">
        <f>'Moving Avg'!H679</f>
        <v>2.1111999999999989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</row>
    <row r="680" spans="1:12" ht="13.5" x14ac:dyDescent="0.25">
      <c r="A680" s="3">
        <f>RSI!A680</f>
        <v>43292</v>
      </c>
      <c r="B680" s="2">
        <f>RSI!B680</f>
        <v>1.82</v>
      </c>
      <c r="C680" s="2">
        <f>RSI!I680</f>
        <v>46.476826566658275</v>
      </c>
      <c r="D680" s="2">
        <f>MACD!E680</f>
        <v>-0.11132478345967889</v>
      </c>
      <c r="E680" s="2">
        <f>MACD!F680</f>
        <v>-9.9381014087630212E-2</v>
      </c>
      <c r="F680" s="2">
        <f>'Moving Avg'!D680</f>
        <v>1.8719999999999999</v>
      </c>
      <c r="G680" s="2">
        <f>'Moving Avg'!F680</f>
        <v>1.8450000000000002</v>
      </c>
      <c r="H680" s="2">
        <f>'Moving Avg'!G680</f>
        <v>1.8433999999999997</v>
      </c>
      <c r="I680" s="2">
        <f>'Moving Avg'!H680</f>
        <v>2.1041999999999992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</row>
    <row r="681" spans="1:12" ht="13.5" x14ac:dyDescent="0.25">
      <c r="A681" s="3">
        <f>RSI!A681</f>
        <v>43293</v>
      </c>
      <c r="B681" s="2">
        <f>RSI!B681</f>
        <v>1.72</v>
      </c>
      <c r="C681" s="2">
        <f>RSI!I681</f>
        <v>39.104488532851747</v>
      </c>
      <c r="D681" s="2">
        <f>MACD!E681</f>
        <v>-7.749533214249027E-2</v>
      </c>
      <c r="E681" s="2">
        <f>MACD!F681</f>
        <v>-9.5003877698602218E-2</v>
      </c>
      <c r="F681" s="2">
        <f>'Moving Avg'!D681</f>
        <v>1.8280000000000001</v>
      </c>
      <c r="G681" s="2">
        <f>'Moving Avg'!F681</f>
        <v>1.8440000000000001</v>
      </c>
      <c r="H681" s="2">
        <f>'Moving Avg'!G681</f>
        <v>1.8363999999999996</v>
      </c>
      <c r="I681" s="2">
        <f>'Moving Avg'!H681</f>
        <v>2.0966999999999993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</row>
    <row r="682" spans="1:12" ht="13.5" x14ac:dyDescent="0.25">
      <c r="A682" s="3">
        <f>RSI!A682</f>
        <v>43294</v>
      </c>
      <c r="B682" s="2">
        <f>RSI!B682</f>
        <v>1.76</v>
      </c>
      <c r="C682" s="2">
        <f>RSI!I682</f>
        <v>42.999360416796769</v>
      </c>
      <c r="D682" s="2">
        <f>MACD!E682</f>
        <v>-3.4096242567570378E-2</v>
      </c>
      <c r="E682" s="2">
        <f>MACD!F682</f>
        <v>-8.2822350672395864E-2</v>
      </c>
      <c r="F682" s="2">
        <f>'Moving Avg'!D682</f>
        <v>1.796</v>
      </c>
      <c r="G682" s="2">
        <f>'Moving Avg'!F682</f>
        <v>1.8450000000000002</v>
      </c>
      <c r="H682" s="2">
        <f>'Moving Avg'!G682</f>
        <v>1.8304</v>
      </c>
      <c r="I682" s="2">
        <f>'Moving Avg'!H682</f>
        <v>2.089399999999999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</row>
    <row r="683" spans="1:12" ht="13.5" x14ac:dyDescent="0.25">
      <c r="A683" s="3">
        <f>RSI!A683</f>
        <v>43297</v>
      </c>
      <c r="B683" s="2">
        <f>RSI!B683</f>
        <v>1.71</v>
      </c>
      <c r="C683" s="2">
        <f>RSI!I683</f>
        <v>39.590613036140567</v>
      </c>
      <c r="D683" s="2">
        <f>MACD!E683</f>
        <v>2.0693314706997201E-2</v>
      </c>
      <c r="E683" s="2">
        <f>MACD!F683</f>
        <v>-6.211921759651725E-2</v>
      </c>
      <c r="F683" s="2">
        <f>'Moving Avg'!D683</f>
        <v>1.766</v>
      </c>
      <c r="G683" s="2">
        <f>'Moving Avg'!F683</f>
        <v>1.8415000000000004</v>
      </c>
      <c r="H683" s="2">
        <f>'Moving Avg'!G683</f>
        <v>1.8233999999999997</v>
      </c>
      <c r="I683" s="2">
        <f>'Moving Avg'!H683</f>
        <v>2.0818499999999989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</row>
    <row r="684" spans="1:12" ht="13.5" x14ac:dyDescent="0.25">
      <c r="A684" s="3">
        <f>RSI!A684</f>
        <v>43298</v>
      </c>
      <c r="B684" s="2">
        <f>RSI!B684</f>
        <v>1.68</v>
      </c>
      <c r="C684" s="2">
        <f>RSI!I684</f>
        <v>37.661463268815055</v>
      </c>
      <c r="D684" s="2">
        <f>MACD!E684</f>
        <v>7.0050451435424987E-2</v>
      </c>
      <c r="E684" s="2">
        <f>MACD!F684</f>
        <v>-3.5685283790128808E-2</v>
      </c>
      <c r="F684" s="2">
        <f>'Moving Avg'!D684</f>
        <v>1.738</v>
      </c>
      <c r="G684" s="2">
        <f>'Moving Avg'!F684</f>
        <v>1.8365000000000002</v>
      </c>
      <c r="H684" s="2">
        <f>'Moving Avg'!G684</f>
        <v>1.8155999999999997</v>
      </c>
      <c r="I684" s="2">
        <f>'Moving Avg'!H684</f>
        <v>2.0741499999999991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</row>
    <row r="685" spans="1:12" ht="13.5" x14ac:dyDescent="0.25">
      <c r="A685" s="3">
        <f>RSI!A685</f>
        <v>43299</v>
      </c>
      <c r="B685" s="2">
        <f>RSI!B685</f>
        <v>1.61</v>
      </c>
      <c r="C685" s="2">
        <f>RSI!I685</f>
        <v>33.553108423925281</v>
      </c>
      <c r="D685" s="2">
        <f>MACD!E685</f>
        <v>9.9432248570969106E-2</v>
      </c>
      <c r="E685" s="2">
        <f>MACD!F685</f>
        <v>-8.6617773179092257E-3</v>
      </c>
      <c r="F685" s="2">
        <f>'Moving Avg'!D685</f>
        <v>1.6959999999999997</v>
      </c>
      <c r="G685" s="2">
        <f>'Moving Avg'!F685</f>
        <v>1.8305</v>
      </c>
      <c r="H685" s="2">
        <f>'Moving Avg'!G685</f>
        <v>1.8071999999999997</v>
      </c>
      <c r="I685" s="2">
        <f>'Moving Avg'!H685</f>
        <v>2.0660999999999992</v>
      </c>
      <c r="J685" s="6" t="str">
        <f>OBV!F685</f>
        <v>BEARISH</v>
      </c>
      <c r="K685" s="6" t="str">
        <f>OBV!G685</f>
        <v>WEAK</v>
      </c>
      <c r="L685" s="6" t="str">
        <f>OBV!H685</f>
        <v>CONFIRMED BEARISH</v>
      </c>
    </row>
    <row r="686" spans="1:12" ht="13.5" x14ac:dyDescent="0.25">
      <c r="A686" s="3">
        <f>RSI!A686</f>
        <v>43300</v>
      </c>
      <c r="B686" s="2">
        <f>RSI!B686</f>
        <v>1.64</v>
      </c>
      <c r="C686" s="2">
        <f>RSI!I686</f>
        <v>36.738187968782732</v>
      </c>
      <c r="D686" s="2">
        <f>MACD!E686</f>
        <v>0.11715949990427554</v>
      </c>
      <c r="E686" s="2">
        <f>MACD!F686</f>
        <v>1.650247812652773E-2</v>
      </c>
      <c r="F686" s="2">
        <f>'Moving Avg'!D686</f>
        <v>1.6800000000000002</v>
      </c>
      <c r="G686" s="2">
        <f>'Moving Avg'!F686</f>
        <v>1.8260000000000001</v>
      </c>
      <c r="H686" s="2">
        <f>'Moving Avg'!G686</f>
        <v>1.7999999999999998</v>
      </c>
      <c r="I686" s="2">
        <f>'Moving Avg'!H686</f>
        <v>2.0581999999999989</v>
      </c>
      <c r="J686" s="6" t="str">
        <f>OBV!F686</f>
        <v>BEARISH</v>
      </c>
      <c r="K686" s="6" t="str">
        <f>OBV!G686</f>
        <v>WEAK</v>
      </c>
      <c r="L686" s="6" t="str">
        <f>OBV!H686</f>
        <v>CONFIRMED BEARISH</v>
      </c>
    </row>
    <row r="687" spans="1:12" ht="13.5" x14ac:dyDescent="0.25">
      <c r="A687" s="3">
        <f>RSI!A687</f>
        <v>43301</v>
      </c>
      <c r="B687" s="2">
        <f>RSI!B687</f>
        <v>1.7</v>
      </c>
      <c r="C687" s="2">
        <f>RSI!I687</f>
        <v>42.658311512492638</v>
      </c>
      <c r="D687" s="2">
        <f>MACD!E687</f>
        <v>0.12561065693288587</v>
      </c>
      <c r="E687" s="2">
        <f>MACD!F687</f>
        <v>3.8324113887799362E-2</v>
      </c>
      <c r="F687" s="2">
        <f>'Moving Avg'!D687</f>
        <v>1.6679999999999999</v>
      </c>
      <c r="G687" s="2">
        <f>'Moving Avg'!F687</f>
        <v>1.8260000000000005</v>
      </c>
      <c r="H687" s="2">
        <f>'Moving Avg'!G687</f>
        <v>1.7939999999999998</v>
      </c>
      <c r="I687" s="2">
        <f>'Moving Avg'!H687</f>
        <v>2.0506999999999991</v>
      </c>
      <c r="J687" s="6" t="str">
        <f>OBV!F687</f>
        <v>BEARISH</v>
      </c>
      <c r="K687" s="6" t="str">
        <f>OBV!G687</f>
        <v>WEAK</v>
      </c>
      <c r="L687" s="6" t="str">
        <f>OBV!H687</f>
        <v>CONFIRMED BEARISH</v>
      </c>
    </row>
    <row r="688" spans="1:12" ht="13.5" x14ac:dyDescent="0.25">
      <c r="A688" s="3">
        <f>RSI!A688</f>
        <v>43304</v>
      </c>
      <c r="B688" s="2">
        <f>RSI!B688</f>
        <v>1.75</v>
      </c>
      <c r="C688" s="2">
        <f>RSI!I688</f>
        <v>47.100945072274378</v>
      </c>
      <c r="D688" s="2">
        <f>MACD!E688</f>
        <v>0.12037312290193536</v>
      </c>
      <c r="E688" s="2">
        <f>MACD!F688</f>
        <v>5.4733915690626564E-2</v>
      </c>
      <c r="F688" s="2">
        <f>'Moving Avg'!D688</f>
        <v>1.6759999999999997</v>
      </c>
      <c r="G688" s="2">
        <f>'Moving Avg'!F688</f>
        <v>1.8274999999999999</v>
      </c>
      <c r="H688" s="2">
        <f>'Moving Avg'!G688</f>
        <v>1.7891999999999999</v>
      </c>
      <c r="I688" s="2">
        <f>'Moving Avg'!H688</f>
        <v>2.0434499999999991</v>
      </c>
      <c r="J688" s="6" t="str">
        <f>OBV!F688</f>
        <v>BEARISH</v>
      </c>
      <c r="K688" s="6" t="str">
        <f>OBV!G688</f>
        <v>WEAK</v>
      </c>
      <c r="L688" s="6" t="str">
        <f>OBV!H688</f>
        <v>BEARISH DIVERGENCE</v>
      </c>
    </row>
    <row r="689" spans="1:12" ht="13.5" x14ac:dyDescent="0.25">
      <c r="A689" s="3">
        <f>RSI!A689</f>
        <v>43305</v>
      </c>
      <c r="B689" s="2">
        <f>RSI!B689</f>
        <v>1.75</v>
      </c>
      <c r="C689" s="2">
        <f>RSI!I689</f>
        <v>47.100945072274378</v>
      </c>
      <c r="D689" s="2">
        <f>MACD!E689</f>
        <v>0.10999758344290655</v>
      </c>
      <c r="E689" s="2">
        <f>MACD!F689</f>
        <v>6.5786649241082573E-2</v>
      </c>
      <c r="F689" s="2">
        <f>'Moving Avg'!D689</f>
        <v>1.69</v>
      </c>
      <c r="G689" s="2">
        <f>'Moving Avg'!F689</f>
        <v>1.8285</v>
      </c>
      <c r="H689" s="2">
        <f>'Moving Avg'!G689</f>
        <v>1.7851999999999999</v>
      </c>
      <c r="I689" s="2">
        <f>'Moving Avg'!H689</f>
        <v>2.0361999999999991</v>
      </c>
      <c r="J689" s="6" t="str">
        <f>OBV!F689</f>
        <v>BULLISH</v>
      </c>
      <c r="K689" s="6" t="str">
        <f>OBV!G689</f>
        <v>STRONG</v>
      </c>
      <c r="L689" s="6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1.78</v>
      </c>
      <c r="C690" s="2">
        <f>RSI!I690</f>
        <v>49.80698332327799</v>
      </c>
      <c r="D690" s="2">
        <f>MACD!E690</f>
        <v>9.9190564397309222E-2</v>
      </c>
      <c r="E690" s="2">
        <f>MACD!F690</f>
        <v>7.2467432272327909E-2</v>
      </c>
      <c r="F690" s="2">
        <f>'Moving Avg'!D690</f>
        <v>1.7239999999999998</v>
      </c>
      <c r="G690" s="2">
        <f>'Moving Avg'!F690</f>
        <v>1.8274999999999999</v>
      </c>
      <c r="H690" s="2">
        <f>'Moving Avg'!G690</f>
        <v>1.7821999999999998</v>
      </c>
      <c r="I690" s="2">
        <f>'Moving Avg'!H690</f>
        <v>2.0290999999999988</v>
      </c>
      <c r="J690" s="6" t="str">
        <f>OBV!F690</f>
        <v>BULLISH</v>
      </c>
      <c r="K690" s="6" t="str">
        <f>OBV!G690</f>
        <v>STRONG</v>
      </c>
      <c r="L690" s="6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1.75</v>
      </c>
      <c r="C691" s="2">
        <f>RSI!I691</f>
        <v>47.20639540158578</v>
      </c>
      <c r="D691" s="2">
        <f>MACD!E691</f>
        <v>7.6886597174721238E-2</v>
      </c>
      <c r="E691" s="2">
        <f>MACD!F691</f>
        <v>7.335126525280658E-2</v>
      </c>
      <c r="F691" s="2">
        <f>'Moving Avg'!D691</f>
        <v>1.746</v>
      </c>
      <c r="G691" s="2">
        <f>'Moving Avg'!F691</f>
        <v>1.8199999999999998</v>
      </c>
      <c r="H691" s="2">
        <f>'Moving Avg'!G691</f>
        <v>1.7793999999999996</v>
      </c>
      <c r="I691" s="2">
        <f>'Moving Avg'!H691</f>
        <v>2.0218499999999988</v>
      </c>
      <c r="J691" s="6" t="str">
        <f>OBV!F691</f>
        <v>BULLISH</v>
      </c>
      <c r="K691" s="6" t="str">
        <f>OBV!G691</f>
        <v>STRONG</v>
      </c>
      <c r="L691" s="6" t="str">
        <f>OBV!H691</f>
        <v>CONFIRMED BULLISH</v>
      </c>
    </row>
    <row r="692" spans="1:12" ht="13.5" x14ac:dyDescent="0.25">
      <c r="A692" s="3">
        <f>RSI!A692</f>
        <v>43311</v>
      </c>
      <c r="B692" s="2">
        <f>RSI!B692</f>
        <v>1.79</v>
      </c>
      <c r="C692" s="2">
        <f>RSI!I692</f>
        <v>50.888435327649056</v>
      </c>
      <c r="D692" s="2">
        <f>MACD!E692</f>
        <v>6.1384781291784707E-2</v>
      </c>
      <c r="E692" s="2">
        <f>MACD!F692</f>
        <v>7.0957968460602205E-2</v>
      </c>
      <c r="F692" s="2">
        <f>'Moving Avg'!D692</f>
        <v>1.764</v>
      </c>
      <c r="G692" s="2">
        <f>'Moving Avg'!F692</f>
        <v>1.8089999999999999</v>
      </c>
      <c r="H692" s="2">
        <f>'Moving Avg'!G692</f>
        <v>1.7786</v>
      </c>
      <c r="I692" s="2">
        <f>'Moving Avg'!H692</f>
        <v>2.0147999999999993</v>
      </c>
      <c r="J692" s="6" t="str">
        <f>OBV!F692</f>
        <v>BULLISH</v>
      </c>
      <c r="K692" s="6" t="str">
        <f>OBV!G692</f>
        <v>STRONG</v>
      </c>
      <c r="L692" s="6" t="str">
        <f>OBV!H692</f>
        <v>CONFIRMED BULLISH</v>
      </c>
    </row>
    <row r="693" spans="1:12" ht="13.5" x14ac:dyDescent="0.25">
      <c r="A693" s="3">
        <f>RSI!A693</f>
        <v>43312</v>
      </c>
      <c r="B693" s="2">
        <f>RSI!B693</f>
        <v>1.77</v>
      </c>
      <c r="C693" s="2">
        <f>RSI!I693</f>
        <v>49.04651835629241</v>
      </c>
      <c r="D693" s="2">
        <f>MACD!E693</f>
        <v>4.1987235727754202E-2</v>
      </c>
      <c r="E693" s="2">
        <f>MACD!F693</f>
        <v>6.516382191403261E-2</v>
      </c>
      <c r="F693" s="2">
        <f>'Moving Avg'!D693</f>
        <v>1.768</v>
      </c>
      <c r="G693" s="2">
        <f>'Moving Avg'!F693</f>
        <v>1.7925000000000004</v>
      </c>
      <c r="H693" s="2">
        <f>'Moving Avg'!G693</f>
        <v>1.7777999999999998</v>
      </c>
      <c r="I693" s="2">
        <f>'Moving Avg'!H693</f>
        <v>2.007649999999999</v>
      </c>
      <c r="J693" s="6" t="str">
        <f>OBV!F693</f>
        <v>BULLISH</v>
      </c>
      <c r="K693" s="6" t="str">
        <f>OBV!G693</f>
        <v>STRONG</v>
      </c>
      <c r="L693" s="6" t="str">
        <f>OBV!H693</f>
        <v>CONFIRMED BULLISH</v>
      </c>
    </row>
    <row r="694" spans="1:12" ht="13.5" x14ac:dyDescent="0.25">
      <c r="A694" s="3">
        <f>RSI!A694</f>
        <v>43313</v>
      </c>
      <c r="B694" s="2">
        <f>RSI!B694</f>
        <v>1.72</v>
      </c>
      <c r="C694" s="2">
        <f>RSI!I694</f>
        <v>44.691403278107096</v>
      </c>
      <c r="D694" s="2">
        <f>MACD!E694</f>
        <v>2.4715799907186309E-2</v>
      </c>
      <c r="E694" s="2">
        <f>MACD!F694</f>
        <v>5.7074217512663353E-2</v>
      </c>
      <c r="F694" s="2">
        <f>'Moving Avg'!D694</f>
        <v>1.762</v>
      </c>
      <c r="G694" s="2">
        <f>'Moving Avg'!F694</f>
        <v>1.7734999999999999</v>
      </c>
      <c r="H694" s="2">
        <f>'Moving Avg'!G694</f>
        <v>1.7749999999999997</v>
      </c>
      <c r="I694" s="2">
        <f>'Moving Avg'!H694</f>
        <v>2.0002499999999994</v>
      </c>
      <c r="J694" s="6" t="str">
        <f>OBV!F694</f>
        <v>BULLISH</v>
      </c>
      <c r="K694" s="6" t="str">
        <f>OBV!G694</f>
        <v>STRONG</v>
      </c>
      <c r="L694" s="6" t="str">
        <f>OBV!H694</f>
        <v>BULLISH DIVERGENCE</v>
      </c>
    </row>
    <row r="695" spans="1:12" ht="13.5" x14ac:dyDescent="0.25">
      <c r="A695" s="3">
        <f>RSI!A695</f>
        <v>43314</v>
      </c>
      <c r="B695" s="2">
        <f>RSI!B695</f>
        <v>1.67</v>
      </c>
      <c r="C695" s="2">
        <f>RSI!I695</f>
        <v>40.790746090082237</v>
      </c>
      <c r="D695" s="2">
        <f>MACD!E695</f>
        <v>3.381019137143948E-3</v>
      </c>
      <c r="E695" s="2">
        <f>MACD!F695</f>
        <v>4.6335577837559476E-2</v>
      </c>
      <c r="F695" s="2">
        <f>'Moving Avg'!D695</f>
        <v>1.7399999999999998</v>
      </c>
      <c r="G695" s="2">
        <f>'Moving Avg'!F695</f>
        <v>1.7580000000000002</v>
      </c>
      <c r="H695" s="2">
        <f>'Moving Avg'!G695</f>
        <v>1.7713999999999999</v>
      </c>
      <c r="I695" s="2">
        <f>'Moving Avg'!H695</f>
        <v>1.9926999999999999</v>
      </c>
      <c r="J695" s="6" t="str">
        <f>OBV!F695</f>
        <v>BEARISH</v>
      </c>
      <c r="K695" s="6" t="str">
        <f>OBV!G695</f>
        <v>WEAK</v>
      </c>
      <c r="L695" s="6" t="str">
        <f>OBV!H695</f>
        <v>CONFIRMED BEARISH</v>
      </c>
    </row>
    <row r="696" spans="1:12" ht="13.5" x14ac:dyDescent="0.25">
      <c r="A696" s="3">
        <f>RSI!A696</f>
        <v>43315</v>
      </c>
      <c r="B696" s="2">
        <f>RSI!B696</f>
        <v>1.65</v>
      </c>
      <c r="C696" s="2">
        <f>RSI!I696</f>
        <v>39.312688971555687</v>
      </c>
      <c r="D696" s="2">
        <f>MACD!E696</f>
        <v>-7.959689661460656E-3</v>
      </c>
      <c r="E696" s="2">
        <f>MACD!F696</f>
        <v>3.5476524337755451E-2</v>
      </c>
      <c r="F696" s="2">
        <f>'Moving Avg'!D696</f>
        <v>1.72</v>
      </c>
      <c r="G696" s="2">
        <f>'Moving Avg'!F696</f>
        <v>1.7434999999999998</v>
      </c>
      <c r="H696" s="2">
        <f>'Moving Avg'!G696</f>
        <v>1.7682</v>
      </c>
      <c r="I696" s="2">
        <f>'Moving Avg'!H696</f>
        <v>1.98505</v>
      </c>
      <c r="J696" s="6" t="str">
        <f>OBV!F696</f>
        <v>BEARISH</v>
      </c>
      <c r="K696" s="6" t="str">
        <f>OBV!G696</f>
        <v>WEAK</v>
      </c>
      <c r="L696" s="6" t="str">
        <f>OBV!H696</f>
        <v>CONFIRMED BEARISH</v>
      </c>
    </row>
    <row r="697" spans="1:12" ht="13.5" x14ac:dyDescent="0.25">
      <c r="A697" s="3">
        <f>RSI!A697</f>
        <v>43318</v>
      </c>
      <c r="B697" s="2">
        <f>RSI!B697</f>
        <v>1.62</v>
      </c>
      <c r="C697" s="2">
        <f>RSI!I697</f>
        <v>37.13881882688019</v>
      </c>
      <c r="D697" s="2">
        <f>MACD!E697</f>
        <v>-5.4151203194960917E-3</v>
      </c>
      <c r="E697" s="2">
        <f>MACD!F697</f>
        <v>2.7298195406305143E-2</v>
      </c>
      <c r="F697" s="2">
        <f>'Moving Avg'!D697</f>
        <v>1.6859999999999999</v>
      </c>
      <c r="G697" s="2">
        <f>'Moving Avg'!F697</f>
        <v>1.7284999999999997</v>
      </c>
      <c r="H697" s="2">
        <f>'Moving Avg'!G697</f>
        <v>1.7664000000000002</v>
      </c>
      <c r="I697" s="2">
        <f>'Moving Avg'!H697</f>
        <v>1.9773499999999999</v>
      </c>
      <c r="J697" s="6" t="str">
        <f>OBV!F697</f>
        <v>BEARISH</v>
      </c>
      <c r="K697" s="6" t="str">
        <f>OBV!G697</f>
        <v>WEAK</v>
      </c>
      <c r="L697" s="6" t="str">
        <f>OBV!H697</f>
        <v>CONFIRMED BEARISH</v>
      </c>
    </row>
    <row r="698" spans="1:12" ht="13.5" x14ac:dyDescent="0.25">
      <c r="A698" s="3">
        <f>RSI!A698</f>
        <v>43319</v>
      </c>
      <c r="B698" s="2">
        <f>RSI!B698</f>
        <v>1.58</v>
      </c>
      <c r="C698" s="2">
        <f>RSI!I698</f>
        <v>34.406888217158709</v>
      </c>
      <c r="D698" s="2">
        <f>MACD!E698</f>
        <v>8.2071504791312311E-3</v>
      </c>
      <c r="E698" s="2">
        <f>MACD!F698</f>
        <v>2.3479986420870361E-2</v>
      </c>
      <c r="F698" s="2">
        <f>'Moving Avg'!D698</f>
        <v>1.6479999999999997</v>
      </c>
      <c r="G698" s="2">
        <f>'Moving Avg'!F698</f>
        <v>1.7144999999999997</v>
      </c>
      <c r="H698" s="2">
        <f>'Moving Avg'!G698</f>
        <v>1.7648000000000001</v>
      </c>
      <c r="I698" s="2">
        <f>'Moving Avg'!H698</f>
        <v>1.9698999999999998</v>
      </c>
      <c r="J698" s="6" t="str">
        <f>OBV!F698</f>
        <v>BEARISH</v>
      </c>
      <c r="K698" s="6" t="str">
        <f>OBV!G698</f>
        <v>WEAK</v>
      </c>
      <c r="L698" s="6" t="str">
        <f>OBV!H698</f>
        <v>CONFIRMED BEARISH</v>
      </c>
    </row>
    <row r="699" spans="1:12" ht="13.5" x14ac:dyDescent="0.25">
      <c r="A699" s="3">
        <f>RSI!A699</f>
        <v>43320</v>
      </c>
      <c r="B699" s="2">
        <f>RSI!B699</f>
        <v>1.62</v>
      </c>
      <c r="C699" s="2">
        <f>RSI!I699</f>
        <v>39.221653713085168</v>
      </c>
      <c r="D699" s="2">
        <f>MACD!E699</f>
        <v>1.7760699959775028E-2</v>
      </c>
      <c r="E699" s="2">
        <f>MACD!F699</f>
        <v>2.2336129128651298E-2</v>
      </c>
      <c r="F699" s="2">
        <f>'Moving Avg'!D699</f>
        <v>1.6280000000000001</v>
      </c>
      <c r="G699" s="2">
        <f>'Moving Avg'!F699</f>
        <v>1.7044999999999999</v>
      </c>
      <c r="H699" s="2">
        <f>'Moving Avg'!G699</f>
        <v>1.7642000000000002</v>
      </c>
      <c r="I699" s="2">
        <f>'Moving Avg'!H699</f>
        <v>1.9626500000000004</v>
      </c>
      <c r="J699" s="6" t="str">
        <f>OBV!F699</f>
        <v>BEARISH</v>
      </c>
      <c r="K699" s="6" t="str">
        <f>OBV!G699</f>
        <v>WEAK</v>
      </c>
      <c r="L699" s="6" t="str">
        <f>OBV!H699</f>
        <v>CONFIRMED BEARISH</v>
      </c>
    </row>
    <row r="700" spans="1:12" ht="13.5" x14ac:dyDescent="0.25">
      <c r="A700" s="3">
        <f>RSI!A700</f>
        <v>43321</v>
      </c>
      <c r="B700" s="2">
        <f>RSI!B700</f>
        <v>1.67</v>
      </c>
      <c r="C700" s="2">
        <f>RSI!I700</f>
        <v>44.687242013114151</v>
      </c>
      <c r="D700" s="2">
        <f>MACD!E700</f>
        <v>2.7436435878116727E-2</v>
      </c>
      <c r="E700" s="2">
        <f>MACD!F700</f>
        <v>2.3356190478544384E-2</v>
      </c>
      <c r="F700" s="2">
        <f>'Moving Avg'!D700</f>
        <v>1.6280000000000001</v>
      </c>
      <c r="G700" s="2">
        <f>'Moving Avg'!F700</f>
        <v>1.6969999999999998</v>
      </c>
      <c r="H700" s="2">
        <f>'Moving Avg'!G700</f>
        <v>1.764</v>
      </c>
      <c r="I700" s="2">
        <f>'Moving Avg'!H700</f>
        <v>1.9561000000000002</v>
      </c>
      <c r="J700" s="6" t="str">
        <f>OBV!F700</f>
        <v>BULLISH</v>
      </c>
      <c r="K700" s="6" t="str">
        <f>OBV!G700</f>
        <v>STRONG</v>
      </c>
      <c r="L700" s="6" t="str">
        <f>OBV!H700</f>
        <v>NEUTRAL</v>
      </c>
    </row>
    <row r="701" spans="1:12" ht="13.5" x14ac:dyDescent="0.25">
      <c r="A701" s="3">
        <f>RSI!A701</f>
        <v>43322</v>
      </c>
      <c r="B701" s="2">
        <f>RSI!B701</f>
        <v>1.71</v>
      </c>
      <c r="C701" s="2">
        <f>RSI!I701</f>
        <v>48.664472290494757</v>
      </c>
      <c r="D701" s="2">
        <f>MACD!E701</f>
        <v>2.8379688396725111E-2</v>
      </c>
      <c r="E701" s="2">
        <f>MACD!F701</f>
        <v>2.4360890062180531E-2</v>
      </c>
      <c r="F701" s="2">
        <f>'Moving Avg'!D701</f>
        <v>1.64</v>
      </c>
      <c r="G701" s="2">
        <f>'Moving Avg'!F701</f>
        <v>1.6964999999999999</v>
      </c>
      <c r="H701" s="2">
        <f>'Moving Avg'!G701</f>
        <v>1.7631999999999999</v>
      </c>
      <c r="I701" s="2">
        <f>'Moving Avg'!H701</f>
        <v>1.9501500000000001</v>
      </c>
      <c r="J701" s="6" t="str">
        <f>OBV!F701</f>
        <v>BULLISH</v>
      </c>
      <c r="K701" s="6" t="str">
        <f>OBV!G701</f>
        <v>STRONG</v>
      </c>
      <c r="L701" s="6" t="str">
        <f>OBV!H701</f>
        <v>CONFIRMED BULLISH</v>
      </c>
    </row>
    <row r="702" spans="1:12" ht="13.5" x14ac:dyDescent="0.25">
      <c r="A702" s="3">
        <f>RSI!A702</f>
        <v>43326</v>
      </c>
      <c r="B702" s="2">
        <f>RSI!B702</f>
        <v>1.73</v>
      </c>
      <c r="C702" s="2">
        <f>RSI!I702</f>
        <v>50.577981640430863</v>
      </c>
      <c r="D702" s="2">
        <f>MACD!E702</f>
        <v>3.3923493778578173E-2</v>
      </c>
      <c r="E702" s="2">
        <f>MACD!F702</f>
        <v>2.627341080546006E-2</v>
      </c>
      <c r="F702" s="2">
        <f>'Moving Avg'!D702</f>
        <v>1.6620000000000001</v>
      </c>
      <c r="G702" s="2">
        <f>'Moving Avg'!F702</f>
        <v>1.6949999999999998</v>
      </c>
      <c r="H702" s="2">
        <f>'Moving Avg'!G702</f>
        <v>1.7628000000000004</v>
      </c>
      <c r="I702" s="2">
        <f>'Moving Avg'!H702</f>
        <v>1.9443000000000004</v>
      </c>
      <c r="J702" s="6" t="str">
        <f>OBV!F702</f>
        <v>BULLISH</v>
      </c>
      <c r="K702" s="6" t="str">
        <f>OBV!G702</f>
        <v>STRONG</v>
      </c>
      <c r="L702" s="6" t="str">
        <f>OBV!H702</f>
        <v>CONFIRMED BULLISH</v>
      </c>
    </row>
    <row r="703" spans="1:12" ht="13.5" x14ac:dyDescent="0.25">
      <c r="A703" s="3">
        <f>RSI!A703</f>
        <v>43327</v>
      </c>
      <c r="B703" s="2">
        <f>RSI!B703</f>
        <v>1.73</v>
      </c>
      <c r="C703" s="2">
        <f>RSI!I703</f>
        <v>50.577981640430863</v>
      </c>
      <c r="D703" s="2">
        <f>MACD!E703</f>
        <v>3.5487176128707221E-2</v>
      </c>
      <c r="E703" s="2">
        <f>MACD!F703</f>
        <v>2.8116163870109494E-2</v>
      </c>
      <c r="F703" s="2">
        <f>'Moving Avg'!D703</f>
        <v>1.6920000000000002</v>
      </c>
      <c r="G703" s="2">
        <f>'Moving Avg'!F703</f>
        <v>1.6959999999999997</v>
      </c>
      <c r="H703" s="2">
        <f>'Moving Avg'!G703</f>
        <v>1.7628000000000004</v>
      </c>
      <c r="I703" s="2">
        <f>'Moving Avg'!H703</f>
        <v>1.9384500000000005</v>
      </c>
      <c r="J703" s="6" t="str">
        <f>OBV!F703</f>
        <v>BULLISH</v>
      </c>
      <c r="K703" s="6" t="str">
        <f>OBV!G703</f>
        <v>STRONG</v>
      </c>
      <c r="L703" s="6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1.7</v>
      </c>
      <c r="C704" s="2">
        <f>RSI!I704</f>
        <v>47.497997474940206</v>
      </c>
      <c r="D704" s="2">
        <f>MACD!E704</f>
        <v>3.1293626105261652E-2</v>
      </c>
      <c r="E704" s="2">
        <f>MACD!F704</f>
        <v>2.8751656317139926E-2</v>
      </c>
      <c r="F704" s="2">
        <f>'Moving Avg'!D704</f>
        <v>1.7079999999999997</v>
      </c>
      <c r="G704" s="2">
        <f>'Moving Avg'!F704</f>
        <v>1.6970000000000003</v>
      </c>
      <c r="H704" s="2">
        <f>'Moving Avg'!G704</f>
        <v>1.7622000000000002</v>
      </c>
      <c r="I704" s="2">
        <f>'Moving Avg'!H704</f>
        <v>1.9324500000000007</v>
      </c>
      <c r="J704" s="6" t="str">
        <f>OBV!F704</f>
        <v>BULLISH</v>
      </c>
      <c r="K704" s="6" t="str">
        <f>OBV!G704</f>
        <v>STRONG</v>
      </c>
      <c r="L704" s="6" t="str">
        <f>OBV!H704</f>
        <v>CONFIRMED BULLISH</v>
      </c>
    </row>
    <row r="705" spans="1:12" ht="13.5" x14ac:dyDescent="0.25">
      <c r="A705" s="3">
        <f>RSI!A705</f>
        <v>43329</v>
      </c>
      <c r="B705" s="2">
        <f>RSI!B705</f>
        <v>1.69</v>
      </c>
      <c r="C705" s="2">
        <f>RSI!I705</f>
        <v>46.481902477657258</v>
      </c>
      <c r="D705" s="2">
        <f>MACD!E705</f>
        <v>2.0927811971732879E-2</v>
      </c>
      <c r="E705" s="2">
        <f>MACD!F705</f>
        <v>2.7186887448058517E-2</v>
      </c>
      <c r="F705" s="2">
        <f>'Moving Avg'!D705</f>
        <v>1.7120000000000002</v>
      </c>
      <c r="G705" s="2">
        <f>'Moving Avg'!F705</f>
        <v>1.7010000000000001</v>
      </c>
      <c r="H705" s="2">
        <f>'Moving Avg'!G705</f>
        <v>1.7624000000000004</v>
      </c>
      <c r="I705" s="2">
        <f>'Moving Avg'!H705</f>
        <v>1.9264000000000008</v>
      </c>
      <c r="J705" s="6" t="str">
        <f>OBV!F705</f>
        <v>BEARISH</v>
      </c>
      <c r="K705" s="6" t="str">
        <f>OBV!G705</f>
        <v>WEAK</v>
      </c>
      <c r="L705" s="6" t="str">
        <f>OBV!H705</f>
        <v>BEARISH DIVERGENCE</v>
      </c>
    </row>
    <row r="706" spans="1:12" ht="13.5" x14ac:dyDescent="0.25">
      <c r="A706" s="3">
        <f>RSI!A706</f>
        <v>43332</v>
      </c>
      <c r="B706" s="2">
        <f>RSI!B706</f>
        <v>1.69</v>
      </c>
      <c r="C706" s="2">
        <f>RSI!I706</f>
        <v>46.481902477657258</v>
      </c>
      <c r="D706" s="2">
        <f>MACD!E706</f>
        <v>9.2631107335354734E-3</v>
      </c>
      <c r="E706" s="2">
        <f>MACD!F706</f>
        <v>2.3602132105153911E-2</v>
      </c>
      <c r="F706" s="2">
        <f>'Moving Avg'!D706</f>
        <v>1.7079999999999997</v>
      </c>
      <c r="G706" s="2">
        <f>'Moving Avg'!F706</f>
        <v>1.7035</v>
      </c>
      <c r="H706" s="2">
        <f>'Moving Avg'!G706</f>
        <v>1.7622000000000002</v>
      </c>
      <c r="I706" s="2">
        <f>'Moving Avg'!H706</f>
        <v>1.9207500000000008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</row>
    <row r="707" spans="1:12" ht="13.5" x14ac:dyDescent="0.25">
      <c r="A707" s="3">
        <f>RSI!A707</f>
        <v>43335</v>
      </c>
      <c r="B707" s="2">
        <f>RSI!B707</f>
        <v>1.69</v>
      </c>
      <c r="C707" s="2">
        <f>RSI!I707</f>
        <v>46.481902477657258</v>
      </c>
      <c r="D707" s="2">
        <f>MACD!E707</f>
        <v>-5.0526877947794091E-3</v>
      </c>
      <c r="E707" s="2">
        <f>MACD!F707</f>
        <v>1.7871168125167251E-2</v>
      </c>
      <c r="F707" s="2">
        <f>'Moving Avg'!D707</f>
        <v>1.6999999999999997</v>
      </c>
      <c r="G707" s="2">
        <f>'Moving Avg'!F707</f>
        <v>1.7029999999999998</v>
      </c>
      <c r="H707" s="2">
        <f>'Moving Avg'!G707</f>
        <v>1.7610000000000001</v>
      </c>
      <c r="I707" s="2">
        <f>'Moving Avg'!H707</f>
        <v>1.9157000000000008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</row>
    <row r="708" spans="1:12" ht="13.5" x14ac:dyDescent="0.25">
      <c r="A708" s="3">
        <f>RSI!A708</f>
        <v>43336</v>
      </c>
      <c r="B708" s="2">
        <f>RSI!B708</f>
        <v>1.64</v>
      </c>
      <c r="C708" s="2">
        <f>RSI!I708</f>
        <v>41.004055677877545</v>
      </c>
      <c r="D708" s="2">
        <f>MACD!E708</f>
        <v>-1.9459052023005574E-2</v>
      </c>
      <c r="E708" s="2">
        <f>MACD!F708</f>
        <v>1.0405124095532686E-2</v>
      </c>
      <c r="F708" s="2">
        <f>'Moving Avg'!D708</f>
        <v>1.6819999999999999</v>
      </c>
      <c r="G708" s="2">
        <f>'Moving Avg'!F708</f>
        <v>1.6975000000000002</v>
      </c>
      <c r="H708" s="2">
        <f>'Moving Avg'!G708</f>
        <v>1.7588000000000006</v>
      </c>
      <c r="I708" s="2">
        <f>'Moving Avg'!H708</f>
        <v>1.9108000000000009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</row>
    <row r="709" spans="1:12" ht="13.5" x14ac:dyDescent="0.25">
      <c r="A709" s="3">
        <f>RSI!A709</f>
        <v>43339</v>
      </c>
      <c r="B709" s="2">
        <f>RSI!B709</f>
        <v>1.61</v>
      </c>
      <c r="C709" s="2">
        <f>RSI!I709</f>
        <v>38.10259632808939</v>
      </c>
      <c r="D709" s="2">
        <f>MACD!E709</f>
        <v>-2.2832026252835202E-2</v>
      </c>
      <c r="E709" s="2">
        <f>MACD!F709</f>
        <v>3.757694025859108E-3</v>
      </c>
      <c r="F709" s="2">
        <f>'Moving Avg'!D709</f>
        <v>1.6640000000000001</v>
      </c>
      <c r="G709" s="2">
        <f>'Moving Avg'!F709</f>
        <v>1.6905000000000001</v>
      </c>
      <c r="H709" s="2">
        <f>'Moving Avg'!G709</f>
        <v>1.7554000000000005</v>
      </c>
      <c r="I709" s="2">
        <f>'Moving Avg'!H709</f>
        <v>1.9061000000000008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</row>
    <row r="710" spans="1:12" ht="13.5" x14ac:dyDescent="0.25">
      <c r="A710" s="3">
        <f>RSI!A710</f>
        <v>43340</v>
      </c>
      <c r="B710" s="2">
        <f>RSI!B710</f>
        <v>1.65</v>
      </c>
      <c r="C710" s="2">
        <f>RSI!I710</f>
        <v>43.811593304510581</v>
      </c>
      <c r="D710" s="2">
        <f>MACD!E710</f>
        <v>-2.0371171005518551E-2</v>
      </c>
      <c r="E710" s="2">
        <f>MACD!F710</f>
        <v>-1.0680789804164239E-3</v>
      </c>
      <c r="F710" s="2">
        <f>'Moving Avg'!D710</f>
        <v>1.6559999999999999</v>
      </c>
      <c r="G710" s="2">
        <f>'Moving Avg'!F710</f>
        <v>1.6839999999999999</v>
      </c>
      <c r="H710" s="2">
        <f>'Moving Avg'!G710</f>
        <v>1.7536000000000005</v>
      </c>
      <c r="I710" s="2">
        <f>'Moving Avg'!H710</f>
        <v>1.9016000000000006</v>
      </c>
      <c r="J710" s="6" t="str">
        <f>OBV!F710</f>
        <v>BEARISH</v>
      </c>
      <c r="K710" s="6" t="str">
        <f>OBV!G710</f>
        <v>WEAK</v>
      </c>
      <c r="L710" s="6" t="str">
        <f>OBV!H710</f>
        <v>CONFIRMED BEARISH</v>
      </c>
    </row>
    <row r="711" spans="1:12" ht="13.5" x14ac:dyDescent="0.25">
      <c r="A711" s="3">
        <f>RSI!A711</f>
        <v>43341</v>
      </c>
      <c r="B711" s="2">
        <f>RSI!B711</f>
        <v>1.64</v>
      </c>
      <c r="C711" s="2">
        <f>RSI!I711</f>
        <v>42.750023802119429</v>
      </c>
      <c r="D711" s="2">
        <f>MACD!E711</f>
        <v>-1.1088493293170298E-2</v>
      </c>
      <c r="E711" s="2">
        <f>MACD!F711</f>
        <v>-3.072161842967199E-3</v>
      </c>
      <c r="F711" s="2">
        <f>'Moving Avg'!D711</f>
        <v>1.6460000000000001</v>
      </c>
      <c r="G711" s="2">
        <f>'Moving Avg'!F711</f>
        <v>1.6785000000000001</v>
      </c>
      <c r="H711" s="2">
        <f>'Moving Avg'!G711</f>
        <v>1.7516000000000003</v>
      </c>
      <c r="I711" s="2">
        <f>'Moving Avg'!H711</f>
        <v>1.8970500000000008</v>
      </c>
      <c r="J711" s="6" t="str">
        <f>OBV!F711</f>
        <v>BEARISH</v>
      </c>
      <c r="K711" s="6" t="str">
        <f>OBV!G711</f>
        <v>WEAK</v>
      </c>
      <c r="L711" s="6" t="str">
        <f>OBV!H711</f>
        <v>CONFIRMED BEARISH</v>
      </c>
    </row>
    <row r="712" spans="1:12" ht="13.5" x14ac:dyDescent="0.25">
      <c r="A712" s="3">
        <f>RSI!A712</f>
        <v>43342</v>
      </c>
      <c r="B712" s="2">
        <f>RSI!B712</f>
        <v>1.6</v>
      </c>
      <c r="C712" s="2">
        <f>RSI!I712</f>
        <v>38.709635185778524</v>
      </c>
      <c r="D712" s="2">
        <f>MACD!E712</f>
        <v>3.1482313338053736E-3</v>
      </c>
      <c r="E712" s="2">
        <f>MACD!F712</f>
        <v>-1.8280832076126847E-3</v>
      </c>
      <c r="F712" s="2">
        <f>'Moving Avg'!D712</f>
        <v>1.6280000000000001</v>
      </c>
      <c r="G712" s="2">
        <f>'Moving Avg'!F712</f>
        <v>1.669</v>
      </c>
      <c r="H712" s="2">
        <f>'Moving Avg'!G712</f>
        <v>1.7488000000000001</v>
      </c>
      <c r="I712" s="2">
        <f>'Moving Avg'!H712</f>
        <v>1.8923500000000011</v>
      </c>
      <c r="J712" s="6" t="str">
        <f>OBV!F712</f>
        <v>BEARISH</v>
      </c>
      <c r="K712" s="6" t="str">
        <f>OBV!G712</f>
        <v>WEAK</v>
      </c>
      <c r="L712" s="6" t="str">
        <f>OBV!H712</f>
        <v>CONFIRMED BEARISH</v>
      </c>
    </row>
    <row r="713" spans="1:12" ht="13.5" x14ac:dyDescent="0.25">
      <c r="A713" s="3">
        <f>RSI!A713</f>
        <v>43343</v>
      </c>
      <c r="B713" s="2">
        <f>RSI!B713</f>
        <v>1.6</v>
      </c>
      <c r="C713" s="2">
        <f>RSI!I713</f>
        <v>38.709635185778524</v>
      </c>
      <c r="D713" s="2">
        <f>MACD!E713</f>
        <v>1.5747964516378277E-2</v>
      </c>
      <c r="E713" s="2">
        <f>MACD!F713</f>
        <v>1.6871263371855075E-3</v>
      </c>
      <c r="F713" s="2">
        <f>'Moving Avg'!D713</f>
        <v>1.6199999999999999</v>
      </c>
      <c r="G713" s="2">
        <f>'Moving Avg'!F713</f>
        <v>1.6605000000000001</v>
      </c>
      <c r="H713" s="2">
        <f>'Moving Avg'!G713</f>
        <v>1.7451999999999999</v>
      </c>
      <c r="I713" s="2">
        <f>'Moving Avg'!H713</f>
        <v>1.8876000000000011</v>
      </c>
      <c r="J713" s="6" t="str">
        <f>OBV!F713</f>
        <v>BEARISH</v>
      </c>
      <c r="K713" s="6" t="str">
        <f>OBV!G713</f>
        <v>WEAK</v>
      </c>
      <c r="L713" s="6" t="str">
        <f>OBV!H713</f>
        <v>CONFIRMED BEARISH</v>
      </c>
    </row>
    <row r="714" spans="1:12" ht="13.5" x14ac:dyDescent="0.25">
      <c r="A714" s="3">
        <f>RSI!A714</f>
        <v>43346</v>
      </c>
      <c r="B714" s="2">
        <f>RSI!B714</f>
        <v>1.59</v>
      </c>
      <c r="C714" s="2">
        <f>RSI!I714</f>
        <v>37.677172286849249</v>
      </c>
      <c r="D714" s="2">
        <f>MACD!E714</f>
        <v>2.3046923966925315E-2</v>
      </c>
      <c r="E714" s="2">
        <f>MACD!F714</f>
        <v>5.9590858631334686E-3</v>
      </c>
      <c r="F714" s="2">
        <f>'Moving Avg'!D714</f>
        <v>1.6160000000000001</v>
      </c>
      <c r="G714" s="2">
        <f>'Moving Avg'!F714</f>
        <v>1.6540000000000004</v>
      </c>
      <c r="H714" s="2">
        <f>'Moving Avg'!G714</f>
        <v>1.7414000000000001</v>
      </c>
      <c r="I714" s="2">
        <f>'Moving Avg'!H714</f>
        <v>1.8831500000000012</v>
      </c>
      <c r="J714" s="6" t="str">
        <f>OBV!F714</f>
        <v>BEARISH</v>
      </c>
      <c r="K714" s="6" t="str">
        <f>OBV!G714</f>
        <v>WEAK</v>
      </c>
      <c r="L714" s="6" t="str">
        <f>OBV!H714</f>
        <v>CONFIRMED BEARISH</v>
      </c>
    </row>
    <row r="715" spans="1:12" ht="13.5" x14ac:dyDescent="0.25">
      <c r="A715" s="3">
        <f>RSI!A715</f>
        <v>43347</v>
      </c>
      <c r="B715" s="2">
        <f>RSI!B715</f>
        <v>1.62</v>
      </c>
      <c r="C715" s="2">
        <f>RSI!I715</f>
        <v>42.621534132696105</v>
      </c>
      <c r="D715" s="2">
        <f>MACD!E715</f>
        <v>2.5995716425708304E-2</v>
      </c>
      <c r="E715" s="2">
        <f>MACD!F715</f>
        <v>9.966411975648435E-3</v>
      </c>
      <c r="F715" s="2">
        <f>'Moving Avg'!D715</f>
        <v>1.61</v>
      </c>
      <c r="G715" s="2">
        <f>'Moving Avg'!F715</f>
        <v>1.6515000000000004</v>
      </c>
      <c r="H715" s="2">
        <f>'Moving Avg'!G715</f>
        <v>1.7392000000000001</v>
      </c>
      <c r="I715" s="2">
        <f>'Moving Avg'!H715</f>
        <v>1.878850000000001</v>
      </c>
      <c r="J715" s="6" t="str">
        <f>OBV!F715</f>
        <v>BULLISH</v>
      </c>
      <c r="K715" s="6" t="str">
        <f>OBV!G715</f>
        <v>NEUTRAL</v>
      </c>
      <c r="L715" s="6" t="str">
        <f>OBV!H715</f>
        <v>BULLISH DIVERGENCE</v>
      </c>
    </row>
    <row r="716" spans="1:12" ht="13.5" x14ac:dyDescent="0.25">
      <c r="A716" s="3">
        <f>RSI!A716</f>
        <v>43348</v>
      </c>
      <c r="B716" s="2">
        <f>RSI!B716</f>
        <v>1.66</v>
      </c>
      <c r="C716" s="2">
        <f>RSI!I716</f>
        <v>48.489435749341297</v>
      </c>
      <c r="D716" s="2">
        <f>MACD!E716</f>
        <v>2.5844534261783458E-2</v>
      </c>
      <c r="E716" s="2">
        <f>MACD!F716</f>
        <v>1.314203643287544E-2</v>
      </c>
      <c r="F716" s="2">
        <f>'Moving Avg'!D716</f>
        <v>1.6140000000000001</v>
      </c>
      <c r="G716" s="2">
        <f>'Moving Avg'!F716</f>
        <v>1.6519999999999999</v>
      </c>
      <c r="H716" s="2">
        <f>'Moving Avg'!G716</f>
        <v>1.7378</v>
      </c>
      <c r="I716" s="2">
        <f>'Moving Avg'!H716</f>
        <v>1.8754500000000009</v>
      </c>
      <c r="J716" s="6" t="str">
        <f>OBV!F716</f>
        <v>BULLISH</v>
      </c>
      <c r="K716" s="6" t="str">
        <f>OBV!G716</f>
        <v>STRONG</v>
      </c>
      <c r="L716" s="6" t="str">
        <f>OBV!H716</f>
        <v>CONFIRMED BULLISH</v>
      </c>
    </row>
    <row r="717" spans="1:12" ht="13.5" x14ac:dyDescent="0.25">
      <c r="A717" s="3">
        <f>RSI!A717</f>
        <v>43349</v>
      </c>
      <c r="B717" s="2">
        <f>RSI!B717</f>
        <v>1.62</v>
      </c>
      <c r="C717" s="2">
        <f>RSI!I717</f>
        <v>43.678931719436541</v>
      </c>
      <c r="D717" s="2">
        <f>MACD!E717</f>
        <v>2.8736405395326514E-2</v>
      </c>
      <c r="E717" s="2">
        <f>MACD!F717</f>
        <v>1.6260910225365653E-2</v>
      </c>
      <c r="F717" s="2">
        <f>'Moving Avg'!D717</f>
        <v>1.6179999999999999</v>
      </c>
      <c r="G717" s="2">
        <f>'Moving Avg'!F717</f>
        <v>1.6519999999999999</v>
      </c>
      <c r="H717" s="2">
        <f>'Moving Avg'!G717</f>
        <v>1.7362</v>
      </c>
      <c r="I717" s="2">
        <f>'Moving Avg'!H717</f>
        <v>1.8722000000000012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</row>
    <row r="718" spans="1:12" ht="13.5" x14ac:dyDescent="0.25">
      <c r="A718" s="3">
        <f>RSI!A718</f>
        <v>43350</v>
      </c>
      <c r="B718" s="2">
        <f>RSI!B718</f>
        <v>1.64</v>
      </c>
      <c r="C718" s="2">
        <f>RSI!I718</f>
        <v>46.534994538991221</v>
      </c>
      <c r="D718" s="2">
        <f>MACD!E718</f>
        <v>2.2298567617956122E-2</v>
      </c>
      <c r="E718" s="2">
        <f>MACD!F718</f>
        <v>1.7468441703883748E-2</v>
      </c>
      <c r="F718" s="2">
        <f>'Moving Avg'!D718</f>
        <v>1.6260000000000001</v>
      </c>
      <c r="G718" s="2">
        <f>'Moving Avg'!F718</f>
        <v>1.655</v>
      </c>
      <c r="H718" s="2">
        <f>'Moving Avg'!G718</f>
        <v>1.7345999999999997</v>
      </c>
      <c r="I718" s="2">
        <f>'Moving Avg'!H718</f>
        <v>1.8690500000000008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</row>
    <row r="719" spans="1:12" ht="13.5" x14ac:dyDescent="0.25">
      <c r="A719" s="3">
        <f>RSI!A719</f>
        <v>43353</v>
      </c>
      <c r="B719" s="2">
        <f>RSI!B719</f>
        <v>1.64</v>
      </c>
      <c r="C719" s="2">
        <f>RSI!I719</f>
        <v>46.534994538991221</v>
      </c>
      <c r="D719" s="2">
        <f>MACD!E719</f>
        <v>1.2385178275367226E-2</v>
      </c>
      <c r="E719" s="2">
        <f>MACD!F719</f>
        <v>1.6451789018180445E-2</v>
      </c>
      <c r="F719" s="2">
        <f>'Moving Avg'!D719</f>
        <v>1.6359999999999999</v>
      </c>
      <c r="G719" s="2">
        <f>'Moving Avg'!F719</f>
        <v>1.6560000000000001</v>
      </c>
      <c r="H719" s="2">
        <f>'Moving Avg'!G719</f>
        <v>1.7328000000000001</v>
      </c>
      <c r="I719" s="2">
        <f>'Moving Avg'!H719</f>
        <v>1.8660500000000007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</row>
    <row r="720" spans="1:12" ht="13.5" x14ac:dyDescent="0.25">
      <c r="A720" s="3">
        <f>RSI!A720</f>
        <v>43355</v>
      </c>
      <c r="B720" s="2">
        <f>RSI!B720</f>
        <v>1.6</v>
      </c>
      <c r="C720" s="2">
        <f>RSI!I720</f>
        <v>41.637430181107646</v>
      </c>
      <c r="D720" s="2">
        <f>MACD!E720</f>
        <v>1.3252064935443064E-2</v>
      </c>
      <c r="E720" s="2">
        <f>MACD!F720</f>
        <v>1.5811844201632969E-2</v>
      </c>
      <c r="F720" s="2">
        <f>'Moving Avg'!D720</f>
        <v>1.6320000000000001</v>
      </c>
      <c r="G720" s="2">
        <f>'Moving Avg'!F720</f>
        <v>1.6525000000000003</v>
      </c>
      <c r="H720" s="2">
        <f>'Moving Avg'!G720</f>
        <v>1.7287999999999997</v>
      </c>
      <c r="I720" s="2">
        <f>'Moving Avg'!H720</f>
        <v>1.862850000000001</v>
      </c>
      <c r="J720" s="6" t="str">
        <f>OBV!F720</f>
        <v>BEARISH</v>
      </c>
      <c r="K720" s="6" t="str">
        <f>OBV!G720</f>
        <v>WEAK</v>
      </c>
      <c r="L720" s="6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1.56</v>
      </c>
      <c r="C721" s="2">
        <f>RSI!I721</f>
        <v>37.398648262438705</v>
      </c>
      <c r="D721" s="2">
        <f>MACD!E721</f>
        <v>1.5774530951907506E-2</v>
      </c>
      <c r="E721" s="2">
        <f>MACD!F721</f>
        <v>1.5804381551687875E-2</v>
      </c>
      <c r="F721" s="2">
        <f>'Moving Avg'!D721</f>
        <v>1.6120000000000001</v>
      </c>
      <c r="G721" s="2">
        <f>'Moving Avg'!F721</f>
        <v>1.6450000000000002</v>
      </c>
      <c r="H721" s="2">
        <f>'Moving Avg'!G721</f>
        <v>1.7219999999999995</v>
      </c>
      <c r="I721" s="2">
        <f>'Moving Avg'!H721</f>
        <v>1.8596500000000009</v>
      </c>
      <c r="J721" s="6" t="str">
        <f>OBV!F721</f>
        <v>BEARISH</v>
      </c>
      <c r="K721" s="6" t="str">
        <f>OBV!G721</f>
        <v>WEAK</v>
      </c>
      <c r="L721" s="6" t="str">
        <f>OBV!H721</f>
        <v>CONFIRMED BEARISH</v>
      </c>
    </row>
    <row r="722" spans="1:12" ht="13.5" x14ac:dyDescent="0.25">
      <c r="A722" s="3">
        <f>RSI!A722</f>
        <v>43357</v>
      </c>
      <c r="B722" s="2">
        <f>RSI!B722</f>
        <v>1.52</v>
      </c>
      <c r="C722" s="2">
        <f>RSI!I722</f>
        <v>33.703615215241996</v>
      </c>
      <c r="D722" s="2">
        <f>MACD!E722</f>
        <v>1.5291852976751175E-2</v>
      </c>
      <c r="E722" s="2">
        <f>MACD!F722</f>
        <v>1.5701875836700536E-2</v>
      </c>
      <c r="F722" s="2">
        <f>'Moving Avg'!D722</f>
        <v>1.5919999999999999</v>
      </c>
      <c r="G722" s="2">
        <f>'Moving Avg'!F722</f>
        <v>1.6345000000000003</v>
      </c>
      <c r="H722" s="2">
        <f>'Moving Avg'!G722</f>
        <v>1.7121999999999997</v>
      </c>
      <c r="I722" s="2">
        <f>'Moving Avg'!H722</f>
        <v>1.8563000000000007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</row>
    <row r="723" spans="1:12" ht="13.5" x14ac:dyDescent="0.25">
      <c r="A723" s="3">
        <f>RSI!A723</f>
        <v>43360</v>
      </c>
      <c r="B723" s="2">
        <f>RSI!B723</f>
        <v>1.52</v>
      </c>
      <c r="C723" s="2">
        <f>RSI!I723</f>
        <v>33.703615215241996</v>
      </c>
      <c r="D723" s="2">
        <f>MACD!E723</f>
        <v>1.565110125289082E-2</v>
      </c>
      <c r="E723" s="2">
        <f>MACD!F723</f>
        <v>1.5691720919938593E-2</v>
      </c>
      <c r="F723" s="2">
        <f>'Moving Avg'!D723</f>
        <v>1.5680000000000001</v>
      </c>
      <c r="G723" s="2">
        <f>'Moving Avg'!F723</f>
        <v>1.6240000000000001</v>
      </c>
      <c r="H723" s="2">
        <f>'Moving Avg'!G723</f>
        <v>1.7005999999999997</v>
      </c>
      <c r="I723" s="2">
        <f>'Moving Avg'!H723</f>
        <v>1.8529500000000005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1.51</v>
      </c>
      <c r="C724" s="2">
        <f>RSI!I724</f>
        <v>32.765011809250851</v>
      </c>
      <c r="D724" s="2">
        <f>MACD!E724</f>
        <v>1.5868163563223625E-2</v>
      </c>
      <c r="E724" s="2">
        <f>MACD!F724</f>
        <v>1.5727009448595598E-2</v>
      </c>
      <c r="F724" s="2">
        <f>'Moving Avg'!D724</f>
        <v>1.5419999999999998</v>
      </c>
      <c r="G724" s="2">
        <f>'Moving Avg'!F724</f>
        <v>1.6145000000000003</v>
      </c>
      <c r="H724" s="2">
        <f>'Moving Avg'!G724</f>
        <v>1.6887999999999996</v>
      </c>
      <c r="I724" s="2">
        <f>'Moving Avg'!H724</f>
        <v>1.8495000000000008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1.59</v>
      </c>
      <c r="C725" s="2">
        <f>RSI!I725</f>
        <v>45.775071673491659</v>
      </c>
      <c r="D725" s="2">
        <f>MACD!E725</f>
        <v>1.5458532455213891E-2</v>
      </c>
      <c r="E725" s="2">
        <f>MACD!F725</f>
        <v>1.5673314049919257E-2</v>
      </c>
      <c r="F725" s="2">
        <f>'Moving Avg'!D725</f>
        <v>1.5399999999999998</v>
      </c>
      <c r="G725" s="2">
        <f>'Moving Avg'!F725</f>
        <v>1.6095000000000002</v>
      </c>
      <c r="H725" s="2">
        <f>'Moving Avg'!G725</f>
        <v>1.681</v>
      </c>
      <c r="I725" s="2">
        <f>'Moving Avg'!H725</f>
        <v>1.8464500000000006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1.52</v>
      </c>
      <c r="C726" s="2">
        <f>RSI!I726</f>
        <v>38.71573070790744</v>
      </c>
      <c r="D726" s="2">
        <f>MACD!E726</f>
        <v>2.6642342470816427E-2</v>
      </c>
      <c r="E726" s="2">
        <f>MACD!F726</f>
        <v>1.7867119734098692E-2</v>
      </c>
      <c r="F726" s="2">
        <f>'Moving Avg'!D726</f>
        <v>1.532</v>
      </c>
      <c r="G726" s="2">
        <f>'Moving Avg'!F726</f>
        <v>1.6010000000000002</v>
      </c>
      <c r="H726" s="2">
        <f>'Moving Avg'!G726</f>
        <v>1.6725999999999996</v>
      </c>
      <c r="I726" s="2">
        <f>'Moving Avg'!H726</f>
        <v>1.8430500000000007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</row>
    <row r="727" spans="1:12" ht="13.5" x14ac:dyDescent="0.25">
      <c r="A727" s="3">
        <f>RSI!A727</f>
        <v>43364</v>
      </c>
      <c r="B727" s="2">
        <f>RSI!B727</f>
        <v>1.52</v>
      </c>
      <c r="C727" s="2">
        <f>RSI!I727</f>
        <v>38.71573070790744</v>
      </c>
      <c r="D727" s="2">
        <f>MACD!E727</f>
        <v>3.0542565788216569E-2</v>
      </c>
      <c r="E727" s="2">
        <f>MACD!F727</f>
        <v>2.040220894492227E-2</v>
      </c>
      <c r="F727" s="2">
        <f>'Moving Avg'!D727</f>
        <v>1.532</v>
      </c>
      <c r="G727" s="2">
        <f>'Moving Avg'!F727</f>
        <v>1.5925</v>
      </c>
      <c r="H727" s="2">
        <f>'Moving Avg'!G727</f>
        <v>1.6645999999999994</v>
      </c>
      <c r="I727" s="2">
        <f>'Moving Avg'!H727</f>
        <v>1.8396500000000002</v>
      </c>
      <c r="J727" s="6" t="str">
        <f>OBV!F727</f>
        <v>BEARISH</v>
      </c>
      <c r="K727" s="6" t="str">
        <f>OBV!G727</f>
        <v>WEAK</v>
      </c>
      <c r="L727" s="6" t="str">
        <f>OBV!H727</f>
        <v>NEUTRAL</v>
      </c>
    </row>
    <row r="728" spans="1:12" ht="13.5" x14ac:dyDescent="0.25">
      <c r="A728" s="3">
        <f>RSI!A728</f>
        <v>43367</v>
      </c>
      <c r="B728" s="2">
        <f>RSI!B728</f>
        <v>1.48</v>
      </c>
      <c r="C728" s="2">
        <f>RSI!I728</f>
        <v>35.125750486522065</v>
      </c>
      <c r="D728" s="2">
        <f>MACD!E728</f>
        <v>4.0429720059248497E-2</v>
      </c>
      <c r="E728" s="2">
        <f>MACD!F728</f>
        <v>2.4407711167787515E-2</v>
      </c>
      <c r="F728" s="2">
        <f>'Moving Avg'!D728</f>
        <v>1.5240000000000002</v>
      </c>
      <c r="G728" s="2">
        <f>'Moving Avg'!F728</f>
        <v>1.5845</v>
      </c>
      <c r="H728" s="2">
        <f>'Moving Avg'!G728</f>
        <v>1.6569999999999996</v>
      </c>
      <c r="I728" s="2">
        <f>'Moving Avg'!H728</f>
        <v>1.8360500000000004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</row>
    <row r="729" spans="1:12" ht="13.5" x14ac:dyDescent="0.25">
      <c r="A729" s="3">
        <f>RSI!A729</f>
        <v>43368</v>
      </c>
      <c r="B729" s="2">
        <f>RSI!B729</f>
        <v>1.5</v>
      </c>
      <c r="C729" s="2">
        <f>RSI!I729</f>
        <v>38.210865743018076</v>
      </c>
      <c r="D729" s="2">
        <f>MACD!E729</f>
        <v>4.8057208789438866E-2</v>
      </c>
      <c r="E729" s="2">
        <f>MACD!F729</f>
        <v>2.9137610692117788E-2</v>
      </c>
      <c r="F729" s="2">
        <f>'Moving Avg'!D729</f>
        <v>1.5220000000000002</v>
      </c>
      <c r="G729" s="2">
        <f>'Moving Avg'!F729</f>
        <v>1.5790000000000002</v>
      </c>
      <c r="H729" s="2">
        <f>'Moving Avg'!G729</f>
        <v>1.6505999999999994</v>
      </c>
      <c r="I729" s="2">
        <f>'Moving Avg'!H729</f>
        <v>1.8330000000000006</v>
      </c>
      <c r="J729" s="6" t="str">
        <f>OBV!F729</f>
        <v>BULLISH</v>
      </c>
      <c r="K729" s="6" t="str">
        <f>OBV!G729</f>
        <v>STRONG</v>
      </c>
      <c r="L729" s="6" t="str">
        <f>OBV!H729</f>
        <v>BULLISH DIVERGENCE</v>
      </c>
    </row>
    <row r="730" spans="1:12" ht="13.5" x14ac:dyDescent="0.25">
      <c r="A730" s="3">
        <f>RSI!A730</f>
        <v>43369</v>
      </c>
      <c r="B730" s="2">
        <f>RSI!B730</f>
        <v>1.44</v>
      </c>
      <c r="C730" s="2">
        <f>RSI!I730</f>
        <v>33.121994471718281</v>
      </c>
      <c r="D730" s="2">
        <f>MACD!E730</f>
        <v>5.3371540885292168E-2</v>
      </c>
      <c r="E730" s="2">
        <f>MACD!F730</f>
        <v>3.3984396730752667E-2</v>
      </c>
      <c r="F730" s="2">
        <f>'Moving Avg'!D730</f>
        <v>1.4919999999999998</v>
      </c>
      <c r="G730" s="2">
        <f>'Moving Avg'!F730</f>
        <v>1.5685000000000002</v>
      </c>
      <c r="H730" s="2">
        <f>'Moving Avg'!G730</f>
        <v>1.6429999999999996</v>
      </c>
      <c r="I730" s="2">
        <f>'Moving Avg'!H730</f>
        <v>1.8299500000000006</v>
      </c>
      <c r="J730" s="6" t="str">
        <f>OBV!F730</f>
        <v>BULLISH</v>
      </c>
      <c r="K730" s="6" t="str">
        <f>OBV!G730</f>
        <v>NEUTRAL</v>
      </c>
      <c r="L730" s="6" t="str">
        <f>OBV!H730</f>
        <v>BULLISH DIVERGENCE</v>
      </c>
    </row>
    <row r="731" spans="1:12" ht="13.5" x14ac:dyDescent="0.25">
      <c r="A731" s="3">
        <f>RSI!A731</f>
        <v>43370</v>
      </c>
      <c r="B731" s="2">
        <f>RSI!B731</f>
        <v>1.48</v>
      </c>
      <c r="C731" s="2">
        <f>RSI!I731</f>
        <v>38.958503774679194</v>
      </c>
      <c r="D731" s="2">
        <f>MACD!E731</f>
        <v>4.9633521406142744E-2</v>
      </c>
      <c r="E731" s="2">
        <f>MACD!F731</f>
        <v>3.7114221665830685E-2</v>
      </c>
      <c r="F731" s="2">
        <f>'Moving Avg'!D731</f>
        <v>1.484</v>
      </c>
      <c r="G731" s="2">
        <f>'Moving Avg'!F731</f>
        <v>1.5605000000000002</v>
      </c>
      <c r="H731" s="2">
        <f>'Moving Avg'!G731</f>
        <v>1.6381999999999997</v>
      </c>
      <c r="I731" s="2">
        <f>'Moving Avg'!H731</f>
        <v>1.8269000000000006</v>
      </c>
      <c r="J731" s="6" t="str">
        <f>OBV!F731</f>
        <v>BULLISH</v>
      </c>
      <c r="K731" s="6" t="str">
        <f>OBV!G731</f>
        <v>STRONG</v>
      </c>
      <c r="L731" s="6" t="str">
        <f>OBV!H731</f>
        <v>BULLISH DIVERGENCE</v>
      </c>
    </row>
    <row r="732" spans="1:12" ht="13.5" x14ac:dyDescent="0.25">
      <c r="A732" s="3">
        <f>RSI!A732</f>
        <v>43371</v>
      </c>
      <c r="B732" s="2">
        <f>RSI!B732</f>
        <v>1.52</v>
      </c>
      <c r="C732" s="2">
        <f>RSI!I732</f>
        <v>44.202576413212988</v>
      </c>
      <c r="D732" s="2">
        <f>MACD!E732</f>
        <v>3.7934121285371658E-2</v>
      </c>
      <c r="E732" s="2">
        <f>MACD!F732</f>
        <v>3.727820158973888E-2</v>
      </c>
      <c r="F732" s="2">
        <f>'Moving Avg'!D732</f>
        <v>1.484</v>
      </c>
      <c r="G732" s="2">
        <f>'Moving Avg'!F732</f>
        <v>1.5565000000000002</v>
      </c>
      <c r="H732" s="2">
        <f>'Moving Avg'!G732</f>
        <v>1.6333999999999997</v>
      </c>
      <c r="I732" s="2">
        <f>'Moving Avg'!H732</f>
        <v>1.8241000000000003</v>
      </c>
      <c r="J732" s="6" t="str">
        <f>OBV!F732</f>
        <v>BULLISH</v>
      </c>
      <c r="K732" s="6" t="str">
        <f>OBV!G732</f>
        <v>STRONG</v>
      </c>
      <c r="L732" s="6" t="str">
        <f>OBV!H732</f>
        <v>NEUTRAL</v>
      </c>
    </row>
    <row r="733" spans="1:12" ht="13.5" x14ac:dyDescent="0.25">
      <c r="A733" s="3">
        <f>RSI!A733</f>
        <v>43374</v>
      </c>
      <c r="B733" s="2">
        <f>RSI!B733</f>
        <v>1.46</v>
      </c>
      <c r="C733" s="2">
        <f>RSI!I733</f>
        <v>38.815810211793838</v>
      </c>
      <c r="D733" s="2">
        <f>MACD!E733</f>
        <v>3.2780071375532405E-2</v>
      </c>
      <c r="E733" s="2">
        <f>MACD!F733</f>
        <v>3.6378575546897586E-2</v>
      </c>
      <c r="F733" s="2">
        <f>'Moving Avg'!D733</f>
        <v>1.48</v>
      </c>
      <c r="G733" s="2">
        <f>'Moving Avg'!F733</f>
        <v>1.5495000000000001</v>
      </c>
      <c r="H733" s="2">
        <f>'Moving Avg'!G733</f>
        <v>1.6283999999999998</v>
      </c>
      <c r="I733" s="2">
        <f>'Moving Avg'!H733</f>
        <v>1.821</v>
      </c>
      <c r="J733" s="6" t="str">
        <f>OBV!F733</f>
        <v>BULLISH</v>
      </c>
      <c r="K733" s="6" t="str">
        <f>OBV!G733</f>
        <v>STRONG</v>
      </c>
      <c r="L733" s="6" t="str">
        <f>OBV!H733</f>
        <v>BULLISH DIVERGENCE</v>
      </c>
    </row>
    <row r="734" spans="1:12" ht="13.5" x14ac:dyDescent="0.25">
      <c r="A734" s="3">
        <f>RSI!A734</f>
        <v>43375</v>
      </c>
      <c r="B734" s="2">
        <f>RSI!B734</f>
        <v>1.42</v>
      </c>
      <c r="C734" s="2">
        <f>RSI!I734</f>
        <v>35.692924434266416</v>
      </c>
      <c r="D734" s="2">
        <f>MACD!E734</f>
        <v>3.0476698125652346E-2</v>
      </c>
      <c r="E734" s="2">
        <f>MACD!F734</f>
        <v>3.5198200062648538E-2</v>
      </c>
      <c r="F734" s="2">
        <f>'Moving Avg'!D734</f>
        <v>1.464</v>
      </c>
      <c r="G734" s="2">
        <f>'Moving Avg'!F734</f>
        <v>1.5409999999999999</v>
      </c>
      <c r="H734" s="2">
        <f>'Moving Avg'!G734</f>
        <v>1.6232</v>
      </c>
      <c r="I734" s="2">
        <f>'Moving Avg'!H734</f>
        <v>1.8179999999999998</v>
      </c>
      <c r="J734" s="6" t="str">
        <f>OBV!F734</f>
        <v>BULLISH</v>
      </c>
      <c r="K734" s="6" t="str">
        <f>OBV!G734</f>
        <v>STRONG</v>
      </c>
      <c r="L734" s="6" t="str">
        <f>OBV!H734</f>
        <v>BULLISH DIVERGENCE</v>
      </c>
    </row>
    <row r="735" spans="1:12" ht="13.5" x14ac:dyDescent="0.25">
      <c r="A735" s="3">
        <f>RSI!A735</f>
        <v>43376</v>
      </c>
      <c r="B735" s="2">
        <f>RSI!B735</f>
        <v>1.4</v>
      </c>
      <c r="C735" s="2">
        <f>RSI!I735</f>
        <v>34.210863146474253</v>
      </c>
      <c r="D735" s="2">
        <f>MACD!E735</f>
        <v>4.3139562979727542E-2</v>
      </c>
      <c r="E735" s="2">
        <f>MACD!F735</f>
        <v>3.6786472646064342E-2</v>
      </c>
      <c r="F735" s="2">
        <f>'Moving Avg'!D735</f>
        <v>1.456</v>
      </c>
      <c r="G735" s="2">
        <f>'Moving Avg'!F735</f>
        <v>1.53</v>
      </c>
      <c r="H735" s="2">
        <f>'Moving Avg'!G735</f>
        <v>1.619</v>
      </c>
      <c r="I735" s="2">
        <f>'Moving Avg'!H735</f>
        <v>1.8149999999999999</v>
      </c>
      <c r="J735" s="6" t="str">
        <f>OBV!F735</f>
        <v>BULLISH</v>
      </c>
      <c r="K735" s="6" t="str">
        <f>OBV!G735</f>
        <v>STRONG</v>
      </c>
      <c r="L735" s="6" t="str">
        <f>OBV!H735</f>
        <v>BULLISH DIVERGENCE</v>
      </c>
    </row>
    <row r="736" spans="1:12" ht="13.5" x14ac:dyDescent="0.25">
      <c r="A736" s="3">
        <f>RSI!A736</f>
        <v>43377</v>
      </c>
      <c r="B736" s="2">
        <f>RSI!B736</f>
        <v>1.36</v>
      </c>
      <c r="C736" s="2">
        <f>RSI!I736</f>
        <v>31.402442607786668</v>
      </c>
      <c r="D736" s="2">
        <f>MACD!E736</f>
        <v>4.6927966349960215E-2</v>
      </c>
      <c r="E736" s="2">
        <f>MACD!F736</f>
        <v>3.8814771386843513E-2</v>
      </c>
      <c r="F736" s="2">
        <f>'Moving Avg'!D736</f>
        <v>1.4320000000000002</v>
      </c>
      <c r="G736" s="2">
        <f>'Moving Avg'!F736</f>
        <v>1.5149999999999999</v>
      </c>
      <c r="H736" s="2">
        <f>'Moving Avg'!G736</f>
        <v>1.6133999999999999</v>
      </c>
      <c r="I736" s="2">
        <f>'Moving Avg'!H736</f>
        <v>1.8118000000000001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1.36</v>
      </c>
      <c r="C737" s="2">
        <f>RSI!I737</f>
        <v>31.402442607786682</v>
      </c>
      <c r="D737" s="2">
        <f>MACD!E737</f>
        <v>5.1184658832621466E-2</v>
      </c>
      <c r="E737" s="2">
        <f>MACD!F737</f>
        <v>4.1288748875999107E-2</v>
      </c>
      <c r="F737" s="2">
        <f>'Moving Avg'!D737</f>
        <v>1.4</v>
      </c>
      <c r="G737" s="2">
        <f>'Moving Avg'!F737</f>
        <v>1.502</v>
      </c>
      <c r="H737" s="2">
        <f>'Moving Avg'!G737</f>
        <v>1.6066</v>
      </c>
      <c r="I737" s="2">
        <f>'Moving Avg'!H737</f>
        <v>1.8083</v>
      </c>
      <c r="J737" s="6" t="str">
        <f>OBV!F737</f>
        <v>BEARISH</v>
      </c>
      <c r="K737" s="6" t="str">
        <f>OBV!G737</f>
        <v>WEAK</v>
      </c>
      <c r="L737" s="6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1.32</v>
      </c>
      <c r="C738" s="2">
        <f>RSI!I738</f>
        <v>28.672617541273553</v>
      </c>
      <c r="D738" s="2">
        <f>MACD!E738</f>
        <v>5.2568851987611298E-2</v>
      </c>
      <c r="E738" s="2">
        <f>MACD!F738</f>
        <v>4.3544769498321548E-2</v>
      </c>
      <c r="F738" s="2">
        <f>'Moving Avg'!D738</f>
        <v>1.3720000000000001</v>
      </c>
      <c r="G738" s="2">
        <f>'Moving Avg'!F738</f>
        <v>1.486</v>
      </c>
      <c r="H738" s="2">
        <f>'Moving Avg'!G738</f>
        <v>1.5980000000000001</v>
      </c>
      <c r="I738" s="2">
        <f>'Moving Avg'!H738</f>
        <v>1.8048999999999997</v>
      </c>
      <c r="J738" s="6" t="str">
        <f>OBV!F738</f>
        <v>BEARISH</v>
      </c>
      <c r="K738" s="6" t="str">
        <f>OBV!G738</f>
        <v>WEAK</v>
      </c>
      <c r="L738" s="6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1.3</v>
      </c>
      <c r="C739" s="2">
        <f>RSI!I739</f>
        <v>27.390505097085764</v>
      </c>
      <c r="D739" s="2">
        <f>MACD!E739</f>
        <v>5.9436024949639288E-2</v>
      </c>
      <c r="E739" s="2">
        <f>MACD!F739</f>
        <v>4.6723020588585101E-2</v>
      </c>
      <c r="F739" s="2">
        <f>'Moving Avg'!D739</f>
        <v>1.3480000000000001</v>
      </c>
      <c r="G739" s="2">
        <f>'Moving Avg'!F739</f>
        <v>1.4689999999999999</v>
      </c>
      <c r="H739" s="2">
        <f>'Moving Avg'!G739</f>
        <v>1.589</v>
      </c>
      <c r="I739" s="2">
        <f>'Moving Avg'!H739</f>
        <v>1.8013999999999999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1.3</v>
      </c>
      <c r="C740" s="2">
        <f>RSI!I740</f>
        <v>27.390505097085764</v>
      </c>
      <c r="D740" s="2">
        <f>MACD!E740</f>
        <v>5.7187388097101E-2</v>
      </c>
      <c r="E740" s="2">
        <f>MACD!F740</f>
        <v>4.8815894090288289E-2</v>
      </c>
      <c r="F740" s="2">
        <f>'Moving Avg'!D740</f>
        <v>1.3279999999999998</v>
      </c>
      <c r="G740" s="2">
        <f>'Moving Avg'!F740</f>
        <v>1.454</v>
      </c>
      <c r="H740" s="2">
        <f>'Moving Avg'!G740</f>
        <v>1.5793999999999999</v>
      </c>
      <c r="I740" s="2">
        <f>'Moving Avg'!H740</f>
        <v>1.7978999999999998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1.35</v>
      </c>
      <c r="C741" s="2">
        <f>RSI!I741</f>
        <v>35.723827031444586</v>
      </c>
      <c r="D741" s="2">
        <f>MACD!E741</f>
        <v>5.8819511496427168E-2</v>
      </c>
      <c r="E741" s="2">
        <f>MACD!F741</f>
        <v>5.0816617571516072E-2</v>
      </c>
      <c r="F741" s="2">
        <f>'Moving Avg'!D741</f>
        <v>1.3260000000000001</v>
      </c>
      <c r="G741" s="2">
        <f>'Moving Avg'!F741</f>
        <v>1.4435000000000002</v>
      </c>
      <c r="H741" s="2">
        <f>'Moving Avg'!G741</f>
        <v>1.5713999999999999</v>
      </c>
      <c r="I741" s="2">
        <f>'Moving Avg'!H741</f>
        <v>1.7946500000000001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1.35</v>
      </c>
      <c r="C742" s="2">
        <f>RSI!I742</f>
        <v>35.723827031444586</v>
      </c>
      <c r="D742" s="2">
        <f>MACD!E742</f>
        <v>6.7063260467450148E-2</v>
      </c>
      <c r="E742" s="2">
        <f>MACD!F742</f>
        <v>5.4065946150702891E-2</v>
      </c>
      <c r="F742" s="2">
        <f>'Moving Avg'!D742</f>
        <v>1.3239999999999998</v>
      </c>
      <c r="G742" s="2">
        <f>'Moving Avg'!F742</f>
        <v>1.4350000000000001</v>
      </c>
      <c r="H742" s="2">
        <f>'Moving Avg'!G742</f>
        <v>1.5625999999999995</v>
      </c>
      <c r="I742" s="2">
        <f>'Moving Avg'!H742</f>
        <v>1.79155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1.39</v>
      </c>
      <c r="C743" s="2">
        <f>RSI!I743</f>
        <v>41.90952905369361</v>
      </c>
      <c r="D743" s="2">
        <f>MACD!E743</f>
        <v>6.2501374214349203E-2</v>
      </c>
      <c r="E743" s="2">
        <f>MACD!F743</f>
        <v>5.5753031763432159E-2</v>
      </c>
      <c r="F743" s="2">
        <f>'Moving Avg'!D743</f>
        <v>1.3380000000000001</v>
      </c>
      <c r="G743" s="2">
        <f>'Moving Avg'!F743</f>
        <v>1.4285000000000001</v>
      </c>
      <c r="H743" s="2">
        <f>'Moving Avg'!G743</f>
        <v>1.5549999999999997</v>
      </c>
      <c r="I743" s="2">
        <f>'Moving Avg'!H743</f>
        <v>1.7887499999999996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</row>
    <row r="744" spans="1:12" ht="13.5" x14ac:dyDescent="0.25">
      <c r="A744" s="3">
        <f>RSI!A744</f>
        <v>43390</v>
      </c>
      <c r="B744" s="2">
        <f>RSI!B744</f>
        <v>1.35</v>
      </c>
      <c r="C744" s="2">
        <f>RSI!I744</f>
        <v>37.973943417319411</v>
      </c>
      <c r="D744" s="2">
        <f>MACD!E744</f>
        <v>5.5821818042097959E-2</v>
      </c>
      <c r="E744" s="2">
        <f>MACD!F744</f>
        <v>5.5766789019165319E-2</v>
      </c>
      <c r="F744" s="2">
        <f>'Moving Avg'!D744</f>
        <v>1.3480000000000001</v>
      </c>
      <c r="G744" s="2">
        <f>'Moving Avg'!F744</f>
        <v>1.4205000000000003</v>
      </c>
      <c r="H744" s="2">
        <f>'Moving Avg'!G744</f>
        <v>1.5475999999999996</v>
      </c>
      <c r="I744" s="2">
        <f>'Moving Avg'!H744</f>
        <v>1.786</v>
      </c>
      <c r="J744" s="6" t="str">
        <f>OBV!F744</f>
        <v>BEARISH</v>
      </c>
      <c r="K744" s="6" t="str">
        <f>OBV!G744</f>
        <v>NEUTRAL</v>
      </c>
      <c r="L744" s="6" t="str">
        <f>OBV!H744</f>
        <v>BEARISH DIVERGENCE</v>
      </c>
    </row>
    <row r="745" spans="1:12" ht="13.5" x14ac:dyDescent="0.25">
      <c r="A745" s="3">
        <f>RSI!A745</f>
        <v>43391</v>
      </c>
      <c r="B745" s="2">
        <f>RSI!B745</f>
        <v>1.32</v>
      </c>
      <c r="C745" s="2">
        <f>RSI!I745</f>
        <v>35.296764304776389</v>
      </c>
      <c r="D745" s="2">
        <f>MACD!E745</f>
        <v>4.9895421405238949E-2</v>
      </c>
      <c r="E745" s="2">
        <f>MACD!F745</f>
        <v>5.4592515496380049E-2</v>
      </c>
      <c r="F745" s="2">
        <f>'Moving Avg'!D745</f>
        <v>1.3519999999999999</v>
      </c>
      <c r="G745" s="2">
        <f>'Moving Avg'!F745</f>
        <v>1.4070000000000003</v>
      </c>
      <c r="H745" s="2">
        <f>'Moving Avg'!G745</f>
        <v>1.5405999999999997</v>
      </c>
      <c r="I745" s="2">
        <f>'Moving Avg'!H745</f>
        <v>1.7828999999999997</v>
      </c>
      <c r="J745" s="6" t="str">
        <f>OBV!F745</f>
        <v>BEARISH</v>
      </c>
      <c r="K745" s="6" t="str">
        <f>OBV!G745</f>
        <v>NEUTRAL</v>
      </c>
      <c r="L745" s="6" t="str">
        <f>OBV!H745</f>
        <v>BEARISH DIVERGENCE</v>
      </c>
    </row>
    <row r="746" spans="1:12" ht="13.5" x14ac:dyDescent="0.25">
      <c r="A746" s="3">
        <f>RSI!A746</f>
        <v>43392</v>
      </c>
      <c r="B746" s="2">
        <f>RSI!B746</f>
        <v>1.34</v>
      </c>
      <c r="C746" s="2">
        <f>RSI!I746</f>
        <v>38.413982990820955</v>
      </c>
      <c r="D746" s="2">
        <f>MACD!E746</f>
        <v>3.7959977642398224E-2</v>
      </c>
      <c r="E746" s="2">
        <f>MACD!F746</f>
        <v>5.1266007925583688E-2</v>
      </c>
      <c r="F746" s="2">
        <f>'Moving Avg'!D746</f>
        <v>1.35</v>
      </c>
      <c r="G746" s="2">
        <f>'Moving Avg'!F746</f>
        <v>1.3980000000000001</v>
      </c>
      <c r="H746" s="2">
        <f>'Moving Avg'!G746</f>
        <v>1.5343999999999998</v>
      </c>
      <c r="I746" s="2">
        <f>'Moving Avg'!H746</f>
        <v>1.7800999999999996</v>
      </c>
      <c r="J746" s="6" t="str">
        <f>OBV!F746</f>
        <v>BULLISH</v>
      </c>
      <c r="K746" s="6" t="str">
        <f>OBV!G746</f>
        <v>STRONG</v>
      </c>
      <c r="L746" s="6" t="str">
        <f>OBV!H746</f>
        <v>BULLISH DIVERGENCE</v>
      </c>
    </row>
    <row r="747" spans="1:12" ht="13.5" x14ac:dyDescent="0.25">
      <c r="A747" s="3">
        <f>RSI!A747</f>
        <v>43395</v>
      </c>
      <c r="B747" s="2">
        <f>RSI!B747</f>
        <v>1.34</v>
      </c>
      <c r="C747" s="2">
        <f>RSI!I747</f>
        <v>38.413982990820955</v>
      </c>
      <c r="D747" s="2">
        <f>MACD!E747</f>
        <v>2.8404174379290659E-2</v>
      </c>
      <c r="E747" s="2">
        <f>MACD!F747</f>
        <v>4.6693641216325084E-2</v>
      </c>
      <c r="F747" s="2">
        <f>'Moving Avg'!D747</f>
        <v>1.3480000000000001</v>
      </c>
      <c r="G747" s="2">
        <f>'Moving Avg'!F747</f>
        <v>1.3890000000000002</v>
      </c>
      <c r="H747" s="2">
        <f>'Moving Avg'!G747</f>
        <v>1.5287999999999997</v>
      </c>
      <c r="I747" s="2">
        <f>'Moving Avg'!H747</f>
        <v>1.7773499999999993</v>
      </c>
      <c r="J747" s="6" t="str">
        <f>OBV!F747</f>
        <v>BULLISH</v>
      </c>
      <c r="K747" s="6" t="str">
        <f>OBV!G747</f>
        <v>STRONG</v>
      </c>
      <c r="L747" s="6" t="str">
        <f>OBV!H747</f>
        <v>BULLISH DIVERGENCE</v>
      </c>
    </row>
    <row r="748" spans="1:12" ht="13.5" x14ac:dyDescent="0.25">
      <c r="A748" s="3">
        <f>RSI!A748</f>
        <v>43396</v>
      </c>
      <c r="B748" s="2">
        <f>RSI!B748</f>
        <v>1.34</v>
      </c>
      <c r="C748" s="2">
        <f>RSI!I748</f>
        <v>38.413982990820955</v>
      </c>
      <c r="D748" s="2">
        <f>MACD!E748</f>
        <v>1.4667813710140365E-2</v>
      </c>
      <c r="E748" s="2">
        <f>MACD!F748</f>
        <v>4.0288475715088139E-2</v>
      </c>
      <c r="F748" s="2">
        <f>'Moving Avg'!D748</f>
        <v>1.3379999999999999</v>
      </c>
      <c r="G748" s="2">
        <f>'Moving Avg'!F748</f>
        <v>1.3820000000000001</v>
      </c>
      <c r="H748" s="2">
        <f>'Moving Avg'!G748</f>
        <v>1.524</v>
      </c>
      <c r="I748" s="2">
        <f>'Moving Avg'!H748</f>
        <v>1.7745999999999993</v>
      </c>
      <c r="J748" s="6" t="str">
        <f>OBV!F748</f>
        <v>BULLISH</v>
      </c>
      <c r="K748" s="6" t="str">
        <f>OBV!G748</f>
        <v>STRONG</v>
      </c>
      <c r="L748" s="6" t="str">
        <f>OBV!H748</f>
        <v>BULLISH DIVERGENCE</v>
      </c>
    </row>
    <row r="749" spans="1:12" ht="13.5" x14ac:dyDescent="0.25">
      <c r="A749" s="3">
        <f>RSI!A749</f>
        <v>43397</v>
      </c>
      <c r="B749" s="2">
        <f>RSI!B749</f>
        <v>1.34</v>
      </c>
      <c r="C749" s="2">
        <f>RSI!I749</f>
        <v>38.413982990820955</v>
      </c>
      <c r="D749" s="2">
        <f>MACD!E749</f>
        <v>4.3370989573299212E-4</v>
      </c>
      <c r="E749" s="2">
        <f>MACD!F749</f>
        <v>3.2317522551217108E-2</v>
      </c>
      <c r="F749" s="2">
        <f>'Moving Avg'!D749</f>
        <v>1.3359999999999999</v>
      </c>
      <c r="G749" s="2">
        <f>'Moving Avg'!F749</f>
        <v>1.3740000000000001</v>
      </c>
      <c r="H749" s="2">
        <f>'Moving Avg'!G749</f>
        <v>1.5184</v>
      </c>
      <c r="I749" s="2">
        <f>'Moving Avg'!H749</f>
        <v>1.7717999999999992</v>
      </c>
      <c r="J749" s="6" t="str">
        <f>OBV!F749</f>
        <v>BULLISH</v>
      </c>
      <c r="K749" s="6" t="str">
        <f>OBV!G749</f>
        <v>STRONG</v>
      </c>
      <c r="L749" s="6" t="str">
        <f>OBV!H749</f>
        <v>BULLISH DIVERGENCE</v>
      </c>
    </row>
    <row r="750" spans="1:12" ht="13.5" x14ac:dyDescent="0.25">
      <c r="A750" s="3">
        <f>RSI!A750</f>
        <v>43398</v>
      </c>
      <c r="B750" s="2">
        <f>RSI!B750</f>
        <v>1.34</v>
      </c>
      <c r="C750" s="2">
        <f>RSI!I750</f>
        <v>38.413982990820955</v>
      </c>
      <c r="D750" s="2">
        <f>MACD!E750</f>
        <v>-1.1179148761090163E-2</v>
      </c>
      <c r="E750" s="2">
        <f>MACD!F750</f>
        <v>2.3618188288755657E-2</v>
      </c>
      <c r="F750" s="2">
        <f>'Moving Avg'!D750</f>
        <v>1.34</v>
      </c>
      <c r="G750" s="2">
        <f>'Moving Avg'!F750</f>
        <v>1.3690000000000002</v>
      </c>
      <c r="H750" s="2">
        <f>'Moving Avg'!G750</f>
        <v>1.5118000000000003</v>
      </c>
      <c r="I750" s="2">
        <f>'Moving Avg'!H750</f>
        <v>1.7690499999999991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</row>
    <row r="751" spans="1:12" ht="13.5" x14ac:dyDescent="0.25">
      <c r="A751" s="3">
        <f>RSI!A751</f>
        <v>43399</v>
      </c>
      <c r="B751" s="2">
        <f>RSI!B751</f>
        <v>1.34</v>
      </c>
      <c r="C751" s="2">
        <f>RSI!I751</f>
        <v>38.413982990820955</v>
      </c>
      <c r="D751" s="2">
        <f>MACD!E751</f>
        <v>-1.2913677352491826E-2</v>
      </c>
      <c r="E751" s="2">
        <f>MACD!F751</f>
        <v>1.6311815160506161E-2</v>
      </c>
      <c r="F751" s="2">
        <f>'Moving Avg'!D751</f>
        <v>1.34</v>
      </c>
      <c r="G751" s="2">
        <f>'Moving Avg'!F751</f>
        <v>1.3620000000000001</v>
      </c>
      <c r="H751" s="2">
        <f>'Moving Avg'!G751</f>
        <v>1.5044000000000002</v>
      </c>
      <c r="I751" s="2">
        <f>'Moving Avg'!H751</f>
        <v>1.766549999999999</v>
      </c>
      <c r="J751" s="6" t="str">
        <f>OBV!F751</f>
        <v>NEUTRAL</v>
      </c>
      <c r="K751" s="6" t="str">
        <f>OBV!G751</f>
        <v>NEUTRAL</v>
      </c>
      <c r="L751" s="6" t="str">
        <f>OBV!H751</f>
        <v>NEUTRAL</v>
      </c>
    </row>
    <row r="752" spans="1:12" ht="13.5" x14ac:dyDescent="0.25">
      <c r="A752" s="3">
        <f>RSI!A752</f>
        <v>43402</v>
      </c>
      <c r="B752" s="2">
        <f>RSI!B752</f>
        <v>1.34</v>
      </c>
      <c r="C752" s="2">
        <f>RSI!I752</f>
        <v>38.413982990820955</v>
      </c>
      <c r="D752" s="2">
        <f>MACD!E752</f>
        <v>-1.4011513971367906E-2</v>
      </c>
      <c r="E752" s="2">
        <f>MACD!F752</f>
        <v>1.0247149334131348E-2</v>
      </c>
      <c r="F752" s="2">
        <f>'Moving Avg'!D752</f>
        <v>1.34</v>
      </c>
      <c r="G752" s="2">
        <f>'Moving Avg'!F752</f>
        <v>1.3530000000000002</v>
      </c>
      <c r="H752" s="2">
        <f>'Moving Avg'!G752</f>
        <v>1.4966000000000006</v>
      </c>
      <c r="I752" s="2">
        <f>'Moving Avg'!H752</f>
        <v>1.7639499999999986</v>
      </c>
      <c r="J752" s="6" t="str">
        <f>OBV!F752</f>
        <v>NEUTRAL</v>
      </c>
      <c r="K752" s="6" t="str">
        <f>OBV!G752</f>
        <v>NEUTRAL</v>
      </c>
      <c r="L752" s="6" t="str">
        <f>OBV!H752</f>
        <v>NEUTRAL</v>
      </c>
    </row>
    <row r="753" spans="1:12" ht="13.5" x14ac:dyDescent="0.25">
      <c r="A753" s="3">
        <f>RSI!A753</f>
        <v>43403</v>
      </c>
      <c r="B753" s="2">
        <f>RSI!B753</f>
        <v>1.34</v>
      </c>
      <c r="C753" s="2">
        <f>RSI!I753</f>
        <v>38.413982990820941</v>
      </c>
      <c r="D753" s="2">
        <f>MACD!E753</f>
        <v>-8.4441607357708115E-3</v>
      </c>
      <c r="E753" s="2">
        <f>MACD!F753</f>
        <v>6.5088873201509167E-3</v>
      </c>
      <c r="F753" s="2">
        <f>'Moving Avg'!D753</f>
        <v>1.34</v>
      </c>
      <c r="G753" s="2">
        <f>'Moving Avg'!F753</f>
        <v>1.347</v>
      </c>
      <c r="H753" s="2">
        <f>'Moving Avg'!G753</f>
        <v>1.4888000000000006</v>
      </c>
      <c r="I753" s="2">
        <f>'Moving Avg'!H753</f>
        <v>1.7615999999999985</v>
      </c>
      <c r="J753" s="6" t="str">
        <f>OBV!F753</f>
        <v>NEUTRAL</v>
      </c>
      <c r="K753" s="6" t="str">
        <f>OBV!G753</f>
        <v>NEUTRAL</v>
      </c>
      <c r="L753" s="6" t="str">
        <f>OBV!H753</f>
        <v>NEUTRAL</v>
      </c>
    </row>
    <row r="754" spans="1:12" ht="13.5" x14ac:dyDescent="0.25">
      <c r="A754" s="3">
        <f>RSI!A754</f>
        <v>43404</v>
      </c>
      <c r="B754" s="2">
        <f>RSI!B754</f>
        <v>1.33</v>
      </c>
      <c r="C754" s="2">
        <f>RSI!I754</f>
        <v>36.80980604082383</v>
      </c>
      <c r="D754" s="2">
        <f>MACD!E754</f>
        <v>-8.8293493889552987E-3</v>
      </c>
      <c r="E754" s="2">
        <f>MACD!F754</f>
        <v>3.4412399783296738E-3</v>
      </c>
      <c r="F754" s="2">
        <f>'Moving Avg'!D754</f>
        <v>1.3380000000000001</v>
      </c>
      <c r="G754" s="2">
        <f>'Moving Avg'!F754</f>
        <v>1.3425</v>
      </c>
      <c r="H754" s="2">
        <f>'Moving Avg'!G754</f>
        <v>1.4814000000000007</v>
      </c>
      <c r="I754" s="2">
        <f>'Moving Avg'!H754</f>
        <v>1.7593499999999986</v>
      </c>
      <c r="J754" s="6" t="str">
        <f>OBV!F754</f>
        <v>BEARISH</v>
      </c>
      <c r="K754" s="6" t="str">
        <f>OBV!G754</f>
        <v>NEUTRAL</v>
      </c>
      <c r="L754" s="6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1.33</v>
      </c>
      <c r="C755" s="2">
        <f>RSI!I755</f>
        <v>36.80980604082383</v>
      </c>
      <c r="D755" s="2">
        <f>MACD!E755</f>
        <v>-1.341798039200337E-2</v>
      </c>
      <c r="E755" s="2">
        <f>MACD!F755</f>
        <v>6.9395904263064908E-5</v>
      </c>
      <c r="F755" s="2">
        <f>'Moving Avg'!D755</f>
        <v>1.3360000000000001</v>
      </c>
      <c r="G755" s="2">
        <f>'Moving Avg'!F755</f>
        <v>1.339</v>
      </c>
      <c r="H755" s="2">
        <f>'Moving Avg'!G755</f>
        <v>1.4742000000000004</v>
      </c>
      <c r="I755" s="2">
        <f>'Moving Avg'!H755</f>
        <v>1.7573499999999984</v>
      </c>
      <c r="J755" s="6" t="str">
        <f>OBV!F755</f>
        <v>BEARISH</v>
      </c>
      <c r="K755" s="6" t="str">
        <f>OBV!G755</f>
        <v>NEUTRAL</v>
      </c>
      <c r="L755" s="6" t="str">
        <f>OBV!H755</f>
        <v>CONFIRMED BEARISH</v>
      </c>
    </row>
    <row r="756" spans="1:12" ht="13.5" x14ac:dyDescent="0.25">
      <c r="A756" s="3">
        <f>RSI!A756</f>
        <v>43406</v>
      </c>
      <c r="B756" s="2">
        <f>RSI!B756</f>
        <v>1.3</v>
      </c>
      <c r="C756" s="2">
        <f>RSI!I756</f>
        <v>32.139994523679462</v>
      </c>
      <c r="D756" s="2">
        <f>MACD!E756</f>
        <v>-1.1674965019554007E-2</v>
      </c>
      <c r="E756" s="2">
        <f>MACD!F756</f>
        <v>-2.2794762805003494E-3</v>
      </c>
      <c r="F756" s="2">
        <f>'Moving Avg'!D756</f>
        <v>1.3279999999999998</v>
      </c>
      <c r="G756" s="2">
        <f>'Moving Avg'!F756</f>
        <v>1.3360000000000001</v>
      </c>
      <c r="H756" s="2">
        <f>'Moving Avg'!G756</f>
        <v>1.4664000000000004</v>
      </c>
      <c r="I756" s="2">
        <f>'Moving Avg'!H756</f>
        <v>1.7548999999999984</v>
      </c>
      <c r="J756" s="6" t="str">
        <f>OBV!F756</f>
        <v>BEARISH</v>
      </c>
      <c r="K756" s="6" t="str">
        <f>OBV!G756</f>
        <v>WEAK</v>
      </c>
      <c r="L756" s="6" t="str">
        <f>OBV!H756</f>
        <v>CONFIRMED BEARISH</v>
      </c>
    </row>
    <row r="757" spans="1:12" ht="13.5" x14ac:dyDescent="0.25">
      <c r="A757" s="3">
        <f>RSI!A757</f>
        <v>43409</v>
      </c>
      <c r="B757" s="2">
        <f>RSI!B757</f>
        <v>1.3</v>
      </c>
      <c r="C757" s="2">
        <f>RSI!I757</f>
        <v>32.139994523679462</v>
      </c>
      <c r="D757" s="2">
        <f>MACD!E757</f>
        <v>-9.7204661947625226E-3</v>
      </c>
      <c r="E757" s="2">
        <f>MACD!F757</f>
        <v>-3.7676742633527844E-3</v>
      </c>
      <c r="F757" s="2">
        <f>'Moving Avg'!D757</f>
        <v>1.3199999999999998</v>
      </c>
      <c r="G757" s="2">
        <f>'Moving Avg'!F757</f>
        <v>1.3329999999999997</v>
      </c>
      <c r="H757" s="2">
        <f>'Moving Avg'!G757</f>
        <v>1.4586000000000001</v>
      </c>
      <c r="I757" s="2">
        <f>'Moving Avg'!H757</f>
        <v>1.7523999999999984</v>
      </c>
      <c r="J757" s="6" t="str">
        <f>OBV!F757</f>
        <v>BEARISH</v>
      </c>
      <c r="K757" s="6" t="str">
        <f>OBV!G757</f>
        <v>WEAK</v>
      </c>
      <c r="L757" s="6" t="str">
        <f>OBV!H757</f>
        <v>CONFIRMED BEARISH</v>
      </c>
    </row>
    <row r="758" spans="1:12" ht="13.5" x14ac:dyDescent="0.25">
      <c r="A758" s="3">
        <f>RSI!A758</f>
        <v>43410</v>
      </c>
      <c r="B758" s="2">
        <f>RSI!B758</f>
        <v>1.3</v>
      </c>
      <c r="C758" s="2">
        <f>RSI!I758</f>
        <v>32.139994523679462</v>
      </c>
      <c r="D758" s="2">
        <f>MACD!E758</f>
        <v>-7.622548697336029E-3</v>
      </c>
      <c r="E758" s="2">
        <f>MACD!F758</f>
        <v>-4.5386491501494333E-3</v>
      </c>
      <c r="F758" s="2">
        <f>'Moving Avg'!D758</f>
        <v>1.3119999999999998</v>
      </c>
      <c r="G758" s="2">
        <f>'Moving Avg'!F758</f>
        <v>1.3320000000000003</v>
      </c>
      <c r="H758" s="2">
        <f>'Moving Avg'!G758</f>
        <v>1.4518</v>
      </c>
      <c r="I758" s="2">
        <f>'Moving Avg'!H758</f>
        <v>1.7500499999999986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</row>
    <row r="759" spans="1:12" ht="13.5" x14ac:dyDescent="0.25">
      <c r="A759" s="3">
        <f>RSI!A759</f>
        <v>43411</v>
      </c>
      <c r="B759" s="2">
        <f>RSI!B759</f>
        <v>1.25</v>
      </c>
      <c r="C759" s="2">
        <f>RSI!I759</f>
        <v>25.425563589083353</v>
      </c>
      <c r="D759" s="2">
        <f>MACD!E759</f>
        <v>-1.7324703310066525E-3</v>
      </c>
      <c r="E759" s="2">
        <f>MACD!F759</f>
        <v>-3.9774133863208772E-3</v>
      </c>
      <c r="F759" s="2">
        <f>'Moving Avg'!D759</f>
        <v>1.2959999999999998</v>
      </c>
      <c r="G759" s="2">
        <f>'Moving Avg'!F759</f>
        <v>1.3294999999999999</v>
      </c>
      <c r="H759" s="2">
        <f>'Moving Avg'!G759</f>
        <v>1.4446000000000003</v>
      </c>
      <c r="I759" s="2">
        <f>'Moving Avg'!H759</f>
        <v>1.7473999999999983</v>
      </c>
      <c r="J759" s="6" t="str">
        <f>OBV!F759</f>
        <v>BEARISH</v>
      </c>
      <c r="K759" s="6" t="str">
        <f>OBV!G759</f>
        <v>WEAK</v>
      </c>
      <c r="L759" s="6" t="str">
        <f>OBV!H759</f>
        <v>CONFIRMED BEARISH</v>
      </c>
    </row>
    <row r="760" spans="1:12" ht="13.5" x14ac:dyDescent="0.25">
      <c r="A760" s="3">
        <f>RSI!A760</f>
        <v>43412</v>
      </c>
      <c r="B760" s="2">
        <f>RSI!B760</f>
        <v>1.3</v>
      </c>
      <c r="C760" s="2">
        <f>RSI!I760</f>
        <v>39.122022828208728</v>
      </c>
      <c r="D760" s="2">
        <f>MACD!E760</f>
        <v>2.2394400535974412E-4</v>
      </c>
      <c r="E760" s="2">
        <f>MACD!F760</f>
        <v>-3.1371419079847529E-3</v>
      </c>
      <c r="F760" s="2">
        <f>'Moving Avg'!D760</f>
        <v>1.29</v>
      </c>
      <c r="G760" s="2">
        <f>'Moving Avg'!F760</f>
        <v>1.3295000000000001</v>
      </c>
      <c r="H760" s="2">
        <f>'Moving Avg'!G760</f>
        <v>1.4376000000000004</v>
      </c>
      <c r="I760" s="2">
        <f>'Moving Avg'!H760</f>
        <v>1.7452499999999986</v>
      </c>
      <c r="J760" s="6" t="str">
        <f>OBV!F760</f>
        <v>BEARISH</v>
      </c>
      <c r="K760" s="6" t="str">
        <f>OBV!G760</f>
        <v>WEAK</v>
      </c>
      <c r="L760" s="6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1.3</v>
      </c>
      <c r="C761" s="2">
        <f>RSI!I761</f>
        <v>39.122022828208728</v>
      </c>
      <c r="D761" s="2">
        <f>MACD!E761</f>
        <v>2.2100356477510186E-3</v>
      </c>
      <c r="E761" s="2">
        <f>MACD!F761</f>
        <v>-2.0677063968375987E-3</v>
      </c>
      <c r="F761" s="2">
        <f>'Moving Avg'!D761</f>
        <v>1.29</v>
      </c>
      <c r="G761" s="2">
        <f>'Moving Avg'!F761</f>
        <v>1.3270000000000002</v>
      </c>
      <c r="H761" s="2">
        <f>'Moving Avg'!G761</f>
        <v>1.4308000000000005</v>
      </c>
      <c r="I761" s="2">
        <f>'Moving Avg'!H761</f>
        <v>1.7432499999999989</v>
      </c>
      <c r="J761" s="6" t="str">
        <f>OBV!F761</f>
        <v>BULLISH</v>
      </c>
      <c r="K761" s="6" t="str">
        <f>OBV!G761</f>
        <v>NEUTRAL</v>
      </c>
      <c r="L761" s="6" t="str">
        <f>OBV!H761</f>
        <v>NEUTRAL</v>
      </c>
    </row>
    <row r="762" spans="1:12" ht="13.5" x14ac:dyDescent="0.25">
      <c r="A762" s="3">
        <f>RSI!A762</f>
        <v>43416</v>
      </c>
      <c r="B762" s="2">
        <f>RSI!B762</f>
        <v>1.33</v>
      </c>
      <c r="C762" s="2">
        <f>RSI!I762</f>
        <v>46.020705248295243</v>
      </c>
      <c r="D762" s="2">
        <f>MACD!E762</f>
        <v>1.9745229955190347E-3</v>
      </c>
      <c r="E762" s="2">
        <f>MACD!F762</f>
        <v>-1.2592605183662721E-3</v>
      </c>
      <c r="F762" s="2">
        <f>'Moving Avg'!D762</f>
        <v>1.2959999999999998</v>
      </c>
      <c r="G762" s="2">
        <f>'Moving Avg'!F762</f>
        <v>1.3260000000000001</v>
      </c>
      <c r="H762" s="2">
        <f>'Moving Avg'!G762</f>
        <v>1.4254000000000002</v>
      </c>
      <c r="I762" s="2">
        <f>'Moving Avg'!H762</f>
        <v>1.7413999999999985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</row>
    <row r="763" spans="1:12" ht="13.5" x14ac:dyDescent="0.25">
      <c r="A763" s="3">
        <f>RSI!A763</f>
        <v>43417</v>
      </c>
      <c r="B763" s="2">
        <f>RSI!B763</f>
        <v>1.33</v>
      </c>
      <c r="C763" s="2">
        <f>RSI!I763</f>
        <v>46.020705248295243</v>
      </c>
      <c r="D763" s="2">
        <f>MACD!E763</f>
        <v>1.8814629631946911E-3</v>
      </c>
      <c r="E763" s="2">
        <f>MACD!F763</f>
        <v>-6.3111582205407956E-4</v>
      </c>
      <c r="F763" s="2">
        <f>'Moving Avg'!D763</f>
        <v>1.302</v>
      </c>
      <c r="G763" s="2">
        <f>'Moving Avg'!F763</f>
        <v>1.323</v>
      </c>
      <c r="H763" s="2">
        <f>'Moving Avg'!G763</f>
        <v>1.4200000000000004</v>
      </c>
      <c r="I763" s="2">
        <f>'Moving Avg'!H763</f>
        <v>1.7395999999999987</v>
      </c>
      <c r="J763" s="6" t="str">
        <f>OBV!F763</f>
        <v>BULLISH</v>
      </c>
      <c r="K763" s="6" t="str">
        <f>OBV!G763</f>
        <v>NEUTRAL</v>
      </c>
      <c r="L763" s="6" t="str">
        <f>OBV!H763</f>
        <v>CONFIRMED BULLISH</v>
      </c>
    </row>
    <row r="764" spans="1:12" ht="13.5" x14ac:dyDescent="0.25">
      <c r="A764" s="3">
        <f>RSI!A764</f>
        <v>43418</v>
      </c>
      <c r="B764" s="2">
        <f>RSI!B764</f>
        <v>1.3</v>
      </c>
      <c r="C764" s="2">
        <f>RSI!I764</f>
        <v>40.675023295579329</v>
      </c>
      <c r="D764" s="2">
        <f>MACD!E764</f>
        <v>2.5848323058101919E-3</v>
      </c>
      <c r="E764" s="2">
        <f>MACD!F764</f>
        <v>1.2073803518774661E-5</v>
      </c>
      <c r="F764" s="2">
        <f>'Moving Avg'!D764</f>
        <v>1.3119999999999998</v>
      </c>
      <c r="G764" s="2">
        <f>'Moving Avg'!F764</f>
        <v>1.3205</v>
      </c>
      <c r="H764" s="2">
        <f>'Moving Avg'!G764</f>
        <v>1.4141999999999999</v>
      </c>
      <c r="I764" s="2">
        <f>'Moving Avg'!H764</f>
        <v>1.7378999999999989</v>
      </c>
      <c r="J764" s="6" t="str">
        <f>OBV!F764</f>
        <v>BEARISH</v>
      </c>
      <c r="K764" s="6" t="str">
        <f>OBV!G764</f>
        <v>NEUTRAL</v>
      </c>
      <c r="L764" s="6" t="str">
        <f>OBV!H764</f>
        <v>BEARISH DIVERGENCE</v>
      </c>
    </row>
    <row r="765" spans="1:12" ht="13.5" x14ac:dyDescent="0.25">
      <c r="A765" s="3">
        <f>RSI!A765</f>
        <v>43419</v>
      </c>
      <c r="B765" s="2">
        <f>RSI!B765</f>
        <v>1.3</v>
      </c>
      <c r="C765" s="2">
        <f>RSI!I765</f>
        <v>40.675023295579322</v>
      </c>
      <c r="D765" s="2">
        <f>MACD!E765</f>
        <v>3.4483287160553822E-3</v>
      </c>
      <c r="E765" s="2">
        <f>MACD!F765</f>
        <v>6.9932478602609618E-4</v>
      </c>
      <c r="F765" s="2">
        <f>'Moving Avg'!D765</f>
        <v>1.3119999999999998</v>
      </c>
      <c r="G765" s="2">
        <f>'Moving Avg'!F765</f>
        <v>1.3195000000000001</v>
      </c>
      <c r="H765" s="2">
        <f>'Moving Avg'!G765</f>
        <v>1.4077999999999999</v>
      </c>
      <c r="I765" s="2">
        <f>'Moving Avg'!H765</f>
        <v>1.7358999999999987</v>
      </c>
      <c r="J765" s="6" t="str">
        <f>OBV!F765</f>
        <v>BEARISH</v>
      </c>
      <c r="K765" s="6" t="str">
        <f>OBV!G765</f>
        <v>NEUTRAL</v>
      </c>
      <c r="L765" s="6" t="str">
        <f>OBV!H765</f>
        <v>NEUTRAL</v>
      </c>
    </row>
    <row r="766" spans="1:12" ht="13.5" x14ac:dyDescent="0.25">
      <c r="A766" s="3">
        <f>RSI!A766</f>
        <v>43420</v>
      </c>
      <c r="B766" s="2">
        <f>RSI!B766</f>
        <v>1.3</v>
      </c>
      <c r="C766" s="2">
        <f>RSI!I766</f>
        <v>40.675023295579322</v>
      </c>
      <c r="D766" s="2">
        <f>MACD!E766</f>
        <v>-1.8794422424894819E-4</v>
      </c>
      <c r="E766" s="2">
        <f>MACD!F766</f>
        <v>5.2187098397108735E-4</v>
      </c>
      <c r="F766" s="2">
        <f>'Moving Avg'!D766</f>
        <v>1.3119999999999998</v>
      </c>
      <c r="G766" s="2">
        <f>'Moving Avg'!F766</f>
        <v>1.3175000000000003</v>
      </c>
      <c r="H766" s="2">
        <f>'Moving Avg'!G766</f>
        <v>1.4006000000000001</v>
      </c>
      <c r="I766" s="2">
        <f>'Moving Avg'!H766</f>
        <v>1.7338999999999987</v>
      </c>
      <c r="J766" s="6" t="str">
        <f>OBV!F766</f>
        <v>BEARISH</v>
      </c>
      <c r="K766" s="6" t="str">
        <f>OBV!G766</f>
        <v>NEUTRAL</v>
      </c>
      <c r="L766" s="6" t="str">
        <f>OBV!H766</f>
        <v>NEUTRAL</v>
      </c>
    </row>
    <row r="767" spans="1:12" ht="13.5" x14ac:dyDescent="0.25">
      <c r="A767" s="3">
        <f>RSI!A767</f>
        <v>43423</v>
      </c>
      <c r="B767" s="2">
        <f>RSI!B767</f>
        <v>1.35</v>
      </c>
      <c r="C767" s="2">
        <f>RSI!I767</f>
        <v>52.226547113617102</v>
      </c>
      <c r="D767" s="2">
        <f>MACD!E767</f>
        <v>-6.7384379042680909E-3</v>
      </c>
      <c r="E767" s="2">
        <f>MACD!F767</f>
        <v>-9.3019079367674825E-4</v>
      </c>
      <c r="F767" s="2">
        <f>'Moving Avg'!D767</f>
        <v>1.3160000000000001</v>
      </c>
      <c r="G767" s="2">
        <f>'Moving Avg'!F767</f>
        <v>1.3180000000000001</v>
      </c>
      <c r="H767" s="2">
        <f>'Moving Avg'!G767</f>
        <v>1.3951999999999998</v>
      </c>
      <c r="I767" s="2">
        <f>'Moving Avg'!H767</f>
        <v>1.7321499999999985</v>
      </c>
      <c r="J767" s="6" t="str">
        <f>OBV!F767</f>
        <v>BEARISH</v>
      </c>
      <c r="K767" s="6" t="str">
        <f>OBV!G767</f>
        <v>NEUTRAL</v>
      </c>
      <c r="L767" s="6" t="str">
        <f>OBV!H767</f>
        <v>BEARISH DIVERGENCE</v>
      </c>
    </row>
    <row r="768" spans="1:12" ht="13.5" x14ac:dyDescent="0.25">
      <c r="A768" s="3">
        <f>RSI!A768</f>
        <v>43425</v>
      </c>
      <c r="B768" s="2">
        <f>RSI!B768</f>
        <v>1.36</v>
      </c>
      <c r="C768" s="2">
        <f>RSI!I768</f>
        <v>54.149465208268417</v>
      </c>
      <c r="D768" s="2">
        <f>MACD!E768</f>
        <v>-1.3104341067767367E-2</v>
      </c>
      <c r="E768" s="2">
        <f>MACD!F768</f>
        <v>-3.3650208484948723E-3</v>
      </c>
      <c r="F768" s="2">
        <f>'Moving Avg'!D768</f>
        <v>1.3220000000000001</v>
      </c>
      <c r="G768" s="2">
        <f>'Moving Avg'!F768</f>
        <v>1.3190000000000004</v>
      </c>
      <c r="H768" s="2">
        <f>'Moving Avg'!G768</f>
        <v>1.3896000000000002</v>
      </c>
      <c r="I768" s="2">
        <f>'Moving Avg'!H768</f>
        <v>1.7306999999999988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</row>
    <row r="769" spans="1:12" ht="13.5" x14ac:dyDescent="0.25">
      <c r="A769" s="3">
        <f>RSI!A769</f>
        <v>43426</v>
      </c>
      <c r="B769" s="2">
        <f>RSI!B769</f>
        <v>1.36</v>
      </c>
      <c r="C769" s="2">
        <f>RSI!I769</f>
        <v>54.149465208268417</v>
      </c>
      <c r="D769" s="2">
        <f>MACD!E769</f>
        <v>-2.6318603192243772E-2</v>
      </c>
      <c r="E769" s="2">
        <f>MACD!F769</f>
        <v>-7.9557373172446533E-3</v>
      </c>
      <c r="F769" s="2">
        <f>'Moving Avg'!D769</f>
        <v>1.3340000000000001</v>
      </c>
      <c r="G769" s="2">
        <f>'Moving Avg'!F769</f>
        <v>1.32</v>
      </c>
      <c r="H769" s="2">
        <f>'Moving Avg'!G769</f>
        <v>1.3840000000000001</v>
      </c>
      <c r="I769" s="2">
        <f>'Moving Avg'!H769</f>
        <v>1.7292999999999989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</row>
    <row r="770" spans="1:12" ht="13.5" x14ac:dyDescent="0.25">
      <c r="A770" s="3">
        <f>RSI!A770</f>
        <v>43427</v>
      </c>
      <c r="B770" s="2">
        <f>RSI!B770</f>
        <v>1.39</v>
      </c>
      <c r="C770" s="2">
        <f>RSI!I770</f>
        <v>59.78178798366713</v>
      </c>
      <c r="D770" s="2">
        <f>MACD!E770</f>
        <v>-3.2155206244842249E-2</v>
      </c>
      <c r="E770" s="2">
        <f>MACD!F770</f>
        <v>-1.2795631102764174E-2</v>
      </c>
      <c r="F770" s="2">
        <f>'Moving Avg'!D770</f>
        <v>1.3520000000000001</v>
      </c>
      <c r="G770" s="2">
        <f>'Moving Avg'!F770</f>
        <v>1.3225000000000002</v>
      </c>
      <c r="H770" s="2">
        <f>'Moving Avg'!G770</f>
        <v>1.3797999999999999</v>
      </c>
      <c r="I770" s="2">
        <f>'Moving Avg'!H770</f>
        <v>1.7282499999999987</v>
      </c>
      <c r="J770" s="6" t="str">
        <f>OBV!F770</f>
        <v>BULLISH</v>
      </c>
      <c r="K770" s="6" t="str">
        <f>OBV!G770</f>
        <v>STRONG</v>
      </c>
      <c r="L770" s="6" t="str">
        <f>OBV!H770</f>
        <v>CONFIRMED BULLISH</v>
      </c>
    </row>
    <row r="771" spans="1:12" ht="13.5" x14ac:dyDescent="0.25">
      <c r="A771" s="3">
        <f>RSI!A771</f>
        <v>43430</v>
      </c>
      <c r="B771" s="2">
        <f>RSI!B771</f>
        <v>1.35</v>
      </c>
      <c r="C771" s="2">
        <f>RSI!I771</f>
        <v>50.818130837281544</v>
      </c>
      <c r="D771" s="2">
        <f>MACD!E771</f>
        <v>-3.4424280360184856E-2</v>
      </c>
      <c r="E771" s="2">
        <f>MACD!F771</f>
        <v>-1.7121360954248311E-2</v>
      </c>
      <c r="F771" s="2">
        <f>'Moving Avg'!D771</f>
        <v>1.3620000000000001</v>
      </c>
      <c r="G771" s="2">
        <f>'Moving Avg'!F771</f>
        <v>1.3230000000000002</v>
      </c>
      <c r="H771" s="2">
        <f>'Moving Avg'!G771</f>
        <v>1.3755999999999999</v>
      </c>
      <c r="I771" s="2">
        <f>'Moving Avg'!H771</f>
        <v>1.727199999999999</v>
      </c>
      <c r="J771" s="6" t="str">
        <f>OBV!F771</f>
        <v>BULLISH</v>
      </c>
      <c r="K771" s="6" t="str">
        <f>OBV!G771</f>
        <v>STRONG</v>
      </c>
      <c r="L771" s="6" t="str">
        <f>OBV!H771</f>
        <v>CONFIRMED BULLISH</v>
      </c>
    </row>
    <row r="772" spans="1:12" ht="13.5" x14ac:dyDescent="0.25">
      <c r="A772" s="3">
        <f>RSI!A772</f>
        <v>43431</v>
      </c>
      <c r="B772" s="2">
        <f>RSI!B772</f>
        <v>1.39</v>
      </c>
      <c r="C772" s="2">
        <f>RSI!I772</f>
        <v>57.655621999088829</v>
      </c>
      <c r="D772" s="2">
        <f>MACD!E772</f>
        <v>-3.4727124406561893E-2</v>
      </c>
      <c r="E772" s="2">
        <f>MACD!F772</f>
        <v>-2.0642513644711029E-2</v>
      </c>
      <c r="F772" s="2">
        <f>'Moving Avg'!D772</f>
        <v>1.37</v>
      </c>
      <c r="G772" s="2">
        <f>'Moving Avg'!F772</f>
        <v>1.3255000000000003</v>
      </c>
      <c r="H772" s="2">
        <f>'Moving Avg'!G772</f>
        <v>1.3730000000000002</v>
      </c>
      <c r="I772" s="2">
        <f>'Moving Avg'!H772</f>
        <v>1.7265499999999989</v>
      </c>
      <c r="J772" s="6" t="str">
        <f>OBV!F772</f>
        <v>BULLISH</v>
      </c>
      <c r="K772" s="6" t="str">
        <f>OBV!G772</f>
        <v>STRONG</v>
      </c>
      <c r="L772" s="6" t="str">
        <f>OBV!H772</f>
        <v>CONFIRMED BULLISH</v>
      </c>
    </row>
    <row r="773" spans="1:12" ht="13.5" x14ac:dyDescent="0.25">
      <c r="A773" s="3">
        <f>RSI!A773</f>
        <v>43432</v>
      </c>
      <c r="B773" s="2">
        <f>RSI!B773</f>
        <v>1.46</v>
      </c>
      <c r="C773" s="2">
        <f>RSI!I773</f>
        <v>66.446821683548308</v>
      </c>
      <c r="D773" s="2">
        <f>MACD!E773</f>
        <v>-4.0437590546526181E-2</v>
      </c>
      <c r="E773" s="2">
        <f>MACD!F773</f>
        <v>-2.4601529025074061E-2</v>
      </c>
      <c r="F773" s="2">
        <f>'Moving Avg'!D773</f>
        <v>1.39</v>
      </c>
      <c r="G773" s="2">
        <f>'Moving Avg'!F773</f>
        <v>1.3315000000000003</v>
      </c>
      <c r="H773" s="2">
        <f>'Moving Avg'!G773</f>
        <v>1.3717999999999997</v>
      </c>
      <c r="I773" s="2">
        <f>'Moving Avg'!H773</f>
        <v>1.7263499999999987</v>
      </c>
      <c r="J773" s="6" t="str">
        <f>OBV!F773</f>
        <v>BULLISH</v>
      </c>
      <c r="K773" s="6" t="str">
        <f>OBV!G773</f>
        <v>STRONG</v>
      </c>
      <c r="L773" s="6" t="str">
        <f>OBV!H773</f>
        <v>CONFIRMED BULLISH</v>
      </c>
    </row>
    <row r="774" spans="1:12" ht="13.5" x14ac:dyDescent="0.25">
      <c r="A774" s="3">
        <f>RSI!A774</f>
        <v>43433</v>
      </c>
      <c r="B774" s="2">
        <f>RSI!B774</f>
        <v>1.54</v>
      </c>
      <c r="C774" s="2">
        <f>RSI!I774</f>
        <v>73.275524436659083</v>
      </c>
      <c r="D774" s="2">
        <f>MACD!E774</f>
        <v>-5.6473567259643254E-2</v>
      </c>
      <c r="E774" s="2">
        <f>MACD!F774</f>
        <v>-3.0975936671987902E-2</v>
      </c>
      <c r="F774" s="2">
        <f>'Moving Avg'!D774</f>
        <v>1.4259999999999999</v>
      </c>
      <c r="G774" s="2">
        <f>'Moving Avg'!F774</f>
        <v>1.3420000000000001</v>
      </c>
      <c r="H774" s="2">
        <f>'Moving Avg'!G774</f>
        <v>1.3724000000000001</v>
      </c>
      <c r="I774" s="2">
        <f>'Moving Avg'!H774</f>
        <v>1.7267499999999989</v>
      </c>
      <c r="J774" s="6" t="str">
        <f>OBV!F774</f>
        <v>BULLISH</v>
      </c>
      <c r="K774" s="6" t="str">
        <f>OBV!G774</f>
        <v>STRONG</v>
      </c>
      <c r="L774" s="6" t="str">
        <f>OBV!H774</f>
        <v>CONFIRMED BULLISH</v>
      </c>
    </row>
    <row r="775" spans="1:12" ht="13.5" x14ac:dyDescent="0.25">
      <c r="A775" s="3">
        <f>RSI!A775</f>
        <v>43434</v>
      </c>
      <c r="B775" s="2">
        <f>RSI!B775</f>
        <v>1.54</v>
      </c>
      <c r="C775" s="2">
        <f>RSI!I775</f>
        <v>73.275524436659083</v>
      </c>
      <c r="D775" s="2">
        <f>MACD!E775</f>
        <v>-7.1128835997730455E-2</v>
      </c>
      <c r="E775" s="2">
        <f>MACD!F775</f>
        <v>-3.900651653713641E-2</v>
      </c>
      <c r="F775" s="2">
        <f>'Moving Avg'!D775</f>
        <v>1.456</v>
      </c>
      <c r="G775" s="2">
        <f>'Moving Avg'!F775</f>
        <v>1.3525000000000003</v>
      </c>
      <c r="H775" s="2">
        <f>'Moving Avg'!G775</f>
        <v>1.3714</v>
      </c>
      <c r="I775" s="2">
        <f>'Moving Avg'!H775</f>
        <v>1.727199999999999</v>
      </c>
      <c r="J775" s="6" t="str">
        <f>OBV!F775</f>
        <v>BULLISH</v>
      </c>
      <c r="K775" s="6" t="str">
        <f>OBV!G775</f>
        <v>STRONG</v>
      </c>
      <c r="L775" s="6" t="str">
        <f>OBV!H775</f>
        <v>CONFIRMED BULLISH</v>
      </c>
    </row>
    <row r="776" spans="1:12" ht="13.5" x14ac:dyDescent="0.25">
      <c r="A776" s="3">
        <f>RSI!A776</f>
        <v>43437</v>
      </c>
      <c r="B776" s="2">
        <f>RSI!B776</f>
        <v>1.63</v>
      </c>
      <c r="C776" s="2">
        <f>RSI!I776</f>
        <v>78.88291086414047</v>
      </c>
      <c r="D776" s="2">
        <f>MACD!E776</f>
        <v>-9.120200853044591E-2</v>
      </c>
      <c r="E776" s="2">
        <f>MACD!F776</f>
        <v>-4.9445614935798313E-2</v>
      </c>
      <c r="F776" s="2">
        <f>'Moving Avg'!D776</f>
        <v>1.512</v>
      </c>
      <c r="G776" s="2">
        <f>'Moving Avg'!F776</f>
        <v>1.3690000000000002</v>
      </c>
      <c r="H776" s="2">
        <f>'Moving Avg'!G776</f>
        <v>1.3735999999999999</v>
      </c>
      <c r="I776" s="2">
        <f>'Moving Avg'!H776</f>
        <v>1.7281499999999987</v>
      </c>
      <c r="J776" s="6" t="str">
        <f>OBV!F776</f>
        <v>BULLISH</v>
      </c>
      <c r="K776" s="6" t="str">
        <f>OBV!G776</f>
        <v>STRONG</v>
      </c>
      <c r="L776" s="6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1.72</v>
      </c>
      <c r="C777" s="2">
        <f>RSI!I777</f>
        <v>82.775090871105732</v>
      </c>
      <c r="D777" s="2">
        <f>MACD!E777</f>
        <v>-0.10862455671385018</v>
      </c>
      <c r="E777" s="2">
        <f>MACD!F777</f>
        <v>-6.1281403291408687E-2</v>
      </c>
      <c r="F777" s="2">
        <f>'Moving Avg'!D777</f>
        <v>1.5779999999999998</v>
      </c>
      <c r="G777" s="2">
        <f>'Moving Avg'!F777</f>
        <v>1.39</v>
      </c>
      <c r="H777" s="2">
        <f>'Moving Avg'!G777</f>
        <v>1.3775999999999997</v>
      </c>
      <c r="I777" s="2">
        <f>'Moving Avg'!H777</f>
        <v>1.7292999999999989</v>
      </c>
      <c r="J777" s="6" t="str">
        <f>OBV!F777</f>
        <v>BULLISH</v>
      </c>
      <c r="K777" s="6" t="str">
        <f>OBV!G777</f>
        <v>STRONG</v>
      </c>
      <c r="L777" s="6" t="str">
        <f>OBV!H777</f>
        <v>CONFIRMED BULLISH</v>
      </c>
    </row>
    <row r="778" spans="1:12" ht="13.5" x14ac:dyDescent="0.25">
      <c r="A778" s="3">
        <f>RSI!A778</f>
        <v>43439</v>
      </c>
      <c r="B778" s="2">
        <f>RSI!B778</f>
        <v>1.82</v>
      </c>
      <c r="C778" s="2">
        <f>RSI!I778</f>
        <v>85.887548809950658</v>
      </c>
      <c r="D778" s="2">
        <f>MACD!E778</f>
        <v>-0.13112228470125964</v>
      </c>
      <c r="E778" s="2">
        <f>MACD!F778</f>
        <v>-7.5249579573378883E-2</v>
      </c>
      <c r="F778" s="2">
        <f>'Moving Avg'!D778</f>
        <v>1.65</v>
      </c>
      <c r="G778" s="2">
        <f>'Moving Avg'!F778</f>
        <v>1.4159999999999999</v>
      </c>
      <c r="H778" s="2">
        <f>'Moving Avg'!G778</f>
        <v>1.3843999999999994</v>
      </c>
      <c r="I778" s="2">
        <f>'Moving Avg'!H778</f>
        <v>1.7311499999999989</v>
      </c>
      <c r="J778" s="6" t="str">
        <f>OBV!F778</f>
        <v>BULLISH</v>
      </c>
      <c r="K778" s="6" t="str">
        <f>OBV!G778</f>
        <v>STRONG</v>
      </c>
      <c r="L778" s="6" t="str">
        <f>OBV!H778</f>
        <v>CONFIRMED BULLISH</v>
      </c>
    </row>
    <row r="779" spans="1:12" ht="13.5" x14ac:dyDescent="0.25">
      <c r="A779" s="3">
        <f>RSI!A779</f>
        <v>43440</v>
      </c>
      <c r="B779" s="2">
        <f>RSI!B779</f>
        <v>1.93</v>
      </c>
      <c r="C779" s="2">
        <f>RSI!I779</f>
        <v>88.375765896315201</v>
      </c>
      <c r="D779" s="2">
        <f>MACD!E779</f>
        <v>-0.16064475210220719</v>
      </c>
      <c r="E779" s="2">
        <f>MACD!F779</f>
        <v>-9.2328614079144555E-2</v>
      </c>
      <c r="F779" s="2">
        <f>'Moving Avg'!D779</f>
        <v>1.7280000000000002</v>
      </c>
      <c r="G779" s="2">
        <f>'Moving Avg'!F779</f>
        <v>1.4499999999999997</v>
      </c>
      <c r="H779" s="2">
        <f>'Moving Avg'!G779</f>
        <v>1.3929999999999996</v>
      </c>
      <c r="I779" s="2">
        <f>'Moving Avg'!H779</f>
        <v>1.733549999999999</v>
      </c>
      <c r="J779" s="6" t="str">
        <f>OBV!F779</f>
        <v>BULLISH</v>
      </c>
      <c r="K779" s="6" t="str">
        <f>OBV!G779</f>
        <v>STRONG</v>
      </c>
      <c r="L779" s="6" t="str">
        <f>OBV!H779</f>
        <v>CONFIRMED BULLISH</v>
      </c>
    </row>
    <row r="780" spans="1:12" ht="13.5" x14ac:dyDescent="0.25">
      <c r="A780" s="3">
        <f>RSI!A780</f>
        <v>43441</v>
      </c>
      <c r="B780" s="2">
        <f>RSI!B780</f>
        <v>1.99</v>
      </c>
      <c r="C780" s="2">
        <f>RSI!I780</f>
        <v>89.466688616343745</v>
      </c>
      <c r="D780" s="2">
        <f>MACD!E780</f>
        <v>-0.18826896727842302</v>
      </c>
      <c r="E780" s="2">
        <f>MACD!F780</f>
        <v>-0.11151668471900025</v>
      </c>
      <c r="F780" s="2">
        <f>'Moving Avg'!D780</f>
        <v>1.8180000000000001</v>
      </c>
      <c r="G780" s="2">
        <f>'Moving Avg'!F780</f>
        <v>1.4844999999999997</v>
      </c>
      <c r="H780" s="2">
        <f>'Moving Avg'!G780</f>
        <v>1.4039999999999995</v>
      </c>
      <c r="I780" s="2">
        <f>'Moving Avg'!H780</f>
        <v>1.736249999999999</v>
      </c>
      <c r="J780" s="6" t="str">
        <f>OBV!F780</f>
        <v>BULLISH</v>
      </c>
      <c r="K780" s="6" t="str">
        <f>OBV!G780</f>
        <v>STRONG</v>
      </c>
      <c r="L780" s="6" t="str">
        <f>OBV!H780</f>
        <v>CONFIRMED BULLISH</v>
      </c>
    </row>
    <row r="781" spans="1:12" ht="13.5" x14ac:dyDescent="0.25">
      <c r="A781" s="3">
        <f>RSI!A781</f>
        <v>43444</v>
      </c>
      <c r="B781" s="2">
        <f>RSI!B781</f>
        <v>1.93</v>
      </c>
      <c r="C781" s="2">
        <f>RSI!I781</f>
        <v>81.254451418216618</v>
      </c>
      <c r="D781" s="2">
        <f>MACD!E781</f>
        <v>-0.21631336415690083</v>
      </c>
      <c r="E781" s="2">
        <f>MACD!F781</f>
        <v>-0.13247602060658037</v>
      </c>
      <c r="F781" s="2">
        <f>'Moving Avg'!D781</f>
        <v>1.8780000000000001</v>
      </c>
      <c r="G781" s="2">
        <f>'Moving Avg'!F781</f>
        <v>1.5159999999999996</v>
      </c>
      <c r="H781" s="2">
        <f>'Moving Avg'!G781</f>
        <v>1.4129999999999996</v>
      </c>
      <c r="I781" s="2">
        <f>'Moving Avg'!H781</f>
        <v>1.7386499999999991</v>
      </c>
      <c r="J781" s="6" t="str">
        <f>OBV!F781</f>
        <v>BULLISH</v>
      </c>
      <c r="K781" s="6" t="str">
        <f>OBV!G781</f>
        <v>STRONG</v>
      </c>
      <c r="L781" s="6" t="str">
        <f>OBV!H781</f>
        <v>CONFIRMED BULLISH</v>
      </c>
    </row>
    <row r="782" spans="1:12" ht="13.5" x14ac:dyDescent="0.25">
      <c r="A782" s="3">
        <f>RSI!A782</f>
        <v>43445</v>
      </c>
      <c r="B782" s="2">
        <f>RSI!B782</f>
        <v>1.93</v>
      </c>
      <c r="C782" s="2">
        <f>RSI!I782</f>
        <v>81.254451418216618</v>
      </c>
      <c r="D782" s="2">
        <f>MACD!E782</f>
        <v>-0.23627620086617096</v>
      </c>
      <c r="E782" s="2">
        <f>MACD!F782</f>
        <v>-0.15323605665849849</v>
      </c>
      <c r="F782" s="2">
        <f>'Moving Avg'!D782</f>
        <v>1.92</v>
      </c>
      <c r="G782" s="2">
        <f>'Moving Avg'!F782</f>
        <v>1.5459999999999998</v>
      </c>
      <c r="H782" s="2">
        <f>'Moving Avg'!G782</f>
        <v>1.4211999999999998</v>
      </c>
      <c r="I782" s="2">
        <f>'Moving Avg'!H782</f>
        <v>1.7410499999999993</v>
      </c>
      <c r="J782" s="6" t="str">
        <f>OBV!F782</f>
        <v>BULLISH</v>
      </c>
      <c r="K782" s="6" t="str">
        <f>OBV!G782</f>
        <v>STRONG</v>
      </c>
      <c r="L782" s="6" t="str">
        <f>OBV!H782</f>
        <v>CONFIRMED BULLISH</v>
      </c>
    </row>
    <row r="783" spans="1:12" ht="13.5" x14ac:dyDescent="0.25">
      <c r="A783" s="3">
        <f>RSI!A783</f>
        <v>43446</v>
      </c>
      <c r="B783" s="2">
        <f>RSI!B783</f>
        <v>1.95</v>
      </c>
      <c r="C783" s="2">
        <f>RSI!I783</f>
        <v>81.896846871570446</v>
      </c>
      <c r="D783" s="2">
        <f>MACD!E783</f>
        <v>-0.24609009058578479</v>
      </c>
      <c r="E783" s="2">
        <f>MACD!F783</f>
        <v>-0.17180686344395577</v>
      </c>
      <c r="F783" s="2">
        <f>'Moving Avg'!D783</f>
        <v>1.9459999999999997</v>
      </c>
      <c r="G783" s="2">
        <f>'Moving Avg'!F783</f>
        <v>1.5769999999999997</v>
      </c>
      <c r="H783" s="2">
        <f>'Moving Avg'!G783</f>
        <v>1.431</v>
      </c>
      <c r="I783" s="2">
        <f>'Moving Avg'!H783</f>
        <v>1.7435999999999989</v>
      </c>
      <c r="J783" s="6" t="str">
        <f>OBV!F783</f>
        <v>BULLISH</v>
      </c>
      <c r="K783" s="6" t="str">
        <f>OBV!G783</f>
        <v>STRONG</v>
      </c>
      <c r="L783" s="6" t="str">
        <f>OBV!H783</f>
        <v>CONFIRMED BULLISH</v>
      </c>
    </row>
    <row r="784" spans="1:12" ht="13.5" x14ac:dyDescent="0.25">
      <c r="A784" s="3">
        <f>RSI!A784</f>
        <v>43447</v>
      </c>
      <c r="B784" s="2">
        <f>RSI!B784</f>
        <v>1.9</v>
      </c>
      <c r="C784" s="2">
        <f>RSI!I784</f>
        <v>74.979033607710846</v>
      </c>
      <c r="D784" s="2">
        <f>MACD!E784</f>
        <v>-0.24054723961869295</v>
      </c>
      <c r="E784" s="2">
        <f>MACD!F784</f>
        <v>-0.18555493867890321</v>
      </c>
      <c r="F784" s="2">
        <f>'Moving Avg'!D784</f>
        <v>1.94</v>
      </c>
      <c r="G784" s="2">
        <f>'Moving Avg'!F784</f>
        <v>1.6069999999999998</v>
      </c>
      <c r="H784" s="2">
        <f>'Moving Avg'!G784</f>
        <v>1.4406000000000001</v>
      </c>
      <c r="I784" s="2">
        <f>'Moving Avg'!H784</f>
        <v>1.7454999999999989</v>
      </c>
      <c r="J784" s="6" t="str">
        <f>OBV!F784</f>
        <v>BULLISH</v>
      </c>
      <c r="K784" s="6" t="str">
        <f>OBV!G784</f>
        <v>STRONG</v>
      </c>
      <c r="L784" s="6" t="str">
        <f>OBV!H784</f>
        <v>BULLISH DIVERGENCE</v>
      </c>
    </row>
    <row r="785" spans="1:12" ht="13.5" x14ac:dyDescent="0.25">
      <c r="A785" s="3">
        <f>RSI!A785</f>
        <v>43448</v>
      </c>
      <c r="B785" s="2">
        <f>RSI!B785</f>
        <v>1.79</v>
      </c>
      <c r="C785" s="2">
        <f>RSI!I785</f>
        <v>62.475836028473324</v>
      </c>
      <c r="D785" s="2">
        <f>MACD!E785</f>
        <v>-0.22941768698500331</v>
      </c>
      <c r="E785" s="2">
        <f>MACD!F785</f>
        <v>-0.19432748834012323</v>
      </c>
      <c r="F785" s="2">
        <f>'Moving Avg'!D785</f>
        <v>1.9</v>
      </c>
      <c r="G785" s="2">
        <f>'Moving Avg'!F785</f>
        <v>1.6314999999999997</v>
      </c>
      <c r="H785" s="2">
        <f>'Moving Avg'!G785</f>
        <v>1.4484000000000004</v>
      </c>
      <c r="I785" s="2">
        <f>'Moving Avg'!H785</f>
        <v>1.7463999999999991</v>
      </c>
      <c r="J785" s="6" t="str">
        <f>OBV!F785</f>
        <v>BEARISH</v>
      </c>
      <c r="K785" s="6" t="str">
        <f>OBV!G785</f>
        <v>WEAK</v>
      </c>
      <c r="L785" s="6" t="str">
        <f>OBV!H785</f>
        <v>CONFIRMED BEARISH</v>
      </c>
    </row>
    <row r="786" spans="1:12" ht="13.5" x14ac:dyDescent="0.25">
      <c r="A786" s="3">
        <f>RSI!A786</f>
        <v>43451</v>
      </c>
      <c r="B786" s="2">
        <f>RSI!B786</f>
        <v>1.75</v>
      </c>
      <c r="C786" s="2">
        <f>RSI!I786</f>
        <v>58.64607068707992</v>
      </c>
      <c r="D786" s="2">
        <f>MACD!E786</f>
        <v>-0.2041233914801468</v>
      </c>
      <c r="E786" s="2">
        <f>MACD!F786</f>
        <v>-0.19628666896812796</v>
      </c>
      <c r="F786" s="2">
        <f>'Moving Avg'!D786</f>
        <v>1.8640000000000001</v>
      </c>
      <c r="G786" s="2">
        <f>'Moving Avg'!F786</f>
        <v>1.6539999999999995</v>
      </c>
      <c r="H786" s="2">
        <f>'Moving Avg'!G786</f>
        <v>1.4562000000000004</v>
      </c>
      <c r="I786" s="2">
        <f>'Moving Avg'!H786</f>
        <v>1.7473499999999991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</row>
    <row r="787" spans="1:12" ht="13.5" x14ac:dyDescent="0.25">
      <c r="A787" s="3">
        <f>RSI!A787</f>
        <v>43452</v>
      </c>
      <c r="B787" s="2">
        <f>RSI!B787</f>
        <v>1.7</v>
      </c>
      <c r="C787" s="2">
        <f>RSI!I787</f>
        <v>54.175549955455907</v>
      </c>
      <c r="D787" s="2">
        <f>MACD!E787</f>
        <v>-0.16579739481417488</v>
      </c>
      <c r="E787" s="2">
        <f>MACD!F787</f>
        <v>-0.19018881413733735</v>
      </c>
      <c r="F787" s="2">
        <f>'Moving Avg'!D787</f>
        <v>1.8180000000000001</v>
      </c>
      <c r="G787" s="2">
        <f>'Moving Avg'!F787</f>
        <v>1.6714999999999995</v>
      </c>
      <c r="H787" s="2">
        <f>'Moving Avg'!G787</f>
        <v>1.4630000000000003</v>
      </c>
      <c r="I787" s="2">
        <f>'Moving Avg'!H787</f>
        <v>1.747849999999999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1.74</v>
      </c>
      <c r="C788" s="2">
        <f>RSI!I788</f>
        <v>56.999563212508356</v>
      </c>
      <c r="D788" s="2">
        <f>MACD!E788</f>
        <v>-0.12123090289850835</v>
      </c>
      <c r="E788" s="2">
        <f>MACD!F788</f>
        <v>-0.17639723188957157</v>
      </c>
      <c r="F788" s="2">
        <f>'Moving Avg'!D788</f>
        <v>1.7759999999999998</v>
      </c>
      <c r="G788" s="2">
        <f>'Moving Avg'!F788</f>
        <v>1.6904999999999997</v>
      </c>
      <c r="H788" s="2">
        <f>'Moving Avg'!G788</f>
        <v>1.4714</v>
      </c>
      <c r="I788" s="2">
        <f>'Moving Avg'!H788</f>
        <v>1.7481999999999993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</row>
    <row r="789" spans="1:12" ht="13.5" x14ac:dyDescent="0.25">
      <c r="A789" s="3">
        <f>RSI!A789</f>
        <v>43454</v>
      </c>
      <c r="B789" s="2">
        <f>RSI!B789</f>
        <v>1.7</v>
      </c>
      <c r="C789" s="2">
        <f>RSI!I789</f>
        <v>53.452092150733385</v>
      </c>
      <c r="D789" s="2">
        <f>MACD!E789</f>
        <v>-6.4134866179413441E-2</v>
      </c>
      <c r="E789" s="2">
        <f>MACD!F789</f>
        <v>-0.15394475874753996</v>
      </c>
      <c r="F789" s="2">
        <f>'Moving Avg'!D789</f>
        <v>1.736</v>
      </c>
      <c r="G789" s="2">
        <f>'Moving Avg'!F789</f>
        <v>1.7075</v>
      </c>
      <c r="H789" s="2">
        <f>'Moving Avg'!G789</f>
        <v>1.4794000000000003</v>
      </c>
      <c r="I789" s="2">
        <f>'Moving Avg'!H789</f>
        <v>1.7478499999999995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1.65</v>
      </c>
      <c r="C790" s="2">
        <f>RSI!I790</f>
        <v>49.320043018737358</v>
      </c>
      <c r="D790" s="2">
        <f>MACD!E790</f>
        <v>-3.1150668561406025E-3</v>
      </c>
      <c r="E790" s="2">
        <f>MACD!F790</f>
        <v>-0.12377882036926009</v>
      </c>
      <c r="F790" s="2">
        <f>'Moving Avg'!D790</f>
        <v>1.7080000000000002</v>
      </c>
      <c r="G790" s="2">
        <f>'Moving Avg'!F790</f>
        <v>1.7204999999999999</v>
      </c>
      <c r="H790" s="2">
        <f>'Moving Avg'!G790</f>
        <v>1.4864000000000004</v>
      </c>
      <c r="I790" s="2">
        <f>'Moving Avg'!H790</f>
        <v>1.7467499999999994</v>
      </c>
      <c r="J790" s="6" t="str">
        <f>OBV!F790</f>
        <v>BEARISH</v>
      </c>
      <c r="K790" s="6" t="str">
        <f>OBV!G790</f>
        <v>WEAK</v>
      </c>
      <c r="L790" s="6" t="str">
        <f>OBV!H790</f>
        <v>CONFIRMED BEARISH</v>
      </c>
    </row>
    <row r="791" spans="1:12" ht="13.5" x14ac:dyDescent="0.25">
      <c r="A791" s="3">
        <f>RSI!A791</f>
        <v>43458</v>
      </c>
      <c r="B791" s="2">
        <f>RSI!B791</f>
        <v>1.6</v>
      </c>
      <c r="C791" s="2">
        <f>RSI!I791</f>
        <v>45.529686094612863</v>
      </c>
      <c r="D791" s="2">
        <f>MACD!E791</f>
        <v>4.3075545911166024E-2</v>
      </c>
      <c r="E791" s="2">
        <f>MACD!F791</f>
        <v>-9.0407947113174875E-2</v>
      </c>
      <c r="F791" s="2">
        <f>'Moving Avg'!D791</f>
        <v>1.6779999999999997</v>
      </c>
      <c r="G791" s="2">
        <f>'Moving Avg'!F791</f>
        <v>1.7329999999999999</v>
      </c>
      <c r="H791" s="2">
        <f>'Moving Avg'!G791</f>
        <v>1.4914000000000001</v>
      </c>
      <c r="I791" s="2">
        <f>'Moving Avg'!H791</f>
        <v>1.7449999999999997</v>
      </c>
      <c r="J791" s="6" t="str">
        <f>OBV!F791</f>
        <v>BEARISH</v>
      </c>
      <c r="K791" s="6" t="str">
        <f>OBV!G791</f>
        <v>WEAK</v>
      </c>
      <c r="L791" s="6" t="str">
        <f>OBV!H791</f>
        <v>CONFIRMED BEARISH</v>
      </c>
    </row>
    <row r="792" spans="1:12" ht="13.5" x14ac:dyDescent="0.25">
      <c r="A792" s="3">
        <f>RSI!A792</f>
        <v>43459</v>
      </c>
      <c r="B792" s="2">
        <f>RSI!B792</f>
        <v>1.54</v>
      </c>
      <c r="C792" s="2">
        <f>RSI!I792</f>
        <v>41.416348138115225</v>
      </c>
      <c r="D792" s="2">
        <f>MACD!E792</f>
        <v>8.6979011231293146E-2</v>
      </c>
      <c r="E792" s="2">
        <f>MACD!F792</f>
        <v>-5.493055544428127E-2</v>
      </c>
      <c r="F792" s="2">
        <f>'Moving Avg'!D792</f>
        <v>1.6460000000000001</v>
      </c>
      <c r="G792" s="2">
        <f>'Moving Avg'!F792</f>
        <v>1.7404999999999995</v>
      </c>
      <c r="H792" s="2">
        <f>'Moving Avg'!G792</f>
        <v>1.4952000000000003</v>
      </c>
      <c r="I792" s="2">
        <f>'Moving Avg'!H792</f>
        <v>1.7423999999999997</v>
      </c>
      <c r="J792" s="6" t="str">
        <f>OBV!F792</f>
        <v>BEARISH</v>
      </c>
      <c r="K792" s="6" t="str">
        <f>OBV!G792</f>
        <v>WEAK</v>
      </c>
      <c r="L792" s="6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1.54</v>
      </c>
      <c r="C793" s="2">
        <f>RSI!I793</f>
        <v>41.416348138115211</v>
      </c>
      <c r="D793" s="2">
        <f>MACD!E793</f>
        <v>0.12790646683844376</v>
      </c>
      <c r="E793" s="2">
        <f>MACD!F793</f>
        <v>-1.8363150987736269E-2</v>
      </c>
      <c r="F793" s="2">
        <f>'Moving Avg'!D793</f>
        <v>1.6059999999999999</v>
      </c>
      <c r="G793" s="2">
        <f>'Moving Avg'!F793</f>
        <v>1.7444999999999997</v>
      </c>
      <c r="H793" s="2">
        <f>'Moving Avg'!G793</f>
        <v>1.4982000000000004</v>
      </c>
      <c r="I793" s="2">
        <f>'Moving Avg'!H793</f>
        <v>1.7391999999999999</v>
      </c>
      <c r="J793" s="6" t="str">
        <f>OBV!F793</f>
        <v>BEARISH</v>
      </c>
      <c r="K793" s="6" t="str">
        <f>OBV!G793</f>
        <v>WEAK</v>
      </c>
      <c r="L793" s="6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1.5</v>
      </c>
      <c r="C794" s="2">
        <f>RSI!I794</f>
        <v>38.712227830009354</v>
      </c>
      <c r="D794" s="2">
        <f>MACD!E794</f>
        <v>0.15845753357523185</v>
      </c>
      <c r="E794" s="2">
        <f>MACD!F794</f>
        <v>1.7000985924857354E-2</v>
      </c>
      <c r="F794" s="2">
        <f>'Moving Avg'!D794</f>
        <v>1.5660000000000001</v>
      </c>
      <c r="G794" s="2">
        <f>'Moving Avg'!F794</f>
        <v>1.7424999999999997</v>
      </c>
      <c r="H794" s="2">
        <f>'Moving Avg'!G794</f>
        <v>1.5012000000000005</v>
      </c>
      <c r="I794" s="2">
        <f>'Moving Avg'!H794</f>
        <v>1.73515</v>
      </c>
      <c r="J794" s="6" t="str">
        <f>OBV!F794</f>
        <v>BEARISH</v>
      </c>
      <c r="K794" s="6" t="str">
        <f>OBV!G794</f>
        <v>WEAK</v>
      </c>
      <c r="L794" s="6" t="str">
        <f>OBV!H794</f>
        <v>CONFIRMED BEARISH</v>
      </c>
    </row>
    <row r="795" spans="1:12" ht="13.5" x14ac:dyDescent="0.25">
      <c r="A795" s="3">
        <f>RSI!A795</f>
        <v>43462</v>
      </c>
      <c r="B795" s="2">
        <f>RSI!B795</f>
        <v>1.5</v>
      </c>
      <c r="C795" s="2">
        <f>RSI!I795</f>
        <v>38.712227830009354</v>
      </c>
      <c r="D795" s="2">
        <f>MACD!E795</f>
        <v>0.16822309829977811</v>
      </c>
      <c r="E795" s="2">
        <f>MACD!F795</f>
        <v>4.724540839984151E-2</v>
      </c>
      <c r="F795" s="2">
        <f>'Moving Avg'!D795</f>
        <v>1.536</v>
      </c>
      <c r="G795" s="2">
        <f>'Moving Avg'!F795</f>
        <v>1.7404999999999995</v>
      </c>
      <c r="H795" s="2">
        <f>'Moving Avg'!G795</f>
        <v>1.5048000000000004</v>
      </c>
      <c r="I795" s="2">
        <f>'Moving Avg'!H795</f>
        <v>1.7305999999999997</v>
      </c>
      <c r="J795" s="6" t="str">
        <f>OBV!F795</f>
        <v>BEARISH</v>
      </c>
      <c r="K795" s="6" t="str">
        <f>OBV!G795</f>
        <v>WEAK</v>
      </c>
      <c r="L795" s="6" t="str">
        <f>OBV!H795</f>
        <v>CONFIRMED BEARISH</v>
      </c>
    </row>
    <row r="796" spans="1:12" ht="13.5" x14ac:dyDescent="0.25">
      <c r="A796" s="3">
        <f>RSI!A796</f>
        <v>43465</v>
      </c>
      <c r="B796" s="2">
        <f>RSI!B796</f>
        <v>1.5</v>
      </c>
      <c r="C796" s="2">
        <f>RSI!I796</f>
        <v>38.712227830009354</v>
      </c>
      <c r="D796" s="2">
        <f>MACD!E796</f>
        <v>0.17110810657912623</v>
      </c>
      <c r="E796" s="2">
        <f>MACD!F796</f>
        <v>7.2017948035698456E-2</v>
      </c>
      <c r="F796" s="2">
        <f>'Moving Avg'!D796</f>
        <v>1.516</v>
      </c>
      <c r="G796" s="2">
        <f>'Moving Avg'!F796</f>
        <v>1.7339999999999995</v>
      </c>
      <c r="H796" s="2">
        <f>'Moving Avg'!G796</f>
        <v>1.5080000000000005</v>
      </c>
      <c r="I796" s="2">
        <f>'Moving Avg'!H796</f>
        <v>1.7261499999999999</v>
      </c>
      <c r="J796" s="6" t="str">
        <f>OBV!F796</f>
        <v>BEARISH</v>
      </c>
      <c r="K796" s="6" t="str">
        <f>OBV!G796</f>
        <v>WEAK</v>
      </c>
      <c r="L796" s="6" t="str">
        <f>OBV!H796</f>
        <v>CONFIRMED BEARISH</v>
      </c>
    </row>
    <row r="797" spans="1:12" ht="13.5" x14ac:dyDescent="0.25">
      <c r="A797" s="3">
        <f>RSI!A797</f>
        <v>43467</v>
      </c>
      <c r="B797" s="2">
        <f>RSI!B797</f>
        <v>1.55</v>
      </c>
      <c r="C797" s="2">
        <f>RSI!I797</f>
        <v>44.381621252254114</v>
      </c>
      <c r="D797" s="2">
        <f>MACD!E797</f>
        <v>0.16287148222158843</v>
      </c>
      <c r="E797" s="2">
        <f>MACD!F797</f>
        <v>9.0188654872876459E-2</v>
      </c>
      <c r="F797" s="2">
        <f>'Moving Avg'!D797</f>
        <v>1.518</v>
      </c>
      <c r="G797" s="2">
        <f>'Moving Avg'!F797</f>
        <v>1.7254999999999996</v>
      </c>
      <c r="H797" s="2">
        <f>'Moving Avg'!G797</f>
        <v>1.5122000000000002</v>
      </c>
      <c r="I797" s="2">
        <f>'Moving Avg'!H797</f>
        <v>1.7216999999999998</v>
      </c>
      <c r="J797" s="6" t="str">
        <f>OBV!F797</f>
        <v>BEARISH</v>
      </c>
      <c r="K797" s="6" t="str">
        <f>OBV!G797</f>
        <v>NEUTRAL</v>
      </c>
      <c r="L797" s="6" t="str">
        <f>OBV!H797</f>
        <v>BEARISH DIVERGENCE</v>
      </c>
    </row>
    <row r="798" spans="1:12" ht="13.5" x14ac:dyDescent="0.25">
      <c r="A798" s="3">
        <f>RSI!A798</f>
        <v>43468</v>
      </c>
      <c r="B798" s="2">
        <f>RSI!B798</f>
        <v>1.6</v>
      </c>
      <c r="C798" s="2">
        <f>RSI!I798</f>
        <v>49.420374102377338</v>
      </c>
      <c r="D798" s="2">
        <f>MACD!E798</f>
        <v>0.15872174539193251</v>
      </c>
      <c r="E798" s="2">
        <f>MACD!F798</f>
        <v>0.10389527297668769</v>
      </c>
      <c r="F798" s="2">
        <f>'Moving Avg'!D798</f>
        <v>1.53</v>
      </c>
      <c r="G798" s="2">
        <f>'Moving Avg'!F798</f>
        <v>1.7144999999999997</v>
      </c>
      <c r="H798" s="2">
        <f>'Moving Avg'!G798</f>
        <v>1.5174000000000003</v>
      </c>
      <c r="I798" s="2">
        <f>'Moving Avg'!H798</f>
        <v>1.7177999999999998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</row>
    <row r="799" spans="1:12" ht="13.5" x14ac:dyDescent="0.25">
      <c r="A799" s="3">
        <f>RSI!A799</f>
        <v>43469</v>
      </c>
      <c r="B799" s="2">
        <f>RSI!B799</f>
        <v>1.69</v>
      </c>
      <c r="C799" s="2">
        <f>RSI!I799</f>
        <v>56.976033421818904</v>
      </c>
      <c r="D799" s="2">
        <f>MACD!E799</f>
        <v>0.14243666103374708</v>
      </c>
      <c r="E799" s="2">
        <f>MACD!F799</f>
        <v>0.11160355058809956</v>
      </c>
      <c r="F799" s="2">
        <f>'Moving Avg'!D799</f>
        <v>1.5680000000000001</v>
      </c>
      <c r="G799" s="2">
        <f>'Moving Avg'!F799</f>
        <v>1.7024999999999995</v>
      </c>
      <c r="H799" s="2">
        <f>'Moving Avg'!G799</f>
        <v>1.5244000000000002</v>
      </c>
      <c r="I799" s="2">
        <f>'Moving Avg'!H799</f>
        <v>1.7145499999999996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1.75</v>
      </c>
      <c r="C800" s="2">
        <f>RSI!I800</f>
        <v>61.143341687492182</v>
      </c>
      <c r="D800" s="2">
        <f>MACD!E800</f>
        <v>0.11603168997210611</v>
      </c>
      <c r="E800" s="2">
        <f>MACD!F800</f>
        <v>0.11248917846490088</v>
      </c>
      <c r="F800" s="2">
        <f>'Moving Avg'!D800</f>
        <v>1.6179999999999999</v>
      </c>
      <c r="G800" s="2">
        <f>'Moving Avg'!F800</f>
        <v>1.6905000000000001</v>
      </c>
      <c r="H800" s="2">
        <f>'Moving Avg'!G800</f>
        <v>1.5326000000000004</v>
      </c>
      <c r="I800" s="2">
        <f>'Moving Avg'!H800</f>
        <v>1.7119499999999996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</row>
    <row r="801" spans="1:12" ht="13.5" x14ac:dyDescent="0.25">
      <c r="A801" s="3">
        <f>RSI!A801</f>
        <v>43473</v>
      </c>
      <c r="B801" s="2">
        <f>RSI!B801</f>
        <v>1.79</v>
      </c>
      <c r="C801" s="2">
        <f>RSI!I801</f>
        <v>63.66976875947951</v>
      </c>
      <c r="D801" s="2">
        <f>MACD!E801</f>
        <v>8.2226864325839033E-2</v>
      </c>
      <c r="E801" s="2">
        <f>MACD!F801</f>
        <v>0.10643671563708852</v>
      </c>
      <c r="F801" s="2">
        <f>'Moving Avg'!D801</f>
        <v>1.6759999999999997</v>
      </c>
      <c r="G801" s="2">
        <f>'Moving Avg'!F801</f>
        <v>1.6835</v>
      </c>
      <c r="H801" s="2">
        <f>'Moving Avg'!G801</f>
        <v>1.5416000000000003</v>
      </c>
      <c r="I801" s="2">
        <f>'Moving Avg'!H801</f>
        <v>1.7100499999999996</v>
      </c>
      <c r="J801" s="6" t="str">
        <f>OBV!F801</f>
        <v>BULLISH</v>
      </c>
      <c r="K801" s="6" t="str">
        <f>OBV!G801</f>
        <v>STRONG</v>
      </c>
      <c r="L801" s="6" t="str">
        <f>OBV!H801</f>
        <v>CONFIRMED BULLISH</v>
      </c>
    </row>
    <row r="802" spans="1:12" ht="13.5" x14ac:dyDescent="0.25">
      <c r="A802" s="3">
        <f>RSI!A802</f>
        <v>43474</v>
      </c>
      <c r="B802" s="2">
        <f>RSI!B802</f>
        <v>1.76</v>
      </c>
      <c r="C802" s="2">
        <f>RSI!I802</f>
        <v>60.492952849612003</v>
      </c>
      <c r="D802" s="2">
        <f>MACD!E802</f>
        <v>4.5630754610663127E-2</v>
      </c>
      <c r="E802" s="2">
        <f>MACD!F802</f>
        <v>9.427552343180344E-2</v>
      </c>
      <c r="F802" s="2">
        <f>'Moving Avg'!D802</f>
        <v>1.718</v>
      </c>
      <c r="G802" s="2">
        <f>'Moving Avg'!F802</f>
        <v>1.675</v>
      </c>
      <c r="H802" s="2">
        <f>'Moving Avg'!G802</f>
        <v>1.5500000000000003</v>
      </c>
      <c r="I802" s="2">
        <f>'Moving Avg'!H802</f>
        <v>1.7084499999999998</v>
      </c>
      <c r="J802" s="6" t="str">
        <f>OBV!F802</f>
        <v>BULLISH</v>
      </c>
      <c r="K802" s="6" t="str">
        <f>OBV!G802</f>
        <v>STRONG</v>
      </c>
      <c r="L802" s="6" t="str">
        <f>OBV!H802</f>
        <v>CONFIRMED BULLISH</v>
      </c>
    </row>
    <row r="803" spans="1:12" ht="13.5" x14ac:dyDescent="0.25">
      <c r="A803" s="3">
        <f>RSI!A803</f>
        <v>43475</v>
      </c>
      <c r="B803" s="2">
        <f>RSI!B803</f>
        <v>1.77</v>
      </c>
      <c r="C803" s="2">
        <f>RSI!I803</f>
        <v>61.188116294266351</v>
      </c>
      <c r="D803" s="2">
        <f>MACD!E803</f>
        <v>1.3190717031984711E-2</v>
      </c>
      <c r="E803" s="2">
        <f>MACD!F803</f>
        <v>7.8058562151839692E-2</v>
      </c>
      <c r="F803" s="2">
        <f>'Moving Avg'!D803</f>
        <v>1.752</v>
      </c>
      <c r="G803" s="2">
        <f>'Moving Avg'!F803</f>
        <v>1.6659999999999999</v>
      </c>
      <c r="H803" s="2">
        <f>'Moving Avg'!G803</f>
        <v>1.5586000000000002</v>
      </c>
      <c r="I803" s="2">
        <f>'Moving Avg'!H803</f>
        <v>1.7075</v>
      </c>
      <c r="J803" s="6" t="str">
        <f>OBV!F803</f>
        <v>BULLISH</v>
      </c>
      <c r="K803" s="6" t="str">
        <f>OBV!G803</f>
        <v>STRONG</v>
      </c>
      <c r="L803" s="6" t="str">
        <f>OBV!H803</f>
        <v>CONFIRMED BULLISH</v>
      </c>
    </row>
    <row r="804" spans="1:12" ht="13.5" x14ac:dyDescent="0.25">
      <c r="A804" s="3">
        <f>RSI!A804</f>
        <v>43476</v>
      </c>
      <c r="B804" s="2">
        <f>RSI!B804</f>
        <v>1.77</v>
      </c>
      <c r="C804" s="2">
        <f>RSI!I804</f>
        <v>61.188116294266351</v>
      </c>
      <c r="D804" s="2">
        <f>MACD!E804</f>
        <v>-2.1150517162500826E-2</v>
      </c>
      <c r="E804" s="2">
        <f>MACD!F804</f>
        <v>5.8216746288971589E-2</v>
      </c>
      <c r="F804" s="2">
        <f>'Moving Avg'!D804</f>
        <v>1.768</v>
      </c>
      <c r="G804" s="2">
        <f>'Moving Avg'!F804</f>
        <v>1.6595000000000002</v>
      </c>
      <c r="H804" s="2">
        <f>'Moving Avg'!G804</f>
        <v>1.5673999999999999</v>
      </c>
      <c r="I804" s="2">
        <f>'Moving Avg'!H804</f>
        <v>1.70665</v>
      </c>
      <c r="J804" s="6" t="str">
        <f>OBV!F804</f>
        <v>BULLISH</v>
      </c>
      <c r="K804" s="6" t="str">
        <f>OBV!G804</f>
        <v>STRONG</v>
      </c>
      <c r="L804" s="6" t="str">
        <f>OBV!H804</f>
        <v>CONFIRMED BULLISH</v>
      </c>
    </row>
    <row r="805" spans="1:12" ht="13.5" x14ac:dyDescent="0.25">
      <c r="A805" s="3">
        <f>RSI!A805</f>
        <v>43480</v>
      </c>
      <c r="B805" s="2">
        <f>RSI!B805</f>
        <v>1.79</v>
      </c>
      <c r="C805" s="2">
        <f>RSI!I805</f>
        <v>62.710076208625793</v>
      </c>
      <c r="D805" s="2">
        <f>MACD!E805</f>
        <v>-5.2373415552340097E-2</v>
      </c>
      <c r="E805" s="2">
        <f>MACD!F805</f>
        <v>3.6098713920709249E-2</v>
      </c>
      <c r="F805" s="2">
        <f>'Moving Avg'!D805</f>
        <v>1.7759999999999998</v>
      </c>
      <c r="G805" s="2">
        <f>'Moving Avg'!F805</f>
        <v>1.6595000000000002</v>
      </c>
      <c r="H805" s="2">
        <f>'Moving Avg'!G805</f>
        <v>1.5766000000000002</v>
      </c>
      <c r="I805" s="2">
        <f>'Moving Avg'!H805</f>
        <v>1.7058000000000004</v>
      </c>
      <c r="J805" s="6" t="str">
        <f>OBV!F805</f>
        <v>BULLISH</v>
      </c>
      <c r="K805" s="6" t="str">
        <f>OBV!G805</f>
        <v>STRONG</v>
      </c>
      <c r="L805" s="6" t="str">
        <f>OBV!H805</f>
        <v>CONFIRMED BULLISH</v>
      </c>
    </row>
    <row r="806" spans="1:12" ht="13.5" x14ac:dyDescent="0.25">
      <c r="A806" s="3">
        <f>RSI!A806</f>
        <v>43481</v>
      </c>
      <c r="B806" s="2">
        <f>RSI!B806</f>
        <v>1.79</v>
      </c>
      <c r="C806" s="2">
        <f>RSI!I806</f>
        <v>62.710076208625793</v>
      </c>
      <c r="D806" s="2">
        <f>MACD!E806</f>
        <v>-7.9543795595064859E-2</v>
      </c>
      <c r="E806" s="2">
        <f>MACD!F806</f>
        <v>1.2970212017554428E-2</v>
      </c>
      <c r="F806" s="2">
        <f>'Moving Avg'!D806</f>
        <v>1.7760000000000002</v>
      </c>
      <c r="G806" s="2">
        <f>'Moving Avg'!F806</f>
        <v>1.6615000000000002</v>
      </c>
      <c r="H806" s="2">
        <f>'Moving Avg'!G806</f>
        <v>1.5864000000000005</v>
      </c>
      <c r="I806" s="2">
        <f>'Moving Avg'!H806</f>
        <v>1.7044000000000006</v>
      </c>
      <c r="J806" s="6" t="str">
        <f>OBV!F806</f>
        <v>BULLISH</v>
      </c>
      <c r="K806" s="6" t="str">
        <f>OBV!G806</f>
        <v>NEUTRAL</v>
      </c>
      <c r="L806" s="6" t="str">
        <f>OBV!H806</f>
        <v>NEUTRAL</v>
      </c>
    </row>
    <row r="807" spans="1:12" ht="13.5" x14ac:dyDescent="0.25">
      <c r="A807" s="3">
        <f>RSI!A807</f>
        <v>43482</v>
      </c>
      <c r="B807" s="2">
        <f>RSI!B807</f>
        <v>1.79</v>
      </c>
      <c r="C807" s="2">
        <f>RSI!I807</f>
        <v>62.710076208625793</v>
      </c>
      <c r="D807" s="2">
        <f>MACD!E807</f>
        <v>-9.5537183997825847E-2</v>
      </c>
      <c r="E807" s="2">
        <f>MACD!F807</f>
        <v>-8.7312671855216267E-3</v>
      </c>
      <c r="F807" s="2">
        <f>'Moving Avg'!D807</f>
        <v>1.782</v>
      </c>
      <c r="G807" s="2">
        <f>'Moving Avg'!F807</f>
        <v>1.6659999999999999</v>
      </c>
      <c r="H807" s="2">
        <f>'Moving Avg'!G807</f>
        <v>1.5962000000000005</v>
      </c>
      <c r="I807" s="2">
        <f>'Moving Avg'!H807</f>
        <v>1.7024000000000012</v>
      </c>
      <c r="J807" s="6" t="str">
        <f>OBV!F807</f>
        <v>BULLISH</v>
      </c>
      <c r="K807" s="6" t="str">
        <f>OBV!G807</f>
        <v>NEUTRAL</v>
      </c>
      <c r="L807" s="6" t="str">
        <f>OBV!H807</f>
        <v>CONFIRMED BULLISH</v>
      </c>
    </row>
    <row r="808" spans="1:12" ht="13.5" x14ac:dyDescent="0.25">
      <c r="A808" s="3">
        <f>RSI!A808</f>
        <v>43483</v>
      </c>
      <c r="B808" s="2">
        <f>RSI!B808</f>
        <v>1.78</v>
      </c>
      <c r="C808" s="2">
        <f>RSI!I808</f>
        <v>61.211106767282928</v>
      </c>
      <c r="D808" s="2">
        <f>MACD!E808</f>
        <v>-0.10128086797152358</v>
      </c>
      <c r="E808" s="2">
        <f>MACD!F808</f>
        <v>-2.7241187342722021E-2</v>
      </c>
      <c r="F808" s="2">
        <f>'Moving Avg'!D808</f>
        <v>1.784</v>
      </c>
      <c r="G808" s="2">
        <f>'Moving Avg'!F808</f>
        <v>1.6679999999999999</v>
      </c>
      <c r="H808" s="2">
        <f>'Moving Avg'!G808</f>
        <v>1.6058000000000003</v>
      </c>
      <c r="I808" s="2">
        <f>'Moving Avg'!H808</f>
        <v>1.7000500000000012</v>
      </c>
      <c r="J808" s="6" t="str">
        <f>OBV!F808</f>
        <v>BEARISH</v>
      </c>
      <c r="K808" s="6" t="str">
        <f>OBV!G808</f>
        <v>NEUTRAL</v>
      </c>
      <c r="L808" s="6" t="str">
        <f>OBV!H808</f>
        <v>BEARISH DIVERGENCE</v>
      </c>
    </row>
    <row r="809" spans="1:12" ht="13.5" x14ac:dyDescent="0.25">
      <c r="A809" s="3">
        <f>RSI!A809</f>
        <v>43486</v>
      </c>
      <c r="B809" s="2">
        <f>RSI!B809</f>
        <v>1.78</v>
      </c>
      <c r="C809" s="2">
        <f>RSI!I809</f>
        <v>61.211106767282935</v>
      </c>
      <c r="D809" s="2">
        <f>MACD!E809</f>
        <v>-9.2831835552380726E-2</v>
      </c>
      <c r="E809" s="2">
        <f>MACD!F809</f>
        <v>-4.0359316984653767E-2</v>
      </c>
      <c r="F809" s="2">
        <f>'Moving Avg'!D809</f>
        <v>1.786</v>
      </c>
      <c r="G809" s="2">
        <f>'Moving Avg'!F809</f>
        <v>1.6719999999999999</v>
      </c>
      <c r="H809" s="2">
        <f>'Moving Avg'!G809</f>
        <v>1.6164000000000005</v>
      </c>
      <c r="I809" s="2">
        <f>'Moving Avg'!H809</f>
        <v>1.6973000000000011</v>
      </c>
      <c r="J809" s="6" t="str">
        <f>OBV!F809</f>
        <v>BEARISH</v>
      </c>
      <c r="K809" s="6" t="str">
        <f>OBV!G809</f>
        <v>NEUTRAL</v>
      </c>
      <c r="L809" s="6" t="str">
        <f>OBV!H809</f>
        <v>BEARISH DIVERGENCE</v>
      </c>
    </row>
    <row r="810" spans="1:12" ht="13.5" x14ac:dyDescent="0.25">
      <c r="A810" s="3">
        <f>RSI!A810</f>
        <v>43487</v>
      </c>
      <c r="B810" s="2">
        <f>RSI!B810</f>
        <v>1.78</v>
      </c>
      <c r="C810" s="2">
        <f>RSI!I810</f>
        <v>61.211106767282935</v>
      </c>
      <c r="D810" s="2">
        <f>MACD!E810</f>
        <v>-7.6949182397184623E-2</v>
      </c>
      <c r="E810" s="2">
        <f>MACD!F810</f>
        <v>-4.7677290067159941E-2</v>
      </c>
      <c r="F810" s="2">
        <f>'Moving Avg'!D810</f>
        <v>1.784</v>
      </c>
      <c r="G810" s="2">
        <f>'Moving Avg'!F810</f>
        <v>1.6785000000000001</v>
      </c>
      <c r="H810" s="2">
        <f>'Moving Avg'!G810</f>
        <v>1.6260000000000006</v>
      </c>
      <c r="I810" s="2">
        <f>'Moving Avg'!H810</f>
        <v>1.6944500000000011</v>
      </c>
      <c r="J810" s="6" t="str">
        <f>OBV!F810</f>
        <v>BEARISH</v>
      </c>
      <c r="K810" s="6" t="str">
        <f>OBV!G810</f>
        <v>WEAK</v>
      </c>
      <c r="L810" s="6" t="str">
        <f>OBV!H810</f>
        <v>CONFIRMED BEARISH</v>
      </c>
    </row>
    <row r="811" spans="1:12" ht="13.5" x14ac:dyDescent="0.25">
      <c r="A811" s="3">
        <f>RSI!A811</f>
        <v>43488</v>
      </c>
      <c r="B811" s="2">
        <f>RSI!B811</f>
        <v>1.75</v>
      </c>
      <c r="C811" s="2">
        <f>RSI!I811</f>
        <v>56.179479450128319</v>
      </c>
      <c r="D811" s="2">
        <f>MACD!E811</f>
        <v>-5.5594406479043013E-2</v>
      </c>
      <c r="E811" s="2">
        <f>MACD!F811</f>
        <v>-4.9260713349536557E-2</v>
      </c>
      <c r="F811" s="2">
        <f>'Moving Avg'!D811</f>
        <v>1.7760000000000002</v>
      </c>
      <c r="G811" s="2">
        <f>'Moving Avg'!F811</f>
        <v>1.6859999999999999</v>
      </c>
      <c r="H811" s="2">
        <f>'Moving Avg'!G811</f>
        <v>1.6350000000000002</v>
      </c>
      <c r="I811" s="2">
        <f>'Moving Avg'!H811</f>
        <v>1.691450000000001</v>
      </c>
      <c r="J811" s="6" t="str">
        <f>OBV!F811</f>
        <v>BEARISH</v>
      </c>
      <c r="K811" s="6" t="str">
        <f>OBV!G811</f>
        <v>WEAK</v>
      </c>
      <c r="L811" s="6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1.74</v>
      </c>
      <c r="C812" s="2">
        <f>RSI!I812</f>
        <v>54.569243220912838</v>
      </c>
      <c r="D812" s="2">
        <f>MACD!E812</f>
        <v>-4.1648705614640846E-2</v>
      </c>
      <c r="E812" s="2">
        <f>MACD!F812</f>
        <v>-4.7738311802557415E-2</v>
      </c>
      <c r="F812" s="2">
        <f>'Moving Avg'!D812</f>
        <v>1.766</v>
      </c>
      <c r="G812" s="2">
        <f>'Moving Avg'!F812</f>
        <v>1.6960000000000002</v>
      </c>
      <c r="H812" s="2">
        <f>'Moving Avg'!G812</f>
        <v>1.6432000000000002</v>
      </c>
      <c r="I812" s="2">
        <f>'Moving Avg'!H812</f>
        <v>1.6888000000000014</v>
      </c>
      <c r="J812" s="6" t="str">
        <f>OBV!F812</f>
        <v>BEARISH</v>
      </c>
      <c r="K812" s="6" t="str">
        <f>OBV!G812</f>
        <v>WEAK</v>
      </c>
      <c r="L812" s="6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1.78</v>
      </c>
      <c r="C813" s="2">
        <f>RSI!I813</f>
        <v>59.56205951002503</v>
      </c>
      <c r="D813" s="2">
        <f>MACD!E813</f>
        <v>-3.1444538776552289E-2</v>
      </c>
      <c r="E813" s="2">
        <f>MACD!F813</f>
        <v>-4.4479557197356391E-2</v>
      </c>
      <c r="F813" s="2">
        <f>'Moving Avg'!D813</f>
        <v>1.766</v>
      </c>
      <c r="G813" s="2">
        <f>'Moving Avg'!F813</f>
        <v>1.7080000000000002</v>
      </c>
      <c r="H813" s="2">
        <f>'Moving Avg'!G813</f>
        <v>1.6522000000000003</v>
      </c>
      <c r="I813" s="2">
        <f>'Moving Avg'!H813</f>
        <v>1.6864500000000013</v>
      </c>
      <c r="J813" s="6" t="str">
        <f>OBV!F813</f>
        <v>BEARISH</v>
      </c>
      <c r="K813" s="6" t="str">
        <f>OBV!G813</f>
        <v>NEUTRAL</v>
      </c>
      <c r="L813" s="6" t="str">
        <f>OBV!H813</f>
        <v>NEUTRAL</v>
      </c>
    </row>
    <row r="814" spans="1:12" ht="13.5" x14ac:dyDescent="0.25">
      <c r="A814" s="3">
        <f>RSI!A814</f>
        <v>43493</v>
      </c>
      <c r="B814" s="2">
        <f>RSI!B814</f>
        <v>1.78</v>
      </c>
      <c r="C814" s="2">
        <f>RSI!I814</f>
        <v>59.56205951002503</v>
      </c>
      <c r="D814" s="2">
        <f>MACD!E814</f>
        <v>-2.3205438960083535E-2</v>
      </c>
      <c r="E814" s="2">
        <f>MACD!F814</f>
        <v>-4.0224733549901817E-2</v>
      </c>
      <c r="F814" s="2">
        <f>'Moving Avg'!D814</f>
        <v>1.766</v>
      </c>
      <c r="G814" s="2">
        <f>'Moving Avg'!F814</f>
        <v>1.722</v>
      </c>
      <c r="H814" s="2">
        <f>'Moving Avg'!G814</f>
        <v>1.6618000000000004</v>
      </c>
      <c r="I814" s="2">
        <f>'Moving Avg'!H814</f>
        <v>1.6841500000000011</v>
      </c>
      <c r="J814" s="6" t="str">
        <f>OBV!F814</f>
        <v>BEARISH</v>
      </c>
      <c r="K814" s="6" t="str">
        <f>OBV!G814</f>
        <v>NEUTRAL</v>
      </c>
      <c r="L814" s="6" t="str">
        <f>OBV!H814</f>
        <v>NEUTRAL</v>
      </c>
    </row>
    <row r="815" spans="1:12" ht="13.5" x14ac:dyDescent="0.25">
      <c r="A815" s="3">
        <f>RSI!A815</f>
        <v>43494</v>
      </c>
      <c r="B815" s="2">
        <f>RSI!B815</f>
        <v>1.78</v>
      </c>
      <c r="C815" s="2">
        <f>RSI!I815</f>
        <v>59.56205951002503</v>
      </c>
      <c r="D815" s="2">
        <f>MACD!E815</f>
        <v>-1.3522891366439138E-2</v>
      </c>
      <c r="E815" s="2">
        <f>MACD!F815</f>
        <v>-3.4884365113209283E-2</v>
      </c>
      <c r="F815" s="2">
        <f>'Moving Avg'!D815</f>
        <v>1.766</v>
      </c>
      <c r="G815" s="2">
        <f>'Moving Avg'!F815</f>
        <v>1.736</v>
      </c>
      <c r="H815" s="2">
        <f>'Moving Avg'!G815</f>
        <v>1.6714000000000004</v>
      </c>
      <c r="I815" s="2">
        <f>'Moving Avg'!H815</f>
        <v>1.6817000000000006</v>
      </c>
      <c r="J815" s="6" t="str">
        <f>OBV!F815</f>
        <v>BEARISH</v>
      </c>
      <c r="K815" s="6" t="str">
        <f>OBV!G815</f>
        <v>NEUTRAL</v>
      </c>
      <c r="L815" s="6" t="str">
        <f>OBV!H815</f>
        <v>NEUTRAL</v>
      </c>
    </row>
    <row r="816" spans="1:12" ht="13.5" x14ac:dyDescent="0.25">
      <c r="A816" s="3">
        <f>RSI!A816</f>
        <v>43495</v>
      </c>
      <c r="B816" s="2">
        <f>RSI!B816</f>
        <v>1.78</v>
      </c>
      <c r="C816" s="2">
        <f>RSI!I816</f>
        <v>59.56205951002503</v>
      </c>
      <c r="D816" s="2">
        <f>MACD!E816</f>
        <v>-5.6687826663877061E-3</v>
      </c>
      <c r="E816" s="2">
        <f>MACD!F816</f>
        <v>-2.9041248623844967E-2</v>
      </c>
      <c r="F816" s="2">
        <f>'Moving Avg'!D816</f>
        <v>1.7719999999999998</v>
      </c>
      <c r="G816" s="2">
        <f>'Moving Avg'!F816</f>
        <v>1.75</v>
      </c>
      <c r="H816" s="2">
        <f>'Moving Avg'!G816</f>
        <v>1.6810000000000003</v>
      </c>
      <c r="I816" s="2">
        <f>'Moving Avg'!H816</f>
        <v>1.6792500000000006</v>
      </c>
      <c r="J816" s="6" t="str">
        <f>OBV!F816</f>
        <v>BEARISH</v>
      </c>
      <c r="K816" s="6" t="str">
        <f>OBV!G816</f>
        <v>NEUTRAL</v>
      </c>
      <c r="L816" s="6" t="str">
        <f>OBV!H816</f>
        <v>BEARISH DIVERGENCE</v>
      </c>
    </row>
    <row r="817" spans="1:12" ht="13.5" x14ac:dyDescent="0.25">
      <c r="A817" s="3">
        <f>RSI!A817</f>
        <v>43496</v>
      </c>
      <c r="B817" s="2">
        <f>RSI!B817</f>
        <v>1.78</v>
      </c>
      <c r="C817" s="2">
        <f>RSI!I817</f>
        <v>59.562059510025037</v>
      </c>
      <c r="D817" s="2">
        <f>MACD!E817</f>
        <v>6.6328292671680167E-4</v>
      </c>
      <c r="E817" s="2">
        <f>MACD!F817</f>
        <v>-2.3100342313732616E-2</v>
      </c>
      <c r="F817" s="2">
        <f>'Moving Avg'!D817</f>
        <v>1.78</v>
      </c>
      <c r="G817" s="2">
        <f>'Moving Avg'!F817</f>
        <v>1.7615000000000003</v>
      </c>
      <c r="H817" s="2">
        <f>'Moving Avg'!G817</f>
        <v>1.6896</v>
      </c>
      <c r="I817" s="2">
        <f>'Moving Avg'!H817</f>
        <v>1.6771000000000003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</row>
    <row r="818" spans="1:12" ht="13.5" x14ac:dyDescent="0.25">
      <c r="A818" s="3">
        <f>RSI!A818</f>
        <v>43497</v>
      </c>
      <c r="B818" s="2">
        <f>RSI!B818</f>
        <v>1.78</v>
      </c>
      <c r="C818" s="2">
        <f>RSI!I818</f>
        <v>59.562059510025037</v>
      </c>
      <c r="D818" s="2">
        <f>MACD!E818</f>
        <v>4.1922427740013202E-3</v>
      </c>
      <c r="E818" s="2">
        <f>MACD!F818</f>
        <v>-1.7641825296185829E-2</v>
      </c>
      <c r="F818" s="2">
        <f>'Moving Avg'!D818</f>
        <v>1.78</v>
      </c>
      <c r="G818" s="2">
        <f>'Moving Avg'!F818</f>
        <v>1.7705000000000002</v>
      </c>
      <c r="H818" s="2">
        <f>'Moving Avg'!G818</f>
        <v>1.6980000000000002</v>
      </c>
      <c r="I818" s="2">
        <f>'Moving Avg'!H818</f>
        <v>1.6756000000000002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</row>
    <row r="819" spans="1:12" ht="13.5" x14ac:dyDescent="0.25">
      <c r="A819" s="3">
        <f>RSI!A819</f>
        <v>43500</v>
      </c>
      <c r="B819" s="2">
        <f>RSI!B819</f>
        <v>1.78</v>
      </c>
      <c r="C819" s="2">
        <f>RSI!I819</f>
        <v>59.562059510025037</v>
      </c>
      <c r="D819" s="2">
        <f>MACD!E819</f>
        <v>6.9093225087797361E-3</v>
      </c>
      <c r="E819" s="2">
        <f>MACD!F819</f>
        <v>-1.2731595735192716E-2</v>
      </c>
      <c r="F819" s="2">
        <f>'Moving Avg'!D819</f>
        <v>1.78</v>
      </c>
      <c r="G819" s="2">
        <f>'Moving Avg'!F819</f>
        <v>1.7749999999999999</v>
      </c>
      <c r="H819" s="2">
        <f>'Moving Avg'!G819</f>
        <v>1.7064000000000001</v>
      </c>
      <c r="I819" s="2">
        <f>'Moving Avg'!H819</f>
        <v>1.6738000000000002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</row>
    <row r="820" spans="1:12" ht="13.5" x14ac:dyDescent="0.25">
      <c r="A820" s="3">
        <f>RSI!A820</f>
        <v>43501</v>
      </c>
      <c r="B820" s="2">
        <f>RSI!B820</f>
        <v>1.78</v>
      </c>
      <c r="C820" s="2">
        <f>RSI!I820</f>
        <v>59.562059510025044</v>
      </c>
      <c r="D820" s="2">
        <f>MACD!E820</f>
        <v>8.9593499647027119E-3</v>
      </c>
      <c r="E820" s="2">
        <f>MACD!F820</f>
        <v>-8.3934065952136309E-3</v>
      </c>
      <c r="F820" s="2">
        <f>'Moving Avg'!D820</f>
        <v>1.78</v>
      </c>
      <c r="G820" s="2">
        <f>'Moving Avg'!F820</f>
        <v>1.7765</v>
      </c>
      <c r="H820" s="2">
        <f>'Moving Avg'!G820</f>
        <v>1.7141999999999999</v>
      </c>
      <c r="I820" s="2">
        <f>'Moving Avg'!H820</f>
        <v>1.6720499999999998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</row>
    <row r="821" spans="1:12" ht="13.5" x14ac:dyDescent="0.25">
      <c r="A821" s="3">
        <f>RSI!A821</f>
        <v>43502</v>
      </c>
      <c r="B821" s="2">
        <f>RSI!B821</f>
        <v>1.78</v>
      </c>
      <c r="C821" s="2">
        <f>RSI!I821</f>
        <v>59.562059510025044</v>
      </c>
      <c r="D821" s="2">
        <f>MACD!E821</f>
        <v>5.8480113621954821E-3</v>
      </c>
      <c r="E821" s="2">
        <f>MACD!F821</f>
        <v>-5.545123003731809E-3</v>
      </c>
      <c r="F821" s="2">
        <f>'Moving Avg'!D821</f>
        <v>1.78</v>
      </c>
      <c r="G821" s="2">
        <f>'Moving Avg'!F821</f>
        <v>1.7760000000000005</v>
      </c>
      <c r="H821" s="2">
        <f>'Moving Avg'!G821</f>
        <v>1.7228000000000001</v>
      </c>
      <c r="I821" s="2">
        <f>'Moving Avg'!H821</f>
        <v>1.6703499999999993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</row>
    <row r="822" spans="1:12" ht="13.5" x14ac:dyDescent="0.25">
      <c r="A822" s="3">
        <f>RSI!A822</f>
        <v>43503</v>
      </c>
      <c r="B822" s="2">
        <f>RSI!B822</f>
        <v>1.78</v>
      </c>
      <c r="C822" s="2">
        <f>RSI!I822</f>
        <v>59.562059510025044</v>
      </c>
      <c r="D822" s="2">
        <f>MACD!E822</f>
        <v>1.4633670284682765E-3</v>
      </c>
      <c r="E822" s="2">
        <f>MACD!F822</f>
        <v>-4.1434249972917923E-3</v>
      </c>
      <c r="F822" s="2">
        <f>'Moving Avg'!D822</f>
        <v>1.78</v>
      </c>
      <c r="G822" s="2">
        <f>'Moving Avg'!F822</f>
        <v>1.7770000000000004</v>
      </c>
      <c r="H822" s="2">
        <f>'Moving Avg'!G822</f>
        <v>1.7305999999999997</v>
      </c>
      <c r="I822" s="2">
        <f>'Moving Avg'!H822</f>
        <v>1.6690999999999994</v>
      </c>
      <c r="J822" s="6" t="str">
        <f>OBV!F822</f>
        <v>NEUTRAL</v>
      </c>
      <c r="K822" s="6" t="str">
        <f>OBV!G822</f>
        <v>NEUTRAL</v>
      </c>
      <c r="L822" s="6" t="str">
        <f>OBV!H822</f>
        <v>NEUTRAL</v>
      </c>
    </row>
    <row r="823" spans="1:12" ht="13.5" x14ac:dyDescent="0.25">
      <c r="A823" s="3">
        <f>RSI!A823</f>
        <v>43504</v>
      </c>
      <c r="B823" s="2">
        <f>RSI!B823</f>
        <v>1.78</v>
      </c>
      <c r="C823" s="2">
        <f>RSI!I823</f>
        <v>59.562059510025044</v>
      </c>
      <c r="D823" s="2">
        <f>MACD!E823</f>
        <v>3.709433524511363E-3</v>
      </c>
      <c r="E823" s="2">
        <f>MACD!F823</f>
        <v>-2.5728532929311615E-3</v>
      </c>
      <c r="F823" s="2">
        <f>'Moving Avg'!D823</f>
        <v>1.78</v>
      </c>
      <c r="G823" s="2">
        <f>'Moving Avg'!F823</f>
        <v>1.7775000000000005</v>
      </c>
      <c r="H823" s="2">
        <f>'Moving Avg'!G823</f>
        <v>1.7370000000000001</v>
      </c>
      <c r="I823" s="2">
        <f>'Moving Avg'!H823</f>
        <v>1.6673999999999993</v>
      </c>
      <c r="J823" s="6" t="str">
        <f>OBV!F823</f>
        <v>NEUTRAL</v>
      </c>
      <c r="K823" s="6" t="str">
        <f>OBV!G823</f>
        <v>NEUTRAL</v>
      </c>
      <c r="L823" s="6" t="str">
        <f>OBV!H823</f>
        <v>NEUTRAL</v>
      </c>
    </row>
    <row r="824" spans="1:12" ht="13.5" x14ac:dyDescent="0.25">
      <c r="A824" s="3">
        <f>RSI!A824</f>
        <v>43507</v>
      </c>
      <c r="B824" s="2">
        <f>RSI!B824</f>
        <v>1.76</v>
      </c>
      <c r="C824" s="2">
        <f>RSI!I824</f>
        <v>52.983406046569918</v>
      </c>
      <c r="D824" s="2">
        <f>MACD!E824</f>
        <v>6.908380967000971E-3</v>
      </c>
      <c r="E824" s="2">
        <f>MACD!F824</f>
        <v>-6.7660644094473489E-4</v>
      </c>
      <c r="F824" s="2">
        <f>'Moving Avg'!D824</f>
        <v>1.7760000000000002</v>
      </c>
      <c r="G824" s="2">
        <f>'Moving Avg'!F824</f>
        <v>1.7770000000000004</v>
      </c>
      <c r="H824" s="2">
        <f>'Moving Avg'!G824</f>
        <v>1.7414000000000001</v>
      </c>
      <c r="I824" s="2">
        <f>'Moving Avg'!H824</f>
        <v>1.6660499999999991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43508</v>
      </c>
      <c r="B825" s="2">
        <f>RSI!B825</f>
        <v>1.72</v>
      </c>
      <c r="C825" s="2">
        <f>RSI!I825</f>
        <v>42.801274865225537</v>
      </c>
      <c r="D825" s="2">
        <f>MACD!E825</f>
        <v>1.2526834023458555E-2</v>
      </c>
      <c r="E825" s="2">
        <f>MACD!F825</f>
        <v>1.9640816519359231E-3</v>
      </c>
      <c r="F825" s="2">
        <f>'Moving Avg'!D825</f>
        <v>1.764</v>
      </c>
      <c r="G825" s="2">
        <f>'Moving Avg'!F825</f>
        <v>1.7735000000000003</v>
      </c>
      <c r="H825" s="2">
        <f>'Moving Avg'!G825</f>
        <v>1.7450000000000001</v>
      </c>
      <c r="I825" s="2">
        <f>'Moving Avg'!H825</f>
        <v>1.6644999999999994</v>
      </c>
      <c r="J825" s="6" t="str">
        <f>OBV!F825</f>
        <v>BEARISH</v>
      </c>
      <c r="K825" s="6" t="str">
        <f>OBV!G825</f>
        <v>WEAK</v>
      </c>
      <c r="L825" s="6" t="str">
        <f>OBV!H825</f>
        <v>CONFIRMED BEARISH</v>
      </c>
    </row>
    <row r="826" spans="1:12" ht="13.5" x14ac:dyDescent="0.25">
      <c r="A826" s="3">
        <f>RSI!A826</f>
        <v>43509</v>
      </c>
      <c r="B826" s="2">
        <f>RSI!B826</f>
        <v>1.75</v>
      </c>
      <c r="C826" s="2">
        <f>RSI!I826</f>
        <v>50.486680657065513</v>
      </c>
      <c r="D826" s="2">
        <f>MACD!E826</f>
        <v>1.5247538452039855E-2</v>
      </c>
      <c r="E826" s="2">
        <f>MACD!F826</f>
        <v>4.6207730119567098E-3</v>
      </c>
      <c r="F826" s="2">
        <f>'Moving Avg'!D826</f>
        <v>1.7579999999999998</v>
      </c>
      <c r="G826" s="2">
        <f>'Moving Avg'!F826</f>
        <v>1.7715000000000003</v>
      </c>
      <c r="H826" s="2">
        <f>'Moving Avg'!G826</f>
        <v>1.7474000000000001</v>
      </c>
      <c r="I826" s="2">
        <f>'Moving Avg'!H826</f>
        <v>1.6633499999999992</v>
      </c>
      <c r="J826" s="6" t="str">
        <f>OBV!F826</f>
        <v>BULLISH</v>
      </c>
      <c r="K826" s="6" t="str">
        <f>OBV!G826</f>
        <v>NEUTRAL</v>
      </c>
      <c r="L826" s="6" t="str">
        <f>OBV!H826</f>
        <v>BULLISH DIVERGENCE</v>
      </c>
    </row>
    <row r="827" spans="1:12" ht="13.5" x14ac:dyDescent="0.25">
      <c r="A827" s="3">
        <f>RSI!A827</f>
        <v>43510</v>
      </c>
      <c r="B827" s="2">
        <f>RSI!B827</f>
        <v>1.74</v>
      </c>
      <c r="C827" s="2">
        <f>RSI!I827</f>
        <v>48.163607475910261</v>
      </c>
      <c r="D827" s="2">
        <f>MACD!E827</f>
        <v>1.8288004446489259E-2</v>
      </c>
      <c r="E827" s="2">
        <f>MACD!F827</f>
        <v>7.3542192988632201E-3</v>
      </c>
      <c r="F827" s="2">
        <f>'Moving Avg'!D827</f>
        <v>1.75</v>
      </c>
      <c r="G827" s="2">
        <f>'Moving Avg'!F827</f>
        <v>1.7690000000000001</v>
      </c>
      <c r="H827" s="2">
        <f>'Moving Avg'!G827</f>
        <v>1.7478</v>
      </c>
      <c r="I827" s="2">
        <f>'Moving Avg'!H827</f>
        <v>1.6617499999999996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43511</v>
      </c>
      <c r="B828" s="2">
        <f>RSI!B828</f>
        <v>1.74</v>
      </c>
      <c r="C828" s="2">
        <f>RSI!I828</f>
        <v>48.163607475910261</v>
      </c>
      <c r="D828" s="2">
        <f>MACD!E828</f>
        <v>2.0917566072379934E-2</v>
      </c>
      <c r="E828" s="2">
        <f>MACD!F828</f>
        <v>1.0066888653566563E-2</v>
      </c>
      <c r="F828" s="2">
        <f>'Moving Avg'!D828</f>
        <v>1.7420000000000002</v>
      </c>
      <c r="G828" s="2">
        <f>'Moving Avg'!F828</f>
        <v>1.7670000000000001</v>
      </c>
      <c r="H828" s="2">
        <f>'Moving Avg'!G828</f>
        <v>1.7462</v>
      </c>
      <c r="I828" s="2">
        <f>'Moving Avg'!H828</f>
        <v>1.6600499999999994</v>
      </c>
      <c r="J828" s="6" t="str">
        <f>OBV!F828</f>
        <v>BEARISH</v>
      </c>
      <c r="K828" s="6" t="str">
        <f>OBV!G828</f>
        <v>NEUTRAL</v>
      </c>
      <c r="L828" s="6" t="str">
        <f>OBV!H828</f>
        <v>CONFIRMED BEARISH</v>
      </c>
    </row>
    <row r="829" spans="1:12" ht="13.5" x14ac:dyDescent="0.25">
      <c r="A829" s="3">
        <f>RSI!A829</f>
        <v>43514</v>
      </c>
      <c r="B829" s="2">
        <f>RSI!B829</f>
        <v>1.74</v>
      </c>
      <c r="C829" s="2">
        <f>RSI!I829</f>
        <v>48.163607475910261</v>
      </c>
      <c r="D829" s="2">
        <f>MACD!E829</f>
        <v>2.3195227561925158E-2</v>
      </c>
      <c r="E829" s="2">
        <f>MACD!F829</f>
        <v>1.2692556435238282E-2</v>
      </c>
      <c r="F829" s="2">
        <f>'Moving Avg'!D829</f>
        <v>1.738</v>
      </c>
      <c r="G829" s="2">
        <f>'Moving Avg'!F829</f>
        <v>1.7650000000000001</v>
      </c>
      <c r="H829" s="2">
        <f>'Moving Avg'!G829</f>
        <v>1.7423999999999997</v>
      </c>
      <c r="I829" s="2">
        <f>'Moving Avg'!H829</f>
        <v>1.6584499999999993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</row>
    <row r="830" spans="1:12" ht="13.5" x14ac:dyDescent="0.25">
      <c r="A830" s="3">
        <f>RSI!A830</f>
        <v>43515</v>
      </c>
      <c r="B830" s="2">
        <f>RSI!B830</f>
        <v>1.74</v>
      </c>
      <c r="C830" s="2">
        <f>RSI!I830</f>
        <v>48.163607475910261</v>
      </c>
      <c r="D830" s="2">
        <f>MACD!E830</f>
        <v>2.5171227560150999E-2</v>
      </c>
      <c r="E830" s="2">
        <f>MACD!F830</f>
        <v>1.5188290660220826E-2</v>
      </c>
      <c r="F830" s="2">
        <f>'Moving Avg'!D830</f>
        <v>1.7420000000000002</v>
      </c>
      <c r="G830" s="2">
        <f>'Moving Avg'!F830</f>
        <v>1.7629999999999999</v>
      </c>
      <c r="H830" s="2">
        <f>'Moving Avg'!G830</f>
        <v>1.7374000000000001</v>
      </c>
      <c r="I830" s="2">
        <f>'Moving Avg'!H830</f>
        <v>1.6569499999999997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</row>
    <row r="831" spans="1:12" ht="13.5" x14ac:dyDescent="0.25">
      <c r="A831" s="3">
        <f>RSI!A831</f>
        <v>43516</v>
      </c>
      <c r="B831" s="2">
        <f>RSI!B831</f>
        <v>1.7</v>
      </c>
      <c r="C831" s="2">
        <f>RSI!I831</f>
        <v>38.606169101067081</v>
      </c>
      <c r="D831" s="2">
        <f>MACD!E831</f>
        <v>2.9851327529585303E-2</v>
      </c>
      <c r="E831" s="2">
        <f>MACD!F831</f>
        <v>1.8120898034093724E-2</v>
      </c>
      <c r="F831" s="2">
        <f>'Moving Avg'!D831</f>
        <v>1.732</v>
      </c>
      <c r="G831" s="2">
        <f>'Moving Avg'!F831</f>
        <v>1.7605</v>
      </c>
      <c r="H831" s="2">
        <f>'Moving Avg'!G831</f>
        <v>1.7328000000000001</v>
      </c>
      <c r="I831" s="2">
        <f>'Moving Avg'!H831</f>
        <v>1.6550999999999993</v>
      </c>
      <c r="J831" s="6" t="str">
        <f>OBV!F831</f>
        <v>BEARISH</v>
      </c>
      <c r="K831" s="6" t="str">
        <f>OBV!G831</f>
        <v>WEAK</v>
      </c>
      <c r="L831" s="6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1.7</v>
      </c>
      <c r="C832" s="2">
        <f>RSI!I832</f>
        <v>38.606169101067081</v>
      </c>
      <c r="D832" s="2">
        <f>MACD!E832</f>
        <v>3.4089567362850515E-2</v>
      </c>
      <c r="E832" s="2">
        <f>MACD!F832</f>
        <v>2.1314631899845081E-2</v>
      </c>
      <c r="F832" s="2">
        <f>'Moving Avg'!D832</f>
        <v>1.7239999999999998</v>
      </c>
      <c r="G832" s="2">
        <f>'Moving Avg'!F832</f>
        <v>1.7585000000000002</v>
      </c>
      <c r="H832" s="2">
        <f>'Moving Avg'!G832</f>
        <v>1.7282000000000002</v>
      </c>
      <c r="I832" s="2">
        <f>'Moving Avg'!H832</f>
        <v>1.6532999999999995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1.65</v>
      </c>
      <c r="C833" s="2">
        <f>RSI!I833</f>
        <v>29.981302692857312</v>
      </c>
      <c r="D833" s="2">
        <f>MACD!E833</f>
        <v>4.16370251540088E-2</v>
      </c>
      <c r="E833" s="2">
        <f>MACD!F833</f>
        <v>2.5379110550677826E-2</v>
      </c>
      <c r="F833" s="2">
        <f>'Moving Avg'!D833</f>
        <v>1.706</v>
      </c>
      <c r="G833" s="2">
        <f>'Moving Avg'!F833</f>
        <v>1.7519999999999996</v>
      </c>
      <c r="H833" s="2">
        <f>'Moving Avg'!G833</f>
        <v>1.7222000000000002</v>
      </c>
      <c r="I833" s="2">
        <f>'Moving Avg'!H833</f>
        <v>1.6512499999999994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1.69</v>
      </c>
      <c r="C834" s="2">
        <f>RSI!I834</f>
        <v>41.282793242743416</v>
      </c>
      <c r="D834" s="2">
        <f>MACD!E834</f>
        <v>4.2517374988631396E-2</v>
      </c>
      <c r="E834" s="2">
        <f>MACD!F834</f>
        <v>2.8806763438268539E-2</v>
      </c>
      <c r="F834" s="2">
        <f>'Moving Avg'!D834</f>
        <v>1.6959999999999997</v>
      </c>
      <c r="G834" s="2">
        <f>'Moving Avg'!F834</f>
        <v>1.7474999999999994</v>
      </c>
      <c r="H834" s="2">
        <f>'Moving Avg'!G834</f>
        <v>1.7180000000000002</v>
      </c>
      <c r="I834" s="2">
        <f>'Moving Avg'!H834</f>
        <v>1.6493499999999994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1.69</v>
      </c>
      <c r="C835" s="2">
        <f>RSI!I835</f>
        <v>41.282793242743416</v>
      </c>
      <c r="D835" s="2">
        <f>MACD!E835</f>
        <v>3.7366453919020826E-2</v>
      </c>
      <c r="E835" s="2">
        <f>MACD!F835</f>
        <v>3.0518701534418997E-2</v>
      </c>
      <c r="F835" s="2">
        <f>'Moving Avg'!D835</f>
        <v>1.6859999999999999</v>
      </c>
      <c r="G835" s="2">
        <f>'Moving Avg'!F835</f>
        <v>1.7429999999999992</v>
      </c>
      <c r="H835" s="2">
        <f>'Moving Avg'!G835</f>
        <v>1.7160000000000002</v>
      </c>
      <c r="I835" s="2">
        <f>'Moving Avg'!H835</f>
        <v>1.6476499999999994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1.69</v>
      </c>
      <c r="C836" s="2">
        <f>RSI!I836</f>
        <v>41.282793242743416</v>
      </c>
      <c r="D836" s="2">
        <f>MACD!E836</f>
        <v>3.7862268420960632E-2</v>
      </c>
      <c r="E836" s="2">
        <f>MACD!F836</f>
        <v>3.1987414911727324E-2</v>
      </c>
      <c r="F836" s="2">
        <f>'Moving Avg'!D836</f>
        <v>1.6839999999999997</v>
      </c>
      <c r="G836" s="2">
        <f>'Moving Avg'!F836</f>
        <v>1.7384999999999995</v>
      </c>
      <c r="H836" s="2">
        <f>'Moving Avg'!G836</f>
        <v>1.7148000000000001</v>
      </c>
      <c r="I836" s="2">
        <f>'Moving Avg'!H836</f>
        <v>1.6460999999999992</v>
      </c>
      <c r="J836" s="6" t="str">
        <f>OBV!F836</f>
        <v>BULLISH</v>
      </c>
      <c r="K836" s="6" t="str">
        <f>OBV!G836</f>
        <v>NEUTRAL</v>
      </c>
      <c r="L836" s="6" t="str">
        <f>OBV!H836</f>
        <v>BULLISH DIVERGENCE</v>
      </c>
    </row>
    <row r="837" spans="1:12" ht="13.5" x14ac:dyDescent="0.25">
      <c r="A837" s="3">
        <f>RSI!A837</f>
        <v>43524</v>
      </c>
      <c r="B837" s="2">
        <f>RSI!B837</f>
        <v>1.69</v>
      </c>
      <c r="C837" s="2">
        <f>RSI!I837</f>
        <v>41.282793242743416</v>
      </c>
      <c r="D837" s="2">
        <f>MACD!E837</f>
        <v>3.6964547379221724E-2</v>
      </c>
      <c r="E837" s="2">
        <f>MACD!F837</f>
        <v>3.2982841405226206E-2</v>
      </c>
      <c r="F837" s="2">
        <f>'Moving Avg'!D837</f>
        <v>1.6819999999999997</v>
      </c>
      <c r="G837" s="2">
        <f>'Moving Avg'!F837</f>
        <v>1.7339999999999995</v>
      </c>
      <c r="H837" s="2">
        <f>'Moving Avg'!G837</f>
        <v>1.7146000000000001</v>
      </c>
      <c r="I837" s="2">
        <f>'Moving Avg'!H837</f>
        <v>1.6445499999999991</v>
      </c>
      <c r="J837" s="6" t="str">
        <f>OBV!F837</f>
        <v>BULLISH</v>
      </c>
      <c r="K837" s="6" t="str">
        <f>OBV!G837</f>
        <v>NEUTRAL</v>
      </c>
      <c r="L837" s="6" t="str">
        <f>OBV!H837</f>
        <v>BULLISH DIVERGENCE</v>
      </c>
    </row>
    <row r="838" spans="1:12" ht="13.5" x14ac:dyDescent="0.25">
      <c r="A838" s="3">
        <f>RSI!A838</f>
        <v>43525</v>
      </c>
      <c r="B838" s="2">
        <f>RSI!B838</f>
        <v>1.69</v>
      </c>
      <c r="C838" s="2">
        <f>RSI!I838</f>
        <v>41.282793242743416</v>
      </c>
      <c r="D838" s="2">
        <f>MACD!E838</f>
        <v>3.6409756849321129E-2</v>
      </c>
      <c r="E838" s="2">
        <f>MACD!F838</f>
        <v>3.366822449404519E-2</v>
      </c>
      <c r="F838" s="2">
        <f>'Moving Avg'!D838</f>
        <v>1.69</v>
      </c>
      <c r="G838" s="2">
        <f>'Moving Avg'!F838</f>
        <v>1.7294999999999998</v>
      </c>
      <c r="H838" s="2">
        <f>'Moving Avg'!G838</f>
        <v>1.7135999999999998</v>
      </c>
      <c r="I838" s="2">
        <f>'Moving Avg'!H838</f>
        <v>1.643049999999999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</row>
    <row r="839" spans="1:12" ht="13.5" x14ac:dyDescent="0.25">
      <c r="A839" s="3">
        <f>RSI!A839</f>
        <v>43528</v>
      </c>
      <c r="B839" s="2">
        <f>RSI!B839</f>
        <v>1.69</v>
      </c>
      <c r="C839" s="2">
        <f>RSI!I839</f>
        <v>41.282793242743409</v>
      </c>
      <c r="D839" s="2">
        <f>MACD!E839</f>
        <v>3.612996647006228E-2</v>
      </c>
      <c r="E839" s="2">
        <f>MACD!F839</f>
        <v>3.4160572889248605E-2</v>
      </c>
      <c r="F839" s="2">
        <f>'Moving Avg'!D839</f>
        <v>1.69</v>
      </c>
      <c r="G839" s="2">
        <f>'Moving Avg'!F839</f>
        <v>1.7250000000000001</v>
      </c>
      <c r="H839" s="2">
        <f>'Moving Avg'!G839</f>
        <v>1.7133999999999998</v>
      </c>
      <c r="I839" s="2">
        <f>'Moving Avg'!H839</f>
        <v>1.6417499999999989</v>
      </c>
      <c r="J839" s="6" t="str">
        <f>OBV!F839</f>
        <v>NEUTRAL</v>
      </c>
      <c r="K839" s="6" t="str">
        <f>OBV!G839</f>
        <v>NEUTRAL</v>
      </c>
      <c r="L839" s="6" t="str">
        <f>OBV!H839</f>
        <v>NEUTRAL</v>
      </c>
    </row>
    <row r="840" spans="1:12" ht="13.5" x14ac:dyDescent="0.25">
      <c r="A840" s="3">
        <f>RSI!A840</f>
        <v>43529</v>
      </c>
      <c r="B840" s="2">
        <f>RSI!B840</f>
        <v>1.69</v>
      </c>
      <c r="C840" s="2">
        <f>RSI!I840</f>
        <v>41.282793242743416</v>
      </c>
      <c r="D840" s="2">
        <f>MACD!E840</f>
        <v>3.6068820543633917E-2</v>
      </c>
      <c r="E840" s="2">
        <f>MACD!F840</f>
        <v>3.4542222420125668E-2</v>
      </c>
      <c r="F840" s="2">
        <f>'Moving Avg'!D840</f>
        <v>1.69</v>
      </c>
      <c r="G840" s="2">
        <f>'Moving Avg'!F840</f>
        <v>1.7205000000000001</v>
      </c>
      <c r="H840" s="2">
        <f>'Moving Avg'!G840</f>
        <v>1.7141999999999999</v>
      </c>
      <c r="I840" s="2">
        <f>'Moving Avg'!H840</f>
        <v>1.6405499999999988</v>
      </c>
      <c r="J840" s="6" t="str">
        <f>OBV!F840</f>
        <v>NEUTRAL</v>
      </c>
      <c r="K840" s="6" t="str">
        <f>OBV!G840</f>
        <v>NEUTRAL</v>
      </c>
      <c r="L840" s="6" t="str">
        <f>OBV!H840</f>
        <v>NEUTRAL</v>
      </c>
    </row>
    <row r="841" spans="1:12" ht="13.5" x14ac:dyDescent="0.25">
      <c r="A841" s="3">
        <f>RSI!A841</f>
        <v>43530</v>
      </c>
      <c r="B841" s="2">
        <f>RSI!B841</f>
        <v>1.69</v>
      </c>
      <c r="C841" s="2">
        <f>RSI!I841</f>
        <v>41.282793242743409</v>
      </c>
      <c r="D841" s="2">
        <f>MACD!E841</f>
        <v>3.0025827917017356E-2</v>
      </c>
      <c r="E841" s="2">
        <f>MACD!F841</f>
        <v>3.3638943519504007E-2</v>
      </c>
      <c r="F841" s="2">
        <f>'Moving Avg'!D841</f>
        <v>1.69</v>
      </c>
      <c r="G841" s="2">
        <f>'Moving Avg'!F841</f>
        <v>1.716</v>
      </c>
      <c r="H841" s="2">
        <f>'Moving Avg'!G841</f>
        <v>1.716</v>
      </c>
      <c r="I841" s="2">
        <f>'Moving Avg'!H841</f>
        <v>1.6395499999999987</v>
      </c>
      <c r="J841" s="6" t="str">
        <f>OBV!F841</f>
        <v>NEUTRAL</v>
      </c>
      <c r="K841" s="6" t="str">
        <f>OBV!G841</f>
        <v>NEUTRAL</v>
      </c>
      <c r="L841" s="6" t="str">
        <f>OBV!H841</f>
        <v>NEUTRAL</v>
      </c>
    </row>
    <row r="842" spans="1:12" ht="13.5" x14ac:dyDescent="0.25">
      <c r="A842" s="3">
        <f>RSI!A842</f>
        <v>43531</v>
      </c>
      <c r="B842" s="2">
        <f>RSI!B842</f>
        <v>1.69</v>
      </c>
      <c r="C842" s="2">
        <f>RSI!I842</f>
        <v>41.282793242743416</v>
      </c>
      <c r="D842" s="2">
        <f>MACD!E842</f>
        <v>2.5063074971183541E-2</v>
      </c>
      <c r="E842" s="2">
        <f>MACD!F842</f>
        <v>3.1923769809839915E-2</v>
      </c>
      <c r="F842" s="2">
        <f>'Moving Avg'!D842</f>
        <v>1.69</v>
      </c>
      <c r="G842" s="2">
        <f>'Moving Avg'!F842</f>
        <v>1.7115000000000002</v>
      </c>
      <c r="H842" s="2">
        <f>'Moving Avg'!G842</f>
        <v>1.7190000000000001</v>
      </c>
      <c r="I842" s="2">
        <f>'Moving Avg'!H842</f>
        <v>1.6388499999999988</v>
      </c>
      <c r="J842" s="6" t="str">
        <f>OBV!F842</f>
        <v>NEUTRAL</v>
      </c>
      <c r="K842" s="6" t="str">
        <f>OBV!G842</f>
        <v>NEUTRAL</v>
      </c>
      <c r="L842" s="6" t="str">
        <f>OBV!H842</f>
        <v>NEUTRAL</v>
      </c>
    </row>
    <row r="843" spans="1:12" ht="13.5" x14ac:dyDescent="0.25">
      <c r="A843" s="3">
        <f>RSI!A843</f>
        <v>43532</v>
      </c>
      <c r="B843" s="2">
        <f>RSI!B843</f>
        <v>1.69</v>
      </c>
      <c r="C843" s="2">
        <f>RSI!I843</f>
        <v>41.282793242743416</v>
      </c>
      <c r="D843" s="2">
        <f>MACD!E843</f>
        <v>1.3310911552411486E-2</v>
      </c>
      <c r="E843" s="2">
        <f>MACD!F843</f>
        <v>2.8201198158354233E-2</v>
      </c>
      <c r="F843" s="2">
        <f>'Moving Avg'!D843</f>
        <v>1.69</v>
      </c>
      <c r="G843" s="2">
        <f>'Moving Avg'!F843</f>
        <v>1.7070000000000003</v>
      </c>
      <c r="H843" s="2">
        <f>'Moving Avg'!G843</f>
        <v>1.7220000000000002</v>
      </c>
      <c r="I843" s="2">
        <f>'Moving Avg'!H843</f>
        <v>1.6382499999999987</v>
      </c>
      <c r="J843" s="6" t="str">
        <f>OBV!F843</f>
        <v>NEUTRAL</v>
      </c>
      <c r="K843" s="6" t="str">
        <f>OBV!G843</f>
        <v>NEUTRAL</v>
      </c>
      <c r="L843" s="6" t="str">
        <f>OBV!H843</f>
        <v>NEUTRAL</v>
      </c>
    </row>
    <row r="844" spans="1:12" ht="13.5" x14ac:dyDescent="0.25">
      <c r="A844" s="3">
        <f>RSI!A844</f>
        <v>43535</v>
      </c>
      <c r="B844" s="2">
        <f>RSI!B844</f>
        <v>1.69</v>
      </c>
      <c r="C844" s="2">
        <f>RSI!I844</f>
        <v>41.282793242743416</v>
      </c>
      <c r="D844" s="2">
        <f>MACD!E844</f>
        <v>9.6496905086165263E-3</v>
      </c>
      <c r="E844" s="2">
        <f>MACD!F844</f>
        <v>2.4490896628406693E-2</v>
      </c>
      <c r="F844" s="2">
        <f>'Moving Avg'!D844</f>
        <v>1.69</v>
      </c>
      <c r="G844" s="2">
        <f>'Moving Avg'!F844</f>
        <v>1.7035000000000005</v>
      </c>
      <c r="H844" s="2">
        <f>'Moving Avg'!G844</f>
        <v>1.7257999999999998</v>
      </c>
      <c r="I844" s="2">
        <f>'Moving Avg'!H844</f>
        <v>1.6373999999999989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</row>
    <row r="845" spans="1:12" ht="13.5" x14ac:dyDescent="0.25">
      <c r="A845" s="3">
        <f>RSI!A845</f>
        <v>43536</v>
      </c>
      <c r="B845" s="2">
        <f>RSI!B845</f>
        <v>1.69</v>
      </c>
      <c r="C845" s="2">
        <f>RSI!I845</f>
        <v>41.282793242743409</v>
      </c>
      <c r="D845" s="2">
        <f>MACD!E845</f>
        <v>6.6712444998471288E-3</v>
      </c>
      <c r="E845" s="2">
        <f>MACD!F845</f>
        <v>2.0926966202694779E-2</v>
      </c>
      <c r="F845" s="2">
        <f>'Moving Avg'!D845</f>
        <v>1.69</v>
      </c>
      <c r="G845" s="2">
        <f>'Moving Avg'!F845</f>
        <v>1.7020000000000004</v>
      </c>
      <c r="H845" s="2">
        <f>'Moving Avg'!G845</f>
        <v>1.7295999999999998</v>
      </c>
      <c r="I845" s="2">
        <f>'Moving Avg'!H845</f>
        <v>1.6365999999999992</v>
      </c>
      <c r="J845" s="6" t="str">
        <f>OBV!F845</f>
        <v>NEUTRAL</v>
      </c>
      <c r="K845" s="6" t="str">
        <f>OBV!G845</f>
        <v>NEUTRAL</v>
      </c>
      <c r="L845" s="6" t="str">
        <f>OBV!H845</f>
        <v>NEUTRAL</v>
      </c>
    </row>
    <row r="846" spans="1:12" ht="13.5" x14ac:dyDescent="0.25">
      <c r="A846" s="3">
        <f>RSI!A846</f>
        <v>43537</v>
      </c>
      <c r="B846" s="2">
        <f>RSI!B846</f>
        <v>1.69</v>
      </c>
      <c r="C846" s="2">
        <f>RSI!I846</f>
        <v>41.282793242743416</v>
      </c>
      <c r="D846" s="2">
        <f>MACD!E846</f>
        <v>4.2616786012401597E-3</v>
      </c>
      <c r="E846" s="2">
        <f>MACD!F846</f>
        <v>1.7593908682403854E-2</v>
      </c>
      <c r="F846" s="2">
        <f>'Moving Avg'!D846</f>
        <v>1.69</v>
      </c>
      <c r="G846" s="2">
        <f>'Moving Avg'!F846</f>
        <v>1.6990000000000003</v>
      </c>
      <c r="H846" s="2">
        <f>'Moving Avg'!G846</f>
        <v>1.7333999999999998</v>
      </c>
      <c r="I846" s="2">
        <f>'Moving Avg'!H846</f>
        <v>1.635999999999999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</row>
    <row r="847" spans="1:12" ht="13.5" x14ac:dyDescent="0.25">
      <c r="A847" s="3">
        <f>RSI!A847</f>
        <v>43538</v>
      </c>
      <c r="B847" s="2">
        <f>RSI!B847</f>
        <v>1.69</v>
      </c>
      <c r="C847" s="2">
        <f>RSI!I847</f>
        <v>41.282793242743416</v>
      </c>
      <c r="D847" s="2">
        <f>MACD!E847</f>
        <v>2.3252759330869566E-3</v>
      </c>
      <c r="E847" s="2">
        <f>MACD!F847</f>
        <v>1.4540182132540474E-2</v>
      </c>
      <c r="F847" s="2">
        <f>'Moving Avg'!D847</f>
        <v>1.69</v>
      </c>
      <c r="G847" s="2">
        <f>'Moving Avg'!F847</f>
        <v>1.6965000000000003</v>
      </c>
      <c r="H847" s="2">
        <f>'Moving Avg'!G847</f>
        <v>1.7361999999999997</v>
      </c>
      <c r="I847" s="2">
        <f>'Moving Avg'!H847</f>
        <v>1.6358999999999988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</row>
    <row r="848" spans="1:12" ht="13.5" x14ac:dyDescent="0.25">
      <c r="A848" s="3">
        <f>RSI!A848</f>
        <v>43539</v>
      </c>
      <c r="B848" s="2">
        <f>RSI!B848</f>
        <v>1.69</v>
      </c>
      <c r="C848" s="2">
        <f>RSI!I848</f>
        <v>41.282793242743416</v>
      </c>
      <c r="D848" s="2">
        <f>MACD!E848</f>
        <v>7.8165246449879433E-4</v>
      </c>
      <c r="E848" s="2">
        <f>MACD!F848</f>
        <v>1.1788476198932139E-2</v>
      </c>
      <c r="F848" s="2">
        <f>'Moving Avg'!D848</f>
        <v>1.69</v>
      </c>
      <c r="G848" s="2">
        <f>'Moving Avg'!F848</f>
        <v>1.6940000000000002</v>
      </c>
      <c r="H848" s="2">
        <f>'Moving Avg'!G848</f>
        <v>1.7379999999999998</v>
      </c>
      <c r="I848" s="2">
        <f>'Moving Avg'!H848</f>
        <v>1.6360499999999987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43542</v>
      </c>
      <c r="B849" s="2">
        <f>RSI!B849</f>
        <v>1.64</v>
      </c>
      <c r="C849" s="2">
        <f>RSI!I849</f>
        <v>25.590627231816057</v>
      </c>
      <c r="D849" s="2">
        <f>MACD!E849</f>
        <v>3.2670568413655232E-3</v>
      </c>
      <c r="E849" s="2">
        <f>MACD!F849</f>
        <v>1.0084192327418817E-2</v>
      </c>
      <c r="F849" s="2">
        <f>'Moving Avg'!D849</f>
        <v>1.6800000000000002</v>
      </c>
      <c r="G849" s="2">
        <f>'Moving Avg'!F849</f>
        <v>1.6890000000000005</v>
      </c>
      <c r="H849" s="2">
        <f>'Moving Avg'!G849</f>
        <v>1.7369999999999997</v>
      </c>
      <c r="I849" s="2">
        <f>'Moving Avg'!H849</f>
        <v>1.6359999999999986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1.67</v>
      </c>
      <c r="C850" s="2">
        <f>RSI!I850</f>
        <v>40.262804976368685</v>
      </c>
      <c r="D850" s="2">
        <f>MACD!E850</f>
        <v>3.52465791336809E-3</v>
      </c>
      <c r="E850" s="2">
        <f>MACD!F850</f>
        <v>8.7722854446086723E-3</v>
      </c>
      <c r="F850" s="2">
        <f>'Moving Avg'!D850</f>
        <v>1.6759999999999997</v>
      </c>
      <c r="G850" s="2">
        <f>'Moving Avg'!F850</f>
        <v>1.6855000000000004</v>
      </c>
      <c r="H850" s="2">
        <f>'Moving Avg'!G850</f>
        <v>1.7353999999999996</v>
      </c>
      <c r="I850" s="2">
        <f>'Moving Avg'!H850</f>
        <v>1.6359499999999989</v>
      </c>
      <c r="J850" s="6" t="str">
        <f>OBV!F850</f>
        <v>BULLISH</v>
      </c>
      <c r="K850" s="6" t="str">
        <f>OBV!G850</f>
        <v>NEUTRAL</v>
      </c>
      <c r="L850" s="6" t="str">
        <f>OBV!H850</f>
        <v>BULLISH DIVERGENCE</v>
      </c>
    </row>
    <row r="851" spans="1:12" ht="13.5" x14ac:dyDescent="0.25">
      <c r="A851" s="3">
        <f>RSI!A851</f>
        <v>43545</v>
      </c>
      <c r="B851" s="2">
        <f>RSI!B851</f>
        <v>1.67</v>
      </c>
      <c r="C851" s="2">
        <f>RSI!I851</f>
        <v>40.262804976368685</v>
      </c>
      <c r="D851" s="2">
        <f>MACD!E851</f>
        <v>3.9142353012517894E-3</v>
      </c>
      <c r="E851" s="2">
        <f>MACD!F851</f>
        <v>7.8006754159372967E-3</v>
      </c>
      <c r="F851" s="2">
        <f>'Moving Avg'!D851</f>
        <v>1.6719999999999999</v>
      </c>
      <c r="G851" s="2">
        <f>'Moving Avg'!F851</f>
        <v>1.6840000000000004</v>
      </c>
      <c r="H851" s="2">
        <f>'Moving Avg'!G851</f>
        <v>1.7329999999999999</v>
      </c>
      <c r="I851" s="2">
        <f>'Moving Avg'!H851</f>
        <v>1.6355499999999989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43546</v>
      </c>
      <c r="B852" s="2">
        <f>RSI!B852</f>
        <v>1.6</v>
      </c>
      <c r="C852" s="2">
        <f>RSI!I852</f>
        <v>26.253842679864007</v>
      </c>
      <c r="D852" s="2">
        <f>MACD!E852</f>
        <v>9.5879584934541739E-3</v>
      </c>
      <c r="E852" s="2">
        <f>MACD!F852</f>
        <v>8.1581320314406715E-3</v>
      </c>
      <c r="F852" s="2">
        <f>'Moving Avg'!D852</f>
        <v>1.6539999999999999</v>
      </c>
      <c r="G852" s="2">
        <f>'Moving Avg'!F852</f>
        <v>1.6790000000000003</v>
      </c>
      <c r="H852" s="2">
        <f>'Moving Avg'!G852</f>
        <v>1.7297999999999996</v>
      </c>
      <c r="I852" s="2">
        <f>'Moving Avg'!H852</f>
        <v>1.6347999999999994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</row>
    <row r="853" spans="1:12" ht="13.5" x14ac:dyDescent="0.25">
      <c r="A853" s="3">
        <f>RSI!A853</f>
        <v>43549</v>
      </c>
      <c r="B853" s="2">
        <f>RSI!B853</f>
        <v>1.6</v>
      </c>
      <c r="C853" s="2">
        <f>RSI!I853</f>
        <v>26.253842679864007</v>
      </c>
      <c r="D853" s="2">
        <f>MACD!E853</f>
        <v>1.4949559758074882E-2</v>
      </c>
      <c r="E853" s="2">
        <f>MACD!F853</f>
        <v>9.5164175767675149E-3</v>
      </c>
      <c r="F853" s="2">
        <f>'Moving Avg'!D853</f>
        <v>1.6359999999999999</v>
      </c>
      <c r="G853" s="2">
        <f>'Moving Avg'!F853</f>
        <v>1.6765000000000003</v>
      </c>
      <c r="H853" s="2">
        <f>'Moving Avg'!G853</f>
        <v>1.7263999999999995</v>
      </c>
      <c r="I853" s="2">
        <f>'Moving Avg'!H853</f>
        <v>1.6341499999999993</v>
      </c>
      <c r="J853" s="6" t="str">
        <f>OBV!F853</f>
        <v>BULLISH</v>
      </c>
      <c r="K853" s="6" t="str">
        <f>OBV!G853</f>
        <v>NEUTRAL</v>
      </c>
      <c r="L853" s="6" t="str">
        <f>OBV!H853</f>
        <v>BULLISH DIVERGENCE</v>
      </c>
    </row>
    <row r="854" spans="1:12" ht="13.5" x14ac:dyDescent="0.25">
      <c r="A854" s="3">
        <f>RSI!A854</f>
        <v>43550</v>
      </c>
      <c r="B854" s="2">
        <f>RSI!B854</f>
        <v>1.6</v>
      </c>
      <c r="C854" s="2">
        <f>RSI!I854</f>
        <v>26.253842679864007</v>
      </c>
      <c r="D854" s="2">
        <f>MACD!E854</f>
        <v>2.0005520181830994E-2</v>
      </c>
      <c r="E854" s="2">
        <f>MACD!F854</f>
        <v>1.1614238097780212E-2</v>
      </c>
      <c r="F854" s="2">
        <f>'Moving Avg'!D854</f>
        <v>1.6279999999999997</v>
      </c>
      <c r="G854" s="2">
        <f>'Moving Avg'!F854</f>
        <v>1.6720000000000006</v>
      </c>
      <c r="H854" s="2">
        <f>'Moving Avg'!G854</f>
        <v>1.7229999999999996</v>
      </c>
      <c r="I854" s="2">
        <f>'Moving Avg'!H854</f>
        <v>1.6334999999999993</v>
      </c>
      <c r="J854" s="6" t="str">
        <f>OBV!F854</f>
        <v>BULLISH</v>
      </c>
      <c r="K854" s="6" t="str">
        <f>OBV!G854</f>
        <v>NEUTRAL</v>
      </c>
      <c r="L854" s="6" t="str">
        <f>OBV!H854</f>
        <v>BULLISH DIVERGENCE</v>
      </c>
    </row>
    <row r="855" spans="1:12" ht="13.5" x14ac:dyDescent="0.25">
      <c r="A855" s="3">
        <f>RSI!A855</f>
        <v>43551</v>
      </c>
      <c r="B855" s="2">
        <f>RSI!B855</f>
        <v>1.62</v>
      </c>
      <c r="C855" s="2">
        <f>RSI!I855</f>
        <v>34.398982106481412</v>
      </c>
      <c r="D855" s="2">
        <f>MACD!E855</f>
        <v>2.3282919144240077E-2</v>
      </c>
      <c r="E855" s="2">
        <f>MACD!F855</f>
        <v>1.3947974307072186E-2</v>
      </c>
      <c r="F855" s="2">
        <f>'Moving Avg'!D855</f>
        <v>1.6179999999999999</v>
      </c>
      <c r="G855" s="2">
        <f>'Moving Avg'!F855</f>
        <v>1.6685000000000003</v>
      </c>
      <c r="H855" s="2">
        <f>'Moving Avg'!G855</f>
        <v>1.7195999999999996</v>
      </c>
      <c r="I855" s="2">
        <f>'Moving Avg'!H855</f>
        <v>1.6331999999999995</v>
      </c>
      <c r="J855" s="6" t="str">
        <f>OBV!F855</f>
        <v>BULLISH</v>
      </c>
      <c r="K855" s="6" t="str">
        <f>OBV!G855</f>
        <v>NEUTRAL</v>
      </c>
      <c r="L855" s="6" t="str">
        <f>OBV!H855</f>
        <v>BULLISH DIVERGENCE</v>
      </c>
    </row>
    <row r="856" spans="1:12" ht="13.5" x14ac:dyDescent="0.25">
      <c r="A856" s="3">
        <f>RSI!A856</f>
        <v>43552</v>
      </c>
      <c r="B856" s="2">
        <f>RSI!B856</f>
        <v>1.62</v>
      </c>
      <c r="C856" s="2">
        <f>RSI!I856</f>
        <v>34.398982106481427</v>
      </c>
      <c r="D856" s="2">
        <f>MACD!E856</f>
        <v>2.6383070249896834E-2</v>
      </c>
      <c r="E856" s="2">
        <f>MACD!F856</f>
        <v>1.6434993495637117E-2</v>
      </c>
      <c r="F856" s="2">
        <f>'Moving Avg'!D856</f>
        <v>1.6080000000000001</v>
      </c>
      <c r="G856" s="2">
        <f>'Moving Avg'!F856</f>
        <v>1.6650000000000005</v>
      </c>
      <c r="H856" s="2">
        <f>'Moving Avg'!G856</f>
        <v>1.7161999999999997</v>
      </c>
      <c r="I856" s="2">
        <f>'Moving Avg'!H856</f>
        <v>1.6328</v>
      </c>
      <c r="J856" s="6" t="str">
        <f>OBV!F856</f>
        <v>BULLISH</v>
      </c>
      <c r="K856" s="6" t="str">
        <f>OBV!G856</f>
        <v>NEUTRAL</v>
      </c>
      <c r="L856" s="6" t="str">
        <f>OBV!H856</f>
        <v>BULLISH DIVERGENCE</v>
      </c>
    </row>
    <row r="857" spans="1:12" ht="13.5" x14ac:dyDescent="0.25">
      <c r="A857" s="3">
        <f>RSI!A857</f>
        <v>43553</v>
      </c>
      <c r="B857" s="2">
        <f>RSI!B857</f>
        <v>1.62</v>
      </c>
      <c r="C857" s="2">
        <f>RSI!I857</f>
        <v>34.398982106481427</v>
      </c>
      <c r="D857" s="2">
        <f>MACD!E857</f>
        <v>2.930902259478585E-2</v>
      </c>
      <c r="E857" s="2">
        <f>MACD!F857</f>
        <v>1.9009799315466865E-2</v>
      </c>
      <c r="F857" s="2">
        <f>'Moving Avg'!D857</f>
        <v>1.6120000000000001</v>
      </c>
      <c r="G857" s="2">
        <f>'Moving Avg'!F857</f>
        <v>1.6615000000000002</v>
      </c>
      <c r="H857" s="2">
        <f>'Moving Avg'!G857</f>
        <v>1.7127999999999997</v>
      </c>
      <c r="I857" s="2">
        <f>'Moving Avg'!H857</f>
        <v>1.63215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</row>
    <row r="858" spans="1:12" ht="13.5" x14ac:dyDescent="0.25">
      <c r="A858" s="3">
        <f>RSI!A858</f>
        <v>43556</v>
      </c>
      <c r="B858" s="2">
        <f>RSI!B858</f>
        <v>1.62</v>
      </c>
      <c r="C858" s="2">
        <f>RSI!I858</f>
        <v>34.398982106481412</v>
      </c>
      <c r="D858" s="2">
        <f>MACD!E858</f>
        <v>3.2065150242835072E-2</v>
      </c>
      <c r="E858" s="2">
        <f>MACD!F858</f>
        <v>2.1620869500940509E-2</v>
      </c>
      <c r="F858" s="2">
        <f>'Moving Avg'!D858</f>
        <v>1.6160000000000001</v>
      </c>
      <c r="G858" s="2">
        <f>'Moving Avg'!F858</f>
        <v>1.6580000000000006</v>
      </c>
      <c r="H858" s="2">
        <f>'Moving Avg'!G858</f>
        <v>1.7095999999999998</v>
      </c>
      <c r="I858" s="2">
        <f>'Moving Avg'!H858</f>
        <v>1.6315000000000004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</row>
    <row r="859" spans="1:12" ht="13.5" x14ac:dyDescent="0.25">
      <c r="A859" s="3">
        <f>RSI!A859</f>
        <v>43557</v>
      </c>
      <c r="B859" s="2">
        <f>RSI!B859</f>
        <v>1.64</v>
      </c>
      <c r="C859" s="2">
        <f>RSI!I859</f>
        <v>42.884049045264547</v>
      </c>
      <c r="D859" s="2">
        <f>MACD!E859</f>
        <v>2.5483026317599355E-2</v>
      </c>
      <c r="E859" s="2">
        <f>MACD!F859</f>
        <v>2.2393300864272277E-2</v>
      </c>
      <c r="F859" s="2">
        <f>'Moving Avg'!D859</f>
        <v>1.6240000000000001</v>
      </c>
      <c r="G859" s="2">
        <f>'Moving Avg'!F859</f>
        <v>1.6555000000000004</v>
      </c>
      <c r="H859" s="2">
        <f>'Moving Avg'!G859</f>
        <v>1.7067999999999999</v>
      </c>
      <c r="I859" s="2">
        <f>'Moving Avg'!H859</f>
        <v>1.6308000000000005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</row>
    <row r="860" spans="1:12" ht="13.5" x14ac:dyDescent="0.25">
      <c r="A860" s="3">
        <f>RSI!A860</f>
        <v>43558</v>
      </c>
      <c r="B860" s="2">
        <f>RSI!B860</f>
        <v>1.65</v>
      </c>
      <c r="C860" s="2">
        <f>RSI!I860</f>
        <v>46.602966290240559</v>
      </c>
      <c r="D860" s="2">
        <f>MACD!E860</f>
        <v>2.391033063466419E-2</v>
      </c>
      <c r="E860" s="2">
        <f>MACD!F860</f>
        <v>2.2696706818350659E-2</v>
      </c>
      <c r="F860" s="2">
        <f>'Moving Avg'!D860</f>
        <v>1.6300000000000001</v>
      </c>
      <c r="G860" s="2">
        <f>'Moving Avg'!F860</f>
        <v>1.6535000000000004</v>
      </c>
      <c r="H860" s="2">
        <f>'Moving Avg'!G860</f>
        <v>1.7041999999999995</v>
      </c>
      <c r="I860" s="2">
        <f>'Moving Avg'!H860</f>
        <v>1.6303500000000002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</row>
    <row r="861" spans="1:12" ht="13.5" x14ac:dyDescent="0.25">
      <c r="A861" s="3">
        <f>RSI!A861</f>
        <v>43559</v>
      </c>
      <c r="B861" s="2">
        <f>RSI!B861</f>
        <v>1.65</v>
      </c>
      <c r="C861" s="2">
        <f>RSI!I861</f>
        <v>46.602966290240566</v>
      </c>
      <c r="D861" s="2">
        <f>MACD!E861</f>
        <v>2.2633599479833011E-2</v>
      </c>
      <c r="E861" s="2">
        <f>MACD!F861</f>
        <v>2.2684085350647129E-2</v>
      </c>
      <c r="F861" s="2">
        <f>'Moving Avg'!D861</f>
        <v>1.6359999999999999</v>
      </c>
      <c r="G861" s="2">
        <f>'Moving Avg'!F861</f>
        <v>1.6515000000000004</v>
      </c>
      <c r="H861" s="2">
        <f>'Moving Avg'!G861</f>
        <v>1.7021999999999997</v>
      </c>
      <c r="I861" s="2">
        <f>'Moving Avg'!H861</f>
        <v>1.6299000000000001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</row>
    <row r="862" spans="1:12" ht="13.5" x14ac:dyDescent="0.25">
      <c r="A862" s="3">
        <f>RSI!A862</f>
        <v>43560</v>
      </c>
      <c r="B862" s="2">
        <f>RSI!B862</f>
        <v>1.65</v>
      </c>
      <c r="C862" s="2">
        <f>RSI!I862</f>
        <v>46.602966290240566</v>
      </c>
      <c r="D862" s="2">
        <f>MACD!E862</f>
        <v>1.0834068239097938E-2</v>
      </c>
      <c r="E862" s="2">
        <f>MACD!F862</f>
        <v>2.031408192833729E-2</v>
      </c>
      <c r="F862" s="2">
        <f>'Moving Avg'!D862</f>
        <v>1.6420000000000001</v>
      </c>
      <c r="G862" s="2">
        <f>'Moving Avg'!F862</f>
        <v>1.6495000000000002</v>
      </c>
      <c r="H862" s="2">
        <f>'Moving Avg'!G862</f>
        <v>1.7003999999999997</v>
      </c>
      <c r="I862" s="2">
        <f>'Moving Avg'!H862</f>
        <v>1.6294500000000003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</row>
    <row r="863" spans="1:12" ht="13.5" x14ac:dyDescent="0.25">
      <c r="A863" s="3">
        <f>RSI!A863</f>
        <v>43563</v>
      </c>
      <c r="B863" s="2">
        <f>RSI!B863</f>
        <v>1.65</v>
      </c>
      <c r="C863" s="2">
        <f>RSI!I863</f>
        <v>46.602966290240559</v>
      </c>
      <c r="D863" s="2">
        <f>MACD!E863</f>
        <v>8.9615552069766125E-4</v>
      </c>
      <c r="E863" s="2">
        <f>MACD!F863</f>
        <v>1.6430496646809366E-2</v>
      </c>
      <c r="F863" s="2">
        <f>'Moving Avg'!D863</f>
        <v>1.6480000000000001</v>
      </c>
      <c r="G863" s="2">
        <f>'Moving Avg'!F863</f>
        <v>1.6475000000000002</v>
      </c>
      <c r="H863" s="2">
        <f>'Moving Avg'!G863</f>
        <v>1.6977999999999998</v>
      </c>
      <c r="I863" s="2">
        <f>'Moving Avg'!H863</f>
        <v>1.6288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</row>
    <row r="864" spans="1:12" ht="13.5" x14ac:dyDescent="0.25">
      <c r="A864" s="3">
        <f>RSI!A864</f>
        <v>43565</v>
      </c>
      <c r="B864" s="2">
        <f>RSI!B864</f>
        <v>1.65</v>
      </c>
      <c r="C864" s="2">
        <f>RSI!I864</f>
        <v>46.602966290240559</v>
      </c>
      <c r="D864" s="2">
        <f>MACD!E864</f>
        <v>-7.4699716007919914E-3</v>
      </c>
      <c r="E864" s="2">
        <f>MACD!F864</f>
        <v>1.1650402997289096E-2</v>
      </c>
      <c r="F864" s="2">
        <f>'Moving Avg'!D864</f>
        <v>1.65</v>
      </c>
      <c r="G864" s="2">
        <f>'Moving Avg'!F864</f>
        <v>1.6454999999999997</v>
      </c>
      <c r="H864" s="2">
        <f>'Moving Avg'!G864</f>
        <v>1.6951999999999998</v>
      </c>
      <c r="I864" s="2">
        <f>'Moving Avg'!H864</f>
        <v>1.6281500000000002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</row>
    <row r="865" spans="1:12" ht="13.5" x14ac:dyDescent="0.25">
      <c r="A865" s="3">
        <f>RSI!A865</f>
        <v>43566</v>
      </c>
      <c r="B865" s="2">
        <f>RSI!B865</f>
        <v>1.61</v>
      </c>
      <c r="C865" s="2">
        <f>RSI!I865</f>
        <v>33.837412578201366</v>
      </c>
      <c r="D865" s="2">
        <f>MACD!E865</f>
        <v>-8.4694162503828885E-3</v>
      </c>
      <c r="E865" s="2">
        <f>MACD!F865</f>
        <v>7.6264391477546996E-3</v>
      </c>
      <c r="F865" s="2">
        <f>'Moving Avg'!D865</f>
        <v>1.6419999999999999</v>
      </c>
      <c r="G865" s="2">
        <f>'Moving Avg'!F865</f>
        <v>1.6415</v>
      </c>
      <c r="H865" s="2">
        <f>'Moving Avg'!G865</f>
        <v>1.6918</v>
      </c>
      <c r="I865" s="2">
        <f>'Moving Avg'!H865</f>
        <v>1.6275500000000003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1.65</v>
      </c>
      <c r="C866" s="2">
        <f>RSI!I866</f>
        <v>48.908897800280336</v>
      </c>
      <c r="D866" s="2">
        <f>MACD!E866</f>
        <v>-1.2004942215157799E-2</v>
      </c>
      <c r="E866" s="2">
        <f>MACD!F866</f>
        <v>3.7001628751722002E-3</v>
      </c>
      <c r="F866" s="2">
        <f>'Moving Avg'!D866</f>
        <v>1.6419999999999999</v>
      </c>
      <c r="G866" s="2">
        <f>'Moving Avg'!F866</f>
        <v>1.6394999999999995</v>
      </c>
      <c r="H866" s="2">
        <f>'Moving Avg'!G866</f>
        <v>1.6892000000000005</v>
      </c>
      <c r="I866" s="2">
        <f>'Moving Avg'!H866</f>
        <v>1.6271500000000001</v>
      </c>
      <c r="J866" s="6" t="str">
        <f>OBV!F866</f>
        <v>BULLISH</v>
      </c>
      <c r="K866" s="6" t="str">
        <f>OBV!G866</f>
        <v>NEUTRAL</v>
      </c>
      <c r="L866" s="6" t="str">
        <f>OBV!H866</f>
        <v>NEUTRAL</v>
      </c>
    </row>
    <row r="867" spans="1:12" ht="13.5" x14ac:dyDescent="0.25">
      <c r="A867" s="3">
        <f>RSI!A867</f>
        <v>43570</v>
      </c>
      <c r="B867" s="2">
        <f>RSI!B867</f>
        <v>1.65</v>
      </c>
      <c r="C867" s="2">
        <f>RSI!I867</f>
        <v>48.908897800280343</v>
      </c>
      <c r="D867" s="2">
        <f>MACD!E867</f>
        <v>-1.4980013073996767E-2</v>
      </c>
      <c r="E867" s="2">
        <f>MACD!F867</f>
        <v>-3.5872314661593383E-5</v>
      </c>
      <c r="F867" s="2">
        <f>'Moving Avg'!D867</f>
        <v>1.6420000000000001</v>
      </c>
      <c r="G867" s="2">
        <f>'Moving Avg'!F867</f>
        <v>1.6374999999999997</v>
      </c>
      <c r="H867" s="2">
        <f>'Moving Avg'!G867</f>
        <v>1.6866000000000005</v>
      </c>
      <c r="I867" s="2">
        <f>'Moving Avg'!H867</f>
        <v>1.6268999999999998</v>
      </c>
      <c r="J867" s="6" t="str">
        <f>OBV!F867</f>
        <v>BULLISH</v>
      </c>
      <c r="K867" s="6" t="str">
        <f>OBV!G867</f>
        <v>NEUTRAL</v>
      </c>
      <c r="L867" s="6" t="str">
        <f>OBV!H867</f>
        <v>NEUTRAL</v>
      </c>
    </row>
    <row r="868" spans="1:12" ht="13.5" x14ac:dyDescent="0.25">
      <c r="A868" s="3">
        <f>RSI!A868</f>
        <v>43571</v>
      </c>
      <c r="B868" s="2">
        <f>RSI!B868</f>
        <v>1.65</v>
      </c>
      <c r="C868" s="2">
        <f>RSI!I868</f>
        <v>48.908897800280343</v>
      </c>
      <c r="D868" s="2">
        <f>MACD!E868</f>
        <v>-1.7482076988198481E-2</v>
      </c>
      <c r="E868" s="2">
        <f>MACD!F868</f>
        <v>-3.5251132493689711E-3</v>
      </c>
      <c r="F868" s="2">
        <f>'Moving Avg'!D868</f>
        <v>1.6420000000000001</v>
      </c>
      <c r="G868" s="2">
        <f>'Moving Avg'!F868</f>
        <v>1.6354999999999997</v>
      </c>
      <c r="H868" s="2">
        <f>'Moving Avg'!G868</f>
        <v>1.6840000000000006</v>
      </c>
      <c r="I868" s="2">
        <f>'Moving Avg'!H868</f>
        <v>1.6265499999999997</v>
      </c>
      <c r="J868" s="6" t="str">
        <f>OBV!F868</f>
        <v>BULLISH</v>
      </c>
      <c r="K868" s="6" t="str">
        <f>OBV!G868</f>
        <v>NEUTRAL</v>
      </c>
      <c r="L868" s="6" t="str">
        <f>OBV!H868</f>
        <v>NEUTRAL</v>
      </c>
    </row>
    <row r="869" spans="1:12" ht="13.5" x14ac:dyDescent="0.25">
      <c r="A869" s="3">
        <f>RSI!A869</f>
        <v>43572</v>
      </c>
      <c r="B869" s="2">
        <f>RSI!B869</f>
        <v>1.58</v>
      </c>
      <c r="C869" s="2">
        <f>RSI!I869</f>
        <v>32.6518055155599</v>
      </c>
      <c r="D869" s="2">
        <f>MACD!E869</f>
        <v>-1.1322929604872689E-2</v>
      </c>
      <c r="E869" s="2">
        <f>MACD!F869</f>
        <v>-5.0846765204697148E-3</v>
      </c>
      <c r="F869" s="2">
        <f>'Moving Avg'!D869</f>
        <v>1.6280000000000001</v>
      </c>
      <c r="G869" s="2">
        <f>'Moving Avg'!F869</f>
        <v>1.6324999999999996</v>
      </c>
      <c r="H869" s="2">
        <f>'Moving Avg'!G869</f>
        <v>1.6800000000000006</v>
      </c>
      <c r="I869" s="2">
        <f>'Moving Avg'!H869</f>
        <v>1.6257999999999995</v>
      </c>
      <c r="J869" s="6" t="str">
        <f>OBV!F869</f>
        <v>BULLISH</v>
      </c>
      <c r="K869" s="6" t="str">
        <f>OBV!G869</f>
        <v>NEUTRAL</v>
      </c>
      <c r="L869" s="6" t="str">
        <f>OBV!H869</f>
        <v>BULLISH DIVERGENCE</v>
      </c>
    </row>
    <row r="870" spans="1:12" ht="13.5" x14ac:dyDescent="0.25">
      <c r="A870" s="3">
        <f>RSI!A870</f>
        <v>43573</v>
      </c>
      <c r="B870" s="2">
        <f>RSI!B870</f>
        <v>1.6</v>
      </c>
      <c r="C870" s="2">
        <f>RSI!I870</f>
        <v>38.900761058338233</v>
      </c>
      <c r="D870" s="2">
        <f>MACD!E870</f>
        <v>-5.6276098076244452E-3</v>
      </c>
      <c r="E870" s="2">
        <f>MACD!F870</f>
        <v>-5.1932631779006613E-3</v>
      </c>
      <c r="F870" s="2">
        <f>'Moving Avg'!D870</f>
        <v>1.6259999999999999</v>
      </c>
      <c r="G870" s="2">
        <f>'Moving Avg'!F870</f>
        <v>1.6289999999999996</v>
      </c>
      <c r="H870" s="2">
        <f>'Moving Avg'!G870</f>
        <v>1.6764000000000003</v>
      </c>
      <c r="I870" s="2">
        <f>'Moving Avg'!H870</f>
        <v>1.6247999999999996</v>
      </c>
      <c r="J870" s="6" t="str">
        <f>OBV!F870</f>
        <v>BULLISH</v>
      </c>
      <c r="K870" s="6" t="str">
        <f>OBV!G870</f>
        <v>STRONG</v>
      </c>
      <c r="L870" s="6" t="str">
        <f>OBV!H870</f>
        <v>BULLISH DIVERGENCE</v>
      </c>
    </row>
    <row r="871" spans="1:12" ht="13.5" x14ac:dyDescent="0.25">
      <c r="A871" s="3">
        <f>RSI!A871</f>
        <v>43574</v>
      </c>
      <c r="B871" s="2">
        <f>RSI!B871</f>
        <v>1.58</v>
      </c>
      <c r="C871" s="2">
        <f>RSI!I871</f>
        <v>35.366798758147809</v>
      </c>
      <c r="D871" s="2">
        <f>MACD!E871</f>
        <v>9.499496894516124E-4</v>
      </c>
      <c r="E871" s="2">
        <f>MACD!F871</f>
        <v>-3.9646206044302067E-3</v>
      </c>
      <c r="F871" s="2">
        <f>'Moving Avg'!D871</f>
        <v>1.6120000000000001</v>
      </c>
      <c r="G871" s="2">
        <f>'Moving Avg'!F871</f>
        <v>1.6244999999999998</v>
      </c>
      <c r="H871" s="2">
        <f>'Moving Avg'!G871</f>
        <v>1.6724000000000003</v>
      </c>
      <c r="I871" s="2">
        <f>'Moving Avg'!H871</f>
        <v>1.6231999999999998</v>
      </c>
      <c r="J871" s="6" t="str">
        <f>OBV!F871</f>
        <v>BULLISH</v>
      </c>
      <c r="K871" s="6" t="str">
        <f>OBV!G871</f>
        <v>NEUTRAL</v>
      </c>
      <c r="L871" s="6" t="str">
        <f>OBV!H871</f>
        <v>BULLISH DIVERGENCE</v>
      </c>
    </row>
    <row r="872" spans="1:12" ht="13.5" x14ac:dyDescent="0.25">
      <c r="A872" s="3">
        <f>RSI!A872</f>
        <v>43577</v>
      </c>
      <c r="B872" s="2">
        <f>RSI!B872</f>
        <v>1.62</v>
      </c>
      <c r="C872" s="2">
        <f>RSI!I872</f>
        <v>45.943829548240728</v>
      </c>
      <c r="D872" s="2">
        <f>MACD!E872</f>
        <v>3.9272404670529504E-3</v>
      </c>
      <c r="E872" s="2">
        <f>MACD!F872</f>
        <v>-2.3862483901335753E-3</v>
      </c>
      <c r="F872" s="2">
        <f>'Moving Avg'!D872</f>
        <v>1.6060000000000003</v>
      </c>
      <c r="G872" s="2">
        <f>'Moving Avg'!F872</f>
        <v>1.6254999999999995</v>
      </c>
      <c r="H872" s="2">
        <f>'Moving Avg'!G872</f>
        <v>1.6692000000000005</v>
      </c>
      <c r="I872" s="2">
        <f>'Moving Avg'!H872</f>
        <v>1.6212499999999996</v>
      </c>
      <c r="J872" s="6" t="str">
        <f>OBV!F872</f>
        <v>BULLISH</v>
      </c>
      <c r="K872" s="6" t="str">
        <f>OBV!G872</f>
        <v>STRONG</v>
      </c>
      <c r="L872" s="6" t="str">
        <f>OBV!H872</f>
        <v>BULLISH DIVERGENCE</v>
      </c>
    </row>
    <row r="873" spans="1:12" ht="13.5" x14ac:dyDescent="0.25">
      <c r="A873" s="3">
        <f>RSI!A873</f>
        <v>43578</v>
      </c>
      <c r="B873" s="2">
        <f>RSI!B873</f>
        <v>1.6</v>
      </c>
      <c r="C873" s="2">
        <f>RSI!I873</f>
        <v>42.223219658505265</v>
      </c>
      <c r="D873" s="2">
        <f>MACD!E873</f>
        <v>8.0384826379140684E-3</v>
      </c>
      <c r="E873" s="2">
        <f>MACD!F873</f>
        <v>-3.0130218452404647E-4</v>
      </c>
      <c r="F873" s="2">
        <f>'Moving Avg'!D873</f>
        <v>1.5960000000000001</v>
      </c>
      <c r="G873" s="2">
        <f>'Moving Avg'!F873</f>
        <v>1.6254999999999995</v>
      </c>
      <c r="H873" s="2">
        <f>'Moving Avg'!G873</f>
        <v>1.6656000000000004</v>
      </c>
      <c r="I873" s="2">
        <f>'Moving Avg'!H873</f>
        <v>1.6187499999999999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</row>
    <row r="874" spans="1:12" ht="13.5" x14ac:dyDescent="0.25">
      <c r="A874" s="3">
        <f>RSI!A874</f>
        <v>43579</v>
      </c>
      <c r="B874" s="2">
        <f>RSI!B874</f>
        <v>1.63</v>
      </c>
      <c r="C874" s="2">
        <f>RSI!I874</f>
        <v>48.907028873598982</v>
      </c>
      <c r="D874" s="2">
        <f>MACD!E874</f>
        <v>9.5155130266180166E-3</v>
      </c>
      <c r="E874" s="2">
        <f>MACD!F874</f>
        <v>1.6620608577043662E-3</v>
      </c>
      <c r="F874" s="2">
        <f>'Moving Avg'!D874</f>
        <v>1.6060000000000003</v>
      </c>
      <c r="G874" s="2">
        <f>'Moving Avg'!F874</f>
        <v>1.627</v>
      </c>
      <c r="H874" s="2">
        <f>'Moving Avg'!G874</f>
        <v>1.663</v>
      </c>
      <c r="I874" s="2">
        <f>'Moving Avg'!H874</f>
        <v>1.6163999999999998</v>
      </c>
      <c r="J874" s="6" t="str">
        <f>OBV!F874</f>
        <v>BULLISH</v>
      </c>
      <c r="K874" s="6" t="str">
        <f>OBV!G874</f>
        <v>STRONG</v>
      </c>
      <c r="L874" s="6" t="str">
        <f>OBV!H874</f>
        <v>CONFIRMED BULLISH</v>
      </c>
    </row>
    <row r="875" spans="1:12" ht="13.5" x14ac:dyDescent="0.25">
      <c r="A875" s="3">
        <f>RSI!A875</f>
        <v>43580</v>
      </c>
      <c r="B875" s="2">
        <f>RSI!B875</f>
        <v>1.67</v>
      </c>
      <c r="C875" s="2">
        <f>RSI!I875</f>
        <v>56.185095074865544</v>
      </c>
      <c r="D875" s="2">
        <f>MACD!E875</f>
        <v>1.6754027838463692E-3</v>
      </c>
      <c r="E875" s="2">
        <f>MACD!F875</f>
        <v>1.664729242932767E-3</v>
      </c>
      <c r="F875" s="2">
        <f>'Moving Avg'!D875</f>
        <v>1.6200000000000003</v>
      </c>
      <c r="G875" s="2">
        <f>'Moving Avg'!F875</f>
        <v>1.6295000000000002</v>
      </c>
      <c r="H875" s="2">
        <f>'Moving Avg'!G875</f>
        <v>1.6619999999999999</v>
      </c>
      <c r="I875" s="2">
        <f>'Moving Avg'!H875</f>
        <v>1.6148499999999999</v>
      </c>
      <c r="J875" s="6" t="str">
        <f>OBV!F875</f>
        <v>BULLISH</v>
      </c>
      <c r="K875" s="6" t="str">
        <f>OBV!G875</f>
        <v>STRONG</v>
      </c>
      <c r="L875" s="6" t="str">
        <f>OBV!H875</f>
        <v>CONFIRMED BULLISH</v>
      </c>
    </row>
    <row r="876" spans="1:12" ht="13.5" x14ac:dyDescent="0.25">
      <c r="A876" s="3">
        <f>RSI!A876</f>
        <v>43581</v>
      </c>
      <c r="B876" s="2">
        <f>RSI!B876</f>
        <v>1.77</v>
      </c>
      <c r="C876" s="2">
        <f>RSI!I876</f>
        <v>68.330676739950917</v>
      </c>
      <c r="D876" s="2">
        <f>MACD!E876</f>
        <v>-6.4235485776853452E-3</v>
      </c>
      <c r="E876" s="2">
        <f>MACD!F876</f>
        <v>4.7073678809144651E-5</v>
      </c>
      <c r="F876" s="2">
        <f>'Moving Avg'!D876</f>
        <v>1.6579999999999999</v>
      </c>
      <c r="G876" s="2">
        <f>'Moving Avg'!F876</f>
        <v>1.637</v>
      </c>
      <c r="H876" s="2">
        <f>'Moving Avg'!G876</f>
        <v>1.6623999999999999</v>
      </c>
      <c r="I876" s="2">
        <f>'Moving Avg'!H876</f>
        <v>1.6139999999999999</v>
      </c>
      <c r="J876" s="6" t="str">
        <f>OBV!F876</f>
        <v>BULLISH</v>
      </c>
      <c r="K876" s="6" t="str">
        <f>OBV!G876</f>
        <v>STRONG</v>
      </c>
      <c r="L876" s="6" t="str">
        <f>OBV!H876</f>
        <v>CONFIRMED BULLISH</v>
      </c>
    </row>
    <row r="877" spans="1:12" ht="13.5" x14ac:dyDescent="0.25">
      <c r="A877" s="3">
        <f>RSI!A877</f>
        <v>43584</v>
      </c>
      <c r="B877" s="2">
        <f>RSI!B877</f>
        <v>1.78</v>
      </c>
      <c r="C877" s="2">
        <f>RSI!I877</f>
        <v>69.2486813696556</v>
      </c>
      <c r="D877" s="2">
        <f>MACD!E877</f>
        <v>-1.4803940116461689E-2</v>
      </c>
      <c r="E877" s="2">
        <f>MACD!F877</f>
        <v>-2.923129080245022E-3</v>
      </c>
      <c r="F877" s="2">
        <f>'Moving Avg'!D877</f>
        <v>1.69</v>
      </c>
      <c r="G877" s="2">
        <f>'Moving Avg'!F877</f>
        <v>1.645</v>
      </c>
      <c r="H877" s="2">
        <f>'Moving Avg'!G877</f>
        <v>1.6632</v>
      </c>
      <c r="I877" s="2">
        <f>'Moving Avg'!H877</f>
        <v>1.6132999999999995</v>
      </c>
      <c r="J877" s="6" t="str">
        <f>OBV!F877</f>
        <v>BULLISH</v>
      </c>
      <c r="K877" s="6" t="str">
        <f>OBV!G877</f>
        <v>STRONG</v>
      </c>
      <c r="L877" s="6" t="str">
        <f>OBV!H877</f>
        <v>CONFIRMED BULLISH</v>
      </c>
    </row>
    <row r="878" spans="1:12" ht="13.5" x14ac:dyDescent="0.25">
      <c r="A878" s="3">
        <f>RSI!A878</f>
        <v>43585</v>
      </c>
      <c r="B878" s="2">
        <f>RSI!B878</f>
        <v>1.86</v>
      </c>
      <c r="C878" s="2">
        <f>RSI!I878</f>
        <v>75.393743810084558</v>
      </c>
      <c r="D878" s="2">
        <f>MACD!E878</f>
        <v>-2.8608475480272677E-2</v>
      </c>
      <c r="E878" s="2">
        <f>MACD!F878</f>
        <v>-8.0601983602505527E-3</v>
      </c>
      <c r="F878" s="2">
        <f>'Moving Avg'!D878</f>
        <v>1.7420000000000002</v>
      </c>
      <c r="G878" s="2">
        <f>'Moving Avg'!F878</f>
        <v>1.6570000000000005</v>
      </c>
      <c r="H878" s="2">
        <f>'Moving Avg'!G878</f>
        <v>1.6655999999999997</v>
      </c>
      <c r="I878" s="2">
        <f>'Moving Avg'!H878</f>
        <v>1.6132999999999993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</row>
    <row r="879" spans="1:12" ht="13.5" x14ac:dyDescent="0.25">
      <c r="A879" s="3">
        <f>RSI!A879</f>
        <v>43587</v>
      </c>
      <c r="B879" s="2">
        <f>RSI!B879</f>
        <v>1.86</v>
      </c>
      <c r="C879" s="2">
        <f>RSI!I879</f>
        <v>75.393743810084558</v>
      </c>
      <c r="D879" s="2">
        <f>MACD!E879</f>
        <v>-5.2260365289750865E-2</v>
      </c>
      <c r="E879" s="2">
        <f>MACD!F879</f>
        <v>-1.6900231746150615E-2</v>
      </c>
      <c r="F879" s="2">
        <f>'Moving Avg'!D879</f>
        <v>1.7879999999999998</v>
      </c>
      <c r="G879" s="2">
        <f>'Moving Avg'!F879</f>
        <v>1.6680000000000004</v>
      </c>
      <c r="H879" s="2">
        <f>'Moving Avg'!G879</f>
        <v>1.6679999999999995</v>
      </c>
      <c r="I879" s="2">
        <f>'Moving Avg'!H879</f>
        <v>1.6134999999999993</v>
      </c>
      <c r="J879" s="6" t="str">
        <f>OBV!F879</f>
        <v>BULLISH</v>
      </c>
      <c r="K879" s="6" t="str">
        <f>OBV!G879</f>
        <v>STRONG</v>
      </c>
      <c r="L879" s="6" t="str">
        <f>OBV!H879</f>
        <v>CONFIRMED BULLISH</v>
      </c>
    </row>
    <row r="880" spans="1:12" ht="13.5" x14ac:dyDescent="0.25">
      <c r="A880" s="3">
        <f>RSI!A880</f>
        <v>43588</v>
      </c>
      <c r="B880" s="2">
        <f>RSI!B880</f>
        <v>1.89</v>
      </c>
      <c r="C880" s="2">
        <f>RSI!I880</f>
        <v>77.361248030932742</v>
      </c>
      <c r="D880" s="2">
        <f>MACD!E880</f>
        <v>-7.2531670806695203E-2</v>
      </c>
      <c r="E880" s="2">
        <f>MACD!F880</f>
        <v>-2.8026519558259536E-2</v>
      </c>
      <c r="F880" s="2">
        <f>'Moving Avg'!D880</f>
        <v>1.8320000000000001</v>
      </c>
      <c r="G880" s="2">
        <f>'Moving Avg'!F880</f>
        <v>1.6800000000000002</v>
      </c>
      <c r="H880" s="2">
        <f>'Moving Avg'!G880</f>
        <v>1.6709999999999996</v>
      </c>
      <c r="I880" s="2">
        <f>'Moving Avg'!H880</f>
        <v>1.6138499999999991</v>
      </c>
      <c r="J880" s="6" t="str">
        <f>OBV!F880</f>
        <v>BULLISH</v>
      </c>
      <c r="K880" s="6" t="str">
        <f>OBV!G880</f>
        <v>STRONG</v>
      </c>
      <c r="L880" s="6" t="str">
        <f>OBV!H880</f>
        <v>CONFIRMED BULLISH</v>
      </c>
    </row>
    <row r="881" spans="1:12" ht="13.5" x14ac:dyDescent="0.25">
      <c r="A881" s="3">
        <f>RSI!A881</f>
        <v>43591</v>
      </c>
      <c r="B881" s="2">
        <f>RSI!B881</f>
        <v>1.89</v>
      </c>
      <c r="C881" s="2">
        <f>RSI!I881</f>
        <v>77.361248030932757</v>
      </c>
      <c r="D881" s="2">
        <f>MACD!E881</f>
        <v>-9.3968942413341638E-2</v>
      </c>
      <c r="E881" s="2">
        <f>MACD!F881</f>
        <v>-4.1215004129275958E-2</v>
      </c>
      <c r="F881" s="2">
        <f>'Moving Avg'!D881</f>
        <v>1.8559999999999999</v>
      </c>
      <c r="G881" s="2">
        <f>'Moving Avg'!F881</f>
        <v>1.6919999999999997</v>
      </c>
      <c r="H881" s="2">
        <f>'Moving Avg'!G881</f>
        <v>1.6747999999999996</v>
      </c>
      <c r="I881" s="2">
        <f>'Moving Avg'!H881</f>
        <v>1.6146999999999991</v>
      </c>
      <c r="J881" s="6" t="str">
        <f>OBV!F881</f>
        <v>BULLISH</v>
      </c>
      <c r="K881" s="6" t="str">
        <f>OBV!G881</f>
        <v>STRONG</v>
      </c>
      <c r="L881" s="6" t="str">
        <f>OBV!H881</f>
        <v>CONFIRMED BULLISH</v>
      </c>
    </row>
    <row r="882" spans="1:12" ht="13.5" x14ac:dyDescent="0.25">
      <c r="A882" s="3">
        <f>RSI!A882</f>
        <v>43592</v>
      </c>
      <c r="B882" s="2">
        <f>RSI!B882</f>
        <v>1.84</v>
      </c>
      <c r="C882" s="2">
        <f>RSI!I882</f>
        <v>67.005144245350039</v>
      </c>
      <c r="D882" s="2">
        <f>MACD!E882</f>
        <v>-0.10336886811754264</v>
      </c>
      <c r="E882" s="2">
        <f>MACD!F882</f>
        <v>-5.3645776926929296E-2</v>
      </c>
      <c r="F882" s="2">
        <f>'Moving Avg'!D882</f>
        <v>1.8679999999999999</v>
      </c>
      <c r="G882" s="2">
        <f>'Moving Avg'!F882</f>
        <v>1.7015</v>
      </c>
      <c r="H882" s="2">
        <f>'Moving Avg'!G882</f>
        <v>1.6775999999999995</v>
      </c>
      <c r="I882" s="2">
        <f>'Moving Avg'!H882</f>
        <v>1.6150999999999991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</row>
    <row r="883" spans="1:12" ht="13.5" x14ac:dyDescent="0.25">
      <c r="A883" s="3">
        <f>RSI!A883</f>
        <v>43593</v>
      </c>
      <c r="B883" s="2">
        <f>RSI!B883</f>
        <v>1.75</v>
      </c>
      <c r="C883" s="2">
        <f>RSI!I883</f>
        <v>53.199979841452304</v>
      </c>
      <c r="D883" s="2">
        <f>MACD!E883</f>
        <v>-0.10847286839157388</v>
      </c>
      <c r="E883" s="2">
        <f>MACD!F883</f>
        <v>-6.4611195219858211E-2</v>
      </c>
      <c r="F883" s="2">
        <f>'Moving Avg'!D883</f>
        <v>1.8460000000000001</v>
      </c>
      <c r="G883" s="2">
        <f>'Moving Avg'!F883</f>
        <v>1.7065000000000001</v>
      </c>
      <c r="H883" s="2">
        <f>'Moving Avg'!G883</f>
        <v>1.6795999999999995</v>
      </c>
      <c r="I883" s="2">
        <f>'Moving Avg'!H883</f>
        <v>1.6152999999999988</v>
      </c>
      <c r="J883" s="6" t="str">
        <f>OBV!F883</f>
        <v>BULLISH</v>
      </c>
      <c r="K883" s="6" t="str">
        <f>OBV!G883</f>
        <v>STRONG</v>
      </c>
      <c r="L883" s="6" t="str">
        <f>OBV!H883</f>
        <v>BULLISH DIVERGENCE</v>
      </c>
    </row>
    <row r="884" spans="1:12" ht="13.5" x14ac:dyDescent="0.25">
      <c r="A884" s="3">
        <f>RSI!A884</f>
        <v>43594</v>
      </c>
      <c r="B884" s="2">
        <f>RSI!B884</f>
        <v>1.76</v>
      </c>
      <c r="C884" s="2">
        <f>RSI!I884</f>
        <v>54.325996185376766</v>
      </c>
      <c r="D884" s="2">
        <f>MACD!E884</f>
        <v>-0.10907032879554057</v>
      </c>
      <c r="E884" s="2">
        <f>MACD!F884</f>
        <v>-7.3503021934994694E-2</v>
      </c>
      <c r="F884" s="2">
        <f>'Moving Avg'!D884</f>
        <v>1.8260000000000001</v>
      </c>
      <c r="G884" s="2">
        <f>'Moving Avg'!F884</f>
        <v>1.7120000000000002</v>
      </c>
      <c r="H884" s="2">
        <f>'Moving Avg'!G884</f>
        <v>1.6809999999999996</v>
      </c>
      <c r="I884" s="2">
        <f>'Moving Avg'!H884</f>
        <v>1.6156999999999988</v>
      </c>
      <c r="J884" s="6" t="str">
        <f>OBV!F884</f>
        <v>BULLISH</v>
      </c>
      <c r="K884" s="6" t="str">
        <f>OBV!G884</f>
        <v>STRONG</v>
      </c>
      <c r="L884" s="6" t="str">
        <f>OBV!H884</f>
        <v>BULLISH DIVERGENCE</v>
      </c>
    </row>
    <row r="885" spans="1:12" ht="13.5" x14ac:dyDescent="0.25">
      <c r="A885" s="3">
        <f>RSI!A885</f>
        <v>43595</v>
      </c>
      <c r="B885" s="2">
        <f>RSI!B885</f>
        <v>1.81</v>
      </c>
      <c r="C885" s="2">
        <f>RSI!I885</f>
        <v>59.564594987739738</v>
      </c>
      <c r="D885" s="2">
        <f>MACD!E885</f>
        <v>-0.10732679687505242</v>
      </c>
      <c r="E885" s="2">
        <f>MACD!F885</f>
        <v>-8.026777692300624E-2</v>
      </c>
      <c r="F885" s="2">
        <f>'Moving Avg'!D885</f>
        <v>1.81</v>
      </c>
      <c r="G885" s="2">
        <f>'Moving Avg'!F885</f>
        <v>1.722</v>
      </c>
      <c r="H885" s="2">
        <f>'Moving Avg'!G885</f>
        <v>1.6833999999999998</v>
      </c>
      <c r="I885" s="2">
        <f>'Moving Avg'!H885</f>
        <v>1.6166999999999989</v>
      </c>
      <c r="J885" s="6" t="str">
        <f>OBV!F885</f>
        <v>BULLISH</v>
      </c>
      <c r="K885" s="6" t="str">
        <f>OBV!G885</f>
        <v>STRONG</v>
      </c>
      <c r="L885" s="6" t="str">
        <f>OBV!H885</f>
        <v>BULLISH DIVERGENCE</v>
      </c>
    </row>
    <row r="886" spans="1:12" ht="13.5" x14ac:dyDescent="0.25">
      <c r="A886" s="3">
        <f>RSI!A886</f>
        <v>43598</v>
      </c>
      <c r="B886" s="2">
        <f>RSI!B886</f>
        <v>1.79</v>
      </c>
      <c r="C886" s="2">
        <f>RSI!I886</f>
        <v>56.760227905113403</v>
      </c>
      <c r="D886" s="2">
        <f>MACD!E886</f>
        <v>-8.9467029166692136E-2</v>
      </c>
      <c r="E886" s="2">
        <f>MACD!F886</f>
        <v>-8.2107627371743416E-2</v>
      </c>
      <c r="F886" s="2">
        <f>'Moving Avg'!D886</f>
        <v>1.7899999999999998</v>
      </c>
      <c r="G886" s="2">
        <f>'Moving Avg'!F886</f>
        <v>1.7290000000000003</v>
      </c>
      <c r="H886" s="2">
        <f>'Moving Avg'!G886</f>
        <v>1.6854000000000002</v>
      </c>
      <c r="I886" s="2">
        <f>'Moving Avg'!H886</f>
        <v>1.6174499999999989</v>
      </c>
      <c r="J886" s="6" t="str">
        <f>OBV!F886</f>
        <v>BULLISH</v>
      </c>
      <c r="K886" s="6" t="str">
        <f>OBV!G886</f>
        <v>STRONG</v>
      </c>
      <c r="L886" s="6" t="str">
        <f>OBV!H886</f>
        <v>BULLISH DIVERGENCE</v>
      </c>
    </row>
    <row r="887" spans="1:12" ht="13.5" x14ac:dyDescent="0.25">
      <c r="A887" s="3">
        <f>RSI!A887</f>
        <v>43599</v>
      </c>
      <c r="B887" s="2">
        <f>RSI!B887</f>
        <v>1.74</v>
      </c>
      <c r="C887" s="2">
        <f>RSI!I887</f>
        <v>50.374869305922601</v>
      </c>
      <c r="D887" s="2">
        <f>MACD!E887</f>
        <v>-6.9440521370493169E-2</v>
      </c>
      <c r="E887" s="2">
        <f>MACD!F887</f>
        <v>-7.957420617149337E-2</v>
      </c>
      <c r="F887" s="2">
        <f>'Moving Avg'!D887</f>
        <v>1.77</v>
      </c>
      <c r="G887" s="2">
        <f>'Moving Avg'!F887</f>
        <v>1.7335</v>
      </c>
      <c r="H887" s="2">
        <f>'Moving Avg'!G887</f>
        <v>1.6864000000000001</v>
      </c>
      <c r="I887" s="2">
        <f>'Moving Avg'!H887</f>
        <v>1.6176499999999989</v>
      </c>
      <c r="J887" s="6" t="str">
        <f>OBV!F887</f>
        <v>BULLISH</v>
      </c>
      <c r="K887" s="6" t="str">
        <f>OBV!G887</f>
        <v>STRONG</v>
      </c>
      <c r="L887" s="6" t="str">
        <f>OBV!H887</f>
        <v>BULLISH DIVERGENCE</v>
      </c>
    </row>
    <row r="888" spans="1:12" ht="13.5" x14ac:dyDescent="0.25">
      <c r="A888" s="3">
        <f>RSI!A888</f>
        <v>43600</v>
      </c>
      <c r="B888" s="2">
        <f>RSI!B888</f>
        <v>1.64</v>
      </c>
      <c r="C888" s="2">
        <f>RSI!I888</f>
        <v>40.549637295663345</v>
      </c>
      <c r="D888" s="2">
        <f>MACD!E888</f>
        <v>-3.2787952340759263E-2</v>
      </c>
      <c r="E888" s="2">
        <f>MACD!F888</f>
        <v>-7.0216955405346546E-2</v>
      </c>
      <c r="F888" s="2">
        <f>'Moving Avg'!D888</f>
        <v>1.748</v>
      </c>
      <c r="G888" s="2">
        <f>'Moving Avg'!F888</f>
        <v>1.7329999999999999</v>
      </c>
      <c r="H888" s="2">
        <f>'Moving Avg'!G888</f>
        <v>1.6854000000000002</v>
      </c>
      <c r="I888" s="2">
        <f>'Moving Avg'!H888</f>
        <v>1.6170999999999989</v>
      </c>
      <c r="J888" s="6" t="str">
        <f>OBV!F888</f>
        <v>BULLISH</v>
      </c>
      <c r="K888" s="6" t="str">
        <f>OBV!G888</f>
        <v>STRONG</v>
      </c>
      <c r="L888" s="6" t="str">
        <f>OBV!H888</f>
        <v>BULLISH DIVERGENCE</v>
      </c>
    </row>
    <row r="889" spans="1:12" ht="13.5" x14ac:dyDescent="0.25">
      <c r="A889" s="3">
        <f>RSI!A889</f>
        <v>43601</v>
      </c>
      <c r="B889" s="2">
        <f>RSI!B889</f>
        <v>1.6</v>
      </c>
      <c r="C889" s="2">
        <f>RSI!I889</f>
        <v>37.406785205100917</v>
      </c>
      <c r="D889" s="2">
        <f>MACD!E889</f>
        <v>1.7721852448244757E-3</v>
      </c>
      <c r="E889" s="2">
        <f>MACD!F889</f>
        <v>-5.5819127275312345E-2</v>
      </c>
      <c r="F889" s="2">
        <f>'Moving Avg'!D889</f>
        <v>1.716</v>
      </c>
      <c r="G889" s="2">
        <f>'Moving Avg'!F889</f>
        <v>1.734</v>
      </c>
      <c r="H889" s="2">
        <f>'Moving Avg'!G889</f>
        <v>1.6836000000000002</v>
      </c>
      <c r="I889" s="2">
        <f>'Moving Avg'!H889</f>
        <v>1.6163499999999991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1.64</v>
      </c>
      <c r="C890" s="2">
        <f>RSI!I890</f>
        <v>42.228846137378582</v>
      </c>
      <c r="D890" s="2">
        <f>MACD!E890</f>
        <v>3.3444404888859136E-2</v>
      </c>
      <c r="E890" s="2">
        <f>MACD!F890</f>
        <v>-3.7966420842478046E-2</v>
      </c>
      <c r="F890" s="2">
        <f>'Moving Avg'!D890</f>
        <v>1.6819999999999999</v>
      </c>
      <c r="G890" s="2">
        <f>'Moving Avg'!F890</f>
        <v>1.736</v>
      </c>
      <c r="H890" s="2">
        <f>'Moving Avg'!G890</f>
        <v>1.6826000000000001</v>
      </c>
      <c r="I890" s="2">
        <f>'Moving Avg'!H890</f>
        <v>1.6156499999999989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1.64</v>
      </c>
      <c r="C891" s="2">
        <f>RSI!I891</f>
        <v>42.228846137378582</v>
      </c>
      <c r="D891" s="2">
        <f>MACD!E891</f>
        <v>6.0726692018642892E-2</v>
      </c>
      <c r="E891" s="2">
        <f>MACD!F891</f>
        <v>-1.8227798270253857E-2</v>
      </c>
      <c r="F891" s="2">
        <f>'Moving Avg'!D891</f>
        <v>1.6519999999999999</v>
      </c>
      <c r="G891" s="2">
        <f>'Moving Avg'!F891</f>
        <v>1.7389999999999997</v>
      </c>
      <c r="H891" s="2">
        <f>'Moving Avg'!G891</f>
        <v>1.6816000000000002</v>
      </c>
      <c r="I891" s="2">
        <f>'Moving Avg'!H891</f>
        <v>1.6150999999999989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43606</v>
      </c>
      <c r="B892" s="2">
        <f>RSI!B892</f>
        <v>1.6</v>
      </c>
      <c r="C892" s="2">
        <f>RSI!I892</f>
        <v>38.765322144690721</v>
      </c>
      <c r="D892" s="2">
        <f>MACD!E892</f>
        <v>7.952931934803309E-2</v>
      </c>
      <c r="E892" s="2">
        <f>MACD!F892</f>
        <v>1.3236252534035327E-3</v>
      </c>
      <c r="F892" s="2">
        <f>'Moving Avg'!D892</f>
        <v>1.6239999999999999</v>
      </c>
      <c r="G892" s="2">
        <f>'Moving Avg'!F892</f>
        <v>1.738</v>
      </c>
      <c r="H892" s="2">
        <f>'Moving Avg'!G892</f>
        <v>1.6798</v>
      </c>
      <c r="I892" s="2">
        <f>'Moving Avg'!H892</f>
        <v>1.6141499999999984</v>
      </c>
      <c r="J892" s="6" t="str">
        <f>OBV!F892</f>
        <v>BEARISH</v>
      </c>
      <c r="K892" s="6" t="str">
        <f>OBV!G892</f>
        <v>WEAK</v>
      </c>
      <c r="L892" s="6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1.56</v>
      </c>
      <c r="C893" s="2">
        <f>RSI!I893</f>
        <v>35.619185020868585</v>
      </c>
      <c r="D893" s="2">
        <f>MACD!E893</f>
        <v>8.520625734857501E-2</v>
      </c>
      <c r="E893" s="2">
        <f>MACD!F893</f>
        <v>1.8100151672437829E-2</v>
      </c>
      <c r="F893" s="2">
        <f>'Moving Avg'!D893</f>
        <v>1.6080000000000001</v>
      </c>
      <c r="G893" s="2">
        <f>'Moving Avg'!F893</f>
        <v>1.7360000000000002</v>
      </c>
      <c r="H893" s="2">
        <f>'Moving Avg'!G893</f>
        <v>1.6772</v>
      </c>
      <c r="I893" s="2">
        <f>'Moving Avg'!H893</f>
        <v>1.6130999999999986</v>
      </c>
      <c r="J893" s="6" t="str">
        <f>OBV!F893</f>
        <v>BEARISH</v>
      </c>
      <c r="K893" s="6" t="str">
        <f>OBV!G893</f>
        <v>WEAK</v>
      </c>
      <c r="L893" s="6" t="str">
        <f>OBV!H893</f>
        <v>CONFIRMED BEARISH</v>
      </c>
    </row>
    <row r="894" spans="1:12" ht="13.5" x14ac:dyDescent="0.25">
      <c r="A894" s="3">
        <f>RSI!A894</f>
        <v>43608</v>
      </c>
      <c r="B894" s="2">
        <f>RSI!B894</f>
        <v>1.56</v>
      </c>
      <c r="C894" s="2">
        <f>RSI!I894</f>
        <v>35.619185020868585</v>
      </c>
      <c r="D894" s="2">
        <f>MACD!E894</f>
        <v>9.2386693020240829E-2</v>
      </c>
      <c r="E894" s="2">
        <f>MACD!F894</f>
        <v>3.2957459941998432E-2</v>
      </c>
      <c r="F894" s="2">
        <f>'Moving Avg'!D894</f>
        <v>1.6</v>
      </c>
      <c r="G894" s="2">
        <f>'Moving Avg'!F894</f>
        <v>1.7325000000000004</v>
      </c>
      <c r="H894" s="2">
        <f>'Moving Avg'!G894</f>
        <v>1.6746000000000001</v>
      </c>
      <c r="I894" s="2">
        <f>'Moving Avg'!H894</f>
        <v>1.6122999999999985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</row>
    <row r="895" spans="1:12" ht="13.5" x14ac:dyDescent="0.25">
      <c r="A895" s="3">
        <f>RSI!A895</f>
        <v>43609</v>
      </c>
      <c r="B895" s="2">
        <f>RSI!B895</f>
        <v>1.6</v>
      </c>
      <c r="C895" s="2">
        <f>RSI!I895</f>
        <v>41.157699090803092</v>
      </c>
      <c r="D895" s="2">
        <f>MACD!E895</f>
        <v>0.10396809768584525</v>
      </c>
      <c r="E895" s="2">
        <f>MACD!F895</f>
        <v>4.7159587490767797E-2</v>
      </c>
      <c r="F895" s="2">
        <f>'Moving Avg'!D895</f>
        <v>1.5920000000000001</v>
      </c>
      <c r="G895" s="2">
        <f>'Moving Avg'!F895</f>
        <v>1.7290000000000003</v>
      </c>
      <c r="H895" s="2">
        <f>'Moving Avg'!G895</f>
        <v>1.6728000000000001</v>
      </c>
      <c r="I895" s="2">
        <f>'Moving Avg'!H895</f>
        <v>1.6119499999999984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</row>
    <row r="896" spans="1:12" ht="13.5" x14ac:dyDescent="0.25">
      <c r="A896" s="3">
        <f>RSI!A896</f>
        <v>43612</v>
      </c>
      <c r="B896" s="2">
        <f>RSI!B896</f>
        <v>1.64</v>
      </c>
      <c r="C896" s="2">
        <f>RSI!I896</f>
        <v>46.146912532300483</v>
      </c>
      <c r="D896" s="2">
        <f>MACD!E896</f>
        <v>0.10821030250720653</v>
      </c>
      <c r="E896" s="2">
        <f>MACD!F896</f>
        <v>5.9369730494055549E-2</v>
      </c>
      <c r="F896" s="2">
        <f>'Moving Avg'!D896</f>
        <v>1.5920000000000001</v>
      </c>
      <c r="G896" s="2">
        <f>'Moving Avg'!F896</f>
        <v>1.7224999999999997</v>
      </c>
      <c r="H896" s="2">
        <f>'Moving Avg'!G896</f>
        <v>1.6717999999999997</v>
      </c>
      <c r="I896" s="2">
        <f>'Moving Avg'!H896</f>
        <v>1.6118999999999983</v>
      </c>
      <c r="J896" s="6" t="str">
        <f>OBV!F896</f>
        <v>BEARISH</v>
      </c>
      <c r="K896" s="6" t="str">
        <f>OBV!G896</f>
        <v>WEAK</v>
      </c>
      <c r="L896" s="6" t="str">
        <f>OBV!H896</f>
        <v>NEUTRAL</v>
      </c>
    </row>
    <row r="897" spans="1:12" ht="13.5" x14ac:dyDescent="0.25">
      <c r="A897" s="3">
        <f>RSI!A897</f>
        <v>43613</v>
      </c>
      <c r="B897" s="2">
        <f>RSI!B897</f>
        <v>1.68</v>
      </c>
      <c r="C897" s="2">
        <f>RSI!I897</f>
        <v>50.65288836676482</v>
      </c>
      <c r="D897" s="2">
        <f>MACD!E897</f>
        <v>0.10135493246688054</v>
      </c>
      <c r="E897" s="2">
        <f>MACD!F897</f>
        <v>6.7766770888620542E-2</v>
      </c>
      <c r="F897" s="2">
        <f>'Moving Avg'!D897</f>
        <v>1.6080000000000001</v>
      </c>
      <c r="G897" s="2">
        <f>'Moving Avg'!F897</f>
        <v>1.7175</v>
      </c>
      <c r="H897" s="2">
        <f>'Moving Avg'!G897</f>
        <v>1.6716</v>
      </c>
      <c r="I897" s="2">
        <f>'Moving Avg'!H897</f>
        <v>1.6121999999999985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43614</v>
      </c>
      <c r="B898" s="2">
        <f>RSI!B898</f>
        <v>1.63</v>
      </c>
      <c r="C898" s="2">
        <f>RSI!I898</f>
        <v>45.525166182525723</v>
      </c>
      <c r="D898" s="2">
        <f>MACD!E898</f>
        <v>8.3831723090934007E-2</v>
      </c>
      <c r="E898" s="2">
        <f>MACD!F898</f>
        <v>7.0979761329083235E-2</v>
      </c>
      <c r="F898" s="2">
        <f>'Moving Avg'!D898</f>
        <v>1.6219999999999999</v>
      </c>
      <c r="G898" s="2">
        <f>'Moving Avg'!F898</f>
        <v>1.7060000000000002</v>
      </c>
      <c r="H898" s="2">
        <f>'Moving Avg'!G898</f>
        <v>1.6703999999999999</v>
      </c>
      <c r="I898" s="2">
        <f>'Moving Avg'!H898</f>
        <v>1.6124499999999986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</row>
    <row r="899" spans="1:12" ht="13.5" x14ac:dyDescent="0.25">
      <c r="A899" s="3">
        <f>RSI!A899</f>
        <v>43615</v>
      </c>
      <c r="B899" s="2">
        <f>RSI!B899</f>
        <v>1.67</v>
      </c>
      <c r="C899" s="2">
        <f>RSI!I899</f>
        <v>49.895102617152858</v>
      </c>
      <c r="D899" s="2">
        <f>MACD!E899</f>
        <v>6.0144516621563504E-2</v>
      </c>
      <c r="E899" s="2">
        <f>MACD!F899</f>
        <v>6.88127123875793E-2</v>
      </c>
      <c r="F899" s="2">
        <f>'Moving Avg'!D899</f>
        <v>1.6439999999999997</v>
      </c>
      <c r="G899" s="2">
        <f>'Moving Avg'!F899</f>
        <v>1.6965000000000003</v>
      </c>
      <c r="H899" s="2">
        <f>'Moving Avg'!G899</f>
        <v>1.671</v>
      </c>
      <c r="I899" s="2">
        <f>'Moving Avg'!H899</f>
        <v>1.6126999999999987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</row>
    <row r="900" spans="1:12" ht="13.5" x14ac:dyDescent="0.25">
      <c r="A900" s="3">
        <f>RSI!A900</f>
        <v>43616</v>
      </c>
      <c r="B900" s="2">
        <f>RSI!B900</f>
        <v>1.72</v>
      </c>
      <c r="C900" s="2">
        <f>RSI!I900</f>
        <v>54.778467522626102</v>
      </c>
      <c r="D900" s="2">
        <f>MACD!E900</f>
        <v>4.2553178030215744E-2</v>
      </c>
      <c r="E900" s="2">
        <f>MACD!F900</f>
        <v>6.35608055161066E-2</v>
      </c>
      <c r="F900" s="2">
        <f>'Moving Avg'!D900</f>
        <v>1.6679999999999999</v>
      </c>
      <c r="G900" s="2">
        <f>'Moving Avg'!F900</f>
        <v>1.6879999999999999</v>
      </c>
      <c r="H900" s="2">
        <f>'Moving Avg'!G900</f>
        <v>1.6719999999999999</v>
      </c>
      <c r="I900" s="2">
        <f>'Moving Avg'!H900</f>
        <v>1.6129499999999992</v>
      </c>
      <c r="J900" s="6" t="str">
        <f>OBV!F900</f>
        <v>BULLISH</v>
      </c>
      <c r="K900" s="6" t="str">
        <f>OBV!G900</f>
        <v>NEUTRAL</v>
      </c>
      <c r="L900" s="6" t="str">
        <f>OBV!H900</f>
        <v>CONFIRMED BULLISH</v>
      </c>
    </row>
    <row r="901" spans="1:12" ht="13.5" x14ac:dyDescent="0.25">
      <c r="A901" s="3">
        <f>RSI!A901</f>
        <v>43619</v>
      </c>
      <c r="B901" s="2">
        <f>RSI!B901</f>
        <v>1.77</v>
      </c>
      <c r="C901" s="2">
        <f>RSI!I901</f>
        <v>59.074053503220021</v>
      </c>
      <c r="D901" s="2">
        <f>MACD!E901</f>
        <v>2.3670469127818228E-2</v>
      </c>
      <c r="E901" s="2">
        <f>MACD!F901</f>
        <v>5.5582738238448927E-2</v>
      </c>
      <c r="F901" s="2">
        <f>'Moving Avg'!D901</f>
        <v>1.6939999999999997</v>
      </c>
      <c r="G901" s="2">
        <f>'Moving Avg'!F901</f>
        <v>1.6819999999999999</v>
      </c>
      <c r="H901" s="2">
        <f>'Moving Avg'!G901</f>
        <v>1.6740000000000002</v>
      </c>
      <c r="I901" s="2">
        <f>'Moving Avg'!H901</f>
        <v>1.6132499999999994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</row>
    <row r="902" spans="1:12" ht="13.5" x14ac:dyDescent="0.25">
      <c r="A902" s="3">
        <f>RSI!A902</f>
        <v>43623</v>
      </c>
      <c r="B902" s="2">
        <f>RSI!B902</f>
        <v>1.84</v>
      </c>
      <c r="C902" s="2">
        <f>RSI!I902</f>
        <v>64.201020339589604</v>
      </c>
      <c r="D902" s="2">
        <f>MACD!E902</f>
        <v>-4.2139377800753941E-3</v>
      </c>
      <c r="E902" s="2">
        <f>MACD!F902</f>
        <v>4.3623403034744067E-2</v>
      </c>
      <c r="F902" s="2">
        <f>'Moving Avg'!D902</f>
        <v>1.7259999999999998</v>
      </c>
      <c r="G902" s="2">
        <f>'Moving Avg'!F902</f>
        <v>1.6819999999999999</v>
      </c>
      <c r="H902" s="2">
        <f>'Moving Avg'!G902</f>
        <v>1.6787999999999998</v>
      </c>
      <c r="I902" s="2">
        <f>'Moving Avg'!H902</f>
        <v>1.6137999999999995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43626</v>
      </c>
      <c r="B903" s="2">
        <f>RSI!B903</f>
        <v>1.84</v>
      </c>
      <c r="C903" s="2">
        <f>RSI!I903</f>
        <v>64.201020339589604</v>
      </c>
      <c r="D903" s="2">
        <f>MACD!E903</f>
        <v>-3.4901562134920017E-2</v>
      </c>
      <c r="E903" s="2">
        <f>MACD!F903</f>
        <v>2.7918410000811255E-2</v>
      </c>
      <c r="F903" s="2">
        <f>'Moving Avg'!D903</f>
        <v>1.768</v>
      </c>
      <c r="G903" s="2">
        <f>'Moving Avg'!F903</f>
        <v>1.6865000000000001</v>
      </c>
      <c r="H903" s="2">
        <f>'Moving Avg'!G903</f>
        <v>1.6836000000000002</v>
      </c>
      <c r="I903" s="2">
        <f>'Moving Avg'!H903</f>
        <v>1.6143499999999991</v>
      </c>
      <c r="J903" s="6" t="str">
        <f>OBV!F903</f>
        <v>BULLISH</v>
      </c>
      <c r="K903" s="6" t="str">
        <f>OBV!G903</f>
        <v>STRONG</v>
      </c>
      <c r="L903" s="6" t="str">
        <f>OBV!H903</f>
        <v>CONFIRMED BULLISH</v>
      </c>
    </row>
    <row r="904" spans="1:12" ht="13.5" x14ac:dyDescent="0.25">
      <c r="A904" s="3">
        <f>RSI!A904</f>
        <v>43627</v>
      </c>
      <c r="B904" s="2">
        <f>RSI!B904</f>
        <v>1.88</v>
      </c>
      <c r="C904" s="2">
        <f>RSI!I904</f>
        <v>66.94528802318321</v>
      </c>
      <c r="D904" s="2">
        <f>MACD!E904</f>
        <v>-6.4700680223360285E-2</v>
      </c>
      <c r="E904" s="2">
        <f>MACD!F904</f>
        <v>9.3945919559769494E-3</v>
      </c>
      <c r="F904" s="2">
        <f>'Moving Avg'!D904</f>
        <v>1.81</v>
      </c>
      <c r="G904" s="2">
        <f>'Moving Avg'!F904</f>
        <v>1.6925000000000001</v>
      </c>
      <c r="H904" s="2">
        <f>'Moving Avg'!G904</f>
        <v>1.6892000000000003</v>
      </c>
      <c r="I904" s="2">
        <f>'Moving Avg'!H904</f>
        <v>1.6152499999999992</v>
      </c>
      <c r="J904" s="6" t="str">
        <f>OBV!F904</f>
        <v>BULLISH</v>
      </c>
      <c r="K904" s="6" t="str">
        <f>OBV!G904</f>
        <v>STRONG</v>
      </c>
      <c r="L904" s="6" t="str">
        <f>OBV!H904</f>
        <v>CONFIRMED BULLISH</v>
      </c>
    </row>
    <row r="905" spans="1:12" ht="13.5" x14ac:dyDescent="0.25">
      <c r="A905" s="3">
        <f>RSI!A905</f>
        <v>43628</v>
      </c>
      <c r="B905" s="2">
        <f>RSI!B905</f>
        <v>1.93</v>
      </c>
      <c r="C905" s="2">
        <f>RSI!I905</f>
        <v>70.037237385254613</v>
      </c>
      <c r="D905" s="2">
        <f>MACD!E905</f>
        <v>-8.8506819122014635E-2</v>
      </c>
      <c r="E905" s="2">
        <f>MACD!F905</f>
        <v>-1.018569025962137E-2</v>
      </c>
      <c r="F905" s="2">
        <f>'Moving Avg'!D905</f>
        <v>1.8519999999999999</v>
      </c>
      <c r="G905" s="2">
        <f>'Moving Avg'!F905</f>
        <v>1.6984999999999999</v>
      </c>
      <c r="H905" s="2">
        <f>'Moving Avg'!G905</f>
        <v>1.6954000000000005</v>
      </c>
      <c r="I905" s="2">
        <f>'Moving Avg'!H905</f>
        <v>1.6164499999999995</v>
      </c>
      <c r="J905" s="6" t="str">
        <f>OBV!F905</f>
        <v>BULLISH</v>
      </c>
      <c r="K905" s="6" t="str">
        <f>OBV!G905</f>
        <v>STRONG</v>
      </c>
      <c r="L905" s="6" t="str">
        <f>OBV!H905</f>
        <v>CONFIRMED BULLISH</v>
      </c>
    </row>
    <row r="906" spans="1:12" ht="13.5" x14ac:dyDescent="0.25">
      <c r="A906" s="3">
        <f>RSI!A906</f>
        <v>43629</v>
      </c>
      <c r="B906" s="2">
        <f>RSI!B906</f>
        <v>1.98</v>
      </c>
      <c r="C906" s="2">
        <f>RSI!I906</f>
        <v>72.779332124021408</v>
      </c>
      <c r="D906" s="2">
        <f>MACD!E906</f>
        <v>-0.10746026903837325</v>
      </c>
      <c r="E906" s="2">
        <f>MACD!F906</f>
        <v>-2.9640606015371745E-2</v>
      </c>
      <c r="F906" s="2">
        <f>'Moving Avg'!D906</f>
        <v>1.8940000000000001</v>
      </c>
      <c r="G906" s="2">
        <f>'Moving Avg'!F906</f>
        <v>1.7079999999999995</v>
      </c>
      <c r="H906" s="2">
        <f>'Moving Avg'!G906</f>
        <v>1.7026000000000006</v>
      </c>
      <c r="I906" s="2">
        <f>'Moving Avg'!H906</f>
        <v>1.6178999999999997</v>
      </c>
      <c r="J906" s="6" t="str">
        <f>OBV!F906</f>
        <v>BULLISH</v>
      </c>
      <c r="K906" s="6" t="str">
        <f>OBV!G906</f>
        <v>STRONG</v>
      </c>
      <c r="L906" s="6" t="str">
        <f>OBV!H906</f>
        <v>CONFIRMED BULLISH</v>
      </c>
    </row>
    <row r="907" spans="1:12" ht="13.5" x14ac:dyDescent="0.25">
      <c r="A907" s="3">
        <f>RSI!A907</f>
        <v>43630</v>
      </c>
      <c r="B907" s="2">
        <f>RSI!B907</f>
        <v>1.99</v>
      </c>
      <c r="C907" s="2">
        <f>RSI!I907</f>
        <v>73.305515139427342</v>
      </c>
      <c r="D907" s="2">
        <f>MACD!E907</f>
        <v>-0.1195467580721199</v>
      </c>
      <c r="E907" s="2">
        <f>MACD!F907</f>
        <v>-4.7621836426721381E-2</v>
      </c>
      <c r="F907" s="2">
        <f>'Moving Avg'!D907</f>
        <v>1.9239999999999999</v>
      </c>
      <c r="G907" s="2">
        <f>'Moving Avg'!F907</f>
        <v>1.7204999999999999</v>
      </c>
      <c r="H907" s="2">
        <f>'Moving Avg'!G907</f>
        <v>1.7100000000000002</v>
      </c>
      <c r="I907" s="2">
        <f>'Moving Avg'!H907</f>
        <v>1.6194</v>
      </c>
      <c r="J907" s="6" t="str">
        <f>OBV!F907</f>
        <v>BULLISH</v>
      </c>
      <c r="K907" s="6" t="str">
        <f>OBV!G907</f>
        <v>STRONG</v>
      </c>
      <c r="L907" s="6" t="str">
        <f>OBV!H907</f>
        <v>CONFIRMED BULLISH</v>
      </c>
    </row>
    <row r="908" spans="1:12" ht="13.5" x14ac:dyDescent="0.25">
      <c r="A908" s="3">
        <f>RSI!A908</f>
        <v>43633</v>
      </c>
      <c r="B908" s="2">
        <f>RSI!B908</f>
        <v>2.0499999999999998</v>
      </c>
      <c r="C908" s="2">
        <f>RSI!I908</f>
        <v>76.269529670121557</v>
      </c>
      <c r="D908" s="2">
        <f>MACD!E908</f>
        <v>-0.14332338898947583</v>
      </c>
      <c r="E908" s="2">
        <f>MACD!F908</f>
        <v>-6.6762146939272266E-2</v>
      </c>
      <c r="F908" s="2">
        <f>'Moving Avg'!D908</f>
        <v>1.9659999999999997</v>
      </c>
      <c r="G908" s="2">
        <f>'Moving Avg'!F908</f>
        <v>1.7409999999999997</v>
      </c>
      <c r="H908" s="2">
        <f>'Moving Avg'!G908</f>
        <v>1.7186000000000003</v>
      </c>
      <c r="I908" s="2">
        <f>'Moving Avg'!H908</f>
        <v>1.6214500000000001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</row>
    <row r="909" spans="1:12" ht="13.5" x14ac:dyDescent="0.25">
      <c r="A909" s="3">
        <f>RSI!A909</f>
        <v>43634</v>
      </c>
      <c r="B909" s="2">
        <f>RSI!B909</f>
        <v>2.09</v>
      </c>
      <c r="C909" s="2">
        <f>RSI!I909</f>
        <v>78.021587842465379</v>
      </c>
      <c r="D909" s="2">
        <f>MACD!E909</f>
        <v>-0.16191393014706823</v>
      </c>
      <c r="E909" s="2">
        <f>MACD!F909</f>
        <v>-8.5792503580831458E-2</v>
      </c>
      <c r="F909" s="2">
        <f>'Moving Avg'!D909</f>
        <v>2.008</v>
      </c>
      <c r="G909" s="2">
        <f>'Moving Avg'!F909</f>
        <v>1.7654999999999994</v>
      </c>
      <c r="H909" s="2">
        <f>'Moving Avg'!G909</f>
        <v>1.7276000000000005</v>
      </c>
      <c r="I909" s="2">
        <f>'Moving Avg'!H909</f>
        <v>1.6238500000000002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</row>
    <row r="910" spans="1:12" ht="13.5" x14ac:dyDescent="0.25">
      <c r="A910" s="3">
        <f>RSI!A910</f>
        <v>43635</v>
      </c>
      <c r="B910" s="2">
        <f>RSI!B910</f>
        <v>2.14</v>
      </c>
      <c r="C910" s="2">
        <f>RSI!I910</f>
        <v>80.008514924160167</v>
      </c>
      <c r="D910" s="2">
        <f>MACD!E910</f>
        <v>-0.17543171675034341</v>
      </c>
      <c r="E910" s="2">
        <f>MACD!F910</f>
        <v>-0.10372034621473386</v>
      </c>
      <c r="F910" s="2">
        <f>'Moving Avg'!D910</f>
        <v>2.0499999999999998</v>
      </c>
      <c r="G910" s="2">
        <f>'Moving Avg'!F910</f>
        <v>1.7905000000000002</v>
      </c>
      <c r="H910" s="2">
        <f>'Moving Avg'!G910</f>
        <v>1.7374000000000003</v>
      </c>
      <c r="I910" s="2">
        <f>'Moving Avg'!H910</f>
        <v>1.6262999999999999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</row>
    <row r="911" spans="1:12" ht="13.5" x14ac:dyDescent="0.25">
      <c r="A911" s="3">
        <f>RSI!A911</f>
        <v>43636</v>
      </c>
      <c r="B911" s="2">
        <f>RSI!B911</f>
        <v>2.23</v>
      </c>
      <c r="C911" s="2">
        <f>RSI!I911</f>
        <v>82.989500477930875</v>
      </c>
      <c r="D911" s="2">
        <f>MACD!E911</f>
        <v>-0.18778403711757785</v>
      </c>
      <c r="E911" s="2">
        <f>MACD!F911</f>
        <v>-0.12053308439530266</v>
      </c>
      <c r="F911" s="2">
        <f>'Moving Avg'!D911</f>
        <v>2.1</v>
      </c>
      <c r="G911" s="2">
        <f>'Moving Avg'!F911</f>
        <v>1.8199999999999998</v>
      </c>
      <c r="H911" s="2">
        <f>'Moving Avg'!G911</f>
        <v>1.7490000000000006</v>
      </c>
      <c r="I911" s="2">
        <f>'Moving Avg'!H911</f>
        <v>1.6292500000000001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</row>
    <row r="912" spans="1:12" ht="13.5" x14ac:dyDescent="0.25">
      <c r="A912" s="3">
        <f>RSI!A912</f>
        <v>43637</v>
      </c>
      <c r="B912" s="2">
        <f>RSI!B912</f>
        <v>2.29</v>
      </c>
      <c r="C912" s="2">
        <f>RSI!I912</f>
        <v>84.634462910027878</v>
      </c>
      <c r="D912" s="2">
        <f>MACD!E912</f>
        <v>-0.19423917088543874</v>
      </c>
      <c r="E912" s="2">
        <f>MACD!F912</f>
        <v>-0.13527430169332988</v>
      </c>
      <c r="F912" s="2">
        <f>'Moving Avg'!D912</f>
        <v>2.16</v>
      </c>
      <c r="G912" s="2">
        <f>'Moving Avg'!F912</f>
        <v>1.8544999999999998</v>
      </c>
      <c r="H912" s="2">
        <f>'Moving Avg'!G912</f>
        <v>1.7618000000000007</v>
      </c>
      <c r="I912" s="2">
        <f>'Moving Avg'!H912</f>
        <v>1.6327</v>
      </c>
      <c r="J912" s="6" t="str">
        <f>OBV!F912</f>
        <v>BULLISH</v>
      </c>
      <c r="K912" s="6" t="str">
        <f>OBV!G912</f>
        <v>STRONG</v>
      </c>
      <c r="L912" s="6" t="str">
        <f>OBV!H912</f>
        <v>CONFIRMED BULLISH</v>
      </c>
    </row>
    <row r="913" spans="1:12" ht="13.5" x14ac:dyDescent="0.25">
      <c r="A913" s="3">
        <f>RSI!A913</f>
        <v>43640</v>
      </c>
      <c r="B913" s="2">
        <f>RSI!B913</f>
        <v>2.33</v>
      </c>
      <c r="C913" s="2">
        <f>RSI!I913</f>
        <v>85.631999158223124</v>
      </c>
      <c r="D913" s="2">
        <f>MACD!E913</f>
        <v>-0.20517422815786057</v>
      </c>
      <c r="E913" s="2">
        <f>MACD!F913</f>
        <v>-0.14925428698623602</v>
      </c>
      <c r="F913" s="2">
        <f>'Moving Avg'!D913</f>
        <v>2.2160000000000002</v>
      </c>
      <c r="G913" s="2">
        <f>'Moving Avg'!F913</f>
        <v>1.8929999999999996</v>
      </c>
      <c r="H913" s="2">
        <f>'Moving Avg'!G913</f>
        <v>1.7754000000000008</v>
      </c>
      <c r="I913" s="2">
        <f>'Moving Avg'!H913</f>
        <v>1.6363500000000002</v>
      </c>
      <c r="J913" s="6" t="str">
        <f>OBV!F913</f>
        <v>BULLISH</v>
      </c>
      <c r="K913" s="6" t="str">
        <f>OBV!G913</f>
        <v>STRONG</v>
      </c>
      <c r="L913" s="6" t="str">
        <f>OBV!H913</f>
        <v>CONFIRMED BULLISH</v>
      </c>
    </row>
    <row r="914" spans="1:12" ht="13.5" x14ac:dyDescent="0.25">
      <c r="A914" s="3">
        <f>RSI!A914</f>
        <v>43641</v>
      </c>
      <c r="B914" s="2">
        <f>RSI!B914</f>
        <v>2.27</v>
      </c>
      <c r="C914" s="2">
        <f>RSI!I914</f>
        <v>77.504044884162539</v>
      </c>
      <c r="D914" s="2">
        <f>MACD!E914</f>
        <v>-0.20638916786522388</v>
      </c>
      <c r="E914" s="2">
        <f>MACD!F914</f>
        <v>-0.1606812631620336</v>
      </c>
      <c r="F914" s="2">
        <f>'Moving Avg'!D914</f>
        <v>2.2519999999999998</v>
      </c>
      <c r="G914" s="2">
        <f>'Moving Avg'!F914</f>
        <v>1.9285000000000001</v>
      </c>
      <c r="H914" s="2">
        <f>'Moving Avg'!G914</f>
        <v>1.7878000000000005</v>
      </c>
      <c r="I914" s="2">
        <f>'Moving Avg'!H914</f>
        <v>1.6397499999999996</v>
      </c>
      <c r="J914" s="6" t="str">
        <f>OBV!F914</f>
        <v>BULLISH</v>
      </c>
      <c r="K914" s="6" t="str">
        <f>OBV!G914</f>
        <v>STRONG</v>
      </c>
      <c r="L914" s="6" t="str">
        <f>OBV!H914</f>
        <v>CONFIRMED BULLISH</v>
      </c>
    </row>
    <row r="915" spans="1:12" ht="13.5" x14ac:dyDescent="0.25">
      <c r="A915" s="3">
        <f>RSI!A915</f>
        <v>43642</v>
      </c>
      <c r="B915" s="2">
        <f>RSI!B915</f>
        <v>2.25</v>
      </c>
      <c r="C915" s="2">
        <f>RSI!I915</f>
        <v>74.950274620630211</v>
      </c>
      <c r="D915" s="2">
        <f>MACD!E915</f>
        <v>-0.20025968566597641</v>
      </c>
      <c r="E915" s="2">
        <f>MACD!F915</f>
        <v>-0.16859694766282218</v>
      </c>
      <c r="F915" s="2">
        <f>'Moving Avg'!D915</f>
        <v>2.274</v>
      </c>
      <c r="G915" s="2">
        <f>'Moving Avg'!F915</f>
        <v>1.9609999999999999</v>
      </c>
      <c r="H915" s="2">
        <f>'Moving Avg'!G915</f>
        <v>1.8006000000000006</v>
      </c>
      <c r="I915" s="2">
        <f>'Moving Avg'!H915</f>
        <v>1.6429</v>
      </c>
      <c r="J915" s="6" t="str">
        <f>OBV!F915</f>
        <v>BULLISH</v>
      </c>
      <c r="K915" s="6" t="str">
        <f>OBV!G915</f>
        <v>STRONG</v>
      </c>
      <c r="L915" s="6" t="str">
        <f>OBV!H915</f>
        <v>CONFIRMED BULLISH</v>
      </c>
    </row>
    <row r="916" spans="1:12" ht="13.5" x14ac:dyDescent="0.25">
      <c r="A916" s="3">
        <f>RSI!A916</f>
        <v>43643</v>
      </c>
      <c r="B916" s="2">
        <f>RSI!B916</f>
        <v>2.38</v>
      </c>
      <c r="C916" s="2">
        <f>RSI!I916</f>
        <v>79.645144154067452</v>
      </c>
      <c r="D916" s="2">
        <f>MACD!E916</f>
        <v>-0.19875926872165417</v>
      </c>
      <c r="E916" s="2">
        <f>MACD!F916</f>
        <v>-0.17462941187458858</v>
      </c>
      <c r="F916" s="2">
        <f>'Moving Avg'!D916</f>
        <v>2.3039999999999998</v>
      </c>
      <c r="G916" s="2">
        <f>'Moving Avg'!F916</f>
        <v>1.998</v>
      </c>
      <c r="H916" s="2">
        <f>'Moving Avg'!G916</f>
        <v>1.8152000000000006</v>
      </c>
      <c r="I916" s="2">
        <f>'Moving Avg'!H916</f>
        <v>1.6465000000000001</v>
      </c>
      <c r="J916" s="6" t="str">
        <f>OBV!F916</f>
        <v>BEARISH</v>
      </c>
      <c r="K916" s="6" t="str">
        <f>OBV!G916</f>
        <v>NEUTRAL</v>
      </c>
      <c r="L916" s="6" t="str">
        <f>OBV!H916</f>
        <v>BEARISH DIVERGENCE</v>
      </c>
    </row>
    <row r="917" spans="1:12" ht="13.5" x14ac:dyDescent="0.25">
      <c r="A917" s="3">
        <f>RSI!A917</f>
        <v>43644</v>
      </c>
      <c r="B917" s="2">
        <f>RSI!B917</f>
        <v>2.4300000000000002</v>
      </c>
      <c r="C917" s="2">
        <f>RSI!I917</f>
        <v>81.111468637235646</v>
      </c>
      <c r="D917" s="2">
        <f>MACD!E917</f>
        <v>-0.20204231221289271</v>
      </c>
      <c r="E917" s="2">
        <f>MACD!F917</f>
        <v>-0.18011199194224942</v>
      </c>
      <c r="F917" s="2">
        <f>'Moving Avg'!D917</f>
        <v>2.3319999999999999</v>
      </c>
      <c r="G917" s="2">
        <f>'Moving Avg'!F917</f>
        <v>2.0354999999999999</v>
      </c>
      <c r="H917" s="2">
        <f>'Moving Avg'!G917</f>
        <v>1.8308000000000006</v>
      </c>
      <c r="I917" s="2">
        <f>'Moving Avg'!H917</f>
        <v>1.65055</v>
      </c>
      <c r="J917" s="6" t="str">
        <f>OBV!F917</f>
        <v>BEARISH</v>
      </c>
      <c r="K917" s="6" t="str">
        <f>OBV!G917</f>
        <v>WEAK</v>
      </c>
      <c r="L917" s="6" t="str">
        <f>OBV!H917</f>
        <v>BEARISH DIVERGENCE</v>
      </c>
    </row>
    <row r="918" spans="1:12" ht="13.5" x14ac:dyDescent="0.25">
      <c r="A918" s="3">
        <f>RSI!A918</f>
        <v>43647</v>
      </c>
      <c r="B918" s="2">
        <f>RSI!B918</f>
        <v>2.36</v>
      </c>
      <c r="C918" s="2">
        <f>RSI!I918</f>
        <v>73.164934355016157</v>
      </c>
      <c r="D918" s="2">
        <f>MACD!E918</f>
        <v>-0.1929103113902122</v>
      </c>
      <c r="E918" s="2">
        <f>MACD!F918</f>
        <v>-0.182671655831842</v>
      </c>
      <c r="F918" s="2">
        <f>'Moving Avg'!D918</f>
        <v>2.3380000000000001</v>
      </c>
      <c r="G918" s="2">
        <f>'Moving Avg'!F918</f>
        <v>2.0720000000000001</v>
      </c>
      <c r="H918" s="2">
        <f>'Moving Avg'!G918</f>
        <v>1.8450000000000006</v>
      </c>
      <c r="I918" s="2">
        <f>'Moving Avg'!H918</f>
        <v>1.6541500000000002</v>
      </c>
      <c r="J918" s="6" t="str">
        <f>OBV!F918</f>
        <v>BEARISH</v>
      </c>
      <c r="K918" s="6" t="str">
        <f>OBV!G918</f>
        <v>WEAK</v>
      </c>
      <c r="L918" s="6" t="str">
        <f>OBV!H918</f>
        <v>BEARISH DIVERGENCE</v>
      </c>
    </row>
    <row r="919" spans="1:12" ht="13.5" x14ac:dyDescent="0.25">
      <c r="A919" s="3">
        <f>RSI!A919</f>
        <v>43648</v>
      </c>
      <c r="B919" s="2">
        <f>RSI!B919</f>
        <v>2.42</v>
      </c>
      <c r="C919" s="2">
        <f>RSI!I919</f>
        <v>75.390480127845422</v>
      </c>
      <c r="D919" s="2">
        <f>MACD!E919</f>
        <v>-0.18538056360731159</v>
      </c>
      <c r="E919" s="2">
        <f>MACD!F919</f>
        <v>-0.18321343738693593</v>
      </c>
      <c r="F919" s="2">
        <f>'Moving Avg'!D919</f>
        <v>2.3679999999999999</v>
      </c>
      <c r="G919" s="2">
        <f>'Moving Avg'!F919</f>
        <v>2.1094999999999997</v>
      </c>
      <c r="H919" s="2">
        <f>'Moving Avg'!G919</f>
        <v>1.8618000000000006</v>
      </c>
      <c r="I919" s="2">
        <f>'Moving Avg'!H919</f>
        <v>1.6580500000000002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</row>
    <row r="920" spans="1:12" ht="13.5" x14ac:dyDescent="0.25">
      <c r="A920" s="3">
        <f>RSI!A920</f>
        <v>43649</v>
      </c>
      <c r="B920" s="2">
        <f>RSI!B920</f>
        <v>2.35</v>
      </c>
      <c r="C920" s="2">
        <f>RSI!I920</f>
        <v>68.276144782167179</v>
      </c>
      <c r="D920" s="2">
        <f>MACD!E920</f>
        <v>-0.16825178043145161</v>
      </c>
      <c r="E920" s="2">
        <f>MACD!F920</f>
        <v>-0.18022110599583907</v>
      </c>
      <c r="F920" s="2">
        <f>'Moving Avg'!D920</f>
        <v>2.3879999999999999</v>
      </c>
      <c r="G920" s="2">
        <f>'Moving Avg'!F920</f>
        <v>2.141</v>
      </c>
      <c r="H920" s="2">
        <f>'Moving Avg'!G920</f>
        <v>1.8768000000000002</v>
      </c>
      <c r="I920" s="2">
        <f>'Moving Avg'!H920</f>
        <v>1.6618000000000004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</row>
    <row r="921" spans="1:12" ht="13.5" x14ac:dyDescent="0.25">
      <c r="A921" s="3">
        <f>RSI!A921</f>
        <v>43650</v>
      </c>
      <c r="B921" s="2">
        <f>RSI!B921</f>
        <v>2.2799999999999998</v>
      </c>
      <c r="C921" s="2">
        <f>RSI!I921</f>
        <v>61.977638968658475</v>
      </c>
      <c r="D921" s="2">
        <f>MACD!E921</f>
        <v>-0.13627621776738552</v>
      </c>
      <c r="E921" s="2">
        <f>MACD!F921</f>
        <v>-0.17143212835014837</v>
      </c>
      <c r="F921" s="2">
        <f>'Moving Avg'!D921</f>
        <v>2.3679999999999999</v>
      </c>
      <c r="G921" s="2">
        <f>'Moving Avg'!F921</f>
        <v>2.1665000000000001</v>
      </c>
      <c r="H921" s="2">
        <f>'Moving Avg'!G921</f>
        <v>1.8908000000000005</v>
      </c>
      <c r="I921" s="2">
        <f>'Moving Avg'!H921</f>
        <v>1.6654000000000004</v>
      </c>
      <c r="J921" s="6" t="str">
        <f>OBV!F921</f>
        <v>BULLISH</v>
      </c>
      <c r="K921" s="6" t="str">
        <f>OBV!G921</f>
        <v>NEUTRAL</v>
      </c>
      <c r="L921" s="6" t="str">
        <f>OBV!H921</f>
        <v>BULLISH DIVERGENCE</v>
      </c>
    </row>
    <row r="922" spans="1:12" ht="13.5" x14ac:dyDescent="0.25">
      <c r="A922" s="3">
        <f>RSI!A922</f>
        <v>43651</v>
      </c>
      <c r="B922" s="2">
        <f>RSI!B922</f>
        <v>2.27</v>
      </c>
      <c r="C922" s="2">
        <f>RSI!I922</f>
        <v>61.110337918082543</v>
      </c>
      <c r="D922" s="2">
        <f>MACD!E922</f>
        <v>-0.10026942402468508</v>
      </c>
      <c r="E922" s="2">
        <f>MACD!F922</f>
        <v>-0.15719958748505572</v>
      </c>
      <c r="F922" s="2">
        <f>'Moving Avg'!D922</f>
        <v>2.3359999999999994</v>
      </c>
      <c r="G922" s="2">
        <f>'Moving Avg'!F922</f>
        <v>2.1880000000000002</v>
      </c>
      <c r="H922" s="2">
        <f>'Moving Avg'!G922</f>
        <v>1.9038000000000002</v>
      </c>
      <c r="I922" s="2">
        <f>'Moving Avg'!H922</f>
        <v>1.6691500000000006</v>
      </c>
      <c r="J922" s="6" t="str">
        <f>OBV!F922</f>
        <v>BEARISH</v>
      </c>
      <c r="K922" s="6" t="str">
        <f>OBV!G922</f>
        <v>WEAK</v>
      </c>
      <c r="L922" s="6" t="str">
        <f>OBV!H922</f>
        <v>CONFIRMED BEARISH</v>
      </c>
    </row>
    <row r="923" spans="1:12" ht="13.5" x14ac:dyDescent="0.25">
      <c r="A923" s="3">
        <f>RSI!A923</f>
        <v>43654</v>
      </c>
      <c r="B923" s="2">
        <f>RSI!B923</f>
        <v>2.3199999999999998</v>
      </c>
      <c r="C923" s="2">
        <f>RSI!I923</f>
        <v>63.835381313589075</v>
      </c>
      <c r="D923" s="2">
        <f>MACD!E923</f>
        <v>-6.8238238909752447E-2</v>
      </c>
      <c r="E923" s="2">
        <f>MACD!F923</f>
        <v>-0.13940731776999507</v>
      </c>
      <c r="F923" s="2">
        <f>'Moving Avg'!D923</f>
        <v>2.3279999999999998</v>
      </c>
      <c r="G923" s="2">
        <f>'Moving Avg'!F923</f>
        <v>2.2120000000000002</v>
      </c>
      <c r="H923" s="2">
        <f>'Moving Avg'!G923</f>
        <v>1.9182000000000001</v>
      </c>
      <c r="I923" s="2">
        <f>'Moving Avg'!H923</f>
        <v>1.6731500000000006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</row>
    <row r="924" spans="1:12" ht="13.5" x14ac:dyDescent="0.25">
      <c r="A924" s="3">
        <f>RSI!A924</f>
        <v>43655</v>
      </c>
      <c r="B924" s="2">
        <f>RSI!B924</f>
        <v>2.25</v>
      </c>
      <c r="C924" s="2">
        <f>RSI!I924</f>
        <v>57.735836395719822</v>
      </c>
      <c r="D924" s="2">
        <f>MACD!E924</f>
        <v>-4.6296561239537404E-2</v>
      </c>
      <c r="E924" s="2">
        <f>MACD!F924</f>
        <v>-0.12078516646390354</v>
      </c>
      <c r="F924" s="2">
        <f>'Moving Avg'!D924</f>
        <v>2.294</v>
      </c>
      <c r="G924" s="2">
        <f>'Moving Avg'!F924</f>
        <v>2.2305000000000001</v>
      </c>
      <c r="H924" s="2">
        <f>'Moving Avg'!G924</f>
        <v>1.9306000000000003</v>
      </c>
      <c r="I924" s="2">
        <f>'Moving Avg'!H924</f>
        <v>1.6768500000000006</v>
      </c>
      <c r="J924" s="6" t="str">
        <f>OBV!F924</f>
        <v>BEARISH</v>
      </c>
      <c r="K924" s="6" t="str">
        <f>OBV!G924</f>
        <v>WEAK</v>
      </c>
      <c r="L924" s="6" t="str">
        <f>OBV!H924</f>
        <v>CONFIRMED BEARISH</v>
      </c>
    </row>
    <row r="925" spans="1:12" ht="13.5" x14ac:dyDescent="0.25">
      <c r="A925" s="3">
        <f>RSI!A925</f>
        <v>43656</v>
      </c>
      <c r="B925" s="2">
        <f>RSI!B925</f>
        <v>2.25</v>
      </c>
      <c r="C925" s="2">
        <f>RSI!I925</f>
        <v>57.735836395719815</v>
      </c>
      <c r="D925" s="2">
        <f>MACD!E925</f>
        <v>-3.1427194845613737E-2</v>
      </c>
      <c r="E925" s="2">
        <f>MACD!F925</f>
        <v>-0.10291357214024559</v>
      </c>
      <c r="F925" s="2">
        <f>'Moving Avg'!D925</f>
        <v>2.274</v>
      </c>
      <c r="G925" s="2">
        <f>'Moving Avg'!F925</f>
        <v>2.2465000000000002</v>
      </c>
      <c r="H925" s="2">
        <f>'Moving Avg'!G925</f>
        <v>1.9422000000000004</v>
      </c>
      <c r="I925" s="2">
        <f>'Moving Avg'!H925</f>
        <v>1.6801500000000005</v>
      </c>
      <c r="J925" s="6" t="str">
        <f>OBV!F925</f>
        <v>BEARISH</v>
      </c>
      <c r="K925" s="6" t="str">
        <f>OBV!G925</f>
        <v>WEAK</v>
      </c>
      <c r="L925" s="6" t="str">
        <f>OBV!H925</f>
        <v>CONFIRMED BEARISH</v>
      </c>
    </row>
    <row r="926" spans="1:12" ht="13.5" x14ac:dyDescent="0.25">
      <c r="A926" s="3">
        <f>RSI!A926</f>
        <v>43657</v>
      </c>
      <c r="B926" s="2">
        <f>RSI!B926</f>
        <v>2.21</v>
      </c>
      <c r="C926" s="2">
        <f>RSI!I926</f>
        <v>54.297509198501857</v>
      </c>
      <c r="D926" s="2">
        <f>MACD!E926</f>
        <v>3.5437012732222328E-3</v>
      </c>
      <c r="E926" s="2">
        <f>MACD!F926</f>
        <v>-8.1622117457552032E-2</v>
      </c>
      <c r="F926" s="2">
        <f>'Moving Avg'!D926</f>
        <v>2.2600000000000002</v>
      </c>
      <c r="G926" s="2">
        <f>'Moving Avg'!F926</f>
        <v>2.258</v>
      </c>
      <c r="H926" s="2">
        <f>'Moving Avg'!G926</f>
        <v>1.9509999999999996</v>
      </c>
      <c r="I926" s="2">
        <f>'Moving Avg'!H926</f>
        <v>1.6836000000000004</v>
      </c>
      <c r="J926" s="6" t="str">
        <f>OBV!F926</f>
        <v>BEARISH</v>
      </c>
      <c r="K926" s="6" t="str">
        <f>OBV!G926</f>
        <v>WEAK</v>
      </c>
      <c r="L926" s="6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2.27</v>
      </c>
      <c r="C927" s="2">
        <f>RSI!I927</f>
        <v>58.308277060739407</v>
      </c>
      <c r="D927" s="2">
        <f>MACD!E927</f>
        <v>3.6087352633868974E-2</v>
      </c>
      <c r="E927" s="2">
        <f>MACD!F927</f>
        <v>-5.8080223439267831E-2</v>
      </c>
      <c r="F927" s="2">
        <f>'Moving Avg'!D927</f>
        <v>2.2600000000000002</v>
      </c>
      <c r="G927" s="2">
        <f>'Moving Avg'!F927</f>
        <v>2.2720000000000002</v>
      </c>
      <c r="H927" s="2">
        <f>'Moving Avg'!G927</f>
        <v>1.9607999999999997</v>
      </c>
      <c r="I927" s="2">
        <f>'Moving Avg'!H927</f>
        <v>1.6873499999999999</v>
      </c>
      <c r="J927" s="6" t="str">
        <f>OBV!F927</f>
        <v>BEARISH</v>
      </c>
      <c r="K927" s="6" t="str">
        <f>OBV!G927</f>
        <v>NEUTRAL</v>
      </c>
      <c r="L927" s="6" t="str">
        <f>OBV!H927</f>
        <v>NEUTRAL</v>
      </c>
    </row>
    <row r="928" spans="1:12" ht="13.5" x14ac:dyDescent="0.25">
      <c r="A928" s="3">
        <f>RSI!A928</f>
        <v>43661</v>
      </c>
      <c r="B928" s="2">
        <f>RSI!B928</f>
        <v>2.3199999999999998</v>
      </c>
      <c r="C928" s="2">
        <f>RSI!I928</f>
        <v>61.35208446451287</v>
      </c>
      <c r="D928" s="2">
        <f>MACD!E928</f>
        <v>4.8523690849374468E-2</v>
      </c>
      <c r="E928" s="2">
        <f>MACD!F928</f>
        <v>-3.675944058153937E-2</v>
      </c>
      <c r="F928" s="2">
        <f>'Moving Avg'!D928</f>
        <v>2.2600000000000002</v>
      </c>
      <c r="G928" s="2">
        <f>'Moving Avg'!F928</f>
        <v>2.2855000000000003</v>
      </c>
      <c r="H928" s="2">
        <f>'Moving Avg'!G928</f>
        <v>1.9699999999999995</v>
      </c>
      <c r="I928" s="2">
        <f>'Moving Avg'!H928</f>
        <v>1.6915500000000001</v>
      </c>
      <c r="J928" s="6" t="str">
        <f>OBV!F928</f>
        <v>BEARISH</v>
      </c>
      <c r="K928" s="6" t="str">
        <f>OBV!G928</f>
        <v>WEAK</v>
      </c>
      <c r="L928" s="6" t="str">
        <f>OBV!H928</f>
        <v>NEUTRAL</v>
      </c>
    </row>
    <row r="929" spans="1:12" ht="13.5" x14ac:dyDescent="0.25">
      <c r="A929" s="3">
        <f>RSI!A929</f>
        <v>43662</v>
      </c>
      <c r="B929" s="2">
        <f>RSI!B929</f>
        <v>2.2599999999999998</v>
      </c>
      <c r="C929" s="2">
        <f>RSI!I929</f>
        <v>56.062676296094189</v>
      </c>
      <c r="D929" s="2">
        <f>MACD!E929</f>
        <v>7.184533827349604E-2</v>
      </c>
      <c r="E929" s="2">
        <f>MACD!F929</f>
        <v>-1.5038484810532287E-2</v>
      </c>
      <c r="F929" s="2">
        <f>'Moving Avg'!D929</f>
        <v>2.262</v>
      </c>
      <c r="G929" s="2">
        <f>'Moving Avg'!F929</f>
        <v>2.294</v>
      </c>
      <c r="H929" s="2">
        <f>'Moving Avg'!G929</f>
        <v>1.9779999999999995</v>
      </c>
      <c r="I929" s="2">
        <f>'Moving Avg'!H929</f>
        <v>1.6953499999999999</v>
      </c>
      <c r="J929" s="6" t="str">
        <f>OBV!F929</f>
        <v>BEARISH</v>
      </c>
      <c r="K929" s="6" t="str">
        <f>OBV!G929</f>
        <v>WEAK</v>
      </c>
      <c r="L929" s="6" t="str">
        <f>OBV!H929</f>
        <v>BEARISH DIVERGENCE</v>
      </c>
    </row>
    <row r="930" spans="1:12" ht="13.5" x14ac:dyDescent="0.25">
      <c r="A930" s="3">
        <f>RSI!A930</f>
        <v>43663</v>
      </c>
      <c r="B930" s="2">
        <f>RSI!B930</f>
        <v>2.16</v>
      </c>
      <c r="C930" s="2">
        <f>RSI!I930</f>
        <v>48.549913867167724</v>
      </c>
      <c r="D930" s="2">
        <f>MACD!E930</f>
        <v>8.7760072428878733E-2</v>
      </c>
      <c r="E930" s="2">
        <f>MACD!F930</f>
        <v>5.5212266373499165E-3</v>
      </c>
      <c r="F930" s="2">
        <f>'Moving Avg'!D930</f>
        <v>2.2440000000000002</v>
      </c>
      <c r="G930" s="2">
        <f>'Moving Avg'!F930</f>
        <v>2.2950000000000004</v>
      </c>
      <c r="H930" s="2">
        <f>'Moving Avg'!G930</f>
        <v>1.9833999999999998</v>
      </c>
      <c r="I930" s="2">
        <f>'Moving Avg'!H930</f>
        <v>1.6989499999999997</v>
      </c>
      <c r="J930" s="6" t="str">
        <f>OBV!F930</f>
        <v>BEARISH</v>
      </c>
      <c r="K930" s="6" t="str">
        <f>OBV!G930</f>
        <v>WEAK</v>
      </c>
      <c r="L930" s="6" t="str">
        <f>OBV!H930</f>
        <v>CONFIRMED BEARISH</v>
      </c>
    </row>
    <row r="931" spans="1:12" ht="13.5" x14ac:dyDescent="0.25">
      <c r="A931" s="3">
        <f>RSI!A931</f>
        <v>43664</v>
      </c>
      <c r="B931" s="2">
        <f>RSI!B931</f>
        <v>2.13</v>
      </c>
      <c r="C931" s="2">
        <f>RSI!I931</f>
        <v>46.535200103329835</v>
      </c>
      <c r="D931" s="2">
        <f>MACD!E931</f>
        <v>9.2847000072795449E-2</v>
      </c>
      <c r="E931" s="2">
        <f>MACD!F931</f>
        <v>2.2986381324439024E-2</v>
      </c>
      <c r="F931" s="2">
        <f>'Moving Avg'!D931</f>
        <v>2.2280000000000002</v>
      </c>
      <c r="G931" s="2">
        <f>'Moving Avg'!F931</f>
        <v>2.29</v>
      </c>
      <c r="H931" s="2">
        <f>'Moving Avg'!G931</f>
        <v>1.9881999999999997</v>
      </c>
      <c r="I931" s="2">
        <f>'Moving Avg'!H931</f>
        <v>1.7021999999999999</v>
      </c>
      <c r="J931" s="6" t="str">
        <f>OBV!F931</f>
        <v>BEARISH</v>
      </c>
      <c r="K931" s="6" t="str">
        <f>OBV!G931</f>
        <v>WEAK</v>
      </c>
      <c r="L931" s="6" t="str">
        <f>OBV!H931</f>
        <v>CONFIRMED BEARISH</v>
      </c>
    </row>
    <row r="932" spans="1:12" ht="13.5" x14ac:dyDescent="0.25">
      <c r="A932" s="3">
        <f>RSI!A932</f>
        <v>43665</v>
      </c>
      <c r="B932" s="2">
        <f>RSI!B932</f>
        <v>2.1800000000000002</v>
      </c>
      <c r="C932" s="2">
        <f>RSI!I932</f>
        <v>50.241381221556196</v>
      </c>
      <c r="D932" s="2">
        <f>MACD!E932</f>
        <v>9.2241635690418988E-2</v>
      </c>
      <c r="E932" s="2">
        <f>MACD!F932</f>
        <v>3.6837432197635023E-2</v>
      </c>
      <c r="F932" s="2">
        <f>'Moving Avg'!D932</f>
        <v>2.21</v>
      </c>
      <c r="G932" s="2">
        <f>'Moving Avg'!F932</f>
        <v>2.2845</v>
      </c>
      <c r="H932" s="2">
        <f>'Moving Avg'!G932</f>
        <v>1.9949999999999997</v>
      </c>
      <c r="I932" s="2">
        <f>'Moving Avg'!H932</f>
        <v>1.7054999999999998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43668</v>
      </c>
      <c r="B933" s="2">
        <f>RSI!B933</f>
        <v>2.19</v>
      </c>
      <c r="C933" s="2">
        <f>RSI!I933</f>
        <v>50.973371645474529</v>
      </c>
      <c r="D933" s="2">
        <f>MACD!E933</f>
        <v>9.8693368602341014E-2</v>
      </c>
      <c r="E933" s="2">
        <f>MACD!F933</f>
        <v>4.9208619478576222E-2</v>
      </c>
      <c r="F933" s="2">
        <f>'Moving Avg'!D933</f>
        <v>2.1840000000000002</v>
      </c>
      <c r="G933" s="2">
        <f>'Moving Avg'!F933</f>
        <v>2.2774999999999999</v>
      </c>
      <c r="H933" s="2">
        <f>'Moving Avg'!G933</f>
        <v>2.0037999999999996</v>
      </c>
      <c r="I933" s="2">
        <f>'Moving Avg'!H933</f>
        <v>1.7091499999999999</v>
      </c>
      <c r="J933" s="6" t="str">
        <f>OBV!F933</f>
        <v>BULLISH</v>
      </c>
      <c r="K933" s="6" t="str">
        <f>OBV!G933</f>
        <v>STRONG</v>
      </c>
      <c r="L933" s="6" t="str">
        <f>OBV!H933</f>
        <v>BULLISH DIVERGENCE</v>
      </c>
    </row>
    <row r="934" spans="1:12" ht="13.5" x14ac:dyDescent="0.25">
      <c r="A934" s="3">
        <f>RSI!A934</f>
        <v>43669</v>
      </c>
      <c r="B934" s="2">
        <f>RSI!B934</f>
        <v>2.19</v>
      </c>
      <c r="C934" s="2">
        <f>RSI!I934</f>
        <v>50.973371645474529</v>
      </c>
      <c r="D934" s="2">
        <f>MACD!E934</f>
        <v>9.3335685059233509E-2</v>
      </c>
      <c r="E934" s="2">
        <f>MACD!F934</f>
        <v>5.8034032594707685E-2</v>
      </c>
      <c r="F934" s="2">
        <f>'Moving Avg'!D934</f>
        <v>2.17</v>
      </c>
      <c r="G934" s="2">
        <f>'Moving Avg'!F934</f>
        <v>2.2734999999999999</v>
      </c>
      <c r="H934" s="2">
        <f>'Moving Avg'!G934</f>
        <v>2.0123999999999995</v>
      </c>
      <c r="I934" s="2">
        <f>'Moving Avg'!H934</f>
        <v>1.7129999999999996</v>
      </c>
      <c r="J934" s="6" t="str">
        <f>OBV!F934</f>
        <v>BULLISH</v>
      </c>
      <c r="K934" s="6" t="str">
        <f>OBV!G934</f>
        <v>STRONG</v>
      </c>
      <c r="L934" s="6" t="str">
        <f>OBV!H934</f>
        <v>BULLISH DIVERGENCE</v>
      </c>
    </row>
    <row r="935" spans="1:12" ht="13.5" x14ac:dyDescent="0.25">
      <c r="A935" s="3">
        <f>RSI!A935</f>
        <v>43670</v>
      </c>
      <c r="B935" s="2">
        <f>RSI!B935</f>
        <v>2.19</v>
      </c>
      <c r="C935" s="2">
        <f>RSI!I935</f>
        <v>50.973371645474529</v>
      </c>
      <c r="D935" s="2">
        <f>MACD!E935</f>
        <v>8.8758175900853331E-2</v>
      </c>
      <c r="E935" s="2">
        <f>MACD!F935</f>
        <v>6.4178861255936817E-2</v>
      </c>
      <c r="F935" s="2">
        <f>'Moving Avg'!D935</f>
        <v>2.1759999999999997</v>
      </c>
      <c r="G935" s="2">
        <f>'Moving Avg'!F935</f>
        <v>2.2704999999999997</v>
      </c>
      <c r="H935" s="2">
        <f>'Moving Avg'!G935</f>
        <v>2.0199999999999991</v>
      </c>
      <c r="I935" s="2">
        <f>'Moving Avg'!H935</f>
        <v>1.7169499999999998</v>
      </c>
      <c r="J935" s="6" t="str">
        <f>OBV!F935</f>
        <v>BULLISH</v>
      </c>
      <c r="K935" s="6" t="str">
        <f>OBV!G935</f>
        <v>STRONG</v>
      </c>
      <c r="L935" s="6" t="str">
        <f>OBV!H935</f>
        <v>CONFIRMED BULLISH</v>
      </c>
    </row>
    <row r="936" spans="1:12" ht="13.5" x14ac:dyDescent="0.25">
      <c r="A936" s="3">
        <f>RSI!A936</f>
        <v>43672</v>
      </c>
      <c r="B936" s="2">
        <f>RSI!B936</f>
        <v>2.19</v>
      </c>
      <c r="C936" s="2">
        <f>RSI!I936</f>
        <v>50.973371645474543</v>
      </c>
      <c r="D936" s="2">
        <f>MACD!E936</f>
        <v>7.8690233672483068E-2</v>
      </c>
      <c r="E936" s="2">
        <f>MACD!F936</f>
        <v>6.7081135739246067E-2</v>
      </c>
      <c r="F936" s="2">
        <f>'Moving Avg'!D936</f>
        <v>2.1879999999999997</v>
      </c>
      <c r="G936" s="2">
        <f>'Moving Avg'!F936</f>
        <v>2.2610000000000001</v>
      </c>
      <c r="H936" s="2">
        <f>'Moving Avg'!G936</f>
        <v>2.0279999999999991</v>
      </c>
      <c r="I936" s="2">
        <f>'Moving Avg'!H936</f>
        <v>1.7210999999999996</v>
      </c>
      <c r="J936" s="6" t="str">
        <f>OBV!F936</f>
        <v>BULLISH</v>
      </c>
      <c r="K936" s="6" t="str">
        <f>OBV!G936</f>
        <v>STRONG</v>
      </c>
      <c r="L936" s="6" t="str">
        <f>OBV!H936</f>
        <v>CONFIRMED BULLISH</v>
      </c>
    </row>
    <row r="937" spans="1:12" ht="13.5" x14ac:dyDescent="0.25">
      <c r="A937" s="3">
        <f>RSI!A937</f>
        <v>43675</v>
      </c>
      <c r="B937" s="2">
        <f>RSI!B937</f>
        <v>2.2000000000000002</v>
      </c>
      <c r="C937" s="2">
        <f>RSI!I937</f>
        <v>51.92462993094356</v>
      </c>
      <c r="D937" s="2">
        <f>MACD!E937</f>
        <v>7.8623438665383905E-2</v>
      </c>
      <c r="E937" s="2">
        <f>MACD!F937</f>
        <v>6.938959632447364E-2</v>
      </c>
      <c r="F937" s="2">
        <f>'Moving Avg'!D937</f>
        <v>2.1920000000000002</v>
      </c>
      <c r="G937" s="2">
        <f>'Moving Avg'!F937</f>
        <v>2.2494999999999998</v>
      </c>
      <c r="H937" s="2">
        <f>'Moving Avg'!G937</f>
        <v>2.0371999999999995</v>
      </c>
      <c r="I937" s="2">
        <f>'Moving Avg'!H937</f>
        <v>1.7252999999999998</v>
      </c>
      <c r="J937" s="6" t="str">
        <f>OBV!F937</f>
        <v>BULLISH</v>
      </c>
      <c r="K937" s="6" t="str">
        <f>OBV!G937</f>
        <v>STRONG</v>
      </c>
      <c r="L937" s="6" t="str">
        <f>OBV!H937</f>
        <v>CONFIRMED BULLISH</v>
      </c>
    </row>
    <row r="938" spans="1:12" ht="13.5" x14ac:dyDescent="0.25">
      <c r="A938" s="3">
        <f>RSI!A938</f>
        <v>43676</v>
      </c>
      <c r="B938" s="2">
        <f>RSI!B938</f>
        <v>2.2000000000000002</v>
      </c>
      <c r="C938" s="2">
        <f>RSI!I938</f>
        <v>51.92462993094356</v>
      </c>
      <c r="D938" s="2">
        <f>MACD!E938</f>
        <v>8.6165141281868696E-2</v>
      </c>
      <c r="E938" s="2">
        <f>MACD!F938</f>
        <v>7.2744705315952646E-2</v>
      </c>
      <c r="F938" s="2">
        <f>'Moving Avg'!D938</f>
        <v>2.194</v>
      </c>
      <c r="G938" s="2">
        <f>'Moving Avg'!F938</f>
        <v>2.2414999999999998</v>
      </c>
      <c r="H938" s="2">
        <f>'Moving Avg'!G938</f>
        <v>2.0483999999999996</v>
      </c>
      <c r="I938" s="2">
        <f>'Moving Avg'!H938</f>
        <v>1.7296999999999993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</row>
    <row r="939" spans="1:12" ht="13.5" x14ac:dyDescent="0.25">
      <c r="A939" s="3">
        <f>RSI!A939</f>
        <v>43677</v>
      </c>
      <c r="B939" s="2">
        <f>RSI!B939</f>
        <v>2.2000000000000002</v>
      </c>
      <c r="C939" s="2">
        <f>RSI!I939</f>
        <v>51.92462993094356</v>
      </c>
      <c r="D939" s="2">
        <f>MACD!E939</f>
        <v>8.3228695852825663E-2</v>
      </c>
      <c r="E939" s="2">
        <f>MACD!F939</f>
        <v>7.4841503423327252E-2</v>
      </c>
      <c r="F939" s="2">
        <f>'Moving Avg'!D939</f>
        <v>2.1960000000000002</v>
      </c>
      <c r="G939" s="2">
        <f>'Moving Avg'!F939</f>
        <v>2.2305000000000001</v>
      </c>
      <c r="H939" s="2">
        <f>'Moving Avg'!G939</f>
        <v>2.0603999999999996</v>
      </c>
      <c r="I939" s="2">
        <f>'Moving Avg'!H939</f>
        <v>1.7341999999999993</v>
      </c>
      <c r="J939" s="6" t="str">
        <f>OBV!F939</f>
        <v>BULLISH</v>
      </c>
      <c r="K939" s="6" t="str">
        <f>OBV!G939</f>
        <v>NEUTRAL</v>
      </c>
      <c r="L939" s="6" t="str">
        <f>OBV!H939</f>
        <v>CONFIRMED BULLISH</v>
      </c>
    </row>
    <row r="940" spans="1:12" ht="13.5" x14ac:dyDescent="0.25">
      <c r="A940" s="3">
        <f>RSI!A940</f>
        <v>43678</v>
      </c>
      <c r="B940" s="2">
        <f>RSI!B940</f>
        <v>2.1800000000000002</v>
      </c>
      <c r="C940" s="2">
        <f>RSI!I940</f>
        <v>49.524311194922603</v>
      </c>
      <c r="D940" s="2">
        <f>MACD!E940</f>
        <v>6.6760213583884731E-2</v>
      </c>
      <c r="E940" s="2">
        <f>MACD!F940</f>
        <v>7.3225245455438751E-2</v>
      </c>
      <c r="F940" s="2">
        <f>'Moving Avg'!D940</f>
        <v>2.194</v>
      </c>
      <c r="G940" s="2">
        <f>'Moving Avg'!F940</f>
        <v>2.2220000000000004</v>
      </c>
      <c r="H940" s="2">
        <f>'Moving Avg'!G940</f>
        <v>2.0712000000000002</v>
      </c>
      <c r="I940" s="2">
        <f>'Moving Avg'!H940</f>
        <v>1.7385999999999995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43679</v>
      </c>
      <c r="B941" s="2">
        <f>RSI!B941</f>
        <v>2.1800000000000002</v>
      </c>
      <c r="C941" s="2">
        <f>RSI!I941</f>
        <v>49.524311194922603</v>
      </c>
      <c r="D941" s="2">
        <f>MACD!E941</f>
        <v>4.8253451537462411E-2</v>
      </c>
      <c r="E941" s="2">
        <f>MACD!F941</f>
        <v>6.8230886671843488E-2</v>
      </c>
      <c r="F941" s="2">
        <f>'Moving Avg'!D941</f>
        <v>2.1920000000000002</v>
      </c>
      <c r="G941" s="2">
        <f>'Moving Avg'!F941</f>
        <v>2.2170000000000005</v>
      </c>
      <c r="H941" s="2">
        <f>'Moving Avg'!G941</f>
        <v>2.0820000000000003</v>
      </c>
      <c r="I941" s="2">
        <f>'Moving Avg'!H941</f>
        <v>1.7427499999999996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43682</v>
      </c>
      <c r="B942" s="2">
        <f>RSI!B942</f>
        <v>2.1800000000000002</v>
      </c>
      <c r="C942" s="2">
        <f>RSI!I942</f>
        <v>49.524311194922603</v>
      </c>
      <c r="D942" s="2">
        <f>MACD!E942</f>
        <v>4.0326461882431275E-2</v>
      </c>
      <c r="E942" s="2">
        <f>MACD!F942</f>
        <v>6.2650001713961054E-2</v>
      </c>
      <c r="F942" s="2">
        <f>'Moving Avg'!D942</f>
        <v>2.1879999999999997</v>
      </c>
      <c r="G942" s="2">
        <f>'Moving Avg'!F942</f>
        <v>2.2125000000000004</v>
      </c>
      <c r="H942" s="2">
        <f>'Moving Avg'!G942</f>
        <v>2.0936000000000003</v>
      </c>
      <c r="I942" s="2">
        <f>'Moving Avg'!H942</f>
        <v>1.7468999999999995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</row>
    <row r="943" spans="1:12" ht="13.5" x14ac:dyDescent="0.25">
      <c r="A943" s="3">
        <f>RSI!A943</f>
        <v>43683</v>
      </c>
      <c r="B943" s="2">
        <f>RSI!B943</f>
        <v>2.1800000000000002</v>
      </c>
      <c r="C943" s="2">
        <f>RSI!I943</f>
        <v>49.52431119492261</v>
      </c>
      <c r="D943" s="2">
        <f>MACD!E943</f>
        <v>3.5194758171139817E-2</v>
      </c>
      <c r="E943" s="2">
        <f>MACD!F943</f>
        <v>5.7158953005396806E-2</v>
      </c>
      <c r="F943" s="2">
        <f>'Moving Avg'!D943</f>
        <v>2.1840000000000002</v>
      </c>
      <c r="G943" s="2">
        <f>'Moving Avg'!F943</f>
        <v>2.2055000000000002</v>
      </c>
      <c r="H943" s="2">
        <f>'Moving Avg'!G943</f>
        <v>2.1060000000000003</v>
      </c>
      <c r="I943" s="2">
        <f>'Moving Avg'!H943</f>
        <v>1.7508499999999996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43684</v>
      </c>
      <c r="B944" s="2">
        <f>RSI!B944</f>
        <v>2.1800000000000002</v>
      </c>
      <c r="C944" s="2">
        <f>RSI!I944</f>
        <v>49.52431119492261</v>
      </c>
      <c r="D944" s="2">
        <f>MACD!E944</f>
        <v>3.088707283413239E-2</v>
      </c>
      <c r="E944" s="2">
        <f>MACD!F944</f>
        <v>5.190457697114393E-2</v>
      </c>
      <c r="F944" s="2">
        <f>'Moving Avg'!D944</f>
        <v>2.1800000000000002</v>
      </c>
      <c r="G944" s="2">
        <f>'Moving Avg'!F944</f>
        <v>2.2020000000000004</v>
      </c>
      <c r="H944" s="2">
        <f>'Moving Avg'!G944</f>
        <v>2.1184000000000007</v>
      </c>
      <c r="I944" s="2">
        <f>'Moving Avg'!H944</f>
        <v>1.7549999999999994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43685</v>
      </c>
      <c r="B945" s="2">
        <f>RSI!B945</f>
        <v>2.1800000000000002</v>
      </c>
      <c r="C945" s="2">
        <f>RSI!I945</f>
        <v>49.52431119492261</v>
      </c>
      <c r="D945" s="2">
        <f>MACD!E945</f>
        <v>2.7274076369706357E-2</v>
      </c>
      <c r="E945" s="2">
        <f>MACD!F945</f>
        <v>4.6978476850856418E-2</v>
      </c>
      <c r="F945" s="2">
        <f>'Moving Avg'!D945</f>
        <v>2.1800000000000002</v>
      </c>
      <c r="G945" s="2">
        <f>'Moving Avg'!F945</f>
        <v>2.1985000000000001</v>
      </c>
      <c r="H945" s="2">
        <f>'Moving Avg'!G945</f>
        <v>2.1300000000000008</v>
      </c>
      <c r="I945" s="2">
        <f>'Moving Avg'!H945</f>
        <v>1.7592999999999999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43686</v>
      </c>
      <c r="B946" s="2">
        <f>RSI!B946</f>
        <v>2.1800000000000002</v>
      </c>
      <c r="C946" s="2">
        <f>RSI!I946</f>
        <v>49.52431119492261</v>
      </c>
      <c r="D946" s="2">
        <f>MACD!E946</f>
        <v>2.4246525562879651E-2</v>
      </c>
      <c r="E946" s="2">
        <f>MACD!F946</f>
        <v>4.2432086593261073E-2</v>
      </c>
      <c r="F946" s="2">
        <f>'Moving Avg'!D946</f>
        <v>2.1800000000000002</v>
      </c>
      <c r="G946" s="2">
        <f>'Moving Avg'!F946</f>
        <v>2.1970000000000001</v>
      </c>
      <c r="H946" s="2">
        <f>'Moving Avg'!G946</f>
        <v>2.1408000000000009</v>
      </c>
      <c r="I946" s="2">
        <f>'Moving Avg'!H946</f>
        <v>1.7634999999999996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</row>
    <row r="947" spans="1:12" ht="13.5" x14ac:dyDescent="0.25">
      <c r="A947" s="3">
        <f>RSI!A947</f>
        <v>43691</v>
      </c>
      <c r="B947" s="2">
        <f>RSI!B947</f>
        <v>2.1800000000000002</v>
      </c>
      <c r="C947" s="2">
        <f>RSI!I947</f>
        <v>49.52431119492261</v>
      </c>
      <c r="D947" s="2">
        <f>MACD!E947</f>
        <v>2.3250620793281662E-2</v>
      </c>
      <c r="E947" s="2">
        <f>MACD!F947</f>
        <v>3.8595793433265191E-2</v>
      </c>
      <c r="F947" s="2">
        <f>'Moving Avg'!D947</f>
        <v>2.1800000000000002</v>
      </c>
      <c r="G947" s="2">
        <f>'Moving Avg'!F947</f>
        <v>2.1924999999999999</v>
      </c>
      <c r="H947" s="2">
        <f>'Moving Avg'!G947</f>
        <v>2.1508000000000012</v>
      </c>
      <c r="I947" s="2">
        <f>'Moving Avg'!H947</f>
        <v>1.7676999999999998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</row>
    <row r="948" spans="1:12" ht="13.5" x14ac:dyDescent="0.25">
      <c r="A948" s="3">
        <f>RSI!A948</f>
        <v>43692</v>
      </c>
      <c r="B948" s="2">
        <f>RSI!B948</f>
        <v>2.17</v>
      </c>
      <c r="C948" s="2">
        <f>RSI!I948</f>
        <v>47.536521761295681</v>
      </c>
      <c r="D948" s="2">
        <f>MACD!E948</f>
        <v>2.3174050152789949E-2</v>
      </c>
      <c r="E948" s="2">
        <f>MACD!F948</f>
        <v>3.5511444777170144E-2</v>
      </c>
      <c r="F948" s="2">
        <f>'Moving Avg'!D948</f>
        <v>2.1779999999999999</v>
      </c>
      <c r="G948" s="2">
        <f>'Moving Avg'!F948</f>
        <v>2.1849999999999996</v>
      </c>
      <c r="H948" s="2">
        <f>'Moving Avg'!G948</f>
        <v>2.1616000000000013</v>
      </c>
      <c r="I948" s="2">
        <f>'Moving Avg'!H948</f>
        <v>1.7718499999999999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43693</v>
      </c>
      <c r="B949" s="2">
        <f>RSI!B949</f>
        <v>2.17</v>
      </c>
      <c r="C949" s="2">
        <f>RSI!I949</f>
        <v>47.536521761295674</v>
      </c>
      <c r="D949" s="2">
        <f>MACD!E949</f>
        <v>2.319184751248704E-2</v>
      </c>
      <c r="E949" s="2">
        <f>MACD!F949</f>
        <v>3.3047525324233523E-2</v>
      </c>
      <c r="F949" s="2">
        <f>'Moving Avg'!D949</f>
        <v>2.1760000000000002</v>
      </c>
      <c r="G949" s="2">
        <f>'Moving Avg'!F949</f>
        <v>2.1804999999999999</v>
      </c>
      <c r="H949" s="2">
        <f>'Moving Avg'!G949</f>
        <v>2.1716000000000015</v>
      </c>
      <c r="I949" s="2">
        <f>'Moving Avg'!H949</f>
        <v>1.776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43696</v>
      </c>
      <c r="B950" s="2">
        <f>RSI!B950</f>
        <v>2.17</v>
      </c>
      <c r="C950" s="2">
        <f>RSI!I950</f>
        <v>47.536521761295674</v>
      </c>
      <c r="D950" s="2">
        <f>MACD!E950</f>
        <v>2.0206454019230158E-2</v>
      </c>
      <c r="E950" s="2">
        <f>MACD!F950</f>
        <v>3.0479311063232851E-2</v>
      </c>
      <c r="F950" s="2">
        <f>'Moving Avg'!D950</f>
        <v>2.1739999999999999</v>
      </c>
      <c r="G950" s="2">
        <f>'Moving Avg'!F950</f>
        <v>2.181</v>
      </c>
      <c r="H950" s="2">
        <f>'Moving Avg'!G950</f>
        <v>2.1806000000000014</v>
      </c>
      <c r="I950" s="2">
        <f>'Moving Avg'!H950</f>
        <v>1.7801499999999999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</row>
    <row r="951" spans="1:12" ht="13.5" x14ac:dyDescent="0.25">
      <c r="A951" s="3">
        <f>RSI!A951</f>
        <v>43697</v>
      </c>
      <c r="B951" s="2">
        <f>RSI!B951</f>
        <v>2.17</v>
      </c>
      <c r="C951" s="2">
        <f>RSI!I951</f>
        <v>47.536521761295674</v>
      </c>
      <c r="D951" s="2">
        <f>MACD!E951</f>
        <v>1.7751157646801019E-2</v>
      </c>
      <c r="E951" s="2">
        <f>MACD!F951</f>
        <v>2.7933680379946486E-2</v>
      </c>
      <c r="F951" s="2">
        <f>'Moving Avg'!D951</f>
        <v>2.1719999999999997</v>
      </c>
      <c r="G951" s="2">
        <f>'Moving Avg'!F951</f>
        <v>2.1830000000000003</v>
      </c>
      <c r="H951" s="2">
        <f>'Moving Avg'!G951</f>
        <v>2.1886000000000014</v>
      </c>
      <c r="I951" s="2">
        <f>'Moving Avg'!H951</f>
        <v>1.7842999999999998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43698</v>
      </c>
      <c r="B952" s="2">
        <f>RSI!B952</f>
        <v>2.17</v>
      </c>
      <c r="C952" s="2">
        <f>RSI!I952</f>
        <v>47.536521761295667</v>
      </c>
      <c r="D952" s="2">
        <f>MACD!E952</f>
        <v>1.5739160116871709E-2</v>
      </c>
      <c r="E952" s="2">
        <f>MACD!F952</f>
        <v>2.5494776327331534E-2</v>
      </c>
      <c r="F952" s="2">
        <f>'Moving Avg'!D952</f>
        <v>2.17</v>
      </c>
      <c r="G952" s="2">
        <f>'Moving Avg'!F952</f>
        <v>2.1825000000000001</v>
      </c>
      <c r="H952" s="2">
        <f>'Moving Avg'!G952</f>
        <v>2.1952000000000016</v>
      </c>
      <c r="I952" s="2">
        <f>'Moving Avg'!H952</f>
        <v>1.7884499999999997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2.17</v>
      </c>
      <c r="C953" s="2">
        <f>RSI!I953</f>
        <v>47.536521761295667</v>
      </c>
      <c r="D953" s="2">
        <f>MACD!E953</f>
        <v>1.4097405241663363E-2</v>
      </c>
      <c r="E953" s="2">
        <f>MACD!F953</f>
        <v>2.3215302110197903E-2</v>
      </c>
      <c r="F953" s="2">
        <f>'Moving Avg'!D953</f>
        <v>2.17</v>
      </c>
      <c r="G953" s="2">
        <f>'Moving Avg'!F953</f>
        <v>2.1815000000000002</v>
      </c>
      <c r="H953" s="2">
        <f>'Moving Avg'!G953</f>
        <v>2.2018000000000013</v>
      </c>
      <c r="I953" s="2">
        <f>'Moving Avg'!H953</f>
        <v>1.7926</v>
      </c>
      <c r="J953" s="6" t="str">
        <f>OBV!F953</f>
        <v>NEUTRAL</v>
      </c>
      <c r="K953" s="6" t="str">
        <f>OBV!G953</f>
        <v>NEUTRAL</v>
      </c>
      <c r="L953" s="6" t="str">
        <f>OBV!H953</f>
        <v>NEUTRAL</v>
      </c>
    </row>
    <row r="954" spans="1:12" ht="13.5" x14ac:dyDescent="0.25">
      <c r="A954" s="3">
        <f>RSI!A954</f>
        <v>43700</v>
      </c>
      <c r="B954" s="2">
        <f>RSI!B954</f>
        <v>2.17</v>
      </c>
      <c r="C954" s="2">
        <f>RSI!I954</f>
        <v>47.536521761295674</v>
      </c>
      <c r="D954" s="2">
        <f>MACD!E954</f>
        <v>1.2764435977706601E-2</v>
      </c>
      <c r="E954" s="2">
        <f>MACD!F954</f>
        <v>2.1125128883699641E-2</v>
      </c>
      <c r="F954" s="2">
        <f>'Moving Avg'!D954</f>
        <v>2.17</v>
      </c>
      <c r="G954" s="2">
        <f>'Moving Avg'!F954</f>
        <v>2.1805000000000003</v>
      </c>
      <c r="H954" s="2">
        <f>'Moving Avg'!G954</f>
        <v>2.2076000000000016</v>
      </c>
      <c r="I954" s="2">
        <f>'Moving Avg'!H954</f>
        <v>1.7968000000000002</v>
      </c>
      <c r="J954" s="6" t="str">
        <f>OBV!F954</f>
        <v>NEUTRAL</v>
      </c>
      <c r="K954" s="6" t="str">
        <f>OBV!G954</f>
        <v>NEUTRAL</v>
      </c>
      <c r="L954" s="6" t="str">
        <f>OBV!H954</f>
        <v>NEUTRAL</v>
      </c>
    </row>
    <row r="955" spans="1:12" ht="13.5" x14ac:dyDescent="0.25">
      <c r="A955" s="3">
        <f>RSI!A955</f>
        <v>43703</v>
      </c>
      <c r="B955" s="2">
        <f>RSI!B955</f>
        <v>2.17</v>
      </c>
      <c r="C955" s="2">
        <f>RSI!I955</f>
        <v>47.536521761295674</v>
      </c>
      <c r="D955" s="2">
        <f>MACD!E955</f>
        <v>1.1688583295373256E-2</v>
      </c>
      <c r="E955" s="2">
        <f>MACD!F955</f>
        <v>1.9237819766034368E-2</v>
      </c>
      <c r="F955" s="2">
        <f>'Moving Avg'!D955</f>
        <v>2.17</v>
      </c>
      <c r="G955" s="2">
        <f>'Moving Avg'!F955</f>
        <v>2.1795000000000004</v>
      </c>
      <c r="H955" s="2">
        <f>'Moving Avg'!G955</f>
        <v>2.2124000000000015</v>
      </c>
      <c r="I955" s="2">
        <f>'Moving Avg'!H955</f>
        <v>1.8010000000000002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</row>
    <row r="956" spans="1:12" ht="13.5" x14ac:dyDescent="0.25">
      <c r="A956" s="3">
        <f>RSI!A956</f>
        <v>43704</v>
      </c>
      <c r="B956" s="2">
        <f>RSI!B956</f>
        <v>2.17</v>
      </c>
      <c r="C956" s="2">
        <f>RSI!I956</f>
        <v>47.536521761295681</v>
      </c>
      <c r="D956" s="2">
        <f>MACD!E956</f>
        <v>1.0826435657700362E-2</v>
      </c>
      <c r="E956" s="2">
        <f>MACD!F956</f>
        <v>1.7555542944367567E-2</v>
      </c>
      <c r="F956" s="2">
        <f>'Moving Avg'!D956</f>
        <v>2.17</v>
      </c>
      <c r="G956" s="2">
        <f>'Moving Avg'!F956</f>
        <v>2.1785000000000005</v>
      </c>
      <c r="H956" s="2">
        <f>'Moving Avg'!G956</f>
        <v>2.2162000000000015</v>
      </c>
      <c r="I956" s="2">
        <f>'Moving Avg'!H956</f>
        <v>1.8053500000000005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2.17</v>
      </c>
      <c r="C957" s="2">
        <f>RSI!I957</f>
        <v>47.536521761295674</v>
      </c>
      <c r="D957" s="2">
        <f>MACD!E957</f>
        <v>1.0141545791629625E-2</v>
      </c>
      <c r="E957" s="2">
        <f>MACD!F957</f>
        <v>1.607274351381998E-2</v>
      </c>
      <c r="F957" s="2">
        <f>'Moving Avg'!D957</f>
        <v>2.17</v>
      </c>
      <c r="G957" s="2">
        <f>'Moving Avg'!F957</f>
        <v>2.1770000000000005</v>
      </c>
      <c r="H957" s="2">
        <f>'Moving Avg'!G957</f>
        <v>2.2198000000000015</v>
      </c>
      <c r="I957" s="2">
        <f>'Moving Avg'!H957</f>
        <v>1.8097000000000005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</row>
    <row r="958" spans="1:12" ht="13.5" x14ac:dyDescent="0.25">
      <c r="A958" s="3">
        <f>RSI!A958</f>
        <v>43706</v>
      </c>
      <c r="B958" s="2">
        <f>RSI!B958</f>
        <v>2.17</v>
      </c>
      <c r="C958" s="2">
        <f>RSI!I958</f>
        <v>47.536521761295674</v>
      </c>
      <c r="D958" s="2">
        <f>MACD!E958</f>
        <v>8.0648765712987291E-3</v>
      </c>
      <c r="E958" s="2">
        <f>MACD!F958</f>
        <v>1.447117012531573E-2</v>
      </c>
      <c r="F958" s="2">
        <f>'Moving Avg'!D958</f>
        <v>2.17</v>
      </c>
      <c r="G958" s="2">
        <f>'Moving Avg'!F958</f>
        <v>2.1755000000000009</v>
      </c>
      <c r="H958" s="2">
        <f>'Moving Avg'!G958</f>
        <v>2.2222000000000017</v>
      </c>
      <c r="I958" s="2">
        <f>'Moving Avg'!H958</f>
        <v>1.8140500000000006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</row>
    <row r="959" spans="1:12" ht="13.5" x14ac:dyDescent="0.25">
      <c r="A959" s="3">
        <f>RSI!A959</f>
        <v>43707</v>
      </c>
      <c r="B959" s="2">
        <f>RSI!B959</f>
        <v>2.15</v>
      </c>
      <c r="C959" s="2">
        <f>RSI!I959</f>
        <v>40.237787677083006</v>
      </c>
      <c r="D959" s="2">
        <f>MACD!E959</f>
        <v>7.8274305830476898E-3</v>
      </c>
      <c r="E959" s="2">
        <f>MACD!F959</f>
        <v>1.3142422216862123E-2</v>
      </c>
      <c r="F959" s="2">
        <f>'Moving Avg'!D959</f>
        <v>2.1659999999999999</v>
      </c>
      <c r="G959" s="2">
        <f>'Moving Avg'!F959</f>
        <v>2.1730000000000009</v>
      </c>
      <c r="H959" s="2">
        <f>'Moving Avg'!G959</f>
        <v>2.2234000000000016</v>
      </c>
      <c r="I959" s="2">
        <f>'Moving Avg'!H959</f>
        <v>1.8185500000000006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</row>
    <row r="960" spans="1:12" ht="13.5" x14ac:dyDescent="0.25">
      <c r="A960" s="3">
        <f>RSI!A960</f>
        <v>43710</v>
      </c>
      <c r="B960" s="2">
        <f>RSI!B960</f>
        <v>2.15</v>
      </c>
      <c r="C960" s="2">
        <f>RSI!I960</f>
        <v>40.237787677083006</v>
      </c>
      <c r="D960" s="2">
        <f>MACD!E960</f>
        <v>7.7801161411641395E-3</v>
      </c>
      <c r="E960" s="2">
        <f>MACD!F960</f>
        <v>1.2069961001722527E-2</v>
      </c>
      <c r="F960" s="2">
        <f>'Moving Avg'!D960</f>
        <v>2.1619999999999999</v>
      </c>
      <c r="G960" s="2">
        <f>'Moving Avg'!F960</f>
        <v>2.1715000000000009</v>
      </c>
      <c r="H960" s="2">
        <f>'Moving Avg'!G960</f>
        <v>2.223600000000002</v>
      </c>
      <c r="I960" s="2">
        <f>'Moving Avg'!H960</f>
        <v>1.8228000000000002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</row>
    <row r="961" spans="1:12" ht="13.5" x14ac:dyDescent="0.25">
      <c r="A961" s="3">
        <f>RSI!A961</f>
        <v>43711</v>
      </c>
      <c r="B961" s="2">
        <f>RSI!B961</f>
        <v>2.15</v>
      </c>
      <c r="C961" s="2">
        <f>RSI!I961</f>
        <v>40.237787677083006</v>
      </c>
      <c r="D961" s="2">
        <f>MACD!E961</f>
        <v>7.8823043574525187E-3</v>
      </c>
      <c r="E961" s="2">
        <f>MACD!F961</f>
        <v>1.1232429672868527E-2</v>
      </c>
      <c r="F961" s="2">
        <f>'Moving Avg'!D961</f>
        <v>2.1580000000000004</v>
      </c>
      <c r="G961" s="2">
        <f>'Moving Avg'!F961</f>
        <v>2.1700000000000008</v>
      </c>
      <c r="H961" s="2">
        <f>'Moving Avg'!G961</f>
        <v>2.2220000000000018</v>
      </c>
      <c r="I961" s="2">
        <f>'Moving Avg'!H961</f>
        <v>1.8270500000000001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</row>
    <row r="962" spans="1:12" ht="13.5" x14ac:dyDescent="0.25">
      <c r="A962" s="3">
        <f>RSI!A962</f>
        <v>43712</v>
      </c>
      <c r="B962" s="2">
        <f>RSI!B962</f>
        <v>2.14</v>
      </c>
      <c r="C962" s="2">
        <f>RSI!I962</f>
        <v>36.717210467016187</v>
      </c>
      <c r="D962" s="2">
        <f>MACD!E962</f>
        <v>8.8412004886473383E-3</v>
      </c>
      <c r="E962" s="2">
        <f>MACD!F962</f>
        <v>1.075418383602429E-2</v>
      </c>
      <c r="F962" s="2">
        <f>'Moving Avg'!D962</f>
        <v>2.1520000000000001</v>
      </c>
      <c r="G962" s="2">
        <f>'Moving Avg'!F962</f>
        <v>2.1680000000000001</v>
      </c>
      <c r="H962" s="2">
        <f>'Moving Avg'!G962</f>
        <v>2.2190000000000016</v>
      </c>
      <c r="I962" s="2">
        <f>'Moving Avg'!H962</f>
        <v>1.8310999999999999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</row>
    <row r="963" spans="1:12" ht="13.5" x14ac:dyDescent="0.25">
      <c r="A963" s="3">
        <f>RSI!A963</f>
        <v>43713</v>
      </c>
      <c r="B963" s="2">
        <f>RSI!B963</f>
        <v>2.14</v>
      </c>
      <c r="C963" s="2">
        <f>RSI!I963</f>
        <v>36.71721046701618</v>
      </c>
      <c r="D963" s="2">
        <f>MACD!E963</f>
        <v>9.8335983066646371E-3</v>
      </c>
      <c r="E963" s="2">
        <f>MACD!F963</f>
        <v>1.057006673015236E-2</v>
      </c>
      <c r="F963" s="2">
        <f>'Moving Avg'!D963</f>
        <v>2.1459999999999999</v>
      </c>
      <c r="G963" s="2">
        <f>'Moving Avg'!F963</f>
        <v>2.1660000000000004</v>
      </c>
      <c r="H963" s="2">
        <f>'Moving Avg'!G963</f>
        <v>2.2152000000000016</v>
      </c>
      <c r="I963" s="2">
        <f>'Moving Avg'!H963</f>
        <v>1.8351499999999998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</row>
    <row r="964" spans="1:12" ht="13.5" x14ac:dyDescent="0.25">
      <c r="A964" s="3">
        <f>RSI!A964</f>
        <v>43714</v>
      </c>
      <c r="B964" s="2">
        <f>RSI!B964</f>
        <v>2.14</v>
      </c>
      <c r="C964" s="2">
        <f>RSI!I964</f>
        <v>36.717210467016187</v>
      </c>
      <c r="D964" s="2">
        <f>MACD!E964</f>
        <v>1.0840934508169475E-2</v>
      </c>
      <c r="E964" s="2">
        <f>MACD!F964</f>
        <v>1.0624240285755784E-2</v>
      </c>
      <c r="F964" s="2">
        <f>'Moving Avg'!D964</f>
        <v>2.1440000000000001</v>
      </c>
      <c r="G964" s="2">
        <f>'Moving Avg'!F964</f>
        <v>2.1640000000000006</v>
      </c>
      <c r="H964" s="2">
        <f>'Moving Avg'!G964</f>
        <v>2.2126000000000015</v>
      </c>
      <c r="I964" s="2">
        <f>'Moving Avg'!H964</f>
        <v>1.83935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43717</v>
      </c>
      <c r="B965" s="2">
        <f>RSI!B965</f>
        <v>2.08</v>
      </c>
      <c r="C965" s="2">
        <f>RSI!I965</f>
        <v>22.176652533406383</v>
      </c>
      <c r="D965" s="2">
        <f>MACD!E965</f>
        <v>1.6292939400992967E-2</v>
      </c>
      <c r="E965" s="2">
        <f>MACD!F965</f>
        <v>1.1757980108803221E-2</v>
      </c>
      <c r="F965" s="2">
        <f>'Moving Avg'!D965</f>
        <v>2.13</v>
      </c>
      <c r="G965" s="2">
        <f>'Moving Avg'!F965</f>
        <v>2.1589999999999998</v>
      </c>
      <c r="H965" s="2">
        <f>'Moving Avg'!G965</f>
        <v>2.2092000000000014</v>
      </c>
      <c r="I965" s="2">
        <f>'Moving Avg'!H965</f>
        <v>1.8432499999999998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43718</v>
      </c>
      <c r="B966" s="2">
        <f>RSI!B966</f>
        <v>2.09</v>
      </c>
      <c r="C966" s="2">
        <f>RSI!I966</f>
        <v>27.341208580177494</v>
      </c>
      <c r="D966" s="2">
        <f>MACD!E966</f>
        <v>2.0663678967724142E-2</v>
      </c>
      <c r="E966" s="2">
        <f>MACD!F966</f>
        <v>1.3539119880587407E-2</v>
      </c>
      <c r="F966" s="2">
        <f>'Moving Avg'!D966</f>
        <v>2.1179999999999999</v>
      </c>
      <c r="G966" s="2">
        <f>'Moving Avg'!F966</f>
        <v>2.1545000000000001</v>
      </c>
      <c r="H966" s="2">
        <f>'Moving Avg'!G966</f>
        <v>2.2034000000000011</v>
      </c>
      <c r="I966" s="2">
        <f>'Moving Avg'!H966</f>
        <v>1.8472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43719</v>
      </c>
      <c r="B967" s="2">
        <f>RSI!B967</f>
        <v>2.11</v>
      </c>
      <c r="C967" s="2">
        <f>RSI!I967</f>
        <v>36.427873354040095</v>
      </c>
      <c r="D967" s="2">
        <f>MACD!E967</f>
        <v>2.3282763483336577E-2</v>
      </c>
      <c r="E967" s="2">
        <f>MACD!F967</f>
        <v>1.5487848601137243E-2</v>
      </c>
      <c r="F967" s="2">
        <f>'Moving Avg'!D967</f>
        <v>2.1119999999999997</v>
      </c>
      <c r="G967" s="2">
        <f>'Moving Avg'!F967</f>
        <v>2.1509999999999998</v>
      </c>
      <c r="H967" s="2">
        <f>'Moving Avg'!G967</f>
        <v>2.197000000000001</v>
      </c>
      <c r="I967" s="2">
        <f>'Moving Avg'!H967</f>
        <v>1.851</v>
      </c>
      <c r="J967" s="6" t="str">
        <f>OBV!F967</f>
        <v>BULLISH</v>
      </c>
      <c r="K967" s="6" t="str">
        <f>OBV!G967</f>
        <v>STRONG</v>
      </c>
      <c r="L967" s="6" t="str">
        <f>OBV!H967</f>
        <v>BULLISH DIVERGENCE</v>
      </c>
    </row>
    <row r="968" spans="1:12" ht="13.5" x14ac:dyDescent="0.25">
      <c r="A968" s="3">
        <f>RSI!A968</f>
        <v>43720</v>
      </c>
      <c r="B968" s="2">
        <f>RSI!B968</f>
        <v>2.17</v>
      </c>
      <c r="C968" s="2">
        <f>RSI!I968</f>
        <v>54.721934853323852</v>
      </c>
      <c r="D968" s="2">
        <f>MACD!E968</f>
        <v>2.1308738377525227E-2</v>
      </c>
      <c r="E968" s="2">
        <f>MACD!F968</f>
        <v>1.6652026556414838E-2</v>
      </c>
      <c r="F968" s="2">
        <f>'Moving Avg'!D968</f>
        <v>2.1179999999999999</v>
      </c>
      <c r="G968" s="2">
        <f>'Moving Avg'!F968</f>
        <v>2.1509999999999998</v>
      </c>
      <c r="H968" s="2">
        <f>'Moving Avg'!G968</f>
        <v>2.1932000000000009</v>
      </c>
      <c r="I968" s="2">
        <f>'Moving Avg'!H968</f>
        <v>1.8550499999999999</v>
      </c>
      <c r="J968" s="6" t="str">
        <f>OBV!F968</f>
        <v>BULLISH</v>
      </c>
      <c r="K968" s="6" t="str">
        <f>OBV!G968</f>
        <v>STRONG</v>
      </c>
      <c r="L968" s="6" t="str">
        <f>OBV!H968</f>
        <v>CONFIRMED BULLISH</v>
      </c>
    </row>
    <row r="969" spans="1:12" ht="13.5" x14ac:dyDescent="0.25">
      <c r="A969" s="3">
        <f>RSI!A969</f>
        <v>43721</v>
      </c>
      <c r="B969" s="2">
        <f>RSI!B969</f>
        <v>2.23</v>
      </c>
      <c r="C969" s="2">
        <f>RSI!I969</f>
        <v>65.434075293302413</v>
      </c>
      <c r="D969" s="2">
        <f>MACD!E969</f>
        <v>1.1997935364396195E-2</v>
      </c>
      <c r="E969" s="2">
        <f>MACD!F969</f>
        <v>1.5721208318011111E-2</v>
      </c>
      <c r="F969" s="2">
        <f>'Moving Avg'!D969</f>
        <v>2.1360000000000001</v>
      </c>
      <c r="G969" s="2">
        <f>'Moving Avg'!F969</f>
        <v>2.1539999999999995</v>
      </c>
      <c r="H969" s="2">
        <f>'Moving Avg'!G969</f>
        <v>2.1894000000000009</v>
      </c>
      <c r="I969" s="2">
        <f>'Moving Avg'!H969</f>
        <v>1.8593999999999999</v>
      </c>
      <c r="J969" s="6" t="str">
        <f>OBV!F969</f>
        <v>BULLISH</v>
      </c>
      <c r="K969" s="6" t="str">
        <f>OBV!G969</f>
        <v>STRONG</v>
      </c>
      <c r="L969" s="6" t="str">
        <f>OBV!H969</f>
        <v>CONFIRMED BULLISH</v>
      </c>
    </row>
    <row r="970" spans="1:12" ht="13.5" x14ac:dyDescent="0.25">
      <c r="A970" s="3">
        <f>RSI!A970</f>
        <v>43724</v>
      </c>
      <c r="B970" s="2">
        <f>RSI!B970</f>
        <v>2.21</v>
      </c>
      <c r="C970" s="2">
        <f>RSI!I970</f>
        <v>60.311895655249323</v>
      </c>
      <c r="D970" s="2">
        <f>MACD!E970</f>
        <v>5.1362186405556898E-3</v>
      </c>
      <c r="E970" s="2">
        <f>MACD!F970</f>
        <v>1.3604210382520028E-2</v>
      </c>
      <c r="F970" s="2">
        <f>'Moving Avg'!D970</f>
        <v>2.1619999999999999</v>
      </c>
      <c r="G970" s="2">
        <f>'Moving Avg'!F970</f>
        <v>2.1559999999999997</v>
      </c>
      <c r="H970" s="2">
        <f>'Moving Avg'!G970</f>
        <v>2.1866000000000008</v>
      </c>
      <c r="I970" s="2">
        <f>'Moving Avg'!H970</f>
        <v>1.8634999999999997</v>
      </c>
      <c r="J970" s="6" t="str">
        <f>OBV!F970</f>
        <v>BULLISH</v>
      </c>
      <c r="K970" s="6" t="str">
        <f>OBV!G970</f>
        <v>STRONG</v>
      </c>
      <c r="L970" s="6" t="str">
        <f>OBV!H970</f>
        <v>CONFIRMED BULLISH</v>
      </c>
    </row>
    <row r="971" spans="1:12" ht="13.5" x14ac:dyDescent="0.25">
      <c r="A971" s="3">
        <f>RSI!A971</f>
        <v>43725</v>
      </c>
      <c r="B971" s="2">
        <f>RSI!B971</f>
        <v>2.21</v>
      </c>
      <c r="C971" s="2">
        <f>RSI!I971</f>
        <v>60.311895655249323</v>
      </c>
      <c r="D971" s="2">
        <f>MACD!E971</f>
        <v>-9.8206333556527525E-4</v>
      </c>
      <c r="E971" s="2">
        <f>MACD!F971</f>
        <v>1.0686955638902967E-2</v>
      </c>
      <c r="F971" s="2">
        <f>'Moving Avg'!D971</f>
        <v>2.1859999999999999</v>
      </c>
      <c r="G971" s="2">
        <f>'Moving Avg'!F971</f>
        <v>2.1580000000000004</v>
      </c>
      <c r="H971" s="2">
        <f>'Moving Avg'!G971</f>
        <v>2.1852000000000005</v>
      </c>
      <c r="I971" s="2">
        <f>'Moving Avg'!H971</f>
        <v>1.8677999999999997</v>
      </c>
      <c r="J971" s="6" t="str">
        <f>OBV!F971</f>
        <v>BULLISH</v>
      </c>
      <c r="K971" s="6" t="str">
        <f>OBV!G971</f>
        <v>STRONG</v>
      </c>
      <c r="L971" s="6" t="str">
        <f>OBV!H971</f>
        <v>CONFIRMED BULLISH</v>
      </c>
    </row>
    <row r="972" spans="1:12" ht="13.5" x14ac:dyDescent="0.25">
      <c r="A972" s="3">
        <f>RSI!A972</f>
        <v>43726</v>
      </c>
      <c r="B972" s="2">
        <f>RSI!B972</f>
        <v>2.21</v>
      </c>
      <c r="C972" s="2">
        <f>RSI!I972</f>
        <v>60.311895655249323</v>
      </c>
      <c r="D972" s="2">
        <f>MACD!E972</f>
        <v>-7.9866197175908482E-3</v>
      </c>
      <c r="E972" s="2">
        <f>MACD!F972</f>
        <v>6.9522405676042051E-3</v>
      </c>
      <c r="F972" s="2">
        <f>'Moving Avg'!D972</f>
        <v>2.2060000000000004</v>
      </c>
      <c r="G972" s="2">
        <f>'Moving Avg'!F972</f>
        <v>2.16</v>
      </c>
      <c r="H972" s="2">
        <f>'Moving Avg'!G972</f>
        <v>2.1840000000000006</v>
      </c>
      <c r="I972" s="2">
        <f>'Moving Avg'!H972</f>
        <v>1.8718999999999995</v>
      </c>
      <c r="J972" s="6" t="str">
        <f>OBV!F972</f>
        <v>BULLISH</v>
      </c>
      <c r="K972" s="6" t="str">
        <f>OBV!G972</f>
        <v>NEUTRAL</v>
      </c>
      <c r="L972" s="6" t="str">
        <f>OBV!H972</f>
        <v>CONFIRMED BULLISH</v>
      </c>
    </row>
    <row r="973" spans="1:12" ht="13.5" x14ac:dyDescent="0.25">
      <c r="A973" s="3">
        <f>RSI!A973</f>
        <v>43727</v>
      </c>
      <c r="B973" s="2">
        <f>RSI!B973</f>
        <v>2.21</v>
      </c>
      <c r="C973" s="2">
        <f>RSI!I973</f>
        <v>60.311895655249323</v>
      </c>
      <c r="D973" s="2">
        <f>MACD!E973</f>
        <v>-1.4181225205302184E-2</v>
      </c>
      <c r="E973" s="2">
        <f>MACD!F973</f>
        <v>2.7255474130229271E-3</v>
      </c>
      <c r="F973" s="2">
        <f>'Moving Avg'!D973</f>
        <v>2.214</v>
      </c>
      <c r="G973" s="2">
        <f>'Moving Avg'!F973</f>
        <v>2.1619999999999999</v>
      </c>
      <c r="H973" s="2">
        <f>'Moving Avg'!G973</f>
        <v>2.1818000000000004</v>
      </c>
      <c r="I973" s="2">
        <f>'Moving Avg'!H973</f>
        <v>1.8756499999999994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</row>
    <row r="974" spans="1:12" ht="13.5" x14ac:dyDescent="0.25">
      <c r="A974" s="3">
        <f>RSI!A974</f>
        <v>43728</v>
      </c>
      <c r="B974" s="2">
        <f>RSI!B974</f>
        <v>2.27</v>
      </c>
      <c r="C974" s="2">
        <f>RSI!I974</f>
        <v>69.838927298237223</v>
      </c>
      <c r="D974" s="2">
        <f>MACD!E974</f>
        <v>-2.4115104431225998E-2</v>
      </c>
      <c r="E974" s="2">
        <f>MACD!F974</f>
        <v>-2.6425829558268579E-3</v>
      </c>
      <c r="F974" s="2">
        <f>'Moving Avg'!D974</f>
        <v>2.222</v>
      </c>
      <c r="G974" s="2">
        <f>'Moving Avg'!F974</f>
        <v>2.1670000000000003</v>
      </c>
      <c r="H974" s="2">
        <f>'Moving Avg'!G974</f>
        <v>2.1822000000000004</v>
      </c>
      <c r="I974" s="2">
        <f>'Moving Avg'!H974</f>
        <v>1.8792999999999993</v>
      </c>
      <c r="J974" s="6" t="str">
        <f>OBV!F974</f>
        <v>BULLISH</v>
      </c>
      <c r="K974" s="6" t="str">
        <f>OBV!G974</f>
        <v>NEUTRAL</v>
      </c>
      <c r="L974" s="6" t="str">
        <f>OBV!H974</f>
        <v>CONFIRMED BULLISH</v>
      </c>
    </row>
    <row r="975" spans="1:12" ht="13.5" x14ac:dyDescent="0.25">
      <c r="A975" s="3">
        <f>RSI!A975</f>
        <v>43731</v>
      </c>
      <c r="B975" s="2">
        <f>RSI!B975</f>
        <v>2.3199999999999998</v>
      </c>
      <c r="C975" s="2">
        <f>RSI!I975</f>
        <v>75.184798541684074</v>
      </c>
      <c r="D975" s="2">
        <f>MACD!E975</f>
        <v>-4.6039196651750824E-2</v>
      </c>
      <c r="E975" s="2">
        <f>MACD!F975</f>
        <v>-1.1321905695011651E-2</v>
      </c>
      <c r="F975" s="2">
        <f>'Moving Avg'!D975</f>
        <v>2.2440000000000002</v>
      </c>
      <c r="G975" s="2">
        <f>'Moving Avg'!F975</f>
        <v>2.1745000000000001</v>
      </c>
      <c r="H975" s="2">
        <f>'Moving Avg'!G975</f>
        <v>2.1836000000000002</v>
      </c>
      <c r="I975" s="2">
        <f>'Moving Avg'!H975</f>
        <v>1.8831999999999993</v>
      </c>
      <c r="J975" s="6" t="str">
        <f>OBV!F975</f>
        <v>BULLISH</v>
      </c>
      <c r="K975" s="6" t="str">
        <f>OBV!G975</f>
        <v>STRONG</v>
      </c>
      <c r="L975" s="6" t="str">
        <f>OBV!H975</f>
        <v>CONFIRMED BULLISH</v>
      </c>
    </row>
    <row r="976" spans="1:12" ht="13.5" x14ac:dyDescent="0.25">
      <c r="A976" s="3">
        <f>RSI!A976</f>
        <v>43732</v>
      </c>
      <c r="B976" s="2">
        <f>RSI!B976</f>
        <v>2.3199999999999998</v>
      </c>
      <c r="C976" s="2">
        <f>RSI!I976</f>
        <v>75.184798541684074</v>
      </c>
      <c r="D976" s="2">
        <f>MACD!E976</f>
        <v>-6.3888109968096796E-2</v>
      </c>
      <c r="E976" s="2">
        <f>MACD!F976</f>
        <v>-2.1835146549628683E-2</v>
      </c>
      <c r="F976" s="2">
        <f>'Moving Avg'!D976</f>
        <v>2.266</v>
      </c>
      <c r="G976" s="2">
        <f>'Moving Avg'!F976</f>
        <v>2.1819999999999999</v>
      </c>
      <c r="H976" s="2">
        <f>'Moving Avg'!G976</f>
        <v>2.1858</v>
      </c>
      <c r="I976" s="2">
        <f>'Moving Avg'!H976</f>
        <v>1.8866499999999993</v>
      </c>
      <c r="J976" s="6" t="str">
        <f>OBV!F976</f>
        <v>BULLISH</v>
      </c>
      <c r="K976" s="6" t="str">
        <f>OBV!G976</f>
        <v>STRONG</v>
      </c>
      <c r="L976" s="6" t="str">
        <f>OBV!H976</f>
        <v>CONFIRMED BULLISH</v>
      </c>
    </row>
    <row r="977" spans="1:12" ht="13.5" x14ac:dyDescent="0.25">
      <c r="A977" s="3">
        <f>RSI!A977</f>
        <v>43733</v>
      </c>
      <c r="B977" s="2">
        <f>RSI!B977</f>
        <v>2.2599999999999998</v>
      </c>
      <c r="C977" s="2">
        <f>RSI!I977</f>
        <v>60.308336096579474</v>
      </c>
      <c r="D977" s="2">
        <f>MACD!E977</f>
        <v>-7.2243946783260515E-2</v>
      </c>
      <c r="E977" s="2">
        <f>MACD!F977</f>
        <v>-3.1916906596355051E-2</v>
      </c>
      <c r="F977" s="2">
        <f>'Moving Avg'!D977</f>
        <v>2.2760000000000002</v>
      </c>
      <c r="G977" s="2">
        <f>'Moving Avg'!F977</f>
        <v>2.1865000000000001</v>
      </c>
      <c r="H977" s="2">
        <f>'Moving Avg'!G977</f>
        <v>2.1856</v>
      </c>
      <c r="I977" s="2">
        <f>'Moving Avg'!H977</f>
        <v>1.8893499999999994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</row>
    <row r="978" spans="1:12" ht="13.5" x14ac:dyDescent="0.25">
      <c r="A978" s="3">
        <f>RSI!A978</f>
        <v>43734</v>
      </c>
      <c r="B978" s="2">
        <f>RSI!B978</f>
        <v>2.2999999999999998</v>
      </c>
      <c r="C978" s="2">
        <f>RSI!I978</f>
        <v>65.245465697319133</v>
      </c>
      <c r="D978" s="2">
        <f>MACD!E978</f>
        <v>-7.3408845179378179E-2</v>
      </c>
      <c r="E978" s="2">
        <f>MACD!F978</f>
        <v>-4.0215294312959678E-2</v>
      </c>
      <c r="F978" s="2">
        <f>'Moving Avg'!D978</f>
        <v>2.2939999999999996</v>
      </c>
      <c r="G978" s="2">
        <f>'Moving Avg'!F978</f>
        <v>2.1930000000000001</v>
      </c>
      <c r="H978" s="2">
        <f>'Moving Avg'!G978</f>
        <v>2.1852</v>
      </c>
      <c r="I978" s="2">
        <f>'Moving Avg'!H978</f>
        <v>1.8917499999999998</v>
      </c>
      <c r="J978" s="6" t="str">
        <f>OBV!F978</f>
        <v>BULLISH</v>
      </c>
      <c r="K978" s="6" t="str">
        <f>OBV!G978</f>
        <v>STRONG</v>
      </c>
      <c r="L978" s="6" t="str">
        <f>OBV!H978</f>
        <v>CONFIRMED BULLISH</v>
      </c>
    </row>
    <row r="979" spans="1:12" ht="13.5" x14ac:dyDescent="0.25">
      <c r="A979" s="3">
        <f>RSI!A979</f>
        <v>43735</v>
      </c>
      <c r="B979" s="2">
        <f>RSI!B979</f>
        <v>2.2999999999999998</v>
      </c>
      <c r="C979" s="2">
        <f>RSI!I979</f>
        <v>65.245465697319133</v>
      </c>
      <c r="D979" s="2">
        <f>MACD!E979</f>
        <v>-6.5735659077426067E-2</v>
      </c>
      <c r="E979" s="2">
        <f>MACD!F979</f>
        <v>-4.5319367265852957E-2</v>
      </c>
      <c r="F979" s="2">
        <f>'Moving Avg'!D979</f>
        <v>2.2999999999999998</v>
      </c>
      <c r="G979" s="2">
        <f>'Moving Avg'!F979</f>
        <v>2.2004999999999999</v>
      </c>
      <c r="H979" s="2">
        <f>'Moving Avg'!G979</f>
        <v>2.1859999999999999</v>
      </c>
      <c r="I979" s="2">
        <f>'Moving Avg'!H979</f>
        <v>1.8935999999999999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</row>
    <row r="980" spans="1:12" ht="13.5" x14ac:dyDescent="0.25">
      <c r="A980" s="3">
        <f>RSI!A980</f>
        <v>43738</v>
      </c>
      <c r="B980" s="2">
        <f>RSI!B980</f>
        <v>2.2799999999999998</v>
      </c>
      <c r="C980" s="2">
        <f>RSI!I980</f>
        <v>60.855940256660595</v>
      </c>
      <c r="D980" s="2">
        <f>MACD!E980</f>
        <v>-6.136794165763515E-2</v>
      </c>
      <c r="E980" s="2">
        <f>MACD!F980</f>
        <v>-4.8529082144209396E-2</v>
      </c>
      <c r="F980" s="2">
        <f>'Moving Avg'!D980</f>
        <v>2.2919999999999998</v>
      </c>
      <c r="G980" s="2">
        <f>'Moving Avg'!F980</f>
        <v>2.2069999999999999</v>
      </c>
      <c r="H980" s="2">
        <f>'Moving Avg'!G980</f>
        <v>2.1883999999999997</v>
      </c>
      <c r="I980" s="2">
        <f>'Moving Avg'!H980</f>
        <v>1.8950499999999997</v>
      </c>
      <c r="J980" s="6" t="str">
        <f>OBV!F980</f>
        <v>BULLISH</v>
      </c>
      <c r="K980" s="6" t="str">
        <f>OBV!G980</f>
        <v>NEUTRAL</v>
      </c>
      <c r="L980" s="6" t="str">
        <f>OBV!H980</f>
        <v>BULLISH DIVERGENCE</v>
      </c>
    </row>
    <row r="981" spans="1:12" ht="13.5" x14ac:dyDescent="0.25">
      <c r="A981" s="3">
        <f>RSI!A981</f>
        <v>43739</v>
      </c>
      <c r="B981" s="2">
        <f>RSI!B981</f>
        <v>2.2799999999999998</v>
      </c>
      <c r="C981" s="2">
        <f>RSI!I981</f>
        <v>60.855940256660595</v>
      </c>
      <c r="D981" s="2">
        <f>MACD!E981</f>
        <v>-5.8044311865404374E-2</v>
      </c>
      <c r="E981" s="2">
        <f>MACD!F981</f>
        <v>-5.0432128088448394E-2</v>
      </c>
      <c r="F981" s="2">
        <f>'Moving Avg'!D981</f>
        <v>2.2839999999999998</v>
      </c>
      <c r="G981" s="2">
        <f>'Moving Avg'!F981</f>
        <v>2.2134999999999998</v>
      </c>
      <c r="H981" s="2">
        <f>'Moving Avg'!G981</f>
        <v>2.1913999999999998</v>
      </c>
      <c r="I981" s="2">
        <f>'Moving Avg'!H981</f>
        <v>1.8967999999999992</v>
      </c>
      <c r="J981" s="6" t="str">
        <f>OBV!F981</f>
        <v>BULLISH</v>
      </c>
      <c r="K981" s="6" t="str">
        <f>OBV!G981</f>
        <v>NEUTRAL</v>
      </c>
      <c r="L981" s="6" t="str">
        <f>OBV!H981</f>
        <v>BULLISH DIVERGENCE</v>
      </c>
    </row>
    <row r="982" spans="1:12" ht="13.5" x14ac:dyDescent="0.25">
      <c r="A982" s="3">
        <f>RSI!A982</f>
        <v>43740</v>
      </c>
      <c r="B982" s="2">
        <f>RSI!B982</f>
        <v>2.2200000000000002</v>
      </c>
      <c r="C982" s="2">
        <f>RSI!I982</f>
        <v>49.312938990119804</v>
      </c>
      <c r="D982" s="2">
        <f>MACD!E982</f>
        <v>-5.1132131123737601E-2</v>
      </c>
      <c r="E982" s="2">
        <f>MACD!F982</f>
        <v>-5.0572128695506244E-2</v>
      </c>
      <c r="F982" s="2">
        <f>'Moving Avg'!D982</f>
        <v>2.2759999999999998</v>
      </c>
      <c r="G982" s="2">
        <f>'Moving Avg'!F982</f>
        <v>2.2174999999999998</v>
      </c>
      <c r="H982" s="2">
        <f>'Moving Avg'!G982</f>
        <v>2.1921999999999993</v>
      </c>
      <c r="I982" s="2">
        <f>'Moving Avg'!H982</f>
        <v>1.8982499999999995</v>
      </c>
      <c r="J982" s="6" t="str">
        <f>OBV!F982</f>
        <v>BULLISH</v>
      </c>
      <c r="K982" s="6" t="str">
        <f>OBV!G982</f>
        <v>STRONG</v>
      </c>
      <c r="L982" s="6" t="str">
        <f>OBV!H982</f>
        <v>BULLISH DIVERGENCE</v>
      </c>
    </row>
    <row r="983" spans="1:12" ht="13.5" x14ac:dyDescent="0.25">
      <c r="A983" s="3">
        <f>RSI!A983</f>
        <v>43741</v>
      </c>
      <c r="B983" s="2">
        <f>RSI!B983</f>
        <v>2.2200000000000002</v>
      </c>
      <c r="C983" s="2">
        <f>RSI!I983</f>
        <v>49.312938990119804</v>
      </c>
      <c r="D983" s="2">
        <f>MACD!E983</f>
        <v>-4.5247862666605521E-2</v>
      </c>
      <c r="E983" s="2">
        <f>MACD!F983</f>
        <v>-4.9507275489726096E-2</v>
      </c>
      <c r="F983" s="2">
        <f>'Moving Avg'!D983</f>
        <v>2.2600000000000002</v>
      </c>
      <c r="G983" s="2">
        <f>'Moving Avg'!F983</f>
        <v>2.2214999999999998</v>
      </c>
      <c r="H983" s="2">
        <f>'Moving Avg'!G983</f>
        <v>2.1927999999999996</v>
      </c>
      <c r="I983" s="2">
        <f>'Moving Avg'!H983</f>
        <v>1.8996000000000002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</row>
    <row r="984" spans="1:12" ht="13.5" x14ac:dyDescent="0.25">
      <c r="A984" s="3">
        <f>RSI!A984</f>
        <v>43742</v>
      </c>
      <c r="B984" s="2">
        <f>RSI!B984</f>
        <v>2.2799999999999998</v>
      </c>
      <c r="C984" s="2">
        <f>RSI!I984</f>
        <v>58.452580961327733</v>
      </c>
      <c r="D984" s="2">
        <f>MACD!E984</f>
        <v>-3.5449670996014149E-2</v>
      </c>
      <c r="E984" s="2">
        <f>MACD!F984</f>
        <v>-4.6695754590983712E-2</v>
      </c>
      <c r="F984" s="2">
        <f>'Moving Avg'!D984</f>
        <v>2.2559999999999998</v>
      </c>
      <c r="G984" s="2">
        <f>'Moving Avg'!F984</f>
        <v>2.2285000000000004</v>
      </c>
      <c r="H984" s="2">
        <f>'Moving Avg'!G984</f>
        <v>2.1945999999999994</v>
      </c>
      <c r="I984" s="2">
        <f>'Moving Avg'!H984</f>
        <v>1.9015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</row>
    <row r="985" spans="1:12" ht="13.5" x14ac:dyDescent="0.25">
      <c r="A985" s="3">
        <f>RSI!A985</f>
        <v>43745</v>
      </c>
      <c r="B985" s="2">
        <f>RSI!B985</f>
        <v>2.34</v>
      </c>
      <c r="C985" s="2">
        <f>RSI!I985</f>
        <v>65.208571299450483</v>
      </c>
      <c r="D985" s="2">
        <f>MACD!E985</f>
        <v>-2.4235137111692673E-2</v>
      </c>
      <c r="E985" s="2">
        <f>MACD!F985</f>
        <v>-4.220363109512551E-2</v>
      </c>
      <c r="F985" s="2">
        <f>'Moving Avg'!D985</f>
        <v>2.2679999999999998</v>
      </c>
      <c r="G985" s="2">
        <f>'Moving Avg'!F985</f>
        <v>2.2414999999999998</v>
      </c>
      <c r="H985" s="2">
        <f>'Moving Avg'!G985</f>
        <v>2.1975999999999996</v>
      </c>
      <c r="I985" s="2">
        <f>'Moving Avg'!H985</f>
        <v>1.9042499999999998</v>
      </c>
      <c r="J985" s="6" t="str">
        <f>OBV!F985</f>
        <v>BULLISH</v>
      </c>
      <c r="K985" s="6" t="str">
        <f>OBV!G985</f>
        <v>STRONG</v>
      </c>
      <c r="L985" s="6" t="str">
        <f>OBV!H985</f>
        <v>CONFIRMED BULLISH</v>
      </c>
    </row>
    <row r="986" spans="1:12" ht="13.5" x14ac:dyDescent="0.25">
      <c r="A986" s="3">
        <f>RSI!A986</f>
        <v>43746</v>
      </c>
      <c r="B986" s="2">
        <f>RSI!B986</f>
        <v>2.48</v>
      </c>
      <c r="C986" s="2">
        <f>RSI!I986</f>
        <v>75.300836979536257</v>
      </c>
      <c r="D986" s="2">
        <f>MACD!E986</f>
        <v>-2.5770928089939638E-2</v>
      </c>
      <c r="E986" s="2">
        <f>MACD!F986</f>
        <v>-3.8917090494088341E-2</v>
      </c>
      <c r="F986" s="2">
        <f>'Moving Avg'!D986</f>
        <v>2.3080000000000003</v>
      </c>
      <c r="G986" s="2">
        <f>'Moving Avg'!F986</f>
        <v>2.2610000000000001</v>
      </c>
      <c r="H986" s="2">
        <f>'Moving Avg'!G986</f>
        <v>2.2033999999999998</v>
      </c>
      <c r="I986" s="2">
        <f>'Moving Avg'!H986</f>
        <v>1.9078999999999999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</row>
    <row r="987" spans="1:12" ht="13.5" x14ac:dyDescent="0.25">
      <c r="A987" s="3">
        <f>RSI!A987</f>
        <v>43747</v>
      </c>
      <c r="B987" s="2">
        <f>RSI!B987</f>
        <v>2.48</v>
      </c>
      <c r="C987" s="2">
        <f>RSI!I987</f>
        <v>75.300836979536257</v>
      </c>
      <c r="D987" s="2">
        <f>MACD!E987</f>
        <v>-3.7734628393809366E-2</v>
      </c>
      <c r="E987" s="2">
        <f>MACD!F987</f>
        <v>-3.8680598074032548E-2</v>
      </c>
      <c r="F987" s="2">
        <f>'Moving Avg'!D987</f>
        <v>2.3600000000000003</v>
      </c>
      <c r="G987" s="2">
        <f>'Moving Avg'!F987</f>
        <v>2.2795000000000001</v>
      </c>
      <c r="H987" s="2">
        <f>'Moving Avg'!G987</f>
        <v>2.2089999999999996</v>
      </c>
      <c r="I987" s="2">
        <f>'Moving Avg'!H987</f>
        <v>1.9117999999999997</v>
      </c>
      <c r="J987" s="6" t="str">
        <f>OBV!F987</f>
        <v>BULLISH</v>
      </c>
      <c r="K987" s="6" t="str">
        <f>OBV!G987</f>
        <v>STRONG</v>
      </c>
      <c r="L987" s="6" t="str">
        <f>OBV!H987</f>
        <v>CONFIRMED BULLISH</v>
      </c>
    </row>
    <row r="988" spans="1:12" ht="13.5" x14ac:dyDescent="0.25">
      <c r="A988" s="3">
        <f>RSI!A988</f>
        <v>43748</v>
      </c>
      <c r="B988" s="2">
        <f>RSI!B988</f>
        <v>2.48</v>
      </c>
      <c r="C988" s="2">
        <f>RSI!I988</f>
        <v>75.300836979536257</v>
      </c>
      <c r="D988" s="2">
        <f>MACD!E988</f>
        <v>-4.3031149960729653E-2</v>
      </c>
      <c r="E988" s="2">
        <f>MACD!F988</f>
        <v>-3.9550708451371971E-2</v>
      </c>
      <c r="F988" s="2">
        <f>'Moving Avg'!D988</f>
        <v>2.4119999999999999</v>
      </c>
      <c r="G988" s="2">
        <f>'Moving Avg'!F988</f>
        <v>2.2949999999999999</v>
      </c>
      <c r="H988" s="2">
        <f>'Moving Avg'!G988</f>
        <v>2.2145999999999999</v>
      </c>
      <c r="I988" s="2">
        <f>'Moving Avg'!H988</f>
        <v>1.9154999999999998</v>
      </c>
      <c r="J988" s="6" t="str">
        <f>OBV!F988</f>
        <v>BULLISH</v>
      </c>
      <c r="K988" s="6" t="str">
        <f>OBV!G988</f>
        <v>STRONG</v>
      </c>
      <c r="L988" s="6" t="str">
        <f>OBV!H988</f>
        <v>CONFIRMED BULLISH</v>
      </c>
    </row>
    <row r="989" spans="1:12" ht="13.5" x14ac:dyDescent="0.25">
      <c r="A989" s="3">
        <f>RSI!A989</f>
        <v>43749</v>
      </c>
      <c r="B989" s="2">
        <f>RSI!B989</f>
        <v>2.5</v>
      </c>
      <c r="C989" s="2">
        <f>RSI!I989</f>
        <v>76.516292536123444</v>
      </c>
      <c r="D989" s="2">
        <f>MACD!E989</f>
        <v>-5.0223226402496213E-2</v>
      </c>
      <c r="E989" s="2">
        <f>MACD!F989</f>
        <v>-4.1685212041596822E-2</v>
      </c>
      <c r="F989" s="2">
        <f>'Moving Avg'!D989</f>
        <v>2.4560000000000004</v>
      </c>
      <c r="G989" s="2">
        <f>'Moving Avg'!F989</f>
        <v>2.3084999999999996</v>
      </c>
      <c r="H989" s="2">
        <f>'Moving Avg'!G989</f>
        <v>2.2205999999999997</v>
      </c>
      <c r="I989" s="2">
        <f>'Moving Avg'!H989</f>
        <v>1.9195</v>
      </c>
      <c r="J989" s="6" t="str">
        <f>OBV!F989</f>
        <v>BULLISH</v>
      </c>
      <c r="K989" s="6" t="str">
        <f>OBV!G989</f>
        <v>STRONG</v>
      </c>
      <c r="L989" s="6" t="str">
        <f>OBV!H989</f>
        <v>CONFIRMED BULLISH</v>
      </c>
    </row>
    <row r="990" spans="1:12" ht="13.5" x14ac:dyDescent="0.25">
      <c r="A990" s="3">
        <f>RSI!A990</f>
        <v>43752</v>
      </c>
      <c r="B990" s="2">
        <f>RSI!B990</f>
        <v>2.52</v>
      </c>
      <c r="C990" s="2">
        <f>RSI!I990</f>
        <v>77.698194757897951</v>
      </c>
      <c r="D990" s="2">
        <f>MACD!E990</f>
        <v>-6.2123306504706655E-2</v>
      </c>
      <c r="E990" s="2">
        <f>MACD!F990</f>
        <v>-4.5772830934218793E-2</v>
      </c>
      <c r="F990" s="2">
        <f>'Moving Avg'!D990</f>
        <v>2.492</v>
      </c>
      <c r="G990" s="2">
        <f>'Moving Avg'!F990</f>
        <v>2.3239999999999998</v>
      </c>
      <c r="H990" s="2">
        <f>'Moving Avg'!G990</f>
        <v>2.2273999999999998</v>
      </c>
      <c r="I990" s="2">
        <f>'Moving Avg'!H990</f>
        <v>1.9238499999999998</v>
      </c>
      <c r="J990" s="6" t="str">
        <f>OBV!F990</f>
        <v>BULLISH</v>
      </c>
      <c r="K990" s="6" t="str">
        <f>OBV!G990</f>
        <v>STRONG</v>
      </c>
      <c r="L990" s="6" t="str">
        <f>OBV!H990</f>
        <v>CONFIRMED BULLISH</v>
      </c>
    </row>
    <row r="991" spans="1:12" ht="13.5" x14ac:dyDescent="0.25">
      <c r="A991" s="3">
        <f>RSI!A991</f>
        <v>43754</v>
      </c>
      <c r="B991" s="2">
        <f>RSI!B991</f>
        <v>2.52</v>
      </c>
      <c r="C991" s="2">
        <f>RSI!I991</f>
        <v>77.698194757897951</v>
      </c>
      <c r="D991" s="2">
        <f>MACD!E991</f>
        <v>-7.347381591236779E-2</v>
      </c>
      <c r="E991" s="2">
        <f>MACD!F991</f>
        <v>-5.1313027929848591E-2</v>
      </c>
      <c r="F991" s="2">
        <f>'Moving Avg'!D991</f>
        <v>2.5</v>
      </c>
      <c r="G991" s="2">
        <f>'Moving Avg'!F991</f>
        <v>2.3395000000000001</v>
      </c>
      <c r="H991" s="2">
        <f>'Moving Avg'!G991</f>
        <v>2.2341999999999995</v>
      </c>
      <c r="I991" s="2">
        <f>'Moving Avg'!H991</f>
        <v>1.9284499999999998</v>
      </c>
      <c r="J991" s="6" t="str">
        <f>OBV!F991</f>
        <v>BULLISH</v>
      </c>
      <c r="K991" s="6" t="str">
        <f>OBV!G991</f>
        <v>NEUTRAL</v>
      </c>
      <c r="L991" s="6" t="str">
        <f>OBV!H991</f>
        <v>CONFIRMED BULLISH</v>
      </c>
    </row>
    <row r="992" spans="1:12" ht="13.5" x14ac:dyDescent="0.25">
      <c r="A992" s="3">
        <f>RSI!A992</f>
        <v>43755</v>
      </c>
      <c r="B992" s="2">
        <f>RSI!B992</f>
        <v>2.54</v>
      </c>
      <c r="C992" s="2">
        <f>RSI!I992</f>
        <v>78.92814361091466</v>
      </c>
      <c r="D992" s="2">
        <f>MACD!E992</f>
        <v>-9.4976650167231558E-2</v>
      </c>
      <c r="E992" s="2">
        <f>MACD!F992</f>
        <v>-6.0045752377325186E-2</v>
      </c>
      <c r="F992" s="2">
        <f>'Moving Avg'!D992</f>
        <v>2.5119999999999996</v>
      </c>
      <c r="G992" s="2">
        <f>'Moving Avg'!F992</f>
        <v>2.3559999999999999</v>
      </c>
      <c r="H992" s="2">
        <f>'Moving Avg'!G992</f>
        <v>2.2414000000000001</v>
      </c>
      <c r="I992" s="2">
        <f>'Moving Avg'!H992</f>
        <v>1.9334499999999999</v>
      </c>
      <c r="J992" s="6" t="str">
        <f>OBV!F992</f>
        <v>BULLISH</v>
      </c>
      <c r="K992" s="6" t="str">
        <f>OBV!G992</f>
        <v>NEUTRAL</v>
      </c>
      <c r="L992" s="6" t="str">
        <f>OBV!H992</f>
        <v>CONFIRMED BULLISH</v>
      </c>
    </row>
    <row r="993" spans="1:12" ht="13.5" x14ac:dyDescent="0.25">
      <c r="A993" s="3">
        <f>RSI!A993</f>
        <v>43756</v>
      </c>
      <c r="B993" s="2">
        <f>RSI!B993</f>
        <v>2.52</v>
      </c>
      <c r="C993" s="2">
        <f>RSI!I993</f>
        <v>74.503210557396102</v>
      </c>
      <c r="D993" s="2">
        <f>MACD!E993</f>
        <v>-0.1129064872595924</v>
      </c>
      <c r="E993" s="2">
        <f>MACD!F993</f>
        <v>-7.0617899353778629E-2</v>
      </c>
      <c r="F993" s="2">
        <f>'Moving Avg'!D993</f>
        <v>2.5199999999999996</v>
      </c>
      <c r="G993" s="2">
        <f>'Moving Avg'!F993</f>
        <v>2.3715000000000002</v>
      </c>
      <c r="H993" s="2">
        <f>'Moving Avg'!G993</f>
        <v>2.2481999999999998</v>
      </c>
      <c r="I993" s="2">
        <f>'Moving Avg'!H993</f>
        <v>1.9383499999999998</v>
      </c>
      <c r="J993" s="6" t="str">
        <f>OBV!F993</f>
        <v>BULLISH</v>
      </c>
      <c r="K993" s="6" t="str">
        <f>OBV!G993</f>
        <v>NEUTRAL</v>
      </c>
      <c r="L993" s="6" t="str">
        <f>OBV!H993</f>
        <v>CONFIRMED BULLISH</v>
      </c>
    </row>
    <row r="994" spans="1:12" ht="13.5" x14ac:dyDescent="0.25">
      <c r="A994" s="3">
        <f>RSI!A994</f>
        <v>43759</v>
      </c>
      <c r="B994" s="2">
        <f>RSI!B994</f>
        <v>2.57</v>
      </c>
      <c r="C994" s="2">
        <f>RSI!I994</f>
        <v>77.846954065698981</v>
      </c>
      <c r="D994" s="2">
        <f>MACD!E994</f>
        <v>-0.12355913469936697</v>
      </c>
      <c r="E994" s="2">
        <f>MACD!F994</f>
        <v>-8.1206146422896308E-2</v>
      </c>
      <c r="F994" s="2">
        <f>'Moving Avg'!D994</f>
        <v>2.5339999999999998</v>
      </c>
      <c r="G994" s="2">
        <f>'Moving Avg'!F994</f>
        <v>2.3865000000000003</v>
      </c>
      <c r="H994" s="2">
        <f>'Moving Avg'!G994</f>
        <v>2.2559999999999998</v>
      </c>
      <c r="I994" s="2">
        <f>'Moving Avg'!H994</f>
        <v>1.9436999999999998</v>
      </c>
      <c r="J994" s="6" t="str">
        <f>OBV!F994</f>
        <v>BULLISH</v>
      </c>
      <c r="K994" s="6" t="str">
        <f>OBV!G994</f>
        <v>NEUTRAL</v>
      </c>
      <c r="L994" s="6" t="str">
        <f>OBV!H994</f>
        <v>CONFIRMED BULLISH</v>
      </c>
    </row>
    <row r="995" spans="1:12" ht="13.5" x14ac:dyDescent="0.25">
      <c r="A995" s="3">
        <f>RSI!A995</f>
        <v>43760</v>
      </c>
      <c r="B995" s="2">
        <f>RSI!B995</f>
        <v>2.68</v>
      </c>
      <c r="C995" s="2">
        <f>RSI!I995</f>
        <v>83.098434536646266</v>
      </c>
      <c r="D995" s="2">
        <f>MACD!E995</f>
        <v>-0.13271936691344255</v>
      </c>
      <c r="E995" s="2">
        <f>MACD!F995</f>
        <v>-9.1508790521005565E-2</v>
      </c>
      <c r="F995" s="2">
        <f>'Moving Avg'!D995</f>
        <v>2.5659999999999998</v>
      </c>
      <c r="G995" s="2">
        <f>'Moving Avg'!F995</f>
        <v>2.4045000000000005</v>
      </c>
      <c r="H995" s="2">
        <f>'Moving Avg'!G995</f>
        <v>2.266</v>
      </c>
      <c r="I995" s="2">
        <f>'Moving Avg'!H995</f>
        <v>1.9495999999999998</v>
      </c>
      <c r="J995" s="6" t="str">
        <f>OBV!F995</f>
        <v>BULLISH</v>
      </c>
      <c r="K995" s="6" t="str">
        <f>OBV!G995</f>
        <v>STRONG</v>
      </c>
      <c r="L995" s="6" t="str">
        <f>OBV!H995</f>
        <v>CONFIRMED BULLISH</v>
      </c>
    </row>
    <row r="996" spans="1:12" ht="13.5" x14ac:dyDescent="0.25">
      <c r="A996" s="3">
        <f>RSI!A996</f>
        <v>43761</v>
      </c>
      <c r="B996" s="2">
        <f>RSI!B996</f>
        <v>2.84</v>
      </c>
      <c r="C996" s="2">
        <f>RSI!I996</f>
        <v>87.675057915855817</v>
      </c>
      <c r="D996" s="2">
        <f>MACD!E996</f>
        <v>-0.132571749794403</v>
      </c>
      <c r="E996" s="2">
        <f>MACD!F996</f>
        <v>-9.9721382375685064E-2</v>
      </c>
      <c r="F996" s="2">
        <f>'Moving Avg'!D996</f>
        <v>2.63</v>
      </c>
      <c r="G996" s="2">
        <f>'Moving Avg'!F996</f>
        <v>2.4305000000000008</v>
      </c>
      <c r="H996" s="2">
        <f>'Moving Avg'!G996</f>
        <v>2.2792000000000003</v>
      </c>
      <c r="I996" s="2">
        <f>'Moving Avg'!H996</f>
        <v>1.9562999999999995</v>
      </c>
      <c r="J996" s="6" t="str">
        <f>OBV!F996</f>
        <v>BULLISH</v>
      </c>
      <c r="K996" s="6" t="str">
        <f>OBV!G996</f>
        <v>STRONG</v>
      </c>
      <c r="L996" s="6" t="str">
        <f>OBV!H996</f>
        <v>CONFIRMED BULLISH</v>
      </c>
    </row>
    <row r="997" spans="1:12" ht="13.5" x14ac:dyDescent="0.25">
      <c r="A997" s="3">
        <f>RSI!A997</f>
        <v>43762</v>
      </c>
      <c r="B997" s="2">
        <f>RSI!B997</f>
        <v>2.96</v>
      </c>
      <c r="C997" s="2">
        <f>RSI!I997</f>
        <v>89.886876490604521</v>
      </c>
      <c r="D997" s="2">
        <f>MACD!E997</f>
        <v>-0.14393675917641557</v>
      </c>
      <c r="E997" s="2">
        <f>MACD!F997</f>
        <v>-0.10856445773583118</v>
      </c>
      <c r="F997" s="2">
        <f>'Moving Avg'!D997</f>
        <v>2.714</v>
      </c>
      <c r="G997" s="2">
        <f>'Moving Avg'!F997</f>
        <v>2.4655000000000005</v>
      </c>
      <c r="H997" s="2">
        <f>'Moving Avg'!G997</f>
        <v>2.2948000000000004</v>
      </c>
      <c r="I997" s="2">
        <f>'Moving Avg'!H997</f>
        <v>1.9633499999999995</v>
      </c>
      <c r="J997" s="6" t="str">
        <f>OBV!F997</f>
        <v>BULLISH</v>
      </c>
      <c r="K997" s="6" t="str">
        <f>OBV!G997</f>
        <v>STRONG</v>
      </c>
      <c r="L997" s="6" t="str">
        <f>OBV!H997</f>
        <v>CONFIRMED BULLISH</v>
      </c>
    </row>
    <row r="998" spans="1:12" ht="13.5" x14ac:dyDescent="0.25">
      <c r="A998" s="3">
        <f>RSI!A998</f>
        <v>43763</v>
      </c>
      <c r="B998" s="2">
        <f>RSI!B998</f>
        <v>3.14</v>
      </c>
      <c r="C998" s="2">
        <f>RSI!I998</f>
        <v>92.159730526729078</v>
      </c>
      <c r="D998" s="2">
        <f>MACD!E998</f>
        <v>-0.1700040826617375</v>
      </c>
      <c r="E998" s="2">
        <f>MACD!F998</f>
        <v>-0.12085238272101245</v>
      </c>
      <c r="F998" s="2">
        <f>'Moving Avg'!D998</f>
        <v>2.8380000000000001</v>
      </c>
      <c r="G998" s="2">
        <f>'Moving Avg'!F998</f>
        <v>2.5074999999999998</v>
      </c>
      <c r="H998" s="2">
        <f>'Moving Avg'!G998</f>
        <v>2.3142</v>
      </c>
      <c r="I998" s="2">
        <f>'Moving Avg'!H998</f>
        <v>1.9710499999999993</v>
      </c>
      <c r="J998" s="6" t="str">
        <f>OBV!F998</f>
        <v>BULLISH</v>
      </c>
      <c r="K998" s="6" t="str">
        <f>OBV!G998</f>
        <v>STRONG</v>
      </c>
      <c r="L998" s="6" t="str">
        <f>OBV!H998</f>
        <v>CONFIRMED BULLISH</v>
      </c>
    </row>
    <row r="999" spans="1:12" ht="13.5" x14ac:dyDescent="0.25">
      <c r="A999" s="3">
        <f>RSI!A999</f>
        <v>43766</v>
      </c>
      <c r="B999" s="2">
        <f>RSI!B999</f>
        <v>3.05</v>
      </c>
      <c r="C999" s="2">
        <f>RSI!I999</f>
        <v>82.210934898980241</v>
      </c>
      <c r="D999" s="2">
        <f>MACD!E999</f>
        <v>-0.18626760866691239</v>
      </c>
      <c r="E999" s="2">
        <f>MACD!F999</f>
        <v>-0.13393542791019244</v>
      </c>
      <c r="F999" s="2">
        <f>'Moving Avg'!D999</f>
        <v>2.9340000000000002</v>
      </c>
      <c r="G999" s="2">
        <f>'Moving Avg'!F999</f>
        <v>2.5449999999999999</v>
      </c>
      <c r="H999" s="2">
        <f>'Moving Avg'!G999</f>
        <v>2.3317999999999999</v>
      </c>
      <c r="I999" s="2">
        <f>'Moving Avg'!H999</f>
        <v>1.9778499999999994</v>
      </c>
      <c r="J999" s="6" t="str">
        <f>OBV!F999</f>
        <v>BULLISH</v>
      </c>
      <c r="K999" s="6" t="str">
        <f>OBV!G999</f>
        <v>STRONG</v>
      </c>
      <c r="L999" s="6" t="str">
        <f>OBV!H999</f>
        <v>CONFIRMED BULLISH</v>
      </c>
    </row>
    <row r="1000" spans="1:12" ht="13.5" x14ac:dyDescent="0.25">
      <c r="A1000" s="3">
        <f>RSI!A1000</f>
        <v>43767</v>
      </c>
      <c r="B1000" s="2">
        <f>RSI!B1000</f>
        <v>3.2</v>
      </c>
      <c r="C1000" s="2">
        <f>RSI!I1000</f>
        <v>85.098282508545154</v>
      </c>
      <c r="D1000" s="2">
        <f>MACD!E1000</f>
        <v>-0.21118897395681424</v>
      </c>
      <c r="E1000" s="2">
        <f>MACD!F1000</f>
        <v>-0.14938613711951682</v>
      </c>
      <c r="F1000" s="2">
        <f>'Moving Avg'!D1000</f>
        <v>3.0379999999999994</v>
      </c>
      <c r="G1000" s="2">
        <f>'Moving Avg'!F1000</f>
        <v>2.5910000000000002</v>
      </c>
      <c r="H1000" s="2">
        <f>'Moving Avg'!G1000</f>
        <v>2.3523999999999998</v>
      </c>
      <c r="I1000" s="2">
        <f>'Moving Avg'!H1000</f>
        <v>1.9850999999999994</v>
      </c>
      <c r="J1000" s="6" t="str">
        <f>OBV!F1000</f>
        <v>BULLISH</v>
      </c>
      <c r="K1000" s="6" t="str">
        <f>OBV!G1000</f>
        <v>STRONG</v>
      </c>
      <c r="L1000" s="6" t="str">
        <f>OBV!H1000</f>
        <v>CONFIRMED BULLISH</v>
      </c>
    </row>
    <row r="1001" spans="1:12" ht="13.5" x14ac:dyDescent="0.25">
      <c r="A1001" s="3">
        <f>RSI!A1001</f>
        <v>43768</v>
      </c>
      <c r="B1001" s="2">
        <f>RSI!B1001</f>
        <v>3.11</v>
      </c>
      <c r="C1001" s="2">
        <f>RSI!I1001</f>
        <v>77.020566340590165</v>
      </c>
      <c r="D1001" s="2">
        <f>MACD!E1001</f>
        <v>-0.22939016928130362</v>
      </c>
      <c r="E1001" s="2">
        <f>MACD!F1001</f>
        <v>-0.16538694355187417</v>
      </c>
      <c r="F1001" s="2">
        <f>'Moving Avg'!D1001</f>
        <v>3.0919999999999996</v>
      </c>
      <c r="G1001" s="2">
        <f>'Moving Avg'!F1001</f>
        <v>2.6324999999999998</v>
      </c>
      <c r="H1001" s="2">
        <f>'Moving Avg'!G1001</f>
        <v>2.3712</v>
      </c>
      <c r="I1001" s="2">
        <f>'Moving Avg'!H1001</f>
        <v>1.9916999999999994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</row>
    <row r="1002" spans="1:12" ht="13.5" x14ac:dyDescent="0.25">
      <c r="A1002" s="3">
        <f>RSI!A1002</f>
        <v>43769</v>
      </c>
      <c r="B1002" s="2">
        <f>RSI!B1002</f>
        <v>3.11</v>
      </c>
      <c r="C1002" s="2">
        <f>RSI!I1002</f>
        <v>77.020566340590165</v>
      </c>
      <c r="D1002" s="2">
        <f>MACD!E1002</f>
        <v>-0.2446829557118142</v>
      </c>
      <c r="E1002" s="2">
        <f>MACD!F1002</f>
        <v>-0.18124614598386218</v>
      </c>
      <c r="F1002" s="2">
        <f>'Moving Avg'!D1002</f>
        <v>3.1219999999999999</v>
      </c>
      <c r="G1002" s="2">
        <f>'Moving Avg'!F1002</f>
        <v>2.677</v>
      </c>
      <c r="H1002" s="2">
        <f>'Moving Avg'!G1002</f>
        <v>2.39</v>
      </c>
      <c r="I1002" s="2">
        <f>'Moving Avg'!H1002</f>
        <v>1.9984499999999994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</row>
    <row r="1003" spans="1:12" ht="13.5" x14ac:dyDescent="0.25">
      <c r="A1003" s="3">
        <f>RSI!A1003</f>
        <v>43770</v>
      </c>
      <c r="B1003" s="2">
        <f>RSI!B1003</f>
        <v>2.98</v>
      </c>
      <c r="C1003" s="2">
        <f>RSI!I1003</f>
        <v>66.453469998468591</v>
      </c>
      <c r="D1003" s="2">
        <f>MACD!E1003</f>
        <v>-0.25381909373330513</v>
      </c>
      <c r="E1003" s="2">
        <f>MACD!F1003</f>
        <v>-0.19576073553375078</v>
      </c>
      <c r="F1003" s="2">
        <f>'Moving Avg'!D1003</f>
        <v>3.09</v>
      </c>
      <c r="G1003" s="2">
        <f>'Moving Avg'!F1003</f>
        <v>2.7149999999999999</v>
      </c>
      <c r="H1003" s="2">
        <f>'Moving Avg'!G1003</f>
        <v>2.4062000000000001</v>
      </c>
      <c r="I1003" s="2">
        <f>'Moving Avg'!H1003</f>
        <v>2.0044999999999993</v>
      </c>
      <c r="J1003" s="6" t="str">
        <f>OBV!F1003</f>
        <v>BULLISH</v>
      </c>
      <c r="K1003" s="6" t="str">
        <f>OBV!G1003</f>
        <v>NEUTRAL</v>
      </c>
      <c r="L1003" s="6" t="str">
        <f>OBV!H1003</f>
        <v>BULLISH DIVERGENCE</v>
      </c>
    </row>
    <row r="1004" spans="1:12" ht="13.5" x14ac:dyDescent="0.25">
      <c r="A1004" s="3">
        <f>RSI!A1004</f>
        <v>43773</v>
      </c>
      <c r="B1004" s="2">
        <f>RSI!B1004</f>
        <v>2.9</v>
      </c>
      <c r="C1004" s="2">
        <f>RSI!I1004</f>
        <v>60.914827940875831</v>
      </c>
      <c r="D1004" s="2">
        <f>MACD!E1004</f>
        <v>-0.24970844296685701</v>
      </c>
      <c r="E1004" s="2">
        <f>MACD!F1004</f>
        <v>-0.20655027702037204</v>
      </c>
      <c r="F1004" s="2">
        <f>'Moving Avg'!D1004</f>
        <v>3.06</v>
      </c>
      <c r="G1004" s="2">
        <f>'Moving Avg'!F1004</f>
        <v>2.7459999999999996</v>
      </c>
      <c r="H1004" s="2">
        <f>'Moving Avg'!G1004</f>
        <v>2.4208000000000003</v>
      </c>
      <c r="I1004" s="2">
        <f>'Moving Avg'!H1004</f>
        <v>2.0101499999999994</v>
      </c>
      <c r="J1004" s="6" t="str">
        <f>OBV!F1004</f>
        <v>BULLISH</v>
      </c>
      <c r="K1004" s="6" t="str">
        <f>OBV!G1004</f>
        <v>STRONG</v>
      </c>
      <c r="L1004" s="6" t="str">
        <f>OBV!H1004</f>
        <v>BULLISH DIVERGENCE</v>
      </c>
    </row>
    <row r="1005" spans="1:12" ht="13.5" x14ac:dyDescent="0.25">
      <c r="A1005" s="3">
        <f>RSI!A1005</f>
        <v>43774</v>
      </c>
      <c r="B1005" s="2">
        <f>RSI!B1005</f>
        <v>2.82</v>
      </c>
      <c r="C1005" s="2">
        <f>RSI!I1005</f>
        <v>55.897603726093735</v>
      </c>
      <c r="D1005" s="2">
        <f>MACD!E1005</f>
        <v>-0.22455384828696889</v>
      </c>
      <c r="E1005" s="2">
        <f>MACD!F1005</f>
        <v>-0.21015099127369141</v>
      </c>
      <c r="F1005" s="2">
        <f>'Moving Avg'!D1005</f>
        <v>2.984</v>
      </c>
      <c r="G1005" s="2">
        <f>'Moving Avg'!F1005</f>
        <v>2.7699999999999996</v>
      </c>
      <c r="H1005" s="2">
        <f>'Moving Avg'!G1005</f>
        <v>2.4337999999999997</v>
      </c>
      <c r="I1005" s="2">
        <f>'Moving Avg'!H1005</f>
        <v>2.015299999999999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2.74</v>
      </c>
      <c r="C1006" s="2">
        <f>RSI!I1006</f>
        <v>51.343425606794497</v>
      </c>
      <c r="D1006" s="2">
        <f>MACD!E1006</f>
        <v>-0.17334094535216238</v>
      </c>
      <c r="E1006" s="2">
        <f>MACD!F1006</f>
        <v>-0.20278898208938562</v>
      </c>
      <c r="F1006" s="2">
        <f>'Moving Avg'!D1006</f>
        <v>2.91</v>
      </c>
      <c r="G1006" s="2">
        <f>'Moving Avg'!F1006</f>
        <v>2.7829999999999999</v>
      </c>
      <c r="H1006" s="2">
        <f>'Moving Avg'!G1006</f>
        <v>2.4451999999999998</v>
      </c>
      <c r="I1006" s="2">
        <f>'Moving Avg'!H1006</f>
        <v>2.0200499999999995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2.9</v>
      </c>
      <c r="C1007" s="2">
        <f>RSI!I1007</f>
        <v>58.607114046748372</v>
      </c>
      <c r="D1007" s="2">
        <f>MACD!E1007</f>
        <v>-0.12349219296332947</v>
      </c>
      <c r="E1007" s="2">
        <f>MACD!F1007</f>
        <v>-0.18692962426417442</v>
      </c>
      <c r="F1007" s="2">
        <f>'Moving Avg'!D1007</f>
        <v>2.8679999999999999</v>
      </c>
      <c r="G1007" s="2">
        <f>'Moving Avg'!F1007</f>
        <v>2.8039999999999998</v>
      </c>
      <c r="H1007" s="2">
        <f>'Moving Avg'!G1007</f>
        <v>2.4598</v>
      </c>
      <c r="I1007" s="2">
        <f>'Moving Avg'!H1007</f>
        <v>2.025599999999999</v>
      </c>
      <c r="J1007" s="6" t="str">
        <f>OBV!F1007</f>
        <v>BULLISH</v>
      </c>
      <c r="K1007" s="6" t="str">
        <f>OBV!G1007</f>
        <v>STRONG</v>
      </c>
      <c r="L1007" s="6" t="str">
        <f>OBV!H1007</f>
        <v>BULLISH DIVERGENCE</v>
      </c>
    </row>
    <row r="1008" spans="1:12" ht="13.5" x14ac:dyDescent="0.25">
      <c r="A1008" s="3">
        <f>RSI!A1008</f>
        <v>43777</v>
      </c>
      <c r="B1008" s="2">
        <f>RSI!B1008</f>
        <v>3.06</v>
      </c>
      <c r="C1008" s="2">
        <f>RSI!I1008</f>
        <v>64.340095505088442</v>
      </c>
      <c r="D1008" s="2">
        <f>MACD!E1008</f>
        <v>-6.6505367667653026E-2</v>
      </c>
      <c r="E1008" s="2">
        <f>MACD!F1008</f>
        <v>-0.16284477294487015</v>
      </c>
      <c r="F1008" s="2">
        <f>'Moving Avg'!D1008</f>
        <v>2.8840000000000003</v>
      </c>
      <c r="G1008" s="2">
        <f>'Moving Avg'!F1008</f>
        <v>2.8329999999999997</v>
      </c>
      <c r="H1008" s="2">
        <f>'Moving Avg'!G1008</f>
        <v>2.4775999999999998</v>
      </c>
      <c r="I1008" s="2">
        <f>'Moving Avg'!H1008</f>
        <v>2.0319999999999991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</row>
    <row r="1009" spans="1:12" ht="13.5" x14ac:dyDescent="0.25">
      <c r="A1009" s="3">
        <f>RSI!A1009</f>
        <v>43780</v>
      </c>
      <c r="B1009" s="2">
        <f>RSI!B1009</f>
        <v>3.16</v>
      </c>
      <c r="C1009" s="2">
        <f>RSI!I1009</f>
        <v>67.380919256233227</v>
      </c>
      <c r="D1009" s="2">
        <f>MACD!E1009</f>
        <v>-4.1441554485369014E-2</v>
      </c>
      <c r="E1009" s="2">
        <f>MACD!F1009</f>
        <v>-0.13856412925296993</v>
      </c>
      <c r="F1009" s="2">
        <f>'Moving Avg'!D1009</f>
        <v>2.9360000000000004</v>
      </c>
      <c r="G1009" s="2">
        <f>'Moving Avg'!F1009</f>
        <v>2.8659999999999997</v>
      </c>
      <c r="H1009" s="2">
        <f>'Moving Avg'!G1009</f>
        <v>2.4977999999999998</v>
      </c>
      <c r="I1009" s="2">
        <f>'Moving Avg'!H1009</f>
        <v>2.0388999999999995</v>
      </c>
      <c r="J1009" s="6" t="str">
        <f>OBV!F1009</f>
        <v>BULLISH</v>
      </c>
      <c r="K1009" s="6" t="str">
        <f>OBV!G1009</f>
        <v>STRONG</v>
      </c>
      <c r="L1009" s="6" t="str">
        <f>OBV!H1009</f>
        <v>CONFIRMED BULLISH</v>
      </c>
    </row>
    <row r="1010" spans="1:12" ht="13.5" x14ac:dyDescent="0.25">
      <c r="A1010" s="3">
        <f>RSI!A1010</f>
        <v>43781</v>
      </c>
      <c r="B1010" s="2">
        <f>RSI!B1010</f>
        <v>3.35</v>
      </c>
      <c r="C1010" s="2">
        <f>RSI!I1010</f>
        <v>72.226824292387846</v>
      </c>
      <c r="D1010" s="2">
        <f>MACD!E1010</f>
        <v>-1.3583107639016934E-2</v>
      </c>
      <c r="E1010" s="2">
        <f>MACD!F1010</f>
        <v>-0.11356792493017934</v>
      </c>
      <c r="F1010" s="2">
        <f>'Moving Avg'!D1010</f>
        <v>3.0420000000000003</v>
      </c>
      <c r="G1010" s="2">
        <f>'Moving Avg'!F1010</f>
        <v>2.9074999999999998</v>
      </c>
      <c r="H1010" s="2">
        <f>'Moving Avg'!G1010</f>
        <v>2.5217999999999994</v>
      </c>
      <c r="I1010" s="2">
        <f>'Moving Avg'!H1010</f>
        <v>2.0467499999999994</v>
      </c>
      <c r="J1010" s="6" t="str">
        <f>OBV!F1010</f>
        <v>BULLISH</v>
      </c>
      <c r="K1010" s="6" t="str">
        <f>OBV!G1010</f>
        <v>STRONG</v>
      </c>
      <c r="L1010" s="6" t="str">
        <f>OBV!H1010</f>
        <v>CONFIRMED BULLISH</v>
      </c>
    </row>
    <row r="1011" spans="1:12" ht="13.5" x14ac:dyDescent="0.25">
      <c r="A1011" s="3">
        <f>RSI!A1011</f>
        <v>43782</v>
      </c>
      <c r="B1011" s="2">
        <f>RSI!B1011</f>
        <v>3.55</v>
      </c>
      <c r="C1011" s="2">
        <f>RSI!I1011</f>
        <v>76.229911553362868</v>
      </c>
      <c r="D1011" s="2">
        <f>MACD!E1011</f>
        <v>-2.1972266290575693E-2</v>
      </c>
      <c r="E1011" s="2">
        <f>MACD!F1011</f>
        <v>-9.5248793202258611E-2</v>
      </c>
      <c r="F1011" s="2">
        <f>'Moving Avg'!D1011</f>
        <v>3.2039999999999997</v>
      </c>
      <c r="G1011" s="2">
        <f>'Moving Avg'!F1011</f>
        <v>2.9590000000000001</v>
      </c>
      <c r="H1011" s="2">
        <f>'Moving Avg'!G1011</f>
        <v>2.5497999999999994</v>
      </c>
      <c r="I1011" s="2">
        <f>'Moving Avg'!H1011</f>
        <v>2.0557499999999993</v>
      </c>
      <c r="J1011" s="6" t="str">
        <f>OBV!F1011</f>
        <v>BULLISH</v>
      </c>
      <c r="K1011" s="6" t="str">
        <f>OBV!G1011</f>
        <v>STRONG</v>
      </c>
      <c r="L1011" s="6" t="str">
        <f>OBV!H1011</f>
        <v>CONFIRMED BULLISH</v>
      </c>
    </row>
    <row r="1012" spans="1:12" ht="13.5" x14ac:dyDescent="0.25">
      <c r="A1012" s="3">
        <f>RSI!A1012</f>
        <v>43783</v>
      </c>
      <c r="B1012" s="2">
        <f>RSI!B1012</f>
        <v>3.4</v>
      </c>
      <c r="C1012" s="2">
        <f>RSI!I1012</f>
        <v>68.280874247026063</v>
      </c>
      <c r="D1012" s="2">
        <f>MACD!E1012</f>
        <v>-2.2197706643898751E-2</v>
      </c>
      <c r="E1012" s="2">
        <f>MACD!F1012</f>
        <v>-8.0638575890586636E-2</v>
      </c>
      <c r="F1012" s="2">
        <f>'Moving Avg'!D1012</f>
        <v>3.3039999999999998</v>
      </c>
      <c r="G1012" s="2">
        <f>'Moving Avg'!F1012</f>
        <v>3.0019999999999998</v>
      </c>
      <c r="H1012" s="2">
        <f>'Moving Avg'!G1012</f>
        <v>2.5749999999999993</v>
      </c>
      <c r="I1012" s="2">
        <f>'Moving Avg'!H1012</f>
        <v>2.0640499999999991</v>
      </c>
      <c r="J1012" s="6" t="str">
        <f>OBV!F1012</f>
        <v>BULLISH</v>
      </c>
      <c r="K1012" s="6" t="str">
        <f>OBV!G1012</f>
        <v>STRONG</v>
      </c>
      <c r="L1012" s="6" t="str">
        <f>OBV!H1012</f>
        <v>CONFIRMED BULLISH</v>
      </c>
    </row>
    <row r="1013" spans="1:12" ht="13.5" x14ac:dyDescent="0.25">
      <c r="A1013" s="3">
        <f>RSI!A1013</f>
        <v>43784</v>
      </c>
      <c r="B1013" s="2">
        <f>RSI!B1013</f>
        <v>3.5</v>
      </c>
      <c r="C1013" s="2">
        <f>RSI!I1013</f>
        <v>70.490148199027729</v>
      </c>
      <c r="D1013" s="2">
        <f>MACD!E1013</f>
        <v>-5.2833619095717044E-2</v>
      </c>
      <c r="E1013" s="2">
        <f>MACD!F1013</f>
        <v>-7.5077584531612715E-2</v>
      </c>
      <c r="F1013" s="2">
        <f>'Moving Avg'!D1013</f>
        <v>3.3920000000000003</v>
      </c>
      <c r="G1013" s="2">
        <f>'Moving Avg'!F1013</f>
        <v>3.0509999999999997</v>
      </c>
      <c r="H1013" s="2">
        <f>'Moving Avg'!G1013</f>
        <v>2.6021999999999998</v>
      </c>
      <c r="I1013" s="2">
        <f>'Moving Avg'!H1013</f>
        <v>2.0726499999999994</v>
      </c>
      <c r="J1013" s="6" t="str">
        <f>OBV!F1013</f>
        <v>BULLISH</v>
      </c>
      <c r="K1013" s="6" t="str">
        <f>OBV!G1013</f>
        <v>STRONG</v>
      </c>
      <c r="L1013" s="6" t="str">
        <f>OBV!H1013</f>
        <v>CONFIRMED BULLISH</v>
      </c>
    </row>
    <row r="1014" spans="1:12" ht="13.5" x14ac:dyDescent="0.25">
      <c r="A1014" s="3">
        <f>RSI!A1014</f>
        <v>43787</v>
      </c>
      <c r="B1014" s="2">
        <f>RSI!B1014</f>
        <v>3.4</v>
      </c>
      <c r="C1014" s="2">
        <f>RSI!I1014</f>
        <v>65.57168537481256</v>
      </c>
      <c r="D1014" s="2">
        <f>MACD!E1014</f>
        <v>-8.7060232907304247E-2</v>
      </c>
      <c r="E1014" s="2">
        <f>MACD!F1014</f>
        <v>-7.747411420675103E-2</v>
      </c>
      <c r="F1014" s="2">
        <f>'Moving Avg'!D1014</f>
        <v>3.44</v>
      </c>
      <c r="G1014" s="2">
        <f>'Moving Avg'!F1014</f>
        <v>3.0925000000000002</v>
      </c>
      <c r="H1014" s="2">
        <f>'Moving Avg'!G1014</f>
        <v>2.6274000000000002</v>
      </c>
      <c r="I1014" s="2">
        <f>'Moving Avg'!H1014</f>
        <v>2.0807499999999992</v>
      </c>
      <c r="J1014" s="6" t="str">
        <f>OBV!F1014</f>
        <v>BULLISH</v>
      </c>
      <c r="K1014" s="6" t="str">
        <f>OBV!G1014</f>
        <v>STRONG</v>
      </c>
      <c r="L1014" s="6" t="str">
        <f>OBV!H1014</f>
        <v>CONFIRMED BULLISH</v>
      </c>
    </row>
    <row r="1015" spans="1:12" ht="13.5" x14ac:dyDescent="0.25">
      <c r="A1015" s="3">
        <f>RSI!A1015</f>
        <v>43788</v>
      </c>
      <c r="B1015" s="2">
        <f>RSI!B1015</f>
        <v>3.4</v>
      </c>
      <c r="C1015" s="2">
        <f>RSI!I1015</f>
        <v>65.571685374812574</v>
      </c>
      <c r="D1015" s="2">
        <f>MACD!E1015</f>
        <v>-0.13088951457840814</v>
      </c>
      <c r="E1015" s="2">
        <f>MACD!F1015</f>
        <v>-8.8157194281082457E-2</v>
      </c>
      <c r="F1015" s="2">
        <f>'Moving Avg'!D1015</f>
        <v>3.45</v>
      </c>
      <c r="G1015" s="2">
        <f>'Moving Avg'!F1015</f>
        <v>3.1284999999999998</v>
      </c>
      <c r="H1015" s="2">
        <f>'Moving Avg'!G1015</f>
        <v>2.6537999999999999</v>
      </c>
      <c r="I1015" s="2">
        <f>'Moving Avg'!H1015</f>
        <v>2.088849999999999</v>
      </c>
      <c r="J1015" s="6" t="str">
        <f>OBV!F1015</f>
        <v>BULLISH</v>
      </c>
      <c r="K1015" s="6" t="str">
        <f>OBV!G1015</f>
        <v>STRONG</v>
      </c>
      <c r="L1015" s="6" t="str">
        <f>OBV!H1015</f>
        <v>CONFIRMED BULLISH</v>
      </c>
    </row>
    <row r="1016" spans="1:12" ht="13.5" x14ac:dyDescent="0.25">
      <c r="A1016" s="3">
        <f>RSI!A1016</f>
        <v>43789</v>
      </c>
      <c r="B1016" s="2">
        <f>RSI!B1016</f>
        <v>3.48</v>
      </c>
      <c r="C1016" s="2">
        <f>RSI!I1016</f>
        <v>67.664994028211638</v>
      </c>
      <c r="D1016" s="2">
        <f>MACD!E1016</f>
        <v>-0.18858038181840753</v>
      </c>
      <c r="E1016" s="2">
        <f>MACD!F1016</f>
        <v>-0.10824183178854749</v>
      </c>
      <c r="F1016" s="2">
        <f>'Moving Avg'!D1016</f>
        <v>3.4359999999999999</v>
      </c>
      <c r="G1016" s="2">
        <f>'Moving Avg'!F1016</f>
        <v>3.1604999999999994</v>
      </c>
      <c r="H1016" s="2">
        <f>'Moving Avg'!G1016</f>
        <v>2.6816000000000004</v>
      </c>
      <c r="I1016" s="2">
        <f>'Moving Avg'!H1016</f>
        <v>2.0973499999999992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43790</v>
      </c>
      <c r="B1017" s="2">
        <f>RSI!B1017</f>
        <v>3.47</v>
      </c>
      <c r="C1017" s="2">
        <f>RSI!I1017</f>
        <v>67.115660545395727</v>
      </c>
      <c r="D1017" s="2">
        <f>MACD!E1017</f>
        <v>-0.21470763812531946</v>
      </c>
      <c r="E1017" s="2">
        <f>MACD!F1017</f>
        <v>-0.12953499305590188</v>
      </c>
      <c r="F1017" s="2">
        <f>'Moving Avg'!D1017</f>
        <v>3.45</v>
      </c>
      <c r="G1017" s="2">
        <f>'Moving Avg'!F1017</f>
        <v>3.1859999999999995</v>
      </c>
      <c r="H1017" s="2">
        <f>'Moving Avg'!G1017</f>
        <v>2.7088000000000001</v>
      </c>
      <c r="I1017" s="2">
        <f>'Moving Avg'!H1017</f>
        <v>2.1057999999999986</v>
      </c>
      <c r="J1017" s="6" t="str">
        <f>OBV!F1017</f>
        <v>BULLISH</v>
      </c>
      <c r="K1017" s="6" t="str">
        <f>OBV!G1017</f>
        <v>STRONG</v>
      </c>
      <c r="L1017" s="6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3.4</v>
      </c>
      <c r="C1018" s="2">
        <f>RSI!I1018</f>
        <v>63.245034789335101</v>
      </c>
      <c r="D1018" s="2">
        <f>MACD!E1018</f>
        <v>-0.20942605673472015</v>
      </c>
      <c r="E1018" s="2">
        <f>MACD!F1018</f>
        <v>-0.14551320579166555</v>
      </c>
      <c r="F1018" s="2">
        <f>'Moving Avg'!D1018</f>
        <v>3.4299999999999997</v>
      </c>
      <c r="G1018" s="2">
        <f>'Moving Avg'!F1018</f>
        <v>3.198999999999999</v>
      </c>
      <c r="H1018" s="2">
        <f>'Moving Avg'!G1018</f>
        <v>2.7334000000000005</v>
      </c>
      <c r="I1018" s="2">
        <f>'Moving Avg'!H1018</f>
        <v>2.1138999999999988</v>
      </c>
      <c r="J1018" s="6" t="str">
        <f>OBV!F1018</f>
        <v>BULLISH</v>
      </c>
      <c r="K1018" s="6" t="str">
        <f>OBV!G1018</f>
        <v>NEUTRAL</v>
      </c>
      <c r="L1018" s="6" t="str">
        <f>OBV!H1018</f>
        <v>BULLISH DIVERGENCE</v>
      </c>
    </row>
    <row r="1019" spans="1:12" ht="13.5" x14ac:dyDescent="0.25">
      <c r="A1019" s="3">
        <f>RSI!A1019</f>
        <v>43794</v>
      </c>
      <c r="B1019" s="2">
        <f>RSI!B1019</f>
        <v>3.35</v>
      </c>
      <c r="C1019" s="2">
        <f>RSI!I1019</f>
        <v>60.558520129340664</v>
      </c>
      <c r="D1019" s="2">
        <f>MACD!E1019</f>
        <v>-0.18768776867388315</v>
      </c>
      <c r="E1019" s="2">
        <f>MACD!F1019</f>
        <v>-0.15394811836810907</v>
      </c>
      <c r="F1019" s="2">
        <f>'Moving Avg'!D1019</f>
        <v>3.4200000000000004</v>
      </c>
      <c r="G1019" s="2">
        <f>'Moving Avg'!F1019</f>
        <v>3.2139999999999995</v>
      </c>
      <c r="H1019" s="2">
        <f>'Moving Avg'!G1019</f>
        <v>2.7558000000000002</v>
      </c>
      <c r="I1019" s="2">
        <f>'Moving Avg'!H1019</f>
        <v>2.1217499999999987</v>
      </c>
      <c r="J1019" s="6" t="str">
        <f>OBV!F1019</f>
        <v>BULLISH</v>
      </c>
      <c r="K1019" s="6" t="str">
        <f>OBV!G1019</f>
        <v>NEUTRAL</v>
      </c>
      <c r="L1019" s="6" t="str">
        <f>OBV!H1019</f>
        <v>BULLISH DIVERGENCE</v>
      </c>
    </row>
    <row r="1020" spans="1:12" ht="13.5" x14ac:dyDescent="0.25">
      <c r="A1020" s="3">
        <f>RSI!A1020</f>
        <v>43795</v>
      </c>
      <c r="B1020" s="2">
        <f>RSI!B1020</f>
        <v>3.49</v>
      </c>
      <c r="C1020" s="2">
        <f>RSI!I1020</f>
        <v>65.036849697327412</v>
      </c>
      <c r="D1020" s="2">
        <f>MACD!E1020</f>
        <v>-0.15182229775814049</v>
      </c>
      <c r="E1020" s="2">
        <f>MACD!F1020</f>
        <v>-0.15352295424611534</v>
      </c>
      <c r="F1020" s="2">
        <f>'Moving Avg'!D1020</f>
        <v>3.4379999999999997</v>
      </c>
      <c r="G1020" s="2">
        <f>'Moving Avg'!F1020</f>
        <v>3.2284999999999995</v>
      </c>
      <c r="H1020" s="2">
        <f>'Moving Avg'!G1020</f>
        <v>2.7814000000000005</v>
      </c>
      <c r="I1020" s="2">
        <f>'Moving Avg'!H1020</f>
        <v>2.1302999999999988</v>
      </c>
      <c r="J1020" s="6" t="str">
        <f>OBV!F1020</f>
        <v>BULLISH</v>
      </c>
      <c r="K1020" s="6" t="str">
        <f>OBV!G1020</f>
        <v>STRONG</v>
      </c>
      <c r="L1020" s="6" t="str">
        <f>OBV!H1020</f>
        <v>CONFIRMED BULLISH</v>
      </c>
    </row>
    <row r="1021" spans="1:12" ht="13.5" x14ac:dyDescent="0.25">
      <c r="A1021" s="3">
        <f>RSI!A1021</f>
        <v>43796</v>
      </c>
      <c r="B1021" s="2">
        <f>RSI!B1021</f>
        <v>3.65</v>
      </c>
      <c r="C1021" s="2">
        <f>RSI!I1021</f>
        <v>69.323735835922633</v>
      </c>
      <c r="D1021" s="2">
        <f>MACD!E1021</f>
        <v>-0.10467046387534396</v>
      </c>
      <c r="E1021" s="2">
        <f>MACD!F1021</f>
        <v>-0.14375245617196108</v>
      </c>
      <c r="F1021" s="2">
        <f>'Moving Avg'!D1021</f>
        <v>3.472</v>
      </c>
      <c r="G1021" s="2">
        <f>'Moving Avg'!F1021</f>
        <v>3.2555000000000001</v>
      </c>
      <c r="H1021" s="2">
        <f>'Moving Avg'!G1021</f>
        <v>2.8102000000000005</v>
      </c>
      <c r="I1021" s="2">
        <f>'Moving Avg'!H1021</f>
        <v>2.1396499999999983</v>
      </c>
      <c r="J1021" s="6" t="str">
        <f>OBV!F1021</f>
        <v>BULLISH</v>
      </c>
      <c r="K1021" s="6" t="str">
        <f>OBV!G1021</f>
        <v>STRONG</v>
      </c>
      <c r="L1021" s="6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3.8</v>
      </c>
      <c r="C1022" s="2">
        <f>RSI!I1022</f>
        <v>72.702862412019471</v>
      </c>
      <c r="D1022" s="2">
        <f>MACD!E1022</f>
        <v>-0.10186295341018514</v>
      </c>
      <c r="E1022" s="2">
        <f>MACD!F1022</f>
        <v>-0.1353745556196059</v>
      </c>
      <c r="F1022" s="2">
        <f>'Moving Avg'!D1022</f>
        <v>3.5380000000000003</v>
      </c>
      <c r="G1022" s="2">
        <f>'Moving Avg'!F1022</f>
        <v>3.29</v>
      </c>
      <c r="H1022" s="2">
        <f>'Moving Avg'!G1022</f>
        <v>2.842000000000001</v>
      </c>
      <c r="I1022" s="2">
        <f>'Moving Avg'!H1022</f>
        <v>2.1497499999999983</v>
      </c>
      <c r="J1022" s="6" t="str">
        <f>OBV!F1022</f>
        <v>BULLISH</v>
      </c>
      <c r="K1022" s="6" t="str">
        <f>OBV!G1022</f>
        <v>STRONG</v>
      </c>
      <c r="L1022" s="6" t="str">
        <f>OBV!H1022</f>
        <v>CONFIRMED BULLISH</v>
      </c>
    </row>
    <row r="1023" spans="1:12" ht="13.5" x14ac:dyDescent="0.25">
      <c r="A1023" s="3">
        <f>RSI!A1023</f>
        <v>43798</v>
      </c>
      <c r="B1023" s="2">
        <f>RSI!B1023</f>
        <v>3.74</v>
      </c>
      <c r="C1023" s="2">
        <f>RSI!I1023</f>
        <v>69.409311348059433</v>
      </c>
      <c r="D1023" s="2">
        <f>MACD!E1023</f>
        <v>-8.3231850300329757E-2</v>
      </c>
      <c r="E1023" s="2">
        <f>MACD!F1023</f>
        <v>-0.12494601455575069</v>
      </c>
      <c r="F1023" s="2">
        <f>'Moving Avg'!D1023</f>
        <v>3.6060000000000003</v>
      </c>
      <c r="G1023" s="2">
        <f>'Moving Avg'!F1023</f>
        <v>3.3279999999999994</v>
      </c>
      <c r="H1023" s="2">
        <f>'Moving Avg'!G1023</f>
        <v>2.8726000000000016</v>
      </c>
      <c r="I1023" s="2">
        <f>'Moving Avg'!H1023</f>
        <v>2.1595499999999985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</row>
    <row r="1024" spans="1:12" ht="13.5" x14ac:dyDescent="0.25">
      <c r="A1024" s="3">
        <f>RSI!A1024</f>
        <v>43801</v>
      </c>
      <c r="B1024" s="2">
        <f>RSI!B1024</f>
        <v>3.75</v>
      </c>
      <c r="C1024" s="2">
        <f>RSI!I1024</f>
        <v>69.656039433972353</v>
      </c>
      <c r="D1024" s="2">
        <f>MACD!E1024</f>
        <v>-8.6546719940182815E-2</v>
      </c>
      <c r="E1024" s="2">
        <f>MACD!F1024</f>
        <v>-0.11726615563263712</v>
      </c>
      <c r="F1024" s="2">
        <f>'Moving Avg'!D1024</f>
        <v>3.6859999999999999</v>
      </c>
      <c r="G1024" s="2">
        <f>'Moving Avg'!F1024</f>
        <v>3.3704999999999998</v>
      </c>
      <c r="H1024" s="2">
        <f>'Moving Avg'!G1024</f>
        <v>2.902200000000001</v>
      </c>
      <c r="I1024" s="2">
        <f>'Moving Avg'!H1024</f>
        <v>2.1694999999999984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</row>
    <row r="1025" spans="1:12" ht="13.5" x14ac:dyDescent="0.25">
      <c r="A1025" s="3">
        <f>RSI!A1025</f>
        <v>43802</v>
      </c>
      <c r="B1025" s="2">
        <f>RSI!B1025</f>
        <v>3.68</v>
      </c>
      <c r="C1025" s="2">
        <f>RSI!I1025</f>
        <v>65.663613763844324</v>
      </c>
      <c r="D1025" s="2">
        <f>MACD!E1025</f>
        <v>-8.6960971425080302E-2</v>
      </c>
      <c r="E1025" s="2">
        <f>MACD!F1025</f>
        <v>-0.11120511879112577</v>
      </c>
      <c r="F1025" s="2">
        <f>'Moving Avg'!D1025</f>
        <v>3.7240000000000002</v>
      </c>
      <c r="G1025" s="2">
        <f>'Moving Avg'!F1025</f>
        <v>3.4135000000000004</v>
      </c>
      <c r="H1025" s="2">
        <f>'Moving Avg'!G1025</f>
        <v>2.9294000000000011</v>
      </c>
      <c r="I1025" s="2">
        <f>'Moving Avg'!H1025</f>
        <v>2.1792999999999982</v>
      </c>
      <c r="J1025" s="6" t="str">
        <f>OBV!F1025</f>
        <v>BULLISH</v>
      </c>
      <c r="K1025" s="6" t="str">
        <f>OBV!G1025</f>
        <v>STRONG</v>
      </c>
      <c r="L1025" s="6" t="str">
        <f>OBV!H1025</f>
        <v>CONFIRMED BULLISH</v>
      </c>
    </row>
    <row r="1026" spans="1:12" ht="13.5" x14ac:dyDescent="0.25">
      <c r="A1026" s="3">
        <f>RSI!A1026</f>
        <v>43803</v>
      </c>
      <c r="B1026" s="2">
        <f>RSI!B1026</f>
        <v>3.52</v>
      </c>
      <c r="C1026" s="2">
        <f>RSI!I1026</f>
        <v>57.544829592492476</v>
      </c>
      <c r="D1026" s="2">
        <f>MACD!E1026</f>
        <v>-6.5325858241736867E-2</v>
      </c>
      <c r="E1026" s="2">
        <f>MACD!F1026</f>
        <v>-0.102029266681248</v>
      </c>
      <c r="F1026" s="2">
        <f>'Moving Avg'!D1026</f>
        <v>3.6979999999999995</v>
      </c>
      <c r="G1026" s="2">
        <f>'Moving Avg'!F1026</f>
        <v>3.4524999999999997</v>
      </c>
      <c r="H1026" s="2">
        <f>'Moving Avg'!G1026</f>
        <v>2.9534000000000016</v>
      </c>
      <c r="I1026" s="2">
        <f>'Moving Avg'!H1026</f>
        <v>2.1881499999999985</v>
      </c>
      <c r="J1026" s="6" t="str">
        <f>OBV!F1026</f>
        <v>BEARISH</v>
      </c>
      <c r="K1026" s="6" t="str">
        <f>OBV!G1026</f>
        <v>WEAK</v>
      </c>
      <c r="L1026" s="6" t="str">
        <f>OBV!H1026</f>
        <v>CONFIRMED BEARISH</v>
      </c>
    </row>
    <row r="1027" spans="1:12" ht="13.5" x14ac:dyDescent="0.25">
      <c r="A1027" s="3">
        <f>RSI!A1027</f>
        <v>43804</v>
      </c>
      <c r="B1027" s="2">
        <f>RSI!B1027</f>
        <v>3.53</v>
      </c>
      <c r="C1027" s="2">
        <f>RSI!I1027</f>
        <v>57.895228090473054</v>
      </c>
      <c r="D1027" s="2">
        <f>MACD!E1027</f>
        <v>-5.0365859499895471E-2</v>
      </c>
      <c r="E1027" s="2">
        <f>MACD!F1027</f>
        <v>-9.1696585244977494E-2</v>
      </c>
      <c r="F1027" s="2">
        <f>'Moving Avg'!D1027</f>
        <v>3.6439999999999997</v>
      </c>
      <c r="G1027" s="2">
        <f>'Moving Avg'!F1027</f>
        <v>3.4839999999999995</v>
      </c>
      <c r="H1027" s="2">
        <f>'Moving Avg'!G1027</f>
        <v>2.978800000000001</v>
      </c>
      <c r="I1027" s="2">
        <f>'Moving Avg'!H1027</f>
        <v>2.1970999999999985</v>
      </c>
      <c r="J1027" s="6" t="str">
        <f>OBV!F1027</f>
        <v>BEARISH</v>
      </c>
      <c r="K1027" s="6" t="str">
        <f>OBV!G1027</f>
        <v>WEAK</v>
      </c>
      <c r="L1027" s="6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3.61</v>
      </c>
      <c r="C1028" s="2">
        <f>RSI!I1028</f>
        <v>60.690378484051571</v>
      </c>
      <c r="D1028" s="2">
        <f>MACD!E1028</f>
        <v>-5.545001023492091E-2</v>
      </c>
      <c r="E1028" s="2">
        <f>MACD!F1028</f>
        <v>-8.444727024296618E-2</v>
      </c>
      <c r="F1028" s="2">
        <f>'Moving Avg'!D1028</f>
        <v>3.6179999999999999</v>
      </c>
      <c r="G1028" s="2">
        <f>'Moving Avg'!F1028</f>
        <v>3.5115000000000003</v>
      </c>
      <c r="H1028" s="2">
        <f>'Moving Avg'!G1028</f>
        <v>3.0050000000000012</v>
      </c>
      <c r="I1028" s="2">
        <f>'Moving Avg'!H1028</f>
        <v>2.2064499999999985</v>
      </c>
      <c r="J1028" s="6" t="str">
        <f>OBV!F1028</f>
        <v>BEARISH</v>
      </c>
      <c r="K1028" s="6" t="str">
        <f>OBV!G1028</f>
        <v>WEAK</v>
      </c>
      <c r="L1028" s="6" t="str">
        <f>OBV!H1028</f>
        <v>CONFIRMED BEARISH</v>
      </c>
    </row>
    <row r="1029" spans="1:12" ht="13.5" x14ac:dyDescent="0.25">
      <c r="A1029" s="3">
        <f>RSI!A1029</f>
        <v>43808</v>
      </c>
      <c r="B1029" s="2">
        <f>RSI!B1029</f>
        <v>3.62</v>
      </c>
      <c r="C1029" s="2">
        <f>RSI!I1029</f>
        <v>61.038558288024753</v>
      </c>
      <c r="D1029" s="2">
        <f>MACD!E1029</f>
        <v>-6.9627621093018455E-2</v>
      </c>
      <c r="E1029" s="2">
        <f>MACD!F1029</f>
        <v>-8.148334041297664E-2</v>
      </c>
      <c r="F1029" s="2">
        <f>'Moving Avg'!D1029</f>
        <v>3.5920000000000001</v>
      </c>
      <c r="G1029" s="2">
        <f>'Moving Avg'!F1029</f>
        <v>3.5345000000000004</v>
      </c>
      <c r="H1029" s="2">
        <f>'Moving Avg'!G1029</f>
        <v>3.031400000000001</v>
      </c>
      <c r="I1029" s="2">
        <f>'Moving Avg'!H1029</f>
        <v>2.2158499999999983</v>
      </c>
      <c r="J1029" s="6" t="str">
        <f>OBV!F1029</f>
        <v>BEARISH</v>
      </c>
      <c r="K1029" s="6" t="str">
        <f>OBV!G1029</f>
        <v>WEAK</v>
      </c>
      <c r="L1029" s="6" t="str">
        <f>OBV!H1029</f>
        <v>CONFIRMED BEARISH</v>
      </c>
    </row>
    <row r="1030" spans="1:12" ht="13.5" x14ac:dyDescent="0.25">
      <c r="A1030" s="3">
        <f>RSI!A1030</f>
        <v>43809</v>
      </c>
      <c r="B1030" s="2">
        <f>RSI!B1030</f>
        <v>3.53</v>
      </c>
      <c r="C1030" s="2">
        <f>RSI!I1030</f>
        <v>56.212784035745891</v>
      </c>
      <c r="D1030" s="2">
        <f>MACD!E1030</f>
        <v>-5.4813753576222979E-2</v>
      </c>
      <c r="E1030" s="2">
        <f>MACD!F1030</f>
        <v>-7.6149423045625914E-2</v>
      </c>
      <c r="F1030" s="2">
        <f>'Moving Avg'!D1030</f>
        <v>3.5620000000000003</v>
      </c>
      <c r="G1030" s="2">
        <f>'Moving Avg'!F1030</f>
        <v>3.5435000000000003</v>
      </c>
      <c r="H1030" s="2">
        <f>'Moving Avg'!G1030</f>
        <v>3.0564000000000004</v>
      </c>
      <c r="I1030" s="2">
        <f>'Moving Avg'!H1030</f>
        <v>2.2247999999999983</v>
      </c>
      <c r="J1030" s="6" t="str">
        <f>OBV!F1030</f>
        <v>BEARISH</v>
      </c>
      <c r="K1030" s="6" t="str">
        <f>OBV!G1030</f>
        <v>WEAK</v>
      </c>
      <c r="L1030" s="6" t="str">
        <f>OBV!H1030</f>
        <v>CONFIRMED BEARISH</v>
      </c>
    </row>
    <row r="1031" spans="1:12" ht="13.5" x14ac:dyDescent="0.25">
      <c r="A1031" s="3">
        <f>RSI!A1031</f>
        <v>43810</v>
      </c>
      <c r="B1031" s="2">
        <f>RSI!B1031</f>
        <v>3.74</v>
      </c>
      <c r="C1031" s="2">
        <f>RSI!I1031</f>
        <v>63.470053371082663</v>
      </c>
      <c r="D1031" s="2">
        <f>MACD!E1031</f>
        <v>-3.3978800352793659E-2</v>
      </c>
      <c r="E1031" s="2">
        <f>MACD!F1031</f>
        <v>-6.7715298507059471E-2</v>
      </c>
      <c r="F1031" s="2">
        <f>'Moving Avg'!D1031</f>
        <v>3.6060000000000003</v>
      </c>
      <c r="G1031" s="2">
        <f>'Moving Avg'!F1031</f>
        <v>3.5529999999999995</v>
      </c>
      <c r="H1031" s="2">
        <f>'Moving Avg'!G1031</f>
        <v>3.0856000000000012</v>
      </c>
      <c r="I1031" s="2">
        <f>'Moving Avg'!H1031</f>
        <v>2.2349999999999985</v>
      </c>
      <c r="J1031" s="6" t="str">
        <f>OBV!F1031</f>
        <v>BULLISH</v>
      </c>
      <c r="K1031" s="6" t="str">
        <f>OBV!G1031</f>
        <v>STRONG</v>
      </c>
      <c r="L1031" s="6" t="str">
        <f>OBV!H1031</f>
        <v>CONFIRMED BULLISH</v>
      </c>
    </row>
    <row r="1032" spans="1:12" ht="13.5" x14ac:dyDescent="0.25">
      <c r="A1032" s="3">
        <f>RSI!A1032</f>
        <v>43811</v>
      </c>
      <c r="B1032" s="2">
        <f>RSI!B1032</f>
        <v>3.74</v>
      </c>
      <c r="C1032" s="2">
        <f>RSI!I1032</f>
        <v>63.470053371082663</v>
      </c>
      <c r="D1032" s="2">
        <f>MACD!E1032</f>
        <v>4.7833857949393099E-3</v>
      </c>
      <c r="E1032" s="2">
        <f>MACD!F1032</f>
        <v>-5.321556164665972E-2</v>
      </c>
      <c r="F1032" s="2">
        <f>'Moving Avg'!D1032</f>
        <v>3.6480000000000006</v>
      </c>
      <c r="G1032" s="2">
        <f>'Moving Avg'!F1032</f>
        <v>3.5699999999999994</v>
      </c>
      <c r="H1032" s="2">
        <f>'Moving Avg'!G1032</f>
        <v>3.116000000000001</v>
      </c>
      <c r="I1032" s="2">
        <f>'Moving Avg'!H1032</f>
        <v>2.2451999999999988</v>
      </c>
      <c r="J1032" s="6" t="str">
        <f>OBV!F1032</f>
        <v>BULLISH</v>
      </c>
      <c r="K1032" s="6" t="str">
        <f>OBV!G1032</f>
        <v>STRONG</v>
      </c>
      <c r="L1032" s="6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3.93</v>
      </c>
      <c r="C1033" s="2">
        <f>RSI!I1033</f>
        <v>68.881869988558307</v>
      </c>
      <c r="D1033" s="2">
        <f>MACD!E1033</f>
        <v>1.2477025816155507E-2</v>
      </c>
      <c r="E1033" s="2">
        <f>MACD!F1033</f>
        <v>-4.0077044154096679E-2</v>
      </c>
      <c r="F1033" s="2">
        <f>'Moving Avg'!D1033</f>
        <v>3.7120000000000006</v>
      </c>
      <c r="G1033" s="2">
        <f>'Moving Avg'!F1033</f>
        <v>3.5914999999999999</v>
      </c>
      <c r="H1033" s="2">
        <f>'Moving Avg'!G1033</f>
        <v>3.1502000000000008</v>
      </c>
      <c r="I1033" s="2">
        <f>'Moving Avg'!H1033</f>
        <v>2.2565999999999984</v>
      </c>
      <c r="J1033" s="6" t="str">
        <f>OBV!F1033</f>
        <v>BULLISH</v>
      </c>
      <c r="K1033" s="6" t="str">
        <f>OBV!G1033</f>
        <v>STRONG</v>
      </c>
      <c r="L1033" s="6" t="str">
        <f>OBV!H1033</f>
        <v>CONFIRMED BULLISH</v>
      </c>
    </row>
    <row r="1034" spans="1:12" ht="13.5" x14ac:dyDescent="0.25">
      <c r="A1034" s="3">
        <f>RSI!A1034</f>
        <v>43815</v>
      </c>
      <c r="B1034" s="2">
        <f>RSI!B1034</f>
        <v>3.82</v>
      </c>
      <c r="C1034" s="2">
        <f>RSI!I1034</f>
        <v>63.057431310433984</v>
      </c>
      <c r="D1034" s="2">
        <f>MACD!E1034</f>
        <v>2.5883985652536801E-2</v>
      </c>
      <c r="E1034" s="2">
        <f>MACD!F1034</f>
        <v>-2.6884838192769989E-2</v>
      </c>
      <c r="F1034" s="2">
        <f>'Moving Avg'!D1034</f>
        <v>3.7519999999999998</v>
      </c>
      <c r="G1034" s="2">
        <f>'Moving Avg'!F1034</f>
        <v>3.6124999999999998</v>
      </c>
      <c r="H1034" s="2">
        <f>'Moving Avg'!G1034</f>
        <v>3.1810000000000009</v>
      </c>
      <c r="I1034" s="2">
        <f>'Moving Avg'!H1034</f>
        <v>2.2672499999999984</v>
      </c>
      <c r="J1034" s="6" t="str">
        <f>OBV!F1034</f>
        <v>BULLISH</v>
      </c>
      <c r="K1034" s="6" t="str">
        <f>OBV!G1034</f>
        <v>STRONG</v>
      </c>
      <c r="L1034" s="6" t="str">
        <f>OBV!H1034</f>
        <v>CONFIRMED BULLISH</v>
      </c>
    </row>
    <row r="1035" spans="1:12" ht="13.5" x14ac:dyDescent="0.25">
      <c r="A1035" s="3">
        <f>RSI!A1035</f>
        <v>43816</v>
      </c>
      <c r="B1035" s="2">
        <f>RSI!B1035</f>
        <v>3.6</v>
      </c>
      <c r="C1035" s="2">
        <f>RSI!I1035</f>
        <v>53.342548080825772</v>
      </c>
      <c r="D1035" s="2">
        <f>MACD!E1035</f>
        <v>4.0822384548248269E-2</v>
      </c>
      <c r="E1035" s="2">
        <f>MACD!F1035</f>
        <v>-1.3343393644566336E-2</v>
      </c>
      <c r="F1035" s="2">
        <f>'Moving Avg'!D1035</f>
        <v>3.7660000000000005</v>
      </c>
      <c r="G1035" s="2">
        <f>'Moving Avg'!F1035</f>
        <v>3.6224999999999996</v>
      </c>
      <c r="H1035" s="2">
        <f>'Moving Avg'!G1035</f>
        <v>3.2062000000000008</v>
      </c>
      <c r="I1035" s="2">
        <f>'Moving Avg'!H1035</f>
        <v>2.2767999999999988</v>
      </c>
      <c r="J1035" s="6" t="str">
        <f>OBV!F1035</f>
        <v>BULLISH</v>
      </c>
      <c r="K1035" s="6" t="str">
        <f>OBV!G1035</f>
        <v>STRONG</v>
      </c>
      <c r="L1035" s="6" t="str">
        <f>OBV!H1035</f>
        <v>CONFIRMED BULLISH</v>
      </c>
    </row>
    <row r="1036" spans="1:12" ht="13.5" x14ac:dyDescent="0.25">
      <c r="A1036" s="3">
        <f>RSI!A1036</f>
        <v>43817</v>
      </c>
      <c r="B1036" s="2">
        <f>RSI!B1036</f>
        <v>3.57</v>
      </c>
      <c r="C1036" s="2">
        <f>RSI!I1036</f>
        <v>52.162385046577533</v>
      </c>
      <c r="D1036" s="2">
        <f>MACD!E1036</f>
        <v>3.057956448593302E-2</v>
      </c>
      <c r="E1036" s="2">
        <f>MACD!F1036</f>
        <v>-4.5588020184664652E-3</v>
      </c>
      <c r="F1036" s="2">
        <f>'Moving Avg'!D1036</f>
        <v>3.7320000000000002</v>
      </c>
      <c r="G1036" s="2">
        <f>'Moving Avg'!F1036</f>
        <v>3.6269999999999998</v>
      </c>
      <c r="H1036" s="2">
        <f>'Moving Avg'!G1036</f>
        <v>3.2280000000000006</v>
      </c>
      <c r="I1036" s="2">
        <f>'Moving Avg'!H1036</f>
        <v>2.2861999999999987</v>
      </c>
      <c r="J1036" s="6" t="str">
        <f>OBV!F1036</f>
        <v>BEARISH</v>
      </c>
      <c r="K1036" s="6" t="str">
        <f>OBV!G1036</f>
        <v>WEAK</v>
      </c>
      <c r="L1036" s="6" t="str">
        <f>OBV!H1036</f>
        <v>CONFIRMED BEARISH</v>
      </c>
    </row>
    <row r="1037" spans="1:12" ht="13.5" x14ac:dyDescent="0.25">
      <c r="A1037" s="3">
        <f>RSI!A1037</f>
        <v>43818</v>
      </c>
      <c r="B1037" s="2">
        <f>RSI!B1037</f>
        <v>3.78</v>
      </c>
      <c r="C1037" s="2">
        <f>RSI!I1037</f>
        <v>59.000407379256956</v>
      </c>
      <c r="D1037" s="2">
        <f>MACD!E1037</f>
        <v>7.6191833603482806E-3</v>
      </c>
      <c r="E1037" s="2">
        <f>MACD!F1037</f>
        <v>-2.123204942703516E-3</v>
      </c>
      <c r="F1037" s="2">
        <f>'Moving Avg'!D1037</f>
        <v>3.7399999999999998</v>
      </c>
      <c r="G1037" s="2">
        <f>'Moving Avg'!F1037</f>
        <v>3.6424999999999996</v>
      </c>
      <c r="H1037" s="2">
        <f>'Moving Avg'!G1037</f>
        <v>3.2540000000000004</v>
      </c>
      <c r="I1037" s="2">
        <f>'Moving Avg'!H1037</f>
        <v>2.2966499999999983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</row>
    <row r="1038" spans="1:12" ht="13.5" x14ac:dyDescent="0.25">
      <c r="A1038" s="3">
        <f>RSI!A1038</f>
        <v>43819</v>
      </c>
      <c r="B1038" s="2">
        <f>RSI!B1038</f>
        <v>3.74</v>
      </c>
      <c r="C1038" s="2">
        <f>RSI!I1038</f>
        <v>57.319706850890569</v>
      </c>
      <c r="D1038" s="2">
        <f>MACD!E1038</f>
        <v>1.9651048903281954E-3</v>
      </c>
      <c r="E1038" s="2">
        <f>MACD!F1038</f>
        <v>-1.3055429760971738E-3</v>
      </c>
      <c r="F1038" s="2">
        <f>'Moving Avg'!D1038</f>
        <v>3.7019999999999995</v>
      </c>
      <c r="G1038" s="2">
        <f>'Moving Avg'!F1038</f>
        <v>3.6595</v>
      </c>
      <c r="H1038" s="2">
        <f>'Moving Avg'!G1038</f>
        <v>3.2792000000000008</v>
      </c>
      <c r="I1038" s="2">
        <f>'Moving Avg'!H1038</f>
        <v>2.3068999999999988</v>
      </c>
      <c r="J1038" s="6" t="str">
        <f>OBV!F1038</f>
        <v>BEARISH</v>
      </c>
      <c r="K1038" s="6" t="str">
        <f>OBV!G1038</f>
        <v>WEAK</v>
      </c>
      <c r="L1038" s="6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3.84</v>
      </c>
      <c r="C1039" s="2">
        <f>RSI!I1039</f>
        <v>60.359858283764915</v>
      </c>
      <c r="D1039" s="2">
        <f>MACD!E1039</f>
        <v>-9.8375503769565498E-3</v>
      </c>
      <c r="E1039" s="2">
        <f>MACD!F1039</f>
        <v>-3.0119444562690494E-3</v>
      </c>
      <c r="F1039" s="2">
        <f>'Moving Avg'!D1039</f>
        <v>3.7060000000000004</v>
      </c>
      <c r="G1039" s="2">
        <f>'Moving Avg'!F1039</f>
        <v>3.6840000000000002</v>
      </c>
      <c r="H1039" s="2">
        <f>'Moving Avg'!G1039</f>
        <v>3.3060000000000009</v>
      </c>
      <c r="I1039" s="2">
        <f>'Moving Avg'!H1039</f>
        <v>2.3176499999999987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</row>
    <row r="1040" spans="1:12" ht="13.5" x14ac:dyDescent="0.25">
      <c r="A1040" s="3">
        <f>RSI!A1040</f>
        <v>43823</v>
      </c>
      <c r="B1040" s="2">
        <f>RSI!B1040</f>
        <v>3.8</v>
      </c>
      <c r="C1040" s="2">
        <f>RSI!I1040</f>
        <v>58.562911733308042</v>
      </c>
      <c r="D1040" s="2">
        <f>MACD!E1040</f>
        <v>-3.2362849513696279E-2</v>
      </c>
      <c r="E1040" s="2">
        <f>MACD!F1040</f>
        <v>-8.882125467754496E-3</v>
      </c>
      <c r="F1040" s="2">
        <f>'Moving Avg'!D1040</f>
        <v>3.746</v>
      </c>
      <c r="G1040" s="2">
        <f>'Moving Avg'!F1040</f>
        <v>3.6995000000000005</v>
      </c>
      <c r="H1040" s="2">
        <f>'Moving Avg'!G1040</f>
        <v>3.3316000000000008</v>
      </c>
      <c r="I1040" s="2">
        <f>'Moving Avg'!H1040</f>
        <v>2.3281999999999989</v>
      </c>
      <c r="J1040" s="6" t="str">
        <f>OBV!F1040</f>
        <v>BEARISH</v>
      </c>
      <c r="K1040" s="6" t="str">
        <f>OBV!G1040</f>
        <v>NEUTRAL</v>
      </c>
      <c r="L1040" s="6" t="str">
        <f>OBV!H1040</f>
        <v>BEARISH DIVERGENCE</v>
      </c>
    </row>
    <row r="1041" spans="1:12" ht="13.5" x14ac:dyDescent="0.25">
      <c r="A1041" s="3">
        <f>RSI!A1041</f>
        <v>43824</v>
      </c>
      <c r="B1041" s="2">
        <f>RSI!B1041</f>
        <v>3.85</v>
      </c>
      <c r="C1041" s="2">
        <f>RSI!I1041</f>
        <v>60.159547687031356</v>
      </c>
      <c r="D1041" s="2">
        <f>MACD!E1041</f>
        <v>-2.4115002973948307E-2</v>
      </c>
      <c r="E1041" s="2">
        <f>MACD!F1041</f>
        <v>-1.1928700968993259E-2</v>
      </c>
      <c r="F1041" s="2">
        <f>'Moving Avg'!D1041</f>
        <v>3.8020000000000005</v>
      </c>
      <c r="G1041" s="2">
        <f>'Moving Avg'!F1041</f>
        <v>3.7094999999999998</v>
      </c>
      <c r="H1041" s="2">
        <f>'Moving Avg'!G1041</f>
        <v>3.3582000000000005</v>
      </c>
      <c r="I1041" s="2">
        <f>'Moving Avg'!H1041</f>
        <v>2.3389999999999991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</row>
    <row r="1042" spans="1:12" ht="13.5" x14ac:dyDescent="0.25">
      <c r="A1042" s="3">
        <f>RSI!A1042</f>
        <v>43825</v>
      </c>
      <c r="B1042" s="2">
        <f>RSI!B1042</f>
        <v>3.83</v>
      </c>
      <c r="C1042" s="2">
        <f>RSI!I1042</f>
        <v>59.17731005504794</v>
      </c>
      <c r="D1042" s="2">
        <f>MACD!E1042</f>
        <v>-1.7150279867605089E-2</v>
      </c>
      <c r="E1042" s="2">
        <f>MACD!F1042</f>
        <v>-1.2973016748715626E-2</v>
      </c>
      <c r="F1042" s="2">
        <f>'Moving Avg'!D1042</f>
        <v>3.8119999999999998</v>
      </c>
      <c r="G1042" s="2">
        <f>'Moving Avg'!F1042</f>
        <v>3.7109999999999999</v>
      </c>
      <c r="H1042" s="2">
        <f>'Moving Avg'!G1042</f>
        <v>3.3840000000000003</v>
      </c>
      <c r="I1042" s="2">
        <f>'Moving Avg'!H1042</f>
        <v>2.349699999999999</v>
      </c>
      <c r="J1042" s="6" t="str">
        <f>OBV!F1042</f>
        <v>BEARISH</v>
      </c>
      <c r="K1042" s="6" t="str">
        <f>OBV!G1042</f>
        <v>WEAK</v>
      </c>
      <c r="L1042" s="6" t="str">
        <f>OBV!H1042</f>
        <v>BEARISH DIVERGENCE</v>
      </c>
    </row>
    <row r="1043" spans="1:12" ht="13.5" x14ac:dyDescent="0.25">
      <c r="A1043" s="3">
        <f>RSI!A1043</f>
        <v>43826</v>
      </c>
      <c r="B1043" s="2">
        <f>RSI!B1043</f>
        <v>3.73</v>
      </c>
      <c r="C1043" s="2">
        <f>RSI!I1043</f>
        <v>54.395122007953532</v>
      </c>
      <c r="D1043" s="2">
        <f>MACD!E1043</f>
        <v>2.4114392422180497E-2</v>
      </c>
      <c r="E1043" s="2">
        <f>MACD!F1043</f>
        <v>-5.5555349145364023E-3</v>
      </c>
      <c r="F1043" s="2">
        <f>'Moving Avg'!D1043</f>
        <v>3.81</v>
      </c>
      <c r="G1043" s="2">
        <f>'Moving Avg'!F1043</f>
        <v>3.7105000000000006</v>
      </c>
      <c r="H1043" s="2">
        <f>'Moving Avg'!G1043</f>
        <v>3.4082000000000003</v>
      </c>
      <c r="I1043" s="2">
        <f>'Moving Avg'!H1043</f>
        <v>2.3598999999999992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43829</v>
      </c>
      <c r="B1044" s="2">
        <f>RSI!B1044</f>
        <v>3.77</v>
      </c>
      <c r="C1044" s="2">
        <f>RSI!I1044</f>
        <v>55.929266902291239</v>
      </c>
      <c r="D1044" s="2">
        <f>MACD!E1044</f>
        <v>3.8562618376603019E-2</v>
      </c>
      <c r="E1044" s="2">
        <f>MACD!F1044</f>
        <v>3.268095743691482E-3</v>
      </c>
      <c r="F1044" s="2">
        <f>'Moving Avg'!D1044</f>
        <v>3.7960000000000003</v>
      </c>
      <c r="G1044" s="2">
        <f>'Moving Avg'!F1044</f>
        <v>3.7115000000000009</v>
      </c>
      <c r="H1044" s="2">
        <f>'Moving Avg'!G1044</f>
        <v>3.4322000000000004</v>
      </c>
      <c r="I1044" s="2">
        <f>'Moving Avg'!H1044</f>
        <v>2.370299999999999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43830</v>
      </c>
      <c r="B1045" s="2">
        <f>RSI!B1045</f>
        <v>3.71</v>
      </c>
      <c r="C1045" s="2">
        <f>RSI!I1045</f>
        <v>53.046637049994793</v>
      </c>
      <c r="D1045" s="2">
        <f>MACD!E1045</f>
        <v>2.0611084655690615E-2</v>
      </c>
      <c r="E1045" s="2">
        <f>MACD!F1045</f>
        <v>6.7366935260913087E-3</v>
      </c>
      <c r="F1045" s="2">
        <f>'Moving Avg'!D1045</f>
        <v>3.778</v>
      </c>
      <c r="G1045" s="2">
        <f>'Moving Avg'!F1045</f>
        <v>3.7129999999999996</v>
      </c>
      <c r="H1045" s="2">
        <f>'Moving Avg'!G1045</f>
        <v>3.4528000000000003</v>
      </c>
      <c r="I1045" s="2">
        <f>'Moving Avg'!H1045</f>
        <v>2.380399999999999</v>
      </c>
      <c r="J1045" s="6" t="str">
        <f>OBV!F1045</f>
        <v>BULLISH</v>
      </c>
      <c r="K1045" s="6" t="str">
        <f>OBV!G1045</f>
        <v>NEUTRAL</v>
      </c>
      <c r="L1045" s="6" t="str">
        <f>OBV!H1045</f>
        <v>BULLISH DIVERGENCE</v>
      </c>
    </row>
    <row r="1046" spans="1:12" ht="13.5" x14ac:dyDescent="0.25">
      <c r="A1046" s="3">
        <f>RSI!A1046</f>
        <v>43832</v>
      </c>
      <c r="B1046" s="2">
        <f>RSI!B1046</f>
        <v>3.87</v>
      </c>
      <c r="C1046" s="2">
        <f>RSI!I1046</f>
        <v>59.10036136634244</v>
      </c>
      <c r="D1046" s="2">
        <f>MACD!E1046</f>
        <v>-1.1409189167311595E-2</v>
      </c>
      <c r="E1046" s="2">
        <f>MACD!F1046</f>
        <v>3.1075169874107281E-3</v>
      </c>
      <c r="F1046" s="2">
        <f>'Moving Avg'!D1046</f>
        <v>3.782</v>
      </c>
      <c r="G1046" s="2">
        <f>'Moving Avg'!F1046</f>
        <v>3.7305000000000001</v>
      </c>
      <c r="H1046" s="2">
        <f>'Moving Avg'!G1046</f>
        <v>3.4734000000000003</v>
      </c>
      <c r="I1046" s="2">
        <f>'Moving Avg'!H1046</f>
        <v>2.3912999999999993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</row>
    <row r="1047" spans="1:12" ht="13.5" x14ac:dyDescent="0.25">
      <c r="A1047" s="3">
        <f>RSI!A1047</f>
        <v>43833</v>
      </c>
      <c r="B1047" s="2">
        <f>RSI!B1047</f>
        <v>3.86</v>
      </c>
      <c r="C1047" s="2">
        <f>RSI!I1047</f>
        <v>58.591899700319473</v>
      </c>
      <c r="D1047" s="2">
        <f>MACD!E1047</f>
        <v>-6.7366494084968309E-3</v>
      </c>
      <c r="E1047" s="2">
        <f>MACD!F1047</f>
        <v>1.1386837082292163E-3</v>
      </c>
      <c r="F1047" s="2">
        <f>'Moving Avg'!D1047</f>
        <v>3.7880000000000003</v>
      </c>
      <c r="G1047" s="2">
        <f>'Moving Avg'!F1047</f>
        <v>3.7470000000000008</v>
      </c>
      <c r="H1047" s="2">
        <f>'Moving Avg'!G1047</f>
        <v>3.4914000000000005</v>
      </c>
      <c r="I1047" s="2">
        <f>'Moving Avg'!H1047</f>
        <v>2.4021499999999993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3.8</v>
      </c>
      <c r="C1048" s="2">
        <f>RSI!I1048</f>
        <v>55.506254847048154</v>
      </c>
      <c r="D1048" s="2">
        <f>MACD!E1048</f>
        <v>-5.6201393477905981E-3</v>
      </c>
      <c r="E1048" s="2">
        <f>MACD!F1048</f>
        <v>-2.1308090297474656E-4</v>
      </c>
      <c r="F1048" s="2">
        <f>'Moving Avg'!D1048</f>
        <v>3.8020000000000005</v>
      </c>
      <c r="G1048" s="2">
        <f>'Moving Avg'!F1048</f>
        <v>3.7565000000000004</v>
      </c>
      <c r="H1048" s="2">
        <f>'Moving Avg'!G1048</f>
        <v>3.5046000000000008</v>
      </c>
      <c r="I1048" s="2">
        <f>'Moving Avg'!H1048</f>
        <v>2.4126999999999992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3.84</v>
      </c>
      <c r="C1049" s="2">
        <f>RSI!I1049</f>
        <v>57.127255068342855</v>
      </c>
      <c r="D1049" s="2">
        <f>MACD!E1049</f>
        <v>7.0565581567256785E-3</v>
      </c>
      <c r="E1049" s="2">
        <f>MACD!F1049</f>
        <v>1.2408469089653386E-3</v>
      </c>
      <c r="F1049" s="2">
        <f>'Moving Avg'!D1049</f>
        <v>3.8159999999999998</v>
      </c>
      <c r="G1049" s="2">
        <f>'Moving Avg'!F1049</f>
        <v>3.7675000000000005</v>
      </c>
      <c r="H1049" s="2">
        <f>'Moving Avg'!G1049</f>
        <v>3.5204000000000009</v>
      </c>
      <c r="I1049" s="2">
        <f>'Moving Avg'!H1049</f>
        <v>2.4236999999999989</v>
      </c>
      <c r="J1049" s="6" t="str">
        <f>OBV!F1049</f>
        <v>BEARISH</v>
      </c>
      <c r="K1049" s="6" t="str">
        <f>OBV!G1049</f>
        <v>NEUTRAL</v>
      </c>
      <c r="L1049" s="6" t="str">
        <f>OBV!H1049</f>
        <v>BEARISH DIVERGENCE</v>
      </c>
    </row>
    <row r="1050" spans="1:12" ht="13.5" x14ac:dyDescent="0.25">
      <c r="A1050" s="3">
        <f>RSI!A1050</f>
        <v>43838</v>
      </c>
      <c r="B1050" s="2">
        <f>RSI!B1050</f>
        <v>3.77</v>
      </c>
      <c r="C1050" s="2">
        <f>RSI!I1050</f>
        <v>53.456879963110694</v>
      </c>
      <c r="D1050" s="2">
        <f>MACD!E1050</f>
        <v>1.5939366080131023E-2</v>
      </c>
      <c r="E1050" s="2">
        <f>MACD!F1050</f>
        <v>4.1805507431984757E-3</v>
      </c>
      <c r="F1050" s="2">
        <f>'Moving Avg'!D1050</f>
        <v>3.8280000000000003</v>
      </c>
      <c r="G1050" s="2">
        <f>'Moving Avg'!F1050</f>
        <v>3.7795000000000001</v>
      </c>
      <c r="H1050" s="2">
        <f>'Moving Avg'!G1050</f>
        <v>3.5318000000000014</v>
      </c>
      <c r="I1050" s="2">
        <f>'Moving Avg'!H1050</f>
        <v>2.4341999999999988</v>
      </c>
      <c r="J1050" s="6" t="str">
        <f>OBV!F1050</f>
        <v>BEARISH</v>
      </c>
      <c r="K1050" s="6" t="str">
        <f>OBV!G1050</f>
        <v>WEAK</v>
      </c>
      <c r="L1050" s="6" t="str">
        <f>OBV!H1050</f>
        <v>BEARISH DIVERGENCE</v>
      </c>
    </row>
    <row r="1051" spans="1:12" ht="13.5" x14ac:dyDescent="0.25">
      <c r="A1051" s="3">
        <f>RSI!A1051</f>
        <v>43839</v>
      </c>
      <c r="B1051" s="2">
        <f>RSI!B1051</f>
        <v>3.9</v>
      </c>
      <c r="C1051" s="2">
        <f>RSI!I1051</f>
        <v>58.756585091706903</v>
      </c>
      <c r="D1051" s="2">
        <f>MACD!E1051</f>
        <v>2.1121744184450009E-2</v>
      </c>
      <c r="E1051" s="2">
        <f>MACD!F1051</f>
        <v>7.5687894314487823E-3</v>
      </c>
      <c r="F1051" s="2">
        <f>'Moving Avg'!D1051</f>
        <v>3.8339999999999996</v>
      </c>
      <c r="G1051" s="2">
        <f>'Moving Avg'!F1051</f>
        <v>3.7875000000000001</v>
      </c>
      <c r="H1051" s="2">
        <f>'Moving Avg'!G1051</f>
        <v>3.547600000000001</v>
      </c>
      <c r="I1051" s="2">
        <f>'Moving Avg'!H1051</f>
        <v>2.445349999999999</v>
      </c>
      <c r="J1051" s="6" t="str">
        <f>OBV!F1051</f>
        <v>BEARISH</v>
      </c>
      <c r="K1051" s="6" t="str">
        <f>OBV!G1051</f>
        <v>WEAK</v>
      </c>
      <c r="L1051" s="6" t="str">
        <f>OBV!H1051</f>
        <v>BEARISH DIVERGENCE</v>
      </c>
    </row>
    <row r="1052" spans="1:12" ht="13.5" x14ac:dyDescent="0.25">
      <c r="A1052" s="3">
        <f>RSI!A1052</f>
        <v>43840</v>
      </c>
      <c r="B1052" s="2">
        <f>RSI!B1052</f>
        <v>3.93</v>
      </c>
      <c r="C1052" s="2">
        <f>RSI!I1052</f>
        <v>59.891581118359511</v>
      </c>
      <c r="D1052" s="2">
        <f>MACD!E1052</f>
        <v>1.907236242362309E-2</v>
      </c>
      <c r="E1052" s="2">
        <f>MACD!F1052</f>
        <v>9.8695040298836453E-3</v>
      </c>
      <c r="F1052" s="2">
        <f>'Moving Avg'!D1052</f>
        <v>3.8480000000000003</v>
      </c>
      <c r="G1052" s="2">
        <f>'Moving Avg'!F1052</f>
        <v>3.7969999999999997</v>
      </c>
      <c r="H1052" s="2">
        <f>'Moving Avg'!G1052</f>
        <v>3.5640000000000009</v>
      </c>
      <c r="I1052" s="2">
        <f>'Moving Avg'!H1052</f>
        <v>2.456999999999999</v>
      </c>
      <c r="J1052" s="6" t="str">
        <f>OBV!F1052</f>
        <v>BEARISH</v>
      </c>
      <c r="K1052" s="6" t="str">
        <f>OBV!G1052</f>
        <v>WEAK</v>
      </c>
      <c r="L1052" s="6" t="str">
        <f>OBV!H1052</f>
        <v>BEARISH DIVERGENCE</v>
      </c>
    </row>
    <row r="1053" spans="1:12" ht="13.5" x14ac:dyDescent="0.25">
      <c r="A1053" s="3">
        <f>RSI!A1053</f>
        <v>43843</v>
      </c>
      <c r="B1053" s="2">
        <f>RSI!B1053</f>
        <v>3.9</v>
      </c>
      <c r="C1053" s="2">
        <f>RSI!I1053</f>
        <v>58.167703908145477</v>
      </c>
      <c r="D1053" s="2">
        <f>MACD!E1053</f>
        <v>2.947378281395352E-3</v>
      </c>
      <c r="E1053" s="2">
        <f>MACD!F1053</f>
        <v>8.4850788801859867E-3</v>
      </c>
      <c r="F1053" s="2">
        <f>'Moving Avg'!D1053</f>
        <v>3.8679999999999999</v>
      </c>
      <c r="G1053" s="2">
        <f>'Moving Avg'!F1053</f>
        <v>3.7955000000000005</v>
      </c>
      <c r="H1053" s="2">
        <f>'Moving Avg'!G1053</f>
        <v>3.5824000000000011</v>
      </c>
      <c r="I1053" s="2">
        <f>'Moving Avg'!H1053</f>
        <v>2.4684999999999993</v>
      </c>
      <c r="J1053" s="6" t="str">
        <f>OBV!F1053</f>
        <v>BEARISH</v>
      </c>
      <c r="K1053" s="6" t="str">
        <f>OBV!G1053</f>
        <v>WEAK</v>
      </c>
      <c r="L1053" s="6" t="str">
        <f>OBV!H1053</f>
        <v>BEARISH DIVERGENCE</v>
      </c>
    </row>
    <row r="1054" spans="1:12" ht="13.5" x14ac:dyDescent="0.25">
      <c r="A1054" s="3">
        <f>RSI!A1054</f>
        <v>43845</v>
      </c>
      <c r="B1054" s="2">
        <f>RSI!B1054</f>
        <v>3.9</v>
      </c>
      <c r="C1054" s="2">
        <f>RSI!I1054</f>
        <v>58.167703908145477</v>
      </c>
      <c r="D1054" s="2">
        <f>MACD!E1054</f>
        <v>-5.5032204429297238E-3</v>
      </c>
      <c r="E1054" s="2">
        <f>MACD!F1054</f>
        <v>5.6874190155628453E-3</v>
      </c>
      <c r="F1054" s="2">
        <f>'Moving Avg'!D1054</f>
        <v>3.88</v>
      </c>
      <c r="G1054" s="2">
        <f>'Moving Avg'!F1054</f>
        <v>3.799500000000001</v>
      </c>
      <c r="H1054" s="2">
        <f>'Moving Avg'!G1054</f>
        <v>3.6024000000000012</v>
      </c>
      <c r="I1054" s="2">
        <f>'Moving Avg'!H1054</f>
        <v>2.4799999999999986</v>
      </c>
      <c r="J1054" s="6" t="str">
        <f>OBV!F1054</f>
        <v>BEARISH</v>
      </c>
      <c r="K1054" s="6" t="str">
        <f>OBV!G1054</f>
        <v>WEAK</v>
      </c>
      <c r="L1054" s="6" t="str">
        <f>OBV!H1054</f>
        <v>BEARISH DIVERGENCE</v>
      </c>
    </row>
    <row r="1055" spans="1:12" ht="13.5" x14ac:dyDescent="0.25">
      <c r="A1055" s="3">
        <f>RSI!A1055</f>
        <v>43846</v>
      </c>
      <c r="B1055" s="2">
        <f>RSI!B1055</f>
        <v>3.87</v>
      </c>
      <c r="C1055" s="2">
        <f>RSI!I1055</f>
        <v>56.288685547827775</v>
      </c>
      <c r="D1055" s="2">
        <f>MACD!E1055</f>
        <v>-2.055137362645576E-2</v>
      </c>
      <c r="E1055" s="2">
        <f>MACD!F1055</f>
        <v>4.3966048715912438E-4</v>
      </c>
      <c r="F1055" s="2">
        <f>'Moving Avg'!D1055</f>
        <v>3.9</v>
      </c>
      <c r="G1055" s="2">
        <f>'Moving Avg'!F1055</f>
        <v>3.8130000000000011</v>
      </c>
      <c r="H1055" s="2">
        <f>'Moving Avg'!G1055</f>
        <v>3.6234000000000015</v>
      </c>
      <c r="I1055" s="2">
        <f>'Moving Avg'!H1055</f>
        <v>2.4912499999999991</v>
      </c>
      <c r="J1055" s="6" t="str">
        <f>OBV!F1055</f>
        <v>BEARISH</v>
      </c>
      <c r="K1055" s="6" t="str">
        <f>OBV!G1055</f>
        <v>WEAK</v>
      </c>
      <c r="L1055" s="6" t="str">
        <f>OBV!H1055</f>
        <v>BEARISH DIVERGENCE</v>
      </c>
    </row>
    <row r="1056" spans="1:12" ht="13.5" x14ac:dyDescent="0.25">
      <c r="A1056" s="3">
        <f>RSI!A1056</f>
        <v>43847</v>
      </c>
      <c r="B1056" s="2">
        <f>RSI!B1056</f>
        <v>3.89</v>
      </c>
      <c r="C1056" s="2">
        <f>RSI!I1056</f>
        <v>57.279469947065493</v>
      </c>
      <c r="D1056" s="2">
        <f>MACD!E1056</f>
        <v>-1.0796492233190236E-2</v>
      </c>
      <c r="E1056" s="2">
        <f>MACD!F1056</f>
        <v>-1.8075700569107479E-3</v>
      </c>
      <c r="F1056" s="2">
        <f>'Moving Avg'!D1056</f>
        <v>3.8980000000000006</v>
      </c>
      <c r="G1056" s="2">
        <f>'Moving Avg'!F1056</f>
        <v>3.8290000000000006</v>
      </c>
      <c r="H1056" s="2">
        <f>'Moving Avg'!G1056</f>
        <v>3.6464000000000012</v>
      </c>
      <c r="I1056" s="2">
        <f>'Moving Avg'!H1056</f>
        <v>2.5025999999999988</v>
      </c>
      <c r="J1056" s="6" t="str">
        <f>OBV!F1056</f>
        <v>BEARISH</v>
      </c>
      <c r="K1056" s="6" t="str">
        <f>OBV!G1056</f>
        <v>WEAK</v>
      </c>
      <c r="L1056" s="6" t="str">
        <f>OBV!H1056</f>
        <v>CONFIRMED BEARISH</v>
      </c>
    </row>
    <row r="1057" spans="1:12" ht="13.5" x14ac:dyDescent="0.25">
      <c r="A1057" s="3">
        <f>RSI!A1057</f>
        <v>43850</v>
      </c>
      <c r="B1057" s="2">
        <f>RSI!B1057</f>
        <v>3.89</v>
      </c>
      <c r="C1057" s="2">
        <f>RSI!I1057</f>
        <v>57.279469947065493</v>
      </c>
      <c r="D1057" s="2">
        <f>MACD!E1057</f>
        <v>-4.7971237087436336E-3</v>
      </c>
      <c r="E1057" s="2">
        <f>MACD!F1057</f>
        <v>-2.4054807872773251E-3</v>
      </c>
      <c r="F1057" s="2">
        <f>'Moving Avg'!D1057</f>
        <v>3.8899999999999997</v>
      </c>
      <c r="G1057" s="2">
        <f>'Moving Avg'!F1057</f>
        <v>3.8345000000000007</v>
      </c>
      <c r="H1057" s="2">
        <f>'Moving Avg'!G1057</f>
        <v>3.6662000000000008</v>
      </c>
      <c r="I1057" s="2">
        <f>'Moving Avg'!H1057</f>
        <v>2.5139499999999986</v>
      </c>
      <c r="J1057" s="6" t="str">
        <f>OBV!F1057</f>
        <v>BEARISH</v>
      </c>
      <c r="K1057" s="6" t="str">
        <f>OBV!G1057</f>
        <v>WEAK</v>
      </c>
      <c r="L1057" s="6" t="str">
        <f>OBV!H1057</f>
        <v>CONFIRMED BEARISH</v>
      </c>
    </row>
    <row r="1058" spans="1:12" ht="13.5" x14ac:dyDescent="0.25">
      <c r="A1058" s="3">
        <f>RSI!A1058</f>
        <v>43851</v>
      </c>
      <c r="B1058" s="2">
        <f>RSI!B1058</f>
        <v>3.9</v>
      </c>
      <c r="C1058" s="2">
        <f>RSI!I1058</f>
        <v>57.833700109589302</v>
      </c>
      <c r="D1058" s="2">
        <f>MACD!E1058</f>
        <v>-1.0355485990630076E-2</v>
      </c>
      <c r="E1058" s="2">
        <f>MACD!F1058</f>
        <v>-3.9954818279478756E-3</v>
      </c>
      <c r="F1058" s="2">
        <f>'Moving Avg'!D1058</f>
        <v>3.8899999999999997</v>
      </c>
      <c r="G1058" s="2">
        <f>'Moving Avg'!F1058</f>
        <v>3.8425000000000002</v>
      </c>
      <c r="H1058" s="2">
        <f>'Moving Avg'!G1058</f>
        <v>3.6830000000000007</v>
      </c>
      <c r="I1058" s="2">
        <f>'Moving Avg'!H1058</f>
        <v>2.5253499999999987</v>
      </c>
      <c r="J1058" s="6" t="str">
        <f>OBV!F1058</f>
        <v>BEARISH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43852</v>
      </c>
      <c r="B1059" s="2">
        <f>RSI!B1059</f>
        <v>3.81</v>
      </c>
      <c r="C1059" s="2">
        <f>RSI!I1059</f>
        <v>51.37384484655589</v>
      </c>
      <c r="D1059" s="2">
        <f>MACD!E1059</f>
        <v>-2.9114053170018472E-3</v>
      </c>
      <c r="E1059" s="2">
        <f>MACD!F1059</f>
        <v>-3.7786665257586701E-3</v>
      </c>
      <c r="F1059" s="2">
        <f>'Moving Avg'!D1059</f>
        <v>3.8719999999999999</v>
      </c>
      <c r="G1059" s="2">
        <f>'Moving Avg'!F1059</f>
        <v>3.8410000000000002</v>
      </c>
      <c r="H1059" s="2">
        <f>'Moving Avg'!G1059</f>
        <v>3.6960000000000006</v>
      </c>
      <c r="I1059" s="2">
        <f>'Moving Avg'!H1059</f>
        <v>2.5361999999999987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</row>
    <row r="1060" spans="1:12" ht="13.5" x14ac:dyDescent="0.25">
      <c r="A1060" s="3">
        <f>RSI!A1060</f>
        <v>43853</v>
      </c>
      <c r="B1060" s="2">
        <f>RSI!B1060</f>
        <v>3.92</v>
      </c>
      <c r="C1060" s="2">
        <f>RSI!I1060</f>
        <v>57.606535567704896</v>
      </c>
      <c r="D1060" s="2">
        <f>MACD!E1060</f>
        <v>-1.5621468546301198E-2</v>
      </c>
      <c r="E1060" s="2">
        <f>MACD!F1060</f>
        <v>-6.1472269298671759E-3</v>
      </c>
      <c r="F1060" s="2">
        <f>'Moving Avg'!D1060</f>
        <v>3.8820000000000001</v>
      </c>
      <c r="G1060" s="2">
        <f>'Moving Avg'!F1060</f>
        <v>3.8470000000000004</v>
      </c>
      <c r="H1060" s="2">
        <f>'Moving Avg'!G1060</f>
        <v>3.7074000000000003</v>
      </c>
      <c r="I1060" s="2">
        <f>'Moving Avg'!H1060</f>
        <v>2.5475499999999984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</row>
    <row r="1061" spans="1:12" ht="13.5" x14ac:dyDescent="0.25">
      <c r="A1061" s="3">
        <f>RSI!A1061</f>
        <v>43854</v>
      </c>
      <c r="B1061" s="2">
        <f>RSI!B1061</f>
        <v>3.92</v>
      </c>
      <c r="C1061" s="2">
        <f>RSI!I1061</f>
        <v>57.606535567704896</v>
      </c>
      <c r="D1061" s="2">
        <f>MACD!E1061</f>
        <v>-7.1108745687289421E-3</v>
      </c>
      <c r="E1061" s="2">
        <f>MACD!F1061</f>
        <v>-6.3399564576395295E-3</v>
      </c>
      <c r="F1061" s="2">
        <f>'Moving Avg'!D1061</f>
        <v>3.8879999999999995</v>
      </c>
      <c r="G1061" s="2">
        <f>'Moving Avg'!F1061</f>
        <v>3.8505000000000003</v>
      </c>
      <c r="H1061" s="2">
        <f>'Moving Avg'!G1061</f>
        <v>3.7147999999999994</v>
      </c>
      <c r="I1061" s="2">
        <f>'Moving Avg'!H1061</f>
        <v>2.5588999999999986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</row>
    <row r="1062" spans="1:12" ht="13.5" x14ac:dyDescent="0.25">
      <c r="A1062" s="3">
        <f>RSI!A1062</f>
        <v>43857</v>
      </c>
      <c r="B1062" s="2">
        <f>RSI!B1062</f>
        <v>3.9</v>
      </c>
      <c r="C1062" s="2">
        <f>RSI!I1062</f>
        <v>56.090526363170348</v>
      </c>
      <c r="D1062" s="2">
        <f>MACD!E1062</f>
        <v>5.5069511922609671E-3</v>
      </c>
      <c r="E1062" s="2">
        <f>MACD!F1062</f>
        <v>-3.9705749276594303E-3</v>
      </c>
      <c r="F1062" s="2">
        <f>'Moving Avg'!D1062</f>
        <v>3.8899999999999997</v>
      </c>
      <c r="G1062" s="2">
        <f>'Moving Avg'!F1062</f>
        <v>3.8540000000000001</v>
      </c>
      <c r="H1062" s="2">
        <f>'Moving Avg'!G1062</f>
        <v>3.7247999999999997</v>
      </c>
      <c r="I1062" s="2">
        <f>'Moving Avg'!H1062</f>
        <v>2.5701499999999986</v>
      </c>
      <c r="J1062" s="6" t="str">
        <f>OBV!F1062</f>
        <v>BEARISH</v>
      </c>
      <c r="K1062" s="6" t="str">
        <f>OBV!G1062</f>
        <v>NEUTRAL</v>
      </c>
      <c r="L1062" s="6" t="str">
        <f>OBV!H1062</f>
        <v>BEARISH DIVERGENCE</v>
      </c>
    </row>
    <row r="1063" spans="1:12" ht="13.5" x14ac:dyDescent="0.25">
      <c r="A1063" s="3">
        <f>RSI!A1063</f>
        <v>43858</v>
      </c>
      <c r="B1063" s="2">
        <f>RSI!B1063</f>
        <v>3.85</v>
      </c>
      <c r="C1063" s="2">
        <f>RSI!I1063</f>
        <v>52.379323795787336</v>
      </c>
      <c r="D1063" s="2">
        <f>MACD!E1063</f>
        <v>1.4760154267768222E-2</v>
      </c>
      <c r="E1063" s="2">
        <f>MACD!F1063</f>
        <v>-2.244290885738999E-4</v>
      </c>
      <c r="F1063" s="2">
        <f>'Moving Avg'!D1063</f>
        <v>3.8800000000000003</v>
      </c>
      <c r="G1063" s="2">
        <f>'Moving Avg'!F1063</f>
        <v>3.8600000000000003</v>
      </c>
      <c r="H1063" s="2">
        <f>'Moving Avg'!G1063</f>
        <v>3.7317999999999993</v>
      </c>
      <c r="I1063" s="2">
        <f>'Moving Avg'!H1063</f>
        <v>2.5811499999999992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</row>
    <row r="1064" spans="1:12" ht="13.5" x14ac:dyDescent="0.25">
      <c r="A1064" s="3">
        <f>RSI!A1064</f>
        <v>43859</v>
      </c>
      <c r="B1064" s="2">
        <f>RSI!B1064</f>
        <v>3.83</v>
      </c>
      <c r="C1064" s="2">
        <f>RSI!I1064</f>
        <v>50.927798131531794</v>
      </c>
      <c r="D1064" s="2">
        <f>MACD!E1064</f>
        <v>2.3892889962051189E-2</v>
      </c>
      <c r="E1064" s="2">
        <f>MACD!F1064</f>
        <v>4.5990347215511184E-3</v>
      </c>
      <c r="F1064" s="2">
        <f>'Moving Avg'!D1064</f>
        <v>3.8840000000000003</v>
      </c>
      <c r="G1064" s="2">
        <f>'Moving Avg'!F1064</f>
        <v>3.8629999999999995</v>
      </c>
      <c r="H1064" s="2">
        <f>'Moving Avg'!G1064</f>
        <v>3.7403999999999997</v>
      </c>
      <c r="I1064" s="2">
        <f>'Moving Avg'!H1064</f>
        <v>2.5920499999999986</v>
      </c>
      <c r="J1064" s="6" t="str">
        <f>OBV!F1064</f>
        <v>BEARISH</v>
      </c>
      <c r="K1064" s="6" t="str">
        <f>OBV!G1064</f>
        <v>NEUTRAL</v>
      </c>
      <c r="L1064" s="6" t="str">
        <f>OBV!H1064</f>
        <v>BEARISH DIVERGENCE</v>
      </c>
    </row>
    <row r="1065" spans="1:12" ht="13.5" x14ac:dyDescent="0.25">
      <c r="A1065" s="3">
        <f>RSI!A1065</f>
        <v>43860</v>
      </c>
      <c r="B1065" s="2">
        <f>RSI!B1065</f>
        <v>3.87</v>
      </c>
      <c r="C1065" s="2">
        <f>RSI!I1065</f>
        <v>53.691794465577267</v>
      </c>
      <c r="D1065" s="2">
        <f>MACD!E1065</f>
        <v>2.3995256788488906E-2</v>
      </c>
      <c r="E1065" s="2">
        <f>MACD!F1065</f>
        <v>8.4782791349386766E-3</v>
      </c>
      <c r="F1065" s="2">
        <f>'Moving Avg'!D1065</f>
        <v>3.8740000000000001</v>
      </c>
      <c r="G1065" s="2">
        <f>'Moving Avg'!F1065</f>
        <v>3.871</v>
      </c>
      <c r="H1065" s="2">
        <f>'Moving Avg'!G1065</f>
        <v>3.7497999999999996</v>
      </c>
      <c r="I1065" s="2">
        <f>'Moving Avg'!H1065</f>
        <v>2.6033499999999985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</row>
    <row r="1066" spans="1:12" ht="13.5" x14ac:dyDescent="0.25">
      <c r="A1066" s="3">
        <f>RSI!A1066</f>
        <v>43861</v>
      </c>
      <c r="B1066" s="2">
        <f>RSI!B1066</f>
        <v>3.77</v>
      </c>
      <c r="C1066" s="2">
        <f>RSI!I1066</f>
        <v>46.621848447148011</v>
      </c>
      <c r="D1066" s="2">
        <f>MACD!E1066</f>
        <v>3.4286338982552511E-2</v>
      </c>
      <c r="E1066" s="2">
        <f>MACD!F1066</f>
        <v>1.3639891104461444E-2</v>
      </c>
      <c r="F1066" s="2">
        <f>'Moving Avg'!D1066</f>
        <v>3.8439999999999999</v>
      </c>
      <c r="G1066" s="2">
        <f>'Moving Avg'!F1066</f>
        <v>3.8659999999999997</v>
      </c>
      <c r="H1066" s="2">
        <f>'Moving Avg'!G1066</f>
        <v>3.7555999999999994</v>
      </c>
      <c r="I1066" s="2">
        <f>'Moving Avg'!H1066</f>
        <v>2.6139499999999987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</row>
    <row r="1067" spans="1:12" ht="13.5" x14ac:dyDescent="0.25">
      <c r="A1067" s="3">
        <f>RSI!A1067</f>
        <v>43864</v>
      </c>
      <c r="B1067" s="2">
        <f>RSI!B1067</f>
        <v>3.82</v>
      </c>
      <c r="C1067" s="2">
        <f>RSI!I1067</f>
        <v>50.155928454797568</v>
      </c>
      <c r="D1067" s="2">
        <f>MACD!E1067</f>
        <v>3.9622242821405251E-2</v>
      </c>
      <c r="E1067" s="2">
        <f>MACD!F1067</f>
        <v>1.8836361447850208E-2</v>
      </c>
      <c r="F1067" s="2">
        <f>'Moving Avg'!D1067</f>
        <v>3.8280000000000003</v>
      </c>
      <c r="G1067" s="2">
        <f>'Moving Avg'!F1067</f>
        <v>3.8639999999999999</v>
      </c>
      <c r="H1067" s="2">
        <f>'Moving Avg'!G1067</f>
        <v>3.7625999999999995</v>
      </c>
      <c r="I1067" s="2">
        <f>'Moving Avg'!H1067</f>
        <v>2.6247999999999991</v>
      </c>
      <c r="J1067" s="6" t="str">
        <f>OBV!F1067</f>
        <v>BULLISH</v>
      </c>
      <c r="K1067" s="6" t="str">
        <f>OBV!G1067</f>
        <v>NEUTRAL</v>
      </c>
      <c r="L1067" s="6" t="str">
        <f>OBV!H1067</f>
        <v>BULLISH DIVERGENCE</v>
      </c>
    </row>
    <row r="1068" spans="1:12" ht="13.5" x14ac:dyDescent="0.25">
      <c r="A1068" s="3">
        <f>RSI!A1068</f>
        <v>43865</v>
      </c>
      <c r="B1068" s="2">
        <f>RSI!B1068</f>
        <v>4.03</v>
      </c>
      <c r="C1068" s="2">
        <f>RSI!I1068</f>
        <v>61.64263621416594</v>
      </c>
      <c r="D1068" s="2">
        <f>MACD!E1068</f>
        <v>3.0131885512000522E-2</v>
      </c>
      <c r="E1068" s="2">
        <f>MACD!F1068</f>
        <v>2.1095466260680273E-2</v>
      </c>
      <c r="F1068" s="2">
        <f>'Moving Avg'!D1068</f>
        <v>3.8639999999999999</v>
      </c>
      <c r="G1068" s="2">
        <f>'Moving Avg'!F1068</f>
        <v>3.8754999999999997</v>
      </c>
      <c r="H1068" s="2">
        <f>'Moving Avg'!G1068</f>
        <v>3.7751999999999999</v>
      </c>
      <c r="I1068" s="2">
        <f>'Moving Avg'!H1068</f>
        <v>2.6366999999999985</v>
      </c>
      <c r="J1068" s="6" t="str">
        <f>OBV!F1068</f>
        <v>BULLISH</v>
      </c>
      <c r="K1068" s="6" t="str">
        <f>OBV!G1068</f>
        <v>STRONG</v>
      </c>
      <c r="L1068" s="6" t="str">
        <f>OBV!H1068</f>
        <v>CONFIRMED BULLISH</v>
      </c>
    </row>
    <row r="1069" spans="1:12" ht="13.5" x14ac:dyDescent="0.25">
      <c r="A1069" s="3">
        <f>RSI!A1069</f>
        <v>43866</v>
      </c>
      <c r="B1069" s="2">
        <f>RSI!B1069</f>
        <v>4.2699999999999996</v>
      </c>
      <c r="C1069" s="2">
        <f>RSI!I1069</f>
        <v>70.118152104384578</v>
      </c>
      <c r="D1069" s="2">
        <f>MACD!E1069</f>
        <v>-1.0752376032541644E-2</v>
      </c>
      <c r="E1069" s="2">
        <f>MACD!F1069</f>
        <v>1.4725897802035889E-2</v>
      </c>
      <c r="F1069" s="2">
        <f>'Moving Avg'!D1069</f>
        <v>3.9520000000000004</v>
      </c>
      <c r="G1069" s="2">
        <f>'Moving Avg'!F1069</f>
        <v>3.8969999999999998</v>
      </c>
      <c r="H1069" s="2">
        <f>'Moving Avg'!G1069</f>
        <v>3.7936000000000001</v>
      </c>
      <c r="I1069" s="2">
        <f>'Moving Avg'!H1069</f>
        <v>2.6501499999999982</v>
      </c>
      <c r="J1069" s="6" t="str">
        <f>OBV!F1069</f>
        <v>BULLISH</v>
      </c>
      <c r="K1069" s="6" t="str">
        <f>OBV!G1069</f>
        <v>STRONG</v>
      </c>
      <c r="L1069" s="6" t="str">
        <f>OBV!H1069</f>
        <v>CONFIRMED BULLISH</v>
      </c>
    </row>
    <row r="1070" spans="1:12" ht="13.5" x14ac:dyDescent="0.25">
      <c r="A1070" s="3">
        <f>RSI!A1070</f>
        <v>43867</v>
      </c>
      <c r="B1070" s="2">
        <f>RSI!B1070</f>
        <v>4.53</v>
      </c>
      <c r="C1070" s="2">
        <f>RSI!I1070</f>
        <v>76.242556793711429</v>
      </c>
      <c r="D1070" s="2">
        <f>MACD!E1070</f>
        <v>-5.0240018256527463E-2</v>
      </c>
      <c r="E1070" s="2">
        <f>MACD!F1070</f>
        <v>1.7327145903232189E-3</v>
      </c>
      <c r="F1070" s="2">
        <f>'Moving Avg'!D1070</f>
        <v>4.0840000000000005</v>
      </c>
      <c r="G1070" s="2">
        <f>'Moving Avg'!F1070</f>
        <v>3.9350000000000001</v>
      </c>
      <c r="H1070" s="2">
        <f>'Moving Avg'!G1070</f>
        <v>3.8144</v>
      </c>
      <c r="I1070" s="2">
        <f>'Moving Avg'!H1070</f>
        <v>2.6647999999999983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</row>
    <row r="1071" spans="1:12" ht="13.5" x14ac:dyDescent="0.25">
      <c r="A1071" s="3">
        <f>RSI!A1071</f>
        <v>43868</v>
      </c>
      <c r="B1071" s="2">
        <f>RSI!B1071</f>
        <v>4.8</v>
      </c>
      <c r="C1071" s="2">
        <f>RSI!I1071</f>
        <v>80.672575122244496</v>
      </c>
      <c r="D1071" s="2">
        <f>MACD!E1071</f>
        <v>-0.1075566608165559</v>
      </c>
      <c r="E1071" s="2">
        <f>MACD!F1071</f>
        <v>-2.0125160491052608E-2</v>
      </c>
      <c r="F1071" s="2">
        <f>'Moving Avg'!D1071</f>
        <v>4.29</v>
      </c>
      <c r="G1071" s="2">
        <f>'Moving Avg'!F1071</f>
        <v>3.9799999999999995</v>
      </c>
      <c r="H1071" s="2">
        <f>'Moving Avg'!G1071</f>
        <v>3.8374000000000006</v>
      </c>
      <c r="I1071" s="2">
        <f>'Moving Avg'!H1071</f>
        <v>2.6808999999999985</v>
      </c>
      <c r="J1071" s="6" t="str">
        <f>OBV!F1071</f>
        <v>BULLISH</v>
      </c>
      <c r="K1071" s="6" t="str">
        <f>OBV!G1071</f>
        <v>STRONG</v>
      </c>
      <c r="L1071" s="6" t="str">
        <f>OBV!H1071</f>
        <v>CONFIRMED BULLISH</v>
      </c>
    </row>
    <row r="1072" spans="1:12" ht="13.5" x14ac:dyDescent="0.25">
      <c r="A1072" s="3">
        <f>RSI!A1072</f>
        <v>43871</v>
      </c>
      <c r="B1072" s="2">
        <f>RSI!B1072</f>
        <v>5.09</v>
      </c>
      <c r="C1072" s="2">
        <f>RSI!I1072</f>
        <v>84.101648867233877</v>
      </c>
      <c r="D1072" s="2">
        <f>MACD!E1072</f>
        <v>-0.18582403990698726</v>
      </c>
      <c r="E1072" s="2">
        <f>MACD!F1072</f>
        <v>-5.3264936374239541E-2</v>
      </c>
      <c r="F1072" s="2">
        <f>'Moving Avg'!D1072</f>
        <v>4.5440000000000005</v>
      </c>
      <c r="G1072" s="2">
        <f>'Moving Avg'!F1072</f>
        <v>4.0380000000000003</v>
      </c>
      <c r="H1072" s="2">
        <f>'Moving Avg'!G1072</f>
        <v>3.8632000000000009</v>
      </c>
      <c r="I1072" s="2">
        <f>'Moving Avg'!H1072</f>
        <v>2.6982499999999989</v>
      </c>
      <c r="J1072" s="6" t="str">
        <f>OBV!F1072</f>
        <v>BULLISH</v>
      </c>
      <c r="K1072" s="6" t="str">
        <f>OBV!G1072</f>
        <v>STRONG</v>
      </c>
      <c r="L1072" s="6" t="str">
        <f>OBV!H1072</f>
        <v>CONFIRMED BULLISH</v>
      </c>
    </row>
    <row r="1073" spans="1:12" ht="13.5" x14ac:dyDescent="0.25">
      <c r="A1073" s="3">
        <f>RSI!A1073</f>
        <v>43872</v>
      </c>
      <c r="B1073" s="2">
        <f>RSI!B1073</f>
        <v>5.09</v>
      </c>
      <c r="C1073" s="2">
        <f>RSI!I1073</f>
        <v>84.101648867233877</v>
      </c>
      <c r="D1073" s="2">
        <f>MACD!E1073</f>
        <v>-0.26628054443758709</v>
      </c>
      <c r="E1073" s="2">
        <f>MACD!F1073</f>
        <v>-9.5868057986909061E-2</v>
      </c>
      <c r="F1073" s="2">
        <f>'Moving Avg'!D1073</f>
        <v>4.7560000000000002</v>
      </c>
      <c r="G1073" s="2">
        <f>'Moving Avg'!F1073</f>
        <v>4.0975000000000001</v>
      </c>
      <c r="H1073" s="2">
        <f>'Moving Avg'!G1073</f>
        <v>3.890200000000001</v>
      </c>
      <c r="I1073" s="2">
        <f>'Moving Avg'!H1073</f>
        <v>2.7156999999999982</v>
      </c>
      <c r="J1073" s="6" t="str">
        <f>OBV!F1073</f>
        <v>BULLISH</v>
      </c>
      <c r="K1073" s="6" t="str">
        <f>OBV!G1073</f>
        <v>STRONG</v>
      </c>
      <c r="L1073" s="6" t="str">
        <f>OBV!H1073</f>
        <v>CONFIRMED BULLISH</v>
      </c>
    </row>
    <row r="1074" spans="1:12" ht="13.5" x14ac:dyDescent="0.25">
      <c r="A1074" s="3">
        <f>RSI!A1074</f>
        <v>43873</v>
      </c>
      <c r="B1074" s="2">
        <f>RSI!B1074</f>
        <v>5.07</v>
      </c>
      <c r="C1074" s="2">
        <f>RSI!I1074</f>
        <v>82.92488567128386</v>
      </c>
      <c r="D1074" s="2">
        <f>MACD!E1074</f>
        <v>-0.34200822696797051</v>
      </c>
      <c r="E1074" s="2">
        <f>MACD!F1074</f>
        <v>-0.14509609178312136</v>
      </c>
      <c r="F1074" s="2">
        <f>'Moving Avg'!D1074</f>
        <v>4.9159999999999995</v>
      </c>
      <c r="G1074" s="2">
        <f>'Moving Avg'!F1074</f>
        <v>4.1560000000000006</v>
      </c>
      <c r="H1074" s="2">
        <f>'Moving Avg'!G1074</f>
        <v>3.9166000000000012</v>
      </c>
      <c r="I1074" s="2">
        <f>'Moving Avg'!H1074</f>
        <v>2.7328999999999986</v>
      </c>
      <c r="J1074" s="6" t="str">
        <f>OBV!F1074</f>
        <v>BULLISH</v>
      </c>
      <c r="K1074" s="6" t="str">
        <f>OBV!G1074</f>
        <v>STRONG</v>
      </c>
      <c r="L1074" s="6" t="str">
        <f>OBV!H1074</f>
        <v>CONFIRMED BULLISH</v>
      </c>
    </row>
    <row r="1075" spans="1:12" ht="13.5" x14ac:dyDescent="0.25">
      <c r="A1075" s="3">
        <f>RSI!A1075</f>
        <v>43874</v>
      </c>
      <c r="B1075" s="2">
        <f>RSI!B1075</f>
        <v>4.8899999999999997</v>
      </c>
      <c r="C1075" s="2">
        <f>RSI!I1075</f>
        <v>73.021925347194866</v>
      </c>
      <c r="D1075" s="2">
        <f>MACD!E1075</f>
        <v>-0.39208537736108662</v>
      </c>
      <c r="E1075" s="2">
        <f>MACD!F1075</f>
        <v>-0.19449394889871441</v>
      </c>
      <c r="F1075" s="2">
        <f>'Moving Avg'!D1075</f>
        <v>4.9880000000000004</v>
      </c>
      <c r="G1075" s="2">
        <f>'Moving Avg'!F1075</f>
        <v>4.2069999999999999</v>
      </c>
      <c r="H1075" s="2">
        <f>'Moving Avg'!G1075</f>
        <v>3.9408000000000003</v>
      </c>
      <c r="I1075" s="2">
        <f>'Moving Avg'!H1075</f>
        <v>2.7489999999999988</v>
      </c>
      <c r="J1075" s="6" t="str">
        <f>OBV!F1075</f>
        <v>BULLISH</v>
      </c>
      <c r="K1075" s="6" t="str">
        <f>OBV!G1075</f>
        <v>STRONG</v>
      </c>
      <c r="L1075" s="6" t="str">
        <f>OBV!H1075</f>
        <v>CONFIRMED BULLISH</v>
      </c>
    </row>
    <row r="1076" spans="1:12" ht="13.5" x14ac:dyDescent="0.25">
      <c r="A1076" s="3">
        <f>RSI!A1076</f>
        <v>43875</v>
      </c>
      <c r="B1076" s="2">
        <f>RSI!B1076</f>
        <v>4.84</v>
      </c>
      <c r="C1076" s="2">
        <f>RSI!I1076</f>
        <v>70.503253997292319</v>
      </c>
      <c r="D1076" s="2">
        <f>MACD!E1076</f>
        <v>-0.45015624587579506</v>
      </c>
      <c r="E1076" s="2">
        <f>MACD!F1076</f>
        <v>-0.24562640829413057</v>
      </c>
      <c r="F1076" s="2">
        <f>'Moving Avg'!D1076</f>
        <v>4.9960000000000004</v>
      </c>
      <c r="G1076" s="2">
        <f>'Moving Avg'!F1076</f>
        <v>4.2545000000000011</v>
      </c>
      <c r="H1076" s="2">
        <f>'Moving Avg'!G1076</f>
        <v>3.9672000000000009</v>
      </c>
      <c r="I1076" s="2">
        <f>'Moving Avg'!H1076</f>
        <v>2.764349999999999</v>
      </c>
      <c r="J1076" s="6" t="str">
        <f>OBV!F1076</f>
        <v>BEARISH</v>
      </c>
      <c r="K1076" s="6" t="str">
        <f>OBV!G1076</f>
        <v>NEUTRAL</v>
      </c>
      <c r="L1076" s="6" t="str">
        <f>OBV!H1076</f>
        <v>BEARISH DIVERGENCE</v>
      </c>
    </row>
    <row r="1077" spans="1:12" ht="13.5" x14ac:dyDescent="0.25">
      <c r="A1077" s="3">
        <f>RSI!A1077</f>
        <v>43878</v>
      </c>
      <c r="B1077" s="2">
        <f>RSI!B1077</f>
        <v>4.83</v>
      </c>
      <c r="C1077" s="2">
        <f>RSI!I1077</f>
        <v>69.9833446852343</v>
      </c>
      <c r="D1077" s="2">
        <f>MACD!E1077</f>
        <v>-0.49428406313517259</v>
      </c>
      <c r="E1077" s="2">
        <f>MACD!F1077</f>
        <v>-0.295357939262339</v>
      </c>
      <c r="F1077" s="2">
        <f>'Moving Avg'!D1077</f>
        <v>4.944</v>
      </c>
      <c r="G1077" s="2">
        <f>'Moving Avg'!F1077</f>
        <v>4.3014999999999999</v>
      </c>
      <c r="H1077" s="2">
        <f>'Moving Avg'!G1077</f>
        <v>3.9932000000000016</v>
      </c>
      <c r="I1077" s="2">
        <f>'Moving Avg'!H1077</f>
        <v>2.7795999999999994</v>
      </c>
      <c r="J1077" s="6" t="str">
        <f>OBV!F1077</f>
        <v>BEARISH</v>
      </c>
      <c r="K1077" s="6" t="str">
        <f>OBV!G1077</f>
        <v>WEAK</v>
      </c>
      <c r="L1077" s="6" t="str">
        <f>OBV!H1077</f>
        <v>CONFIRMED BEARISH</v>
      </c>
    </row>
    <row r="1078" spans="1:12" ht="13.5" x14ac:dyDescent="0.25">
      <c r="A1078" s="3">
        <f>RSI!A1078</f>
        <v>43879</v>
      </c>
      <c r="B1078" s="2">
        <f>RSI!B1078</f>
        <v>4.8600000000000003</v>
      </c>
      <c r="C1078" s="2">
        <f>RSI!I1078</f>
        <v>70.681836207225643</v>
      </c>
      <c r="D1078" s="2">
        <f>MACD!E1078</f>
        <v>-0.50464877394368601</v>
      </c>
      <c r="E1078" s="2">
        <f>MACD!F1078</f>
        <v>-0.33721610619860842</v>
      </c>
      <c r="F1078" s="2">
        <f>'Moving Avg'!D1078</f>
        <v>4.8980000000000006</v>
      </c>
      <c r="G1078" s="2">
        <f>'Moving Avg'!F1078</f>
        <v>4.3495000000000008</v>
      </c>
      <c r="H1078" s="2">
        <f>'Moving Avg'!G1078</f>
        <v>4.018200000000002</v>
      </c>
      <c r="I1078" s="2">
        <f>'Moving Avg'!H1078</f>
        <v>2.7945999999999991</v>
      </c>
      <c r="J1078" s="6" t="str">
        <f>OBV!F1078</f>
        <v>BEARISH</v>
      </c>
      <c r="K1078" s="6" t="str">
        <f>OBV!G1078</f>
        <v>WEAK</v>
      </c>
      <c r="L1078" s="6" t="str">
        <f>OBV!H1078</f>
        <v>CONFIRMED BEARISH</v>
      </c>
    </row>
    <row r="1079" spans="1:12" ht="13.5" x14ac:dyDescent="0.25">
      <c r="A1079" s="3">
        <f>RSI!A1079</f>
        <v>43880</v>
      </c>
      <c r="B1079" s="2">
        <f>RSI!B1079</f>
        <v>4.8499999999999996</v>
      </c>
      <c r="C1079" s="2">
        <f>RSI!I1079</f>
        <v>70.096295174579311</v>
      </c>
      <c r="D1079" s="2">
        <f>MACD!E1079</f>
        <v>-0.47881316248091199</v>
      </c>
      <c r="E1079" s="2">
        <f>MACD!F1079</f>
        <v>-0.36553551745506913</v>
      </c>
      <c r="F1079" s="2">
        <f>'Moving Avg'!D1079</f>
        <v>4.854000000000001</v>
      </c>
      <c r="G1079" s="2">
        <f>'Moving Avg'!F1079</f>
        <v>4.4015000000000004</v>
      </c>
      <c r="H1079" s="2">
        <f>'Moving Avg'!G1079</f>
        <v>4.0428000000000024</v>
      </c>
      <c r="I1079" s="2">
        <f>'Moving Avg'!H1079</f>
        <v>2.8095499999999993</v>
      </c>
      <c r="J1079" s="6" t="str">
        <f>OBV!F1079</f>
        <v>BEARISH</v>
      </c>
      <c r="K1079" s="6" t="str">
        <f>OBV!G1079</f>
        <v>WEAK</v>
      </c>
      <c r="L1079" s="6" t="str">
        <f>OBV!H1079</f>
        <v>CONFIRMED BEARISH</v>
      </c>
    </row>
    <row r="1080" spans="1:12" ht="13.5" x14ac:dyDescent="0.25">
      <c r="A1080" s="3">
        <f>RSI!A1080</f>
        <v>43881</v>
      </c>
      <c r="B1080" s="2">
        <f>RSI!B1080</f>
        <v>4.8</v>
      </c>
      <c r="C1080" s="2">
        <f>RSI!I1080</f>
        <v>67.103022499606908</v>
      </c>
      <c r="D1080" s="2">
        <f>MACD!E1080</f>
        <v>-0.41602100919832985</v>
      </c>
      <c r="E1080" s="2">
        <f>MACD!F1080</f>
        <v>-0.37563261580372131</v>
      </c>
      <c r="F1080" s="2">
        <f>'Moving Avg'!D1080</f>
        <v>4.8360000000000003</v>
      </c>
      <c r="G1080" s="2">
        <f>'Moving Avg'!F1080</f>
        <v>4.4455</v>
      </c>
      <c r="H1080" s="2">
        <f>'Moving Avg'!G1080</f>
        <v>4.0682000000000018</v>
      </c>
      <c r="I1080" s="2">
        <f>'Moving Avg'!H1080</f>
        <v>2.8240999999999992</v>
      </c>
      <c r="J1080" s="6" t="str">
        <f>OBV!F1080</f>
        <v>BEARISH</v>
      </c>
      <c r="K1080" s="6" t="str">
        <f>OBV!G1080</f>
        <v>WEAK</v>
      </c>
      <c r="L1080" s="6" t="str">
        <f>OBV!H1080</f>
        <v>CONFIRMED BEARISH</v>
      </c>
    </row>
    <row r="1081" spans="1:12" ht="13.5" x14ac:dyDescent="0.25">
      <c r="A1081" s="3">
        <f>RSI!A1081</f>
        <v>43882</v>
      </c>
      <c r="B1081" s="2">
        <f>RSI!B1081</f>
        <v>4.74</v>
      </c>
      <c r="C1081" s="2">
        <f>RSI!I1081</f>
        <v>63.59363905140868</v>
      </c>
      <c r="D1081" s="2">
        <f>MACD!E1081</f>
        <v>-0.31917791464133938</v>
      </c>
      <c r="E1081" s="2">
        <f>MACD!F1081</f>
        <v>-0.36434167557124497</v>
      </c>
      <c r="F1081" s="2">
        <f>'Moving Avg'!D1081</f>
        <v>4.8159999999999998</v>
      </c>
      <c r="G1081" s="2">
        <f>'Moving Avg'!F1081</f>
        <v>4.4864999999999986</v>
      </c>
      <c r="H1081" s="2">
        <f>'Moving Avg'!G1081</f>
        <v>4.0882000000000014</v>
      </c>
      <c r="I1081" s="2">
        <f>'Moving Avg'!H1081</f>
        <v>2.8383499999999993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</row>
    <row r="1082" spans="1:12" ht="13.5" x14ac:dyDescent="0.25">
      <c r="A1082" s="3">
        <f>RSI!A1082</f>
        <v>43885</v>
      </c>
      <c r="B1082" s="2">
        <f>RSI!B1082</f>
        <v>4.8</v>
      </c>
      <c r="C1082" s="2">
        <f>RSI!I1082</f>
        <v>65.5347690335783</v>
      </c>
      <c r="D1082" s="2">
        <f>MACD!E1082</f>
        <v>-0.19881163925177336</v>
      </c>
      <c r="E1082" s="2">
        <f>MACD!F1082</f>
        <v>-0.33123566830735063</v>
      </c>
      <c r="F1082" s="2">
        <f>'Moving Avg'!D1082</f>
        <v>4.8100000000000005</v>
      </c>
      <c r="G1082" s="2">
        <f>'Moving Avg'!F1082</f>
        <v>4.5314999999999994</v>
      </c>
      <c r="H1082" s="2">
        <f>'Moving Avg'!G1082</f>
        <v>4.1094000000000017</v>
      </c>
      <c r="I1082" s="2">
        <f>'Moving Avg'!H1082</f>
        <v>2.8531499999999994</v>
      </c>
      <c r="J1082" s="6" t="str">
        <f>OBV!F1082</f>
        <v>BEARISH</v>
      </c>
      <c r="K1082" s="6" t="str">
        <f>OBV!G1082</f>
        <v>WEAK</v>
      </c>
      <c r="L1082" s="6" t="str">
        <f>OBV!H1082</f>
        <v>CONFIRMED BEARISH</v>
      </c>
    </row>
    <row r="1083" spans="1:12" ht="13.5" x14ac:dyDescent="0.25">
      <c r="A1083" s="3">
        <f>RSI!A1083</f>
        <v>43886</v>
      </c>
      <c r="B1083" s="2">
        <f>RSI!B1083</f>
        <v>4.74</v>
      </c>
      <c r="C1083" s="2">
        <f>RSI!I1083</f>
        <v>61.976110268379948</v>
      </c>
      <c r="D1083" s="2">
        <f>MACD!E1083</f>
        <v>-9.4492629881010259E-2</v>
      </c>
      <c r="E1083" s="2">
        <f>MACD!F1083</f>
        <v>-0.28388706062208258</v>
      </c>
      <c r="F1083" s="2">
        <f>'Moving Avg'!D1083</f>
        <v>4.7859999999999996</v>
      </c>
      <c r="G1083" s="2">
        <f>'Moving Avg'!F1083</f>
        <v>4.5759999999999987</v>
      </c>
      <c r="H1083" s="2">
        <f>'Moving Avg'!G1083</f>
        <v>4.1256000000000022</v>
      </c>
      <c r="I1083" s="2">
        <f>'Moving Avg'!H1083</f>
        <v>2.8680999999999988</v>
      </c>
      <c r="J1083" s="6" t="str">
        <f>OBV!F1083</f>
        <v>BEARISH</v>
      </c>
      <c r="K1083" s="6" t="str">
        <f>OBV!G1083</f>
        <v>WEAK</v>
      </c>
      <c r="L1083" s="6" t="str">
        <f>OBV!H1083</f>
        <v>CONFIRMED BEARISH</v>
      </c>
    </row>
    <row r="1084" spans="1:12" ht="13.5" x14ac:dyDescent="0.25">
      <c r="A1084" s="3">
        <f>RSI!A1084</f>
        <v>43887</v>
      </c>
      <c r="B1084" s="2">
        <f>RSI!B1084</f>
        <v>4.74</v>
      </c>
      <c r="C1084" s="2">
        <f>RSI!I1084</f>
        <v>61.976110268379948</v>
      </c>
      <c r="D1084" s="2">
        <f>MACD!E1084</f>
        <v>-1.07726922841902E-2</v>
      </c>
      <c r="E1084" s="2">
        <f>MACD!F1084</f>
        <v>-0.22926418695450412</v>
      </c>
      <c r="F1084" s="2">
        <f>'Moving Avg'!D1084</f>
        <v>4.7640000000000002</v>
      </c>
      <c r="G1084" s="2">
        <f>'Moving Avg'!F1084</f>
        <v>4.6214999999999993</v>
      </c>
      <c r="H1084" s="2">
        <f>'Moving Avg'!G1084</f>
        <v>4.1440000000000019</v>
      </c>
      <c r="I1084" s="2">
        <f>'Moving Avg'!H1084</f>
        <v>2.8829999999999991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43888</v>
      </c>
      <c r="B1085" s="2">
        <f>RSI!B1085</f>
        <v>4.79</v>
      </c>
      <c r="C1085" s="2">
        <f>RSI!I1085</f>
        <v>63.87213911943639</v>
      </c>
      <c r="D1085" s="2">
        <f>MACD!E1085</f>
        <v>2.7307289505730914E-2</v>
      </c>
      <c r="E1085" s="2">
        <f>MACD!F1085</f>
        <v>-0.17794989166245712</v>
      </c>
      <c r="F1085" s="2">
        <f>'Moving Avg'!D1085</f>
        <v>4.7619999999999996</v>
      </c>
      <c r="G1085" s="2">
        <f>'Moving Avg'!F1085</f>
        <v>4.6674999999999986</v>
      </c>
      <c r="H1085" s="2">
        <f>'Moving Avg'!G1085</f>
        <v>4.1678000000000024</v>
      </c>
      <c r="I1085" s="2">
        <f>'Moving Avg'!H1085</f>
        <v>2.897899999999999</v>
      </c>
      <c r="J1085" s="6" t="str">
        <f>OBV!F1085</f>
        <v>BULLISH</v>
      </c>
      <c r="K1085" s="6" t="str">
        <f>OBV!G1085</f>
        <v>NEUTRAL</v>
      </c>
      <c r="L1085" s="6" t="str">
        <f>OBV!H1085</f>
        <v>BULLISH DIVERGENCE</v>
      </c>
    </row>
    <row r="1086" spans="1:12" ht="13.5" x14ac:dyDescent="0.25">
      <c r="A1086" s="3">
        <f>RSI!A1086</f>
        <v>43889</v>
      </c>
      <c r="B1086" s="2">
        <f>RSI!B1086</f>
        <v>4.78</v>
      </c>
      <c r="C1086" s="2">
        <f>RSI!I1086</f>
        <v>63.193443416588693</v>
      </c>
      <c r="D1086" s="2">
        <f>MACD!E1086</f>
        <v>5.1018873078965576E-2</v>
      </c>
      <c r="E1086" s="2">
        <f>MACD!F1086</f>
        <v>-0.13215613871417259</v>
      </c>
      <c r="F1086" s="2">
        <f>'Moving Avg'!D1086</f>
        <v>4.7700000000000005</v>
      </c>
      <c r="G1086" s="2">
        <f>'Moving Avg'!F1086</f>
        <v>4.718</v>
      </c>
      <c r="H1086" s="2">
        <f>'Moving Avg'!G1086</f>
        <v>4.1920000000000019</v>
      </c>
      <c r="I1086" s="2">
        <f>'Moving Avg'!H1086</f>
        <v>2.9128499999999993</v>
      </c>
      <c r="J1086" s="6" t="str">
        <f>OBV!F1086</f>
        <v>BULLISH</v>
      </c>
      <c r="K1086" s="6" t="str">
        <f>OBV!G1086</f>
        <v>NEUTRAL</v>
      </c>
      <c r="L1086" s="6" t="str">
        <f>OBV!H1086</f>
        <v>CONFIRMED BULLISH</v>
      </c>
    </row>
    <row r="1087" spans="1:12" ht="13.5" x14ac:dyDescent="0.25">
      <c r="A1087" s="3">
        <f>RSI!A1087</f>
        <v>43892</v>
      </c>
      <c r="B1087" s="2">
        <f>RSI!B1087</f>
        <v>4.79</v>
      </c>
      <c r="C1087" s="2">
        <f>RSI!I1087</f>
        <v>63.609863821803387</v>
      </c>
      <c r="D1087" s="2">
        <f>MACD!E1087</f>
        <v>6.7419471341995774E-2</v>
      </c>
      <c r="E1087" s="2">
        <f>MACD!F1087</f>
        <v>-9.2241016702938911E-2</v>
      </c>
      <c r="F1087" s="2">
        <f>'Moving Avg'!D1087</f>
        <v>4.7679999999999998</v>
      </c>
      <c r="G1087" s="2">
        <f>'Moving Avg'!F1087</f>
        <v>4.7664999999999997</v>
      </c>
      <c r="H1087" s="2">
        <f>'Moving Avg'!G1087</f>
        <v>4.2122000000000011</v>
      </c>
      <c r="I1087" s="2">
        <f>'Moving Avg'!H1087</f>
        <v>2.9280999999999988</v>
      </c>
      <c r="J1087" s="6" t="str">
        <f>OBV!F1087</f>
        <v>BULLISH</v>
      </c>
      <c r="K1087" s="6" t="str">
        <f>OBV!G1087</f>
        <v>NEUTRAL</v>
      </c>
      <c r="L1087" s="6" t="str">
        <f>OBV!H1087</f>
        <v>BULLISH DIVERGENCE</v>
      </c>
    </row>
    <row r="1088" spans="1:12" ht="13.5" x14ac:dyDescent="0.25">
      <c r="A1088" s="3">
        <f>RSI!A1088</f>
        <v>43893</v>
      </c>
      <c r="B1088" s="2">
        <f>RSI!B1088</f>
        <v>4.7</v>
      </c>
      <c r="C1088" s="2">
        <f>RSI!I1088</f>
        <v>57.323927931171326</v>
      </c>
      <c r="D1088" s="2">
        <f>MACD!E1088</f>
        <v>9.1238521589759536E-2</v>
      </c>
      <c r="E1088" s="2">
        <f>MACD!F1088</f>
        <v>-5.554510904439923E-2</v>
      </c>
      <c r="F1088" s="2">
        <f>'Moving Avg'!D1088</f>
        <v>4.76</v>
      </c>
      <c r="G1088" s="2">
        <f>'Moving Avg'!F1088</f>
        <v>4.8</v>
      </c>
      <c r="H1088" s="2">
        <f>'Moving Avg'!G1088</f>
        <v>4.2314000000000007</v>
      </c>
      <c r="I1088" s="2">
        <f>'Moving Avg'!H1088</f>
        <v>2.9433999999999987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43894</v>
      </c>
      <c r="B1089" s="2">
        <f>RSI!B1089</f>
        <v>4.5599999999999996</v>
      </c>
      <c r="C1089" s="2">
        <f>RSI!I1089</f>
        <v>49.182086490650413</v>
      </c>
      <c r="D1089" s="2">
        <f>MACD!E1089</f>
        <v>0.11951568606775442</v>
      </c>
      <c r="E1089" s="2">
        <f>MACD!F1089</f>
        <v>-2.0532950021968501E-2</v>
      </c>
      <c r="F1089" s="2">
        <f>'Moving Avg'!D1089</f>
        <v>4.7239999999999993</v>
      </c>
      <c r="G1089" s="2">
        <f>'Moving Avg'!F1089</f>
        <v>4.8145000000000007</v>
      </c>
      <c r="H1089" s="2">
        <f>'Moving Avg'!G1089</f>
        <v>4.2458</v>
      </c>
      <c r="I1089" s="2">
        <f>'Moving Avg'!H1089</f>
        <v>2.9581999999999984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43895</v>
      </c>
      <c r="B1090" s="2">
        <f>RSI!B1090</f>
        <v>4.45</v>
      </c>
      <c r="C1090" s="2">
        <f>RSI!I1090</f>
        <v>43.905479413798723</v>
      </c>
      <c r="D1090" s="2">
        <f>MACD!E1090</f>
        <v>0.1440688413018778</v>
      </c>
      <c r="E1090" s="2">
        <f>MACD!F1090</f>
        <v>1.2387408242800761E-2</v>
      </c>
      <c r="F1090" s="2">
        <f>'Moving Avg'!D1090</f>
        <v>4.6559999999999997</v>
      </c>
      <c r="G1090" s="2">
        <f>'Moving Avg'!F1090</f>
        <v>4.8105000000000011</v>
      </c>
      <c r="H1090" s="2">
        <f>'Moving Avg'!G1090</f>
        <v>4.2588000000000008</v>
      </c>
      <c r="I1090" s="2">
        <f>'Moving Avg'!H1090</f>
        <v>2.9722499999999989</v>
      </c>
      <c r="J1090" s="6" t="str">
        <f>OBV!F1090</f>
        <v>BEARISH</v>
      </c>
      <c r="K1090" s="6" t="str">
        <f>OBV!G1090</f>
        <v>WEAK</v>
      </c>
      <c r="L1090" s="6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4.32</v>
      </c>
      <c r="C1091" s="2">
        <f>RSI!I1091</f>
        <v>38.630577830187931</v>
      </c>
      <c r="D1091" s="2">
        <f>MACD!E1091</f>
        <v>0.16605129806591368</v>
      </c>
      <c r="E1091" s="2">
        <f>MACD!F1091</f>
        <v>4.3120186207423347E-2</v>
      </c>
      <c r="F1091" s="2">
        <f>'Moving Avg'!D1091</f>
        <v>4.5640000000000001</v>
      </c>
      <c r="G1091" s="2">
        <f>'Moving Avg'!F1091</f>
        <v>4.7865000000000011</v>
      </c>
      <c r="H1091" s="2">
        <f>'Moving Avg'!G1091</f>
        <v>4.2682000000000002</v>
      </c>
      <c r="I1091" s="2">
        <f>'Moving Avg'!H1091</f>
        <v>2.9856499999999988</v>
      </c>
      <c r="J1091" s="6" t="str">
        <f>OBV!F1091</f>
        <v>BEARISH</v>
      </c>
      <c r="K1091" s="6" t="str">
        <f>OBV!G1091</f>
        <v>WEAK</v>
      </c>
      <c r="L1091" s="6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4.2</v>
      </c>
      <c r="C1092" s="2">
        <f>RSI!I1092</f>
        <v>34.509109498501047</v>
      </c>
      <c r="D1092" s="2">
        <f>MACD!E1092</f>
        <v>0.2042876810227412</v>
      </c>
      <c r="E1092" s="2">
        <f>MACD!F1092</f>
        <v>7.535368517048692E-2</v>
      </c>
      <c r="F1092" s="2">
        <f>'Moving Avg'!D1092</f>
        <v>4.4459999999999997</v>
      </c>
      <c r="G1092" s="2">
        <f>'Moving Avg'!F1092</f>
        <v>4.7420000000000009</v>
      </c>
      <c r="H1092" s="2">
        <f>'Moving Avg'!G1092</f>
        <v>4.2755999999999998</v>
      </c>
      <c r="I1092" s="2">
        <f>'Moving Avg'!H1092</f>
        <v>2.9986499999999991</v>
      </c>
      <c r="J1092" s="6" t="str">
        <f>OBV!F1092</f>
        <v>BEARISH</v>
      </c>
      <c r="K1092" s="6" t="str">
        <f>OBV!G1092</f>
        <v>WEAK</v>
      </c>
      <c r="L1092" s="6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4.04</v>
      </c>
      <c r="C1093" s="2">
        <f>RSI!I1093</f>
        <v>29.924786186504619</v>
      </c>
      <c r="D1093" s="2">
        <f>MACD!E1093</f>
        <v>0.24137558583480967</v>
      </c>
      <c r="E1093" s="2">
        <f>MACD!F1093</f>
        <v>0.10855806530335148</v>
      </c>
      <c r="F1093" s="2">
        <f>'Moving Avg'!D1093</f>
        <v>4.3140000000000001</v>
      </c>
      <c r="G1093" s="2">
        <f>'Moving Avg'!F1093</f>
        <v>4.6895000000000007</v>
      </c>
      <c r="H1093" s="2">
        <f>'Moving Avg'!G1093</f>
        <v>4.2818000000000005</v>
      </c>
      <c r="I1093" s="2">
        <f>'Moving Avg'!H1093</f>
        <v>3.0110499999999991</v>
      </c>
      <c r="J1093" s="6" t="str">
        <f>OBV!F1093</f>
        <v>BEARISH</v>
      </c>
      <c r="K1093" s="6" t="str">
        <f>OBV!G1093</f>
        <v>WEAK</v>
      </c>
      <c r="L1093" s="6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4.28</v>
      </c>
      <c r="C1094" s="2">
        <f>RSI!I1094</f>
        <v>42.305644534389614</v>
      </c>
      <c r="D1094" s="2">
        <f>MACD!E1094</f>
        <v>0.25788177238745824</v>
      </c>
      <c r="E1094" s="2">
        <f>MACD!F1094</f>
        <v>0.13842280672017282</v>
      </c>
      <c r="F1094" s="2">
        <f>'Moving Avg'!D1094</f>
        <v>4.258</v>
      </c>
      <c r="G1094" s="2">
        <f>'Moving Avg'!F1094</f>
        <v>4.6500000000000012</v>
      </c>
      <c r="H1094" s="2">
        <f>'Moving Avg'!G1094</f>
        <v>4.2919999999999998</v>
      </c>
      <c r="I1094" s="2">
        <f>'Moving Avg'!H1094</f>
        <v>3.0246499999999994</v>
      </c>
      <c r="J1094" s="6" t="str">
        <f>OBV!F1094</f>
        <v>BEARISH</v>
      </c>
      <c r="K1094" s="6" t="str">
        <f>OBV!G1094</f>
        <v>WEAK</v>
      </c>
      <c r="L1094" s="6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4.26</v>
      </c>
      <c r="C1095" s="2">
        <f>RSI!I1095</f>
        <v>41.645322199792218</v>
      </c>
      <c r="D1095" s="2">
        <f>MACD!E1095</f>
        <v>0.28229110062799556</v>
      </c>
      <c r="E1095" s="2">
        <f>MACD!F1095</f>
        <v>0.16719646550173739</v>
      </c>
      <c r="F1095" s="2">
        <f>'Moving Avg'!D1095</f>
        <v>4.2200000000000006</v>
      </c>
      <c r="G1095" s="2">
        <f>'Moving Avg'!F1095</f>
        <v>4.6185000000000009</v>
      </c>
      <c r="H1095" s="2">
        <f>'Moving Avg'!G1095</f>
        <v>4.3029999999999999</v>
      </c>
      <c r="I1095" s="2">
        <f>'Moving Avg'!H1095</f>
        <v>3.037949999999999</v>
      </c>
      <c r="J1095" s="6" t="str">
        <f>OBV!F1095</f>
        <v>BEARISH</v>
      </c>
      <c r="K1095" s="6" t="str">
        <f>OBV!G1095</f>
        <v>WEAK</v>
      </c>
      <c r="L1095" s="6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4.07</v>
      </c>
      <c r="C1096" s="2">
        <f>RSI!I1096</f>
        <v>35.910870575615903</v>
      </c>
      <c r="D1096" s="2">
        <f>MACD!E1096</f>
        <v>0.31677372417111727</v>
      </c>
      <c r="E1096" s="2">
        <f>MACD!F1096</f>
        <v>0.19711191723561339</v>
      </c>
      <c r="F1096" s="2">
        <f>'Moving Avg'!D1096</f>
        <v>4.17</v>
      </c>
      <c r="G1096" s="2">
        <f>'Moving Avg'!F1096</f>
        <v>4.580000000000001</v>
      </c>
      <c r="H1096" s="2">
        <f>'Moving Avg'!G1096</f>
        <v>4.3069999999999995</v>
      </c>
      <c r="I1096" s="2">
        <f>'Moving Avg'!H1096</f>
        <v>3.0500999999999991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</row>
    <row r="1097" spans="1:12" ht="13.5" x14ac:dyDescent="0.25">
      <c r="A1097" s="3">
        <f>RSI!A1097</f>
        <v>43906</v>
      </c>
      <c r="B1097" s="2">
        <f>RSI!B1097</f>
        <v>3.95</v>
      </c>
      <c r="C1097" s="2">
        <f>RSI!I1097</f>
        <v>32.835602466999859</v>
      </c>
      <c r="D1097" s="2">
        <f>MACD!E1097</f>
        <v>0.35869858621577233</v>
      </c>
      <c r="E1097" s="2">
        <f>MACD!F1097</f>
        <v>0.22942925103164519</v>
      </c>
      <c r="F1097" s="2">
        <f>'Moving Avg'!D1097</f>
        <v>4.1199999999999992</v>
      </c>
      <c r="G1097" s="2">
        <f>'Moving Avg'!F1097</f>
        <v>4.5360000000000023</v>
      </c>
      <c r="H1097" s="2">
        <f>'Moving Avg'!G1097</f>
        <v>4.3087999999999997</v>
      </c>
      <c r="I1097" s="2">
        <f>'Moving Avg'!H1097</f>
        <v>3.0614499999999993</v>
      </c>
      <c r="J1097" s="6" t="str">
        <f>OBV!F1097</f>
        <v>BULLISH</v>
      </c>
      <c r="K1097" s="6" t="str">
        <f>OBV!G1097</f>
        <v>NEUTRAL</v>
      </c>
      <c r="L1097" s="6" t="str">
        <f>OBV!H1097</f>
        <v>BULLISH DIVERGENCE</v>
      </c>
    </row>
    <row r="1098" spans="1:12" ht="13.5" x14ac:dyDescent="0.25">
      <c r="A1098" s="3">
        <f>RSI!A1098</f>
        <v>43907</v>
      </c>
      <c r="B1098" s="2">
        <f>RSI!B1098</f>
        <v>3.78</v>
      </c>
      <c r="C1098" s="2">
        <f>RSI!I1098</f>
        <v>29.041350114458794</v>
      </c>
      <c r="D1098" s="2">
        <f>MACD!E1098</f>
        <v>0.39577705549616304</v>
      </c>
      <c r="E1098" s="2">
        <f>MACD!F1098</f>
        <v>0.2626988119245488</v>
      </c>
      <c r="F1098" s="2">
        <f>'Moving Avg'!D1098</f>
        <v>4.0679999999999996</v>
      </c>
      <c r="G1098" s="2">
        <f>'Moving Avg'!F1098</f>
        <v>4.4820000000000011</v>
      </c>
      <c r="H1098" s="2">
        <f>'Moving Avg'!G1098</f>
        <v>4.3083999999999989</v>
      </c>
      <c r="I1098" s="2">
        <f>'Moving Avg'!H1098</f>
        <v>3.0721999999999996</v>
      </c>
      <c r="J1098" s="6" t="str">
        <f>OBV!F1098</f>
        <v>BULLISH</v>
      </c>
      <c r="K1098" s="6" t="str">
        <f>OBV!G1098</f>
        <v>STRONG</v>
      </c>
      <c r="L1098" s="6" t="str">
        <f>OBV!H1098</f>
        <v>BULLISH DIVERGENCE</v>
      </c>
    </row>
    <row r="1099" spans="1:12" ht="13.5" x14ac:dyDescent="0.25">
      <c r="A1099" s="3">
        <f>RSI!A1099</f>
        <v>43908</v>
      </c>
      <c r="B1099" s="2">
        <f>RSI!B1099</f>
        <v>3.67</v>
      </c>
      <c r="C1099" s="2">
        <f>RSI!I1099</f>
        <v>26.877170893989074</v>
      </c>
      <c r="D1099" s="2">
        <f>MACD!E1099</f>
        <v>0.417410875525003</v>
      </c>
      <c r="E1099" s="2">
        <f>MACD!F1099</f>
        <v>0.29364122464463965</v>
      </c>
      <c r="F1099" s="2">
        <f>'Moving Avg'!D1099</f>
        <v>3.9460000000000006</v>
      </c>
      <c r="G1099" s="2">
        <f>'Moving Avg'!F1099</f>
        <v>4.4230000000000018</v>
      </c>
      <c r="H1099" s="2">
        <f>'Moving Avg'!G1099</f>
        <v>4.3049999999999988</v>
      </c>
      <c r="I1099" s="2">
        <f>'Moving Avg'!H1099</f>
        <v>3.0821999999999989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</row>
    <row r="1100" spans="1:12" ht="13.5" x14ac:dyDescent="0.25">
      <c r="A1100" s="3">
        <f>RSI!A1100</f>
        <v>43909</v>
      </c>
      <c r="B1100" s="2">
        <f>RSI!B1100</f>
        <v>3.73</v>
      </c>
      <c r="C1100" s="2">
        <f>RSI!I1100</f>
        <v>29.943833771525334</v>
      </c>
      <c r="D1100" s="2">
        <f>MACD!E1100</f>
        <v>0.41837855930229928</v>
      </c>
      <c r="E1100" s="2">
        <f>MACD!F1100</f>
        <v>0.31858869157617159</v>
      </c>
      <c r="F1100" s="2">
        <f>'Moving Avg'!D1100</f>
        <v>3.84</v>
      </c>
      <c r="G1100" s="2">
        <f>'Moving Avg'!F1100</f>
        <v>4.3695000000000013</v>
      </c>
      <c r="H1100" s="2">
        <f>'Moving Avg'!G1100</f>
        <v>4.304199999999998</v>
      </c>
      <c r="I1100" s="2">
        <f>'Moving Avg'!H1100</f>
        <v>3.0922499999999991</v>
      </c>
      <c r="J1100" s="6" t="str">
        <f>OBV!F1100</f>
        <v>BULLISH</v>
      </c>
      <c r="K1100" s="6" t="str">
        <f>OBV!G1100</f>
        <v>STRONG</v>
      </c>
      <c r="L1100" s="6" t="str">
        <f>OBV!H1100</f>
        <v>BULLISH DIVERGENCE</v>
      </c>
    </row>
    <row r="1101" spans="1:12" ht="13.5" x14ac:dyDescent="0.25">
      <c r="A1101" s="3">
        <f>RSI!A1101</f>
        <v>43913</v>
      </c>
      <c r="B1101" s="2">
        <f>RSI!B1101</f>
        <v>3.62</v>
      </c>
      <c r="C1101" s="2">
        <f>RSI!I1101</f>
        <v>27.654033254424732</v>
      </c>
      <c r="D1101" s="2">
        <f>MACD!E1101</f>
        <v>0.41072214563149423</v>
      </c>
      <c r="E1101" s="2">
        <f>MACD!F1101</f>
        <v>0.33701538238723616</v>
      </c>
      <c r="F1101" s="2">
        <f>'Moving Avg'!D1101</f>
        <v>3.75</v>
      </c>
      <c r="G1101" s="2">
        <f>'Moving Avg'!F1101</f>
        <v>4.3135000000000012</v>
      </c>
      <c r="H1101" s="2">
        <f>'Moving Avg'!G1101</f>
        <v>4.2985999999999986</v>
      </c>
      <c r="I1101" s="2">
        <f>'Moving Avg'!H1101</f>
        <v>3.1014999999999988</v>
      </c>
      <c r="J1101" s="6" t="str">
        <f>OBV!F1101</f>
        <v>BULLISH</v>
      </c>
      <c r="K1101" s="6" t="str">
        <f>OBV!G1101</f>
        <v>STRONG</v>
      </c>
      <c r="L1101" s="6" t="str">
        <f>OBV!H1101</f>
        <v>BULLISH DIVERGENCE</v>
      </c>
    </row>
    <row r="1102" spans="1:12" ht="13.5" x14ac:dyDescent="0.25">
      <c r="A1102" s="3">
        <f>RSI!A1102</f>
        <v>43914</v>
      </c>
      <c r="B1102" s="2">
        <f>RSI!B1102</f>
        <v>3.52</v>
      </c>
      <c r="C1102" s="2">
        <f>RSI!I1102</f>
        <v>25.727898952654769</v>
      </c>
      <c r="D1102" s="2">
        <f>MACD!E1102</f>
        <v>0.39696601360301109</v>
      </c>
      <c r="E1102" s="2">
        <f>MACD!F1102</f>
        <v>0.3490055086303912</v>
      </c>
      <c r="F1102" s="2">
        <f>'Moving Avg'!D1102</f>
        <v>3.6640000000000001</v>
      </c>
      <c r="G1102" s="2">
        <f>'Moving Avg'!F1102</f>
        <v>4.2495000000000003</v>
      </c>
      <c r="H1102" s="2">
        <f>'Moving Avg'!G1102</f>
        <v>4.2903999999999982</v>
      </c>
      <c r="I1102" s="2">
        <f>'Moving Avg'!H1102</f>
        <v>3.1098999999999988</v>
      </c>
      <c r="J1102" s="6" t="str">
        <f>OBV!F1102</f>
        <v>BULLISH</v>
      </c>
      <c r="K1102" s="6" t="str">
        <f>OBV!G1102</f>
        <v>STRONG</v>
      </c>
      <c r="L1102" s="6" t="str">
        <f>OBV!H1102</f>
        <v>BULLISH DIVERGENCE</v>
      </c>
    </row>
    <row r="1103" spans="1:12" ht="13.5" x14ac:dyDescent="0.25">
      <c r="A1103" s="3">
        <f>RSI!A1103</f>
        <v>43915</v>
      </c>
      <c r="B1103" s="2">
        <f>RSI!B1103</f>
        <v>3.42</v>
      </c>
      <c r="C1103" s="2">
        <f>RSI!I1103</f>
        <v>23.932731227139001</v>
      </c>
      <c r="D1103" s="2">
        <f>MACD!E1103</f>
        <v>0.37220589861086051</v>
      </c>
      <c r="E1103" s="2">
        <f>MACD!F1103</f>
        <v>0.3536455866264851</v>
      </c>
      <c r="F1103" s="2">
        <f>'Moving Avg'!D1103</f>
        <v>3.5920000000000001</v>
      </c>
      <c r="G1103" s="2">
        <f>'Moving Avg'!F1103</f>
        <v>4.1835000000000004</v>
      </c>
      <c r="H1103" s="2">
        <f>'Moving Avg'!G1103</f>
        <v>4.2807999999999984</v>
      </c>
      <c r="I1103" s="2">
        <f>'Moving Avg'!H1103</f>
        <v>3.1177999999999986</v>
      </c>
      <c r="J1103" s="6" t="str">
        <f>OBV!F1103</f>
        <v>BULLISH</v>
      </c>
      <c r="K1103" s="6" t="str">
        <f>OBV!G1103</f>
        <v>STRONG</v>
      </c>
      <c r="L1103" s="6" t="str">
        <f>OBV!H1103</f>
        <v>BULLISH DIVERGENCE</v>
      </c>
    </row>
    <row r="1104" spans="1:12" ht="13.5" x14ac:dyDescent="0.25">
      <c r="A1104" s="3">
        <f>RSI!A1104</f>
        <v>43916</v>
      </c>
      <c r="B1104" s="2">
        <f>RSI!B1104</f>
        <v>3.32</v>
      </c>
      <c r="C1104" s="2">
        <f>RSI!I1104</f>
        <v>22.260055923598813</v>
      </c>
      <c r="D1104" s="2">
        <f>MACD!E1104</f>
        <v>0.39996129685221415</v>
      </c>
      <c r="E1104" s="2">
        <f>MACD!F1104</f>
        <v>0.36290872867163093</v>
      </c>
      <c r="F1104" s="2">
        <f>'Moving Avg'!D1104</f>
        <v>3.5219999999999998</v>
      </c>
      <c r="G1104" s="2">
        <f>'Moving Avg'!F1104</f>
        <v>4.1124999999999998</v>
      </c>
      <c r="H1104" s="2">
        <f>'Moving Avg'!G1104</f>
        <v>4.269199999999997</v>
      </c>
      <c r="I1104" s="2">
        <f>'Moving Avg'!H1104</f>
        <v>3.1249999999999987</v>
      </c>
      <c r="J1104" s="6" t="str">
        <f>OBV!F1104</f>
        <v>BULLISH</v>
      </c>
      <c r="K1104" s="6" t="str">
        <f>OBV!G1104</f>
        <v>STRONG</v>
      </c>
      <c r="L1104" s="6" t="str">
        <f>OBV!H1104</f>
        <v>BULLISH DIVERGENCE</v>
      </c>
    </row>
    <row r="1105" spans="1:12" ht="13.5" x14ac:dyDescent="0.25">
      <c r="A1105" s="3">
        <f>RSI!A1105</f>
        <v>43917</v>
      </c>
      <c r="B1105" s="2">
        <f>RSI!B1105</f>
        <v>3.23</v>
      </c>
      <c r="C1105" s="2">
        <f>RSI!I1105</f>
        <v>20.847820097250107</v>
      </c>
      <c r="D1105" s="2">
        <f>MACD!E1105</f>
        <v>0.43167893026806459</v>
      </c>
      <c r="E1105" s="2">
        <f>MACD!F1105</f>
        <v>0.37666276899091766</v>
      </c>
      <c r="F1105" s="2">
        <f>'Moving Avg'!D1105</f>
        <v>3.4219999999999997</v>
      </c>
      <c r="G1105" s="2">
        <f>'Moving Avg'!F1105</f>
        <v>4.0344999999999995</v>
      </c>
      <c r="H1105" s="2">
        <f>'Moving Avg'!G1105</f>
        <v>4.2563999999999966</v>
      </c>
      <c r="I1105" s="2">
        <f>'Moving Avg'!H1105</f>
        <v>3.1314999999999986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</row>
    <row r="1106" spans="1:12" ht="13.5" x14ac:dyDescent="0.25">
      <c r="A1106" s="3">
        <f>RSI!A1106</f>
        <v>43920</v>
      </c>
      <c r="B1106" s="2">
        <f>RSI!B1106</f>
        <v>3.32</v>
      </c>
      <c r="C1106" s="2">
        <f>RSI!I1106</f>
        <v>25.909865544280493</v>
      </c>
      <c r="D1106" s="2">
        <f>MACD!E1106</f>
        <v>0.4274499657902493</v>
      </c>
      <c r="E1106" s="2">
        <f>MACD!F1106</f>
        <v>0.38682020835078401</v>
      </c>
      <c r="F1106" s="2">
        <f>'Moving Avg'!D1106</f>
        <v>3.3619999999999997</v>
      </c>
      <c r="G1106" s="2">
        <f>'Moving Avg'!F1106</f>
        <v>3.9614999999999996</v>
      </c>
      <c r="H1106" s="2">
        <f>'Moving Avg'!G1106</f>
        <v>4.2449999999999974</v>
      </c>
      <c r="I1106" s="2">
        <f>'Moving Avg'!H1106</f>
        <v>3.1381999999999994</v>
      </c>
      <c r="J1106" s="6" t="str">
        <f>OBV!F1106</f>
        <v>BULLISH</v>
      </c>
      <c r="K1106" s="6" t="str">
        <f>OBV!G1106</f>
        <v>NEUTRAL</v>
      </c>
      <c r="L1106" s="6" t="str">
        <f>OBV!H1106</f>
        <v>BULLISH DIVERGENCE</v>
      </c>
    </row>
    <row r="1107" spans="1:12" ht="13.5" x14ac:dyDescent="0.25">
      <c r="A1107" s="3">
        <f>RSI!A1107</f>
        <v>43921</v>
      </c>
      <c r="B1107" s="2">
        <f>RSI!B1107</f>
        <v>3.41</v>
      </c>
      <c r="C1107" s="2">
        <f>RSI!I1107</f>
        <v>30.683863117086517</v>
      </c>
      <c r="D1107" s="2">
        <f>MACD!E1107</f>
        <v>0.40268425327013402</v>
      </c>
      <c r="E1107" s="2">
        <f>MACD!F1107</f>
        <v>0.38999301733465408</v>
      </c>
      <c r="F1107" s="2">
        <f>'Moving Avg'!D1107</f>
        <v>3.3400000000000007</v>
      </c>
      <c r="G1107" s="2">
        <f>'Moving Avg'!F1107</f>
        <v>3.8924999999999996</v>
      </c>
      <c r="H1107" s="2">
        <f>'Moving Avg'!G1107</f>
        <v>4.2353999999999967</v>
      </c>
      <c r="I1107" s="2">
        <f>'Moving Avg'!H1107</f>
        <v>3.1452999999999993</v>
      </c>
      <c r="J1107" s="6" t="str">
        <f>OBV!F1107</f>
        <v>BULLISH</v>
      </c>
      <c r="K1107" s="6" t="str">
        <f>OBV!G1107</f>
        <v>NEUTRAL</v>
      </c>
      <c r="L1107" s="6" t="str">
        <f>OBV!H1107</f>
        <v>BULLISH DIVERGENCE</v>
      </c>
    </row>
    <row r="1108" spans="1:12" ht="13.5" x14ac:dyDescent="0.25">
      <c r="A1108" s="3">
        <f>RSI!A1108</f>
        <v>43922</v>
      </c>
      <c r="B1108" s="2">
        <f>RSI!B1108</f>
        <v>3.51</v>
      </c>
      <c r="C1108" s="2">
        <f>RSI!I1108</f>
        <v>35.645690162593525</v>
      </c>
      <c r="D1108" s="2">
        <f>MACD!E1108</f>
        <v>0.35128451550343298</v>
      </c>
      <c r="E1108" s="2">
        <f>MACD!F1108</f>
        <v>0.38225131696840992</v>
      </c>
      <c r="F1108" s="2">
        <f>'Moving Avg'!D1108</f>
        <v>3.3579999999999997</v>
      </c>
      <c r="G1108" s="2">
        <f>'Moving Avg'!F1108</f>
        <v>3.8329999999999997</v>
      </c>
      <c r="H1108" s="2">
        <f>'Moving Avg'!G1108</f>
        <v>4.227599999999998</v>
      </c>
      <c r="I1108" s="2">
        <f>'Moving Avg'!H1108</f>
        <v>3.1525999999999992</v>
      </c>
      <c r="J1108" s="6" t="str">
        <f>OBV!F1108</f>
        <v>BULLISH</v>
      </c>
      <c r="K1108" s="6" t="str">
        <f>OBV!G1108</f>
        <v>STRONG</v>
      </c>
      <c r="L1108" s="6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3.41</v>
      </c>
      <c r="C1109" s="2">
        <f>RSI!I1109</f>
        <v>33.094473018700242</v>
      </c>
      <c r="D1109" s="2">
        <f>MACD!E1109</f>
        <v>0.30057207690555021</v>
      </c>
      <c r="E1109" s="2">
        <f>MACD!F1109</f>
        <v>0.36591546895583804</v>
      </c>
      <c r="F1109" s="2">
        <f>'Moving Avg'!D1109</f>
        <v>3.3760000000000003</v>
      </c>
      <c r="G1109" s="2">
        <f>'Moving Avg'!F1109</f>
        <v>3.7754999999999996</v>
      </c>
      <c r="H1109" s="2">
        <f>'Moving Avg'!G1109</f>
        <v>4.2195999999999971</v>
      </c>
      <c r="I1109" s="2">
        <f>'Moving Avg'!H1109</f>
        <v>3.1591999999999989</v>
      </c>
      <c r="J1109" s="6" t="str">
        <f>OBV!F1109</f>
        <v>BULLISH</v>
      </c>
      <c r="K1109" s="6" t="str">
        <f>OBV!G1109</f>
        <v>STRONG</v>
      </c>
      <c r="L1109" s="6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3.48</v>
      </c>
      <c r="C1110" s="2">
        <f>RSI!I1110</f>
        <v>36.519495973732461</v>
      </c>
      <c r="D1110" s="2">
        <f>MACD!E1110</f>
        <v>0.26442333353791536</v>
      </c>
      <c r="E1110" s="2">
        <f>MACD!F1110</f>
        <v>0.34561704187225351</v>
      </c>
      <c r="F1110" s="2">
        <f>'Moving Avg'!D1110</f>
        <v>3.4259999999999997</v>
      </c>
      <c r="G1110" s="2">
        <f>'Moving Avg'!F1110</f>
        <v>3.7270000000000003</v>
      </c>
      <c r="H1110" s="2">
        <f>'Moving Avg'!G1110</f>
        <v>4.2107999999999972</v>
      </c>
      <c r="I1110" s="2">
        <f>'Moving Avg'!H1110</f>
        <v>3.1658999999999993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3.5</v>
      </c>
      <c r="C1111" s="2">
        <f>RSI!I1111</f>
        <v>37.503894789399553</v>
      </c>
      <c r="D1111" s="2">
        <f>MACD!E1111</f>
        <v>0.21753274162836789</v>
      </c>
      <c r="E1111" s="2">
        <f>MACD!F1111</f>
        <v>0.32000018182347639</v>
      </c>
      <c r="F1111" s="2">
        <f>'Moving Avg'!D1111</f>
        <v>3.4620000000000006</v>
      </c>
      <c r="G1111" s="2">
        <f>'Moving Avg'!F1111</f>
        <v>3.6859999999999999</v>
      </c>
      <c r="H1111" s="2">
        <f>'Moving Avg'!G1111</f>
        <v>4.2023999999999972</v>
      </c>
      <c r="I1111" s="2">
        <f>'Moving Avg'!H1111</f>
        <v>3.1722499999999991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</row>
    <row r="1112" spans="1:12" ht="13.5" x14ac:dyDescent="0.25">
      <c r="A1112" s="3">
        <f>RSI!A1112</f>
        <v>43928</v>
      </c>
      <c r="B1112" s="2">
        <f>RSI!B1112</f>
        <v>3.54</v>
      </c>
      <c r="C1112" s="2">
        <f>RSI!I1112</f>
        <v>39.52379505078892</v>
      </c>
      <c r="D1112" s="2">
        <f>MACD!E1112</f>
        <v>0.16133603581173261</v>
      </c>
      <c r="E1112" s="2">
        <f>MACD!F1112</f>
        <v>0.28826735262112768</v>
      </c>
      <c r="F1112" s="2">
        <f>'Moving Avg'!D1112</f>
        <v>3.4880000000000004</v>
      </c>
      <c r="G1112" s="2">
        <f>'Moving Avg'!F1112</f>
        <v>3.6530000000000009</v>
      </c>
      <c r="H1112" s="2">
        <f>'Moving Avg'!G1112</f>
        <v>4.1951999999999972</v>
      </c>
      <c r="I1112" s="2">
        <f>'Moving Avg'!H1112</f>
        <v>3.1784999999999992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</row>
    <row r="1113" spans="1:12" ht="13.5" x14ac:dyDescent="0.25">
      <c r="A1113" s="3">
        <f>RSI!A1113</f>
        <v>43929</v>
      </c>
      <c r="B1113" s="2">
        <f>RSI!B1113</f>
        <v>3.44</v>
      </c>
      <c r="C1113" s="2">
        <f>RSI!I1113</f>
        <v>36.359884748396262</v>
      </c>
      <c r="D1113" s="2">
        <f>MACD!E1113</f>
        <v>0.10726356218546007</v>
      </c>
      <c r="E1113" s="2">
        <f>MACD!F1113</f>
        <v>0.25206659453399416</v>
      </c>
      <c r="F1113" s="2">
        <f>'Moving Avg'!D1113</f>
        <v>3.4740000000000002</v>
      </c>
      <c r="G1113" s="2">
        <f>'Moving Avg'!F1113</f>
        <v>3.6229999999999998</v>
      </c>
      <c r="H1113" s="2">
        <f>'Moving Avg'!G1113</f>
        <v>4.1869999999999976</v>
      </c>
      <c r="I1113" s="2">
        <f>'Moving Avg'!H1113</f>
        <v>3.1840499999999996</v>
      </c>
      <c r="J1113" s="6" t="str">
        <f>OBV!F1113</f>
        <v>BULLISH</v>
      </c>
      <c r="K1113" s="6" t="str">
        <f>OBV!G1113</f>
        <v>NEUTRAL</v>
      </c>
      <c r="L1113" s="6" t="str">
        <f>OBV!H1113</f>
        <v>BULLISH DIVERGENCE</v>
      </c>
    </row>
    <row r="1114" spans="1:12" ht="13.5" x14ac:dyDescent="0.25">
      <c r="A1114" s="3">
        <f>RSI!A1114</f>
        <v>43934</v>
      </c>
      <c r="B1114" s="2">
        <f>RSI!B1114</f>
        <v>3.44</v>
      </c>
      <c r="C1114" s="2">
        <f>RSI!I1114</f>
        <v>36.359884748396262</v>
      </c>
      <c r="D1114" s="2">
        <f>MACD!E1114</f>
        <v>4.8064176157064598E-2</v>
      </c>
      <c r="E1114" s="2">
        <f>MACD!F1114</f>
        <v>0.21126611085860827</v>
      </c>
      <c r="F1114" s="2">
        <f>'Moving Avg'!D1114</f>
        <v>3.4799999999999995</v>
      </c>
      <c r="G1114" s="2">
        <f>'Moving Avg'!F1114</f>
        <v>3.5809999999999995</v>
      </c>
      <c r="H1114" s="2">
        <f>'Moving Avg'!G1114</f>
        <v>4.1791999999999971</v>
      </c>
      <c r="I1114" s="2">
        <f>'Moving Avg'!H1114</f>
        <v>3.1898999999999997</v>
      </c>
      <c r="J1114" s="6" t="str">
        <f>OBV!F1114</f>
        <v>BULLISH</v>
      </c>
      <c r="K1114" s="6" t="str">
        <f>OBV!G1114</f>
        <v>NEUTRAL</v>
      </c>
      <c r="L1114" s="6" t="str">
        <f>OBV!H1114</f>
        <v>CONFIRMED BULLISH</v>
      </c>
    </row>
    <row r="1115" spans="1:12" ht="13.5" x14ac:dyDescent="0.25">
      <c r="A1115" s="3">
        <f>RSI!A1115</f>
        <v>43935</v>
      </c>
      <c r="B1115" s="2">
        <f>RSI!B1115</f>
        <v>3.34</v>
      </c>
      <c r="C1115" s="2">
        <f>RSI!I1115</f>
        <v>33.271006242912435</v>
      </c>
      <c r="D1115" s="2">
        <f>MACD!E1115</f>
        <v>-6.6711168983113467E-3</v>
      </c>
      <c r="E1115" s="2">
        <f>MACD!F1115</f>
        <v>0.16767866530722436</v>
      </c>
      <c r="F1115" s="2">
        <f>'Moving Avg'!D1115</f>
        <v>3.4519999999999995</v>
      </c>
      <c r="G1115" s="2">
        <f>'Moving Avg'!F1115</f>
        <v>3.5349999999999993</v>
      </c>
      <c r="H1115" s="2">
        <f>'Moving Avg'!G1115</f>
        <v>4.1685999999999979</v>
      </c>
      <c r="I1115" s="2">
        <f>'Moving Avg'!H1115</f>
        <v>3.1953499999999995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43936</v>
      </c>
      <c r="B1116" s="2">
        <f>RSI!B1116</f>
        <v>3.34</v>
      </c>
      <c r="C1116" s="2">
        <f>RSI!I1116</f>
        <v>33.271006242912435</v>
      </c>
      <c r="D1116" s="2">
        <f>MACD!E1116</f>
        <v>-3.6886276791858741E-2</v>
      </c>
      <c r="E1116" s="2">
        <f>MACD!F1116</f>
        <v>0.12676567688740775</v>
      </c>
      <c r="F1116" s="2">
        <f>'Moving Avg'!D1116</f>
        <v>3.4200000000000004</v>
      </c>
      <c r="G1116" s="2">
        <f>'Moving Avg'!F1116</f>
        <v>3.4984999999999999</v>
      </c>
      <c r="H1116" s="2">
        <f>'Moving Avg'!G1116</f>
        <v>4.1599999999999984</v>
      </c>
      <c r="I1116" s="2">
        <f>'Moving Avg'!H1116</f>
        <v>3.2001499999999998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</row>
    <row r="1117" spans="1:12" ht="13.5" x14ac:dyDescent="0.25">
      <c r="A1117" s="3">
        <f>RSI!A1117</f>
        <v>43937</v>
      </c>
      <c r="B1117" s="2">
        <f>RSI!B1117</f>
        <v>3.39</v>
      </c>
      <c r="C1117" s="2">
        <f>RSI!I1117</f>
        <v>36.403917297524217</v>
      </c>
      <c r="D1117" s="2">
        <f>MACD!E1117</f>
        <v>-5.0224236517095733E-2</v>
      </c>
      <c r="E1117" s="2">
        <f>MACD!F1117</f>
        <v>9.1367694206507061E-2</v>
      </c>
      <c r="F1117" s="2">
        <f>'Moving Avg'!D1117</f>
        <v>3.3899999999999997</v>
      </c>
      <c r="G1117" s="2">
        <f>'Moving Avg'!F1117</f>
        <v>3.4704999999999999</v>
      </c>
      <c r="H1117" s="2">
        <f>'Moving Avg'!G1117</f>
        <v>4.151399999999998</v>
      </c>
      <c r="I1117" s="2">
        <f>'Moving Avg'!H1117</f>
        <v>3.2049499999999993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</row>
    <row r="1118" spans="1:12" ht="13.5" x14ac:dyDescent="0.25">
      <c r="A1118" s="3">
        <f>RSI!A1118</f>
        <v>43938</v>
      </c>
      <c r="B1118" s="2">
        <f>RSI!B1118</f>
        <v>3.29</v>
      </c>
      <c r="C1118" s="2">
        <f>RSI!I1118</f>
        <v>33.060730705857011</v>
      </c>
      <c r="D1118" s="2">
        <f>MACD!E1118</f>
        <v>-3.7081905971146245E-2</v>
      </c>
      <c r="E1118" s="2">
        <f>MACD!F1118</f>
        <v>6.5677774170976408E-2</v>
      </c>
      <c r="F1118" s="2">
        <f>'Moving Avg'!D1118</f>
        <v>3.3600000000000003</v>
      </c>
      <c r="G1118" s="2">
        <f>'Moving Avg'!F1118</f>
        <v>3.4460000000000002</v>
      </c>
      <c r="H1118" s="2">
        <f>'Moving Avg'!G1118</f>
        <v>4.1365999999999987</v>
      </c>
      <c r="I1118" s="2">
        <f>'Moving Avg'!H1118</f>
        <v>3.2095999999999991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43941</v>
      </c>
      <c r="B1119" s="2">
        <f>RSI!B1119</f>
        <v>3.38</v>
      </c>
      <c r="C1119" s="2">
        <f>RSI!I1119</f>
        <v>38.532007884345397</v>
      </c>
      <c r="D1119" s="2">
        <f>MACD!E1119</f>
        <v>-4.5906781971086996E-2</v>
      </c>
      <c r="E1119" s="2">
        <f>MACD!F1119</f>
        <v>4.3360862942563735E-2</v>
      </c>
      <c r="F1119" s="2">
        <f>'Moving Avg'!D1119</f>
        <v>3.3479999999999999</v>
      </c>
      <c r="G1119" s="2">
        <f>'Moving Avg'!F1119</f>
        <v>3.4314999999999998</v>
      </c>
      <c r="H1119" s="2">
        <f>'Moving Avg'!G1119</f>
        <v>4.1187999999999985</v>
      </c>
      <c r="I1119" s="2">
        <f>'Moving Avg'!H1119</f>
        <v>3.2143999999999995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</row>
    <row r="1120" spans="1:12" ht="13.5" x14ac:dyDescent="0.25">
      <c r="A1120" s="3">
        <f>RSI!A1120</f>
        <v>43942</v>
      </c>
      <c r="B1120" s="2">
        <f>RSI!B1120</f>
        <v>3.38</v>
      </c>
      <c r="C1120" s="2">
        <f>RSI!I1120</f>
        <v>38.532007884345397</v>
      </c>
      <c r="D1120" s="2">
        <f>MACD!E1120</f>
        <v>-4.1186593287609874E-2</v>
      </c>
      <c r="E1120" s="2">
        <f>MACD!F1120</f>
        <v>2.6451371696529016E-2</v>
      </c>
      <c r="F1120" s="2">
        <f>'Moving Avg'!D1120</f>
        <v>3.3559999999999994</v>
      </c>
      <c r="G1120" s="2">
        <f>'Moving Avg'!F1120</f>
        <v>3.4140000000000001</v>
      </c>
      <c r="H1120" s="2">
        <f>'Moving Avg'!G1120</f>
        <v>4.0957999999999988</v>
      </c>
      <c r="I1120" s="2">
        <f>'Moving Avg'!H1120</f>
        <v>3.2195499999999999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3.38</v>
      </c>
      <c r="C1121" s="2">
        <f>RSI!I1121</f>
        <v>38.532007884345397</v>
      </c>
      <c r="D1121" s="2">
        <f>MACD!E1121</f>
        <v>-3.2802552657676287E-2</v>
      </c>
      <c r="E1121" s="2">
        <f>MACD!F1121</f>
        <v>1.4600586825687954E-2</v>
      </c>
      <c r="F1121" s="2">
        <f>'Moving Avg'!D1121</f>
        <v>3.3639999999999994</v>
      </c>
      <c r="G1121" s="2">
        <f>'Moving Avg'!F1121</f>
        <v>3.4019999999999997</v>
      </c>
      <c r="H1121" s="2">
        <f>'Moving Avg'!G1121</f>
        <v>4.0673999999999992</v>
      </c>
      <c r="I1121" s="2">
        <f>'Moving Avg'!H1121</f>
        <v>3.22505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3.28</v>
      </c>
      <c r="C1122" s="2">
        <f>RSI!I1122</f>
        <v>34.606653308391557</v>
      </c>
      <c r="D1122" s="2">
        <f>MACD!E1122</f>
        <v>-1.0931266663766426E-2</v>
      </c>
      <c r="E1122" s="2">
        <f>MACD!F1122</f>
        <v>9.4942161277970782E-3</v>
      </c>
      <c r="F1122" s="2">
        <f>'Moving Avg'!D1122</f>
        <v>3.3420000000000001</v>
      </c>
      <c r="G1122" s="2">
        <f>'Moving Avg'!F1122</f>
        <v>3.3900000000000006</v>
      </c>
      <c r="H1122" s="2">
        <f>'Moving Avg'!G1122</f>
        <v>4.0311999999999992</v>
      </c>
      <c r="I1122" s="2">
        <f>'Moving Avg'!H1122</f>
        <v>3.2300999999999997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43945</v>
      </c>
      <c r="B1123" s="2">
        <f>RSI!B1123</f>
        <v>3.19</v>
      </c>
      <c r="C1123" s="2">
        <f>RSI!I1123</f>
        <v>31.496728480974809</v>
      </c>
      <c r="D1123" s="2">
        <f>MACD!E1123</f>
        <v>5.7394335042282307E-4</v>
      </c>
      <c r="E1123" s="2">
        <f>MACD!F1123</f>
        <v>7.710161572322227E-3</v>
      </c>
      <c r="F1123" s="2">
        <f>'Moving Avg'!D1123</f>
        <v>3.3220000000000001</v>
      </c>
      <c r="G1123" s="2">
        <f>'Moving Avg'!F1123</f>
        <v>3.3785000000000003</v>
      </c>
      <c r="H1123" s="2">
        <f>'Moving Avg'!G1123</f>
        <v>3.993199999999999</v>
      </c>
      <c r="I1123" s="2">
        <f>'Moving Avg'!H1123</f>
        <v>3.2344499999999998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</row>
    <row r="1124" spans="1:12" ht="13.5" x14ac:dyDescent="0.25">
      <c r="A1124" s="3">
        <f>RSI!A1124</f>
        <v>43948</v>
      </c>
      <c r="B1124" s="2">
        <f>RSI!B1124</f>
        <v>3.1</v>
      </c>
      <c r="C1124" s="2">
        <f>RSI!I1124</f>
        <v>28.717515457934169</v>
      </c>
      <c r="D1124" s="2">
        <f>MACD!E1124</f>
        <v>1.9097125631050371E-2</v>
      </c>
      <c r="E1124" s="2">
        <f>MACD!F1124</f>
        <v>9.9875543840678566E-3</v>
      </c>
      <c r="F1124" s="2">
        <f>'Moving Avg'!D1124</f>
        <v>3.2659999999999996</v>
      </c>
      <c r="G1124" s="2">
        <f>'Moving Avg'!F1124</f>
        <v>3.3675000000000006</v>
      </c>
      <c r="H1124" s="2">
        <f>'Moving Avg'!G1124</f>
        <v>3.9537999999999993</v>
      </c>
      <c r="I1124" s="2">
        <f>'Moving Avg'!H1124</f>
        <v>3.2387000000000001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</row>
    <row r="1125" spans="1:12" ht="13.5" x14ac:dyDescent="0.25">
      <c r="A1125" s="3">
        <f>RSI!A1125</f>
        <v>43949</v>
      </c>
      <c r="B1125" s="2">
        <f>RSI!B1125</f>
        <v>3.01</v>
      </c>
      <c r="C1125" s="2">
        <f>RSI!I1125</f>
        <v>26.225426018853412</v>
      </c>
      <c r="D1125" s="2">
        <f>MACD!E1125</f>
        <v>2.8548654476202362E-2</v>
      </c>
      <c r="E1125" s="2">
        <f>MACD!F1125</f>
        <v>1.3699774402494758E-2</v>
      </c>
      <c r="F1125" s="2">
        <f>'Moving Avg'!D1125</f>
        <v>3.1919999999999997</v>
      </c>
      <c r="G1125" s="2">
        <f>'Moving Avg'!F1125</f>
        <v>3.3565000000000005</v>
      </c>
      <c r="H1125" s="2">
        <f>'Moving Avg'!G1125</f>
        <v>3.916199999999999</v>
      </c>
      <c r="I1125" s="2">
        <f>'Moving Avg'!H1125</f>
        <v>3.2425000000000002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</row>
    <row r="1126" spans="1:12" ht="13.5" x14ac:dyDescent="0.25">
      <c r="A1126" s="3">
        <f>RSI!A1126</f>
        <v>43950</v>
      </c>
      <c r="B1126" s="2">
        <f>RSI!B1126</f>
        <v>3.04</v>
      </c>
      <c r="C1126" s="2">
        <f>RSI!I1126</f>
        <v>28.454191563822022</v>
      </c>
      <c r="D1126" s="2">
        <f>MACD!E1126</f>
        <v>3.7166819189911937E-2</v>
      </c>
      <c r="E1126" s="2">
        <f>MACD!F1126</f>
        <v>1.8393183359978194E-2</v>
      </c>
      <c r="F1126" s="2">
        <f>'Moving Avg'!D1126</f>
        <v>3.1240000000000001</v>
      </c>
      <c r="G1126" s="2">
        <f>'Moving Avg'!F1126</f>
        <v>3.3425000000000002</v>
      </c>
      <c r="H1126" s="2">
        <f>'Moving Avg'!G1126</f>
        <v>3.8801999999999985</v>
      </c>
      <c r="I1126" s="2">
        <f>'Moving Avg'!H1126</f>
        <v>3.2466499999999998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2.95</v>
      </c>
      <c r="C1127" s="2">
        <f>RSI!I1127</f>
        <v>25.923935123314465</v>
      </c>
      <c r="D1127" s="2">
        <f>MACD!E1127</f>
        <v>6.1273166823844871E-2</v>
      </c>
      <c r="E1127" s="2">
        <f>MACD!F1127</f>
        <v>2.6969180052751528E-2</v>
      </c>
      <c r="F1127" s="2">
        <f>'Moving Avg'!D1127</f>
        <v>3.0579999999999998</v>
      </c>
      <c r="G1127" s="2">
        <f>'Moving Avg'!F1127</f>
        <v>3.3195000000000001</v>
      </c>
      <c r="H1127" s="2">
        <f>'Moving Avg'!G1127</f>
        <v>3.8425999999999987</v>
      </c>
      <c r="I1127" s="2">
        <f>'Moving Avg'!H1127</f>
        <v>3.2500500000000003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2.9</v>
      </c>
      <c r="C1128" s="2">
        <f>RSI!I1128</f>
        <v>24.614392645202585</v>
      </c>
      <c r="D1128" s="2">
        <f>MACD!E1128</f>
        <v>7.2794970049018914E-2</v>
      </c>
      <c r="E1128" s="2">
        <f>MACD!F1128</f>
        <v>3.6134338052005006E-2</v>
      </c>
      <c r="F1128" s="2">
        <f>'Moving Avg'!D1128</f>
        <v>2.9999999999999996</v>
      </c>
      <c r="G1128" s="2">
        <f>'Moving Avg'!F1128</f>
        <v>3.2890000000000006</v>
      </c>
      <c r="H1128" s="2">
        <f>'Moving Avg'!G1128</f>
        <v>3.803399999999999</v>
      </c>
      <c r="I1128" s="2">
        <f>'Moving Avg'!H1128</f>
        <v>3.2529500000000002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2.97</v>
      </c>
      <c r="C1129" s="2">
        <f>RSI!I1129</f>
        <v>29.949493837160162</v>
      </c>
      <c r="D1129" s="2">
        <f>MACD!E1129</f>
        <v>9.4097864655077856E-2</v>
      </c>
      <c r="E1129" s="2">
        <f>MACD!F1129</f>
        <v>4.7727043372619585E-2</v>
      </c>
      <c r="F1129" s="2">
        <f>'Moving Avg'!D1129</f>
        <v>2.9740000000000002</v>
      </c>
      <c r="G1129" s="2">
        <f>'Moving Avg'!F1129</f>
        <v>3.2670000000000003</v>
      </c>
      <c r="H1129" s="2">
        <f>'Moving Avg'!G1129</f>
        <v>3.7657999999999991</v>
      </c>
      <c r="I1129" s="2">
        <f>'Moving Avg'!H1129</f>
        <v>3.2565000000000004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3.05</v>
      </c>
      <c r="C1130" s="2">
        <f>RSI!I1130</f>
        <v>35.562191100338907</v>
      </c>
      <c r="D1130" s="2">
        <f>MACD!E1130</f>
        <v>0.10846226510535129</v>
      </c>
      <c r="E1130" s="2">
        <f>MACD!F1130</f>
        <v>5.9874087719165928E-2</v>
      </c>
      <c r="F1130" s="2">
        <f>'Moving Avg'!D1130</f>
        <v>2.9820000000000002</v>
      </c>
      <c r="G1130" s="2">
        <f>'Moving Avg'!F1130</f>
        <v>3.2454999999999998</v>
      </c>
      <c r="H1130" s="2">
        <f>'Moving Avg'!G1130</f>
        <v>3.7307999999999995</v>
      </c>
      <c r="I1130" s="2">
        <f>'Moving Avg'!H1130</f>
        <v>3.2609500000000002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</row>
    <row r="1131" spans="1:12" ht="13.5" x14ac:dyDescent="0.25">
      <c r="A1131" s="3">
        <f>RSI!A1131</f>
        <v>43958</v>
      </c>
      <c r="B1131" s="2">
        <f>RSI!B1131</f>
        <v>3.14</v>
      </c>
      <c r="C1131" s="2">
        <f>RSI!I1131</f>
        <v>41.263871422237884</v>
      </c>
      <c r="D1131" s="2">
        <f>MACD!E1131</f>
        <v>0.11557440488712878</v>
      </c>
      <c r="E1131" s="2">
        <f>MACD!F1131</f>
        <v>7.1014151152758498E-2</v>
      </c>
      <c r="F1131" s="2">
        <f>'Moving Avg'!D1131</f>
        <v>3.0020000000000002</v>
      </c>
      <c r="G1131" s="2">
        <f>'Moving Avg'!F1131</f>
        <v>3.2275</v>
      </c>
      <c r="H1131" s="2">
        <f>'Moving Avg'!G1131</f>
        <v>3.6987999999999994</v>
      </c>
      <c r="I1131" s="2">
        <f>'Moving Avg'!H1131</f>
        <v>3.2659999999999996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</row>
    <row r="1132" spans="1:12" ht="13.5" x14ac:dyDescent="0.25">
      <c r="A1132" s="3">
        <f>RSI!A1132</f>
        <v>43959</v>
      </c>
      <c r="B1132" s="2">
        <f>RSI!B1132</f>
        <v>3.23</v>
      </c>
      <c r="C1132" s="2">
        <f>RSI!I1132</f>
        <v>46.373896428384683</v>
      </c>
      <c r="D1132" s="2">
        <f>MACD!E1132</f>
        <v>0.10051326762342594</v>
      </c>
      <c r="E1132" s="2">
        <f>MACD!F1132</f>
        <v>7.6913974446891992E-2</v>
      </c>
      <c r="F1132" s="2">
        <f>'Moving Avg'!D1132</f>
        <v>3.0580000000000003</v>
      </c>
      <c r="G1132" s="2">
        <f>'Moving Avg'!F1132</f>
        <v>3.2119999999999997</v>
      </c>
      <c r="H1132" s="2">
        <f>'Moving Avg'!G1132</f>
        <v>3.6673999999999984</v>
      </c>
      <c r="I1132" s="2">
        <f>'Moving Avg'!H1132</f>
        <v>3.2712500000000002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43962</v>
      </c>
      <c r="B1133" s="2">
        <f>RSI!B1133</f>
        <v>3.32</v>
      </c>
      <c r="C1133" s="2">
        <f>RSI!I1133</f>
        <v>50.967818335737796</v>
      </c>
      <c r="D1133" s="2">
        <f>MACD!E1133</f>
        <v>6.7624761019402957E-2</v>
      </c>
      <c r="E1133" s="2">
        <f>MACD!F1133</f>
        <v>7.5056131761394196E-2</v>
      </c>
      <c r="F1133" s="2">
        <f>'Moving Avg'!D1133</f>
        <v>3.1420000000000003</v>
      </c>
      <c r="G1133" s="2">
        <f>'Moving Avg'!F1133</f>
        <v>3.2059999999999995</v>
      </c>
      <c r="H1133" s="2">
        <f>'Moving Avg'!G1133</f>
        <v>3.6389999999999985</v>
      </c>
      <c r="I1133" s="2">
        <f>'Moving Avg'!H1133</f>
        <v>3.2768999999999999</v>
      </c>
      <c r="J1133" s="6" t="str">
        <f>OBV!F1133</f>
        <v>BULLISH</v>
      </c>
      <c r="K1133" s="6" t="str">
        <f>OBV!G1133</f>
        <v>STRONG</v>
      </c>
      <c r="L1133" s="6" t="str">
        <f>OBV!H1133</f>
        <v>CONFIRMED BULLISH</v>
      </c>
    </row>
    <row r="1134" spans="1:12" ht="13.5" x14ac:dyDescent="0.25">
      <c r="A1134" s="3">
        <f>RSI!A1134</f>
        <v>43963</v>
      </c>
      <c r="B1134" s="2">
        <f>RSI!B1134</f>
        <v>3.41</v>
      </c>
      <c r="C1134" s="2">
        <f>RSI!I1134</f>
        <v>55.109236124396617</v>
      </c>
      <c r="D1134" s="2">
        <f>MACD!E1134</f>
        <v>1.9092457998935775E-2</v>
      </c>
      <c r="E1134" s="2">
        <f>MACD!F1134</f>
        <v>6.386339700890252E-2</v>
      </c>
      <c r="F1134" s="2">
        <f>'Moving Avg'!D1134</f>
        <v>3.2299999999999995</v>
      </c>
      <c r="G1134" s="2">
        <f>'Moving Avg'!F1134</f>
        <v>3.2044999999999995</v>
      </c>
      <c r="H1134" s="2">
        <f>'Moving Avg'!G1134</f>
        <v>3.6123999999999992</v>
      </c>
      <c r="I1134" s="2">
        <f>'Moving Avg'!H1134</f>
        <v>3.2829999999999995</v>
      </c>
      <c r="J1134" s="6" t="str">
        <f>OBV!F1134</f>
        <v>BULLISH</v>
      </c>
      <c r="K1134" s="6" t="str">
        <f>OBV!G1134</f>
        <v>STRONG</v>
      </c>
      <c r="L1134" s="6" t="str">
        <f>OBV!H1134</f>
        <v>CONFIRMED BULLISH</v>
      </c>
    </row>
    <row r="1135" spans="1:12" ht="13.5" x14ac:dyDescent="0.25">
      <c r="A1135" s="3">
        <f>RSI!A1135</f>
        <v>43964</v>
      </c>
      <c r="B1135" s="2">
        <f>RSI!B1135</f>
        <v>3.51</v>
      </c>
      <c r="C1135" s="2">
        <f>RSI!I1135</f>
        <v>59.229767188234916</v>
      </c>
      <c r="D1135" s="2">
        <f>MACD!E1135</f>
        <v>-4.3935328789167283E-2</v>
      </c>
      <c r="E1135" s="2">
        <f>MACD!F1135</f>
        <v>4.2303651849288561E-2</v>
      </c>
      <c r="F1135" s="2">
        <f>'Moving Avg'!D1135</f>
        <v>3.3220000000000001</v>
      </c>
      <c r="G1135" s="2">
        <f>'Moving Avg'!F1135</f>
        <v>3.2130000000000001</v>
      </c>
      <c r="H1135" s="2">
        <f>'Moving Avg'!G1135</f>
        <v>3.5867999999999989</v>
      </c>
      <c r="I1135" s="2">
        <f>'Moving Avg'!H1135</f>
        <v>3.2895999999999996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43965</v>
      </c>
      <c r="B1136" s="2">
        <f>RSI!B1136</f>
        <v>3.61</v>
      </c>
      <c r="C1136" s="2">
        <f>RSI!I1136</f>
        <v>62.8973951984593</v>
      </c>
      <c r="D1136" s="2">
        <f>MACD!E1136</f>
        <v>-0.10130541440618046</v>
      </c>
      <c r="E1136" s="2">
        <f>MACD!F1136</f>
        <v>1.3581838598194753E-2</v>
      </c>
      <c r="F1136" s="2">
        <f>'Moving Avg'!D1136</f>
        <v>3.4160000000000004</v>
      </c>
      <c r="G1136" s="2">
        <f>'Moving Avg'!F1136</f>
        <v>3.2265000000000001</v>
      </c>
      <c r="H1136" s="2">
        <f>'Moving Avg'!G1136</f>
        <v>3.5633999999999992</v>
      </c>
      <c r="I1136" s="2">
        <f>'Moving Avg'!H1136</f>
        <v>3.2966999999999995</v>
      </c>
      <c r="J1136" s="6" t="str">
        <f>OBV!F1136</f>
        <v>BULLISH</v>
      </c>
      <c r="K1136" s="6" t="str">
        <f>OBV!G1136</f>
        <v>STRONG</v>
      </c>
      <c r="L1136" s="6" t="str">
        <f>OBV!H1136</f>
        <v>CONFIRMED BULLISH</v>
      </c>
    </row>
    <row r="1137" spans="1:12" ht="13.5" x14ac:dyDescent="0.25">
      <c r="A1137" s="3">
        <f>RSI!A1137</f>
        <v>43966</v>
      </c>
      <c r="B1137" s="2">
        <f>RSI!B1137</f>
        <v>3.71</v>
      </c>
      <c r="C1137" s="2">
        <f>RSI!I1137</f>
        <v>66.174367007392902</v>
      </c>
      <c r="D1137" s="2">
        <f>MACD!E1137</f>
        <v>-0.17284829727528006</v>
      </c>
      <c r="E1137" s="2">
        <f>MACD!F1137</f>
        <v>-2.3704188576500213E-2</v>
      </c>
      <c r="F1137" s="2">
        <f>'Moving Avg'!D1137</f>
        <v>3.5119999999999996</v>
      </c>
      <c r="G1137" s="2">
        <f>'Moving Avg'!F1137</f>
        <v>3.2424999999999997</v>
      </c>
      <c r="H1137" s="2">
        <f>'Moving Avg'!G1137</f>
        <v>3.5417999999999989</v>
      </c>
      <c r="I1137" s="2">
        <f>'Moving Avg'!H1137</f>
        <v>3.3042500000000001</v>
      </c>
      <c r="J1137" s="6" t="str">
        <f>OBV!F1137</f>
        <v>BULLISH</v>
      </c>
      <c r="K1137" s="6" t="str">
        <f>OBV!G1137</f>
        <v>STRONG</v>
      </c>
      <c r="L1137" s="6" t="str">
        <f>OBV!H1137</f>
        <v>CONFIRMED BULLISH</v>
      </c>
    </row>
    <row r="1138" spans="1:12" ht="13.5" x14ac:dyDescent="0.25">
      <c r="A1138" s="3">
        <f>RSI!A1138</f>
        <v>43969</v>
      </c>
      <c r="B1138" s="2">
        <f>RSI!B1138</f>
        <v>3.79</v>
      </c>
      <c r="C1138" s="2">
        <f>RSI!I1138</f>
        <v>68.566246105912455</v>
      </c>
      <c r="D1138" s="2">
        <f>MACD!E1138</f>
        <v>-0.24920983459693558</v>
      </c>
      <c r="E1138" s="2">
        <f>MACD!F1138</f>
        <v>-6.8805317780587294E-2</v>
      </c>
      <c r="F1138" s="2">
        <f>'Moving Avg'!D1138</f>
        <v>3.6059999999999994</v>
      </c>
      <c r="G1138" s="2">
        <f>'Moving Avg'!F1138</f>
        <v>3.2674999999999996</v>
      </c>
      <c r="H1138" s="2">
        <f>'Moving Avg'!G1138</f>
        <v>3.5235999999999992</v>
      </c>
      <c r="I1138" s="2">
        <f>'Moving Avg'!H1138</f>
        <v>3.3122000000000003</v>
      </c>
      <c r="J1138" s="6" t="str">
        <f>OBV!F1138</f>
        <v>BULLISH</v>
      </c>
      <c r="K1138" s="6" t="str">
        <f>OBV!G1138</f>
        <v>STRONG</v>
      </c>
      <c r="L1138" s="6" t="str">
        <f>OBV!H1138</f>
        <v>CONFIRMED BULLISH</v>
      </c>
    </row>
    <row r="1139" spans="1:12" ht="13.5" x14ac:dyDescent="0.25">
      <c r="A1139" s="3">
        <f>RSI!A1139</f>
        <v>43970</v>
      </c>
      <c r="B1139" s="2">
        <f>RSI!B1139</f>
        <v>3.68</v>
      </c>
      <c r="C1139" s="2">
        <f>RSI!I1139</f>
        <v>62.067291997093889</v>
      </c>
      <c r="D1139" s="2">
        <f>MACD!E1139</f>
        <v>-0.29742232298744176</v>
      </c>
      <c r="E1139" s="2">
        <f>MACD!F1139</f>
        <v>-0.1145287188219582</v>
      </c>
      <c r="F1139" s="2">
        <f>'Moving Avg'!D1139</f>
        <v>3.6599999999999993</v>
      </c>
      <c r="G1139" s="2">
        <f>'Moving Avg'!F1139</f>
        <v>3.2824999999999998</v>
      </c>
      <c r="H1139" s="2">
        <f>'Moving Avg'!G1139</f>
        <v>3.5059999999999989</v>
      </c>
      <c r="I1139" s="2">
        <f>'Moving Avg'!H1139</f>
        <v>3.3195999999999999</v>
      </c>
      <c r="J1139" s="6" t="str">
        <f>OBV!F1139</f>
        <v>BULLISH</v>
      </c>
      <c r="K1139" s="6" t="str">
        <f>OBV!G1139</f>
        <v>STRONG</v>
      </c>
      <c r="L1139" s="6" t="str">
        <f>OBV!H1139</f>
        <v>CONFIRMED BULLISH</v>
      </c>
    </row>
    <row r="1140" spans="1:12" ht="13.5" x14ac:dyDescent="0.25">
      <c r="A1140" s="3">
        <f>RSI!A1140</f>
        <v>43971</v>
      </c>
      <c r="B1140" s="2">
        <f>RSI!B1140</f>
        <v>3.73</v>
      </c>
      <c r="C1140" s="2">
        <f>RSI!I1140</f>
        <v>63.74923870512643</v>
      </c>
      <c r="D1140" s="2">
        <f>MACD!E1140</f>
        <v>-0.3312933914074967</v>
      </c>
      <c r="E1140" s="2">
        <f>MACD!F1140</f>
        <v>-0.1578816533390659</v>
      </c>
      <c r="F1140" s="2">
        <f>'Moving Avg'!D1140</f>
        <v>3.7039999999999997</v>
      </c>
      <c r="G1140" s="2">
        <f>'Moving Avg'!F1140</f>
        <v>3.3</v>
      </c>
      <c r="H1140" s="2">
        <f>'Moving Avg'!G1140</f>
        <v>3.4915999999999996</v>
      </c>
      <c r="I1140" s="2">
        <f>'Moving Avg'!H1140</f>
        <v>3.3273499999999996</v>
      </c>
      <c r="J1140" s="6" t="str">
        <f>OBV!F1140</f>
        <v>BULLISH</v>
      </c>
      <c r="K1140" s="6" t="str">
        <f>OBV!G1140</f>
        <v>STRONG</v>
      </c>
      <c r="L1140" s="6" t="str">
        <f>OBV!H1140</f>
        <v>CONFIRMED BULLISH</v>
      </c>
    </row>
    <row r="1141" spans="1:12" ht="13.5" x14ac:dyDescent="0.25">
      <c r="A1141" s="3">
        <f>RSI!A1141</f>
        <v>43972</v>
      </c>
      <c r="B1141" s="2">
        <f>RSI!B1141</f>
        <v>3.75</v>
      </c>
      <c r="C1141" s="2">
        <f>RSI!I1141</f>
        <v>64.428666338413564</v>
      </c>
      <c r="D1141" s="2">
        <f>MACD!E1141</f>
        <v>-0.34943974539577383</v>
      </c>
      <c r="E1141" s="2">
        <f>MACD!F1141</f>
        <v>-0.19619327175040749</v>
      </c>
      <c r="F1141" s="2">
        <f>'Moving Avg'!D1141</f>
        <v>3.7320000000000002</v>
      </c>
      <c r="G1141" s="2">
        <f>'Moving Avg'!F1141</f>
        <v>3.3185000000000002</v>
      </c>
      <c r="H1141" s="2">
        <f>'Moving Avg'!G1141</f>
        <v>3.4802</v>
      </c>
      <c r="I1141" s="2">
        <f>'Moving Avg'!H1141</f>
        <v>3.3351999999999999</v>
      </c>
      <c r="J1141" s="6" t="str">
        <f>OBV!F1141</f>
        <v>BULLISH</v>
      </c>
      <c r="K1141" s="6" t="str">
        <f>OBV!G1141</f>
        <v>NEUTRAL</v>
      </c>
      <c r="L1141" s="6" t="str">
        <f>OBV!H1141</f>
        <v>CONFIRMED BULLISH</v>
      </c>
    </row>
    <row r="1142" spans="1:12" ht="13.5" x14ac:dyDescent="0.25">
      <c r="A1142" s="3">
        <f>RSI!A1142</f>
        <v>43973</v>
      </c>
      <c r="B1142" s="2">
        <f>RSI!B1142</f>
        <v>3.82</v>
      </c>
      <c r="C1142" s="2">
        <f>RSI!I1142</f>
        <v>66.775777350010202</v>
      </c>
      <c r="D1142" s="2">
        <f>MACD!E1142</f>
        <v>-0.35796535327381696</v>
      </c>
      <c r="E1142" s="2">
        <f>MACD!F1142</f>
        <v>-0.2285476880550894</v>
      </c>
      <c r="F1142" s="2">
        <f>'Moving Avg'!D1142</f>
        <v>3.754</v>
      </c>
      <c r="G1142" s="2">
        <f>'Moving Avg'!F1142</f>
        <v>3.3454999999999999</v>
      </c>
      <c r="H1142" s="2">
        <f>'Moving Avg'!G1142</f>
        <v>3.4725999999999999</v>
      </c>
      <c r="I1142" s="2">
        <f>'Moving Avg'!H1142</f>
        <v>3.3433999999999999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</row>
    <row r="1143" spans="1:12" ht="13.5" x14ac:dyDescent="0.25">
      <c r="A1143" s="3">
        <f>RSI!A1143</f>
        <v>43977</v>
      </c>
      <c r="B1143" s="2">
        <f>RSI!B1143</f>
        <v>3.8</v>
      </c>
      <c r="C1143" s="2">
        <f>RSI!I1143</f>
        <v>65.447037037178603</v>
      </c>
      <c r="D1143" s="2">
        <f>MACD!E1143</f>
        <v>-0.35196159473640032</v>
      </c>
      <c r="E1143" s="2">
        <f>MACD!F1143</f>
        <v>-0.25323046939135163</v>
      </c>
      <c r="F1143" s="2">
        <f>'Moving Avg'!D1143</f>
        <v>3.7560000000000002</v>
      </c>
      <c r="G1143" s="2">
        <f>'Moving Avg'!F1143</f>
        <v>3.3759999999999999</v>
      </c>
      <c r="H1143" s="2">
        <f>'Moving Avg'!G1143</f>
        <v>3.4677999999999995</v>
      </c>
      <c r="I1143" s="2">
        <f>'Moving Avg'!H1143</f>
        <v>3.3514999999999993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</row>
    <row r="1144" spans="1:12" ht="13.5" x14ac:dyDescent="0.25">
      <c r="A1144" s="3">
        <f>RSI!A1144</f>
        <v>43978</v>
      </c>
      <c r="B1144" s="2">
        <f>RSI!B1144</f>
        <v>3.79</v>
      </c>
      <c r="C1144" s="2">
        <f>RSI!I1144</f>
        <v>64.753232240166312</v>
      </c>
      <c r="D1144" s="2">
        <f>MACD!E1144</f>
        <v>-0.33413002785111434</v>
      </c>
      <c r="E1144" s="2">
        <f>MACD!F1144</f>
        <v>-0.26941038108330417</v>
      </c>
      <c r="F1144" s="2">
        <f>'Moving Avg'!D1144</f>
        <v>3.778</v>
      </c>
      <c r="G1144" s="2">
        <f>'Moving Avg'!F1144</f>
        <v>3.4105000000000003</v>
      </c>
      <c r="H1144" s="2">
        <f>'Moving Avg'!G1144</f>
        <v>3.4579999999999997</v>
      </c>
      <c r="I1144" s="2">
        <f>'Moving Avg'!H1144</f>
        <v>3.3595499999999991</v>
      </c>
      <c r="J1144" s="6" t="str">
        <f>OBV!F1144</f>
        <v>BULLISH</v>
      </c>
      <c r="K1144" s="6" t="str">
        <f>OBV!G1144</f>
        <v>NEUTRAL</v>
      </c>
      <c r="L1144" s="6" t="str">
        <f>OBV!H1144</f>
        <v>CONFIRMED BULLISH</v>
      </c>
    </row>
    <row r="1145" spans="1:12" ht="13.5" x14ac:dyDescent="0.25">
      <c r="A1145" s="3">
        <f>RSI!A1145</f>
        <v>43979</v>
      </c>
      <c r="B1145" s="2">
        <f>RSI!B1145</f>
        <v>3.68</v>
      </c>
      <c r="C1145" s="2">
        <f>RSI!I1145</f>
        <v>57.528707332783277</v>
      </c>
      <c r="D1145" s="2">
        <f>MACD!E1145</f>
        <v>-0.29714939820764386</v>
      </c>
      <c r="E1145" s="2">
        <f>MACD!F1145</f>
        <v>-0.27495818450817211</v>
      </c>
      <c r="F1145" s="2">
        <f>'Moving Avg'!D1145</f>
        <v>3.7679999999999998</v>
      </c>
      <c r="G1145" s="2">
        <f>'Moving Avg'!F1145</f>
        <v>3.4440000000000004</v>
      </c>
      <c r="H1145" s="2">
        <f>'Moving Avg'!G1145</f>
        <v>3.4463999999999997</v>
      </c>
      <c r="I1145" s="2">
        <f>'Moving Avg'!H1145</f>
        <v>3.3670499999999985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</row>
    <row r="1146" spans="1:12" ht="13.5" x14ac:dyDescent="0.25">
      <c r="A1146" s="3">
        <f>RSI!A1146</f>
        <v>43980</v>
      </c>
      <c r="B1146" s="2">
        <f>RSI!B1146</f>
        <v>3.57</v>
      </c>
      <c r="C1146" s="2">
        <f>RSI!I1146</f>
        <v>51.357927972123989</v>
      </c>
      <c r="D1146" s="2">
        <f>MACD!E1146</f>
        <v>-0.24319421090056448</v>
      </c>
      <c r="E1146" s="2">
        <f>MACD!F1146</f>
        <v>-0.26860538978665061</v>
      </c>
      <c r="F1146" s="2">
        <f>'Moving Avg'!D1146</f>
        <v>3.7320000000000002</v>
      </c>
      <c r="G1146" s="2">
        <f>'Moving Avg'!F1146</f>
        <v>3.4704999999999999</v>
      </c>
      <c r="H1146" s="2">
        <f>'Moving Avg'!G1146</f>
        <v>3.4363999999999999</v>
      </c>
      <c r="I1146" s="2">
        <f>'Moving Avg'!H1146</f>
        <v>3.3739999999999992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43983</v>
      </c>
      <c r="B1147" s="2">
        <f>RSI!B1147</f>
        <v>3.47</v>
      </c>
      <c r="C1147" s="2">
        <f>RSI!I1147</f>
        <v>46.477171987741009</v>
      </c>
      <c r="D1147" s="2">
        <f>MACD!E1147</f>
        <v>-0.1749023210058378</v>
      </c>
      <c r="E1147" s="2">
        <f>MACD!F1147</f>
        <v>-0.24986477603048807</v>
      </c>
      <c r="F1147" s="2">
        <f>'Moving Avg'!D1147</f>
        <v>3.6619999999999999</v>
      </c>
      <c r="G1147" s="2">
        <f>'Moving Avg'!F1147</f>
        <v>3.4964999999999997</v>
      </c>
      <c r="H1147" s="2">
        <f>'Moving Avg'!G1147</f>
        <v>3.4268000000000001</v>
      </c>
      <c r="I1147" s="2">
        <f>'Moving Avg'!H1147</f>
        <v>3.3804499999999997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43984</v>
      </c>
      <c r="B1148" s="2">
        <f>RSI!B1148</f>
        <v>3.5</v>
      </c>
      <c r="C1148" s="2">
        <f>RSI!I1148</f>
        <v>48.071548585381635</v>
      </c>
      <c r="D1148" s="2">
        <f>MACD!E1148</f>
        <v>-0.10658357740164037</v>
      </c>
      <c r="E1148" s="2">
        <f>MACD!F1148</f>
        <v>-0.22120853630471854</v>
      </c>
      <c r="F1148" s="2">
        <f>'Moving Avg'!D1148</f>
        <v>3.6020000000000003</v>
      </c>
      <c r="G1148" s="2">
        <f>'Moving Avg'!F1148</f>
        <v>3.5265</v>
      </c>
      <c r="H1148" s="2">
        <f>'Moving Avg'!G1148</f>
        <v>3.4211999999999994</v>
      </c>
      <c r="I1148" s="2">
        <f>'Moving Avg'!H1148</f>
        <v>3.3870999999999993</v>
      </c>
      <c r="J1148" s="6" t="str">
        <f>OBV!F1148</f>
        <v>BULLISH</v>
      </c>
      <c r="K1148" s="6" t="str">
        <f>OBV!G1148</f>
        <v>NEUTRAL</v>
      </c>
      <c r="L1148" s="6" t="str">
        <f>OBV!H1148</f>
        <v>BULLISH DIVERGENCE</v>
      </c>
    </row>
    <row r="1149" spans="1:12" ht="13.5" x14ac:dyDescent="0.25">
      <c r="A1149" s="3">
        <f>RSI!A1149</f>
        <v>43985</v>
      </c>
      <c r="B1149" s="2">
        <f>RSI!B1149</f>
        <v>3.58</v>
      </c>
      <c r="C1149" s="2">
        <f>RSI!I1149</f>
        <v>52.16379687388735</v>
      </c>
      <c r="D1149" s="2">
        <f>MACD!E1149</f>
        <v>-7.1387028111723705E-2</v>
      </c>
      <c r="E1149" s="2">
        <f>MACD!F1149</f>
        <v>-0.19124423466611959</v>
      </c>
      <c r="F1149" s="2">
        <f>'Moving Avg'!D1149</f>
        <v>3.56</v>
      </c>
      <c r="G1149" s="2">
        <f>'Moving Avg'!F1149</f>
        <v>3.5569999999999995</v>
      </c>
      <c r="H1149" s="2">
        <f>'Moving Avg'!G1149</f>
        <v>3.4194</v>
      </c>
      <c r="I1149" s="2">
        <f>'Moving Avg'!H1149</f>
        <v>3.3941499999999998</v>
      </c>
      <c r="J1149" s="6" t="str">
        <f>OBV!F1149</f>
        <v>BULLISH</v>
      </c>
      <c r="K1149" s="6" t="str">
        <f>OBV!G1149</f>
        <v>NEUTRAL</v>
      </c>
      <c r="L1149" s="6" t="str">
        <f>OBV!H1149</f>
        <v>BULLISH DIVERGENCE</v>
      </c>
    </row>
    <row r="1150" spans="1:12" ht="13.5" x14ac:dyDescent="0.25">
      <c r="A1150" s="3">
        <f>RSI!A1150</f>
        <v>43986</v>
      </c>
      <c r="B1150" s="2">
        <f>RSI!B1150</f>
        <v>3.58</v>
      </c>
      <c r="C1150" s="2">
        <f>RSI!I1150</f>
        <v>52.16379687388735</v>
      </c>
      <c r="D1150" s="2">
        <f>MACD!E1150</f>
        <v>-3.4165947863364465E-2</v>
      </c>
      <c r="E1150" s="2">
        <f>MACD!F1150</f>
        <v>-0.15982857730556857</v>
      </c>
      <c r="F1150" s="2">
        <f>'Moving Avg'!D1150</f>
        <v>3.54</v>
      </c>
      <c r="G1150" s="2">
        <f>'Moving Avg'!F1150</f>
        <v>3.5834999999999995</v>
      </c>
      <c r="H1150" s="2">
        <f>'Moving Avg'!G1150</f>
        <v>3.4164000000000003</v>
      </c>
      <c r="I1150" s="2">
        <f>'Moving Avg'!H1150</f>
        <v>3.4012000000000002</v>
      </c>
      <c r="J1150" s="6" t="str">
        <f>OBV!F1150</f>
        <v>BULLISH</v>
      </c>
      <c r="K1150" s="6" t="str">
        <f>OBV!G1150</f>
        <v>NEUTRAL</v>
      </c>
      <c r="L1150" s="6" t="str">
        <f>OBV!H1150</f>
        <v>BULLISH DIVERGENCE</v>
      </c>
    </row>
    <row r="1151" spans="1:12" ht="13.5" x14ac:dyDescent="0.25">
      <c r="A1151" s="3">
        <f>RSI!A1151</f>
        <v>43987</v>
      </c>
      <c r="B1151" s="2">
        <f>RSI!B1151</f>
        <v>3.58</v>
      </c>
      <c r="C1151" s="2">
        <f>RSI!I1151</f>
        <v>52.163796873887335</v>
      </c>
      <c r="D1151" s="2">
        <f>MACD!E1151</f>
        <v>1.7154746356506934E-4</v>
      </c>
      <c r="E1151" s="2">
        <f>MACD!F1151</f>
        <v>-0.12782855235174184</v>
      </c>
      <c r="F1151" s="2">
        <f>'Moving Avg'!D1151</f>
        <v>3.5420000000000003</v>
      </c>
      <c r="G1151" s="2">
        <f>'Moving Avg'!F1151</f>
        <v>3.6055000000000001</v>
      </c>
      <c r="H1151" s="2">
        <f>'Moving Avg'!G1151</f>
        <v>3.4156000000000004</v>
      </c>
      <c r="I1151" s="2">
        <f>'Moving Avg'!H1151</f>
        <v>3.4082500000000007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3.48</v>
      </c>
      <c r="C1152" s="2">
        <f>RSI!I1152</f>
        <v>46.449044086814595</v>
      </c>
      <c r="D1152" s="2">
        <f>MACD!E1152</f>
        <v>4.718614867453752E-2</v>
      </c>
      <c r="E1152" s="2">
        <f>MACD!F1152</f>
        <v>-9.2825612146485978E-2</v>
      </c>
      <c r="F1152" s="2">
        <f>'Moving Avg'!D1152</f>
        <v>3.5439999999999996</v>
      </c>
      <c r="G1152" s="2">
        <f>'Moving Avg'!F1152</f>
        <v>3.6179999999999999</v>
      </c>
      <c r="H1152" s="2">
        <f>'Moving Avg'!G1152</f>
        <v>3.4148000000000014</v>
      </c>
      <c r="I1152" s="2">
        <f>'Moving Avg'!H1152</f>
        <v>3.4148000000000009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3.57</v>
      </c>
      <c r="C1153" s="2">
        <f>RSI!I1153</f>
        <v>51.589429114426075</v>
      </c>
      <c r="D1153" s="2">
        <f>MACD!E1153</f>
        <v>7.7614270436130894E-2</v>
      </c>
      <c r="E1153" s="2">
        <f>MACD!F1153</f>
        <v>-5.8737635629962599E-2</v>
      </c>
      <c r="F1153" s="2">
        <f>'Moving Avg'!D1153</f>
        <v>3.5579999999999998</v>
      </c>
      <c r="G1153" s="2">
        <f>'Moving Avg'!F1153</f>
        <v>3.6304999999999992</v>
      </c>
      <c r="H1153" s="2">
        <f>'Moving Avg'!G1153</f>
        <v>3.4178000000000011</v>
      </c>
      <c r="I1153" s="2">
        <f>'Moving Avg'!H1153</f>
        <v>3.4218000000000006</v>
      </c>
      <c r="J1153" s="6" t="str">
        <f>OBV!F1153</f>
        <v>BULLISH</v>
      </c>
      <c r="K1153" s="6" t="str">
        <f>OBV!G1153</f>
        <v>STRONG</v>
      </c>
      <c r="L1153" s="6" t="str">
        <f>OBV!H1153</f>
        <v>CONFIRMED BULLISH</v>
      </c>
    </row>
    <row r="1154" spans="1:12" ht="13.5" x14ac:dyDescent="0.25">
      <c r="A1154" s="3">
        <f>RSI!A1154</f>
        <v>43992</v>
      </c>
      <c r="B1154" s="2">
        <f>RSI!B1154</f>
        <v>3.53</v>
      </c>
      <c r="C1154" s="2">
        <f>RSI!I1154</f>
        <v>49.323309664792596</v>
      </c>
      <c r="D1154" s="2">
        <f>MACD!E1154</f>
        <v>0.10461505790819237</v>
      </c>
      <c r="E1154" s="2">
        <f>MACD!F1154</f>
        <v>-2.6067096922331608E-2</v>
      </c>
      <c r="F1154" s="2">
        <f>'Moving Avg'!D1154</f>
        <v>3.5480000000000005</v>
      </c>
      <c r="G1154" s="2">
        <f>'Moving Avg'!F1154</f>
        <v>3.6364999999999994</v>
      </c>
      <c r="H1154" s="2">
        <f>'Moving Avg'!G1154</f>
        <v>3.422000000000001</v>
      </c>
      <c r="I1154" s="2">
        <f>'Moving Avg'!H1154</f>
        <v>3.4286000000000008</v>
      </c>
      <c r="J1154" s="6" t="str">
        <f>OBV!F1154</f>
        <v>BULLISH</v>
      </c>
      <c r="K1154" s="6" t="str">
        <f>OBV!G1154</f>
        <v>NEUTRAL</v>
      </c>
      <c r="L1154" s="6" t="str">
        <f>OBV!H1154</f>
        <v>BULLISH DIVERGENCE</v>
      </c>
    </row>
    <row r="1155" spans="1:12" ht="13.5" x14ac:dyDescent="0.25">
      <c r="A1155" s="3">
        <f>RSI!A1155</f>
        <v>43993</v>
      </c>
      <c r="B1155" s="2">
        <f>RSI!B1155</f>
        <v>3.53</v>
      </c>
      <c r="C1155" s="2">
        <f>RSI!I1155</f>
        <v>49.323309664792603</v>
      </c>
      <c r="D1155" s="2">
        <f>MACD!E1155</f>
        <v>0.11061721267509839</v>
      </c>
      <c r="E1155" s="2">
        <f>MACD!F1155</f>
        <v>1.2697649971543899E-3</v>
      </c>
      <c r="F1155" s="2">
        <f>'Moving Avg'!D1155</f>
        <v>3.5380000000000003</v>
      </c>
      <c r="G1155" s="2">
        <f>'Moving Avg'!F1155</f>
        <v>3.6374999999999993</v>
      </c>
      <c r="H1155" s="2">
        <f>'Moving Avg'!G1155</f>
        <v>3.4280000000000008</v>
      </c>
      <c r="I1155" s="2">
        <f>'Moving Avg'!H1155</f>
        <v>3.4354</v>
      </c>
      <c r="J1155" s="6" t="str">
        <f>OBV!F1155</f>
        <v>BULLISH</v>
      </c>
      <c r="K1155" s="6" t="str">
        <f>OBV!G1155</f>
        <v>NEUTRAL</v>
      </c>
      <c r="L1155" s="6" t="str">
        <f>OBV!H1155</f>
        <v>BULLISH DIVERGENCE</v>
      </c>
    </row>
    <row r="1156" spans="1:12" ht="13.5" x14ac:dyDescent="0.25">
      <c r="A1156" s="3">
        <f>RSI!A1156</f>
        <v>43994</v>
      </c>
      <c r="B1156" s="2">
        <f>RSI!B1156</f>
        <v>3.57</v>
      </c>
      <c r="C1156" s="2">
        <f>RSI!I1156</f>
        <v>51.779829012569174</v>
      </c>
      <c r="D1156" s="2">
        <f>MACD!E1156</f>
        <v>9.588252239076489E-2</v>
      </c>
      <c r="E1156" s="2">
        <f>MACD!F1156</f>
        <v>2.0192316475876493E-2</v>
      </c>
      <c r="F1156" s="2">
        <f>'Moving Avg'!D1156</f>
        <v>3.536</v>
      </c>
      <c r="G1156" s="2">
        <f>'Moving Avg'!F1156</f>
        <v>3.6354999999999991</v>
      </c>
      <c r="H1156" s="2">
        <f>'Moving Avg'!G1156</f>
        <v>3.4330000000000007</v>
      </c>
      <c r="I1156" s="2">
        <f>'Moving Avg'!H1156</f>
        <v>3.4424000000000001</v>
      </c>
      <c r="J1156" s="6" t="str">
        <f>OBV!F1156</f>
        <v>BULLISH</v>
      </c>
      <c r="K1156" s="6" t="str">
        <f>OBV!G1156</f>
        <v>NEUTRAL</v>
      </c>
      <c r="L1156" s="6" t="str">
        <f>OBV!H1156</f>
        <v>BULLISH DIVERGENCE</v>
      </c>
    </row>
    <row r="1157" spans="1:12" ht="13.5" x14ac:dyDescent="0.25">
      <c r="A1157" s="3">
        <f>RSI!A1157</f>
        <v>43997</v>
      </c>
      <c r="B1157" s="2">
        <f>RSI!B1157</f>
        <v>3.57</v>
      </c>
      <c r="C1157" s="2">
        <f>RSI!I1157</f>
        <v>51.779829012569174</v>
      </c>
      <c r="D1157" s="2">
        <f>MACD!E1157</f>
        <v>6.7860955673514578E-2</v>
      </c>
      <c r="E1157" s="2">
        <f>MACD!F1157</f>
        <v>2.9726044315404113E-2</v>
      </c>
      <c r="F1157" s="2">
        <f>'Moving Avg'!D1157</f>
        <v>3.5539999999999998</v>
      </c>
      <c r="G1157" s="2">
        <f>'Moving Avg'!F1157</f>
        <v>3.6284999999999989</v>
      </c>
      <c r="H1157" s="2">
        <f>'Moving Avg'!G1157</f>
        <v>3.4361999999999999</v>
      </c>
      <c r="I1157" s="2">
        <f>'Moving Avg'!H1157</f>
        <v>3.4494000000000007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</row>
    <row r="1158" spans="1:12" ht="13.5" x14ac:dyDescent="0.25">
      <c r="A1158" s="3">
        <f>RSI!A1158</f>
        <v>43998</v>
      </c>
      <c r="B1158" s="2">
        <f>RSI!B1158</f>
        <v>3.57</v>
      </c>
      <c r="C1158" s="2">
        <f>RSI!I1158</f>
        <v>51.779829012569174</v>
      </c>
      <c r="D1158" s="2">
        <f>MACD!E1158</f>
        <v>4.8609175987082143E-2</v>
      </c>
      <c r="E1158" s="2">
        <f>MACD!F1158</f>
        <v>3.3502670649739719E-2</v>
      </c>
      <c r="F1158" s="2">
        <f>'Moving Avg'!D1158</f>
        <v>3.5539999999999998</v>
      </c>
      <c r="G1158" s="2">
        <f>'Moving Avg'!F1158</f>
        <v>3.6174999999999988</v>
      </c>
      <c r="H1158" s="2">
        <f>'Moving Avg'!G1158</f>
        <v>3.4374000000000007</v>
      </c>
      <c r="I1158" s="2">
        <f>'Moving Avg'!H1158</f>
        <v>3.4564000000000008</v>
      </c>
      <c r="J1158" s="6" t="str">
        <f>OBV!F1158</f>
        <v>BEARISH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43999</v>
      </c>
      <c r="B1159" s="2">
        <f>RSI!B1159</f>
        <v>3.38</v>
      </c>
      <c r="C1159" s="2">
        <f>RSI!I1159</f>
        <v>40.214824989405422</v>
      </c>
      <c r="D1159" s="2">
        <f>MACD!E1159</f>
        <v>5.8555967674497555E-2</v>
      </c>
      <c r="E1159" s="2">
        <f>MACD!F1159</f>
        <v>3.8513330054691292E-2</v>
      </c>
      <c r="F1159" s="2">
        <f>'Moving Avg'!D1159</f>
        <v>3.524</v>
      </c>
      <c r="G1159" s="2">
        <f>'Moving Avg'!F1159</f>
        <v>3.6024999999999991</v>
      </c>
      <c r="H1159" s="2">
        <f>'Moving Avg'!G1159</f>
        <v>3.4367999999999999</v>
      </c>
      <c r="I1159" s="2">
        <f>'Moving Avg'!H1159</f>
        <v>3.4625500000000011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44000</v>
      </c>
      <c r="B1160" s="2">
        <f>RSI!B1160</f>
        <v>3.37</v>
      </c>
      <c r="C1160" s="2">
        <f>RSI!I1160</f>
        <v>39.712090125350969</v>
      </c>
      <c r="D1160" s="2">
        <f>MACD!E1160</f>
        <v>6.8701676629885799E-2</v>
      </c>
      <c r="E1160" s="2">
        <f>MACD!F1160</f>
        <v>4.4550999369730199E-2</v>
      </c>
      <c r="F1160" s="2">
        <f>'Moving Avg'!D1160</f>
        <v>3.492</v>
      </c>
      <c r="G1160" s="2">
        <f>'Moving Avg'!F1160</f>
        <v>3.5844999999999998</v>
      </c>
      <c r="H1160" s="2">
        <f>'Moving Avg'!G1160</f>
        <v>3.4346000000000005</v>
      </c>
      <c r="I1160" s="2">
        <f>'Moving Avg'!H1160</f>
        <v>3.4686500000000011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</row>
    <row r="1161" spans="1:12" ht="13.5" x14ac:dyDescent="0.25">
      <c r="A1161" s="3">
        <f>RSI!A1161</f>
        <v>44001</v>
      </c>
      <c r="B1161" s="2">
        <f>RSI!B1161</f>
        <v>3.46</v>
      </c>
      <c r="C1161" s="2">
        <f>RSI!I1161</f>
        <v>46.227479933347347</v>
      </c>
      <c r="D1161" s="2">
        <f>MACD!E1161</f>
        <v>7.1594164539321881E-2</v>
      </c>
      <c r="E1161" s="2">
        <f>MACD!F1161</f>
        <v>4.9959632403648535E-2</v>
      </c>
      <c r="F1161" s="2">
        <f>'Moving Avg'!D1161</f>
        <v>3.47</v>
      </c>
      <c r="G1161" s="2">
        <f>'Moving Avg'!F1161</f>
        <v>3.5699999999999994</v>
      </c>
      <c r="H1161" s="2">
        <f>'Moving Avg'!G1161</f>
        <v>3.4337999999999997</v>
      </c>
      <c r="I1161" s="2">
        <f>'Moving Avg'!H1161</f>
        <v>3.4752000000000014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44004</v>
      </c>
      <c r="B1162" s="2">
        <f>RSI!B1162</f>
        <v>3.38</v>
      </c>
      <c r="C1162" s="2">
        <f>RSI!I1162</f>
        <v>41.893481130681714</v>
      </c>
      <c r="D1162" s="2">
        <f>MACD!E1162</f>
        <v>6.4953302764215515E-2</v>
      </c>
      <c r="E1162" s="2">
        <f>MACD!F1162</f>
        <v>5.2958366475761937E-2</v>
      </c>
      <c r="F1162" s="2">
        <f>'Moving Avg'!D1162</f>
        <v>3.4319999999999999</v>
      </c>
      <c r="G1162" s="2">
        <f>'Moving Avg'!F1162</f>
        <v>3.5479999999999996</v>
      </c>
      <c r="H1162" s="2">
        <f>'Moving Avg'!G1162</f>
        <v>3.4305999999999996</v>
      </c>
      <c r="I1162" s="2">
        <f>'Moving Avg'!H1162</f>
        <v>3.4814000000000012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</row>
    <row r="1163" spans="1:12" ht="13.5" x14ac:dyDescent="0.25">
      <c r="A1163" s="3">
        <f>RSI!A1163</f>
        <v>44005</v>
      </c>
      <c r="B1163" s="2">
        <f>RSI!B1163</f>
        <v>3.58</v>
      </c>
      <c r="C1163" s="2">
        <f>RSI!I1163</f>
        <v>53.604380267369919</v>
      </c>
      <c r="D1163" s="2">
        <f>MACD!E1163</f>
        <v>5.9181079974439665E-2</v>
      </c>
      <c r="E1163" s="2">
        <f>MACD!F1163</f>
        <v>5.4202909175497485E-2</v>
      </c>
      <c r="F1163" s="2">
        <f>'Moving Avg'!D1163</f>
        <v>3.4340000000000002</v>
      </c>
      <c r="G1163" s="2">
        <f>'Moving Avg'!F1163</f>
        <v>3.5369999999999999</v>
      </c>
      <c r="H1163" s="2">
        <f>'Moving Avg'!G1163</f>
        <v>3.4333999999999998</v>
      </c>
      <c r="I1163" s="2">
        <f>'Moving Avg'!H1163</f>
        <v>3.4886000000000013</v>
      </c>
      <c r="J1163" s="6" t="str">
        <f>OBV!F1163</f>
        <v>BEARISH</v>
      </c>
      <c r="K1163" s="6" t="str">
        <f>OBV!G1163</f>
        <v>NEUTRAL</v>
      </c>
      <c r="L1163" s="6" t="str">
        <f>OBV!H1163</f>
        <v>BEARISH DIVERGENCE</v>
      </c>
    </row>
    <row r="1164" spans="1:12" ht="13.5" x14ac:dyDescent="0.25">
      <c r="A1164" s="3">
        <f>RSI!A1164</f>
        <v>44006</v>
      </c>
      <c r="B1164" s="2">
        <f>RSI!B1164</f>
        <v>3.79</v>
      </c>
      <c r="C1164" s="2">
        <f>RSI!I1164</f>
        <v>62.21539369665782</v>
      </c>
      <c r="D1164" s="2">
        <f>MACD!E1164</f>
        <v>3.2160893116645273E-2</v>
      </c>
      <c r="E1164" s="2">
        <f>MACD!F1164</f>
        <v>4.9794505963727045E-2</v>
      </c>
      <c r="F1164" s="2">
        <f>'Moving Avg'!D1164</f>
        <v>3.5160000000000005</v>
      </c>
      <c r="G1164" s="2">
        <f>'Moving Avg'!F1164</f>
        <v>3.5370000000000004</v>
      </c>
      <c r="H1164" s="2">
        <f>'Moving Avg'!G1164</f>
        <v>3.4403999999999995</v>
      </c>
      <c r="I1164" s="2">
        <f>'Moving Avg'!H1164</f>
        <v>3.4968500000000011</v>
      </c>
      <c r="J1164" s="6" t="str">
        <f>OBV!F1164</f>
        <v>BULLISH</v>
      </c>
      <c r="K1164" s="6" t="str">
        <f>OBV!G1164</f>
        <v>STRONG</v>
      </c>
      <c r="L1164" s="6" t="str">
        <f>OBV!H1164</f>
        <v>CONFIRMED BULLISH</v>
      </c>
    </row>
    <row r="1165" spans="1:12" ht="13.5" x14ac:dyDescent="0.25">
      <c r="A1165" s="3">
        <f>RSI!A1165</f>
        <v>44007</v>
      </c>
      <c r="B1165" s="2">
        <f>RSI!B1165</f>
        <v>4.0199999999999996</v>
      </c>
      <c r="C1165" s="2">
        <f>RSI!I1165</f>
        <v>69.001378622305168</v>
      </c>
      <c r="D1165" s="2">
        <f>MACD!E1165</f>
        <v>-9.3752748558908472E-3</v>
      </c>
      <c r="E1165" s="2">
        <f>MACD!F1165</f>
        <v>3.796054979980347E-2</v>
      </c>
      <c r="F1165" s="2">
        <f>'Moving Avg'!D1165</f>
        <v>3.6459999999999999</v>
      </c>
      <c r="G1165" s="2">
        <f>'Moving Avg'!F1165</f>
        <v>3.5539999999999998</v>
      </c>
      <c r="H1165" s="2">
        <f>'Moving Avg'!G1165</f>
        <v>3.4540000000000002</v>
      </c>
      <c r="I1165" s="2">
        <f>'Moving Avg'!H1165</f>
        <v>3.5065500000000016</v>
      </c>
      <c r="J1165" s="6" t="str">
        <f>OBV!F1165</f>
        <v>BULLISH</v>
      </c>
      <c r="K1165" s="6" t="str">
        <f>OBV!G1165</f>
        <v>STRONG</v>
      </c>
      <c r="L1165" s="6" t="str">
        <f>OBV!H1165</f>
        <v>CONFIRMED BULLISH</v>
      </c>
    </row>
    <row r="1166" spans="1:12" ht="13.5" x14ac:dyDescent="0.25">
      <c r="A1166" s="3">
        <f>RSI!A1166</f>
        <v>44008</v>
      </c>
      <c r="B1166" s="2">
        <f>RSI!B1166</f>
        <v>4.25</v>
      </c>
      <c r="C1166" s="2">
        <f>RSI!I1166</f>
        <v>74.025206737974187</v>
      </c>
      <c r="D1166" s="2">
        <f>MACD!E1166</f>
        <v>-5.8278252328893387E-2</v>
      </c>
      <c r="E1166" s="2">
        <f>MACD!F1166</f>
        <v>1.87127893740641E-2</v>
      </c>
      <c r="F1166" s="2">
        <f>'Moving Avg'!D1166</f>
        <v>3.8039999999999998</v>
      </c>
      <c r="G1166" s="2">
        <f>'Moving Avg'!F1166</f>
        <v>3.5880000000000001</v>
      </c>
      <c r="H1166" s="2">
        <f>'Moving Avg'!G1166</f>
        <v>3.4721999999999995</v>
      </c>
      <c r="I1166" s="2">
        <f>'Moving Avg'!H1166</f>
        <v>3.5173500000000018</v>
      </c>
      <c r="J1166" s="6" t="str">
        <f>OBV!F1166</f>
        <v>BULLISH</v>
      </c>
      <c r="K1166" s="6" t="str">
        <f>OBV!G1166</f>
        <v>STRONG</v>
      </c>
      <c r="L1166" s="6" t="str">
        <f>OBV!H1166</f>
        <v>CONFIRMED BULLISH</v>
      </c>
    </row>
    <row r="1167" spans="1:12" ht="13.5" x14ac:dyDescent="0.25">
      <c r="A1167" s="3">
        <f>RSI!A1167</f>
        <v>44011</v>
      </c>
      <c r="B1167" s="2">
        <f>RSI!B1167</f>
        <v>4.3</v>
      </c>
      <c r="C1167" s="2">
        <f>RSI!I1167</f>
        <v>74.974714006392759</v>
      </c>
      <c r="D1167" s="2">
        <f>MACD!E1167</f>
        <v>-0.10738140274416441</v>
      </c>
      <c r="E1167" s="2">
        <f>MACD!F1167</f>
        <v>-6.5060490495816026E-3</v>
      </c>
      <c r="F1167" s="2">
        <f>'Moving Avg'!D1167</f>
        <v>3.9880000000000004</v>
      </c>
      <c r="G1167" s="2">
        <f>'Moving Avg'!F1167</f>
        <v>3.6295000000000002</v>
      </c>
      <c r="H1167" s="2">
        <f>'Moving Avg'!G1167</f>
        <v>3.4904000000000002</v>
      </c>
      <c r="I1167" s="2">
        <f>'Moving Avg'!H1167</f>
        <v>3.5283000000000015</v>
      </c>
      <c r="J1167" s="6" t="str">
        <f>OBV!F1167</f>
        <v>BULLISH</v>
      </c>
      <c r="K1167" s="6" t="str">
        <f>OBV!G1167</f>
        <v>STRONG</v>
      </c>
      <c r="L1167" s="6" t="str">
        <f>OBV!H1167</f>
        <v>CONFIRMED BULLISH</v>
      </c>
    </row>
    <row r="1168" spans="1:12" ht="13.5" x14ac:dyDescent="0.25">
      <c r="A1168" s="3">
        <f>RSI!A1168</f>
        <v>44012</v>
      </c>
      <c r="B1168" s="2">
        <f>RSI!B1168</f>
        <v>4.5599999999999996</v>
      </c>
      <c r="C1168" s="2">
        <f>RSI!I1168</f>
        <v>79.227089209651808</v>
      </c>
      <c r="D1168" s="2">
        <f>MACD!E1168</f>
        <v>-0.17220715987585367</v>
      </c>
      <c r="E1168" s="2">
        <f>MACD!F1168</f>
        <v>-3.9646271214836021E-2</v>
      </c>
      <c r="F1168" s="2">
        <f>'Moving Avg'!D1168</f>
        <v>4.1839999999999993</v>
      </c>
      <c r="G1168" s="2">
        <f>'Moving Avg'!F1168</f>
        <v>3.6825000000000001</v>
      </c>
      <c r="H1168" s="2">
        <f>'Moving Avg'!G1168</f>
        <v>3.5158000000000005</v>
      </c>
      <c r="I1168" s="2">
        <f>'Moving Avg'!H1168</f>
        <v>3.5402500000000017</v>
      </c>
      <c r="J1168" s="6" t="str">
        <f>OBV!F1168</f>
        <v>BULLISH</v>
      </c>
      <c r="K1168" s="6" t="str">
        <f>OBV!G1168</f>
        <v>STRONG</v>
      </c>
      <c r="L1168" s="6" t="str">
        <f>OBV!H1168</f>
        <v>CONFIRMED BULLISH</v>
      </c>
    </row>
    <row r="1169" spans="1:12" ht="13.5" x14ac:dyDescent="0.25">
      <c r="A1169" s="3">
        <f>RSI!A1169</f>
        <v>44013</v>
      </c>
      <c r="B1169" s="2">
        <f>RSI!B1169</f>
        <v>4.7</v>
      </c>
      <c r="C1169" s="2">
        <f>RSI!I1169</f>
        <v>81.090356812262229</v>
      </c>
      <c r="D1169" s="2">
        <f>MACD!E1169</f>
        <v>-0.27191728686078509</v>
      </c>
      <c r="E1169" s="2">
        <f>MACD!F1169</f>
        <v>-8.6100474344025846E-2</v>
      </c>
      <c r="F1169" s="2">
        <f>'Moving Avg'!D1169</f>
        <v>4.3659999999999997</v>
      </c>
      <c r="G1169" s="2">
        <f>'Moving Avg'!F1169</f>
        <v>3.7385000000000006</v>
      </c>
      <c r="H1169" s="2">
        <f>'Moving Avg'!G1169</f>
        <v>3.5421999999999998</v>
      </c>
      <c r="I1169" s="2">
        <f>'Moving Avg'!H1169</f>
        <v>3.5526000000000018</v>
      </c>
      <c r="J1169" s="6" t="str">
        <f>OBV!F1169</f>
        <v>BULLISH</v>
      </c>
      <c r="K1169" s="6" t="str">
        <f>OBV!G1169</f>
        <v>STRONG</v>
      </c>
      <c r="L1169" s="6" t="str">
        <f>OBV!H1169</f>
        <v>CONFIRMED BULLISH</v>
      </c>
    </row>
    <row r="1170" spans="1:12" ht="13.5" x14ac:dyDescent="0.25">
      <c r="A1170" s="3">
        <f>RSI!A1170</f>
        <v>44014</v>
      </c>
      <c r="B1170" s="2">
        <f>RSI!B1170</f>
        <v>4.8099999999999996</v>
      </c>
      <c r="C1170" s="2">
        <f>RSI!I1170</f>
        <v>82.424307157398658</v>
      </c>
      <c r="D1170" s="2">
        <f>MACD!E1170</f>
        <v>-0.3716683289502809</v>
      </c>
      <c r="E1170" s="2">
        <f>MACD!F1170</f>
        <v>-0.14321404526527687</v>
      </c>
      <c r="F1170" s="2">
        <f>'Moving Avg'!D1170</f>
        <v>4.5239999999999991</v>
      </c>
      <c r="G1170" s="2">
        <f>'Moving Avg'!F1170</f>
        <v>3.8</v>
      </c>
      <c r="H1170" s="2">
        <f>'Moving Avg'!G1170</f>
        <v>3.5707999999999998</v>
      </c>
      <c r="I1170" s="2">
        <f>'Moving Avg'!H1170</f>
        <v>3.5656000000000012</v>
      </c>
      <c r="J1170" s="6" t="str">
        <f>OBV!F1170</f>
        <v>BULLISH</v>
      </c>
      <c r="K1170" s="6" t="str">
        <f>OBV!G1170</f>
        <v>STRONG</v>
      </c>
      <c r="L1170" s="6" t="str">
        <f>OBV!H1170</f>
        <v>CONFIRMED BULLISH</v>
      </c>
    </row>
    <row r="1171" spans="1:12" ht="13.5" x14ac:dyDescent="0.25">
      <c r="A1171" s="3">
        <f>RSI!A1171</f>
        <v>44015</v>
      </c>
      <c r="B1171" s="2">
        <f>RSI!B1171</f>
        <v>4.8899999999999997</v>
      </c>
      <c r="C1171" s="2">
        <f>RSI!I1171</f>
        <v>83.344534413267894</v>
      </c>
      <c r="D1171" s="2">
        <f>MACD!E1171</f>
        <v>-0.45407534678164874</v>
      </c>
      <c r="E1171" s="2">
        <f>MACD!F1171</f>
        <v>-0.20538630556855125</v>
      </c>
      <c r="F1171" s="2">
        <f>'Moving Avg'!D1171</f>
        <v>4.6519999999999992</v>
      </c>
      <c r="G1171" s="2">
        <f>'Moving Avg'!F1171</f>
        <v>3.8654999999999999</v>
      </c>
      <c r="H1171" s="2">
        <f>'Moving Avg'!G1171</f>
        <v>3.6009999999999995</v>
      </c>
      <c r="I1171" s="2">
        <f>'Moving Avg'!H1171</f>
        <v>3.5790000000000011</v>
      </c>
      <c r="J1171" s="6" t="str">
        <f>OBV!F1171</f>
        <v>BULLISH</v>
      </c>
      <c r="K1171" s="6" t="str">
        <f>OBV!G1171</f>
        <v>STRONG</v>
      </c>
      <c r="L1171" s="6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4.78</v>
      </c>
      <c r="C1172" s="2">
        <f>RSI!I1172</f>
        <v>77.347759373644422</v>
      </c>
      <c r="D1172" s="2">
        <f>MACD!E1172</f>
        <v>-0.5339204422702517</v>
      </c>
      <c r="E1172" s="2">
        <f>MACD!F1172</f>
        <v>-0.27109313290889137</v>
      </c>
      <c r="F1172" s="2">
        <f>'Moving Avg'!D1172</f>
        <v>4.7480000000000002</v>
      </c>
      <c r="G1172" s="2">
        <f>'Moving Avg'!F1172</f>
        <v>3.9304999999999999</v>
      </c>
      <c r="H1172" s="2">
        <f>'Moving Avg'!G1172</f>
        <v>3.6309999999999998</v>
      </c>
      <c r="I1172" s="2">
        <f>'Moving Avg'!H1172</f>
        <v>3.5918500000000013</v>
      </c>
      <c r="J1172" s="6" t="str">
        <f>OBV!F1172</f>
        <v>BULLISH</v>
      </c>
      <c r="K1172" s="6" t="str">
        <f>OBV!G1172</f>
        <v>STRONG</v>
      </c>
      <c r="L1172" s="6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4.8499999999999996</v>
      </c>
      <c r="C1173" s="2">
        <f>RSI!I1173</f>
        <v>78.412241144920074</v>
      </c>
      <c r="D1173" s="2">
        <f>MACD!E1173</f>
        <v>-0.58076294794057937</v>
      </c>
      <c r="E1173" s="2">
        <f>MACD!F1173</f>
        <v>-0.333027095915229</v>
      </c>
      <c r="F1173" s="2">
        <f>'Moving Avg'!D1173</f>
        <v>4.806</v>
      </c>
      <c r="G1173" s="2">
        <f>'Moving Avg'!F1173</f>
        <v>3.9944999999999999</v>
      </c>
      <c r="H1173" s="2">
        <f>'Moving Avg'!G1173</f>
        <v>3.6641999999999997</v>
      </c>
      <c r="I1173" s="2">
        <f>'Moving Avg'!H1173</f>
        <v>3.6050500000000012</v>
      </c>
      <c r="J1173" s="6" t="str">
        <f>OBV!F1173</f>
        <v>BULLISH</v>
      </c>
      <c r="K1173" s="6" t="str">
        <f>OBV!G1173</f>
        <v>STRONG</v>
      </c>
      <c r="L1173" s="6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4.99</v>
      </c>
      <c r="C1174" s="2">
        <f>RSI!I1174</f>
        <v>80.396404706045672</v>
      </c>
      <c r="D1174" s="2">
        <f>MACD!E1174</f>
        <v>-0.60338014813310847</v>
      </c>
      <c r="E1174" s="2">
        <f>MACD!F1174</f>
        <v>-0.38709770635880492</v>
      </c>
      <c r="F1174" s="2">
        <f>'Moving Avg'!D1174</f>
        <v>4.8639999999999999</v>
      </c>
      <c r="G1174" s="2">
        <f>'Moving Avg'!F1174</f>
        <v>4.0674999999999999</v>
      </c>
      <c r="H1174" s="2">
        <f>'Moving Avg'!G1174</f>
        <v>3.702</v>
      </c>
      <c r="I1174" s="2">
        <f>'Moving Avg'!H1174</f>
        <v>3.6186500000000006</v>
      </c>
      <c r="J1174" s="6" t="str">
        <f>OBV!F1174</f>
        <v>BULLISH</v>
      </c>
      <c r="K1174" s="6" t="str">
        <f>OBV!G1174</f>
        <v>STRONG</v>
      </c>
      <c r="L1174" s="6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5.12</v>
      </c>
      <c r="C1175" s="2">
        <f>RSI!I1175</f>
        <v>82.04653483809534</v>
      </c>
      <c r="D1175" s="2">
        <f>MACD!E1175</f>
        <v>-0.6021442776499546</v>
      </c>
      <c r="E1175" s="2">
        <f>MACD!F1175</f>
        <v>-0.43010702061703487</v>
      </c>
      <c r="F1175" s="2">
        <f>'Moving Avg'!D1175</f>
        <v>4.9260000000000002</v>
      </c>
      <c r="G1175" s="2">
        <f>'Moving Avg'!F1175</f>
        <v>4.1470000000000002</v>
      </c>
      <c r="H1175" s="2">
        <f>'Moving Avg'!G1175</f>
        <v>3.7441999999999998</v>
      </c>
      <c r="I1175" s="2">
        <f>'Moving Avg'!H1175</f>
        <v>3.6326500000000008</v>
      </c>
      <c r="J1175" s="6" t="str">
        <f>OBV!F1175</f>
        <v>BULLISH</v>
      </c>
      <c r="K1175" s="6" t="str">
        <f>OBV!G1175</f>
        <v>STRONG</v>
      </c>
      <c r="L1175" s="6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5.09</v>
      </c>
      <c r="C1176" s="2">
        <f>RSI!I1176</f>
        <v>80.365355959813627</v>
      </c>
      <c r="D1176" s="2">
        <f>MACD!E1176</f>
        <v>-0.56924273493352384</v>
      </c>
      <c r="E1176" s="2">
        <f>MACD!F1176</f>
        <v>-0.45793416348033267</v>
      </c>
      <c r="F1176" s="2">
        <f>'Moving Avg'!D1176</f>
        <v>4.9659999999999993</v>
      </c>
      <c r="G1176" s="2">
        <f>'Moving Avg'!F1176</f>
        <v>4.2230000000000008</v>
      </c>
      <c r="H1176" s="2">
        <f>'Moving Avg'!G1176</f>
        <v>3.7851999999999992</v>
      </c>
      <c r="I1176" s="2">
        <f>'Moving Avg'!H1176</f>
        <v>3.646500000000001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4.9400000000000004</v>
      </c>
      <c r="C1177" s="2">
        <f>RSI!I1177</f>
        <v>72.379459010293402</v>
      </c>
      <c r="D1177" s="2">
        <f>MACD!E1177</f>
        <v>-0.52774730705103856</v>
      </c>
      <c r="E1177" s="2">
        <f>MACD!F1177</f>
        <v>-0.47189679219447389</v>
      </c>
      <c r="F1177" s="2">
        <f>'Moving Avg'!D1177</f>
        <v>4.9980000000000002</v>
      </c>
      <c r="G1177" s="2">
        <f>'Moving Avg'!F1177</f>
        <v>4.2915000000000001</v>
      </c>
      <c r="H1177" s="2">
        <f>'Moving Avg'!G1177</f>
        <v>3.8249999999999993</v>
      </c>
      <c r="I1177" s="2">
        <f>'Moving Avg'!H1177</f>
        <v>3.6599000000000013</v>
      </c>
      <c r="J1177" s="6" t="str">
        <f>OBV!F1177</f>
        <v>BULLISH</v>
      </c>
      <c r="K1177" s="6" t="str">
        <f>OBV!G1177</f>
        <v>STRONG</v>
      </c>
      <c r="L1177" s="6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4.99</v>
      </c>
      <c r="C1178" s="2">
        <f>RSI!I1178</f>
        <v>73.330783157126334</v>
      </c>
      <c r="D1178" s="2">
        <f>MACD!E1178</f>
        <v>-0.46021958085192916</v>
      </c>
      <c r="E1178" s="2">
        <f>MACD!F1178</f>
        <v>-0.46956134992596493</v>
      </c>
      <c r="F1178" s="2">
        <f>'Moving Avg'!D1178</f>
        <v>5.0260000000000007</v>
      </c>
      <c r="G1178" s="2">
        <f>'Moving Avg'!F1178</f>
        <v>4.3625000000000007</v>
      </c>
      <c r="H1178" s="2">
        <f>'Moving Avg'!G1178</f>
        <v>3.8667999999999996</v>
      </c>
      <c r="I1178" s="2">
        <f>'Moving Avg'!H1178</f>
        <v>3.6733500000000014</v>
      </c>
      <c r="J1178" s="6" t="str">
        <f>OBV!F1178</f>
        <v>BULLISH</v>
      </c>
      <c r="K1178" s="6" t="str">
        <f>OBV!G1178</f>
        <v>STRONG</v>
      </c>
      <c r="L1178" s="6" t="str">
        <f>OBV!H1178</f>
        <v>CONFIRMED BULLISH</v>
      </c>
    </row>
    <row r="1179" spans="1:12" ht="13.5" x14ac:dyDescent="0.25">
      <c r="A1179" s="3">
        <f>RSI!A1179</f>
        <v>44027</v>
      </c>
      <c r="B1179" s="2">
        <f>RSI!B1179</f>
        <v>4.8499999999999996</v>
      </c>
      <c r="C1179" s="2">
        <f>RSI!I1179</f>
        <v>66.431368406570854</v>
      </c>
      <c r="D1179" s="2">
        <f>MACD!E1179</f>
        <v>-0.37506002806513905</v>
      </c>
      <c r="E1179" s="2">
        <f>MACD!F1179</f>
        <v>-0.4506610855537998</v>
      </c>
      <c r="F1179" s="2">
        <f>'Moving Avg'!D1179</f>
        <v>4.9980000000000002</v>
      </c>
      <c r="G1179" s="2">
        <f>'Moving Avg'!F1179</f>
        <v>4.4359999999999999</v>
      </c>
      <c r="H1179" s="2">
        <f>'Moving Avg'!G1179</f>
        <v>3.9043999999999994</v>
      </c>
      <c r="I1179" s="2">
        <f>'Moving Avg'!H1179</f>
        <v>3.6861000000000019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</row>
    <row r="1180" spans="1:12" ht="13.5" x14ac:dyDescent="0.25">
      <c r="A1180" s="3">
        <f>RSI!A1180</f>
        <v>44028</v>
      </c>
      <c r="B1180" s="2">
        <f>RSI!B1180</f>
        <v>4.8</v>
      </c>
      <c r="C1180" s="2">
        <f>RSI!I1180</f>
        <v>64.111370244707146</v>
      </c>
      <c r="D1180" s="2">
        <f>MACD!E1180</f>
        <v>-0.28514801345366436</v>
      </c>
      <c r="E1180" s="2">
        <f>MACD!F1180</f>
        <v>-0.41755847113377276</v>
      </c>
      <c r="F1180" s="2">
        <f>'Moving Avg'!D1180</f>
        <v>4.9340000000000002</v>
      </c>
      <c r="G1180" s="2">
        <f>'Moving Avg'!F1180</f>
        <v>4.5074999999999994</v>
      </c>
      <c r="H1180" s="2">
        <f>'Moving Avg'!G1180</f>
        <v>3.9393999999999996</v>
      </c>
      <c r="I1180" s="2">
        <f>'Moving Avg'!H1180</f>
        <v>3.698700000000001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</row>
    <row r="1181" spans="1:12" ht="13.5" x14ac:dyDescent="0.25">
      <c r="A1181" s="3">
        <f>RSI!A1181</f>
        <v>44029</v>
      </c>
      <c r="B1181" s="2">
        <f>RSI!B1181</f>
        <v>4.8</v>
      </c>
      <c r="C1181" s="2">
        <f>RSI!I1181</f>
        <v>64.111370244707146</v>
      </c>
      <c r="D1181" s="2">
        <f>MACD!E1181</f>
        <v>-0.19903292492953195</v>
      </c>
      <c r="E1181" s="2">
        <f>MACD!F1181</f>
        <v>-0.37385336189292462</v>
      </c>
      <c r="F1181" s="2">
        <f>'Moving Avg'!D1181</f>
        <v>4.8759999999999994</v>
      </c>
      <c r="G1181" s="2">
        <f>'Moving Avg'!F1181</f>
        <v>4.5744999999999987</v>
      </c>
      <c r="H1181" s="2">
        <f>'Moving Avg'!G1181</f>
        <v>3.9725999999999999</v>
      </c>
      <c r="I1181" s="2">
        <f>'Moving Avg'!H1181</f>
        <v>3.7113000000000009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</row>
    <row r="1182" spans="1:12" ht="13.5" x14ac:dyDescent="0.25">
      <c r="A1182" s="3">
        <f>RSI!A1182</f>
        <v>44032</v>
      </c>
      <c r="B1182" s="2">
        <f>RSI!B1182</f>
        <v>4.75</v>
      </c>
      <c r="C1182" s="2">
        <f>RSI!I1182</f>
        <v>61.615766301689263</v>
      </c>
      <c r="D1182" s="2">
        <f>MACD!E1182</f>
        <v>-0.14148938919205545</v>
      </c>
      <c r="E1182" s="2">
        <f>MACD!F1182</f>
        <v>-0.32738056735275078</v>
      </c>
      <c r="F1182" s="2">
        <f>'Moving Avg'!D1182</f>
        <v>4.8380000000000001</v>
      </c>
      <c r="G1182" s="2">
        <f>'Moving Avg'!F1182</f>
        <v>4.6429999999999989</v>
      </c>
      <c r="H1182" s="2">
        <f>'Moving Avg'!G1182</f>
        <v>4.0029999999999992</v>
      </c>
      <c r="I1182" s="2">
        <f>'Moving Avg'!H1182</f>
        <v>3.7239500000000008</v>
      </c>
      <c r="J1182" s="6" t="str">
        <f>OBV!F1182</f>
        <v>BULLISH</v>
      </c>
      <c r="K1182" s="6" t="str">
        <f>OBV!G1182</f>
        <v>NEUTRAL</v>
      </c>
      <c r="L1182" s="6" t="str">
        <f>OBV!H1182</f>
        <v>BULLISH DIVERGENCE</v>
      </c>
    </row>
    <row r="1183" spans="1:12" ht="13.5" x14ac:dyDescent="0.25">
      <c r="A1183" s="3">
        <f>RSI!A1183</f>
        <v>44033</v>
      </c>
      <c r="B1183" s="2">
        <f>RSI!B1183</f>
        <v>4.75</v>
      </c>
      <c r="C1183" s="2">
        <f>RSI!I1183</f>
        <v>61.615766301689263</v>
      </c>
      <c r="D1183" s="2">
        <f>MACD!E1183</f>
        <v>-8.3681896643410525E-2</v>
      </c>
      <c r="E1183" s="2">
        <f>MACD!F1183</f>
        <v>-0.27864083321088273</v>
      </c>
      <c r="F1183" s="2">
        <f>'Moving Avg'!D1183</f>
        <v>4.79</v>
      </c>
      <c r="G1183" s="2">
        <f>'Moving Avg'!F1183</f>
        <v>4.7014999999999985</v>
      </c>
      <c r="H1183" s="2">
        <f>'Moving Avg'!G1183</f>
        <v>4.0315999999999992</v>
      </c>
      <c r="I1183" s="2">
        <f>'Moving Avg'!H1183</f>
        <v>3.736600000000001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44034</v>
      </c>
      <c r="B1184" s="2">
        <f>RSI!B1184</f>
        <v>4.84</v>
      </c>
      <c r="C1184" s="2">
        <f>RSI!I1184</f>
        <v>64.500493760052336</v>
      </c>
      <c r="D1184" s="2">
        <f>MACD!E1184</f>
        <v>-2.1426090268906961E-2</v>
      </c>
      <c r="E1184" s="2">
        <f>MACD!F1184</f>
        <v>-0.22719788462248761</v>
      </c>
      <c r="F1184" s="2">
        <f>'Moving Avg'!D1184</f>
        <v>4.7880000000000003</v>
      </c>
      <c r="G1184" s="2">
        <f>'Moving Avg'!F1184</f>
        <v>4.7539999999999996</v>
      </c>
      <c r="H1184" s="2">
        <f>'Moving Avg'!G1184</f>
        <v>4.0602</v>
      </c>
      <c r="I1184" s="2">
        <f>'Moving Avg'!H1184</f>
        <v>3.749400000000001</v>
      </c>
      <c r="J1184" s="6" t="str">
        <f>OBV!F1184</f>
        <v>BULLISH</v>
      </c>
      <c r="K1184" s="6" t="str">
        <f>OBV!G1184</f>
        <v>STRONG</v>
      </c>
      <c r="L1184" s="6" t="str">
        <f>OBV!H1184</f>
        <v>BULLISH DIVERGENCE</v>
      </c>
    </row>
    <row r="1185" spans="1:12" ht="13.5" x14ac:dyDescent="0.25">
      <c r="A1185" s="3">
        <f>RSI!A1185</f>
        <v>44035</v>
      </c>
      <c r="B1185" s="2">
        <f>RSI!B1185</f>
        <v>4.99</v>
      </c>
      <c r="C1185" s="2">
        <f>RSI!I1185</f>
        <v>68.719918308035943</v>
      </c>
      <c r="D1185" s="2">
        <f>MACD!E1185</f>
        <v>3.819228897344118E-2</v>
      </c>
      <c r="E1185" s="2">
        <f>MACD!F1185</f>
        <v>-0.17411984990330184</v>
      </c>
      <c r="F1185" s="2">
        <f>'Moving Avg'!D1185</f>
        <v>4.8260000000000005</v>
      </c>
      <c r="G1185" s="2">
        <f>'Moving Avg'!F1185</f>
        <v>4.8025000000000002</v>
      </c>
      <c r="H1185" s="2">
        <f>'Moving Avg'!G1185</f>
        <v>4.0897999999999994</v>
      </c>
      <c r="I1185" s="2">
        <f>'Moving Avg'!H1185</f>
        <v>3.7626500000000003</v>
      </c>
      <c r="J1185" s="6" t="str">
        <f>OBV!F1185</f>
        <v>BULLISH</v>
      </c>
      <c r="K1185" s="6" t="str">
        <f>OBV!G1185</f>
        <v>STRONG</v>
      </c>
      <c r="L1185" s="6" t="str">
        <f>OBV!H1185</f>
        <v>CONFIRMED BULLISH</v>
      </c>
    </row>
    <row r="1186" spans="1:12" ht="13.5" x14ac:dyDescent="0.25">
      <c r="A1186" s="3">
        <f>RSI!A1186</f>
        <v>44036</v>
      </c>
      <c r="B1186" s="2">
        <f>RSI!B1186</f>
        <v>5.09</v>
      </c>
      <c r="C1186" s="2">
        <f>RSI!I1186</f>
        <v>71.179315267199897</v>
      </c>
      <c r="D1186" s="2">
        <f>MACD!E1186</f>
        <v>7.3925295058204554E-2</v>
      </c>
      <c r="E1186" s="2">
        <f>MACD!F1186</f>
        <v>-0.12451082091100056</v>
      </c>
      <c r="F1186" s="2">
        <f>'Moving Avg'!D1186</f>
        <v>4.8839999999999995</v>
      </c>
      <c r="G1186" s="2">
        <f>'Moving Avg'!F1186</f>
        <v>4.8445</v>
      </c>
      <c r="H1186" s="2">
        <f>'Moving Avg'!G1186</f>
        <v>4.1193999999999997</v>
      </c>
      <c r="I1186" s="2">
        <f>'Moving Avg'!H1186</f>
        <v>3.7757000000000009</v>
      </c>
      <c r="J1186" s="6" t="str">
        <f>OBV!F1186</f>
        <v>BULLISH</v>
      </c>
      <c r="K1186" s="6" t="str">
        <f>OBV!G1186</f>
        <v>STRONG</v>
      </c>
      <c r="L1186" s="6" t="str">
        <f>OBV!H1186</f>
        <v>CONFIRMED BULLISH</v>
      </c>
    </row>
    <row r="1187" spans="1:12" ht="13.5" x14ac:dyDescent="0.25">
      <c r="A1187" s="3">
        <f>RSI!A1187</f>
        <v>44039</v>
      </c>
      <c r="B1187" s="2">
        <f>RSI!B1187</f>
        <v>5.0999999999999996</v>
      </c>
      <c r="C1187" s="2">
        <f>RSI!I1187</f>
        <v>71.421299966580179</v>
      </c>
      <c r="D1187" s="2">
        <f>MACD!E1187</f>
        <v>7.7261122673809801E-2</v>
      </c>
      <c r="E1187" s="2">
        <f>MACD!F1187</f>
        <v>-8.4156432194038497E-2</v>
      </c>
      <c r="F1187" s="2">
        <f>'Moving Avg'!D1187</f>
        <v>4.9540000000000006</v>
      </c>
      <c r="G1187" s="2">
        <f>'Moving Avg'!F1187</f>
        <v>4.8845000000000001</v>
      </c>
      <c r="H1187" s="2">
        <f>'Moving Avg'!G1187</f>
        <v>4.1472000000000007</v>
      </c>
      <c r="I1187" s="2">
        <f>'Moving Avg'!H1187</f>
        <v>3.7888000000000011</v>
      </c>
      <c r="J1187" s="6" t="str">
        <f>OBV!F1187</f>
        <v>BULLISH</v>
      </c>
      <c r="K1187" s="6" t="str">
        <f>OBV!G1187</f>
        <v>STRONG</v>
      </c>
      <c r="L1187" s="6" t="str">
        <f>OBV!H1187</f>
        <v>CONFIRMED BULLISH</v>
      </c>
    </row>
    <row r="1188" spans="1:12" ht="13.5" x14ac:dyDescent="0.25">
      <c r="A1188" s="3">
        <f>RSI!A1188</f>
        <v>44040</v>
      </c>
      <c r="B1188" s="2">
        <f>RSI!B1188</f>
        <v>5.19</v>
      </c>
      <c r="C1188" s="2">
        <f>RSI!I1188</f>
        <v>73.571978297417203</v>
      </c>
      <c r="D1188" s="2">
        <f>MACD!E1188</f>
        <v>7.8196473396305421E-2</v>
      </c>
      <c r="E1188" s="2">
        <f>MACD!F1188</f>
        <v>-5.1685851075969708E-2</v>
      </c>
      <c r="F1188" s="2">
        <f>'Moving Avg'!D1188</f>
        <v>5.0419999999999998</v>
      </c>
      <c r="G1188" s="2">
        <f>'Moving Avg'!F1188</f>
        <v>4.9159999999999995</v>
      </c>
      <c r="H1188" s="2">
        <f>'Moving Avg'!G1188</f>
        <v>4.1752000000000002</v>
      </c>
      <c r="I1188" s="2">
        <f>'Moving Avg'!H1188</f>
        <v>3.8023500000000015</v>
      </c>
      <c r="J1188" s="6" t="str">
        <f>OBV!F1188</f>
        <v>BULLISH</v>
      </c>
      <c r="K1188" s="6" t="str">
        <f>OBV!G1188</f>
        <v>STRONG</v>
      </c>
      <c r="L1188" s="6" t="str">
        <f>OBV!H1188</f>
        <v>CONFIRMED BULLISH</v>
      </c>
    </row>
    <row r="1189" spans="1:12" ht="13.5" x14ac:dyDescent="0.25">
      <c r="A1189" s="3">
        <f>RSI!A1189</f>
        <v>44041</v>
      </c>
      <c r="B1189" s="2">
        <f>RSI!B1189</f>
        <v>5.0599999999999996</v>
      </c>
      <c r="C1189" s="2">
        <f>RSI!I1189</f>
        <v>65.86199563576055</v>
      </c>
      <c r="D1189" s="2">
        <f>MACD!E1189</f>
        <v>6.3850135946450948E-2</v>
      </c>
      <c r="E1189" s="2">
        <f>MACD!F1189</f>
        <v>-2.8578653671485578E-2</v>
      </c>
      <c r="F1189" s="2">
        <f>'Moving Avg'!D1189</f>
        <v>5.0860000000000003</v>
      </c>
      <c r="G1189" s="2">
        <f>'Moving Avg'!F1189</f>
        <v>4.9339999999999993</v>
      </c>
      <c r="H1189" s="2">
        <f>'Moving Avg'!G1189</f>
        <v>4.2028000000000008</v>
      </c>
      <c r="I1189" s="2">
        <f>'Moving Avg'!H1189</f>
        <v>3.8151500000000009</v>
      </c>
      <c r="J1189" s="6" t="str">
        <f>OBV!F1189</f>
        <v>BULLISH</v>
      </c>
      <c r="K1189" s="6" t="str">
        <f>OBV!G1189</f>
        <v>STRONG</v>
      </c>
      <c r="L1189" s="6" t="str">
        <f>OBV!H1189</f>
        <v>CONFIRMED BULLISH</v>
      </c>
    </row>
    <row r="1190" spans="1:12" ht="13.5" x14ac:dyDescent="0.25">
      <c r="A1190" s="3">
        <f>RSI!A1190</f>
        <v>44042</v>
      </c>
      <c r="B1190" s="2">
        <f>RSI!B1190</f>
        <v>5.03</v>
      </c>
      <c r="C1190" s="2">
        <f>RSI!I1190</f>
        <v>64.190240913018499</v>
      </c>
      <c r="D1190" s="2">
        <f>MACD!E1190</f>
        <v>4.4019243232788163E-2</v>
      </c>
      <c r="E1190" s="2">
        <f>MACD!F1190</f>
        <v>-1.405907429063083E-2</v>
      </c>
      <c r="F1190" s="2">
        <f>'Moving Avg'!D1190</f>
        <v>5.0939999999999994</v>
      </c>
      <c r="G1190" s="2">
        <f>'Moving Avg'!F1190</f>
        <v>4.9449999999999994</v>
      </c>
      <c r="H1190" s="2">
        <f>'Moving Avg'!G1190</f>
        <v>4.2288000000000006</v>
      </c>
      <c r="I1190" s="2">
        <f>'Moving Avg'!H1190</f>
        <v>3.827700000000001</v>
      </c>
      <c r="J1190" s="6" t="str">
        <f>OBV!F1190</f>
        <v>BULLISH</v>
      </c>
      <c r="K1190" s="6" t="str">
        <f>OBV!G1190</f>
        <v>STRONG</v>
      </c>
      <c r="L1190" s="6" t="str">
        <f>OBV!H1190</f>
        <v>CONFIRMED BULLISH</v>
      </c>
    </row>
    <row r="1191" spans="1:12" ht="13.5" x14ac:dyDescent="0.25">
      <c r="A1191" s="3">
        <f>RSI!A1191</f>
        <v>44046</v>
      </c>
      <c r="B1191" s="2">
        <f>RSI!B1191</f>
        <v>4.99</v>
      </c>
      <c r="C1191" s="2">
        <f>RSI!I1191</f>
        <v>61.932973436495885</v>
      </c>
      <c r="D1191" s="2">
        <f>MACD!E1191</f>
        <v>2.8322455571282212E-2</v>
      </c>
      <c r="E1191" s="2">
        <f>MACD!F1191</f>
        <v>-5.5827683182482222E-3</v>
      </c>
      <c r="F1191" s="2">
        <f>'Moving Avg'!D1191</f>
        <v>5.0739999999999998</v>
      </c>
      <c r="G1191" s="2">
        <f>'Moving Avg'!F1191</f>
        <v>4.9499999999999993</v>
      </c>
      <c r="H1191" s="2">
        <f>'Moving Avg'!G1191</f>
        <v>4.2536000000000005</v>
      </c>
      <c r="I1191" s="2">
        <f>'Moving Avg'!H1191</f>
        <v>3.8400500000000006</v>
      </c>
      <c r="J1191" s="6" t="str">
        <f>OBV!F1191</f>
        <v>BULLISH</v>
      </c>
      <c r="K1191" s="6" t="str">
        <f>OBV!G1191</f>
        <v>NEUTRAL</v>
      </c>
      <c r="L1191" s="6" t="str">
        <f>OBV!H1191</f>
        <v>BULLISH DIVERGENCE</v>
      </c>
    </row>
    <row r="1192" spans="1:12" ht="13.5" x14ac:dyDescent="0.25">
      <c r="A1192" s="3">
        <f>RSI!A1192</f>
        <v>44047</v>
      </c>
      <c r="B1192" s="2">
        <f>RSI!B1192</f>
        <v>5.07</v>
      </c>
      <c r="C1192" s="2">
        <f>RSI!I1192</f>
        <v>64.613191290965659</v>
      </c>
      <c r="D1192" s="2">
        <f>MACD!E1192</f>
        <v>-8.1836249798072913E-5</v>
      </c>
      <c r="E1192" s="2">
        <f>MACD!F1192</f>
        <v>-4.4825819045581925E-3</v>
      </c>
      <c r="F1192" s="2">
        <f>'Moving Avg'!D1192</f>
        <v>5.0680000000000005</v>
      </c>
      <c r="G1192" s="2">
        <f>'Moving Avg'!F1192</f>
        <v>4.9644999999999992</v>
      </c>
      <c r="H1192" s="2">
        <f>'Moving Avg'!G1192</f>
        <v>4.2786000000000008</v>
      </c>
      <c r="I1192" s="2">
        <f>'Moving Avg'!H1192</f>
        <v>3.8527000000000009</v>
      </c>
      <c r="J1192" s="6" t="str">
        <f>OBV!F1192</f>
        <v>BULLISH</v>
      </c>
      <c r="K1192" s="6" t="str">
        <f>OBV!G1192</f>
        <v>NEUTRAL</v>
      </c>
      <c r="L1192" s="6" t="str">
        <f>OBV!H1192</f>
        <v>BULLISH DIVERGENCE</v>
      </c>
    </row>
    <row r="1193" spans="1:12" ht="13.5" x14ac:dyDescent="0.25">
      <c r="A1193" s="3">
        <f>RSI!A1193</f>
        <v>44048</v>
      </c>
      <c r="B1193" s="2">
        <f>RSI!B1193</f>
        <v>5.07</v>
      </c>
      <c r="C1193" s="2">
        <f>RSI!I1193</f>
        <v>64.613191290965659</v>
      </c>
      <c r="D1193" s="2">
        <f>MACD!E1193</f>
        <v>-2.5981702078282432E-2</v>
      </c>
      <c r="E1193" s="2">
        <f>MACD!F1193</f>
        <v>-8.7824059393030417E-3</v>
      </c>
      <c r="F1193" s="2">
        <f>'Moving Avg'!D1193</f>
        <v>5.0439999999999996</v>
      </c>
      <c r="G1193" s="2">
        <f>'Moving Avg'!F1193</f>
        <v>4.9754999999999994</v>
      </c>
      <c r="H1193" s="2">
        <f>'Moving Avg'!G1193</f>
        <v>4.3040000000000003</v>
      </c>
      <c r="I1193" s="2">
        <f>'Moving Avg'!H1193</f>
        <v>3.8654500000000018</v>
      </c>
      <c r="J1193" s="6" t="str">
        <f>OBV!F1193</f>
        <v>BULLISH</v>
      </c>
      <c r="K1193" s="6" t="str">
        <f>OBV!G1193</f>
        <v>NEUTRAL</v>
      </c>
      <c r="L1193" s="6" t="str">
        <f>OBV!H1193</f>
        <v>BULLISH DIVERGENCE</v>
      </c>
    </row>
    <row r="1194" spans="1:12" ht="13.5" x14ac:dyDescent="0.25">
      <c r="A1194" s="3">
        <f>RSI!A1194</f>
        <v>44049</v>
      </c>
      <c r="B1194" s="2">
        <f>RSI!B1194</f>
        <v>5.0199999999999996</v>
      </c>
      <c r="C1194" s="2">
        <f>RSI!I1194</f>
        <v>61.475758572469402</v>
      </c>
      <c r="D1194" s="2">
        <f>MACD!E1194</f>
        <v>-3.2074398074065869E-2</v>
      </c>
      <c r="E1194" s="2">
        <f>MACD!F1194</f>
        <v>-1.3440804366255608E-2</v>
      </c>
      <c r="F1194" s="2">
        <f>'Moving Avg'!D1194</f>
        <v>5.0359999999999996</v>
      </c>
      <c r="G1194" s="2">
        <f>'Moving Avg'!F1194</f>
        <v>4.9769999999999985</v>
      </c>
      <c r="H1194" s="2">
        <f>'Moving Avg'!G1194</f>
        <v>4.3286000000000016</v>
      </c>
      <c r="I1194" s="2">
        <f>'Moving Avg'!H1194</f>
        <v>3.8777000000000017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4.9800000000000004</v>
      </c>
      <c r="C1195" s="2">
        <f>RSI!I1195</f>
        <v>59.007257445724697</v>
      </c>
      <c r="D1195" s="2">
        <f>MACD!E1195</f>
        <v>-1.249375364826566E-2</v>
      </c>
      <c r="E1195" s="2">
        <f>MACD!F1195</f>
        <v>-1.3251394222657619E-2</v>
      </c>
      <c r="F1195" s="2">
        <f>'Moving Avg'!D1195</f>
        <v>5.0259999999999998</v>
      </c>
      <c r="G1195" s="2">
        <f>'Moving Avg'!F1195</f>
        <v>4.9700000000000006</v>
      </c>
      <c r="H1195" s="2">
        <f>'Moving Avg'!G1195</f>
        <v>4.3546000000000014</v>
      </c>
      <c r="I1195" s="2">
        <f>'Moving Avg'!H1195</f>
        <v>3.889200000000002</v>
      </c>
      <c r="J1195" s="6" t="str">
        <f>OBV!F1195</f>
        <v>BULLISH</v>
      </c>
      <c r="K1195" s="6" t="str">
        <f>OBV!G1195</f>
        <v>NEUTRAL</v>
      </c>
      <c r="L1195" s="6" t="str">
        <f>OBV!H1195</f>
        <v>BULLISH DIVERGENCE</v>
      </c>
    </row>
    <row r="1196" spans="1:12" ht="13.5" x14ac:dyDescent="0.25">
      <c r="A1196" s="3">
        <f>RSI!A1196</f>
        <v>44053</v>
      </c>
      <c r="B1196" s="2">
        <f>RSI!B1196</f>
        <v>4.8899999999999997</v>
      </c>
      <c r="C1196" s="2">
        <f>RSI!I1196</f>
        <v>53.775132308463085</v>
      </c>
      <c r="D1196" s="2">
        <f>MACD!E1196</f>
        <v>2.5154828208395763E-2</v>
      </c>
      <c r="E1196" s="2">
        <f>MACD!F1196</f>
        <v>-5.5701497364469433E-3</v>
      </c>
      <c r="F1196" s="2">
        <f>'Moving Avg'!D1196</f>
        <v>5.0060000000000002</v>
      </c>
      <c r="G1196" s="2">
        <f>'Moving Avg'!F1196</f>
        <v>4.9599999999999991</v>
      </c>
      <c r="H1196" s="2">
        <f>'Moving Avg'!G1196</f>
        <v>4.3810000000000002</v>
      </c>
      <c r="I1196" s="2">
        <f>'Moving Avg'!H1196</f>
        <v>3.8994500000000016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44054</v>
      </c>
      <c r="B1197" s="2">
        <f>RSI!B1197</f>
        <v>4.8899999999999997</v>
      </c>
      <c r="C1197" s="2">
        <f>RSI!I1197</f>
        <v>53.775132308463085</v>
      </c>
      <c r="D1197" s="2">
        <f>MACD!E1197</f>
        <v>5.8182579484031827E-2</v>
      </c>
      <c r="E1197" s="2">
        <f>MACD!F1197</f>
        <v>7.1803961076488104E-3</v>
      </c>
      <c r="F1197" s="2">
        <f>'Moving Avg'!D1197</f>
        <v>4.9700000000000006</v>
      </c>
      <c r="G1197" s="2">
        <f>'Moving Avg'!F1197</f>
        <v>4.9574999999999987</v>
      </c>
      <c r="H1197" s="2">
        <f>'Moving Avg'!G1197</f>
        <v>4.4093999999999998</v>
      </c>
      <c r="I1197" s="2">
        <f>'Moving Avg'!H1197</f>
        <v>3.9091000000000014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4.87</v>
      </c>
      <c r="C1198" s="2">
        <f>RSI!I1198</f>
        <v>52.573703295353425</v>
      </c>
      <c r="D1198" s="2">
        <f>MACD!E1198</f>
        <v>0.10111677117310336</v>
      </c>
      <c r="E1198" s="2">
        <f>MACD!F1198</f>
        <v>2.5967671120739722E-2</v>
      </c>
      <c r="F1198" s="2">
        <f>'Moving Avg'!D1198</f>
        <v>4.9300000000000006</v>
      </c>
      <c r="G1198" s="2">
        <f>'Moving Avg'!F1198</f>
        <v>4.9515000000000002</v>
      </c>
      <c r="H1198" s="2">
        <f>'Moving Avg'!G1198</f>
        <v>4.4367999999999999</v>
      </c>
      <c r="I1198" s="2">
        <f>'Moving Avg'!H1198</f>
        <v>3.9177500000000021</v>
      </c>
      <c r="J1198" s="6" t="str">
        <f>OBV!F1198</f>
        <v>BEARISH</v>
      </c>
      <c r="K1198" s="6" t="str">
        <f>OBV!G1198</f>
        <v>WEAK</v>
      </c>
      <c r="L1198" s="6" t="str">
        <f>OBV!H1198</f>
        <v>CONFIRMED BEARISH</v>
      </c>
    </row>
    <row r="1199" spans="1:12" ht="13.5" x14ac:dyDescent="0.25">
      <c r="A1199" s="3">
        <f>RSI!A1199</f>
        <v>44057</v>
      </c>
      <c r="B1199" s="2">
        <f>RSI!B1199</f>
        <v>4.95</v>
      </c>
      <c r="C1199" s="2">
        <f>RSI!I1199</f>
        <v>56.73735480259321</v>
      </c>
      <c r="D1199" s="2">
        <f>MACD!E1199</f>
        <v>0.11132314048877934</v>
      </c>
      <c r="E1199" s="2">
        <f>MACD!F1199</f>
        <v>4.3038764994347646E-2</v>
      </c>
      <c r="F1199" s="2">
        <f>'Moving Avg'!D1199</f>
        <v>4.9160000000000004</v>
      </c>
      <c r="G1199" s="2">
        <f>'Moving Avg'!F1199</f>
        <v>4.9565000000000001</v>
      </c>
      <c r="H1199" s="2">
        <f>'Moving Avg'!G1199</f>
        <v>4.4641999999999999</v>
      </c>
      <c r="I1199" s="2">
        <f>'Moving Avg'!H1199</f>
        <v>3.9272500000000021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</row>
    <row r="1200" spans="1:12" ht="13.5" x14ac:dyDescent="0.25">
      <c r="A1200" s="3">
        <f>RSI!A1200</f>
        <v>44060</v>
      </c>
      <c r="B1200" s="2">
        <f>RSI!B1200</f>
        <v>4.84</v>
      </c>
      <c r="C1200" s="2">
        <f>RSI!I1200</f>
        <v>50.210059302231947</v>
      </c>
      <c r="D1200" s="2">
        <f>MACD!E1200</f>
        <v>0.12283726869349643</v>
      </c>
      <c r="E1200" s="2">
        <f>MACD!F1200</f>
        <v>5.8998465734177406E-2</v>
      </c>
      <c r="F1200" s="2">
        <f>'Moving Avg'!D1200</f>
        <v>4.8879999999999999</v>
      </c>
      <c r="G1200" s="2">
        <f>'Moving Avg'!F1200</f>
        <v>4.9585000000000008</v>
      </c>
      <c r="H1200" s="2">
        <f>'Moving Avg'!G1200</f>
        <v>4.4893999999999998</v>
      </c>
      <c r="I1200" s="2">
        <f>'Moving Avg'!H1200</f>
        <v>3.9354500000000026</v>
      </c>
      <c r="J1200" s="6" t="str">
        <f>OBV!F1200</f>
        <v>BEARISH</v>
      </c>
      <c r="K1200" s="6" t="str">
        <f>OBV!G1200</f>
        <v>WEAK</v>
      </c>
      <c r="L1200" s="6" t="str">
        <f>OBV!H1200</f>
        <v>CONFIRMED BEARISH</v>
      </c>
    </row>
    <row r="1201" spans="1:12" ht="13.5" x14ac:dyDescent="0.25">
      <c r="A1201" s="3">
        <f>RSI!A1201</f>
        <v>44061</v>
      </c>
      <c r="B1201" s="2">
        <f>RSI!B1201</f>
        <v>4.9400000000000004</v>
      </c>
      <c r="C1201" s="2">
        <f>RSI!I1201</f>
        <v>55.250248259258171</v>
      </c>
      <c r="D1201" s="2">
        <f>MACD!E1201</f>
        <v>0.11906244299982927</v>
      </c>
      <c r="E1201" s="2">
        <f>MACD!F1201</f>
        <v>7.1011261187307773E-2</v>
      </c>
      <c r="F1201" s="2">
        <f>'Moving Avg'!D1201</f>
        <v>4.8980000000000006</v>
      </c>
      <c r="G1201" s="2">
        <f>'Moving Avg'!F1201</f>
        <v>4.9655000000000005</v>
      </c>
      <c r="H1201" s="2">
        <f>'Moving Avg'!G1201</f>
        <v>4.5165999999999995</v>
      </c>
      <c r="I1201" s="2">
        <f>'Moving Avg'!H1201</f>
        <v>3.9446000000000025</v>
      </c>
      <c r="J1201" s="6" t="str">
        <f>OBV!F1201</f>
        <v>BEARISH</v>
      </c>
      <c r="K1201" s="6" t="str">
        <f>OBV!G1201</f>
        <v>NEUTRAL</v>
      </c>
      <c r="L1201" s="6" t="str">
        <f>OBV!H1201</f>
        <v>BEARISH DIVERGENCE</v>
      </c>
    </row>
    <row r="1202" spans="1:12" ht="13.5" x14ac:dyDescent="0.25">
      <c r="A1202" s="3">
        <f>RSI!A1202</f>
        <v>44062</v>
      </c>
      <c r="B1202" s="2">
        <f>RSI!B1202</f>
        <v>4.83</v>
      </c>
      <c r="C1202" s="2">
        <f>RSI!I1202</f>
        <v>49.334212649183996</v>
      </c>
      <c r="D1202" s="2">
        <f>MACD!E1202</f>
        <v>0.13577376255037699</v>
      </c>
      <c r="E1202" s="2">
        <f>MACD!F1202</f>
        <v>8.3963761459921626E-2</v>
      </c>
      <c r="F1202" s="2">
        <f>'Moving Avg'!D1202</f>
        <v>4.8860000000000001</v>
      </c>
      <c r="G1202" s="2">
        <f>'Moving Avg'!F1202</f>
        <v>4.9695000000000009</v>
      </c>
      <c r="H1202" s="2">
        <f>'Moving Avg'!G1202</f>
        <v>4.5435999999999988</v>
      </c>
      <c r="I1202" s="2">
        <f>'Moving Avg'!H1202</f>
        <v>3.9532000000000029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44064</v>
      </c>
      <c r="B1203" s="2">
        <f>RSI!B1203</f>
        <v>4.7</v>
      </c>
      <c r="C1203" s="2">
        <f>RSI!I1203</f>
        <v>43.417305387156411</v>
      </c>
      <c r="D1203" s="2">
        <f>MACD!E1203</f>
        <v>0.15968406974752547</v>
      </c>
      <c r="E1203" s="2">
        <f>MACD!F1203</f>
        <v>9.9107823117442401E-2</v>
      </c>
      <c r="F1203" s="2">
        <f>'Moving Avg'!D1203</f>
        <v>4.8520000000000003</v>
      </c>
      <c r="G1203" s="2">
        <f>'Moving Avg'!F1203</f>
        <v>4.9670000000000005</v>
      </c>
      <c r="H1203" s="2">
        <f>'Moving Avg'!G1203</f>
        <v>4.5661999999999985</v>
      </c>
      <c r="I1203" s="2">
        <f>'Moving Avg'!H1203</f>
        <v>3.9618000000000033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44067</v>
      </c>
      <c r="B1204" s="2">
        <f>RSI!B1204</f>
        <v>4.72</v>
      </c>
      <c r="C1204" s="2">
        <f>RSI!I1204</f>
        <v>44.519748799100313</v>
      </c>
      <c r="D1204" s="2">
        <f>MACD!E1204</f>
        <v>0.17164018997608999</v>
      </c>
      <c r="E1204" s="2">
        <f>MACD!F1204</f>
        <v>0.11361429648917193</v>
      </c>
      <c r="F1204" s="2">
        <f>'Moving Avg'!D1204</f>
        <v>4.806</v>
      </c>
      <c r="G1204" s="2">
        <f>'Moving Avg'!F1204</f>
        <v>4.9610000000000003</v>
      </c>
      <c r="H1204" s="2">
        <f>'Moving Avg'!G1204</f>
        <v>4.589999999999999</v>
      </c>
      <c r="I1204" s="2">
        <f>'Moving Avg'!H1204</f>
        <v>3.9709000000000039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5</v>
      </c>
      <c r="C1205" s="2">
        <f>RSI!I1205</f>
        <v>57.116882745126134</v>
      </c>
      <c r="D1205" s="2">
        <f>MACD!E1205</f>
        <v>0.15557572360273042</v>
      </c>
      <c r="E1205" s="2">
        <f>MACD!F1205</f>
        <v>0.12200658191188363</v>
      </c>
      <c r="F1205" s="2">
        <f>'Moving Avg'!D1205</f>
        <v>4.8379999999999992</v>
      </c>
      <c r="G1205" s="2">
        <f>'Moving Avg'!F1205</f>
        <v>4.9615000000000009</v>
      </c>
      <c r="H1205" s="2">
        <f>'Moving Avg'!G1205</f>
        <v>4.6193999999999988</v>
      </c>
      <c r="I1205" s="2">
        <f>'Moving Avg'!H1205</f>
        <v>3.9818000000000033</v>
      </c>
      <c r="J1205" s="6" t="str">
        <f>OBV!F1205</f>
        <v>BULLISH</v>
      </c>
      <c r="K1205" s="6" t="str">
        <f>OBV!G1205</f>
        <v>STRONG</v>
      </c>
      <c r="L1205" s="6" t="str">
        <f>OBV!H1205</f>
        <v>CONFIRMED BULLISH</v>
      </c>
    </row>
    <row r="1206" spans="1:12" ht="13.5" x14ac:dyDescent="0.25">
      <c r="A1206" s="3">
        <f>RSI!A1206</f>
        <v>44069</v>
      </c>
      <c r="B1206" s="2">
        <f>RSI!B1206</f>
        <v>5.3</v>
      </c>
      <c r="C1206" s="2">
        <f>RSI!I1206</f>
        <v>66.019391133187881</v>
      </c>
      <c r="D1206" s="2">
        <f>MACD!E1206</f>
        <v>0.10492036420932571</v>
      </c>
      <c r="E1206" s="2">
        <f>MACD!F1206</f>
        <v>0.11858933837137205</v>
      </c>
      <c r="F1206" s="2">
        <f>'Moving Avg'!D1206</f>
        <v>4.91</v>
      </c>
      <c r="G1206" s="2">
        <f>'Moving Avg'!F1206</f>
        <v>4.9719999999999995</v>
      </c>
      <c r="H1206" s="2">
        <f>'Moving Avg'!G1206</f>
        <v>4.653999999999999</v>
      </c>
      <c r="I1206" s="2">
        <f>'Moving Avg'!H1206</f>
        <v>3.9946000000000033</v>
      </c>
      <c r="J1206" s="6" t="str">
        <f>OBV!F1206</f>
        <v>BULLISH</v>
      </c>
      <c r="K1206" s="6" t="str">
        <f>OBV!G1206</f>
        <v>STRONG</v>
      </c>
      <c r="L1206" s="6" t="str">
        <f>OBV!H1206</f>
        <v>CONFIRMED BULLISH</v>
      </c>
    </row>
    <row r="1207" spans="1:12" ht="13.5" x14ac:dyDescent="0.25">
      <c r="A1207" s="3">
        <f>RSI!A1207</f>
        <v>44070</v>
      </c>
      <c r="B1207" s="2">
        <f>RSI!B1207</f>
        <v>5.3</v>
      </c>
      <c r="C1207" s="2">
        <f>RSI!I1207</f>
        <v>66.019391133187881</v>
      </c>
      <c r="D1207" s="2">
        <f>MACD!E1207</f>
        <v>5.9365078482763067E-2</v>
      </c>
      <c r="E1207" s="2">
        <f>MACD!F1207</f>
        <v>0.10674448639365025</v>
      </c>
      <c r="F1207" s="2">
        <f>'Moving Avg'!D1207</f>
        <v>5.0039999999999996</v>
      </c>
      <c r="G1207" s="2">
        <f>'Moving Avg'!F1207</f>
        <v>4.9820000000000002</v>
      </c>
      <c r="H1207" s="2">
        <f>'Moving Avg'!G1207</f>
        <v>4.6885999999999992</v>
      </c>
      <c r="I1207" s="2">
        <f>'Moving Avg'!H1207</f>
        <v>4.0066000000000033</v>
      </c>
      <c r="J1207" s="6" t="str">
        <f>OBV!F1207</f>
        <v>BULLISH</v>
      </c>
      <c r="K1207" s="6" t="str">
        <f>OBV!G1207</f>
        <v>STRONG</v>
      </c>
      <c r="L1207" s="6" t="str">
        <f>OBV!H1207</f>
        <v>CONFIRMED BULLISH</v>
      </c>
    </row>
    <row r="1208" spans="1:12" ht="13.5" x14ac:dyDescent="0.25">
      <c r="A1208" s="3">
        <f>RSI!A1208</f>
        <v>44071</v>
      </c>
      <c r="B1208" s="2">
        <f>RSI!B1208</f>
        <v>5.17</v>
      </c>
      <c r="C1208" s="2">
        <f>RSI!I1208</f>
        <v>59.782195465538493</v>
      </c>
      <c r="D1208" s="2">
        <f>MACD!E1208</f>
        <v>2.4877432076109152E-2</v>
      </c>
      <c r="E1208" s="2">
        <f>MACD!F1208</f>
        <v>9.0371075530142037E-2</v>
      </c>
      <c r="F1208" s="2">
        <f>'Moving Avg'!D1208</f>
        <v>5.0980000000000008</v>
      </c>
      <c r="G1208" s="2">
        <f>'Moving Avg'!F1208</f>
        <v>4.9809999999999999</v>
      </c>
      <c r="H1208" s="2">
        <f>'Moving Avg'!G1208</f>
        <v>4.7205999999999992</v>
      </c>
      <c r="I1208" s="2">
        <f>'Moving Avg'!H1208</f>
        <v>4.0171500000000036</v>
      </c>
      <c r="J1208" s="6" t="str">
        <f>OBV!F1208</f>
        <v>BULLISH</v>
      </c>
      <c r="K1208" s="6" t="str">
        <f>OBV!G1208</f>
        <v>STRONG</v>
      </c>
      <c r="L1208" s="6" t="str">
        <f>OBV!H1208</f>
        <v>CONFIRMED BULLISH</v>
      </c>
    </row>
    <row r="1209" spans="1:12" ht="13.5" x14ac:dyDescent="0.25">
      <c r="A1209" s="3">
        <f>RSI!A1209</f>
        <v>44074</v>
      </c>
      <c r="B1209" s="2">
        <f>RSI!B1209</f>
        <v>4.9800000000000004</v>
      </c>
      <c r="C1209" s="2">
        <f>RSI!I1209</f>
        <v>52.043321216726056</v>
      </c>
      <c r="D1209" s="2">
        <f>MACD!E1209</f>
        <v>2.0536655750939659E-2</v>
      </c>
      <c r="E1209" s="2">
        <f>MACD!F1209</f>
        <v>7.6404191574301575E-2</v>
      </c>
      <c r="F1209" s="2">
        <f>'Moving Avg'!D1209</f>
        <v>5.15</v>
      </c>
      <c r="G1209" s="2">
        <f>'Moving Avg'!F1209</f>
        <v>4.9769999999999994</v>
      </c>
      <c r="H1209" s="2">
        <f>'Moving Avg'!G1209</f>
        <v>4.7525999999999993</v>
      </c>
      <c r="I1209" s="2">
        <f>'Moving Avg'!H1209</f>
        <v>4.0262500000000037</v>
      </c>
      <c r="J1209" s="6" t="str">
        <f>OBV!F1209</f>
        <v>BULLISH</v>
      </c>
      <c r="K1209" s="6" t="str">
        <f>OBV!G1209</f>
        <v>STRONG</v>
      </c>
      <c r="L1209" s="6" t="str">
        <f>OBV!H1209</f>
        <v>CONFIRMED BULLISH</v>
      </c>
    </row>
    <row r="1210" spans="1:12" ht="13.5" x14ac:dyDescent="0.25">
      <c r="A1210" s="3">
        <f>RSI!A1210</f>
        <v>44075</v>
      </c>
      <c r="B1210" s="2">
        <f>RSI!B1210</f>
        <v>5.08</v>
      </c>
      <c r="C1210" s="2">
        <f>RSI!I1210</f>
        <v>55.321520821526171</v>
      </c>
      <c r="D1210" s="2">
        <f>MACD!E1210</f>
        <v>-7.770638016654452E-3</v>
      </c>
      <c r="E1210" s="2">
        <f>MACD!F1210</f>
        <v>5.9569225656110378E-2</v>
      </c>
      <c r="F1210" s="2">
        <f>'Moving Avg'!D1210</f>
        <v>5.1659999999999995</v>
      </c>
      <c r="G1210" s="2">
        <f>'Moving Avg'!F1210</f>
        <v>4.9794999999999998</v>
      </c>
      <c r="H1210" s="2">
        <f>'Moving Avg'!G1210</f>
        <v>4.7867999999999995</v>
      </c>
      <c r="I1210" s="2">
        <f>'Moving Avg'!H1210</f>
        <v>4.0349000000000039</v>
      </c>
      <c r="J1210" s="6" t="str">
        <f>OBV!F1210</f>
        <v>BEARISH</v>
      </c>
      <c r="K1210" s="6" t="str">
        <f>OBV!G1210</f>
        <v>NEUTRAL</v>
      </c>
      <c r="L1210" s="6" t="str">
        <f>OBV!H1210</f>
        <v>BEARISH DIVERGENCE</v>
      </c>
    </row>
    <row r="1211" spans="1:12" ht="13.5" x14ac:dyDescent="0.25">
      <c r="A1211" s="3">
        <f>RSI!A1211</f>
        <v>44076</v>
      </c>
      <c r="B1211" s="2">
        <f>RSI!B1211</f>
        <v>5.08</v>
      </c>
      <c r="C1211" s="2">
        <f>RSI!I1211</f>
        <v>55.321520821526171</v>
      </c>
      <c r="D1211" s="2">
        <f>MACD!E1211</f>
        <v>-1.7210590250334334E-2</v>
      </c>
      <c r="E1211" s="2">
        <f>MACD!F1211</f>
        <v>4.4213262474821435E-2</v>
      </c>
      <c r="F1211" s="2">
        <f>'Moving Avg'!D1211</f>
        <v>5.1219999999999999</v>
      </c>
      <c r="G1211" s="2">
        <f>'Moving Avg'!F1211</f>
        <v>4.984</v>
      </c>
      <c r="H1211" s="2">
        <f>'Moving Avg'!G1211</f>
        <v>4.8191999999999986</v>
      </c>
      <c r="I1211" s="2">
        <f>'Moving Avg'!H1211</f>
        <v>4.0425500000000039</v>
      </c>
      <c r="J1211" s="6" t="str">
        <f>OBV!F1211</f>
        <v>BEARISH</v>
      </c>
      <c r="K1211" s="6" t="str">
        <f>OBV!G1211</f>
        <v>WEAK</v>
      </c>
      <c r="L1211" s="6" t="str">
        <f>OBV!H1211</f>
        <v>CONFIRMED BEARISH</v>
      </c>
    </row>
    <row r="1212" spans="1:12" ht="13.5" x14ac:dyDescent="0.25">
      <c r="A1212" s="3">
        <f>RSI!A1212</f>
        <v>44077</v>
      </c>
      <c r="B1212" s="2">
        <f>RSI!B1212</f>
        <v>5.0599999999999996</v>
      </c>
      <c r="C1212" s="2">
        <f>RSI!I1212</f>
        <v>54.458049848730283</v>
      </c>
      <c r="D1212" s="2">
        <f>MACD!E1212</f>
        <v>-4.1447469177002816E-2</v>
      </c>
      <c r="E1212" s="2">
        <f>MACD!F1212</f>
        <v>2.7081116144456588E-2</v>
      </c>
      <c r="F1212" s="2">
        <f>'Moving Avg'!D1212</f>
        <v>5.0739999999999998</v>
      </c>
      <c r="G1212" s="2">
        <f>'Moving Avg'!F1212</f>
        <v>4.9835000000000003</v>
      </c>
      <c r="H1212" s="2">
        <f>'Moving Avg'!G1212</f>
        <v>4.8527999999999993</v>
      </c>
      <c r="I1212" s="2">
        <f>'Moving Avg'!H1212</f>
        <v>4.0508500000000032</v>
      </c>
      <c r="J1212" s="6" t="str">
        <f>OBV!F1212</f>
        <v>BEARISH</v>
      </c>
      <c r="K1212" s="6" t="str">
        <f>OBV!G1212</f>
        <v>WEAK</v>
      </c>
      <c r="L1212" s="6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5.12</v>
      </c>
      <c r="C1213" s="2">
        <f>RSI!I1213</f>
        <v>56.644328370914849</v>
      </c>
      <c r="D1213" s="2">
        <f>MACD!E1213</f>
        <v>-8.7029668117532211E-2</v>
      </c>
      <c r="E1213" s="2">
        <f>MACD!F1213</f>
        <v>4.2589592920588282E-3</v>
      </c>
      <c r="F1213" s="2">
        <f>'Moving Avg'!D1213</f>
        <v>5.0640000000000001</v>
      </c>
      <c r="G1213" s="2">
        <f>'Moving Avg'!F1213</f>
        <v>4.9859999999999998</v>
      </c>
      <c r="H1213" s="2">
        <f>'Moving Avg'!G1213</f>
        <v>4.8835999999999986</v>
      </c>
      <c r="I1213" s="2">
        <f>'Moving Avg'!H1213</f>
        <v>4.0589500000000029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5.16</v>
      </c>
      <c r="C1214" s="2">
        <f>RSI!I1214</f>
        <v>58.088826906675116</v>
      </c>
      <c r="D1214" s="2">
        <f>MACD!E1214</f>
        <v>-0.12642279072771778</v>
      </c>
      <c r="E1214" s="2">
        <f>MACD!F1214</f>
        <v>-2.1877390711896497E-2</v>
      </c>
      <c r="F1214" s="2">
        <f>'Moving Avg'!D1214</f>
        <v>5.0999999999999996</v>
      </c>
      <c r="G1214" s="2">
        <f>'Moving Avg'!F1214</f>
        <v>4.9930000000000003</v>
      </c>
      <c r="H1214" s="2">
        <f>'Moving Avg'!G1214</f>
        <v>4.9109999999999987</v>
      </c>
      <c r="I1214" s="2">
        <f>'Moving Avg'!H1214</f>
        <v>4.0677500000000029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44082</v>
      </c>
      <c r="B1215" s="2">
        <f>RSI!B1215</f>
        <v>5.05</v>
      </c>
      <c r="C1215" s="2">
        <f>RSI!I1215</f>
        <v>52.871913882099257</v>
      </c>
      <c r="D1215" s="2">
        <f>MACD!E1215</f>
        <v>-0.10963480655361657</v>
      </c>
      <c r="E1215" s="2">
        <f>MACD!F1215</f>
        <v>-3.9428873880240516E-2</v>
      </c>
      <c r="F1215" s="2">
        <f>'Moving Avg'!D1215</f>
        <v>5.0940000000000003</v>
      </c>
      <c r="G1215" s="2">
        <f>'Moving Avg'!F1215</f>
        <v>4.9964999999999993</v>
      </c>
      <c r="H1215" s="2">
        <f>'Moving Avg'!G1215</f>
        <v>4.9315999999999995</v>
      </c>
      <c r="I1215" s="2">
        <f>'Moving Avg'!H1215</f>
        <v>4.0760000000000023</v>
      </c>
      <c r="J1215" s="6" t="str">
        <f>OBV!F1215</f>
        <v>BULLISH</v>
      </c>
      <c r="K1215" s="6" t="str">
        <f>OBV!G1215</f>
        <v>NEUTRAL</v>
      </c>
      <c r="L1215" s="6" t="str">
        <f>OBV!H1215</f>
        <v>BULLISH DIVERGENCE</v>
      </c>
    </row>
    <row r="1216" spans="1:12" ht="13.5" x14ac:dyDescent="0.25">
      <c r="A1216" s="3">
        <f>RSI!A1216</f>
        <v>44083</v>
      </c>
      <c r="B1216" s="2">
        <f>RSI!B1216</f>
        <v>5.12</v>
      </c>
      <c r="C1216" s="2">
        <f>RSI!I1216</f>
        <v>55.604358475925949</v>
      </c>
      <c r="D1216" s="2">
        <f>MACD!E1216</f>
        <v>-5.4833567596088706E-2</v>
      </c>
      <c r="E1216" s="2">
        <f>MACD!F1216</f>
        <v>-4.2509812623410158E-2</v>
      </c>
      <c r="F1216" s="2">
        <f>'Moving Avg'!D1216</f>
        <v>5.1020000000000003</v>
      </c>
      <c r="G1216" s="2">
        <f>'Moving Avg'!F1216</f>
        <v>5.008</v>
      </c>
      <c r="H1216" s="2">
        <f>'Moving Avg'!G1216</f>
        <v>4.9489999999999998</v>
      </c>
      <c r="I1216" s="2">
        <f>'Moving Avg'!H1216</f>
        <v>4.0842000000000027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</row>
    <row r="1217" spans="1:12" ht="13.5" x14ac:dyDescent="0.25">
      <c r="A1217" s="3">
        <f>RSI!A1217</f>
        <v>44084</v>
      </c>
      <c r="B1217" s="2">
        <f>RSI!B1217</f>
        <v>5.09</v>
      </c>
      <c r="C1217" s="2">
        <f>RSI!I1217</f>
        <v>54.155187839104073</v>
      </c>
      <c r="D1217" s="2">
        <f>MACD!E1217</f>
        <v>-6.9997357336832877E-3</v>
      </c>
      <c r="E1217" s="2">
        <f>MACD!F1217</f>
        <v>-3.5407797245464785E-2</v>
      </c>
      <c r="F1217" s="2">
        <f>'Moving Avg'!D1217</f>
        <v>5.1080000000000005</v>
      </c>
      <c r="G1217" s="2">
        <f>'Moving Avg'!F1217</f>
        <v>5.0179999999999998</v>
      </c>
      <c r="H1217" s="2">
        <f>'Moving Avg'!G1217</f>
        <v>4.9648000000000003</v>
      </c>
      <c r="I1217" s="2">
        <f>'Moving Avg'!H1217</f>
        <v>4.0923000000000016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</row>
    <row r="1218" spans="1:12" ht="13.5" x14ac:dyDescent="0.25">
      <c r="A1218" s="3">
        <f>RSI!A1218</f>
        <v>44085</v>
      </c>
      <c r="B1218" s="2">
        <f>RSI!B1218</f>
        <v>4.93</v>
      </c>
      <c r="C1218" s="2">
        <f>RSI!I1218</f>
        <v>47.104146772774378</v>
      </c>
      <c r="D1218" s="2">
        <f>MACD!E1218</f>
        <v>2.4801696474569646E-2</v>
      </c>
      <c r="E1218" s="2">
        <f>MACD!F1218</f>
        <v>-2.3365898501457899E-2</v>
      </c>
      <c r="F1218" s="2">
        <f>'Moving Avg'!D1218</f>
        <v>5.07</v>
      </c>
      <c r="G1218" s="2">
        <f>'Moving Avg'!F1218</f>
        <v>5.0210000000000008</v>
      </c>
      <c r="H1218" s="2">
        <f>'Moving Avg'!G1218</f>
        <v>4.9722</v>
      </c>
      <c r="I1218" s="2">
        <f>'Moving Avg'!H1218</f>
        <v>4.0999500000000015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</row>
    <row r="1219" spans="1:12" ht="13.5" x14ac:dyDescent="0.25">
      <c r="A1219" s="3">
        <f>RSI!A1219</f>
        <v>44088</v>
      </c>
      <c r="B1219" s="2">
        <f>RSI!B1219</f>
        <v>5.22</v>
      </c>
      <c r="C1219" s="2">
        <f>RSI!I1219</f>
        <v>57.823063715473332</v>
      </c>
      <c r="D1219" s="2">
        <f>MACD!E1219</f>
        <v>1.4575000967100848E-3</v>
      </c>
      <c r="E1219" s="2">
        <f>MACD!F1219</f>
        <v>-1.8401218781824304E-2</v>
      </c>
      <c r="F1219" s="2">
        <f>'Moving Avg'!D1219</f>
        <v>5.081999999999999</v>
      </c>
      <c r="G1219" s="2">
        <f>'Moving Avg'!F1219</f>
        <v>5.0344999999999995</v>
      </c>
      <c r="H1219" s="2">
        <f>'Moving Avg'!G1219</f>
        <v>4.9825999999999997</v>
      </c>
      <c r="I1219" s="2">
        <f>'Moving Avg'!H1219</f>
        <v>4.109300000000002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</row>
    <row r="1220" spans="1:12" ht="13.5" x14ac:dyDescent="0.25">
      <c r="A1220" s="3">
        <f>RSI!A1220</f>
        <v>44089</v>
      </c>
      <c r="B1220" s="2">
        <f>RSI!B1220</f>
        <v>5.3</v>
      </c>
      <c r="C1220" s="2">
        <f>RSI!I1220</f>
        <v>60.217992721105269</v>
      </c>
      <c r="D1220" s="2">
        <f>MACD!E1220</f>
        <v>-1.0125075414110896E-2</v>
      </c>
      <c r="E1220" s="2">
        <f>MACD!F1220</f>
        <v>-1.6745990108281622E-2</v>
      </c>
      <c r="F1220" s="2">
        <f>'Moving Avg'!D1220</f>
        <v>5.1319999999999997</v>
      </c>
      <c r="G1220" s="2">
        <f>'Moving Avg'!F1220</f>
        <v>5.0574999999999992</v>
      </c>
      <c r="H1220" s="2">
        <f>'Moving Avg'!G1220</f>
        <v>4.9923999999999999</v>
      </c>
      <c r="I1220" s="2">
        <f>'Moving Avg'!H1220</f>
        <v>4.1183500000000022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44090</v>
      </c>
      <c r="B1221" s="2">
        <f>RSI!B1221</f>
        <v>5.4</v>
      </c>
      <c r="C1221" s="2">
        <f>RSI!I1221</f>
        <v>63.042936244883336</v>
      </c>
      <c r="D1221" s="2">
        <f>MACD!E1221</f>
        <v>-2.8998887276845409E-2</v>
      </c>
      <c r="E1221" s="2">
        <f>MACD!F1221</f>
        <v>-1.919656954199438E-2</v>
      </c>
      <c r="F1221" s="2">
        <f>'Moving Avg'!D1221</f>
        <v>5.1879999999999997</v>
      </c>
      <c r="G1221" s="2">
        <f>'Moving Avg'!F1221</f>
        <v>5.0804999999999998</v>
      </c>
      <c r="H1221" s="2">
        <f>'Moving Avg'!G1221</f>
        <v>5.002600000000001</v>
      </c>
      <c r="I1221" s="2">
        <f>'Moving Avg'!H1221</f>
        <v>4.1271000000000022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</row>
    <row r="1222" spans="1:12" ht="13.5" x14ac:dyDescent="0.25">
      <c r="A1222" s="3">
        <f>RSI!A1222</f>
        <v>44091</v>
      </c>
      <c r="B1222" s="2">
        <f>RSI!B1222</f>
        <v>5.24</v>
      </c>
      <c r="C1222" s="2">
        <f>RSI!I1222</f>
        <v>56.170143088898882</v>
      </c>
      <c r="D1222" s="2">
        <f>MACD!E1222</f>
        <v>-3.8327385035091588E-2</v>
      </c>
      <c r="E1222" s="2">
        <f>MACD!F1222</f>
        <v>-2.3022732640613823E-2</v>
      </c>
      <c r="F1222" s="2">
        <f>'Moving Avg'!D1222</f>
        <v>5.2180000000000009</v>
      </c>
      <c r="G1222" s="2">
        <f>'Moving Avg'!F1222</f>
        <v>5.1010000000000009</v>
      </c>
      <c r="H1222" s="2">
        <f>'Moving Avg'!G1222</f>
        <v>5.0118000000000009</v>
      </c>
      <c r="I1222" s="2">
        <f>'Moving Avg'!H1222</f>
        <v>4.1343000000000014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</row>
    <row r="1223" spans="1:12" ht="13.5" x14ac:dyDescent="0.25">
      <c r="A1223" s="3">
        <f>RSI!A1223</f>
        <v>44092</v>
      </c>
      <c r="B1223" s="2">
        <f>RSI!B1223</f>
        <v>5.28</v>
      </c>
      <c r="C1223" s="2">
        <f>RSI!I1223</f>
        <v>57.41990744539072</v>
      </c>
      <c r="D1223" s="2">
        <f>MACD!E1223</f>
        <v>-4.0982733591722109E-2</v>
      </c>
      <c r="E1223" s="2">
        <f>MACD!F1223</f>
        <v>-2.6614732830835479E-2</v>
      </c>
      <c r="F1223" s="2">
        <f>'Moving Avg'!D1223</f>
        <v>5.2880000000000003</v>
      </c>
      <c r="G1223" s="2">
        <f>'Moving Avg'!F1223</f>
        <v>5.13</v>
      </c>
      <c r="H1223" s="2">
        <f>'Moving Avg'!G1223</f>
        <v>5.0204000000000013</v>
      </c>
      <c r="I1223" s="2">
        <f>'Moving Avg'!H1223</f>
        <v>4.1420000000000012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</row>
    <row r="1224" spans="1:12" ht="13.5" x14ac:dyDescent="0.25">
      <c r="A1224" s="3">
        <f>RSI!A1224</f>
        <v>44095</v>
      </c>
      <c r="B1224" s="2">
        <f>RSI!B1224</f>
        <v>5.23</v>
      </c>
      <c r="C1224" s="2">
        <f>RSI!I1224</f>
        <v>55.297361088057059</v>
      </c>
      <c r="D1224" s="2">
        <f>MACD!E1224</f>
        <v>-3.456190714929086E-2</v>
      </c>
      <c r="E1224" s="2">
        <f>MACD!F1224</f>
        <v>-2.8204167694526557E-2</v>
      </c>
      <c r="F1224" s="2">
        <f>'Moving Avg'!D1224</f>
        <v>5.29</v>
      </c>
      <c r="G1224" s="2">
        <f>'Moving Avg'!F1224</f>
        <v>5.1555</v>
      </c>
      <c r="H1224" s="2">
        <f>'Moving Avg'!G1224</f>
        <v>5.0252000000000008</v>
      </c>
      <c r="I1224" s="2">
        <f>'Moving Avg'!H1224</f>
        <v>4.1494000000000009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</row>
    <row r="1225" spans="1:12" ht="13.5" x14ac:dyDescent="0.25">
      <c r="A1225" s="3">
        <f>RSI!A1225</f>
        <v>44096</v>
      </c>
      <c r="B1225" s="2">
        <f>RSI!B1225</f>
        <v>5.22</v>
      </c>
      <c r="C1225" s="2">
        <f>RSI!I1225</f>
        <v>54.860574069099613</v>
      </c>
      <c r="D1225" s="2">
        <f>MACD!E1225</f>
        <v>-4.6117534214061173E-2</v>
      </c>
      <c r="E1225" s="2">
        <f>MACD!F1225</f>
        <v>-3.1786840998433478E-2</v>
      </c>
      <c r="F1225" s="2">
        <f>'Moving Avg'!D1225</f>
        <v>5.274</v>
      </c>
      <c r="G1225" s="2">
        <f>'Moving Avg'!F1225</f>
        <v>5.1665000000000001</v>
      </c>
      <c r="H1225" s="2">
        <f>'Moving Avg'!G1225</f>
        <v>5.0272000000000023</v>
      </c>
      <c r="I1225" s="2">
        <f>'Moving Avg'!H1225</f>
        <v>4.1571000000000007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</row>
    <row r="1226" spans="1:12" ht="13.5" x14ac:dyDescent="0.25">
      <c r="A1226" s="3">
        <f>RSI!A1226</f>
        <v>44097</v>
      </c>
      <c r="B1226" s="2">
        <f>RSI!B1226</f>
        <v>5.0999999999999996</v>
      </c>
      <c r="C1226" s="2">
        <f>RSI!I1226</f>
        <v>49.779221319827293</v>
      </c>
      <c r="D1226" s="2">
        <f>MACD!E1226</f>
        <v>-3.6924734515928037E-2</v>
      </c>
      <c r="E1226" s="2">
        <f>MACD!F1226</f>
        <v>-3.2814419701932392E-2</v>
      </c>
      <c r="F1226" s="2">
        <f>'Moving Avg'!D1226</f>
        <v>5.2140000000000004</v>
      </c>
      <c r="G1226" s="2">
        <f>'Moving Avg'!F1226</f>
        <v>5.1564999999999994</v>
      </c>
      <c r="H1226" s="2">
        <f>'Moving Avg'!G1226</f>
        <v>5.027400000000001</v>
      </c>
      <c r="I1226" s="2">
        <f>'Moving Avg'!H1226</f>
        <v>4.1650000000000009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</row>
    <row r="1227" spans="1:12" ht="13.5" x14ac:dyDescent="0.25">
      <c r="A1227" s="3">
        <f>RSI!A1227</f>
        <v>44098</v>
      </c>
      <c r="B1227" s="2">
        <f>RSI!B1227</f>
        <v>5.34</v>
      </c>
      <c r="C1227" s="2">
        <f>RSI!I1227</f>
        <v>58.131758164742912</v>
      </c>
      <c r="D1227" s="2">
        <f>MACD!E1227</f>
        <v>-5.146684604000118E-2</v>
      </c>
      <c r="E1227" s="2">
        <f>MACD!F1227</f>
        <v>-3.6544904969546155E-2</v>
      </c>
      <c r="F1227" s="2">
        <f>'Moving Avg'!D1227</f>
        <v>5.234</v>
      </c>
      <c r="G1227" s="2">
        <f>'Moving Avg'!F1227</f>
        <v>5.1585000000000001</v>
      </c>
      <c r="H1227" s="2">
        <f>'Moving Avg'!G1227</f>
        <v>5.035400000000001</v>
      </c>
      <c r="I1227" s="2">
        <f>'Moving Avg'!H1227</f>
        <v>4.1740500000000011</v>
      </c>
      <c r="J1227" s="6" t="str">
        <f>OBV!F1227</f>
        <v>BULLISH</v>
      </c>
      <c r="K1227" s="6" t="str">
        <f>OBV!G1227</f>
        <v>NEUTRAL</v>
      </c>
      <c r="L1227" s="6" t="str">
        <f>OBV!H1227</f>
        <v>CONFIRMED BULLISH</v>
      </c>
    </row>
    <row r="1228" spans="1:12" ht="13.5" x14ac:dyDescent="0.25">
      <c r="A1228" s="3">
        <f>RSI!A1228</f>
        <v>44099</v>
      </c>
      <c r="B1228" s="2">
        <f>RSI!B1228</f>
        <v>5.34</v>
      </c>
      <c r="C1228" s="2">
        <f>RSI!I1228</f>
        <v>58.131758164742912</v>
      </c>
      <c r="D1228" s="2">
        <f>MACD!E1228</f>
        <v>-8.9738108960116136E-2</v>
      </c>
      <c r="E1228" s="2">
        <f>MACD!F1228</f>
        <v>-4.7183545767660151E-2</v>
      </c>
      <c r="F1228" s="2">
        <f>'Moving Avg'!D1228</f>
        <v>5.2460000000000004</v>
      </c>
      <c r="G1228" s="2">
        <f>'Moving Avg'!F1228</f>
        <v>5.1669999999999998</v>
      </c>
      <c r="H1228" s="2">
        <f>'Moving Avg'!G1228</f>
        <v>5.0424000000000015</v>
      </c>
      <c r="I1228" s="2">
        <f>'Moving Avg'!H1228</f>
        <v>4.1827000000000014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</row>
    <row r="1229" spans="1:12" ht="13.5" x14ac:dyDescent="0.25">
      <c r="A1229" s="3">
        <f>RSI!A1229</f>
        <v>44102</v>
      </c>
      <c r="B1229" s="2">
        <f>RSI!B1229</f>
        <v>5.34</v>
      </c>
      <c r="C1229" s="2">
        <f>RSI!I1229</f>
        <v>58.131758164742912</v>
      </c>
      <c r="D1229" s="2">
        <f>MACD!E1229</f>
        <v>-7.8757040205673867E-2</v>
      </c>
      <c r="E1229" s="2">
        <f>MACD!F1229</f>
        <v>-5.34982446552629E-2</v>
      </c>
      <c r="F1229" s="2">
        <f>'Moving Avg'!D1229</f>
        <v>5.2679999999999998</v>
      </c>
      <c r="G1229" s="2">
        <f>'Moving Avg'!F1229</f>
        <v>5.1850000000000005</v>
      </c>
      <c r="H1229" s="2">
        <f>'Moving Avg'!G1229</f>
        <v>5.0522000000000018</v>
      </c>
      <c r="I1229" s="2">
        <f>'Moving Avg'!H1229</f>
        <v>4.1913000000000018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</row>
    <row r="1230" spans="1:12" ht="13.5" x14ac:dyDescent="0.25">
      <c r="A1230" s="3">
        <f>RSI!A1230</f>
        <v>44103</v>
      </c>
      <c r="B1230" s="2">
        <f>RSI!B1230</f>
        <v>5.3</v>
      </c>
      <c r="C1230" s="2">
        <f>RSI!I1230</f>
        <v>56.186532510652746</v>
      </c>
      <c r="D1230" s="2">
        <f>MACD!E1230</f>
        <v>-5.5352988729052477E-2</v>
      </c>
      <c r="E1230" s="2">
        <f>MACD!F1230</f>
        <v>-5.3869193470020824E-2</v>
      </c>
      <c r="F1230" s="2">
        <f>'Moving Avg'!D1230</f>
        <v>5.2839999999999998</v>
      </c>
      <c r="G1230" s="2">
        <f>'Moving Avg'!F1230</f>
        <v>5.1959999999999997</v>
      </c>
      <c r="H1230" s="2">
        <f>'Moving Avg'!G1230</f>
        <v>5.0622000000000016</v>
      </c>
      <c r="I1230" s="2">
        <f>'Moving Avg'!H1230</f>
        <v>4.2001500000000016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</row>
    <row r="1231" spans="1:12" ht="13.5" x14ac:dyDescent="0.25">
      <c r="A1231" s="3">
        <f>RSI!A1231</f>
        <v>44104</v>
      </c>
      <c r="B1231" s="2">
        <f>RSI!B1231</f>
        <v>5.37</v>
      </c>
      <c r="C1231" s="2">
        <f>RSI!I1231</f>
        <v>58.78566016544881</v>
      </c>
      <c r="D1231" s="2">
        <f>MACD!E1231</f>
        <v>-2.6186247672109531E-2</v>
      </c>
      <c r="E1231" s="2">
        <f>MACD!F1231</f>
        <v>-4.8332604310438572E-2</v>
      </c>
      <c r="F1231" s="2">
        <f>'Moving Avg'!D1231</f>
        <v>5.3380000000000001</v>
      </c>
      <c r="G1231" s="2">
        <f>'Moving Avg'!F1231</f>
        <v>5.2105000000000006</v>
      </c>
      <c r="H1231" s="2">
        <f>'Moving Avg'!G1231</f>
        <v>5.0736000000000017</v>
      </c>
      <c r="I1231" s="2">
        <f>'Moving Avg'!H1231</f>
        <v>4.2083000000000013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</row>
    <row r="1232" spans="1:12" ht="13.5" x14ac:dyDescent="0.25">
      <c r="A1232" s="3">
        <f>RSI!A1232</f>
        <v>44105</v>
      </c>
      <c r="B1232" s="2">
        <f>RSI!B1232</f>
        <v>5.2</v>
      </c>
      <c r="C1232" s="2">
        <f>RSI!I1232</f>
        <v>50.890007042481336</v>
      </c>
      <c r="D1232" s="2">
        <f>MACD!E1232</f>
        <v>-1.4717305275107506E-2</v>
      </c>
      <c r="E1232" s="2">
        <f>MACD!F1232</f>
        <v>-4.1609544503372363E-2</v>
      </c>
      <c r="F1232" s="2">
        <f>'Moving Avg'!D1232</f>
        <v>5.3100000000000005</v>
      </c>
      <c r="G1232" s="2">
        <f>'Moving Avg'!F1232</f>
        <v>5.2175000000000002</v>
      </c>
      <c r="H1232" s="2">
        <f>'Moving Avg'!G1232</f>
        <v>5.082600000000002</v>
      </c>
      <c r="I1232" s="2">
        <f>'Moving Avg'!H1232</f>
        <v>4.2156000000000011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</row>
    <row r="1233" spans="1:12" ht="13.5" x14ac:dyDescent="0.25">
      <c r="A1233" s="3">
        <f>RSI!A1233</f>
        <v>44106</v>
      </c>
      <c r="B1233" s="2">
        <f>RSI!B1233</f>
        <v>5.0999999999999996</v>
      </c>
      <c r="C1233" s="2">
        <f>RSI!I1233</f>
        <v>46.899563054193322</v>
      </c>
      <c r="D1233" s="2">
        <f>MACD!E1233</f>
        <v>8.4531459507513063E-3</v>
      </c>
      <c r="E1233" s="2">
        <f>MACD!F1233</f>
        <v>-3.1597006412547632E-2</v>
      </c>
      <c r="F1233" s="2">
        <f>'Moving Avg'!D1233</f>
        <v>5.2620000000000005</v>
      </c>
      <c r="G1233" s="2">
        <f>'Moving Avg'!F1233</f>
        <v>5.2164999999999999</v>
      </c>
      <c r="H1233" s="2">
        <f>'Moving Avg'!G1233</f>
        <v>5.0896000000000017</v>
      </c>
      <c r="I1233" s="2">
        <f>'Moving Avg'!H1233</f>
        <v>4.2214500000000017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5.17</v>
      </c>
      <c r="C1234" s="2">
        <f>RSI!I1234</f>
        <v>49.863219606088876</v>
      </c>
      <c r="D1234" s="2">
        <f>MACD!E1234</f>
        <v>1.5684090404620044E-2</v>
      </c>
      <c r="E1234" s="2">
        <f>MACD!F1234</f>
        <v>-2.2140787049114097E-2</v>
      </c>
      <c r="F1234" s="2">
        <f>'Moving Avg'!D1234</f>
        <v>5.2279999999999998</v>
      </c>
      <c r="G1234" s="2">
        <f>'Moving Avg'!F1234</f>
        <v>5.2170000000000005</v>
      </c>
      <c r="H1234" s="2">
        <f>'Moving Avg'!G1234</f>
        <v>5.0962000000000014</v>
      </c>
      <c r="I1234" s="2">
        <f>'Moving Avg'!H1234</f>
        <v>4.228200000000002</v>
      </c>
      <c r="J1234" s="6" t="str">
        <f>OBV!F1234</f>
        <v>BEARISH</v>
      </c>
      <c r="K1234" s="6" t="str">
        <f>OBV!G1234</f>
        <v>NEUTRAL</v>
      </c>
      <c r="L1234" s="6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5.4</v>
      </c>
      <c r="C1235" s="2">
        <f>RSI!I1235</f>
        <v>58.131761757462314</v>
      </c>
      <c r="D1235" s="2">
        <f>MACD!E1235</f>
        <v>3.2788863111594679E-3</v>
      </c>
      <c r="E1235" s="2">
        <f>MACD!F1235</f>
        <v>-1.7056852377059385E-2</v>
      </c>
      <c r="F1235" s="2">
        <f>'Moving Avg'!D1235</f>
        <v>5.2480000000000002</v>
      </c>
      <c r="G1235" s="2">
        <f>'Moving Avg'!F1235</f>
        <v>5.2345000000000006</v>
      </c>
      <c r="H1235" s="2">
        <f>'Moving Avg'!G1235</f>
        <v>5.1044000000000009</v>
      </c>
      <c r="I1235" s="2">
        <f>'Moving Avg'!H1235</f>
        <v>4.2372000000000014</v>
      </c>
      <c r="J1235" s="6" t="str">
        <f>OBV!F1235</f>
        <v>BULLISH</v>
      </c>
      <c r="K1235" s="6" t="str">
        <f>OBV!G1235</f>
        <v>STRONG</v>
      </c>
      <c r="L1235" s="6" t="str">
        <f>OBV!H1235</f>
        <v>CONFIRMED BULLISH</v>
      </c>
    </row>
    <row r="1236" spans="1:12" ht="13.5" x14ac:dyDescent="0.25">
      <c r="A1236" s="3">
        <f>RSI!A1236</f>
        <v>44111</v>
      </c>
      <c r="B1236" s="2">
        <f>RSI!B1236</f>
        <v>5.4</v>
      </c>
      <c r="C1236" s="2">
        <f>RSI!I1236</f>
        <v>58.131761757462314</v>
      </c>
      <c r="D1236" s="2">
        <f>MACD!E1236</f>
        <v>-2.6990477423730397E-2</v>
      </c>
      <c r="E1236" s="2">
        <f>MACD!F1236</f>
        <v>-1.9043577386393586E-2</v>
      </c>
      <c r="F1236" s="2">
        <f>'Moving Avg'!D1236</f>
        <v>5.2540000000000004</v>
      </c>
      <c r="G1236" s="2">
        <f>'Moving Avg'!F1236</f>
        <v>5.2485000000000008</v>
      </c>
      <c r="H1236" s="2">
        <f>'Moving Avg'!G1236</f>
        <v>5.1106000000000007</v>
      </c>
      <c r="I1236" s="2">
        <f>'Moving Avg'!H1236</f>
        <v>4.2463500000000014</v>
      </c>
      <c r="J1236" s="6" t="str">
        <f>OBV!F1236</f>
        <v>BULLISH</v>
      </c>
      <c r="K1236" s="6" t="str">
        <f>OBV!G1236</f>
        <v>STRONG</v>
      </c>
      <c r="L1236" s="6" t="str">
        <f>OBV!H1236</f>
        <v>CONFIRMED BULLISH</v>
      </c>
    </row>
    <row r="1237" spans="1:12" ht="13.5" x14ac:dyDescent="0.25">
      <c r="A1237" s="3">
        <f>RSI!A1237</f>
        <v>44112</v>
      </c>
      <c r="B1237" s="2">
        <f>RSI!B1237</f>
        <v>5.4</v>
      </c>
      <c r="C1237" s="2">
        <f>RSI!I1237</f>
        <v>58.131761757462314</v>
      </c>
      <c r="D1237" s="2">
        <f>MACD!E1237</f>
        <v>-1.6893933598659316E-2</v>
      </c>
      <c r="E1237" s="2">
        <f>MACD!F1237</f>
        <v>-1.8613648628846732E-2</v>
      </c>
      <c r="F1237" s="2">
        <f>'Moving Avg'!D1237</f>
        <v>5.2939999999999996</v>
      </c>
      <c r="G1237" s="2">
        <f>'Moving Avg'!F1237</f>
        <v>5.2640000000000011</v>
      </c>
      <c r="H1237" s="2">
        <f>'Moving Avg'!G1237</f>
        <v>5.1166000000000009</v>
      </c>
      <c r="I1237" s="2">
        <f>'Moving Avg'!H1237</f>
        <v>4.2544500000000021</v>
      </c>
      <c r="J1237" s="6" t="str">
        <f>OBV!F1237</f>
        <v>BULLISH</v>
      </c>
      <c r="K1237" s="6" t="str">
        <f>OBV!G1237</f>
        <v>STRONG</v>
      </c>
      <c r="L1237" s="6" t="str">
        <f>OBV!H1237</f>
        <v>CONFIRMED BULLISH</v>
      </c>
    </row>
    <row r="1238" spans="1:12" ht="13.5" x14ac:dyDescent="0.25">
      <c r="A1238" s="3">
        <f>RSI!A1238</f>
        <v>44113</v>
      </c>
      <c r="B1238" s="2">
        <f>RSI!B1238</f>
        <v>5.39</v>
      </c>
      <c r="C1238" s="2">
        <f>RSI!I1238</f>
        <v>57.61577315202414</v>
      </c>
      <c r="D1238" s="2">
        <f>MACD!E1238</f>
        <v>-8.7340324981193262E-3</v>
      </c>
      <c r="E1238" s="2">
        <f>MACD!F1238</f>
        <v>-1.6637725402701253E-2</v>
      </c>
      <c r="F1238" s="2">
        <f>'Moving Avg'!D1238</f>
        <v>5.3520000000000003</v>
      </c>
      <c r="G1238" s="2">
        <f>'Moving Avg'!F1238</f>
        <v>5.2870000000000008</v>
      </c>
      <c r="H1238" s="2">
        <f>'Moving Avg'!G1238</f>
        <v>5.1206000000000005</v>
      </c>
      <c r="I1238" s="2">
        <f>'Moving Avg'!H1238</f>
        <v>4.2627000000000015</v>
      </c>
      <c r="J1238" s="6" t="str">
        <f>OBV!F1238</f>
        <v>BULLISH</v>
      </c>
      <c r="K1238" s="6" t="str">
        <f>OBV!G1238</f>
        <v>STRONG</v>
      </c>
      <c r="L1238" s="6" t="str">
        <f>OBV!H1238</f>
        <v>CONFIRMED BULLISH</v>
      </c>
    </row>
    <row r="1239" spans="1:12" ht="13.5" x14ac:dyDescent="0.25">
      <c r="A1239" s="3">
        <f>RSI!A1239</f>
        <v>44116</v>
      </c>
      <c r="B1239" s="2">
        <f>RSI!B1239</f>
        <v>5.3</v>
      </c>
      <c r="C1239" s="2">
        <f>RSI!I1239</f>
        <v>53.0516948953004</v>
      </c>
      <c r="D1239" s="2">
        <f>MACD!E1239</f>
        <v>3.8554516404598616E-3</v>
      </c>
      <c r="E1239" s="2">
        <f>MACD!F1239</f>
        <v>-1.2539089994069032E-2</v>
      </c>
      <c r="F1239" s="2">
        <f>'Moving Avg'!D1239</f>
        <v>5.378000000000001</v>
      </c>
      <c r="G1239" s="2">
        <f>'Moving Avg'!F1239</f>
        <v>5.2910000000000004</v>
      </c>
      <c r="H1239" s="2">
        <f>'Moving Avg'!G1239</f>
        <v>5.1254000000000008</v>
      </c>
      <c r="I1239" s="2">
        <f>'Moving Avg'!H1239</f>
        <v>4.2700000000000014</v>
      </c>
      <c r="J1239" s="6" t="str">
        <f>OBV!F1239</f>
        <v>BULLISH</v>
      </c>
      <c r="K1239" s="6" t="str">
        <f>OBV!G1239</f>
        <v>STRONG</v>
      </c>
      <c r="L1239" s="6" t="str">
        <f>OBV!H1239</f>
        <v>CONFIRMED BULLISH</v>
      </c>
    </row>
    <row r="1240" spans="1:12" ht="13.5" x14ac:dyDescent="0.25">
      <c r="A1240" s="3">
        <f>RSI!A1240</f>
        <v>44117</v>
      </c>
      <c r="B1240" s="2">
        <f>RSI!B1240</f>
        <v>5.29</v>
      </c>
      <c r="C1240" s="2">
        <f>RSI!I1240</f>
        <v>52.553549731977412</v>
      </c>
      <c r="D1240" s="2">
        <f>MACD!E1240</f>
        <v>8.7178058613917031E-3</v>
      </c>
      <c r="E1240" s="2">
        <f>MACD!F1240</f>
        <v>-8.2877108229768865E-3</v>
      </c>
      <c r="F1240" s="2">
        <f>'Moving Avg'!D1240</f>
        <v>5.3559999999999999</v>
      </c>
      <c r="G1240" s="2">
        <f>'Moving Avg'!F1240</f>
        <v>5.2905000000000015</v>
      </c>
      <c r="H1240" s="2">
        <f>'Moving Avg'!G1240</f>
        <v>5.1306000000000003</v>
      </c>
      <c r="I1240" s="2">
        <f>'Moving Avg'!H1240</f>
        <v>4.2774500000000009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</row>
    <row r="1241" spans="1:12" ht="13.5" x14ac:dyDescent="0.25">
      <c r="A1241" s="3">
        <f>RSI!A1241</f>
        <v>44118</v>
      </c>
      <c r="B1241" s="2">
        <f>RSI!B1241</f>
        <v>5.25</v>
      </c>
      <c r="C1241" s="2">
        <f>RSI!I1241</f>
        <v>50.510481649471238</v>
      </c>
      <c r="D1241" s="2">
        <f>MACD!E1241</f>
        <v>2.6274148275382103E-2</v>
      </c>
      <c r="E1241" s="2">
        <f>MACD!F1241</f>
        <v>-1.3753390033050886E-3</v>
      </c>
      <c r="F1241" s="2">
        <f>'Moving Avg'!D1241</f>
        <v>5.3259999999999996</v>
      </c>
      <c r="G1241" s="2">
        <f>'Moving Avg'!F1241</f>
        <v>5.2830000000000013</v>
      </c>
      <c r="H1241" s="2">
        <f>'Moving Avg'!G1241</f>
        <v>5.1358000000000006</v>
      </c>
      <c r="I1241" s="2">
        <f>'Moving Avg'!H1241</f>
        <v>4.2844500000000005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</row>
    <row r="1242" spans="1:12" ht="13.5" x14ac:dyDescent="0.25">
      <c r="A1242" s="3">
        <f>RSI!A1242</f>
        <v>44120</v>
      </c>
      <c r="B1242" s="2">
        <f>RSI!B1242</f>
        <v>5.23</v>
      </c>
      <c r="C1242" s="2">
        <f>RSI!I1242</f>
        <v>49.474815797268406</v>
      </c>
      <c r="D1242" s="2">
        <f>MACD!E1242</f>
        <v>1.642485360514101E-2</v>
      </c>
      <c r="E1242" s="2">
        <f>MACD!F1242</f>
        <v>2.1846995183841316E-3</v>
      </c>
      <c r="F1242" s="2">
        <f>'Moving Avg'!D1242</f>
        <v>5.2919999999999998</v>
      </c>
      <c r="G1242" s="2">
        <f>'Moving Avg'!F1242</f>
        <v>5.2825000000000006</v>
      </c>
      <c r="H1242" s="2">
        <f>'Moving Avg'!G1242</f>
        <v>5.1390000000000011</v>
      </c>
      <c r="I1242" s="2">
        <f>'Moving Avg'!H1242</f>
        <v>4.2914500000000002</v>
      </c>
      <c r="J1242" s="6" t="str">
        <f>OBV!F1242</f>
        <v>BEARISH</v>
      </c>
      <c r="K1242" s="6" t="str">
        <f>OBV!G1242</f>
        <v>NEUTRAL</v>
      </c>
      <c r="L1242" s="6" t="str">
        <f>OBV!H1242</f>
        <v>CONFIRMED BEARISH</v>
      </c>
    </row>
    <row r="1243" spans="1:12" ht="13.5" x14ac:dyDescent="0.25">
      <c r="A1243" s="3">
        <f>RSI!A1243</f>
        <v>44123</v>
      </c>
      <c r="B1243" s="2">
        <f>RSI!B1243</f>
        <v>5.2</v>
      </c>
      <c r="C1243" s="2">
        <f>RSI!I1243</f>
        <v>47.888656706178132</v>
      </c>
      <c r="D1243" s="2">
        <f>MACD!E1243</f>
        <v>-4.9832815764450089E-3</v>
      </c>
      <c r="E1243" s="2">
        <f>MACD!F1243</f>
        <v>7.5110329941830366E-4</v>
      </c>
      <c r="F1243" s="2">
        <f>'Moving Avg'!D1243</f>
        <v>5.2539999999999996</v>
      </c>
      <c r="G1243" s="2">
        <f>'Moving Avg'!F1243</f>
        <v>5.2785000000000011</v>
      </c>
      <c r="H1243" s="2">
        <f>'Moving Avg'!G1243</f>
        <v>5.1415999999999995</v>
      </c>
      <c r="I1243" s="2">
        <f>'Moving Avg'!H1243</f>
        <v>4.2988000000000008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</row>
    <row r="1244" spans="1:12" ht="13.5" x14ac:dyDescent="0.25">
      <c r="A1244" s="3">
        <f>RSI!A1244</f>
        <v>44124</v>
      </c>
      <c r="B1244" s="2">
        <f>RSI!B1244</f>
        <v>5.22</v>
      </c>
      <c r="C1244" s="2">
        <f>RSI!I1244</f>
        <v>49.061136149866208</v>
      </c>
      <c r="D1244" s="2">
        <f>MACD!E1244</f>
        <v>-1.3551099378809717E-2</v>
      </c>
      <c r="E1244" s="2">
        <f>MACD!F1244</f>
        <v>-2.1093372362273009E-3</v>
      </c>
      <c r="F1244" s="2">
        <f>'Moving Avg'!D1244</f>
        <v>5.2379999999999995</v>
      </c>
      <c r="G1244" s="2">
        <f>'Moving Avg'!F1244</f>
        <v>5.2780000000000005</v>
      </c>
      <c r="H1244" s="2">
        <f>'Moving Avg'!G1244</f>
        <v>5.1456000000000008</v>
      </c>
      <c r="I1244" s="2">
        <f>'Moving Avg'!H1244</f>
        <v>4.3060500000000008</v>
      </c>
      <c r="J1244" s="6" t="str">
        <f>OBV!F1244</f>
        <v>BULLISH</v>
      </c>
      <c r="K1244" s="6" t="str">
        <f>OBV!G1244</f>
        <v>STRONG</v>
      </c>
      <c r="L1244" s="6" t="str">
        <f>OBV!H1244</f>
        <v>BULLISH DIVERGENCE</v>
      </c>
    </row>
    <row r="1245" spans="1:12" ht="13.5" x14ac:dyDescent="0.25">
      <c r="A1245" s="3">
        <f>RSI!A1245</f>
        <v>44125</v>
      </c>
      <c r="B1245" s="2">
        <f>RSI!B1245</f>
        <v>5.1100000000000003</v>
      </c>
      <c r="C1245" s="2">
        <f>RSI!I1245</f>
        <v>43.291798342123286</v>
      </c>
      <c r="D1245" s="2">
        <f>MACD!E1245</f>
        <v>2.2853614301716618E-2</v>
      </c>
      <c r="E1245" s="2">
        <f>MACD!F1245</f>
        <v>2.8832530713614828E-3</v>
      </c>
      <c r="F1245" s="2">
        <f>'Moving Avg'!D1245</f>
        <v>5.202</v>
      </c>
      <c r="G1245" s="2">
        <f>'Moving Avg'!F1245</f>
        <v>5.2725</v>
      </c>
      <c r="H1245" s="2">
        <f>'Moving Avg'!G1245</f>
        <v>5.1481999999999992</v>
      </c>
      <c r="I1245" s="2">
        <f>'Moving Avg'!H1245</f>
        <v>4.3130500000000005</v>
      </c>
      <c r="J1245" s="6" t="str">
        <f>OBV!F1245</f>
        <v>BULLISH</v>
      </c>
      <c r="K1245" s="6" t="str">
        <f>OBV!G1245</f>
        <v>STRONG</v>
      </c>
      <c r="L1245" s="6" t="str">
        <f>OBV!H1245</f>
        <v>BULLISH DIVERGENCE</v>
      </c>
    </row>
    <row r="1246" spans="1:12" ht="13.5" x14ac:dyDescent="0.25">
      <c r="A1246" s="3">
        <f>RSI!A1246</f>
        <v>44126</v>
      </c>
      <c r="B1246" s="2">
        <f>RSI!B1246</f>
        <v>5.16</v>
      </c>
      <c r="C1246" s="2">
        <f>RSI!I1246</f>
        <v>46.37846420242127</v>
      </c>
      <c r="D1246" s="2">
        <f>MACD!E1246</f>
        <v>5.0716525426895309E-2</v>
      </c>
      <c r="E1246" s="2">
        <f>MACD!F1246</f>
        <v>1.2449907542468251E-2</v>
      </c>
      <c r="F1246" s="2">
        <f>'Moving Avg'!D1246</f>
        <v>5.1839999999999993</v>
      </c>
      <c r="G1246" s="2">
        <f>'Moving Avg'!F1246</f>
        <v>5.2755000000000001</v>
      </c>
      <c r="H1246" s="2">
        <f>'Moving Avg'!G1246</f>
        <v>5.1536</v>
      </c>
      <c r="I1246" s="2">
        <f>'Moving Avg'!H1246</f>
        <v>4.3194999999999997</v>
      </c>
      <c r="J1246" s="6" t="str">
        <f>OBV!F1246</f>
        <v>BULLISH</v>
      </c>
      <c r="K1246" s="6" t="str">
        <f>OBV!G1246</f>
        <v>STRONG</v>
      </c>
      <c r="L1246" s="6" t="str">
        <f>OBV!H1246</f>
        <v>BULLISH DIVERGENCE</v>
      </c>
    </row>
    <row r="1247" spans="1:12" ht="13.5" x14ac:dyDescent="0.25">
      <c r="A1247" s="3">
        <f>RSI!A1247</f>
        <v>44127</v>
      </c>
      <c r="B1247" s="2">
        <f>RSI!B1247</f>
        <v>5.07</v>
      </c>
      <c r="C1247" s="2">
        <f>RSI!I1247</f>
        <v>41.952030926215343</v>
      </c>
      <c r="D1247" s="2">
        <f>MACD!E1247</f>
        <v>8.1370184850589666E-2</v>
      </c>
      <c r="E1247" s="2">
        <f>MACD!F1247</f>
        <v>2.6233963004092534E-2</v>
      </c>
      <c r="F1247" s="2">
        <f>'Moving Avg'!D1247</f>
        <v>5.1520000000000001</v>
      </c>
      <c r="G1247" s="2">
        <f>'Moving Avg'!F1247</f>
        <v>5.2620000000000005</v>
      </c>
      <c r="H1247" s="2">
        <f>'Moving Avg'!G1247</f>
        <v>5.1571999999999996</v>
      </c>
      <c r="I1247" s="2">
        <f>'Moving Avg'!H1247</f>
        <v>4.3255499999999998</v>
      </c>
      <c r="J1247" s="6" t="str">
        <f>OBV!F1247</f>
        <v>BULLISH</v>
      </c>
      <c r="K1247" s="6" t="str">
        <f>OBV!G1247</f>
        <v>STRONG</v>
      </c>
      <c r="L1247" s="6" t="str">
        <f>OBV!H1247</f>
        <v>BULLISH DIVERGENCE</v>
      </c>
    </row>
    <row r="1248" spans="1:12" ht="13.5" x14ac:dyDescent="0.25">
      <c r="A1248" s="3">
        <f>RSI!A1248</f>
        <v>44130</v>
      </c>
      <c r="B1248" s="2">
        <f>RSI!B1248</f>
        <v>5.15</v>
      </c>
      <c r="C1248" s="2">
        <f>RSI!I1248</f>
        <v>46.811486056592969</v>
      </c>
      <c r="D1248" s="2">
        <f>MACD!E1248</f>
        <v>0.10075558542641261</v>
      </c>
      <c r="E1248" s="2">
        <f>MACD!F1248</f>
        <v>4.1138287488556552E-2</v>
      </c>
      <c r="F1248" s="2">
        <f>'Moving Avg'!D1248</f>
        <v>5.1420000000000003</v>
      </c>
      <c r="G1248" s="2">
        <f>'Moving Avg'!F1248</f>
        <v>5.2525000000000004</v>
      </c>
      <c r="H1248" s="2">
        <f>'Moving Avg'!G1248</f>
        <v>5.1627999999999998</v>
      </c>
      <c r="I1248" s="2">
        <f>'Moving Avg'!H1248</f>
        <v>4.3323</v>
      </c>
      <c r="J1248" s="6" t="str">
        <f>OBV!F1248</f>
        <v>BULLISH</v>
      </c>
      <c r="K1248" s="6" t="str">
        <f>OBV!G1248</f>
        <v>STRONG</v>
      </c>
      <c r="L1248" s="6" t="str">
        <f>OBV!H1248</f>
        <v>BULLISH DIVERGENCE</v>
      </c>
    </row>
    <row r="1249" spans="1:12" ht="13.5" x14ac:dyDescent="0.25">
      <c r="A1249" s="3">
        <f>RSI!A1249</f>
        <v>44131</v>
      </c>
      <c r="B1249" s="2">
        <f>RSI!B1249</f>
        <v>5.14</v>
      </c>
      <c r="C1249" s="2">
        <f>RSI!I1249</f>
        <v>46.289834068175523</v>
      </c>
      <c r="D1249" s="2">
        <f>MACD!E1249</f>
        <v>0.10442499516044457</v>
      </c>
      <c r="E1249" s="2">
        <f>MACD!F1249</f>
        <v>5.3795629022934159E-2</v>
      </c>
      <c r="F1249" s="2">
        <f>'Moving Avg'!D1249</f>
        <v>5.1260000000000003</v>
      </c>
      <c r="G1249" s="2">
        <f>'Moving Avg'!F1249</f>
        <v>5.2425000000000006</v>
      </c>
      <c r="H1249" s="2">
        <f>'Moving Avg'!G1249</f>
        <v>5.1665999999999999</v>
      </c>
      <c r="I1249" s="2">
        <f>'Moving Avg'!H1249</f>
        <v>4.3388</v>
      </c>
      <c r="J1249" s="6" t="str">
        <f>OBV!F1249</f>
        <v>BULLISH</v>
      </c>
      <c r="K1249" s="6" t="str">
        <f>OBV!G1249</f>
        <v>NEUTRAL</v>
      </c>
      <c r="L1249" s="6" t="str">
        <f>OBV!H1249</f>
        <v>BULLISH DIVERGENCE</v>
      </c>
    </row>
    <row r="1250" spans="1:12" ht="13.5" x14ac:dyDescent="0.25">
      <c r="A1250" s="3">
        <f>RSI!A1250</f>
        <v>44132</v>
      </c>
      <c r="B1250" s="2">
        <f>RSI!B1250</f>
        <v>5.04</v>
      </c>
      <c r="C1250" s="2">
        <f>RSI!I1250</f>
        <v>41.329883957743561</v>
      </c>
      <c r="D1250" s="2">
        <f>MACD!E1250</f>
        <v>0.11380216808414101</v>
      </c>
      <c r="E1250" s="2">
        <f>MACD!F1250</f>
        <v>6.579693683517554E-2</v>
      </c>
      <c r="F1250" s="2">
        <f>'Moving Avg'!D1250</f>
        <v>5.1120000000000001</v>
      </c>
      <c r="G1250" s="2">
        <f>'Moving Avg'!F1250</f>
        <v>5.2294999999999998</v>
      </c>
      <c r="H1250" s="2">
        <f>'Moving Avg'!G1250</f>
        <v>5.1705999999999994</v>
      </c>
      <c r="I1250" s="2">
        <f>'Moving Avg'!H1250</f>
        <v>4.3451500000000003</v>
      </c>
      <c r="J1250" s="6" t="str">
        <f>OBV!F1250</f>
        <v>BULLISH</v>
      </c>
      <c r="K1250" s="6" t="str">
        <f>OBV!G1250</f>
        <v>NEUTRAL</v>
      </c>
      <c r="L1250" s="6" t="str">
        <f>OBV!H1250</f>
        <v>BULLISH DIVERGENCE</v>
      </c>
    </row>
    <row r="1251" spans="1:12" ht="13.5" x14ac:dyDescent="0.25">
      <c r="A1251" s="3">
        <f>RSI!A1251</f>
        <v>44134</v>
      </c>
      <c r="B1251" s="2">
        <f>RSI!B1251</f>
        <v>4.92</v>
      </c>
      <c r="C1251" s="2">
        <f>RSI!I1251</f>
        <v>36.302987095015496</v>
      </c>
      <c r="D1251" s="2">
        <f>MACD!E1251</f>
        <v>0.12543611076698902</v>
      </c>
      <c r="E1251" s="2">
        <f>MACD!F1251</f>
        <v>7.7724771621538236E-2</v>
      </c>
      <c r="F1251" s="2">
        <f>'Moving Avg'!D1251</f>
        <v>5.0640000000000001</v>
      </c>
      <c r="G1251" s="2">
        <f>'Moving Avg'!F1251</f>
        <v>5.2069999999999999</v>
      </c>
      <c r="H1251" s="2">
        <f>'Moving Avg'!G1251</f>
        <v>5.1701999999999986</v>
      </c>
      <c r="I1251" s="2">
        <f>'Moving Avg'!H1251</f>
        <v>4.35025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</row>
    <row r="1252" spans="1:12" ht="13.5" x14ac:dyDescent="0.25">
      <c r="A1252" s="3">
        <f>RSI!A1252</f>
        <v>44137</v>
      </c>
      <c r="B1252" s="2">
        <f>RSI!B1252</f>
        <v>5.01</v>
      </c>
      <c r="C1252" s="2">
        <f>RSI!I1252</f>
        <v>42.000746893129154</v>
      </c>
      <c r="D1252" s="2">
        <f>MACD!E1252</f>
        <v>0.12713864579466794</v>
      </c>
      <c r="E1252" s="2">
        <f>MACD!F1252</f>
        <v>8.7607546456164184E-2</v>
      </c>
      <c r="F1252" s="2">
        <f>'Moving Avg'!D1252</f>
        <v>5.0519999999999996</v>
      </c>
      <c r="G1252" s="2">
        <f>'Moving Avg'!F1252</f>
        <v>5.1975000000000007</v>
      </c>
      <c r="H1252" s="2">
        <f>'Moving Avg'!G1252</f>
        <v>5.1737999999999991</v>
      </c>
      <c r="I1252" s="2">
        <f>'Moving Avg'!H1252</f>
        <v>4.3556499999999998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5.12</v>
      </c>
      <c r="C1253" s="2">
        <f>RSI!I1253</f>
        <v>48.11019484449259</v>
      </c>
      <c r="D1253" s="2">
        <f>MACD!E1253</f>
        <v>0.11676725704661362</v>
      </c>
      <c r="E1253" s="2">
        <f>MACD!F1253</f>
        <v>9.3439488574254076E-2</v>
      </c>
      <c r="F1253" s="2">
        <f>'Moving Avg'!D1253</f>
        <v>5.0460000000000003</v>
      </c>
      <c r="G1253" s="2">
        <f>'Moving Avg'!F1253</f>
        <v>5.198500000000001</v>
      </c>
      <c r="H1253" s="2">
        <f>'Moving Avg'!G1253</f>
        <v>5.1821999999999981</v>
      </c>
      <c r="I1253" s="2">
        <f>'Moving Avg'!H1253</f>
        <v>4.3617499999999998</v>
      </c>
      <c r="J1253" s="6" t="str">
        <f>OBV!F1253</f>
        <v>BULLISH</v>
      </c>
      <c r="K1253" s="6" t="str">
        <f>OBV!G1253</f>
        <v>STRONG</v>
      </c>
      <c r="L1253" s="6" t="str">
        <f>OBV!H1253</f>
        <v>BULLISH DIVERGENCE</v>
      </c>
    </row>
    <row r="1254" spans="1:12" ht="13.5" x14ac:dyDescent="0.25">
      <c r="A1254" s="3">
        <f>RSI!A1254</f>
        <v>44139</v>
      </c>
      <c r="B1254" s="2">
        <f>RSI!B1254</f>
        <v>5.07</v>
      </c>
      <c r="C1254" s="2">
        <f>RSI!I1254</f>
        <v>45.751111830880603</v>
      </c>
      <c r="D1254" s="2">
        <f>MACD!E1254</f>
        <v>0.1150031518218233</v>
      </c>
      <c r="E1254" s="2">
        <f>MACD!F1254</f>
        <v>9.7752221223767921E-2</v>
      </c>
      <c r="F1254" s="2">
        <f>'Moving Avg'!D1254</f>
        <v>5.032</v>
      </c>
      <c r="G1254" s="2">
        <f>'Moving Avg'!F1254</f>
        <v>5.193500000000002</v>
      </c>
      <c r="H1254" s="2">
        <f>'Moving Avg'!G1254</f>
        <v>5.1891999999999987</v>
      </c>
      <c r="I1254" s="2">
        <f>'Moving Avg'!H1254</f>
        <v>4.3675999999999995</v>
      </c>
      <c r="J1254" s="6" t="str">
        <f>OBV!F1254</f>
        <v>BULLISH</v>
      </c>
      <c r="K1254" s="6" t="str">
        <f>OBV!G1254</f>
        <v>NEUTRAL</v>
      </c>
      <c r="L1254" s="6" t="str">
        <f>OBV!H1254</f>
        <v>BULLISH DIVERGENCE</v>
      </c>
    </row>
    <row r="1255" spans="1:12" ht="13.5" x14ac:dyDescent="0.25">
      <c r="A1255" s="3">
        <f>RSI!A1255</f>
        <v>44140</v>
      </c>
      <c r="B1255" s="2">
        <f>RSI!B1255</f>
        <v>5.37</v>
      </c>
      <c r="C1255" s="2">
        <f>RSI!I1255</f>
        <v>58.803782576909363</v>
      </c>
      <c r="D1255" s="2">
        <f>MACD!E1255</f>
        <v>7.4874543434060747E-2</v>
      </c>
      <c r="E1255" s="2">
        <f>MACD!F1255</f>
        <v>9.3176685665826486E-2</v>
      </c>
      <c r="F1255" s="2">
        <f>'Moving Avg'!D1255</f>
        <v>5.0980000000000008</v>
      </c>
      <c r="G1255" s="2">
        <f>'Moving Avg'!F1255</f>
        <v>5.1920000000000019</v>
      </c>
      <c r="H1255" s="2">
        <f>'Moving Avg'!G1255</f>
        <v>5.1965999999999983</v>
      </c>
      <c r="I1255" s="2">
        <f>'Moving Avg'!H1255</f>
        <v>4.3750999999999998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</row>
    <row r="1256" spans="1:12" ht="13.5" x14ac:dyDescent="0.25">
      <c r="A1256" s="3">
        <f>RSI!A1256</f>
        <v>44141</v>
      </c>
      <c r="B1256" s="2">
        <f>RSI!B1256</f>
        <v>5.4</v>
      </c>
      <c r="C1256" s="2">
        <f>RSI!I1256</f>
        <v>59.844279142968993</v>
      </c>
      <c r="D1256" s="2">
        <f>MACD!E1256</f>
        <v>4.508860189454289E-2</v>
      </c>
      <c r="E1256" s="2">
        <f>MACD!F1256</f>
        <v>8.3559068911569764E-2</v>
      </c>
      <c r="F1256" s="2">
        <f>'Moving Avg'!D1256</f>
        <v>5.194</v>
      </c>
      <c r="G1256" s="2">
        <f>'Moving Avg'!F1256</f>
        <v>5.1920000000000019</v>
      </c>
      <c r="H1256" s="2">
        <f>'Moving Avg'!G1256</f>
        <v>5.1985999999999981</v>
      </c>
      <c r="I1256" s="2">
        <f>'Moving Avg'!H1256</f>
        <v>4.382649999999999</v>
      </c>
      <c r="J1256" s="6" t="str">
        <f>OBV!F1256</f>
        <v>BULLISH</v>
      </c>
      <c r="K1256" s="6" t="str">
        <f>OBV!G1256</f>
        <v>STRONG</v>
      </c>
      <c r="L1256" s="6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5.48</v>
      </c>
      <c r="C1257" s="2">
        <f>RSI!I1257</f>
        <v>62.559926758980012</v>
      </c>
      <c r="D1257" s="2">
        <f>MACD!E1257</f>
        <v>-1.2689147178379656E-3</v>
      </c>
      <c r="E1257" s="2">
        <f>MACD!F1257</f>
        <v>6.6593472185688216E-2</v>
      </c>
      <c r="F1257" s="2">
        <f>'Moving Avg'!D1257</f>
        <v>5.2880000000000003</v>
      </c>
      <c r="G1257" s="2">
        <f>'Moving Avg'!F1257</f>
        <v>5.1960000000000015</v>
      </c>
      <c r="H1257" s="2">
        <f>'Moving Avg'!G1257</f>
        <v>5.2021999999999995</v>
      </c>
      <c r="I1257" s="2">
        <f>'Moving Avg'!H1257</f>
        <v>4.3905999999999992</v>
      </c>
      <c r="J1257" s="6" t="str">
        <f>OBV!F1257</f>
        <v>BULLISH</v>
      </c>
      <c r="K1257" s="6" t="str">
        <f>OBV!G1257</f>
        <v>STRONG</v>
      </c>
      <c r="L1257" s="6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5.4</v>
      </c>
      <c r="C1258" s="2">
        <f>RSI!I1258</f>
        <v>58.312988284097763</v>
      </c>
      <c r="D1258" s="2">
        <f>MACD!E1258</f>
        <v>-2.4013192237876346E-2</v>
      </c>
      <c r="E1258" s="2">
        <f>MACD!F1258</f>
        <v>4.8472139300975312E-2</v>
      </c>
      <c r="F1258" s="2">
        <f>'Moving Avg'!D1258</f>
        <v>5.3439999999999994</v>
      </c>
      <c r="G1258" s="2">
        <f>'Moving Avg'!F1258</f>
        <v>5.1965000000000012</v>
      </c>
      <c r="H1258" s="2">
        <f>'Moving Avg'!G1258</f>
        <v>5.2067999999999985</v>
      </c>
      <c r="I1258" s="2">
        <f>'Moving Avg'!H1258</f>
        <v>4.3980999999999995</v>
      </c>
      <c r="J1258" s="6" t="str">
        <f>OBV!F1258</f>
        <v>BULLISH</v>
      </c>
      <c r="K1258" s="6" t="str">
        <f>OBV!G1258</f>
        <v>STRONG</v>
      </c>
      <c r="L1258" s="6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5.3</v>
      </c>
      <c r="C1259" s="2">
        <f>RSI!I1259</f>
        <v>53.430268606165086</v>
      </c>
      <c r="D1259" s="2">
        <f>MACD!E1259</f>
        <v>-3.8539185255138442E-2</v>
      </c>
      <c r="E1259" s="2">
        <f>MACD!F1259</f>
        <v>3.1069874389752564E-2</v>
      </c>
      <c r="F1259" s="2">
        <f>'Moving Avg'!D1259</f>
        <v>5.39</v>
      </c>
      <c r="G1259" s="2">
        <f>'Moving Avg'!F1259</f>
        <v>5.1965000000000003</v>
      </c>
      <c r="H1259" s="2">
        <f>'Moving Avg'!G1259</f>
        <v>5.2131999999999996</v>
      </c>
      <c r="I1259" s="2">
        <f>'Moving Avg'!H1259</f>
        <v>4.4055499999999999</v>
      </c>
      <c r="J1259" s="6" t="str">
        <f>OBV!F1259</f>
        <v>BULLISH</v>
      </c>
      <c r="K1259" s="6" t="str">
        <f>OBV!G1259</f>
        <v>STRONG</v>
      </c>
      <c r="L1259" s="6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5.35</v>
      </c>
      <c r="C1260" s="2">
        <f>RSI!I1260</f>
        <v>55.439372873104723</v>
      </c>
      <c r="D1260" s="2">
        <f>MACD!E1260</f>
        <v>-7.0392436932421809E-2</v>
      </c>
      <c r="E1260" s="2">
        <f>MACD!F1260</f>
        <v>1.077741212531769E-2</v>
      </c>
      <c r="F1260" s="2">
        <f>'Moving Avg'!D1260</f>
        <v>5.3860000000000001</v>
      </c>
      <c r="G1260" s="2">
        <f>'Moving Avg'!F1260</f>
        <v>5.1995000000000005</v>
      </c>
      <c r="H1260" s="2">
        <f>'Moving Avg'!G1260</f>
        <v>5.2185999999999986</v>
      </c>
      <c r="I1260" s="2">
        <f>'Moving Avg'!H1260</f>
        <v>4.4126999999999992</v>
      </c>
      <c r="J1260" s="6" t="str">
        <f>OBV!F1260</f>
        <v>BULLISH</v>
      </c>
      <c r="K1260" s="6" t="str">
        <f>OBV!G1260</f>
        <v>STRONG</v>
      </c>
      <c r="L1260" s="6" t="str">
        <f>OBV!H1260</f>
        <v>BULLISH DIVERGENCE</v>
      </c>
    </row>
    <row r="1261" spans="1:12" ht="13.5" x14ac:dyDescent="0.25">
      <c r="A1261" s="3">
        <f>RSI!A1261</f>
        <v>44148</v>
      </c>
      <c r="B1261" s="2">
        <f>RSI!B1261</f>
        <v>5.34</v>
      </c>
      <c r="C1261" s="2">
        <f>RSI!I1261</f>
        <v>54.928967942374541</v>
      </c>
      <c r="D1261" s="2">
        <f>MACD!E1261</f>
        <v>-0.11580005648661817</v>
      </c>
      <c r="E1261" s="2">
        <f>MACD!F1261</f>
        <v>-1.4538081597069484E-2</v>
      </c>
      <c r="F1261" s="2">
        <f>'Moving Avg'!D1261</f>
        <v>5.3740000000000006</v>
      </c>
      <c r="G1261" s="2">
        <f>'Moving Avg'!F1261</f>
        <v>5.2040000000000006</v>
      </c>
      <c r="H1261" s="2">
        <f>'Moving Avg'!G1261</f>
        <v>5.2237999999999989</v>
      </c>
      <c r="I1261" s="2">
        <f>'Moving Avg'!H1261</f>
        <v>4.4197999999999995</v>
      </c>
      <c r="J1261" s="6" t="str">
        <f>OBV!F1261</f>
        <v>BULLISH</v>
      </c>
      <c r="K1261" s="6" t="str">
        <f>OBV!G1261</f>
        <v>NEUTRAL</v>
      </c>
      <c r="L1261" s="6" t="str">
        <f>OBV!H1261</f>
        <v>BULLISH DIVERGENCE</v>
      </c>
    </row>
    <row r="1262" spans="1:12" ht="13.5" x14ac:dyDescent="0.25">
      <c r="A1262" s="3">
        <f>RSI!A1262</f>
        <v>44151</v>
      </c>
      <c r="B1262" s="2">
        <f>RSI!B1262</f>
        <v>5.4</v>
      </c>
      <c r="C1262" s="2">
        <f>RSI!I1262</f>
        <v>57.459627773778337</v>
      </c>
      <c r="D1262" s="2">
        <f>MACD!E1262</f>
        <v>-0.14544078341384825</v>
      </c>
      <c r="E1262" s="2">
        <f>MACD!F1262</f>
        <v>-4.0718621960425236E-2</v>
      </c>
      <c r="F1262" s="2">
        <f>'Moving Avg'!D1262</f>
        <v>5.3579999999999997</v>
      </c>
      <c r="G1262" s="2">
        <f>'Moving Avg'!F1262</f>
        <v>5.2125000000000004</v>
      </c>
      <c r="H1262" s="2">
        <f>'Moving Avg'!G1262</f>
        <v>5.2305999999999981</v>
      </c>
      <c r="I1262" s="2">
        <f>'Moving Avg'!H1262</f>
        <v>4.4272999999999998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44152</v>
      </c>
      <c r="B1263" s="2">
        <f>RSI!B1263</f>
        <v>5.36</v>
      </c>
      <c r="C1263" s="2">
        <f>RSI!I1263</f>
        <v>55.233095095312578</v>
      </c>
      <c r="D1263" s="2">
        <f>MACD!E1263</f>
        <v>-0.15156453489912636</v>
      </c>
      <c r="E1263" s="2">
        <f>MACD!F1263</f>
        <v>-6.2887804548165463E-2</v>
      </c>
      <c r="F1263" s="2">
        <f>'Moving Avg'!D1263</f>
        <v>5.35</v>
      </c>
      <c r="G1263" s="2">
        <f>'Moving Avg'!F1263</f>
        <v>5.2205000000000004</v>
      </c>
      <c r="H1263" s="2">
        <f>'Moving Avg'!G1263</f>
        <v>5.2353999999999994</v>
      </c>
      <c r="I1263" s="2">
        <f>'Moving Avg'!H1263</f>
        <v>4.43485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44153</v>
      </c>
      <c r="B1264" s="2">
        <f>RSI!B1264</f>
        <v>5.23</v>
      </c>
      <c r="C1264" s="2">
        <f>RSI!I1264</f>
        <v>48.636810342082377</v>
      </c>
      <c r="D1264" s="2">
        <f>MACD!E1264</f>
        <v>-0.15543283552264509</v>
      </c>
      <c r="E1264" s="2">
        <f>MACD!F1264</f>
        <v>-8.139681074306139E-2</v>
      </c>
      <c r="F1264" s="2">
        <f>'Moving Avg'!D1264</f>
        <v>5.3360000000000003</v>
      </c>
      <c r="G1264" s="2">
        <f>'Moving Avg'!F1264</f>
        <v>5.2210000000000001</v>
      </c>
      <c r="H1264" s="2">
        <f>'Moving Avg'!G1264</f>
        <v>5.2367999999999997</v>
      </c>
      <c r="I1264" s="2">
        <f>'Moving Avg'!H1264</f>
        <v>4.4418499999999996</v>
      </c>
      <c r="J1264" s="6" t="str">
        <f>OBV!F1264</f>
        <v>BULLISH</v>
      </c>
      <c r="K1264" s="6" t="str">
        <f>OBV!G1264</f>
        <v>NEUTRAL</v>
      </c>
      <c r="L1264" s="6" t="str">
        <f>OBV!H1264</f>
        <v>BULLISH DIVERGENCE</v>
      </c>
    </row>
    <row r="1265" spans="1:12" ht="13.5" x14ac:dyDescent="0.25">
      <c r="A1265" s="3">
        <f>RSI!A1265</f>
        <v>44154</v>
      </c>
      <c r="B1265" s="2">
        <f>RSI!B1265</f>
        <v>5.22</v>
      </c>
      <c r="C1265" s="2">
        <f>RSI!I1265</f>
        <v>48.160345413258746</v>
      </c>
      <c r="D1265" s="2">
        <f>MACD!E1265</f>
        <v>-0.11162101594822182</v>
      </c>
      <c r="E1265" s="2">
        <f>MACD!F1265</f>
        <v>-8.744165178409348E-2</v>
      </c>
      <c r="F1265" s="2">
        <f>'Moving Avg'!D1265</f>
        <v>5.3100000000000005</v>
      </c>
      <c r="G1265" s="2">
        <f>'Moving Avg'!F1265</f>
        <v>5.2264999999999997</v>
      </c>
      <c r="H1265" s="2">
        <f>'Moving Avg'!G1265</f>
        <v>5.2402000000000006</v>
      </c>
      <c r="I1265" s="2">
        <f>'Moving Avg'!H1265</f>
        <v>4.4485999999999999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</row>
    <row r="1266" spans="1:12" ht="13.5" x14ac:dyDescent="0.25">
      <c r="A1266" s="3">
        <f>RSI!A1266</f>
        <v>44155</v>
      </c>
      <c r="B1266" s="2">
        <f>RSI!B1266</f>
        <v>5.2</v>
      </c>
      <c r="C1266" s="2">
        <f>RSI!I1266</f>
        <v>47.165164841446398</v>
      </c>
      <c r="D1266" s="2">
        <f>MACD!E1266</f>
        <v>-6.8217214105603219E-2</v>
      </c>
      <c r="E1266" s="2">
        <f>MACD!F1266</f>
        <v>-8.3596764248395433E-2</v>
      </c>
      <c r="F1266" s="2">
        <f>'Moving Avg'!D1266</f>
        <v>5.282</v>
      </c>
      <c r="G1266" s="2">
        <f>'Moving Avg'!F1266</f>
        <v>5.2285000000000004</v>
      </c>
      <c r="H1266" s="2">
        <f>'Moving Avg'!G1266</f>
        <v>5.2417999999999996</v>
      </c>
      <c r="I1266" s="2">
        <f>'Moving Avg'!H1266</f>
        <v>4.4557499999999992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5.0999999999999996</v>
      </c>
      <c r="C1267" s="2">
        <f>RSI!I1267</f>
        <v>42.442687727854626</v>
      </c>
      <c r="D1267" s="2">
        <f>MACD!E1267</f>
        <v>-1.1439680307475442E-2</v>
      </c>
      <c r="E1267" s="2">
        <f>MACD!F1267</f>
        <v>-6.916534746021144E-2</v>
      </c>
      <c r="F1267" s="2">
        <f>'Moving Avg'!D1267</f>
        <v>5.2219999999999995</v>
      </c>
      <c r="G1267" s="2">
        <f>'Moving Avg'!F1267</f>
        <v>5.23</v>
      </c>
      <c r="H1267" s="2">
        <f>'Moving Avg'!G1267</f>
        <v>5.2420000000000009</v>
      </c>
      <c r="I1267" s="2">
        <f>'Moving Avg'!H1267</f>
        <v>4.4621499999999994</v>
      </c>
      <c r="J1267" s="6" t="str">
        <f>OBV!F1267</f>
        <v>BEARISH</v>
      </c>
      <c r="K1267" s="6" t="str">
        <f>OBV!G1267</f>
        <v>WEAK</v>
      </c>
      <c r="L1267" s="6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5.12</v>
      </c>
      <c r="C1268" s="2">
        <f>RSI!I1268</f>
        <v>43.657746807910243</v>
      </c>
      <c r="D1268" s="2">
        <f>MACD!E1268</f>
        <v>2.3715819737295973E-2</v>
      </c>
      <c r="E1268" s="2">
        <f>MACD!F1268</f>
        <v>-5.0589114020709959E-2</v>
      </c>
      <c r="F1268" s="2">
        <f>'Moving Avg'!D1268</f>
        <v>5.1740000000000004</v>
      </c>
      <c r="G1268" s="2">
        <f>'Moving Avg'!F1268</f>
        <v>5.2285000000000004</v>
      </c>
      <c r="H1268" s="2">
        <f>'Moving Avg'!G1268</f>
        <v>5.2458</v>
      </c>
      <c r="I1268" s="2">
        <f>'Moving Avg'!H1268</f>
        <v>4.4675999999999991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</row>
    <row r="1269" spans="1:12" ht="13.5" x14ac:dyDescent="0.25">
      <c r="A1269" s="3">
        <f>RSI!A1269</f>
        <v>44160</v>
      </c>
      <c r="B1269" s="2">
        <f>RSI!B1269</f>
        <v>5.14</v>
      </c>
      <c r="C1269" s="2">
        <f>RSI!I1269</f>
        <v>44.91017536854573</v>
      </c>
      <c r="D1269" s="2">
        <f>MACD!E1269</f>
        <v>3.7313823251150069E-2</v>
      </c>
      <c r="E1269" s="2">
        <f>MACD!F1269</f>
        <v>-3.3008526566337959E-2</v>
      </c>
      <c r="F1269" s="2">
        <f>'Moving Avg'!D1269</f>
        <v>5.1560000000000006</v>
      </c>
      <c r="G1269" s="2">
        <f>'Moving Avg'!F1269</f>
        <v>5.2285000000000004</v>
      </c>
      <c r="H1269" s="2">
        <f>'Moving Avg'!G1269</f>
        <v>5.2441999999999993</v>
      </c>
      <c r="I1269" s="2">
        <f>'Moving Avg'!H1269</f>
        <v>4.4719499999999996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</row>
    <row r="1270" spans="1:12" ht="13.5" x14ac:dyDescent="0.25">
      <c r="A1270" s="3">
        <f>RSI!A1270</f>
        <v>44161</v>
      </c>
      <c r="B1270" s="2">
        <f>RSI!B1270</f>
        <v>5.0999999999999996</v>
      </c>
      <c r="C1270" s="2">
        <f>RSI!I1270</f>
        <v>42.8582215763386</v>
      </c>
      <c r="D1270" s="2">
        <f>MACD!E1270</f>
        <v>6.0020933431507828E-2</v>
      </c>
      <c r="E1270" s="2">
        <f>MACD!F1270</f>
        <v>-1.4402634566768801E-2</v>
      </c>
      <c r="F1270" s="2">
        <f>'Moving Avg'!D1270</f>
        <v>5.1320000000000006</v>
      </c>
      <c r="G1270" s="2">
        <f>'Moving Avg'!F1270</f>
        <v>5.2315000000000005</v>
      </c>
      <c r="H1270" s="2">
        <f>'Moving Avg'!G1270</f>
        <v>5.2402000000000006</v>
      </c>
      <c r="I1270" s="2">
        <f>'Moving Avg'!H1270</f>
        <v>4.4747999999999992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</row>
    <row r="1271" spans="1:12" ht="13.5" x14ac:dyDescent="0.25">
      <c r="A1271" s="3">
        <f>RSI!A1271</f>
        <v>44162</v>
      </c>
      <c r="B1271" s="2">
        <f>RSI!B1271</f>
        <v>5.0999999999999996</v>
      </c>
      <c r="C1271" s="2">
        <f>RSI!I1271</f>
        <v>42.8582215763386</v>
      </c>
      <c r="D1271" s="2">
        <f>MACD!E1271</f>
        <v>7.8437946439692041E-2</v>
      </c>
      <c r="E1271" s="2">
        <f>MACD!F1271</f>
        <v>4.1654816345233665E-3</v>
      </c>
      <c r="F1271" s="2">
        <f>'Moving Avg'!D1271</f>
        <v>5.1120000000000001</v>
      </c>
      <c r="G1271" s="2">
        <f>'Moving Avg'!F1271</f>
        <v>5.240499999999999</v>
      </c>
      <c r="H1271" s="2">
        <f>'Moving Avg'!G1271</f>
        <v>5.2342000000000004</v>
      </c>
      <c r="I1271" s="2">
        <f>'Moving Avg'!H1271</f>
        <v>4.4763000000000002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</row>
    <row r="1272" spans="1:12" ht="13.5" x14ac:dyDescent="0.25">
      <c r="A1272" s="3">
        <f>RSI!A1272</f>
        <v>44165</v>
      </c>
      <c r="B1272" s="2">
        <f>RSI!B1272</f>
        <v>5.15</v>
      </c>
      <c r="C1272" s="2">
        <f>RSI!I1272</f>
        <v>46.408007090710647</v>
      </c>
      <c r="D1272" s="2">
        <f>MACD!E1272</f>
        <v>0.10023545866616423</v>
      </c>
      <c r="E1272" s="2">
        <f>MACD!F1272</f>
        <v>2.3379477040851544E-2</v>
      </c>
      <c r="F1272" s="2">
        <f>'Moving Avg'!D1272</f>
        <v>5.1219999999999999</v>
      </c>
      <c r="G1272" s="2">
        <f>'Moving Avg'!F1272</f>
        <v>5.2474999999999996</v>
      </c>
      <c r="H1272" s="2">
        <f>'Moving Avg'!G1272</f>
        <v>5.2323999999999993</v>
      </c>
      <c r="I1272" s="2">
        <f>'Moving Avg'!H1272</f>
        <v>4.4765999999999995</v>
      </c>
      <c r="J1272" s="6" t="str">
        <f>OBV!F1272</f>
        <v>BEARISH</v>
      </c>
      <c r="K1272" s="6" t="str">
        <f>OBV!G1272</f>
        <v>NEUTRAL</v>
      </c>
      <c r="L1272" s="6" t="str">
        <f>OBV!H1272</f>
        <v>BEARISH DIVERGENCE</v>
      </c>
    </row>
    <row r="1273" spans="1:12" ht="13.5" x14ac:dyDescent="0.25">
      <c r="A1273" s="3">
        <f>RSI!A1273</f>
        <v>44166</v>
      </c>
      <c r="B1273" s="2">
        <f>RSI!B1273</f>
        <v>5</v>
      </c>
      <c r="C1273" s="2">
        <f>RSI!I1273</f>
        <v>38.650689919734901</v>
      </c>
      <c r="D1273" s="2">
        <f>MACD!E1273</f>
        <v>0.1239772650126465</v>
      </c>
      <c r="E1273" s="2">
        <f>MACD!F1273</f>
        <v>4.3499034635210536E-2</v>
      </c>
      <c r="F1273" s="2">
        <f>'Moving Avg'!D1273</f>
        <v>5.0979999999999999</v>
      </c>
      <c r="G1273" s="2">
        <f>'Moving Avg'!F1273</f>
        <v>5.2414999999999994</v>
      </c>
      <c r="H1273" s="2">
        <f>'Moving Avg'!G1273</f>
        <v>5.2267999999999999</v>
      </c>
      <c r="I1273" s="2">
        <f>'Moving Avg'!H1273</f>
        <v>4.4761499999999987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44167</v>
      </c>
      <c r="B1274" s="2">
        <f>RSI!B1274</f>
        <v>5.0999999999999996</v>
      </c>
      <c r="C1274" s="2">
        <f>RSI!I1274</f>
        <v>45.224246625235004</v>
      </c>
      <c r="D1274" s="2">
        <f>MACD!E1274</f>
        <v>0.11786070571131368</v>
      </c>
      <c r="E1274" s="2">
        <f>MACD!F1274</f>
        <v>5.8371368850431163E-2</v>
      </c>
      <c r="F1274" s="2">
        <f>'Moving Avg'!D1274</f>
        <v>5.0900000000000007</v>
      </c>
      <c r="G1274" s="2">
        <f>'Moving Avg'!F1274</f>
        <v>5.2429999999999994</v>
      </c>
      <c r="H1274" s="2">
        <f>'Moving Avg'!G1274</f>
        <v>5.2241999999999997</v>
      </c>
      <c r="I1274" s="2">
        <f>'Moving Avg'!H1274</f>
        <v>4.4762999999999993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</row>
    <row r="1275" spans="1:12" ht="13.5" x14ac:dyDescent="0.25">
      <c r="A1275" s="3">
        <f>RSI!A1275</f>
        <v>44168</v>
      </c>
      <c r="B1275" s="2">
        <f>RSI!B1275</f>
        <v>5.09</v>
      </c>
      <c r="C1275" s="2">
        <f>RSI!I1275</f>
        <v>44.708348392171125</v>
      </c>
      <c r="D1275" s="2">
        <f>MACD!E1275</f>
        <v>0.11240914835885807</v>
      </c>
      <c r="E1275" s="2">
        <f>MACD!F1275</f>
        <v>6.9178924752116552E-2</v>
      </c>
      <c r="F1275" s="2">
        <f>'Moving Avg'!D1275</f>
        <v>5.0880000000000001</v>
      </c>
      <c r="G1275" s="2">
        <f>'Moving Avg'!F1275</f>
        <v>5.2289999999999992</v>
      </c>
      <c r="H1275" s="2">
        <f>'Moving Avg'!G1275</f>
        <v>5.2215999999999996</v>
      </c>
      <c r="I1275" s="2">
        <f>'Moving Avg'!H1275</f>
        <v>4.4772999999999987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</row>
    <row r="1276" spans="1:12" ht="13.5" x14ac:dyDescent="0.25">
      <c r="A1276" s="3">
        <f>RSI!A1276</f>
        <v>44169</v>
      </c>
      <c r="B1276" s="2">
        <f>RSI!B1276</f>
        <v>5</v>
      </c>
      <c r="C1276" s="2">
        <f>RSI!I1276</f>
        <v>40.257279508604135</v>
      </c>
      <c r="D1276" s="2">
        <f>MACD!E1276</f>
        <v>0.1119281943264907</v>
      </c>
      <c r="E1276" s="2">
        <f>MACD!F1276</f>
        <v>7.7728778666991391E-2</v>
      </c>
      <c r="F1276" s="2">
        <f>'Moving Avg'!D1276</f>
        <v>5.0679999999999996</v>
      </c>
      <c r="G1276" s="2">
        <f>'Moving Avg'!F1276</f>
        <v>5.2089999999999996</v>
      </c>
      <c r="H1276" s="2">
        <f>'Moving Avg'!G1276</f>
        <v>5.2196000000000007</v>
      </c>
      <c r="I1276" s="2">
        <f>'Moving Avg'!H1276</f>
        <v>4.4780999999999986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44172</v>
      </c>
      <c r="B1277" s="2">
        <f>RSI!B1277</f>
        <v>5.09</v>
      </c>
      <c r="C1277" s="2">
        <f>RSI!I1277</f>
        <v>46.042407070491159</v>
      </c>
      <c r="D1277" s="2">
        <f>MACD!E1277</f>
        <v>9.050376373900626E-2</v>
      </c>
      <c r="E1277" s="2">
        <f>MACD!F1277</f>
        <v>8.0283775681394373E-2</v>
      </c>
      <c r="F1277" s="2">
        <f>'Moving Avg'!D1277</f>
        <v>5.0559999999999992</v>
      </c>
      <c r="G1277" s="2">
        <f>'Moving Avg'!F1277</f>
        <v>5.1894999999999998</v>
      </c>
      <c r="H1277" s="2">
        <f>'Moving Avg'!G1277</f>
        <v>5.2146000000000008</v>
      </c>
      <c r="I1277" s="2">
        <f>'Moving Avg'!H1277</f>
        <v>4.4793999999999983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</row>
    <row r="1278" spans="1:12" ht="13.5" x14ac:dyDescent="0.25">
      <c r="A1278" s="3">
        <f>RSI!A1278</f>
        <v>44173</v>
      </c>
      <c r="B1278" s="2">
        <f>RSI!B1278</f>
        <v>5</v>
      </c>
      <c r="C1278" s="2">
        <f>RSI!I1278</f>
        <v>41.694398959667467</v>
      </c>
      <c r="D1278" s="2">
        <f>MACD!E1278</f>
        <v>8.2544409133553209E-2</v>
      </c>
      <c r="E1278" s="2">
        <f>MACD!F1278</f>
        <v>8.0735902371826151E-2</v>
      </c>
      <c r="F1278" s="2">
        <f>'Moving Avg'!D1278</f>
        <v>5.056</v>
      </c>
      <c r="G1278" s="2">
        <f>'Moving Avg'!F1278</f>
        <v>5.1695000000000011</v>
      </c>
      <c r="H1278" s="2">
        <f>'Moving Avg'!G1278</f>
        <v>5.2077999999999998</v>
      </c>
      <c r="I1278" s="2">
        <f>'Moving Avg'!H1278</f>
        <v>4.4800999999999984</v>
      </c>
      <c r="J1278" s="6" t="str">
        <f>OBV!F1278</f>
        <v>BEARISH</v>
      </c>
      <c r="K1278" s="6" t="str">
        <f>OBV!G1278</f>
        <v>NEUTRAL</v>
      </c>
      <c r="L1278" s="6" t="str">
        <f>OBV!H1278</f>
        <v>NEUTRAL</v>
      </c>
    </row>
    <row r="1279" spans="1:12" ht="13.5" x14ac:dyDescent="0.25">
      <c r="A1279" s="3">
        <f>RSI!A1279</f>
        <v>44174</v>
      </c>
      <c r="B1279" s="2">
        <f>RSI!B1279</f>
        <v>5.19</v>
      </c>
      <c r="C1279" s="2">
        <f>RSI!I1279</f>
        <v>51.999922092378768</v>
      </c>
      <c r="D1279" s="2">
        <f>MACD!E1279</f>
        <v>6.5738140891292041E-2</v>
      </c>
      <c r="E1279" s="2">
        <f>MACD!F1279</f>
        <v>7.7736350075719329E-2</v>
      </c>
      <c r="F1279" s="2">
        <f>'Moving Avg'!D1279</f>
        <v>5.0739999999999998</v>
      </c>
      <c r="G1279" s="2">
        <f>'Moving Avg'!F1279</f>
        <v>5.1639999999999997</v>
      </c>
      <c r="H1279" s="2">
        <f>'Moving Avg'!G1279</f>
        <v>5.2048000000000005</v>
      </c>
      <c r="I1279" s="2">
        <f>'Moving Avg'!H1279</f>
        <v>4.4817999999999989</v>
      </c>
      <c r="J1279" s="6" t="str">
        <f>OBV!F1279</f>
        <v>BEARISH</v>
      </c>
      <c r="K1279" s="6" t="str">
        <f>OBV!G1279</f>
        <v>NEUTRAL</v>
      </c>
      <c r="L1279" s="6" t="str">
        <f>OBV!H1279</f>
        <v>BEARISH DIVERGENCE</v>
      </c>
    </row>
    <row r="1280" spans="1:12" ht="13.5" x14ac:dyDescent="0.25">
      <c r="A1280" s="3">
        <f>RSI!A1280</f>
        <v>44175</v>
      </c>
      <c r="B1280" s="2">
        <f>RSI!B1280</f>
        <v>5.04</v>
      </c>
      <c r="C1280" s="2">
        <f>RSI!I1280</f>
        <v>45.20657625811797</v>
      </c>
      <c r="D1280" s="2">
        <f>MACD!E1280</f>
        <v>5.6209148497596395E-2</v>
      </c>
      <c r="E1280" s="2">
        <f>MACD!F1280</f>
        <v>7.3430909760094754E-2</v>
      </c>
      <c r="F1280" s="2">
        <f>'Moving Avg'!D1280</f>
        <v>5.0640000000000001</v>
      </c>
      <c r="G1280" s="2">
        <f>'Moving Avg'!F1280</f>
        <v>5.1485000000000003</v>
      </c>
      <c r="H1280" s="2">
        <f>'Moving Avg'!G1280</f>
        <v>5.1996000000000002</v>
      </c>
      <c r="I1280" s="2">
        <f>'Moving Avg'!H1280</f>
        <v>4.4829999999999988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44176</v>
      </c>
      <c r="B1281" s="2">
        <f>RSI!B1281</f>
        <v>4.82</v>
      </c>
      <c r="C1281" s="2">
        <f>RSI!I1281</f>
        <v>37.473956060054604</v>
      </c>
      <c r="D1281" s="2">
        <f>MACD!E1281</f>
        <v>6.5082910599429944E-2</v>
      </c>
      <c r="E1281" s="2">
        <f>MACD!F1281</f>
        <v>7.1761309927961786E-2</v>
      </c>
      <c r="F1281" s="2">
        <f>'Moving Avg'!D1281</f>
        <v>5.0280000000000005</v>
      </c>
      <c r="G1281" s="2">
        <f>'Moving Avg'!F1281</f>
        <v>5.1225000000000005</v>
      </c>
      <c r="H1281" s="2">
        <f>'Moving Avg'!G1281</f>
        <v>5.1886000000000001</v>
      </c>
      <c r="I1281" s="2">
        <f>'Moving Avg'!H1281</f>
        <v>4.4833999999999996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44179</v>
      </c>
      <c r="B1282" s="2">
        <f>RSI!B1282</f>
        <v>4.82</v>
      </c>
      <c r="C1282" s="2">
        <f>RSI!I1282</f>
        <v>37.473956060054604</v>
      </c>
      <c r="D1282" s="2">
        <f>MACD!E1282</f>
        <v>8.2176793606855369E-2</v>
      </c>
      <c r="E1282" s="2">
        <f>MACD!F1282</f>
        <v>7.3844406663740508E-2</v>
      </c>
      <c r="F1282" s="2">
        <f>'Moving Avg'!D1282</f>
        <v>4.9740000000000002</v>
      </c>
      <c r="G1282" s="2">
        <f>'Moving Avg'!F1282</f>
        <v>5.0935000000000006</v>
      </c>
      <c r="H1282" s="2">
        <f>'Moving Avg'!G1282</f>
        <v>5.181</v>
      </c>
      <c r="I1282" s="2">
        <f>'Moving Avg'!H1282</f>
        <v>4.4835000000000003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44180</v>
      </c>
      <c r="B1283" s="2">
        <f>RSI!B1283</f>
        <v>4.8499999999999996</v>
      </c>
      <c r="C1283" s="2">
        <f>RSI!I1283</f>
        <v>39.120835054105605</v>
      </c>
      <c r="D1283" s="2">
        <f>MACD!E1283</f>
        <v>7.3094487773848194E-2</v>
      </c>
      <c r="E1283" s="2">
        <f>MACD!F1283</f>
        <v>7.3694422885762056E-2</v>
      </c>
      <c r="F1283" s="2">
        <f>'Moving Avg'!D1283</f>
        <v>4.944</v>
      </c>
      <c r="G1283" s="2">
        <f>'Moving Avg'!F1283</f>
        <v>5.0679999999999996</v>
      </c>
      <c r="H1283" s="2">
        <f>'Moving Avg'!G1283</f>
        <v>5.1760000000000002</v>
      </c>
      <c r="I1283" s="2">
        <f>'Moving Avg'!H1283</f>
        <v>4.4840499999999999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44181</v>
      </c>
      <c r="B1284" s="2">
        <f>RSI!B1284</f>
        <v>4.9800000000000004</v>
      </c>
      <c r="C1284" s="2">
        <f>RSI!I1284</f>
        <v>45.784743700906652</v>
      </c>
      <c r="D1284" s="2">
        <f>MACD!E1284</f>
        <v>7.2610122944296585E-2</v>
      </c>
      <c r="E1284" s="2">
        <f>MACD!F1284</f>
        <v>7.3477562897468957E-2</v>
      </c>
      <c r="F1284" s="2">
        <f>'Moving Avg'!D1284</f>
        <v>4.9020000000000001</v>
      </c>
      <c r="G1284" s="2">
        <f>'Moving Avg'!F1284</f>
        <v>5.0555000000000003</v>
      </c>
      <c r="H1284" s="2">
        <f>'Moving Avg'!G1284</f>
        <v>5.1722000000000001</v>
      </c>
      <c r="I1284" s="2">
        <f>'Moving Avg'!H1284</f>
        <v>4.4852500000000006</v>
      </c>
      <c r="J1284" s="6" t="str">
        <f>OBV!F1284</f>
        <v>BULLISH</v>
      </c>
      <c r="K1284" s="6" t="str">
        <f>OBV!G1284</f>
        <v>NEUTRAL</v>
      </c>
      <c r="L1284" s="6" t="str">
        <f>OBV!H1284</f>
        <v>BULLISH DIVERGENCE</v>
      </c>
    </row>
    <row r="1285" spans="1:12" ht="13.5" x14ac:dyDescent="0.25">
      <c r="A1285" s="3">
        <f>RSI!A1285</f>
        <v>44182</v>
      </c>
      <c r="B1285" s="2">
        <f>RSI!B1285</f>
        <v>4.9800000000000004</v>
      </c>
      <c r="C1285" s="2">
        <f>RSI!I1285</f>
        <v>45.784743700906652</v>
      </c>
      <c r="D1285" s="2">
        <f>MACD!E1285</f>
        <v>7.1232228870496961E-2</v>
      </c>
      <c r="E1285" s="2">
        <f>MACD!F1285</f>
        <v>7.3028496092074568E-2</v>
      </c>
      <c r="F1285" s="2">
        <f>'Moving Avg'!D1285</f>
        <v>4.8899999999999997</v>
      </c>
      <c r="G1285" s="2">
        <f>'Moving Avg'!F1285</f>
        <v>5.0434999999999999</v>
      </c>
      <c r="H1285" s="2">
        <f>'Moving Avg'!G1285</f>
        <v>5.1638000000000002</v>
      </c>
      <c r="I1285" s="2">
        <f>'Moving Avg'!H1285</f>
        <v>4.4862000000000002</v>
      </c>
      <c r="J1285" s="6" t="str">
        <f>OBV!F1285</f>
        <v>BULLISH</v>
      </c>
      <c r="K1285" s="6" t="str">
        <f>OBV!G1285</f>
        <v>NEUTRAL</v>
      </c>
      <c r="L1285" s="6" t="str">
        <f>OBV!H1285</f>
        <v>BULLISH DIVERGENCE</v>
      </c>
    </row>
    <row r="1286" spans="1:12" ht="13.5" x14ac:dyDescent="0.25">
      <c r="A1286" s="3">
        <f>RSI!A1286</f>
        <v>44183</v>
      </c>
      <c r="B1286" s="2">
        <f>RSI!B1286</f>
        <v>4.84</v>
      </c>
      <c r="C1286" s="2">
        <f>RSI!I1286</f>
        <v>40.278140189771129</v>
      </c>
      <c r="D1286" s="2">
        <f>MACD!E1286</f>
        <v>6.7118696717286319E-2</v>
      </c>
      <c r="E1286" s="2">
        <f>MACD!F1286</f>
        <v>7.1846536217116924E-2</v>
      </c>
      <c r="F1286" s="2">
        <f>'Moving Avg'!D1286</f>
        <v>4.8940000000000001</v>
      </c>
      <c r="G1286" s="2">
        <f>'Moving Avg'!F1286</f>
        <v>5.025500000000001</v>
      </c>
      <c r="H1286" s="2">
        <f>'Moving Avg'!G1286</f>
        <v>5.1525999999999987</v>
      </c>
      <c r="I1286" s="2">
        <f>'Moving Avg'!H1286</f>
        <v>4.4865000000000013</v>
      </c>
      <c r="J1286" s="6" t="str">
        <f>OBV!F1286</f>
        <v>BEARISH</v>
      </c>
      <c r="K1286" s="6" t="str">
        <f>OBV!G1286</f>
        <v>NEUTRAL</v>
      </c>
      <c r="L1286" s="6" t="str">
        <f>OBV!H1286</f>
        <v>BEARISH DIVERGENCE</v>
      </c>
    </row>
    <row r="1287" spans="1:12" ht="13.5" x14ac:dyDescent="0.25">
      <c r="A1287" s="3">
        <f>RSI!A1287</f>
        <v>44186</v>
      </c>
      <c r="B1287" s="2">
        <f>RSI!B1287</f>
        <v>4.8</v>
      </c>
      <c r="C1287" s="2">
        <f>RSI!I1287</f>
        <v>38.840773649894054</v>
      </c>
      <c r="D1287" s="2">
        <f>MACD!E1287</f>
        <v>8.1763437090500268E-2</v>
      </c>
      <c r="E1287" s="2">
        <f>MACD!F1287</f>
        <v>7.3829916391793593E-2</v>
      </c>
      <c r="F1287" s="2">
        <f>'Moving Avg'!D1287</f>
        <v>4.8899999999999997</v>
      </c>
      <c r="G1287" s="2">
        <f>'Moving Avg'!F1287</f>
        <v>5.0104999999999995</v>
      </c>
      <c r="H1287" s="2">
        <f>'Moving Avg'!G1287</f>
        <v>5.1405999999999992</v>
      </c>
      <c r="I1287" s="2">
        <f>'Moving Avg'!H1287</f>
        <v>4.4865500000000003</v>
      </c>
      <c r="J1287" s="6" t="str">
        <f>OBV!F1287</f>
        <v>BEARISH</v>
      </c>
      <c r="K1287" s="6" t="str">
        <f>OBV!G1287</f>
        <v>NEUTRAL</v>
      </c>
      <c r="L1287" s="6" t="str">
        <f>OBV!H1287</f>
        <v>CONFIRMED BEARISH</v>
      </c>
    </row>
    <row r="1288" spans="1:12" ht="13.5" x14ac:dyDescent="0.25">
      <c r="A1288" s="3">
        <f>RSI!A1288</f>
        <v>44187</v>
      </c>
      <c r="B1288" s="2">
        <f>RSI!B1288</f>
        <v>4.7699999999999996</v>
      </c>
      <c r="C1288" s="2">
        <f>RSI!I1288</f>
        <v>37.752617705923932</v>
      </c>
      <c r="D1288" s="2">
        <f>MACD!E1288</f>
        <v>8.3986371148253802E-2</v>
      </c>
      <c r="E1288" s="2">
        <f>MACD!F1288</f>
        <v>7.5861207343085643E-2</v>
      </c>
      <c r="F1288" s="2">
        <f>'Moving Avg'!D1288</f>
        <v>4.8740000000000006</v>
      </c>
      <c r="G1288" s="2">
        <f>'Moving Avg'!F1288</f>
        <v>4.9929999999999994</v>
      </c>
      <c r="H1288" s="2">
        <f>'Moving Avg'!G1288</f>
        <v>5.1281999999999996</v>
      </c>
      <c r="I1288" s="2">
        <f>'Moving Avg'!H1288</f>
        <v>4.4869000000000003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</row>
    <row r="1289" spans="1:12" ht="13.5" x14ac:dyDescent="0.25">
      <c r="A1289" s="3">
        <f>RSI!A1289</f>
        <v>44188</v>
      </c>
      <c r="B1289" s="2">
        <f>RSI!B1289</f>
        <v>4.8</v>
      </c>
      <c r="C1289" s="2">
        <f>RSI!I1289</f>
        <v>39.575672718985636</v>
      </c>
      <c r="D1289" s="2">
        <f>MACD!E1289</f>
        <v>0.11440050613768182</v>
      </c>
      <c r="E1289" s="2">
        <f>MACD!F1289</f>
        <v>8.3569067102004874E-2</v>
      </c>
      <c r="F1289" s="2">
        <f>'Moving Avg'!D1289</f>
        <v>4.8380000000000001</v>
      </c>
      <c r="G1289" s="2">
        <f>'Moving Avg'!F1289</f>
        <v>4.976</v>
      </c>
      <c r="H1289" s="2">
        <f>'Moving Avg'!G1289</f>
        <v>5.118199999999999</v>
      </c>
      <c r="I1289" s="2">
        <f>'Moving Avg'!H1289</f>
        <v>4.4881000000000002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</row>
    <row r="1290" spans="1:12" ht="13.5" x14ac:dyDescent="0.25">
      <c r="A1290" s="3">
        <f>RSI!A1290</f>
        <v>44189</v>
      </c>
      <c r="B1290" s="2">
        <f>RSI!B1290</f>
        <v>4.8</v>
      </c>
      <c r="C1290" s="2">
        <f>RSI!I1290</f>
        <v>39.575672718985636</v>
      </c>
      <c r="D1290" s="2">
        <f>MACD!E1290</f>
        <v>0.11829305627312969</v>
      </c>
      <c r="E1290" s="2">
        <f>MACD!F1290</f>
        <v>9.0513864936229843E-2</v>
      </c>
      <c r="F1290" s="2">
        <f>'Moving Avg'!D1290</f>
        <v>4.8020000000000005</v>
      </c>
      <c r="G1290" s="2">
        <f>'Moving Avg'!F1290</f>
        <v>4.9610000000000003</v>
      </c>
      <c r="H1290" s="2">
        <f>'Moving Avg'!G1290</f>
        <v>5.1083999999999996</v>
      </c>
      <c r="I1290" s="2">
        <f>'Moving Avg'!H1290</f>
        <v>4.4898500000000006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44190</v>
      </c>
      <c r="B1291" s="2">
        <f>RSI!B1291</f>
        <v>4.78</v>
      </c>
      <c r="C1291" s="2">
        <f>RSI!I1291</f>
        <v>38.699357125295599</v>
      </c>
      <c r="D1291" s="2">
        <f>MACD!E1291</f>
        <v>9.0365076393231547E-2</v>
      </c>
      <c r="E1291" s="2">
        <f>MACD!F1291</f>
        <v>9.0484107227630187E-2</v>
      </c>
      <c r="F1291" s="2">
        <f>'Moving Avg'!D1291</f>
        <v>4.7900000000000009</v>
      </c>
      <c r="G1291" s="2">
        <f>'Moving Avg'!F1291</f>
        <v>4.9449999999999994</v>
      </c>
      <c r="H1291" s="2">
        <f>'Moving Avg'!G1291</f>
        <v>5.0990000000000002</v>
      </c>
      <c r="I1291" s="2">
        <f>'Moving Avg'!H1291</f>
        <v>4.4921500000000005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</row>
    <row r="1292" spans="1:12" ht="13.5" x14ac:dyDescent="0.25">
      <c r="A1292" s="3">
        <f>RSI!A1292</f>
        <v>44193</v>
      </c>
      <c r="B1292" s="2">
        <f>RSI!B1292</f>
        <v>4.79</v>
      </c>
      <c r="C1292" s="2">
        <f>RSI!I1292</f>
        <v>39.421635259440095</v>
      </c>
      <c r="D1292" s="2">
        <f>MACD!E1292</f>
        <v>6.7169478750653155E-2</v>
      </c>
      <c r="E1292" s="2">
        <f>MACD!F1292</f>
        <v>8.582118153223478E-2</v>
      </c>
      <c r="F1292" s="2">
        <f>'Moving Avg'!D1292</f>
        <v>4.7880000000000003</v>
      </c>
      <c r="G1292" s="2">
        <f>'Moving Avg'!F1292</f>
        <v>4.9270000000000005</v>
      </c>
      <c r="H1292" s="2">
        <f>'Moving Avg'!G1292</f>
        <v>5.0901999999999994</v>
      </c>
      <c r="I1292" s="2">
        <f>'Moving Avg'!H1292</f>
        <v>4.4951000000000008</v>
      </c>
      <c r="J1292" s="6" t="str">
        <f>OBV!F1292</f>
        <v>BULLISH</v>
      </c>
      <c r="K1292" s="6" t="str">
        <f>OBV!G1292</f>
        <v>NEUTRAL</v>
      </c>
      <c r="L1292" s="6" t="str">
        <f>OBV!H1292</f>
        <v>BULLISH DIVERGENCE</v>
      </c>
    </row>
    <row r="1293" spans="1:12" ht="13.5" x14ac:dyDescent="0.25">
      <c r="A1293" s="3">
        <f>RSI!A1293</f>
        <v>44194</v>
      </c>
      <c r="B1293" s="2">
        <f>RSI!B1293</f>
        <v>4.6500000000000004</v>
      </c>
      <c r="C1293" s="2">
        <f>RSI!I1293</f>
        <v>33.474983239349044</v>
      </c>
      <c r="D1293" s="2">
        <f>MACD!E1293</f>
        <v>6.3558460896774527E-2</v>
      </c>
      <c r="E1293" s="2">
        <f>MACD!F1293</f>
        <v>8.1368637405142732E-2</v>
      </c>
      <c r="F1293" s="2">
        <f>'Moving Avg'!D1293</f>
        <v>4.7640000000000002</v>
      </c>
      <c r="G1293" s="2">
        <f>'Moving Avg'!F1293</f>
        <v>4.9095000000000004</v>
      </c>
      <c r="H1293" s="2">
        <f>'Moving Avg'!G1293</f>
        <v>5.0791999999999993</v>
      </c>
      <c r="I1293" s="2">
        <f>'Moving Avg'!H1293</f>
        <v>4.4981500000000008</v>
      </c>
      <c r="J1293" s="6" t="str">
        <f>OBV!F1293</f>
        <v>BULLISH</v>
      </c>
      <c r="K1293" s="6" t="str">
        <f>OBV!G1293</f>
        <v>NEUTRAL</v>
      </c>
      <c r="L1293" s="6" t="str">
        <f>OBV!H1293</f>
        <v>BULLISH DIVERGENCE</v>
      </c>
    </row>
    <row r="1294" spans="1:12" ht="13.5" x14ac:dyDescent="0.25">
      <c r="A1294" s="3">
        <f>RSI!A1294</f>
        <v>44195</v>
      </c>
      <c r="B1294" s="2">
        <f>RSI!B1294</f>
        <v>4.88</v>
      </c>
      <c r="C1294" s="2">
        <f>RSI!I1294</f>
        <v>47.489255482139683</v>
      </c>
      <c r="D1294" s="2">
        <f>MACD!E1294</f>
        <v>6.5247168152034796E-2</v>
      </c>
      <c r="E1294" s="2">
        <f>MACD!F1294</f>
        <v>7.8144343554521156E-2</v>
      </c>
      <c r="F1294" s="2">
        <f>'Moving Avg'!D1294</f>
        <v>4.78</v>
      </c>
      <c r="G1294" s="2">
        <f>'Moving Avg'!F1294</f>
        <v>4.8985000000000003</v>
      </c>
      <c r="H1294" s="2">
        <f>'Moving Avg'!G1294</f>
        <v>5.0723999999999991</v>
      </c>
      <c r="I1294" s="2">
        <f>'Moving Avg'!H1294</f>
        <v>4.50115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</row>
    <row r="1295" spans="1:12" ht="13.5" x14ac:dyDescent="0.25">
      <c r="A1295" s="3">
        <f>RSI!A1295</f>
        <v>44196</v>
      </c>
      <c r="B1295" s="2">
        <f>RSI!B1295</f>
        <v>4.97</v>
      </c>
      <c r="C1295" s="2">
        <f>RSI!I1295</f>
        <v>51.770750272960285</v>
      </c>
      <c r="D1295" s="2">
        <f>MACD!E1295</f>
        <v>6.0299606393027005E-2</v>
      </c>
      <c r="E1295" s="2">
        <f>MACD!F1295</f>
        <v>7.4575396122222332E-2</v>
      </c>
      <c r="F1295" s="2">
        <f>'Moving Avg'!D1295</f>
        <v>4.8140000000000001</v>
      </c>
      <c r="G1295" s="2">
        <f>'Moving Avg'!F1295</f>
        <v>4.8925000000000001</v>
      </c>
      <c r="H1295" s="2">
        <f>'Moving Avg'!G1295</f>
        <v>5.0695999999999994</v>
      </c>
      <c r="I1295" s="2">
        <f>'Moving Avg'!H1295</f>
        <v>4.5047000000000006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</row>
    <row r="1296" spans="1:12" ht="13.5" x14ac:dyDescent="0.25">
      <c r="A1296" s="3">
        <f>RSI!A1296</f>
        <v>44200</v>
      </c>
      <c r="B1296" s="2">
        <f>RSI!B1296</f>
        <v>4.95</v>
      </c>
      <c r="C1296" s="2">
        <f>RSI!I1296</f>
        <v>50.779892790589109</v>
      </c>
      <c r="D1296" s="2">
        <f>MACD!E1296</f>
        <v>3.5793116622943266E-2</v>
      </c>
      <c r="E1296" s="2">
        <f>MACD!F1296</f>
        <v>6.6818940222366521E-2</v>
      </c>
      <c r="F1296" s="2">
        <f>'Moving Avg'!D1296</f>
        <v>4.8479999999999999</v>
      </c>
      <c r="G1296" s="2">
        <f>'Moving Avg'!F1296</f>
        <v>4.8900000000000006</v>
      </c>
      <c r="H1296" s="2">
        <f>'Moving Avg'!G1296</f>
        <v>5.0653999999999995</v>
      </c>
      <c r="I1296" s="2">
        <f>'Moving Avg'!H1296</f>
        <v>4.509100000000001</v>
      </c>
      <c r="J1296" s="6" t="str">
        <f>OBV!F1296</f>
        <v>BULLISH</v>
      </c>
      <c r="K1296" s="6" t="str">
        <f>OBV!G1296</f>
        <v>NEUTRAL</v>
      </c>
      <c r="L1296" s="6" t="str">
        <f>OBV!H1296</f>
        <v>CONFIRMED BULLISH</v>
      </c>
    </row>
    <row r="1297" spans="1:12" ht="13.5" x14ac:dyDescent="0.25">
      <c r="A1297" s="3">
        <f>RSI!A1297</f>
        <v>44201</v>
      </c>
      <c r="B1297" s="2">
        <f>RSI!B1297</f>
        <v>4.95</v>
      </c>
      <c r="C1297" s="2">
        <f>RSI!I1297</f>
        <v>50.779892790589095</v>
      </c>
      <c r="D1297" s="2">
        <f>MACD!E1297</f>
        <v>8.7775691777443043E-3</v>
      </c>
      <c r="E1297" s="2">
        <f>MACD!F1297</f>
        <v>5.5210666013442079E-2</v>
      </c>
      <c r="F1297" s="2">
        <f>'Moving Avg'!D1297</f>
        <v>4.88</v>
      </c>
      <c r="G1297" s="2">
        <f>'Moving Avg'!F1297</f>
        <v>4.8830000000000009</v>
      </c>
      <c r="H1297" s="2">
        <f>'Moving Avg'!G1297</f>
        <v>5.0629999999999997</v>
      </c>
      <c r="I1297" s="2">
        <f>'Moving Avg'!H1297</f>
        <v>4.5141000000000018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</row>
    <row r="1298" spans="1:12" ht="13.5" x14ac:dyDescent="0.25">
      <c r="A1298" s="3">
        <f>RSI!A1298</f>
        <v>44202</v>
      </c>
      <c r="B1298" s="2">
        <f>RSI!B1298</f>
        <v>4.7300000000000004</v>
      </c>
      <c r="C1298" s="2">
        <f>RSI!I1298</f>
        <v>40.814336861393173</v>
      </c>
      <c r="D1298" s="2">
        <f>MACD!E1298</f>
        <v>-2.5169773297797349E-3</v>
      </c>
      <c r="E1298" s="2">
        <f>MACD!F1298</f>
        <v>4.3665137344797725E-2</v>
      </c>
      <c r="F1298" s="2">
        <f>'Moving Avg'!D1298</f>
        <v>4.8959999999999999</v>
      </c>
      <c r="G1298" s="2">
        <f>'Moving Avg'!F1298</f>
        <v>4.8695000000000004</v>
      </c>
      <c r="H1298" s="2">
        <f>'Moving Avg'!G1298</f>
        <v>5.0545999999999989</v>
      </c>
      <c r="I1298" s="2">
        <f>'Moving Avg'!H1298</f>
        <v>4.5188500000000014</v>
      </c>
      <c r="J1298" s="6" t="str">
        <f>OBV!F1298</f>
        <v>BULLISH</v>
      </c>
      <c r="K1298" s="6" t="str">
        <f>OBV!G1298</f>
        <v>NEUTRAL</v>
      </c>
      <c r="L1298" s="6" t="str">
        <f>OBV!H1298</f>
        <v>CONFIRMED BULLISH</v>
      </c>
    </row>
    <row r="1299" spans="1:12" ht="13.5" x14ac:dyDescent="0.25">
      <c r="A1299" s="3">
        <f>RSI!A1299</f>
        <v>44203</v>
      </c>
      <c r="B1299" s="2">
        <f>RSI!B1299</f>
        <v>4.5</v>
      </c>
      <c r="C1299" s="2">
        <f>RSI!I1299</f>
        <v>33.428266428909637</v>
      </c>
      <c r="D1299" s="2">
        <f>MACD!E1299</f>
        <v>1.077096460683169E-2</v>
      </c>
      <c r="E1299" s="2">
        <f>MACD!F1299</f>
        <v>3.7086302797204519E-2</v>
      </c>
      <c r="F1299" s="2">
        <f>'Moving Avg'!D1299</f>
        <v>4.82</v>
      </c>
      <c r="G1299" s="2">
        <f>'Moving Avg'!F1299</f>
        <v>4.8349999999999991</v>
      </c>
      <c r="H1299" s="2">
        <f>'Moving Avg'!G1299</f>
        <v>5.0417999999999994</v>
      </c>
      <c r="I1299" s="2">
        <f>'Moving Avg'!H1299</f>
        <v>4.5230000000000015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4.63</v>
      </c>
      <c r="C1300" s="2">
        <f>RSI!I1300</f>
        <v>40.033793485874796</v>
      </c>
      <c r="D1300" s="2">
        <f>MACD!E1300</f>
        <v>1.4848173080166838E-2</v>
      </c>
      <c r="E1300" s="2">
        <f>MACD!F1300</f>
        <v>3.2638676853796983E-2</v>
      </c>
      <c r="F1300" s="2">
        <f>'Moving Avg'!D1300</f>
        <v>4.7520000000000007</v>
      </c>
      <c r="G1300" s="2">
        <f>'Moving Avg'!F1300</f>
        <v>4.8144999999999998</v>
      </c>
      <c r="H1300" s="2">
        <f>'Moving Avg'!G1300</f>
        <v>5.033599999999999</v>
      </c>
      <c r="I1300" s="2">
        <f>'Moving Avg'!H1300</f>
        <v>4.5275000000000016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4.91</v>
      </c>
      <c r="C1301" s="2">
        <f>RSI!I1301</f>
        <v>51.253057182584051</v>
      </c>
      <c r="D1301" s="2">
        <f>MACD!E1301</f>
        <v>-4.0069846467662984E-3</v>
      </c>
      <c r="E1301" s="2">
        <f>MACD!F1301</f>
        <v>2.5309544553684327E-2</v>
      </c>
      <c r="F1301" s="2">
        <f>'Moving Avg'!D1301</f>
        <v>4.7439999999999998</v>
      </c>
      <c r="G1301" s="2">
        <f>'Moving Avg'!F1301</f>
        <v>4.8190000000000008</v>
      </c>
      <c r="H1301" s="2">
        <f>'Moving Avg'!G1301</f>
        <v>5.0333999999999985</v>
      </c>
      <c r="I1301" s="2">
        <f>'Moving Avg'!H1301</f>
        <v>4.5339500000000017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5.09</v>
      </c>
      <c r="C1302" s="2">
        <f>RSI!I1302</f>
        <v>56.843009335405874</v>
      </c>
      <c r="D1302" s="2">
        <f>MACD!E1302</f>
        <v>-3.2010233753090311E-2</v>
      </c>
      <c r="E1302" s="2">
        <f>MACD!F1302</f>
        <v>1.38455888923294E-2</v>
      </c>
      <c r="F1302" s="2">
        <f>'Moving Avg'!D1302</f>
        <v>4.7720000000000002</v>
      </c>
      <c r="G1302" s="2">
        <f>'Moving Avg'!F1302</f>
        <v>4.8324999999999996</v>
      </c>
      <c r="H1302" s="2">
        <f>'Moving Avg'!G1302</f>
        <v>5.0349999999999993</v>
      </c>
      <c r="I1302" s="2">
        <f>'Moving Avg'!H1302</f>
        <v>4.5418000000000021</v>
      </c>
      <c r="J1302" s="6" t="str">
        <f>OBV!F1302</f>
        <v>BULLISH</v>
      </c>
      <c r="K1302" s="6" t="str">
        <f>OBV!G1302</f>
        <v>NEUTRAL</v>
      </c>
      <c r="L1302" s="6" t="str">
        <f>OBV!H1302</f>
        <v>CONFIRMED BULLISH</v>
      </c>
    </row>
    <row r="1303" spans="1:12" ht="13.5" x14ac:dyDescent="0.25">
      <c r="A1303" s="3">
        <f>RSI!A1303</f>
        <v>44209</v>
      </c>
      <c r="B1303" s="2">
        <f>RSI!B1303</f>
        <v>5.0199999999999996</v>
      </c>
      <c r="C1303" s="2">
        <f>RSI!I1303</f>
        <v>54.238198549800472</v>
      </c>
      <c r="D1303" s="2">
        <f>MACD!E1303</f>
        <v>-7.3357392069975269E-2</v>
      </c>
      <c r="E1303" s="2">
        <f>MACD!F1303</f>
        <v>-3.595007300131535E-3</v>
      </c>
      <c r="F1303" s="2">
        <f>'Moving Avg'!D1303</f>
        <v>4.83</v>
      </c>
      <c r="G1303" s="2">
        <f>'Moving Avg'!F1303</f>
        <v>4.8409999999999993</v>
      </c>
      <c r="H1303" s="2">
        <f>'Moving Avg'!G1303</f>
        <v>5.0329999999999986</v>
      </c>
      <c r="I1303" s="2">
        <f>'Moving Avg'!H1303</f>
        <v>4.5498000000000012</v>
      </c>
      <c r="J1303" s="6" t="str">
        <f>OBV!F1303</f>
        <v>BULLISH</v>
      </c>
      <c r="K1303" s="6" t="str">
        <f>OBV!G1303</f>
        <v>NEUTRAL</v>
      </c>
      <c r="L1303" s="6" t="str">
        <f>OBV!H1303</f>
        <v>CONFIRMED BULLISH</v>
      </c>
    </row>
    <row r="1304" spans="1:12" ht="13.5" x14ac:dyDescent="0.25">
      <c r="A1304" s="3">
        <f>RSI!A1304</f>
        <v>44211</v>
      </c>
      <c r="B1304" s="2">
        <f>RSI!B1304</f>
        <v>5.12</v>
      </c>
      <c r="C1304" s="2">
        <f>RSI!I1304</f>
        <v>57.251915249503519</v>
      </c>
      <c r="D1304" s="2">
        <f>MACD!E1304</f>
        <v>-8.1155223890100103E-2</v>
      </c>
      <c r="E1304" s="2">
        <f>MACD!F1304</f>
        <v>-1.9107050618125249E-2</v>
      </c>
      <c r="F1304" s="2">
        <f>'Moving Avg'!D1304</f>
        <v>4.9539999999999997</v>
      </c>
      <c r="G1304" s="2">
        <f>'Moving Avg'!F1304</f>
        <v>4.8480000000000008</v>
      </c>
      <c r="H1304" s="2">
        <f>'Moving Avg'!G1304</f>
        <v>5.0339999999999989</v>
      </c>
      <c r="I1304" s="2">
        <f>'Moving Avg'!H1304</f>
        <v>4.5588000000000015</v>
      </c>
      <c r="J1304" s="6" t="str">
        <f>OBV!F1304</f>
        <v>BULLISH</v>
      </c>
      <c r="K1304" s="6" t="str">
        <f>OBV!G1304</f>
        <v>NEUTRAL</v>
      </c>
      <c r="L1304" s="6" t="str">
        <f>OBV!H1304</f>
        <v>CONFIRMED BULLISH</v>
      </c>
    </row>
    <row r="1305" spans="1:12" ht="13.5" x14ac:dyDescent="0.25">
      <c r="A1305" s="3">
        <f>RSI!A1305</f>
        <v>44214</v>
      </c>
      <c r="B1305" s="2">
        <f>RSI!B1305</f>
        <v>5.08</v>
      </c>
      <c r="C1305" s="2">
        <f>RSI!I1305</f>
        <v>55.672541078669454</v>
      </c>
      <c r="D1305" s="2">
        <f>MACD!E1305</f>
        <v>-7.2265716354412035E-2</v>
      </c>
      <c r="E1305" s="2">
        <f>MACD!F1305</f>
        <v>-2.9738783765382609E-2</v>
      </c>
      <c r="F1305" s="2">
        <f>'Moving Avg'!D1305</f>
        <v>5.0439999999999996</v>
      </c>
      <c r="G1305" s="2">
        <f>'Moving Avg'!F1305</f>
        <v>4.8529999999999998</v>
      </c>
      <c r="H1305" s="2">
        <f>'Moving Avg'!G1305</f>
        <v>5.0281999999999991</v>
      </c>
      <c r="I1305" s="2">
        <f>'Moving Avg'!H1305</f>
        <v>4.5680500000000022</v>
      </c>
      <c r="J1305" s="6" t="str">
        <f>OBV!F1305</f>
        <v>BULLISH</v>
      </c>
      <c r="K1305" s="6" t="str">
        <f>OBV!G1305</f>
        <v>NEUTRAL</v>
      </c>
      <c r="L1305" s="6" t="str">
        <f>OBV!H1305</f>
        <v>CONFIRMED BULLISH</v>
      </c>
    </row>
    <row r="1306" spans="1:12" ht="13.5" x14ac:dyDescent="0.25">
      <c r="A1306" s="3">
        <f>RSI!A1306</f>
        <v>44215</v>
      </c>
      <c r="B1306" s="2">
        <f>RSI!B1306</f>
        <v>5.17</v>
      </c>
      <c r="C1306" s="2">
        <f>RSI!I1306</f>
        <v>58.449913659026983</v>
      </c>
      <c r="D1306" s="2">
        <f>MACD!E1306</f>
        <v>-7.547461254321064E-2</v>
      </c>
      <c r="E1306" s="2">
        <f>MACD!F1306</f>
        <v>-3.8885949520948218E-2</v>
      </c>
      <c r="F1306" s="2">
        <f>'Moving Avg'!D1306</f>
        <v>5.096000000000001</v>
      </c>
      <c r="G1306" s="2">
        <f>'Moving Avg'!F1306</f>
        <v>4.8695000000000004</v>
      </c>
      <c r="H1306" s="2">
        <f>'Moving Avg'!G1306</f>
        <v>5.0235999999999992</v>
      </c>
      <c r="I1306" s="2">
        <f>'Moving Avg'!H1306</f>
        <v>4.577300000000001</v>
      </c>
      <c r="J1306" s="6" t="str">
        <f>OBV!F1306</f>
        <v>BULLISH</v>
      </c>
      <c r="K1306" s="6" t="str">
        <f>OBV!G1306</f>
        <v>NEUTRAL</v>
      </c>
      <c r="L1306" s="6" t="str">
        <f>OBV!H1306</f>
        <v>CONFIRMED BULLISH</v>
      </c>
    </row>
    <row r="1307" spans="1:12" ht="13.5" x14ac:dyDescent="0.25">
      <c r="A1307" s="3">
        <f>RSI!A1307</f>
        <v>44216</v>
      </c>
      <c r="B1307" s="2">
        <f>RSI!B1307</f>
        <v>5.17</v>
      </c>
      <c r="C1307" s="2">
        <f>RSI!I1307</f>
        <v>58.449913659026983</v>
      </c>
      <c r="D1307" s="2">
        <f>MACD!E1307</f>
        <v>-7.9635717961291874E-2</v>
      </c>
      <c r="E1307" s="2">
        <f>MACD!F1307</f>
        <v>-4.7035903209016947E-2</v>
      </c>
      <c r="F1307" s="2">
        <f>'Moving Avg'!D1307</f>
        <v>5.1120000000000001</v>
      </c>
      <c r="G1307" s="2">
        <f>'Moving Avg'!F1307</f>
        <v>4.8880000000000008</v>
      </c>
      <c r="H1307" s="2">
        <f>'Moving Avg'!G1307</f>
        <v>5.0173999999999994</v>
      </c>
      <c r="I1307" s="2">
        <f>'Moving Avg'!H1307</f>
        <v>4.586100000000001</v>
      </c>
      <c r="J1307" s="6" t="str">
        <f>OBV!F1307</f>
        <v>BULLISH</v>
      </c>
      <c r="K1307" s="6" t="str">
        <f>OBV!G1307</f>
        <v>NEUTRAL</v>
      </c>
      <c r="L1307" s="6" t="str">
        <f>OBV!H1307</f>
        <v>CONFIRMED BULLISH</v>
      </c>
    </row>
    <row r="1308" spans="1:12" ht="13.5" x14ac:dyDescent="0.25">
      <c r="A1308" s="3">
        <f>RSI!A1308</f>
        <v>44217</v>
      </c>
      <c r="B1308" s="2">
        <f>RSI!B1308</f>
        <v>5.2</v>
      </c>
      <c r="C1308" s="2">
        <f>RSI!I1308</f>
        <v>59.432537424837534</v>
      </c>
      <c r="D1308" s="2">
        <f>MACD!E1308</f>
        <v>-0.12056381231493152</v>
      </c>
      <c r="E1308" s="2">
        <f>MACD!F1308</f>
        <v>-6.1741485030199862E-2</v>
      </c>
      <c r="F1308" s="2">
        <f>'Moving Avg'!D1308</f>
        <v>5.1479999999999997</v>
      </c>
      <c r="G1308" s="2">
        <f>'Moving Avg'!F1308</f>
        <v>4.9095000000000013</v>
      </c>
      <c r="H1308" s="2">
        <f>'Moving Avg'!G1308</f>
        <v>5.0133999999999999</v>
      </c>
      <c r="I1308" s="2">
        <f>'Moving Avg'!H1308</f>
        <v>4.5945500000000008</v>
      </c>
      <c r="J1308" s="6" t="str">
        <f>OBV!F1308</f>
        <v>BULLISH</v>
      </c>
      <c r="K1308" s="6" t="str">
        <f>OBV!G1308</f>
        <v>NEUTRAL</v>
      </c>
      <c r="L1308" s="6" t="str">
        <f>OBV!H1308</f>
        <v>CONFIRMED BULLISH</v>
      </c>
    </row>
    <row r="1309" spans="1:12" ht="13.5" x14ac:dyDescent="0.25">
      <c r="A1309" s="3">
        <f>RSI!A1309</f>
        <v>44218</v>
      </c>
      <c r="B1309" s="2">
        <f>RSI!B1309</f>
        <v>5.34</v>
      </c>
      <c r="C1309" s="2">
        <f>RSI!I1309</f>
        <v>63.741889395614855</v>
      </c>
      <c r="D1309" s="2">
        <f>MACD!E1309</f>
        <v>-0.20236714763684294</v>
      </c>
      <c r="E1309" s="2">
        <f>MACD!F1309</f>
        <v>-8.9866617551528485E-2</v>
      </c>
      <c r="F1309" s="2">
        <f>'Moving Avg'!D1309</f>
        <v>5.1920000000000002</v>
      </c>
      <c r="G1309" s="2">
        <f>'Moving Avg'!F1309</f>
        <v>4.9365000000000006</v>
      </c>
      <c r="H1309" s="2">
        <f>'Moving Avg'!G1309</f>
        <v>5.0141999999999998</v>
      </c>
      <c r="I1309" s="2">
        <f>'Moving Avg'!H1309</f>
        <v>4.6042000000000014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</row>
    <row r="1310" spans="1:12" ht="13.5" x14ac:dyDescent="0.25">
      <c r="A1310" s="3">
        <f>RSI!A1310</f>
        <v>44221</v>
      </c>
      <c r="B1310" s="2">
        <f>RSI!B1310</f>
        <v>5.25</v>
      </c>
      <c r="C1310" s="2">
        <f>RSI!I1310</f>
        <v>59.375330521177197</v>
      </c>
      <c r="D1310" s="2">
        <f>MACD!E1310</f>
        <v>-0.24705788445444465</v>
      </c>
      <c r="E1310" s="2">
        <f>MACD!F1310</f>
        <v>-0.12130487093211172</v>
      </c>
      <c r="F1310" s="2">
        <f>'Moving Avg'!D1310</f>
        <v>5.226</v>
      </c>
      <c r="G1310" s="2">
        <f>'Moving Avg'!F1310</f>
        <v>4.9590000000000014</v>
      </c>
      <c r="H1310" s="2">
        <f>'Moving Avg'!G1310</f>
        <v>5.0122</v>
      </c>
      <c r="I1310" s="2">
        <f>'Moving Avg'!H1310</f>
        <v>4.6130500000000012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44222</v>
      </c>
      <c r="B1311" s="2">
        <f>RSI!B1311</f>
        <v>5.25</v>
      </c>
      <c r="C1311" s="2">
        <f>RSI!I1311</f>
        <v>59.375330521177197</v>
      </c>
      <c r="D1311" s="2">
        <f>MACD!E1311</f>
        <v>-0.2432451240186122</v>
      </c>
      <c r="E1311" s="2">
        <f>MACD!F1311</f>
        <v>-0.14569292154941182</v>
      </c>
      <c r="F1311" s="2">
        <f>'Moving Avg'!D1311</f>
        <v>5.242</v>
      </c>
      <c r="G1311" s="2">
        <f>'Moving Avg'!F1311</f>
        <v>4.9825000000000008</v>
      </c>
      <c r="H1311" s="2">
        <f>'Moving Avg'!G1311</f>
        <v>5.0104000000000006</v>
      </c>
      <c r="I1311" s="2">
        <f>'Moving Avg'!H1311</f>
        <v>4.6218000000000004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44223</v>
      </c>
      <c r="B1312" s="2">
        <f>RSI!B1312</f>
        <v>5.0199999999999996</v>
      </c>
      <c r="C1312" s="2">
        <f>RSI!I1312</f>
        <v>49.354651125795563</v>
      </c>
      <c r="D1312" s="2">
        <f>MACD!E1312</f>
        <v>-0.19663119348890223</v>
      </c>
      <c r="E1312" s="2">
        <f>MACD!F1312</f>
        <v>-0.15588057593730992</v>
      </c>
      <c r="F1312" s="2">
        <f>'Moving Avg'!D1312</f>
        <v>5.2119999999999997</v>
      </c>
      <c r="G1312" s="2">
        <f>'Moving Avg'!F1312</f>
        <v>4.9939999999999998</v>
      </c>
      <c r="H1312" s="2">
        <f>'Moving Avg'!G1312</f>
        <v>5.0027999999999997</v>
      </c>
      <c r="I1312" s="2">
        <f>'Moving Avg'!H1312</f>
        <v>4.6292000000000009</v>
      </c>
      <c r="J1312" s="6" t="str">
        <f>OBV!F1312</f>
        <v>BULLISH</v>
      </c>
      <c r="K1312" s="6" t="str">
        <f>OBV!G1312</f>
        <v>NEUTRAL</v>
      </c>
      <c r="L1312" s="6" t="str">
        <f>OBV!H1312</f>
        <v>BULLISH DIVERGENCE</v>
      </c>
    </row>
    <row r="1313" spans="1:12" ht="13.5" x14ac:dyDescent="0.25">
      <c r="A1313" s="3">
        <f>RSI!A1313</f>
        <v>44224</v>
      </c>
      <c r="B1313" s="2">
        <f>RSI!B1313</f>
        <v>5.0199999999999996</v>
      </c>
      <c r="C1313" s="2">
        <f>RSI!I1313</f>
        <v>49.354651125795563</v>
      </c>
      <c r="D1313" s="2">
        <f>MACD!E1313</f>
        <v>-0.16784100639595056</v>
      </c>
      <c r="E1313" s="2">
        <f>MACD!F1313</f>
        <v>-0.15827266202903806</v>
      </c>
      <c r="F1313" s="2">
        <f>'Moving Avg'!D1313</f>
        <v>5.1760000000000002</v>
      </c>
      <c r="G1313" s="2">
        <f>'Moving Avg'!F1313</f>
        <v>5.0124999999999993</v>
      </c>
      <c r="H1313" s="2">
        <f>'Moving Avg'!G1313</f>
        <v>4.9959999999999996</v>
      </c>
      <c r="I1313" s="2">
        <f>'Moving Avg'!H1313</f>
        <v>4.6371000000000002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</row>
    <row r="1314" spans="1:12" ht="13.5" x14ac:dyDescent="0.25">
      <c r="A1314" s="3">
        <f>RSI!A1314</f>
        <v>44225</v>
      </c>
      <c r="B1314" s="2">
        <f>RSI!B1314</f>
        <v>5</v>
      </c>
      <c r="C1314" s="2">
        <f>RSI!I1314</f>
        <v>48.528686981742304</v>
      </c>
      <c r="D1314" s="2">
        <f>MACD!E1314</f>
        <v>-0.12650577711918221</v>
      </c>
      <c r="E1314" s="2">
        <f>MACD!F1314</f>
        <v>-0.15191928504706692</v>
      </c>
      <c r="F1314" s="2">
        <f>'Moving Avg'!D1314</f>
        <v>5.1079999999999997</v>
      </c>
      <c r="G1314" s="2">
        <f>'Moving Avg'!F1314</f>
        <v>5.0184999999999995</v>
      </c>
      <c r="H1314" s="2">
        <f>'Moving Avg'!G1314</f>
        <v>4.9913999999999996</v>
      </c>
      <c r="I1314" s="2">
        <f>'Moving Avg'!H1314</f>
        <v>4.6448999999999998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</row>
    <row r="1315" spans="1:12" ht="13.5" x14ac:dyDescent="0.25">
      <c r="A1315" s="3">
        <f>RSI!A1315</f>
        <v>44228</v>
      </c>
      <c r="B1315" s="2">
        <f>RSI!B1315</f>
        <v>4.99</v>
      </c>
      <c r="C1315" s="2">
        <f>RSI!I1315</f>
        <v>48.095285587778768</v>
      </c>
      <c r="D1315" s="2">
        <f>MACD!E1315</f>
        <v>-9.6724548744287375E-2</v>
      </c>
      <c r="E1315" s="2">
        <f>MACD!F1315</f>
        <v>-0.14088033778651102</v>
      </c>
      <c r="F1315" s="2">
        <f>'Moving Avg'!D1315</f>
        <v>5.056</v>
      </c>
      <c r="G1315" s="2">
        <f>'Moving Avg'!F1315</f>
        <v>5.019499999999999</v>
      </c>
      <c r="H1315" s="2">
        <f>'Moving Avg'!G1315</f>
        <v>4.9867999999999997</v>
      </c>
      <c r="I1315" s="2">
        <f>'Moving Avg'!H1315</f>
        <v>4.6531500000000001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4.9400000000000004</v>
      </c>
      <c r="C1316" s="2">
        <f>RSI!I1316</f>
        <v>45.888547640832797</v>
      </c>
      <c r="D1316" s="2">
        <f>MACD!E1316</f>
        <v>-5.3713904875133167E-2</v>
      </c>
      <c r="E1316" s="2">
        <f>MACD!F1316</f>
        <v>-0.12344705120423545</v>
      </c>
      <c r="F1316" s="2">
        <f>'Moving Avg'!D1316</f>
        <v>4.9940000000000007</v>
      </c>
      <c r="G1316" s="2">
        <f>'Moving Avg'!F1316</f>
        <v>5.0189999999999992</v>
      </c>
      <c r="H1316" s="2">
        <f>'Moving Avg'!G1316</f>
        <v>4.9815999999999994</v>
      </c>
      <c r="I1316" s="2">
        <f>'Moving Avg'!H1316</f>
        <v>4.661150000000001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44230</v>
      </c>
      <c r="B1317" s="2">
        <f>RSI!B1317</f>
        <v>4.9000000000000004</v>
      </c>
      <c r="C1317" s="2">
        <f>RSI!I1317</f>
        <v>44.143568021669751</v>
      </c>
      <c r="D1317" s="2">
        <f>MACD!E1317</f>
        <v>-1.3819937115822967E-2</v>
      </c>
      <c r="E1317" s="2">
        <f>MACD!F1317</f>
        <v>-0.10152162838655296</v>
      </c>
      <c r="F1317" s="2">
        <f>'Moving Avg'!D1317</f>
        <v>4.9700000000000006</v>
      </c>
      <c r="G1317" s="2">
        <f>'Moving Avg'!F1317</f>
        <v>5.0164999999999997</v>
      </c>
      <c r="H1317" s="2">
        <f>'Moving Avg'!G1317</f>
        <v>4.9775999999999989</v>
      </c>
      <c r="I1317" s="2">
        <f>'Moving Avg'!H1317</f>
        <v>4.6687000000000012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</row>
    <row r="1318" spans="1:12" ht="13.5" x14ac:dyDescent="0.25">
      <c r="A1318" s="3">
        <f>RSI!A1318</f>
        <v>44231</v>
      </c>
      <c r="B1318" s="2">
        <f>RSI!B1318</f>
        <v>4.9400000000000004</v>
      </c>
      <c r="C1318" s="2">
        <f>RSI!I1318</f>
        <v>46.340989618132276</v>
      </c>
      <c r="D1318" s="2">
        <f>MACD!E1318</f>
        <v>2.2322857420569164E-2</v>
      </c>
      <c r="E1318" s="2">
        <f>MACD!F1318</f>
        <v>-7.6752731225128545E-2</v>
      </c>
      <c r="F1318" s="2">
        <f>'Moving Avg'!D1318</f>
        <v>4.9539999999999997</v>
      </c>
      <c r="G1318" s="2">
        <f>'Moving Avg'!F1318</f>
        <v>5.0269999999999992</v>
      </c>
      <c r="H1318" s="2">
        <f>'Moving Avg'!G1318</f>
        <v>4.9740000000000002</v>
      </c>
      <c r="I1318" s="2">
        <f>'Moving Avg'!H1318</f>
        <v>4.6769500000000015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4.9400000000000004</v>
      </c>
      <c r="C1319" s="2">
        <f>RSI!I1319</f>
        <v>46.340989618132262</v>
      </c>
      <c r="D1319" s="2">
        <f>MACD!E1319</f>
        <v>7.488689465084164E-2</v>
      </c>
      <c r="E1319" s="2">
        <f>MACD!F1319</f>
        <v>-4.6424806049934507E-2</v>
      </c>
      <c r="F1319" s="2">
        <f>'Moving Avg'!D1319</f>
        <v>4.9420000000000002</v>
      </c>
      <c r="G1319" s="2">
        <f>'Moving Avg'!F1319</f>
        <v>5.0489999999999995</v>
      </c>
      <c r="H1319" s="2">
        <f>'Moving Avg'!G1319</f>
        <v>4.97</v>
      </c>
      <c r="I1319" s="2">
        <f>'Moving Avg'!H1319</f>
        <v>4.684750000000002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4.9400000000000004</v>
      </c>
      <c r="C1320" s="2">
        <f>RSI!I1320</f>
        <v>46.340989618132262</v>
      </c>
      <c r="D1320" s="2">
        <f>MACD!E1320</f>
        <v>0.10592838370987678</v>
      </c>
      <c r="E1320" s="2">
        <f>MACD!F1320</f>
        <v>-1.5954168097972253E-2</v>
      </c>
      <c r="F1320" s="2">
        <f>'Moving Avg'!D1320</f>
        <v>4.9320000000000004</v>
      </c>
      <c r="G1320" s="2">
        <f>'Moving Avg'!F1320</f>
        <v>5.0644999999999998</v>
      </c>
      <c r="H1320" s="2">
        <f>'Moving Avg'!G1320</f>
        <v>4.9668000000000001</v>
      </c>
      <c r="I1320" s="2">
        <f>'Moving Avg'!H1320</f>
        <v>4.6925500000000024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4.92</v>
      </c>
      <c r="C1321" s="2">
        <f>RSI!I1321</f>
        <v>45.229798139609805</v>
      </c>
      <c r="D1321" s="2">
        <f>MACD!E1321</f>
        <v>0.13405572261698584</v>
      </c>
      <c r="E1321" s="2">
        <f>MACD!F1321</f>
        <v>1.4047810045019364E-2</v>
      </c>
      <c r="F1321" s="2">
        <f>'Moving Avg'!D1321</f>
        <v>4.9279999999999999</v>
      </c>
      <c r="G1321" s="2">
        <f>'Moving Avg'!F1321</f>
        <v>5.0649999999999995</v>
      </c>
      <c r="H1321" s="2">
        <f>'Moving Avg'!G1321</f>
        <v>4.9631999999999996</v>
      </c>
      <c r="I1321" s="2">
        <f>'Moving Avg'!H1321</f>
        <v>4.7002500000000023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4.92</v>
      </c>
      <c r="C1322" s="2">
        <f>RSI!I1322</f>
        <v>45.229798139609805</v>
      </c>
      <c r="D1322" s="2">
        <f>MACD!E1322</f>
        <v>0.1229411793377464</v>
      </c>
      <c r="E1322" s="2">
        <f>MACD!F1322</f>
        <v>3.5826483903564771E-2</v>
      </c>
      <c r="F1322" s="2">
        <f>'Moving Avg'!D1322</f>
        <v>4.9320000000000004</v>
      </c>
      <c r="G1322" s="2">
        <f>'Moving Avg'!F1322</f>
        <v>5.0564999999999998</v>
      </c>
      <c r="H1322" s="2">
        <f>'Moving Avg'!G1322</f>
        <v>4.9586000000000006</v>
      </c>
      <c r="I1322" s="2">
        <f>'Moving Avg'!H1322</f>
        <v>4.7084500000000018</v>
      </c>
      <c r="J1322" s="6" t="str">
        <f>OBV!F1322</f>
        <v>BEARISH</v>
      </c>
      <c r="K1322" s="6" t="str">
        <f>OBV!G1322</f>
        <v>NEUTRAL</v>
      </c>
      <c r="L1322" s="6" t="str">
        <f>OBV!H1322</f>
        <v>BEARISH DIVERGENCE</v>
      </c>
    </row>
    <row r="1323" spans="1:12" ht="13.5" x14ac:dyDescent="0.25">
      <c r="A1323" s="3">
        <f>RSI!A1323</f>
        <v>44238</v>
      </c>
      <c r="B1323" s="2">
        <f>RSI!B1323</f>
        <v>4.87</v>
      </c>
      <c r="C1323" s="2">
        <f>RSI!I1323</f>
        <v>42.289663599165237</v>
      </c>
      <c r="D1323" s="2">
        <f>MACD!E1323</f>
        <v>0.1176754695966018</v>
      </c>
      <c r="E1323" s="2">
        <f>MACD!F1323</f>
        <v>5.219628104217218E-2</v>
      </c>
      <c r="F1323" s="2">
        <f>'Moving Avg'!D1323</f>
        <v>4.9180000000000001</v>
      </c>
      <c r="G1323" s="2">
        <f>'Moving Avg'!F1323</f>
        <v>5.0490000000000004</v>
      </c>
      <c r="H1323" s="2">
        <f>'Moving Avg'!G1323</f>
        <v>4.9560000000000004</v>
      </c>
      <c r="I1323" s="2">
        <f>'Moving Avg'!H1323</f>
        <v>4.7168500000000018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</row>
    <row r="1324" spans="1:12" ht="13.5" x14ac:dyDescent="0.25">
      <c r="A1324" s="3">
        <f>RSI!A1324</f>
        <v>44239</v>
      </c>
      <c r="B1324" s="2">
        <f>RSI!B1324</f>
        <v>4.8</v>
      </c>
      <c r="C1324" s="2">
        <f>RSI!I1324</f>
        <v>38.514945200202632</v>
      </c>
      <c r="D1324" s="2">
        <f>MACD!E1324</f>
        <v>0.1160265463567125</v>
      </c>
      <c r="E1324" s="2">
        <f>MACD!F1324</f>
        <v>6.4962334105080247E-2</v>
      </c>
      <c r="F1324" s="2">
        <f>'Moving Avg'!D1324</f>
        <v>4.8899999999999997</v>
      </c>
      <c r="G1324" s="2">
        <f>'Moving Avg'!F1324</f>
        <v>5.0329999999999995</v>
      </c>
      <c r="H1324" s="2">
        <f>'Moving Avg'!G1324</f>
        <v>4.95</v>
      </c>
      <c r="I1324" s="2">
        <f>'Moving Avg'!H1324</f>
        <v>4.7253500000000015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</row>
    <row r="1325" spans="1:12" ht="13.5" x14ac:dyDescent="0.25">
      <c r="A1325" s="3">
        <f>RSI!A1325</f>
        <v>44242</v>
      </c>
      <c r="B1325" s="2">
        <f>RSI!B1325</f>
        <v>4.88</v>
      </c>
      <c r="C1325" s="2">
        <f>RSI!I1325</f>
        <v>44.600911927627351</v>
      </c>
      <c r="D1325" s="2">
        <f>MACD!E1325</f>
        <v>0.10822722989974132</v>
      </c>
      <c r="E1325" s="2">
        <f>MACD!F1325</f>
        <v>7.3615313264012466E-2</v>
      </c>
      <c r="F1325" s="2">
        <f>'Moving Avg'!D1325</f>
        <v>4.8780000000000001</v>
      </c>
      <c r="G1325" s="2">
        <f>'Moving Avg'!F1325</f>
        <v>5.0229999999999997</v>
      </c>
      <c r="H1325" s="2">
        <f>'Moving Avg'!G1325</f>
        <v>4.9458000000000002</v>
      </c>
      <c r="I1325" s="2">
        <f>'Moving Avg'!H1325</f>
        <v>4.734700000000001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</row>
    <row r="1326" spans="1:12" ht="13.5" x14ac:dyDescent="0.25">
      <c r="A1326" s="3">
        <f>RSI!A1326</f>
        <v>44243</v>
      </c>
      <c r="B1326" s="2">
        <f>RSI!B1326</f>
        <v>4.74</v>
      </c>
      <c r="C1326" s="2">
        <f>RSI!I1326</f>
        <v>37.588903920763656</v>
      </c>
      <c r="D1326" s="2">
        <f>MACD!E1326</f>
        <v>0.10481491951436883</v>
      </c>
      <c r="E1326" s="2">
        <f>MACD!F1326</f>
        <v>7.9855234514083745E-2</v>
      </c>
      <c r="F1326" s="2">
        <f>'Moving Avg'!D1326</f>
        <v>4.8420000000000005</v>
      </c>
      <c r="G1326" s="2">
        <f>'Moving Avg'!F1326</f>
        <v>5.0014999999999992</v>
      </c>
      <c r="H1326" s="2">
        <f>'Moving Avg'!G1326</f>
        <v>4.9406000000000008</v>
      </c>
      <c r="I1326" s="2">
        <f>'Moving Avg'!H1326</f>
        <v>4.7432000000000016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</row>
    <row r="1327" spans="1:12" ht="13.5" x14ac:dyDescent="0.25">
      <c r="A1327" s="3">
        <f>RSI!A1327</f>
        <v>44244</v>
      </c>
      <c r="B1327" s="2">
        <f>RSI!B1327</f>
        <v>4.72</v>
      </c>
      <c r="C1327" s="2">
        <f>RSI!I1327</f>
        <v>36.701205120132329</v>
      </c>
      <c r="D1327" s="2">
        <f>MACD!E1327</f>
        <v>9.8553822551306069E-2</v>
      </c>
      <c r="E1327" s="2">
        <f>MACD!F1327</f>
        <v>8.3594952121528218E-2</v>
      </c>
      <c r="F1327" s="2">
        <f>'Moving Avg'!D1327</f>
        <v>4.8019999999999996</v>
      </c>
      <c r="G1327" s="2">
        <f>'Moving Avg'!F1327</f>
        <v>4.9789999999999992</v>
      </c>
      <c r="H1327" s="2">
        <f>'Moving Avg'!G1327</f>
        <v>4.9332000000000003</v>
      </c>
      <c r="I1327" s="2">
        <f>'Moving Avg'!H1327</f>
        <v>4.7520500000000023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4.79</v>
      </c>
      <c r="C1328" s="2">
        <f>RSI!I1328</f>
        <v>41.875136284420137</v>
      </c>
      <c r="D1328" s="2">
        <f>MACD!E1328</f>
        <v>9.5545227237781027E-2</v>
      </c>
      <c r="E1328" s="2">
        <f>MACD!F1328</f>
        <v>8.5985007144778788E-2</v>
      </c>
      <c r="F1328" s="2">
        <f>'Moving Avg'!D1328</f>
        <v>4.7859999999999996</v>
      </c>
      <c r="G1328" s="2">
        <f>'Moving Avg'!F1328</f>
        <v>4.958499999999999</v>
      </c>
      <c r="H1328" s="2">
        <f>'Moving Avg'!G1328</f>
        <v>4.9289999999999994</v>
      </c>
      <c r="I1328" s="2">
        <f>'Moving Avg'!H1328</f>
        <v>4.7615000000000016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</row>
    <row r="1329" spans="1:12" ht="13.5" x14ac:dyDescent="0.25">
      <c r="A1329" s="3">
        <f>RSI!A1329</f>
        <v>44246</v>
      </c>
      <c r="B1329" s="2">
        <f>RSI!B1329</f>
        <v>4.6500000000000004</v>
      </c>
      <c r="C1329" s="2">
        <f>RSI!I1329</f>
        <v>35.606547894835543</v>
      </c>
      <c r="D1329" s="2">
        <f>MACD!E1329</f>
        <v>0.10417900324869134</v>
      </c>
      <c r="E1329" s="2">
        <f>MACD!F1329</f>
        <v>8.9623806365561304E-2</v>
      </c>
      <c r="F1329" s="2">
        <f>'Moving Avg'!D1329</f>
        <v>4.7560000000000002</v>
      </c>
      <c r="G1329" s="2">
        <f>'Moving Avg'!F1329</f>
        <v>4.9239999999999995</v>
      </c>
      <c r="H1329" s="2">
        <f>'Moving Avg'!G1329</f>
        <v>4.9181999999999997</v>
      </c>
      <c r="I1329" s="2">
        <f>'Moving Avg'!H1329</f>
        <v>4.7699000000000016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4.78</v>
      </c>
      <c r="C1330" s="2">
        <f>RSI!I1330</f>
        <v>43.990943762936304</v>
      </c>
      <c r="D1330" s="2">
        <f>MACD!E1330</f>
        <v>0.10343134624015971</v>
      </c>
      <c r="E1330" s="2">
        <f>MACD!F1330</f>
        <v>9.2385314340481001E-2</v>
      </c>
      <c r="F1330" s="2">
        <f>'Moving Avg'!D1330</f>
        <v>4.7359999999999998</v>
      </c>
      <c r="G1330" s="2">
        <f>'Moving Avg'!F1330</f>
        <v>4.9005000000000001</v>
      </c>
      <c r="H1330" s="2">
        <f>'Moving Avg'!G1330</f>
        <v>4.9130000000000003</v>
      </c>
      <c r="I1330" s="2">
        <f>'Moving Avg'!H1330</f>
        <v>4.778550000000001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44250</v>
      </c>
      <c r="B1331" s="2">
        <f>RSI!B1331</f>
        <v>4.8</v>
      </c>
      <c r="C1331" s="2">
        <f>RSI!I1331</f>
        <v>45.173686897725034</v>
      </c>
      <c r="D1331" s="2">
        <f>MACD!E1331</f>
        <v>9.8931827544129547E-2</v>
      </c>
      <c r="E1331" s="2">
        <f>MACD!F1331</f>
        <v>9.3694616981210718E-2</v>
      </c>
      <c r="F1331" s="2">
        <f>'Moving Avg'!D1331</f>
        <v>4.7480000000000002</v>
      </c>
      <c r="G1331" s="2">
        <f>'Moving Avg'!F1331</f>
        <v>4.8780000000000001</v>
      </c>
      <c r="H1331" s="2">
        <f>'Moving Avg'!G1331</f>
        <v>4.9126000000000012</v>
      </c>
      <c r="I1331" s="2">
        <f>'Moving Avg'!H1331</f>
        <v>4.7868500000000012</v>
      </c>
      <c r="J1331" s="6" t="str">
        <f>OBV!F1331</f>
        <v>BEARISH</v>
      </c>
      <c r="K1331" s="6" t="str">
        <f>OBV!G1331</f>
        <v>NEUTRAL</v>
      </c>
      <c r="L1331" s="6" t="str">
        <f>OBV!H1331</f>
        <v>BEARISH DIVERGENCE</v>
      </c>
    </row>
    <row r="1332" spans="1:12" ht="13.5" x14ac:dyDescent="0.25">
      <c r="A1332" s="3">
        <f>RSI!A1332</f>
        <v>44251</v>
      </c>
      <c r="B1332" s="2">
        <f>RSI!B1332</f>
        <v>4.78</v>
      </c>
      <c r="C1332" s="2">
        <f>RSI!I1332</f>
        <v>44.169217817014413</v>
      </c>
      <c r="D1332" s="2">
        <f>MACD!E1332</f>
        <v>9.7128138223374627E-2</v>
      </c>
      <c r="E1332" s="2">
        <f>MACD!F1332</f>
        <v>9.4381321229643503E-2</v>
      </c>
      <c r="F1332" s="2">
        <f>'Moving Avg'!D1332</f>
        <v>4.7600000000000007</v>
      </c>
      <c r="G1332" s="2">
        <f>'Moving Avg'!F1332</f>
        <v>4.8660000000000005</v>
      </c>
      <c r="H1332" s="2">
        <f>'Moving Avg'!G1332</f>
        <v>4.9118000000000004</v>
      </c>
      <c r="I1332" s="2">
        <f>'Moving Avg'!H1332</f>
        <v>4.7946000000000009</v>
      </c>
      <c r="J1332" s="6" t="str">
        <f>OBV!F1332</f>
        <v>BEARISH</v>
      </c>
      <c r="K1332" s="6" t="str">
        <f>OBV!G1332</f>
        <v>NEUTRAL</v>
      </c>
      <c r="L1332" s="6" t="str">
        <f>OBV!H1332</f>
        <v>BEARISH DIVERGENCE</v>
      </c>
    </row>
    <row r="1333" spans="1:12" ht="13.5" x14ac:dyDescent="0.25">
      <c r="A1333" s="3">
        <f>RSI!A1333</f>
        <v>44252</v>
      </c>
      <c r="B1333" s="2">
        <f>RSI!B1333</f>
        <v>4.78</v>
      </c>
      <c r="C1333" s="2">
        <f>RSI!I1333</f>
        <v>44.169217817014413</v>
      </c>
      <c r="D1333" s="2">
        <f>MACD!E1333</f>
        <v>8.851125185271691E-2</v>
      </c>
      <c r="E1333" s="2">
        <f>MACD!F1333</f>
        <v>9.3207307354258195E-2</v>
      </c>
      <c r="F1333" s="2">
        <f>'Moving Avg'!D1333</f>
        <v>4.7580000000000009</v>
      </c>
      <c r="G1333" s="2">
        <f>'Moving Avg'!F1333</f>
        <v>4.854000000000001</v>
      </c>
      <c r="H1333" s="2">
        <f>'Moving Avg'!G1333</f>
        <v>4.910400000000001</v>
      </c>
      <c r="I1333" s="2">
        <f>'Moving Avg'!H1333</f>
        <v>4.8019000000000007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44253</v>
      </c>
      <c r="B1334" s="2">
        <f>RSI!B1334</f>
        <v>4.7699999999999996</v>
      </c>
      <c r="C1334" s="2">
        <f>RSI!I1334</f>
        <v>43.606946302999937</v>
      </c>
      <c r="D1334" s="2">
        <f>MACD!E1334</f>
        <v>7.1748605814706323E-2</v>
      </c>
      <c r="E1334" s="2">
        <f>MACD!F1334</f>
        <v>8.8915567046347829E-2</v>
      </c>
      <c r="F1334" s="2">
        <f>'Moving Avg'!D1334</f>
        <v>4.782</v>
      </c>
      <c r="G1334" s="2">
        <f>'Moving Avg'!F1334</f>
        <v>4.8425000000000002</v>
      </c>
      <c r="H1334" s="2">
        <f>'Moving Avg'!G1334</f>
        <v>4.906200000000001</v>
      </c>
      <c r="I1334" s="2">
        <f>'Moving Avg'!H1334</f>
        <v>4.8087000000000009</v>
      </c>
      <c r="J1334" s="6" t="str">
        <f>OBV!F1334</f>
        <v>BEARISH</v>
      </c>
      <c r="K1334" s="6" t="str">
        <f>OBV!G1334</f>
        <v>NEUTRAL</v>
      </c>
      <c r="L1334" s="6" t="str">
        <f>OBV!H1334</f>
        <v>BEARISH DIVERGENCE</v>
      </c>
    </row>
    <row r="1335" spans="1:12" ht="13.5" x14ac:dyDescent="0.25">
      <c r="A1335" s="3">
        <f>RSI!A1335</f>
        <v>44256</v>
      </c>
      <c r="B1335" s="2">
        <f>RSI!B1335</f>
        <v>4.76</v>
      </c>
      <c r="C1335" s="2">
        <f>RSI!I1335</f>
        <v>43.01721611737112</v>
      </c>
      <c r="D1335" s="2">
        <f>MACD!E1335</f>
        <v>7.118814403774909E-2</v>
      </c>
      <c r="E1335" s="2">
        <f>MACD!F1335</f>
        <v>8.5370082444628084E-2</v>
      </c>
      <c r="F1335" s="2">
        <f>'Moving Avg'!D1335</f>
        <v>4.7780000000000005</v>
      </c>
      <c r="G1335" s="2">
        <f>'Moving Avg'!F1335</f>
        <v>4.8310000000000004</v>
      </c>
      <c r="H1335" s="2">
        <f>'Moving Avg'!G1335</f>
        <v>4.9018000000000006</v>
      </c>
      <c r="I1335" s="2">
        <f>'Moving Avg'!H1335</f>
        <v>4.8149500000000005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4.7</v>
      </c>
      <c r="C1336" s="2">
        <f>RSI!I1336</f>
        <v>39.560268145979819</v>
      </c>
      <c r="D1336" s="2">
        <f>MACD!E1336</f>
        <v>5.4211279180728766E-2</v>
      </c>
      <c r="E1336" s="2">
        <f>MACD!F1336</f>
        <v>7.9138321791848223E-2</v>
      </c>
      <c r="F1336" s="2">
        <f>'Moving Avg'!D1336</f>
        <v>4.758</v>
      </c>
      <c r="G1336" s="2">
        <f>'Moving Avg'!F1336</f>
        <v>4.819</v>
      </c>
      <c r="H1336" s="2">
        <f>'Moving Avg'!G1336</f>
        <v>4.899</v>
      </c>
      <c r="I1336" s="2">
        <f>'Moving Avg'!H1336</f>
        <v>4.8204000000000011</v>
      </c>
      <c r="J1336" s="6" t="str">
        <f>OBV!F1336</f>
        <v>BEARISH</v>
      </c>
      <c r="K1336" s="6" t="str">
        <f>OBV!G1336</f>
        <v>NEUTRAL</v>
      </c>
      <c r="L1336" s="6" t="str">
        <f>OBV!H1336</f>
        <v>CONFIRMED BEARISH</v>
      </c>
    </row>
    <row r="1337" spans="1:12" ht="13.5" x14ac:dyDescent="0.25">
      <c r="A1337" s="3">
        <f>RSI!A1337</f>
        <v>44258</v>
      </c>
      <c r="B1337" s="2">
        <f>RSI!B1337</f>
        <v>4.68</v>
      </c>
      <c r="C1337" s="2">
        <f>RSI!I1337</f>
        <v>38.451037069712136</v>
      </c>
      <c r="D1337" s="2">
        <f>MACD!E1337</f>
        <v>3.9152923190974853E-2</v>
      </c>
      <c r="E1337" s="2">
        <f>MACD!F1337</f>
        <v>7.1141242071673549E-2</v>
      </c>
      <c r="F1337" s="2">
        <f>'Moving Avg'!D1337</f>
        <v>4.7380000000000004</v>
      </c>
      <c r="G1337" s="2">
        <f>'Moving Avg'!F1337</f>
        <v>4.8080000000000016</v>
      </c>
      <c r="H1337" s="2">
        <f>'Moving Avg'!G1337</f>
        <v>4.8966000000000012</v>
      </c>
      <c r="I1337" s="2">
        <f>'Moving Avg'!H1337</f>
        <v>4.8252500000000005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4.68</v>
      </c>
      <c r="C1338" s="2">
        <f>RSI!I1338</f>
        <v>38.451037069712136</v>
      </c>
      <c r="D1338" s="2">
        <f>MACD!E1338</f>
        <v>3.8133950000244887E-2</v>
      </c>
      <c r="E1338" s="2">
        <f>MACD!F1338</f>
        <v>6.4539783657387828E-2</v>
      </c>
      <c r="F1338" s="2">
        <f>'Moving Avg'!D1338</f>
        <v>4.718</v>
      </c>
      <c r="G1338" s="2">
        <f>'Moving Avg'!F1338</f>
        <v>4.7949999999999999</v>
      </c>
      <c r="H1338" s="2">
        <f>'Moving Avg'!G1338</f>
        <v>4.8948000000000009</v>
      </c>
      <c r="I1338" s="2">
        <f>'Moving Avg'!H1338</f>
        <v>4.8297000000000008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</row>
    <row r="1339" spans="1:12" ht="13.5" x14ac:dyDescent="0.25">
      <c r="A1339" s="3">
        <f>RSI!A1339</f>
        <v>44260</v>
      </c>
      <c r="B1339" s="2">
        <f>RSI!B1339</f>
        <v>4.6900000000000004</v>
      </c>
      <c r="C1339" s="2">
        <f>RSI!I1339</f>
        <v>39.43576980244034</v>
      </c>
      <c r="D1339" s="2">
        <f>MACD!E1339</f>
        <v>1.5875393226878032E-2</v>
      </c>
      <c r="E1339" s="2">
        <f>MACD!F1339</f>
        <v>5.4806905571285869E-2</v>
      </c>
      <c r="F1339" s="2">
        <f>'Moving Avg'!D1339</f>
        <v>4.702</v>
      </c>
      <c r="G1339" s="2">
        <f>'Moving Avg'!F1339</f>
        <v>4.7825000000000006</v>
      </c>
      <c r="H1339" s="2">
        <f>'Moving Avg'!G1339</f>
        <v>4.8926000000000007</v>
      </c>
      <c r="I1339" s="2">
        <f>'Moving Avg'!H1339</f>
        <v>4.8347500000000014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4.7</v>
      </c>
      <c r="C1340" s="2">
        <f>RSI!I1340</f>
        <v>40.461609283741709</v>
      </c>
      <c r="D1340" s="2">
        <f>MACD!E1340</f>
        <v>1.7058855661113981E-2</v>
      </c>
      <c r="E1340" s="2">
        <f>MACD!F1340</f>
        <v>4.7257295589251493E-2</v>
      </c>
      <c r="F1340" s="2">
        <f>'Moving Avg'!D1340</f>
        <v>4.6899999999999995</v>
      </c>
      <c r="G1340" s="2">
        <f>'Moving Avg'!F1340</f>
        <v>4.7705000000000002</v>
      </c>
      <c r="H1340" s="2">
        <f>'Moving Avg'!G1340</f>
        <v>4.8906000000000001</v>
      </c>
      <c r="I1340" s="2">
        <f>'Moving Avg'!H1340</f>
        <v>4.8396000000000017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</row>
    <row r="1341" spans="1:12" ht="13.5" x14ac:dyDescent="0.25">
      <c r="A1341" s="3">
        <f>RSI!A1341</f>
        <v>44264</v>
      </c>
      <c r="B1341" s="2">
        <f>RSI!B1341</f>
        <v>4.7</v>
      </c>
      <c r="C1341" s="2">
        <f>RSI!I1341</f>
        <v>40.461609283741716</v>
      </c>
      <c r="D1341" s="2">
        <f>MACD!E1341</f>
        <v>2.1780270894077525E-2</v>
      </c>
      <c r="E1341" s="2">
        <f>MACD!F1341</f>
        <v>4.21618906502167E-2</v>
      </c>
      <c r="F1341" s="2">
        <f>'Moving Avg'!D1341</f>
        <v>4.6899999999999995</v>
      </c>
      <c r="G1341" s="2">
        <f>'Moving Avg'!F1341</f>
        <v>4.759500000000001</v>
      </c>
      <c r="H1341" s="2">
        <f>'Moving Avg'!G1341</f>
        <v>4.8889999999999993</v>
      </c>
      <c r="I1341" s="2">
        <f>'Moving Avg'!H1341</f>
        <v>4.8443500000000022</v>
      </c>
      <c r="J1341" s="6" t="str">
        <f>OBV!F1341</f>
        <v>BULLISH</v>
      </c>
      <c r="K1341" s="6" t="str">
        <f>OBV!G1341</f>
        <v>NEUTRAL</v>
      </c>
      <c r="L1341" s="6" t="str">
        <f>OBV!H1341</f>
        <v>NEUTRAL</v>
      </c>
    </row>
    <row r="1342" spans="1:12" ht="13.5" x14ac:dyDescent="0.25">
      <c r="A1342" s="3">
        <f>RSI!A1342</f>
        <v>44265</v>
      </c>
      <c r="B1342" s="2">
        <f>RSI!B1342</f>
        <v>4.7</v>
      </c>
      <c r="C1342" s="2">
        <f>RSI!I1342</f>
        <v>40.461609283741716</v>
      </c>
      <c r="D1342" s="2">
        <f>MACD!E1342</f>
        <v>2.3293855240199335E-2</v>
      </c>
      <c r="E1342" s="2">
        <f>MACD!F1342</f>
        <v>3.8388283568213229E-2</v>
      </c>
      <c r="F1342" s="2">
        <f>'Moving Avg'!D1342</f>
        <v>4.694</v>
      </c>
      <c r="G1342" s="2">
        <f>'Moving Avg'!F1342</f>
        <v>4.7485000000000008</v>
      </c>
      <c r="H1342" s="2">
        <f>'Moving Avg'!G1342</f>
        <v>4.8871999999999991</v>
      </c>
      <c r="I1342" s="2">
        <f>'Moving Avg'!H1342</f>
        <v>4.8487500000000026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</row>
    <row r="1343" spans="1:12" ht="13.5" x14ac:dyDescent="0.25">
      <c r="A1343" s="3">
        <f>RSI!A1343</f>
        <v>44266</v>
      </c>
      <c r="B1343" s="2">
        <f>RSI!B1343</f>
        <v>4.49</v>
      </c>
      <c r="C1343" s="2">
        <f>RSI!I1343</f>
        <v>28.01547379040997</v>
      </c>
      <c r="D1343" s="2">
        <f>MACD!E1343</f>
        <v>4.0681491349095822E-2</v>
      </c>
      <c r="E1343" s="2">
        <f>MACD!F1343</f>
        <v>3.8846925124389753E-2</v>
      </c>
      <c r="F1343" s="2">
        <f>'Moving Avg'!D1343</f>
        <v>4.6560000000000006</v>
      </c>
      <c r="G1343" s="2">
        <f>'Moving Avg'!F1343</f>
        <v>4.7294999999999998</v>
      </c>
      <c r="H1343" s="2">
        <f>'Moving Avg'!G1343</f>
        <v>4.8839999999999995</v>
      </c>
      <c r="I1343" s="2">
        <f>'Moving Avg'!H1343</f>
        <v>4.8522000000000016</v>
      </c>
      <c r="J1343" s="6" t="str">
        <f>OBV!F1343</f>
        <v>BULLISH</v>
      </c>
      <c r="K1343" s="6" t="str">
        <f>OBV!G1343</f>
        <v>NEUTRAL</v>
      </c>
      <c r="L1343" s="6" t="str">
        <f>OBV!H1343</f>
        <v>BULLISH DIVERGENCE</v>
      </c>
    </row>
    <row r="1344" spans="1:12" ht="13.5" x14ac:dyDescent="0.25">
      <c r="A1344" s="3">
        <f>RSI!A1344</f>
        <v>44267</v>
      </c>
      <c r="B1344" s="2">
        <f>RSI!B1344</f>
        <v>4.6900000000000004</v>
      </c>
      <c r="C1344" s="2">
        <f>RSI!I1344</f>
        <v>45.279340666287588</v>
      </c>
      <c r="D1344" s="2">
        <f>MACD!E1344</f>
        <v>4.0792243384850657E-2</v>
      </c>
      <c r="E1344" s="2">
        <f>MACD!F1344</f>
        <v>3.9235988776481934E-2</v>
      </c>
      <c r="F1344" s="2">
        <f>'Moving Avg'!D1344</f>
        <v>4.6560000000000006</v>
      </c>
      <c r="G1344" s="2">
        <f>'Moving Avg'!F1344</f>
        <v>4.7239999999999993</v>
      </c>
      <c r="H1344" s="2">
        <f>'Moving Avg'!G1344</f>
        <v>4.8801999999999994</v>
      </c>
      <c r="I1344" s="2">
        <f>'Moving Avg'!H1344</f>
        <v>4.8567000000000027</v>
      </c>
      <c r="J1344" s="6" t="str">
        <f>OBV!F1344</f>
        <v>BULLISH</v>
      </c>
      <c r="K1344" s="6" t="str">
        <f>OBV!G1344</f>
        <v>NEUTRAL</v>
      </c>
      <c r="L1344" s="6" t="str">
        <f>OBV!H1344</f>
        <v>NEUTRAL</v>
      </c>
    </row>
    <row r="1345" spans="1:12" ht="13.5" x14ac:dyDescent="0.25">
      <c r="A1345" s="3">
        <f>RSI!A1345</f>
        <v>44270</v>
      </c>
      <c r="B1345" s="2">
        <f>RSI!B1345</f>
        <v>4.6399999999999997</v>
      </c>
      <c r="C1345" s="2">
        <f>RSI!I1345</f>
        <v>42.533028344410518</v>
      </c>
      <c r="D1345" s="2">
        <f>MACD!E1345</f>
        <v>4.3491069129276916E-2</v>
      </c>
      <c r="E1345" s="2">
        <f>MACD!F1345</f>
        <v>4.0087004847040933E-2</v>
      </c>
      <c r="F1345" s="2">
        <f>'Moving Avg'!D1345</f>
        <v>4.6440000000000001</v>
      </c>
      <c r="G1345" s="2">
        <f>'Moving Avg'!F1345</f>
        <v>4.7120000000000006</v>
      </c>
      <c r="H1345" s="2">
        <f>'Moving Avg'!G1345</f>
        <v>4.8735999999999988</v>
      </c>
      <c r="I1345" s="2">
        <f>'Moving Avg'!H1345</f>
        <v>4.861500000000003</v>
      </c>
      <c r="J1345" s="6" t="str">
        <f>OBV!F1345</f>
        <v>BULLISH</v>
      </c>
      <c r="K1345" s="6" t="str">
        <f>OBV!G1345</f>
        <v>NEUTRAL</v>
      </c>
      <c r="L1345" s="6" t="str">
        <f>OBV!H1345</f>
        <v>BULLISH DIVERGENCE</v>
      </c>
    </row>
    <row r="1346" spans="1:12" ht="13.5" x14ac:dyDescent="0.25">
      <c r="A1346" s="3">
        <f>RSI!A1346</f>
        <v>44271</v>
      </c>
      <c r="B1346" s="2">
        <f>RSI!B1346</f>
        <v>4.51</v>
      </c>
      <c r="C1346" s="2">
        <f>RSI!I1346</f>
        <v>36.358378079785453</v>
      </c>
      <c r="D1346" s="2">
        <f>MACD!E1346</f>
        <v>4.6876290790814679E-2</v>
      </c>
      <c r="E1346" s="2">
        <f>MACD!F1346</f>
        <v>4.1444862035795685E-2</v>
      </c>
      <c r="F1346" s="2">
        <f>'Moving Avg'!D1346</f>
        <v>4.6059999999999999</v>
      </c>
      <c r="G1346" s="2">
        <f>'Moving Avg'!F1346</f>
        <v>4.7004999999999999</v>
      </c>
      <c r="H1346" s="2">
        <f>'Moving Avg'!G1346</f>
        <v>4.8647999999999989</v>
      </c>
      <c r="I1346" s="2">
        <f>'Moving Avg'!H1346</f>
        <v>4.8662000000000027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</row>
    <row r="1347" spans="1:12" ht="13.5" x14ac:dyDescent="0.25">
      <c r="A1347" s="3">
        <f>RSI!A1347</f>
        <v>44272</v>
      </c>
      <c r="B1347" s="2">
        <f>RSI!B1347</f>
        <v>4.5999999999999996</v>
      </c>
      <c r="C1347" s="2">
        <f>RSI!I1347</f>
        <v>42.573920913329566</v>
      </c>
      <c r="D1347" s="2">
        <f>MACD!E1347</f>
        <v>4.1415979661923785E-2</v>
      </c>
      <c r="E1347" s="2">
        <f>MACD!F1347</f>
        <v>4.1439085561021306E-2</v>
      </c>
      <c r="F1347" s="2">
        <f>'Moving Avg'!D1347</f>
        <v>4.5860000000000003</v>
      </c>
      <c r="G1347" s="2">
        <f>'Moving Avg'!F1347</f>
        <v>4.6944999999999997</v>
      </c>
      <c r="H1347" s="2">
        <f>'Moving Avg'!G1347</f>
        <v>4.8577999999999992</v>
      </c>
      <c r="I1347" s="2">
        <f>'Moving Avg'!H1347</f>
        <v>4.871850000000002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4.5999999999999996</v>
      </c>
      <c r="C1348" s="2">
        <f>RSI!I1348</f>
        <v>42.573920913329566</v>
      </c>
      <c r="D1348" s="2">
        <f>MACD!E1348</f>
        <v>3.7577662057671546E-2</v>
      </c>
      <c r="E1348" s="2">
        <f>MACD!F1348</f>
        <v>4.0666800860351356E-2</v>
      </c>
      <c r="F1348" s="2">
        <f>'Moving Avg'!D1348</f>
        <v>4.6079999999999997</v>
      </c>
      <c r="G1348" s="2">
        <f>'Moving Avg'!F1348</f>
        <v>4.6849999999999996</v>
      </c>
      <c r="H1348" s="2">
        <f>'Moving Avg'!G1348</f>
        <v>4.8551999999999991</v>
      </c>
      <c r="I1348" s="2">
        <f>'Moving Avg'!H1348</f>
        <v>4.8773500000000025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</row>
    <row r="1349" spans="1:12" ht="13.5" x14ac:dyDescent="0.25">
      <c r="A1349" s="3">
        <f>RSI!A1349</f>
        <v>44274</v>
      </c>
      <c r="B1349" s="2">
        <f>RSI!B1349</f>
        <v>4.47</v>
      </c>
      <c r="C1349" s="2">
        <f>RSI!I1349</f>
        <v>36.587813673979817</v>
      </c>
      <c r="D1349" s="2">
        <f>MACD!E1349</f>
        <v>4.6221969780178895E-2</v>
      </c>
      <c r="E1349" s="2">
        <f>MACD!F1349</f>
        <v>4.177783464431687E-2</v>
      </c>
      <c r="F1349" s="2">
        <f>'Moving Avg'!D1349</f>
        <v>4.5639999999999992</v>
      </c>
      <c r="G1349" s="2">
        <f>'Moving Avg'!F1349</f>
        <v>4.6760000000000002</v>
      </c>
      <c r="H1349" s="2">
        <f>'Moving Avg'!G1349</f>
        <v>4.8545999999999996</v>
      </c>
      <c r="I1349" s="2">
        <f>'Moving Avg'!H1349</f>
        <v>4.8818000000000019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4.5999999999999996</v>
      </c>
      <c r="C1350" s="2">
        <f>RSI!I1350</f>
        <v>44.92700974045654</v>
      </c>
      <c r="D1350" s="2">
        <f>MACD!E1350</f>
        <v>4.6883783867269102E-2</v>
      </c>
      <c r="E1350" s="2">
        <f>MACD!F1350</f>
        <v>4.2799024488907322E-2</v>
      </c>
      <c r="F1350" s="2">
        <f>'Moving Avg'!D1350</f>
        <v>4.556</v>
      </c>
      <c r="G1350" s="2">
        <f>'Moving Avg'!F1350</f>
        <v>4.6669999999999998</v>
      </c>
      <c r="H1350" s="2">
        <f>'Moving Avg'!G1350</f>
        <v>4.8539999999999983</v>
      </c>
      <c r="I1350" s="2">
        <f>'Moving Avg'!H1350</f>
        <v>4.8869000000000025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</row>
    <row r="1351" spans="1:12" ht="13.5" x14ac:dyDescent="0.25">
      <c r="A1351" s="3">
        <f>RSI!A1351</f>
        <v>44278</v>
      </c>
      <c r="B1351" s="2">
        <f>RSI!B1351</f>
        <v>4.5999999999999996</v>
      </c>
      <c r="C1351" s="2">
        <f>RSI!I1351</f>
        <v>44.92700974045654</v>
      </c>
      <c r="D1351" s="2">
        <f>MACD!E1351</f>
        <v>4.8007612182029646E-2</v>
      </c>
      <c r="E1351" s="2">
        <f>MACD!F1351</f>
        <v>4.3840742027531784E-2</v>
      </c>
      <c r="F1351" s="2">
        <f>'Moving Avg'!D1351</f>
        <v>4.5739999999999998</v>
      </c>
      <c r="G1351" s="2">
        <f>'Moving Avg'!F1351</f>
        <v>4.6569999999999991</v>
      </c>
      <c r="H1351" s="2">
        <f>'Moving Avg'!G1351</f>
        <v>4.8477999999999986</v>
      </c>
      <c r="I1351" s="2">
        <f>'Moving Avg'!H1351</f>
        <v>4.8920000000000021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</row>
    <row r="1352" spans="1:12" ht="13.5" x14ac:dyDescent="0.25">
      <c r="A1352" s="3">
        <f>RSI!A1352</f>
        <v>44279</v>
      </c>
      <c r="B1352" s="2">
        <f>RSI!B1352</f>
        <v>4.5999999999999996</v>
      </c>
      <c r="C1352" s="2">
        <f>RSI!I1352</f>
        <v>44.927009740456548</v>
      </c>
      <c r="D1352" s="2">
        <f>MACD!E1352</f>
        <v>4.948061029550832E-2</v>
      </c>
      <c r="E1352" s="2">
        <f>MACD!F1352</f>
        <v>4.4968715681127092E-2</v>
      </c>
      <c r="F1352" s="2">
        <f>'Moving Avg'!D1352</f>
        <v>4.5739999999999998</v>
      </c>
      <c r="G1352" s="2">
        <f>'Moving Avg'!F1352</f>
        <v>4.6479999999999988</v>
      </c>
      <c r="H1352" s="2">
        <f>'Moving Avg'!G1352</f>
        <v>4.8379999999999983</v>
      </c>
      <c r="I1352" s="2">
        <f>'Moving Avg'!H1352</f>
        <v>4.8976000000000024</v>
      </c>
      <c r="J1352" s="6" t="str">
        <f>OBV!F1352</f>
        <v>BULLISH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44280</v>
      </c>
      <c r="B1353" s="2">
        <f>RSI!B1353</f>
        <v>4.8499999999999996</v>
      </c>
      <c r="C1353" s="2">
        <f>RSI!I1353</f>
        <v>58.146945001945149</v>
      </c>
      <c r="D1353" s="2">
        <f>MACD!E1353</f>
        <v>3.8417736110574197E-4</v>
      </c>
      <c r="E1353" s="2">
        <f>MACD!F1353</f>
        <v>3.6051808017122822E-2</v>
      </c>
      <c r="F1353" s="2">
        <f>'Moving Avg'!D1353</f>
        <v>4.6239999999999997</v>
      </c>
      <c r="G1353" s="2">
        <f>'Moving Avg'!F1353</f>
        <v>4.6514999999999986</v>
      </c>
      <c r="H1353" s="2">
        <f>'Moving Avg'!G1353</f>
        <v>4.8345999999999982</v>
      </c>
      <c r="I1353" s="2">
        <f>'Moving Avg'!H1353</f>
        <v>4.9040000000000026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</row>
    <row r="1354" spans="1:12" ht="13.5" x14ac:dyDescent="0.25">
      <c r="A1354" s="3">
        <f>RSI!A1354</f>
        <v>44281</v>
      </c>
      <c r="B1354" s="2">
        <f>RSI!B1354</f>
        <v>4.9000000000000004</v>
      </c>
      <c r="C1354" s="2">
        <f>RSI!I1354</f>
        <v>60.204445324917671</v>
      </c>
      <c r="D1354" s="2">
        <f>MACD!E1354</f>
        <v>-1.5123104024663547E-2</v>
      </c>
      <c r="E1354" s="2">
        <f>MACD!F1354</f>
        <v>2.581682560876555E-2</v>
      </c>
      <c r="F1354" s="2">
        <f>'Moving Avg'!D1354</f>
        <v>4.7099999999999991</v>
      </c>
      <c r="G1354" s="2">
        <f>'Moving Avg'!F1354</f>
        <v>4.6579999999999995</v>
      </c>
      <c r="H1354" s="2">
        <f>'Moving Avg'!G1354</f>
        <v>4.8301999999999987</v>
      </c>
      <c r="I1354" s="2">
        <f>'Moving Avg'!H1354</f>
        <v>4.9108500000000026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</row>
    <row r="1355" spans="1:12" ht="13.5" x14ac:dyDescent="0.25">
      <c r="A1355" s="3">
        <f>RSI!A1355</f>
        <v>44284</v>
      </c>
      <c r="B1355" s="2">
        <f>RSI!B1355</f>
        <v>4.9400000000000004</v>
      </c>
      <c r="C1355" s="2">
        <f>RSI!I1355</f>
        <v>61.821434186312565</v>
      </c>
      <c r="D1355" s="2">
        <f>MACD!E1355</f>
        <v>-4.0148773440583874E-2</v>
      </c>
      <c r="E1355" s="2">
        <f>MACD!F1355</f>
        <v>1.2623705798895667E-2</v>
      </c>
      <c r="F1355" s="2">
        <f>'Moving Avg'!D1355</f>
        <v>4.7780000000000005</v>
      </c>
      <c r="G1355" s="2">
        <f>'Moving Avg'!F1355</f>
        <v>4.6669999999999998</v>
      </c>
      <c r="H1355" s="2">
        <f>'Moving Avg'!G1355</f>
        <v>4.8273999999999981</v>
      </c>
      <c r="I1355" s="2">
        <f>'Moving Avg'!H1355</f>
        <v>4.917900000000003</v>
      </c>
      <c r="J1355" s="6" t="str">
        <f>OBV!F1355</f>
        <v>BULLISH</v>
      </c>
      <c r="K1355" s="6" t="str">
        <f>OBV!G1355</f>
        <v>STRONG</v>
      </c>
      <c r="L1355" s="6" t="str">
        <f>OBV!H1355</f>
        <v>CONFIRMED BULLISH</v>
      </c>
    </row>
    <row r="1356" spans="1:12" ht="13.5" x14ac:dyDescent="0.25">
      <c r="A1356" s="3">
        <f>RSI!A1356</f>
        <v>44285</v>
      </c>
      <c r="B1356" s="2">
        <f>RSI!B1356</f>
        <v>4.9000000000000004</v>
      </c>
      <c r="C1356" s="2">
        <f>RSI!I1356</f>
        <v>59.22966440868209</v>
      </c>
      <c r="D1356" s="2">
        <f>MACD!E1356</f>
        <v>-7.9754083969403311E-2</v>
      </c>
      <c r="E1356" s="2">
        <f>MACD!F1356</f>
        <v>-5.851852154764128E-3</v>
      </c>
      <c r="F1356" s="2">
        <f>'Moving Avg'!D1356</f>
        <v>4.8379999999999992</v>
      </c>
      <c r="G1356" s="2">
        <f>'Moving Avg'!F1356</f>
        <v>4.6769999999999996</v>
      </c>
      <c r="H1356" s="2">
        <f>'Moving Avg'!G1356</f>
        <v>4.8219999999999983</v>
      </c>
      <c r="I1356" s="2">
        <f>'Moving Avg'!H1356</f>
        <v>4.9245500000000026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</row>
    <row r="1357" spans="1:12" ht="13.5" x14ac:dyDescent="0.25">
      <c r="A1357" s="3">
        <f>RSI!A1357</f>
        <v>44286</v>
      </c>
      <c r="B1357" s="2">
        <f>RSI!B1357</f>
        <v>4.9000000000000004</v>
      </c>
      <c r="C1357" s="2">
        <f>RSI!I1357</f>
        <v>59.229664408682098</v>
      </c>
      <c r="D1357" s="2">
        <f>MACD!E1357</f>
        <v>-0.10047329781426928</v>
      </c>
      <c r="E1357" s="2">
        <f>MACD!F1357</f>
        <v>-2.4776141286665162E-2</v>
      </c>
      <c r="F1357" s="2">
        <f>'Moving Avg'!D1357</f>
        <v>4.8980000000000006</v>
      </c>
      <c r="G1357" s="2">
        <f>'Moving Avg'!F1357</f>
        <v>4.6880000000000006</v>
      </c>
      <c r="H1357" s="2">
        <f>'Moving Avg'!G1357</f>
        <v>4.8165999999999984</v>
      </c>
      <c r="I1357" s="2">
        <f>'Moving Avg'!H1357</f>
        <v>4.9312000000000031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</row>
    <row r="1358" spans="1:12" ht="13.5" x14ac:dyDescent="0.25">
      <c r="A1358" s="3">
        <f>RSI!A1358</f>
        <v>44287</v>
      </c>
      <c r="B1358" s="2">
        <f>RSI!B1358</f>
        <v>4.9000000000000004</v>
      </c>
      <c r="C1358" s="2">
        <f>RSI!I1358</f>
        <v>59.22966440868209</v>
      </c>
      <c r="D1358" s="2">
        <f>MACD!E1358</f>
        <v>-0.11898010868629516</v>
      </c>
      <c r="E1358" s="2">
        <f>MACD!F1358</f>
        <v>-4.3616934766591162E-2</v>
      </c>
      <c r="F1358" s="2">
        <f>'Moving Avg'!D1358</f>
        <v>4.9079999999999995</v>
      </c>
      <c r="G1358" s="2">
        <f>'Moving Avg'!F1358</f>
        <v>4.6990000000000007</v>
      </c>
      <c r="H1358" s="2">
        <f>'Moving Avg'!G1358</f>
        <v>4.8105999999999982</v>
      </c>
      <c r="I1358" s="2">
        <f>'Moving Avg'!H1358</f>
        <v>4.9378500000000027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44288</v>
      </c>
      <c r="B1359" s="2">
        <f>RSI!B1359</f>
        <v>4.9000000000000004</v>
      </c>
      <c r="C1359" s="2">
        <f>RSI!I1359</f>
        <v>59.22966440868209</v>
      </c>
      <c r="D1359" s="2">
        <f>MACD!E1359</f>
        <v>-0.15554265157820968</v>
      </c>
      <c r="E1359" s="2">
        <f>MACD!F1359</f>
        <v>-6.6002078128914871E-2</v>
      </c>
      <c r="F1359" s="2">
        <f>'Moving Avg'!D1359</f>
        <v>4.9079999999999995</v>
      </c>
      <c r="G1359" s="2">
        <f>'Moving Avg'!F1359</f>
        <v>4.709500000000002</v>
      </c>
      <c r="H1359" s="2">
        <f>'Moving Avg'!G1359</f>
        <v>4.8017999999999992</v>
      </c>
      <c r="I1359" s="2">
        <f>'Moving Avg'!H1359</f>
        <v>4.9454500000000028</v>
      </c>
      <c r="J1359" s="6" t="str">
        <f>OBV!F1359</f>
        <v>BULLISH</v>
      </c>
      <c r="K1359" s="6" t="str">
        <f>OBV!G1359</f>
        <v>NEUTRAL</v>
      </c>
      <c r="L1359" s="6" t="str">
        <f>OBV!H1359</f>
        <v>NEUTRAL</v>
      </c>
    </row>
    <row r="1360" spans="1:12" ht="13.5" x14ac:dyDescent="0.25">
      <c r="A1360" s="3">
        <f>RSI!A1360</f>
        <v>44291</v>
      </c>
      <c r="B1360" s="2">
        <f>RSI!B1360</f>
        <v>4.95</v>
      </c>
      <c r="C1360" s="2">
        <f>RSI!I1360</f>
        <v>61.914200046811352</v>
      </c>
      <c r="D1360" s="2">
        <f>MACD!E1360</f>
        <v>-0.17101994129035614</v>
      </c>
      <c r="E1360" s="2">
        <f>MACD!F1360</f>
        <v>-8.7005650761203118E-2</v>
      </c>
      <c r="F1360" s="2">
        <f>'Moving Avg'!D1360</f>
        <v>4.91</v>
      </c>
      <c r="G1360" s="2">
        <f>'Moving Avg'!F1360</f>
        <v>4.7220000000000022</v>
      </c>
      <c r="H1360" s="2">
        <f>'Moving Avg'!G1360</f>
        <v>4.795799999999999</v>
      </c>
      <c r="I1360" s="2">
        <f>'Moving Avg'!H1360</f>
        <v>4.953350000000003</v>
      </c>
      <c r="J1360" s="6" t="str">
        <f>OBV!F1360</f>
        <v>BULLISH</v>
      </c>
      <c r="K1360" s="6" t="str">
        <f>OBV!G1360</f>
        <v>NEUTRAL</v>
      </c>
      <c r="L1360" s="6" t="str">
        <f>OBV!H1360</f>
        <v>CONFIRMED BULLISH</v>
      </c>
    </row>
    <row r="1361" spans="1:12" ht="13.5" x14ac:dyDescent="0.25">
      <c r="A1361" s="3">
        <f>RSI!A1361</f>
        <v>44292</v>
      </c>
      <c r="B1361" s="2">
        <f>RSI!B1361</f>
        <v>4.9000000000000004</v>
      </c>
      <c r="C1361" s="2">
        <f>RSI!I1361</f>
        <v>57.814550578785322</v>
      </c>
      <c r="D1361" s="2">
        <f>MACD!E1361</f>
        <v>-0.18148197805867294</v>
      </c>
      <c r="E1361" s="2">
        <f>MACD!F1361</f>
        <v>-0.10590091622069708</v>
      </c>
      <c r="F1361" s="2">
        <f>'Moving Avg'!D1361</f>
        <v>4.910000000000001</v>
      </c>
      <c r="G1361" s="2">
        <f>'Moving Avg'!F1361</f>
        <v>4.732000000000002</v>
      </c>
      <c r="H1361" s="2">
        <f>'Moving Avg'!G1361</f>
        <v>4.7887999999999984</v>
      </c>
      <c r="I1361" s="2">
        <f>'Moving Avg'!H1361</f>
        <v>4.9605500000000022</v>
      </c>
      <c r="J1361" s="6" t="str">
        <f>OBV!F1361</f>
        <v>BULLISH</v>
      </c>
      <c r="K1361" s="6" t="str">
        <f>OBV!G1361</f>
        <v>NEUTRAL</v>
      </c>
      <c r="L1361" s="6" t="str">
        <f>OBV!H1361</f>
        <v>NEUTRAL</v>
      </c>
    </row>
    <row r="1362" spans="1:12" ht="13.5" x14ac:dyDescent="0.25">
      <c r="A1362" s="3">
        <f>RSI!A1362</f>
        <v>44293</v>
      </c>
      <c r="B1362" s="2">
        <f>RSI!B1362</f>
        <v>4.93</v>
      </c>
      <c r="C1362" s="2">
        <f>RSI!I1362</f>
        <v>59.545403885987405</v>
      </c>
      <c r="D1362" s="2">
        <f>MACD!E1362</f>
        <v>-0.19325158546337917</v>
      </c>
      <c r="E1362" s="2">
        <f>MACD!F1362</f>
        <v>-0.12337105006923352</v>
      </c>
      <c r="F1362" s="2">
        <f>'Moving Avg'!D1362</f>
        <v>4.9159999999999995</v>
      </c>
      <c r="G1362" s="2">
        <f>'Moving Avg'!F1362</f>
        <v>4.7435000000000018</v>
      </c>
      <c r="H1362" s="2">
        <f>'Moving Avg'!G1362</f>
        <v>4.786999999999999</v>
      </c>
      <c r="I1362" s="2">
        <f>'Moving Avg'!H1362</f>
        <v>4.9683000000000019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</row>
    <row r="1363" spans="1:12" ht="13.5" x14ac:dyDescent="0.25">
      <c r="A1363" s="3">
        <f>RSI!A1363</f>
        <v>44294</v>
      </c>
      <c r="B1363" s="2">
        <f>RSI!B1363</f>
        <v>4.93</v>
      </c>
      <c r="C1363" s="2">
        <f>RSI!I1363</f>
        <v>59.545403885987405</v>
      </c>
      <c r="D1363" s="2">
        <f>MACD!E1363</f>
        <v>-0.16556963587489193</v>
      </c>
      <c r="E1363" s="2">
        <f>MACD!F1363</f>
        <v>-0.13181076723036519</v>
      </c>
      <c r="F1363" s="2">
        <f>'Moving Avg'!D1363</f>
        <v>4.9219999999999997</v>
      </c>
      <c r="G1363" s="2">
        <f>'Moving Avg'!F1363</f>
        <v>4.7655000000000012</v>
      </c>
      <c r="H1363" s="2">
        <f>'Moving Avg'!G1363</f>
        <v>4.7851999999999997</v>
      </c>
      <c r="I1363" s="2">
        <f>'Moving Avg'!H1363</f>
        <v>4.9750500000000013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</row>
    <row r="1364" spans="1:12" ht="13.5" x14ac:dyDescent="0.25">
      <c r="A1364" s="3">
        <f>RSI!A1364</f>
        <v>44298</v>
      </c>
      <c r="B1364" s="2">
        <f>RSI!B1364</f>
        <v>4.93</v>
      </c>
      <c r="C1364" s="2">
        <f>RSI!I1364</f>
        <v>59.545403885987405</v>
      </c>
      <c r="D1364" s="2">
        <f>MACD!E1364</f>
        <v>-0.13521403849502356</v>
      </c>
      <c r="E1364" s="2">
        <f>MACD!F1364</f>
        <v>-0.13249142148329687</v>
      </c>
      <c r="F1364" s="2">
        <f>'Moving Avg'!D1364</f>
        <v>4.9279999999999999</v>
      </c>
      <c r="G1364" s="2">
        <f>'Moving Avg'!F1364</f>
        <v>4.7775000000000007</v>
      </c>
      <c r="H1364" s="2">
        <f>'Moving Avg'!G1364</f>
        <v>4.7838000000000003</v>
      </c>
      <c r="I1364" s="2">
        <f>'Moving Avg'!H1364</f>
        <v>4.9807500000000013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</row>
    <row r="1365" spans="1:12" ht="13.5" x14ac:dyDescent="0.25">
      <c r="A1365" s="3">
        <f>RSI!A1365</f>
        <v>44299</v>
      </c>
      <c r="B1365" s="2">
        <f>RSI!B1365</f>
        <v>4.9000000000000004</v>
      </c>
      <c r="C1365" s="2">
        <f>RSI!I1365</f>
        <v>56.642745493124934</v>
      </c>
      <c r="D1365" s="2">
        <f>MACD!E1365</f>
        <v>-0.10185607429717791</v>
      </c>
      <c r="E1365" s="2">
        <f>MACD!F1365</f>
        <v>-0.12636435204607308</v>
      </c>
      <c r="F1365" s="2">
        <f>'Moving Avg'!D1365</f>
        <v>4.9179999999999993</v>
      </c>
      <c r="G1365" s="2">
        <f>'Moving Avg'!F1365</f>
        <v>4.7905000000000015</v>
      </c>
      <c r="H1365" s="2">
        <f>'Moving Avg'!G1365</f>
        <v>4.782</v>
      </c>
      <c r="I1365" s="2">
        <f>'Moving Avg'!H1365</f>
        <v>4.9851500000000017</v>
      </c>
      <c r="J1365" s="6" t="str">
        <f>OBV!F1365</f>
        <v>BULLISH</v>
      </c>
      <c r="K1365" s="6" t="str">
        <f>OBV!G1365</f>
        <v>NEUTRAL</v>
      </c>
      <c r="L1365" s="6" t="str">
        <f>OBV!H1365</f>
        <v>BULLISH DIVERGENCE</v>
      </c>
    </row>
    <row r="1366" spans="1:12" ht="13.5" x14ac:dyDescent="0.25">
      <c r="A1366" s="3">
        <f>RSI!A1366</f>
        <v>44300</v>
      </c>
      <c r="B1366" s="2">
        <f>RSI!B1366</f>
        <v>4.9000000000000004</v>
      </c>
      <c r="C1366" s="2">
        <f>RSI!I1366</f>
        <v>56.642745493124934</v>
      </c>
      <c r="D1366" s="2">
        <f>MACD!E1366</f>
        <v>-8.0258169876676E-2</v>
      </c>
      <c r="E1366" s="2">
        <f>MACD!F1366</f>
        <v>-0.11714311561219366</v>
      </c>
      <c r="F1366" s="2">
        <f>'Moving Avg'!D1366</f>
        <v>4.9179999999999993</v>
      </c>
      <c r="G1366" s="2">
        <f>'Moving Avg'!F1366</f>
        <v>4.8100000000000005</v>
      </c>
      <c r="H1366" s="2">
        <f>'Moving Avg'!G1366</f>
        <v>4.7812000000000001</v>
      </c>
      <c r="I1366" s="2">
        <f>'Moving Avg'!H1366</f>
        <v>4.9884000000000013</v>
      </c>
      <c r="J1366" s="6" t="str">
        <f>OBV!F1366</f>
        <v>BULLISH</v>
      </c>
      <c r="K1366" s="6" t="str">
        <f>OBV!G1366</f>
        <v>NEUTRAL</v>
      </c>
      <c r="L1366" s="6" t="str">
        <f>OBV!H1366</f>
        <v>NEUTRAL</v>
      </c>
    </row>
    <row r="1367" spans="1:12" ht="13.5" x14ac:dyDescent="0.25">
      <c r="A1367" s="3">
        <f>RSI!A1367</f>
        <v>44301</v>
      </c>
      <c r="B1367" s="2">
        <f>RSI!B1367</f>
        <v>4.8899999999999997</v>
      </c>
      <c r="C1367" s="2">
        <f>RSI!I1367</f>
        <v>55.595057473069048</v>
      </c>
      <c r="D1367" s="2">
        <f>MACD!E1367</f>
        <v>-6.1681371030109844E-2</v>
      </c>
      <c r="E1367" s="2">
        <f>MACD!F1367</f>
        <v>-0.10605076669577691</v>
      </c>
      <c r="F1367" s="2">
        <f>'Moving Avg'!D1367</f>
        <v>4.91</v>
      </c>
      <c r="G1367" s="2">
        <f>'Moving Avg'!F1367</f>
        <v>4.8245000000000013</v>
      </c>
      <c r="H1367" s="2">
        <f>'Moving Avg'!G1367</f>
        <v>4.7810000000000006</v>
      </c>
      <c r="I1367" s="2">
        <f>'Moving Avg'!H1367</f>
        <v>4.9913500000000006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</row>
    <row r="1368" spans="1:12" ht="13.5" x14ac:dyDescent="0.25">
      <c r="A1368" s="3">
        <f>RSI!A1368</f>
        <v>44302</v>
      </c>
      <c r="B1368" s="2">
        <f>RSI!B1368</f>
        <v>4.8899999999999997</v>
      </c>
      <c r="C1368" s="2">
        <f>RSI!I1368</f>
        <v>55.595057473069048</v>
      </c>
      <c r="D1368" s="2">
        <f>MACD!E1368</f>
        <v>-4.6310017278183402E-2</v>
      </c>
      <c r="E1368" s="2">
        <f>MACD!F1368</f>
        <v>-9.4102616812258219E-2</v>
      </c>
      <c r="F1368" s="2">
        <f>'Moving Avg'!D1368</f>
        <v>4.9020000000000001</v>
      </c>
      <c r="G1368" s="2">
        <f>'Moving Avg'!F1368</f>
        <v>4.8390000000000004</v>
      </c>
      <c r="H1368" s="2">
        <f>'Moving Avg'!G1368</f>
        <v>4.7799999999999994</v>
      </c>
      <c r="I1368" s="2">
        <f>'Moving Avg'!H1368</f>
        <v>4.9930000000000012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44305</v>
      </c>
      <c r="B1369" s="2">
        <f>RSI!B1369</f>
        <v>4.8899999999999997</v>
      </c>
      <c r="C1369" s="2">
        <f>RSI!I1369</f>
        <v>55.595057473069048</v>
      </c>
      <c r="D1369" s="2">
        <f>MACD!E1369</f>
        <v>-3.3625224255697361E-2</v>
      </c>
      <c r="E1369" s="2">
        <f>MACD!F1369</f>
        <v>-8.2007138300946053E-2</v>
      </c>
      <c r="F1369" s="2">
        <f>'Moving Avg'!D1369</f>
        <v>4.8940000000000001</v>
      </c>
      <c r="G1369" s="2">
        <f>'Moving Avg'!F1369</f>
        <v>4.8600000000000003</v>
      </c>
      <c r="H1369" s="2">
        <f>'Moving Avg'!G1369</f>
        <v>4.7789999999999999</v>
      </c>
      <c r="I1369" s="2">
        <f>'Moving Avg'!H1369</f>
        <v>4.9939500000000008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44306</v>
      </c>
      <c r="B1370" s="2">
        <f>RSI!B1370</f>
        <v>4.95</v>
      </c>
      <c r="C1370" s="2">
        <f>RSI!I1370</f>
        <v>61.000727025261298</v>
      </c>
      <c r="D1370" s="2">
        <f>MACD!E1370</f>
        <v>-1.9941979303541579E-2</v>
      </c>
      <c r="E1370" s="2">
        <f>MACD!F1370</f>
        <v>-6.9594106501465164E-2</v>
      </c>
      <c r="F1370" s="2">
        <f>'Moving Avg'!D1370</f>
        <v>4.9039999999999999</v>
      </c>
      <c r="G1370" s="2">
        <f>'Moving Avg'!F1370</f>
        <v>4.8775000000000004</v>
      </c>
      <c r="H1370" s="2">
        <f>'Moving Avg'!G1370</f>
        <v>4.7791999999999994</v>
      </c>
      <c r="I1370" s="2">
        <f>'Moving Avg'!H1370</f>
        <v>4.9946500000000009</v>
      </c>
      <c r="J1370" s="6" t="str">
        <f>OBV!F1370</f>
        <v>BEARISH</v>
      </c>
      <c r="K1370" s="6" t="str">
        <f>OBV!G1370</f>
        <v>NEUTRAL</v>
      </c>
      <c r="L1370" s="6" t="str">
        <f>OBV!H1370</f>
        <v>BEARISH DIVERGENCE</v>
      </c>
    </row>
    <row r="1371" spans="1:12" ht="13.5" x14ac:dyDescent="0.25">
      <c r="A1371" s="3">
        <f>RSI!A1371</f>
        <v>44307</v>
      </c>
      <c r="B1371" s="2">
        <f>RSI!B1371</f>
        <v>5.24</v>
      </c>
      <c r="C1371" s="2">
        <f>RSI!I1371</f>
        <v>76.127526127414271</v>
      </c>
      <c r="D1371" s="2">
        <f>MACD!E1371</f>
        <v>-3.8168018394547865E-2</v>
      </c>
      <c r="E1371" s="2">
        <f>MACD!F1371</f>
        <v>-6.330888888008171E-2</v>
      </c>
      <c r="F1371" s="2">
        <f>'Moving Avg'!D1371</f>
        <v>4.9719999999999995</v>
      </c>
      <c r="G1371" s="2">
        <f>'Moving Avg'!F1371</f>
        <v>4.9094999999999995</v>
      </c>
      <c r="H1371" s="2">
        <f>'Moving Avg'!G1371</f>
        <v>4.7855999999999996</v>
      </c>
      <c r="I1371" s="2">
        <f>'Moving Avg'!H1371</f>
        <v>4.9964000000000013</v>
      </c>
      <c r="J1371" s="6" t="str">
        <f>OBV!F1371</f>
        <v>BULLISH</v>
      </c>
      <c r="K1371" s="6" t="str">
        <f>OBV!G1371</f>
        <v>NEUTRAL</v>
      </c>
      <c r="L1371" s="6" t="str">
        <f>OBV!H1371</f>
        <v>CONFIRMED BULLISH</v>
      </c>
    </row>
    <row r="1372" spans="1:12" ht="13.5" x14ac:dyDescent="0.25">
      <c r="A1372" s="3">
        <f>RSI!A1372</f>
        <v>44308</v>
      </c>
      <c r="B1372" s="2">
        <f>RSI!B1372</f>
        <v>5.17</v>
      </c>
      <c r="C1372" s="2">
        <f>RSI!I1372</f>
        <v>69.154873276129166</v>
      </c>
      <c r="D1372" s="2">
        <f>MACD!E1372</f>
        <v>-4.6086789552521878E-2</v>
      </c>
      <c r="E1372" s="2">
        <f>MACD!F1372</f>
        <v>-5.9864469014569745E-2</v>
      </c>
      <c r="F1372" s="2">
        <f>'Moving Avg'!D1372</f>
        <v>5.0280000000000005</v>
      </c>
      <c r="G1372" s="2">
        <f>'Moving Avg'!F1372</f>
        <v>4.9380000000000006</v>
      </c>
      <c r="H1372" s="2">
        <f>'Moving Avg'!G1372</f>
        <v>4.7905999999999995</v>
      </c>
      <c r="I1372" s="2">
        <f>'Moving Avg'!H1372</f>
        <v>4.9983500000000012</v>
      </c>
      <c r="J1372" s="6" t="str">
        <f>OBV!F1372</f>
        <v>BULLISH</v>
      </c>
      <c r="K1372" s="6" t="str">
        <f>OBV!G1372</f>
        <v>STRONG</v>
      </c>
      <c r="L1372" s="6" t="str">
        <f>OBV!H1372</f>
        <v>CONFIRMED BULLISH</v>
      </c>
    </row>
    <row r="1373" spans="1:12" ht="13.5" x14ac:dyDescent="0.25">
      <c r="A1373" s="3">
        <f>RSI!A1373</f>
        <v>44309</v>
      </c>
      <c r="B1373" s="2">
        <f>RSI!B1373</f>
        <v>5.18</v>
      </c>
      <c r="C1373" s="2">
        <f>RSI!I1373</f>
        <v>69.583473688142661</v>
      </c>
      <c r="D1373" s="2">
        <f>MACD!E1373</f>
        <v>-5.5241532886517675E-2</v>
      </c>
      <c r="E1373" s="2">
        <f>MACD!F1373</f>
        <v>-5.8939881788959328E-2</v>
      </c>
      <c r="F1373" s="2">
        <f>'Moving Avg'!D1373</f>
        <v>5.0860000000000003</v>
      </c>
      <c r="G1373" s="2">
        <f>'Moving Avg'!F1373</f>
        <v>4.9545000000000003</v>
      </c>
      <c r="H1373" s="2">
        <f>'Moving Avg'!G1373</f>
        <v>4.7967999999999993</v>
      </c>
      <c r="I1373" s="2">
        <f>'Moving Avg'!H1373</f>
        <v>5.0000000000000009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</row>
    <row r="1374" spans="1:12" ht="13.5" x14ac:dyDescent="0.25">
      <c r="A1374" s="3">
        <f>RSI!A1374</f>
        <v>44312</v>
      </c>
      <c r="B1374" s="2">
        <f>RSI!B1374</f>
        <v>5.2</v>
      </c>
      <c r="C1374" s="2">
        <f>RSI!I1374</f>
        <v>70.467333456647168</v>
      </c>
      <c r="D1374" s="2">
        <f>MACD!E1374</f>
        <v>-6.6115003784816828E-2</v>
      </c>
      <c r="E1374" s="2">
        <f>MACD!F1374</f>
        <v>-6.0374906188130829E-2</v>
      </c>
      <c r="F1374" s="2">
        <f>'Moving Avg'!D1374</f>
        <v>5.1479999999999997</v>
      </c>
      <c r="G1374" s="2">
        <f>'Moving Avg'!F1374</f>
        <v>4.9695</v>
      </c>
      <c r="H1374" s="2">
        <f>'Moving Avg'!G1374</f>
        <v>4.8047999999999993</v>
      </c>
      <c r="I1374" s="2">
        <f>'Moving Avg'!H1374</f>
        <v>5.0010500000000011</v>
      </c>
      <c r="J1374" s="6" t="str">
        <f>OBV!F1374</f>
        <v>BULLISH</v>
      </c>
      <c r="K1374" s="6" t="str">
        <f>OBV!G1374</f>
        <v>STRONG</v>
      </c>
      <c r="L1374" s="6" t="str">
        <f>OBV!H1374</f>
        <v>CONFIRMED BULLISH</v>
      </c>
    </row>
    <row r="1375" spans="1:12" ht="13.5" x14ac:dyDescent="0.25">
      <c r="A1375" s="3">
        <f>RSI!A1375</f>
        <v>44313</v>
      </c>
      <c r="B1375" s="2">
        <f>RSI!B1375</f>
        <v>5.15</v>
      </c>
      <c r="C1375" s="2">
        <f>RSI!I1375</f>
        <v>65.35436576820689</v>
      </c>
      <c r="D1375" s="2">
        <f>MACD!E1375</f>
        <v>-7.786926156798657E-2</v>
      </c>
      <c r="E1375" s="2">
        <f>MACD!F1375</f>
        <v>-6.3873777264101983E-2</v>
      </c>
      <c r="F1375" s="2">
        <f>'Moving Avg'!D1375</f>
        <v>5.1879999999999997</v>
      </c>
      <c r="G1375" s="2">
        <f>'Moving Avg'!F1375</f>
        <v>4.9800000000000004</v>
      </c>
      <c r="H1375" s="2">
        <f>'Moving Avg'!G1375</f>
        <v>4.8102</v>
      </c>
      <c r="I1375" s="2">
        <f>'Moving Avg'!H1375</f>
        <v>5.0012000000000008</v>
      </c>
      <c r="J1375" s="6" t="str">
        <f>OBV!F1375</f>
        <v>BULLISH</v>
      </c>
      <c r="K1375" s="6" t="str">
        <f>OBV!G1375</f>
        <v>STRONG</v>
      </c>
      <c r="L1375" s="6" t="str">
        <f>OBV!H1375</f>
        <v>CONFIRMED BULLISH</v>
      </c>
    </row>
    <row r="1376" spans="1:12" ht="13.5" x14ac:dyDescent="0.25">
      <c r="A1376" s="3">
        <f>RSI!A1376</f>
        <v>44314</v>
      </c>
      <c r="B1376" s="2">
        <f>RSI!B1376</f>
        <v>5.15</v>
      </c>
      <c r="C1376" s="2">
        <f>RSI!I1376</f>
        <v>65.35436576820689</v>
      </c>
      <c r="D1376" s="2">
        <f>MACD!E1376</f>
        <v>-8.9040041750607202E-2</v>
      </c>
      <c r="E1376" s="2">
        <f>MACD!F1376</f>
        <v>-6.8907030161403038E-2</v>
      </c>
      <c r="F1376" s="2">
        <f>'Moving Avg'!D1376</f>
        <v>5.17</v>
      </c>
      <c r="G1376" s="2">
        <f>'Moving Avg'!F1376</f>
        <v>4.9925000000000006</v>
      </c>
      <c r="H1376" s="2">
        <f>'Moving Avg'!G1376</f>
        <v>4.8183999999999996</v>
      </c>
      <c r="I1376" s="2">
        <f>'Moving Avg'!H1376</f>
        <v>5.0015000000000009</v>
      </c>
      <c r="J1376" s="6" t="str">
        <f>OBV!F1376</f>
        <v>BULLISH</v>
      </c>
      <c r="K1376" s="6" t="str">
        <f>OBV!G1376</f>
        <v>NEUTRAL</v>
      </c>
      <c r="L1376" s="6" t="str">
        <f>OBV!H1376</f>
        <v>BULLISH DIVERGENCE</v>
      </c>
    </row>
    <row r="1377" spans="1:12" ht="13.5" x14ac:dyDescent="0.25">
      <c r="A1377" s="3">
        <f>RSI!A1377</f>
        <v>44315</v>
      </c>
      <c r="B1377" s="2">
        <f>RSI!B1377</f>
        <v>5.15</v>
      </c>
      <c r="C1377" s="2">
        <f>RSI!I1377</f>
        <v>65.354365768206904</v>
      </c>
      <c r="D1377" s="2">
        <f>MACD!E1377</f>
        <v>-0.10116484056319575</v>
      </c>
      <c r="E1377" s="2">
        <f>MACD!F1377</f>
        <v>-7.5358592241761585E-2</v>
      </c>
      <c r="F1377" s="2">
        <f>'Moving Avg'!D1377</f>
        <v>5.1659999999999995</v>
      </c>
      <c r="G1377" s="2">
        <f>'Moving Avg'!F1377</f>
        <v>5.0050000000000008</v>
      </c>
      <c r="H1377" s="2">
        <f>'Moving Avg'!G1377</f>
        <v>4.827</v>
      </c>
      <c r="I1377" s="2">
        <f>'Moving Avg'!H1377</f>
        <v>5.0025500000000003</v>
      </c>
      <c r="J1377" s="6" t="str">
        <f>OBV!F1377</f>
        <v>BULLISH</v>
      </c>
      <c r="K1377" s="6" t="str">
        <f>OBV!G1377</f>
        <v>NEUTRAL</v>
      </c>
      <c r="L1377" s="6" t="str">
        <f>OBV!H1377</f>
        <v>BULLISH DIVERGENCE</v>
      </c>
    </row>
    <row r="1378" spans="1:12" ht="13.5" x14ac:dyDescent="0.25">
      <c r="A1378" s="3">
        <f>RSI!A1378</f>
        <v>44316</v>
      </c>
      <c r="B1378" s="2">
        <f>RSI!B1378</f>
        <v>5.15</v>
      </c>
      <c r="C1378" s="2">
        <f>RSI!I1378</f>
        <v>65.35436576820689</v>
      </c>
      <c r="D1378" s="2">
        <f>MACD!E1378</f>
        <v>-0.1124744140994034</v>
      </c>
      <c r="E1378" s="2">
        <f>MACD!F1378</f>
        <v>-8.2781756613289958E-2</v>
      </c>
      <c r="F1378" s="2">
        <f>'Moving Avg'!D1378</f>
        <v>5.160000000000001</v>
      </c>
      <c r="G1378" s="2">
        <f>'Moving Avg'!F1378</f>
        <v>5.0175000000000018</v>
      </c>
      <c r="H1378" s="2">
        <f>'Moving Avg'!G1378</f>
        <v>4.8341999999999992</v>
      </c>
      <c r="I1378" s="2">
        <f>'Moving Avg'!H1378</f>
        <v>5.0033500000000011</v>
      </c>
      <c r="J1378" s="6" t="str">
        <f>OBV!F1378</f>
        <v>BULLISH</v>
      </c>
      <c r="K1378" s="6" t="str">
        <f>OBV!G1378</f>
        <v>NEUTRAL</v>
      </c>
      <c r="L1378" s="6" t="str">
        <f>OBV!H1378</f>
        <v>BULLISH DIVERGENCE</v>
      </c>
    </row>
    <row r="1379" spans="1:12" ht="13.5" x14ac:dyDescent="0.25">
      <c r="A1379" s="3">
        <f>RSI!A1379</f>
        <v>44319</v>
      </c>
      <c r="B1379" s="2">
        <f>RSI!B1379</f>
        <v>5</v>
      </c>
      <c r="C1379" s="2">
        <f>RSI!I1379</f>
        <v>50.553254634965505</v>
      </c>
      <c r="D1379" s="2">
        <f>MACD!E1379</f>
        <v>-0.11190528323347593</v>
      </c>
      <c r="E1379" s="2">
        <f>MACD!F1379</f>
        <v>-8.8606461937327158E-2</v>
      </c>
      <c r="F1379" s="2">
        <f>'Moving Avg'!D1379</f>
        <v>5.12</v>
      </c>
      <c r="G1379" s="2">
        <f>'Moving Avg'!F1379</f>
        <v>5.0225000000000017</v>
      </c>
      <c r="H1379" s="2">
        <f>'Moving Avg'!G1379</f>
        <v>4.8411999999999997</v>
      </c>
      <c r="I1379" s="2">
        <f>'Moving Avg'!H1379</f>
        <v>5.0041000000000002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44320</v>
      </c>
      <c r="B1380" s="2">
        <f>RSI!B1380</f>
        <v>5</v>
      </c>
      <c r="C1380" s="2">
        <f>RSI!I1380</f>
        <v>50.553254634965505</v>
      </c>
      <c r="D1380" s="2">
        <f>MACD!E1380</f>
        <v>-0.10220690112218289</v>
      </c>
      <c r="E1380" s="2">
        <f>MACD!F1380</f>
        <v>-9.1326549774298299E-2</v>
      </c>
      <c r="F1380" s="2">
        <f>'Moving Avg'!D1380</f>
        <v>5.0900000000000007</v>
      </c>
      <c r="G1380" s="2">
        <f>'Moving Avg'!F1380</f>
        <v>5.0250000000000012</v>
      </c>
      <c r="H1380" s="2">
        <f>'Moving Avg'!G1380</f>
        <v>4.8455999999999992</v>
      </c>
      <c r="I1380" s="2">
        <f>'Moving Avg'!H1380</f>
        <v>5.0051000000000005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</row>
    <row r="1381" spans="1:12" ht="13.5" x14ac:dyDescent="0.25">
      <c r="A1381" s="3">
        <f>RSI!A1381</f>
        <v>44321</v>
      </c>
      <c r="B1381" s="2">
        <f>RSI!B1381</f>
        <v>5</v>
      </c>
      <c r="C1381" s="2">
        <f>RSI!I1381</f>
        <v>50.553254634965505</v>
      </c>
      <c r="D1381" s="2">
        <f>MACD!E1381</f>
        <v>-4.9398118543567016E-2</v>
      </c>
      <c r="E1381" s="2">
        <f>MACD!F1381</f>
        <v>-8.2940863528152053E-2</v>
      </c>
      <c r="F1381" s="2">
        <f>'Moving Avg'!D1381</f>
        <v>5.0600000000000005</v>
      </c>
      <c r="G1381" s="2">
        <f>'Moving Avg'!F1381</f>
        <v>5.0300000000000011</v>
      </c>
      <c r="H1381" s="2">
        <f>'Moving Avg'!G1381</f>
        <v>4.8495999999999997</v>
      </c>
      <c r="I1381" s="2">
        <f>'Moving Avg'!H1381</f>
        <v>5.0061000000000009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</row>
    <row r="1382" spans="1:12" ht="13.5" x14ac:dyDescent="0.25">
      <c r="A1382" s="3">
        <f>RSI!A1382</f>
        <v>44322</v>
      </c>
      <c r="B1382" s="2">
        <f>RSI!B1382</f>
        <v>4.9800000000000004</v>
      </c>
      <c r="C1382" s="2">
        <f>RSI!I1382</f>
        <v>48.715939778378143</v>
      </c>
      <c r="D1382" s="2">
        <f>MACD!E1382</f>
        <v>-1.4013481269225636E-2</v>
      </c>
      <c r="E1382" s="2">
        <f>MACD!F1382</f>
        <v>-6.9155387076366773E-2</v>
      </c>
      <c r="F1382" s="2">
        <f>'Moving Avg'!D1382</f>
        <v>5.0259999999999998</v>
      </c>
      <c r="G1382" s="2">
        <f>'Moving Avg'!F1382</f>
        <v>5.0325000000000015</v>
      </c>
      <c r="H1382" s="2">
        <f>'Moving Avg'!G1382</f>
        <v>4.8535999999999992</v>
      </c>
      <c r="I1382" s="2">
        <f>'Moving Avg'!H1382</f>
        <v>5.00725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</row>
    <row r="1383" spans="1:12" ht="13.5" x14ac:dyDescent="0.25">
      <c r="A1383" s="3">
        <f>RSI!A1383</f>
        <v>44323</v>
      </c>
      <c r="B1383" s="2">
        <f>RSI!B1383</f>
        <v>4.97</v>
      </c>
      <c r="C1383" s="2">
        <f>RSI!I1383</f>
        <v>47.780871718847486</v>
      </c>
      <c r="D1383" s="2">
        <f>MACD!E1383</f>
        <v>1.8313667378982323E-2</v>
      </c>
      <c r="E1383" s="2">
        <f>MACD!F1383</f>
        <v>-5.1661576185296952E-2</v>
      </c>
      <c r="F1383" s="2">
        <f>'Moving Avg'!D1383</f>
        <v>4.99</v>
      </c>
      <c r="G1383" s="2">
        <f>'Moving Avg'!F1383</f>
        <v>5.0345000000000013</v>
      </c>
      <c r="H1383" s="2">
        <f>'Moving Avg'!G1383</f>
        <v>4.8573999999999993</v>
      </c>
      <c r="I1383" s="2">
        <f>'Moving Avg'!H1383</f>
        <v>5.0083500000000001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</row>
    <row r="1384" spans="1:12" ht="13.5" x14ac:dyDescent="0.25">
      <c r="A1384" s="3">
        <f>RSI!A1384</f>
        <v>44326</v>
      </c>
      <c r="B1384" s="2">
        <f>RSI!B1384</f>
        <v>4.9400000000000004</v>
      </c>
      <c r="C1384" s="2">
        <f>RSI!I1384</f>
        <v>44.990882121985067</v>
      </c>
      <c r="D1384" s="2">
        <f>MACD!E1384</f>
        <v>5.1124810423828215E-2</v>
      </c>
      <c r="E1384" s="2">
        <f>MACD!F1384</f>
        <v>-3.1104298863471921E-2</v>
      </c>
      <c r="F1384" s="2">
        <f>'Moving Avg'!D1384</f>
        <v>4.9779999999999998</v>
      </c>
      <c r="G1384" s="2">
        <f>'Moving Avg'!F1384</f>
        <v>5.035000000000001</v>
      </c>
      <c r="H1384" s="2">
        <f>'Moving Avg'!G1384</f>
        <v>4.8608000000000002</v>
      </c>
      <c r="I1384" s="2">
        <f>'Moving Avg'!H1384</f>
        <v>5.0088499999999998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</row>
    <row r="1385" spans="1:12" ht="13.5" x14ac:dyDescent="0.25">
      <c r="A1385" s="3">
        <f>RSI!A1385</f>
        <v>44327</v>
      </c>
      <c r="B1385" s="2">
        <f>RSI!B1385</f>
        <v>4.8</v>
      </c>
      <c r="C1385" s="2">
        <f>RSI!I1385</f>
        <v>34.78352024590987</v>
      </c>
      <c r="D1385" s="2">
        <f>MACD!E1385</f>
        <v>8.1889953146442096E-2</v>
      </c>
      <c r="E1385" s="2">
        <f>MACD!F1385</f>
        <v>-8.50544846148912E-3</v>
      </c>
      <c r="F1385" s="2">
        <f>'Moving Avg'!D1385</f>
        <v>4.9380000000000006</v>
      </c>
      <c r="G1385" s="2">
        <f>'Moving Avg'!F1385</f>
        <v>5.0299999999999994</v>
      </c>
      <c r="H1385" s="2">
        <f>'Moving Avg'!G1385</f>
        <v>4.8616000000000001</v>
      </c>
      <c r="I1385" s="2">
        <f>'Moving Avg'!H1385</f>
        <v>5.0079000000000002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</row>
    <row r="1386" spans="1:12" ht="13.5" x14ac:dyDescent="0.25">
      <c r="A1386" s="3">
        <f>RSI!A1386</f>
        <v>44333</v>
      </c>
      <c r="B1386" s="2">
        <f>RSI!B1386</f>
        <v>4.79</v>
      </c>
      <c r="C1386" s="2">
        <f>RSI!I1386</f>
        <v>34.186890027199766</v>
      </c>
      <c r="D1386" s="2">
        <f>MACD!E1386</f>
        <v>0.10978982333485465</v>
      </c>
      <c r="E1386" s="2">
        <f>MACD!F1386</f>
        <v>1.5153605897779636E-2</v>
      </c>
      <c r="F1386" s="2">
        <f>'Moving Avg'!D1386</f>
        <v>4.8959999999999999</v>
      </c>
      <c r="G1386" s="2">
        <f>'Moving Avg'!F1386</f>
        <v>5.0244999999999997</v>
      </c>
      <c r="H1386" s="2">
        <f>'Moving Avg'!G1386</f>
        <v>4.8633999999999995</v>
      </c>
      <c r="I1386" s="2">
        <f>'Moving Avg'!H1386</f>
        <v>5.0064000000000002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</row>
    <row r="1387" spans="1:12" ht="13.5" x14ac:dyDescent="0.25">
      <c r="A1387" s="3">
        <f>RSI!A1387</f>
        <v>44334</v>
      </c>
      <c r="B1387" s="2">
        <f>RSI!B1387</f>
        <v>4.78</v>
      </c>
      <c r="C1387" s="2">
        <f>RSI!I1387</f>
        <v>33.566839825206927</v>
      </c>
      <c r="D1387" s="2">
        <f>MACD!E1387</f>
        <v>0.13524083475500959</v>
      </c>
      <c r="E1387" s="2">
        <f>MACD!F1387</f>
        <v>3.9171051669225632E-2</v>
      </c>
      <c r="F1387" s="2">
        <f>'Moving Avg'!D1387</f>
        <v>4.8559999999999999</v>
      </c>
      <c r="G1387" s="2">
        <f>'Moving Avg'!F1387</f>
        <v>5.0190000000000001</v>
      </c>
      <c r="H1387" s="2">
        <f>'Moving Avg'!G1387</f>
        <v>4.8654000000000002</v>
      </c>
      <c r="I1387" s="2">
        <f>'Moving Avg'!H1387</f>
        <v>5.0047999999999995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</row>
    <row r="1388" spans="1:12" ht="13.5" x14ac:dyDescent="0.25">
      <c r="A1388" s="3">
        <f>RSI!A1388</f>
        <v>44335</v>
      </c>
      <c r="B1388" s="2">
        <f>RSI!B1388</f>
        <v>4.84</v>
      </c>
      <c r="C1388" s="2">
        <f>RSI!I1388</f>
        <v>40.535667714243921</v>
      </c>
      <c r="D1388" s="2">
        <f>MACD!E1388</f>
        <v>0.15341195954567155</v>
      </c>
      <c r="E1388" s="2">
        <f>MACD!F1388</f>
        <v>6.2019233244514818E-2</v>
      </c>
      <c r="F1388" s="2">
        <f>'Moving Avg'!D1388</f>
        <v>4.83</v>
      </c>
      <c r="G1388" s="2">
        <f>'Moving Avg'!F1388</f>
        <v>5.0164999999999997</v>
      </c>
      <c r="H1388" s="2">
        <f>'Moving Avg'!G1388</f>
        <v>4.8685999999999998</v>
      </c>
      <c r="I1388" s="2">
        <f>'Moving Avg'!H1388</f>
        <v>5.00305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</row>
    <row r="1389" spans="1:12" ht="13.5" x14ac:dyDescent="0.25">
      <c r="A1389" s="3">
        <f>RSI!A1389</f>
        <v>44336</v>
      </c>
      <c r="B1389" s="2">
        <f>RSI!B1389</f>
        <v>4.84</v>
      </c>
      <c r="C1389" s="2">
        <f>RSI!I1389</f>
        <v>40.535667714243921</v>
      </c>
      <c r="D1389" s="2">
        <f>MACD!E1389</f>
        <v>0.14635615179424555</v>
      </c>
      <c r="E1389" s="2">
        <f>MACD!F1389</f>
        <v>7.8886616954460975E-2</v>
      </c>
      <c r="F1389" s="2">
        <f>'Moving Avg'!D1389</f>
        <v>4.8100000000000005</v>
      </c>
      <c r="G1389" s="2">
        <f>'Moving Avg'!F1389</f>
        <v>5.0140000000000002</v>
      </c>
      <c r="H1389" s="2">
        <f>'Moving Avg'!G1389</f>
        <v>4.8716000000000008</v>
      </c>
      <c r="I1389" s="2">
        <f>'Moving Avg'!H1389</f>
        <v>5.0019500000000008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44337</v>
      </c>
      <c r="B1390" s="2">
        <f>RSI!B1390</f>
        <v>4.8499999999999996</v>
      </c>
      <c r="C1390" s="2">
        <f>RSI!I1390</f>
        <v>41.717434030197246</v>
      </c>
      <c r="D1390" s="2">
        <f>MACD!E1390</f>
        <v>0.14024284199703985</v>
      </c>
      <c r="E1390" s="2">
        <f>MACD!F1390</f>
        <v>9.1157861962976761E-2</v>
      </c>
      <c r="F1390" s="2">
        <f>'Moving Avg'!D1390</f>
        <v>4.82</v>
      </c>
      <c r="G1390" s="2">
        <f>'Moving Avg'!F1390</f>
        <v>5.0089999999999995</v>
      </c>
      <c r="H1390" s="2">
        <f>'Moving Avg'!G1390</f>
        <v>4.8746</v>
      </c>
      <c r="I1390" s="2">
        <f>'Moving Avg'!H1390</f>
        <v>5.0010500000000011</v>
      </c>
      <c r="J1390" s="6" t="str">
        <f>OBV!F1390</f>
        <v>BEARISH</v>
      </c>
      <c r="K1390" s="6" t="str">
        <f>OBV!G1390</f>
        <v>NEUTRAL</v>
      </c>
      <c r="L1390" s="6" t="str">
        <f>OBV!H1390</f>
        <v>BEARISH DIVERGENCE</v>
      </c>
    </row>
    <row r="1391" spans="1:12" ht="13.5" x14ac:dyDescent="0.25">
      <c r="A1391" s="3">
        <f>RSI!A1391</f>
        <v>44340</v>
      </c>
      <c r="B1391" s="2">
        <f>RSI!B1391</f>
        <v>4.8499999999999996</v>
      </c>
      <c r="C1391" s="2">
        <f>RSI!I1391</f>
        <v>41.717434030197261</v>
      </c>
      <c r="D1391" s="2">
        <f>MACD!E1391</f>
        <v>0.13556440449783835</v>
      </c>
      <c r="E1391" s="2">
        <f>MACD!F1391</f>
        <v>0.10003917046994909</v>
      </c>
      <c r="F1391" s="2">
        <f>'Moving Avg'!D1391</f>
        <v>4.8320000000000007</v>
      </c>
      <c r="G1391" s="2">
        <f>'Moving Avg'!F1391</f>
        <v>4.9894999999999996</v>
      </c>
      <c r="H1391" s="2">
        <f>'Moving Avg'!G1391</f>
        <v>4.877600000000001</v>
      </c>
      <c r="I1391" s="2">
        <f>'Moving Avg'!H1391</f>
        <v>5.000350000000001</v>
      </c>
      <c r="J1391" s="6" t="str">
        <f>OBV!F1391</f>
        <v>BEARISH</v>
      </c>
      <c r="K1391" s="6" t="str">
        <f>OBV!G1391</f>
        <v>NEUTRAL</v>
      </c>
      <c r="L1391" s="6" t="str">
        <f>OBV!H1391</f>
        <v>BEARISH DIVERGENCE</v>
      </c>
    </row>
    <row r="1392" spans="1:12" ht="13.5" x14ac:dyDescent="0.25">
      <c r="A1392" s="3">
        <f>RSI!A1392</f>
        <v>44341</v>
      </c>
      <c r="B1392" s="2">
        <f>RSI!B1392</f>
        <v>4.8</v>
      </c>
      <c r="C1392" s="2">
        <f>RSI!I1392</f>
        <v>37.406587854674626</v>
      </c>
      <c r="D1392" s="2">
        <f>MACD!E1392</f>
        <v>0.13269025085034158</v>
      </c>
      <c r="E1392" s="2">
        <f>MACD!F1392</f>
        <v>0.10656938654602759</v>
      </c>
      <c r="F1392" s="2">
        <f>'Moving Avg'!D1392</f>
        <v>4.8360000000000003</v>
      </c>
      <c r="G1392" s="2">
        <f>'Moving Avg'!F1392</f>
        <v>4.9709999999999992</v>
      </c>
      <c r="H1392" s="2">
        <f>'Moving Avg'!G1392</f>
        <v>4.8796000000000008</v>
      </c>
      <c r="I1392" s="2">
        <f>'Moving Avg'!H1392</f>
        <v>4.9990000000000006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</row>
    <row r="1393" spans="1:12" ht="13.5" x14ac:dyDescent="0.25">
      <c r="A1393" s="3">
        <f>RSI!A1393</f>
        <v>44342</v>
      </c>
      <c r="B1393" s="2">
        <f>RSI!B1393</f>
        <v>4.78</v>
      </c>
      <c r="C1393" s="2">
        <f>RSI!I1393</f>
        <v>35.812457832352933</v>
      </c>
      <c r="D1393" s="2">
        <f>MACD!E1393</f>
        <v>0.13092058345301094</v>
      </c>
      <c r="E1393" s="2">
        <f>MACD!F1393</f>
        <v>0.11143962592742426</v>
      </c>
      <c r="F1393" s="2">
        <f>'Moving Avg'!D1393</f>
        <v>4.8239999999999998</v>
      </c>
      <c r="G1393" s="2">
        <f>'Moving Avg'!F1393</f>
        <v>4.9509999999999996</v>
      </c>
      <c r="H1393" s="2">
        <f>'Moving Avg'!G1393</f>
        <v>4.8854000000000015</v>
      </c>
      <c r="I1393" s="2">
        <f>'Moving Avg'!H1393</f>
        <v>4.9975500000000004</v>
      </c>
      <c r="J1393" s="6" t="str">
        <f>OBV!F1393</f>
        <v>BULLISH</v>
      </c>
      <c r="K1393" s="6" t="str">
        <f>OBV!G1393</f>
        <v>NEUTRAL</v>
      </c>
      <c r="L1393" s="6" t="str">
        <f>OBV!H1393</f>
        <v>BULLISH DIVERGENCE</v>
      </c>
    </row>
    <row r="1394" spans="1:12" ht="13.5" x14ac:dyDescent="0.25">
      <c r="A1394" s="3">
        <f>RSI!A1394</f>
        <v>44343</v>
      </c>
      <c r="B1394" s="2">
        <f>RSI!B1394</f>
        <v>4.78</v>
      </c>
      <c r="C1394" s="2">
        <f>RSI!I1394</f>
        <v>35.812457832352933</v>
      </c>
      <c r="D1394" s="2">
        <f>MACD!E1394</f>
        <v>0.12559197699124969</v>
      </c>
      <c r="E1394" s="2">
        <f>MACD!F1394</f>
        <v>0.11427009614018935</v>
      </c>
      <c r="F1394" s="2">
        <f>'Moving Avg'!D1394</f>
        <v>4.8120000000000003</v>
      </c>
      <c r="G1394" s="2">
        <f>'Moving Avg'!F1394</f>
        <v>4.9299999999999988</v>
      </c>
      <c r="H1394" s="2">
        <f>'Moving Avg'!G1394</f>
        <v>4.8872000000000009</v>
      </c>
      <c r="I1394" s="2">
        <f>'Moving Avg'!H1394</f>
        <v>4.9963500000000005</v>
      </c>
      <c r="J1394" s="6" t="str">
        <f>OBV!F1394</f>
        <v>BULLISH</v>
      </c>
      <c r="K1394" s="6" t="str">
        <f>OBV!G1394</f>
        <v>NEUTRAL</v>
      </c>
      <c r="L1394" s="6" t="str">
        <f>OBV!H1394</f>
        <v>BULLISH DIVERGENCE</v>
      </c>
    </row>
    <row r="1395" spans="1:12" ht="13.5" x14ac:dyDescent="0.25">
      <c r="A1395" s="3">
        <f>RSI!A1395</f>
        <v>44344</v>
      </c>
      <c r="B1395" s="2">
        <f>RSI!B1395</f>
        <v>4.79</v>
      </c>
      <c r="C1395" s="2">
        <f>RSI!I1395</f>
        <v>37.360432216802195</v>
      </c>
      <c r="D1395" s="2">
        <f>MACD!E1395</f>
        <v>9.9530054811906687E-2</v>
      </c>
      <c r="E1395" s="2">
        <f>MACD!F1395</f>
        <v>0.11132208787453282</v>
      </c>
      <c r="F1395" s="2">
        <f>'Moving Avg'!D1395</f>
        <v>4.8</v>
      </c>
      <c r="G1395" s="2">
        <f>'Moving Avg'!F1395</f>
        <v>4.9119999999999999</v>
      </c>
      <c r="H1395" s="2">
        <f>'Moving Avg'!G1395</f>
        <v>4.890200000000001</v>
      </c>
      <c r="I1395" s="2">
        <f>'Moving Avg'!H1395</f>
        <v>4.9954000000000001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44347</v>
      </c>
      <c r="B1396" s="2">
        <f>RSI!B1396</f>
        <v>4.8600000000000003</v>
      </c>
      <c r="C1396" s="2">
        <f>RSI!I1396</f>
        <v>46.996508431775723</v>
      </c>
      <c r="D1396" s="2">
        <f>MACD!E1396</f>
        <v>7.1367237664992089E-2</v>
      </c>
      <c r="E1396" s="2">
        <f>MACD!F1396</f>
        <v>0.10333111783262468</v>
      </c>
      <c r="F1396" s="2">
        <f>'Moving Avg'!D1396</f>
        <v>4.8019999999999996</v>
      </c>
      <c r="G1396" s="2">
        <f>'Moving Avg'!F1396</f>
        <v>4.8974999999999991</v>
      </c>
      <c r="H1396" s="2">
        <f>'Moving Avg'!G1396</f>
        <v>4.8972000000000007</v>
      </c>
      <c r="I1396" s="2">
        <f>'Moving Avg'!H1396</f>
        <v>4.9952499999999995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</row>
    <row r="1397" spans="1:12" ht="13.5" x14ac:dyDescent="0.25">
      <c r="A1397" s="3">
        <f>RSI!A1397</f>
        <v>44348</v>
      </c>
      <c r="B1397" s="2">
        <f>RSI!B1397</f>
        <v>4.8600000000000003</v>
      </c>
      <c r="C1397" s="2">
        <f>RSI!I1397</f>
        <v>46.996508431775716</v>
      </c>
      <c r="D1397" s="2">
        <f>MACD!E1397</f>
        <v>4.6152868246013057E-2</v>
      </c>
      <c r="E1397" s="2">
        <f>MACD!F1397</f>
        <v>9.1895467915302356E-2</v>
      </c>
      <c r="F1397" s="2">
        <f>'Moving Avg'!D1397</f>
        <v>4.8140000000000001</v>
      </c>
      <c r="G1397" s="2">
        <f>'Moving Avg'!F1397</f>
        <v>4.8830000000000009</v>
      </c>
      <c r="H1397" s="2">
        <f>'Moving Avg'!G1397</f>
        <v>4.902400000000001</v>
      </c>
      <c r="I1397" s="2">
        <f>'Moving Avg'!H1397</f>
        <v>4.995099999999999</v>
      </c>
      <c r="J1397" s="6" t="str">
        <f>OBV!F1397</f>
        <v>BEARISH</v>
      </c>
      <c r="K1397" s="6" t="str">
        <f>OBV!G1397</f>
        <v>NEUTRAL</v>
      </c>
      <c r="L1397" s="6" t="str">
        <f>OBV!H1397</f>
        <v>BEARISH DIVERGENCE</v>
      </c>
    </row>
    <row r="1398" spans="1:12" ht="13.5" x14ac:dyDescent="0.25">
      <c r="A1398" s="3">
        <f>RSI!A1398</f>
        <v>44349</v>
      </c>
      <c r="B1398" s="2">
        <f>RSI!B1398</f>
        <v>4.8600000000000003</v>
      </c>
      <c r="C1398" s="2">
        <f>RSI!I1398</f>
        <v>46.996508431775716</v>
      </c>
      <c r="D1398" s="2">
        <f>MACD!E1398</f>
        <v>3.419115011722873E-2</v>
      </c>
      <c r="E1398" s="2">
        <f>MACD!F1398</f>
        <v>8.0354604355687628E-2</v>
      </c>
      <c r="F1398" s="2">
        <f>'Moving Avg'!D1398</f>
        <v>4.83</v>
      </c>
      <c r="G1398" s="2">
        <f>'Moving Avg'!F1398</f>
        <v>4.8685</v>
      </c>
      <c r="H1398" s="2">
        <f>'Moving Avg'!G1398</f>
        <v>4.9076000000000013</v>
      </c>
      <c r="I1398" s="2">
        <f>'Moving Avg'!H1398</f>
        <v>4.99505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</row>
    <row r="1399" spans="1:12" ht="13.5" x14ac:dyDescent="0.25">
      <c r="A1399" s="3">
        <f>RSI!A1399</f>
        <v>44350</v>
      </c>
      <c r="B1399" s="2">
        <f>RSI!B1399</f>
        <v>4.72</v>
      </c>
      <c r="C1399" s="2">
        <f>RSI!I1399</f>
        <v>33.950412340224617</v>
      </c>
      <c r="D1399" s="2">
        <f>MACD!E1399</f>
        <v>3.4572241040635276E-2</v>
      </c>
      <c r="E1399" s="2">
        <f>MACD!F1399</f>
        <v>7.1198131692677163E-2</v>
      </c>
      <c r="F1399" s="2">
        <f>'Moving Avg'!D1399</f>
        <v>4.8179999999999996</v>
      </c>
      <c r="G1399" s="2">
        <f>'Moving Avg'!F1399</f>
        <v>4.8545000000000007</v>
      </c>
      <c r="H1399" s="2">
        <f>'Moving Avg'!G1399</f>
        <v>4.9126000000000012</v>
      </c>
      <c r="I1399" s="2">
        <f>'Moving Avg'!H1399</f>
        <v>4.9939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</row>
    <row r="1400" spans="1:12" ht="13.5" x14ac:dyDescent="0.25">
      <c r="A1400" s="3">
        <f>RSI!A1400</f>
        <v>44351</v>
      </c>
      <c r="B1400" s="2">
        <f>RSI!B1400</f>
        <v>4.8</v>
      </c>
      <c r="C1400" s="2">
        <f>RSI!I1400</f>
        <v>43.587332295613741</v>
      </c>
      <c r="D1400" s="2">
        <f>MACD!E1400</f>
        <v>3.1456887877599371E-2</v>
      </c>
      <c r="E1400" s="2">
        <f>MACD!F1400</f>
        <v>6.3249882929661605E-2</v>
      </c>
      <c r="F1400" s="2">
        <f>'Moving Avg'!D1400</f>
        <v>4.82</v>
      </c>
      <c r="G1400" s="2">
        <f>'Moving Avg'!F1400</f>
        <v>4.8445</v>
      </c>
      <c r="H1400" s="2">
        <f>'Moving Avg'!G1400</f>
        <v>4.9166000000000016</v>
      </c>
      <c r="I1400" s="2">
        <f>'Moving Avg'!H1400</f>
        <v>4.9936999999999996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44354</v>
      </c>
      <c r="B1401" s="2">
        <f>RSI!B1401</f>
        <v>4.8</v>
      </c>
      <c r="C1401" s="2">
        <f>RSI!I1401</f>
        <v>43.587332295613741</v>
      </c>
      <c r="D1401" s="2">
        <f>MACD!E1401</f>
        <v>2.92274016344507E-2</v>
      </c>
      <c r="E1401" s="2">
        <f>MACD!F1401</f>
        <v>5.6445386670619428E-2</v>
      </c>
      <c r="F1401" s="2">
        <f>'Moving Avg'!D1401</f>
        <v>4.8080000000000007</v>
      </c>
      <c r="G1401" s="2">
        <f>'Moving Avg'!F1401</f>
        <v>4.8345000000000002</v>
      </c>
      <c r="H1401" s="2">
        <f>'Moving Avg'!G1401</f>
        <v>4.9206000000000012</v>
      </c>
      <c r="I1401" s="2">
        <f>'Moving Avg'!H1401</f>
        <v>4.9929999999999986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4.66</v>
      </c>
      <c r="C1402" s="2">
        <f>RSI!I1402</f>
        <v>33.628948771714505</v>
      </c>
      <c r="D1402" s="2">
        <f>MACD!E1402</f>
        <v>3.0395440599112256E-2</v>
      </c>
      <c r="E1402" s="2">
        <f>MACD!F1402</f>
        <v>5.1235397456317999E-2</v>
      </c>
      <c r="F1402" s="2">
        <f>'Moving Avg'!D1402</f>
        <v>4.7679999999999998</v>
      </c>
      <c r="G1402" s="2">
        <f>'Moving Avg'!F1402</f>
        <v>4.8184999999999993</v>
      </c>
      <c r="H1402" s="2">
        <f>'Moving Avg'!G1402</f>
        <v>4.9218000000000011</v>
      </c>
      <c r="I1402" s="2">
        <f>'Moving Avg'!H1402</f>
        <v>4.9921499999999988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4.66</v>
      </c>
      <c r="C1403" s="2">
        <f>RSI!I1403</f>
        <v>33.628948771714505</v>
      </c>
      <c r="D1403" s="2">
        <f>MACD!E1403</f>
        <v>2.9482702573144337E-2</v>
      </c>
      <c r="E1403" s="2">
        <f>MACD!F1403</f>
        <v>4.6884858479683267E-2</v>
      </c>
      <c r="F1403" s="2">
        <f>'Moving Avg'!D1403</f>
        <v>4.7279999999999998</v>
      </c>
      <c r="G1403" s="2">
        <f>'Moving Avg'!F1403</f>
        <v>4.802999999999999</v>
      </c>
      <c r="H1403" s="2">
        <f>'Moving Avg'!G1403</f>
        <v>4.9180000000000019</v>
      </c>
      <c r="I1403" s="2">
        <f>'Moving Avg'!H1403</f>
        <v>4.9919499999999983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4.66</v>
      </c>
      <c r="C1404" s="2">
        <f>RSI!I1404</f>
        <v>33.628948771714519</v>
      </c>
      <c r="D1404" s="2">
        <f>MACD!E1404</f>
        <v>2.9799130586153133E-2</v>
      </c>
      <c r="E1404" s="2">
        <f>MACD!F1404</f>
        <v>4.3467712900977243E-2</v>
      </c>
      <c r="F1404" s="2">
        <f>'Moving Avg'!D1404</f>
        <v>4.7160000000000002</v>
      </c>
      <c r="G1404" s="2">
        <f>'Moving Avg'!F1404</f>
        <v>4.7889999999999997</v>
      </c>
      <c r="H1404" s="2">
        <f>'Moving Avg'!G1404</f>
        <v>4.9132000000000007</v>
      </c>
      <c r="I1404" s="2">
        <f>'Moving Avg'!H1404</f>
        <v>4.9916499999999981</v>
      </c>
      <c r="J1404" s="6" t="str">
        <f>OBV!F1404</f>
        <v>BEARISH</v>
      </c>
      <c r="K1404" s="6" t="str">
        <f>OBV!G1404</f>
        <v>NEUTRAL</v>
      </c>
      <c r="L1404" s="6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4.79</v>
      </c>
      <c r="C1405" s="2">
        <f>RSI!I1405</f>
        <v>47.53155238155594</v>
      </c>
      <c r="D1405" s="2">
        <f>MACD!E1405</f>
        <v>2.298380631616137E-2</v>
      </c>
      <c r="E1405" s="2">
        <f>MACD!F1405</f>
        <v>3.9370931584014071E-2</v>
      </c>
      <c r="F1405" s="2">
        <f>'Moving Avg'!D1405</f>
        <v>4.7140000000000004</v>
      </c>
      <c r="G1405" s="2">
        <f>'Moving Avg'!F1405</f>
        <v>4.7885</v>
      </c>
      <c r="H1405" s="2">
        <f>'Moving Avg'!G1405</f>
        <v>4.9102000000000006</v>
      </c>
      <c r="I1405" s="2">
        <f>'Moving Avg'!H1405</f>
        <v>4.9905999999999979</v>
      </c>
      <c r="J1405" s="6" t="str">
        <f>OBV!F1405</f>
        <v>BULLISH</v>
      </c>
      <c r="K1405" s="6" t="str">
        <f>OBV!G1405</f>
        <v>NEUTRAL</v>
      </c>
      <c r="L1405" s="6" t="str">
        <f>OBV!H1405</f>
        <v>BULLISH DIVERGENCE</v>
      </c>
    </row>
    <row r="1406" spans="1:12" ht="13.5" x14ac:dyDescent="0.25">
      <c r="A1406" s="3">
        <f>RSI!A1406</f>
        <v>44361</v>
      </c>
      <c r="B1406" s="2">
        <f>RSI!B1406</f>
        <v>4.79</v>
      </c>
      <c r="C1406" s="2">
        <f>RSI!I1406</f>
        <v>47.53155238155594</v>
      </c>
      <c r="D1406" s="2">
        <f>MACD!E1406</f>
        <v>2.8151471844616971E-2</v>
      </c>
      <c r="E1406" s="2">
        <f>MACD!F1406</f>
        <v>3.7127039636134652E-2</v>
      </c>
      <c r="F1406" s="2">
        <f>'Moving Avg'!D1406</f>
        <v>4.7119999999999997</v>
      </c>
      <c r="G1406" s="2">
        <f>'Moving Avg'!F1406</f>
        <v>4.7885</v>
      </c>
      <c r="H1406" s="2">
        <f>'Moving Avg'!G1406</f>
        <v>4.9080000000000013</v>
      </c>
      <c r="I1406" s="2">
        <f>'Moving Avg'!H1406</f>
        <v>4.9880499999999985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</row>
    <row r="1407" spans="1:12" ht="13.5" x14ac:dyDescent="0.25">
      <c r="A1407" s="3">
        <f>RSI!A1407</f>
        <v>44362</v>
      </c>
      <c r="B1407" s="2">
        <f>RSI!B1407</f>
        <v>4.79</v>
      </c>
      <c r="C1407" s="2">
        <f>RSI!I1407</f>
        <v>47.53155238155594</v>
      </c>
      <c r="D1407" s="2">
        <f>MACD!E1407</f>
        <v>3.2677118947028738E-2</v>
      </c>
      <c r="E1407" s="2">
        <f>MACD!F1407</f>
        <v>3.6237055498313471E-2</v>
      </c>
      <c r="F1407" s="2">
        <f>'Moving Avg'!D1407</f>
        <v>4.7379999999999995</v>
      </c>
      <c r="G1407" s="2">
        <f>'Moving Avg'!F1407</f>
        <v>4.7889999999999997</v>
      </c>
      <c r="H1407" s="2">
        <f>'Moving Avg'!G1407</f>
        <v>4.905800000000001</v>
      </c>
      <c r="I1407" s="2">
        <f>'Moving Avg'!H1407</f>
        <v>4.9854999999999983</v>
      </c>
      <c r="J1407" s="6" t="str">
        <f>OBV!F1407</f>
        <v>BULLISH</v>
      </c>
      <c r="K1407" s="6" t="str">
        <f>OBV!G1407</f>
        <v>NEUTRAL</v>
      </c>
      <c r="L1407" s="6" t="str">
        <f>OBV!H1407</f>
        <v>CONFIRMED BULLISH</v>
      </c>
    </row>
    <row r="1408" spans="1:12" ht="13.5" x14ac:dyDescent="0.25">
      <c r="A1408" s="3">
        <f>RSI!A1408</f>
        <v>44363</v>
      </c>
      <c r="B1408" s="2">
        <f>RSI!B1408</f>
        <v>4.79</v>
      </c>
      <c r="C1408" s="2">
        <f>RSI!I1408</f>
        <v>47.531552381555947</v>
      </c>
      <c r="D1408" s="2">
        <f>MACD!E1408</f>
        <v>3.664818583413787E-2</v>
      </c>
      <c r="E1408" s="2">
        <f>MACD!F1408</f>
        <v>3.6319281565478354E-2</v>
      </c>
      <c r="F1408" s="2">
        <f>'Moving Avg'!D1408</f>
        <v>4.7639999999999993</v>
      </c>
      <c r="G1408" s="2">
        <f>'Moving Avg'!F1408</f>
        <v>4.7865000000000011</v>
      </c>
      <c r="H1408" s="2">
        <f>'Moving Avg'!G1408</f>
        <v>4.9036000000000008</v>
      </c>
      <c r="I1408" s="2">
        <f>'Moving Avg'!H1408</f>
        <v>4.9835999999999983</v>
      </c>
      <c r="J1408" s="6" t="str">
        <f>OBV!F1408</f>
        <v>BULLISH</v>
      </c>
      <c r="K1408" s="6" t="str">
        <f>OBV!G1408</f>
        <v>NEUTRAL</v>
      </c>
      <c r="L1408" s="6" t="str">
        <f>OBV!H1408</f>
        <v>CONFIRMED BULLISH</v>
      </c>
    </row>
    <row r="1409" spans="1:12" ht="13.5" x14ac:dyDescent="0.25">
      <c r="A1409" s="3">
        <f>RSI!A1409</f>
        <v>44364</v>
      </c>
      <c r="B1409" s="2">
        <f>RSI!B1409</f>
        <v>4.78</v>
      </c>
      <c r="C1409" s="2">
        <f>RSI!I1409</f>
        <v>46.523268001984086</v>
      </c>
      <c r="D1409" s="2">
        <f>MACD!E1409</f>
        <v>1.9341777431342244E-2</v>
      </c>
      <c r="E1409" s="2">
        <f>MACD!F1409</f>
        <v>3.2923780738651133E-2</v>
      </c>
      <c r="F1409" s="2">
        <f>'Moving Avg'!D1409</f>
        <v>4.7880000000000003</v>
      </c>
      <c r="G1409" s="2">
        <f>'Moving Avg'!F1409</f>
        <v>4.783500000000001</v>
      </c>
      <c r="H1409" s="2">
        <f>'Moving Avg'!G1409</f>
        <v>4.9012000000000011</v>
      </c>
      <c r="I1409" s="2">
        <f>'Moving Avg'!H1409</f>
        <v>4.9825999999999979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</row>
    <row r="1410" spans="1:12" ht="13.5" x14ac:dyDescent="0.25">
      <c r="A1410" s="3">
        <f>RSI!A1410</f>
        <v>44365</v>
      </c>
      <c r="B1410" s="2">
        <f>RSI!B1410</f>
        <v>4.78</v>
      </c>
      <c r="C1410" s="2">
        <f>RSI!I1410</f>
        <v>46.523268001984093</v>
      </c>
      <c r="D1410" s="2">
        <f>MACD!E1410</f>
        <v>1.7186138056714206E-2</v>
      </c>
      <c r="E1410" s="2">
        <f>MACD!F1410</f>
        <v>2.977625220226375E-2</v>
      </c>
      <c r="F1410" s="2">
        <f>'Moving Avg'!D1410</f>
        <v>4.7860000000000005</v>
      </c>
      <c r="G1410" s="2">
        <f>'Moving Avg'!F1410</f>
        <v>4.78</v>
      </c>
      <c r="H1410" s="2">
        <f>'Moving Avg'!G1410</f>
        <v>4.897800000000001</v>
      </c>
      <c r="I1410" s="2">
        <f>'Moving Avg'!H1410</f>
        <v>4.981099999999997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4.78</v>
      </c>
      <c r="C1411" s="2">
        <f>RSI!I1411</f>
        <v>46.523268001984093</v>
      </c>
      <c r="D1411" s="2">
        <f>MACD!E1411</f>
        <v>1.5529313611558848E-2</v>
      </c>
      <c r="E1411" s="2">
        <f>MACD!F1411</f>
        <v>2.6926864484122771E-2</v>
      </c>
      <c r="F1411" s="2">
        <f>'Moving Avg'!D1411</f>
        <v>4.7840000000000007</v>
      </c>
      <c r="G1411" s="2">
        <f>'Moving Avg'!F1411</f>
        <v>4.7765000000000004</v>
      </c>
      <c r="H1411" s="2">
        <f>'Moving Avg'!G1411</f>
        <v>4.8954000000000004</v>
      </c>
      <c r="I1411" s="2">
        <f>'Moving Avg'!H1411</f>
        <v>4.9795999999999978</v>
      </c>
      <c r="J1411" s="6" t="str">
        <f>OBV!F1411</f>
        <v>BEARISH</v>
      </c>
      <c r="K1411" s="6" t="str">
        <f>OBV!G1411</f>
        <v>NEUTRAL</v>
      </c>
      <c r="L1411" s="6" t="str">
        <f>OBV!H1411</f>
        <v>CONFIRMED BEARISH</v>
      </c>
    </row>
    <row r="1412" spans="1:12" ht="13.5" x14ac:dyDescent="0.25">
      <c r="A1412" s="3">
        <f>RSI!A1412</f>
        <v>44369</v>
      </c>
      <c r="B1412" s="2">
        <f>RSI!B1412</f>
        <v>4.78</v>
      </c>
      <c r="C1412" s="2">
        <f>RSI!I1412</f>
        <v>46.523268001984093</v>
      </c>
      <c r="D1412" s="2">
        <f>MACD!E1412</f>
        <v>-7.2562817641212973E-3</v>
      </c>
      <c r="E1412" s="2">
        <f>MACD!F1412</f>
        <v>2.0090235234473959E-2</v>
      </c>
      <c r="F1412" s="2">
        <f>'Moving Avg'!D1412</f>
        <v>4.7820000000000009</v>
      </c>
      <c r="G1412" s="2">
        <f>'Moving Avg'!F1412</f>
        <v>4.7755000000000001</v>
      </c>
      <c r="H1412" s="2">
        <f>'Moving Avg'!G1412</f>
        <v>4.8924000000000012</v>
      </c>
      <c r="I1412" s="2">
        <f>'Moving Avg'!H1412</f>
        <v>4.9781999999999975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</row>
    <row r="1413" spans="1:12" ht="13.5" x14ac:dyDescent="0.25">
      <c r="A1413" s="3">
        <f>RSI!A1413</f>
        <v>44370</v>
      </c>
      <c r="B1413" s="2">
        <f>RSI!B1413</f>
        <v>4.78</v>
      </c>
      <c r="C1413" s="2">
        <f>RSI!I1413</f>
        <v>46.523268001984086</v>
      </c>
      <c r="D1413" s="2">
        <f>MACD!E1413</f>
        <v>-2.6393072650889415E-2</v>
      </c>
      <c r="E1413" s="2">
        <f>MACD!F1413</f>
        <v>1.0793573657401285E-2</v>
      </c>
      <c r="F1413" s="2">
        <f>'Moving Avg'!D1413</f>
        <v>4.78</v>
      </c>
      <c r="G1413" s="2">
        <f>'Moving Avg'!F1413</f>
        <v>4.7755000000000001</v>
      </c>
      <c r="H1413" s="2">
        <f>'Moving Avg'!G1413</f>
        <v>4.8894000000000011</v>
      </c>
      <c r="I1413" s="2">
        <f>'Moving Avg'!H1413</f>
        <v>4.976499999999997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</row>
    <row r="1414" spans="1:12" ht="13.5" x14ac:dyDescent="0.25">
      <c r="A1414" s="3">
        <f>RSI!A1414</f>
        <v>44371</v>
      </c>
      <c r="B1414" s="2">
        <f>RSI!B1414</f>
        <v>4.78</v>
      </c>
      <c r="C1414" s="2">
        <f>RSI!I1414</f>
        <v>46.523268001984093</v>
      </c>
      <c r="D1414" s="2">
        <f>MACD!E1414</f>
        <v>-4.2453030494928434E-2</v>
      </c>
      <c r="E1414" s="2">
        <f>MACD!F1414</f>
        <v>1.4425282693534061E-4</v>
      </c>
      <c r="F1414" s="2">
        <f>'Moving Avg'!D1414</f>
        <v>4.78</v>
      </c>
      <c r="G1414" s="2">
        <f>'Moving Avg'!F1414</f>
        <v>4.7754999999999992</v>
      </c>
      <c r="H1414" s="2">
        <f>'Moving Avg'!G1414</f>
        <v>4.886400000000001</v>
      </c>
      <c r="I1414" s="2">
        <f>'Moving Avg'!H1414</f>
        <v>4.974599999999997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44372</v>
      </c>
      <c r="B1415" s="2">
        <f>RSI!B1415</f>
        <v>4.7699999999999996</v>
      </c>
      <c r="C1415" s="2">
        <f>RSI!I1415</f>
        <v>45.033080898381883</v>
      </c>
      <c r="D1415" s="2">
        <f>MACD!E1415</f>
        <v>-3.5178603956841137E-2</v>
      </c>
      <c r="E1415" s="2">
        <f>MACD!F1415</f>
        <v>-6.9203185298199552E-3</v>
      </c>
      <c r="F1415" s="2">
        <f>'Moving Avg'!D1415</f>
        <v>4.7780000000000005</v>
      </c>
      <c r="G1415" s="2">
        <f>'Moving Avg'!F1415</f>
        <v>4.7744999999999997</v>
      </c>
      <c r="H1415" s="2">
        <f>'Moving Avg'!G1415</f>
        <v>4.8838000000000008</v>
      </c>
      <c r="I1415" s="2">
        <f>'Moving Avg'!H1415</f>
        <v>4.9731999999999967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</row>
    <row r="1416" spans="1:12" ht="13.5" x14ac:dyDescent="0.25">
      <c r="A1416" s="3">
        <f>RSI!A1416</f>
        <v>44375</v>
      </c>
      <c r="B1416" s="2">
        <f>RSI!B1416</f>
        <v>4.7699999999999996</v>
      </c>
      <c r="C1416" s="2">
        <f>RSI!I1416</f>
        <v>45.033080898381876</v>
      </c>
      <c r="D1416" s="2">
        <f>MACD!E1416</f>
        <v>-2.8850450926067417E-2</v>
      </c>
      <c r="E1416" s="2">
        <f>MACD!F1416</f>
        <v>-1.1306345009069449E-2</v>
      </c>
      <c r="F1416" s="2">
        <f>'Moving Avg'!D1416</f>
        <v>4.7759999999999998</v>
      </c>
      <c r="G1416" s="2">
        <f>'Moving Avg'!F1416</f>
        <v>4.7699999999999996</v>
      </c>
      <c r="H1416" s="2">
        <f>'Moving Avg'!G1416</f>
        <v>4.8812000000000006</v>
      </c>
      <c r="I1416" s="2">
        <f>'Moving Avg'!H1416</f>
        <v>4.9714499999999964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44376</v>
      </c>
      <c r="B1417" s="2">
        <f>RSI!B1417</f>
        <v>4.7</v>
      </c>
      <c r="C1417" s="2">
        <f>RSI!I1417</f>
        <v>35.739442561413455</v>
      </c>
      <c r="D1417" s="2">
        <f>MACD!E1417</f>
        <v>-1.8150610791688671E-2</v>
      </c>
      <c r="E1417" s="2">
        <f>MACD!F1417</f>
        <v>-1.2675198165593295E-2</v>
      </c>
      <c r="F1417" s="2">
        <f>'Moving Avg'!D1417</f>
        <v>4.76</v>
      </c>
      <c r="G1417" s="2">
        <f>'Moving Avg'!F1417</f>
        <v>4.7619999999999996</v>
      </c>
      <c r="H1417" s="2">
        <f>'Moving Avg'!G1417</f>
        <v>4.8774000000000006</v>
      </c>
      <c r="I1417" s="2">
        <f>'Moving Avg'!H1417</f>
        <v>4.9694999999999965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</row>
    <row r="1418" spans="1:12" ht="13.5" x14ac:dyDescent="0.25">
      <c r="A1418" s="3">
        <f>RSI!A1418</f>
        <v>44377</v>
      </c>
      <c r="B1418" s="2">
        <f>RSI!B1418</f>
        <v>4.7</v>
      </c>
      <c r="C1418" s="2">
        <f>RSI!I1418</f>
        <v>35.739442561413455</v>
      </c>
      <c r="D1418" s="2">
        <f>MACD!E1418</f>
        <v>-8.5350595662729845E-3</v>
      </c>
      <c r="E1418" s="2">
        <f>MACD!F1418</f>
        <v>-1.1847170445729234E-2</v>
      </c>
      <c r="F1418" s="2">
        <f>'Moving Avg'!D1418</f>
        <v>4.7439999999999998</v>
      </c>
      <c r="G1418" s="2">
        <f>'Moving Avg'!F1418</f>
        <v>4.7539999999999996</v>
      </c>
      <c r="H1418" s="2">
        <f>'Moving Avg'!G1418</f>
        <v>4.8735999999999997</v>
      </c>
      <c r="I1418" s="2">
        <f>'Moving Avg'!H1418</f>
        <v>4.9683499999999965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</row>
    <row r="1419" spans="1:12" ht="13.5" x14ac:dyDescent="0.25">
      <c r="A1419" s="3">
        <f>RSI!A1419</f>
        <v>44378</v>
      </c>
      <c r="B1419" s="2">
        <f>RSI!B1419</f>
        <v>4.7</v>
      </c>
      <c r="C1419" s="2">
        <f>RSI!I1419</f>
        <v>35.739442561413455</v>
      </c>
      <c r="D1419" s="2">
        <f>MACD!E1419</f>
        <v>-1.4170629131271539E-3</v>
      </c>
      <c r="E1419" s="2">
        <f>MACD!F1419</f>
        <v>-9.7611489392088191E-3</v>
      </c>
      <c r="F1419" s="2">
        <f>'Moving Avg'!D1419</f>
        <v>4.7279999999999998</v>
      </c>
      <c r="G1419" s="2">
        <f>'Moving Avg'!F1419</f>
        <v>4.7530000000000001</v>
      </c>
      <c r="H1419" s="2">
        <f>'Moving Avg'!G1419</f>
        <v>4.8698000000000006</v>
      </c>
      <c r="I1419" s="2">
        <f>'Moving Avg'!H1419</f>
        <v>4.9657499999999963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</row>
    <row r="1420" spans="1:12" ht="13.5" x14ac:dyDescent="0.25">
      <c r="A1420" s="3">
        <f>RSI!A1420</f>
        <v>44379</v>
      </c>
      <c r="B1420" s="2">
        <f>RSI!B1420</f>
        <v>4.7</v>
      </c>
      <c r="C1420" s="2">
        <f>RSI!I1420</f>
        <v>35.739442561413455</v>
      </c>
      <c r="D1420" s="2">
        <f>MACD!E1420</f>
        <v>5.0875448682621283E-3</v>
      </c>
      <c r="E1420" s="2">
        <f>MACD!F1420</f>
        <v>-6.7914101777146298E-3</v>
      </c>
      <c r="F1420" s="2">
        <f>'Moving Avg'!D1420</f>
        <v>4.7139999999999995</v>
      </c>
      <c r="G1420" s="2">
        <f>'Moving Avg'!F1420</f>
        <v>4.7480000000000002</v>
      </c>
      <c r="H1420" s="2">
        <f>'Moving Avg'!G1420</f>
        <v>4.8647999999999998</v>
      </c>
      <c r="I1420" s="2">
        <f>'Moving Avg'!H1420</f>
        <v>4.9627499999999971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</row>
    <row r="1421" spans="1:12" ht="13.5" x14ac:dyDescent="0.25">
      <c r="A1421" s="3">
        <f>RSI!A1421</f>
        <v>44382</v>
      </c>
      <c r="B1421" s="2">
        <f>RSI!B1421</f>
        <v>4.5999999999999996</v>
      </c>
      <c r="C1421" s="2">
        <f>RSI!I1421</f>
        <v>25.591290130530439</v>
      </c>
      <c r="D1421" s="2">
        <f>MACD!E1421</f>
        <v>1.8444858145780785E-2</v>
      </c>
      <c r="E1421" s="2">
        <f>MACD!F1421</f>
        <v>-1.7441565130155469E-3</v>
      </c>
      <c r="F1421" s="2">
        <f>'Moving Avg'!D1421</f>
        <v>4.68</v>
      </c>
      <c r="G1421" s="2">
        <f>'Moving Avg'!F1421</f>
        <v>4.7380000000000004</v>
      </c>
      <c r="H1421" s="2">
        <f>'Moving Avg'!G1421</f>
        <v>4.8519999999999994</v>
      </c>
      <c r="I1421" s="2">
        <f>'Moving Avg'!H1421</f>
        <v>4.9587499999999975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</row>
    <row r="1422" spans="1:12" ht="13.5" x14ac:dyDescent="0.25">
      <c r="A1422" s="3">
        <f>RSI!A1422</f>
        <v>44383</v>
      </c>
      <c r="B1422" s="2">
        <f>RSI!B1422</f>
        <v>4.7300000000000004</v>
      </c>
      <c r="C1422" s="2">
        <f>RSI!I1422</f>
        <v>46.756892679472223</v>
      </c>
      <c r="D1422" s="2">
        <f>MACD!E1422</f>
        <v>2.1121444239041942E-2</v>
      </c>
      <c r="E1422" s="2">
        <f>MACD!F1422</f>
        <v>2.8289636373959506E-3</v>
      </c>
      <c r="F1422" s="2">
        <f>'Moving Avg'!D1422</f>
        <v>4.6860000000000008</v>
      </c>
      <c r="G1422" s="2">
        <f>'Moving Avg'!F1422</f>
        <v>4.7415000000000003</v>
      </c>
      <c r="H1422" s="2">
        <f>'Moving Avg'!G1422</f>
        <v>4.8431999999999986</v>
      </c>
      <c r="I1422" s="2">
        <f>'Moving Avg'!H1422</f>
        <v>4.9561999999999964</v>
      </c>
      <c r="J1422" s="6" t="str">
        <f>OBV!F1422</f>
        <v>BEARISH</v>
      </c>
      <c r="K1422" s="6" t="str">
        <f>OBV!G1422</f>
        <v>NEUTRAL</v>
      </c>
      <c r="L1422" s="6" t="str">
        <f>OBV!H1422</f>
        <v>BEARISH DIVERGENCE</v>
      </c>
    </row>
    <row r="1423" spans="1:12" ht="13.5" x14ac:dyDescent="0.25">
      <c r="A1423" s="3">
        <f>RSI!A1423</f>
        <v>44384</v>
      </c>
      <c r="B1423" s="2">
        <f>RSI!B1423</f>
        <v>4.8499999999999996</v>
      </c>
      <c r="C1423" s="2">
        <f>RSI!I1423</f>
        <v>58.493562742595792</v>
      </c>
      <c r="D1423" s="2">
        <f>MACD!E1423</f>
        <v>1.4658696087163747E-2</v>
      </c>
      <c r="E1423" s="2">
        <f>MACD!F1423</f>
        <v>5.1949101273495099E-3</v>
      </c>
      <c r="F1423" s="2">
        <f>'Moving Avg'!D1423</f>
        <v>4.7159999999999993</v>
      </c>
      <c r="G1423" s="2">
        <f>'Moving Avg'!F1423</f>
        <v>4.7509999999999994</v>
      </c>
      <c r="H1423" s="2">
        <f>'Moving Avg'!G1423</f>
        <v>4.8365999999999989</v>
      </c>
      <c r="I1423" s="2">
        <f>'Moving Avg'!H1423</f>
        <v>4.9540499999999978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</row>
    <row r="1424" spans="1:12" ht="13.5" x14ac:dyDescent="0.25">
      <c r="A1424" s="3">
        <f>RSI!A1424</f>
        <v>44385</v>
      </c>
      <c r="B1424" s="2">
        <f>RSI!B1424</f>
        <v>4.8499999999999996</v>
      </c>
      <c r="C1424" s="2">
        <f>RSI!I1424</f>
        <v>58.493562742595792</v>
      </c>
      <c r="D1424" s="2">
        <f>MACD!E1424</f>
        <v>8.630517950082961E-3</v>
      </c>
      <c r="E1424" s="2">
        <f>MACD!F1424</f>
        <v>5.8820316918962003E-3</v>
      </c>
      <c r="F1424" s="2">
        <f>'Moving Avg'!D1424</f>
        <v>4.7460000000000004</v>
      </c>
      <c r="G1424" s="2">
        <f>'Moving Avg'!F1424</f>
        <v>4.7604999999999995</v>
      </c>
      <c r="H1424" s="2">
        <f>'Moving Avg'!G1424</f>
        <v>4.8295999999999983</v>
      </c>
      <c r="I1424" s="2">
        <f>'Moving Avg'!H1424</f>
        <v>4.9521499999999978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</row>
    <row r="1425" spans="1:12" ht="13.5" x14ac:dyDescent="0.25">
      <c r="A1425" s="3">
        <f>RSI!A1425</f>
        <v>44386</v>
      </c>
      <c r="B1425" s="2">
        <f>RSI!B1425</f>
        <v>4.8499999999999996</v>
      </c>
      <c r="C1425" s="2">
        <f>RSI!I1425</f>
        <v>58.493562742595792</v>
      </c>
      <c r="D1425" s="2">
        <f>MACD!E1425</f>
        <v>1.4730505441065134E-3</v>
      </c>
      <c r="E1425" s="2">
        <f>MACD!F1425</f>
        <v>5.0002354623382627E-3</v>
      </c>
      <c r="F1425" s="2">
        <f>'Moving Avg'!D1425</f>
        <v>4.7760000000000007</v>
      </c>
      <c r="G1425" s="2">
        <f>'Moving Avg'!F1425</f>
        <v>4.7634999999999996</v>
      </c>
      <c r="H1425" s="2">
        <f>'Moving Avg'!G1425</f>
        <v>4.8235999999999981</v>
      </c>
      <c r="I1425" s="2">
        <f>'Moving Avg'!H1425</f>
        <v>4.9502999999999977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</row>
    <row r="1426" spans="1:12" ht="13.5" x14ac:dyDescent="0.25">
      <c r="A1426" s="3">
        <f>RSI!A1426</f>
        <v>44389</v>
      </c>
      <c r="B1426" s="2">
        <f>RSI!B1426</f>
        <v>4.82</v>
      </c>
      <c r="C1426" s="2">
        <f>RSI!I1426</f>
        <v>54.726740356048104</v>
      </c>
      <c r="D1426" s="2">
        <f>MACD!E1426</f>
        <v>-2.8408974297402523E-3</v>
      </c>
      <c r="E1426" s="2">
        <f>MACD!F1426</f>
        <v>3.4320088839225604E-3</v>
      </c>
      <c r="F1426" s="2">
        <f>'Moving Avg'!D1426</f>
        <v>4.82</v>
      </c>
      <c r="G1426" s="2">
        <f>'Moving Avg'!F1426</f>
        <v>4.7649999999999988</v>
      </c>
      <c r="H1426" s="2">
        <f>'Moving Avg'!G1426</f>
        <v>4.8169999999999975</v>
      </c>
      <c r="I1426" s="2">
        <f>'Moving Avg'!H1426</f>
        <v>4.9488999999999983</v>
      </c>
      <c r="J1426" s="6" t="str">
        <f>OBV!F1426</f>
        <v>BULLISH</v>
      </c>
      <c r="K1426" s="6" t="str">
        <f>OBV!G1426</f>
        <v>NEUTRAL</v>
      </c>
      <c r="L1426" s="6" t="str">
        <f>OBV!H1426</f>
        <v>CONFIRMED BULLISH</v>
      </c>
    </row>
    <row r="1427" spans="1:12" ht="13.5" x14ac:dyDescent="0.25">
      <c r="A1427" s="3">
        <f>RSI!A1427</f>
        <v>44390</v>
      </c>
      <c r="B1427" s="2">
        <f>RSI!B1427</f>
        <v>4.82</v>
      </c>
      <c r="C1427" s="2">
        <f>RSI!I1427</f>
        <v>54.726740356048104</v>
      </c>
      <c r="D1427" s="2">
        <f>MACD!E1427</f>
        <v>-1.7527427637968884E-2</v>
      </c>
      <c r="E1427" s="2">
        <f>MACD!F1427</f>
        <v>-7.5987842045572825E-4</v>
      </c>
      <c r="F1427" s="2">
        <f>'Moving Avg'!D1427</f>
        <v>4.8379999999999992</v>
      </c>
      <c r="G1427" s="2">
        <f>'Moving Avg'!F1427</f>
        <v>4.7664999999999988</v>
      </c>
      <c r="H1427" s="2">
        <f>'Moving Avg'!G1427</f>
        <v>4.8103999999999978</v>
      </c>
      <c r="I1427" s="2">
        <f>'Moving Avg'!H1427</f>
        <v>4.946299999999999</v>
      </c>
      <c r="J1427" s="6" t="str">
        <f>OBV!F1427</f>
        <v>BEARISH</v>
      </c>
      <c r="K1427" s="6" t="str">
        <f>OBV!G1427</f>
        <v>NEUTRAL</v>
      </c>
      <c r="L1427" s="6" t="str">
        <f>OBV!H1427</f>
        <v>BEARISH DIVERGENCE</v>
      </c>
    </row>
    <row r="1428" spans="1:12" ht="13.5" x14ac:dyDescent="0.25">
      <c r="A1428" s="3">
        <f>RSI!A1428</f>
        <v>44391</v>
      </c>
      <c r="B1428" s="2">
        <f>RSI!B1428</f>
        <v>4.82</v>
      </c>
      <c r="C1428" s="2">
        <f>RSI!I1428</f>
        <v>54.726740356048104</v>
      </c>
      <c r="D1428" s="2">
        <f>MACD!E1428</f>
        <v>-3.0201747001818546E-2</v>
      </c>
      <c r="E1428" s="2">
        <f>MACD!F1428</f>
        <v>-6.6482521367282922E-3</v>
      </c>
      <c r="F1428" s="2">
        <f>'Moving Avg'!D1428</f>
        <v>4.8319999999999999</v>
      </c>
      <c r="G1428" s="2">
        <f>'Moving Avg'!F1428</f>
        <v>4.7679999999999989</v>
      </c>
      <c r="H1428" s="2">
        <f>'Moving Avg'!G1428</f>
        <v>4.8037999999999981</v>
      </c>
      <c r="I1428" s="2">
        <f>'Moving Avg'!H1428</f>
        <v>4.9436999999999989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44392</v>
      </c>
      <c r="B1429" s="2">
        <f>RSI!B1429</f>
        <v>4.8</v>
      </c>
      <c r="C1429" s="2">
        <f>RSI!I1429</f>
        <v>51.941611583894257</v>
      </c>
      <c r="D1429" s="2">
        <f>MACD!E1429</f>
        <v>-3.9673629728461002E-2</v>
      </c>
      <c r="E1429" s="2">
        <f>MACD!F1429</f>
        <v>-1.3253327655074833E-2</v>
      </c>
      <c r="F1429" s="2">
        <f>'Moving Avg'!D1429</f>
        <v>4.822000000000001</v>
      </c>
      <c r="G1429" s="2">
        <f>'Moving Avg'!F1429</f>
        <v>4.7689999999999992</v>
      </c>
      <c r="H1429" s="2">
        <f>'Moving Avg'!G1429</f>
        <v>4.7997999999999985</v>
      </c>
      <c r="I1429" s="2">
        <f>'Moving Avg'!H1429</f>
        <v>4.9409999999999989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44393</v>
      </c>
      <c r="B1430" s="2">
        <f>RSI!B1430</f>
        <v>4.72</v>
      </c>
      <c r="C1430" s="2">
        <f>RSI!I1430</f>
        <v>42.602149113247393</v>
      </c>
      <c r="D1430" s="2">
        <f>MACD!E1430</f>
        <v>-4.1856174545875646E-2</v>
      </c>
      <c r="E1430" s="2">
        <f>MACD!F1430</f>
        <v>-1.8973897033234995E-2</v>
      </c>
      <c r="F1430" s="2">
        <f>'Moving Avg'!D1430</f>
        <v>4.7960000000000003</v>
      </c>
      <c r="G1430" s="2">
        <f>'Moving Avg'!F1430</f>
        <v>4.7659999999999991</v>
      </c>
      <c r="H1430" s="2">
        <f>'Moving Avg'!G1430</f>
        <v>4.7941999999999982</v>
      </c>
      <c r="I1430" s="2">
        <f>'Moving Avg'!H1430</f>
        <v>4.9380999999999995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44396</v>
      </c>
      <c r="B1431" s="2">
        <f>RSI!B1431</f>
        <v>4.8</v>
      </c>
      <c r="C1431" s="2">
        <f>RSI!I1431</f>
        <v>51.913529088665264</v>
      </c>
      <c r="D1431" s="2">
        <f>MACD!E1431</f>
        <v>-6.4627613653013505E-2</v>
      </c>
      <c r="E1431" s="2">
        <f>MACD!F1431</f>
        <v>-2.8104640357190697E-2</v>
      </c>
      <c r="F1431" s="2">
        <f>'Moving Avg'!D1431</f>
        <v>4.7919999999999998</v>
      </c>
      <c r="G1431" s="2">
        <f>'Moving Avg'!F1431</f>
        <v>4.7669999999999986</v>
      </c>
      <c r="H1431" s="2">
        <f>'Moving Avg'!G1431</f>
        <v>4.7901999999999996</v>
      </c>
      <c r="I1431" s="2">
        <f>'Moving Avg'!H1431</f>
        <v>4.935249999999999</v>
      </c>
      <c r="J1431" s="6" t="str">
        <f>OBV!F1431</f>
        <v>BULLISH</v>
      </c>
      <c r="K1431" s="6" t="str">
        <f>OBV!G1431</f>
        <v>NEUTRAL</v>
      </c>
      <c r="L1431" s="6" t="str">
        <f>OBV!H1431</f>
        <v>BULLISH DIVERGENCE</v>
      </c>
    </row>
    <row r="1432" spans="1:12" ht="13.5" x14ac:dyDescent="0.25">
      <c r="A1432" s="3">
        <f>RSI!A1432</f>
        <v>44399</v>
      </c>
      <c r="B1432" s="2">
        <f>RSI!B1432</f>
        <v>4.8</v>
      </c>
      <c r="C1432" s="2">
        <f>RSI!I1432</f>
        <v>51.913529088665271</v>
      </c>
      <c r="D1432" s="2">
        <f>MACD!E1432</f>
        <v>-6.4011190005865082E-2</v>
      </c>
      <c r="E1432" s="2">
        <f>MACD!F1432</f>
        <v>-3.5285950286925577E-2</v>
      </c>
      <c r="F1432" s="2">
        <f>'Moving Avg'!D1432</f>
        <v>4.7880000000000003</v>
      </c>
      <c r="G1432" s="2">
        <f>'Moving Avg'!F1432</f>
        <v>4.7679999999999998</v>
      </c>
      <c r="H1432" s="2">
        <f>'Moving Avg'!G1432</f>
        <v>4.7865999999999991</v>
      </c>
      <c r="I1432" s="2">
        <f>'Moving Avg'!H1432</f>
        <v>4.9332499999999984</v>
      </c>
      <c r="J1432" s="6" t="str">
        <f>OBV!F1432</f>
        <v>BULLISH</v>
      </c>
      <c r="K1432" s="6" t="str">
        <f>OBV!G1432</f>
        <v>NEUTRAL</v>
      </c>
      <c r="L1432" s="6" t="str">
        <f>OBV!H1432</f>
        <v>BULLISH DIVERGENCE</v>
      </c>
    </row>
    <row r="1433" spans="1:12" ht="13.5" x14ac:dyDescent="0.25">
      <c r="A1433" s="3">
        <f>RSI!A1433</f>
        <v>44400</v>
      </c>
      <c r="B1433" s="2">
        <f>RSI!B1433</f>
        <v>4.8</v>
      </c>
      <c r="C1433" s="2">
        <f>RSI!I1433</f>
        <v>51.913529088665271</v>
      </c>
      <c r="D1433" s="2">
        <f>MACD!E1433</f>
        <v>-4.5134947091366229E-2</v>
      </c>
      <c r="E1433" s="2">
        <f>MACD!F1433</f>
        <v>-3.725574964781371E-2</v>
      </c>
      <c r="F1433" s="2">
        <f>'Moving Avg'!D1433</f>
        <v>4.7840000000000007</v>
      </c>
      <c r="G1433" s="2">
        <f>'Moving Avg'!F1433</f>
        <v>4.7690000000000001</v>
      </c>
      <c r="H1433" s="2">
        <f>'Moving Avg'!G1433</f>
        <v>4.783199999999999</v>
      </c>
      <c r="I1433" s="2">
        <f>'Moving Avg'!H1433</f>
        <v>4.9317499999999983</v>
      </c>
      <c r="J1433" s="6" t="str">
        <f>OBV!F1433</f>
        <v>BULLISH</v>
      </c>
      <c r="K1433" s="6" t="str">
        <f>OBV!G1433</f>
        <v>NEUTRAL</v>
      </c>
      <c r="L1433" s="6" t="str">
        <f>OBV!H1433</f>
        <v>BULLISH DIVERGENCE</v>
      </c>
    </row>
    <row r="1434" spans="1:12" ht="13.5" x14ac:dyDescent="0.25">
      <c r="A1434" s="3">
        <f>RSI!A1434</f>
        <v>44403</v>
      </c>
      <c r="B1434" s="2">
        <f>RSI!B1434</f>
        <v>4.79</v>
      </c>
      <c r="C1434" s="2">
        <f>RSI!I1434</f>
        <v>50.631196522413774</v>
      </c>
      <c r="D1434" s="2">
        <f>MACD!E1434</f>
        <v>-2.8520968202897734E-2</v>
      </c>
      <c r="E1434" s="2">
        <f>MACD!F1434</f>
        <v>-3.5508793358830518E-2</v>
      </c>
      <c r="F1434" s="2">
        <f>'Moving Avg'!D1434</f>
        <v>4.782</v>
      </c>
      <c r="G1434" s="2">
        <f>'Moving Avg'!F1434</f>
        <v>4.7694999999999999</v>
      </c>
      <c r="H1434" s="2">
        <f>'Moving Avg'!G1434</f>
        <v>4.7801999999999989</v>
      </c>
      <c r="I1434" s="2">
        <f>'Moving Avg'!H1434</f>
        <v>4.9298499999999983</v>
      </c>
      <c r="J1434" s="6" t="str">
        <f>OBV!F1434</f>
        <v>BULLISH</v>
      </c>
      <c r="K1434" s="6" t="str">
        <f>OBV!G1434</f>
        <v>NEUTRAL</v>
      </c>
      <c r="L1434" s="6" t="str">
        <f>OBV!H1434</f>
        <v>BULLISH DIVERGENCE</v>
      </c>
    </row>
    <row r="1435" spans="1:12" ht="13.5" x14ac:dyDescent="0.25">
      <c r="A1435" s="3">
        <f>RSI!A1435</f>
        <v>44404</v>
      </c>
      <c r="B1435" s="2">
        <f>RSI!B1435</f>
        <v>4.82</v>
      </c>
      <c r="C1435" s="2">
        <f>RSI!I1435</f>
        <v>54.279858433742078</v>
      </c>
      <c r="D1435" s="2">
        <f>MACD!E1435</f>
        <v>-1.6717754336401214E-2</v>
      </c>
      <c r="E1435" s="2">
        <f>MACD!F1435</f>
        <v>-3.1750585554344658E-2</v>
      </c>
      <c r="F1435" s="2">
        <f>'Moving Avg'!D1435</f>
        <v>4.8019999999999996</v>
      </c>
      <c r="G1435" s="2">
        <f>'Moving Avg'!F1435</f>
        <v>4.7720000000000002</v>
      </c>
      <c r="H1435" s="2">
        <f>'Moving Avg'!G1435</f>
        <v>4.7805999999999997</v>
      </c>
      <c r="I1435" s="2">
        <f>'Moving Avg'!H1435</f>
        <v>4.9269499999999979</v>
      </c>
      <c r="J1435" s="6" t="str">
        <f>OBV!F1435</f>
        <v>BULLISH</v>
      </c>
      <c r="K1435" s="6" t="str">
        <f>OBV!G1435</f>
        <v>NEUTRAL</v>
      </c>
      <c r="L1435" s="6" t="str">
        <f>OBV!H1435</f>
        <v>CONFIRMED BULLISH</v>
      </c>
    </row>
    <row r="1436" spans="1:12" ht="13.5" x14ac:dyDescent="0.25">
      <c r="A1436" s="3">
        <f>RSI!A1436</f>
        <v>44405</v>
      </c>
      <c r="B1436" s="2">
        <f>RSI!B1436</f>
        <v>4.82</v>
      </c>
      <c r="C1436" s="2">
        <f>RSI!I1436</f>
        <v>54.279858433742092</v>
      </c>
      <c r="D1436" s="2">
        <f>MACD!E1436</f>
        <v>-1.1553210659384305E-2</v>
      </c>
      <c r="E1436" s="2">
        <f>MACD!F1436</f>
        <v>-2.7711110575352589E-2</v>
      </c>
      <c r="F1436" s="2">
        <f>'Moving Avg'!D1436</f>
        <v>4.806</v>
      </c>
      <c r="G1436" s="2">
        <f>'Moving Avg'!F1436</f>
        <v>4.7744999999999989</v>
      </c>
      <c r="H1436" s="2">
        <f>'Moving Avg'!G1436</f>
        <v>4.7811999999999992</v>
      </c>
      <c r="I1436" s="2">
        <f>'Moving Avg'!H1436</f>
        <v>4.9240499999999985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</row>
    <row r="1437" spans="1:12" ht="13.5" x14ac:dyDescent="0.25">
      <c r="A1437" s="3">
        <f>RSI!A1437</f>
        <v>44406</v>
      </c>
      <c r="B1437" s="2">
        <f>RSI!B1437</f>
        <v>4.84</v>
      </c>
      <c r="C1437" s="2">
        <f>RSI!I1437</f>
        <v>56.751202245859844</v>
      </c>
      <c r="D1437" s="2">
        <f>MACD!E1437</f>
        <v>-8.856736716887248E-3</v>
      </c>
      <c r="E1437" s="2">
        <f>MACD!F1437</f>
        <v>-2.3940235803659525E-2</v>
      </c>
      <c r="F1437" s="2">
        <f>'Moving Avg'!D1437</f>
        <v>4.8140000000000001</v>
      </c>
      <c r="G1437" s="2">
        <f>'Moving Avg'!F1437</f>
        <v>4.7814999999999994</v>
      </c>
      <c r="H1437" s="2">
        <f>'Moving Avg'!G1437</f>
        <v>4.7823999999999991</v>
      </c>
      <c r="I1437" s="2">
        <f>'Moving Avg'!H1437</f>
        <v>4.9212499999999979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</row>
    <row r="1438" spans="1:12" ht="13.5" x14ac:dyDescent="0.25">
      <c r="A1438" s="3">
        <f>RSI!A1438</f>
        <v>44407</v>
      </c>
      <c r="B1438" s="2">
        <f>RSI!B1438</f>
        <v>4.84</v>
      </c>
      <c r="C1438" s="2">
        <f>RSI!I1438</f>
        <v>56.751202245859844</v>
      </c>
      <c r="D1438" s="2">
        <f>MACD!E1438</f>
        <v>-6.8711034375299462E-3</v>
      </c>
      <c r="E1438" s="2">
        <f>MACD!F1438</f>
        <v>-2.052640933043361E-2</v>
      </c>
      <c r="F1438" s="2">
        <f>'Moving Avg'!D1438</f>
        <v>4.8220000000000001</v>
      </c>
      <c r="G1438" s="2">
        <f>'Moving Avg'!F1438</f>
        <v>4.7885000000000009</v>
      </c>
      <c r="H1438" s="2">
        <f>'Moving Avg'!G1438</f>
        <v>4.7823999999999991</v>
      </c>
      <c r="I1438" s="2">
        <f>'Moving Avg'!H1438</f>
        <v>4.9184999999999981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</row>
    <row r="1439" spans="1:12" ht="13.5" x14ac:dyDescent="0.25">
      <c r="A1439" s="3">
        <f>RSI!A1439</f>
        <v>44410</v>
      </c>
      <c r="B1439" s="2">
        <f>RSI!B1439</f>
        <v>4.84</v>
      </c>
      <c r="C1439" s="2">
        <f>RSI!I1439</f>
        <v>56.75120224585983</v>
      </c>
      <c r="D1439" s="2">
        <f>MACD!E1439</f>
        <v>-8.5419479800563636E-3</v>
      </c>
      <c r="E1439" s="2">
        <f>MACD!F1439</f>
        <v>-1.8129517060358161E-2</v>
      </c>
      <c r="F1439" s="2">
        <f>'Moving Avg'!D1439</f>
        <v>4.8319999999999999</v>
      </c>
      <c r="G1439" s="2">
        <f>'Moving Avg'!F1439</f>
        <v>4.7954999999999997</v>
      </c>
      <c r="H1439" s="2">
        <f>'Moving Avg'!G1439</f>
        <v>4.7823999999999991</v>
      </c>
      <c r="I1439" s="2">
        <f>'Moving Avg'!H1439</f>
        <v>4.9161999999999981</v>
      </c>
      <c r="J1439" s="6" t="str">
        <f>OBV!F1439</f>
        <v>BULLISH</v>
      </c>
      <c r="K1439" s="6" t="str">
        <f>OBV!G1439</f>
        <v>NEUTRAL</v>
      </c>
      <c r="L1439" s="6" t="str">
        <f>OBV!H1439</f>
        <v>CONFIRMED BULLISH</v>
      </c>
    </row>
    <row r="1440" spans="1:12" ht="13.5" x14ac:dyDescent="0.25">
      <c r="A1440" s="3">
        <f>RSI!A1440</f>
        <v>44411</v>
      </c>
      <c r="B1440" s="2">
        <f>RSI!B1440</f>
        <v>4.8</v>
      </c>
      <c r="C1440" s="2">
        <f>RSI!I1440</f>
        <v>50.000020081754457</v>
      </c>
      <c r="D1440" s="2">
        <f>MACD!E1440</f>
        <v>-1.9554239881123259E-2</v>
      </c>
      <c r="E1440" s="2">
        <f>MACD!F1440</f>
        <v>-1.8414461624511179E-2</v>
      </c>
      <c r="F1440" s="2">
        <f>'Moving Avg'!D1440</f>
        <v>4.8280000000000003</v>
      </c>
      <c r="G1440" s="2">
        <f>'Moving Avg'!F1440</f>
        <v>4.8005000000000004</v>
      </c>
      <c r="H1440" s="2">
        <f>'Moving Avg'!G1440</f>
        <v>4.7813999999999997</v>
      </c>
      <c r="I1440" s="2">
        <f>'Moving Avg'!H1440</f>
        <v>4.9137499999999976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44412</v>
      </c>
      <c r="B1441" s="2">
        <f>RSI!B1441</f>
        <v>4.8</v>
      </c>
      <c r="C1441" s="2">
        <f>RSI!I1441</f>
        <v>50.000020081754457</v>
      </c>
      <c r="D1441" s="2">
        <f>MACD!E1441</f>
        <v>-1.6563252169637721E-2</v>
      </c>
      <c r="E1441" s="2">
        <f>MACD!F1441</f>
        <v>-1.8044219733536489E-2</v>
      </c>
      <c r="F1441" s="2">
        <f>'Moving Avg'!D1441</f>
        <v>4.8239999999999998</v>
      </c>
      <c r="G1441" s="2">
        <f>'Moving Avg'!F1441</f>
        <v>4.8104999999999993</v>
      </c>
      <c r="H1441" s="2">
        <f>'Moving Avg'!G1441</f>
        <v>4.7803999999999993</v>
      </c>
      <c r="I1441" s="2">
        <f>'Moving Avg'!H1441</f>
        <v>4.9114999999999975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4.8</v>
      </c>
      <c r="C1442" s="2">
        <f>RSI!I1442</f>
        <v>50.000020081754457</v>
      </c>
      <c r="D1442" s="2">
        <f>MACD!E1442</f>
        <v>-1.4031130718535678E-2</v>
      </c>
      <c r="E1442" s="2">
        <f>MACD!F1442</f>
        <v>-1.7241601930536327E-2</v>
      </c>
      <c r="F1442" s="2">
        <f>'Moving Avg'!D1442</f>
        <v>4.8160000000000007</v>
      </c>
      <c r="G1442" s="2">
        <f>'Moving Avg'!F1442</f>
        <v>4.8139999999999992</v>
      </c>
      <c r="H1442" s="2">
        <f>'Moving Avg'!G1442</f>
        <v>4.7804000000000002</v>
      </c>
      <c r="I1442" s="2">
        <f>'Moving Avg'!H1442</f>
        <v>4.9093499999999972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4.8</v>
      </c>
      <c r="C1443" s="2">
        <f>RSI!I1443</f>
        <v>50.000020081754457</v>
      </c>
      <c r="D1443" s="2">
        <f>MACD!E1443</f>
        <v>-1.1887375955208945E-2</v>
      </c>
      <c r="E1443" s="2">
        <f>MACD!F1443</f>
        <v>-1.6170756735470852E-2</v>
      </c>
      <c r="F1443" s="2">
        <f>'Moving Avg'!D1443</f>
        <v>4.8080000000000007</v>
      </c>
      <c r="G1443" s="2">
        <f>'Moving Avg'!F1443</f>
        <v>4.8114999999999997</v>
      </c>
      <c r="H1443" s="2">
        <f>'Moving Avg'!G1443</f>
        <v>4.7808000000000002</v>
      </c>
      <c r="I1443" s="2">
        <f>'Moving Avg'!H1443</f>
        <v>4.9073499999999965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4.8</v>
      </c>
      <c r="C1444" s="2">
        <f>RSI!I1444</f>
        <v>50.000020081754457</v>
      </c>
      <c r="D1444" s="2">
        <f>MACD!E1444</f>
        <v>-1.1610788879039546E-2</v>
      </c>
      <c r="E1444" s="2">
        <f>MACD!F1444</f>
        <v>-1.5258763164184591E-2</v>
      </c>
      <c r="F1444" s="2">
        <f>'Moving Avg'!D1444</f>
        <v>4.8</v>
      </c>
      <c r="G1444" s="2">
        <f>'Moving Avg'!F1444</f>
        <v>4.8089999999999993</v>
      </c>
      <c r="H1444" s="2">
        <f>'Moving Avg'!G1444</f>
        <v>4.781200000000001</v>
      </c>
      <c r="I1444" s="2">
        <f>'Moving Avg'!H1444</f>
        <v>4.9052499999999961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</row>
    <row r="1445" spans="1:12" ht="13.5" x14ac:dyDescent="0.25">
      <c r="A1445" s="3">
        <f>RSI!A1445</f>
        <v>44419</v>
      </c>
      <c r="B1445" s="2">
        <f>RSI!B1445</f>
        <v>4.8</v>
      </c>
      <c r="C1445" s="2">
        <f>RSI!I1445</f>
        <v>50.000020081754457</v>
      </c>
      <c r="D1445" s="2">
        <f>MACD!E1445</f>
        <v>-6.7603484190312813E-3</v>
      </c>
      <c r="E1445" s="2">
        <f>MACD!F1445</f>
        <v>-1.3559080215153931E-2</v>
      </c>
      <c r="F1445" s="2">
        <f>'Moving Avg'!D1445</f>
        <v>4.8</v>
      </c>
      <c r="G1445" s="2">
        <f>'Moving Avg'!F1445</f>
        <v>4.8064999999999989</v>
      </c>
      <c r="H1445" s="2">
        <f>'Moving Avg'!G1445</f>
        <v>4.7814000000000014</v>
      </c>
      <c r="I1445" s="2">
        <f>'Moving Avg'!H1445</f>
        <v>4.9036999999999971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</row>
    <row r="1446" spans="1:12" ht="13.5" x14ac:dyDescent="0.25">
      <c r="A1446" s="3">
        <f>RSI!A1446</f>
        <v>44420</v>
      </c>
      <c r="B1446" s="2">
        <f>RSI!B1446</f>
        <v>4.75</v>
      </c>
      <c r="C1446" s="2">
        <f>RSI!I1446</f>
        <v>40.58557763288546</v>
      </c>
      <c r="D1446" s="2">
        <f>MACD!E1446</f>
        <v>1.0485191598235133E-3</v>
      </c>
      <c r="E1446" s="2">
        <f>MACD!F1446</f>
        <v>-1.0637560340158442E-2</v>
      </c>
      <c r="F1446" s="2">
        <f>'Moving Avg'!D1446</f>
        <v>4.79</v>
      </c>
      <c r="G1446" s="2">
        <f>'Moving Avg'!F1446</f>
        <v>4.802999999999999</v>
      </c>
      <c r="H1446" s="2">
        <f>'Moving Avg'!G1446</f>
        <v>4.7792000000000012</v>
      </c>
      <c r="I1446" s="2">
        <f>'Moving Avg'!H1446</f>
        <v>4.9016499999999965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</row>
    <row r="1447" spans="1:12" ht="13.5" x14ac:dyDescent="0.25">
      <c r="A1447" s="3">
        <f>RSI!A1447</f>
        <v>44424</v>
      </c>
      <c r="B1447" s="2">
        <f>RSI!B1447</f>
        <v>4.75</v>
      </c>
      <c r="C1447" s="2">
        <f>RSI!I1447</f>
        <v>40.58557763288546</v>
      </c>
      <c r="D1447" s="2">
        <f>MACD!E1447</f>
        <v>1.1029272742574925E-2</v>
      </c>
      <c r="E1447" s="2">
        <f>MACD!F1447</f>
        <v>-6.3041937236117691E-3</v>
      </c>
      <c r="F1447" s="2">
        <f>'Moving Avg'!D1447</f>
        <v>4.7799999999999994</v>
      </c>
      <c r="G1447" s="2">
        <f>'Moving Avg'!F1447</f>
        <v>4.7995000000000001</v>
      </c>
      <c r="H1447" s="2">
        <f>'Moving Avg'!G1447</f>
        <v>4.7770000000000019</v>
      </c>
      <c r="I1447" s="2">
        <f>'Moving Avg'!H1447</f>
        <v>4.9000499999999967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</row>
    <row r="1448" spans="1:12" ht="13.5" x14ac:dyDescent="0.25">
      <c r="A1448" s="3">
        <f>RSI!A1448</f>
        <v>44425</v>
      </c>
      <c r="B1448" s="2">
        <f>RSI!B1448</f>
        <v>4.75</v>
      </c>
      <c r="C1448" s="2">
        <f>RSI!I1448</f>
        <v>40.585577632885446</v>
      </c>
      <c r="D1448" s="2">
        <f>MACD!E1448</f>
        <v>1.9748902783276456E-2</v>
      </c>
      <c r="E1448" s="2">
        <f>MACD!F1448</f>
        <v>-1.0935744222341243E-3</v>
      </c>
      <c r="F1448" s="2">
        <f>'Moving Avg'!D1448</f>
        <v>4.7700000000000005</v>
      </c>
      <c r="G1448" s="2">
        <f>'Moving Avg'!F1448</f>
        <v>4.7959999999999994</v>
      </c>
      <c r="H1448" s="2">
        <f>'Moving Avg'!G1448</f>
        <v>4.7748000000000017</v>
      </c>
      <c r="I1448" s="2">
        <f>'Moving Avg'!H1448</f>
        <v>4.898049999999996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</row>
    <row r="1449" spans="1:12" ht="13.5" x14ac:dyDescent="0.25">
      <c r="A1449" s="3">
        <f>RSI!A1449</f>
        <v>44426</v>
      </c>
      <c r="B1449" s="2">
        <f>RSI!B1449</f>
        <v>4.75</v>
      </c>
      <c r="C1449" s="2">
        <f>RSI!I1449</f>
        <v>40.585577632885446</v>
      </c>
      <c r="D1449" s="2">
        <f>MACD!E1449</f>
        <v>2.7381104065497652E-2</v>
      </c>
      <c r="E1449" s="2">
        <f>MACD!F1449</f>
        <v>4.6013612753122313E-3</v>
      </c>
      <c r="F1449" s="2">
        <f>'Moving Avg'!D1449</f>
        <v>4.76</v>
      </c>
      <c r="G1449" s="2">
        <f>'Moving Avg'!F1449</f>
        <v>4.7934999999999999</v>
      </c>
      <c r="H1449" s="2">
        <f>'Moving Avg'!G1449</f>
        <v>4.7754000000000012</v>
      </c>
      <c r="I1449" s="2">
        <f>'Moving Avg'!H1449</f>
        <v>4.8960999999999961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</row>
    <row r="1450" spans="1:12" ht="13.5" x14ac:dyDescent="0.25">
      <c r="A1450" s="3">
        <f>RSI!A1450</f>
        <v>44427</v>
      </c>
      <c r="B1450" s="2">
        <f>RSI!B1450</f>
        <v>4.75</v>
      </c>
      <c r="C1450" s="2">
        <f>RSI!I1450</f>
        <v>40.585577632885439</v>
      </c>
      <c r="D1450" s="2">
        <f>MACD!E1450</f>
        <v>2.7920508442559999E-2</v>
      </c>
      <c r="E1450" s="2">
        <f>MACD!F1450</f>
        <v>9.2651907087617849E-3</v>
      </c>
      <c r="F1450" s="2">
        <f>'Moving Avg'!D1450</f>
        <v>4.75</v>
      </c>
      <c r="G1450" s="2">
        <f>'Moving Avg'!F1450</f>
        <v>4.7949999999999999</v>
      </c>
      <c r="H1450" s="2">
        <f>'Moving Avg'!G1450</f>
        <v>4.7744000000000018</v>
      </c>
      <c r="I1450" s="2">
        <f>'Moving Avg'!H1450</f>
        <v>4.8946499999999959</v>
      </c>
      <c r="J1450" s="6" t="str">
        <f>OBV!F1450</f>
        <v>BEARISH</v>
      </c>
      <c r="K1450" s="6" t="str">
        <f>OBV!G1450</f>
        <v>NEUTRAL</v>
      </c>
      <c r="L1450" s="6" t="str">
        <f>OBV!H1450</f>
        <v>CONFIRMED BEARISH</v>
      </c>
    </row>
    <row r="1451" spans="1:12" ht="13.5" x14ac:dyDescent="0.25">
      <c r="A1451" s="3">
        <f>RSI!A1451</f>
        <v>44428</v>
      </c>
      <c r="B1451" s="2">
        <f>RSI!B1451</f>
        <v>4.75</v>
      </c>
      <c r="C1451" s="2">
        <f>RSI!I1451</f>
        <v>40.585577632885446</v>
      </c>
      <c r="D1451" s="2">
        <f>MACD!E1451</f>
        <v>2.8594736846896396E-2</v>
      </c>
      <c r="E1451" s="2">
        <f>MACD!F1451</f>
        <v>1.3131099936388706E-2</v>
      </c>
      <c r="F1451" s="2">
        <f>'Moving Avg'!D1451</f>
        <v>4.75</v>
      </c>
      <c r="G1451" s="2">
        <f>'Moving Avg'!F1451</f>
        <v>4.7924999999999986</v>
      </c>
      <c r="H1451" s="2">
        <f>'Moving Avg'!G1451</f>
        <v>4.7734000000000014</v>
      </c>
      <c r="I1451" s="2">
        <f>'Moving Avg'!H1451</f>
        <v>4.8937999999999962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44431</v>
      </c>
      <c r="B1452" s="2">
        <f>RSI!B1452</f>
        <v>4.75</v>
      </c>
      <c r="C1452" s="2">
        <f>RSI!I1452</f>
        <v>40.585577632885446</v>
      </c>
      <c r="D1452" s="2">
        <f>MACD!E1452</f>
        <v>2.9366913097052638E-2</v>
      </c>
      <c r="E1452" s="2">
        <f>MACD!F1452</f>
        <v>1.6378262568521491E-2</v>
      </c>
      <c r="F1452" s="2">
        <f>'Moving Avg'!D1452</f>
        <v>4.75</v>
      </c>
      <c r="G1452" s="2">
        <f>'Moving Avg'!F1452</f>
        <v>4.7899999999999991</v>
      </c>
      <c r="H1452" s="2">
        <f>'Moving Avg'!G1452</f>
        <v>4.7752000000000017</v>
      </c>
      <c r="I1452" s="2">
        <f>'Moving Avg'!H1452</f>
        <v>4.8924999999999956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44432</v>
      </c>
      <c r="B1453" s="2">
        <f>RSI!B1453</f>
        <v>4.75</v>
      </c>
      <c r="C1453" s="2">
        <f>RSI!I1453</f>
        <v>40.585577632885439</v>
      </c>
      <c r="D1453" s="2">
        <f>MACD!E1453</f>
        <v>3.0207029383106487E-2</v>
      </c>
      <c r="E1453" s="2">
        <f>MACD!F1453</f>
        <v>1.9144015931438489E-2</v>
      </c>
      <c r="F1453" s="2">
        <f>'Moving Avg'!D1453</f>
        <v>4.75</v>
      </c>
      <c r="G1453" s="2">
        <f>'Moving Avg'!F1453</f>
        <v>4.7874999999999996</v>
      </c>
      <c r="H1453" s="2">
        <f>'Moving Avg'!G1453</f>
        <v>4.7770000000000019</v>
      </c>
      <c r="I1453" s="2">
        <f>'Moving Avg'!H1453</f>
        <v>4.8906499999999964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44433</v>
      </c>
      <c r="B1454" s="2">
        <f>RSI!B1454</f>
        <v>4.75</v>
      </c>
      <c r="C1454" s="2">
        <f>RSI!I1454</f>
        <v>40.585577632885439</v>
      </c>
      <c r="D1454" s="2">
        <f>MACD!E1454</f>
        <v>3.1090801067244378E-2</v>
      </c>
      <c r="E1454" s="2">
        <f>MACD!F1454</f>
        <v>2.1533372958599667E-2</v>
      </c>
      <c r="F1454" s="2">
        <f>'Moving Avg'!D1454</f>
        <v>4.75</v>
      </c>
      <c r="G1454" s="2">
        <f>'Moving Avg'!F1454</f>
        <v>4.785499999999999</v>
      </c>
      <c r="H1454" s="2">
        <f>'Moving Avg'!G1454</f>
        <v>4.7788000000000013</v>
      </c>
      <c r="I1454" s="2">
        <f>'Moving Avg'!H1454</f>
        <v>4.8890499999999966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44434</v>
      </c>
      <c r="B1455" s="2">
        <f>RSI!B1455</f>
        <v>4.75</v>
      </c>
      <c r="C1455" s="2">
        <f>RSI!I1455</f>
        <v>40.585577632885439</v>
      </c>
      <c r="D1455" s="2">
        <f>MACD!E1455</f>
        <v>3.1998704226414709E-2</v>
      </c>
      <c r="E1455" s="2">
        <f>MACD!F1455</f>
        <v>2.3626439212162675E-2</v>
      </c>
      <c r="F1455" s="2">
        <f>'Moving Avg'!D1455</f>
        <v>4.75</v>
      </c>
      <c r="G1455" s="2">
        <f>'Moving Avg'!F1455</f>
        <v>4.7819999999999991</v>
      </c>
      <c r="H1455" s="2">
        <f>'Moving Avg'!G1455</f>
        <v>4.7780000000000014</v>
      </c>
      <c r="I1455" s="2">
        <f>'Moving Avg'!H1455</f>
        <v>4.8859499999999967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44435</v>
      </c>
      <c r="B1456" s="2">
        <f>RSI!B1456</f>
        <v>4.6100000000000003</v>
      </c>
      <c r="C1456" s="2">
        <f>RSI!I1456</f>
        <v>19.269676086746273</v>
      </c>
      <c r="D1456" s="2">
        <f>MACD!E1456</f>
        <v>3.5593230015208199E-2</v>
      </c>
      <c r="E1456" s="2">
        <f>MACD!F1456</f>
        <v>2.6019797372771779E-2</v>
      </c>
      <c r="F1456" s="2">
        <f>'Moving Avg'!D1456</f>
        <v>4.7219999999999995</v>
      </c>
      <c r="G1456" s="2">
        <f>'Moving Avg'!F1456</f>
        <v>4.7714999999999996</v>
      </c>
      <c r="H1456" s="2">
        <f>'Moving Avg'!G1456</f>
        <v>4.7744000000000009</v>
      </c>
      <c r="I1456" s="2">
        <f>'Moving Avg'!H1456</f>
        <v>4.8819999999999961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44438</v>
      </c>
      <c r="B1457" s="2">
        <f>RSI!B1457</f>
        <v>4.6100000000000003</v>
      </c>
      <c r="C1457" s="2">
        <f>RSI!I1457</f>
        <v>19.269676086746273</v>
      </c>
      <c r="D1457" s="2">
        <f>MACD!E1457</f>
        <v>3.959927466437474E-2</v>
      </c>
      <c r="E1457" s="2">
        <f>MACD!F1457</f>
        <v>2.8735692831092372E-2</v>
      </c>
      <c r="F1457" s="2">
        <f>'Moving Avg'!D1457</f>
        <v>4.694</v>
      </c>
      <c r="G1457" s="2">
        <f>'Moving Avg'!F1457</f>
        <v>4.76</v>
      </c>
      <c r="H1457" s="2">
        <f>'Moving Avg'!G1457</f>
        <v>4.7708000000000013</v>
      </c>
      <c r="I1457" s="2">
        <f>'Moving Avg'!H1457</f>
        <v>4.8776499999999965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44439</v>
      </c>
      <c r="B1458" s="2">
        <f>RSI!B1458</f>
        <v>4.8099999999999996</v>
      </c>
      <c r="C1458" s="2">
        <f>RSI!I1458</f>
        <v>56.832590842696376</v>
      </c>
      <c r="D1458" s="2">
        <f>MACD!E1458</f>
        <v>2.9067266629795974E-2</v>
      </c>
      <c r="E1458" s="2">
        <f>MACD!F1458</f>
        <v>2.8802007590833095E-2</v>
      </c>
      <c r="F1458" s="2">
        <f>'Moving Avg'!D1458</f>
        <v>4.7059999999999995</v>
      </c>
      <c r="G1458" s="2">
        <f>'Moving Avg'!F1458</f>
        <v>4.7584999999999997</v>
      </c>
      <c r="H1458" s="2">
        <f>'Moving Avg'!G1458</f>
        <v>4.7712000000000021</v>
      </c>
      <c r="I1458" s="2">
        <f>'Moving Avg'!H1458</f>
        <v>4.8746999999999963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</row>
    <row r="1459" spans="1:12" ht="13.5" x14ac:dyDescent="0.25">
      <c r="A1459" s="3">
        <f>RSI!A1459</f>
        <v>44440</v>
      </c>
      <c r="B1459" s="2">
        <f>RSI!B1459</f>
        <v>4.8099999999999996</v>
      </c>
      <c r="C1459" s="2">
        <f>RSI!I1459</f>
        <v>56.832590842696384</v>
      </c>
      <c r="D1459" s="2">
        <f>MACD!E1459</f>
        <v>1.9800681797806696E-2</v>
      </c>
      <c r="E1459" s="2">
        <f>MACD!F1459</f>
        <v>2.7001742432227815E-2</v>
      </c>
      <c r="F1459" s="2">
        <f>'Moving Avg'!D1459</f>
        <v>4.7179999999999991</v>
      </c>
      <c r="G1459" s="2">
        <f>'Moving Avg'!F1459</f>
        <v>4.7569999999999997</v>
      </c>
      <c r="H1459" s="2">
        <f>'Moving Avg'!G1459</f>
        <v>4.7718000000000016</v>
      </c>
      <c r="I1459" s="2">
        <f>'Moving Avg'!H1459</f>
        <v>4.8722499999999966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</row>
    <row r="1460" spans="1:12" ht="13.5" x14ac:dyDescent="0.25">
      <c r="A1460" s="3">
        <f>RSI!A1460</f>
        <v>44441</v>
      </c>
      <c r="B1460" s="2">
        <f>RSI!B1460</f>
        <v>4.79</v>
      </c>
      <c r="C1460" s="2">
        <f>RSI!I1460</f>
        <v>53.922783351150947</v>
      </c>
      <c r="D1460" s="2">
        <f>MACD!E1460</f>
        <v>1.3112608988723018E-2</v>
      </c>
      <c r="E1460" s="2">
        <f>MACD!F1460</f>
        <v>2.4223915743526857E-2</v>
      </c>
      <c r="F1460" s="2">
        <f>'Moving Avg'!D1460</f>
        <v>4.726</v>
      </c>
      <c r="G1460" s="2">
        <f>'Moving Avg'!F1460</f>
        <v>4.7565000000000008</v>
      </c>
      <c r="H1460" s="2">
        <f>'Moving Avg'!G1460</f>
        <v>4.772000000000002</v>
      </c>
      <c r="I1460" s="2">
        <f>'Moving Avg'!H1460</f>
        <v>4.8694499999999969</v>
      </c>
      <c r="J1460" s="6" t="str">
        <f>OBV!F1460</f>
        <v>BEARISH</v>
      </c>
      <c r="K1460" s="6" t="str">
        <f>OBV!G1460</f>
        <v>NEUTRAL</v>
      </c>
      <c r="L1460" s="6" t="str">
        <f>OBV!H1460</f>
        <v>BEARISH DIVERGENCE</v>
      </c>
    </row>
    <row r="1461" spans="1:12" ht="13.5" x14ac:dyDescent="0.25">
      <c r="A1461" s="3">
        <f>RSI!A1461</f>
        <v>44442</v>
      </c>
      <c r="B1461" s="2">
        <f>RSI!B1461</f>
        <v>4.79</v>
      </c>
      <c r="C1461" s="2">
        <f>RSI!I1461</f>
        <v>53.922783351150947</v>
      </c>
      <c r="D1461" s="2">
        <f>MACD!E1461</f>
        <v>7.2673940073766374E-3</v>
      </c>
      <c r="E1461" s="2">
        <f>MACD!F1461</f>
        <v>2.0832611396296816E-2</v>
      </c>
      <c r="F1461" s="2">
        <f>'Moving Avg'!D1461</f>
        <v>4.7619999999999996</v>
      </c>
      <c r="G1461" s="2">
        <f>'Moving Avg'!F1461</f>
        <v>4.7560000000000011</v>
      </c>
      <c r="H1461" s="2">
        <f>'Moving Avg'!G1461</f>
        <v>4.7722000000000016</v>
      </c>
      <c r="I1461" s="2">
        <f>'Moving Avg'!H1461</f>
        <v>4.8666999999999971</v>
      </c>
      <c r="J1461" s="6" t="str">
        <f>OBV!F1461</f>
        <v>BEARISH</v>
      </c>
      <c r="K1461" s="6" t="str">
        <f>OBV!G1461</f>
        <v>NEUTRAL</v>
      </c>
      <c r="L1461" s="6" t="str">
        <f>OBV!H1461</f>
        <v>BEARISH DIVERGENCE</v>
      </c>
    </row>
    <row r="1462" spans="1:12" ht="13.5" x14ac:dyDescent="0.25">
      <c r="A1462" s="3">
        <f>RSI!A1462</f>
        <v>44445</v>
      </c>
      <c r="B1462" s="2">
        <f>RSI!B1462</f>
        <v>4.79</v>
      </c>
      <c r="C1462" s="2">
        <f>RSI!I1462</f>
        <v>53.922783351150947</v>
      </c>
      <c r="D1462" s="2">
        <f>MACD!E1462</f>
        <v>2.1491498595134217E-3</v>
      </c>
      <c r="E1462" s="2">
        <f>MACD!F1462</f>
        <v>1.7095919088940138E-2</v>
      </c>
      <c r="F1462" s="2">
        <f>'Moving Avg'!D1462</f>
        <v>4.798</v>
      </c>
      <c r="G1462" s="2">
        <f>'Moving Avg'!F1462</f>
        <v>4.7555000000000014</v>
      </c>
      <c r="H1462" s="2">
        <f>'Moving Avg'!G1462</f>
        <v>4.772400000000002</v>
      </c>
      <c r="I1462" s="2">
        <f>'Moving Avg'!H1462</f>
        <v>4.8636499999999963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</row>
    <row r="1463" spans="1:12" ht="13.5" x14ac:dyDescent="0.25">
      <c r="A1463" s="3">
        <f>RSI!A1463</f>
        <v>44446</v>
      </c>
      <c r="B1463" s="2">
        <f>RSI!B1463</f>
        <v>4.79</v>
      </c>
      <c r="C1463" s="2">
        <f>RSI!I1463</f>
        <v>53.922783351150947</v>
      </c>
      <c r="D1463" s="2">
        <f>MACD!E1463</f>
        <v>-2.3412026763853788E-3</v>
      </c>
      <c r="E1463" s="2">
        <f>MACD!F1463</f>
        <v>1.3208494735875034E-2</v>
      </c>
      <c r="F1463" s="2">
        <f>'Moving Avg'!D1463</f>
        <v>4.7939999999999996</v>
      </c>
      <c r="G1463" s="2">
        <f>'Moving Avg'!F1463</f>
        <v>4.7550000000000017</v>
      </c>
      <c r="H1463" s="2">
        <f>'Moving Avg'!G1463</f>
        <v>4.7726000000000015</v>
      </c>
      <c r="I1463" s="2">
        <f>'Moving Avg'!H1463</f>
        <v>4.8607999999999958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</row>
    <row r="1464" spans="1:12" ht="13.5" x14ac:dyDescent="0.25">
      <c r="A1464" s="3">
        <f>RSI!A1464</f>
        <v>44447</v>
      </c>
      <c r="B1464" s="2">
        <f>RSI!B1464</f>
        <v>4.79</v>
      </c>
      <c r="C1464" s="2">
        <f>RSI!I1464</f>
        <v>53.922783351150947</v>
      </c>
      <c r="D1464" s="2">
        <f>MACD!E1464</f>
        <v>-6.2884452309912575E-3</v>
      </c>
      <c r="E1464" s="2">
        <f>MACD!F1464</f>
        <v>9.3091067425017764E-3</v>
      </c>
      <c r="F1464" s="2">
        <f>'Moving Avg'!D1464</f>
        <v>4.79</v>
      </c>
      <c r="G1464" s="2">
        <f>'Moving Avg'!F1464</f>
        <v>4.7545000000000019</v>
      </c>
      <c r="H1464" s="2">
        <f>'Moving Avg'!G1464</f>
        <v>4.772800000000001</v>
      </c>
      <c r="I1464" s="2">
        <f>'Moving Avg'!H1464</f>
        <v>4.8585999999999965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44448</v>
      </c>
      <c r="B1465" s="2">
        <f>RSI!B1465</f>
        <v>4.79</v>
      </c>
      <c r="C1465" s="2">
        <f>RSI!I1465</f>
        <v>53.922783351150947</v>
      </c>
      <c r="D1465" s="2">
        <f>MACD!E1465</f>
        <v>-9.765191446355459E-3</v>
      </c>
      <c r="E1465" s="2">
        <f>MACD!F1465</f>
        <v>5.4942471047303293E-3</v>
      </c>
      <c r="F1465" s="2">
        <f>'Moving Avg'!D1465</f>
        <v>4.79</v>
      </c>
      <c r="G1465" s="2">
        <f>'Moving Avg'!F1465</f>
        <v>4.7540000000000022</v>
      </c>
      <c r="H1465" s="2">
        <f>'Moving Avg'!G1465</f>
        <v>4.7732000000000001</v>
      </c>
      <c r="I1465" s="2">
        <f>'Moving Avg'!H1465</f>
        <v>4.8564499999999953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44449</v>
      </c>
      <c r="B1466" s="2">
        <f>RSI!B1466</f>
        <v>4.79</v>
      </c>
      <c r="C1466" s="2">
        <f>RSI!I1466</f>
        <v>53.922783351150947</v>
      </c>
      <c r="D1466" s="2">
        <f>MACD!E1466</f>
        <v>-3.4372155672678595E-2</v>
      </c>
      <c r="E1466" s="2">
        <f>MACD!F1466</f>
        <v>-2.4790334507514564E-3</v>
      </c>
      <c r="F1466" s="2">
        <f>'Moving Avg'!D1466</f>
        <v>4.79</v>
      </c>
      <c r="G1466" s="2">
        <f>'Moving Avg'!F1466</f>
        <v>4.756000000000002</v>
      </c>
      <c r="H1466" s="2">
        <f>'Moving Avg'!G1466</f>
        <v>4.7735999999999992</v>
      </c>
      <c r="I1466" s="2">
        <f>'Moving Avg'!H1466</f>
        <v>4.8543999999999956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44452</v>
      </c>
      <c r="B1467" s="2">
        <f>RSI!B1467</f>
        <v>4.79</v>
      </c>
      <c r="C1467" s="2">
        <f>RSI!I1467</f>
        <v>53.922783351150947</v>
      </c>
      <c r="D1467" s="2">
        <f>MACD!E1467</f>
        <v>-5.5310692822388319E-2</v>
      </c>
      <c r="E1467" s="2">
        <f>MACD!F1467</f>
        <v>-1.304536532507883E-2</v>
      </c>
      <c r="F1467" s="2">
        <f>'Moving Avg'!D1467</f>
        <v>4.79</v>
      </c>
      <c r="G1467" s="2">
        <f>'Moving Avg'!F1467</f>
        <v>4.7580000000000018</v>
      </c>
      <c r="H1467" s="2">
        <f>'Moving Avg'!G1467</f>
        <v>4.7753999999999994</v>
      </c>
      <c r="I1467" s="2">
        <f>'Moving Avg'!H1467</f>
        <v>4.8528499999999948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44453</v>
      </c>
      <c r="B1468" s="2">
        <f>RSI!B1468</f>
        <v>4.79</v>
      </c>
      <c r="C1468" s="2">
        <f>RSI!I1468</f>
        <v>53.922783351150947</v>
      </c>
      <c r="D1468" s="2">
        <f>MACD!E1468</f>
        <v>-4.236725961692045E-2</v>
      </c>
      <c r="E1468" s="2">
        <f>MACD!F1468</f>
        <v>-1.8909744183447152E-2</v>
      </c>
      <c r="F1468" s="2">
        <f>'Moving Avg'!D1468</f>
        <v>4.79</v>
      </c>
      <c r="G1468" s="2">
        <f>'Moving Avg'!F1468</f>
        <v>4.7600000000000025</v>
      </c>
      <c r="H1468" s="2">
        <f>'Moving Avg'!G1468</f>
        <v>4.7771999999999988</v>
      </c>
      <c r="I1468" s="2">
        <f>'Moving Avg'!H1468</f>
        <v>4.8511999999999951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44454</v>
      </c>
      <c r="B1469" s="2">
        <f>RSI!B1469</f>
        <v>4.79</v>
      </c>
      <c r="C1469" s="2">
        <f>RSI!I1469</f>
        <v>53.922783351150947</v>
      </c>
      <c r="D1469" s="2">
        <f>MACD!E1469</f>
        <v>-3.1515655144067622E-2</v>
      </c>
      <c r="E1469" s="2">
        <f>MACD!F1469</f>
        <v>-2.1430926375571247E-2</v>
      </c>
      <c r="F1469" s="2">
        <f>'Moving Avg'!D1469</f>
        <v>4.79</v>
      </c>
      <c r="G1469" s="2">
        <f>'Moving Avg'!F1469</f>
        <v>4.7620000000000022</v>
      </c>
      <c r="H1469" s="2">
        <f>'Moving Avg'!G1469</f>
        <v>4.778999999999999</v>
      </c>
      <c r="I1469" s="2">
        <f>'Moving Avg'!H1469</f>
        <v>4.8494499999999956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44455</v>
      </c>
      <c r="B1470" s="2">
        <f>RSI!B1470</f>
        <v>4.79</v>
      </c>
      <c r="C1470" s="2">
        <f>RSI!I1470</f>
        <v>53.922783351150947</v>
      </c>
      <c r="D1470" s="2">
        <f>MACD!E1470</f>
        <v>-2.5503535911558295E-2</v>
      </c>
      <c r="E1470" s="2">
        <f>MACD!F1470</f>
        <v>-2.2245448282768657E-2</v>
      </c>
      <c r="F1470" s="2">
        <f>'Moving Avg'!D1470</f>
        <v>4.79</v>
      </c>
      <c r="G1470" s="2">
        <f>'Moving Avg'!F1470</f>
        <v>4.764000000000002</v>
      </c>
      <c r="H1470" s="2">
        <f>'Moving Avg'!G1470</f>
        <v>4.7807999999999984</v>
      </c>
      <c r="I1470" s="2">
        <f>'Moving Avg'!H1470</f>
        <v>4.8478999999999948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44456</v>
      </c>
      <c r="B1471" s="2">
        <f>RSI!B1471</f>
        <v>4.5999999999999996</v>
      </c>
      <c r="C1471" s="2">
        <f>RSI!I1471</f>
        <v>25.688998571846611</v>
      </c>
      <c r="D1471" s="2">
        <f>MACD!E1471</f>
        <v>-6.4284734255579679E-3</v>
      </c>
      <c r="E1471" s="2">
        <f>MACD!F1471</f>
        <v>-1.9082053311326518E-2</v>
      </c>
      <c r="F1471" s="2">
        <f>'Moving Avg'!D1471</f>
        <v>4.7519999999999998</v>
      </c>
      <c r="G1471" s="2">
        <f>'Moving Avg'!F1471</f>
        <v>4.7565000000000008</v>
      </c>
      <c r="H1471" s="2">
        <f>'Moving Avg'!G1471</f>
        <v>4.7807999999999984</v>
      </c>
      <c r="I1471" s="2">
        <f>'Moving Avg'!H1471</f>
        <v>4.8453999999999953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</row>
    <row r="1472" spans="1:12" ht="13.5" x14ac:dyDescent="0.25">
      <c r="A1472" s="3">
        <f>RSI!A1472</f>
        <v>44459</v>
      </c>
      <c r="B1472" s="2">
        <f>RSI!B1472</f>
        <v>4.8</v>
      </c>
      <c r="C1472" s="2">
        <f>RSI!I1472</f>
        <v>53.367660087124932</v>
      </c>
      <c r="D1472" s="2">
        <f>MACD!E1472</f>
        <v>-4.0599375926442249E-3</v>
      </c>
      <c r="E1472" s="2">
        <f>MACD!F1472</f>
        <v>-1.6077630167590062E-2</v>
      </c>
      <c r="F1472" s="2">
        <f>'Moving Avg'!D1472</f>
        <v>4.7539999999999996</v>
      </c>
      <c r="G1472" s="2">
        <f>'Moving Avg'!F1472</f>
        <v>4.7590000000000003</v>
      </c>
      <c r="H1472" s="2">
        <f>'Moving Avg'!G1472</f>
        <v>4.7821999999999987</v>
      </c>
      <c r="I1472" s="2">
        <f>'Moving Avg'!H1472</f>
        <v>4.8436499999999949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</row>
    <row r="1473" spans="1:12" ht="13.5" x14ac:dyDescent="0.25">
      <c r="A1473" s="3">
        <f>RSI!A1473</f>
        <v>44460</v>
      </c>
      <c r="B1473" s="2">
        <f>RSI!B1473</f>
        <v>4.8</v>
      </c>
      <c r="C1473" s="2">
        <f>RSI!I1473</f>
        <v>53.367660087124925</v>
      </c>
      <c r="D1473" s="2">
        <f>MACD!E1473</f>
        <v>-2.2719401441495535E-3</v>
      </c>
      <c r="E1473" s="2">
        <f>MACD!F1473</f>
        <v>-1.3316492162901962E-2</v>
      </c>
      <c r="F1473" s="2">
        <f>'Moving Avg'!D1473</f>
        <v>4.7560000000000002</v>
      </c>
      <c r="G1473" s="2">
        <f>'Moving Avg'!F1473</f>
        <v>4.7614999999999998</v>
      </c>
      <c r="H1473" s="2">
        <f>'Moving Avg'!G1473</f>
        <v>4.7811999999999992</v>
      </c>
      <c r="I1473" s="2">
        <f>'Moving Avg'!H1473</f>
        <v>4.8426499999999946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</row>
    <row r="1474" spans="1:12" ht="13.5" x14ac:dyDescent="0.25">
      <c r="A1474" s="3">
        <f>RSI!A1474</f>
        <v>44461</v>
      </c>
      <c r="B1474" s="2">
        <f>RSI!B1474</f>
        <v>4.79</v>
      </c>
      <c r="C1474" s="2">
        <f>RSI!I1474</f>
        <v>52.239348383825217</v>
      </c>
      <c r="D1474" s="2">
        <f>MACD!E1474</f>
        <v>-2.1841575978331917E-4</v>
      </c>
      <c r="E1474" s="2">
        <f>MACD!F1474</f>
        <v>-1.0696876882278234E-2</v>
      </c>
      <c r="F1474" s="2">
        <f>'Moving Avg'!D1474</f>
        <v>4.7560000000000002</v>
      </c>
      <c r="G1474" s="2">
        <f>'Moving Avg'!F1474</f>
        <v>4.7634999999999996</v>
      </c>
      <c r="H1474" s="2">
        <f>'Moving Avg'!G1474</f>
        <v>4.7799999999999985</v>
      </c>
      <c r="I1474" s="2">
        <f>'Moving Avg'!H1474</f>
        <v>4.8410999999999937</v>
      </c>
      <c r="J1474" s="6" t="str">
        <f>OBV!F1474</f>
        <v>BULLISH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44462</v>
      </c>
      <c r="B1475" s="2">
        <f>RSI!B1475</f>
        <v>4.7699999999999996</v>
      </c>
      <c r="C1475" s="2">
        <f>RSI!I1475</f>
        <v>49.964125731623909</v>
      </c>
      <c r="D1475" s="2">
        <f>MACD!E1475</f>
        <v>2.8744414161137044E-3</v>
      </c>
      <c r="E1475" s="2">
        <f>MACD!F1475</f>
        <v>-7.9826132225998461E-3</v>
      </c>
      <c r="F1475" s="2">
        <f>'Moving Avg'!D1475</f>
        <v>4.7519999999999998</v>
      </c>
      <c r="G1475" s="2">
        <f>'Moving Avg'!F1475</f>
        <v>4.7645</v>
      </c>
      <c r="H1475" s="2">
        <f>'Moving Avg'!G1475</f>
        <v>4.7783999999999995</v>
      </c>
      <c r="I1475" s="2">
        <f>'Moving Avg'!H1475</f>
        <v>4.8394999999999939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4.75</v>
      </c>
      <c r="C1476" s="2">
        <f>RSI!I1476</f>
        <v>47.725599304251546</v>
      </c>
      <c r="D1476" s="2">
        <f>MACD!E1476</f>
        <v>6.9742646574448841E-3</v>
      </c>
      <c r="E1476" s="2">
        <f>MACD!F1476</f>
        <v>-4.9912376465908997E-3</v>
      </c>
      <c r="F1476" s="2">
        <f>'Moving Avg'!D1476</f>
        <v>4.782</v>
      </c>
      <c r="G1476" s="2">
        <f>'Moving Avg'!F1476</f>
        <v>4.7714999999999996</v>
      </c>
      <c r="H1476" s="2">
        <f>'Moving Avg'!G1476</f>
        <v>4.7769999999999992</v>
      </c>
      <c r="I1476" s="2">
        <f>'Moving Avg'!H1476</f>
        <v>4.8382499999999942</v>
      </c>
      <c r="J1476" s="6" t="str">
        <f>OBV!F1476</f>
        <v>BEARISH</v>
      </c>
      <c r="K1476" s="6" t="str">
        <f>OBV!G1476</f>
        <v>NEUTRAL</v>
      </c>
      <c r="L1476" s="6" t="str">
        <f>OBV!H1476</f>
        <v>BEARISH DIVERGENCE</v>
      </c>
    </row>
    <row r="1477" spans="1:12" ht="13.5" x14ac:dyDescent="0.25">
      <c r="A1477" s="3">
        <f>RSI!A1477</f>
        <v>44466</v>
      </c>
      <c r="B1477" s="2">
        <f>RSI!B1477</f>
        <v>4.75</v>
      </c>
      <c r="C1477" s="2">
        <f>RSI!I1477</f>
        <v>47.725599304251546</v>
      </c>
      <c r="D1477" s="2">
        <f>MACD!E1477</f>
        <v>1.0562738539884542E-2</v>
      </c>
      <c r="E1477" s="2">
        <f>MACD!F1477</f>
        <v>-1.8804424092958116E-3</v>
      </c>
      <c r="F1477" s="2">
        <f>'Moving Avg'!D1477</f>
        <v>4.7720000000000002</v>
      </c>
      <c r="G1477" s="2">
        <f>'Moving Avg'!F1477</f>
        <v>4.7784999999999993</v>
      </c>
      <c r="H1477" s="2">
        <f>'Moving Avg'!G1477</f>
        <v>4.7755999999999998</v>
      </c>
      <c r="I1477" s="2">
        <f>'Moving Avg'!H1477</f>
        <v>4.8365499999999937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</row>
    <row r="1478" spans="1:12" ht="13.5" x14ac:dyDescent="0.25">
      <c r="A1478" s="3">
        <f>RSI!A1478</f>
        <v>44467</v>
      </c>
      <c r="B1478" s="2">
        <f>RSI!B1478</f>
        <v>4.75</v>
      </c>
      <c r="C1478" s="2">
        <f>RSI!I1478</f>
        <v>47.725599304251546</v>
      </c>
      <c r="D1478" s="2">
        <f>MACD!E1478</f>
        <v>1.370968829347774E-2</v>
      </c>
      <c r="E1478" s="2">
        <f>MACD!F1478</f>
        <v>1.2375837312588987E-3</v>
      </c>
      <c r="F1478" s="2">
        <f>'Moving Avg'!D1478</f>
        <v>4.7619999999999996</v>
      </c>
      <c r="G1478" s="2">
        <f>'Moving Avg'!F1478</f>
        <v>4.7754999999999992</v>
      </c>
      <c r="H1478" s="2">
        <f>'Moving Avg'!G1478</f>
        <v>4.7741999999999987</v>
      </c>
      <c r="I1478" s="2">
        <f>'Moving Avg'!H1478</f>
        <v>4.8352999999999939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4.75</v>
      </c>
      <c r="C1479" s="2">
        <f>RSI!I1479</f>
        <v>47.725599304251546</v>
      </c>
      <c r="D1479" s="2">
        <f>MACD!E1479</f>
        <v>1.6474851909046073E-2</v>
      </c>
      <c r="E1479" s="2">
        <f>MACD!F1479</f>
        <v>4.2850373668163336E-3</v>
      </c>
      <c r="F1479" s="2">
        <f>'Moving Avg'!D1479</f>
        <v>4.7539999999999996</v>
      </c>
      <c r="G1479" s="2">
        <f>'Moving Avg'!F1479</f>
        <v>4.7725</v>
      </c>
      <c r="H1479" s="2">
        <f>'Moving Avg'!G1479</f>
        <v>4.7731999999999992</v>
      </c>
      <c r="I1479" s="2">
        <f>'Moving Avg'!H1479</f>
        <v>4.8330999999999937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4.75</v>
      </c>
      <c r="C1480" s="2">
        <f>RSI!I1480</f>
        <v>47.725599304251546</v>
      </c>
      <c r="D1480" s="2">
        <f>MACD!E1480</f>
        <v>1.8909383494928989E-2</v>
      </c>
      <c r="E1480" s="2">
        <f>MACD!F1480</f>
        <v>7.2099065924388656E-3</v>
      </c>
      <c r="F1480" s="2">
        <f>'Moving Avg'!D1480</f>
        <v>4.75</v>
      </c>
      <c r="G1480" s="2">
        <f>'Moving Avg'!F1480</f>
        <v>4.7705000000000002</v>
      </c>
      <c r="H1480" s="2">
        <f>'Moving Avg'!G1480</f>
        <v>4.7737999999999987</v>
      </c>
      <c r="I1480" s="2">
        <f>'Moving Avg'!H1480</f>
        <v>4.8316499999999936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</row>
    <row r="1481" spans="1:12" ht="13.5" x14ac:dyDescent="0.25">
      <c r="A1481" s="3">
        <f>RSI!A1481</f>
        <v>44470</v>
      </c>
      <c r="B1481" s="2">
        <f>RSI!B1481</f>
        <v>4.7300000000000004</v>
      </c>
      <c r="C1481" s="2">
        <f>RSI!I1481</f>
        <v>44.817086560700375</v>
      </c>
      <c r="D1481" s="2">
        <f>MACD!E1481</f>
        <v>-6.6921588066719551E-3</v>
      </c>
      <c r="E1481" s="2">
        <f>MACD!F1481</f>
        <v>4.4294935126167022E-3</v>
      </c>
      <c r="F1481" s="2">
        <f>'Moving Avg'!D1481</f>
        <v>4.7460000000000004</v>
      </c>
      <c r="G1481" s="2">
        <f>'Moving Avg'!F1481</f>
        <v>4.7675000000000001</v>
      </c>
      <c r="H1481" s="2">
        <f>'Moving Avg'!G1481</f>
        <v>4.7723999999999975</v>
      </c>
      <c r="I1481" s="2">
        <f>'Moving Avg'!H1481</f>
        <v>4.8311999999999946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44473</v>
      </c>
      <c r="B1482" s="2">
        <f>RSI!B1482</f>
        <v>4.7</v>
      </c>
      <c r="C1482" s="2">
        <f>RSI!I1482</f>
        <v>40.800467354787337</v>
      </c>
      <c r="D1482" s="2">
        <f>MACD!E1482</f>
        <v>4.8358882083885391E-3</v>
      </c>
      <c r="E1482" s="2">
        <f>MACD!F1482</f>
        <v>4.5107724517710699E-3</v>
      </c>
      <c r="F1482" s="2">
        <f>'Moving Avg'!D1482</f>
        <v>4.7359999999999998</v>
      </c>
      <c r="G1482" s="2">
        <f>'Moving Avg'!F1482</f>
        <v>4.7629999999999999</v>
      </c>
      <c r="H1482" s="2">
        <f>'Moving Avg'!G1482</f>
        <v>4.7703999999999978</v>
      </c>
      <c r="I1482" s="2">
        <f>'Moving Avg'!H1482</f>
        <v>4.8305999999999951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44474</v>
      </c>
      <c r="B1483" s="2">
        <f>RSI!B1483</f>
        <v>4.7</v>
      </c>
      <c r="C1483" s="2">
        <f>RSI!I1483</f>
        <v>40.800467354787344</v>
      </c>
      <c r="D1483" s="2">
        <f>MACD!E1483</f>
        <v>1.4952325177928216E-2</v>
      </c>
      <c r="E1483" s="2">
        <f>MACD!F1483</f>
        <v>6.5990829970024988E-3</v>
      </c>
      <c r="F1483" s="2">
        <f>'Moving Avg'!D1483</f>
        <v>4.726</v>
      </c>
      <c r="G1483" s="2">
        <f>'Moving Avg'!F1483</f>
        <v>4.7584999999999997</v>
      </c>
      <c r="H1483" s="2">
        <f>'Moving Avg'!G1483</f>
        <v>4.768399999999998</v>
      </c>
      <c r="I1483" s="2">
        <f>'Moving Avg'!H1483</f>
        <v>4.829849999999996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</row>
    <row r="1484" spans="1:12" ht="13.5" x14ac:dyDescent="0.25">
      <c r="A1484" s="3">
        <f>RSI!A1484</f>
        <v>44475</v>
      </c>
      <c r="B1484" s="2">
        <f>RSI!B1484</f>
        <v>4.7</v>
      </c>
      <c r="C1484" s="2">
        <f>RSI!I1484</f>
        <v>40.800467354787344</v>
      </c>
      <c r="D1484" s="2">
        <f>MACD!E1484</f>
        <v>2.2309051291636628E-2</v>
      </c>
      <c r="E1484" s="2">
        <f>MACD!F1484</f>
        <v>9.741076655929326E-3</v>
      </c>
      <c r="F1484" s="2">
        <f>'Moving Avg'!D1484</f>
        <v>4.7159999999999993</v>
      </c>
      <c r="G1484" s="2">
        <f>'Moving Avg'!F1484</f>
        <v>4.7539999999999996</v>
      </c>
      <c r="H1484" s="2">
        <f>'Moving Avg'!G1484</f>
        <v>4.7665999999999977</v>
      </c>
      <c r="I1484" s="2">
        <f>'Moving Avg'!H1484</f>
        <v>4.8284499999999948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44476</v>
      </c>
      <c r="B1485" s="2">
        <f>RSI!B1485</f>
        <v>4.74</v>
      </c>
      <c r="C1485" s="2">
        <f>RSI!I1485</f>
        <v>48.488481582186949</v>
      </c>
      <c r="D1485" s="2">
        <f>MACD!E1485</f>
        <v>2.2804388830392597E-2</v>
      </c>
      <c r="E1485" s="2">
        <f>MACD!F1485</f>
        <v>1.2353739090821981E-2</v>
      </c>
      <c r="F1485" s="2">
        <f>'Moving Avg'!D1485</f>
        <v>4.7140000000000004</v>
      </c>
      <c r="G1485" s="2">
        <f>'Moving Avg'!F1485</f>
        <v>4.7515000000000001</v>
      </c>
      <c r="H1485" s="2">
        <f>'Moving Avg'!G1485</f>
        <v>4.7649999999999979</v>
      </c>
      <c r="I1485" s="2">
        <f>'Moving Avg'!H1485</f>
        <v>4.8272499999999949</v>
      </c>
      <c r="J1485" s="6" t="str">
        <f>OBV!F1485</f>
        <v>BULLISH</v>
      </c>
      <c r="K1485" s="6" t="str">
        <f>OBV!G1485</f>
        <v>NEUTRAL</v>
      </c>
      <c r="L1485" s="6" t="str">
        <f>OBV!H1485</f>
        <v>BULLISH DIVERGENCE</v>
      </c>
    </row>
    <row r="1486" spans="1:12" ht="13.5" x14ac:dyDescent="0.25">
      <c r="A1486" s="3">
        <f>RSI!A1486</f>
        <v>44477</v>
      </c>
      <c r="B1486" s="2">
        <f>RSI!B1486</f>
        <v>4.71</v>
      </c>
      <c r="C1486" s="2">
        <f>RSI!I1486</f>
        <v>43.885273028188109</v>
      </c>
      <c r="D1486" s="2">
        <f>MACD!E1486</f>
        <v>2.2419774208843002E-2</v>
      </c>
      <c r="E1486" s="2">
        <f>MACD!F1486</f>
        <v>1.4366946114426186E-2</v>
      </c>
      <c r="F1486" s="2">
        <f>'Moving Avg'!D1486</f>
        <v>4.7100000000000009</v>
      </c>
      <c r="G1486" s="2">
        <f>'Moving Avg'!F1486</f>
        <v>4.7475000000000005</v>
      </c>
      <c r="H1486" s="2">
        <f>'Moving Avg'!G1486</f>
        <v>4.7627999999999995</v>
      </c>
      <c r="I1486" s="2">
        <f>'Moving Avg'!H1486</f>
        <v>4.8265999999999956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</row>
    <row r="1487" spans="1:12" ht="13.5" x14ac:dyDescent="0.25">
      <c r="A1487" s="3">
        <f>RSI!A1487</f>
        <v>44480</v>
      </c>
      <c r="B1487" s="2">
        <f>RSI!B1487</f>
        <v>4.7</v>
      </c>
      <c r="C1487" s="2">
        <f>RSI!I1487</f>
        <v>42.438998870358169</v>
      </c>
      <c r="D1487" s="2">
        <f>MACD!E1487</f>
        <v>2.3059523161089501E-2</v>
      </c>
      <c r="E1487" s="2">
        <f>MACD!F1487</f>
        <v>1.610546152375885E-2</v>
      </c>
      <c r="F1487" s="2">
        <f>'Moving Avg'!D1487</f>
        <v>4.71</v>
      </c>
      <c r="G1487" s="2">
        <f>'Moving Avg'!F1487</f>
        <v>4.7430000000000003</v>
      </c>
      <c r="H1487" s="2">
        <f>'Moving Avg'!G1487</f>
        <v>4.7599999999999989</v>
      </c>
      <c r="I1487" s="2">
        <f>'Moving Avg'!H1487</f>
        <v>4.8260999999999958</v>
      </c>
      <c r="J1487" s="6" t="str">
        <f>OBV!F1487</f>
        <v>BULLISH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44481</v>
      </c>
      <c r="B1488" s="2">
        <f>RSI!B1488</f>
        <v>4.7</v>
      </c>
      <c r="C1488" s="2">
        <f>RSI!I1488</f>
        <v>42.438998870358162</v>
      </c>
      <c r="D1488" s="2">
        <f>MACD!E1488</f>
        <v>2.3867764953749315E-2</v>
      </c>
      <c r="E1488" s="2">
        <f>MACD!F1488</f>
        <v>1.7657922209756944E-2</v>
      </c>
      <c r="F1488" s="2">
        <f>'Moving Avg'!D1488</f>
        <v>4.71</v>
      </c>
      <c r="G1488" s="2">
        <f>'Moving Avg'!F1488</f>
        <v>4.7385000000000002</v>
      </c>
      <c r="H1488" s="2">
        <f>'Moving Avg'!G1488</f>
        <v>4.7571999999999992</v>
      </c>
      <c r="I1488" s="2">
        <f>'Moving Avg'!H1488</f>
        <v>4.8257499999999967</v>
      </c>
      <c r="J1488" s="6" t="str">
        <f>OBV!F1488</f>
        <v>BULLISH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44482</v>
      </c>
      <c r="B1489" s="2">
        <f>RSI!B1489</f>
        <v>4.7</v>
      </c>
      <c r="C1489" s="2">
        <f>RSI!I1489</f>
        <v>42.438998870358169</v>
      </c>
      <c r="D1489" s="2">
        <f>MACD!E1489</f>
        <v>2.4798806073881963E-2</v>
      </c>
      <c r="E1489" s="2">
        <f>MACD!F1489</f>
        <v>1.9086098982581949E-2</v>
      </c>
      <c r="F1489" s="2">
        <f>'Moving Avg'!D1489</f>
        <v>4.7099999999999991</v>
      </c>
      <c r="G1489" s="2">
        <f>'Moving Avg'!F1489</f>
        <v>4.734</v>
      </c>
      <c r="H1489" s="2">
        <f>'Moving Avg'!G1489</f>
        <v>4.7543999999999995</v>
      </c>
      <c r="I1489" s="2">
        <f>'Moving Avg'!H1489</f>
        <v>4.825249999999996</v>
      </c>
      <c r="J1489" s="6" t="str">
        <f>OBV!F1489</f>
        <v>BULLISH</v>
      </c>
      <c r="K1489" s="6" t="str">
        <f>OBV!G1489</f>
        <v>NEUTRAL</v>
      </c>
      <c r="L1489" s="6" t="str">
        <f>OBV!H1489</f>
        <v>NEUTRAL</v>
      </c>
    </row>
    <row r="1490" spans="1:12" ht="13.5" x14ac:dyDescent="0.25">
      <c r="A1490" s="3">
        <f>RSI!A1490</f>
        <v>44483</v>
      </c>
      <c r="B1490" s="2">
        <f>RSI!B1490</f>
        <v>4.75</v>
      </c>
      <c r="C1490" s="2">
        <f>RSI!I1490</f>
        <v>52.263423886164155</v>
      </c>
      <c r="D1490" s="2">
        <f>MACD!E1490</f>
        <v>2.2111743634397385E-2</v>
      </c>
      <c r="E1490" s="2">
        <f>MACD!F1490</f>
        <v>1.9691227912945038E-2</v>
      </c>
      <c r="F1490" s="2">
        <f>'Moving Avg'!D1490</f>
        <v>4.7119999999999997</v>
      </c>
      <c r="G1490" s="2">
        <f>'Moving Avg'!F1490</f>
        <v>4.7320000000000002</v>
      </c>
      <c r="H1490" s="2">
        <f>'Moving Avg'!G1490</f>
        <v>4.7534000000000001</v>
      </c>
      <c r="I1490" s="2">
        <f>'Moving Avg'!H1490</f>
        <v>4.8249999999999957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4.75</v>
      </c>
      <c r="C1491" s="2">
        <f>RSI!I1491</f>
        <v>52.263423886164162</v>
      </c>
      <c r="D1491" s="2">
        <f>MACD!E1491</f>
        <v>1.667758652500595E-2</v>
      </c>
      <c r="E1491" s="2">
        <f>MACD!F1491</f>
        <v>1.908849963535722E-2</v>
      </c>
      <c r="F1491" s="2">
        <f>'Moving Avg'!D1491</f>
        <v>4.7200000000000006</v>
      </c>
      <c r="G1491" s="2">
        <f>'Moving Avg'!F1491</f>
        <v>4.7395000000000005</v>
      </c>
      <c r="H1491" s="2">
        <f>'Moving Avg'!G1491</f>
        <v>4.7523999999999997</v>
      </c>
      <c r="I1491" s="2">
        <f>'Moving Avg'!H1491</f>
        <v>4.8248499999999961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</row>
    <row r="1492" spans="1:12" ht="13.5" x14ac:dyDescent="0.25">
      <c r="A1492" s="3">
        <f>RSI!A1492</f>
        <v>44489</v>
      </c>
      <c r="B1492" s="2">
        <f>RSI!B1492</f>
        <v>4.75</v>
      </c>
      <c r="C1492" s="2">
        <f>RSI!I1492</f>
        <v>52.263423886164162</v>
      </c>
      <c r="D1492" s="2">
        <f>MACD!E1492</f>
        <v>7.3866932167945265E-3</v>
      </c>
      <c r="E1492" s="2">
        <f>MACD!F1492</f>
        <v>1.6748138351644681E-2</v>
      </c>
      <c r="F1492" s="2">
        <f>'Moving Avg'!D1492</f>
        <v>4.7299999999999995</v>
      </c>
      <c r="G1492" s="2">
        <f>'Moving Avg'!F1492</f>
        <v>4.737000000000001</v>
      </c>
      <c r="H1492" s="2">
        <f>'Moving Avg'!G1492</f>
        <v>4.7514000000000003</v>
      </c>
      <c r="I1492" s="2">
        <f>'Moving Avg'!H1492</f>
        <v>4.8246499999999966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</row>
    <row r="1493" spans="1:12" ht="13.5" x14ac:dyDescent="0.25">
      <c r="A1493" s="3">
        <f>RSI!A1493</f>
        <v>44490</v>
      </c>
      <c r="B1493" s="2">
        <f>RSI!B1493</f>
        <v>4.78</v>
      </c>
      <c r="C1493" s="2">
        <f>RSI!I1493</f>
        <v>57.676738095124321</v>
      </c>
      <c r="D1493" s="2">
        <f>MACD!E1493</f>
        <v>-2.7686983291461686E-3</v>
      </c>
      <c r="E1493" s="2">
        <f>MACD!F1493</f>
        <v>1.2844771015486513E-2</v>
      </c>
      <c r="F1493" s="2">
        <f>'Moving Avg'!D1493</f>
        <v>4.7460000000000004</v>
      </c>
      <c r="G1493" s="2">
        <f>'Moving Avg'!F1493</f>
        <v>4.7360000000000015</v>
      </c>
      <c r="H1493" s="2">
        <f>'Moving Avg'!G1493</f>
        <v>4.7510000000000012</v>
      </c>
      <c r="I1493" s="2">
        <f>'Moving Avg'!H1493</f>
        <v>4.8252999999999959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4.78</v>
      </c>
      <c r="C1494" s="2">
        <f>RSI!I1494</f>
        <v>57.676738095124321</v>
      </c>
      <c r="D1494" s="2">
        <f>MACD!E1494</f>
        <v>-1.1605330471075703E-2</v>
      </c>
      <c r="E1494" s="2">
        <f>MACD!F1494</f>
        <v>7.9547507181740706E-3</v>
      </c>
      <c r="F1494" s="2">
        <f>'Moving Avg'!D1494</f>
        <v>4.7620000000000005</v>
      </c>
      <c r="G1494" s="2">
        <f>'Moving Avg'!F1494</f>
        <v>4.7355000000000009</v>
      </c>
      <c r="H1494" s="2">
        <f>'Moving Avg'!G1494</f>
        <v>4.7506000000000004</v>
      </c>
      <c r="I1494" s="2">
        <f>'Moving Avg'!H1494</f>
        <v>4.8247999999999953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4.82</v>
      </c>
      <c r="C1495" s="2">
        <f>RSI!I1495</f>
        <v>63.991105667130789</v>
      </c>
      <c r="D1495" s="2">
        <f>MACD!E1495</f>
        <v>-1.6117161004255642E-2</v>
      </c>
      <c r="E1495" s="2">
        <f>MACD!F1495</f>
        <v>3.1403683736881279E-3</v>
      </c>
      <c r="F1495" s="2">
        <f>'Moving Avg'!D1495</f>
        <v>4.7760000000000007</v>
      </c>
      <c r="G1495" s="2">
        <f>'Moving Avg'!F1495</f>
        <v>4.7380000000000013</v>
      </c>
      <c r="H1495" s="2">
        <f>'Moving Avg'!G1495</f>
        <v>4.7510000000000003</v>
      </c>
      <c r="I1495" s="2">
        <f>'Moving Avg'!H1495</f>
        <v>4.8240499999999962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4.8</v>
      </c>
      <c r="C1496" s="2">
        <f>RSI!I1496</f>
        <v>59.232644415349625</v>
      </c>
      <c r="D1496" s="2">
        <f>MACD!E1496</f>
        <v>-2.3513983661256788E-2</v>
      </c>
      <c r="E1496" s="2">
        <f>MACD!F1496</f>
        <v>-2.1905020333008555E-3</v>
      </c>
      <c r="F1496" s="2">
        <f>'Moving Avg'!D1496</f>
        <v>4.7860000000000005</v>
      </c>
      <c r="G1496" s="2">
        <f>'Moving Avg'!F1496</f>
        <v>4.7405000000000008</v>
      </c>
      <c r="H1496" s="2">
        <f>'Moving Avg'!G1496</f>
        <v>4.7520000000000007</v>
      </c>
      <c r="I1496" s="2">
        <f>'Moving Avg'!H1496</f>
        <v>4.8232999999999961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4.82</v>
      </c>
      <c r="C1497" s="2">
        <f>RSI!I1497</f>
        <v>62.255293039394552</v>
      </c>
      <c r="D1497" s="2">
        <f>MACD!E1497</f>
        <v>-3.3086833507497637E-2</v>
      </c>
      <c r="E1497" s="2">
        <f>MACD!F1497</f>
        <v>-8.3697683281402126E-3</v>
      </c>
      <c r="F1497" s="2">
        <f>'Moving Avg'!D1497</f>
        <v>4.8</v>
      </c>
      <c r="G1497" s="2">
        <f>'Moving Avg'!F1497</f>
        <v>4.7440000000000015</v>
      </c>
      <c r="H1497" s="2">
        <f>'Moving Avg'!G1497</f>
        <v>4.7534000000000001</v>
      </c>
      <c r="I1497" s="2">
        <f>'Moving Avg'!H1497</f>
        <v>4.8226499999999968</v>
      </c>
      <c r="J1497" s="6" t="str">
        <f>OBV!F1497</f>
        <v>BULLISH</v>
      </c>
      <c r="K1497" s="6" t="str">
        <f>OBV!G1497</f>
        <v>NEUTRAL</v>
      </c>
      <c r="L1497" s="6" t="str">
        <f>OBV!H1497</f>
        <v>CONFIRMED BULLISH</v>
      </c>
    </row>
    <row r="1498" spans="1:12" ht="13.5" x14ac:dyDescent="0.25">
      <c r="A1498" s="3">
        <f>RSI!A1498</f>
        <v>44497</v>
      </c>
      <c r="B1498" s="2">
        <f>RSI!B1498</f>
        <v>4.79</v>
      </c>
      <c r="C1498" s="2">
        <f>RSI!I1498</f>
        <v>55.596458915006941</v>
      </c>
      <c r="D1498" s="2">
        <f>MACD!E1498</f>
        <v>-3.9355170754467039E-2</v>
      </c>
      <c r="E1498" s="2">
        <f>MACD!F1498</f>
        <v>-1.4566848813405579E-2</v>
      </c>
      <c r="F1498" s="2">
        <f>'Moving Avg'!D1498</f>
        <v>4.8020000000000005</v>
      </c>
      <c r="G1498" s="2">
        <f>'Moving Avg'!F1498</f>
        <v>4.7460000000000013</v>
      </c>
      <c r="H1498" s="2">
        <f>'Moving Avg'!G1498</f>
        <v>4.7542</v>
      </c>
      <c r="I1498" s="2">
        <f>'Moving Avg'!H1498</f>
        <v>4.822949999999997</v>
      </c>
      <c r="J1498" s="6" t="str">
        <f>OBV!F1498</f>
        <v>BEARISH</v>
      </c>
      <c r="K1498" s="6" t="str">
        <f>OBV!G1498</f>
        <v>NEUTRAL</v>
      </c>
      <c r="L1498" s="6" t="str">
        <f>OBV!H1498</f>
        <v>BEARISH DIVERGENCE</v>
      </c>
    </row>
    <row r="1499" spans="1:12" ht="13.5" x14ac:dyDescent="0.25">
      <c r="A1499" s="3">
        <f>RSI!A1499</f>
        <v>44498</v>
      </c>
      <c r="B1499" s="2">
        <f>RSI!B1499</f>
        <v>4.58</v>
      </c>
      <c r="C1499" s="2">
        <f>RSI!I1499</f>
        <v>30.778942036316352</v>
      </c>
      <c r="D1499" s="2">
        <f>MACD!E1499</f>
        <v>-2.9287854685803083E-2</v>
      </c>
      <c r="E1499" s="2">
        <f>MACD!F1499</f>
        <v>-1.751104998788508E-2</v>
      </c>
      <c r="F1499" s="2">
        <f>'Moving Avg'!D1499</f>
        <v>4.7620000000000005</v>
      </c>
      <c r="G1499" s="2">
        <f>'Moving Avg'!F1499</f>
        <v>4.7375000000000016</v>
      </c>
      <c r="H1499" s="2">
        <f>'Moving Avg'!G1499</f>
        <v>4.750799999999999</v>
      </c>
      <c r="I1499" s="2">
        <f>'Moving Avg'!H1499</f>
        <v>4.8233499999999978</v>
      </c>
      <c r="J1499" s="6" t="str">
        <f>OBV!F1499</f>
        <v>BEARISH</v>
      </c>
      <c r="K1499" s="6" t="str">
        <f>OBV!G1499</f>
        <v>NEUTRAL</v>
      </c>
      <c r="L1499" s="6" t="str">
        <f>OBV!H1499</f>
        <v>CONFIRMED BEARISH</v>
      </c>
    </row>
    <row r="1500" spans="1:12" ht="13.5" x14ac:dyDescent="0.25">
      <c r="A1500" s="3">
        <f>RSI!A1500</f>
        <v>44501</v>
      </c>
      <c r="B1500" s="2">
        <f>RSI!B1500</f>
        <v>4.78</v>
      </c>
      <c r="C1500" s="2">
        <f>RSI!I1500</f>
        <v>52.51782359270176</v>
      </c>
      <c r="D1500" s="2">
        <f>MACD!E1500</f>
        <v>-2.6821577370628624E-2</v>
      </c>
      <c r="E1500" s="2">
        <f>MACD!F1500</f>
        <v>-1.937315546443379E-2</v>
      </c>
      <c r="F1500" s="2">
        <f>'Moving Avg'!D1500</f>
        <v>4.7540000000000004</v>
      </c>
      <c r="G1500" s="2">
        <f>'Moving Avg'!F1500</f>
        <v>4.7390000000000017</v>
      </c>
      <c r="H1500" s="2">
        <f>'Moving Avg'!G1500</f>
        <v>4.7513999999999994</v>
      </c>
      <c r="I1500" s="2">
        <f>'Moving Avg'!H1500</f>
        <v>4.8240999999999969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</row>
    <row r="1501" spans="1:12" ht="13.5" x14ac:dyDescent="0.25">
      <c r="A1501" s="3">
        <f>RSI!A1501</f>
        <v>44502</v>
      </c>
      <c r="B1501" s="2">
        <f>RSI!B1501</f>
        <v>4.8</v>
      </c>
      <c r="C1501" s="2">
        <f>RSI!I1501</f>
        <v>54.071172463147356</v>
      </c>
      <c r="D1501" s="2">
        <f>MACD!E1501</f>
        <v>-2.6407011640841027E-2</v>
      </c>
      <c r="E1501" s="2">
        <f>MACD!F1501</f>
        <v>-2.0779926699715238E-2</v>
      </c>
      <c r="F1501" s="2">
        <f>'Moving Avg'!D1501</f>
        <v>4.7539999999999996</v>
      </c>
      <c r="G1501" s="2">
        <f>'Moving Avg'!F1501</f>
        <v>4.7425000000000006</v>
      </c>
      <c r="H1501" s="2">
        <f>'Moving Avg'!G1501</f>
        <v>4.7523999999999997</v>
      </c>
      <c r="I1501" s="2">
        <f>'Moving Avg'!H1501</f>
        <v>4.8235499999999973</v>
      </c>
      <c r="J1501" s="6" t="str">
        <f>OBV!F1501</f>
        <v>BEARISH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44503</v>
      </c>
      <c r="B1502" s="2">
        <f>RSI!B1502</f>
        <v>4.8</v>
      </c>
      <c r="C1502" s="2">
        <f>RSI!I1502</f>
        <v>54.071172463147356</v>
      </c>
      <c r="D1502" s="2">
        <f>MACD!E1502</f>
        <v>-2.6351075395100843E-2</v>
      </c>
      <c r="E1502" s="2">
        <f>MACD!F1502</f>
        <v>-2.1894156438792362E-2</v>
      </c>
      <c r="F1502" s="2">
        <f>'Moving Avg'!D1502</f>
        <v>4.7500000000000009</v>
      </c>
      <c r="G1502" s="2">
        <f>'Moving Avg'!F1502</f>
        <v>4.7475000000000005</v>
      </c>
      <c r="H1502" s="2">
        <f>'Moving Avg'!G1502</f>
        <v>4.7534000000000001</v>
      </c>
      <c r="I1502" s="2">
        <f>'Moving Avg'!H1502</f>
        <v>4.8220999999999972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</row>
    <row r="1503" spans="1:12" ht="13.5" x14ac:dyDescent="0.25">
      <c r="A1503" s="3">
        <f>RSI!A1503</f>
        <v>44504</v>
      </c>
      <c r="B1503" s="2">
        <f>RSI!B1503</f>
        <v>4.8</v>
      </c>
      <c r="C1503" s="2">
        <f>RSI!I1503</f>
        <v>54.071172463147356</v>
      </c>
      <c r="D1503" s="2">
        <f>MACD!E1503</f>
        <v>-2.196136950006089E-2</v>
      </c>
      <c r="E1503" s="2">
        <f>MACD!F1503</f>
        <v>-2.1907599051046067E-2</v>
      </c>
      <c r="F1503" s="2">
        <f>'Moving Avg'!D1503</f>
        <v>4.7520000000000007</v>
      </c>
      <c r="G1503" s="2">
        <f>'Moving Avg'!F1503</f>
        <v>4.7524999999999995</v>
      </c>
      <c r="H1503" s="2">
        <f>'Moving Avg'!G1503</f>
        <v>4.7544000000000004</v>
      </c>
      <c r="I1503" s="2">
        <f>'Moving Avg'!H1503</f>
        <v>4.8209999999999971</v>
      </c>
      <c r="J1503" s="6" t="str">
        <f>OBV!F1503</f>
        <v>BULLISH</v>
      </c>
      <c r="K1503" s="6" t="str">
        <f>OBV!G1503</f>
        <v>NEUTRAL</v>
      </c>
      <c r="L1503" s="6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4.8</v>
      </c>
      <c r="C1504" s="2">
        <f>RSI!I1504</f>
        <v>54.071172463147356</v>
      </c>
      <c r="D1504" s="2">
        <f>MACD!E1504</f>
        <v>-1.8499789445542092E-2</v>
      </c>
      <c r="E1504" s="2">
        <f>MACD!F1504</f>
        <v>-2.1226037129945273E-2</v>
      </c>
      <c r="F1504" s="2">
        <f>'Moving Avg'!D1504</f>
        <v>4.7960000000000003</v>
      </c>
      <c r="G1504" s="2">
        <f>'Moving Avg'!F1504</f>
        <v>4.7574999999999994</v>
      </c>
      <c r="H1504" s="2">
        <f>'Moving Avg'!G1504</f>
        <v>4.7553999999999998</v>
      </c>
      <c r="I1504" s="2">
        <f>'Moving Avg'!H1504</f>
        <v>4.8193999999999981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44508</v>
      </c>
      <c r="B1505" s="2">
        <f>RSI!B1505</f>
        <v>4.8</v>
      </c>
      <c r="C1505" s="2">
        <f>RSI!I1505</f>
        <v>54.071172463147356</v>
      </c>
      <c r="D1505" s="2">
        <f>MACD!E1505</f>
        <v>-9.6509755629918814E-3</v>
      </c>
      <c r="E1505" s="2">
        <f>MACD!F1505</f>
        <v>-1.8911024816554597E-2</v>
      </c>
      <c r="F1505" s="2">
        <f>'Moving Avg'!D1505</f>
        <v>4.8</v>
      </c>
      <c r="G1505" s="2">
        <f>'Moving Avg'!F1505</f>
        <v>4.7604999999999995</v>
      </c>
      <c r="H1505" s="2">
        <f>'Moving Avg'!G1505</f>
        <v>4.7564000000000002</v>
      </c>
      <c r="I1505" s="2">
        <f>'Moving Avg'!H1505</f>
        <v>4.817999999999997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4.8</v>
      </c>
      <c r="C1506" s="2">
        <f>RSI!I1506</f>
        <v>54.071172463147349</v>
      </c>
      <c r="D1506" s="2">
        <f>MACD!E1506</f>
        <v>-5.4571643950334092E-3</v>
      </c>
      <c r="E1506" s="2">
        <f>MACD!F1506</f>
        <v>-1.6220252732250362E-2</v>
      </c>
      <c r="F1506" s="2">
        <f>'Moving Avg'!D1506</f>
        <v>4.8</v>
      </c>
      <c r="G1506" s="2">
        <f>'Moving Avg'!F1506</f>
        <v>4.7649999999999988</v>
      </c>
      <c r="H1506" s="2">
        <f>'Moving Avg'!G1506</f>
        <v>4.7602000000000011</v>
      </c>
      <c r="I1506" s="2">
        <f>'Moving Avg'!H1506</f>
        <v>4.8161499999999968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44510</v>
      </c>
      <c r="B1507" s="2">
        <f>RSI!B1507</f>
        <v>4.8</v>
      </c>
      <c r="C1507" s="2">
        <f>RSI!I1507</f>
        <v>54.071172463147349</v>
      </c>
      <c r="D1507" s="2">
        <f>MACD!E1507</f>
        <v>9.6769808009078417E-4</v>
      </c>
      <c r="E1507" s="2">
        <f>MACD!F1507</f>
        <v>-1.2782662569782135E-2</v>
      </c>
      <c r="F1507" s="2">
        <f>'Moving Avg'!D1507</f>
        <v>4.8</v>
      </c>
      <c r="G1507" s="2">
        <f>'Moving Avg'!F1507</f>
        <v>4.7699999999999987</v>
      </c>
      <c r="H1507" s="2">
        <f>'Moving Avg'!G1507</f>
        <v>4.7640000000000011</v>
      </c>
      <c r="I1507" s="2">
        <f>'Moving Avg'!H1507</f>
        <v>4.8142999999999976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44511</v>
      </c>
      <c r="B1508" s="2">
        <f>RSI!B1508</f>
        <v>4.8</v>
      </c>
      <c r="C1508" s="2">
        <f>RSI!I1508</f>
        <v>54.071172463147356</v>
      </c>
      <c r="D1508" s="2">
        <f>MACD!E1508</f>
        <v>1.6029299557001053E-3</v>
      </c>
      <c r="E1508" s="2">
        <f>MACD!F1508</f>
        <v>-9.9055440646856879E-3</v>
      </c>
      <c r="F1508" s="2">
        <f>'Moving Avg'!D1508</f>
        <v>4.8</v>
      </c>
      <c r="G1508" s="2">
        <f>'Moving Avg'!F1508</f>
        <v>4.7749999999999986</v>
      </c>
      <c r="H1508" s="2">
        <f>'Moving Avg'!G1508</f>
        <v>4.7638000000000016</v>
      </c>
      <c r="I1508" s="2">
        <f>'Moving Avg'!H1508</f>
        <v>4.8122999999999969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</row>
    <row r="1509" spans="1:12" ht="13.5" x14ac:dyDescent="0.25">
      <c r="A1509" s="3">
        <f>RSI!A1509</f>
        <v>44512</v>
      </c>
      <c r="B1509" s="2">
        <f>RSI!B1509</f>
        <v>4.5999999999999996</v>
      </c>
      <c r="C1509" s="2">
        <f>RSI!I1509</f>
        <v>33.967382522303126</v>
      </c>
      <c r="D1509" s="2">
        <f>MACD!E1509</f>
        <v>-1.5524485867748794E-2</v>
      </c>
      <c r="E1509" s="2">
        <f>MACD!F1509</f>
        <v>-1.102933242529831E-2</v>
      </c>
      <c r="F1509" s="2">
        <f>'Moving Avg'!D1509</f>
        <v>4.76</v>
      </c>
      <c r="G1509" s="2">
        <f>'Moving Avg'!F1509</f>
        <v>4.7699999999999987</v>
      </c>
      <c r="H1509" s="2">
        <f>'Moving Avg'!G1509</f>
        <v>4.7596000000000016</v>
      </c>
      <c r="I1509" s="2">
        <f>'Moving Avg'!H1509</f>
        <v>4.8085999999999975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44515</v>
      </c>
      <c r="B1510" s="2">
        <f>RSI!B1510</f>
        <v>4.8</v>
      </c>
      <c r="C1510" s="2">
        <f>RSI!I1510</f>
        <v>52.847402705297263</v>
      </c>
      <c r="D1510" s="2">
        <f>MACD!E1510</f>
        <v>-1.3039988454578655E-2</v>
      </c>
      <c r="E1510" s="2">
        <f>MACD!F1510</f>
        <v>-1.143146363115438E-2</v>
      </c>
      <c r="F1510" s="2">
        <f>'Moving Avg'!D1510</f>
        <v>4.76</v>
      </c>
      <c r="G1510" s="2">
        <f>'Moving Avg'!F1510</f>
        <v>4.7724999999999991</v>
      </c>
      <c r="H1510" s="2">
        <f>'Moving Avg'!G1510</f>
        <v>4.7598000000000011</v>
      </c>
      <c r="I1510" s="2">
        <f>'Moving Avg'!H1510</f>
        <v>4.8063499999999975</v>
      </c>
      <c r="J1510" s="6" t="str">
        <f>OBV!F1510</f>
        <v>BEARISH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44516</v>
      </c>
      <c r="B1511" s="2">
        <f>RSI!B1511</f>
        <v>4.8</v>
      </c>
      <c r="C1511" s="2">
        <f>RSI!I1511</f>
        <v>52.847402705297263</v>
      </c>
      <c r="D1511" s="2">
        <f>MACD!E1511</f>
        <v>-8.095838191216842E-3</v>
      </c>
      <c r="E1511" s="2">
        <f>MACD!F1511</f>
        <v>-1.0764338543166873E-2</v>
      </c>
      <c r="F1511" s="2">
        <f>'Moving Avg'!D1511</f>
        <v>4.76</v>
      </c>
      <c r="G1511" s="2">
        <f>'Moving Avg'!F1511</f>
        <v>4.7749999999999986</v>
      </c>
      <c r="H1511" s="2">
        <f>'Moving Avg'!G1511</f>
        <v>4.7600000000000016</v>
      </c>
      <c r="I1511" s="2">
        <f>'Moving Avg'!H1511</f>
        <v>4.8040999999999965</v>
      </c>
      <c r="J1511" s="6" t="str">
        <f>OBV!F1511</f>
        <v>BEARISH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44517</v>
      </c>
      <c r="B1512" s="2">
        <f>RSI!B1512</f>
        <v>4.5999999999999996</v>
      </c>
      <c r="C1512" s="2">
        <f>RSI!I1512</f>
        <v>39.687172934992404</v>
      </c>
      <c r="D1512" s="2">
        <f>MACD!E1512</f>
        <v>1.0684858889094428E-2</v>
      </c>
      <c r="E1512" s="2">
        <f>MACD!F1512</f>
        <v>-6.4744990567146138E-3</v>
      </c>
      <c r="F1512" s="2">
        <f>'Moving Avg'!D1512</f>
        <v>4.7200000000000006</v>
      </c>
      <c r="G1512" s="2">
        <f>'Moving Avg'!F1512</f>
        <v>4.7674999999999983</v>
      </c>
      <c r="H1512" s="2">
        <f>'Moving Avg'!G1512</f>
        <v>4.7562000000000024</v>
      </c>
      <c r="I1512" s="2">
        <f>'Moving Avg'!H1512</f>
        <v>4.801999999999996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4.79</v>
      </c>
      <c r="C1513" s="2">
        <f>RSI!I1513</f>
        <v>51.933157484840855</v>
      </c>
      <c r="D1513" s="2">
        <f>MACD!E1513</f>
        <v>1.3482443679776246E-2</v>
      </c>
      <c r="E1513" s="2">
        <f>MACD!F1513</f>
        <v>-2.4831105094164424E-3</v>
      </c>
      <c r="F1513" s="2">
        <f>'Moving Avg'!D1513</f>
        <v>4.7179999999999991</v>
      </c>
      <c r="G1513" s="2">
        <f>'Moving Avg'!F1513</f>
        <v>4.7679999999999989</v>
      </c>
      <c r="H1513" s="2">
        <f>'Moving Avg'!G1513</f>
        <v>4.7562000000000024</v>
      </c>
      <c r="I1513" s="2">
        <f>'Moving Avg'!H1513</f>
        <v>4.8008499999999961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4.79</v>
      </c>
      <c r="C1514" s="2">
        <f>RSI!I1514</f>
        <v>51.933157484840855</v>
      </c>
      <c r="D1514" s="2">
        <f>MACD!E1514</f>
        <v>1.5634597647635751E-2</v>
      </c>
      <c r="E1514" s="2">
        <f>MACD!F1514</f>
        <v>1.140431121993996E-3</v>
      </c>
      <c r="F1514" s="2">
        <f>'Moving Avg'!D1514</f>
        <v>4.7559999999999993</v>
      </c>
      <c r="G1514" s="2">
        <f>'Moving Avg'!F1514</f>
        <v>4.7684999999999986</v>
      </c>
      <c r="H1514" s="2">
        <f>'Moving Avg'!G1514</f>
        <v>4.7562000000000015</v>
      </c>
      <c r="I1514" s="2">
        <f>'Moving Avg'!H1514</f>
        <v>4.7997999999999958</v>
      </c>
      <c r="J1514" s="6" t="str">
        <f>OBV!F1514</f>
        <v>BULLISH</v>
      </c>
      <c r="K1514" s="6" t="str">
        <f>OBV!G1514</f>
        <v>NEUTRAL</v>
      </c>
      <c r="L1514" s="6" t="str">
        <f>OBV!H1514</f>
        <v>CONFIRMED BULLISH</v>
      </c>
    </row>
    <row r="1515" spans="1:12" ht="13.5" x14ac:dyDescent="0.25">
      <c r="A1515" s="3">
        <f>RSI!A1515</f>
        <v>44522</v>
      </c>
      <c r="B1515" s="2">
        <f>RSI!B1515</f>
        <v>4.79</v>
      </c>
      <c r="C1515" s="2">
        <f>RSI!I1515</f>
        <v>51.933157484840841</v>
      </c>
      <c r="D1515" s="2">
        <f>MACD!E1515</f>
        <v>1.7256546224759362E-2</v>
      </c>
      <c r="E1515" s="2">
        <f>MACD!F1515</f>
        <v>4.3636541425470694E-3</v>
      </c>
      <c r="F1515" s="2">
        <f>'Moving Avg'!D1515</f>
        <v>4.7539999999999996</v>
      </c>
      <c r="G1515" s="2">
        <f>'Moving Avg'!F1515</f>
        <v>4.7669999999999995</v>
      </c>
      <c r="H1515" s="2">
        <f>'Moving Avg'!G1515</f>
        <v>4.7562000000000015</v>
      </c>
      <c r="I1515" s="2">
        <f>'Moving Avg'!H1515</f>
        <v>4.7987999999999955</v>
      </c>
      <c r="J1515" s="6" t="str">
        <f>OBV!F1515</f>
        <v>BULLISH</v>
      </c>
      <c r="K1515" s="6" t="str">
        <f>OBV!G1515</f>
        <v>NEUTRAL</v>
      </c>
      <c r="L1515" s="6" t="str">
        <f>OBV!H1515</f>
        <v>BULLISH DIVERGENCE</v>
      </c>
    </row>
    <row r="1516" spans="1:12" ht="13.5" x14ac:dyDescent="0.25">
      <c r="A1516" s="3">
        <f>RSI!A1516</f>
        <v>44523</v>
      </c>
      <c r="B1516" s="2">
        <f>RSI!B1516</f>
        <v>4.79</v>
      </c>
      <c r="C1516" s="2">
        <f>RSI!I1516</f>
        <v>51.933157484840855</v>
      </c>
      <c r="D1516" s="2">
        <f>MACD!E1516</f>
        <v>1.8444607973505889E-2</v>
      </c>
      <c r="E1516" s="2">
        <f>MACD!F1516</f>
        <v>7.1798449087388336E-3</v>
      </c>
      <c r="F1516" s="2">
        <f>'Moving Avg'!D1516</f>
        <v>4.7519999999999998</v>
      </c>
      <c r="G1516" s="2">
        <f>'Moving Avg'!F1516</f>
        <v>4.7664999999999997</v>
      </c>
      <c r="H1516" s="2">
        <f>'Moving Avg'!G1516</f>
        <v>4.7562000000000015</v>
      </c>
      <c r="I1516" s="2">
        <f>'Moving Avg'!H1516</f>
        <v>4.7980499999999946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</row>
    <row r="1517" spans="1:12" ht="13.5" x14ac:dyDescent="0.25">
      <c r="A1517" s="3">
        <f>RSI!A1517</f>
        <v>44524</v>
      </c>
      <c r="B1517" s="2">
        <f>RSI!B1517</f>
        <v>4.79</v>
      </c>
      <c r="C1517" s="2">
        <f>RSI!I1517</f>
        <v>51.933157484840855</v>
      </c>
      <c r="D1517" s="2">
        <f>MACD!E1517</f>
        <v>1.927919073422224E-2</v>
      </c>
      <c r="E1517" s="2">
        <f>MACD!F1517</f>
        <v>9.5997140738355163E-3</v>
      </c>
      <c r="F1517" s="2">
        <f>'Moving Avg'!D1517</f>
        <v>4.79</v>
      </c>
      <c r="G1517" s="2">
        <f>'Moving Avg'!F1517</f>
        <v>4.7650000000000006</v>
      </c>
      <c r="H1517" s="2">
        <f>'Moving Avg'!G1517</f>
        <v>4.7562000000000015</v>
      </c>
      <c r="I1517" s="2">
        <f>'Moving Avg'!H1517</f>
        <v>4.797499999999995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</row>
    <row r="1518" spans="1:12" ht="13.5" x14ac:dyDescent="0.25">
      <c r="A1518" s="3">
        <f>RSI!A1518</f>
        <v>44525</v>
      </c>
      <c r="B1518" s="2">
        <f>RSI!B1518</f>
        <v>4.78</v>
      </c>
      <c r="C1518" s="2">
        <f>RSI!I1518</f>
        <v>51.14151799186272</v>
      </c>
      <c r="D1518" s="2">
        <f>MACD!E1518</f>
        <v>2.0568061093937828E-2</v>
      </c>
      <c r="E1518" s="2">
        <f>MACD!F1518</f>
        <v>1.179338347785598E-2</v>
      </c>
      <c r="F1518" s="2">
        <f>'Moving Avg'!D1518</f>
        <v>4.7880000000000003</v>
      </c>
      <c r="G1518" s="2">
        <f>'Moving Avg'!F1518</f>
        <v>4.7645000000000008</v>
      </c>
      <c r="H1518" s="2">
        <f>'Moving Avg'!G1518</f>
        <v>4.756000000000002</v>
      </c>
      <c r="I1518" s="2">
        <f>'Moving Avg'!H1518</f>
        <v>4.7966999999999942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</row>
    <row r="1519" spans="1:12" ht="13.5" x14ac:dyDescent="0.25">
      <c r="A1519" s="3">
        <f>RSI!A1519</f>
        <v>44526</v>
      </c>
      <c r="B1519" s="2">
        <f>RSI!B1519</f>
        <v>4.79</v>
      </c>
      <c r="C1519" s="2">
        <f>RSI!I1519</f>
        <v>51.930624968378751</v>
      </c>
      <c r="D1519" s="2">
        <f>MACD!E1519</f>
        <v>-9.9385853318576522E-3</v>
      </c>
      <c r="E1519" s="2">
        <f>MACD!F1519</f>
        <v>7.4469897159132542E-3</v>
      </c>
      <c r="F1519" s="2">
        <f>'Moving Avg'!D1519</f>
        <v>4.7880000000000003</v>
      </c>
      <c r="G1519" s="2">
        <f>'Moving Avg'!F1519</f>
        <v>4.7750000000000012</v>
      </c>
      <c r="H1519" s="2">
        <f>'Moving Avg'!G1519</f>
        <v>4.7560000000000011</v>
      </c>
      <c r="I1519" s="2">
        <f>'Moving Avg'!H1519</f>
        <v>4.7959499999999942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44529</v>
      </c>
      <c r="B1520" s="2">
        <f>RSI!B1520</f>
        <v>4.58</v>
      </c>
      <c r="C1520" s="2">
        <f>RSI!I1520</f>
        <v>38.037220818840403</v>
      </c>
      <c r="D1520" s="2">
        <f>MACD!E1520</f>
        <v>1.0433000349720167E-2</v>
      </c>
      <c r="E1520" s="2">
        <f>MACD!F1520</f>
        <v>8.0441918426746375E-3</v>
      </c>
      <c r="F1520" s="2">
        <f>'Moving Avg'!D1520</f>
        <v>4.7459999999999996</v>
      </c>
      <c r="G1520" s="2">
        <f>'Moving Avg'!F1520</f>
        <v>4.7650000000000015</v>
      </c>
      <c r="H1520" s="2">
        <f>'Moving Avg'!G1520</f>
        <v>4.751800000000002</v>
      </c>
      <c r="I1520" s="2">
        <f>'Moving Avg'!H1520</f>
        <v>4.7941499999999948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</row>
    <row r="1521" spans="1:12" ht="13.5" x14ac:dyDescent="0.25">
      <c r="A1521" s="3">
        <f>RSI!A1521</f>
        <v>44530</v>
      </c>
      <c r="B1521" s="2">
        <f>RSI!B1521</f>
        <v>4.78</v>
      </c>
      <c r="C1521" s="2">
        <f>RSI!I1521</f>
        <v>51.378774436821246</v>
      </c>
      <c r="D1521" s="2">
        <f>MACD!E1521</f>
        <v>1.396705750366678E-2</v>
      </c>
      <c r="E1521" s="2">
        <f>MACD!F1521</f>
        <v>9.2287649748730664E-3</v>
      </c>
      <c r="F1521" s="2">
        <f>'Moving Avg'!D1521</f>
        <v>4.7439999999999998</v>
      </c>
      <c r="G1521" s="2">
        <f>'Moving Avg'!F1521</f>
        <v>4.7640000000000011</v>
      </c>
      <c r="H1521" s="2">
        <f>'Moving Avg'!G1521</f>
        <v>4.7554000000000016</v>
      </c>
      <c r="I1521" s="2">
        <f>'Moving Avg'!H1521</f>
        <v>4.7934499999999938</v>
      </c>
      <c r="J1521" s="6" t="str">
        <f>OBV!F1521</f>
        <v>BULLISH</v>
      </c>
      <c r="K1521" s="6" t="str">
        <f>OBV!G1521</f>
        <v>NEUTRAL</v>
      </c>
      <c r="L1521" s="6" t="str">
        <f>OBV!H1521</f>
        <v>BULLISH DIVERGENCE</v>
      </c>
    </row>
    <row r="1522" spans="1:12" ht="13.5" x14ac:dyDescent="0.25">
      <c r="A1522" s="3">
        <f>RSI!A1522</f>
        <v>44531</v>
      </c>
      <c r="B1522" s="2">
        <f>RSI!B1522</f>
        <v>4.78</v>
      </c>
      <c r="C1522" s="2">
        <f>RSI!I1522</f>
        <v>51.378774436821246</v>
      </c>
      <c r="D1522" s="2">
        <f>MACD!E1522</f>
        <v>-1.3964573586587647E-2</v>
      </c>
      <c r="E1522" s="2">
        <f>MACD!F1522</f>
        <v>4.5900972625809236E-3</v>
      </c>
      <c r="F1522" s="2">
        <f>'Moving Avg'!D1522</f>
        <v>4.742</v>
      </c>
      <c r="G1522" s="2">
        <f>'Moving Avg'!F1522</f>
        <v>4.7629999999999999</v>
      </c>
      <c r="H1522" s="2">
        <f>'Moving Avg'!G1522</f>
        <v>4.7550000000000026</v>
      </c>
      <c r="I1522" s="2">
        <f>'Moving Avg'!H1522</f>
        <v>4.7927499999999945</v>
      </c>
      <c r="J1522" s="6" t="str">
        <f>OBV!F1522</f>
        <v>BULLISH</v>
      </c>
      <c r="K1522" s="6" t="str">
        <f>OBV!G1522</f>
        <v>NEUTRAL</v>
      </c>
      <c r="L1522" s="6" t="str">
        <f>OBV!H1522</f>
        <v>BULLISH DIVERGENCE</v>
      </c>
    </row>
    <row r="1523" spans="1:12" ht="13.5" x14ac:dyDescent="0.25">
      <c r="A1523" s="3">
        <f>RSI!A1523</f>
        <v>44532</v>
      </c>
      <c r="B1523" s="2">
        <f>RSI!B1523</f>
        <v>4.78</v>
      </c>
      <c r="C1523" s="2">
        <f>RSI!I1523</f>
        <v>51.378774436821246</v>
      </c>
      <c r="D1523" s="2">
        <f>MACD!E1523</f>
        <v>-8.5097025195617348E-3</v>
      </c>
      <c r="E1523" s="2">
        <f>MACD!F1523</f>
        <v>1.9701373061523919E-3</v>
      </c>
      <c r="F1523" s="2">
        <f>'Moving Avg'!D1523</f>
        <v>4.7420000000000009</v>
      </c>
      <c r="G1523" s="2">
        <f>'Moving Avg'!F1523</f>
        <v>4.7620000000000005</v>
      </c>
      <c r="H1523" s="2">
        <f>'Moving Avg'!G1523</f>
        <v>4.7546000000000017</v>
      </c>
      <c r="I1523" s="2">
        <f>'Moving Avg'!H1523</f>
        <v>4.7922999999999938</v>
      </c>
      <c r="J1523" s="6" t="str">
        <f>OBV!F1523</f>
        <v>BULLISH</v>
      </c>
      <c r="K1523" s="6" t="str">
        <f>OBV!G1523</f>
        <v>NEUTRAL</v>
      </c>
      <c r="L1523" s="6" t="str">
        <f>OBV!H1523</f>
        <v>NEUTRAL</v>
      </c>
    </row>
    <row r="1524" spans="1:12" ht="13.5" x14ac:dyDescent="0.25">
      <c r="A1524" s="3">
        <f>RSI!A1524</f>
        <v>44533</v>
      </c>
      <c r="B1524" s="2">
        <f>RSI!B1524</f>
        <v>4.78</v>
      </c>
      <c r="C1524" s="2">
        <f>RSI!I1524</f>
        <v>51.37877443682126</v>
      </c>
      <c r="D1524" s="2">
        <f>MACD!E1524</f>
        <v>-4.0250063557136784E-3</v>
      </c>
      <c r="E1524" s="2">
        <f>MACD!F1524</f>
        <v>7.7110857377917798E-4</v>
      </c>
      <c r="F1524" s="2">
        <f>'Moving Avg'!D1524</f>
        <v>4.74</v>
      </c>
      <c r="G1524" s="2">
        <f>'Moving Avg'!F1524</f>
        <v>4.7610000000000001</v>
      </c>
      <c r="H1524" s="2">
        <f>'Moving Avg'!G1524</f>
        <v>4.7544000000000022</v>
      </c>
      <c r="I1524" s="2">
        <f>'Moving Avg'!H1524</f>
        <v>4.7921999999999949</v>
      </c>
      <c r="J1524" s="6" t="str">
        <f>OBV!F1524</f>
        <v>BULLISH</v>
      </c>
      <c r="K1524" s="6" t="str">
        <f>OBV!G1524</f>
        <v>NEUTRAL</v>
      </c>
      <c r="L1524" s="6" t="str">
        <f>OBV!H1524</f>
        <v>BULLISH DIVERGENCE</v>
      </c>
    </row>
    <row r="1525" spans="1:12" ht="13.5" x14ac:dyDescent="0.25">
      <c r="A1525" s="3">
        <f>RSI!A1525</f>
        <v>44536</v>
      </c>
      <c r="B1525" s="2">
        <f>RSI!B1525</f>
        <v>4.78</v>
      </c>
      <c r="C1525" s="2">
        <f>RSI!I1525</f>
        <v>51.378774436821246</v>
      </c>
      <c r="D1525" s="2">
        <f>MACD!E1525</f>
        <v>-3.5152638283353355E-4</v>
      </c>
      <c r="E1525" s="2">
        <f>MACD!F1525</f>
        <v>5.4658158245663574E-4</v>
      </c>
      <c r="F1525" s="2">
        <f>'Moving Avg'!D1525</f>
        <v>4.78</v>
      </c>
      <c r="G1525" s="2">
        <f>'Moving Avg'!F1525</f>
        <v>4.76</v>
      </c>
      <c r="H1525" s="2">
        <f>'Moving Avg'!G1525</f>
        <v>4.7546000000000017</v>
      </c>
      <c r="I1525" s="2">
        <f>'Moving Avg'!H1525</f>
        <v>4.7916999999999952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</row>
    <row r="1526" spans="1:12" ht="13.5" x14ac:dyDescent="0.25">
      <c r="A1526" s="3">
        <f>RSI!A1526</f>
        <v>44537</v>
      </c>
      <c r="B1526" s="2">
        <f>RSI!B1526</f>
        <v>4.78</v>
      </c>
      <c r="C1526" s="2">
        <f>RSI!I1526</f>
        <v>51.378774436821246</v>
      </c>
      <c r="D1526" s="2">
        <f>MACD!E1526</f>
        <v>2.6445223296258646E-3</v>
      </c>
      <c r="E1526" s="2">
        <f>MACD!F1526</f>
        <v>9.6616973189048161E-4</v>
      </c>
      <c r="F1526" s="2">
        <f>'Moving Avg'!D1526</f>
        <v>4.78</v>
      </c>
      <c r="G1526" s="2">
        <f>'Moving Avg'!F1526</f>
        <v>4.7590000000000003</v>
      </c>
      <c r="H1526" s="2">
        <f>'Moving Avg'!G1526</f>
        <v>4.7552000000000012</v>
      </c>
      <c r="I1526" s="2">
        <f>'Moving Avg'!H1526</f>
        <v>4.7918999999999947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</row>
    <row r="1527" spans="1:12" ht="13.5" x14ac:dyDescent="0.25">
      <c r="A1527" s="3">
        <f>RSI!A1527</f>
        <v>44538</v>
      </c>
      <c r="B1527" s="2">
        <f>RSI!B1527</f>
        <v>4.78</v>
      </c>
      <c r="C1527" s="2">
        <f>RSI!I1527</f>
        <v>51.378774436821246</v>
      </c>
      <c r="D1527" s="2">
        <f>MACD!E1527</f>
        <v>5.0756770493070036E-3</v>
      </c>
      <c r="E1527" s="2">
        <f>MACD!F1527</f>
        <v>1.7880711953737862E-3</v>
      </c>
      <c r="F1527" s="2">
        <f>'Moving Avg'!D1527</f>
        <v>4.78</v>
      </c>
      <c r="G1527" s="2">
        <f>'Moving Avg'!F1527</f>
        <v>4.758</v>
      </c>
      <c r="H1527" s="2">
        <f>'Moving Avg'!G1527</f>
        <v>4.7558000000000007</v>
      </c>
      <c r="I1527" s="2">
        <f>'Moving Avg'!H1527</f>
        <v>4.7921999999999949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44539</v>
      </c>
      <c r="B1528" s="2">
        <f>RSI!B1528</f>
        <v>4.57</v>
      </c>
      <c r="C1528" s="2">
        <f>RSI!I1528</f>
        <v>37.23633025344661</v>
      </c>
      <c r="D1528" s="2">
        <f>MACD!E1528</f>
        <v>2.1053639555616677E-2</v>
      </c>
      <c r="E1528" s="2">
        <f>MACD!F1528</f>
        <v>5.6411848674223644E-3</v>
      </c>
      <c r="F1528" s="2">
        <f>'Moving Avg'!D1528</f>
        <v>4.7380000000000004</v>
      </c>
      <c r="G1528" s="2">
        <f>'Moving Avg'!F1528</f>
        <v>4.7465000000000002</v>
      </c>
      <c r="H1528" s="2">
        <f>'Moving Avg'!G1528</f>
        <v>4.7522000000000011</v>
      </c>
      <c r="I1528" s="2">
        <f>'Moving Avg'!H1528</f>
        <v>4.7910999999999948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4.7699999999999996</v>
      </c>
      <c r="C1529" s="2">
        <f>RSI!I1529</f>
        <v>51.05445938310865</v>
      </c>
      <c r="D1529" s="2">
        <f>MACD!E1529</f>
        <v>2.244886784909994E-2</v>
      </c>
      <c r="E1529" s="2">
        <f>MACD!F1529</f>
        <v>9.0027214637578793E-3</v>
      </c>
      <c r="F1529" s="2">
        <f>'Moving Avg'!D1529</f>
        <v>4.7359999999999998</v>
      </c>
      <c r="G1529" s="2">
        <f>'Moving Avg'!F1529</f>
        <v>4.7550000000000008</v>
      </c>
      <c r="H1529" s="2">
        <f>'Moving Avg'!G1529</f>
        <v>4.7526000000000002</v>
      </c>
      <c r="I1529" s="2">
        <f>'Moving Avg'!H1529</f>
        <v>4.7916999999999943</v>
      </c>
      <c r="J1529" s="6" t="str">
        <f>OBV!F1529</f>
        <v>BULLISH</v>
      </c>
      <c r="K1529" s="6" t="str">
        <f>OBV!G1529</f>
        <v>NEUTRAL</v>
      </c>
      <c r="L1529" s="6" t="str">
        <f>OBV!H1529</f>
        <v>BULLISH DIVERGENCE</v>
      </c>
    </row>
    <row r="1530" spans="1:12" ht="13.5" x14ac:dyDescent="0.25">
      <c r="A1530" s="3">
        <f>RSI!A1530</f>
        <v>44543</v>
      </c>
      <c r="B1530" s="2">
        <f>RSI!B1530</f>
        <v>4.7</v>
      </c>
      <c r="C1530" s="2">
        <f>RSI!I1530</f>
        <v>47.142400865301141</v>
      </c>
      <c r="D1530" s="2">
        <f>MACD!E1530</f>
        <v>-3.6084190189580312E-3</v>
      </c>
      <c r="E1530" s="2">
        <f>MACD!F1530</f>
        <v>6.4804933672146974E-3</v>
      </c>
      <c r="F1530" s="2">
        <f>'Moving Avg'!D1530</f>
        <v>4.72</v>
      </c>
      <c r="G1530" s="2">
        <f>'Moving Avg'!F1530</f>
        <v>4.75</v>
      </c>
      <c r="H1530" s="2">
        <f>'Moving Avg'!G1530</f>
        <v>4.7515999999999998</v>
      </c>
      <c r="I1530" s="2">
        <f>'Moving Avg'!H1530</f>
        <v>4.7912999999999943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</row>
    <row r="1531" spans="1:12" ht="13.5" x14ac:dyDescent="0.25">
      <c r="A1531" s="3">
        <f>RSI!A1531</f>
        <v>44544</v>
      </c>
      <c r="B1531" s="2">
        <f>RSI!B1531</f>
        <v>4.78</v>
      </c>
      <c r="C1531" s="2">
        <f>RSI!I1531</f>
        <v>51.697692339070599</v>
      </c>
      <c r="D1531" s="2">
        <f>MACD!E1531</f>
        <v>-5.0676720311759738E-4</v>
      </c>
      <c r="E1531" s="2">
        <f>MACD!F1531</f>
        <v>5.0830412531482384E-3</v>
      </c>
      <c r="F1531" s="2">
        <f>'Moving Avg'!D1531</f>
        <v>4.7200000000000006</v>
      </c>
      <c r="G1531" s="2">
        <f>'Moving Avg'!F1531</f>
        <v>4.7489999999999997</v>
      </c>
      <c r="H1531" s="2">
        <f>'Moving Avg'!G1531</f>
        <v>4.7525999999999993</v>
      </c>
      <c r="I1531" s="2">
        <f>'Moving Avg'!H1531</f>
        <v>4.7911999999999946</v>
      </c>
      <c r="J1531" s="6" t="str">
        <f>OBV!F1531</f>
        <v>BEARISH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4.57</v>
      </c>
      <c r="C1532" s="2">
        <f>RSI!I1532</f>
        <v>41.570145253702925</v>
      </c>
      <c r="D1532" s="2">
        <f>MACD!E1532</f>
        <v>1.7484632563744107E-2</v>
      </c>
      <c r="E1532" s="2">
        <f>MACD!F1532</f>
        <v>7.5633595152674125E-3</v>
      </c>
      <c r="F1532" s="2">
        <f>'Moving Avg'!D1532</f>
        <v>4.6779999999999999</v>
      </c>
      <c r="G1532" s="2">
        <f>'Moving Avg'!F1532</f>
        <v>4.7474999999999996</v>
      </c>
      <c r="H1532" s="2">
        <f>'Moving Avg'!G1532</f>
        <v>4.7499999999999991</v>
      </c>
      <c r="I1532" s="2">
        <f>'Moving Avg'!H1532</f>
        <v>4.7901499999999944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44546</v>
      </c>
      <c r="B1533" s="2">
        <f>RSI!B1533</f>
        <v>4.7699999999999996</v>
      </c>
      <c r="C1533" s="2">
        <f>RSI!I1533</f>
        <v>51.345855832560026</v>
      </c>
      <c r="D1533" s="2">
        <f>MACD!E1533</f>
        <v>1.8959551098308047E-2</v>
      </c>
      <c r="E1533" s="2">
        <f>MACD!F1533</f>
        <v>9.8425978318755405E-3</v>
      </c>
      <c r="F1533" s="2">
        <f>'Moving Avg'!D1533</f>
        <v>4.718</v>
      </c>
      <c r="G1533" s="2">
        <f>'Moving Avg'!F1533</f>
        <v>4.7464999999999993</v>
      </c>
      <c r="H1533" s="2">
        <f>'Moving Avg'!G1533</f>
        <v>4.7513999999999994</v>
      </c>
      <c r="I1533" s="2">
        <f>'Moving Avg'!H1533</f>
        <v>4.7900999999999936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</row>
    <row r="1534" spans="1:12" ht="13.5" x14ac:dyDescent="0.25">
      <c r="A1534" s="3">
        <f>RSI!A1534</f>
        <v>44550</v>
      </c>
      <c r="B1534" s="2">
        <f>RSI!B1534</f>
        <v>4.7699999999999996</v>
      </c>
      <c r="C1534" s="2">
        <f>RSI!I1534</f>
        <v>51.345855832560026</v>
      </c>
      <c r="D1534" s="2">
        <f>MACD!E1534</f>
        <v>2.0013010906318129E-2</v>
      </c>
      <c r="E1534" s="2">
        <f>MACD!F1534</f>
        <v>1.1876680446764057E-2</v>
      </c>
      <c r="F1534" s="2">
        <f>'Moving Avg'!D1534</f>
        <v>4.718</v>
      </c>
      <c r="G1534" s="2">
        <f>'Moving Avg'!F1534</f>
        <v>4.7454999999999998</v>
      </c>
      <c r="H1534" s="2">
        <f>'Moving Avg'!G1534</f>
        <v>4.7527999999999988</v>
      </c>
      <c r="I1534" s="2">
        <f>'Moving Avg'!H1534</f>
        <v>4.7900999999999945</v>
      </c>
      <c r="J1534" s="6" t="str">
        <f>OBV!F1534</f>
        <v>BULLISH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4.7699999999999996</v>
      </c>
      <c r="C1535" s="2">
        <f>RSI!I1535</f>
        <v>51.345855832560026</v>
      </c>
      <c r="D1535" s="2">
        <f>MACD!E1535</f>
        <v>2.0724262768363033E-2</v>
      </c>
      <c r="E1535" s="2">
        <f>MACD!F1535</f>
        <v>1.3646196911083854E-2</v>
      </c>
      <c r="F1535" s="2">
        <f>'Moving Avg'!D1535</f>
        <v>4.7320000000000002</v>
      </c>
      <c r="G1535" s="2">
        <f>'Moving Avg'!F1535</f>
        <v>4.7445000000000004</v>
      </c>
      <c r="H1535" s="2">
        <f>'Moving Avg'!G1535</f>
        <v>4.7533999999999992</v>
      </c>
      <c r="I1535" s="2">
        <f>'Moving Avg'!H1535</f>
        <v>4.7901499999999944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</row>
    <row r="1536" spans="1:12" ht="13.5" x14ac:dyDescent="0.25">
      <c r="A1536" s="3">
        <f>RSI!A1536</f>
        <v>44552</v>
      </c>
      <c r="B1536" s="2">
        <f>RSI!B1536</f>
        <v>4.7699999999999996</v>
      </c>
      <c r="C1536" s="2">
        <f>RSI!I1536</f>
        <v>51.345855832560026</v>
      </c>
      <c r="D1536" s="2">
        <f>MACD!E1536</f>
        <v>2.1159297557505674E-2</v>
      </c>
      <c r="E1536" s="2">
        <f>MACD!F1536</f>
        <v>1.5148817040368218E-2</v>
      </c>
      <c r="F1536" s="2">
        <f>'Moving Avg'!D1536</f>
        <v>4.7299999999999995</v>
      </c>
      <c r="G1536" s="2">
        <f>'Moving Avg'!F1536</f>
        <v>4.7435</v>
      </c>
      <c r="H1536" s="2">
        <f>'Moving Avg'!G1536</f>
        <v>4.754599999999999</v>
      </c>
      <c r="I1536" s="2">
        <f>'Moving Avg'!H1536</f>
        <v>4.7904999999999953</v>
      </c>
      <c r="J1536" s="6" t="str">
        <f>OBV!F1536</f>
        <v>BULLISH</v>
      </c>
      <c r="K1536" s="6" t="str">
        <f>OBV!G1536</f>
        <v>NEUTRAL</v>
      </c>
      <c r="L1536" s="6" t="str">
        <f>OBV!H1536</f>
        <v>BULLISH DIVERGENCE</v>
      </c>
    </row>
    <row r="1537" spans="1:12" ht="13.5" x14ac:dyDescent="0.25">
      <c r="A1537" s="3">
        <f>RSI!A1537</f>
        <v>44553</v>
      </c>
      <c r="B1537" s="2">
        <f>RSI!B1537</f>
        <v>4.7699999999999996</v>
      </c>
      <c r="C1537" s="2">
        <f>RSI!I1537</f>
        <v>51.345855832560026</v>
      </c>
      <c r="D1537" s="2">
        <f>MACD!E1537</f>
        <v>2.1372965297630664E-2</v>
      </c>
      <c r="E1537" s="2">
        <f>MACD!F1537</f>
        <v>1.639364669182071E-2</v>
      </c>
      <c r="F1537" s="2">
        <f>'Moving Avg'!D1537</f>
        <v>4.7699999999999996</v>
      </c>
      <c r="G1537" s="2">
        <f>'Moving Avg'!F1537</f>
        <v>4.7424999999999988</v>
      </c>
      <c r="H1537" s="2">
        <f>'Moving Avg'!G1537</f>
        <v>4.7559999999999993</v>
      </c>
      <c r="I1537" s="2">
        <f>'Moving Avg'!H1537</f>
        <v>4.7909499999999952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</row>
    <row r="1538" spans="1:12" ht="13.5" x14ac:dyDescent="0.25">
      <c r="A1538" s="3">
        <f>RSI!A1538</f>
        <v>44554</v>
      </c>
      <c r="B1538" s="2">
        <f>RSI!B1538</f>
        <v>4.7699999999999996</v>
      </c>
      <c r="C1538" s="2">
        <f>RSI!I1538</f>
        <v>51.345855832560034</v>
      </c>
      <c r="D1538" s="2">
        <f>MACD!E1538</f>
        <v>-1.0896929952100898E-2</v>
      </c>
      <c r="E1538" s="2">
        <f>MACD!F1538</f>
        <v>1.0935531363036387E-2</v>
      </c>
      <c r="F1538" s="2">
        <f>'Moving Avg'!D1538</f>
        <v>4.7699999999999996</v>
      </c>
      <c r="G1538" s="2">
        <f>'Moving Avg'!F1538</f>
        <v>4.7419999999999991</v>
      </c>
      <c r="H1538" s="2">
        <f>'Moving Avg'!G1538</f>
        <v>4.7574000000000005</v>
      </c>
      <c r="I1538" s="2">
        <f>'Moving Avg'!H1538</f>
        <v>4.791399999999995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44557</v>
      </c>
      <c r="B1539" s="2">
        <f>RSI!B1539</f>
        <v>4.7699999999999996</v>
      </c>
      <c r="C1539" s="2">
        <f>RSI!I1539</f>
        <v>51.345855832560034</v>
      </c>
      <c r="D1539" s="2">
        <f>MACD!E1539</f>
        <v>-7.5654013876222947E-3</v>
      </c>
      <c r="E1539" s="2">
        <f>MACD!F1539</f>
        <v>7.2353448129046519E-3</v>
      </c>
      <c r="F1539" s="2">
        <f>'Moving Avg'!D1539</f>
        <v>4.7699999999999996</v>
      </c>
      <c r="G1539" s="2">
        <f>'Moving Avg'!F1539</f>
        <v>4.7409999999999997</v>
      </c>
      <c r="H1539" s="2">
        <f>'Moving Avg'!G1539</f>
        <v>4.7588000000000008</v>
      </c>
      <c r="I1539" s="2">
        <f>'Moving Avg'!H1539</f>
        <v>4.7917999999999958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44558</v>
      </c>
      <c r="B1540" s="2">
        <f>RSI!B1540</f>
        <v>4.7699999999999996</v>
      </c>
      <c r="C1540" s="2">
        <f>RSI!I1540</f>
        <v>51.345855832560026</v>
      </c>
      <c r="D1540" s="2">
        <f>MACD!E1540</f>
        <v>-1.5638244804197399E-2</v>
      </c>
      <c r="E1540" s="2">
        <f>MACD!F1540</f>
        <v>2.660626889484242E-3</v>
      </c>
      <c r="F1540" s="2">
        <f>'Moving Avg'!D1540</f>
        <v>4.7699999999999996</v>
      </c>
      <c r="G1540" s="2">
        <f>'Moving Avg'!F1540</f>
        <v>4.7504999999999988</v>
      </c>
      <c r="H1540" s="2">
        <f>'Moving Avg'!G1540</f>
        <v>4.7592000000000017</v>
      </c>
      <c r="I1540" s="2">
        <f>'Moving Avg'!H1540</f>
        <v>4.792149999999995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44559</v>
      </c>
      <c r="B1541" s="2">
        <f>RSI!B1541</f>
        <v>4.5599999999999996</v>
      </c>
      <c r="C1541" s="2">
        <f>RSI!I1541</f>
        <v>38.962743251313555</v>
      </c>
      <c r="D1541" s="2">
        <f>MACD!E1541</f>
        <v>5.2806185566538488E-3</v>
      </c>
      <c r="E1541" s="2">
        <f>MACD!F1541</f>
        <v>3.1846252229181635E-3</v>
      </c>
      <c r="F1541" s="2">
        <f>'Moving Avg'!D1541</f>
        <v>4.7279999999999998</v>
      </c>
      <c r="G1541" s="2">
        <f>'Moving Avg'!F1541</f>
        <v>4.7394999999999987</v>
      </c>
      <c r="H1541" s="2">
        <f>'Moving Avg'!G1541</f>
        <v>4.7554000000000016</v>
      </c>
      <c r="I1541" s="2">
        <f>'Moving Avg'!H1541</f>
        <v>4.7914499999999949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44560</v>
      </c>
      <c r="B1542" s="2">
        <f>RSI!B1542</f>
        <v>4.76</v>
      </c>
      <c r="C1542" s="2">
        <f>RSI!I1542</f>
        <v>51.066631862083341</v>
      </c>
      <c r="D1542" s="2">
        <f>MACD!E1542</f>
        <v>-2.3005521186913569E-2</v>
      </c>
      <c r="E1542" s="2">
        <f>MACD!F1542</f>
        <v>-2.053404059048183E-3</v>
      </c>
      <c r="F1542" s="2">
        <f>'Moving Avg'!D1542</f>
        <v>4.7259999999999991</v>
      </c>
      <c r="G1542" s="2">
        <f>'Moving Avg'!F1542</f>
        <v>4.7384999999999993</v>
      </c>
      <c r="H1542" s="2">
        <f>'Moving Avg'!G1542</f>
        <v>4.755600000000002</v>
      </c>
      <c r="I1542" s="2">
        <f>'Moving Avg'!H1542</f>
        <v>4.7917499999999951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</row>
    <row r="1543" spans="1:12" ht="13.5" x14ac:dyDescent="0.25">
      <c r="A1543" s="3">
        <f>RSI!A1543</f>
        <v>44561</v>
      </c>
      <c r="B1543" s="2">
        <f>RSI!B1543</f>
        <v>4.76</v>
      </c>
      <c r="C1543" s="2">
        <f>RSI!I1543</f>
        <v>51.066631862083341</v>
      </c>
      <c r="D1543" s="2">
        <f>MACD!E1543</f>
        <v>-1.6300866898405708E-2</v>
      </c>
      <c r="E1543" s="2">
        <f>MACD!F1543</f>
        <v>-4.9028966269196884E-3</v>
      </c>
      <c r="F1543" s="2">
        <f>'Moving Avg'!D1543</f>
        <v>4.7239999999999993</v>
      </c>
      <c r="G1543" s="2">
        <f>'Moving Avg'!F1543</f>
        <v>4.7374999999999989</v>
      </c>
      <c r="H1543" s="2">
        <f>'Moving Avg'!G1543</f>
        <v>4.7552000000000012</v>
      </c>
      <c r="I1543" s="2">
        <f>'Moving Avg'!H1543</f>
        <v>4.7930999999999946</v>
      </c>
      <c r="J1543" s="6" t="str">
        <f>OBV!F1543</f>
        <v>BULLISH</v>
      </c>
      <c r="K1543" s="6" t="str">
        <f>OBV!G1543</f>
        <v>NEUTRAL</v>
      </c>
      <c r="L1543" s="6" t="str">
        <f>OBV!H1543</f>
        <v>BULLISH DIVERGENCE</v>
      </c>
    </row>
    <row r="1544" spans="1:12" ht="13.5" x14ac:dyDescent="0.25">
      <c r="A1544" s="3">
        <f>RSI!A1544</f>
        <v>44564</v>
      </c>
      <c r="B1544" s="2">
        <f>RSI!B1544</f>
        <v>4.76</v>
      </c>
      <c r="C1544" s="2">
        <f>RSI!I1544</f>
        <v>51.066631862083341</v>
      </c>
      <c r="D1544" s="2">
        <f>MACD!E1544</f>
        <v>-1.0748207647883312E-2</v>
      </c>
      <c r="E1544" s="2">
        <f>MACD!F1544</f>
        <v>-6.0719588311124138E-3</v>
      </c>
      <c r="F1544" s="2">
        <f>'Moving Avg'!D1544</f>
        <v>4.7219999999999995</v>
      </c>
      <c r="G1544" s="2">
        <f>'Moving Avg'!F1544</f>
        <v>4.7364999999999995</v>
      </c>
      <c r="H1544" s="2">
        <f>'Moving Avg'!G1544</f>
        <v>4.7548000000000004</v>
      </c>
      <c r="I1544" s="2">
        <f>'Moving Avg'!H1544</f>
        <v>4.7934499999999955</v>
      </c>
      <c r="J1544" s="6" t="str">
        <f>OBV!F1544</f>
        <v>BULLISH</v>
      </c>
      <c r="K1544" s="6" t="str">
        <f>OBV!G1544</f>
        <v>NEUTRAL</v>
      </c>
      <c r="L1544" s="6" t="str">
        <f>OBV!H1544</f>
        <v>BULLISH DIVERGENCE</v>
      </c>
    </row>
    <row r="1545" spans="1:12" ht="13.5" x14ac:dyDescent="0.25">
      <c r="A1545" s="3">
        <f>RSI!A1545</f>
        <v>44565</v>
      </c>
      <c r="B1545" s="2">
        <f>RSI!B1545</f>
        <v>4.7699999999999996</v>
      </c>
      <c r="C1545" s="2">
        <f>RSI!I1545</f>
        <v>51.665200404021284</v>
      </c>
      <c r="D1545" s="2">
        <f>MACD!E1545</f>
        <v>-6.9021275211458288E-3</v>
      </c>
      <c r="E1545" s="2">
        <f>MACD!F1545</f>
        <v>-6.2379925691190968E-3</v>
      </c>
      <c r="F1545" s="2">
        <f>'Moving Avg'!D1545</f>
        <v>4.7219999999999995</v>
      </c>
      <c r="G1545" s="2">
        <f>'Moving Avg'!F1545</f>
        <v>4.7359999999999989</v>
      </c>
      <c r="H1545" s="2">
        <f>'Moving Avg'!G1545</f>
        <v>4.7538000000000009</v>
      </c>
      <c r="I1545" s="2">
        <f>'Moving Avg'!H1545</f>
        <v>4.7940999999999949</v>
      </c>
      <c r="J1545" s="6" t="str">
        <f>OBV!F1545</f>
        <v>BULLISH</v>
      </c>
      <c r="K1545" s="6" t="str">
        <f>OBV!G1545</f>
        <v>NEUTRAL</v>
      </c>
      <c r="L1545" s="6" t="str">
        <f>OBV!H1545</f>
        <v>NEUTRAL</v>
      </c>
    </row>
    <row r="1546" spans="1:12" ht="13.5" x14ac:dyDescent="0.25">
      <c r="A1546" s="3">
        <f>RSI!A1546</f>
        <v>44566</v>
      </c>
      <c r="B1546" s="2">
        <f>RSI!B1546</f>
        <v>4.7699999999999996</v>
      </c>
      <c r="C1546" s="2">
        <f>RSI!I1546</f>
        <v>51.665200404021284</v>
      </c>
      <c r="D1546" s="2">
        <f>MACD!E1546</f>
        <v>-3.8101601566520316E-3</v>
      </c>
      <c r="E1546" s="2">
        <f>MACD!F1546</f>
        <v>-5.7524260866256838E-3</v>
      </c>
      <c r="F1546" s="2">
        <f>'Moving Avg'!D1546</f>
        <v>4.7639999999999993</v>
      </c>
      <c r="G1546" s="2">
        <f>'Moving Avg'!F1546</f>
        <v>4.7354999999999992</v>
      </c>
      <c r="H1546" s="2">
        <f>'Moving Avg'!G1546</f>
        <v>4.7532000000000014</v>
      </c>
      <c r="I1546" s="2">
        <f>'Moving Avg'!H1546</f>
        <v>4.7953999999999946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</row>
    <row r="1547" spans="1:12" ht="13.5" x14ac:dyDescent="0.25">
      <c r="A1547" s="3">
        <f>RSI!A1547</f>
        <v>44567</v>
      </c>
      <c r="B1547" s="2">
        <f>RSI!B1547</f>
        <v>4.7699999999999996</v>
      </c>
      <c r="C1547" s="2">
        <f>RSI!I1547</f>
        <v>51.665200404021284</v>
      </c>
      <c r="D1547" s="2">
        <f>MACD!E1547</f>
        <v>-1.3442579747069416E-3</v>
      </c>
      <c r="E1547" s="2">
        <f>MACD!F1547</f>
        <v>-4.8707924642419353E-3</v>
      </c>
      <c r="F1547" s="2">
        <f>'Moving Avg'!D1547</f>
        <v>4.766</v>
      </c>
      <c r="G1547" s="2">
        <f>'Moving Avg'!F1547</f>
        <v>4.7349999999999994</v>
      </c>
      <c r="H1547" s="2">
        <f>'Moving Avg'!G1547</f>
        <v>4.752200000000002</v>
      </c>
      <c r="I1547" s="2">
        <f>'Moving Avg'!H1547</f>
        <v>4.7962499999999944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</row>
    <row r="1548" spans="1:12" ht="13.5" x14ac:dyDescent="0.25">
      <c r="A1548" s="3">
        <f>RSI!A1548</f>
        <v>44568</v>
      </c>
      <c r="B1548" s="2">
        <f>RSI!B1548</f>
        <v>4.7699999999999996</v>
      </c>
      <c r="C1548" s="2">
        <f>RSI!I1548</f>
        <v>51.665200404021284</v>
      </c>
      <c r="D1548" s="2">
        <f>MACD!E1548</f>
        <v>6.0303584846632674E-4</v>
      </c>
      <c r="E1548" s="2">
        <f>MACD!F1548</f>
        <v>-3.776026801700283E-3</v>
      </c>
      <c r="F1548" s="2">
        <f>'Moving Avg'!D1548</f>
        <v>4.7679999999999998</v>
      </c>
      <c r="G1548" s="2">
        <f>'Moving Avg'!F1548</f>
        <v>4.7449999999999992</v>
      </c>
      <c r="H1548" s="2">
        <f>'Moving Avg'!G1548</f>
        <v>4.751800000000002</v>
      </c>
      <c r="I1548" s="2">
        <f>'Moving Avg'!H1548</f>
        <v>4.7970999999999941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</row>
    <row r="1549" spans="1:12" ht="13.5" x14ac:dyDescent="0.25">
      <c r="A1549" s="3">
        <f>RSI!A1549</f>
        <v>44571</v>
      </c>
      <c r="B1549" s="2">
        <f>RSI!B1549</f>
        <v>4.7699999999999996</v>
      </c>
      <c r="C1549" s="2">
        <f>RSI!I1549</f>
        <v>51.665200404021284</v>
      </c>
      <c r="D1549" s="2">
        <f>MACD!E1549</f>
        <v>2.1218211988314195E-3</v>
      </c>
      <c r="E1549" s="2">
        <f>MACD!F1549</f>
        <v>-2.5964572015939424E-3</v>
      </c>
      <c r="F1549" s="2">
        <f>'Moving Avg'!D1549</f>
        <v>4.7699999999999996</v>
      </c>
      <c r="G1549" s="2">
        <f>'Moving Avg'!F1549</f>
        <v>4.7449999999999983</v>
      </c>
      <c r="H1549" s="2">
        <f>'Moving Avg'!G1549</f>
        <v>4.755600000000002</v>
      </c>
      <c r="I1549" s="2">
        <f>'Moving Avg'!H1549</f>
        <v>4.7985999999999942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</row>
    <row r="1550" spans="1:12" ht="13.5" x14ac:dyDescent="0.25">
      <c r="A1550" s="3">
        <f>RSI!A1550</f>
        <v>44572</v>
      </c>
      <c r="B1550" s="2">
        <f>RSI!B1550</f>
        <v>4.7699999999999996</v>
      </c>
      <c r="C1550" s="2">
        <f>RSI!I1550</f>
        <v>51.665200404021284</v>
      </c>
      <c r="D1550" s="2">
        <f>MACD!E1550</f>
        <v>3.2875724425798225E-3</v>
      </c>
      <c r="E1550" s="2">
        <f>MACD!F1550</f>
        <v>-1.4196512727591897E-3</v>
      </c>
      <c r="F1550" s="2">
        <f>'Moving Avg'!D1550</f>
        <v>4.7699999999999996</v>
      </c>
      <c r="G1550" s="2">
        <f>'Moving Avg'!F1550</f>
        <v>4.7484999999999982</v>
      </c>
      <c r="H1550" s="2">
        <f>'Moving Avg'!G1550</f>
        <v>4.7554000000000025</v>
      </c>
      <c r="I1550" s="2">
        <f>'Moving Avg'!H1550</f>
        <v>4.799449999999994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</row>
    <row r="1551" spans="1:12" ht="13.5" x14ac:dyDescent="0.25">
      <c r="A1551" s="3">
        <f>RSI!A1551</f>
        <v>44573</v>
      </c>
      <c r="B1551" s="2">
        <f>RSI!B1551</f>
        <v>4.5599999999999996</v>
      </c>
      <c r="C1551" s="2">
        <f>RSI!I1551</f>
        <v>36.884862993646308</v>
      </c>
      <c r="D1551" s="2">
        <f>MACD!E1551</f>
        <v>-1.2588691653544259E-2</v>
      </c>
      <c r="E1551" s="2">
        <f>MACD!F1551</f>
        <v>-3.6534593489162036E-3</v>
      </c>
      <c r="F1551" s="2">
        <f>'Moving Avg'!D1551</f>
        <v>4.7279999999999998</v>
      </c>
      <c r="G1551" s="2">
        <f>'Moving Avg'!F1551</f>
        <v>4.7374999999999989</v>
      </c>
      <c r="H1551" s="2">
        <f>'Moving Avg'!G1551</f>
        <v>4.750600000000003</v>
      </c>
      <c r="I1551" s="2">
        <f>'Moving Avg'!H1551</f>
        <v>4.7992499999999936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</row>
    <row r="1552" spans="1:12" ht="13.5" x14ac:dyDescent="0.25">
      <c r="A1552" s="3">
        <f>RSI!A1552</f>
        <v>44574</v>
      </c>
      <c r="B1552" s="2">
        <f>RSI!B1552</f>
        <v>4.7</v>
      </c>
      <c r="C1552" s="2">
        <f>RSI!I1552</f>
        <v>47.639246962015719</v>
      </c>
      <c r="D1552" s="2">
        <f>MACD!E1552</f>
        <v>-4.4850388325192725E-3</v>
      </c>
      <c r="E1552" s="2">
        <f>MACD!F1552</f>
        <v>-3.8197752456368174E-3</v>
      </c>
      <c r="F1552" s="2">
        <f>'Moving Avg'!D1552</f>
        <v>4.7139999999999995</v>
      </c>
      <c r="G1552" s="2">
        <f>'Moving Avg'!F1552</f>
        <v>4.7439999999999989</v>
      </c>
      <c r="H1552" s="2">
        <f>'Moving Avg'!G1552</f>
        <v>4.7486000000000024</v>
      </c>
      <c r="I1552" s="2">
        <f>'Moving Avg'!H1552</f>
        <v>4.7997499999999933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</row>
    <row r="1553" spans="1:12" ht="13.5" x14ac:dyDescent="0.25">
      <c r="A1553" s="3">
        <f>RSI!A1553</f>
        <v>44575</v>
      </c>
      <c r="B1553" s="2">
        <f>RSI!B1553</f>
        <v>4.7</v>
      </c>
      <c r="C1553" s="2">
        <f>RSI!I1553</f>
        <v>47.639246962015726</v>
      </c>
      <c r="D1553" s="2">
        <f>MACD!E1553</f>
        <v>2.5988491478576847E-3</v>
      </c>
      <c r="E1553" s="2">
        <f>MACD!F1553</f>
        <v>-2.5360503669379169E-3</v>
      </c>
      <c r="F1553" s="2">
        <f>'Moving Avg'!D1553</f>
        <v>4.6999999999999993</v>
      </c>
      <c r="G1553" s="2">
        <f>'Moving Avg'!F1553</f>
        <v>4.740499999999999</v>
      </c>
      <c r="H1553" s="2">
        <f>'Moving Avg'!G1553</f>
        <v>4.7466000000000017</v>
      </c>
      <c r="I1553" s="2">
        <f>'Moving Avg'!H1553</f>
        <v>4.7989999999999942</v>
      </c>
      <c r="J1553" s="6" t="str">
        <f>OBV!F1553</f>
        <v>BULLISH</v>
      </c>
      <c r="K1553" s="6" t="str">
        <f>OBV!G1553</f>
        <v>NEUTRAL</v>
      </c>
      <c r="L1553" s="6" t="str">
        <f>OBV!H1553</f>
        <v>BULLISH DIVERGENCE</v>
      </c>
    </row>
    <row r="1554" spans="1:12" ht="13.5" x14ac:dyDescent="0.25">
      <c r="A1554" s="3">
        <f>RSI!A1554</f>
        <v>44578</v>
      </c>
      <c r="B1554" s="2">
        <f>RSI!B1554</f>
        <v>4.5599999999999996</v>
      </c>
      <c r="C1554" s="2">
        <f>RSI!I1554</f>
        <v>39.778409900758447</v>
      </c>
      <c r="D1554" s="2">
        <f>MACD!E1554</f>
        <v>1.9173418372963269E-2</v>
      </c>
      <c r="E1554" s="2">
        <f>MACD!F1554</f>
        <v>1.8058433810423206E-3</v>
      </c>
      <c r="F1554" s="2">
        <f>'Moving Avg'!D1554</f>
        <v>4.6579999999999995</v>
      </c>
      <c r="G1554" s="2">
        <f>'Moving Avg'!F1554</f>
        <v>4.7299999999999986</v>
      </c>
      <c r="H1554" s="2">
        <f>'Moving Avg'!G1554</f>
        <v>4.7418000000000013</v>
      </c>
      <c r="I1554" s="2">
        <f>'Moving Avg'!H1554</f>
        <v>4.7972999999999937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4.6900000000000004</v>
      </c>
      <c r="C1555" s="2">
        <f>RSI!I1555</f>
        <v>48.307984507194256</v>
      </c>
      <c r="D1555" s="2">
        <f>MACD!E1555</f>
        <v>2.6128725676131559E-2</v>
      </c>
      <c r="E1555" s="2">
        <f>MACD!F1555</f>
        <v>6.6704198400601693E-3</v>
      </c>
      <c r="F1555" s="2">
        <f>'Moving Avg'!D1555</f>
        <v>4.6420000000000003</v>
      </c>
      <c r="G1555" s="2">
        <f>'Moving Avg'!F1555</f>
        <v>4.7259999999999991</v>
      </c>
      <c r="H1555" s="2">
        <f>'Moving Avg'!G1555</f>
        <v>4.739600000000002</v>
      </c>
      <c r="I1555" s="2">
        <f>'Moving Avg'!H1555</f>
        <v>4.7960499999999948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4.6900000000000004</v>
      </c>
      <c r="C1556" s="2">
        <f>RSI!I1556</f>
        <v>48.307984507194256</v>
      </c>
      <c r="D1556" s="2">
        <f>MACD!E1556</f>
        <v>3.219195817090803E-2</v>
      </c>
      <c r="E1556" s="2">
        <f>MACD!F1556</f>
        <v>1.1774727506229743E-2</v>
      </c>
      <c r="F1556" s="2">
        <f>'Moving Avg'!D1556</f>
        <v>4.668000000000001</v>
      </c>
      <c r="G1556" s="2">
        <f>'Moving Avg'!F1556</f>
        <v>4.7219999999999995</v>
      </c>
      <c r="H1556" s="2">
        <f>'Moving Avg'!G1556</f>
        <v>4.7374000000000018</v>
      </c>
      <c r="I1556" s="2">
        <f>'Moving Avg'!H1556</f>
        <v>4.7949999999999946</v>
      </c>
      <c r="J1556" s="6" t="str">
        <f>OBV!F1556</f>
        <v>BEARISH</v>
      </c>
      <c r="K1556" s="6" t="str">
        <f>OBV!G1556</f>
        <v>NEUTRAL</v>
      </c>
      <c r="L1556" s="6" t="str">
        <f>OBV!H1556</f>
        <v>BEARISH DIVERGENCE</v>
      </c>
    </row>
    <row r="1557" spans="1:12" ht="13.5" x14ac:dyDescent="0.25">
      <c r="A1557" s="3">
        <f>RSI!A1557</f>
        <v>44581</v>
      </c>
      <c r="B1557" s="2">
        <f>RSI!B1557</f>
        <v>4.6900000000000004</v>
      </c>
      <c r="C1557" s="2">
        <f>RSI!I1557</f>
        <v>48.307984507194256</v>
      </c>
      <c r="D1557" s="2">
        <f>MACD!E1557</f>
        <v>3.7487174989655259E-2</v>
      </c>
      <c r="E1557" s="2">
        <f>MACD!F1557</f>
        <v>1.6917217002914847E-2</v>
      </c>
      <c r="F1557" s="2">
        <f>'Moving Avg'!D1557</f>
        <v>4.6660000000000004</v>
      </c>
      <c r="G1557" s="2">
        <f>'Moving Avg'!F1557</f>
        <v>4.7179999999999982</v>
      </c>
      <c r="H1557" s="2">
        <f>'Moving Avg'!G1557</f>
        <v>4.7352000000000007</v>
      </c>
      <c r="I1557" s="2">
        <f>'Moving Avg'!H1557</f>
        <v>4.7939499999999962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4.4800000000000004</v>
      </c>
      <c r="C1558" s="2">
        <f>RSI!I1558</f>
        <v>37.571469646707534</v>
      </c>
      <c r="D1558" s="2">
        <f>MACD!E1558</f>
        <v>5.7675881329247503E-2</v>
      </c>
      <c r="E1558" s="2">
        <f>MACD!F1558</f>
        <v>2.5068949868181381E-2</v>
      </c>
      <c r="F1558" s="2">
        <f>'Moving Avg'!D1558</f>
        <v>4.6220000000000008</v>
      </c>
      <c r="G1558" s="2">
        <f>'Moving Avg'!F1558</f>
        <v>4.7034999999999991</v>
      </c>
      <c r="H1558" s="2">
        <f>'Moving Avg'!G1558</f>
        <v>4.7288000000000014</v>
      </c>
      <c r="I1558" s="2">
        <f>'Moving Avg'!H1558</f>
        <v>4.7918499999999957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44585</v>
      </c>
      <c r="B1559" s="2">
        <f>RSI!B1559</f>
        <v>4.5599999999999996</v>
      </c>
      <c r="C1559" s="2">
        <f>RSI!I1559</f>
        <v>42.788056999407125</v>
      </c>
      <c r="D1559" s="2">
        <f>MACD!E1559</f>
        <v>7.0214886224036377E-2</v>
      </c>
      <c r="E1559" s="2">
        <f>MACD!F1559</f>
        <v>3.4098137139352384E-2</v>
      </c>
      <c r="F1559" s="2">
        <f>'Moving Avg'!D1559</f>
        <v>4.6219999999999999</v>
      </c>
      <c r="G1559" s="2">
        <f>'Moving Avg'!F1559</f>
        <v>4.6929999999999996</v>
      </c>
      <c r="H1559" s="2">
        <f>'Moving Avg'!G1559</f>
        <v>4.7280000000000006</v>
      </c>
      <c r="I1559" s="2">
        <f>'Moving Avg'!H1559</f>
        <v>4.7901499999999961</v>
      </c>
      <c r="J1559" s="6" t="str">
        <f>OBV!F1559</f>
        <v>BULLISH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44586</v>
      </c>
      <c r="B1560" s="2">
        <f>RSI!B1560</f>
        <v>4.6900000000000004</v>
      </c>
      <c r="C1560" s="2">
        <f>RSI!I1560</f>
        <v>50.086928495007129</v>
      </c>
      <c r="D1560" s="2">
        <f>MACD!E1560</f>
        <v>7.2002256027940525E-2</v>
      </c>
      <c r="E1560" s="2">
        <f>MACD!F1560</f>
        <v>4.1678960917070011E-2</v>
      </c>
      <c r="F1560" s="2">
        <f>'Moving Avg'!D1560</f>
        <v>4.6220000000000008</v>
      </c>
      <c r="G1560" s="2">
        <f>'Moving Avg'!F1560</f>
        <v>4.6890000000000001</v>
      </c>
      <c r="H1560" s="2">
        <f>'Moving Avg'!G1560</f>
        <v>4.7258000000000004</v>
      </c>
      <c r="I1560" s="2">
        <f>'Moving Avg'!H1560</f>
        <v>4.7888499999999974</v>
      </c>
      <c r="J1560" s="6" t="str">
        <f>OBV!F1560</f>
        <v>BULLISH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4.6900000000000004</v>
      </c>
      <c r="C1561" s="2">
        <f>RSI!I1561</f>
        <v>50.086928495007129</v>
      </c>
      <c r="D1561" s="2">
        <f>MACD!E1561</f>
        <v>4.1186067059171272E-2</v>
      </c>
      <c r="E1561" s="2">
        <f>MACD!F1561</f>
        <v>4.1580382145490265E-2</v>
      </c>
      <c r="F1561" s="2">
        <f>'Moving Avg'!D1561</f>
        <v>4.6220000000000008</v>
      </c>
      <c r="G1561" s="2">
        <f>'Moving Avg'!F1561</f>
        <v>4.6955</v>
      </c>
      <c r="H1561" s="2">
        <f>'Moving Avg'!G1561</f>
        <v>4.7235999999999994</v>
      </c>
      <c r="I1561" s="2">
        <f>'Moving Avg'!H1561</f>
        <v>4.7877999999999972</v>
      </c>
      <c r="J1561" s="6" t="str">
        <f>OBV!F1561</f>
        <v>BULLISH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44588</v>
      </c>
      <c r="B1562" s="2">
        <f>RSI!B1562</f>
        <v>4.4800000000000004</v>
      </c>
      <c r="C1562" s="2">
        <f>RSI!I1562</f>
        <v>40.424990323936591</v>
      </c>
      <c r="D1562" s="2">
        <f>MACD!E1562</f>
        <v>5.2185507986099999E-2</v>
      </c>
      <c r="E1562" s="2">
        <f>MACD!F1562</f>
        <v>4.370140731361221E-2</v>
      </c>
      <c r="F1562" s="2">
        <f>'Moving Avg'!D1562</f>
        <v>4.58</v>
      </c>
      <c r="G1562" s="2">
        <f>'Moving Avg'!F1562</f>
        <v>4.6815000000000007</v>
      </c>
      <c r="H1562" s="2">
        <f>'Moving Avg'!G1562</f>
        <v>4.7211999999999996</v>
      </c>
      <c r="I1562" s="2">
        <f>'Moving Avg'!H1562</f>
        <v>4.785549999999998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</row>
    <row r="1563" spans="1:12" ht="13.5" x14ac:dyDescent="0.25">
      <c r="A1563" s="3">
        <f>RSI!A1563</f>
        <v>44589</v>
      </c>
      <c r="B1563" s="2">
        <f>RSI!B1563</f>
        <v>4.6500000000000004</v>
      </c>
      <c r="C1563" s="2">
        <f>RSI!I1563</f>
        <v>49.001516644667632</v>
      </c>
      <c r="D1563" s="2">
        <f>MACD!E1563</f>
        <v>5.0123126854934696E-2</v>
      </c>
      <c r="E1563" s="2">
        <f>MACD!F1563</f>
        <v>4.4985751221876709E-2</v>
      </c>
      <c r="F1563" s="2">
        <f>'Moving Avg'!D1563</f>
        <v>4.6139999999999999</v>
      </c>
      <c r="G1563" s="2">
        <f>'Moving Avg'!F1563</f>
        <v>4.6760000000000002</v>
      </c>
      <c r="H1563" s="2">
        <f>'Moving Avg'!G1563</f>
        <v>4.718399999999999</v>
      </c>
      <c r="I1563" s="2">
        <f>'Moving Avg'!H1563</f>
        <v>4.7841499999999995</v>
      </c>
      <c r="J1563" s="6" t="str">
        <f>OBV!F1563</f>
        <v>BEARISH</v>
      </c>
      <c r="K1563" s="6" t="str">
        <f>OBV!G1563</f>
        <v>NEUTRAL</v>
      </c>
      <c r="L1563" s="6" t="str">
        <f>OBV!H1563</f>
        <v>BEARISH DIVERGENCE</v>
      </c>
    </row>
    <row r="1564" spans="1:12" ht="13.5" x14ac:dyDescent="0.25">
      <c r="A1564" s="3">
        <f>RSI!A1564</f>
        <v>44592</v>
      </c>
      <c r="B1564" s="2">
        <f>RSI!B1564</f>
        <v>4.45</v>
      </c>
      <c r="C1564" s="2">
        <f>RSI!I1564</f>
        <v>41.442592658466062</v>
      </c>
      <c r="D1564" s="2">
        <f>MACD!E1564</f>
        <v>4.1782251303680518E-2</v>
      </c>
      <c r="E1564" s="2">
        <f>MACD!F1564</f>
        <v>4.4345051238237468E-2</v>
      </c>
      <c r="F1564" s="2">
        <f>'Moving Avg'!D1564</f>
        <v>4.5920000000000005</v>
      </c>
      <c r="G1564" s="2">
        <f>'Moving Avg'!F1564</f>
        <v>4.6605000000000008</v>
      </c>
      <c r="H1564" s="2">
        <f>'Moving Avg'!G1564</f>
        <v>4.7115999999999989</v>
      </c>
      <c r="I1564" s="2">
        <f>'Moving Avg'!H1564</f>
        <v>4.7817499999999988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4.45</v>
      </c>
      <c r="C1565" s="2">
        <f>RSI!I1565</f>
        <v>41.442592658466062</v>
      </c>
      <c r="D1565" s="2">
        <f>MACD!E1565</f>
        <v>5.6024787537841014E-2</v>
      </c>
      <c r="E1565" s="2">
        <f>MACD!F1565</f>
        <v>4.6680998498158183E-2</v>
      </c>
      <c r="F1565" s="2">
        <f>'Moving Avg'!D1565</f>
        <v>4.5440000000000005</v>
      </c>
      <c r="G1565" s="2">
        <f>'Moving Avg'!F1565</f>
        <v>4.6445000000000007</v>
      </c>
      <c r="H1565" s="2">
        <f>'Moving Avg'!G1565</f>
        <v>4.7047999999999988</v>
      </c>
      <c r="I1565" s="2">
        <f>'Moving Avg'!H1565</f>
        <v>4.7794999999999996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</row>
    <row r="1566" spans="1:12" ht="13.5" x14ac:dyDescent="0.25">
      <c r="A1566" s="3">
        <f>RSI!A1566</f>
        <v>44594</v>
      </c>
      <c r="B1566" s="2">
        <f>RSI!B1566</f>
        <v>4.25</v>
      </c>
      <c r="C1566" s="2">
        <f>RSI!I1566</f>
        <v>35.153495078079771</v>
      </c>
      <c r="D1566" s="2">
        <f>MACD!E1566</f>
        <v>8.4094868205199624E-2</v>
      </c>
      <c r="E1566" s="2">
        <f>MACD!F1566</f>
        <v>5.4163772439566479E-2</v>
      </c>
      <c r="F1566" s="2">
        <f>'Moving Avg'!D1566</f>
        <v>4.4560000000000004</v>
      </c>
      <c r="G1566" s="2">
        <f>'Moving Avg'!F1566</f>
        <v>4.6185</v>
      </c>
      <c r="H1566" s="2">
        <f>'Moving Avg'!G1566</f>
        <v>4.694</v>
      </c>
      <c r="I1566" s="2">
        <f>'Moving Avg'!H1566</f>
        <v>4.7762500000000001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</row>
    <row r="1567" spans="1:12" ht="13.5" x14ac:dyDescent="0.25">
      <c r="A1567" s="3">
        <f>RSI!A1567</f>
        <v>44595</v>
      </c>
      <c r="B1567" s="2">
        <f>RSI!B1567</f>
        <v>4.3899999999999997</v>
      </c>
      <c r="C1567" s="2">
        <f>RSI!I1567</f>
        <v>41.810360897770387</v>
      </c>
      <c r="D1567" s="2">
        <f>MACD!E1567</f>
        <v>9.9772625215749144E-2</v>
      </c>
      <c r="E1567" s="2">
        <f>MACD!F1567</f>
        <v>6.3285542994803018E-2</v>
      </c>
      <c r="F1567" s="2">
        <f>'Moving Avg'!D1567</f>
        <v>4.4380000000000006</v>
      </c>
      <c r="G1567" s="2">
        <f>'Moving Avg'!F1567</f>
        <v>4.5995000000000008</v>
      </c>
      <c r="H1567" s="2">
        <f>'Moving Avg'!G1567</f>
        <v>4.6859999999999991</v>
      </c>
      <c r="I1567" s="2">
        <f>'Moving Avg'!H1567</f>
        <v>4.7737499999999997</v>
      </c>
      <c r="J1567" s="6" t="str">
        <f>OBV!F1567</f>
        <v>BULLISH</v>
      </c>
      <c r="K1567" s="6" t="str">
        <f>OBV!G1567</f>
        <v>NEUTRAL</v>
      </c>
      <c r="L1567" s="6" t="str">
        <f>OBV!H1567</f>
        <v>BULLISH DIVERGENCE</v>
      </c>
    </row>
    <row r="1568" spans="1:12" ht="13.5" x14ac:dyDescent="0.25">
      <c r="A1568" s="3">
        <f>RSI!A1568</f>
        <v>44596</v>
      </c>
      <c r="B1568" s="2">
        <f>RSI!B1568</f>
        <v>4.2</v>
      </c>
      <c r="C1568" s="2">
        <f>RSI!I1568</f>
        <v>36.355719303932368</v>
      </c>
      <c r="D1568" s="2">
        <f>MACD!E1568</f>
        <v>9.6103943383949009E-2</v>
      </c>
      <c r="E1568" s="2">
        <f>MACD!F1568</f>
        <v>6.9849223072632222E-2</v>
      </c>
      <c r="F1568" s="2">
        <f>'Moving Avg'!D1568</f>
        <v>4.3479999999999999</v>
      </c>
      <c r="G1568" s="2">
        <f>'Moving Avg'!F1568</f>
        <v>4.5709999999999997</v>
      </c>
      <c r="H1568" s="2">
        <f>'Moving Avg'!G1568</f>
        <v>4.6743999999999986</v>
      </c>
      <c r="I1568" s="2">
        <f>'Moving Avg'!H1568</f>
        <v>4.7703000000000007</v>
      </c>
      <c r="J1568" s="6" t="str">
        <f>OBV!F1568</f>
        <v>BULLISH</v>
      </c>
      <c r="K1568" s="6" t="str">
        <f>OBV!G1568</f>
        <v>NEUTRAL</v>
      </c>
      <c r="L1568" s="6" t="str">
        <f>OBV!H1568</f>
        <v>BULLISH DIVERGENCE</v>
      </c>
    </row>
    <row r="1569" spans="1:12" ht="13.5" x14ac:dyDescent="0.25">
      <c r="A1569" s="3">
        <f>RSI!A1569</f>
        <v>44599</v>
      </c>
      <c r="B1569" s="2">
        <f>RSI!B1569</f>
        <v>4.38</v>
      </c>
      <c r="C1569" s="2">
        <f>RSI!I1569</f>
        <v>43.831836720030985</v>
      </c>
      <c r="D1569" s="2">
        <f>MACD!E1569</f>
        <v>9.4299660542692898E-2</v>
      </c>
      <c r="E1569" s="2">
        <f>MACD!F1569</f>
        <v>7.473931056664436E-2</v>
      </c>
      <c r="F1569" s="2">
        <f>'Moving Avg'!D1569</f>
        <v>4.3339999999999996</v>
      </c>
      <c r="G1569" s="2">
        <f>'Moving Avg'!F1569</f>
        <v>4.5514999999999999</v>
      </c>
      <c r="H1569" s="2">
        <f>'Moving Avg'!G1569</f>
        <v>4.666199999999999</v>
      </c>
      <c r="I1569" s="2">
        <f>'Moving Avg'!H1569</f>
        <v>4.7677500000000004</v>
      </c>
      <c r="J1569" s="6" t="str">
        <f>OBV!F1569</f>
        <v>BULLISH</v>
      </c>
      <c r="K1569" s="6" t="str">
        <f>OBV!G1569</f>
        <v>NEUTRAL</v>
      </c>
      <c r="L1569" s="6" t="str">
        <f>OBV!H1569</f>
        <v>BULLISH DIVERGENCE</v>
      </c>
    </row>
    <row r="1570" spans="1:12" ht="13.5" x14ac:dyDescent="0.25">
      <c r="A1570" s="3">
        <f>RSI!A1570</f>
        <v>44600</v>
      </c>
      <c r="B1570" s="2">
        <f>RSI!B1570</f>
        <v>4.5</v>
      </c>
      <c r="C1570" s="2">
        <f>RSI!I1570</f>
        <v>48.200380802328148</v>
      </c>
      <c r="D1570" s="2">
        <f>MACD!E1570</f>
        <v>0.10497380178623672</v>
      </c>
      <c r="E1570" s="2">
        <f>MACD!F1570</f>
        <v>8.0786208810562837E-2</v>
      </c>
      <c r="F1570" s="2">
        <f>'Moving Avg'!D1570</f>
        <v>4.3439999999999994</v>
      </c>
      <c r="G1570" s="2">
        <f>'Moving Avg'!F1570</f>
        <v>4.5380000000000003</v>
      </c>
      <c r="H1570" s="2">
        <f>'Moving Avg'!G1570</f>
        <v>4.6645999999999983</v>
      </c>
      <c r="I1570" s="2">
        <f>'Moving Avg'!H1570</f>
        <v>4.7655000000000003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</row>
    <row r="1571" spans="1:12" ht="13.5" x14ac:dyDescent="0.25">
      <c r="A1571" s="3">
        <f>RSI!A1571</f>
        <v>44601</v>
      </c>
      <c r="B1571" s="2">
        <f>RSI!B1571</f>
        <v>4.66</v>
      </c>
      <c r="C1571" s="2">
        <f>RSI!I1571</f>
        <v>53.404140648328777</v>
      </c>
      <c r="D1571" s="2">
        <f>MACD!E1571</f>
        <v>0.1024538406319051</v>
      </c>
      <c r="E1571" s="2">
        <f>MACD!F1571</f>
        <v>8.511973517483129E-2</v>
      </c>
      <c r="F1571" s="2">
        <f>'Moving Avg'!D1571</f>
        <v>4.4260000000000002</v>
      </c>
      <c r="G1571" s="2">
        <f>'Moving Avg'!F1571</f>
        <v>4.5430000000000001</v>
      </c>
      <c r="H1571" s="2">
        <f>'Moving Avg'!G1571</f>
        <v>4.6621999999999977</v>
      </c>
      <c r="I1571" s="2">
        <f>'Moving Avg'!H1571</f>
        <v>4.7625999999999999</v>
      </c>
      <c r="J1571" s="6" t="str">
        <f>OBV!F1571</f>
        <v>BULLISH</v>
      </c>
      <c r="K1571" s="6" t="str">
        <f>OBV!G1571</f>
        <v>NEUTRAL</v>
      </c>
      <c r="L1571" s="6" t="str">
        <f>OBV!H1571</f>
        <v>CONFIRMED BULLISH</v>
      </c>
    </row>
    <row r="1572" spans="1:12" ht="13.5" x14ac:dyDescent="0.25">
      <c r="A1572" s="3">
        <f>RSI!A1572</f>
        <v>44602</v>
      </c>
      <c r="B1572" s="2">
        <f>RSI!B1572</f>
        <v>4.67</v>
      </c>
      <c r="C1572" s="2">
        <f>RSI!I1572</f>
        <v>53.7170914172995</v>
      </c>
      <c r="D1572" s="2">
        <f>MACD!E1572</f>
        <v>6.6605394250227157E-2</v>
      </c>
      <c r="E1572" s="2">
        <f>MACD!F1572</f>
        <v>8.1416866989910477E-2</v>
      </c>
      <c r="F1572" s="2">
        <f>'Moving Avg'!D1572</f>
        <v>4.4820000000000011</v>
      </c>
      <c r="G1572" s="2">
        <f>'Moving Avg'!F1572</f>
        <v>4.5415000000000001</v>
      </c>
      <c r="H1572" s="2">
        <f>'Moving Avg'!G1572</f>
        <v>4.6599999999999975</v>
      </c>
      <c r="I1572" s="2">
        <f>'Moving Avg'!H1572</f>
        <v>4.7600999999999996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</row>
    <row r="1573" spans="1:12" ht="13.5" x14ac:dyDescent="0.25">
      <c r="A1573" s="3">
        <f>RSI!A1573</f>
        <v>44603</v>
      </c>
      <c r="B1573" s="2">
        <f>RSI!B1573</f>
        <v>4.67</v>
      </c>
      <c r="C1573" s="2">
        <f>RSI!I1573</f>
        <v>53.7170914172995</v>
      </c>
      <c r="D1573" s="2">
        <f>MACD!E1573</f>
        <v>6.1748572791644918E-2</v>
      </c>
      <c r="E1573" s="2">
        <f>MACD!F1573</f>
        <v>7.748320815025736E-2</v>
      </c>
      <c r="F1573" s="2">
        <f>'Moving Avg'!D1573</f>
        <v>4.5760000000000005</v>
      </c>
      <c r="G1573" s="2">
        <f>'Moving Avg'!F1573</f>
        <v>4.54</v>
      </c>
      <c r="H1573" s="2">
        <f>'Moving Avg'!G1573</f>
        <v>4.6577999999999973</v>
      </c>
      <c r="I1573" s="2">
        <f>'Moving Avg'!H1573</f>
        <v>4.7575499999999984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4.46</v>
      </c>
      <c r="C1574" s="2">
        <f>RSI!I1574</f>
        <v>46.165553525328278</v>
      </c>
      <c r="D1574" s="2">
        <f>MACD!E1574</f>
        <v>4.1798087913363702E-2</v>
      </c>
      <c r="E1574" s="2">
        <f>MACD!F1574</f>
        <v>7.0346184102878628E-2</v>
      </c>
      <c r="F1574" s="2">
        <f>'Moving Avg'!D1574</f>
        <v>4.5920000000000005</v>
      </c>
      <c r="G1574" s="2">
        <f>'Moving Avg'!F1574</f>
        <v>4.5350000000000001</v>
      </c>
      <c r="H1574" s="2">
        <f>'Moving Avg'!G1574</f>
        <v>4.6513999999999971</v>
      </c>
      <c r="I1574" s="2">
        <f>'Moving Avg'!H1574</f>
        <v>4.753849999999999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</row>
    <row r="1575" spans="1:12" ht="13.5" x14ac:dyDescent="0.25">
      <c r="A1575" s="3">
        <f>RSI!A1575</f>
        <v>44607</v>
      </c>
      <c r="B1575" s="2">
        <f>RSI!B1575</f>
        <v>4.6500000000000004</v>
      </c>
      <c r="C1575" s="2">
        <f>RSI!I1575</f>
        <v>52.651168622130115</v>
      </c>
      <c r="D1575" s="2">
        <f>MACD!E1575</f>
        <v>1.1503000468404245E-2</v>
      </c>
      <c r="E1575" s="2">
        <f>MACD!F1575</f>
        <v>5.8577547375983752E-2</v>
      </c>
      <c r="F1575" s="2">
        <f>'Moving Avg'!D1575</f>
        <v>4.6219999999999999</v>
      </c>
      <c r="G1575" s="2">
        <f>'Moving Avg'!F1575</f>
        <v>4.5330000000000004</v>
      </c>
      <c r="H1575" s="2">
        <f>'Moving Avg'!G1575</f>
        <v>4.6487999999999978</v>
      </c>
      <c r="I1575" s="2">
        <f>'Moving Avg'!H1575</f>
        <v>4.7513499999999986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</row>
    <row r="1576" spans="1:12" ht="13.5" x14ac:dyDescent="0.25">
      <c r="A1576" s="3">
        <f>RSI!A1576</f>
        <v>44608</v>
      </c>
      <c r="B1576" s="2">
        <f>RSI!B1576</f>
        <v>4.63</v>
      </c>
      <c r="C1576" s="2">
        <f>RSI!I1576</f>
        <v>51.941804804302613</v>
      </c>
      <c r="D1576" s="2">
        <f>MACD!E1576</f>
        <v>-4.3930506794380264E-2</v>
      </c>
      <c r="E1576" s="2">
        <f>MACD!F1576</f>
        <v>3.8075936541910951E-2</v>
      </c>
      <c r="F1576" s="2">
        <f>'Moving Avg'!D1576</f>
        <v>4.6160000000000005</v>
      </c>
      <c r="G1576" s="2">
        <f>'Moving Avg'!F1576</f>
        <v>4.53</v>
      </c>
      <c r="H1576" s="2">
        <f>'Moving Avg'!G1576</f>
        <v>4.6457999999999977</v>
      </c>
      <c r="I1576" s="2">
        <f>'Moving Avg'!H1576</f>
        <v>4.7487499999999985</v>
      </c>
      <c r="J1576" s="6" t="str">
        <f>OBV!F1576</f>
        <v>BULLISH</v>
      </c>
      <c r="K1576" s="6" t="str">
        <f>OBV!G1576</f>
        <v>NEUTRAL</v>
      </c>
      <c r="L1576" s="6" t="str">
        <f>OBV!H1576</f>
        <v>BULLISH DIVERGENCE</v>
      </c>
    </row>
    <row r="1577" spans="1:12" ht="13.5" x14ac:dyDescent="0.25">
      <c r="A1577" s="3">
        <f>RSI!A1577</f>
        <v>44609</v>
      </c>
      <c r="B1577" s="2">
        <f>RSI!B1577</f>
        <v>4.63</v>
      </c>
      <c r="C1577" s="2">
        <f>RSI!I1577</f>
        <v>51.94180480430262</v>
      </c>
      <c r="D1577" s="2">
        <f>MACD!E1577</f>
        <v>-6.9652707563863103E-2</v>
      </c>
      <c r="E1577" s="2">
        <f>MACD!F1577</f>
        <v>1.653020772075614E-2</v>
      </c>
      <c r="F1577" s="2">
        <f>'Moving Avg'!D1577</f>
        <v>4.6079999999999997</v>
      </c>
      <c r="G1577" s="2">
        <f>'Moving Avg'!F1577</f>
        <v>4.5270000000000001</v>
      </c>
      <c r="H1577" s="2">
        <f>'Moving Avg'!G1577</f>
        <v>4.6427999999999976</v>
      </c>
      <c r="I1577" s="2">
        <f>'Moving Avg'!H1577</f>
        <v>4.7461499999999974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</row>
    <row r="1578" spans="1:12" ht="13.5" x14ac:dyDescent="0.25">
      <c r="A1578" s="3">
        <f>RSI!A1578</f>
        <v>44610</v>
      </c>
      <c r="B1578" s="2">
        <f>RSI!B1578</f>
        <v>4.74</v>
      </c>
      <c r="C1578" s="2">
        <f>RSI!I1578</f>
        <v>55.745054863814254</v>
      </c>
      <c r="D1578" s="2">
        <f>MACD!E1578</f>
        <v>-0.12912562602925348</v>
      </c>
      <c r="E1578" s="2">
        <f>MACD!F1578</f>
        <v>-1.2600959029245785E-2</v>
      </c>
      <c r="F1578" s="2">
        <f>'Moving Avg'!D1578</f>
        <v>4.6219999999999999</v>
      </c>
      <c r="G1578" s="2">
        <f>'Moving Avg'!F1578</f>
        <v>4.54</v>
      </c>
      <c r="H1578" s="2">
        <f>'Moving Avg'!G1578</f>
        <v>4.6461999999999977</v>
      </c>
      <c r="I1578" s="2">
        <f>'Moving Avg'!H1578</f>
        <v>4.7440999999999978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</row>
    <row r="1579" spans="1:12" ht="13.5" x14ac:dyDescent="0.25">
      <c r="A1579" s="3">
        <f>RSI!A1579</f>
        <v>44613</v>
      </c>
      <c r="B1579" s="2">
        <f>RSI!B1579</f>
        <v>4.79</v>
      </c>
      <c r="C1579" s="2">
        <f>RSI!I1579</f>
        <v>57.39551392798986</v>
      </c>
      <c r="D1579" s="2">
        <f>MACD!E1579</f>
        <v>-0.15641494247901289</v>
      </c>
      <c r="E1579" s="2">
        <f>MACD!F1579</f>
        <v>-4.1363755719199202E-2</v>
      </c>
      <c r="F1579" s="2">
        <f>'Moving Avg'!D1579</f>
        <v>4.6879999999999997</v>
      </c>
      <c r="G1579" s="2">
        <f>'Moving Avg'!F1579</f>
        <v>4.5514999999999999</v>
      </c>
      <c r="H1579" s="2">
        <f>'Moving Avg'!G1579</f>
        <v>4.6465999999999976</v>
      </c>
      <c r="I1579" s="2">
        <f>'Moving Avg'!H1579</f>
        <v>4.7430499999999975</v>
      </c>
      <c r="J1579" s="6" t="str">
        <f>OBV!F1579</f>
        <v>BULLISH</v>
      </c>
      <c r="K1579" s="6" t="str">
        <f>OBV!G1579</f>
        <v>STRONG</v>
      </c>
      <c r="L1579" s="6" t="str">
        <f>OBV!H1579</f>
        <v>CONFIRMED BULLISH</v>
      </c>
    </row>
    <row r="1580" spans="1:12" ht="13.5" x14ac:dyDescent="0.25">
      <c r="A1580" s="3">
        <f>RSI!A1580</f>
        <v>44614</v>
      </c>
      <c r="B1580" s="2">
        <f>RSI!B1580</f>
        <v>4.58</v>
      </c>
      <c r="C1580" s="2">
        <f>RSI!I1580</f>
        <v>49.111184944912708</v>
      </c>
      <c r="D1580" s="2">
        <f>MACD!E1580</f>
        <v>-0.14666822525328094</v>
      </c>
      <c r="E1580" s="2">
        <f>MACD!F1580</f>
        <v>-6.2424649626015558E-2</v>
      </c>
      <c r="F1580" s="2">
        <f>'Moving Avg'!D1580</f>
        <v>4.6739999999999995</v>
      </c>
      <c r="G1580" s="2">
        <f>'Moving Avg'!F1580</f>
        <v>4.5460000000000003</v>
      </c>
      <c r="H1580" s="2">
        <f>'Moving Avg'!G1580</f>
        <v>4.6441999999999979</v>
      </c>
      <c r="I1580" s="2">
        <f>'Moving Avg'!H1580</f>
        <v>4.7409499999999971</v>
      </c>
      <c r="J1580" s="6" t="str">
        <f>OBV!F1580</f>
        <v>BULLISH</v>
      </c>
      <c r="K1580" s="6" t="str">
        <f>OBV!G1580</f>
        <v>STRONG</v>
      </c>
      <c r="L1580" s="6" t="str">
        <f>OBV!H1580</f>
        <v>BULLISH DIVERGENCE</v>
      </c>
    </row>
    <row r="1581" spans="1:12" ht="13.5" x14ac:dyDescent="0.25">
      <c r="A1581" s="3">
        <f>RSI!A1581</f>
        <v>44615</v>
      </c>
      <c r="B1581" s="2">
        <f>RSI!B1581</f>
        <v>4.7699999999999996</v>
      </c>
      <c r="C1581" s="2">
        <f>RSI!I1581</f>
        <v>55.385602410536443</v>
      </c>
      <c r="D1581" s="2">
        <f>MACD!E1581</f>
        <v>-0.12773084594248374</v>
      </c>
      <c r="E1581" s="2">
        <f>MACD!F1581</f>
        <v>-7.5485888889309197E-2</v>
      </c>
      <c r="F1581" s="2">
        <f>'Moving Avg'!D1581</f>
        <v>4.702</v>
      </c>
      <c r="G1581" s="2">
        <f>'Moving Avg'!F1581</f>
        <v>4.5499999999999989</v>
      </c>
      <c r="H1581" s="2">
        <f>'Moving Avg'!G1581</f>
        <v>4.6439999999999984</v>
      </c>
      <c r="I1581" s="2">
        <f>'Moving Avg'!H1581</f>
        <v>4.7397999999999971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</row>
    <row r="1582" spans="1:12" ht="13.5" x14ac:dyDescent="0.25">
      <c r="A1582" s="3">
        <f>RSI!A1582</f>
        <v>44616</v>
      </c>
      <c r="B1582" s="2">
        <f>RSI!B1582</f>
        <v>4.7699999999999996</v>
      </c>
      <c r="C1582" s="2">
        <f>RSI!I1582</f>
        <v>55.385602410536428</v>
      </c>
      <c r="D1582" s="2">
        <f>MACD!E1582</f>
        <v>-0.11115334538909583</v>
      </c>
      <c r="E1582" s="2">
        <f>MACD!F1582</f>
        <v>-8.2619380189266525E-2</v>
      </c>
      <c r="F1582" s="2">
        <f>'Moving Avg'!D1582</f>
        <v>4.7300000000000004</v>
      </c>
      <c r="G1582" s="2">
        <f>'Moving Avg'!F1582</f>
        <v>4.5644999999999998</v>
      </c>
      <c r="H1582" s="2">
        <f>'Moving Avg'!G1582</f>
        <v>4.6479999999999988</v>
      </c>
      <c r="I1582" s="2">
        <f>'Moving Avg'!H1582</f>
        <v>4.7387499999999969</v>
      </c>
      <c r="J1582" s="6" t="str">
        <f>OBV!F1582</f>
        <v>BULLISH</v>
      </c>
      <c r="K1582" s="6" t="str">
        <f>OBV!G1582</f>
        <v>STRONG</v>
      </c>
      <c r="L1582" s="6" t="str">
        <f>OBV!H1582</f>
        <v>CONFIRMED BULLISH</v>
      </c>
    </row>
    <row r="1583" spans="1:12" ht="13.5" x14ac:dyDescent="0.25">
      <c r="A1583" s="3">
        <f>RSI!A1583</f>
        <v>44617</v>
      </c>
      <c r="B1583" s="2">
        <f>RSI!B1583</f>
        <v>4.7699999999999996</v>
      </c>
      <c r="C1583" s="2">
        <f>RSI!I1583</f>
        <v>55.385602410536428</v>
      </c>
      <c r="D1583" s="2">
        <f>MACD!E1583</f>
        <v>-9.8038171503802118E-2</v>
      </c>
      <c r="E1583" s="2">
        <f>MACD!F1583</f>
        <v>-8.5703138452173658E-2</v>
      </c>
      <c r="F1583" s="2">
        <f>'Moving Avg'!D1583</f>
        <v>4.7359999999999998</v>
      </c>
      <c r="G1583" s="2">
        <f>'Moving Avg'!F1583</f>
        <v>4.5705</v>
      </c>
      <c r="H1583" s="2">
        <f>'Moving Avg'!G1583</f>
        <v>4.6479999999999988</v>
      </c>
      <c r="I1583" s="2">
        <f>'Moving Avg'!H1583</f>
        <v>4.7377499999999966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</row>
    <row r="1584" spans="1:12" ht="13.5" x14ac:dyDescent="0.25">
      <c r="A1584" s="3">
        <f>RSI!A1584</f>
        <v>44620</v>
      </c>
      <c r="B1584" s="2">
        <f>RSI!B1584</f>
        <v>4.75</v>
      </c>
      <c r="C1584" s="2">
        <f>RSI!I1584</f>
        <v>54.502125994625381</v>
      </c>
      <c r="D1584" s="2">
        <f>MACD!E1584</f>
        <v>-0.11861131821471105</v>
      </c>
      <c r="E1584" s="2">
        <f>MACD!F1584</f>
        <v>-9.2284774404681136E-2</v>
      </c>
      <c r="F1584" s="2">
        <f>'Moving Avg'!D1584</f>
        <v>4.7279999999999998</v>
      </c>
      <c r="G1584" s="2">
        <f>'Moving Avg'!F1584</f>
        <v>4.5854999999999997</v>
      </c>
      <c r="H1584" s="2">
        <f>'Moving Avg'!G1584</f>
        <v>4.6475999999999988</v>
      </c>
      <c r="I1584" s="2">
        <f>'Moving Avg'!H1584</f>
        <v>4.736799999999997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4.7</v>
      </c>
      <c r="C1585" s="2">
        <f>RSI!I1585</f>
        <v>52.257859697848637</v>
      </c>
      <c r="D1585" s="2">
        <f>MACD!E1585</f>
        <v>-0.10374855488890233</v>
      </c>
      <c r="E1585" s="2">
        <f>MACD!F1585</f>
        <v>-9.4577530501525384E-2</v>
      </c>
      <c r="F1585" s="2">
        <f>'Moving Avg'!D1585</f>
        <v>4.7519999999999998</v>
      </c>
      <c r="G1585" s="2">
        <f>'Moving Avg'!F1585</f>
        <v>4.5979999999999999</v>
      </c>
      <c r="H1585" s="2">
        <f>'Moving Avg'!G1585</f>
        <v>4.6461999999999986</v>
      </c>
      <c r="I1585" s="2">
        <f>'Moving Avg'!H1585</f>
        <v>4.7362999999999973</v>
      </c>
      <c r="J1585" s="6" t="str">
        <f>OBV!F1585</f>
        <v>BEARISH</v>
      </c>
      <c r="K1585" s="6" t="str">
        <f>OBV!G1585</f>
        <v>NEUTRAL</v>
      </c>
      <c r="L1585" s="6" t="str">
        <f>OBV!H1585</f>
        <v>BEARISH DIVERGENCE</v>
      </c>
    </row>
    <row r="1586" spans="1:12" ht="13.5" x14ac:dyDescent="0.25">
      <c r="A1586" s="3">
        <f>RSI!A1586</f>
        <v>44622</v>
      </c>
      <c r="B1586" s="2">
        <f>RSI!B1586</f>
        <v>4.6900000000000004</v>
      </c>
      <c r="C1586" s="2">
        <f>RSI!I1586</f>
        <v>51.798458148287267</v>
      </c>
      <c r="D1586" s="2">
        <f>MACD!E1586</f>
        <v>-9.3827602939749788E-2</v>
      </c>
      <c r="E1586" s="2">
        <f>MACD!F1586</f>
        <v>-9.4427544989170276E-2</v>
      </c>
      <c r="F1586" s="2">
        <f>'Moving Avg'!D1586</f>
        <v>4.7359999999999998</v>
      </c>
      <c r="G1586" s="2">
        <f>'Moving Avg'!F1586</f>
        <v>4.6199999999999992</v>
      </c>
      <c r="H1586" s="2">
        <f>'Moving Avg'!G1586</f>
        <v>4.6445999999999996</v>
      </c>
      <c r="I1586" s="2">
        <f>'Moving Avg'!H1586</f>
        <v>4.7357999999999976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44623</v>
      </c>
      <c r="B1587" s="2">
        <f>RSI!B1587</f>
        <v>4.5</v>
      </c>
      <c r="C1587" s="2">
        <f>RSI!I1587</f>
        <v>43.901520892346007</v>
      </c>
      <c r="D1587" s="2">
        <f>MACD!E1587</f>
        <v>-7.1595203515885331E-2</v>
      </c>
      <c r="E1587" s="2">
        <f>MACD!F1587</f>
        <v>-8.9861076694513292E-2</v>
      </c>
      <c r="F1587" s="2">
        <f>'Moving Avg'!D1587</f>
        <v>4.6820000000000004</v>
      </c>
      <c r="G1587" s="2">
        <f>'Moving Avg'!F1587</f>
        <v>4.6255000000000006</v>
      </c>
      <c r="H1587" s="2">
        <f>'Moving Avg'!G1587</f>
        <v>4.6391999999999989</v>
      </c>
      <c r="I1587" s="2">
        <f>'Moving Avg'!H1587</f>
        <v>4.7343999999999973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4.6500000000000004</v>
      </c>
      <c r="C1588" s="2">
        <f>RSI!I1588</f>
        <v>50.338525321020207</v>
      </c>
      <c r="D1588" s="2">
        <f>MACD!E1588</f>
        <v>-4.6067309910112542E-2</v>
      </c>
      <c r="E1588" s="2">
        <f>MACD!F1588</f>
        <v>-8.1102323337633148E-2</v>
      </c>
      <c r="F1588" s="2">
        <f>'Moving Avg'!D1588</f>
        <v>4.6579999999999995</v>
      </c>
      <c r="G1588" s="2">
        <f>'Moving Avg'!F1588</f>
        <v>4.6480000000000006</v>
      </c>
      <c r="H1588" s="2">
        <f>'Moving Avg'!G1588</f>
        <v>4.6367999999999991</v>
      </c>
      <c r="I1588" s="2">
        <f>'Moving Avg'!H1588</f>
        <v>4.7334499999999977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</row>
    <row r="1589" spans="1:12" ht="13.5" x14ac:dyDescent="0.25">
      <c r="A1589" s="3">
        <f>RSI!A1589</f>
        <v>44627</v>
      </c>
      <c r="B1589" s="2">
        <f>RSI!B1589</f>
        <v>4.6500000000000004</v>
      </c>
      <c r="C1589" s="2">
        <f>RSI!I1589</f>
        <v>50.338525321020207</v>
      </c>
      <c r="D1589" s="2">
        <f>MACD!E1589</f>
        <v>-1.6823891160174576E-2</v>
      </c>
      <c r="E1589" s="2">
        <f>MACD!F1589</f>
        <v>-6.8246636902141444E-2</v>
      </c>
      <c r="F1589" s="2">
        <f>'Moving Avg'!D1589</f>
        <v>4.6379999999999999</v>
      </c>
      <c r="G1589" s="2">
        <f>'Moving Avg'!F1589</f>
        <v>4.6615000000000002</v>
      </c>
      <c r="H1589" s="2">
        <f>'Moving Avg'!G1589</f>
        <v>4.6344000000000003</v>
      </c>
      <c r="I1589" s="2">
        <f>'Moving Avg'!H1589</f>
        <v>4.7324999999999973</v>
      </c>
      <c r="J1589" s="6" t="str">
        <f>OBV!F1589</f>
        <v>BEARISH</v>
      </c>
      <c r="K1589" s="6" t="str">
        <f>OBV!G1589</f>
        <v>NEUTRAL</v>
      </c>
      <c r="L1589" s="6" t="str">
        <f>OBV!H1589</f>
        <v>CONFIRMED BEARISH</v>
      </c>
    </row>
    <row r="1590" spans="1:12" ht="13.5" x14ac:dyDescent="0.25">
      <c r="A1590" s="3">
        <f>RSI!A1590</f>
        <v>44628</v>
      </c>
      <c r="B1590" s="2">
        <f>RSI!B1590</f>
        <v>4.68</v>
      </c>
      <c r="C1590" s="2">
        <f>RSI!I1590</f>
        <v>51.626015555804784</v>
      </c>
      <c r="D1590" s="2">
        <f>MACD!E1590</f>
        <v>-2.6655128422643948E-2</v>
      </c>
      <c r="E1590" s="2">
        <f>MACD!F1590</f>
        <v>-5.9928335206241946E-2</v>
      </c>
      <c r="F1590" s="2">
        <f>'Moving Avg'!D1590</f>
        <v>4.6340000000000003</v>
      </c>
      <c r="G1590" s="2">
        <f>'Moving Avg'!F1590</f>
        <v>4.6704999999999997</v>
      </c>
      <c r="H1590" s="2">
        <f>'Moving Avg'!G1590</f>
        <v>4.6326000000000001</v>
      </c>
      <c r="I1590" s="2">
        <f>'Moving Avg'!H1590</f>
        <v>4.7316499999999966</v>
      </c>
      <c r="J1590" s="6" t="str">
        <f>OBV!F1590</f>
        <v>BEARISH</v>
      </c>
      <c r="K1590" s="6" t="str">
        <f>OBV!G1590</f>
        <v>NEUTRAL</v>
      </c>
      <c r="L1590" s="6" t="str">
        <f>OBV!H1590</f>
        <v>CONFIRMED BEARISH</v>
      </c>
    </row>
    <row r="1591" spans="1:12" ht="13.5" x14ac:dyDescent="0.25">
      <c r="A1591" s="3">
        <f>RSI!A1591</f>
        <v>44629</v>
      </c>
      <c r="B1591" s="2">
        <f>RSI!B1591</f>
        <v>4.6500000000000004</v>
      </c>
      <c r="C1591" s="2">
        <f>RSI!I1591</f>
        <v>50.223788052565141</v>
      </c>
      <c r="D1591" s="2">
        <f>MACD!E1591</f>
        <v>-3.7405122787355083E-3</v>
      </c>
      <c r="E1591" s="2">
        <f>MACD!F1591</f>
        <v>-4.8690770620740662E-2</v>
      </c>
      <c r="F1591" s="2">
        <f>'Moving Avg'!D1591</f>
        <v>4.6260000000000003</v>
      </c>
      <c r="G1591" s="2">
        <f>'Moving Avg'!F1591</f>
        <v>4.67</v>
      </c>
      <c r="H1591" s="2">
        <f>'Moving Avg'!G1591</f>
        <v>4.6344000000000012</v>
      </c>
      <c r="I1591" s="2">
        <f>'Moving Avg'!H1591</f>
        <v>4.7306499999999962</v>
      </c>
      <c r="J1591" s="6" t="str">
        <f>OBV!F1591</f>
        <v>BULLISH</v>
      </c>
      <c r="K1591" s="6" t="str">
        <f>OBV!G1591</f>
        <v>NEUTRAL</v>
      </c>
      <c r="L1591" s="6" t="str">
        <f>OBV!H1591</f>
        <v>BULLISH DIVERGENCE</v>
      </c>
    </row>
    <row r="1592" spans="1:12" ht="13.5" x14ac:dyDescent="0.25">
      <c r="A1592" s="3">
        <f>RSI!A1592</f>
        <v>44630</v>
      </c>
      <c r="B1592" s="2">
        <f>RSI!B1592</f>
        <v>4.6500000000000004</v>
      </c>
      <c r="C1592" s="2">
        <f>RSI!I1592</f>
        <v>50.223788052565155</v>
      </c>
      <c r="D1592" s="2">
        <f>MACD!E1592</f>
        <v>1.5622682845736868E-2</v>
      </c>
      <c r="E1592" s="2">
        <f>MACD!F1592</f>
        <v>-3.5828079927445161E-2</v>
      </c>
      <c r="F1592" s="2">
        <f>'Moving Avg'!D1592</f>
        <v>4.6560000000000006</v>
      </c>
      <c r="G1592" s="2">
        <f>'Moving Avg'!F1592</f>
        <v>4.6690000000000014</v>
      </c>
      <c r="H1592" s="2">
        <f>'Moving Avg'!G1592</f>
        <v>4.632200000000001</v>
      </c>
      <c r="I1592" s="2">
        <f>'Moving Avg'!H1592</f>
        <v>4.7298999999999971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44631</v>
      </c>
      <c r="B1593" s="2">
        <f>RSI!B1593</f>
        <v>4.68</v>
      </c>
      <c r="C1593" s="2">
        <f>RSI!I1593</f>
        <v>51.743886044627153</v>
      </c>
      <c r="D1593" s="2">
        <f>MACD!E1593</f>
        <v>2.9760540190029161E-2</v>
      </c>
      <c r="E1593" s="2">
        <f>MACD!F1593</f>
        <v>-2.2710355903950298E-2</v>
      </c>
      <c r="F1593" s="2">
        <f>'Moving Avg'!D1593</f>
        <v>4.6620000000000008</v>
      </c>
      <c r="G1593" s="2">
        <f>'Moving Avg'!F1593</f>
        <v>4.6695000000000011</v>
      </c>
      <c r="H1593" s="2">
        <f>'Moving Avg'!G1593</f>
        <v>4.6306000000000012</v>
      </c>
      <c r="I1593" s="2">
        <f>'Moving Avg'!H1593</f>
        <v>4.7293999999999965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</row>
    <row r="1594" spans="1:12" ht="13.5" x14ac:dyDescent="0.25">
      <c r="A1594" s="3">
        <f>RSI!A1594</f>
        <v>44634</v>
      </c>
      <c r="B1594" s="2">
        <f>RSI!B1594</f>
        <v>4.68</v>
      </c>
      <c r="C1594" s="2">
        <f>RSI!I1594</f>
        <v>51.743886044627146</v>
      </c>
      <c r="D1594" s="2">
        <f>MACD!E1594</f>
        <v>3.8446775543078182E-2</v>
      </c>
      <c r="E1594" s="2">
        <f>MACD!F1594</f>
        <v>-1.0478929614544604E-2</v>
      </c>
      <c r="F1594" s="2">
        <f>'Moving Avg'!D1594</f>
        <v>4.6680000000000001</v>
      </c>
      <c r="G1594" s="2">
        <f>'Moving Avg'!F1594</f>
        <v>4.6805000000000003</v>
      </c>
      <c r="H1594" s="2">
        <f>'Moving Avg'!G1594</f>
        <v>4.6290000000000013</v>
      </c>
      <c r="I1594" s="2">
        <f>'Moving Avg'!H1594</f>
        <v>4.7288999999999968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</row>
    <row r="1595" spans="1:12" ht="13.5" x14ac:dyDescent="0.25">
      <c r="A1595" s="3">
        <f>RSI!A1595</f>
        <v>44635</v>
      </c>
      <c r="B1595" s="2">
        <f>RSI!B1595</f>
        <v>4.68</v>
      </c>
      <c r="C1595" s="2">
        <f>RSI!I1595</f>
        <v>51.743886044627146</v>
      </c>
      <c r="D1595" s="2">
        <f>MACD!E1595</f>
        <v>3.7919503804947574E-2</v>
      </c>
      <c r="E1595" s="2">
        <f>MACD!F1595</f>
        <v>-7.9924293064616812E-4</v>
      </c>
      <c r="F1595" s="2">
        <f>'Moving Avg'!D1595</f>
        <v>4.6680000000000001</v>
      </c>
      <c r="G1595" s="2">
        <f>'Moving Avg'!F1595</f>
        <v>4.6820000000000004</v>
      </c>
      <c r="H1595" s="2">
        <f>'Moving Avg'!G1595</f>
        <v>4.627200000000002</v>
      </c>
      <c r="I1595" s="2">
        <f>'Moving Avg'!H1595</f>
        <v>4.7283499999999963</v>
      </c>
      <c r="J1595" s="6" t="str">
        <f>OBV!F1595</f>
        <v>BEARISH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44636</v>
      </c>
      <c r="B1596" s="2">
        <f>RSI!B1596</f>
        <v>4.68</v>
      </c>
      <c r="C1596" s="2">
        <f>RSI!I1596</f>
        <v>51.743886044627146</v>
      </c>
      <c r="D1596" s="2">
        <f>MACD!E1596</f>
        <v>3.5763726758777814E-2</v>
      </c>
      <c r="E1596" s="2">
        <f>MACD!F1596</f>
        <v>6.5133510072386287E-3</v>
      </c>
      <c r="F1596" s="2">
        <f>'Moving Avg'!D1596</f>
        <v>4.6739999999999995</v>
      </c>
      <c r="G1596" s="2">
        <f>'Moving Avg'!F1596</f>
        <v>4.6845000000000017</v>
      </c>
      <c r="H1596" s="2">
        <f>'Moving Avg'!G1596</f>
        <v>4.6254000000000017</v>
      </c>
      <c r="I1596" s="2">
        <f>'Moving Avg'!H1596</f>
        <v>4.7274499999999966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</row>
    <row r="1597" spans="1:12" ht="13.5" x14ac:dyDescent="0.25">
      <c r="A1597" s="3">
        <f>RSI!A1597</f>
        <v>44637</v>
      </c>
      <c r="B1597" s="2">
        <f>RSI!B1597</f>
        <v>4.68</v>
      </c>
      <c r="C1597" s="2">
        <f>RSI!I1597</f>
        <v>51.743886044627146</v>
      </c>
      <c r="D1597" s="2">
        <f>MACD!E1597</f>
        <v>4.5503546940146578E-3</v>
      </c>
      <c r="E1597" s="2">
        <f>MACD!F1597</f>
        <v>6.1207517445938352E-3</v>
      </c>
      <c r="F1597" s="2">
        <f>'Moving Avg'!D1597</f>
        <v>4.68</v>
      </c>
      <c r="G1597" s="2">
        <f>'Moving Avg'!F1597</f>
        <v>4.6870000000000021</v>
      </c>
      <c r="H1597" s="2">
        <f>'Moving Avg'!G1597</f>
        <v>4.6236000000000015</v>
      </c>
      <c r="I1597" s="2">
        <f>'Moving Avg'!H1597</f>
        <v>4.7265499999999969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</row>
    <row r="1598" spans="1:12" ht="13.5" x14ac:dyDescent="0.25">
      <c r="A1598" s="3">
        <f>RSI!A1598</f>
        <v>44638</v>
      </c>
      <c r="B1598" s="2">
        <f>RSI!B1598</f>
        <v>4.68</v>
      </c>
      <c r="C1598" s="2">
        <f>RSI!I1598</f>
        <v>51.743886044627132</v>
      </c>
      <c r="D1598" s="2">
        <f>MACD!E1598</f>
        <v>1.0692186923453306E-3</v>
      </c>
      <c r="E1598" s="2">
        <f>MACD!F1598</f>
        <v>5.110445134144135E-3</v>
      </c>
      <c r="F1598" s="2">
        <f>'Moving Avg'!D1598</f>
        <v>4.68</v>
      </c>
      <c r="G1598" s="2">
        <f>'Moving Avg'!F1598</f>
        <v>4.6840000000000019</v>
      </c>
      <c r="H1598" s="2">
        <f>'Moving Avg'!G1598</f>
        <v>4.6218000000000021</v>
      </c>
      <c r="I1598" s="2">
        <f>'Moving Avg'!H1598</f>
        <v>4.7256499999999964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4.67</v>
      </c>
      <c r="C1599" s="2">
        <f>RSI!I1599</f>
        <v>50.935063148446908</v>
      </c>
      <c r="D1599" s="2">
        <f>MACD!E1599</f>
        <v>-1.2714914934903732E-3</v>
      </c>
      <c r="E1599" s="2">
        <f>MACD!F1599</f>
        <v>3.8340578086172336E-3</v>
      </c>
      <c r="F1599" s="2">
        <f>'Moving Avg'!D1599</f>
        <v>4.6779999999999999</v>
      </c>
      <c r="G1599" s="2">
        <f>'Moving Avg'!F1599</f>
        <v>4.6780000000000008</v>
      </c>
      <c r="H1599" s="2">
        <f>'Moving Avg'!G1599</f>
        <v>4.6198000000000015</v>
      </c>
      <c r="I1599" s="2">
        <f>'Moving Avg'!H1599</f>
        <v>4.7253999999999969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</row>
    <row r="1600" spans="1:12" ht="13.5" x14ac:dyDescent="0.25">
      <c r="A1600" s="3">
        <f>RSI!A1600</f>
        <v>44642</v>
      </c>
      <c r="B1600" s="2">
        <f>RSI!B1600</f>
        <v>4.67</v>
      </c>
      <c r="C1600" s="2">
        <f>RSI!I1600</f>
        <v>50.935063148446922</v>
      </c>
      <c r="D1600" s="2">
        <f>MACD!E1600</f>
        <v>1.2965730787861673E-3</v>
      </c>
      <c r="E1600" s="2">
        <f>MACD!F1600</f>
        <v>3.3265608626510206E-3</v>
      </c>
      <c r="F1600" s="2">
        <f>'Moving Avg'!D1600</f>
        <v>4.6760000000000002</v>
      </c>
      <c r="G1600" s="2">
        <f>'Moving Avg'!F1600</f>
        <v>4.6825000000000019</v>
      </c>
      <c r="H1600" s="2">
        <f>'Moving Avg'!G1600</f>
        <v>4.6178000000000017</v>
      </c>
      <c r="I1600" s="2">
        <f>'Moving Avg'!H1600</f>
        <v>4.7247499999999967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44643</v>
      </c>
      <c r="B1601" s="2">
        <f>RSI!B1601</f>
        <v>4.46</v>
      </c>
      <c r="C1601" s="2">
        <f>RSI!I1601</f>
        <v>36.890749140769522</v>
      </c>
      <c r="D1601" s="2">
        <f>MACD!E1601</f>
        <v>1.4347944774115717E-2</v>
      </c>
      <c r="E1601" s="2">
        <f>MACD!F1601</f>
        <v>5.5308376449439596E-3</v>
      </c>
      <c r="F1601" s="2">
        <f>'Moving Avg'!D1601</f>
        <v>4.6319999999999997</v>
      </c>
      <c r="G1601" s="2">
        <f>'Moving Avg'!F1601</f>
        <v>4.6670000000000007</v>
      </c>
      <c r="H1601" s="2">
        <f>'Moving Avg'!G1601</f>
        <v>4.6158000000000019</v>
      </c>
      <c r="I1601" s="2">
        <f>'Moving Avg'!H1601</f>
        <v>4.7230499999999971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44644</v>
      </c>
      <c r="B1602" s="2">
        <f>RSI!B1602</f>
        <v>4.6500000000000004</v>
      </c>
      <c r="C1602" s="2">
        <f>RSI!I1602</f>
        <v>50.255181622198009</v>
      </c>
      <c r="D1602" s="2">
        <f>MACD!E1602</f>
        <v>1.2501037187561792E-2</v>
      </c>
      <c r="E1602" s="2">
        <f>MACD!F1602</f>
        <v>6.9248775534675264E-3</v>
      </c>
      <c r="F1602" s="2">
        <f>'Moving Avg'!D1602</f>
        <v>4.6260000000000003</v>
      </c>
      <c r="G1602" s="2">
        <f>'Moving Avg'!F1602</f>
        <v>4.6610000000000005</v>
      </c>
      <c r="H1602" s="2">
        <f>'Moving Avg'!G1602</f>
        <v>4.6148000000000016</v>
      </c>
      <c r="I1602" s="2">
        <f>'Moving Avg'!H1602</f>
        <v>4.7229999999999972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44645</v>
      </c>
      <c r="B1603" s="2">
        <f>RSI!B1603</f>
        <v>4.6500000000000004</v>
      </c>
      <c r="C1603" s="2">
        <f>RSI!I1603</f>
        <v>50.255181622198009</v>
      </c>
      <c r="D1603" s="2">
        <f>MACD!E1603</f>
        <v>1.5526952472312061E-2</v>
      </c>
      <c r="E1603" s="2">
        <f>MACD!F1603</f>
        <v>8.6452925372364348E-3</v>
      </c>
      <c r="F1603" s="2">
        <f>'Moving Avg'!D1603</f>
        <v>4.62</v>
      </c>
      <c r="G1603" s="2">
        <f>'Moving Avg'!F1603</f>
        <v>4.6550000000000002</v>
      </c>
      <c r="H1603" s="2">
        <f>'Moving Avg'!G1603</f>
        <v>4.6138000000000012</v>
      </c>
      <c r="I1603" s="2">
        <f>'Moving Avg'!H1603</f>
        <v>4.7229499999999973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</row>
    <row r="1604" spans="1:12" ht="13.5" x14ac:dyDescent="0.25">
      <c r="A1604" s="3">
        <f>RSI!A1604</f>
        <v>44648</v>
      </c>
      <c r="B1604" s="2">
        <f>RSI!B1604</f>
        <v>4.6500000000000004</v>
      </c>
      <c r="C1604" s="2">
        <f>RSI!I1604</f>
        <v>50.255181622198023</v>
      </c>
      <c r="D1604" s="2">
        <f>MACD!E1604</f>
        <v>1.8062618835323896E-2</v>
      </c>
      <c r="E1604" s="2">
        <f>MACD!F1604</f>
        <v>1.0528757796853926E-2</v>
      </c>
      <c r="F1604" s="2">
        <f>'Moving Avg'!D1604</f>
        <v>4.6159999999999997</v>
      </c>
      <c r="G1604" s="2">
        <f>'Moving Avg'!F1604</f>
        <v>4.6500000000000004</v>
      </c>
      <c r="H1604" s="2">
        <f>'Moving Avg'!G1604</f>
        <v>4.6156000000000015</v>
      </c>
      <c r="I1604" s="2">
        <f>'Moving Avg'!H1604</f>
        <v>4.7228999999999974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</row>
    <row r="1605" spans="1:12" ht="13.5" x14ac:dyDescent="0.25">
      <c r="A1605" s="3">
        <f>RSI!A1605</f>
        <v>44649</v>
      </c>
      <c r="B1605" s="2">
        <f>RSI!B1605</f>
        <v>4.6500000000000004</v>
      </c>
      <c r="C1605" s="2">
        <f>RSI!I1605</f>
        <v>50.255181622198023</v>
      </c>
      <c r="D1605" s="2">
        <f>MACD!E1605</f>
        <v>2.0185290557509283E-2</v>
      </c>
      <c r="E1605" s="2">
        <f>MACD!F1605</f>
        <v>1.2460064348984997E-2</v>
      </c>
      <c r="F1605" s="2">
        <f>'Moving Avg'!D1605</f>
        <v>4.6120000000000001</v>
      </c>
      <c r="G1605" s="2">
        <f>'Moving Avg'!F1605</f>
        <v>4.6475000000000009</v>
      </c>
      <c r="H1605" s="2">
        <f>'Moving Avg'!G1605</f>
        <v>4.6148000000000016</v>
      </c>
      <c r="I1605" s="2">
        <f>'Moving Avg'!H1605</f>
        <v>4.7221999999999973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</row>
    <row r="1606" spans="1:12" ht="13.5" x14ac:dyDescent="0.25">
      <c r="A1606" s="3">
        <f>RSI!A1606</f>
        <v>44650</v>
      </c>
      <c r="B1606" s="2">
        <f>RSI!B1606</f>
        <v>4.6500000000000004</v>
      </c>
      <c r="C1606" s="2">
        <f>RSI!I1606</f>
        <v>50.255181622198009</v>
      </c>
      <c r="D1606" s="2">
        <f>MACD!E1606</f>
        <v>2.1960200988765166E-2</v>
      </c>
      <c r="E1606" s="2">
        <f>MACD!F1606</f>
        <v>1.4360091676941033E-2</v>
      </c>
      <c r="F1606" s="2">
        <f>'Moving Avg'!D1606</f>
        <v>4.6500000000000004</v>
      </c>
      <c r="G1606" s="2">
        <f>'Moving Avg'!F1606</f>
        <v>4.6455000000000011</v>
      </c>
      <c r="H1606" s="2">
        <f>'Moving Avg'!G1606</f>
        <v>4.6140000000000008</v>
      </c>
      <c r="I1606" s="2">
        <f>'Moving Avg'!H1606</f>
        <v>4.7214999999999971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</row>
    <row r="1607" spans="1:12" ht="13.5" x14ac:dyDescent="0.25">
      <c r="A1607" s="3">
        <f>RSI!A1607</f>
        <v>44651</v>
      </c>
      <c r="B1607" s="2">
        <f>RSI!B1607</f>
        <v>4.6500000000000004</v>
      </c>
      <c r="C1607" s="2">
        <f>RSI!I1607</f>
        <v>50.255181622198023</v>
      </c>
      <c r="D1607" s="2">
        <f>MACD!E1607</f>
        <v>2.3442421970647054E-2</v>
      </c>
      <c r="E1607" s="2">
        <f>MACD!F1607</f>
        <v>1.6176557735682238E-2</v>
      </c>
      <c r="F1607" s="2">
        <f>'Moving Avg'!D1607</f>
        <v>4.6500000000000004</v>
      </c>
      <c r="G1607" s="2">
        <f>'Moving Avg'!F1607</f>
        <v>4.6530000000000014</v>
      </c>
      <c r="H1607" s="2">
        <f>'Moving Avg'!G1607</f>
        <v>4.6132000000000017</v>
      </c>
      <c r="I1607" s="2">
        <f>'Moving Avg'!H1607</f>
        <v>4.7207999999999979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44652</v>
      </c>
      <c r="B1608" s="2">
        <f>RSI!B1608</f>
        <v>4.6399999999999997</v>
      </c>
      <c r="C1608" s="2">
        <f>RSI!I1608</f>
        <v>49.396352278052163</v>
      </c>
      <c r="D1608" s="2">
        <f>MACD!E1608</f>
        <v>2.5419177190403985E-2</v>
      </c>
      <c r="E1608" s="2">
        <f>MACD!F1608</f>
        <v>1.8025081626626589E-2</v>
      </c>
      <c r="F1608" s="2">
        <f>'Moving Avg'!D1608</f>
        <v>4.6480000000000006</v>
      </c>
      <c r="G1608" s="2">
        <f>'Moving Avg'!F1608</f>
        <v>4.6525000000000016</v>
      </c>
      <c r="H1608" s="2">
        <f>'Moving Avg'!G1608</f>
        <v>4.6164000000000014</v>
      </c>
      <c r="I1608" s="2">
        <f>'Moving Avg'!H1608</f>
        <v>4.7200499999999979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44655</v>
      </c>
      <c r="B1609" s="2">
        <f>RSI!B1609</f>
        <v>4.4400000000000004</v>
      </c>
      <c r="C1609" s="2">
        <f>RSI!I1609</f>
        <v>36.106367015144357</v>
      </c>
      <c r="D1609" s="2">
        <f>MACD!E1609</f>
        <v>4.0410433534197487E-2</v>
      </c>
      <c r="E1609" s="2">
        <f>MACD!F1609</f>
        <v>2.250215200814077E-2</v>
      </c>
      <c r="F1609" s="2">
        <f>'Moving Avg'!D1609</f>
        <v>4.6059999999999999</v>
      </c>
      <c r="G1609" s="2">
        <f>'Moving Avg'!F1609</f>
        <v>4.6420000000000012</v>
      </c>
      <c r="H1609" s="2">
        <f>'Moving Avg'!G1609</f>
        <v>4.6140000000000017</v>
      </c>
      <c r="I1609" s="2">
        <f>'Moving Avg'!H1609</f>
        <v>4.7183499999999983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44656</v>
      </c>
      <c r="B1610" s="2">
        <f>RSI!B1610</f>
        <v>4.63</v>
      </c>
      <c r="C1610" s="2">
        <f>RSI!I1610</f>
        <v>49.897434242064094</v>
      </c>
      <c r="D1610" s="2">
        <f>MACD!E1610</f>
        <v>4.0242210629372721E-2</v>
      </c>
      <c r="E1610" s="2">
        <f>MACD!F1610</f>
        <v>2.6050163732387159E-2</v>
      </c>
      <c r="F1610" s="2">
        <f>'Moving Avg'!D1610</f>
        <v>4.6020000000000003</v>
      </c>
      <c r="G1610" s="2">
        <f>'Moving Avg'!F1610</f>
        <v>4.6395000000000008</v>
      </c>
      <c r="H1610" s="2">
        <f>'Moving Avg'!G1610</f>
        <v>4.6128000000000009</v>
      </c>
      <c r="I1610" s="2">
        <f>'Moving Avg'!H1610</f>
        <v>4.7175999999999982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44657</v>
      </c>
      <c r="B1611" s="2">
        <f>RSI!B1611</f>
        <v>4.6500000000000004</v>
      </c>
      <c r="C1611" s="2">
        <f>RSI!I1611</f>
        <v>51.094072464774761</v>
      </c>
      <c r="D1611" s="2">
        <f>MACD!E1611</f>
        <v>6.3184780329503809E-3</v>
      </c>
      <c r="E1611" s="2">
        <f>MACD!F1611</f>
        <v>2.2103826592499803E-2</v>
      </c>
      <c r="F1611" s="2">
        <f>'Moving Avg'!D1611</f>
        <v>4.6019999999999994</v>
      </c>
      <c r="G1611" s="2">
        <f>'Moving Avg'!F1611</f>
        <v>4.6395</v>
      </c>
      <c r="H1611" s="2">
        <f>'Moving Avg'!G1611</f>
        <v>4.612000000000001</v>
      </c>
      <c r="I1611" s="2">
        <f>'Moving Avg'!H1611</f>
        <v>4.716949999999998</v>
      </c>
      <c r="J1611" s="6" t="str">
        <f>OBV!F1611</f>
        <v>BEARISH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44658</v>
      </c>
      <c r="B1612" s="2">
        <f>RSI!B1612</f>
        <v>4.6399999999999997</v>
      </c>
      <c r="C1612" s="2">
        <f>RSI!I1612</f>
        <v>50.445320807732237</v>
      </c>
      <c r="D1612" s="2">
        <f>MACD!E1612</f>
        <v>7.4743174171443272E-3</v>
      </c>
      <c r="E1612" s="2">
        <f>MACD!F1612</f>
        <v>1.9177924757428709E-2</v>
      </c>
      <c r="F1612" s="2">
        <f>'Moving Avg'!D1612</f>
        <v>4.5999999999999996</v>
      </c>
      <c r="G1612" s="2">
        <f>'Moving Avg'!F1612</f>
        <v>4.6390000000000002</v>
      </c>
      <c r="H1612" s="2">
        <f>'Moving Avg'!G1612</f>
        <v>4.6152000000000006</v>
      </c>
      <c r="I1612" s="2">
        <f>'Moving Avg'!H1612</f>
        <v>4.7162499999999978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44659</v>
      </c>
      <c r="B1613" s="2">
        <f>RSI!B1613</f>
        <v>4.6399999999999997</v>
      </c>
      <c r="C1613" s="2">
        <f>RSI!I1613</f>
        <v>50.445320807732237</v>
      </c>
      <c r="D1613" s="2">
        <f>MACD!E1613</f>
        <v>8.4086722917442458E-3</v>
      </c>
      <c r="E1613" s="2">
        <f>MACD!F1613</f>
        <v>1.7024074264291818E-2</v>
      </c>
      <c r="F1613" s="2">
        <f>'Moving Avg'!D1613</f>
        <v>4.5999999999999996</v>
      </c>
      <c r="G1613" s="2">
        <f>'Moving Avg'!F1613</f>
        <v>4.6369999999999996</v>
      </c>
      <c r="H1613" s="2">
        <f>'Moving Avg'!G1613</f>
        <v>4.6150000000000002</v>
      </c>
      <c r="I1613" s="2">
        <f>'Moving Avg'!H1613</f>
        <v>4.7155499999999977</v>
      </c>
      <c r="J1613" s="6" t="str">
        <f>OBV!F1613</f>
        <v>BEARISH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44662</v>
      </c>
      <c r="B1614" s="2">
        <f>RSI!B1614</f>
        <v>4.6399999999999997</v>
      </c>
      <c r="C1614" s="2">
        <f>RSI!I1614</f>
        <v>50.445320807732237</v>
      </c>
      <c r="D1614" s="2">
        <f>MACD!E1614</f>
        <v>9.1588514978644398E-3</v>
      </c>
      <c r="E1614" s="2">
        <f>MACD!F1614</f>
        <v>1.5451029711006342E-2</v>
      </c>
      <c r="F1614" s="2">
        <f>'Moving Avg'!D1614</f>
        <v>4.6400000000000006</v>
      </c>
      <c r="G1614" s="2">
        <f>'Moving Avg'!F1614</f>
        <v>4.6349999999999998</v>
      </c>
      <c r="H1614" s="2">
        <f>'Moving Avg'!G1614</f>
        <v>4.6188000000000002</v>
      </c>
      <c r="I1614" s="2">
        <f>'Moving Avg'!H1614</f>
        <v>4.7148499999999975</v>
      </c>
      <c r="J1614" s="6" t="str">
        <f>OBV!F1614</f>
        <v>BEARISH</v>
      </c>
      <c r="K1614" s="6" t="str">
        <f>OBV!G1614</f>
        <v>NEUTRAL</v>
      </c>
      <c r="L1614" s="6" t="str">
        <f>OBV!H1614</f>
        <v>BEARISH DIVERGENCE</v>
      </c>
    </row>
    <row r="1615" spans="1:12" ht="13.5" x14ac:dyDescent="0.25">
      <c r="A1615" s="3">
        <f>RSI!A1615</f>
        <v>44663</v>
      </c>
      <c r="B1615" s="2">
        <f>RSI!B1615</f>
        <v>4.6399999999999997</v>
      </c>
      <c r="C1615" s="2">
        <f>RSI!I1615</f>
        <v>50.445320807732237</v>
      </c>
      <c r="D1615" s="2">
        <f>MACD!E1615</f>
        <v>9.7561844770428507E-3</v>
      </c>
      <c r="E1615" s="2">
        <f>MACD!F1615</f>
        <v>1.4312060664213646E-2</v>
      </c>
      <c r="F1615" s="2">
        <f>'Moving Avg'!D1615</f>
        <v>4.6420000000000003</v>
      </c>
      <c r="G1615" s="2">
        <f>'Moving Avg'!F1615</f>
        <v>4.633</v>
      </c>
      <c r="H1615" s="2">
        <f>'Moving Avg'!G1615</f>
        <v>4.6226000000000003</v>
      </c>
      <c r="I1615" s="2">
        <f>'Moving Avg'!H1615</f>
        <v>4.7141999999999964</v>
      </c>
      <c r="J1615" s="6" t="str">
        <f>OBV!F1615</f>
        <v>BEARISH</v>
      </c>
      <c r="K1615" s="6" t="str">
        <f>OBV!G1615</f>
        <v>NEUTRAL</v>
      </c>
      <c r="L1615" s="6" t="str">
        <f>OBV!H1615</f>
        <v>BEARISH DIVERGENCE</v>
      </c>
    </row>
    <row r="1616" spans="1:12" ht="13.5" x14ac:dyDescent="0.25">
      <c r="A1616" s="3">
        <f>RSI!A1616</f>
        <v>44664</v>
      </c>
      <c r="B1616" s="2">
        <f>RSI!B1616</f>
        <v>4.6399999999999997</v>
      </c>
      <c r="C1616" s="2">
        <f>RSI!I1616</f>
        <v>50.445320807732237</v>
      </c>
      <c r="D1616" s="2">
        <f>MACD!E1616</f>
        <v>1.0226958925378504E-2</v>
      </c>
      <c r="E1616" s="2">
        <f>MACD!F1616</f>
        <v>1.3495040316446619E-2</v>
      </c>
      <c r="F1616" s="2">
        <f>'Moving Avg'!D1616</f>
        <v>4.6399999999999997</v>
      </c>
      <c r="G1616" s="2">
        <f>'Moving Avg'!F1616</f>
        <v>4.6310000000000002</v>
      </c>
      <c r="H1616" s="2">
        <f>'Moving Avg'!G1616</f>
        <v>4.6303999999999998</v>
      </c>
      <c r="I1616" s="2">
        <f>'Moving Avg'!H1616</f>
        <v>4.713549999999997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</row>
    <row r="1617" spans="1:12" ht="13.5" x14ac:dyDescent="0.25">
      <c r="A1617" s="3">
        <f>RSI!A1617</f>
        <v>44665</v>
      </c>
      <c r="B1617" s="2">
        <f>RSI!B1617</f>
        <v>4.6399999999999997</v>
      </c>
      <c r="C1617" s="2">
        <f>RSI!I1617</f>
        <v>50.445320807732237</v>
      </c>
      <c r="D1617" s="2">
        <f>MACD!E1617</f>
        <v>1.0593212878628577E-2</v>
      </c>
      <c r="E1617" s="2">
        <f>MACD!F1617</f>
        <v>1.2914674828883012E-2</v>
      </c>
      <c r="F1617" s="2">
        <f>'Moving Avg'!D1617</f>
        <v>4.6399999999999997</v>
      </c>
      <c r="G1617" s="2">
        <f>'Moving Avg'!F1617</f>
        <v>4.6289999999999996</v>
      </c>
      <c r="H1617" s="2">
        <f>'Moving Avg'!G1617</f>
        <v>4.6353999999999997</v>
      </c>
      <c r="I1617" s="2">
        <f>'Moving Avg'!H1617</f>
        <v>4.7132499999999968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44666</v>
      </c>
      <c r="B1618" s="2">
        <f>RSI!B1618</f>
        <v>4.6399999999999997</v>
      </c>
      <c r="C1618" s="2">
        <f>RSI!I1618</f>
        <v>50.445320807732237</v>
      </c>
      <c r="D1618" s="2">
        <f>MACD!E1618</f>
        <v>9.3349421824147072E-3</v>
      </c>
      <c r="E1618" s="2">
        <f>MACD!F1618</f>
        <v>1.2198728299589352E-2</v>
      </c>
      <c r="F1618" s="2">
        <f>'Moving Avg'!D1618</f>
        <v>4.6399999999999997</v>
      </c>
      <c r="G1618" s="2">
        <f>'Moving Avg'!F1618</f>
        <v>4.6269999999999998</v>
      </c>
      <c r="H1618" s="2">
        <f>'Moving Avg'!G1618</f>
        <v>4.6441999999999997</v>
      </c>
      <c r="I1618" s="2">
        <f>'Moving Avg'!H1618</f>
        <v>4.7129499999999958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44669</v>
      </c>
      <c r="B1619" s="2">
        <f>RSI!B1619</f>
        <v>4.4400000000000004</v>
      </c>
      <c r="C1619" s="2">
        <f>RSI!I1619</f>
        <v>35.360281320903965</v>
      </c>
      <c r="D1619" s="2">
        <f>MACD!E1619</f>
        <v>-7.7116794990326198E-3</v>
      </c>
      <c r="E1619" s="2">
        <f>MACD!F1619</f>
        <v>8.2166467398649586E-3</v>
      </c>
      <c r="F1619" s="2">
        <f>'Moving Avg'!D1619</f>
        <v>4.5999999999999996</v>
      </c>
      <c r="G1619" s="2">
        <f>'Moving Avg'!F1619</f>
        <v>4.615499999999999</v>
      </c>
      <c r="H1619" s="2">
        <f>'Moving Avg'!G1619</f>
        <v>4.6453999999999986</v>
      </c>
      <c r="I1619" s="2">
        <f>'Moving Avg'!H1619</f>
        <v>4.7116499999999961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44670</v>
      </c>
      <c r="B1620" s="2">
        <f>RSI!B1620</f>
        <v>4.25</v>
      </c>
      <c r="C1620" s="2">
        <f>RSI!I1620</f>
        <v>27.076532843570845</v>
      </c>
      <c r="D1620" s="2">
        <f>MACD!E1620</f>
        <v>2.2325430915776323E-2</v>
      </c>
      <c r="E1620" s="2">
        <f>MACD!F1620</f>
        <v>1.1038403575047231E-2</v>
      </c>
      <c r="F1620" s="2">
        <f>'Moving Avg'!D1620</f>
        <v>4.5220000000000002</v>
      </c>
      <c r="G1620" s="2">
        <f>'Moving Avg'!F1620</f>
        <v>4.5945</v>
      </c>
      <c r="H1620" s="2">
        <f>'Moving Avg'!G1620</f>
        <v>4.6403999999999987</v>
      </c>
      <c r="I1620" s="2">
        <f>'Moving Avg'!H1620</f>
        <v>4.709399999999996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44671</v>
      </c>
      <c r="B1621" s="2">
        <f>RSI!B1621</f>
        <v>4.25</v>
      </c>
      <c r="C1621" s="2">
        <f>RSI!I1621</f>
        <v>27.07653284357086</v>
      </c>
      <c r="D1621" s="2">
        <f>MACD!E1621</f>
        <v>5.3011766073638E-2</v>
      </c>
      <c r="E1621" s="2">
        <f>MACD!F1621</f>
        <v>1.9433076074765385E-2</v>
      </c>
      <c r="F1621" s="2">
        <f>'Moving Avg'!D1621</f>
        <v>4.444</v>
      </c>
      <c r="G1621" s="2">
        <f>'Moving Avg'!F1621</f>
        <v>4.5839999999999996</v>
      </c>
      <c r="H1621" s="2">
        <f>'Moving Avg'!G1621</f>
        <v>4.6321999999999992</v>
      </c>
      <c r="I1621" s="2">
        <f>'Moving Avg'!H1621</f>
        <v>4.7076499999999957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4.4400000000000004</v>
      </c>
      <c r="C1622" s="2">
        <f>RSI!I1622</f>
        <v>42.656449731532696</v>
      </c>
      <c r="D1622" s="2">
        <f>MACD!E1622</f>
        <v>6.5395512809015344E-2</v>
      </c>
      <c r="E1622" s="2">
        <f>MACD!F1622</f>
        <v>2.8625563421615381E-2</v>
      </c>
      <c r="F1622" s="2">
        <f>'Moving Avg'!D1622</f>
        <v>4.4039999999999999</v>
      </c>
      <c r="G1622" s="2">
        <f>'Moving Avg'!F1622</f>
        <v>4.5735000000000001</v>
      </c>
      <c r="H1622" s="2">
        <f>'Moving Avg'!G1622</f>
        <v>4.6276000000000002</v>
      </c>
      <c r="I1622" s="2">
        <f>'Moving Avg'!H1622</f>
        <v>4.7061999999999964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4.55</v>
      </c>
      <c r="C1623" s="2">
        <f>RSI!I1623</f>
        <v>49.397034350308154</v>
      </c>
      <c r="D1623" s="2">
        <f>MACD!E1623</f>
        <v>6.8483684606714057E-2</v>
      </c>
      <c r="E1623" s="2">
        <f>MACD!F1623</f>
        <v>3.6597187658635122E-2</v>
      </c>
      <c r="F1623" s="2">
        <f>'Moving Avg'!D1623</f>
        <v>4.386000000000001</v>
      </c>
      <c r="G1623" s="2">
        <f>'Moving Avg'!F1623</f>
        <v>4.5684999999999993</v>
      </c>
      <c r="H1623" s="2">
        <f>'Moving Avg'!G1623</f>
        <v>4.6251999999999995</v>
      </c>
      <c r="I1623" s="2">
        <f>'Moving Avg'!H1623</f>
        <v>4.7046999999999954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44676</v>
      </c>
      <c r="B1624" s="2">
        <f>RSI!B1624</f>
        <v>4.62</v>
      </c>
      <c r="C1624" s="2">
        <f>RSI!I1624</f>
        <v>53.169552464836272</v>
      </c>
      <c r="D1624" s="2">
        <f>MACD!E1624</f>
        <v>6.5963207415661529E-2</v>
      </c>
      <c r="E1624" s="2">
        <f>MACD!F1624</f>
        <v>4.2470391610040403E-2</v>
      </c>
      <c r="F1624" s="2">
        <f>'Moving Avg'!D1624</f>
        <v>4.4220000000000006</v>
      </c>
      <c r="G1624" s="2">
        <f>'Moving Avg'!F1624</f>
        <v>4.5670000000000002</v>
      </c>
      <c r="H1624" s="2">
        <f>'Moving Avg'!G1624</f>
        <v>4.6283999999999992</v>
      </c>
      <c r="I1624" s="2">
        <f>'Moving Avg'!H1624</f>
        <v>4.7035499999999955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</row>
    <row r="1625" spans="1:12" ht="13.5" x14ac:dyDescent="0.25">
      <c r="A1625" s="3">
        <f>RSI!A1625</f>
        <v>44677</v>
      </c>
      <c r="B1625" s="2">
        <f>RSI!B1625</f>
        <v>4.62</v>
      </c>
      <c r="C1625" s="2">
        <f>RSI!I1625</f>
        <v>53.169552464836272</v>
      </c>
      <c r="D1625" s="2">
        <f>MACD!E1625</f>
        <v>6.346467733816219E-2</v>
      </c>
      <c r="E1625" s="2">
        <f>MACD!F1625</f>
        <v>4.6669248755664763E-2</v>
      </c>
      <c r="F1625" s="2">
        <f>'Moving Avg'!D1625</f>
        <v>4.4960000000000004</v>
      </c>
      <c r="G1625" s="2">
        <f>'Moving Avg'!F1625</f>
        <v>4.565500000000001</v>
      </c>
      <c r="H1625" s="2">
        <f>'Moving Avg'!G1625</f>
        <v>4.6277999999999988</v>
      </c>
      <c r="I1625" s="2">
        <f>'Moving Avg'!H1625</f>
        <v>4.7023999999999955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</row>
    <row r="1626" spans="1:12" ht="13.5" x14ac:dyDescent="0.25">
      <c r="A1626" s="3">
        <f>RSI!A1626</f>
        <v>44678</v>
      </c>
      <c r="B1626" s="2">
        <f>RSI!B1626</f>
        <v>4.62</v>
      </c>
      <c r="C1626" s="2">
        <f>RSI!I1626</f>
        <v>53.169552464836272</v>
      </c>
      <c r="D1626" s="2">
        <f>MACD!E1626</f>
        <v>6.1011815569885997E-2</v>
      </c>
      <c r="E1626" s="2">
        <f>MACD!F1626</f>
        <v>4.9537762118509007E-2</v>
      </c>
      <c r="F1626" s="2">
        <f>'Moving Avg'!D1626</f>
        <v>4.57</v>
      </c>
      <c r="G1626" s="2">
        <f>'Moving Avg'!F1626</f>
        <v>4.5640000000000009</v>
      </c>
      <c r="H1626" s="2">
        <f>'Moving Avg'!G1626</f>
        <v>4.6275999999999993</v>
      </c>
      <c r="I1626" s="2">
        <f>'Moving Avg'!H1626</f>
        <v>4.701399999999996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44679</v>
      </c>
      <c r="B1627" s="2">
        <f>RSI!B1627</f>
        <v>4.63</v>
      </c>
      <c r="C1627" s="2">
        <f>RSI!I1627</f>
        <v>53.78430574594249</v>
      </c>
      <c r="D1627" s="2">
        <f>MACD!E1627</f>
        <v>5.7881945915882582E-2</v>
      </c>
      <c r="E1627" s="2">
        <f>MACD!F1627</f>
        <v>5.1206598877983726E-2</v>
      </c>
      <c r="F1627" s="2">
        <f>'Moving Avg'!D1627</f>
        <v>4.6079999999999997</v>
      </c>
      <c r="G1627" s="2">
        <f>'Moving Avg'!F1627</f>
        <v>4.5630000000000006</v>
      </c>
      <c r="H1627" s="2">
        <f>'Moving Avg'!G1627</f>
        <v>4.6275999999999993</v>
      </c>
      <c r="I1627" s="2">
        <f>'Moving Avg'!H1627</f>
        <v>4.7004499999999956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44680</v>
      </c>
      <c r="B1628" s="2">
        <f>RSI!B1628</f>
        <v>4.63</v>
      </c>
      <c r="C1628" s="2">
        <f>RSI!I1628</f>
        <v>53.78430574594249</v>
      </c>
      <c r="D1628" s="2">
        <f>MACD!E1628</f>
        <v>5.4884105635214731E-2</v>
      </c>
      <c r="E1628" s="2">
        <f>MACD!F1628</f>
        <v>5.1942100229429924E-2</v>
      </c>
      <c r="F1628" s="2">
        <f>'Moving Avg'!D1628</f>
        <v>4.6239999999999997</v>
      </c>
      <c r="G1628" s="2">
        <f>'Moving Avg'!F1628</f>
        <v>4.5625</v>
      </c>
      <c r="H1628" s="2">
        <f>'Moving Avg'!G1628</f>
        <v>4.6253999999999991</v>
      </c>
      <c r="I1628" s="2">
        <f>'Moving Avg'!H1628</f>
        <v>4.6994999999999951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44685</v>
      </c>
      <c r="B1629" s="2">
        <f>RSI!B1629</f>
        <v>4.63</v>
      </c>
      <c r="C1629" s="2">
        <f>RSI!I1629</f>
        <v>53.78430574594249</v>
      </c>
      <c r="D1629" s="2">
        <f>MACD!E1629</f>
        <v>2.1254639824033639E-2</v>
      </c>
      <c r="E1629" s="2">
        <f>MACD!F1629</f>
        <v>4.5804608148350669E-2</v>
      </c>
      <c r="F1629" s="2">
        <f>'Moving Avg'!D1629</f>
        <v>4.6259999999999994</v>
      </c>
      <c r="G1629" s="2">
        <f>'Moving Avg'!F1629</f>
        <v>4.5720000000000001</v>
      </c>
      <c r="H1629" s="2">
        <f>'Moving Avg'!G1629</f>
        <v>4.6221999999999985</v>
      </c>
      <c r="I1629" s="2">
        <f>'Moving Avg'!H1629</f>
        <v>4.6986499999999953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44686</v>
      </c>
      <c r="B1630" s="2">
        <f>RSI!B1630</f>
        <v>4.63</v>
      </c>
      <c r="C1630" s="2">
        <f>RSI!I1630</f>
        <v>53.78430574594249</v>
      </c>
      <c r="D1630" s="2">
        <f>MACD!E1630</f>
        <v>-3.6731461763917395E-2</v>
      </c>
      <c r="E1630" s="2">
        <f>MACD!F1630</f>
        <v>2.9297394165897057E-2</v>
      </c>
      <c r="F1630" s="2">
        <f>'Moving Avg'!D1630</f>
        <v>4.6279999999999992</v>
      </c>
      <c r="G1630" s="2">
        <f>'Moving Avg'!F1630</f>
        <v>4.5719999999999992</v>
      </c>
      <c r="H1630" s="2">
        <f>'Moving Avg'!G1630</f>
        <v>4.6231999999999998</v>
      </c>
      <c r="I1630" s="2">
        <f>'Moving Avg'!H1630</f>
        <v>4.6981999999999955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</row>
    <row r="1631" spans="1:12" ht="13.5" x14ac:dyDescent="0.25">
      <c r="A1631" s="3">
        <f>RSI!A1631</f>
        <v>44687</v>
      </c>
      <c r="B1631" s="2">
        <f>RSI!B1631</f>
        <v>4.63</v>
      </c>
      <c r="C1631" s="2">
        <f>RSI!I1631</f>
        <v>53.78430574594249</v>
      </c>
      <c r="D1631" s="2">
        <f>MACD!E1631</f>
        <v>-8.60740603098753E-2</v>
      </c>
      <c r="E1631" s="2">
        <f>MACD!F1631</f>
        <v>6.2231032707425887E-3</v>
      </c>
      <c r="F1631" s="2">
        <f>'Moving Avg'!D1631</f>
        <v>4.63</v>
      </c>
      <c r="G1631" s="2">
        <f>'Moving Avg'!F1631</f>
        <v>4.570999999999998</v>
      </c>
      <c r="H1631" s="2">
        <f>'Moving Avg'!G1631</f>
        <v>4.6203999999999992</v>
      </c>
      <c r="I1631" s="2">
        <f>'Moving Avg'!H1631</f>
        <v>4.6973499999999948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</row>
    <row r="1632" spans="1:12" ht="13.5" x14ac:dyDescent="0.25">
      <c r="A1632" s="3">
        <f>RSI!A1632</f>
        <v>44690</v>
      </c>
      <c r="B1632" s="2">
        <f>RSI!B1632</f>
        <v>4.59</v>
      </c>
      <c r="C1632" s="2">
        <f>RSI!I1632</f>
        <v>49.982630101328937</v>
      </c>
      <c r="D1632" s="2">
        <f>MACD!E1632</f>
        <v>-9.5888642528959345E-2</v>
      </c>
      <c r="E1632" s="2">
        <f>MACD!F1632</f>
        <v>-1.4199245889197801E-2</v>
      </c>
      <c r="F1632" s="2">
        <f>'Moving Avg'!D1632</f>
        <v>4.6219999999999999</v>
      </c>
      <c r="G1632" s="2">
        <f>'Moving Avg'!F1632</f>
        <v>4.5684999999999985</v>
      </c>
      <c r="H1632" s="2">
        <f>'Moving Avg'!G1632</f>
        <v>4.6167999999999987</v>
      </c>
      <c r="I1632" s="2">
        <f>'Moving Avg'!H1632</f>
        <v>4.6962999999999955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4.3899999999999997</v>
      </c>
      <c r="C1633" s="2">
        <f>RSI!I1633</f>
        <v>36.203432465131499</v>
      </c>
      <c r="D1633" s="2">
        <f>MACD!E1633</f>
        <v>-7.245689193104532E-2</v>
      </c>
      <c r="E1633" s="2">
        <f>MACD!F1633</f>
        <v>-2.5850775097567308E-2</v>
      </c>
      <c r="F1633" s="2">
        <f>'Moving Avg'!D1633</f>
        <v>4.5739999999999998</v>
      </c>
      <c r="G1633" s="2">
        <f>'Moving Avg'!F1633</f>
        <v>4.5559999999999992</v>
      </c>
      <c r="H1633" s="2">
        <f>'Moving Avg'!G1633</f>
        <v>4.6091999999999986</v>
      </c>
      <c r="I1633" s="2">
        <f>'Moving Avg'!H1633</f>
        <v>4.6942499999999958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4.58</v>
      </c>
      <c r="C1634" s="2">
        <f>RSI!I1634</f>
        <v>50.238300089024627</v>
      </c>
      <c r="D1634" s="2">
        <f>MACD!E1634</f>
        <v>-5.4754444688452253E-2</v>
      </c>
      <c r="E1634" s="2">
        <f>MACD!F1634</f>
        <v>-3.1631509015744297E-2</v>
      </c>
      <c r="F1634" s="2">
        <f>'Moving Avg'!D1634</f>
        <v>4.5640000000000001</v>
      </c>
      <c r="G1634" s="2">
        <f>'Moving Avg'!F1634</f>
        <v>4.552999999999999</v>
      </c>
      <c r="H1634" s="2">
        <f>'Moving Avg'!G1634</f>
        <v>4.6057999999999986</v>
      </c>
      <c r="I1634" s="2">
        <f>'Moving Avg'!H1634</f>
        <v>4.6931999999999956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4.58</v>
      </c>
      <c r="C1635" s="2">
        <f>RSI!I1635</f>
        <v>50.238300089024627</v>
      </c>
      <c r="D1635" s="2">
        <f>MACD!E1635</f>
        <v>-3.9805183234130403E-2</v>
      </c>
      <c r="E1635" s="2">
        <f>MACD!F1635</f>
        <v>-3.3266243859421521E-2</v>
      </c>
      <c r="F1635" s="2">
        <f>'Moving Avg'!D1635</f>
        <v>4.5539999999999994</v>
      </c>
      <c r="G1635" s="2">
        <f>'Moving Avg'!F1635</f>
        <v>4.55</v>
      </c>
      <c r="H1635" s="2">
        <f>'Moving Avg'!G1635</f>
        <v>4.6033999999999988</v>
      </c>
      <c r="I1635" s="2">
        <f>'Moving Avg'!H1635</f>
        <v>4.6919999999999966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4.38</v>
      </c>
      <c r="C1636" s="2">
        <f>RSI!I1636</f>
        <v>39.602322270799775</v>
      </c>
      <c r="D1636" s="2">
        <f>MACD!E1636</f>
        <v>-1.2368523311409696E-2</v>
      </c>
      <c r="E1636" s="2">
        <f>MACD!F1636</f>
        <v>-2.9086699749819159E-2</v>
      </c>
      <c r="F1636" s="2">
        <f>'Moving Avg'!D1636</f>
        <v>4.5039999999999996</v>
      </c>
      <c r="G1636" s="2">
        <f>'Moving Avg'!F1636</f>
        <v>4.5369999999999999</v>
      </c>
      <c r="H1636" s="2">
        <f>'Moving Avg'!G1636</f>
        <v>4.5972</v>
      </c>
      <c r="I1636" s="2">
        <f>'Moving Avg'!H1636</f>
        <v>4.6897999999999964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</row>
    <row r="1637" spans="1:12" ht="13.5" x14ac:dyDescent="0.25">
      <c r="A1637" s="3">
        <f>RSI!A1637</f>
        <v>44697</v>
      </c>
      <c r="B1637" s="2">
        <f>RSI!B1637</f>
        <v>4.1900000000000004</v>
      </c>
      <c r="C1637" s="2">
        <f>RSI!I1637</f>
        <v>32.551740010094804</v>
      </c>
      <c r="D1637" s="2">
        <f>MACD!E1637</f>
        <v>2.7615965497688855E-2</v>
      </c>
      <c r="E1637" s="2">
        <f>MACD!F1637</f>
        <v>-1.7746166700317555E-2</v>
      </c>
      <c r="F1637" s="2">
        <f>'Moving Avg'!D1637</f>
        <v>4.4240000000000004</v>
      </c>
      <c r="G1637" s="2">
        <f>'Moving Avg'!F1637</f>
        <v>4.5145</v>
      </c>
      <c r="H1637" s="2">
        <f>'Moving Avg'!G1637</f>
        <v>4.5909999999999993</v>
      </c>
      <c r="I1637" s="2">
        <f>'Moving Avg'!H1637</f>
        <v>4.6865499999999969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44698</v>
      </c>
      <c r="B1638" s="2">
        <f>RSI!B1638</f>
        <v>4.3</v>
      </c>
      <c r="C1638" s="2">
        <f>RSI!I1638</f>
        <v>39.290566554615374</v>
      </c>
      <c r="D1638" s="2">
        <f>MACD!E1638</f>
        <v>5.5494229202849965E-2</v>
      </c>
      <c r="E1638" s="2">
        <f>MACD!F1638</f>
        <v>-3.0980875196840504E-3</v>
      </c>
      <c r="F1638" s="2">
        <f>'Moving Avg'!D1638</f>
        <v>4.4060000000000006</v>
      </c>
      <c r="G1638" s="2">
        <f>'Moving Avg'!F1638</f>
        <v>4.4975000000000005</v>
      </c>
      <c r="H1638" s="2">
        <f>'Moving Avg'!G1638</f>
        <v>4.5840000000000005</v>
      </c>
      <c r="I1638" s="2">
        <f>'Moving Avg'!H1638</f>
        <v>4.6838499999999961</v>
      </c>
      <c r="J1638" s="6" t="str">
        <f>OBV!F1638</f>
        <v>BULLISH</v>
      </c>
      <c r="K1638" s="6" t="str">
        <f>OBV!G1638</f>
        <v>NEUTRAL</v>
      </c>
      <c r="L1638" s="6" t="str">
        <f>OBV!H1638</f>
        <v>BULLISH DIVERGENCE</v>
      </c>
    </row>
    <row r="1639" spans="1:12" ht="13.5" x14ac:dyDescent="0.25">
      <c r="A1639" s="3">
        <f>RSI!A1639</f>
        <v>44699</v>
      </c>
      <c r="B1639" s="2">
        <f>RSI!B1639</f>
        <v>4.3</v>
      </c>
      <c r="C1639" s="2">
        <f>RSI!I1639</f>
        <v>39.290566554615374</v>
      </c>
      <c r="D1639" s="2">
        <f>MACD!E1639</f>
        <v>8.0464444593470574E-2</v>
      </c>
      <c r="E1639" s="2">
        <f>MACD!F1639</f>
        <v>1.3614418902946877E-2</v>
      </c>
      <c r="F1639" s="2">
        <f>'Moving Avg'!D1639</f>
        <v>4.3500000000000005</v>
      </c>
      <c r="G1639" s="2">
        <f>'Moving Avg'!F1639</f>
        <v>4.4904999999999999</v>
      </c>
      <c r="H1639" s="2">
        <f>'Moving Avg'!G1639</f>
        <v>4.5770000000000008</v>
      </c>
      <c r="I1639" s="2">
        <f>'Moving Avg'!H1639</f>
        <v>4.681149999999997</v>
      </c>
      <c r="J1639" s="6" t="str">
        <f>OBV!F1639</f>
        <v>BULLISH</v>
      </c>
      <c r="K1639" s="6" t="str">
        <f>OBV!G1639</f>
        <v>NEUTRAL</v>
      </c>
      <c r="L1639" s="6" t="str">
        <f>OBV!H1639</f>
        <v>BULLISH DIVERGENCE</v>
      </c>
    </row>
    <row r="1640" spans="1:12" ht="13.5" x14ac:dyDescent="0.25">
      <c r="A1640" s="3">
        <f>RSI!A1640</f>
        <v>44700</v>
      </c>
      <c r="B1640" s="2">
        <f>RSI!B1640</f>
        <v>4.3</v>
      </c>
      <c r="C1640" s="2">
        <f>RSI!I1640</f>
        <v>39.290566554615374</v>
      </c>
      <c r="D1640" s="2">
        <f>MACD!E1640</f>
        <v>0.10287171369331904</v>
      </c>
      <c r="E1640" s="2">
        <f>MACD!F1640</f>
        <v>3.1465877861021313E-2</v>
      </c>
      <c r="F1640" s="2">
        <f>'Moving Avg'!D1640</f>
        <v>4.2940000000000005</v>
      </c>
      <c r="G1640" s="2">
        <f>'Moving Avg'!F1640</f>
        <v>4.4930000000000003</v>
      </c>
      <c r="H1640" s="2">
        <f>'Moving Avg'!G1640</f>
        <v>4.5694000000000008</v>
      </c>
      <c r="I1640" s="2">
        <f>'Moving Avg'!H1640</f>
        <v>4.6786499999999966</v>
      </c>
      <c r="J1640" s="6" t="str">
        <f>OBV!F1640</f>
        <v>BULLISH</v>
      </c>
      <c r="K1640" s="6" t="str">
        <f>OBV!G1640</f>
        <v>NEUTRAL</v>
      </c>
      <c r="L1640" s="6" t="str">
        <f>OBV!H1640</f>
        <v>BULLISH DIVERGENCE</v>
      </c>
    </row>
    <row r="1641" spans="1:12" ht="13.5" x14ac:dyDescent="0.25">
      <c r="A1641" s="3">
        <f>RSI!A1641</f>
        <v>44701</v>
      </c>
      <c r="B1641" s="2">
        <f>RSI!B1641</f>
        <v>4.3</v>
      </c>
      <c r="C1641" s="2">
        <f>RSI!I1641</f>
        <v>39.290566554615374</v>
      </c>
      <c r="D1641" s="2">
        <f>MACD!E1641</f>
        <v>0.12301562294598245</v>
      </c>
      <c r="E1641" s="2">
        <f>MACD!F1641</f>
        <v>4.9775826878013546E-2</v>
      </c>
      <c r="F1641" s="2">
        <f>'Moving Avg'!D1641</f>
        <v>4.2780000000000005</v>
      </c>
      <c r="G1641" s="2">
        <f>'Moving Avg'!F1641</f>
        <v>4.4954999999999989</v>
      </c>
      <c r="H1641" s="2">
        <f>'Moving Avg'!G1641</f>
        <v>4.5624000000000011</v>
      </c>
      <c r="I1641" s="2">
        <f>'Moving Avg'!H1641</f>
        <v>4.6761499999999963</v>
      </c>
      <c r="J1641" s="6" t="str">
        <f>OBV!F1641</f>
        <v>BULLISH</v>
      </c>
      <c r="K1641" s="6" t="str">
        <f>OBV!G1641</f>
        <v>NEUTRAL</v>
      </c>
      <c r="L1641" s="6" t="str">
        <f>OBV!H1641</f>
        <v>BULLISH DIVERGENCE</v>
      </c>
    </row>
    <row r="1642" spans="1:12" ht="13.5" x14ac:dyDescent="0.25">
      <c r="A1642" s="3">
        <f>RSI!A1642</f>
        <v>44704</v>
      </c>
      <c r="B1642" s="2">
        <f>RSI!B1642</f>
        <v>4.29</v>
      </c>
      <c r="C1642" s="2">
        <f>RSI!I1642</f>
        <v>38.816352631951773</v>
      </c>
      <c r="D1642" s="2">
        <f>MACD!E1642</f>
        <v>0.13574357893657663</v>
      </c>
      <c r="E1642" s="2">
        <f>MACD!F1642</f>
        <v>6.696937728972617E-2</v>
      </c>
      <c r="F1642" s="2">
        <f>'Moving Avg'!D1642</f>
        <v>4.298</v>
      </c>
      <c r="G1642" s="2">
        <f>'Moving Avg'!F1642</f>
        <v>4.4879999999999995</v>
      </c>
      <c r="H1642" s="2">
        <f>'Moving Avg'!G1642</f>
        <v>4.555200000000001</v>
      </c>
      <c r="I1642" s="2">
        <f>'Moving Avg'!H1642</f>
        <v>4.673599999999996</v>
      </c>
      <c r="J1642" s="6" t="str">
        <f>OBV!F1642</f>
        <v>BEARISH</v>
      </c>
      <c r="K1642" s="6" t="str">
        <f>OBV!G1642</f>
        <v>NEUTRAL</v>
      </c>
      <c r="L1642" s="6" t="str">
        <f>OBV!H1642</f>
        <v>BEARISH DIVERGENCE</v>
      </c>
    </row>
    <row r="1643" spans="1:12" ht="13.5" x14ac:dyDescent="0.25">
      <c r="A1643" s="3">
        <f>RSI!A1643</f>
        <v>44705</v>
      </c>
      <c r="B1643" s="2">
        <f>RSI!B1643</f>
        <v>4.29</v>
      </c>
      <c r="C1643" s="2">
        <f>RSI!I1643</f>
        <v>38.816352631951773</v>
      </c>
      <c r="D1643" s="2">
        <f>MACD!E1643</f>
        <v>0.11681826150542918</v>
      </c>
      <c r="E1643" s="2">
        <f>MACD!F1643</f>
        <v>7.6939154132866783E-2</v>
      </c>
      <c r="F1643" s="2">
        <f>'Moving Avg'!D1643</f>
        <v>4.2959999999999994</v>
      </c>
      <c r="G1643" s="2">
        <f>'Moving Avg'!F1643</f>
        <v>4.4749999999999996</v>
      </c>
      <c r="H1643" s="2">
        <f>'Moving Avg'!G1643</f>
        <v>4.5474000000000006</v>
      </c>
      <c r="I1643" s="2">
        <f>'Moving Avg'!H1643</f>
        <v>4.6710499999999966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44706</v>
      </c>
      <c r="B1644" s="2">
        <f>RSI!B1644</f>
        <v>4.0999999999999996</v>
      </c>
      <c r="C1644" s="2">
        <f>RSI!I1644</f>
        <v>30.661703839008439</v>
      </c>
      <c r="D1644" s="2">
        <f>MACD!E1644</f>
        <v>0.14510391580859938</v>
      </c>
      <c r="E1644" s="2">
        <f>MACD!F1644</f>
        <v>9.0572106468013308E-2</v>
      </c>
      <c r="F1644" s="2">
        <f>'Moving Avg'!D1644</f>
        <v>4.2560000000000002</v>
      </c>
      <c r="G1644" s="2">
        <f>'Moving Avg'!F1644</f>
        <v>4.4489999999999998</v>
      </c>
      <c r="H1644" s="2">
        <f>'Moving Avg'!G1644</f>
        <v>4.5358000000000001</v>
      </c>
      <c r="I1644" s="2">
        <f>'Moving Avg'!H1644</f>
        <v>4.6675499999999968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44707</v>
      </c>
      <c r="B1645" s="2">
        <f>RSI!B1645</f>
        <v>3.92</v>
      </c>
      <c r="C1645" s="2">
        <f>RSI!I1645</f>
        <v>25.249779521570247</v>
      </c>
      <c r="D1645" s="2">
        <f>MACD!E1645</f>
        <v>0.18441485390015888</v>
      </c>
      <c r="E1645" s="2">
        <f>MACD!F1645</f>
        <v>0.10934065595444242</v>
      </c>
      <c r="F1645" s="2">
        <f>'Moving Avg'!D1645</f>
        <v>4.18</v>
      </c>
      <c r="G1645" s="2">
        <f>'Moving Avg'!F1645</f>
        <v>4.4139999999999997</v>
      </c>
      <c r="H1645" s="2">
        <f>'Moving Avg'!G1645</f>
        <v>4.5206</v>
      </c>
      <c r="I1645" s="2">
        <f>'Moving Avg'!H1645</f>
        <v>4.6631499999999964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44708</v>
      </c>
      <c r="B1646" s="2">
        <f>RSI!B1646</f>
        <v>4.09</v>
      </c>
      <c r="C1646" s="2">
        <f>RSI!I1646</f>
        <v>36.626658463294461</v>
      </c>
      <c r="D1646" s="2">
        <f>MACD!E1646</f>
        <v>0.1772719723035161</v>
      </c>
      <c r="E1646" s="2">
        <f>MACD!F1646</f>
        <v>0.12292691922425716</v>
      </c>
      <c r="F1646" s="2">
        <f>'Moving Avg'!D1646</f>
        <v>4.1379999999999999</v>
      </c>
      <c r="G1646" s="2">
        <f>'Moving Avg'!F1646</f>
        <v>4.3875000000000002</v>
      </c>
      <c r="H1646" s="2">
        <f>'Moving Avg'!G1646</f>
        <v>4.5087999999999999</v>
      </c>
      <c r="I1646" s="2">
        <f>'Moving Avg'!H1646</f>
        <v>4.6598499999999961</v>
      </c>
      <c r="J1646" s="6" t="str">
        <f>OBV!F1646</f>
        <v>BULLISH</v>
      </c>
      <c r="K1646" s="6" t="str">
        <f>OBV!G1646</f>
        <v>NEUTRAL</v>
      </c>
      <c r="L1646" s="6" t="str">
        <f>OBV!H1646</f>
        <v>BULLISH DIVERGENCE</v>
      </c>
    </row>
    <row r="1647" spans="1:12" ht="13.5" x14ac:dyDescent="0.25">
      <c r="A1647" s="3">
        <f>RSI!A1647</f>
        <v>44711</v>
      </c>
      <c r="B1647" s="2">
        <f>RSI!B1647</f>
        <v>4.2699999999999996</v>
      </c>
      <c r="C1647" s="2">
        <f>RSI!I1647</f>
        <v>45.998496555557793</v>
      </c>
      <c r="D1647" s="2">
        <f>MACD!E1647</f>
        <v>0.1303962448724878</v>
      </c>
      <c r="E1647" s="2">
        <f>MACD!F1647</f>
        <v>0.1244207843539033</v>
      </c>
      <c r="F1647" s="2">
        <f>'Moving Avg'!D1647</f>
        <v>4.1339999999999995</v>
      </c>
      <c r="G1647" s="2">
        <f>'Moving Avg'!F1647</f>
        <v>4.3694999999999995</v>
      </c>
      <c r="H1647" s="2">
        <f>'Moving Avg'!G1647</f>
        <v>4.5006000000000004</v>
      </c>
      <c r="I1647" s="2">
        <f>'Moving Avg'!H1647</f>
        <v>4.6574499999999963</v>
      </c>
      <c r="J1647" s="6" t="str">
        <f>OBV!F1647</f>
        <v>BULLISH</v>
      </c>
      <c r="K1647" s="6" t="str">
        <f>OBV!G1647</f>
        <v>NEUTRAL</v>
      </c>
      <c r="L1647" s="6" t="str">
        <f>OBV!H1647</f>
        <v>BULLISH DIVERGENCE</v>
      </c>
    </row>
    <row r="1648" spans="1:12" ht="13.5" x14ac:dyDescent="0.25">
      <c r="A1648" s="3">
        <f>RSI!A1648</f>
        <v>44712</v>
      </c>
      <c r="B1648" s="2">
        <f>RSI!B1648</f>
        <v>4.08</v>
      </c>
      <c r="C1648" s="2">
        <f>RSI!I1648</f>
        <v>39.378691108239863</v>
      </c>
      <c r="D1648" s="2">
        <f>MACD!E1648</f>
        <v>0.12226972059037156</v>
      </c>
      <c r="E1648" s="2">
        <f>MACD!F1648</f>
        <v>0.12399057160119695</v>
      </c>
      <c r="F1648" s="2">
        <f>'Moving Avg'!D1648</f>
        <v>4.0920000000000005</v>
      </c>
      <c r="G1648" s="2">
        <f>'Moving Avg'!F1648</f>
        <v>4.3419999999999996</v>
      </c>
      <c r="H1648" s="2">
        <f>'Moving Avg'!G1648</f>
        <v>4.4885999999999999</v>
      </c>
      <c r="I1648" s="2">
        <f>'Moving Avg'!H1648</f>
        <v>4.6540999999999961</v>
      </c>
      <c r="J1648" s="6" t="str">
        <f>OBV!F1648</f>
        <v>BULLISH</v>
      </c>
      <c r="K1648" s="6" t="str">
        <f>OBV!G1648</f>
        <v>NEUTRAL</v>
      </c>
      <c r="L1648" s="6" t="str">
        <f>OBV!H1648</f>
        <v>BULLISH DIVERGENCE</v>
      </c>
    </row>
    <row r="1649" spans="1:12" ht="13.5" x14ac:dyDescent="0.25">
      <c r="A1649" s="3">
        <f>RSI!A1649</f>
        <v>44713</v>
      </c>
      <c r="B1649" s="2">
        <f>RSI!B1649</f>
        <v>4.26</v>
      </c>
      <c r="C1649" s="2">
        <f>RSI!I1649</f>
        <v>47.139958967820895</v>
      </c>
      <c r="D1649" s="2">
        <f>MACD!E1649</f>
        <v>0.10368318765605977</v>
      </c>
      <c r="E1649" s="2">
        <f>MACD!F1649</f>
        <v>0.11992909481216951</v>
      </c>
      <c r="F1649" s="2">
        <f>'Moving Avg'!D1649</f>
        <v>4.1239999999999997</v>
      </c>
      <c r="G1649" s="2">
        <f>'Moving Avg'!F1649</f>
        <v>4.3234999999999992</v>
      </c>
      <c r="H1649" s="2">
        <f>'Moving Avg'!G1649</f>
        <v>4.4804000000000004</v>
      </c>
      <c r="I1649" s="2">
        <f>'Moving Avg'!H1649</f>
        <v>4.6516499999999947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</row>
    <row r="1650" spans="1:12" ht="13.5" x14ac:dyDescent="0.25">
      <c r="A1650" s="3">
        <f>RSI!A1650</f>
        <v>44714</v>
      </c>
      <c r="B1650" s="2">
        <f>RSI!B1650</f>
        <v>4.3899999999999997</v>
      </c>
      <c r="C1650" s="2">
        <f>RSI!I1650</f>
        <v>51.926969614135288</v>
      </c>
      <c r="D1650" s="2">
        <f>MACD!E1650</f>
        <v>7.8765725241360052E-2</v>
      </c>
      <c r="E1650" s="2">
        <f>MACD!F1650</f>
        <v>0.11169642089800762</v>
      </c>
      <c r="F1650" s="2">
        <f>'Moving Avg'!D1650</f>
        <v>4.218</v>
      </c>
      <c r="G1650" s="2">
        <f>'Moving Avg'!F1650</f>
        <v>4.3114999999999997</v>
      </c>
      <c r="H1650" s="2">
        <f>'Moving Avg'!G1650</f>
        <v>4.4748000000000001</v>
      </c>
      <c r="I1650" s="2">
        <f>'Moving Avg'!H1650</f>
        <v>4.6498499999999954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</row>
    <row r="1651" spans="1:12" ht="13.5" x14ac:dyDescent="0.25">
      <c r="A1651" s="3">
        <f>RSI!A1651</f>
        <v>44715</v>
      </c>
      <c r="B1651" s="2">
        <f>RSI!B1651</f>
        <v>4.58</v>
      </c>
      <c r="C1651" s="2">
        <f>RSI!I1651</f>
        <v>57.924362912355697</v>
      </c>
      <c r="D1651" s="2">
        <f>MACD!E1651</f>
        <v>4.3246166651592866E-2</v>
      </c>
      <c r="E1651" s="2">
        <f>MACD!F1651</f>
        <v>9.8006370048724673E-2</v>
      </c>
      <c r="F1651" s="2">
        <f>'Moving Avg'!D1651</f>
        <v>4.3159999999999998</v>
      </c>
      <c r="G1651" s="2">
        <f>'Moving Avg'!F1651</f>
        <v>4.3089999999999993</v>
      </c>
      <c r="H1651" s="2">
        <f>'Moving Avg'!G1651</f>
        <v>4.4771999999999998</v>
      </c>
      <c r="I1651" s="2">
        <f>'Moving Avg'!H1651</f>
        <v>4.6489999999999956</v>
      </c>
      <c r="J1651" s="6" t="str">
        <f>OBV!F1651</f>
        <v>BULLISH</v>
      </c>
      <c r="K1651" s="6" t="str">
        <f>OBV!G1651</f>
        <v>NEUTRAL</v>
      </c>
      <c r="L1651" s="6" t="str">
        <f>OBV!H1651</f>
        <v>CONFIRMED BULLISH</v>
      </c>
    </row>
    <row r="1652" spans="1:12" ht="13.5" x14ac:dyDescent="0.25">
      <c r="A1652" s="3">
        <f>RSI!A1652</f>
        <v>44718</v>
      </c>
      <c r="B1652" s="2">
        <f>RSI!B1652</f>
        <v>4.5999999999999996</v>
      </c>
      <c r="C1652" s="2">
        <f>RSI!I1652</f>
        <v>58.511113972097284</v>
      </c>
      <c r="D1652" s="2">
        <f>MACD!E1652</f>
        <v>8.713792637939477E-3</v>
      </c>
      <c r="E1652" s="2">
        <f>MACD!F1652</f>
        <v>8.0147854566567645E-2</v>
      </c>
      <c r="F1652" s="2">
        <f>'Moving Avg'!D1652</f>
        <v>4.3820000000000006</v>
      </c>
      <c r="G1652" s="2">
        <f>'Moving Avg'!F1652</f>
        <v>4.3094999999999999</v>
      </c>
      <c r="H1652" s="2">
        <f>'Moving Avg'!G1652</f>
        <v>4.4762000000000004</v>
      </c>
      <c r="I1652" s="2">
        <f>'Moving Avg'!H1652</f>
        <v>4.6482499999999956</v>
      </c>
      <c r="J1652" s="6" t="str">
        <f>OBV!F1652</f>
        <v>BULLISH</v>
      </c>
      <c r="K1652" s="6" t="str">
        <f>OBV!G1652</f>
        <v>NEUTRAL</v>
      </c>
      <c r="L1652" s="6" t="str">
        <f>OBV!H1652</f>
        <v>CONFIRMED BULLISH</v>
      </c>
    </row>
    <row r="1653" spans="1:12" ht="13.5" x14ac:dyDescent="0.25">
      <c r="A1653" s="3">
        <f>RSI!A1653</f>
        <v>44719</v>
      </c>
      <c r="B1653" s="2">
        <f>RSI!B1653</f>
        <v>4.5999999999999996</v>
      </c>
      <c r="C1653" s="2">
        <f>RSI!I1653</f>
        <v>58.511113972097284</v>
      </c>
      <c r="D1653" s="2">
        <f>MACD!E1653</f>
        <v>-2.1973552160654997E-2</v>
      </c>
      <c r="E1653" s="2">
        <f>MACD!F1653</f>
        <v>5.9723573221123115E-2</v>
      </c>
      <c r="F1653" s="2">
        <f>'Moving Avg'!D1653</f>
        <v>4.4859999999999998</v>
      </c>
      <c r="G1653" s="2">
        <f>'Moving Avg'!F1653</f>
        <v>4.3199999999999994</v>
      </c>
      <c r="H1653" s="2">
        <f>'Moving Avg'!G1653</f>
        <v>4.4752000000000001</v>
      </c>
      <c r="I1653" s="2">
        <f>'Moving Avg'!H1653</f>
        <v>4.6474999999999955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</row>
    <row r="1654" spans="1:12" ht="13.5" x14ac:dyDescent="0.25">
      <c r="A1654" s="3">
        <f>RSI!A1654</f>
        <v>44720</v>
      </c>
      <c r="B1654" s="2">
        <f>RSI!B1654</f>
        <v>4.58</v>
      </c>
      <c r="C1654" s="2">
        <f>RSI!I1654</f>
        <v>57.579870518532687</v>
      </c>
      <c r="D1654" s="2">
        <f>MACD!E1654</f>
        <v>-7.7047984100742539E-2</v>
      </c>
      <c r="E1654" s="2">
        <f>MACD!F1654</f>
        <v>3.2369261756749985E-2</v>
      </c>
      <c r="F1654" s="2">
        <f>'Moving Avg'!D1654</f>
        <v>4.55</v>
      </c>
      <c r="G1654" s="2">
        <f>'Moving Avg'!F1654</f>
        <v>4.3199999999999985</v>
      </c>
      <c r="H1654" s="2">
        <f>'Moving Avg'!G1654</f>
        <v>4.4738000000000007</v>
      </c>
      <c r="I1654" s="2">
        <f>'Moving Avg'!H1654</f>
        <v>4.6466499999999957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</row>
    <row r="1655" spans="1:12" ht="13.5" x14ac:dyDescent="0.25">
      <c r="A1655" s="3">
        <f>RSI!A1655</f>
        <v>44721</v>
      </c>
      <c r="B1655" s="2">
        <f>RSI!B1655</f>
        <v>4.38</v>
      </c>
      <c r="C1655" s="2">
        <f>RSI!I1655</f>
        <v>49.154767899375642</v>
      </c>
      <c r="D1655" s="2">
        <f>MACD!E1655</f>
        <v>-0.13766700645721297</v>
      </c>
      <c r="E1655" s="2">
        <f>MACD!F1655</f>
        <v>-1.6379918860426057E-3</v>
      </c>
      <c r="F1655" s="2">
        <f>'Moving Avg'!D1655</f>
        <v>4.548</v>
      </c>
      <c r="G1655" s="2">
        <f>'Moving Avg'!F1655</f>
        <v>4.3099999999999996</v>
      </c>
      <c r="H1655" s="2">
        <f>'Moving Avg'!G1655</f>
        <v>4.4684000000000008</v>
      </c>
      <c r="I1655" s="2">
        <f>'Moving Avg'!H1655</f>
        <v>4.6447999999999947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</row>
    <row r="1656" spans="1:12" ht="13.5" x14ac:dyDescent="0.25">
      <c r="A1656" s="3">
        <f>RSI!A1656</f>
        <v>44722</v>
      </c>
      <c r="B1656" s="2">
        <f>RSI!B1656</f>
        <v>4.1900000000000004</v>
      </c>
      <c r="C1656" s="2">
        <f>RSI!I1656</f>
        <v>42.754545080598575</v>
      </c>
      <c r="D1656" s="2">
        <f>MACD!E1656</f>
        <v>-0.14860593273128853</v>
      </c>
      <c r="E1656" s="2">
        <f>MACD!F1656</f>
        <v>-3.1031580055091792E-2</v>
      </c>
      <c r="F1656" s="2">
        <f>'Moving Avg'!D1656</f>
        <v>4.4700000000000006</v>
      </c>
      <c r="G1656" s="2">
        <f>'Moving Avg'!F1656</f>
        <v>4.3004999999999987</v>
      </c>
      <c r="H1656" s="2">
        <f>'Moving Avg'!G1656</f>
        <v>4.4592000000000001</v>
      </c>
      <c r="I1656" s="2">
        <f>'Moving Avg'!H1656</f>
        <v>4.6426999999999952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</row>
    <row r="1657" spans="1:12" ht="13.5" x14ac:dyDescent="0.25">
      <c r="A1657" s="3">
        <f>RSI!A1657</f>
        <v>44725</v>
      </c>
      <c r="B1657" s="2">
        <f>RSI!B1657</f>
        <v>4.37</v>
      </c>
      <c r="C1657" s="2">
        <f>RSI!I1657</f>
        <v>49.46736472338165</v>
      </c>
      <c r="D1657" s="2">
        <f>MACD!E1657</f>
        <v>-0.14226342844195905</v>
      </c>
      <c r="E1657" s="2">
        <f>MACD!F1657</f>
        <v>-5.3277949732465246E-2</v>
      </c>
      <c r="F1657" s="2">
        <f>'Moving Avg'!D1657</f>
        <v>4.4240000000000004</v>
      </c>
      <c r="G1657" s="2">
        <f>'Moving Avg'!F1657</f>
        <v>4.309499999999999</v>
      </c>
      <c r="H1657" s="2">
        <f>'Moving Avg'!G1657</f>
        <v>4.4535999999999998</v>
      </c>
      <c r="I1657" s="2">
        <f>'Moving Avg'!H1657</f>
        <v>4.6414999999999953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</row>
    <row r="1658" spans="1:12" ht="13.5" x14ac:dyDescent="0.25">
      <c r="A1658" s="3">
        <f>RSI!A1658</f>
        <v>44726</v>
      </c>
      <c r="B1658" s="2">
        <f>RSI!B1658</f>
        <v>4.5</v>
      </c>
      <c r="C1658" s="2">
        <f>RSI!I1658</f>
        <v>53.690986567831658</v>
      </c>
      <c r="D1658" s="2">
        <f>MACD!E1658</f>
        <v>-0.17567299427291871</v>
      </c>
      <c r="E1658" s="2">
        <f>MACD!F1658</f>
        <v>-7.7756958640555957E-2</v>
      </c>
      <c r="F1658" s="2">
        <f>'Moving Avg'!D1658</f>
        <v>4.4040000000000008</v>
      </c>
      <c r="G1658" s="2">
        <f>'Moving Avg'!F1658</f>
        <v>4.3194999999999997</v>
      </c>
      <c r="H1658" s="2">
        <f>'Moving Avg'!G1658</f>
        <v>4.4508000000000001</v>
      </c>
      <c r="I1658" s="2">
        <f>'Moving Avg'!H1658</f>
        <v>4.6399499999999954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</row>
    <row r="1659" spans="1:12" ht="13.5" x14ac:dyDescent="0.25">
      <c r="A1659" s="3">
        <f>RSI!A1659</f>
        <v>44727</v>
      </c>
      <c r="B1659" s="2">
        <f>RSI!B1659</f>
        <v>4.3</v>
      </c>
      <c r="C1659" s="2">
        <f>RSI!I1659</f>
        <v>47.160271931072543</v>
      </c>
      <c r="D1659" s="2">
        <f>MACD!E1659</f>
        <v>-0.1621258108724124</v>
      </c>
      <c r="E1659" s="2">
        <f>MACD!F1659</f>
        <v>-9.4630729086927254E-2</v>
      </c>
      <c r="F1659" s="2">
        <f>'Moving Avg'!D1659</f>
        <v>4.3480000000000008</v>
      </c>
      <c r="G1659" s="2">
        <f>'Moving Avg'!F1659</f>
        <v>4.3194999999999997</v>
      </c>
      <c r="H1659" s="2">
        <f>'Moving Avg'!G1659</f>
        <v>4.4480000000000004</v>
      </c>
      <c r="I1659" s="2">
        <f>'Moving Avg'!H1659</f>
        <v>4.6373999999999942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44728</v>
      </c>
      <c r="B1660" s="2">
        <f>RSI!B1660</f>
        <v>4.49</v>
      </c>
      <c r="C1660" s="2">
        <f>RSI!I1660</f>
        <v>53.008052356807276</v>
      </c>
      <c r="D1660" s="2">
        <f>MACD!E1660</f>
        <v>-0.14419424768543543</v>
      </c>
      <c r="E1660" s="2">
        <f>MACD!F1660</f>
        <v>-0.10454343280662889</v>
      </c>
      <c r="F1660" s="2">
        <f>'Moving Avg'!D1660</f>
        <v>4.37</v>
      </c>
      <c r="G1660" s="2">
        <f>'Moving Avg'!F1660</f>
        <v>4.3289999999999988</v>
      </c>
      <c r="H1660" s="2">
        <f>'Moving Avg'!G1660</f>
        <v>4.4451999999999998</v>
      </c>
      <c r="I1660" s="2">
        <f>'Moving Avg'!H1660</f>
        <v>4.635899999999995</v>
      </c>
      <c r="J1660" s="6" t="str">
        <f>OBV!F1660</f>
        <v>BEARISH</v>
      </c>
      <c r="K1660" s="6" t="str">
        <f>OBV!G1660</f>
        <v>NEUTRAL</v>
      </c>
      <c r="L1660" s="6" t="str">
        <f>OBV!H1660</f>
        <v>BEARISH DIVERGENCE</v>
      </c>
    </row>
    <row r="1661" spans="1:12" ht="13.5" x14ac:dyDescent="0.25">
      <c r="A1661" s="3">
        <f>RSI!A1661</f>
        <v>44729</v>
      </c>
      <c r="B1661" s="2">
        <f>RSI!B1661</f>
        <v>4.5</v>
      </c>
      <c r="C1661" s="2">
        <f>RSI!I1661</f>
        <v>53.300986015958998</v>
      </c>
      <c r="D1661" s="2">
        <f>MACD!E1661</f>
        <v>-0.1011516355282831</v>
      </c>
      <c r="E1661" s="2">
        <f>MACD!F1661</f>
        <v>-0.10386507335095974</v>
      </c>
      <c r="F1661" s="2">
        <f>'Moving Avg'!D1661</f>
        <v>4.4320000000000004</v>
      </c>
      <c r="G1661" s="2">
        <f>'Moving Avg'!F1661</f>
        <v>4.3390000000000004</v>
      </c>
      <c r="H1661" s="2">
        <f>'Moving Avg'!G1661</f>
        <v>4.4421999999999988</v>
      </c>
      <c r="I1661" s="2">
        <f>'Moving Avg'!H1661</f>
        <v>4.634449999999994</v>
      </c>
      <c r="J1661" s="6" t="str">
        <f>OBV!F1661</f>
        <v>BEARISH</v>
      </c>
      <c r="K1661" s="6" t="str">
        <f>OBV!G1661</f>
        <v>NEUTRAL</v>
      </c>
      <c r="L1661" s="6" t="str">
        <f>OBV!H1661</f>
        <v>BEARISH DIVERGENCE</v>
      </c>
    </row>
    <row r="1662" spans="1:12" ht="13.5" x14ac:dyDescent="0.25">
      <c r="A1662" s="3">
        <f>RSI!A1662</f>
        <v>44732</v>
      </c>
      <c r="B1662" s="2">
        <f>RSI!B1662</f>
        <v>4.5</v>
      </c>
      <c r="C1662" s="2">
        <f>RSI!I1662</f>
        <v>53.300986015958991</v>
      </c>
      <c r="D1662" s="2">
        <f>MACD!E1662</f>
        <v>-6.2287462065804711E-2</v>
      </c>
      <c r="E1662" s="2">
        <f>MACD!F1662</f>
        <v>-9.5549551093928736E-2</v>
      </c>
      <c r="F1662" s="2">
        <f>'Moving Avg'!D1662</f>
        <v>4.4580000000000002</v>
      </c>
      <c r="G1662" s="2">
        <f>'Moving Avg'!F1662</f>
        <v>4.3494999999999999</v>
      </c>
      <c r="H1662" s="2">
        <f>'Moving Avg'!G1662</f>
        <v>4.4393999999999991</v>
      </c>
      <c r="I1662" s="2">
        <f>'Moving Avg'!H1662</f>
        <v>4.6329999999999947</v>
      </c>
      <c r="J1662" s="6" t="str">
        <f>OBV!F1662</f>
        <v>BEARISH</v>
      </c>
      <c r="K1662" s="6" t="str">
        <f>OBV!G1662</f>
        <v>NEUTRAL</v>
      </c>
      <c r="L1662" s="6" t="str">
        <f>OBV!H1662</f>
        <v>BEARISH DIVERGENCE</v>
      </c>
    </row>
    <row r="1663" spans="1:12" ht="13.5" x14ac:dyDescent="0.25">
      <c r="A1663" s="3">
        <f>RSI!A1663</f>
        <v>44733</v>
      </c>
      <c r="B1663" s="2">
        <f>RSI!B1663</f>
        <v>4.4000000000000004</v>
      </c>
      <c r="C1663" s="2">
        <f>RSI!I1663</f>
        <v>49.707336715701594</v>
      </c>
      <c r="D1663" s="2">
        <f>MACD!E1663</f>
        <v>-2.2581486138611773E-2</v>
      </c>
      <c r="E1663" s="2">
        <f>MACD!F1663</f>
        <v>-8.0955938102865346E-2</v>
      </c>
      <c r="F1663" s="2">
        <f>'Moving Avg'!D1663</f>
        <v>4.4379999999999997</v>
      </c>
      <c r="G1663" s="2">
        <f>'Moving Avg'!F1663</f>
        <v>4.3549999999999995</v>
      </c>
      <c r="H1663" s="2">
        <f>'Moving Avg'!G1663</f>
        <v>4.4345999999999997</v>
      </c>
      <c r="I1663" s="2">
        <f>'Moving Avg'!H1663</f>
        <v>4.6310499999999948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</row>
    <row r="1664" spans="1:12" ht="13.5" x14ac:dyDescent="0.25">
      <c r="A1664" s="3">
        <f>RSI!A1664</f>
        <v>44734</v>
      </c>
      <c r="B1664" s="2">
        <f>RSI!B1664</f>
        <v>4.21</v>
      </c>
      <c r="C1664" s="2">
        <f>RSI!I1664</f>
        <v>43.681269330180669</v>
      </c>
      <c r="D1664" s="2">
        <f>MACD!E1664</f>
        <v>2.2060876609344859E-2</v>
      </c>
      <c r="E1664" s="2">
        <f>MACD!F1664</f>
        <v>-6.0352575160423312E-2</v>
      </c>
      <c r="F1664" s="2">
        <f>'Moving Avg'!D1664</f>
        <v>4.42</v>
      </c>
      <c r="G1664" s="2">
        <f>'Moving Avg'!F1664</f>
        <v>4.3605</v>
      </c>
      <c r="H1664" s="2">
        <f>'Moving Avg'!G1664</f>
        <v>4.4260000000000002</v>
      </c>
      <c r="I1664" s="2">
        <f>'Moving Avg'!H1664</f>
        <v>4.6281499999999944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</row>
    <row r="1665" spans="1:12" ht="13.5" x14ac:dyDescent="0.25">
      <c r="A1665" s="3">
        <f>RSI!A1665</f>
        <v>44735</v>
      </c>
      <c r="B1665" s="2">
        <f>RSI!B1665</f>
        <v>4.3899999999999997</v>
      </c>
      <c r="C1665" s="2">
        <f>RSI!I1665</f>
        <v>49.880322286812891</v>
      </c>
      <c r="D1665" s="2">
        <f>MACD!E1665</f>
        <v>1.6899640852224174E-2</v>
      </c>
      <c r="E1665" s="2">
        <f>MACD!F1665</f>
        <v>-4.4902131957893818E-2</v>
      </c>
      <c r="F1665" s="2">
        <f>'Moving Avg'!D1665</f>
        <v>4.4000000000000004</v>
      </c>
      <c r="G1665" s="2">
        <f>'Moving Avg'!F1665</f>
        <v>4.3839999999999995</v>
      </c>
      <c r="H1665" s="2">
        <f>'Moving Avg'!G1665</f>
        <v>4.4210000000000003</v>
      </c>
      <c r="I1665" s="2">
        <f>'Moving Avg'!H1665</f>
        <v>4.6261499999999947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</row>
    <row r="1666" spans="1:12" ht="13.5" x14ac:dyDescent="0.25">
      <c r="A1666" s="3">
        <f>RSI!A1666</f>
        <v>44736</v>
      </c>
      <c r="B1666" s="2">
        <f>RSI!B1666</f>
        <v>4.3899999999999997</v>
      </c>
      <c r="C1666" s="2">
        <f>RSI!I1666</f>
        <v>49.880322286812891</v>
      </c>
      <c r="D1666" s="2">
        <f>MACD!E1666</f>
        <v>-1.6681380220759046E-2</v>
      </c>
      <c r="E1666" s="2">
        <f>MACD!F1666</f>
        <v>-3.9257981610466862E-2</v>
      </c>
      <c r="F1666" s="2">
        <f>'Moving Avg'!D1666</f>
        <v>4.3780000000000001</v>
      </c>
      <c r="G1666" s="2">
        <f>'Moving Avg'!F1666</f>
        <v>4.399</v>
      </c>
      <c r="H1666" s="2">
        <f>'Moving Avg'!G1666</f>
        <v>4.4160000000000004</v>
      </c>
      <c r="I1666" s="2">
        <f>'Moving Avg'!H1666</f>
        <v>4.6241499999999949</v>
      </c>
      <c r="J1666" s="6" t="str">
        <f>OBV!F1666</f>
        <v>BEARISH</v>
      </c>
      <c r="K1666" s="6" t="str">
        <f>OBV!G1666</f>
        <v>NEUTRAL</v>
      </c>
      <c r="L1666" s="6" t="str">
        <f>OBV!H1666</f>
        <v>CONFIRMED BEARISH</v>
      </c>
    </row>
    <row r="1667" spans="1:12" ht="13.5" x14ac:dyDescent="0.25">
      <c r="A1667" s="3">
        <f>RSI!A1667</f>
        <v>44739</v>
      </c>
      <c r="B1667" s="2">
        <f>RSI!B1667</f>
        <v>4.3899999999999997</v>
      </c>
      <c r="C1667" s="2">
        <f>RSI!I1667</f>
        <v>49.880322286812891</v>
      </c>
      <c r="D1667" s="2">
        <f>MACD!E1667</f>
        <v>-1.7388090403628986E-2</v>
      </c>
      <c r="E1667" s="2">
        <f>MACD!F1667</f>
        <v>-3.488400336909929E-2</v>
      </c>
      <c r="F1667" s="2">
        <f>'Moving Avg'!D1667</f>
        <v>4.3559999999999999</v>
      </c>
      <c r="G1667" s="2">
        <f>'Moving Avg'!F1667</f>
        <v>4.4049999999999994</v>
      </c>
      <c r="H1667" s="2">
        <f>'Moving Avg'!G1667</f>
        <v>4.4110000000000005</v>
      </c>
      <c r="I1667" s="2">
        <f>'Moving Avg'!H1667</f>
        <v>4.6221499999999942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</row>
    <row r="1668" spans="1:12" ht="13.5" x14ac:dyDescent="0.25">
      <c r="A1668" s="3">
        <f>RSI!A1668</f>
        <v>44740</v>
      </c>
      <c r="B1668" s="2">
        <f>RSI!B1668</f>
        <v>4.3899999999999997</v>
      </c>
      <c r="C1668" s="2">
        <f>RSI!I1668</f>
        <v>49.880322286812891</v>
      </c>
      <c r="D1668" s="2">
        <f>MACD!E1668</f>
        <v>2.0284539306318905E-3</v>
      </c>
      <c r="E1668" s="2">
        <f>MACD!F1668</f>
        <v>-2.7501511909153054E-2</v>
      </c>
      <c r="F1668" s="2">
        <f>'Moving Avg'!D1668</f>
        <v>4.3540000000000001</v>
      </c>
      <c r="G1668" s="2">
        <f>'Moving Avg'!F1668</f>
        <v>4.4204999999999997</v>
      </c>
      <c r="H1668" s="2">
        <f>'Moving Avg'!G1668</f>
        <v>4.4059999999999997</v>
      </c>
      <c r="I1668" s="2">
        <f>'Moving Avg'!H1668</f>
        <v>4.6201499999999944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</row>
    <row r="1669" spans="1:12" ht="13.5" x14ac:dyDescent="0.25">
      <c r="A1669" s="3">
        <f>RSI!A1669</f>
        <v>44741</v>
      </c>
      <c r="B1669" s="2">
        <f>RSI!B1669</f>
        <v>4.3899999999999997</v>
      </c>
      <c r="C1669" s="2">
        <f>RSI!I1669</f>
        <v>49.880322286812891</v>
      </c>
      <c r="D1669" s="2">
        <f>MACD!E1669</f>
        <v>-1.2297939584470008E-2</v>
      </c>
      <c r="E1669" s="2">
        <f>MACD!F1669</f>
        <v>-2.4460797444216444E-2</v>
      </c>
      <c r="F1669" s="2">
        <f>'Moving Avg'!D1669</f>
        <v>4.3899999999999997</v>
      </c>
      <c r="G1669" s="2">
        <f>'Moving Avg'!F1669</f>
        <v>4.4269999999999996</v>
      </c>
      <c r="H1669" s="2">
        <f>'Moving Avg'!G1669</f>
        <v>4.4049999999999994</v>
      </c>
      <c r="I1669" s="2">
        <f>'Moving Avg'!H1669</f>
        <v>4.6181499999999946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44742</v>
      </c>
      <c r="B1670" s="2">
        <f>RSI!B1670</f>
        <v>4.3899999999999997</v>
      </c>
      <c r="C1670" s="2">
        <f>RSI!I1670</f>
        <v>49.880322286812891</v>
      </c>
      <c r="D1670" s="2">
        <f>MACD!E1670</f>
        <v>4.8229536966832853E-3</v>
      </c>
      <c r="E1670" s="2">
        <f>MACD!F1670</f>
        <v>-1.86040472160365E-2</v>
      </c>
      <c r="F1670" s="2">
        <f>'Moving Avg'!D1670</f>
        <v>4.3899999999999997</v>
      </c>
      <c r="G1670" s="2">
        <f>'Moving Avg'!F1670</f>
        <v>4.4269999999999996</v>
      </c>
      <c r="H1670" s="2">
        <f>'Moving Avg'!G1670</f>
        <v>4.4077999999999991</v>
      </c>
      <c r="I1670" s="2">
        <f>'Moving Avg'!H1670</f>
        <v>4.6161499999999949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</row>
    <row r="1671" spans="1:12" ht="13.5" x14ac:dyDescent="0.25">
      <c r="A1671" s="3">
        <f>RSI!A1671</f>
        <v>44743</v>
      </c>
      <c r="B1671" s="2">
        <f>RSI!B1671</f>
        <v>4.3899999999999997</v>
      </c>
      <c r="C1671" s="2">
        <f>RSI!I1671</f>
        <v>49.880322286812891</v>
      </c>
      <c r="D1671" s="2">
        <f>MACD!E1671</f>
        <v>2.0859859216712628E-2</v>
      </c>
      <c r="E1671" s="2">
        <f>MACD!F1671</f>
        <v>-1.0711265929486674E-2</v>
      </c>
      <c r="F1671" s="2">
        <f>'Moving Avg'!D1671</f>
        <v>4.3899999999999997</v>
      </c>
      <c r="G1671" s="2">
        <f>'Moving Avg'!F1671</f>
        <v>4.4175000000000004</v>
      </c>
      <c r="H1671" s="2">
        <f>'Moving Avg'!G1671</f>
        <v>4.4105999999999987</v>
      </c>
      <c r="I1671" s="2">
        <f>'Moving Avg'!H1671</f>
        <v>4.6150999999999955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44746</v>
      </c>
      <c r="B1672" s="2">
        <f>RSI!B1672</f>
        <v>4.3899999999999997</v>
      </c>
      <c r="C1672" s="2">
        <f>RSI!I1672</f>
        <v>49.880322286812891</v>
      </c>
      <c r="D1672" s="2">
        <f>MACD!E1672</f>
        <v>3.4440228393753713E-2</v>
      </c>
      <c r="E1672" s="2">
        <f>MACD!F1672</f>
        <v>-1.6809670648385974E-3</v>
      </c>
      <c r="F1672" s="2">
        <f>'Moving Avg'!D1672</f>
        <v>4.3899999999999997</v>
      </c>
      <c r="G1672" s="2">
        <f>'Moving Avg'!F1672</f>
        <v>4.407</v>
      </c>
      <c r="H1672" s="2">
        <f>'Moving Avg'!G1672</f>
        <v>4.4095999999999984</v>
      </c>
      <c r="I1672" s="2">
        <f>'Moving Avg'!H1672</f>
        <v>4.6130499999999959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44747</v>
      </c>
      <c r="B1673" s="2">
        <f>RSI!B1673</f>
        <v>4.2</v>
      </c>
      <c r="C1673" s="2">
        <f>RSI!I1673</f>
        <v>41.216621558942094</v>
      </c>
      <c r="D1673" s="2">
        <f>MACD!E1673</f>
        <v>4.4630657482389147E-2</v>
      </c>
      <c r="E1673" s="2">
        <f>MACD!F1673</f>
        <v>7.5813578446069516E-3</v>
      </c>
      <c r="F1673" s="2">
        <f>'Moving Avg'!D1673</f>
        <v>4.3519999999999994</v>
      </c>
      <c r="G1673" s="2">
        <f>'Moving Avg'!F1673</f>
        <v>4.3870000000000005</v>
      </c>
      <c r="H1673" s="2">
        <f>'Moving Avg'!G1673</f>
        <v>4.4025999999999978</v>
      </c>
      <c r="I1673" s="2">
        <f>'Moving Avg'!H1673</f>
        <v>4.6100499999999958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</row>
    <row r="1674" spans="1:12" ht="13.5" x14ac:dyDescent="0.25">
      <c r="A1674" s="3">
        <f>RSI!A1674</f>
        <v>44748</v>
      </c>
      <c r="B1674" s="2">
        <f>RSI!B1674</f>
        <v>4.0199999999999996</v>
      </c>
      <c r="C1674" s="2">
        <f>RSI!I1674</f>
        <v>35.012249987174485</v>
      </c>
      <c r="D1674" s="2">
        <f>MACD!E1674</f>
        <v>3.8487766797047129E-2</v>
      </c>
      <c r="E1674" s="2">
        <f>MACD!F1674</f>
        <v>1.3762639635094987E-2</v>
      </c>
      <c r="F1674" s="2">
        <f>'Moving Avg'!D1674</f>
        <v>4.2779999999999996</v>
      </c>
      <c r="G1674" s="2">
        <f>'Moving Avg'!F1674</f>
        <v>4.359</v>
      </c>
      <c r="H1674" s="2">
        <f>'Moving Avg'!G1674</f>
        <v>4.3905999999999983</v>
      </c>
      <c r="I1674" s="2">
        <f>'Moving Avg'!H1674</f>
        <v>4.6061999999999959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</row>
    <row r="1675" spans="1:12" ht="13.5" x14ac:dyDescent="0.25">
      <c r="A1675" s="3">
        <f>RSI!A1675</f>
        <v>44749</v>
      </c>
      <c r="B1675" s="2">
        <f>RSI!B1675</f>
        <v>4.2</v>
      </c>
      <c r="C1675" s="2">
        <f>RSI!I1675</f>
        <v>44.077803272032085</v>
      </c>
      <c r="D1675" s="2">
        <f>MACD!E1675</f>
        <v>4.9760570199733678E-2</v>
      </c>
      <c r="E1675" s="2">
        <f>MACD!F1675</f>
        <v>2.0962225748022728E-2</v>
      </c>
      <c r="F1675" s="2">
        <f>'Moving Avg'!D1675</f>
        <v>4.24</v>
      </c>
      <c r="G1675" s="2">
        <f>'Moving Avg'!F1675</f>
        <v>4.3499999999999996</v>
      </c>
      <c r="H1675" s="2">
        <f>'Moving Avg'!G1675</f>
        <v>4.3821999999999983</v>
      </c>
      <c r="I1675" s="2">
        <f>'Moving Avg'!H1675</f>
        <v>4.6033499999999954</v>
      </c>
      <c r="J1675" s="6" t="str">
        <f>OBV!F1675</f>
        <v>BULLISH</v>
      </c>
      <c r="K1675" s="6" t="str">
        <f>OBV!G1675</f>
        <v>NEUTRAL</v>
      </c>
      <c r="L1675" s="6" t="str">
        <f>OBV!H1675</f>
        <v>BULLISH DIVERGENCE</v>
      </c>
    </row>
    <row r="1676" spans="1:12" ht="13.5" x14ac:dyDescent="0.25">
      <c r="A1676" s="3">
        <f>RSI!A1676</f>
        <v>44750</v>
      </c>
      <c r="B1676" s="2">
        <f>RSI!B1676</f>
        <v>4.2</v>
      </c>
      <c r="C1676" s="2">
        <f>RSI!I1676</f>
        <v>44.077803272032085</v>
      </c>
      <c r="D1676" s="2">
        <f>MACD!E1676</f>
        <v>6.0190708817795979E-2</v>
      </c>
      <c r="E1676" s="2">
        <f>MACD!F1676</f>
        <v>2.8807922361977382E-2</v>
      </c>
      <c r="F1676" s="2">
        <f>'Moving Avg'!D1676</f>
        <v>4.202</v>
      </c>
      <c r="G1676" s="2">
        <f>'Moving Avg'!F1676</f>
        <v>4.3505000000000003</v>
      </c>
      <c r="H1676" s="2">
        <f>'Moving Avg'!G1676</f>
        <v>4.3737999999999975</v>
      </c>
      <c r="I1676" s="2">
        <f>'Moving Avg'!H1676</f>
        <v>4.6005999999999965</v>
      </c>
      <c r="J1676" s="6" t="str">
        <f>OBV!F1676</f>
        <v>BULLISH</v>
      </c>
      <c r="K1676" s="6" t="str">
        <f>OBV!G1676</f>
        <v>NEUTRAL</v>
      </c>
      <c r="L1676" s="6" t="str">
        <f>OBV!H1676</f>
        <v>BULLISH DIVERGENCE</v>
      </c>
    </row>
    <row r="1677" spans="1:12" ht="13.5" x14ac:dyDescent="0.25">
      <c r="A1677" s="3">
        <f>RSI!A1677</f>
        <v>44753</v>
      </c>
      <c r="B1677" s="2">
        <f>RSI!B1677</f>
        <v>4.2</v>
      </c>
      <c r="C1677" s="2">
        <f>RSI!I1677</f>
        <v>44.077803272032085</v>
      </c>
      <c r="D1677" s="2">
        <f>MACD!E1677</f>
        <v>6.9841778004963828E-2</v>
      </c>
      <c r="E1677" s="2">
        <f>MACD!F1677</f>
        <v>3.7014693490574672E-2</v>
      </c>
      <c r="F1677" s="2">
        <f>'Moving Avg'!D1677</f>
        <v>4.1639999999999997</v>
      </c>
      <c r="G1677" s="2">
        <f>'Moving Avg'!F1677</f>
        <v>4.3420000000000005</v>
      </c>
      <c r="H1677" s="2">
        <f>'Moving Avg'!G1677</f>
        <v>4.3651999999999971</v>
      </c>
      <c r="I1677" s="2">
        <f>'Moving Avg'!H1677</f>
        <v>4.5978499999999958</v>
      </c>
      <c r="J1677" s="6" t="str">
        <f>OBV!F1677</f>
        <v>BULLISH</v>
      </c>
      <c r="K1677" s="6" t="str">
        <f>OBV!G1677</f>
        <v>NEUTRAL</v>
      </c>
      <c r="L1677" s="6" t="str">
        <f>OBV!H1677</f>
        <v>BULLISH DIVERGENCE</v>
      </c>
    </row>
    <row r="1678" spans="1:12" ht="13.5" x14ac:dyDescent="0.25">
      <c r="A1678" s="3">
        <f>RSI!A1678</f>
        <v>44754</v>
      </c>
      <c r="B1678" s="2">
        <f>RSI!B1678</f>
        <v>4.2</v>
      </c>
      <c r="C1678" s="2">
        <f>RSI!I1678</f>
        <v>44.077803272032085</v>
      </c>
      <c r="D1678" s="2">
        <f>MACD!E1678</f>
        <v>7.877248146493887E-2</v>
      </c>
      <c r="E1678" s="2">
        <f>MACD!F1678</f>
        <v>4.536625108544752E-2</v>
      </c>
      <c r="F1678" s="2">
        <f>'Moving Avg'!D1678</f>
        <v>4.1639999999999997</v>
      </c>
      <c r="G1678" s="2">
        <f>'Moving Avg'!F1678</f>
        <v>4.327</v>
      </c>
      <c r="H1678" s="2">
        <f>'Moving Avg'!G1678</f>
        <v>4.3565999999999967</v>
      </c>
      <c r="I1678" s="2">
        <f>'Moving Avg'!H1678</f>
        <v>4.595099999999996</v>
      </c>
      <c r="J1678" s="6" t="str">
        <f>OBV!F1678</f>
        <v>BULLISH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44755</v>
      </c>
      <c r="B1679" s="2">
        <f>RSI!B1679</f>
        <v>4.2</v>
      </c>
      <c r="C1679" s="2">
        <f>RSI!I1679</f>
        <v>44.077803272032085</v>
      </c>
      <c r="D1679" s="2">
        <f>MACD!E1679</f>
        <v>8.703702142400882E-2</v>
      </c>
      <c r="E1679" s="2">
        <f>MACD!F1679</f>
        <v>5.3700405153159783E-2</v>
      </c>
      <c r="F1679" s="2">
        <f>'Moving Avg'!D1679</f>
        <v>4.2</v>
      </c>
      <c r="G1679" s="2">
        <f>'Moving Avg'!F1679</f>
        <v>4.322000000000001</v>
      </c>
      <c r="H1679" s="2">
        <f>'Moving Avg'!G1679</f>
        <v>4.3479999999999963</v>
      </c>
      <c r="I1679" s="2">
        <f>'Moving Avg'!H1679</f>
        <v>4.5923499999999962</v>
      </c>
      <c r="J1679" s="6" t="str">
        <f>OBV!F1679</f>
        <v>BULLISH</v>
      </c>
      <c r="K1679" s="6" t="str">
        <f>OBV!G1679</f>
        <v>NEUTRAL</v>
      </c>
      <c r="L1679" s="6" t="str">
        <f>OBV!H1679</f>
        <v>CONFIRMED BULLISH</v>
      </c>
    </row>
    <row r="1680" spans="1:12" ht="13.5" x14ac:dyDescent="0.25">
      <c r="A1680" s="3">
        <f>RSI!A1680</f>
        <v>44756</v>
      </c>
      <c r="B1680" s="2">
        <f>RSI!B1680</f>
        <v>4.0199999999999996</v>
      </c>
      <c r="C1680" s="2">
        <f>RSI!I1680</f>
        <v>36.66847156030807</v>
      </c>
      <c r="D1680" s="2">
        <f>MACD!E1680</f>
        <v>0.10801878895405981</v>
      </c>
      <c r="E1680" s="2">
        <f>MACD!F1680</f>
        <v>6.4564081913339788E-2</v>
      </c>
      <c r="F1680" s="2">
        <f>'Moving Avg'!D1680</f>
        <v>4.1639999999999997</v>
      </c>
      <c r="G1680" s="2">
        <f>'Moving Avg'!F1680</f>
        <v>4.2985000000000007</v>
      </c>
      <c r="H1680" s="2">
        <f>'Moving Avg'!G1680</f>
        <v>4.3357999999999963</v>
      </c>
      <c r="I1680" s="2">
        <f>'Moving Avg'!H1680</f>
        <v>4.5886999999999958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3.86</v>
      </c>
      <c r="C1681" s="2">
        <f>RSI!I1681</f>
        <v>31.585889807261921</v>
      </c>
      <c r="D1681" s="2">
        <f>MACD!E1681</f>
        <v>0.13929488842684634</v>
      </c>
      <c r="E1681" s="2">
        <f>MACD!F1681</f>
        <v>7.951024321604111E-2</v>
      </c>
      <c r="F1681" s="2">
        <f>'Moving Avg'!D1681</f>
        <v>4.0960000000000001</v>
      </c>
      <c r="G1681" s="2">
        <f>'Moving Avg'!F1681</f>
        <v>4.2665000000000006</v>
      </c>
      <c r="H1681" s="2">
        <f>'Moving Avg'!G1681</f>
        <v>4.3203999999999967</v>
      </c>
      <c r="I1681" s="2">
        <f>'Moving Avg'!H1681</f>
        <v>4.584349999999997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</row>
    <row r="1682" spans="1:12" ht="13.5" x14ac:dyDescent="0.25">
      <c r="A1682" s="3">
        <f>RSI!A1682</f>
        <v>44760</v>
      </c>
      <c r="B1682" s="2">
        <f>RSI!B1682</f>
        <v>3.86</v>
      </c>
      <c r="C1682" s="2">
        <f>RSI!I1682</f>
        <v>31.585889807261921</v>
      </c>
      <c r="D1682" s="2">
        <f>MACD!E1682</f>
        <v>0.16825143486932159</v>
      </c>
      <c r="E1682" s="2">
        <f>MACD!F1682</f>
        <v>9.7258481546697195E-2</v>
      </c>
      <c r="F1682" s="2">
        <f>'Moving Avg'!D1682</f>
        <v>4.0280000000000005</v>
      </c>
      <c r="G1682" s="2">
        <f>'Moving Avg'!F1682</f>
        <v>4.2345000000000006</v>
      </c>
      <c r="H1682" s="2">
        <f>'Moving Avg'!G1682</f>
        <v>4.305799999999997</v>
      </c>
      <c r="I1682" s="2">
        <f>'Moving Avg'!H1682</f>
        <v>4.5801499999999962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44761</v>
      </c>
      <c r="B1683" s="2">
        <f>RSI!B1683</f>
        <v>4.03</v>
      </c>
      <c r="C1683" s="2">
        <f>RSI!I1683</f>
        <v>41.566395514006523</v>
      </c>
      <c r="D1683" s="2">
        <f>MACD!E1683</f>
        <v>0.15323731672745033</v>
      </c>
      <c r="E1683" s="2">
        <f>MACD!F1683</f>
        <v>0.10845424858284783</v>
      </c>
      <c r="F1683" s="2">
        <f>'Moving Avg'!D1683</f>
        <v>3.9939999999999998</v>
      </c>
      <c r="G1683" s="2">
        <f>'Moving Avg'!F1683</f>
        <v>4.2160000000000002</v>
      </c>
      <c r="H1683" s="2">
        <f>'Moving Avg'!G1683</f>
        <v>4.2985999999999969</v>
      </c>
      <c r="I1683" s="2">
        <f>'Moving Avg'!H1683</f>
        <v>4.5767999999999969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44762</v>
      </c>
      <c r="B1684" s="2">
        <f>RSI!B1684</f>
        <v>3.85</v>
      </c>
      <c r="C1684" s="2">
        <f>RSI!I1684</f>
        <v>35.638101995842192</v>
      </c>
      <c r="D1684" s="2">
        <f>MACD!E1684</f>
        <v>0.1273061721236779</v>
      </c>
      <c r="E1684" s="2">
        <f>MACD!F1684</f>
        <v>0.11222463329101384</v>
      </c>
      <c r="F1684" s="2">
        <f>'Moving Avg'!D1684</f>
        <v>3.9240000000000004</v>
      </c>
      <c r="G1684" s="2">
        <f>'Moving Avg'!F1684</f>
        <v>4.1980000000000004</v>
      </c>
      <c r="H1684" s="2">
        <f>'Moving Avg'!G1684</f>
        <v>4.2839999999999971</v>
      </c>
      <c r="I1684" s="2">
        <f>'Moving Avg'!H1684</f>
        <v>4.572549999999997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44763</v>
      </c>
      <c r="B1685" s="2">
        <f>RSI!B1685</f>
        <v>3.7</v>
      </c>
      <c r="C1685" s="2">
        <f>RSI!I1685</f>
        <v>31.594220548121427</v>
      </c>
      <c r="D1685" s="2">
        <f>MACD!E1685</f>
        <v>0.14627970644125021</v>
      </c>
      <c r="E1685" s="2">
        <f>MACD!F1685</f>
        <v>0.11903564792106112</v>
      </c>
      <c r="F1685" s="2">
        <f>'Moving Avg'!D1685</f>
        <v>3.8600000000000003</v>
      </c>
      <c r="G1685" s="2">
        <f>'Moving Avg'!F1685</f>
        <v>4.1635000000000009</v>
      </c>
      <c r="H1685" s="2">
        <f>'Moving Avg'!G1685</f>
        <v>4.2663999999999973</v>
      </c>
      <c r="I1685" s="2">
        <f>'Moving Avg'!H1685</f>
        <v>4.5673499999999976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3.7</v>
      </c>
      <c r="C1686" s="2">
        <f>RSI!I1686</f>
        <v>31.594220548121427</v>
      </c>
      <c r="D1686" s="2">
        <f>MACD!E1686</f>
        <v>0.16517601160241124</v>
      </c>
      <c r="E1686" s="2">
        <f>MACD!F1686</f>
        <v>0.12826372065733116</v>
      </c>
      <c r="F1686" s="2">
        <f>'Moving Avg'!D1686</f>
        <v>3.8280000000000003</v>
      </c>
      <c r="G1686" s="2">
        <f>'Moving Avg'!F1686</f>
        <v>4.1290000000000004</v>
      </c>
      <c r="H1686" s="2">
        <f>'Moving Avg'!G1686</f>
        <v>4.252799999999997</v>
      </c>
      <c r="I1686" s="2">
        <f>'Moving Avg'!H1686</f>
        <v>4.5622999999999987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3.7</v>
      </c>
      <c r="C1687" s="2">
        <f>RSI!I1687</f>
        <v>31.594220548121427</v>
      </c>
      <c r="D1687" s="2">
        <f>MACD!E1687</f>
        <v>0.18379646708078656</v>
      </c>
      <c r="E1687" s="2">
        <f>MACD!F1687</f>
        <v>0.13937026994202223</v>
      </c>
      <c r="F1687" s="2">
        <f>'Moving Avg'!D1687</f>
        <v>3.7960000000000003</v>
      </c>
      <c r="G1687" s="2">
        <f>'Moving Avg'!F1687</f>
        <v>4.0945000000000009</v>
      </c>
      <c r="H1687" s="2">
        <f>'Moving Avg'!G1687</f>
        <v>4.2429999999999968</v>
      </c>
      <c r="I1687" s="2">
        <f>'Moving Avg'!H1687</f>
        <v>4.5572999999999988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3.7</v>
      </c>
      <c r="C1688" s="2">
        <f>RSI!I1688</f>
        <v>31.594220548121427</v>
      </c>
      <c r="D1688" s="2">
        <f>MACD!E1688</f>
        <v>0.20198860208998859</v>
      </c>
      <c r="E1688" s="2">
        <f>MACD!F1688</f>
        <v>0.15189393637161552</v>
      </c>
      <c r="F1688" s="2">
        <f>'Moving Avg'!D1688</f>
        <v>3.7299999999999995</v>
      </c>
      <c r="G1688" s="2">
        <f>'Moving Avg'!F1688</f>
        <v>4.0600000000000005</v>
      </c>
      <c r="H1688" s="2">
        <f>'Moving Avg'!G1688</f>
        <v>4.2309999999999972</v>
      </c>
      <c r="I1688" s="2">
        <f>'Moving Avg'!H1688</f>
        <v>4.5522999999999998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</row>
    <row r="1689" spans="1:12" ht="13.5" x14ac:dyDescent="0.25">
      <c r="A1689" s="3">
        <f>RSI!A1689</f>
        <v>44770</v>
      </c>
      <c r="B1689" s="2">
        <f>RSI!B1689</f>
        <v>3.7</v>
      </c>
      <c r="C1689" s="2">
        <f>RSI!I1689</f>
        <v>31.594220548121427</v>
      </c>
      <c r="D1689" s="2">
        <f>MACD!E1689</f>
        <v>0.21963784060614433</v>
      </c>
      <c r="E1689" s="2">
        <f>MACD!F1689</f>
        <v>0.1654427172185213</v>
      </c>
      <c r="F1689" s="2">
        <f>'Moving Avg'!D1689</f>
        <v>3.7</v>
      </c>
      <c r="G1689" s="2">
        <f>'Moving Avg'!F1689</f>
        <v>4.0255000000000001</v>
      </c>
      <c r="H1689" s="2">
        <f>'Moving Avg'!G1689</f>
        <v>4.2189999999999976</v>
      </c>
      <c r="I1689" s="2">
        <f>'Moving Avg'!H1689</f>
        <v>4.5472999999999999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</row>
    <row r="1690" spans="1:12" ht="13.5" x14ac:dyDescent="0.25">
      <c r="A1690" s="3">
        <f>RSI!A1690</f>
        <v>44771</v>
      </c>
      <c r="B1690" s="2">
        <f>RSI!B1690</f>
        <v>3.86</v>
      </c>
      <c r="C1690" s="2">
        <f>RSI!I1690</f>
        <v>41.798256573676838</v>
      </c>
      <c r="D1690" s="2">
        <f>MACD!E1690</f>
        <v>0.19711644239964343</v>
      </c>
      <c r="E1690" s="2">
        <f>MACD!F1690</f>
        <v>0.17177746225474572</v>
      </c>
      <c r="F1690" s="2">
        <f>'Moving Avg'!D1690</f>
        <v>3.7320000000000002</v>
      </c>
      <c r="G1690" s="2">
        <f>'Moving Avg'!F1690</f>
        <v>3.9990000000000001</v>
      </c>
      <c r="H1690" s="2">
        <f>'Moving Avg'!G1690</f>
        <v>4.2101999999999977</v>
      </c>
      <c r="I1690" s="2">
        <f>'Moving Avg'!H1690</f>
        <v>4.5428500000000005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</row>
    <row r="1691" spans="1:12" ht="13.5" x14ac:dyDescent="0.25">
      <c r="A1691" s="3">
        <f>RSI!A1691</f>
        <v>44774</v>
      </c>
      <c r="B1691" s="2">
        <f>RSI!B1691</f>
        <v>3.89</v>
      </c>
      <c r="C1691" s="2">
        <f>RSI!I1691</f>
        <v>43.500074210667982</v>
      </c>
      <c r="D1691" s="2">
        <f>MACD!E1691</f>
        <v>0.15221088605666289</v>
      </c>
      <c r="E1691" s="2">
        <f>MACD!F1691</f>
        <v>0.16786414701512917</v>
      </c>
      <c r="F1691" s="2">
        <f>'Moving Avg'!D1691</f>
        <v>3.7700000000000005</v>
      </c>
      <c r="G1691" s="2">
        <f>'Moving Avg'!F1691</f>
        <v>3.9740000000000002</v>
      </c>
      <c r="H1691" s="2">
        <f>'Moving Avg'!G1691</f>
        <v>4.2019999999999982</v>
      </c>
      <c r="I1691" s="2">
        <f>'Moving Avg'!H1691</f>
        <v>4.5385500000000008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</row>
    <row r="1692" spans="1:12" ht="13.5" x14ac:dyDescent="0.25">
      <c r="A1692" s="3">
        <f>RSI!A1692</f>
        <v>44775</v>
      </c>
      <c r="B1692" s="2">
        <f>RSI!B1692</f>
        <v>3.9</v>
      </c>
      <c r="C1692" s="2">
        <f>RSI!I1692</f>
        <v>44.086959955276512</v>
      </c>
      <c r="D1692" s="2">
        <f>MACD!E1692</f>
        <v>0.11421125204371041</v>
      </c>
      <c r="E1692" s="2">
        <f>MACD!F1692</f>
        <v>0.15713356802084541</v>
      </c>
      <c r="F1692" s="2">
        <f>'Moving Avg'!D1692</f>
        <v>3.81</v>
      </c>
      <c r="G1692" s="2">
        <f>'Moving Avg'!F1692</f>
        <v>3.9495000000000005</v>
      </c>
      <c r="H1692" s="2">
        <f>'Moving Avg'!G1692</f>
        <v>4.1941999999999986</v>
      </c>
      <c r="I1692" s="2">
        <f>'Moving Avg'!H1692</f>
        <v>4.5343000000000009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44776</v>
      </c>
      <c r="B1693" s="2">
        <f>RSI!B1693</f>
        <v>3.9</v>
      </c>
      <c r="C1693" s="2">
        <f>RSI!I1693</f>
        <v>44.086959955276512</v>
      </c>
      <c r="D1693" s="2">
        <f>MACD!E1693</f>
        <v>0.10883591198178211</v>
      </c>
      <c r="E1693" s="2">
        <f>MACD!F1693</f>
        <v>0.14747403681303276</v>
      </c>
      <c r="F1693" s="2">
        <f>'Moving Avg'!D1693</f>
        <v>3.85</v>
      </c>
      <c r="G1693" s="2">
        <f>'Moving Avg'!F1693</f>
        <v>3.9345000000000012</v>
      </c>
      <c r="H1693" s="2">
        <f>'Moving Avg'!G1693</f>
        <v>4.186399999999999</v>
      </c>
      <c r="I1693" s="2">
        <f>'Moving Avg'!H1693</f>
        <v>4.5299000000000005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</row>
    <row r="1694" spans="1:12" ht="13.5" x14ac:dyDescent="0.25">
      <c r="A1694" s="3">
        <f>RSI!A1694</f>
        <v>44777</v>
      </c>
      <c r="B1694" s="2">
        <f>RSI!B1694</f>
        <v>4</v>
      </c>
      <c r="C1694" s="2">
        <f>RSI!I1694</f>
        <v>50.098535900071006</v>
      </c>
      <c r="D1694" s="2">
        <f>MACD!E1694</f>
        <v>6.9765934303840815E-2</v>
      </c>
      <c r="E1694" s="2">
        <f>MACD!F1694</f>
        <v>0.13193241631119437</v>
      </c>
      <c r="F1694" s="2">
        <f>'Moving Avg'!D1694</f>
        <v>3.91</v>
      </c>
      <c r="G1694" s="2">
        <f>'Moving Avg'!F1694</f>
        <v>3.9335000000000013</v>
      </c>
      <c r="H1694" s="2">
        <f>'Moving Avg'!G1694</f>
        <v>4.1843999999999992</v>
      </c>
      <c r="I1694" s="2">
        <f>'Moving Avg'!H1694</f>
        <v>4.5260000000000007</v>
      </c>
      <c r="J1694" s="6" t="str">
        <f>OBV!F1694</f>
        <v>BULLISH</v>
      </c>
      <c r="K1694" s="6" t="str">
        <f>OBV!G1694</f>
        <v>NEUTRAL</v>
      </c>
      <c r="L1694" s="6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4</v>
      </c>
      <c r="C1695" s="2">
        <f>RSI!I1695</f>
        <v>50.098535900071006</v>
      </c>
      <c r="D1695" s="2">
        <f>MACD!E1695</f>
        <v>1.3574174763529179E-2</v>
      </c>
      <c r="E1695" s="2">
        <f>MACD!F1695</f>
        <v>0.10826076800166133</v>
      </c>
      <c r="F1695" s="2">
        <f>'Moving Avg'!D1695</f>
        <v>3.9379999999999997</v>
      </c>
      <c r="G1695" s="2">
        <f>'Moving Avg'!F1695</f>
        <v>3.9235000000000015</v>
      </c>
      <c r="H1695" s="2">
        <f>'Moving Avg'!G1695</f>
        <v>4.1859999999999982</v>
      </c>
      <c r="I1695" s="2">
        <f>'Moving Avg'!H1695</f>
        <v>4.5219000000000014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4</v>
      </c>
      <c r="C1696" s="2">
        <f>RSI!I1696</f>
        <v>50.098535900071006</v>
      </c>
      <c r="D1696" s="2">
        <f>MACD!E1696</f>
        <v>-3.4024202936298931E-2</v>
      </c>
      <c r="E1696" s="2">
        <f>MACD!F1696</f>
        <v>7.9803773814069279E-2</v>
      </c>
      <c r="F1696" s="2">
        <f>'Moving Avg'!D1696</f>
        <v>3.96</v>
      </c>
      <c r="G1696" s="2">
        <f>'Moving Avg'!F1696</f>
        <v>3.9135000000000004</v>
      </c>
      <c r="H1696" s="2">
        <f>'Moving Avg'!G1696</f>
        <v>4.1841999999999988</v>
      </c>
      <c r="I1696" s="2">
        <f>'Moving Avg'!H1696</f>
        <v>4.5179000000000009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4</v>
      </c>
      <c r="C1697" s="2">
        <f>RSI!I1697</f>
        <v>50.098535900071006</v>
      </c>
      <c r="D1697" s="2">
        <f>MACD!E1697</f>
        <v>-7.4347442411249354E-2</v>
      </c>
      <c r="E1697" s="2">
        <f>MACD!F1697</f>
        <v>4.8973530569005559E-2</v>
      </c>
      <c r="F1697" s="2">
        <f>'Moving Avg'!D1697</f>
        <v>3.9799999999999995</v>
      </c>
      <c r="G1697" s="2">
        <f>'Moving Avg'!F1697</f>
        <v>3.9035000000000002</v>
      </c>
      <c r="H1697" s="2">
        <f>'Moving Avg'!G1697</f>
        <v>4.178799999999999</v>
      </c>
      <c r="I1697" s="2">
        <f>'Moving Avg'!H1697</f>
        <v>4.5138000000000007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</row>
    <row r="1698" spans="1:12" ht="13.5" x14ac:dyDescent="0.25">
      <c r="A1698" s="3">
        <f>RSI!A1698</f>
        <v>44783</v>
      </c>
      <c r="B1698" s="2">
        <f>RSI!B1698</f>
        <v>4</v>
      </c>
      <c r="C1698" s="2">
        <f>RSI!I1698</f>
        <v>50.098535900071006</v>
      </c>
      <c r="D1698" s="2">
        <f>MACD!E1698</f>
        <v>-0.10851126316898796</v>
      </c>
      <c r="E1698" s="2">
        <f>MACD!F1698</f>
        <v>1.7476571821406859E-2</v>
      </c>
      <c r="F1698" s="2">
        <f>'Moving Avg'!D1698</f>
        <v>4</v>
      </c>
      <c r="G1698" s="2">
        <f>'Moving Avg'!F1698</f>
        <v>3.8935000000000004</v>
      </c>
      <c r="H1698" s="2">
        <f>'Moving Avg'!G1698</f>
        <v>4.1772</v>
      </c>
      <c r="I1698" s="2">
        <f>'Moving Avg'!H1698</f>
        <v>4.509850000000001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4</v>
      </c>
      <c r="C1699" s="2">
        <f>RSI!I1699</f>
        <v>50.09853590007102</v>
      </c>
      <c r="D1699" s="2">
        <f>MACD!E1699</f>
        <v>-0.1374599972308177</v>
      </c>
      <c r="E1699" s="2">
        <f>MACD!F1699</f>
        <v>-1.3510741989038053E-2</v>
      </c>
      <c r="F1699" s="2">
        <f>'Moving Avg'!D1699</f>
        <v>4</v>
      </c>
      <c r="G1699" s="2">
        <f>'Moving Avg'!F1699</f>
        <v>3.8835000000000002</v>
      </c>
      <c r="H1699" s="2">
        <f>'Moving Avg'!G1699</f>
        <v>4.1719999999999997</v>
      </c>
      <c r="I1699" s="2">
        <f>'Moving Avg'!H1699</f>
        <v>4.5069500000000007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44785</v>
      </c>
      <c r="B1700" s="2">
        <f>RSI!B1700</f>
        <v>4</v>
      </c>
      <c r="C1700" s="2">
        <f>RSI!I1700</f>
        <v>50.09853590007102</v>
      </c>
      <c r="D1700" s="2">
        <f>MACD!E1700</f>
        <v>-0.13737755243902239</v>
      </c>
      <c r="E1700" s="2">
        <f>MACD!F1700</f>
        <v>-3.8284104079034924E-2</v>
      </c>
      <c r="F1700" s="2">
        <f>'Moving Avg'!D1700</f>
        <v>4</v>
      </c>
      <c r="G1700" s="2">
        <f>'Moving Avg'!F1700</f>
        <v>3.8825000000000003</v>
      </c>
      <c r="H1700" s="2">
        <f>'Moving Avg'!G1700</f>
        <v>4.1641999999999992</v>
      </c>
      <c r="I1700" s="2">
        <f>'Moving Avg'!H1700</f>
        <v>4.5030500000000009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4</v>
      </c>
      <c r="C1701" s="2">
        <f>RSI!I1701</f>
        <v>50.098535900071006</v>
      </c>
      <c r="D1701" s="2">
        <f>MACD!E1701</f>
        <v>-0.1327274597680832</v>
      </c>
      <c r="E1701" s="2">
        <f>MACD!F1701</f>
        <v>-5.7172775216844579E-2</v>
      </c>
      <c r="F1701" s="2">
        <f>'Moving Avg'!D1701</f>
        <v>4</v>
      </c>
      <c r="G1701" s="2">
        <f>'Moving Avg'!F1701</f>
        <v>3.8894999999999995</v>
      </c>
      <c r="H1701" s="2">
        <f>'Moving Avg'!G1701</f>
        <v>4.1525999999999996</v>
      </c>
      <c r="I1701" s="2">
        <f>'Moving Avg'!H1701</f>
        <v>4.4990500000000004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</row>
    <row r="1702" spans="1:12" ht="13.5" x14ac:dyDescent="0.25">
      <c r="A1702" s="3">
        <f>RSI!A1702</f>
        <v>44789</v>
      </c>
      <c r="B1702" s="2">
        <f>RSI!B1702</f>
        <v>4.0999999999999996</v>
      </c>
      <c r="C1702" s="2">
        <f>RSI!I1702</f>
        <v>58.224491483232747</v>
      </c>
      <c r="D1702" s="2">
        <f>MACD!E1702</f>
        <v>-0.13469416824791081</v>
      </c>
      <c r="E1702" s="2">
        <f>MACD!F1702</f>
        <v>-7.2677053823057836E-2</v>
      </c>
      <c r="F1702" s="2">
        <f>'Moving Avg'!D1702</f>
        <v>4.0200000000000005</v>
      </c>
      <c r="G1702" s="2">
        <f>'Moving Avg'!F1702</f>
        <v>3.9014999999999995</v>
      </c>
      <c r="H1702" s="2">
        <f>'Moving Avg'!G1702</f>
        <v>4.1425999999999989</v>
      </c>
      <c r="I1702" s="2">
        <f>'Moving Avg'!H1702</f>
        <v>4.4955500000000015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4.0999999999999996</v>
      </c>
      <c r="C1703" s="2">
        <f>RSI!I1703</f>
        <v>58.224491483232747</v>
      </c>
      <c r="D1703" s="2">
        <f>MACD!E1703</f>
        <v>-0.13697926271788408</v>
      </c>
      <c r="E1703" s="2">
        <f>MACD!F1703</f>
        <v>-8.5537495602023089E-2</v>
      </c>
      <c r="F1703" s="2">
        <f>'Moving Avg'!D1703</f>
        <v>4.0400000000000009</v>
      </c>
      <c r="G1703" s="2">
        <f>'Moving Avg'!F1703</f>
        <v>3.9049999999999998</v>
      </c>
      <c r="H1703" s="2">
        <f>'Moving Avg'!G1703</f>
        <v>4.1325999999999992</v>
      </c>
      <c r="I1703" s="2">
        <f>'Moving Avg'!H1703</f>
        <v>4.4920500000000008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4.0999999999999996</v>
      </c>
      <c r="C1704" s="2">
        <f>RSI!I1704</f>
        <v>58.224491483232747</v>
      </c>
      <c r="D1704" s="2">
        <f>MACD!E1704</f>
        <v>-0.12410314855369986</v>
      </c>
      <c r="E1704" s="2">
        <f>MACD!F1704</f>
        <v>-9.3250626192358452E-2</v>
      </c>
      <c r="F1704" s="2">
        <f>'Moving Avg'!D1704</f>
        <v>4.0599999999999996</v>
      </c>
      <c r="G1704" s="2">
        <f>'Moving Avg'!F1704</f>
        <v>3.9174999999999991</v>
      </c>
      <c r="H1704" s="2">
        <f>'Moving Avg'!G1704</f>
        <v>4.1229999999999993</v>
      </c>
      <c r="I1704" s="2">
        <f>'Moving Avg'!H1704</f>
        <v>4.4885500000000009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</row>
    <row r="1705" spans="1:12" ht="13.5" x14ac:dyDescent="0.25">
      <c r="A1705" s="3">
        <f>RSI!A1705</f>
        <v>44792</v>
      </c>
      <c r="B1705" s="2">
        <f>RSI!B1705</f>
        <v>4.2</v>
      </c>
      <c r="C1705" s="2">
        <f>RSI!I1705</f>
        <v>65.284951293005008</v>
      </c>
      <c r="D1705" s="2">
        <f>MACD!E1705</f>
        <v>-0.12114775257260169</v>
      </c>
      <c r="E1705" s="2">
        <f>MACD!F1705</f>
        <v>-9.8830051468407093E-2</v>
      </c>
      <c r="F1705" s="2">
        <f>'Moving Avg'!D1705</f>
        <v>4.0999999999999996</v>
      </c>
      <c r="G1705" s="2">
        <f>'Moving Avg'!F1705</f>
        <v>3.942499999999999</v>
      </c>
      <c r="H1705" s="2">
        <f>'Moving Avg'!G1705</f>
        <v>4.1193999999999988</v>
      </c>
      <c r="I1705" s="2">
        <f>'Moving Avg'!H1705</f>
        <v>4.4855500000000008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</row>
    <row r="1706" spans="1:12" ht="13.5" x14ac:dyDescent="0.25">
      <c r="A1706" s="3">
        <f>RSI!A1706</f>
        <v>44795</v>
      </c>
      <c r="B1706" s="2">
        <f>RSI!B1706</f>
        <v>4.0999999999999996</v>
      </c>
      <c r="C1706" s="2">
        <f>RSI!I1706</f>
        <v>55.232134833939703</v>
      </c>
      <c r="D1706" s="2">
        <f>MACD!E1706</f>
        <v>-0.11232346509370572</v>
      </c>
      <c r="E1706" s="2">
        <f>MACD!F1706</f>
        <v>-0.10152873419346682</v>
      </c>
      <c r="F1706" s="2">
        <f>'Moving Avg'!D1706</f>
        <v>4.12</v>
      </c>
      <c r="G1706" s="2">
        <f>'Moving Avg'!F1706</f>
        <v>3.9624999999999995</v>
      </c>
      <c r="H1706" s="2">
        <f>'Moving Avg'!G1706</f>
        <v>4.1175999999999995</v>
      </c>
      <c r="I1706" s="2">
        <f>'Moving Avg'!H1706</f>
        <v>4.4820500000000019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</row>
    <row r="1707" spans="1:12" ht="13.5" x14ac:dyDescent="0.25">
      <c r="A1707" s="3">
        <f>RSI!A1707</f>
        <v>44796</v>
      </c>
      <c r="B1707" s="2">
        <f>RSI!B1707</f>
        <v>4.1900000000000004</v>
      </c>
      <c r="C1707" s="2">
        <f>RSI!I1707</f>
        <v>61.0458714755137</v>
      </c>
      <c r="D1707" s="2">
        <f>MACD!E1707</f>
        <v>-0.11193607786558246</v>
      </c>
      <c r="E1707" s="2">
        <f>MACD!F1707</f>
        <v>-0.10361020292788994</v>
      </c>
      <c r="F1707" s="2">
        <f>'Moving Avg'!D1707</f>
        <v>4.1379999999999999</v>
      </c>
      <c r="G1707" s="2">
        <f>'Moving Avg'!F1707</f>
        <v>3.9869999999999997</v>
      </c>
      <c r="H1707" s="2">
        <f>'Moving Avg'!G1707</f>
        <v>4.113999999999999</v>
      </c>
      <c r="I1707" s="2">
        <f>'Moving Avg'!H1707</f>
        <v>4.4790000000000019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44797</v>
      </c>
      <c r="B1708" s="2">
        <f>RSI!B1708</f>
        <v>4.1900000000000004</v>
      </c>
      <c r="C1708" s="2">
        <f>RSI!I1708</f>
        <v>61.045871475513692</v>
      </c>
      <c r="D1708" s="2">
        <f>MACD!E1708</f>
        <v>-0.11252218669978209</v>
      </c>
      <c r="E1708" s="2">
        <f>MACD!F1708</f>
        <v>-0.10539259968226838</v>
      </c>
      <c r="F1708" s="2">
        <f>'Moving Avg'!D1708</f>
        <v>4.1560000000000006</v>
      </c>
      <c r="G1708" s="2">
        <f>'Moving Avg'!F1708</f>
        <v>4.0114999999999998</v>
      </c>
      <c r="H1708" s="2">
        <f>'Moving Avg'!G1708</f>
        <v>4.1078000000000001</v>
      </c>
      <c r="I1708" s="2">
        <f>'Moving Avg'!H1708</f>
        <v>4.4759500000000019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</row>
    <row r="1709" spans="1:12" ht="13.5" x14ac:dyDescent="0.25">
      <c r="A1709" s="3">
        <f>RSI!A1709</f>
        <v>44798</v>
      </c>
      <c r="B1709" s="2">
        <f>RSI!B1709</f>
        <v>4.2</v>
      </c>
      <c r="C1709" s="2">
        <f>RSI!I1709</f>
        <v>61.68702451997175</v>
      </c>
      <c r="D1709" s="2">
        <f>MACD!E1709</f>
        <v>-0.11460506756190636</v>
      </c>
      <c r="E1709" s="2">
        <f>MACD!F1709</f>
        <v>-0.107235093258196</v>
      </c>
      <c r="F1709" s="2">
        <f>'Moving Avg'!D1709</f>
        <v>4.1760000000000002</v>
      </c>
      <c r="G1709" s="2">
        <f>'Moving Avg'!F1709</f>
        <v>4.0364999999999993</v>
      </c>
      <c r="H1709" s="2">
        <f>'Moving Avg'!G1709</f>
        <v>4.1057999999999995</v>
      </c>
      <c r="I1709" s="2">
        <f>'Moving Avg'!H1709</f>
        <v>4.4739500000000012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44799</v>
      </c>
      <c r="B1710" s="2">
        <f>RSI!B1710</f>
        <v>4.38</v>
      </c>
      <c r="C1710" s="2">
        <f>RSI!I1710</f>
        <v>70.954222006348132</v>
      </c>
      <c r="D1710" s="2">
        <f>MACD!E1710</f>
        <v>-0.13054344923380556</v>
      </c>
      <c r="E1710" s="2">
        <f>MACD!F1710</f>
        <v>-0.11189676445331791</v>
      </c>
      <c r="F1710" s="2">
        <f>'Moving Avg'!D1710</f>
        <v>4.2119999999999997</v>
      </c>
      <c r="G1710" s="2">
        <f>'Moving Avg'!F1710</f>
        <v>4.0625</v>
      </c>
      <c r="H1710" s="2">
        <f>'Moving Avg'!G1710</f>
        <v>4.1035999999999992</v>
      </c>
      <c r="I1710" s="2">
        <f>'Moving Avg'!H1710</f>
        <v>4.4718500000000008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44802</v>
      </c>
      <c r="B1711" s="2">
        <f>RSI!B1711</f>
        <v>4.38</v>
      </c>
      <c r="C1711" s="2">
        <f>RSI!I1711</f>
        <v>70.954222006348147</v>
      </c>
      <c r="D1711" s="2">
        <f>MACD!E1711</f>
        <v>-0.14587359499687347</v>
      </c>
      <c r="E1711" s="2">
        <f>MACD!F1711</f>
        <v>-0.11869213056202903</v>
      </c>
      <c r="F1711" s="2">
        <f>'Moving Avg'!D1711</f>
        <v>4.2679999999999998</v>
      </c>
      <c r="G1711" s="2">
        <f>'Moving Avg'!F1711</f>
        <v>4.0869999999999997</v>
      </c>
      <c r="H1711" s="2">
        <f>'Moving Avg'!G1711</f>
        <v>4.1011999999999995</v>
      </c>
      <c r="I1711" s="2">
        <f>'Moving Avg'!H1711</f>
        <v>4.4697500000000012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</row>
    <row r="1712" spans="1:12" ht="13.5" x14ac:dyDescent="0.25">
      <c r="A1712" s="3">
        <f>RSI!A1712</f>
        <v>44803</v>
      </c>
      <c r="B1712" s="2">
        <f>RSI!B1712</f>
        <v>4.38</v>
      </c>
      <c r="C1712" s="2">
        <f>RSI!I1712</f>
        <v>70.954222006348147</v>
      </c>
      <c r="D1712" s="2">
        <f>MACD!E1712</f>
        <v>-0.14516788475429854</v>
      </c>
      <c r="E1712" s="2">
        <f>MACD!F1712</f>
        <v>-0.12398728140048293</v>
      </c>
      <c r="F1712" s="2">
        <f>'Moving Avg'!D1712</f>
        <v>4.3059999999999992</v>
      </c>
      <c r="G1712" s="2">
        <f>'Moving Avg'!F1712</f>
        <v>4.1109999999999998</v>
      </c>
      <c r="H1712" s="2">
        <f>'Moving Avg'!G1712</f>
        <v>4.0987999999999998</v>
      </c>
      <c r="I1712" s="2">
        <f>'Moving Avg'!H1712</f>
        <v>4.4686500000000011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</row>
    <row r="1713" spans="1:12" ht="13.5" x14ac:dyDescent="0.25">
      <c r="A1713" s="3">
        <f>RSI!A1713</f>
        <v>44804</v>
      </c>
      <c r="B1713" s="2">
        <f>RSI!B1713</f>
        <v>4.38</v>
      </c>
      <c r="C1713" s="2">
        <f>RSI!I1713</f>
        <v>70.954222006348147</v>
      </c>
      <c r="D1713" s="2">
        <f>MACD!E1713</f>
        <v>-0.14615152619097849</v>
      </c>
      <c r="E1713" s="2">
        <f>MACD!F1713</f>
        <v>-0.12842013035858205</v>
      </c>
      <c r="F1713" s="2">
        <f>'Moving Avg'!D1713</f>
        <v>4.3439999999999994</v>
      </c>
      <c r="G1713" s="2">
        <f>'Moving Avg'!F1713</f>
        <v>4.1349999999999998</v>
      </c>
      <c r="H1713" s="2">
        <f>'Moving Avg'!G1713</f>
        <v>4.0983999999999989</v>
      </c>
      <c r="I1713" s="2">
        <f>'Moving Avg'!H1713</f>
        <v>4.4666000000000006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44805</v>
      </c>
      <c r="B1714" s="2">
        <f>RSI!B1714</f>
        <v>4.4400000000000004</v>
      </c>
      <c r="C1714" s="2">
        <f>RSI!I1714</f>
        <v>73.795985000412642</v>
      </c>
      <c r="D1714" s="2">
        <f>MACD!E1714</f>
        <v>-0.15289196861355236</v>
      </c>
      <c r="E1714" s="2">
        <f>MACD!F1714</f>
        <v>-0.13331449800957612</v>
      </c>
      <c r="F1714" s="2">
        <f>'Moving Avg'!D1714</f>
        <v>4.3920000000000003</v>
      </c>
      <c r="G1714" s="2">
        <f>'Moving Avg'!F1714</f>
        <v>4.1569999999999991</v>
      </c>
      <c r="H1714" s="2">
        <f>'Moving Avg'!G1714</f>
        <v>4.1029999999999998</v>
      </c>
      <c r="I1714" s="2">
        <f>'Moving Avg'!H1714</f>
        <v>4.4648500000000011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44806</v>
      </c>
      <c r="B1715" s="2">
        <f>RSI!B1715</f>
        <v>4.4400000000000004</v>
      </c>
      <c r="C1715" s="2">
        <f>RSI!I1715</f>
        <v>73.795985000412642</v>
      </c>
      <c r="D1715" s="2">
        <f>MACD!E1715</f>
        <v>-0.14492061189490091</v>
      </c>
      <c r="E1715" s="2">
        <f>MACD!F1715</f>
        <v>-0.1356357207866411</v>
      </c>
      <c r="F1715" s="2">
        <f>'Moving Avg'!D1715</f>
        <v>4.4040000000000008</v>
      </c>
      <c r="G1715" s="2">
        <f>'Moving Avg'!F1715</f>
        <v>4.1790000000000003</v>
      </c>
      <c r="H1715" s="2">
        <f>'Moving Avg'!G1715</f>
        <v>4.1039999999999992</v>
      </c>
      <c r="I1715" s="2">
        <f>'Moving Avg'!H1715</f>
        <v>4.4631000000000016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</row>
    <row r="1716" spans="1:12" ht="13.5" x14ac:dyDescent="0.25">
      <c r="A1716" s="3">
        <f>RSI!A1716</f>
        <v>44809</v>
      </c>
      <c r="B1716" s="2">
        <f>RSI!B1716</f>
        <v>4.4400000000000004</v>
      </c>
      <c r="C1716" s="2">
        <f>RSI!I1716</f>
        <v>73.795985000412642</v>
      </c>
      <c r="D1716" s="2">
        <f>MACD!E1716</f>
        <v>-0.15514338811937733</v>
      </c>
      <c r="E1716" s="2">
        <f>MACD!F1716</f>
        <v>-0.13953725425318836</v>
      </c>
      <c r="F1716" s="2">
        <f>'Moving Avg'!D1716</f>
        <v>4.4160000000000004</v>
      </c>
      <c r="G1716" s="2">
        <f>'Moving Avg'!F1716</f>
        <v>4.2009999999999996</v>
      </c>
      <c r="H1716" s="2">
        <f>'Moving Avg'!G1716</f>
        <v>4.1049999999999986</v>
      </c>
      <c r="I1716" s="2">
        <f>'Moving Avg'!H1716</f>
        <v>4.4613500000000021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</row>
    <row r="1717" spans="1:12" ht="13.5" x14ac:dyDescent="0.25">
      <c r="A1717" s="3">
        <f>RSI!A1717</f>
        <v>44810</v>
      </c>
      <c r="B1717" s="2">
        <f>RSI!B1717</f>
        <v>4.25</v>
      </c>
      <c r="C1717" s="2">
        <f>RSI!I1717</f>
        <v>53.207168275786657</v>
      </c>
      <c r="D1717" s="2">
        <f>MACD!E1717</f>
        <v>-0.13733908586653776</v>
      </c>
      <c r="E1717" s="2">
        <f>MACD!F1717</f>
        <v>-0.13909762057585823</v>
      </c>
      <c r="F1717" s="2">
        <f>'Moving Avg'!D1717</f>
        <v>4.3900000000000006</v>
      </c>
      <c r="G1717" s="2">
        <f>'Moving Avg'!F1717</f>
        <v>4.2135000000000007</v>
      </c>
      <c r="H1717" s="2">
        <f>'Moving Avg'!G1717</f>
        <v>4.102199999999999</v>
      </c>
      <c r="I1717" s="2">
        <f>'Moving Avg'!H1717</f>
        <v>4.4586500000000022</v>
      </c>
      <c r="J1717" s="6" t="str">
        <f>OBV!F1717</f>
        <v>BULLISH</v>
      </c>
      <c r="K1717" s="6" t="str">
        <f>OBV!G1717</f>
        <v>NEUTRAL</v>
      </c>
      <c r="L1717" s="6" t="str">
        <f>OBV!H1717</f>
        <v>BULLISH DIVERGENCE</v>
      </c>
    </row>
    <row r="1718" spans="1:12" ht="13.5" x14ac:dyDescent="0.25">
      <c r="A1718" s="3">
        <f>RSI!A1718</f>
        <v>44811</v>
      </c>
      <c r="B1718" s="2">
        <f>RSI!B1718</f>
        <v>4.0599999999999996</v>
      </c>
      <c r="C1718" s="2">
        <f>RSI!I1718</f>
        <v>40.914186068426382</v>
      </c>
      <c r="D1718" s="2">
        <f>MACD!E1718</f>
        <v>-0.1084344150317893</v>
      </c>
      <c r="E1718" s="2">
        <f>MACD!F1718</f>
        <v>-0.13296497946704444</v>
      </c>
      <c r="F1718" s="2">
        <f>'Moving Avg'!D1718</f>
        <v>4.3259999999999996</v>
      </c>
      <c r="G1718" s="2">
        <f>'Moving Avg'!F1718</f>
        <v>4.2165000000000008</v>
      </c>
      <c r="H1718" s="2">
        <f>'Moving Avg'!G1718</f>
        <v>4.0955999999999992</v>
      </c>
      <c r="I1718" s="2">
        <f>'Moving Avg'!H1718</f>
        <v>4.4550500000000017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</row>
    <row r="1719" spans="1:12" ht="13.5" x14ac:dyDescent="0.25">
      <c r="A1719" s="3">
        <f>RSI!A1719</f>
        <v>44812</v>
      </c>
      <c r="B1719" s="2">
        <f>RSI!B1719</f>
        <v>4.0599999999999996</v>
      </c>
      <c r="C1719" s="2">
        <f>RSI!I1719</f>
        <v>40.914186068426375</v>
      </c>
      <c r="D1719" s="2">
        <f>MACD!E1719</f>
        <v>-8.1532642554059009E-2</v>
      </c>
      <c r="E1719" s="2">
        <f>MACD!F1719</f>
        <v>-0.12267851208444736</v>
      </c>
      <c r="F1719" s="2">
        <f>'Moving Avg'!D1719</f>
        <v>4.25</v>
      </c>
      <c r="G1719" s="2">
        <f>'Moving Avg'!F1719</f>
        <v>4.2195</v>
      </c>
      <c r="H1719" s="2">
        <f>'Moving Avg'!G1719</f>
        <v>4.0889999999999986</v>
      </c>
      <c r="I1719" s="2">
        <f>'Moving Avg'!H1719</f>
        <v>4.4514000000000014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</row>
    <row r="1720" spans="1:12" ht="13.5" x14ac:dyDescent="0.25">
      <c r="A1720" s="3">
        <f>RSI!A1720</f>
        <v>44813</v>
      </c>
      <c r="B1720" s="2">
        <f>RSI!B1720</f>
        <v>4.0599999999999996</v>
      </c>
      <c r="C1720" s="2">
        <f>RSI!I1720</f>
        <v>40.914186068426368</v>
      </c>
      <c r="D1720" s="2">
        <f>MACD!E1720</f>
        <v>-3.0238859073740798E-2</v>
      </c>
      <c r="E1720" s="2">
        <f>MACD!F1720</f>
        <v>-0.10419058148230606</v>
      </c>
      <c r="F1720" s="2">
        <f>'Moving Avg'!D1720</f>
        <v>4.1739999999999995</v>
      </c>
      <c r="G1720" s="2">
        <f>'Moving Avg'!F1720</f>
        <v>4.222500000000001</v>
      </c>
      <c r="H1720" s="2">
        <f>'Moving Avg'!G1720</f>
        <v>4.0823999999999989</v>
      </c>
      <c r="I1720" s="2">
        <f>'Moving Avg'!H1720</f>
        <v>4.4488000000000012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44816</v>
      </c>
      <c r="B1721" s="2">
        <f>RSI!B1721</f>
        <v>4.1500000000000004</v>
      </c>
      <c r="C1721" s="2">
        <f>RSI!I1721</f>
        <v>48.019316449724506</v>
      </c>
      <c r="D1721" s="2">
        <f>MACD!E1721</f>
        <v>7.2732374886026463E-3</v>
      </c>
      <c r="E1721" s="2">
        <f>MACD!F1721</f>
        <v>-8.1897817688124319E-2</v>
      </c>
      <c r="F1721" s="2">
        <f>'Moving Avg'!D1721</f>
        <v>4.1159999999999997</v>
      </c>
      <c r="G1721" s="2">
        <f>'Moving Avg'!F1721</f>
        <v>4.2300000000000013</v>
      </c>
      <c r="H1721" s="2">
        <f>'Moving Avg'!G1721</f>
        <v>4.0775999999999994</v>
      </c>
      <c r="I1721" s="2">
        <f>'Moving Avg'!H1721</f>
        <v>4.4456500000000005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</row>
    <row r="1722" spans="1:12" ht="13.5" x14ac:dyDescent="0.25">
      <c r="A1722" s="3">
        <f>RSI!A1722</f>
        <v>44817</v>
      </c>
      <c r="B1722" s="2">
        <f>RSI!B1722</f>
        <v>4.1500000000000004</v>
      </c>
      <c r="C1722" s="2">
        <f>RSI!I1722</f>
        <v>48.019316449724499</v>
      </c>
      <c r="D1722" s="2">
        <f>MACD!E1722</f>
        <v>3.9201253456380591E-2</v>
      </c>
      <c r="E1722" s="2">
        <f>MACD!F1722</f>
        <v>-5.7678003459223338E-2</v>
      </c>
      <c r="F1722" s="2">
        <f>'Moving Avg'!D1722</f>
        <v>4.0959999999999992</v>
      </c>
      <c r="G1722" s="2">
        <f>'Moving Avg'!F1722</f>
        <v>4.2325000000000008</v>
      </c>
      <c r="H1722" s="2">
        <f>'Moving Avg'!G1722</f>
        <v>4.0727999999999991</v>
      </c>
      <c r="I1722" s="2">
        <f>'Moving Avg'!H1722</f>
        <v>4.4425000000000008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</row>
    <row r="1723" spans="1:12" ht="13.5" x14ac:dyDescent="0.25">
      <c r="A1723" s="3">
        <f>RSI!A1723</f>
        <v>44818</v>
      </c>
      <c r="B1723" s="2">
        <f>RSI!B1723</f>
        <v>4.1500000000000004</v>
      </c>
      <c r="C1723" s="2">
        <f>RSI!I1723</f>
        <v>48.019316449724506</v>
      </c>
      <c r="D1723" s="2">
        <f>MACD!E1723</f>
        <v>6.6390425471518633E-2</v>
      </c>
      <c r="E1723" s="2">
        <f>MACD!F1723</f>
        <v>-3.2864317673074947E-2</v>
      </c>
      <c r="F1723" s="2">
        <f>'Moving Avg'!D1723</f>
        <v>4.1139999999999999</v>
      </c>
      <c r="G1723" s="2">
        <f>'Moving Avg'!F1723</f>
        <v>4.2350000000000012</v>
      </c>
      <c r="H1723" s="2">
        <f>'Moving Avg'!G1723</f>
        <v>4.0717999999999996</v>
      </c>
      <c r="I1723" s="2">
        <f>'Moving Avg'!H1723</f>
        <v>4.4393500000000001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</row>
    <row r="1724" spans="1:12" ht="13.5" x14ac:dyDescent="0.25">
      <c r="A1724" s="3">
        <f>RSI!A1724</f>
        <v>44819</v>
      </c>
      <c r="B1724" s="2">
        <f>RSI!B1724</f>
        <v>4.1500000000000004</v>
      </c>
      <c r="C1724" s="2">
        <f>RSI!I1724</f>
        <v>48.019316449724506</v>
      </c>
      <c r="D1724" s="2">
        <f>MACD!E1724</f>
        <v>9.8787749124729096E-2</v>
      </c>
      <c r="E1724" s="2">
        <f>MACD!F1724</f>
        <v>-6.5339043135141384E-3</v>
      </c>
      <c r="F1724" s="2">
        <f>'Moving Avg'!D1724</f>
        <v>4.1320000000000006</v>
      </c>
      <c r="G1724" s="2">
        <f>'Moving Avg'!F1724</f>
        <v>4.2375000000000016</v>
      </c>
      <c r="H1724" s="2">
        <f>'Moving Avg'!G1724</f>
        <v>4.0743999999999998</v>
      </c>
      <c r="I1724" s="2">
        <f>'Moving Avg'!H1724</f>
        <v>4.4361999999999995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</row>
    <row r="1725" spans="1:12" ht="13.5" x14ac:dyDescent="0.25">
      <c r="A1725" s="3">
        <f>RSI!A1725</f>
        <v>44820</v>
      </c>
      <c r="B1725" s="2">
        <f>RSI!B1725</f>
        <v>4.1500000000000004</v>
      </c>
      <c r="C1725" s="2">
        <f>RSI!I1725</f>
        <v>48.019316449724499</v>
      </c>
      <c r="D1725" s="2">
        <f>MACD!E1725</f>
        <v>0.12634932464647797</v>
      </c>
      <c r="E1725" s="2">
        <f>MACD!F1725</f>
        <v>2.0042741478484283E-2</v>
      </c>
      <c r="F1725" s="2">
        <f>'Moving Avg'!D1725</f>
        <v>4.1500000000000004</v>
      </c>
      <c r="G1725" s="2">
        <f>'Moving Avg'!F1725</f>
        <v>4.2350000000000012</v>
      </c>
      <c r="H1725" s="2">
        <f>'Moving Avg'!G1725</f>
        <v>4.0734000000000004</v>
      </c>
      <c r="I1725" s="2">
        <f>'Moving Avg'!H1725</f>
        <v>4.4330499999999997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</row>
    <row r="1726" spans="1:12" ht="13.5" x14ac:dyDescent="0.25">
      <c r="A1726" s="3">
        <f>RSI!A1726</f>
        <v>44823</v>
      </c>
      <c r="B1726" s="2">
        <f>RSI!B1726</f>
        <v>4.1500000000000004</v>
      </c>
      <c r="C1726" s="2">
        <f>RSI!I1726</f>
        <v>48.019316449724506</v>
      </c>
      <c r="D1726" s="2">
        <f>MACD!E1726</f>
        <v>0.14980811658350035</v>
      </c>
      <c r="E1726" s="2">
        <f>MACD!F1726</f>
        <v>4.5995816499487502E-2</v>
      </c>
      <c r="F1726" s="2">
        <f>'Moving Avg'!D1726</f>
        <v>4.1500000000000004</v>
      </c>
      <c r="G1726" s="2">
        <f>'Moving Avg'!F1726</f>
        <v>4.2375000000000016</v>
      </c>
      <c r="H1726" s="2">
        <f>'Moving Avg'!G1726</f>
        <v>4.0724</v>
      </c>
      <c r="I1726" s="2">
        <f>'Moving Avg'!H1726</f>
        <v>4.4298999999999999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44824</v>
      </c>
      <c r="B1727" s="2">
        <f>RSI!B1727</f>
        <v>4.1500000000000004</v>
      </c>
      <c r="C1727" s="2">
        <f>RSI!I1727</f>
        <v>48.019316449724499</v>
      </c>
      <c r="D1727" s="2">
        <f>MACD!E1727</f>
        <v>0.14055437104602841</v>
      </c>
      <c r="E1727" s="2">
        <f>MACD!F1727</f>
        <v>6.4907527408795684E-2</v>
      </c>
      <c r="F1727" s="2">
        <f>'Moving Avg'!D1727</f>
        <v>4.1500000000000004</v>
      </c>
      <c r="G1727" s="2">
        <f>'Moving Avg'!F1727</f>
        <v>4.2355000000000009</v>
      </c>
      <c r="H1727" s="2">
        <f>'Moving Avg'!G1727</f>
        <v>4.0714000000000006</v>
      </c>
      <c r="I1727" s="2">
        <f>'Moving Avg'!H1727</f>
        <v>4.4267499999999993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44825</v>
      </c>
      <c r="B1728" s="2">
        <f>RSI!B1728</f>
        <v>4.1500000000000004</v>
      </c>
      <c r="C1728" s="2">
        <f>RSI!I1728</f>
        <v>48.019316449724499</v>
      </c>
      <c r="D1728" s="2">
        <f>MACD!E1728</f>
        <v>0.10361135820560374</v>
      </c>
      <c r="E1728" s="2">
        <f>MACD!F1728</f>
        <v>7.2648293568157302E-2</v>
      </c>
      <c r="F1728" s="2">
        <f>'Moving Avg'!D1728</f>
        <v>4.1500000000000004</v>
      </c>
      <c r="G1728" s="2">
        <f>'Moving Avg'!F1728</f>
        <v>4.2335000000000012</v>
      </c>
      <c r="H1728" s="2">
        <f>'Moving Avg'!G1728</f>
        <v>4.0704000000000002</v>
      </c>
      <c r="I1728" s="2">
        <f>'Moving Avg'!H1728</f>
        <v>4.4246499999999997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44826</v>
      </c>
      <c r="B1729" s="2">
        <f>RSI!B1729</f>
        <v>4.1500000000000004</v>
      </c>
      <c r="C1729" s="2">
        <f>RSI!I1729</f>
        <v>48.019316449724499</v>
      </c>
      <c r="D1729" s="2">
        <f>MACD!E1729</f>
        <v>7.2461005031987824E-2</v>
      </c>
      <c r="E1729" s="2">
        <f>MACD!F1729</f>
        <v>7.2610835860923401E-2</v>
      </c>
      <c r="F1729" s="2">
        <f>'Moving Avg'!D1729</f>
        <v>4.1500000000000004</v>
      </c>
      <c r="G1729" s="2">
        <f>'Moving Avg'!F1729</f>
        <v>4.2310000000000016</v>
      </c>
      <c r="H1729" s="2">
        <f>'Moving Avg'!G1729</f>
        <v>4.0694000000000008</v>
      </c>
      <c r="I1729" s="2">
        <f>'Moving Avg'!H1729</f>
        <v>4.4215499999999999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44827</v>
      </c>
      <c r="B1730" s="2">
        <f>RSI!B1730</f>
        <v>4.1500000000000004</v>
      </c>
      <c r="C1730" s="2">
        <f>RSI!I1730</f>
        <v>48.019316449724506</v>
      </c>
      <c r="D1730" s="2">
        <f>MACD!E1730</f>
        <v>4.6204050208989322E-2</v>
      </c>
      <c r="E1730" s="2">
        <f>MACD!F1730</f>
        <v>6.7329478730536588E-2</v>
      </c>
      <c r="F1730" s="2">
        <f>'Moving Avg'!D1730</f>
        <v>4.1500000000000004</v>
      </c>
      <c r="G1730" s="2">
        <f>'Moving Avg'!F1730</f>
        <v>4.2195000000000018</v>
      </c>
      <c r="H1730" s="2">
        <f>'Moving Avg'!G1730</f>
        <v>4.0720000000000001</v>
      </c>
      <c r="I1730" s="2">
        <f>'Moving Avg'!H1730</f>
        <v>4.4188000000000009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44830</v>
      </c>
      <c r="B1731" s="2">
        <f>RSI!B1731</f>
        <v>4.1500000000000004</v>
      </c>
      <c r="C1731" s="2">
        <f>RSI!I1731</f>
        <v>48.019316449724506</v>
      </c>
      <c r="D1731" s="2">
        <f>MACD!E1731</f>
        <v>3.7926332895142245E-2</v>
      </c>
      <c r="E1731" s="2">
        <f>MACD!F1731</f>
        <v>6.1448849563457725E-2</v>
      </c>
      <c r="F1731" s="2">
        <f>'Moving Avg'!D1731</f>
        <v>4.1500000000000004</v>
      </c>
      <c r="G1731" s="2">
        <f>'Moving Avg'!F1731</f>
        <v>4.2080000000000011</v>
      </c>
      <c r="H1731" s="2">
        <f>'Moving Avg'!G1731</f>
        <v>4.0777999999999999</v>
      </c>
      <c r="I1731" s="2">
        <f>'Moving Avg'!H1731</f>
        <v>4.4156500000000003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44831</v>
      </c>
      <c r="B1732" s="2">
        <f>RSI!B1732</f>
        <v>4.1500000000000004</v>
      </c>
      <c r="C1732" s="2">
        <f>RSI!I1732</f>
        <v>48.019316449724506</v>
      </c>
      <c r="D1732" s="2">
        <f>MACD!E1732</f>
        <v>3.1008732915402959E-2</v>
      </c>
      <c r="E1732" s="2">
        <f>MACD!F1732</f>
        <v>5.5360826233846777E-2</v>
      </c>
      <c r="F1732" s="2">
        <f>'Moving Avg'!D1732</f>
        <v>4.1500000000000004</v>
      </c>
      <c r="G1732" s="2">
        <f>'Moving Avg'!F1732</f>
        <v>4.1965000000000012</v>
      </c>
      <c r="H1732" s="2">
        <f>'Moving Avg'!G1732</f>
        <v>4.0836000000000006</v>
      </c>
      <c r="I1732" s="2">
        <f>'Moving Avg'!H1732</f>
        <v>4.4135500000000008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44832</v>
      </c>
      <c r="B1733" s="2">
        <f>RSI!B1733</f>
        <v>4.1500000000000004</v>
      </c>
      <c r="C1733" s="2">
        <f>RSI!I1733</f>
        <v>48.019316449724506</v>
      </c>
      <c r="D1733" s="2">
        <f>MACD!E1733</f>
        <v>2.5235584977824743E-2</v>
      </c>
      <c r="E1733" s="2">
        <f>MACD!F1733</f>
        <v>4.9335777982642375E-2</v>
      </c>
      <c r="F1733" s="2">
        <f>'Moving Avg'!D1733</f>
        <v>4.1500000000000004</v>
      </c>
      <c r="G1733" s="2">
        <f>'Moving Avg'!F1733</f>
        <v>4.1850000000000005</v>
      </c>
      <c r="H1733" s="2">
        <f>'Moving Avg'!G1733</f>
        <v>4.0860000000000012</v>
      </c>
      <c r="I1733" s="2">
        <f>'Moving Avg'!H1733</f>
        <v>4.4104500000000009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44833</v>
      </c>
      <c r="B1734" s="2">
        <f>RSI!B1734</f>
        <v>3.97</v>
      </c>
      <c r="C1734" s="2">
        <f>RSI!I1734</f>
        <v>29.455005952161372</v>
      </c>
      <c r="D1734" s="2">
        <f>MACD!E1734</f>
        <v>3.3758211693650786E-2</v>
      </c>
      <c r="E1734" s="2">
        <f>MACD!F1734</f>
        <v>4.6220264724844057E-2</v>
      </c>
      <c r="F1734" s="2">
        <f>'Moving Avg'!D1734</f>
        <v>4.1139999999999999</v>
      </c>
      <c r="G1734" s="2">
        <f>'Moving Avg'!F1734</f>
        <v>4.1615000000000002</v>
      </c>
      <c r="H1734" s="2">
        <f>'Moving Avg'!G1734</f>
        <v>4.0884000000000009</v>
      </c>
      <c r="I1734" s="2">
        <f>'Moving Avg'!H1734</f>
        <v>4.4064500000000013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44834</v>
      </c>
      <c r="B1735" s="2">
        <f>RSI!B1735</f>
        <v>3.97</v>
      </c>
      <c r="C1735" s="2">
        <f>RSI!I1735</f>
        <v>29.455005952161386</v>
      </c>
      <c r="D1735" s="2">
        <f>MACD!E1735</f>
        <v>4.2102056423216183E-2</v>
      </c>
      <c r="E1735" s="2">
        <f>MACD!F1735</f>
        <v>4.5396623064518485E-2</v>
      </c>
      <c r="F1735" s="2">
        <f>'Moving Avg'!D1735</f>
        <v>4.0780000000000003</v>
      </c>
      <c r="G1735" s="2">
        <f>'Moving Avg'!F1735</f>
        <v>4.1379999999999999</v>
      </c>
      <c r="H1735" s="2">
        <f>'Moving Avg'!G1735</f>
        <v>4.0938000000000008</v>
      </c>
      <c r="I1735" s="2">
        <f>'Moving Avg'!H1735</f>
        <v>4.4024500000000009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44837</v>
      </c>
      <c r="B1736" s="2">
        <f>RSI!B1736</f>
        <v>3.8</v>
      </c>
      <c r="C1736" s="2">
        <f>RSI!I1736</f>
        <v>20.692595379343032</v>
      </c>
      <c r="D1736" s="2">
        <f>MACD!E1736</f>
        <v>6.280333583899278E-2</v>
      </c>
      <c r="E1736" s="2">
        <f>MACD!F1736</f>
        <v>4.8877965619413349E-2</v>
      </c>
      <c r="F1736" s="2">
        <f>'Moving Avg'!D1736</f>
        <v>4.0080000000000009</v>
      </c>
      <c r="G1736" s="2">
        <f>'Moving Avg'!F1736</f>
        <v>4.1059999999999999</v>
      </c>
      <c r="H1736" s="2">
        <f>'Moving Avg'!G1736</f>
        <v>4.0958000000000006</v>
      </c>
      <c r="I1736" s="2">
        <f>'Moving Avg'!H1736</f>
        <v>4.3976000000000006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44838</v>
      </c>
      <c r="B1737" s="2">
        <f>RSI!B1737</f>
        <v>3.8</v>
      </c>
      <c r="C1737" s="2">
        <f>RSI!I1737</f>
        <v>20.692595379343032</v>
      </c>
      <c r="D1737" s="2">
        <f>MACD!E1737</f>
        <v>8.2295183405895145E-2</v>
      </c>
      <c r="E1737" s="2">
        <f>MACD!F1737</f>
        <v>5.5561409176709708E-2</v>
      </c>
      <c r="F1737" s="2">
        <f>'Moving Avg'!D1737</f>
        <v>3.9380000000000002</v>
      </c>
      <c r="G1737" s="2">
        <f>'Moving Avg'!F1737</f>
        <v>4.083499999999999</v>
      </c>
      <c r="H1737" s="2">
        <f>'Moving Avg'!G1737</f>
        <v>4.0978000000000012</v>
      </c>
      <c r="I1737" s="2">
        <f>'Moving Avg'!H1737</f>
        <v>4.3927500000000013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44839</v>
      </c>
      <c r="B1738" s="2">
        <f>RSI!B1738</f>
        <v>3.79</v>
      </c>
      <c r="C1738" s="2">
        <f>RSI!I1738</f>
        <v>20.280996466860884</v>
      </c>
      <c r="D1738" s="2">
        <f>MACD!E1738</f>
        <v>0.10135808183117856</v>
      </c>
      <c r="E1738" s="2">
        <f>MACD!F1738</f>
        <v>6.4720743707603487E-2</v>
      </c>
      <c r="F1738" s="2">
        <f>'Moving Avg'!D1738</f>
        <v>3.8659999999999997</v>
      </c>
      <c r="G1738" s="2">
        <f>'Moving Avg'!F1738</f>
        <v>4.0699999999999994</v>
      </c>
      <c r="H1738" s="2">
        <f>'Moving Avg'!G1738</f>
        <v>4.0996000000000006</v>
      </c>
      <c r="I1738" s="2">
        <f>'Moving Avg'!H1738</f>
        <v>4.3878500000000003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44840</v>
      </c>
      <c r="B1739" s="2">
        <f>RSI!B1739</f>
        <v>3.79</v>
      </c>
      <c r="C1739" s="2">
        <f>RSI!I1739</f>
        <v>20.280996466860884</v>
      </c>
      <c r="D1739" s="2">
        <f>MACD!E1739</f>
        <v>0.11924088735718463</v>
      </c>
      <c r="E1739" s="2">
        <f>MACD!F1739</f>
        <v>7.5624772437519722E-2</v>
      </c>
      <c r="F1739" s="2">
        <f>'Moving Avg'!D1739</f>
        <v>3.8299999999999996</v>
      </c>
      <c r="G1739" s="2">
        <f>'Moving Avg'!F1739</f>
        <v>4.0564999999999998</v>
      </c>
      <c r="H1739" s="2">
        <f>'Moving Avg'!G1739</f>
        <v>4.1014000000000008</v>
      </c>
      <c r="I1739" s="2">
        <f>'Moving Avg'!H1739</f>
        <v>4.3829500000000001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44841</v>
      </c>
      <c r="B1740" s="2">
        <f>RSI!B1740</f>
        <v>3.79</v>
      </c>
      <c r="C1740" s="2">
        <f>RSI!I1740</f>
        <v>20.280996466860884</v>
      </c>
      <c r="D1740" s="2">
        <f>MACD!E1740</f>
        <v>0.13599532601878828</v>
      </c>
      <c r="E1740" s="2">
        <f>MACD!F1740</f>
        <v>8.7698883153773444E-2</v>
      </c>
      <c r="F1740" s="2">
        <f>'Moving Avg'!D1740</f>
        <v>3.7939999999999996</v>
      </c>
      <c r="G1740" s="2">
        <f>'Moving Avg'!F1740</f>
        <v>4.0430000000000001</v>
      </c>
      <c r="H1740" s="2">
        <f>'Moving Avg'!G1740</f>
        <v>4.1000000000000014</v>
      </c>
      <c r="I1740" s="2">
        <f>'Moving Avg'!H1740</f>
        <v>4.37805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44844</v>
      </c>
      <c r="B1741" s="2">
        <f>RSI!B1741</f>
        <v>3.79</v>
      </c>
      <c r="C1741" s="2">
        <f>RSI!I1741</f>
        <v>20.280996466860884</v>
      </c>
      <c r="D1741" s="2">
        <f>MACD!E1741</f>
        <v>0.15167478279333491</v>
      </c>
      <c r="E1741" s="2">
        <f>MACD!F1741</f>
        <v>0.10049406308168574</v>
      </c>
      <c r="F1741" s="2">
        <f>'Moving Avg'!D1741</f>
        <v>3.7919999999999994</v>
      </c>
      <c r="G1741" s="2">
        <f>'Moving Avg'!F1741</f>
        <v>4.0250000000000004</v>
      </c>
      <c r="H1741" s="2">
        <f>'Moving Avg'!G1741</f>
        <v>4.0980000000000008</v>
      </c>
      <c r="I1741" s="2">
        <f>'Moving Avg'!H1741</f>
        <v>4.3742000000000001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44845</v>
      </c>
      <c r="B1742" s="2">
        <f>RSI!B1742</f>
        <v>3.77</v>
      </c>
      <c r="C1742" s="2">
        <f>RSI!I1742</f>
        <v>19.250897472710406</v>
      </c>
      <c r="D1742" s="2">
        <f>MACD!E1742</f>
        <v>0.16781481550509314</v>
      </c>
      <c r="E1742" s="2">
        <f>MACD!F1742</f>
        <v>0.11395821356636723</v>
      </c>
      <c r="F1742" s="2">
        <f>'Moving Avg'!D1742</f>
        <v>3.786</v>
      </c>
      <c r="G1742" s="2">
        <f>'Moving Avg'!F1742</f>
        <v>4.0060000000000002</v>
      </c>
      <c r="H1742" s="2">
        <f>'Moving Avg'!G1742</f>
        <v>4.0954000000000015</v>
      </c>
      <c r="I1742" s="2">
        <f>'Moving Avg'!H1742</f>
        <v>4.3692500000000001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44846</v>
      </c>
      <c r="B1743" s="2">
        <f>RSI!B1743</f>
        <v>3.77</v>
      </c>
      <c r="C1743" s="2">
        <f>RSI!I1743</f>
        <v>19.250897472710406</v>
      </c>
      <c r="D1743" s="2">
        <f>MACD!E1743</f>
        <v>0.18287820505983143</v>
      </c>
      <c r="E1743" s="2">
        <f>MACD!F1743</f>
        <v>0.12774221186506007</v>
      </c>
      <c r="F1743" s="2">
        <f>'Moving Avg'!D1743</f>
        <v>3.782</v>
      </c>
      <c r="G1743" s="2">
        <f>'Moving Avg'!F1743</f>
        <v>3.9869999999999997</v>
      </c>
      <c r="H1743" s="2">
        <f>'Moving Avg'!G1743</f>
        <v>4.0928000000000013</v>
      </c>
      <c r="I1743" s="2">
        <f>'Moving Avg'!H1743</f>
        <v>4.3642999999999992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44847</v>
      </c>
      <c r="B1744" s="2">
        <f>RSI!B1744</f>
        <v>3.77</v>
      </c>
      <c r="C1744" s="2">
        <f>RSI!I1744</f>
        <v>19.250897472710406</v>
      </c>
      <c r="D1744" s="2">
        <f>MACD!E1744</f>
        <v>0.16923410052226417</v>
      </c>
      <c r="E1744" s="2">
        <f>MACD!F1744</f>
        <v>0.13604058959650089</v>
      </c>
      <c r="F1744" s="2">
        <f>'Moving Avg'!D1744</f>
        <v>3.778</v>
      </c>
      <c r="G1744" s="2">
        <f>'Moving Avg'!F1744</f>
        <v>3.9679999999999991</v>
      </c>
      <c r="H1744" s="2">
        <f>'Moving Avg'!G1744</f>
        <v>4.0882000000000014</v>
      </c>
      <c r="I1744" s="2">
        <f>'Moving Avg'!H1744</f>
        <v>4.3593499999999992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44848</v>
      </c>
      <c r="B1745" s="2">
        <f>RSI!B1745</f>
        <v>3.61</v>
      </c>
      <c r="C1745" s="2">
        <f>RSI!I1745</f>
        <v>12.770104363844936</v>
      </c>
      <c r="D1745" s="2">
        <f>MACD!E1745</f>
        <v>0.17074673542277674</v>
      </c>
      <c r="E1745" s="2">
        <f>MACD!F1745</f>
        <v>0.14298181876175609</v>
      </c>
      <c r="F1745" s="2">
        <f>'Moving Avg'!D1745</f>
        <v>3.742</v>
      </c>
      <c r="G1745" s="2">
        <f>'Moving Avg'!F1745</f>
        <v>3.9409999999999989</v>
      </c>
      <c r="H1745" s="2">
        <f>'Moving Avg'!G1745</f>
        <v>4.0804000000000018</v>
      </c>
      <c r="I1745" s="2">
        <f>'Moving Avg'!H1745</f>
        <v>4.3535499999999994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3.61</v>
      </c>
      <c r="C1746" s="2">
        <f>RSI!I1746</f>
        <v>12.770104363844936</v>
      </c>
      <c r="D1746" s="2">
        <f>MACD!E1746</f>
        <v>0.14793473444257588</v>
      </c>
      <c r="E1746" s="2">
        <f>MACD!F1746</f>
        <v>0.14397240189792004</v>
      </c>
      <c r="F1746" s="2">
        <f>'Moving Avg'!D1746</f>
        <v>3.7060000000000004</v>
      </c>
      <c r="G1746" s="2">
        <f>'Moving Avg'!F1746</f>
        <v>3.9139999999999993</v>
      </c>
      <c r="H1746" s="2">
        <f>'Moving Avg'!G1746</f>
        <v>4.0726000000000022</v>
      </c>
      <c r="I1746" s="2">
        <f>'Moving Avg'!H1746</f>
        <v>4.3477499999999996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3.61</v>
      </c>
      <c r="C1747" s="2">
        <f>RSI!I1747</f>
        <v>12.770104363844936</v>
      </c>
      <c r="D1747" s="2">
        <f>MACD!E1747</f>
        <v>0.13054146034763159</v>
      </c>
      <c r="E1747" s="2">
        <f>MACD!F1747</f>
        <v>0.14128621358786236</v>
      </c>
      <c r="F1747" s="2">
        <f>'Moving Avg'!D1747</f>
        <v>3.6740000000000004</v>
      </c>
      <c r="G1747" s="2">
        <f>'Moving Avg'!F1747</f>
        <v>3.8869999999999996</v>
      </c>
      <c r="H1747" s="2">
        <f>'Moving Avg'!G1747</f>
        <v>4.0648000000000026</v>
      </c>
      <c r="I1747" s="2">
        <f>'Moving Avg'!H1747</f>
        <v>4.3419499999999998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44853</v>
      </c>
      <c r="B1748" s="2">
        <f>RSI!B1748</f>
        <v>3.61</v>
      </c>
      <c r="C1748" s="2">
        <f>RSI!I1748</f>
        <v>12.770104363844936</v>
      </c>
      <c r="D1748" s="2">
        <f>MACD!E1748</f>
        <v>0.11605337995589338</v>
      </c>
      <c r="E1748" s="2">
        <f>MACD!F1748</f>
        <v>0.13623964686146858</v>
      </c>
      <c r="F1748" s="2">
        <f>'Moving Avg'!D1748</f>
        <v>3.6420000000000003</v>
      </c>
      <c r="G1748" s="2">
        <f>'Moving Avg'!F1748</f>
        <v>3.8600000000000003</v>
      </c>
      <c r="H1748" s="2">
        <f>'Moving Avg'!G1748</f>
        <v>4.057000000000003</v>
      </c>
      <c r="I1748" s="2">
        <f>'Moving Avg'!H1748</f>
        <v>4.3361499999999999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3.66</v>
      </c>
      <c r="C1749" s="2">
        <f>RSI!I1749</f>
        <v>23.583303273926603</v>
      </c>
      <c r="D1749" s="2">
        <f>MACD!E1749</f>
        <v>0.10172735252697152</v>
      </c>
      <c r="E1749" s="2">
        <f>MACD!F1749</f>
        <v>0.12933718799456917</v>
      </c>
      <c r="F1749" s="2">
        <f>'Moving Avg'!D1749</f>
        <v>3.62</v>
      </c>
      <c r="G1749" s="2">
        <f>'Moving Avg'!F1749</f>
        <v>3.8355000000000006</v>
      </c>
      <c r="H1749" s="2">
        <f>'Moving Avg'!G1749</f>
        <v>4.0502000000000029</v>
      </c>
      <c r="I1749" s="2">
        <f>'Moving Avg'!H1749</f>
        <v>4.3306000000000004</v>
      </c>
      <c r="J1749" s="6" t="str">
        <f>OBV!F1749</f>
        <v>BULLISH</v>
      </c>
      <c r="K1749" s="6" t="str">
        <f>OBV!G1749</f>
        <v>NEUTRAL</v>
      </c>
      <c r="L1749" s="6" t="str">
        <f>OBV!H1749</f>
        <v>BULLISH DIVERGENCE</v>
      </c>
    </row>
    <row r="1750" spans="1:12" ht="13.5" x14ac:dyDescent="0.25">
      <c r="A1750" s="3">
        <f>RSI!A1750</f>
        <v>44855</v>
      </c>
      <c r="B1750" s="2">
        <f>RSI!B1750</f>
        <v>3.66</v>
      </c>
      <c r="C1750" s="2">
        <f>RSI!I1750</f>
        <v>23.583303273926603</v>
      </c>
      <c r="D1750" s="2">
        <f>MACD!E1750</f>
        <v>9.0825452375799198E-2</v>
      </c>
      <c r="E1750" s="2">
        <f>MACD!F1750</f>
        <v>0.12163484087081518</v>
      </c>
      <c r="F1750" s="2">
        <f>'Moving Avg'!D1750</f>
        <v>3.63</v>
      </c>
      <c r="G1750" s="2">
        <f>'Moving Avg'!F1750</f>
        <v>3.8109999999999999</v>
      </c>
      <c r="H1750" s="2">
        <f>'Moving Avg'!G1750</f>
        <v>4.0434000000000028</v>
      </c>
      <c r="I1750" s="2">
        <f>'Moving Avg'!H1750</f>
        <v>4.3250500000000001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44858</v>
      </c>
      <c r="B1751" s="2">
        <f>RSI!B1751</f>
        <v>3.66</v>
      </c>
      <c r="C1751" s="2">
        <f>RSI!I1751</f>
        <v>23.583303273926603</v>
      </c>
      <c r="D1751" s="2">
        <f>MACD!E1751</f>
        <v>8.2730511204644142E-2</v>
      </c>
      <c r="E1751" s="2">
        <f>MACD!F1751</f>
        <v>0.11385397493758097</v>
      </c>
      <c r="F1751" s="2">
        <f>'Moving Avg'!D1751</f>
        <v>3.6399999999999997</v>
      </c>
      <c r="G1751" s="2">
        <f>'Moving Avg'!F1751</f>
        <v>3.7865000000000002</v>
      </c>
      <c r="H1751" s="2">
        <f>'Moving Avg'!G1751</f>
        <v>4.0366000000000035</v>
      </c>
      <c r="I1751" s="2">
        <f>'Moving Avg'!H1751</f>
        <v>4.3205499999999999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</row>
    <row r="1752" spans="1:12" ht="13.5" x14ac:dyDescent="0.25">
      <c r="A1752" s="3">
        <f>RSI!A1752</f>
        <v>44859</v>
      </c>
      <c r="B1752" s="2">
        <f>RSI!B1752</f>
        <v>3.63</v>
      </c>
      <c r="C1752" s="2">
        <f>RSI!I1752</f>
        <v>21.57873808858254</v>
      </c>
      <c r="D1752" s="2">
        <f>MACD!E1752</f>
        <v>7.6072303606677494E-2</v>
      </c>
      <c r="E1752" s="2">
        <f>MACD!F1752</f>
        <v>0.10629764067140028</v>
      </c>
      <c r="F1752" s="2">
        <f>'Moving Avg'!D1752</f>
        <v>3.6439999999999997</v>
      </c>
      <c r="G1752" s="2">
        <f>'Moving Avg'!F1752</f>
        <v>3.7604999999999995</v>
      </c>
      <c r="H1752" s="2">
        <f>'Moving Avg'!G1752</f>
        <v>4.0272000000000023</v>
      </c>
      <c r="I1752" s="2">
        <f>'Moving Avg'!H1752</f>
        <v>4.3151999999999999</v>
      </c>
      <c r="J1752" s="6" t="str">
        <f>OBV!F1752</f>
        <v>BEARISH</v>
      </c>
      <c r="K1752" s="6" t="str">
        <f>OBV!G1752</f>
        <v>NEUTRAL</v>
      </c>
      <c r="L1752" s="6" t="str">
        <f>OBV!H1752</f>
        <v>BEARISH DIVERGENCE</v>
      </c>
    </row>
    <row r="1753" spans="1:12" ht="13.5" x14ac:dyDescent="0.25">
      <c r="A1753" s="3">
        <f>RSI!A1753</f>
        <v>44860</v>
      </c>
      <c r="B1753" s="2">
        <f>RSI!B1753</f>
        <v>3.5</v>
      </c>
      <c r="C1753" s="2">
        <f>RSI!I1753</f>
        <v>15.450204601928277</v>
      </c>
      <c r="D1753" s="2">
        <f>MACD!E1753</f>
        <v>8.1213909578565335E-2</v>
      </c>
      <c r="E1753" s="2">
        <f>MACD!F1753</f>
        <v>0.10128089445283331</v>
      </c>
      <c r="F1753" s="2">
        <f>'Moving Avg'!D1753</f>
        <v>3.6219999999999999</v>
      </c>
      <c r="G1753" s="2">
        <f>'Moving Avg'!F1753</f>
        <v>3.7279999999999993</v>
      </c>
      <c r="H1753" s="2">
        <f>'Moving Avg'!G1753</f>
        <v>4.0152000000000028</v>
      </c>
      <c r="I1753" s="2">
        <f>'Moving Avg'!H1753</f>
        <v>4.3091999999999997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44861</v>
      </c>
      <c r="B1754" s="2">
        <f>RSI!B1754</f>
        <v>3.47</v>
      </c>
      <c r="C1754" s="2">
        <f>RSI!I1754</f>
        <v>14.43159571801425</v>
      </c>
      <c r="D1754" s="2">
        <f>MACD!E1754</f>
        <v>8.9615864005786694E-2</v>
      </c>
      <c r="E1754" s="2">
        <f>MACD!F1754</f>
        <v>9.8947888363423983E-2</v>
      </c>
      <c r="F1754" s="2">
        <f>'Moving Avg'!D1754</f>
        <v>3.5839999999999996</v>
      </c>
      <c r="G1754" s="2">
        <f>'Moving Avg'!F1754</f>
        <v>3.7029999999999994</v>
      </c>
      <c r="H1754" s="2">
        <f>'Moving Avg'!G1754</f>
        <v>4.0026000000000028</v>
      </c>
      <c r="I1754" s="2">
        <f>'Moving Avg'!H1754</f>
        <v>4.30375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44862</v>
      </c>
      <c r="B1755" s="2">
        <f>RSI!B1755</f>
        <v>3.44</v>
      </c>
      <c r="C1755" s="2">
        <f>RSI!I1755</f>
        <v>13.474880195116597</v>
      </c>
      <c r="D1755" s="2">
        <f>MACD!E1755</f>
        <v>7.6202969451549585E-2</v>
      </c>
      <c r="E1755" s="2">
        <f>MACD!F1755</f>
        <v>9.4398904581049117E-2</v>
      </c>
      <c r="F1755" s="2">
        <f>'Moving Avg'!D1755</f>
        <v>3.54</v>
      </c>
      <c r="G1755" s="2">
        <f>'Moving Avg'!F1755</f>
        <v>3.6764999999999999</v>
      </c>
      <c r="H1755" s="2">
        <f>'Moving Avg'!G1755</f>
        <v>3.9874000000000023</v>
      </c>
      <c r="I1755" s="2">
        <f>'Moving Avg'!H1755</f>
        <v>4.2975000000000003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44865</v>
      </c>
      <c r="B1756" s="2">
        <f>RSI!B1756</f>
        <v>3.59</v>
      </c>
      <c r="C1756" s="2">
        <f>RSI!I1756</f>
        <v>36.236196297848842</v>
      </c>
      <c r="D1756" s="2">
        <f>MACD!E1756</f>
        <v>5.5652092299921296E-2</v>
      </c>
      <c r="E1756" s="2">
        <f>MACD!F1756</f>
        <v>8.6649542124823564E-2</v>
      </c>
      <c r="F1756" s="2">
        <f>'Moving Avg'!D1756</f>
        <v>3.5259999999999998</v>
      </c>
      <c r="G1756" s="2">
        <f>'Moving Avg'!F1756</f>
        <v>3.6659999999999995</v>
      </c>
      <c r="H1756" s="2">
        <f>'Moving Avg'!G1756</f>
        <v>3.9772000000000021</v>
      </c>
      <c r="I1756" s="2">
        <f>'Moving Avg'!H1756</f>
        <v>4.2920000000000007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</row>
    <row r="1757" spans="1:12" ht="13.5" x14ac:dyDescent="0.25">
      <c r="A1757" s="3">
        <f>RSI!A1757</f>
        <v>44866</v>
      </c>
      <c r="B1757" s="2">
        <f>RSI!B1757</f>
        <v>3.59</v>
      </c>
      <c r="C1757" s="2">
        <f>RSI!I1757</f>
        <v>36.236196297848842</v>
      </c>
      <c r="D1757" s="2">
        <f>MACD!E1757</f>
        <v>3.9144686072293489E-2</v>
      </c>
      <c r="E1757" s="2">
        <f>MACD!F1757</f>
        <v>7.7148570914317552E-2</v>
      </c>
      <c r="F1757" s="2">
        <f>'Moving Avg'!D1757</f>
        <v>3.5179999999999998</v>
      </c>
      <c r="G1757" s="2">
        <f>'Moving Avg'!F1757</f>
        <v>3.6555</v>
      </c>
      <c r="H1757" s="2">
        <f>'Moving Avg'!G1757</f>
        <v>3.9652000000000021</v>
      </c>
      <c r="I1757" s="2">
        <f>'Moving Avg'!H1757</f>
        <v>4.2865000000000011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</row>
    <row r="1758" spans="1:12" ht="13.5" x14ac:dyDescent="0.25">
      <c r="A1758" s="3">
        <f>RSI!A1758</f>
        <v>44867</v>
      </c>
      <c r="B1758" s="2">
        <f>RSI!B1758</f>
        <v>3.43</v>
      </c>
      <c r="C1758" s="2">
        <f>RSI!I1758</f>
        <v>27.339267335307639</v>
      </c>
      <c r="D1758" s="2">
        <f>MACD!E1758</f>
        <v>3.7845211836148529E-2</v>
      </c>
      <c r="E1758" s="2">
        <f>MACD!F1758</f>
        <v>6.9287899098683756E-2</v>
      </c>
      <c r="F1758" s="2">
        <f>'Moving Avg'!D1758</f>
        <v>3.504</v>
      </c>
      <c r="G1758" s="2">
        <f>'Moving Avg'!F1758</f>
        <v>3.6375000000000002</v>
      </c>
      <c r="H1758" s="2">
        <f>'Moving Avg'!G1758</f>
        <v>3.9500000000000024</v>
      </c>
      <c r="I1758" s="2">
        <f>'Moving Avg'!H1758</f>
        <v>4.2812500000000009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</row>
    <row r="1759" spans="1:12" ht="13.5" x14ac:dyDescent="0.25">
      <c r="A1759" s="3">
        <f>RSI!A1759</f>
        <v>44868</v>
      </c>
      <c r="B1759" s="2">
        <f>RSI!B1759</f>
        <v>3.35</v>
      </c>
      <c r="C1759" s="2">
        <f>RSI!I1759</f>
        <v>24.146895246382343</v>
      </c>
      <c r="D1759" s="2">
        <f>MACD!E1759</f>
        <v>5.2065336445024535E-2</v>
      </c>
      <c r="E1759" s="2">
        <f>MACD!F1759</f>
        <v>6.5843386567951911E-2</v>
      </c>
      <c r="F1759" s="2">
        <f>'Moving Avg'!D1759</f>
        <v>3.4799999999999995</v>
      </c>
      <c r="G1759" s="2">
        <f>'Moving Avg'!F1759</f>
        <v>3.6154999999999995</v>
      </c>
      <c r="H1759" s="2">
        <f>'Moving Avg'!G1759</f>
        <v>3.9330000000000025</v>
      </c>
      <c r="I1759" s="2">
        <f>'Moving Avg'!H1759</f>
        <v>4.2752000000000008</v>
      </c>
      <c r="J1759" s="6" t="str">
        <f>OBV!F1759</f>
        <v>BULLISH</v>
      </c>
      <c r="K1759" s="6" t="str">
        <f>OBV!G1759</f>
        <v>NEUTRAL</v>
      </c>
      <c r="L1759" s="6" t="str">
        <f>OBV!H1759</f>
        <v>BULLISH DIVERGENCE</v>
      </c>
    </row>
    <row r="1760" spans="1:12" ht="13.5" x14ac:dyDescent="0.25">
      <c r="A1760" s="3">
        <f>RSI!A1760</f>
        <v>44869</v>
      </c>
      <c r="B1760" s="2">
        <f>RSI!B1760</f>
        <v>3.21</v>
      </c>
      <c r="C1760" s="2">
        <f>RSI!I1760</f>
        <v>19.791495862870249</v>
      </c>
      <c r="D1760" s="2">
        <f>MACD!E1760</f>
        <v>7.6516256449756348E-2</v>
      </c>
      <c r="E1760" s="2">
        <f>MACD!F1760</f>
        <v>6.7977960544312807E-2</v>
      </c>
      <c r="F1760" s="2">
        <f>'Moving Avg'!D1760</f>
        <v>3.4339999999999997</v>
      </c>
      <c r="G1760" s="2">
        <f>'Moving Avg'!F1760</f>
        <v>3.5864999999999996</v>
      </c>
      <c r="H1760" s="2">
        <f>'Moving Avg'!G1760</f>
        <v>3.9096000000000029</v>
      </c>
      <c r="I1760" s="2">
        <f>'Moving Avg'!H1760</f>
        <v>4.2678000000000003</v>
      </c>
      <c r="J1760" s="6" t="str">
        <f>OBV!F1760</f>
        <v>BULLISH</v>
      </c>
      <c r="K1760" s="6" t="str">
        <f>OBV!G1760</f>
        <v>NEUTRAL</v>
      </c>
      <c r="L1760" s="6" t="str">
        <f>OBV!H1760</f>
        <v>BULLISH DIVERGENCE</v>
      </c>
    </row>
    <row r="1761" spans="1:12" ht="13.5" x14ac:dyDescent="0.25">
      <c r="A1761" s="3">
        <f>RSI!A1761</f>
        <v>44872</v>
      </c>
      <c r="B1761" s="2">
        <f>RSI!B1761</f>
        <v>3.07</v>
      </c>
      <c r="C1761" s="2">
        <f>RSI!I1761</f>
        <v>16.57238220054667</v>
      </c>
      <c r="D1761" s="2">
        <f>MACD!E1761</f>
        <v>0.11029955552526172</v>
      </c>
      <c r="E1761" s="2">
        <f>MACD!F1761</f>
        <v>7.6442279540502589E-2</v>
      </c>
      <c r="F1761" s="2">
        <f>'Moving Avg'!D1761</f>
        <v>3.3299999999999996</v>
      </c>
      <c r="G1761" s="2">
        <f>'Moving Avg'!F1761</f>
        <v>3.5504999999999995</v>
      </c>
      <c r="H1761" s="2">
        <f>'Moving Avg'!G1761</f>
        <v>3.8834000000000022</v>
      </c>
      <c r="I1761" s="2">
        <f>'Moving Avg'!H1761</f>
        <v>4.2597000000000005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</row>
    <row r="1762" spans="1:12" ht="13.5" x14ac:dyDescent="0.25">
      <c r="A1762" s="3">
        <f>RSI!A1762</f>
        <v>44873</v>
      </c>
      <c r="B1762" s="2">
        <f>RSI!B1762</f>
        <v>3.15</v>
      </c>
      <c r="C1762" s="2">
        <f>RSI!I1762</f>
        <v>24.163132603505105</v>
      </c>
      <c r="D1762" s="2">
        <f>MACD!E1762</f>
        <v>0.13169331342743451</v>
      </c>
      <c r="E1762" s="2">
        <f>MACD!F1762</f>
        <v>8.7492486317888973E-2</v>
      </c>
      <c r="F1762" s="2">
        <f>'Moving Avg'!D1762</f>
        <v>3.242</v>
      </c>
      <c r="G1762" s="2">
        <f>'Moving Avg'!F1762</f>
        <v>3.5194999999999999</v>
      </c>
      <c r="H1762" s="2">
        <f>'Moving Avg'!G1762</f>
        <v>3.8588000000000018</v>
      </c>
      <c r="I1762" s="2">
        <f>'Moving Avg'!H1762</f>
        <v>4.25305</v>
      </c>
      <c r="J1762" s="6" t="str">
        <f>OBV!F1762</f>
        <v>BULLISH</v>
      </c>
      <c r="K1762" s="6" t="str">
        <f>OBV!G1762</f>
        <v>NEUTRAL</v>
      </c>
      <c r="L1762" s="6" t="str">
        <f>OBV!H1762</f>
        <v>BULLISH DIVERGENCE</v>
      </c>
    </row>
    <row r="1763" spans="1:12" ht="13.5" x14ac:dyDescent="0.25">
      <c r="A1763" s="3">
        <f>RSI!A1763</f>
        <v>44874</v>
      </c>
      <c r="B1763" s="2">
        <f>RSI!B1763</f>
        <v>3.29</v>
      </c>
      <c r="C1763" s="2">
        <f>RSI!I1763</f>
        <v>35.263706463169527</v>
      </c>
      <c r="D1763" s="2">
        <f>MACD!E1763</f>
        <v>0.12205374126044877</v>
      </c>
      <c r="E1763" s="2">
        <f>MACD!F1763</f>
        <v>9.4404737306400949E-2</v>
      </c>
      <c r="F1763" s="2">
        <f>'Moving Avg'!D1763</f>
        <v>3.214</v>
      </c>
      <c r="G1763" s="2">
        <f>'Moving Avg'!F1763</f>
        <v>3.4955000000000007</v>
      </c>
      <c r="H1763" s="2">
        <f>'Moving Avg'!G1763</f>
        <v>3.8370000000000011</v>
      </c>
      <c r="I1763" s="2">
        <f>'Moving Avg'!H1763</f>
        <v>4.2462499999999999</v>
      </c>
      <c r="J1763" s="6" t="str">
        <f>OBV!F1763</f>
        <v>BULLISH</v>
      </c>
      <c r="K1763" s="6" t="str">
        <f>OBV!G1763</f>
        <v>NEUTRAL</v>
      </c>
      <c r="L1763" s="6" t="str">
        <f>OBV!H1763</f>
        <v>BULLISH DIVERGENCE</v>
      </c>
    </row>
    <row r="1764" spans="1:12" ht="13.5" x14ac:dyDescent="0.25">
      <c r="A1764" s="3">
        <f>RSI!A1764</f>
        <v>44875</v>
      </c>
      <c r="B1764" s="2">
        <f>RSI!B1764</f>
        <v>3.15</v>
      </c>
      <c r="C1764" s="2">
        <f>RSI!I1764</f>
        <v>30.461880275048614</v>
      </c>
      <c r="D1764" s="2">
        <f>MACD!E1764</f>
        <v>0.12125859222636581</v>
      </c>
      <c r="E1764" s="2">
        <f>MACD!F1764</f>
        <v>9.9775508290393916E-2</v>
      </c>
      <c r="F1764" s="2">
        <f>'Moving Avg'!D1764</f>
        <v>3.1739999999999999</v>
      </c>
      <c r="G1764" s="2">
        <f>'Moving Avg'!F1764</f>
        <v>3.4645000000000001</v>
      </c>
      <c r="H1764" s="2">
        <f>'Moving Avg'!G1764</f>
        <v>3.8112000000000008</v>
      </c>
      <c r="I1764" s="2">
        <f>'Moving Avg'!H1764</f>
        <v>4.239749999999999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44876</v>
      </c>
      <c r="B1765" s="2">
        <f>RSI!B1765</f>
        <v>3.15</v>
      </c>
      <c r="C1765" s="2">
        <f>RSI!I1765</f>
        <v>30.461880275048614</v>
      </c>
      <c r="D1765" s="2">
        <f>MACD!E1765</f>
        <v>0.11828508694637119</v>
      </c>
      <c r="E1765" s="2">
        <f>MACD!F1765</f>
        <v>0.10347742402158938</v>
      </c>
      <c r="F1765" s="2">
        <f>'Moving Avg'!D1765</f>
        <v>3.1619999999999999</v>
      </c>
      <c r="G1765" s="2">
        <f>'Moving Avg'!F1765</f>
        <v>3.4415000000000004</v>
      </c>
      <c r="H1765" s="2">
        <f>'Moving Avg'!G1765</f>
        <v>3.7854000000000001</v>
      </c>
      <c r="I1765" s="2">
        <f>'Moving Avg'!H1765</f>
        <v>4.2332499999999991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44879</v>
      </c>
      <c r="B1766" s="2">
        <f>RSI!B1766</f>
        <v>3.15</v>
      </c>
      <c r="C1766" s="2">
        <f>RSI!I1766</f>
        <v>30.461880275048614</v>
      </c>
      <c r="D1766" s="2">
        <f>MACD!E1766</f>
        <v>0.14098920575040497</v>
      </c>
      <c r="E1766" s="2">
        <f>MACD!F1766</f>
        <v>0.1109797803673525</v>
      </c>
      <c r="F1766" s="2">
        <f>'Moving Avg'!D1766</f>
        <v>3.1779999999999999</v>
      </c>
      <c r="G1766" s="2">
        <f>'Moving Avg'!F1766</f>
        <v>3.4185000000000003</v>
      </c>
      <c r="H1766" s="2">
        <f>'Moving Avg'!G1766</f>
        <v>3.7596000000000003</v>
      </c>
      <c r="I1766" s="2">
        <f>'Moving Avg'!H1766</f>
        <v>4.2277499999999977</v>
      </c>
      <c r="J1766" s="6" t="str">
        <f>OBV!F1766</f>
        <v>BEARISH</v>
      </c>
      <c r="K1766" s="6" t="str">
        <f>OBV!G1766</f>
        <v>NEUTRAL</v>
      </c>
      <c r="L1766" s="6" t="str">
        <f>OBV!H1766</f>
        <v>BEARISH DIVERGENCE</v>
      </c>
    </row>
    <row r="1767" spans="1:12" ht="13.5" x14ac:dyDescent="0.25">
      <c r="A1767" s="3">
        <f>RSI!A1767</f>
        <v>44880</v>
      </c>
      <c r="B1767" s="2">
        <f>RSI!B1767</f>
        <v>3.15</v>
      </c>
      <c r="C1767" s="2">
        <f>RSI!I1767</f>
        <v>30.461880275048614</v>
      </c>
      <c r="D1767" s="2">
        <f>MACD!E1767</f>
        <v>0.16218486343732152</v>
      </c>
      <c r="E1767" s="2">
        <f>MACD!F1767</f>
        <v>0.1212207969813463</v>
      </c>
      <c r="F1767" s="2">
        <f>'Moving Avg'!D1767</f>
        <v>3.1779999999999999</v>
      </c>
      <c r="G1767" s="2">
        <f>'Moving Avg'!F1767</f>
        <v>3.3955000000000006</v>
      </c>
      <c r="H1767" s="2">
        <f>'Moving Avg'!G1767</f>
        <v>3.7376</v>
      </c>
      <c r="I1767" s="2">
        <f>'Moving Avg'!H1767</f>
        <v>4.2215499999999979</v>
      </c>
      <c r="J1767" s="6" t="str">
        <f>OBV!F1767</f>
        <v>BEARISH</v>
      </c>
      <c r="K1767" s="6" t="str">
        <f>OBV!G1767</f>
        <v>NEUTRAL</v>
      </c>
      <c r="L1767" s="6" t="str">
        <f>OBV!H1767</f>
        <v>NEUTRAL</v>
      </c>
    </row>
    <row r="1768" spans="1:12" ht="13.5" x14ac:dyDescent="0.25">
      <c r="A1768" s="3">
        <f>RSI!A1768</f>
        <v>44881</v>
      </c>
      <c r="B1768" s="2">
        <f>RSI!B1768</f>
        <v>3.15</v>
      </c>
      <c r="C1768" s="2">
        <f>RSI!I1768</f>
        <v>30.461880275048614</v>
      </c>
      <c r="D1768" s="2">
        <f>MACD!E1768</f>
        <v>0.15734174779673138</v>
      </c>
      <c r="E1768" s="2">
        <f>MACD!F1768</f>
        <v>0.12844498714442332</v>
      </c>
      <c r="F1768" s="2">
        <f>'Moving Avg'!D1768</f>
        <v>3.15</v>
      </c>
      <c r="G1768" s="2">
        <f>'Moving Avg'!F1768</f>
        <v>3.3725000000000001</v>
      </c>
      <c r="H1768" s="2">
        <f>'Moving Avg'!G1768</f>
        <v>3.7194000000000007</v>
      </c>
      <c r="I1768" s="2">
        <f>'Moving Avg'!H1768</f>
        <v>4.2162999999999986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</row>
    <row r="1769" spans="1:12" ht="13.5" x14ac:dyDescent="0.25">
      <c r="A1769" s="3">
        <f>RSI!A1769</f>
        <v>44882</v>
      </c>
      <c r="B1769" s="2">
        <f>RSI!B1769</f>
        <v>3.15</v>
      </c>
      <c r="C1769" s="2">
        <f>RSI!I1769</f>
        <v>30.461880275048614</v>
      </c>
      <c r="D1769" s="2">
        <f>MACD!E1769</f>
        <v>0.14263740650798695</v>
      </c>
      <c r="E1769" s="2">
        <f>MACD!F1769</f>
        <v>0.13128347101713606</v>
      </c>
      <c r="F1769" s="2">
        <f>'Moving Avg'!D1769</f>
        <v>3.15</v>
      </c>
      <c r="G1769" s="2">
        <f>'Moving Avg'!F1769</f>
        <v>3.347</v>
      </c>
      <c r="H1769" s="2">
        <f>'Moving Avg'!G1769</f>
        <v>3.7012000000000005</v>
      </c>
      <c r="I1769" s="2">
        <f>'Moving Avg'!H1769</f>
        <v>4.2101499999999978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44883</v>
      </c>
      <c r="B1770" s="2">
        <f>RSI!B1770</f>
        <v>3.29</v>
      </c>
      <c r="C1770" s="2">
        <f>RSI!I1770</f>
        <v>42.644984967446746</v>
      </c>
      <c r="D1770" s="2">
        <f>MACD!E1770</f>
        <v>9.9861784056600289E-2</v>
      </c>
      <c r="E1770" s="2">
        <f>MACD!F1770</f>
        <v>0.12499913362502892</v>
      </c>
      <c r="F1770" s="2">
        <f>'Moving Avg'!D1770</f>
        <v>3.1779999999999999</v>
      </c>
      <c r="G1770" s="2">
        <f>'Moving Avg'!F1770</f>
        <v>3.3284999999999996</v>
      </c>
      <c r="H1770" s="2">
        <f>'Moving Avg'!G1770</f>
        <v>3.6858000000000004</v>
      </c>
      <c r="I1770" s="2">
        <f>'Moving Avg'!H1770</f>
        <v>4.2040999999999977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</row>
    <row r="1771" spans="1:12" ht="13.5" x14ac:dyDescent="0.25">
      <c r="A1771" s="3">
        <f>RSI!A1771</f>
        <v>44886</v>
      </c>
      <c r="B1771" s="2">
        <f>RSI!B1771</f>
        <v>3.2</v>
      </c>
      <c r="C1771" s="2">
        <f>RSI!I1771</f>
        <v>38.03198754342398</v>
      </c>
      <c r="D1771" s="2">
        <f>MACD!E1771</f>
        <v>4.9426617930225181E-2</v>
      </c>
      <c r="E1771" s="2">
        <f>MACD!F1771</f>
        <v>0.10988463048606817</v>
      </c>
      <c r="F1771" s="2">
        <f>'Moving Avg'!D1771</f>
        <v>3.1879999999999997</v>
      </c>
      <c r="G1771" s="2">
        <f>'Moving Avg'!F1771</f>
        <v>3.3054999999999994</v>
      </c>
      <c r="H1771" s="2">
        <f>'Moving Avg'!G1771</f>
        <v>3.6668000000000003</v>
      </c>
      <c r="I1771" s="2">
        <f>'Moving Avg'!H1771</f>
        <v>4.1967999999999979</v>
      </c>
      <c r="J1771" s="6" t="str">
        <f>OBV!F1771</f>
        <v>BEARISH</v>
      </c>
      <c r="K1771" s="6" t="str">
        <f>OBV!G1771</f>
        <v>NEUTRAL</v>
      </c>
      <c r="L1771" s="6" t="str">
        <f>OBV!H1771</f>
        <v>BEARISH DIVERGENCE</v>
      </c>
    </row>
    <row r="1772" spans="1:12" ht="13.5" x14ac:dyDescent="0.25">
      <c r="A1772" s="3">
        <f>RSI!A1772</f>
        <v>44887</v>
      </c>
      <c r="B1772" s="2">
        <f>RSI!B1772</f>
        <v>3.2</v>
      </c>
      <c r="C1772" s="2">
        <f>RSI!I1772</f>
        <v>38.031987543423973</v>
      </c>
      <c r="D1772" s="2">
        <f>MACD!E1772</f>
        <v>2.0174831159644135E-2</v>
      </c>
      <c r="E1772" s="2">
        <f>MACD!F1772</f>
        <v>9.1942670620783359E-2</v>
      </c>
      <c r="F1772" s="2">
        <f>'Moving Avg'!D1772</f>
        <v>3.1979999999999995</v>
      </c>
      <c r="G1772" s="2">
        <f>'Moving Avg'!F1772</f>
        <v>3.2839999999999998</v>
      </c>
      <c r="H1772" s="2">
        <f>'Moving Avg'!G1772</f>
        <v>3.6477999999999997</v>
      </c>
      <c r="I1772" s="2">
        <f>'Moving Avg'!H1772</f>
        <v>4.1894499999999972</v>
      </c>
      <c r="J1772" s="6" t="str">
        <f>OBV!F1772</f>
        <v>BEARISH</v>
      </c>
      <c r="K1772" s="6" t="str">
        <f>OBV!G1772</f>
        <v>NEUTRAL</v>
      </c>
      <c r="L1772" s="6" t="str">
        <f>OBV!H1772</f>
        <v>BEARISH DIVERGENCE</v>
      </c>
    </row>
    <row r="1773" spans="1:12" ht="13.5" x14ac:dyDescent="0.25">
      <c r="A1773" s="3">
        <f>RSI!A1773</f>
        <v>44888</v>
      </c>
      <c r="B1773" s="2">
        <f>RSI!B1773</f>
        <v>3.34</v>
      </c>
      <c r="C1773" s="2">
        <f>RSI!I1773</f>
        <v>48.150461819648925</v>
      </c>
      <c r="D1773" s="2">
        <f>MACD!E1773</f>
        <v>7.6251425939792838E-3</v>
      </c>
      <c r="E1773" s="2">
        <f>MACD!F1773</f>
        <v>7.5079165015422542E-2</v>
      </c>
      <c r="F1773" s="2">
        <f>'Moving Avg'!D1773</f>
        <v>3.2359999999999998</v>
      </c>
      <c r="G1773" s="2">
        <f>'Moving Avg'!F1773</f>
        <v>3.2759999999999998</v>
      </c>
      <c r="H1773" s="2">
        <f>'Moving Avg'!G1773</f>
        <v>3.6315999999999997</v>
      </c>
      <c r="I1773" s="2">
        <f>'Moving Avg'!H1773</f>
        <v>4.1827999999999976</v>
      </c>
      <c r="J1773" s="6" t="str">
        <f>OBV!F1773</f>
        <v>BEARISH</v>
      </c>
      <c r="K1773" s="6" t="str">
        <f>OBV!G1773</f>
        <v>NEUTRAL</v>
      </c>
      <c r="L1773" s="6" t="str">
        <f>OBV!H1773</f>
        <v>BEARISH DIVERGENCE</v>
      </c>
    </row>
    <row r="1774" spans="1:12" ht="13.5" x14ac:dyDescent="0.25">
      <c r="A1774" s="3">
        <f>RSI!A1774</f>
        <v>44889</v>
      </c>
      <c r="B1774" s="2">
        <f>RSI!B1774</f>
        <v>3.2</v>
      </c>
      <c r="C1774" s="2">
        <f>RSI!I1774</f>
        <v>40.949637577579104</v>
      </c>
      <c r="D1774" s="2">
        <f>MACD!E1774</f>
        <v>-1.4032022437171054E-2</v>
      </c>
      <c r="E1774" s="2">
        <f>MACD!F1774</f>
        <v>5.7256927524903828E-2</v>
      </c>
      <c r="F1774" s="2">
        <f>'Moving Avg'!D1774</f>
        <v>3.246</v>
      </c>
      <c r="G1774" s="2">
        <f>'Moving Avg'!F1774</f>
        <v>3.2625000000000002</v>
      </c>
      <c r="H1774" s="2">
        <f>'Moving Avg'!G1774</f>
        <v>3.6125999999999991</v>
      </c>
      <c r="I1774" s="2">
        <f>'Moving Avg'!H1774</f>
        <v>4.1764999999999972</v>
      </c>
      <c r="J1774" s="6" t="str">
        <f>OBV!F1774</f>
        <v>BEARISH</v>
      </c>
      <c r="K1774" s="6" t="str">
        <f>OBV!G1774</f>
        <v>NEUTRAL</v>
      </c>
      <c r="L1774" s="6" t="str">
        <f>OBV!H1774</f>
        <v>BEARISH DIVERGENCE</v>
      </c>
    </row>
    <row r="1775" spans="1:12" ht="13.5" x14ac:dyDescent="0.25">
      <c r="A1775" s="3">
        <f>RSI!A1775</f>
        <v>44890</v>
      </c>
      <c r="B1775" s="2">
        <f>RSI!B1775</f>
        <v>3.2</v>
      </c>
      <c r="C1775" s="2">
        <f>RSI!I1775</f>
        <v>40.949637577579104</v>
      </c>
      <c r="D1775" s="2">
        <f>MACD!E1775</f>
        <v>-3.1409778260013343E-2</v>
      </c>
      <c r="E1775" s="2">
        <f>MACD!F1775</f>
        <v>3.9523586367920402E-2</v>
      </c>
      <c r="F1775" s="2">
        <f>'Moving Avg'!D1775</f>
        <v>3.2280000000000002</v>
      </c>
      <c r="G1775" s="2">
        <f>'Moving Avg'!F1775</f>
        <v>3.2505000000000002</v>
      </c>
      <c r="H1775" s="2">
        <f>'Moving Avg'!G1775</f>
        <v>3.593599999999999</v>
      </c>
      <c r="I1775" s="2">
        <f>'Moving Avg'!H1775</f>
        <v>4.1692499999999981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3.34</v>
      </c>
      <c r="C1776" s="2">
        <f>RSI!I1776</f>
        <v>49.677593121908984</v>
      </c>
      <c r="D1776" s="2">
        <f>MACD!E1776</f>
        <v>-5.5607053867539058E-2</v>
      </c>
      <c r="E1776" s="2">
        <f>MACD!F1776</f>
        <v>2.0497458320828513E-2</v>
      </c>
      <c r="F1776" s="2">
        <f>'Moving Avg'!D1776</f>
        <v>3.2560000000000002</v>
      </c>
      <c r="G1776" s="2">
        <f>'Moving Avg'!F1776</f>
        <v>3.2380000000000004</v>
      </c>
      <c r="H1776" s="2">
        <f>'Moving Avg'!G1776</f>
        <v>3.577399999999999</v>
      </c>
      <c r="I1776" s="2">
        <f>'Moving Avg'!H1776</f>
        <v>4.1627999999999981</v>
      </c>
      <c r="J1776" s="6" t="str">
        <f>OBV!F1776</f>
        <v>BEARISH</v>
      </c>
      <c r="K1776" s="6" t="str">
        <f>OBV!G1776</f>
        <v>NEUTRAL</v>
      </c>
      <c r="L1776" s="6" t="str">
        <f>OBV!H1776</f>
        <v>BEARISH DIVERGENCE</v>
      </c>
    </row>
    <row r="1777" spans="1:12" ht="13.5" x14ac:dyDescent="0.25">
      <c r="A1777" s="3">
        <f>RSI!A1777</f>
        <v>44894</v>
      </c>
      <c r="B1777" s="2">
        <f>RSI!B1777</f>
        <v>3.47</v>
      </c>
      <c r="C1777" s="2">
        <f>RSI!I1777</f>
        <v>56.157714542613462</v>
      </c>
      <c r="D1777" s="2">
        <f>MACD!E1777</f>
        <v>-8.5726206507423797E-2</v>
      </c>
      <c r="E1777" s="2">
        <f>MACD!F1777</f>
        <v>-7.4727464482194847E-4</v>
      </c>
      <c r="F1777" s="2">
        <f>'Moving Avg'!D1777</f>
        <v>3.31</v>
      </c>
      <c r="G1777" s="2">
        <f>'Moving Avg'!F1777</f>
        <v>3.2320000000000002</v>
      </c>
      <c r="H1777" s="2">
        <f>'Moving Avg'!G1777</f>
        <v>3.5637999999999987</v>
      </c>
      <c r="I1777" s="2">
        <f>'Moving Avg'!H1777</f>
        <v>4.1569999999999974</v>
      </c>
      <c r="J1777" s="6" t="str">
        <f>OBV!F1777</f>
        <v>BEARISH</v>
      </c>
      <c r="K1777" s="6" t="str">
        <f>OBV!G1777</f>
        <v>NEUTRAL</v>
      </c>
      <c r="L1777" s="6" t="str">
        <f>OBV!H1777</f>
        <v>BEARISH DIVERGENCE</v>
      </c>
    </row>
    <row r="1778" spans="1:12" ht="13.5" x14ac:dyDescent="0.25">
      <c r="A1778" s="3">
        <f>RSI!A1778</f>
        <v>44895</v>
      </c>
      <c r="B1778" s="2">
        <f>RSI!B1778</f>
        <v>3.47</v>
      </c>
      <c r="C1778" s="2">
        <f>RSI!I1778</f>
        <v>56.157714542613462</v>
      </c>
      <c r="D1778" s="2">
        <f>MACD!E1778</f>
        <v>-0.11199362004001223</v>
      </c>
      <c r="E1778" s="2">
        <f>MACD!F1778</f>
        <v>-2.2996543723860008E-2</v>
      </c>
      <c r="F1778" s="2">
        <f>'Moving Avg'!D1778</f>
        <v>3.3359999999999999</v>
      </c>
      <c r="G1778" s="2">
        <f>'Moving Avg'!F1778</f>
        <v>3.2340000000000004</v>
      </c>
      <c r="H1778" s="2">
        <f>'Moving Avg'!G1778</f>
        <v>3.5501999999999994</v>
      </c>
      <c r="I1778" s="2">
        <f>'Moving Avg'!H1778</f>
        <v>4.150649999999998</v>
      </c>
      <c r="J1778" s="6" t="str">
        <f>OBV!F1778</f>
        <v>BEARISH</v>
      </c>
      <c r="K1778" s="6" t="str">
        <f>OBV!G1778</f>
        <v>NEUTRAL</v>
      </c>
      <c r="L1778" s="6" t="str">
        <f>OBV!H1778</f>
        <v>BEARISH DIVERGENCE</v>
      </c>
    </row>
    <row r="1779" spans="1:12" ht="13.5" x14ac:dyDescent="0.25">
      <c r="A1779" s="3">
        <f>RSI!A1779</f>
        <v>44896</v>
      </c>
      <c r="B1779" s="2">
        <f>RSI!B1779</f>
        <v>3.47</v>
      </c>
      <c r="C1779" s="2">
        <f>RSI!I1779</f>
        <v>56.157714542613462</v>
      </c>
      <c r="D1779" s="2">
        <f>MACD!E1779</f>
        <v>-0.13494394551380662</v>
      </c>
      <c r="E1779" s="2">
        <f>MACD!F1779</f>
        <v>-4.538602408184933E-2</v>
      </c>
      <c r="F1779" s="2">
        <f>'Moving Avg'!D1779</f>
        <v>3.3899999999999997</v>
      </c>
      <c r="G1779" s="2">
        <f>'Moving Avg'!F1779</f>
        <v>3.2400000000000007</v>
      </c>
      <c r="H1779" s="2">
        <f>'Moving Avg'!G1779</f>
        <v>3.5365999999999995</v>
      </c>
      <c r="I1779" s="2">
        <f>'Moving Avg'!H1779</f>
        <v>4.1440499999999982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</row>
    <row r="1780" spans="1:12" ht="13.5" x14ac:dyDescent="0.25">
      <c r="A1780" s="3">
        <f>RSI!A1780</f>
        <v>44897</v>
      </c>
      <c r="B1780" s="2">
        <f>RSI!B1780</f>
        <v>3.51</v>
      </c>
      <c r="C1780" s="2">
        <f>RSI!I1780</f>
        <v>58.225038266662509</v>
      </c>
      <c r="D1780" s="2">
        <f>MACD!E1780</f>
        <v>-0.13645837207573841</v>
      </c>
      <c r="E1780" s="2">
        <f>MACD!F1780</f>
        <v>-6.3600493680627146E-2</v>
      </c>
      <c r="F1780" s="2">
        <f>'Moving Avg'!D1780</f>
        <v>3.4520000000000004</v>
      </c>
      <c r="G1780" s="2">
        <f>'Moving Avg'!F1780</f>
        <v>3.2550000000000003</v>
      </c>
      <c r="H1780" s="2">
        <f>'Moving Avg'!G1780</f>
        <v>3.5237999999999996</v>
      </c>
      <c r="I1780" s="2">
        <f>'Moving Avg'!H1780</f>
        <v>4.1386999999999983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</row>
    <row r="1781" spans="1:12" ht="13.5" x14ac:dyDescent="0.25">
      <c r="A1781" s="3">
        <f>RSI!A1781</f>
        <v>44900</v>
      </c>
      <c r="B1781" s="2">
        <f>RSI!B1781</f>
        <v>3.51</v>
      </c>
      <c r="C1781" s="2">
        <f>RSI!I1781</f>
        <v>58.225038266662509</v>
      </c>
      <c r="D1781" s="2">
        <f>MACD!E1781</f>
        <v>-0.15244308380288496</v>
      </c>
      <c r="E1781" s="2">
        <f>MACD!F1781</f>
        <v>-8.1369011705078709E-2</v>
      </c>
      <c r="F1781" s="2">
        <f>'Moving Avg'!D1781</f>
        <v>3.4859999999999998</v>
      </c>
      <c r="G1781" s="2">
        <f>'Moving Avg'!F1781</f>
        <v>3.2769999999999997</v>
      </c>
      <c r="H1781" s="2">
        <f>'Moving Avg'!G1781</f>
        <v>3.5109999999999992</v>
      </c>
      <c r="I1781" s="2">
        <f>'Moving Avg'!H1781</f>
        <v>4.1323999999999987</v>
      </c>
      <c r="J1781" s="6" t="str">
        <f>OBV!F1781</f>
        <v>BULLISH</v>
      </c>
      <c r="K1781" s="6" t="str">
        <f>OBV!G1781</f>
        <v>NEUTRAL</v>
      </c>
      <c r="L1781" s="6" t="str">
        <f>OBV!H1781</f>
        <v>CONFIRMED BULLISH</v>
      </c>
    </row>
    <row r="1782" spans="1:12" ht="13.5" x14ac:dyDescent="0.25">
      <c r="A1782" s="3">
        <f>RSI!A1782</f>
        <v>44901</v>
      </c>
      <c r="B1782" s="2">
        <f>RSI!B1782</f>
        <v>3.51</v>
      </c>
      <c r="C1782" s="2">
        <f>RSI!I1782</f>
        <v>58.225038266662516</v>
      </c>
      <c r="D1782" s="2">
        <f>MACD!E1782</f>
        <v>-0.16676223875944807</v>
      </c>
      <c r="E1782" s="2">
        <f>MACD!F1782</f>
        <v>-9.8447657115952589E-2</v>
      </c>
      <c r="F1782" s="2">
        <f>'Moving Avg'!D1782</f>
        <v>3.4939999999999998</v>
      </c>
      <c r="G1782" s="2">
        <f>'Moving Avg'!F1782</f>
        <v>3.2950000000000004</v>
      </c>
      <c r="H1782" s="2">
        <f>'Moving Avg'!G1782</f>
        <v>3.4981999999999989</v>
      </c>
      <c r="I1782" s="2">
        <f>'Moving Avg'!H1782</f>
        <v>4.1260999999999983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</row>
    <row r="1783" spans="1:12" ht="13.5" x14ac:dyDescent="0.25">
      <c r="A1783" s="3">
        <f>RSI!A1783</f>
        <v>44902</v>
      </c>
      <c r="B1783" s="2">
        <f>RSI!B1783</f>
        <v>3.51</v>
      </c>
      <c r="C1783" s="2">
        <f>RSI!I1783</f>
        <v>58.225038266662516</v>
      </c>
      <c r="D1783" s="2">
        <f>MACD!E1783</f>
        <v>-0.15807482752872737</v>
      </c>
      <c r="E1783" s="2">
        <f>MACD!F1783</f>
        <v>-0.11037309119850755</v>
      </c>
      <c r="F1783" s="2">
        <f>'Moving Avg'!D1783</f>
        <v>3.5019999999999998</v>
      </c>
      <c r="G1783" s="2">
        <f>'Moving Avg'!F1783</f>
        <v>3.3059999999999996</v>
      </c>
      <c r="H1783" s="2">
        <f>'Moving Avg'!G1783</f>
        <v>3.4853999999999989</v>
      </c>
      <c r="I1783" s="2">
        <f>'Moving Avg'!H1783</f>
        <v>4.1197999999999988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</row>
    <row r="1784" spans="1:12" ht="13.5" x14ac:dyDescent="0.25">
      <c r="A1784" s="3">
        <f>RSI!A1784</f>
        <v>44903</v>
      </c>
      <c r="B1784" s="2">
        <f>RSI!B1784</f>
        <v>3.51</v>
      </c>
      <c r="C1784" s="2">
        <f>RSI!I1784</f>
        <v>58.225038266662516</v>
      </c>
      <c r="D1784" s="2">
        <f>MACD!E1784</f>
        <v>-0.17294281214820595</v>
      </c>
      <c r="E1784" s="2">
        <f>MACD!F1784</f>
        <v>-0.12288703538844725</v>
      </c>
      <c r="F1784" s="2">
        <f>'Moving Avg'!D1784</f>
        <v>3.5099999999999993</v>
      </c>
      <c r="G1784" s="2">
        <f>'Moving Avg'!F1784</f>
        <v>3.3239999999999994</v>
      </c>
      <c r="H1784" s="2">
        <f>'Moving Avg'!G1784</f>
        <v>3.4761999999999991</v>
      </c>
      <c r="I1784" s="2">
        <f>'Moving Avg'!H1784</f>
        <v>4.1135999999999981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</row>
    <row r="1785" spans="1:12" ht="13.5" x14ac:dyDescent="0.25">
      <c r="A1785" s="3">
        <f>RSI!A1785</f>
        <v>44904</v>
      </c>
      <c r="B1785" s="2">
        <f>RSI!B1785</f>
        <v>3.51</v>
      </c>
      <c r="C1785" s="2">
        <f>RSI!I1785</f>
        <v>58.225038266662516</v>
      </c>
      <c r="D1785" s="2">
        <f>MACD!E1785</f>
        <v>-0.18615342332132201</v>
      </c>
      <c r="E1785" s="2">
        <f>MACD!F1785</f>
        <v>-0.1355403129750222</v>
      </c>
      <c r="F1785" s="2">
        <f>'Moving Avg'!D1785</f>
        <v>3.5099999999999993</v>
      </c>
      <c r="G1785" s="2">
        <f>'Moving Avg'!F1785</f>
        <v>3.3419999999999996</v>
      </c>
      <c r="H1785" s="2">
        <f>'Moving Avg'!G1785</f>
        <v>3.4669999999999992</v>
      </c>
      <c r="I1785" s="2">
        <f>'Moving Avg'!H1785</f>
        <v>4.1076499999999978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</row>
    <row r="1786" spans="1:12" ht="13.5" x14ac:dyDescent="0.25">
      <c r="A1786" s="3">
        <f>RSI!A1786</f>
        <v>44907</v>
      </c>
      <c r="B1786" s="2">
        <f>RSI!B1786</f>
        <v>3.36</v>
      </c>
      <c r="C1786" s="2">
        <f>RSI!I1786</f>
        <v>45.636688652524043</v>
      </c>
      <c r="D1786" s="2">
        <f>MACD!E1786</f>
        <v>-0.16526540160998771</v>
      </c>
      <c r="E1786" s="2">
        <f>MACD!F1786</f>
        <v>-0.1414853307020153</v>
      </c>
      <c r="F1786" s="2">
        <f>'Moving Avg'!D1786</f>
        <v>3.4799999999999995</v>
      </c>
      <c r="G1786" s="2">
        <f>'Moving Avg'!F1786</f>
        <v>3.3524999999999991</v>
      </c>
      <c r="H1786" s="2">
        <f>'Moving Avg'!G1786</f>
        <v>3.4581999999999993</v>
      </c>
      <c r="I1786" s="2">
        <f>'Moving Avg'!H1786</f>
        <v>4.1009999999999982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</row>
    <row r="1787" spans="1:12" ht="13.5" x14ac:dyDescent="0.25">
      <c r="A1787" s="3">
        <f>RSI!A1787</f>
        <v>44908</v>
      </c>
      <c r="B1787" s="2">
        <f>RSI!B1787</f>
        <v>3.36</v>
      </c>
      <c r="C1787" s="2">
        <f>RSI!I1787</f>
        <v>45.636688652524043</v>
      </c>
      <c r="D1787" s="2">
        <f>MACD!E1787</f>
        <v>-0.1272446962622471</v>
      </c>
      <c r="E1787" s="2">
        <f>MACD!F1787</f>
        <v>-0.13863720381406167</v>
      </c>
      <c r="F1787" s="2">
        <f>'Moving Avg'!D1787</f>
        <v>3.45</v>
      </c>
      <c r="G1787" s="2">
        <f>'Moving Avg'!F1787</f>
        <v>3.3629999999999995</v>
      </c>
      <c r="H1787" s="2">
        <f>'Moving Avg'!G1787</f>
        <v>3.4494000000000007</v>
      </c>
      <c r="I1787" s="2">
        <f>'Moving Avg'!H1787</f>
        <v>4.0952999999999982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</row>
    <row r="1788" spans="1:12" ht="13.5" x14ac:dyDescent="0.25">
      <c r="A1788" s="3">
        <f>RSI!A1788</f>
        <v>44909</v>
      </c>
      <c r="B1788" s="2">
        <f>RSI!B1788</f>
        <v>3.36</v>
      </c>
      <c r="C1788" s="2">
        <f>RSI!I1788</f>
        <v>45.636688652524043</v>
      </c>
      <c r="D1788" s="2">
        <f>MACD!E1788</f>
        <v>-9.4752751089376197E-2</v>
      </c>
      <c r="E1788" s="2">
        <f>MACD!F1788</f>
        <v>-0.12986031326912456</v>
      </c>
      <c r="F1788" s="2">
        <f>'Moving Avg'!D1788</f>
        <v>3.4199999999999995</v>
      </c>
      <c r="G1788" s="2">
        <f>'Moving Avg'!F1788</f>
        <v>3.3734999999999991</v>
      </c>
      <c r="H1788" s="2">
        <f>'Moving Avg'!G1788</f>
        <v>3.4408000000000003</v>
      </c>
      <c r="I1788" s="2">
        <f>'Moving Avg'!H1788</f>
        <v>4.0888499999999972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</row>
    <row r="1789" spans="1:12" ht="13.5" x14ac:dyDescent="0.25">
      <c r="A1789" s="3">
        <f>RSI!A1789</f>
        <v>44910</v>
      </c>
      <c r="B1789" s="2">
        <f>RSI!B1789</f>
        <v>3.36</v>
      </c>
      <c r="C1789" s="2">
        <f>RSI!I1789</f>
        <v>45.636688652524036</v>
      </c>
      <c r="D1789" s="2">
        <f>MACD!E1789</f>
        <v>-6.6962734203630081E-2</v>
      </c>
      <c r="E1789" s="2">
        <f>MACD!F1789</f>
        <v>-0.11728079745602568</v>
      </c>
      <c r="F1789" s="2">
        <f>'Moving Avg'!D1789</f>
        <v>3.3899999999999997</v>
      </c>
      <c r="G1789" s="2">
        <f>'Moving Avg'!F1789</f>
        <v>3.3839999999999995</v>
      </c>
      <c r="H1789" s="2">
        <f>'Moving Avg'!G1789</f>
        <v>3.4322000000000008</v>
      </c>
      <c r="I1789" s="2">
        <f>'Moving Avg'!H1789</f>
        <v>4.082399999999998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</row>
    <row r="1790" spans="1:12" ht="13.5" x14ac:dyDescent="0.25">
      <c r="A1790" s="3">
        <f>RSI!A1790</f>
        <v>44911</v>
      </c>
      <c r="B1790" s="2">
        <f>RSI!B1790</f>
        <v>3.36</v>
      </c>
      <c r="C1790" s="2">
        <f>RSI!I1790</f>
        <v>45.636688652524036</v>
      </c>
      <c r="D1790" s="2">
        <f>MACD!E1790</f>
        <v>-3.7019413461764739E-2</v>
      </c>
      <c r="E1790" s="2">
        <f>MACD!F1790</f>
        <v>-0.1012285206571735</v>
      </c>
      <c r="F1790" s="2">
        <f>'Moving Avg'!D1790</f>
        <v>3.3600000000000003</v>
      </c>
      <c r="G1790" s="2">
        <f>'Moving Avg'!F1790</f>
        <v>3.3874999999999993</v>
      </c>
      <c r="H1790" s="2">
        <f>'Moving Avg'!G1790</f>
        <v>3.4236000000000013</v>
      </c>
      <c r="I1790" s="2">
        <f>'Moving Avg'!H1790</f>
        <v>4.0757999999999974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</row>
    <row r="1791" spans="1:12" ht="13.5" x14ac:dyDescent="0.25">
      <c r="A1791" s="3">
        <f>RSI!A1791</f>
        <v>44914</v>
      </c>
      <c r="B1791" s="2">
        <f>RSI!B1791</f>
        <v>3.36</v>
      </c>
      <c r="C1791" s="2">
        <f>RSI!I1791</f>
        <v>45.636688652524036</v>
      </c>
      <c r="D1791" s="2">
        <f>MACD!E1791</f>
        <v>-1.1428271416578983E-2</v>
      </c>
      <c r="E1791" s="2">
        <f>MACD!F1791</f>
        <v>-8.3268470809054598E-2</v>
      </c>
      <c r="F1791" s="2">
        <f>'Moving Avg'!D1791</f>
        <v>3.3600000000000003</v>
      </c>
      <c r="G1791" s="2">
        <f>'Moving Avg'!F1791</f>
        <v>3.3954999999999993</v>
      </c>
      <c r="H1791" s="2">
        <f>'Moving Avg'!G1791</f>
        <v>3.4150000000000018</v>
      </c>
      <c r="I1791" s="2">
        <f>'Moving Avg'!H1791</f>
        <v>4.0693499999999974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</row>
    <row r="1792" spans="1:12" ht="13.5" x14ac:dyDescent="0.25">
      <c r="A1792" s="3">
        <f>RSI!A1792</f>
        <v>44915</v>
      </c>
      <c r="B1792" s="2">
        <f>RSI!B1792</f>
        <v>3.36</v>
      </c>
      <c r="C1792" s="2">
        <f>RSI!I1792</f>
        <v>45.636688652524036</v>
      </c>
      <c r="D1792" s="2">
        <f>MACD!E1792</f>
        <v>1.0461407068014683E-2</v>
      </c>
      <c r="E1792" s="2">
        <f>MACD!F1792</f>
        <v>-6.4522495233640745E-2</v>
      </c>
      <c r="F1792" s="2">
        <f>'Moving Avg'!D1792</f>
        <v>3.3600000000000003</v>
      </c>
      <c r="G1792" s="2">
        <f>'Moving Avg'!F1792</f>
        <v>3.4034999999999997</v>
      </c>
      <c r="H1792" s="2">
        <f>'Moving Avg'!G1792</f>
        <v>3.4068000000000023</v>
      </c>
      <c r="I1792" s="2">
        <f>'Moving Avg'!H1792</f>
        <v>4.0628999999999982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44916</v>
      </c>
      <c r="B1793" s="2">
        <f>RSI!B1793</f>
        <v>3.25</v>
      </c>
      <c r="C1793" s="2">
        <f>RSI!I1793</f>
        <v>36.037965109624771</v>
      </c>
      <c r="D1793" s="2">
        <f>MACD!E1793</f>
        <v>3.7349771612148697E-2</v>
      </c>
      <c r="E1793" s="2">
        <f>MACD!F1793</f>
        <v>-4.4148041864482859E-2</v>
      </c>
      <c r="F1793" s="2">
        <f>'Moving Avg'!D1793</f>
        <v>3.3379999999999996</v>
      </c>
      <c r="G1793" s="2">
        <f>'Moving Avg'!F1793</f>
        <v>3.3989999999999996</v>
      </c>
      <c r="H1793" s="2">
        <f>'Moving Avg'!G1793</f>
        <v>3.3964000000000025</v>
      </c>
      <c r="I1793" s="2">
        <f>'Moving Avg'!H1793</f>
        <v>4.055749999999998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3.15</v>
      </c>
      <c r="C1794" s="2">
        <f>RSI!I1794</f>
        <v>29.884293107252546</v>
      </c>
      <c r="D1794" s="2">
        <f>MACD!E1794</f>
        <v>6.8360886037186486E-2</v>
      </c>
      <c r="E1794" s="2">
        <f>MACD!F1794</f>
        <v>-2.1646256284148992E-2</v>
      </c>
      <c r="F1794" s="2">
        <f>'Moving Avg'!D1794</f>
        <v>3.2960000000000003</v>
      </c>
      <c r="G1794" s="2">
        <f>'Moving Avg'!F1794</f>
        <v>3.3964999999999996</v>
      </c>
      <c r="H1794" s="2">
        <f>'Moving Avg'!G1794</f>
        <v>3.3840000000000026</v>
      </c>
      <c r="I1794" s="2">
        <f>'Moving Avg'!H1794</f>
        <v>4.048099999999998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3.29</v>
      </c>
      <c r="C1795" s="2">
        <f>RSI!I1795</f>
        <v>44.23960530514271</v>
      </c>
      <c r="D1795" s="2">
        <f>MACD!E1795</f>
        <v>8.5610495503672723E-2</v>
      </c>
      <c r="E1795" s="2">
        <f>MACD!F1795</f>
        <v>-1.9490592658465145E-4</v>
      </c>
      <c r="F1795" s="2">
        <f>'Moving Avg'!D1795</f>
        <v>3.282</v>
      </c>
      <c r="G1795" s="2">
        <f>'Moving Avg'!F1795</f>
        <v>3.4009999999999998</v>
      </c>
      <c r="H1795" s="2">
        <f>'Moving Avg'!G1795</f>
        <v>3.3776000000000028</v>
      </c>
      <c r="I1795" s="2">
        <f>'Moving Avg'!H1795</f>
        <v>4.0411499999999974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3.29</v>
      </c>
      <c r="C1796" s="2">
        <f>RSI!I1796</f>
        <v>44.239605305142717</v>
      </c>
      <c r="D1796" s="2">
        <f>MACD!E1796</f>
        <v>7.7579728042901142E-2</v>
      </c>
      <c r="E1796" s="2">
        <f>MACD!F1796</f>
        <v>1.5360020867312509E-2</v>
      </c>
      <c r="F1796" s="2">
        <f>'Moving Avg'!D1796</f>
        <v>3.2679999999999998</v>
      </c>
      <c r="G1796" s="2">
        <f>'Moving Avg'!F1796</f>
        <v>3.3984999999999999</v>
      </c>
      <c r="H1796" s="2">
        <f>'Moving Avg'!G1796</f>
        <v>3.3712000000000031</v>
      </c>
      <c r="I1796" s="2">
        <f>'Moving Avg'!H1796</f>
        <v>4.0341999999999967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44922</v>
      </c>
      <c r="B1797" s="2">
        <f>RSI!B1797</f>
        <v>3.29</v>
      </c>
      <c r="C1797" s="2">
        <f>RSI!I1797</f>
        <v>44.23960530514271</v>
      </c>
      <c r="D1797" s="2">
        <f>MACD!E1797</f>
        <v>7.1201437547505186E-2</v>
      </c>
      <c r="E1797" s="2">
        <f>MACD!F1797</f>
        <v>2.6528304203351047E-2</v>
      </c>
      <c r="F1797" s="2">
        <f>'Moving Avg'!D1797</f>
        <v>3.254</v>
      </c>
      <c r="G1797" s="2">
        <f>'Moving Avg'!F1797</f>
        <v>3.3894999999999995</v>
      </c>
      <c r="H1797" s="2">
        <f>'Moving Avg'!G1797</f>
        <v>3.3648000000000029</v>
      </c>
      <c r="I1797" s="2">
        <f>'Moving Avg'!H1797</f>
        <v>4.027249999999996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44923</v>
      </c>
      <c r="B1798" s="2">
        <f>RSI!B1798</f>
        <v>3.36</v>
      </c>
      <c r="C1798" s="2">
        <f>RSI!I1798</f>
        <v>50.560718016775638</v>
      </c>
      <c r="D1798" s="2">
        <f>MACD!E1798</f>
        <v>6.1005324623220947E-2</v>
      </c>
      <c r="E1798" s="2">
        <f>MACD!F1798</f>
        <v>3.3423708287325028E-2</v>
      </c>
      <c r="F1798" s="2">
        <f>'Moving Avg'!D1798</f>
        <v>3.2759999999999998</v>
      </c>
      <c r="G1798" s="2">
        <f>'Moving Avg'!F1798</f>
        <v>3.3839999999999995</v>
      </c>
      <c r="H1798" s="2">
        <f>'Moving Avg'!G1798</f>
        <v>3.359800000000003</v>
      </c>
      <c r="I1798" s="2">
        <f>'Moving Avg'!H1798</f>
        <v>4.0206499999999963</v>
      </c>
      <c r="J1798" s="6" t="str">
        <f>OBV!F1798</f>
        <v>BEARISH</v>
      </c>
      <c r="K1798" s="6" t="str">
        <f>OBV!G1798</f>
        <v>NEUTRAL</v>
      </c>
      <c r="L1798" s="6" t="str">
        <f>OBV!H1798</f>
        <v>BEARISH DIVERGENCE</v>
      </c>
    </row>
    <row r="1799" spans="1:12" ht="13.5" x14ac:dyDescent="0.25">
      <c r="A1799" s="3">
        <f>RSI!A1799</f>
        <v>44924</v>
      </c>
      <c r="B1799" s="2">
        <f>RSI!B1799</f>
        <v>3.36</v>
      </c>
      <c r="C1799" s="2">
        <f>RSI!I1799</f>
        <v>50.560718016775638</v>
      </c>
      <c r="D1799" s="2">
        <f>MACD!E1799</f>
        <v>5.2321699686836087E-2</v>
      </c>
      <c r="E1799" s="2">
        <f>MACD!F1799</f>
        <v>3.7203306567227243E-2</v>
      </c>
      <c r="F1799" s="2">
        <f>'Moving Avg'!D1799</f>
        <v>3.3180000000000001</v>
      </c>
      <c r="G1799" s="2">
        <f>'Moving Avg'!F1799</f>
        <v>3.3784999999999998</v>
      </c>
      <c r="H1799" s="2">
        <f>'Moving Avg'!G1799</f>
        <v>3.3538000000000023</v>
      </c>
      <c r="I1799" s="2">
        <f>'Moving Avg'!H1799</f>
        <v>4.0140999999999964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</row>
    <row r="1800" spans="1:12" ht="13.5" x14ac:dyDescent="0.25">
      <c r="A1800" s="3">
        <f>RSI!A1800</f>
        <v>44925</v>
      </c>
      <c r="B1800" s="2">
        <f>RSI!B1800</f>
        <v>3.4</v>
      </c>
      <c r="C1800" s="2">
        <f>RSI!I1800</f>
        <v>54.015424794818365</v>
      </c>
      <c r="D1800" s="2">
        <f>MACD!E1800</f>
        <v>4.1959068187539028E-2</v>
      </c>
      <c r="E1800" s="2">
        <f>MACD!F1800</f>
        <v>3.81544588912896E-2</v>
      </c>
      <c r="F1800" s="2">
        <f>'Moving Avg'!D1800</f>
        <v>3.34</v>
      </c>
      <c r="G1800" s="2">
        <f>'Moving Avg'!F1800</f>
        <v>3.3729999999999998</v>
      </c>
      <c r="H1800" s="2">
        <f>'Moving Avg'!G1800</f>
        <v>3.348600000000002</v>
      </c>
      <c r="I1800" s="2">
        <f>'Moving Avg'!H1800</f>
        <v>4.0077499999999961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</row>
    <row r="1801" spans="1:12" ht="13.5" x14ac:dyDescent="0.25">
      <c r="A1801" s="3">
        <f>RSI!A1801</f>
        <v>44928</v>
      </c>
      <c r="B1801" s="2">
        <f>RSI!B1801</f>
        <v>3.4</v>
      </c>
      <c r="C1801" s="2">
        <f>RSI!I1801</f>
        <v>54.015424794818365</v>
      </c>
      <c r="D1801" s="2">
        <f>MACD!E1801</f>
        <v>3.2906190879684605E-2</v>
      </c>
      <c r="E1801" s="2">
        <f>MACD!F1801</f>
        <v>3.7104805288968604E-2</v>
      </c>
      <c r="F1801" s="2">
        <f>'Moving Avg'!D1801</f>
        <v>3.3619999999999997</v>
      </c>
      <c r="G1801" s="2">
        <f>'Moving Avg'!F1801</f>
        <v>3.3674999999999997</v>
      </c>
      <c r="H1801" s="2">
        <f>'Moving Avg'!G1801</f>
        <v>3.3434000000000013</v>
      </c>
      <c r="I1801" s="2">
        <f>'Moving Avg'!H1801</f>
        <v>4.002449999999997</v>
      </c>
      <c r="J1801" s="6" t="str">
        <f>OBV!F1801</f>
        <v>BULLISH</v>
      </c>
      <c r="K1801" s="6" t="str">
        <f>OBV!G1801</f>
        <v>NEUTRAL</v>
      </c>
      <c r="L1801" s="6" t="str">
        <f>OBV!H1801</f>
        <v>CONFIRMED BULLISH</v>
      </c>
    </row>
    <row r="1802" spans="1:12" ht="13.5" x14ac:dyDescent="0.25">
      <c r="A1802" s="3">
        <f>RSI!A1802</f>
        <v>44929</v>
      </c>
      <c r="B1802" s="2">
        <f>RSI!B1802</f>
        <v>3.4</v>
      </c>
      <c r="C1802" s="2">
        <f>RSI!I1802</f>
        <v>54.015424794818379</v>
      </c>
      <c r="D1802" s="2">
        <f>MACD!E1802</f>
        <v>2.4982640956098479E-2</v>
      </c>
      <c r="E1802" s="2">
        <f>MACD!F1802</f>
        <v>3.4680372422394579E-2</v>
      </c>
      <c r="F1802" s="2">
        <f>'Moving Avg'!D1802</f>
        <v>3.3839999999999995</v>
      </c>
      <c r="G1802" s="2">
        <f>'Moving Avg'!F1802</f>
        <v>3.3619999999999997</v>
      </c>
      <c r="H1802" s="2">
        <f>'Moving Avg'!G1802</f>
        <v>3.3388000000000018</v>
      </c>
      <c r="I1802" s="2">
        <f>'Moving Avg'!H1802</f>
        <v>3.9961999999999964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</row>
    <row r="1803" spans="1:12" ht="13.5" x14ac:dyDescent="0.25">
      <c r="A1803" s="3">
        <f>RSI!A1803</f>
        <v>44930</v>
      </c>
      <c r="B1803" s="2">
        <f>RSI!B1803</f>
        <v>3.4</v>
      </c>
      <c r="C1803" s="2">
        <f>RSI!I1803</f>
        <v>54.015424794818379</v>
      </c>
      <c r="D1803" s="2">
        <f>MACD!E1803</f>
        <v>1.1111116318520686E-3</v>
      </c>
      <c r="E1803" s="2">
        <f>MACD!F1803</f>
        <v>2.7966520264286077E-2</v>
      </c>
      <c r="F1803" s="2">
        <f>'Moving Avg'!D1803</f>
        <v>3.3920000000000003</v>
      </c>
      <c r="G1803" s="2">
        <f>'Moving Avg'!F1803</f>
        <v>3.3564999999999992</v>
      </c>
      <c r="H1803" s="2">
        <f>'Moving Avg'!G1803</f>
        <v>3.3368000000000011</v>
      </c>
      <c r="I1803" s="2">
        <f>'Moving Avg'!H1803</f>
        <v>3.9899499999999968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</row>
    <row r="1804" spans="1:12" ht="13.5" x14ac:dyDescent="0.25">
      <c r="A1804" s="3">
        <f>RSI!A1804</f>
        <v>44931</v>
      </c>
      <c r="B1804" s="2">
        <f>RSI!B1804</f>
        <v>3.4</v>
      </c>
      <c r="C1804" s="2">
        <f>RSI!I1804</f>
        <v>54.015424794818379</v>
      </c>
      <c r="D1804" s="2">
        <f>MACD!E1804</f>
        <v>-3.4698332843063007E-2</v>
      </c>
      <c r="E1804" s="2">
        <f>MACD!F1804</f>
        <v>1.543354964281626E-2</v>
      </c>
      <c r="F1804" s="2">
        <f>'Moving Avg'!D1804</f>
        <v>3.4</v>
      </c>
      <c r="G1804" s="2">
        <f>'Moving Avg'!F1804</f>
        <v>3.351</v>
      </c>
      <c r="H1804" s="2">
        <f>'Moving Avg'!G1804</f>
        <v>3.3354000000000013</v>
      </c>
      <c r="I1804" s="2">
        <f>'Moving Avg'!H1804</f>
        <v>3.9836999999999967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</row>
    <row r="1805" spans="1:12" ht="13.5" x14ac:dyDescent="0.25">
      <c r="A1805" s="3">
        <f>RSI!A1805</f>
        <v>44932</v>
      </c>
      <c r="B1805" s="2">
        <f>RSI!B1805</f>
        <v>3.4</v>
      </c>
      <c r="C1805" s="2">
        <f>RSI!I1805</f>
        <v>54.015424794818379</v>
      </c>
      <c r="D1805" s="2">
        <f>MACD!E1805</f>
        <v>-4.3669284122918928E-2</v>
      </c>
      <c r="E1805" s="2">
        <f>MACD!F1805</f>
        <v>3.6129828896692227E-3</v>
      </c>
      <c r="F1805" s="2">
        <f>'Moving Avg'!D1805</f>
        <v>3.4</v>
      </c>
      <c r="G1805" s="2">
        <f>'Moving Avg'!F1805</f>
        <v>3.3454999999999999</v>
      </c>
      <c r="H1805" s="2">
        <f>'Moving Avg'!G1805</f>
        <v>3.3346000000000013</v>
      </c>
      <c r="I1805" s="2">
        <f>'Moving Avg'!H1805</f>
        <v>3.9774499999999966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44935</v>
      </c>
      <c r="B1806" s="2">
        <f>RSI!B1806</f>
        <v>3.4</v>
      </c>
      <c r="C1806" s="2">
        <f>RSI!I1806</f>
        <v>54.015424794818379</v>
      </c>
      <c r="D1806" s="2">
        <f>MACD!E1806</f>
        <v>-5.1453712799467866E-2</v>
      </c>
      <c r="E1806" s="2">
        <f>MACD!F1806</f>
        <v>-7.4003562481581957E-3</v>
      </c>
      <c r="F1806" s="2">
        <f>'Moving Avg'!D1806</f>
        <v>3.4</v>
      </c>
      <c r="G1806" s="2">
        <f>'Moving Avg'!F1806</f>
        <v>3.3474999999999993</v>
      </c>
      <c r="H1806" s="2">
        <f>'Moving Avg'!G1806</f>
        <v>3.3308000000000018</v>
      </c>
      <c r="I1806" s="2">
        <f>'Moving Avg'!H1806</f>
        <v>3.9711999999999965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44936</v>
      </c>
      <c r="B1807" s="2">
        <f>RSI!B1807</f>
        <v>3.4</v>
      </c>
      <c r="C1807" s="2">
        <f>RSI!I1807</f>
        <v>54.015424794818387</v>
      </c>
      <c r="D1807" s="2">
        <f>MACD!E1807</f>
        <v>-5.8219818311870064E-2</v>
      </c>
      <c r="E1807" s="2">
        <f>MACD!F1807</f>
        <v>-1.7564248660900571E-2</v>
      </c>
      <c r="F1807" s="2">
        <f>'Moving Avg'!D1807</f>
        <v>3.4</v>
      </c>
      <c r="G1807" s="2">
        <f>'Moving Avg'!F1807</f>
        <v>3.3494999999999999</v>
      </c>
      <c r="H1807" s="2">
        <f>'Moving Avg'!G1807</f>
        <v>3.3270000000000022</v>
      </c>
      <c r="I1807" s="2">
        <f>'Moving Avg'!H1807</f>
        <v>3.9649499999999964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44937</v>
      </c>
      <c r="B1808" s="2">
        <f>RSI!B1808</f>
        <v>3.4</v>
      </c>
      <c r="C1808" s="2">
        <f>RSI!I1808</f>
        <v>54.015424794818387</v>
      </c>
      <c r="D1808" s="2">
        <f>MACD!E1808</f>
        <v>-5.3341754900653626E-2</v>
      </c>
      <c r="E1808" s="2">
        <f>MACD!F1808</f>
        <v>-2.4719749908851184E-2</v>
      </c>
      <c r="F1808" s="2">
        <f>'Moving Avg'!D1808</f>
        <v>3.4</v>
      </c>
      <c r="G1808" s="2">
        <f>'Moving Avg'!F1808</f>
        <v>3.3514999999999993</v>
      </c>
      <c r="H1808" s="2">
        <f>'Moving Avg'!G1808</f>
        <v>3.3264000000000027</v>
      </c>
      <c r="I1808" s="2">
        <f>'Moving Avg'!H1808</f>
        <v>3.9587499999999967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44938</v>
      </c>
      <c r="B1809" s="2">
        <f>RSI!B1809</f>
        <v>3.4</v>
      </c>
      <c r="C1809" s="2">
        <f>RSI!I1809</f>
        <v>54.015424794818387</v>
      </c>
      <c r="D1809" s="2">
        <f>MACD!E1809</f>
        <v>-4.9367867556815881E-2</v>
      </c>
      <c r="E1809" s="2">
        <f>MACD!F1809</f>
        <v>-2.9649373438444128E-2</v>
      </c>
      <c r="F1809" s="2">
        <f>'Moving Avg'!D1809</f>
        <v>3.4</v>
      </c>
      <c r="G1809" s="2">
        <f>'Moving Avg'!F1809</f>
        <v>3.3534999999999995</v>
      </c>
      <c r="H1809" s="2">
        <f>'Moving Avg'!G1809</f>
        <v>3.327400000000003</v>
      </c>
      <c r="I1809" s="2">
        <f>'Moving Avg'!H1809</f>
        <v>3.9535499999999963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44939</v>
      </c>
      <c r="B1810" s="2">
        <f>RSI!B1810</f>
        <v>3.4</v>
      </c>
      <c r="C1810" s="2">
        <f>RSI!I1810</f>
        <v>54.015424794818387</v>
      </c>
      <c r="D1810" s="2">
        <f>MACD!E1810</f>
        <v>-3.9993820577378436E-2</v>
      </c>
      <c r="E1810" s="2">
        <f>MACD!F1810</f>
        <v>-3.1718262866230994E-2</v>
      </c>
      <c r="F1810" s="2">
        <f>'Moving Avg'!D1810</f>
        <v>3.4</v>
      </c>
      <c r="G1810" s="2">
        <f>'Moving Avg'!F1810</f>
        <v>3.3554999999999993</v>
      </c>
      <c r="H1810" s="2">
        <f>'Moving Avg'!G1810</f>
        <v>3.3312000000000022</v>
      </c>
      <c r="I1810" s="2">
        <f>'Moving Avg'!H1810</f>
        <v>3.947399999999996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44942</v>
      </c>
      <c r="B1811" s="2">
        <f>RSI!B1811</f>
        <v>3.4</v>
      </c>
      <c r="C1811" s="2">
        <f>RSI!I1811</f>
        <v>54.015424794818387</v>
      </c>
      <c r="D1811" s="2">
        <f>MACD!E1811</f>
        <v>-3.2193711740755138E-2</v>
      </c>
      <c r="E1811" s="2">
        <f>MACD!F1811</f>
        <v>-3.1813352641135821E-2</v>
      </c>
      <c r="F1811" s="2">
        <f>'Moving Avg'!D1811</f>
        <v>3.4</v>
      </c>
      <c r="G1811" s="2">
        <f>'Moving Avg'!F1811</f>
        <v>3.3574999999999995</v>
      </c>
      <c r="H1811" s="2">
        <f>'Moving Avg'!G1811</f>
        <v>3.3378000000000019</v>
      </c>
      <c r="I1811" s="2">
        <f>'Moving Avg'!H1811</f>
        <v>3.9411499999999955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44943</v>
      </c>
      <c r="B1812" s="2">
        <f>RSI!B1812</f>
        <v>3.25</v>
      </c>
      <c r="C1812" s="2">
        <f>RSI!I1812</f>
        <v>32.983375100612008</v>
      </c>
      <c r="D1812" s="2">
        <f>MACD!E1812</f>
        <v>-1.4604524341796488E-2</v>
      </c>
      <c r="E1812" s="2">
        <f>MACD!F1812</f>
        <v>-2.8371586981267953E-2</v>
      </c>
      <c r="F1812" s="2">
        <f>'Moving Avg'!D1812</f>
        <v>3.37</v>
      </c>
      <c r="G1812" s="2">
        <f>'Moving Avg'!F1812</f>
        <v>3.3519999999999994</v>
      </c>
      <c r="H1812" s="2">
        <f>'Moving Avg'!G1812</f>
        <v>3.3398000000000021</v>
      </c>
      <c r="I1812" s="2">
        <f>'Moving Avg'!H1812</f>
        <v>3.9341999999999957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44944</v>
      </c>
      <c r="B1813" s="2">
        <f>RSI!B1813</f>
        <v>3.25</v>
      </c>
      <c r="C1813" s="2">
        <f>RSI!I1813</f>
        <v>32.983375100612008</v>
      </c>
      <c r="D1813" s="2">
        <f>MACD!E1813</f>
        <v>1.0520130715394593E-3</v>
      </c>
      <c r="E1813" s="2">
        <f>MACD!F1813</f>
        <v>-2.2486866970706471E-2</v>
      </c>
      <c r="F1813" s="2">
        <f>'Moving Avg'!D1813</f>
        <v>3.34</v>
      </c>
      <c r="G1813" s="2">
        <f>'Moving Avg'!F1813</f>
        <v>3.3519999999999994</v>
      </c>
      <c r="H1813" s="2">
        <f>'Moving Avg'!G1813</f>
        <v>3.3390000000000013</v>
      </c>
      <c r="I1813" s="2">
        <f>'Moving Avg'!H1813</f>
        <v>3.9272499999999955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44945</v>
      </c>
      <c r="B1814" s="2">
        <f>RSI!B1814</f>
        <v>3.35</v>
      </c>
      <c r="C1814" s="2">
        <f>RSI!I1814</f>
        <v>48.490444025717231</v>
      </c>
      <c r="D1814" s="2">
        <f>MACD!E1814</f>
        <v>7.6085365370128777E-3</v>
      </c>
      <c r="E1814" s="2">
        <f>MACD!F1814</f>
        <v>-1.64677862691626E-2</v>
      </c>
      <c r="F1814" s="2">
        <f>'Moving Avg'!D1814</f>
        <v>3.3300000000000005</v>
      </c>
      <c r="G1814" s="2">
        <f>'Moving Avg'!F1814</f>
        <v>3.3619999999999992</v>
      </c>
      <c r="H1814" s="2">
        <f>'Moving Avg'!G1814</f>
        <v>3.3430000000000013</v>
      </c>
      <c r="I1814" s="2">
        <f>'Moving Avg'!H1814</f>
        <v>3.9207999999999958</v>
      </c>
      <c r="J1814" s="6" t="str">
        <f>OBV!F1814</f>
        <v>BULLISH</v>
      </c>
      <c r="K1814" s="6" t="str">
        <f>OBV!G1814</f>
        <v>NEUTRAL</v>
      </c>
      <c r="L1814" s="6" t="str">
        <f>OBV!H1814</f>
        <v>BULLISH DIVERGENCE</v>
      </c>
    </row>
    <row r="1815" spans="1:12" ht="13.5" x14ac:dyDescent="0.25">
      <c r="A1815" s="3">
        <f>RSI!A1815</f>
        <v>44946</v>
      </c>
      <c r="B1815" s="2">
        <f>RSI!B1815</f>
        <v>3.2</v>
      </c>
      <c r="C1815" s="2">
        <f>RSI!I1815</f>
        <v>35.296939770458067</v>
      </c>
      <c r="D1815" s="2">
        <f>MACD!E1815</f>
        <v>2.4339618607831071E-2</v>
      </c>
      <c r="E1815" s="2">
        <f>MACD!F1815</f>
        <v>-8.3063052937638656E-3</v>
      </c>
      <c r="F1815" s="2">
        <f>'Moving Avg'!D1815</f>
        <v>3.29</v>
      </c>
      <c r="G1815" s="2">
        <f>'Moving Avg'!F1815</f>
        <v>3.3574999999999995</v>
      </c>
      <c r="H1815" s="2">
        <f>'Moving Avg'!G1815</f>
        <v>3.3440000000000007</v>
      </c>
      <c r="I1815" s="2">
        <f>'Moving Avg'!H1815</f>
        <v>3.9135999999999962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</row>
    <row r="1816" spans="1:12" ht="13.5" x14ac:dyDescent="0.25">
      <c r="A1816" s="3">
        <f>RSI!A1816</f>
        <v>44949</v>
      </c>
      <c r="B1816" s="2">
        <f>RSI!B1816</f>
        <v>3.14</v>
      </c>
      <c r="C1816" s="2">
        <f>RSI!I1816</f>
        <v>31.593949317598174</v>
      </c>
      <c r="D1816" s="2">
        <f>MACD!E1816</f>
        <v>4.389428839427989E-2</v>
      </c>
      <c r="E1816" s="2">
        <f>MACD!F1816</f>
        <v>2.1338134438448845E-3</v>
      </c>
      <c r="F1816" s="2">
        <f>'Moving Avg'!D1816</f>
        <v>3.2380000000000004</v>
      </c>
      <c r="G1816" s="2">
        <f>'Moving Avg'!F1816</f>
        <v>3.3499999999999992</v>
      </c>
      <c r="H1816" s="2">
        <f>'Moving Avg'!G1816</f>
        <v>3.3438000000000003</v>
      </c>
      <c r="I1816" s="2">
        <f>'Moving Avg'!H1816</f>
        <v>3.9060999999999972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44950</v>
      </c>
      <c r="B1817" s="2">
        <f>RSI!B1817</f>
        <v>3.14</v>
      </c>
      <c r="C1817" s="2">
        <f>RSI!I1817</f>
        <v>31.593949317598174</v>
      </c>
      <c r="D1817" s="2">
        <f>MACD!E1817</f>
        <v>6.1677641778030257E-2</v>
      </c>
      <c r="E1817" s="2">
        <f>MACD!F1817</f>
        <v>1.404257911068196E-2</v>
      </c>
      <c r="F1817" s="2">
        <f>'Moving Avg'!D1817</f>
        <v>3.2160000000000002</v>
      </c>
      <c r="G1817" s="2">
        <f>'Moving Avg'!F1817</f>
        <v>3.3424999999999998</v>
      </c>
      <c r="H1817" s="2">
        <f>'Moving Avg'!G1817</f>
        <v>3.3436000000000008</v>
      </c>
      <c r="I1817" s="2">
        <f>'Moving Avg'!H1817</f>
        <v>3.8985999999999974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3.14</v>
      </c>
      <c r="C1818" s="2">
        <f>RSI!I1818</f>
        <v>31.593949317598174</v>
      </c>
      <c r="D1818" s="2">
        <f>MACD!E1818</f>
        <v>7.7870552357572453E-2</v>
      </c>
      <c r="E1818" s="2">
        <f>MACD!F1818</f>
        <v>2.6808173760060061E-2</v>
      </c>
      <c r="F1818" s="2">
        <f>'Moving Avg'!D1818</f>
        <v>3.1940000000000004</v>
      </c>
      <c r="G1818" s="2">
        <f>'Moving Avg'!F1818</f>
        <v>3.3314999999999997</v>
      </c>
      <c r="H1818" s="2">
        <f>'Moving Avg'!G1818</f>
        <v>3.3434000000000004</v>
      </c>
      <c r="I1818" s="2">
        <f>'Moving Avg'!H1818</f>
        <v>3.8910999999999971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44952</v>
      </c>
      <c r="B1819" s="2">
        <f>RSI!B1819</f>
        <v>3.14</v>
      </c>
      <c r="C1819" s="2">
        <f>RSI!I1819</f>
        <v>31.593949317598174</v>
      </c>
      <c r="D1819" s="2">
        <f>MACD!E1819</f>
        <v>9.2632854921514518E-2</v>
      </c>
      <c r="E1819" s="2">
        <f>MACD!F1819</f>
        <v>3.9973109992350958E-2</v>
      </c>
      <c r="F1819" s="2">
        <f>'Moving Avg'!D1819</f>
        <v>3.1520000000000001</v>
      </c>
      <c r="G1819" s="2">
        <f>'Moving Avg'!F1819</f>
        <v>3.3205</v>
      </c>
      <c r="H1819" s="2">
        <f>'Moving Avg'!G1819</f>
        <v>3.3431999999999999</v>
      </c>
      <c r="I1819" s="2">
        <f>'Moving Avg'!H1819</f>
        <v>3.8845999999999976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44953</v>
      </c>
      <c r="B1820" s="2">
        <f>RSI!B1820</f>
        <v>3.14</v>
      </c>
      <c r="C1820" s="2">
        <f>RSI!I1820</f>
        <v>31.593949317598174</v>
      </c>
      <c r="D1820" s="2">
        <f>MACD!E1820</f>
        <v>0.10610607938133798</v>
      </c>
      <c r="E1820" s="2">
        <f>MACD!F1820</f>
        <v>5.3199703870148371E-2</v>
      </c>
      <c r="F1820" s="2">
        <f>'Moving Avg'!D1820</f>
        <v>3.14</v>
      </c>
      <c r="G1820" s="2">
        <f>'Moving Avg'!F1820</f>
        <v>3.3074999999999997</v>
      </c>
      <c r="H1820" s="2">
        <f>'Moving Avg'!G1820</f>
        <v>3.3401999999999998</v>
      </c>
      <c r="I1820" s="2">
        <f>'Moving Avg'!H1820</f>
        <v>3.8790499999999981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</row>
    <row r="1821" spans="1:12" ht="13.5" x14ac:dyDescent="0.25">
      <c r="A1821" s="3">
        <f>RSI!A1821</f>
        <v>44956</v>
      </c>
      <c r="B1821" s="2">
        <f>RSI!B1821</f>
        <v>3.14</v>
      </c>
      <c r="C1821" s="2">
        <f>RSI!I1821</f>
        <v>31.593949317598174</v>
      </c>
      <c r="D1821" s="2">
        <f>MACD!E1821</f>
        <v>0.11841580134409035</v>
      </c>
      <c r="E1821" s="2">
        <f>MACD!F1821</f>
        <v>6.624292336493677E-2</v>
      </c>
      <c r="F1821" s="2">
        <f>'Moving Avg'!D1821</f>
        <v>3.14</v>
      </c>
      <c r="G1821" s="2">
        <f>'Moving Avg'!F1821</f>
        <v>3.2945000000000002</v>
      </c>
      <c r="H1821" s="2">
        <f>'Moving Avg'!G1821</f>
        <v>3.3389999999999991</v>
      </c>
      <c r="I1821" s="2">
        <f>'Moving Avg'!H1821</f>
        <v>3.8734999999999982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44957</v>
      </c>
      <c r="B1822" s="2">
        <f>RSI!B1822</f>
        <v>3.28</v>
      </c>
      <c r="C1822" s="2">
        <f>RSI!I1822</f>
        <v>50.497001393732909</v>
      </c>
      <c r="D1822" s="2">
        <f>MACD!E1822</f>
        <v>9.622637209731133E-2</v>
      </c>
      <c r="E1822" s="2">
        <f>MACD!F1822</f>
        <v>7.223961311141168E-2</v>
      </c>
      <c r="F1822" s="2">
        <f>'Moving Avg'!D1822</f>
        <v>3.1680000000000001</v>
      </c>
      <c r="G1822" s="2">
        <f>'Moving Avg'!F1822</f>
        <v>3.2885</v>
      </c>
      <c r="H1822" s="2">
        <f>'Moving Avg'!G1822</f>
        <v>3.3405999999999993</v>
      </c>
      <c r="I1822" s="2">
        <f>'Moving Avg'!H1822</f>
        <v>3.8676999999999975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44958</v>
      </c>
      <c r="B1823" s="2">
        <f>RSI!B1823</f>
        <v>3.28</v>
      </c>
      <c r="C1823" s="2">
        <f>RSI!I1823</f>
        <v>50.497001393732901</v>
      </c>
      <c r="D1823" s="2">
        <f>MACD!E1823</f>
        <v>7.7403014458412578E-2</v>
      </c>
      <c r="E1823" s="2">
        <f>MACD!F1823</f>
        <v>7.327229338081187E-2</v>
      </c>
      <c r="F1823" s="2">
        <f>'Moving Avg'!D1823</f>
        <v>3.1959999999999997</v>
      </c>
      <c r="G1823" s="2">
        <f>'Moving Avg'!F1823</f>
        <v>3.2825000000000002</v>
      </c>
      <c r="H1823" s="2">
        <f>'Moving Avg'!G1823</f>
        <v>3.3393999999999995</v>
      </c>
      <c r="I1823" s="2">
        <f>'Moving Avg'!H1823</f>
        <v>3.8613499999999972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44959</v>
      </c>
      <c r="B1824" s="2">
        <f>RSI!B1824</f>
        <v>3.28</v>
      </c>
      <c r="C1824" s="2">
        <f>RSI!I1824</f>
        <v>50.497001393732909</v>
      </c>
      <c r="D1824" s="2">
        <f>MACD!E1824</f>
        <v>7.6816018992512891E-2</v>
      </c>
      <c r="E1824" s="2">
        <f>MACD!F1824</f>
        <v>7.3981038503152075E-2</v>
      </c>
      <c r="F1824" s="2">
        <f>'Moving Avg'!D1824</f>
        <v>3.2240000000000002</v>
      </c>
      <c r="G1824" s="2">
        <f>'Moving Avg'!F1824</f>
        <v>3.2765</v>
      </c>
      <c r="H1824" s="2">
        <f>'Moving Avg'!G1824</f>
        <v>3.3409999999999997</v>
      </c>
      <c r="I1824" s="2">
        <f>'Moving Avg'!H1824</f>
        <v>3.8546499999999977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44960</v>
      </c>
      <c r="B1825" s="2">
        <f>RSI!B1825</f>
        <v>3.28</v>
      </c>
      <c r="C1825" s="2">
        <f>RSI!I1825</f>
        <v>50.497001393732909</v>
      </c>
      <c r="D1825" s="2">
        <f>MACD!E1825</f>
        <v>5.3201523752933522E-2</v>
      </c>
      <c r="E1825" s="2">
        <f>MACD!F1825</f>
        <v>6.9825135553108361E-2</v>
      </c>
      <c r="F1825" s="2">
        <f>'Moving Avg'!D1825</f>
        <v>3.2519999999999998</v>
      </c>
      <c r="G1825" s="2">
        <f>'Moving Avg'!F1825</f>
        <v>3.2705000000000006</v>
      </c>
      <c r="H1825" s="2">
        <f>'Moving Avg'!G1825</f>
        <v>3.3425999999999991</v>
      </c>
      <c r="I1825" s="2">
        <f>'Moving Avg'!H1825</f>
        <v>3.8479499999999973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44963</v>
      </c>
      <c r="B1826" s="2">
        <f>RSI!B1826</f>
        <v>3.28</v>
      </c>
      <c r="C1826" s="2">
        <f>RSI!I1826</f>
        <v>50.497001393732909</v>
      </c>
      <c r="D1826" s="2">
        <f>MACD!E1826</f>
        <v>2.395140328029477E-2</v>
      </c>
      <c r="E1826" s="2">
        <f>MACD!F1826</f>
        <v>6.0650389098545643E-2</v>
      </c>
      <c r="F1826" s="2">
        <f>'Moving Avg'!D1826</f>
        <v>3.28</v>
      </c>
      <c r="G1826" s="2">
        <f>'Moving Avg'!F1826</f>
        <v>3.2645000000000004</v>
      </c>
      <c r="H1826" s="2">
        <f>'Moving Avg'!G1826</f>
        <v>3.3413999999999997</v>
      </c>
      <c r="I1826" s="2">
        <f>'Moving Avg'!H1826</f>
        <v>3.8412499999999978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</row>
    <row r="1827" spans="1:12" ht="13.5" x14ac:dyDescent="0.25">
      <c r="A1827" s="3">
        <f>RSI!A1827</f>
        <v>44964</v>
      </c>
      <c r="B1827" s="2">
        <f>RSI!B1827</f>
        <v>3.28</v>
      </c>
      <c r="C1827" s="2">
        <f>RSI!I1827</f>
        <v>50.497001393732901</v>
      </c>
      <c r="D1827" s="2">
        <f>MACD!E1827</f>
        <v>-8.3374983394168822E-4</v>
      </c>
      <c r="E1827" s="2">
        <f>MACD!F1827</f>
        <v>4.8353561312048182E-2</v>
      </c>
      <c r="F1827" s="2">
        <f>'Moving Avg'!D1827</f>
        <v>3.28</v>
      </c>
      <c r="G1827" s="2">
        <f>'Moving Avg'!F1827</f>
        <v>3.2585000000000002</v>
      </c>
      <c r="H1827" s="2">
        <f>'Moving Avg'!G1827</f>
        <v>3.3375999999999992</v>
      </c>
      <c r="I1827" s="2">
        <f>'Moving Avg'!H1827</f>
        <v>3.8344999999999976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</row>
    <row r="1828" spans="1:12" ht="13.5" x14ac:dyDescent="0.25">
      <c r="A1828" s="3">
        <f>RSI!A1828</f>
        <v>44965</v>
      </c>
      <c r="B1828" s="2">
        <f>RSI!B1828</f>
        <v>3.28</v>
      </c>
      <c r="C1828" s="2">
        <f>RSI!I1828</f>
        <v>50.497001393732909</v>
      </c>
      <c r="D1828" s="2">
        <f>MACD!E1828</f>
        <v>-2.1838257261517668E-2</v>
      </c>
      <c r="E1828" s="2">
        <f>MACD!F1828</f>
        <v>3.4315197597335013E-2</v>
      </c>
      <c r="F1828" s="2">
        <f>'Moving Avg'!D1828</f>
        <v>3.28</v>
      </c>
      <c r="G1828" s="2">
        <f>'Moving Avg'!F1828</f>
        <v>3.2525000000000004</v>
      </c>
      <c r="H1828" s="2">
        <f>'Moving Avg'!G1828</f>
        <v>3.3338000000000001</v>
      </c>
      <c r="I1828" s="2">
        <f>'Moving Avg'!H1828</f>
        <v>3.8277499999999973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</row>
    <row r="1829" spans="1:12" ht="13.5" x14ac:dyDescent="0.25">
      <c r="A1829" s="3">
        <f>RSI!A1829</f>
        <v>44966</v>
      </c>
      <c r="B1829" s="2">
        <f>RSI!B1829</f>
        <v>3.28</v>
      </c>
      <c r="C1829" s="2">
        <f>RSI!I1829</f>
        <v>50.497001393732901</v>
      </c>
      <c r="D1829" s="2">
        <f>MACD!E1829</f>
        <v>-3.9641352741681235E-2</v>
      </c>
      <c r="E1829" s="2">
        <f>MACD!F1829</f>
        <v>1.9523887529531762E-2</v>
      </c>
      <c r="F1829" s="2">
        <f>'Moving Avg'!D1829</f>
        <v>3.28</v>
      </c>
      <c r="G1829" s="2">
        <f>'Moving Avg'!F1829</f>
        <v>3.2465000000000002</v>
      </c>
      <c r="H1829" s="2">
        <f>'Moving Avg'!G1829</f>
        <v>3.3300000000000005</v>
      </c>
      <c r="I1829" s="2">
        <f>'Moving Avg'!H1829</f>
        <v>3.8209999999999975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</row>
    <row r="1830" spans="1:12" ht="13.5" x14ac:dyDescent="0.25">
      <c r="A1830" s="3">
        <f>RSI!A1830</f>
        <v>44967</v>
      </c>
      <c r="B1830" s="2">
        <f>RSI!B1830</f>
        <v>3.28</v>
      </c>
      <c r="C1830" s="2">
        <f>RSI!I1830</f>
        <v>50.497001393732901</v>
      </c>
      <c r="D1830" s="2">
        <f>MACD!E1830</f>
        <v>-5.4733335209140588E-2</v>
      </c>
      <c r="E1830" s="2">
        <f>MACD!F1830</f>
        <v>4.6724429817972934E-3</v>
      </c>
      <c r="F1830" s="2">
        <f>'Moving Avg'!D1830</f>
        <v>3.28</v>
      </c>
      <c r="G1830" s="2">
        <f>'Moving Avg'!F1830</f>
        <v>3.2404999999999999</v>
      </c>
      <c r="H1830" s="2">
        <f>'Moving Avg'!G1830</f>
        <v>3.3254000000000006</v>
      </c>
      <c r="I1830" s="2">
        <f>'Moving Avg'!H1830</f>
        <v>3.8142499999999973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44970</v>
      </c>
      <c r="B1831" s="2">
        <f>RSI!B1831</f>
        <v>3.28</v>
      </c>
      <c r="C1831" s="2">
        <f>RSI!I1831</f>
        <v>50.497001393732909</v>
      </c>
      <c r="D1831" s="2">
        <f>MACD!E1831</f>
        <v>-6.7529237880692872E-2</v>
      </c>
      <c r="E1831" s="2">
        <f>MACD!F1831</f>
        <v>-9.7678931907007414E-3</v>
      </c>
      <c r="F1831" s="2">
        <f>'Moving Avg'!D1831</f>
        <v>3.28</v>
      </c>
      <c r="G1831" s="2">
        <f>'Moving Avg'!F1831</f>
        <v>3.2345000000000006</v>
      </c>
      <c r="H1831" s="2">
        <f>'Moving Avg'!G1831</f>
        <v>3.3208000000000011</v>
      </c>
      <c r="I1831" s="2">
        <f>'Moving Avg'!H1831</f>
        <v>3.8074999999999966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44971</v>
      </c>
      <c r="B1832" s="2">
        <f>RSI!B1832</f>
        <v>3.28</v>
      </c>
      <c r="C1832" s="2">
        <f>RSI!I1832</f>
        <v>50.497001393732909</v>
      </c>
      <c r="D1832" s="2">
        <f>MACD!E1832</f>
        <v>-5.6841933844094417E-2</v>
      </c>
      <c r="E1832" s="2">
        <f>MACD!F1832</f>
        <v>-1.9182701321379479E-2</v>
      </c>
      <c r="F1832" s="2">
        <f>'Moving Avg'!D1832</f>
        <v>3.28</v>
      </c>
      <c r="G1832" s="2">
        <f>'Moving Avg'!F1832</f>
        <v>3.2360000000000007</v>
      </c>
      <c r="H1832" s="2">
        <f>'Moving Avg'!G1832</f>
        <v>3.3162000000000011</v>
      </c>
      <c r="I1832" s="2">
        <f>'Moving Avg'!H1832</f>
        <v>3.8009499999999963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3.28</v>
      </c>
      <c r="C1833" s="2">
        <f>RSI!I1833</f>
        <v>50.497001393732909</v>
      </c>
      <c r="D1833" s="2">
        <f>MACD!E1833</f>
        <v>-4.7820918614918106E-2</v>
      </c>
      <c r="E1833" s="2">
        <f>MACD!F1833</f>
        <v>-2.4910344780087204E-2</v>
      </c>
      <c r="F1833" s="2">
        <f>'Moving Avg'!D1833</f>
        <v>3.28</v>
      </c>
      <c r="G1833" s="2">
        <f>'Moving Avg'!F1833</f>
        <v>3.2375000000000007</v>
      </c>
      <c r="H1833" s="2">
        <f>'Moving Avg'!G1833</f>
        <v>3.3116000000000008</v>
      </c>
      <c r="I1833" s="2">
        <f>'Moving Avg'!H1833</f>
        <v>3.7953999999999963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3.28</v>
      </c>
      <c r="C1834" s="2">
        <f>RSI!I1834</f>
        <v>50.497001393732909</v>
      </c>
      <c r="D1834" s="2">
        <f>MACD!E1834</f>
        <v>-4.0208203906988871E-2</v>
      </c>
      <c r="E1834" s="2">
        <f>MACD!F1834</f>
        <v>-2.7969916605467542E-2</v>
      </c>
      <c r="F1834" s="2">
        <f>'Moving Avg'!D1834</f>
        <v>3.28</v>
      </c>
      <c r="G1834" s="2">
        <f>'Moving Avg'!F1834</f>
        <v>3.2340000000000004</v>
      </c>
      <c r="H1834" s="2">
        <f>'Moving Avg'!G1834</f>
        <v>3.3070000000000008</v>
      </c>
      <c r="I1834" s="2">
        <f>'Moving Avg'!H1834</f>
        <v>3.7888999999999959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44974</v>
      </c>
      <c r="B1835" s="2">
        <f>RSI!B1835</f>
        <v>3.25</v>
      </c>
      <c r="C1835" s="2">
        <f>RSI!I1835</f>
        <v>43.713592246036946</v>
      </c>
      <c r="D1835" s="2">
        <f>MACD!E1835</f>
        <v>-3.1563390914656875E-2</v>
      </c>
      <c r="E1835" s="2">
        <f>MACD!F1835</f>
        <v>-2.8688611467305412E-2</v>
      </c>
      <c r="F1835" s="2">
        <f>'Moving Avg'!D1835</f>
        <v>3.2739999999999996</v>
      </c>
      <c r="G1835" s="2">
        <f>'Moving Avg'!F1835</f>
        <v>3.2365000000000008</v>
      </c>
      <c r="H1835" s="2">
        <f>'Moving Avg'!G1835</f>
        <v>3.3018000000000005</v>
      </c>
      <c r="I1835" s="2">
        <f>'Moving Avg'!H1835</f>
        <v>3.7822499999999963</v>
      </c>
      <c r="J1835" s="6" t="str">
        <f>OBV!F1835</f>
        <v>BEARISH</v>
      </c>
      <c r="K1835" s="6" t="str">
        <f>OBV!G1835</f>
        <v>WEAK</v>
      </c>
      <c r="L1835" s="6" t="str">
        <f>OBV!H1835</f>
        <v>CONFIRMED BEARISH</v>
      </c>
    </row>
    <row r="1836" spans="1:12" ht="13.5" x14ac:dyDescent="0.25">
      <c r="A1836" s="3">
        <f>RSI!A1836</f>
        <v>44977</v>
      </c>
      <c r="B1836" s="2">
        <f>RSI!B1836</f>
        <v>3.25</v>
      </c>
      <c r="C1836" s="2">
        <f>RSI!I1836</f>
        <v>43.713592246036953</v>
      </c>
      <c r="D1836" s="2">
        <f>MACD!E1836</f>
        <v>-2.4088812178047814E-2</v>
      </c>
      <c r="E1836" s="2">
        <f>MACD!F1836</f>
        <v>-2.7768651609453892E-2</v>
      </c>
      <c r="F1836" s="2">
        <f>'Moving Avg'!D1836</f>
        <v>3.2679999999999998</v>
      </c>
      <c r="G1836" s="2">
        <f>'Moving Avg'!F1836</f>
        <v>3.242</v>
      </c>
      <c r="H1836" s="2">
        <f>'Moving Avg'!G1836</f>
        <v>3.2996000000000003</v>
      </c>
      <c r="I1836" s="2">
        <f>'Moving Avg'!H1836</f>
        <v>3.7765999999999962</v>
      </c>
      <c r="J1836" s="6" t="str">
        <f>OBV!F1836</f>
        <v>BEARISH</v>
      </c>
      <c r="K1836" s="6" t="str">
        <f>OBV!G1836</f>
        <v>WEAK</v>
      </c>
      <c r="L1836" s="6" t="str">
        <f>OBV!H1836</f>
        <v>CONFIRMED BEARISH</v>
      </c>
    </row>
    <row r="1837" spans="1:12" ht="13.5" x14ac:dyDescent="0.25">
      <c r="A1837" s="3">
        <f>RSI!A1837</f>
        <v>44978</v>
      </c>
      <c r="B1837" s="2">
        <f>RSI!B1837</f>
        <v>3.25</v>
      </c>
      <c r="C1837" s="2">
        <f>RSI!I1837</f>
        <v>43.713592246036953</v>
      </c>
      <c r="D1837" s="2">
        <f>MACD!E1837</f>
        <v>-1.7616264026253603E-2</v>
      </c>
      <c r="E1837" s="2">
        <f>MACD!F1837</f>
        <v>-2.5738174092813836E-2</v>
      </c>
      <c r="F1837" s="2">
        <f>'Moving Avg'!D1837</f>
        <v>3.2619999999999996</v>
      </c>
      <c r="G1837" s="2">
        <f>'Moving Avg'!F1837</f>
        <v>3.2475000000000009</v>
      </c>
      <c r="H1837" s="2">
        <f>'Moving Avg'!G1837</f>
        <v>3.2974000000000006</v>
      </c>
      <c r="I1837" s="2">
        <f>'Moving Avg'!H1837</f>
        <v>3.771899999999996</v>
      </c>
      <c r="J1837" s="6" t="str">
        <f>OBV!F1837</f>
        <v>BEARISH</v>
      </c>
      <c r="K1837" s="6" t="str">
        <f>OBV!G1837</f>
        <v>WEAK</v>
      </c>
      <c r="L1837" s="6" t="str">
        <f>OBV!H1837</f>
        <v>CONFIRMED BEARISH</v>
      </c>
    </row>
    <row r="1838" spans="1:12" ht="13.5" x14ac:dyDescent="0.25">
      <c r="A1838" s="3">
        <f>RSI!A1838</f>
        <v>44979</v>
      </c>
      <c r="B1838" s="2">
        <f>RSI!B1838</f>
        <v>3.25</v>
      </c>
      <c r="C1838" s="2">
        <f>RSI!I1838</f>
        <v>43.713592246036953</v>
      </c>
      <c r="D1838" s="2">
        <f>MACD!E1838</f>
        <v>-1.2002543804463084E-2</v>
      </c>
      <c r="E1838" s="2">
        <f>MACD!F1838</f>
        <v>-2.2991048035143687E-2</v>
      </c>
      <c r="F1838" s="2">
        <f>'Moving Avg'!D1838</f>
        <v>3.2560000000000002</v>
      </c>
      <c r="G1838" s="2">
        <f>'Moving Avg'!F1838</f>
        <v>3.2530000000000001</v>
      </c>
      <c r="H1838" s="2">
        <f>'Moving Avg'!G1838</f>
        <v>3.2952000000000004</v>
      </c>
      <c r="I1838" s="2">
        <f>'Moving Avg'!H1838</f>
        <v>3.7666499999999963</v>
      </c>
      <c r="J1838" s="6" t="str">
        <f>OBV!F1838</f>
        <v>BEARISH</v>
      </c>
      <c r="K1838" s="6" t="str">
        <f>OBV!G1838</f>
        <v>WEAK</v>
      </c>
      <c r="L1838" s="6" t="str">
        <f>OBV!H1838</f>
        <v>CONFIRMED BEARISH</v>
      </c>
    </row>
    <row r="1839" spans="1:12" ht="13.5" x14ac:dyDescent="0.25">
      <c r="A1839" s="3">
        <f>RSI!A1839</f>
        <v>44980</v>
      </c>
      <c r="B1839" s="2">
        <f>RSI!B1839</f>
        <v>3.25</v>
      </c>
      <c r="C1839" s="2">
        <f>RSI!I1839</f>
        <v>43.713592246036953</v>
      </c>
      <c r="D1839" s="2">
        <f>MACD!E1839</f>
        <v>-7.1256684876246368E-3</v>
      </c>
      <c r="E1839" s="2">
        <f>MACD!F1839</f>
        <v>-1.981797212563988E-2</v>
      </c>
      <c r="F1839" s="2">
        <f>'Moving Avg'!D1839</f>
        <v>3.25</v>
      </c>
      <c r="G1839" s="2">
        <f>'Moving Avg'!F1839</f>
        <v>3.2585000000000006</v>
      </c>
      <c r="H1839" s="2">
        <f>'Moving Avg'!G1839</f>
        <v>3.2930000000000001</v>
      </c>
      <c r="I1839" s="2">
        <f>'Moving Avg'!H1839</f>
        <v>3.7613999999999965</v>
      </c>
      <c r="J1839" s="6" t="str">
        <f>OBV!F1839</f>
        <v>BEARISH</v>
      </c>
      <c r="K1839" s="6" t="str">
        <f>OBV!G1839</f>
        <v>WEAK</v>
      </c>
      <c r="L1839" s="6" t="str">
        <f>OBV!H1839</f>
        <v>CONFIRMED BEARISH</v>
      </c>
    </row>
    <row r="1840" spans="1:12" ht="13.5" x14ac:dyDescent="0.25">
      <c r="A1840" s="3">
        <f>RSI!A1840</f>
        <v>44981</v>
      </c>
      <c r="B1840" s="2">
        <f>RSI!B1840</f>
        <v>3.25</v>
      </c>
      <c r="C1840" s="2">
        <f>RSI!I1840</f>
        <v>43.71359224603696</v>
      </c>
      <c r="D1840" s="2">
        <f>MACD!E1840</f>
        <v>-2.8816702366816216E-3</v>
      </c>
      <c r="E1840" s="2">
        <f>MACD!F1840</f>
        <v>-1.6430711747848228E-2</v>
      </c>
      <c r="F1840" s="2">
        <f>'Moving Avg'!D1840</f>
        <v>3.25</v>
      </c>
      <c r="G1840" s="2">
        <f>'Moving Avg'!F1840</f>
        <v>3.2640000000000002</v>
      </c>
      <c r="H1840" s="2">
        <f>'Moving Avg'!G1840</f>
        <v>3.2907999999999999</v>
      </c>
      <c r="I1840" s="2">
        <f>'Moving Avg'!H1840</f>
        <v>3.7561499999999968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44984</v>
      </c>
      <c r="B1841" s="2">
        <f>RSI!B1841</f>
        <v>3.25</v>
      </c>
      <c r="C1841" s="2">
        <f>RSI!I1841</f>
        <v>43.713592246036953</v>
      </c>
      <c r="D1841" s="2">
        <f>MACD!E1841</f>
        <v>8.1811950678245537E-4</v>
      </c>
      <c r="E1841" s="2">
        <f>MACD!F1841</f>
        <v>-1.2980945496922093E-2</v>
      </c>
      <c r="F1841" s="2">
        <f>'Moving Avg'!D1841</f>
        <v>3.25</v>
      </c>
      <c r="G1841" s="2">
        <f>'Moving Avg'!F1841</f>
        <v>3.2695000000000007</v>
      </c>
      <c r="H1841" s="2">
        <f>'Moving Avg'!G1841</f>
        <v>3.2886000000000002</v>
      </c>
      <c r="I1841" s="2">
        <f>'Moving Avg'!H1841</f>
        <v>3.7508999999999961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44985</v>
      </c>
      <c r="B1842" s="2">
        <f>RSI!B1842</f>
        <v>3.3</v>
      </c>
      <c r="C1842" s="2">
        <f>RSI!I1842</f>
        <v>59.097683857304084</v>
      </c>
      <c r="D1842" s="2">
        <f>MACD!E1842</f>
        <v>3.4566851369310925E-4</v>
      </c>
      <c r="E1842" s="2">
        <f>MACD!F1842</f>
        <v>-1.0315622694799053E-2</v>
      </c>
      <c r="F1842" s="2">
        <f>'Moving Avg'!D1842</f>
        <v>3.2600000000000002</v>
      </c>
      <c r="G1842" s="2">
        <f>'Moving Avg'!F1842</f>
        <v>3.2705000000000006</v>
      </c>
      <c r="H1842" s="2">
        <f>'Moving Avg'!G1842</f>
        <v>3.2873999999999999</v>
      </c>
      <c r="I1842" s="2">
        <f>'Moving Avg'!H1842</f>
        <v>3.7459499999999961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</row>
    <row r="1843" spans="1:12" ht="13.5" x14ac:dyDescent="0.25">
      <c r="A1843" s="3">
        <f>RSI!A1843</f>
        <v>44986</v>
      </c>
      <c r="B1843" s="2">
        <f>RSI!B1843</f>
        <v>3.3</v>
      </c>
      <c r="C1843" s="2">
        <f>RSI!I1843</f>
        <v>59.097683857304084</v>
      </c>
      <c r="D1843" s="2">
        <f>MACD!E1843</f>
        <v>-2.5634486851267013E-4</v>
      </c>
      <c r="E1843" s="2">
        <f>MACD!F1843</f>
        <v>-8.3037671295417767E-3</v>
      </c>
      <c r="F1843" s="2">
        <f>'Moving Avg'!D1843</f>
        <v>3.2700000000000005</v>
      </c>
      <c r="G1843" s="2">
        <f>'Moving Avg'!F1843</f>
        <v>3.2715000000000005</v>
      </c>
      <c r="H1843" s="2">
        <f>'Moving Avg'!G1843</f>
        <v>3.2884000000000002</v>
      </c>
      <c r="I1843" s="2">
        <f>'Moving Avg'!H1843</f>
        <v>3.7409999999999957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</row>
    <row r="1844" spans="1:12" ht="13.5" x14ac:dyDescent="0.25">
      <c r="A1844" s="3">
        <f>RSI!A1844</f>
        <v>44987</v>
      </c>
      <c r="B1844" s="2">
        <f>RSI!B1844</f>
        <v>3.3</v>
      </c>
      <c r="C1844" s="2">
        <f>RSI!I1844</f>
        <v>59.097683857304084</v>
      </c>
      <c r="D1844" s="2">
        <f>MACD!E1844</f>
        <v>-9.5300669367714974E-4</v>
      </c>
      <c r="E1844" s="2">
        <f>MACD!F1844</f>
        <v>-6.8336150423688518E-3</v>
      </c>
      <c r="F1844" s="2">
        <f>'Moving Avg'!D1844</f>
        <v>3.2800000000000002</v>
      </c>
      <c r="G1844" s="2">
        <f>'Moving Avg'!F1844</f>
        <v>3.2725</v>
      </c>
      <c r="H1844" s="2">
        <f>'Moving Avg'!G1844</f>
        <v>3.2914000000000003</v>
      </c>
      <c r="I1844" s="2">
        <f>'Moving Avg'!H1844</f>
        <v>3.7369999999999948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44988</v>
      </c>
      <c r="B1845" s="2">
        <f>RSI!B1845</f>
        <v>3.3</v>
      </c>
      <c r="C1845" s="2">
        <f>RSI!I1845</f>
        <v>59.097683857304084</v>
      </c>
      <c r="D1845" s="2">
        <f>MACD!E1845</f>
        <v>-6.3312687311283256E-3</v>
      </c>
      <c r="E1845" s="2">
        <f>MACD!F1845</f>
        <v>-6.7331457801207469E-3</v>
      </c>
      <c r="F1845" s="2">
        <f>'Moving Avg'!D1845</f>
        <v>3.29</v>
      </c>
      <c r="G1845" s="2">
        <f>'Moving Avg'!F1845</f>
        <v>3.2734999999999999</v>
      </c>
      <c r="H1845" s="2">
        <f>'Moving Avg'!G1845</f>
        <v>3.2916000000000007</v>
      </c>
      <c r="I1845" s="2">
        <f>'Moving Avg'!H1845</f>
        <v>3.733899999999994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</row>
    <row r="1846" spans="1:12" ht="13.5" x14ac:dyDescent="0.25">
      <c r="A1846" s="3">
        <f>RSI!A1846</f>
        <v>44991</v>
      </c>
      <c r="B1846" s="2">
        <f>RSI!B1846</f>
        <v>3.3</v>
      </c>
      <c r="C1846" s="2">
        <f>RSI!I1846</f>
        <v>59.097683857304077</v>
      </c>
      <c r="D1846" s="2">
        <f>MACD!E1846</f>
        <v>-1.1042656153848363E-2</v>
      </c>
      <c r="E1846" s="2">
        <f>MACD!F1846</f>
        <v>-7.5950478548662704E-3</v>
      </c>
      <c r="F1846" s="2">
        <f>'Moving Avg'!D1846</f>
        <v>3.3</v>
      </c>
      <c r="G1846" s="2">
        <f>'Moving Avg'!F1846</f>
        <v>3.2744999999999997</v>
      </c>
      <c r="H1846" s="2">
        <f>'Moving Avg'!G1846</f>
        <v>3.2918000000000012</v>
      </c>
      <c r="I1846" s="2">
        <f>'Moving Avg'!H1846</f>
        <v>3.7299499999999939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44992</v>
      </c>
      <c r="B1847" s="2">
        <f>RSI!B1847</f>
        <v>3.39</v>
      </c>
      <c r="C1847" s="2">
        <f>RSI!I1847</f>
        <v>76.117252161172999</v>
      </c>
      <c r="D1847" s="2">
        <f>MACD!E1847</f>
        <v>-2.1844539107217731E-2</v>
      </c>
      <c r="E1847" s="2">
        <f>MACD!F1847</f>
        <v>-1.0444946105336562E-2</v>
      </c>
      <c r="F1847" s="2">
        <f>'Moving Avg'!D1847</f>
        <v>3.3180000000000001</v>
      </c>
      <c r="G1847" s="2">
        <f>'Moving Avg'!F1847</f>
        <v>3.2799999999999989</v>
      </c>
      <c r="H1847" s="2">
        <f>'Moving Avg'!G1847</f>
        <v>3.2938000000000009</v>
      </c>
      <c r="I1847" s="2">
        <f>'Moving Avg'!H1847</f>
        <v>3.7255499999999939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</row>
    <row r="1848" spans="1:12" ht="13.5" x14ac:dyDescent="0.25">
      <c r="A1848" s="3">
        <f>RSI!A1848</f>
        <v>44993</v>
      </c>
      <c r="B1848" s="2">
        <f>RSI!B1848</f>
        <v>3.39</v>
      </c>
      <c r="C1848" s="2">
        <f>RSI!I1848</f>
        <v>76.117252161172999</v>
      </c>
      <c r="D1848" s="2">
        <f>MACD!E1848</f>
        <v>-3.1654053795957537E-2</v>
      </c>
      <c r="E1848" s="2">
        <f>MACD!F1848</f>
        <v>-1.4686767643460759E-2</v>
      </c>
      <c r="F1848" s="2">
        <f>'Moving Avg'!D1848</f>
        <v>3.3359999999999999</v>
      </c>
      <c r="G1848" s="2">
        <f>'Moving Avg'!F1848</f>
        <v>3.285499999999999</v>
      </c>
      <c r="H1848" s="2">
        <f>'Moving Avg'!G1848</f>
        <v>3.2944000000000004</v>
      </c>
      <c r="I1848" s="2">
        <f>'Moving Avg'!H1848</f>
        <v>3.7220999999999935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44994</v>
      </c>
      <c r="B1849" s="2">
        <f>RSI!B1849</f>
        <v>3.25</v>
      </c>
      <c r="C1849" s="2">
        <f>RSI!I1849</f>
        <v>43.478648615031638</v>
      </c>
      <c r="D1849" s="2">
        <f>MACD!E1849</f>
        <v>-3.0203912269517907E-2</v>
      </c>
      <c r="E1849" s="2">
        <f>MACD!F1849</f>
        <v>-1.779019656867219E-2</v>
      </c>
      <c r="F1849" s="2">
        <f>'Moving Avg'!D1849</f>
        <v>3.3260000000000005</v>
      </c>
      <c r="G1849" s="2">
        <f>'Moving Avg'!F1849</f>
        <v>3.2839999999999989</v>
      </c>
      <c r="H1849" s="2">
        <f>'Moving Avg'!G1849</f>
        <v>3.2922000000000007</v>
      </c>
      <c r="I1849" s="2">
        <f>'Moving Avg'!H1849</f>
        <v>3.7170499999999942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</row>
    <row r="1850" spans="1:12" ht="13.5" x14ac:dyDescent="0.25">
      <c r="A1850" s="3">
        <f>RSI!A1850</f>
        <v>44995</v>
      </c>
      <c r="B1850" s="2">
        <f>RSI!B1850</f>
        <v>3.25</v>
      </c>
      <c r="C1850" s="2">
        <f>RSI!I1850</f>
        <v>43.478648615031638</v>
      </c>
      <c r="D1850" s="2">
        <f>MACD!E1850</f>
        <v>-2.872355737251242E-2</v>
      </c>
      <c r="E1850" s="2">
        <f>MACD!F1850</f>
        <v>-1.9976868729440239E-2</v>
      </c>
      <c r="F1850" s="2">
        <f>'Moving Avg'!D1850</f>
        <v>3.3159999999999998</v>
      </c>
      <c r="G1850" s="2">
        <f>'Moving Avg'!F1850</f>
        <v>3.2824999999999989</v>
      </c>
      <c r="H1850" s="2">
        <f>'Moving Avg'!G1850</f>
        <v>3.2892000000000006</v>
      </c>
      <c r="I1850" s="2">
        <f>'Moving Avg'!H1850</f>
        <v>3.7113499999999937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</row>
    <row r="1851" spans="1:12" ht="13.5" x14ac:dyDescent="0.25">
      <c r="A1851" s="3">
        <f>RSI!A1851</f>
        <v>44998</v>
      </c>
      <c r="B1851" s="2">
        <f>RSI!B1851</f>
        <v>3.11</v>
      </c>
      <c r="C1851" s="2">
        <f>RSI!I1851</f>
        <v>29.038048090628891</v>
      </c>
      <c r="D1851" s="2">
        <f>MACD!E1851</f>
        <v>-1.6866030802237475E-2</v>
      </c>
      <c r="E1851" s="2">
        <f>MACD!F1851</f>
        <v>-1.9354701143999689E-2</v>
      </c>
      <c r="F1851" s="2">
        <f>'Moving Avg'!D1851</f>
        <v>3.278</v>
      </c>
      <c r="G1851" s="2">
        <f>'Moving Avg'!F1851</f>
        <v>3.2739999999999996</v>
      </c>
      <c r="H1851" s="2">
        <f>'Moving Avg'!G1851</f>
        <v>3.2834000000000017</v>
      </c>
      <c r="I1851" s="2">
        <f>'Moving Avg'!H1851</f>
        <v>3.703999999999994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44999</v>
      </c>
      <c r="B1852" s="2">
        <f>RSI!B1852</f>
        <v>2.98</v>
      </c>
      <c r="C1852" s="2">
        <f>RSI!I1852</f>
        <v>21.798195041503845</v>
      </c>
      <c r="D1852" s="2">
        <f>MACD!E1852</f>
        <v>1.1533638514100719E-2</v>
      </c>
      <c r="E1852" s="2">
        <f>MACD!F1852</f>
        <v>-1.3177033212379608E-2</v>
      </c>
      <c r="F1852" s="2">
        <f>'Moving Avg'!D1852</f>
        <v>3.1960000000000002</v>
      </c>
      <c r="G1852" s="2">
        <f>'Moving Avg'!F1852</f>
        <v>3.2589999999999995</v>
      </c>
      <c r="H1852" s="2">
        <f>'Moving Avg'!G1852</f>
        <v>3.2750000000000004</v>
      </c>
      <c r="I1852" s="2">
        <f>'Moving Avg'!H1852</f>
        <v>3.6958999999999942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2.85</v>
      </c>
      <c r="C1853" s="2">
        <f>RSI!I1853</f>
        <v>17.184206620057665</v>
      </c>
      <c r="D1853" s="2">
        <f>MACD!E1853</f>
        <v>4.6929007482580776E-2</v>
      </c>
      <c r="E1853" s="2">
        <f>MACD!F1853</f>
        <v>-1.1558250733875314E-3</v>
      </c>
      <c r="F1853" s="2">
        <f>'Moving Avg'!D1853</f>
        <v>3.0880000000000001</v>
      </c>
      <c r="G1853" s="2">
        <f>'Moving Avg'!F1853</f>
        <v>3.2374999999999994</v>
      </c>
      <c r="H1853" s="2">
        <f>'Moving Avg'!G1853</f>
        <v>3.2640000000000002</v>
      </c>
      <c r="I1853" s="2">
        <f>'Moving Avg'!H1853</f>
        <v>3.6871499999999942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2.73</v>
      </c>
      <c r="C1854" s="2">
        <f>RSI!I1854</f>
        <v>14.196943954386882</v>
      </c>
      <c r="D1854" s="2">
        <f>MACD!E1854</f>
        <v>8.8142712429593928E-2</v>
      </c>
      <c r="E1854" s="2">
        <f>MACD!F1854</f>
        <v>1.6703882427208761E-2</v>
      </c>
      <c r="F1854" s="2">
        <f>'Moving Avg'!D1854</f>
        <v>2.984</v>
      </c>
      <c r="G1854" s="2">
        <f>'Moving Avg'!F1854</f>
        <v>3.2099999999999995</v>
      </c>
      <c r="H1854" s="2">
        <f>'Moving Avg'!G1854</f>
        <v>3.2505999999999999</v>
      </c>
      <c r="I1854" s="2">
        <f>'Moving Avg'!H1854</f>
        <v>3.677899999999994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</row>
    <row r="1855" spans="1:12" ht="13.5" x14ac:dyDescent="0.25">
      <c r="A1855" s="3">
        <f>RSI!A1855</f>
        <v>45002</v>
      </c>
      <c r="B1855" s="2">
        <f>RSI!B1855</f>
        <v>2.61</v>
      </c>
      <c r="C1855" s="2">
        <f>RSI!I1855</f>
        <v>11.958243440532002</v>
      </c>
      <c r="D1855" s="2">
        <f>MACD!E1855</f>
        <v>0.13481279223218756</v>
      </c>
      <c r="E1855" s="2">
        <f>MACD!F1855</f>
        <v>4.0325664388204521E-2</v>
      </c>
      <c r="F1855" s="2">
        <f>'Moving Avg'!D1855</f>
        <v>2.8559999999999999</v>
      </c>
      <c r="G1855" s="2">
        <f>'Moving Avg'!F1855</f>
        <v>3.1779999999999999</v>
      </c>
      <c r="H1855" s="2">
        <f>'Moving Avg'!G1855</f>
        <v>3.2348000000000003</v>
      </c>
      <c r="I1855" s="2">
        <f>'Moving Avg'!H1855</f>
        <v>3.6690499999999941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2.72</v>
      </c>
      <c r="C1856" s="2">
        <f>RSI!I1856</f>
        <v>23.817382077944458</v>
      </c>
      <c r="D1856" s="2">
        <f>MACD!E1856</f>
        <v>0.16955644116889568</v>
      </c>
      <c r="E1856" s="2">
        <f>MACD!F1856</f>
        <v>6.6171819744342761E-2</v>
      </c>
      <c r="F1856" s="2">
        <f>'Moving Avg'!D1856</f>
        <v>2.778</v>
      </c>
      <c r="G1856" s="2">
        <f>'Moving Avg'!F1856</f>
        <v>3.1514999999999995</v>
      </c>
      <c r="H1856" s="2">
        <f>'Moving Avg'!G1856</f>
        <v>3.2211999999999996</v>
      </c>
      <c r="I1856" s="2">
        <f>'Moving Avg'!H1856</f>
        <v>3.661699999999994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2.84</v>
      </c>
      <c r="C1857" s="2">
        <f>RSI!I1857</f>
        <v>34.225976799981694</v>
      </c>
      <c r="D1857" s="2">
        <f>MACD!E1857</f>
        <v>0.20641193317151396</v>
      </c>
      <c r="E1857" s="2">
        <f>MACD!F1857</f>
        <v>9.4219842429777004E-2</v>
      </c>
      <c r="F1857" s="2">
        <f>'Moving Avg'!D1857</f>
        <v>2.75</v>
      </c>
      <c r="G1857" s="2">
        <f>'Moving Avg'!F1857</f>
        <v>3.1309999999999993</v>
      </c>
      <c r="H1857" s="2">
        <f>'Moving Avg'!G1857</f>
        <v>3.2099999999999995</v>
      </c>
      <c r="I1857" s="2">
        <f>'Moving Avg'!H1857</f>
        <v>3.654049999999994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45008</v>
      </c>
      <c r="B1858" s="2">
        <f>RSI!B1858</f>
        <v>2.96</v>
      </c>
      <c r="C1858" s="2">
        <f>RSI!I1858</f>
        <v>42.662434593689163</v>
      </c>
      <c r="D1858" s="2">
        <f>MACD!E1858</f>
        <v>0.23031396327987341</v>
      </c>
      <c r="E1858" s="2">
        <f>MACD!F1858</f>
        <v>0.1214386665997963</v>
      </c>
      <c r="F1858" s="2">
        <f>'Moving Avg'!D1858</f>
        <v>2.7719999999999998</v>
      </c>
      <c r="G1858" s="2">
        <f>'Moving Avg'!F1858</f>
        <v>3.1164999999999994</v>
      </c>
      <c r="H1858" s="2">
        <f>'Moving Avg'!G1858</f>
        <v>3.2012</v>
      </c>
      <c r="I1858" s="2">
        <f>'Moving Avg'!H1858</f>
        <v>3.6463499999999947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</row>
    <row r="1859" spans="1:12" ht="13.5" x14ac:dyDescent="0.25">
      <c r="A1859" s="3">
        <f>RSI!A1859</f>
        <v>45009</v>
      </c>
      <c r="B1859" s="2">
        <f>RSI!B1859</f>
        <v>3.09</v>
      </c>
      <c r="C1859" s="2">
        <f>RSI!I1859</f>
        <v>50.125706693175701</v>
      </c>
      <c r="D1859" s="2">
        <f>MACD!E1859</f>
        <v>0.22014815822767764</v>
      </c>
      <c r="E1859" s="2">
        <f>MACD!F1859</f>
        <v>0.14118056492537256</v>
      </c>
      <c r="F1859" s="2">
        <f>'Moving Avg'!D1859</f>
        <v>2.8439999999999999</v>
      </c>
      <c r="G1859" s="2">
        <f>'Moving Avg'!F1859</f>
        <v>3.1084999999999994</v>
      </c>
      <c r="H1859" s="2">
        <f>'Moving Avg'!G1859</f>
        <v>3.1950000000000007</v>
      </c>
      <c r="I1859" s="2">
        <f>'Moving Avg'!H1859</f>
        <v>3.640299999999995</v>
      </c>
      <c r="J1859" s="6" t="str">
        <f>OBV!F1859</f>
        <v>BEARISH</v>
      </c>
      <c r="K1859" s="6" t="str">
        <f>OBV!G1859</f>
        <v>NEUTRAL</v>
      </c>
      <c r="L1859" s="6" t="str">
        <f>OBV!H1859</f>
        <v>BEARISH DIVERGENCE</v>
      </c>
    </row>
    <row r="1860" spans="1:12" ht="13.5" x14ac:dyDescent="0.25">
      <c r="A1860" s="3">
        <f>RSI!A1860</f>
        <v>45012</v>
      </c>
      <c r="B1860" s="2">
        <f>RSI!B1860</f>
        <v>3.21</v>
      </c>
      <c r="C1860" s="2">
        <f>RSI!I1860</f>
        <v>55.839756989294322</v>
      </c>
      <c r="D1860" s="2">
        <f>MACD!E1860</f>
        <v>0.20260915816424596</v>
      </c>
      <c r="E1860" s="2">
        <f>MACD!F1860</f>
        <v>0.15346628357314726</v>
      </c>
      <c r="F1860" s="2">
        <f>'Moving Avg'!D1860</f>
        <v>2.964</v>
      </c>
      <c r="G1860" s="2">
        <f>'Moving Avg'!F1860</f>
        <v>3.1064999999999996</v>
      </c>
      <c r="H1860" s="2">
        <f>'Moving Avg'!G1860</f>
        <v>3.1912000000000003</v>
      </c>
      <c r="I1860" s="2">
        <f>'Moving Avg'!H1860</f>
        <v>3.6338999999999952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</row>
    <row r="1861" spans="1:12" ht="13.5" x14ac:dyDescent="0.25">
      <c r="A1861" s="3">
        <f>RSI!A1861</f>
        <v>45013</v>
      </c>
      <c r="B1861" s="2">
        <f>RSI!B1861</f>
        <v>3.21</v>
      </c>
      <c r="C1861" s="2">
        <f>RSI!I1861</f>
        <v>55.839756989294337</v>
      </c>
      <c r="D1861" s="2">
        <f>MACD!E1861</f>
        <v>0.1654762189901704</v>
      </c>
      <c r="E1861" s="2">
        <f>MACD!F1861</f>
        <v>0.1558682706565519</v>
      </c>
      <c r="F1861" s="2">
        <f>'Moving Avg'!D1861</f>
        <v>3.0620000000000003</v>
      </c>
      <c r="G1861" s="2">
        <f>'Moving Avg'!F1861</f>
        <v>3.1044999999999994</v>
      </c>
      <c r="H1861" s="2">
        <f>'Moving Avg'!G1861</f>
        <v>3.1874000000000007</v>
      </c>
      <c r="I1861" s="2">
        <f>'Moving Avg'!H1861</f>
        <v>3.6274499999999961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</row>
    <row r="1862" spans="1:12" ht="13.5" x14ac:dyDescent="0.25">
      <c r="A1862" s="3">
        <f>RSI!A1862</f>
        <v>45014</v>
      </c>
      <c r="B1862" s="2">
        <f>RSI!B1862</f>
        <v>3.34</v>
      </c>
      <c r="C1862" s="2">
        <f>RSI!I1862</f>
        <v>61.396557566581002</v>
      </c>
      <c r="D1862" s="2">
        <f>MACD!E1862</f>
        <v>0.10372846073139108</v>
      </c>
      <c r="E1862" s="2">
        <f>MACD!F1862</f>
        <v>0.14544030867151975</v>
      </c>
      <c r="F1862" s="2">
        <f>'Moving Avg'!D1862</f>
        <v>3.1619999999999999</v>
      </c>
      <c r="G1862" s="2">
        <f>'Moving Avg'!F1862</f>
        <v>3.1064999999999996</v>
      </c>
      <c r="H1862" s="2">
        <f>'Moving Avg'!G1862</f>
        <v>3.1892000000000009</v>
      </c>
      <c r="I1862" s="2">
        <f>'Moving Avg'!H1862</f>
        <v>3.6216499999999967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</row>
    <row r="1863" spans="1:12" ht="13.5" x14ac:dyDescent="0.25">
      <c r="A1863" s="3">
        <f>RSI!A1863</f>
        <v>45015</v>
      </c>
      <c r="B1863" s="2">
        <f>RSI!B1863</f>
        <v>3.34</v>
      </c>
      <c r="C1863" s="2">
        <f>RSI!I1863</f>
        <v>61.396557566581002</v>
      </c>
      <c r="D1863" s="2">
        <f>MACD!E1863</f>
        <v>3.0065932628570824E-2</v>
      </c>
      <c r="E1863" s="2">
        <f>MACD!F1863</f>
        <v>0.12236543346292997</v>
      </c>
      <c r="F1863" s="2">
        <f>'Moving Avg'!D1863</f>
        <v>3.2379999999999995</v>
      </c>
      <c r="G1863" s="2">
        <f>'Moving Avg'!F1863</f>
        <v>3.1085000000000003</v>
      </c>
      <c r="H1863" s="2">
        <f>'Moving Avg'!G1863</f>
        <v>3.1910000000000007</v>
      </c>
      <c r="I1863" s="2">
        <f>'Moving Avg'!H1863</f>
        <v>3.6163499999999971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</row>
    <row r="1864" spans="1:12" ht="13.5" x14ac:dyDescent="0.25">
      <c r="A1864" s="3">
        <f>RSI!A1864</f>
        <v>45016</v>
      </c>
      <c r="B1864" s="2">
        <f>RSI!B1864</f>
        <v>3.29</v>
      </c>
      <c r="C1864" s="2">
        <f>RSI!I1864</f>
        <v>58.133563240059296</v>
      </c>
      <c r="D1864" s="2">
        <f>MACD!E1864</f>
        <v>-4.8331386342340465E-2</v>
      </c>
      <c r="E1864" s="2">
        <f>MACD!F1864</f>
        <v>8.8226069501875878E-2</v>
      </c>
      <c r="F1864" s="2">
        <f>'Moving Avg'!D1864</f>
        <v>3.278</v>
      </c>
      <c r="G1864" s="2">
        <f>'Moving Avg'!F1864</f>
        <v>3.1080000000000001</v>
      </c>
      <c r="H1864" s="2">
        <f>'Moving Avg'!G1864</f>
        <v>3.1898000000000009</v>
      </c>
      <c r="I1864" s="2">
        <f>'Moving Avg'!H1864</f>
        <v>3.6117499999999971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</row>
    <row r="1865" spans="1:12" ht="13.5" x14ac:dyDescent="0.25">
      <c r="A1865" s="3">
        <f>RSI!A1865</f>
        <v>45019</v>
      </c>
      <c r="B1865" s="2">
        <f>RSI!B1865</f>
        <v>3.35</v>
      </c>
      <c r="C1865" s="2">
        <f>RSI!I1865</f>
        <v>60.824205966549343</v>
      </c>
      <c r="D1865" s="2">
        <f>MACD!E1865</f>
        <v>-0.13849075150368284</v>
      </c>
      <c r="E1865" s="2">
        <f>MACD!F1865</f>
        <v>4.2882705300764143E-2</v>
      </c>
      <c r="F1865" s="2">
        <f>'Moving Avg'!D1865</f>
        <v>3.306</v>
      </c>
      <c r="G1865" s="2">
        <f>'Moving Avg'!F1865</f>
        <v>3.1105000000000005</v>
      </c>
      <c r="H1865" s="2">
        <f>'Moving Avg'!G1865</f>
        <v>3.192800000000001</v>
      </c>
      <c r="I1865" s="2">
        <f>'Moving Avg'!H1865</f>
        <v>3.6065499999999973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</row>
    <row r="1866" spans="1:12" ht="13.5" x14ac:dyDescent="0.25">
      <c r="A1866" s="3">
        <f>RSI!A1866</f>
        <v>45020</v>
      </c>
      <c r="B1866" s="2">
        <f>RSI!B1866</f>
        <v>3.33</v>
      </c>
      <c r="C1866" s="2">
        <f>RSI!I1866</f>
        <v>59.452615590443529</v>
      </c>
      <c r="D1866" s="2">
        <f>MACD!E1866</f>
        <v>-0.19757867860725664</v>
      </c>
      <c r="E1866" s="2">
        <f>MACD!F1866</f>
        <v>-5.2095714808400168E-3</v>
      </c>
      <c r="F1866" s="2">
        <f>'Moving Avg'!D1866</f>
        <v>3.3299999999999996</v>
      </c>
      <c r="G1866" s="2">
        <f>'Moving Avg'!F1866</f>
        <v>3.1120000000000005</v>
      </c>
      <c r="H1866" s="2">
        <f>'Moving Avg'!G1866</f>
        <v>3.1966000000000001</v>
      </c>
      <c r="I1866" s="2">
        <f>'Moving Avg'!H1866</f>
        <v>3.6012499999999976</v>
      </c>
      <c r="J1866" s="6" t="str">
        <f>OBV!F1866</f>
        <v>BULLISH</v>
      </c>
      <c r="K1866" s="6" t="str">
        <f>OBV!G1866</f>
        <v>NEUTRAL</v>
      </c>
      <c r="L1866" s="6" t="str">
        <f>OBV!H1866</f>
        <v>CONFIRMED BULLISH</v>
      </c>
    </row>
    <row r="1867" spans="1:12" ht="13.5" x14ac:dyDescent="0.25">
      <c r="A1867" s="3">
        <f>RSI!A1867</f>
        <v>45021</v>
      </c>
      <c r="B1867" s="2">
        <f>RSI!B1867</f>
        <v>3.33</v>
      </c>
      <c r="C1867" s="2">
        <f>RSI!I1867</f>
        <v>59.452615590443529</v>
      </c>
      <c r="D1867" s="2">
        <f>MACD!E1867</f>
        <v>-0.23011105820570066</v>
      </c>
      <c r="E1867" s="2">
        <f>MACD!F1867</f>
        <v>-5.0189868825812146E-2</v>
      </c>
      <c r="F1867" s="2">
        <f>'Moving Avg'!D1867</f>
        <v>3.3280000000000003</v>
      </c>
      <c r="G1867" s="2">
        <f>'Moving Avg'!F1867</f>
        <v>3.1090000000000004</v>
      </c>
      <c r="H1867" s="2">
        <f>'Moving Avg'!G1867</f>
        <v>3.2004000000000006</v>
      </c>
      <c r="I1867" s="2">
        <f>'Moving Avg'!H1867</f>
        <v>3.5959499999999984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45022</v>
      </c>
      <c r="B1868" s="2">
        <f>RSI!B1868</f>
        <v>3.33</v>
      </c>
      <c r="C1868" s="2">
        <f>RSI!I1868</f>
        <v>59.452615590443529</v>
      </c>
      <c r="D1868" s="2">
        <f>MACD!E1868</f>
        <v>-0.24009954868076999</v>
      </c>
      <c r="E1868" s="2">
        <f>MACD!F1868</f>
        <v>-8.8171804796803727E-2</v>
      </c>
      <c r="F1868" s="2">
        <f>'Moving Avg'!D1868</f>
        <v>3.3260000000000005</v>
      </c>
      <c r="G1868" s="2">
        <f>'Moving Avg'!F1868</f>
        <v>3.1060000000000003</v>
      </c>
      <c r="H1868" s="2">
        <f>'Moving Avg'!G1868</f>
        <v>3.2042000000000006</v>
      </c>
      <c r="I1868" s="2">
        <f>'Moving Avg'!H1868</f>
        <v>3.5906499999999988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45023</v>
      </c>
      <c r="B1869" s="2">
        <f>RSI!B1869</f>
        <v>3.19</v>
      </c>
      <c r="C1869" s="2">
        <f>RSI!I1869</f>
        <v>49.661731131922544</v>
      </c>
      <c r="D1869" s="2">
        <f>MACD!E1869</f>
        <v>-0.21903526573467591</v>
      </c>
      <c r="E1869" s="2">
        <f>MACD!F1869</f>
        <v>-0.11434449698437817</v>
      </c>
      <c r="F1869" s="2">
        <f>'Moving Avg'!D1869</f>
        <v>3.306</v>
      </c>
      <c r="G1869" s="2">
        <f>'Moving Avg'!F1869</f>
        <v>3.1030000000000002</v>
      </c>
      <c r="H1869" s="2">
        <f>'Moving Avg'!G1869</f>
        <v>3.2052000000000009</v>
      </c>
      <c r="I1869" s="2">
        <f>'Moving Avg'!H1869</f>
        <v>3.584649999999999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</row>
    <row r="1870" spans="1:12" ht="13.5" x14ac:dyDescent="0.25">
      <c r="A1870" s="3">
        <f>RSI!A1870</f>
        <v>45026</v>
      </c>
      <c r="B1870" s="2">
        <f>RSI!B1870</f>
        <v>3.05</v>
      </c>
      <c r="C1870" s="2">
        <f>RSI!I1870</f>
        <v>42.180876101043339</v>
      </c>
      <c r="D1870" s="2">
        <f>MACD!E1870</f>
        <v>-0.17234347407338024</v>
      </c>
      <c r="E1870" s="2">
        <f>MACD!F1870</f>
        <v>-0.12594429240217858</v>
      </c>
      <c r="F1870" s="2">
        <f>'Moving Avg'!D1870</f>
        <v>3.246</v>
      </c>
      <c r="G1870" s="2">
        <f>'Moving Avg'!F1870</f>
        <v>3.093</v>
      </c>
      <c r="H1870" s="2">
        <f>'Moving Avg'!G1870</f>
        <v>3.2034000000000002</v>
      </c>
      <c r="I1870" s="2">
        <f>'Moving Avg'!H1870</f>
        <v>3.5779499999999991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</row>
    <row r="1871" spans="1:12" ht="13.5" x14ac:dyDescent="0.25">
      <c r="A1871" s="3">
        <f>RSI!A1871</f>
        <v>45027</v>
      </c>
      <c r="B1871" s="2">
        <f>RSI!B1871</f>
        <v>2.92</v>
      </c>
      <c r="C1871" s="2">
        <f>RSI!I1871</f>
        <v>36.658742078470937</v>
      </c>
      <c r="D1871" s="2">
        <f>MACD!E1871</f>
        <v>-0.12234456637209856</v>
      </c>
      <c r="E1871" s="2">
        <f>MACD!F1871</f>
        <v>-0.12522434719616257</v>
      </c>
      <c r="F1871" s="2">
        <f>'Moving Avg'!D1871</f>
        <v>3.1639999999999997</v>
      </c>
      <c r="G1871" s="2">
        <f>'Moving Avg'!F1871</f>
        <v>3.0834999999999999</v>
      </c>
      <c r="H1871" s="2">
        <f>'Moving Avg'!G1871</f>
        <v>3.1990000000000003</v>
      </c>
      <c r="I1871" s="2">
        <f>'Moving Avg'!H1871</f>
        <v>3.5705999999999989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2.79</v>
      </c>
      <c r="C1872" s="2">
        <f>RSI!I1872</f>
        <v>32.129002151011292</v>
      </c>
      <c r="D1872" s="2">
        <f>MACD!E1872</f>
        <v>-4.8842919980814692E-2</v>
      </c>
      <c r="E1872" s="2">
        <f>MACD!F1872</f>
        <v>-0.109948061753093</v>
      </c>
      <c r="F1872" s="2">
        <f>'Moving Avg'!D1872</f>
        <v>3.056</v>
      </c>
      <c r="G1872" s="2">
        <f>'Moving Avg'!F1872</f>
        <v>3.0739999999999998</v>
      </c>
      <c r="H1872" s="2">
        <f>'Moving Avg'!G1872</f>
        <v>3.1892</v>
      </c>
      <c r="I1872" s="2">
        <f>'Moving Avg'!H1872</f>
        <v>3.562599999999998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45029</v>
      </c>
      <c r="B1873" s="2">
        <f>RSI!B1873</f>
        <v>2.67</v>
      </c>
      <c r="C1873" s="2">
        <f>RSI!I1873</f>
        <v>28.614207124494826</v>
      </c>
      <c r="D1873" s="2">
        <f>MACD!E1873</f>
        <v>2.4457149641767373E-2</v>
      </c>
      <c r="E1873" s="2">
        <f>MACD!F1873</f>
        <v>-8.3067019474120929E-2</v>
      </c>
      <c r="F1873" s="2">
        <f>'Moving Avg'!D1873</f>
        <v>2.9239999999999999</v>
      </c>
      <c r="G1873" s="2">
        <f>'Moving Avg'!F1873</f>
        <v>3.0649999999999999</v>
      </c>
      <c r="H1873" s="2">
        <f>'Moving Avg'!G1873</f>
        <v>3.177</v>
      </c>
      <c r="I1873" s="2">
        <f>'Moving Avg'!H1873</f>
        <v>3.5549499999999985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45030</v>
      </c>
      <c r="B1874" s="2">
        <f>RSI!B1874</f>
        <v>2.5499999999999998</v>
      </c>
      <c r="C1874" s="2">
        <f>RSI!I1874</f>
        <v>25.598420455982506</v>
      </c>
      <c r="D1874" s="2">
        <f>MACD!E1874</f>
        <v>9.0439173994027566E-2</v>
      </c>
      <c r="E1874" s="2">
        <f>MACD!F1874</f>
        <v>-4.8365780780491224E-2</v>
      </c>
      <c r="F1874" s="2">
        <f>'Moving Avg'!D1874</f>
        <v>2.7960000000000003</v>
      </c>
      <c r="G1874" s="2">
        <f>'Moving Avg'!F1874</f>
        <v>3.0559999999999996</v>
      </c>
      <c r="H1874" s="2">
        <f>'Moving Avg'!G1874</f>
        <v>3.1624000000000008</v>
      </c>
      <c r="I1874" s="2">
        <f>'Moving Avg'!H1874</f>
        <v>3.5475999999999974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</row>
    <row r="1875" spans="1:12" ht="13.5" x14ac:dyDescent="0.25">
      <c r="A1875" s="3">
        <f>RSI!A1875</f>
        <v>45033</v>
      </c>
      <c r="B1875" s="2">
        <f>RSI!B1875</f>
        <v>2.44</v>
      </c>
      <c r="C1875" s="2">
        <f>RSI!I1875</f>
        <v>23.18606111872829</v>
      </c>
      <c r="D1875" s="2">
        <f>MACD!E1875</f>
        <v>0.16691581217321616</v>
      </c>
      <c r="E1875" s="2">
        <f>MACD!F1875</f>
        <v>-5.3094621897497515E-3</v>
      </c>
      <c r="F1875" s="2">
        <f>'Moving Avg'!D1875</f>
        <v>2.6739999999999999</v>
      </c>
      <c r="G1875" s="2">
        <f>'Moving Avg'!F1875</f>
        <v>3.0474999999999994</v>
      </c>
      <c r="H1875" s="2">
        <f>'Moving Avg'!G1875</f>
        <v>3.1456</v>
      </c>
      <c r="I1875" s="2">
        <f>'Moving Avg'!H1875</f>
        <v>3.5387999999999984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</row>
    <row r="1876" spans="1:12" ht="13.5" x14ac:dyDescent="0.25">
      <c r="A1876" s="3">
        <f>RSI!A1876</f>
        <v>45034</v>
      </c>
      <c r="B1876" s="2">
        <f>RSI!B1876</f>
        <v>2.34</v>
      </c>
      <c r="C1876" s="2">
        <f>RSI!I1876</f>
        <v>21.227572044897101</v>
      </c>
      <c r="D1876" s="2">
        <f>MACD!E1876</f>
        <v>0.2396320863914041</v>
      </c>
      <c r="E1876" s="2">
        <f>MACD!F1876</f>
        <v>4.3678847526481018E-2</v>
      </c>
      <c r="F1876" s="2">
        <f>'Moving Avg'!D1876</f>
        <v>2.5579999999999998</v>
      </c>
      <c r="G1876" s="2">
        <f>'Moving Avg'!F1876</f>
        <v>3.0284999999999997</v>
      </c>
      <c r="H1876" s="2">
        <f>'Moving Avg'!G1876</f>
        <v>3.1268000000000002</v>
      </c>
      <c r="I1876" s="2">
        <f>'Moving Avg'!H1876</f>
        <v>3.5294999999999974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</row>
    <row r="1877" spans="1:12" ht="13.5" x14ac:dyDescent="0.25">
      <c r="A1877" s="3">
        <f>RSI!A1877</f>
        <v>45035</v>
      </c>
      <c r="B1877" s="2">
        <f>RSI!B1877</f>
        <v>2.44</v>
      </c>
      <c r="C1877" s="2">
        <f>RSI!I1877</f>
        <v>27.795704398025862</v>
      </c>
      <c r="D1877" s="2">
        <f>MACD!E1877</f>
        <v>0.29774732019321615</v>
      </c>
      <c r="E1877" s="2">
        <f>MACD!F1877</f>
        <v>9.4492542059828044E-2</v>
      </c>
      <c r="F1877" s="2">
        <f>'Moving Avg'!D1877</f>
        <v>2.488</v>
      </c>
      <c r="G1877" s="2">
        <f>'Moving Avg'!F1877</f>
        <v>3.0084999999999993</v>
      </c>
      <c r="H1877" s="2">
        <f>'Moving Avg'!G1877</f>
        <v>3.1099999999999994</v>
      </c>
      <c r="I1877" s="2">
        <f>'Moving Avg'!H1877</f>
        <v>3.5206999999999984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</row>
    <row r="1878" spans="1:12" ht="13.5" x14ac:dyDescent="0.25">
      <c r="A1878" s="3">
        <f>RSI!A1878</f>
        <v>45036</v>
      </c>
      <c r="B1878" s="2">
        <f>RSI!B1878</f>
        <v>2.54</v>
      </c>
      <c r="C1878" s="2">
        <f>RSI!I1878</f>
        <v>33.745068600030947</v>
      </c>
      <c r="D1878" s="2">
        <f>MACD!E1878</f>
        <v>0.34262110940895862</v>
      </c>
      <c r="E1878" s="2">
        <f>MACD!F1878</f>
        <v>0.14411825552965418</v>
      </c>
      <c r="F1878" s="2">
        <f>'Moving Avg'!D1878</f>
        <v>2.4619999999999997</v>
      </c>
      <c r="G1878" s="2">
        <f>'Moving Avg'!F1878</f>
        <v>2.9874999999999989</v>
      </c>
      <c r="H1878" s="2">
        <f>'Moving Avg'!G1878</f>
        <v>3.0951999999999993</v>
      </c>
      <c r="I1878" s="2">
        <f>'Moving Avg'!H1878</f>
        <v>3.5123999999999977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45040</v>
      </c>
      <c r="B1879" s="2">
        <f>RSI!B1879</f>
        <v>2.65</v>
      </c>
      <c r="C1879" s="2">
        <f>RSI!I1879</f>
        <v>39.636975564127539</v>
      </c>
      <c r="D1879" s="2">
        <f>MACD!E1879</f>
        <v>0.35319036182119001</v>
      </c>
      <c r="E1879" s="2">
        <f>MACD!F1879</f>
        <v>0.18593267678796138</v>
      </c>
      <c r="F1879" s="2">
        <f>'Moving Avg'!D1879</f>
        <v>2.4819999999999998</v>
      </c>
      <c r="G1879" s="2">
        <f>'Moving Avg'!F1879</f>
        <v>2.9654999999999996</v>
      </c>
      <c r="H1879" s="2">
        <f>'Moving Avg'!G1879</f>
        <v>3.0825999999999989</v>
      </c>
      <c r="I1879" s="2">
        <f>'Moving Avg'!H1879</f>
        <v>3.504649999999998</v>
      </c>
      <c r="J1879" s="6" t="str">
        <f>OBV!F1879</f>
        <v>BEARISH</v>
      </c>
      <c r="K1879" s="6" t="str">
        <f>OBV!G1879</f>
        <v>NEUTRAL</v>
      </c>
      <c r="L1879" s="6" t="str">
        <f>OBV!H1879</f>
        <v>BEARISH DIVERGENCE</v>
      </c>
    </row>
    <row r="1880" spans="1:12" ht="13.5" x14ac:dyDescent="0.25">
      <c r="A1880" s="3">
        <f>RSI!A1880</f>
        <v>45041</v>
      </c>
      <c r="B1880" s="2">
        <f>RSI!B1880</f>
        <v>2.65</v>
      </c>
      <c r="C1880" s="2">
        <f>RSI!I1880</f>
        <v>39.636975564127539</v>
      </c>
      <c r="D1880" s="2">
        <f>MACD!E1880</f>
        <v>0.34206153836272568</v>
      </c>
      <c r="E1880" s="2">
        <f>MACD!F1880</f>
        <v>0.21715844910291424</v>
      </c>
      <c r="F1880" s="2">
        <f>'Moving Avg'!D1880</f>
        <v>2.524</v>
      </c>
      <c r="G1880" s="2">
        <f>'Moving Avg'!F1880</f>
        <v>2.9374999999999996</v>
      </c>
      <c r="H1880" s="2">
        <f>'Moving Avg'!G1880</f>
        <v>3.069999999999999</v>
      </c>
      <c r="I1880" s="2">
        <f>'Moving Avg'!H1880</f>
        <v>3.497799999999998</v>
      </c>
      <c r="J1880" s="6" t="str">
        <f>OBV!F1880</f>
        <v>BEARISH</v>
      </c>
      <c r="K1880" s="6" t="str">
        <f>OBV!G1880</f>
        <v>NEUTRAL</v>
      </c>
      <c r="L1880" s="6" t="str">
        <f>OBV!H1880</f>
        <v>BEARISH DIVERGENCE</v>
      </c>
    </row>
    <row r="1881" spans="1:12" ht="13.5" x14ac:dyDescent="0.25">
      <c r="A1881" s="3">
        <f>RSI!A1881</f>
        <v>45042</v>
      </c>
      <c r="B1881" s="2">
        <f>RSI!B1881</f>
        <v>2.65</v>
      </c>
      <c r="C1881" s="2">
        <f>RSI!I1881</f>
        <v>39.636975564127532</v>
      </c>
      <c r="D1881" s="2">
        <f>MACD!E1881</f>
        <v>0.31400264205352713</v>
      </c>
      <c r="E1881" s="2">
        <f>MACD!F1881</f>
        <v>0.23652728769303683</v>
      </c>
      <c r="F1881" s="2">
        <f>'Moving Avg'!D1881</f>
        <v>2.5860000000000003</v>
      </c>
      <c r="G1881" s="2">
        <f>'Moving Avg'!F1881</f>
        <v>2.9094999999999991</v>
      </c>
      <c r="H1881" s="2">
        <f>'Moving Avg'!G1881</f>
        <v>3.0573999999999995</v>
      </c>
      <c r="I1881" s="2">
        <f>'Moving Avg'!H1881</f>
        <v>3.4917499999999979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45043</v>
      </c>
      <c r="B1882" s="2">
        <f>RSI!B1882</f>
        <v>2.65</v>
      </c>
      <c r="C1882" s="2">
        <f>RSI!I1882</f>
        <v>39.636975564127539</v>
      </c>
      <c r="D1882" s="2">
        <f>MACD!E1882</f>
        <v>0.27151772167391552</v>
      </c>
      <c r="E1882" s="2">
        <f>MACD!F1882</f>
        <v>0.24352537448921258</v>
      </c>
      <c r="F1882" s="2">
        <f>'Moving Avg'!D1882</f>
        <v>2.6280000000000001</v>
      </c>
      <c r="G1882" s="2">
        <f>'Moving Avg'!F1882</f>
        <v>2.8749999999999996</v>
      </c>
      <c r="H1882" s="2">
        <f>'Moving Avg'!G1882</f>
        <v>3.0448000000000004</v>
      </c>
      <c r="I1882" s="2">
        <f>'Moving Avg'!H1882</f>
        <v>3.4856999999999978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45044</v>
      </c>
      <c r="B1883" s="2">
        <f>RSI!B1883</f>
        <v>2.65</v>
      </c>
      <c r="C1883" s="2">
        <f>RSI!I1883</f>
        <v>39.636975564127539</v>
      </c>
      <c r="D1883" s="2">
        <f>MACD!E1883</f>
        <v>0.21827149947708158</v>
      </c>
      <c r="E1883" s="2">
        <f>MACD!F1883</f>
        <v>0.2384745994867864</v>
      </c>
      <c r="F1883" s="2">
        <f>'Moving Avg'!D1883</f>
        <v>2.65</v>
      </c>
      <c r="G1883" s="2">
        <f>'Moving Avg'!F1883</f>
        <v>2.8404999999999996</v>
      </c>
      <c r="H1883" s="2">
        <f>'Moving Avg'!G1883</f>
        <v>3.0322000000000005</v>
      </c>
      <c r="I1883" s="2">
        <f>'Moving Avg'!H1883</f>
        <v>3.4787999999999979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2.65</v>
      </c>
      <c r="C1884" s="2">
        <f>RSI!I1884</f>
        <v>39.636975564127539</v>
      </c>
      <c r="D1884" s="2">
        <f>MACD!E1884</f>
        <v>0.15583333109520714</v>
      </c>
      <c r="E1884" s="2">
        <f>MACD!F1884</f>
        <v>0.22194634580847056</v>
      </c>
      <c r="F1884" s="2">
        <f>'Moving Avg'!D1884</f>
        <v>2.65</v>
      </c>
      <c r="G1884" s="2">
        <f>'Moving Avg'!F1884</f>
        <v>2.8084999999999996</v>
      </c>
      <c r="H1884" s="2">
        <f>'Moving Avg'!G1884</f>
        <v>3.0195999999999996</v>
      </c>
      <c r="I1884" s="2">
        <f>'Moving Avg'!H1884</f>
        <v>3.4727999999999977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</row>
    <row r="1885" spans="1:12" ht="13.5" x14ac:dyDescent="0.25">
      <c r="A1885" s="3">
        <f>RSI!A1885</f>
        <v>45049</v>
      </c>
      <c r="B1885" s="2">
        <f>RSI!B1885</f>
        <v>2.75</v>
      </c>
      <c r="C1885" s="2">
        <f>RSI!I1885</f>
        <v>46.396915928231884</v>
      </c>
      <c r="D1885" s="2">
        <f>MACD!E1885</f>
        <v>7.9668574316300145E-2</v>
      </c>
      <c r="E1885" s="2">
        <f>MACD!F1885</f>
        <v>0.19349079151003648</v>
      </c>
      <c r="F1885" s="2">
        <f>'Moving Avg'!D1885</f>
        <v>2.67</v>
      </c>
      <c r="G1885" s="2">
        <f>'Moving Avg'!F1885</f>
        <v>2.7784999999999997</v>
      </c>
      <c r="H1885" s="2">
        <f>'Moving Avg'!G1885</f>
        <v>3.0096000000000003</v>
      </c>
      <c r="I1885" s="2">
        <f>'Moving Avg'!H1885</f>
        <v>3.4680499999999972</v>
      </c>
      <c r="J1885" s="6" t="str">
        <f>OBV!F1885</f>
        <v>BULLISH</v>
      </c>
      <c r="K1885" s="6" t="str">
        <f>OBV!G1885</f>
        <v>NEUTRAL</v>
      </c>
      <c r="L1885" s="6" t="str">
        <f>OBV!H1885</f>
        <v>CONFIRMED BULLISH</v>
      </c>
    </row>
    <row r="1886" spans="1:12" ht="13.5" x14ac:dyDescent="0.25">
      <c r="A1886" s="3">
        <f>RSI!A1886</f>
        <v>45050</v>
      </c>
      <c r="B1886" s="2">
        <f>RSI!B1886</f>
        <v>2.75</v>
      </c>
      <c r="C1886" s="2">
        <f>RSI!I1886</f>
        <v>46.396915928231884</v>
      </c>
      <c r="D1886" s="2">
        <f>MACD!E1886</f>
        <v>1.7004892751204537E-4</v>
      </c>
      <c r="E1886" s="2">
        <f>MACD!F1886</f>
        <v>0.1548266429935316</v>
      </c>
      <c r="F1886" s="2">
        <f>'Moving Avg'!D1886</f>
        <v>2.69</v>
      </c>
      <c r="G1886" s="2">
        <f>'Moving Avg'!F1886</f>
        <v>2.7494999999999998</v>
      </c>
      <c r="H1886" s="2">
        <f>'Moving Avg'!G1886</f>
        <v>2.9996000000000005</v>
      </c>
      <c r="I1886" s="2">
        <f>'Moving Avg'!H1886</f>
        <v>3.4632999999999972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</row>
    <row r="1887" spans="1:12" ht="13.5" x14ac:dyDescent="0.25">
      <c r="A1887" s="3">
        <f>RSI!A1887</f>
        <v>45051</v>
      </c>
      <c r="B1887" s="2">
        <f>RSI!B1887</f>
        <v>2.75</v>
      </c>
      <c r="C1887" s="2">
        <f>RSI!I1887</f>
        <v>46.396915928231891</v>
      </c>
      <c r="D1887" s="2">
        <f>MACD!E1887</f>
        <v>-5.1404807703903099E-2</v>
      </c>
      <c r="E1887" s="2">
        <f>MACD!F1887</f>
        <v>0.11358035285404466</v>
      </c>
      <c r="F1887" s="2">
        <f>'Moving Avg'!D1887</f>
        <v>2.71</v>
      </c>
      <c r="G1887" s="2">
        <f>'Moving Avg'!F1887</f>
        <v>2.7204999999999999</v>
      </c>
      <c r="H1887" s="2">
        <f>'Moving Avg'!G1887</f>
        <v>2.9896000000000003</v>
      </c>
      <c r="I1887" s="2">
        <f>'Moving Avg'!H1887</f>
        <v>3.4585499999999971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</row>
    <row r="1888" spans="1:12" ht="13.5" x14ac:dyDescent="0.25">
      <c r="A1888" s="3">
        <f>RSI!A1888</f>
        <v>45054</v>
      </c>
      <c r="B1888" s="2">
        <f>RSI!B1888</f>
        <v>2.75</v>
      </c>
      <c r="C1888" s="2">
        <f>RSI!I1888</f>
        <v>46.396915928231884</v>
      </c>
      <c r="D1888" s="2">
        <f>MACD!E1888</f>
        <v>-7.9374797284596621E-2</v>
      </c>
      <c r="E1888" s="2">
        <f>MACD!F1888</f>
        <v>7.4989322826316401E-2</v>
      </c>
      <c r="F1888" s="2">
        <f>'Moving Avg'!D1888</f>
        <v>2.73</v>
      </c>
      <c r="G1888" s="2">
        <f>'Moving Avg'!F1888</f>
        <v>2.6914999999999996</v>
      </c>
      <c r="H1888" s="2">
        <f>'Moving Avg'!G1888</f>
        <v>2.9796000000000005</v>
      </c>
      <c r="I1888" s="2">
        <f>'Moving Avg'!H1888</f>
        <v>3.4537999999999971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</row>
    <row r="1889" spans="1:12" ht="13.5" x14ac:dyDescent="0.25">
      <c r="A1889" s="3">
        <f>RSI!A1889</f>
        <v>45055</v>
      </c>
      <c r="B1889" s="2">
        <f>RSI!B1889</f>
        <v>2.75</v>
      </c>
      <c r="C1889" s="2">
        <f>RSI!I1889</f>
        <v>46.396915928231884</v>
      </c>
      <c r="D1889" s="2">
        <f>MACD!E1889</f>
        <v>-8.5854136160814498E-2</v>
      </c>
      <c r="E1889" s="2">
        <f>MACD!F1889</f>
        <v>4.2820631028890221E-2</v>
      </c>
      <c r="F1889" s="2">
        <f>'Moving Avg'!D1889</f>
        <v>2.75</v>
      </c>
      <c r="G1889" s="2">
        <f>'Moving Avg'!F1889</f>
        <v>2.6694999999999998</v>
      </c>
      <c r="H1889" s="2">
        <f>'Moving Avg'!G1889</f>
        <v>2.9696000000000002</v>
      </c>
      <c r="I1889" s="2">
        <f>'Moving Avg'!H1889</f>
        <v>3.4490499999999971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</row>
    <row r="1890" spans="1:12" ht="13.5" x14ac:dyDescent="0.25">
      <c r="A1890" s="3">
        <f>RSI!A1890</f>
        <v>45056</v>
      </c>
      <c r="B1890" s="2">
        <f>RSI!B1890</f>
        <v>2.63</v>
      </c>
      <c r="C1890" s="2">
        <f>RSI!I1890</f>
        <v>38.83692357274127</v>
      </c>
      <c r="D1890" s="2">
        <f>MACD!E1890</f>
        <v>-8.220285879989353E-2</v>
      </c>
      <c r="E1890" s="2">
        <f>MACD!F1890</f>
        <v>1.781593306313347E-2</v>
      </c>
      <c r="F1890" s="2">
        <f>'Moving Avg'!D1890</f>
        <v>2.726</v>
      </c>
      <c r="G1890" s="2">
        <f>'Moving Avg'!F1890</f>
        <v>2.6484999999999994</v>
      </c>
      <c r="H1890" s="2">
        <f>'Moving Avg'!G1890</f>
        <v>2.9572000000000003</v>
      </c>
      <c r="I1890" s="2">
        <f>'Moving Avg'!H1890</f>
        <v>3.4428999999999967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45057</v>
      </c>
      <c r="B1891" s="2">
        <f>RSI!B1891</f>
        <v>2.6</v>
      </c>
      <c r="C1891" s="2">
        <f>RSI!I1891</f>
        <v>37.204789660269398</v>
      </c>
      <c r="D1891" s="2">
        <f>MACD!E1891</f>
        <v>-7.5955244243048003E-2</v>
      </c>
      <c r="E1891" s="2">
        <f>MACD!F1891</f>
        <v>-9.3830239810282524E-4</v>
      </c>
      <c r="F1891" s="2">
        <f>'Moving Avg'!D1891</f>
        <v>2.6959999999999997</v>
      </c>
      <c r="G1891" s="2">
        <f>'Moving Avg'!F1891</f>
        <v>2.6324999999999998</v>
      </c>
      <c r="H1891" s="2">
        <f>'Moving Avg'!G1891</f>
        <v>2.9442000000000004</v>
      </c>
      <c r="I1891" s="2">
        <f>'Moving Avg'!H1891</f>
        <v>3.4364499999999971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</row>
    <row r="1892" spans="1:12" ht="13.5" x14ac:dyDescent="0.25">
      <c r="A1892" s="3">
        <f>RSI!A1892</f>
        <v>45058</v>
      </c>
      <c r="B1892" s="2">
        <f>RSI!B1892</f>
        <v>2.6</v>
      </c>
      <c r="C1892" s="2">
        <f>RSI!I1892</f>
        <v>37.204789660269398</v>
      </c>
      <c r="D1892" s="2">
        <f>MACD!E1892</f>
        <v>-6.962500213448708E-2</v>
      </c>
      <c r="E1892" s="2">
        <f>MACD!F1892</f>
        <v>-1.4675642345379677E-2</v>
      </c>
      <c r="F1892" s="2">
        <f>'Moving Avg'!D1892</f>
        <v>2.6659999999999995</v>
      </c>
      <c r="G1892" s="2">
        <f>'Moving Avg'!F1892</f>
        <v>2.6230000000000002</v>
      </c>
      <c r="H1892" s="2">
        <f>'Moving Avg'!G1892</f>
        <v>2.9302000000000006</v>
      </c>
      <c r="I1892" s="2">
        <f>'Moving Avg'!H1892</f>
        <v>3.4299499999999972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45061</v>
      </c>
      <c r="B1893" s="2">
        <f>RSI!B1893</f>
        <v>2.4900000000000002</v>
      </c>
      <c r="C1893" s="2">
        <f>RSI!I1893</f>
        <v>31.563957085294845</v>
      </c>
      <c r="D1893" s="2">
        <f>MACD!E1893</f>
        <v>-5.5154014703170162E-2</v>
      </c>
      <c r="E1893" s="2">
        <f>MACD!F1893</f>
        <v>-2.2771316816937774E-2</v>
      </c>
      <c r="F1893" s="2">
        <f>'Moving Avg'!D1893</f>
        <v>2.6139999999999999</v>
      </c>
      <c r="G1893" s="2">
        <f>'Moving Avg'!F1893</f>
        <v>2.6139999999999999</v>
      </c>
      <c r="H1893" s="2">
        <f>'Moving Avg'!G1893</f>
        <v>2.914000000000001</v>
      </c>
      <c r="I1893" s="2">
        <f>'Moving Avg'!H1893</f>
        <v>3.4228999999999972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</row>
    <row r="1894" spans="1:12" ht="13.5" x14ac:dyDescent="0.25">
      <c r="A1894" s="3">
        <f>RSI!A1894</f>
        <v>45062</v>
      </c>
      <c r="B1894" s="2">
        <f>RSI!B1894</f>
        <v>2.6</v>
      </c>
      <c r="C1894" s="2">
        <f>RSI!I1894</f>
        <v>41.169683712603785</v>
      </c>
      <c r="D1894" s="2">
        <f>MACD!E1894</f>
        <v>-4.9512597032444372E-2</v>
      </c>
      <c r="E1894" s="2">
        <f>MACD!F1894</f>
        <v>-2.8119572860039094E-2</v>
      </c>
      <c r="F1894" s="2">
        <f>'Moving Avg'!D1894</f>
        <v>2.5840000000000001</v>
      </c>
      <c r="G1894" s="2">
        <f>'Moving Avg'!F1894</f>
        <v>2.6165000000000003</v>
      </c>
      <c r="H1894" s="2">
        <f>'Moving Avg'!G1894</f>
        <v>2.9000000000000004</v>
      </c>
      <c r="I1894" s="2">
        <f>'Moving Avg'!H1894</f>
        <v>3.4158999999999975</v>
      </c>
      <c r="J1894" s="6" t="str">
        <f>OBV!F1894</f>
        <v>BULLISH</v>
      </c>
      <c r="K1894" s="6" t="str">
        <f>OBV!G1894</f>
        <v>NEUTRAL</v>
      </c>
      <c r="L1894" s="6" t="str">
        <f>OBV!H1894</f>
        <v>BULLISH DIVERGENCE</v>
      </c>
    </row>
    <row r="1895" spans="1:12" ht="13.5" x14ac:dyDescent="0.25">
      <c r="A1895" s="3">
        <f>RSI!A1895</f>
        <v>45063</v>
      </c>
      <c r="B1895" s="2">
        <f>RSI!B1895</f>
        <v>2.6</v>
      </c>
      <c r="C1895" s="2">
        <f>RSI!I1895</f>
        <v>41.169683712603785</v>
      </c>
      <c r="D1895" s="2">
        <f>MACD!E1895</f>
        <v>-2.857402082851479E-2</v>
      </c>
      <c r="E1895" s="2">
        <f>MACD!F1895</f>
        <v>-2.8210462453734236E-2</v>
      </c>
      <c r="F1895" s="2">
        <f>'Moving Avg'!D1895</f>
        <v>2.5780000000000003</v>
      </c>
      <c r="G1895" s="2">
        <f>'Moving Avg'!F1895</f>
        <v>2.6245000000000003</v>
      </c>
      <c r="H1895" s="2">
        <f>'Moving Avg'!G1895</f>
        <v>2.8860000000000001</v>
      </c>
      <c r="I1895" s="2">
        <f>'Moving Avg'!H1895</f>
        <v>3.4088999999999974</v>
      </c>
      <c r="J1895" s="6" t="str">
        <f>OBV!F1895</f>
        <v>BULLISH</v>
      </c>
      <c r="K1895" s="6" t="str">
        <f>OBV!G1895</f>
        <v>NEUTRAL</v>
      </c>
      <c r="L1895" s="6" t="str">
        <f>OBV!H1895</f>
        <v>BULLISH DIVERGENCE</v>
      </c>
    </row>
    <row r="1896" spans="1:12" ht="13.5" x14ac:dyDescent="0.25">
      <c r="A1896" s="3">
        <f>RSI!A1896</f>
        <v>45064</v>
      </c>
      <c r="B1896" s="2">
        <f>RSI!B1896</f>
        <v>2.4900000000000002</v>
      </c>
      <c r="C1896" s="2">
        <f>RSI!I1896</f>
        <v>35.406097880101484</v>
      </c>
      <c r="D1896" s="2">
        <f>MACD!E1896</f>
        <v>-1.9859737077321249E-3</v>
      </c>
      <c r="E1896" s="2">
        <f>MACD!F1896</f>
        <v>-2.2965564704533814E-2</v>
      </c>
      <c r="F1896" s="2">
        <f>'Moving Avg'!D1896</f>
        <v>2.556</v>
      </c>
      <c r="G1896" s="2">
        <f>'Moving Avg'!F1896</f>
        <v>2.6320000000000006</v>
      </c>
      <c r="H1896" s="2">
        <f>'Moving Avg'!G1896</f>
        <v>2.8698000000000006</v>
      </c>
      <c r="I1896" s="2">
        <f>'Moving Avg'!H1896</f>
        <v>3.4013499999999977</v>
      </c>
      <c r="J1896" s="6" t="str">
        <f>OBV!F1896</f>
        <v>BULLISH</v>
      </c>
      <c r="K1896" s="6" t="str">
        <f>OBV!G1896</f>
        <v>NEUTRAL</v>
      </c>
      <c r="L1896" s="6" t="str">
        <f>OBV!H1896</f>
        <v>BULLISH DIVERGENCE</v>
      </c>
    </row>
    <row r="1897" spans="1:12" ht="13.5" x14ac:dyDescent="0.25">
      <c r="A1897" s="3">
        <f>RSI!A1897</f>
        <v>45065</v>
      </c>
      <c r="B1897" s="2">
        <f>RSI!B1897</f>
        <v>2.38</v>
      </c>
      <c r="C1897" s="2">
        <f>RSI!I1897</f>
        <v>30.767449860531372</v>
      </c>
      <c r="D1897" s="2">
        <f>MACD!E1897</f>
        <v>2.9978860631430848E-2</v>
      </c>
      <c r="E1897" s="2">
        <f>MACD!F1897</f>
        <v>-1.2376679637340883E-2</v>
      </c>
      <c r="F1897" s="2">
        <f>'Moving Avg'!D1897</f>
        <v>2.5119999999999996</v>
      </c>
      <c r="G1897" s="2">
        <f>'Moving Avg'!F1897</f>
        <v>2.6290000000000004</v>
      </c>
      <c r="H1897" s="2">
        <f>'Moving Avg'!G1897</f>
        <v>2.849600000000001</v>
      </c>
      <c r="I1897" s="2">
        <f>'Moving Avg'!H1897</f>
        <v>3.3932499999999983</v>
      </c>
      <c r="J1897" s="6" t="str">
        <f>OBV!F1897</f>
        <v>BULLISH</v>
      </c>
      <c r="K1897" s="6" t="str">
        <f>OBV!G1897</f>
        <v>NEUTRAL</v>
      </c>
      <c r="L1897" s="6" t="str">
        <f>OBV!H1897</f>
        <v>BULLISH DIVERGENCE</v>
      </c>
    </row>
    <row r="1898" spans="1:12" ht="13.5" x14ac:dyDescent="0.25">
      <c r="A1898" s="3">
        <f>RSI!A1898</f>
        <v>45068</v>
      </c>
      <c r="B1898" s="2">
        <f>RSI!B1898</f>
        <v>2.48</v>
      </c>
      <c r="C1898" s="2">
        <f>RSI!I1898</f>
        <v>38.637996281437779</v>
      </c>
      <c r="D1898" s="2">
        <f>MACD!E1898</f>
        <v>5.1490011630701993E-2</v>
      </c>
      <c r="E1898" s="2">
        <f>MACD!F1898</f>
        <v>3.9665861626769251E-4</v>
      </c>
      <c r="F1898" s="2">
        <f>'Moving Avg'!D1898</f>
        <v>2.5100000000000002</v>
      </c>
      <c r="G1898" s="2">
        <f>'Moving Avg'!F1898</f>
        <v>2.6260000000000003</v>
      </c>
      <c r="H1898" s="2">
        <f>'Moving Avg'!G1898</f>
        <v>2.8314000000000004</v>
      </c>
      <c r="I1898" s="2">
        <f>'Moving Avg'!H1898</f>
        <v>3.3856499999999983</v>
      </c>
      <c r="J1898" s="6" t="str">
        <f>OBV!F1898</f>
        <v>BULLISH</v>
      </c>
      <c r="K1898" s="6" t="str">
        <f>OBV!G1898</f>
        <v>NEUTRAL</v>
      </c>
      <c r="L1898" s="6" t="str">
        <f>OBV!H1898</f>
        <v>BULLISH DIVERGENCE</v>
      </c>
    </row>
    <row r="1899" spans="1:12" ht="13.5" x14ac:dyDescent="0.25">
      <c r="A1899" s="3">
        <f>RSI!A1899</f>
        <v>45069</v>
      </c>
      <c r="B1899" s="2">
        <f>RSI!B1899</f>
        <v>2.37</v>
      </c>
      <c r="C1899" s="2">
        <f>RSI!I1899</f>
        <v>34.052178204654695</v>
      </c>
      <c r="D1899" s="2">
        <f>MACD!E1899</f>
        <v>7.8981767979068973E-2</v>
      </c>
      <c r="E1899" s="2">
        <f>MACD!F1899</f>
        <v>1.6113680488827952E-2</v>
      </c>
      <c r="F1899" s="2">
        <f>'Moving Avg'!D1899</f>
        <v>2.464</v>
      </c>
      <c r="G1899" s="2">
        <f>'Moving Avg'!F1899</f>
        <v>2.6120000000000001</v>
      </c>
      <c r="H1899" s="2">
        <f>'Moving Avg'!G1899</f>
        <v>2.8138000000000005</v>
      </c>
      <c r="I1899" s="2">
        <f>'Moving Avg'!H1899</f>
        <v>3.3774999999999982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</row>
    <row r="1900" spans="1:12" ht="13.5" x14ac:dyDescent="0.25">
      <c r="A1900" s="3">
        <f>RSI!A1900</f>
        <v>45070</v>
      </c>
      <c r="B1900" s="2">
        <f>RSI!B1900</f>
        <v>2.27</v>
      </c>
      <c r="C1900" s="2">
        <f>RSI!I1900</f>
        <v>30.507324290133013</v>
      </c>
      <c r="D1900" s="2">
        <f>MACD!E1900</f>
        <v>9.2897169471617858E-2</v>
      </c>
      <c r="E1900" s="2">
        <f>MACD!F1900</f>
        <v>3.1470378285385937E-2</v>
      </c>
      <c r="F1900" s="2">
        <f>'Moving Avg'!D1900</f>
        <v>2.3979999999999997</v>
      </c>
      <c r="G1900" s="2">
        <f>'Moving Avg'!F1900</f>
        <v>2.5930000000000004</v>
      </c>
      <c r="H1900" s="2">
        <f>'Moving Avg'!G1900</f>
        <v>2.7942</v>
      </c>
      <c r="I1900" s="2">
        <f>'Moving Avg'!H1900</f>
        <v>3.3688499999999988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</row>
    <row r="1901" spans="1:12" ht="13.5" x14ac:dyDescent="0.25">
      <c r="A1901" s="3">
        <f>RSI!A1901</f>
        <v>45071</v>
      </c>
      <c r="B1901" s="2">
        <f>RSI!B1901</f>
        <v>2.17</v>
      </c>
      <c r="C1901" s="2">
        <f>RSI!I1901</f>
        <v>27.43197018883609</v>
      </c>
      <c r="D1901" s="2">
        <f>MACD!E1901</f>
        <v>0.10963547925100325</v>
      </c>
      <c r="E1901" s="2">
        <f>MACD!F1901</f>
        <v>4.7103398478509403E-2</v>
      </c>
      <c r="F1901" s="2">
        <f>'Moving Avg'!D1901</f>
        <v>2.3340000000000001</v>
      </c>
      <c r="G1901" s="2">
        <f>'Moving Avg'!F1901</f>
        <v>2.5690000000000004</v>
      </c>
      <c r="H1901" s="2">
        <f>'Moving Avg'!G1901</f>
        <v>2.7754000000000003</v>
      </c>
      <c r="I1901" s="2">
        <f>'Moving Avg'!H1901</f>
        <v>3.3596999999999992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</row>
    <row r="1902" spans="1:12" ht="13.5" x14ac:dyDescent="0.25">
      <c r="A1902" s="3">
        <f>RSI!A1902</f>
        <v>45072</v>
      </c>
      <c r="B1902" s="2">
        <f>RSI!B1902</f>
        <v>2.2599999999999998</v>
      </c>
      <c r="C1902" s="2">
        <f>RSI!I1902</f>
        <v>33.891155831299145</v>
      </c>
      <c r="D1902" s="2">
        <f>MACD!E1902</f>
        <v>0.11973375068213477</v>
      </c>
      <c r="E1902" s="2">
        <f>MACD!F1902</f>
        <v>6.162946891923448E-2</v>
      </c>
      <c r="F1902" s="2">
        <f>'Moving Avg'!D1902</f>
        <v>2.3099999999999996</v>
      </c>
      <c r="G1902" s="2">
        <f>'Moving Avg'!F1902</f>
        <v>2.5495000000000005</v>
      </c>
      <c r="H1902" s="2">
        <f>'Moving Avg'!G1902</f>
        <v>2.7609999999999997</v>
      </c>
      <c r="I1902" s="2">
        <f>'Moving Avg'!H1902</f>
        <v>3.3504999999999994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</row>
    <row r="1903" spans="1:12" ht="13.5" x14ac:dyDescent="0.25">
      <c r="A1903" s="3">
        <f>RSI!A1903</f>
        <v>45075</v>
      </c>
      <c r="B1903" s="2">
        <f>RSI!B1903</f>
        <v>2.36</v>
      </c>
      <c r="C1903" s="2">
        <f>RSI!I1903</f>
        <v>40.254425781947852</v>
      </c>
      <c r="D1903" s="2">
        <f>MACD!E1903</f>
        <v>0.10582517416029047</v>
      </c>
      <c r="E1903" s="2">
        <f>MACD!F1903</f>
        <v>7.0468609967445681E-2</v>
      </c>
      <c r="F1903" s="2">
        <f>'Moving Avg'!D1903</f>
        <v>2.286</v>
      </c>
      <c r="G1903" s="2">
        <f>'Moving Avg'!F1903</f>
        <v>2.5350000000000001</v>
      </c>
      <c r="H1903" s="2">
        <f>'Moving Avg'!G1903</f>
        <v>2.7511999999999999</v>
      </c>
      <c r="I1903" s="2">
        <f>'Moving Avg'!H1903</f>
        <v>3.3418000000000001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</row>
    <row r="1904" spans="1:12" ht="13.5" x14ac:dyDescent="0.25">
      <c r="A1904" s="3">
        <f>RSI!A1904</f>
        <v>45076</v>
      </c>
      <c r="B1904" s="2">
        <f>RSI!B1904</f>
        <v>2.44</v>
      </c>
      <c r="C1904" s="2">
        <f>RSI!I1904</f>
        <v>44.829541151319972</v>
      </c>
      <c r="D1904" s="2">
        <f>MACD!E1904</f>
        <v>0.10620078886072193</v>
      </c>
      <c r="E1904" s="2">
        <f>MACD!F1904</f>
        <v>7.7615045746100925E-2</v>
      </c>
      <c r="F1904" s="2">
        <f>'Moving Avg'!D1904</f>
        <v>2.2999999999999998</v>
      </c>
      <c r="G1904" s="2">
        <f>'Moving Avg'!F1904</f>
        <v>2.5245000000000002</v>
      </c>
      <c r="H1904" s="2">
        <f>'Moving Avg'!G1904</f>
        <v>2.7453999999999996</v>
      </c>
      <c r="I1904" s="2">
        <f>'Moving Avg'!H1904</f>
        <v>3.3334999999999995</v>
      </c>
      <c r="J1904" s="6" t="str">
        <f>OBV!F1904</f>
        <v>BEARISH</v>
      </c>
      <c r="K1904" s="6" t="str">
        <f>OBV!G1904</f>
        <v>NEUTRAL</v>
      </c>
      <c r="L1904" s="6" t="str">
        <f>OBV!H1904</f>
        <v>BEARISH DIVERGENCE</v>
      </c>
    </row>
    <row r="1905" spans="1:12" ht="13.5" x14ac:dyDescent="0.25">
      <c r="A1905" s="3">
        <f>RSI!A1905</f>
        <v>45077</v>
      </c>
      <c r="B1905" s="2">
        <f>RSI!B1905</f>
        <v>2.54</v>
      </c>
      <c r="C1905" s="2">
        <f>RSI!I1905</f>
        <v>49.985257804084689</v>
      </c>
      <c r="D1905" s="2">
        <f>MACD!E1905</f>
        <v>9.970076289826002E-2</v>
      </c>
      <c r="E1905" s="2">
        <f>MACD!F1905</f>
        <v>8.2032189176532752E-2</v>
      </c>
      <c r="F1905" s="2">
        <f>'Moving Avg'!D1905</f>
        <v>2.3540000000000001</v>
      </c>
      <c r="G1905" s="2">
        <f>'Moving Avg'!F1905</f>
        <v>2.5140000000000002</v>
      </c>
      <c r="H1905" s="2">
        <f>'Moving Avg'!G1905</f>
        <v>2.7439999999999998</v>
      </c>
      <c r="I1905" s="2">
        <f>'Moving Avg'!H1905</f>
        <v>3.3251999999999997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</row>
    <row r="1906" spans="1:12" ht="13.5" x14ac:dyDescent="0.25">
      <c r="A1906" s="3">
        <f>RSI!A1906</f>
        <v>45078</v>
      </c>
      <c r="B1906" s="2">
        <f>RSI!B1906</f>
        <v>2.65</v>
      </c>
      <c r="C1906" s="2">
        <f>RSI!I1906</f>
        <v>54.970196954831216</v>
      </c>
      <c r="D1906" s="2">
        <f>MACD!E1906</f>
        <v>6.9084494547063446E-2</v>
      </c>
      <c r="E1906" s="2">
        <f>MACD!F1906</f>
        <v>7.9442650250638902E-2</v>
      </c>
      <c r="F1906" s="2">
        <f>'Moving Avg'!D1906</f>
        <v>2.4499999999999997</v>
      </c>
      <c r="G1906" s="2">
        <f>'Moving Avg'!F1906</f>
        <v>2.5089999999999999</v>
      </c>
      <c r="H1906" s="2">
        <f>'Moving Avg'!G1906</f>
        <v>2.7425999999999999</v>
      </c>
      <c r="I1906" s="2">
        <f>'Moving Avg'!H1906</f>
        <v>3.3179499999999997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</row>
    <row r="1907" spans="1:12" ht="13.5" x14ac:dyDescent="0.25">
      <c r="A1907" s="3">
        <f>RSI!A1907</f>
        <v>45079</v>
      </c>
      <c r="B1907" s="2">
        <f>RSI!B1907</f>
        <v>2.76</v>
      </c>
      <c r="C1907" s="2">
        <f>RSI!I1907</f>
        <v>59.335023917847202</v>
      </c>
      <c r="D1907" s="2">
        <f>MACD!E1907</f>
        <v>1.7415515131772086E-2</v>
      </c>
      <c r="E1907" s="2">
        <f>MACD!F1907</f>
        <v>6.7037223226865547E-2</v>
      </c>
      <c r="F1907" s="2">
        <f>'Moving Avg'!D1907</f>
        <v>2.5499999999999998</v>
      </c>
      <c r="G1907" s="2">
        <f>'Moving Avg'!F1907</f>
        <v>2.5094999999999996</v>
      </c>
      <c r="H1907" s="2">
        <f>'Moving Avg'!G1907</f>
        <v>2.7409999999999997</v>
      </c>
      <c r="I1907" s="2">
        <f>'Moving Avg'!H1907</f>
        <v>3.3107999999999991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2.76</v>
      </c>
      <c r="C1908" s="2">
        <f>RSI!I1908</f>
        <v>59.335023917847202</v>
      </c>
      <c r="D1908" s="2">
        <f>MACD!E1908</f>
        <v>-1.2210215351795561E-2</v>
      </c>
      <c r="E1908" s="2">
        <f>MACD!F1908</f>
        <v>5.1187735511133328E-2</v>
      </c>
      <c r="F1908" s="2">
        <f>'Moving Avg'!D1908</f>
        <v>2.63</v>
      </c>
      <c r="G1908" s="2">
        <f>'Moving Avg'!F1908</f>
        <v>2.5099999999999993</v>
      </c>
      <c r="H1908" s="2">
        <f>'Moving Avg'!G1908</f>
        <v>2.7369999999999992</v>
      </c>
      <c r="I1908" s="2">
        <f>'Moving Avg'!H1908</f>
        <v>3.3036499999999993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2.64</v>
      </c>
      <c r="C1909" s="2">
        <f>RSI!I1909</f>
        <v>52.853213700618461</v>
      </c>
      <c r="D1909" s="2">
        <f>MACD!E1909</f>
        <v>-4.6507181225225569E-2</v>
      </c>
      <c r="E1909" s="2">
        <f>MACD!F1909</f>
        <v>3.1648752163861552E-2</v>
      </c>
      <c r="F1909" s="2">
        <f>'Moving Avg'!D1909</f>
        <v>2.67</v>
      </c>
      <c r="G1909" s="2">
        <f>'Moving Avg'!F1909</f>
        <v>2.5044999999999993</v>
      </c>
      <c r="H1909" s="2">
        <f>'Moving Avg'!G1909</f>
        <v>2.7279999999999989</v>
      </c>
      <c r="I1909" s="2">
        <f>'Moving Avg'!H1909</f>
        <v>3.2958499999999993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2.61</v>
      </c>
      <c r="C1910" s="2">
        <f>RSI!I1910</f>
        <v>51.343159716651812</v>
      </c>
      <c r="D1910" s="2">
        <f>MACD!E1910</f>
        <v>-8.9087343305830569E-2</v>
      </c>
      <c r="E1910" s="2">
        <f>MACD!F1910</f>
        <v>7.5015330699231275E-3</v>
      </c>
      <c r="F1910" s="2">
        <f>'Moving Avg'!D1910</f>
        <v>2.6840000000000002</v>
      </c>
      <c r="G1910" s="2">
        <f>'Moving Avg'!F1910</f>
        <v>2.5034999999999998</v>
      </c>
      <c r="H1910" s="2">
        <f>'Moving Avg'!G1910</f>
        <v>2.7159999999999997</v>
      </c>
      <c r="I1910" s="2">
        <f>'Moving Avg'!H1910</f>
        <v>3.2869999999999995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</row>
    <row r="1911" spans="1:12" ht="13.5" x14ac:dyDescent="0.25">
      <c r="A1911" s="3">
        <f>RSI!A1911</f>
        <v>45085</v>
      </c>
      <c r="B1911" s="2">
        <f>RSI!B1911</f>
        <v>2.5</v>
      </c>
      <c r="C1911" s="2">
        <f>RSI!I1911</f>
        <v>46.137979617205957</v>
      </c>
      <c r="D1911" s="2">
        <f>MACD!E1911</f>
        <v>-0.13254373988401591</v>
      </c>
      <c r="E1911" s="2">
        <f>MACD!F1911</f>
        <v>-2.0507521520864679E-2</v>
      </c>
      <c r="F1911" s="2">
        <f>'Moving Avg'!D1911</f>
        <v>2.6539999999999999</v>
      </c>
      <c r="G1911" s="2">
        <f>'Moving Avg'!F1911</f>
        <v>2.4984999999999999</v>
      </c>
      <c r="H1911" s="2">
        <f>'Moving Avg'!G1911</f>
        <v>2.7017999999999995</v>
      </c>
      <c r="I1911" s="2">
        <f>'Moving Avg'!H1911</f>
        <v>3.2775999999999987</v>
      </c>
      <c r="J1911" s="6" t="str">
        <f>OBV!F1911</f>
        <v>BULLISH</v>
      </c>
      <c r="K1911" s="6" t="str">
        <f>OBV!G1911</f>
        <v>NEUTRAL</v>
      </c>
      <c r="L1911" s="6" t="str">
        <f>OBV!H1911</f>
        <v>BULLISH DIVERGENCE</v>
      </c>
    </row>
    <row r="1912" spans="1:12" ht="13.5" x14ac:dyDescent="0.25">
      <c r="A1912" s="3">
        <f>RSI!A1912</f>
        <v>45086</v>
      </c>
      <c r="B1912" s="2">
        <f>RSI!B1912</f>
        <v>2.4</v>
      </c>
      <c r="C1912" s="2">
        <f>RSI!I1912</f>
        <v>41.972107418459792</v>
      </c>
      <c r="D1912" s="2">
        <f>MACD!E1912</f>
        <v>-0.14758742677707826</v>
      </c>
      <c r="E1912" s="2">
        <f>MACD!F1912</f>
        <v>-4.5923502572107394E-2</v>
      </c>
      <c r="F1912" s="2">
        <f>'Moving Avg'!D1912</f>
        <v>2.5819999999999999</v>
      </c>
      <c r="G1912" s="2">
        <f>'Moving Avg'!F1912</f>
        <v>2.4884999999999997</v>
      </c>
      <c r="H1912" s="2">
        <f>'Moving Avg'!G1912</f>
        <v>2.6829999999999994</v>
      </c>
      <c r="I1912" s="2">
        <f>'Moving Avg'!H1912</f>
        <v>3.2676999999999983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</row>
    <row r="1913" spans="1:12" ht="13.5" x14ac:dyDescent="0.25">
      <c r="A1913" s="3">
        <f>RSI!A1913</f>
        <v>45089</v>
      </c>
      <c r="B1913" s="2">
        <f>RSI!B1913</f>
        <v>2.39</v>
      </c>
      <c r="C1913" s="2">
        <f>RSI!I1913</f>
        <v>41.56791303557722</v>
      </c>
      <c r="D1913" s="2">
        <f>MACD!E1913</f>
        <v>-0.14316196862461084</v>
      </c>
      <c r="E1913" s="2">
        <f>MACD!F1913</f>
        <v>-6.5371195782608083E-2</v>
      </c>
      <c r="F1913" s="2">
        <f>'Moving Avg'!D1913</f>
        <v>2.508</v>
      </c>
      <c r="G1913" s="2">
        <f>'Moving Avg'!F1913</f>
        <v>2.4834999999999998</v>
      </c>
      <c r="H1913" s="2">
        <f>'Moving Avg'!G1913</f>
        <v>2.6639999999999993</v>
      </c>
      <c r="I1913" s="2">
        <f>'Moving Avg'!H1913</f>
        <v>3.2577499999999975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</row>
    <row r="1914" spans="1:12" ht="13.5" x14ac:dyDescent="0.25">
      <c r="A1914" s="3">
        <f>RSI!A1914</f>
        <v>45090</v>
      </c>
      <c r="B1914" s="2">
        <f>RSI!B1914</f>
        <v>2.36</v>
      </c>
      <c r="C1914" s="2">
        <f>RSI!I1914</f>
        <v>40.313652986199763</v>
      </c>
      <c r="D1914" s="2">
        <f>MACD!E1914</f>
        <v>-0.12387521971741133</v>
      </c>
      <c r="E1914" s="2">
        <f>MACD!F1914</f>
        <v>-7.7072000569568727E-2</v>
      </c>
      <c r="F1914" s="2">
        <f>'Moving Avg'!D1914</f>
        <v>2.452</v>
      </c>
      <c r="G1914" s="2">
        <f>'Moving Avg'!F1914</f>
        <v>2.4714999999999998</v>
      </c>
      <c r="H1914" s="2">
        <f>'Moving Avg'!G1914</f>
        <v>2.6453999999999995</v>
      </c>
      <c r="I1914" s="2">
        <f>'Moving Avg'!H1914</f>
        <v>3.2473499999999969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</row>
    <row r="1915" spans="1:12" ht="13.5" x14ac:dyDescent="0.25">
      <c r="A1915" s="3">
        <f>RSI!A1915</f>
        <v>45091</v>
      </c>
      <c r="B1915" s="2">
        <f>RSI!B1915</f>
        <v>2.36</v>
      </c>
      <c r="C1915" s="2">
        <f>RSI!I1915</f>
        <v>40.313652986199763</v>
      </c>
      <c r="D1915" s="2">
        <f>MACD!E1915</f>
        <v>-9.1056539294763095E-2</v>
      </c>
      <c r="E1915" s="2">
        <f>MACD!F1915</f>
        <v>-7.9868908314607606E-2</v>
      </c>
      <c r="F1915" s="2">
        <f>'Moving Avg'!D1915</f>
        <v>2.4020000000000001</v>
      </c>
      <c r="G1915" s="2">
        <f>'Moving Avg'!F1915</f>
        <v>2.4594999999999994</v>
      </c>
      <c r="H1915" s="2">
        <f>'Moving Avg'!G1915</f>
        <v>2.6255999999999999</v>
      </c>
      <c r="I1915" s="2">
        <f>'Moving Avg'!H1915</f>
        <v>3.2369499999999971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</row>
    <row r="1916" spans="1:12" ht="13.5" x14ac:dyDescent="0.25">
      <c r="A1916" s="3">
        <f>RSI!A1916</f>
        <v>45092</v>
      </c>
      <c r="B1916" s="2">
        <f>RSI!B1916</f>
        <v>2.39</v>
      </c>
      <c r="C1916" s="2">
        <f>RSI!I1916</f>
        <v>42.331720673552837</v>
      </c>
      <c r="D1916" s="2">
        <f>MACD!E1916</f>
        <v>-4.755407982636628E-2</v>
      </c>
      <c r="E1916" s="2">
        <f>MACD!F1916</f>
        <v>-7.3405942616959347E-2</v>
      </c>
      <c r="F1916" s="2">
        <f>'Moving Avg'!D1916</f>
        <v>2.38</v>
      </c>
      <c r="G1916" s="2">
        <f>'Moving Avg'!F1916</f>
        <v>2.4544999999999999</v>
      </c>
      <c r="H1916" s="2">
        <f>'Moving Avg'!G1916</f>
        <v>2.6067999999999993</v>
      </c>
      <c r="I1916" s="2">
        <f>'Moving Avg'!H1916</f>
        <v>3.2266999999999966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</row>
    <row r="1917" spans="1:12" ht="13.5" x14ac:dyDescent="0.25">
      <c r="A1917" s="3">
        <f>RSI!A1917</f>
        <v>45093</v>
      </c>
      <c r="B1917" s="2">
        <f>RSI!B1917</f>
        <v>2.39</v>
      </c>
      <c r="C1917" s="2">
        <f>RSI!I1917</f>
        <v>42.331720673552837</v>
      </c>
      <c r="D1917" s="2">
        <f>MACD!E1917</f>
        <v>6.957010410427511E-3</v>
      </c>
      <c r="E1917" s="2">
        <f>MACD!F1917</f>
        <v>-5.7333352011481972E-2</v>
      </c>
      <c r="F1917" s="2">
        <f>'Moving Avg'!D1917</f>
        <v>2.3780000000000001</v>
      </c>
      <c r="G1917" s="2">
        <f>'Moving Avg'!F1917</f>
        <v>2.4549999999999996</v>
      </c>
      <c r="H1917" s="2">
        <f>'Moving Avg'!G1917</f>
        <v>2.5880000000000001</v>
      </c>
      <c r="I1917" s="2">
        <f>'Moving Avg'!H1917</f>
        <v>3.217399999999996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</row>
    <row r="1918" spans="1:12" ht="13.5" x14ac:dyDescent="0.25">
      <c r="A1918" s="3">
        <f>RSI!A1918</f>
        <v>45096</v>
      </c>
      <c r="B1918" s="2">
        <f>RSI!B1918</f>
        <v>2.39</v>
      </c>
      <c r="C1918" s="2">
        <f>RSI!I1918</f>
        <v>42.331720673552837</v>
      </c>
      <c r="D1918" s="2">
        <f>MACD!E1918</f>
        <v>5.380237158842327E-2</v>
      </c>
      <c r="E1918" s="2">
        <f>MACD!F1918</f>
        <v>-3.5106207291500928E-2</v>
      </c>
      <c r="F1918" s="2">
        <f>'Moving Avg'!D1918</f>
        <v>2.3780000000000001</v>
      </c>
      <c r="G1918" s="2">
        <f>'Moving Avg'!F1918</f>
        <v>2.4504999999999999</v>
      </c>
      <c r="H1918" s="2">
        <f>'Moving Avg'!G1918</f>
        <v>2.5692000000000004</v>
      </c>
      <c r="I1918" s="2">
        <f>'Moving Avg'!H1918</f>
        <v>3.209049999999996</v>
      </c>
      <c r="J1918" s="6" t="str">
        <f>OBV!F1918</f>
        <v>BEARISH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45097</v>
      </c>
      <c r="B1919" s="2">
        <f>RSI!B1919</f>
        <v>2.39</v>
      </c>
      <c r="C1919" s="2">
        <f>RSI!I1919</f>
        <v>42.331720673552837</v>
      </c>
      <c r="D1919" s="2">
        <f>MACD!E1919</f>
        <v>7.5646430954791732E-2</v>
      </c>
      <c r="E1919" s="2">
        <f>MACD!F1919</f>
        <v>-1.2955679642242398E-2</v>
      </c>
      <c r="F1919" s="2">
        <f>'Moving Avg'!D1919</f>
        <v>2.3840000000000003</v>
      </c>
      <c r="G1919" s="2">
        <f>'Moving Avg'!F1919</f>
        <v>2.4514999999999998</v>
      </c>
      <c r="H1919" s="2">
        <f>'Moving Avg'!G1919</f>
        <v>2.5532000000000004</v>
      </c>
      <c r="I1919" s="2">
        <f>'Moving Avg'!H1919</f>
        <v>3.2006999999999954</v>
      </c>
      <c r="J1919" s="6" t="str">
        <f>OBV!F1919</f>
        <v>BULLISH</v>
      </c>
      <c r="K1919" s="6" t="str">
        <f>OBV!G1919</f>
        <v>NEUTRAL</v>
      </c>
      <c r="L1919" s="6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2.39</v>
      </c>
      <c r="C1920" s="2">
        <f>RSI!I1920</f>
        <v>42.331720673552837</v>
      </c>
      <c r="D1920" s="2">
        <f>MACD!E1920</f>
        <v>9.0132273125538731E-2</v>
      </c>
      <c r="E1920" s="2">
        <f>MACD!F1920</f>
        <v>7.6619109113138292E-3</v>
      </c>
      <c r="F1920" s="2">
        <f>'Moving Avg'!D1920</f>
        <v>2.39</v>
      </c>
      <c r="G1920" s="2">
        <f>'Moving Avg'!F1920</f>
        <v>2.4575</v>
      </c>
      <c r="H1920" s="2">
        <f>'Moving Avg'!G1920</f>
        <v>2.5400000000000005</v>
      </c>
      <c r="I1920" s="2">
        <f>'Moving Avg'!H1920</f>
        <v>3.1923499999999958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2.3199999999999998</v>
      </c>
      <c r="C1921" s="2">
        <f>RSI!I1921</f>
        <v>37.990283992076044</v>
      </c>
      <c r="D1921" s="2">
        <f>MACD!E1921</f>
        <v>9.1223662027114738E-2</v>
      </c>
      <c r="E1921" s="2">
        <f>MACD!F1921</f>
        <v>2.4374261134474013E-2</v>
      </c>
      <c r="F1921" s="2">
        <f>'Moving Avg'!D1921</f>
        <v>2.3760000000000003</v>
      </c>
      <c r="G1921" s="2">
        <f>'Moving Avg'!F1921</f>
        <v>2.4649999999999999</v>
      </c>
      <c r="H1921" s="2">
        <f>'Moving Avg'!G1921</f>
        <v>2.5280000000000005</v>
      </c>
      <c r="I1921" s="2">
        <f>'Moving Avg'!H1921</f>
        <v>3.1831999999999967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</row>
    <row r="1922" spans="1:12" ht="13.5" x14ac:dyDescent="0.25">
      <c r="A1922" s="3">
        <f>RSI!A1922</f>
        <v>45100</v>
      </c>
      <c r="B1922" s="2">
        <f>RSI!B1922</f>
        <v>2.29</v>
      </c>
      <c r="C1922" s="2">
        <f>RSI!I1922</f>
        <v>36.273314082713291</v>
      </c>
      <c r="D1922" s="2">
        <f>MACD!E1922</f>
        <v>7.9928041798695393E-2</v>
      </c>
      <c r="E1922" s="2">
        <f>MACD!F1922</f>
        <v>3.5485017267318293E-2</v>
      </c>
      <c r="F1922" s="2">
        <f>'Moving Avg'!D1922</f>
        <v>2.3560000000000003</v>
      </c>
      <c r="G1922" s="2">
        <f>'Moving Avg'!F1922</f>
        <v>2.4664999999999999</v>
      </c>
      <c r="H1922" s="2">
        <f>'Moving Avg'!G1922</f>
        <v>2.5180000000000011</v>
      </c>
      <c r="I1922" s="2">
        <f>'Moving Avg'!H1922</f>
        <v>3.1738999999999971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</row>
    <row r="1923" spans="1:12" ht="13.5" x14ac:dyDescent="0.25">
      <c r="A1923" s="3">
        <f>RSI!A1923</f>
        <v>45103</v>
      </c>
      <c r="B1923" s="2">
        <f>RSI!B1923</f>
        <v>2.39</v>
      </c>
      <c r="C1923" s="2">
        <f>RSI!I1923</f>
        <v>45.169005259160826</v>
      </c>
      <c r="D1923" s="2">
        <f>MACD!E1923</f>
        <v>6.2475028322883208E-2</v>
      </c>
      <c r="E1923" s="2">
        <f>MACD!F1923</f>
        <v>4.088301947843128E-2</v>
      </c>
      <c r="F1923" s="2">
        <f>'Moving Avg'!D1923</f>
        <v>2.3560000000000003</v>
      </c>
      <c r="G1923" s="2">
        <f>'Moving Avg'!F1923</f>
        <v>2.468</v>
      </c>
      <c r="H1923" s="2">
        <f>'Moving Avg'!G1923</f>
        <v>2.5124000000000009</v>
      </c>
      <c r="I1923" s="2">
        <f>'Moving Avg'!H1923</f>
        <v>3.1650999999999967</v>
      </c>
      <c r="J1923" s="6" t="str">
        <f>OBV!F1923</f>
        <v>BEARISH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45104</v>
      </c>
      <c r="B1924" s="2">
        <f>RSI!B1924</f>
        <v>2.38</v>
      </c>
      <c r="C1924" s="2">
        <f>RSI!I1924</f>
        <v>44.500040176037558</v>
      </c>
      <c r="D1924" s="2">
        <f>MACD!E1924</f>
        <v>4.4214404906530724E-2</v>
      </c>
      <c r="E1924" s="2">
        <f>MACD!F1924</f>
        <v>4.1549296564051173E-2</v>
      </c>
      <c r="F1924" s="2">
        <f>'Moving Avg'!D1924</f>
        <v>2.3540000000000001</v>
      </c>
      <c r="G1924" s="2">
        <f>'Moving Avg'!F1924</f>
        <v>2.4650000000000003</v>
      </c>
      <c r="H1924" s="2">
        <f>'Moving Avg'!G1924</f>
        <v>2.5090000000000008</v>
      </c>
      <c r="I1924" s="2">
        <f>'Moving Avg'!H1924</f>
        <v>3.156249999999996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2.38</v>
      </c>
      <c r="C1925" s="2">
        <f>RSI!I1925</f>
        <v>44.500040176037565</v>
      </c>
      <c r="D1925" s="2">
        <f>MACD!E1925</f>
        <v>2.9175860578544821E-2</v>
      </c>
      <c r="E1925" s="2">
        <f>MACD!F1925</f>
        <v>3.9074609366949904E-2</v>
      </c>
      <c r="F1925" s="2">
        <f>'Moving Avg'!D1925</f>
        <v>2.3519999999999994</v>
      </c>
      <c r="G1925" s="2">
        <f>'Moving Avg'!F1925</f>
        <v>2.4570000000000003</v>
      </c>
      <c r="H1925" s="2">
        <f>'Moving Avg'!G1925</f>
        <v>2.5078000000000005</v>
      </c>
      <c r="I1925" s="2">
        <f>'Moving Avg'!H1925</f>
        <v>3.1473999999999962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2.37</v>
      </c>
      <c r="C1926" s="2">
        <f>RSI!I1926</f>
        <v>43.748596531182969</v>
      </c>
      <c r="D1926" s="2">
        <f>MACD!E1926</f>
        <v>2.218924196740435E-2</v>
      </c>
      <c r="E1926" s="2">
        <f>MACD!F1926</f>
        <v>3.5697535887040791E-2</v>
      </c>
      <c r="F1926" s="2">
        <f>'Moving Avg'!D1926</f>
        <v>2.3619999999999997</v>
      </c>
      <c r="G1926" s="2">
        <f>'Moving Avg'!F1926</f>
        <v>2.4430000000000001</v>
      </c>
      <c r="H1926" s="2">
        <f>'Moving Avg'!G1926</f>
        <v>2.5084000000000004</v>
      </c>
      <c r="I1926" s="2">
        <f>'Moving Avg'!H1926</f>
        <v>3.1384999999999956</v>
      </c>
      <c r="J1926" s="6" t="str">
        <f>OBV!F1926</f>
        <v>BEARISH</v>
      </c>
      <c r="K1926" s="6" t="str">
        <f>OBV!G1926</f>
        <v>NEUTRAL</v>
      </c>
      <c r="L1926" s="6" t="str">
        <f>OBV!H1926</f>
        <v>BEARISH DIVERGENCE</v>
      </c>
    </row>
    <row r="1927" spans="1:12" ht="13.5" x14ac:dyDescent="0.25">
      <c r="A1927" s="3">
        <f>RSI!A1927</f>
        <v>45111</v>
      </c>
      <c r="B1927" s="2">
        <f>RSI!B1927</f>
        <v>2.37</v>
      </c>
      <c r="C1927" s="2">
        <f>RSI!I1927</f>
        <v>43.748596531182969</v>
      </c>
      <c r="D1927" s="2">
        <f>MACD!E1927</f>
        <v>1.6690446850784912E-2</v>
      </c>
      <c r="E1927" s="2">
        <f>MACD!F1927</f>
        <v>3.1896118079789613E-2</v>
      </c>
      <c r="F1927" s="2">
        <f>'Moving Avg'!D1927</f>
        <v>2.3780000000000001</v>
      </c>
      <c r="G1927" s="2">
        <f>'Moving Avg'!F1927</f>
        <v>2.4234999999999998</v>
      </c>
      <c r="H1927" s="2">
        <f>'Moving Avg'!G1927</f>
        <v>2.5070000000000006</v>
      </c>
      <c r="I1927" s="2">
        <f>'Moving Avg'!H1927</f>
        <v>3.1295999999999959</v>
      </c>
      <c r="J1927" s="6" t="str">
        <f>OBV!F1927</f>
        <v>BEARISH</v>
      </c>
      <c r="K1927" s="6" t="str">
        <f>OBV!G1927</f>
        <v>NEUTRAL</v>
      </c>
      <c r="L1927" s="6" t="str">
        <f>OBV!H1927</f>
        <v>BEARISH DIVERGENCE</v>
      </c>
    </row>
    <row r="1928" spans="1:12" ht="13.5" x14ac:dyDescent="0.25">
      <c r="A1928" s="3">
        <f>RSI!A1928</f>
        <v>45112</v>
      </c>
      <c r="B1928" s="2">
        <f>RSI!B1928</f>
        <v>2.37</v>
      </c>
      <c r="C1928" s="2">
        <f>RSI!I1928</f>
        <v>43.748596531182976</v>
      </c>
      <c r="D1928" s="2">
        <f>MACD!E1928</f>
        <v>1.2419989744023141E-2</v>
      </c>
      <c r="E1928" s="2">
        <f>MACD!F1928</f>
        <v>2.800089241263632E-2</v>
      </c>
      <c r="F1928" s="2">
        <f>'Moving Avg'!D1928</f>
        <v>2.3740000000000001</v>
      </c>
      <c r="G1928" s="2">
        <f>'Moving Avg'!F1928</f>
        <v>2.4040000000000004</v>
      </c>
      <c r="H1928" s="2">
        <f>'Moving Avg'!G1928</f>
        <v>2.5036000000000009</v>
      </c>
      <c r="I1928" s="2">
        <f>'Moving Avg'!H1928</f>
        <v>3.1206999999999967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45113</v>
      </c>
      <c r="B1929" s="2">
        <f>RSI!B1929</f>
        <v>2.37</v>
      </c>
      <c r="C1929" s="2">
        <f>RSI!I1929</f>
        <v>43.748596531182969</v>
      </c>
      <c r="D1929" s="2">
        <f>MACD!E1929</f>
        <v>9.1605718997618268E-3</v>
      </c>
      <c r="E1929" s="2">
        <f>MACD!F1929</f>
        <v>2.4232828310061422E-2</v>
      </c>
      <c r="F1929" s="2">
        <f>'Moving Avg'!D1929</f>
        <v>2.3719999999999999</v>
      </c>
      <c r="G1929" s="2">
        <f>'Moving Avg'!F1929</f>
        <v>2.3904999999999998</v>
      </c>
      <c r="H1929" s="2">
        <f>'Moving Avg'!G1929</f>
        <v>2.4980000000000007</v>
      </c>
      <c r="I1929" s="2">
        <f>'Moving Avg'!H1929</f>
        <v>3.1117999999999966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</row>
    <row r="1930" spans="1:12" ht="13.5" x14ac:dyDescent="0.25">
      <c r="A1930" s="3">
        <f>RSI!A1930</f>
        <v>45114</v>
      </c>
      <c r="B1930" s="2">
        <f>RSI!B1930</f>
        <v>2.37</v>
      </c>
      <c r="C1930" s="2">
        <f>RSI!I1930</f>
        <v>43.748596531182969</v>
      </c>
      <c r="D1930" s="2">
        <f>MACD!E1930</f>
        <v>6.7304231967111328E-3</v>
      </c>
      <c r="E1930" s="2">
        <f>MACD!F1930</f>
        <v>2.0732347287391366E-2</v>
      </c>
      <c r="F1930" s="2">
        <f>'Moving Avg'!D1930</f>
        <v>2.37</v>
      </c>
      <c r="G1930" s="2">
        <f>'Moving Avg'!F1930</f>
        <v>2.3784999999999998</v>
      </c>
      <c r="H1930" s="2">
        <f>'Moving Avg'!G1930</f>
        <v>2.4924000000000008</v>
      </c>
      <c r="I1930" s="2">
        <f>'Moving Avg'!H1930</f>
        <v>3.1028999999999969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</row>
    <row r="1931" spans="1:12" ht="13.5" x14ac:dyDescent="0.25">
      <c r="A1931" s="3">
        <f>RSI!A1931</f>
        <v>45117</v>
      </c>
      <c r="B1931" s="2">
        <f>RSI!B1931</f>
        <v>2.36</v>
      </c>
      <c r="C1931" s="2">
        <f>RSI!I1931</f>
        <v>42.704048348565181</v>
      </c>
      <c r="D1931" s="2">
        <f>MACD!E1931</f>
        <v>-5.0508092423933171E-3</v>
      </c>
      <c r="E1931" s="2">
        <f>MACD!F1931</f>
        <v>1.5575715981434429E-2</v>
      </c>
      <c r="F1931" s="2">
        <f>'Moving Avg'!D1931</f>
        <v>2.3679999999999999</v>
      </c>
      <c r="G1931" s="2">
        <f>'Moving Avg'!F1931</f>
        <v>2.3714999999999993</v>
      </c>
      <c r="H1931" s="2">
        <f>'Moving Avg'!G1931</f>
        <v>2.4866000000000006</v>
      </c>
      <c r="I1931" s="2">
        <f>'Moving Avg'!H1931</f>
        <v>3.0939499999999969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45118</v>
      </c>
      <c r="B1932" s="2">
        <f>RSI!B1932</f>
        <v>2.34</v>
      </c>
      <c r="C1932" s="2">
        <f>RSI!I1932</f>
        <v>40.615379694078854</v>
      </c>
      <c r="D1932" s="2">
        <f>MACD!E1932</f>
        <v>-1.7813304067989755E-2</v>
      </c>
      <c r="E1932" s="2">
        <f>MACD!F1932</f>
        <v>8.8979119715495922E-3</v>
      </c>
      <c r="F1932" s="2">
        <f>'Moving Avg'!D1932</f>
        <v>2.3620000000000001</v>
      </c>
      <c r="G1932" s="2">
        <f>'Moving Avg'!F1932</f>
        <v>2.3684999999999996</v>
      </c>
      <c r="H1932" s="2">
        <f>'Moving Avg'!G1932</f>
        <v>2.4804000000000004</v>
      </c>
      <c r="I1932" s="2">
        <f>'Moving Avg'!H1932</f>
        <v>3.0848999999999971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2.34</v>
      </c>
      <c r="C1933" s="2">
        <f>RSI!I1933</f>
        <v>40.615379694078854</v>
      </c>
      <c r="D1933" s="2">
        <f>MACD!E1933</f>
        <v>-1.2794594269605497E-2</v>
      </c>
      <c r="E1933" s="2">
        <f>MACD!F1933</f>
        <v>4.559410723318575E-3</v>
      </c>
      <c r="F1933" s="2">
        <f>'Moving Avg'!D1933</f>
        <v>2.3559999999999999</v>
      </c>
      <c r="G1933" s="2">
        <f>'Moving Avg'!F1933</f>
        <v>2.3659999999999997</v>
      </c>
      <c r="H1933" s="2">
        <f>'Moving Avg'!G1933</f>
        <v>2.4742000000000006</v>
      </c>
      <c r="I1933" s="2">
        <f>'Moving Avg'!H1933</f>
        <v>3.0758499999999973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45120</v>
      </c>
      <c r="B1934" s="2">
        <f>RSI!B1934</f>
        <v>2.2999999999999998</v>
      </c>
      <c r="C1934" s="2">
        <f>RSI!I1934</f>
        <v>36.477097199927918</v>
      </c>
      <c r="D1934" s="2">
        <f>MACD!E1934</f>
        <v>-6.7224473418727726E-3</v>
      </c>
      <c r="E1934" s="2">
        <f>MACD!F1934</f>
        <v>2.3030391102803055E-3</v>
      </c>
      <c r="F1934" s="2">
        <f>'Moving Avg'!D1934</f>
        <v>2.3420000000000001</v>
      </c>
      <c r="G1934" s="2">
        <f>'Moving Avg'!F1934</f>
        <v>2.3629999999999995</v>
      </c>
      <c r="H1934" s="2">
        <f>'Moving Avg'!G1934</f>
        <v>2.4672000000000005</v>
      </c>
      <c r="I1934" s="2">
        <f>'Moving Avg'!H1934</f>
        <v>3.0674999999999977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</row>
    <row r="1935" spans="1:12" ht="13.5" x14ac:dyDescent="0.25">
      <c r="A1935" s="3">
        <f>RSI!A1935</f>
        <v>45121</v>
      </c>
      <c r="B1935" s="2">
        <f>RSI!B1935</f>
        <v>2.29</v>
      </c>
      <c r="C1935" s="2">
        <f>RSI!I1935</f>
        <v>35.503181032788689</v>
      </c>
      <c r="D1935" s="2">
        <f>MACD!E1935</f>
        <v>-2.3603653134829372E-4</v>
      </c>
      <c r="E1935" s="2">
        <f>MACD!F1935</f>
        <v>1.7952239819545857E-3</v>
      </c>
      <c r="F1935" s="2">
        <f>'Moving Avg'!D1935</f>
        <v>2.3259999999999996</v>
      </c>
      <c r="G1935" s="2">
        <f>'Moving Avg'!F1935</f>
        <v>2.3595000000000002</v>
      </c>
      <c r="H1935" s="2">
        <f>'Moving Avg'!G1935</f>
        <v>2.4580000000000002</v>
      </c>
      <c r="I1935" s="2">
        <f>'Moving Avg'!H1935</f>
        <v>3.0590999999999973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</row>
    <row r="1936" spans="1:12" ht="13.5" x14ac:dyDescent="0.25">
      <c r="A1936" s="3">
        <f>RSI!A1936</f>
        <v>45124</v>
      </c>
      <c r="B1936" s="2">
        <f>RSI!B1936</f>
        <v>2.29</v>
      </c>
      <c r="C1936" s="2">
        <f>RSI!I1936</f>
        <v>35.503181032788689</v>
      </c>
      <c r="D1936" s="2">
        <f>MACD!E1936</f>
        <v>4.335778622553299E-3</v>
      </c>
      <c r="E1936" s="2">
        <f>MACD!F1936</f>
        <v>2.3033349100743286E-3</v>
      </c>
      <c r="F1936" s="2">
        <f>'Moving Avg'!D1936</f>
        <v>2.3119999999999998</v>
      </c>
      <c r="G1936" s="2">
        <f>'Moving Avg'!F1936</f>
        <v>2.3545000000000003</v>
      </c>
      <c r="H1936" s="2">
        <f>'Moving Avg'!G1936</f>
        <v>2.4488000000000003</v>
      </c>
      <c r="I1936" s="2">
        <f>'Moving Avg'!H1936</f>
        <v>3.0515499999999975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</row>
    <row r="1937" spans="1:12" ht="13.5" x14ac:dyDescent="0.25">
      <c r="A1937" s="3">
        <f>RSI!A1937</f>
        <v>45125</v>
      </c>
      <c r="B1937" s="2">
        <f>RSI!B1937</f>
        <v>2.29</v>
      </c>
      <c r="C1937" s="2">
        <f>RSI!I1937</f>
        <v>35.503181032788689</v>
      </c>
      <c r="D1937" s="2">
        <f>MACD!E1937</f>
        <v>8.7799554112506506E-3</v>
      </c>
      <c r="E1937" s="2">
        <f>MACD!F1937</f>
        <v>3.5986590103095932E-3</v>
      </c>
      <c r="F1937" s="2">
        <f>'Moving Avg'!D1937</f>
        <v>2.3019999999999996</v>
      </c>
      <c r="G1937" s="2">
        <f>'Moving Avg'!F1937</f>
        <v>2.3494999999999999</v>
      </c>
      <c r="H1937" s="2">
        <f>'Moving Avg'!G1937</f>
        <v>2.4396000000000004</v>
      </c>
      <c r="I1937" s="2">
        <f>'Moving Avg'!H1937</f>
        <v>3.0439999999999983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45127</v>
      </c>
      <c r="B1938" s="2">
        <f>RSI!B1938</f>
        <v>2.29</v>
      </c>
      <c r="C1938" s="2">
        <f>RSI!I1938</f>
        <v>35.503181032788689</v>
      </c>
      <c r="D1938" s="2">
        <f>MACD!E1938</f>
        <v>1.307348474243808E-2</v>
      </c>
      <c r="E1938" s="2">
        <f>MACD!F1938</f>
        <v>5.4936241567352904E-3</v>
      </c>
      <c r="F1938" s="2">
        <f>'Moving Avg'!D1938</f>
        <v>2.2920000000000003</v>
      </c>
      <c r="G1938" s="2">
        <f>'Moving Avg'!F1938</f>
        <v>2.3445</v>
      </c>
      <c r="H1938" s="2">
        <f>'Moving Avg'!G1938</f>
        <v>2.4304000000000006</v>
      </c>
      <c r="I1938" s="2">
        <f>'Moving Avg'!H1938</f>
        <v>3.0364999999999975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45128</v>
      </c>
      <c r="B1939" s="2">
        <f>RSI!B1939</f>
        <v>2.29</v>
      </c>
      <c r="C1939" s="2">
        <f>RSI!I1939</f>
        <v>35.503181032788689</v>
      </c>
      <c r="D1939" s="2">
        <f>MACD!E1939</f>
        <v>1.7200056329636837E-2</v>
      </c>
      <c r="E1939" s="2">
        <f>MACD!F1939</f>
        <v>7.8349105913156011E-3</v>
      </c>
      <c r="F1939" s="2">
        <f>'Moving Avg'!D1939</f>
        <v>2.29</v>
      </c>
      <c r="G1939" s="2">
        <f>'Moving Avg'!F1939</f>
        <v>2.3395000000000001</v>
      </c>
      <c r="H1939" s="2">
        <f>'Moving Avg'!G1939</f>
        <v>2.4212000000000007</v>
      </c>
      <c r="I1939" s="2">
        <f>'Moving Avg'!H1939</f>
        <v>3.0289999999999977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</row>
    <row r="1940" spans="1:12" ht="13.5" x14ac:dyDescent="0.25">
      <c r="A1940" s="3">
        <f>RSI!A1940</f>
        <v>45131</v>
      </c>
      <c r="B1940" s="2">
        <f>RSI!B1940</f>
        <v>2.25</v>
      </c>
      <c r="C1940" s="2">
        <f>RSI!I1940</f>
        <v>30.746724147421162</v>
      </c>
      <c r="D1940" s="2">
        <f>MACD!E1940</f>
        <v>2.4111757073685514E-2</v>
      </c>
      <c r="E1940" s="2">
        <f>MACD!F1940</f>
        <v>1.1090279887789585E-2</v>
      </c>
      <c r="F1940" s="2">
        <f>'Moving Avg'!D1940</f>
        <v>2.282</v>
      </c>
      <c r="G1940" s="2">
        <f>'Moving Avg'!F1940</f>
        <v>2.3325</v>
      </c>
      <c r="H1940" s="2">
        <f>'Moving Avg'!G1940</f>
        <v>2.4136000000000006</v>
      </c>
      <c r="I1940" s="2">
        <f>'Moving Avg'!H1940</f>
        <v>3.0212999999999979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</row>
    <row r="1941" spans="1:12" ht="13.5" x14ac:dyDescent="0.25">
      <c r="A1941" s="3">
        <f>RSI!A1941</f>
        <v>45133</v>
      </c>
      <c r="B1941" s="2">
        <f>RSI!B1941</f>
        <v>2.1800000000000002</v>
      </c>
      <c r="C1941" s="2">
        <f>RSI!I1941</f>
        <v>24.548537463168472</v>
      </c>
      <c r="D1941" s="2">
        <f>MACD!E1941</f>
        <v>3.4266374385135023E-2</v>
      </c>
      <c r="E1941" s="2">
        <f>MACD!F1941</f>
        <v>1.5725498787258672E-2</v>
      </c>
      <c r="F1941" s="2">
        <f>'Moving Avg'!D1941</f>
        <v>2.2600000000000002</v>
      </c>
      <c r="G1941" s="2">
        <f>'Moving Avg'!F1941</f>
        <v>2.3254999999999999</v>
      </c>
      <c r="H1941" s="2">
        <f>'Moving Avg'!G1941</f>
        <v>2.4052000000000011</v>
      </c>
      <c r="I1941" s="2">
        <f>'Moving Avg'!H1941</f>
        <v>3.0132499999999971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</row>
    <row r="1942" spans="1:12" ht="13.5" x14ac:dyDescent="0.25">
      <c r="A1942" s="3">
        <f>RSI!A1942</f>
        <v>45134</v>
      </c>
      <c r="B1942" s="2">
        <f>RSI!B1942</f>
        <v>2.1800000000000002</v>
      </c>
      <c r="C1942" s="2">
        <f>RSI!I1942</f>
        <v>24.548537463168472</v>
      </c>
      <c r="D1942" s="2">
        <f>MACD!E1942</f>
        <v>4.0806130120484951E-2</v>
      </c>
      <c r="E1942" s="2">
        <f>MACD!F1942</f>
        <v>2.074162505390393E-2</v>
      </c>
      <c r="F1942" s="2">
        <f>'Moving Avg'!D1942</f>
        <v>2.238</v>
      </c>
      <c r="G1942" s="2">
        <f>'Moving Avg'!F1942</f>
        <v>2.3199999999999998</v>
      </c>
      <c r="H1942" s="2">
        <f>'Moving Avg'!G1942</f>
        <v>2.3968000000000012</v>
      </c>
      <c r="I1942" s="2">
        <f>'Moving Avg'!H1942</f>
        <v>3.005299999999997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45135</v>
      </c>
      <c r="B1943" s="2">
        <f>RSI!B1943</f>
        <v>2.09</v>
      </c>
      <c r="C1943" s="2">
        <f>RSI!I1943</f>
        <v>18.874872726723012</v>
      </c>
      <c r="D1943" s="2">
        <f>MACD!E1943</f>
        <v>5.3954871735127252E-2</v>
      </c>
      <c r="E1943" s="2">
        <f>MACD!F1943</f>
        <v>2.7384274390148598E-2</v>
      </c>
      <c r="F1943" s="2">
        <f>'Moving Avg'!D1943</f>
        <v>2.198</v>
      </c>
      <c r="G1943" s="2">
        <f>'Moving Avg'!F1943</f>
        <v>2.3049999999999997</v>
      </c>
      <c r="H1943" s="2">
        <f>'Moving Avg'!G1943</f>
        <v>2.3888000000000011</v>
      </c>
      <c r="I1943" s="2">
        <f>'Moving Avg'!H1943</f>
        <v>2.9968999999999979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</row>
    <row r="1944" spans="1:12" ht="13.5" x14ac:dyDescent="0.25">
      <c r="A1944" s="3">
        <f>RSI!A1944</f>
        <v>45138</v>
      </c>
      <c r="B1944" s="2">
        <f>RSI!B1944</f>
        <v>2.1800000000000002</v>
      </c>
      <c r="C1944" s="2">
        <f>RSI!I1944</f>
        <v>35.042671190643802</v>
      </c>
      <c r="D1944" s="2">
        <f>MACD!E1944</f>
        <v>5.3670212068706036E-2</v>
      </c>
      <c r="E1944" s="2">
        <f>MACD!F1944</f>
        <v>3.2641461925860087E-2</v>
      </c>
      <c r="F1944" s="2">
        <f>'Moving Avg'!D1944</f>
        <v>2.1759999999999997</v>
      </c>
      <c r="G1944" s="2">
        <f>'Moving Avg'!F1944</f>
        <v>2.2949999999999999</v>
      </c>
      <c r="H1944" s="2">
        <f>'Moving Avg'!G1944</f>
        <v>2.3804000000000012</v>
      </c>
      <c r="I1944" s="2">
        <f>'Moving Avg'!H1944</f>
        <v>2.9889499999999973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2.1800000000000002</v>
      </c>
      <c r="C1945" s="2">
        <f>RSI!I1945</f>
        <v>35.042671190643802</v>
      </c>
      <c r="D1945" s="2">
        <f>MACD!E1945</f>
        <v>5.2664621594231242E-2</v>
      </c>
      <c r="E1945" s="2">
        <f>MACD!F1945</f>
        <v>3.6646093859534316E-2</v>
      </c>
      <c r="F1945" s="2">
        <f>'Moving Avg'!D1945</f>
        <v>2.1619999999999999</v>
      </c>
      <c r="G1945" s="2">
        <f>'Moving Avg'!F1945</f>
        <v>2.2850000000000001</v>
      </c>
      <c r="H1945" s="2">
        <f>'Moving Avg'!G1945</f>
        <v>2.3720000000000017</v>
      </c>
      <c r="I1945" s="2">
        <f>'Moving Avg'!H1945</f>
        <v>2.9817999999999971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2.1800000000000002</v>
      </c>
      <c r="C1946" s="2">
        <f>RSI!I1946</f>
        <v>35.042671190643802</v>
      </c>
      <c r="D1946" s="2">
        <f>MACD!E1946</f>
        <v>5.2530160435093176E-2</v>
      </c>
      <c r="E1946" s="2">
        <f>MACD!F1946</f>
        <v>3.9822907174646087E-2</v>
      </c>
      <c r="F1946" s="2">
        <f>'Moving Avg'!D1946</f>
        <v>2.1619999999999999</v>
      </c>
      <c r="G1946" s="2">
        <f>'Moving Avg'!F1946</f>
        <v>2.2755000000000001</v>
      </c>
      <c r="H1946" s="2">
        <f>'Moving Avg'!G1946</f>
        <v>2.3658000000000015</v>
      </c>
      <c r="I1946" s="2">
        <f>'Moving Avg'!H1946</f>
        <v>2.9746499999999969</v>
      </c>
      <c r="J1946" s="6" t="str">
        <f>OBV!F1946</f>
        <v>BEARISH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45141</v>
      </c>
      <c r="B1947" s="2">
        <f>RSI!B1947</f>
        <v>2.1800000000000002</v>
      </c>
      <c r="C1947" s="2">
        <f>RSI!I1947</f>
        <v>35.042671190643802</v>
      </c>
      <c r="D1947" s="2">
        <f>MACD!E1947</f>
        <v>5.3079740319698754E-2</v>
      </c>
      <c r="E1947" s="2">
        <f>MACD!F1947</f>
        <v>4.247427380365662E-2</v>
      </c>
      <c r="F1947" s="2">
        <f>'Moving Avg'!D1947</f>
        <v>2.1619999999999999</v>
      </c>
      <c r="G1947" s="2">
        <f>'Moving Avg'!F1947</f>
        <v>2.2659999999999996</v>
      </c>
      <c r="H1947" s="2">
        <f>'Moving Avg'!G1947</f>
        <v>2.3618000000000019</v>
      </c>
      <c r="I1947" s="2">
        <f>'Moving Avg'!H1947</f>
        <v>2.9674999999999971</v>
      </c>
      <c r="J1947" s="6" t="str">
        <f>OBV!F1947</f>
        <v>BEARISH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45142</v>
      </c>
      <c r="B1948" s="2">
        <f>RSI!B1948</f>
        <v>2.1800000000000002</v>
      </c>
      <c r="C1948" s="2">
        <f>RSI!I1948</f>
        <v>35.042671190643802</v>
      </c>
      <c r="D1948" s="2">
        <f>MACD!E1948</f>
        <v>5.4158986778352958E-2</v>
      </c>
      <c r="E1948" s="2">
        <f>MACD!F1948</f>
        <v>4.4811216398595893E-2</v>
      </c>
      <c r="F1948" s="2">
        <f>'Moving Avg'!D1948</f>
        <v>2.1800000000000002</v>
      </c>
      <c r="G1948" s="2">
        <f>'Moving Avg'!F1948</f>
        <v>2.2564999999999995</v>
      </c>
      <c r="H1948" s="2">
        <f>'Moving Avg'!G1948</f>
        <v>2.3558000000000021</v>
      </c>
      <c r="I1948" s="2">
        <f>'Moving Avg'!H1948</f>
        <v>2.9603499999999969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</row>
    <row r="1949" spans="1:12" ht="13.5" x14ac:dyDescent="0.25">
      <c r="A1949" s="3">
        <f>RSI!A1949</f>
        <v>45145</v>
      </c>
      <c r="B1949" s="2">
        <f>RSI!B1949</f>
        <v>2.1800000000000002</v>
      </c>
      <c r="C1949" s="2">
        <f>RSI!I1949</f>
        <v>35.042671190643802</v>
      </c>
      <c r="D1949" s="2">
        <f>MACD!E1949</f>
        <v>5.5640915066149432E-2</v>
      </c>
      <c r="E1949" s="2">
        <f>MACD!F1949</f>
        <v>4.6977156132106603E-2</v>
      </c>
      <c r="F1949" s="2">
        <f>'Moving Avg'!D1949</f>
        <v>2.1800000000000002</v>
      </c>
      <c r="G1949" s="2">
        <f>'Moving Avg'!F1949</f>
        <v>2.2469999999999999</v>
      </c>
      <c r="H1949" s="2">
        <f>'Moving Avg'!G1949</f>
        <v>2.3520000000000021</v>
      </c>
      <c r="I1949" s="2">
        <f>'Moving Avg'!H1949</f>
        <v>2.952949999999996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</row>
    <row r="1950" spans="1:12" ht="13.5" x14ac:dyDescent="0.25">
      <c r="A1950" s="3">
        <f>RSI!A1950</f>
        <v>45146</v>
      </c>
      <c r="B1950" s="2">
        <f>RSI!B1950</f>
        <v>2.1800000000000002</v>
      </c>
      <c r="C1950" s="2">
        <f>RSI!I1950</f>
        <v>35.042671190643802</v>
      </c>
      <c r="D1950" s="2">
        <f>MACD!E1950</f>
        <v>5.1267600590022777E-2</v>
      </c>
      <c r="E1950" s="2">
        <f>MACD!F1950</f>
        <v>4.783524502368984E-2</v>
      </c>
      <c r="F1950" s="2">
        <f>'Moving Avg'!D1950</f>
        <v>2.1800000000000002</v>
      </c>
      <c r="G1950" s="2">
        <f>'Moving Avg'!F1950</f>
        <v>2.2374999999999998</v>
      </c>
      <c r="H1950" s="2">
        <f>'Moving Avg'!G1950</f>
        <v>2.3502000000000023</v>
      </c>
      <c r="I1950" s="2">
        <f>'Moving Avg'!H1950</f>
        <v>2.9455499999999959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</row>
    <row r="1951" spans="1:12" ht="13.5" x14ac:dyDescent="0.25">
      <c r="A1951" s="3">
        <f>RSI!A1951</f>
        <v>45147</v>
      </c>
      <c r="B1951" s="2">
        <f>RSI!B1951</f>
        <v>2.1800000000000002</v>
      </c>
      <c r="C1951" s="2">
        <f>RSI!I1951</f>
        <v>35.042671190643802</v>
      </c>
      <c r="D1951" s="2">
        <f>MACD!E1951</f>
        <v>3.728545847237319E-2</v>
      </c>
      <c r="E1951" s="2">
        <f>MACD!F1951</f>
        <v>4.5725287713426509E-2</v>
      </c>
      <c r="F1951" s="2">
        <f>'Moving Avg'!D1951</f>
        <v>2.1800000000000002</v>
      </c>
      <c r="G1951" s="2">
        <f>'Moving Avg'!F1951</f>
        <v>2.2284999999999995</v>
      </c>
      <c r="H1951" s="2">
        <f>'Moving Avg'!G1951</f>
        <v>2.3504000000000023</v>
      </c>
      <c r="I1951" s="2">
        <f>'Moving Avg'!H1951</f>
        <v>2.9381499999999958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</row>
    <row r="1952" spans="1:12" ht="13.5" x14ac:dyDescent="0.25">
      <c r="A1952" s="3">
        <f>RSI!A1952</f>
        <v>45148</v>
      </c>
      <c r="B1952" s="2">
        <f>RSI!B1952</f>
        <v>2.1800000000000002</v>
      </c>
      <c r="C1952" s="2">
        <f>RSI!I1952</f>
        <v>35.042671190643802</v>
      </c>
      <c r="D1952" s="2">
        <f>MACD!E1952</f>
        <v>2.5905883212421266E-2</v>
      </c>
      <c r="E1952" s="2">
        <f>MACD!F1952</f>
        <v>4.1761406813225467E-2</v>
      </c>
      <c r="F1952" s="2">
        <f>'Moving Avg'!D1952</f>
        <v>2.1800000000000002</v>
      </c>
      <c r="G1952" s="2">
        <f>'Moving Avg'!F1952</f>
        <v>2.2204999999999999</v>
      </c>
      <c r="H1952" s="2">
        <f>'Moving Avg'!G1952</f>
        <v>2.3488000000000024</v>
      </c>
      <c r="I1952" s="2">
        <f>'Moving Avg'!H1952</f>
        <v>2.9308999999999963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2.1800000000000002</v>
      </c>
      <c r="C1953" s="2">
        <f>RSI!I1953</f>
        <v>35.042671190643802</v>
      </c>
      <c r="D1953" s="2">
        <f>MACD!E1953</f>
        <v>2.8488839835425495E-3</v>
      </c>
      <c r="E1953" s="2">
        <f>MACD!F1953</f>
        <v>3.3978902247288889E-2</v>
      </c>
      <c r="F1953" s="2">
        <f>'Moving Avg'!D1953</f>
        <v>2.1800000000000002</v>
      </c>
      <c r="G1953" s="2">
        <f>'Moving Avg'!F1953</f>
        <v>2.2124999999999999</v>
      </c>
      <c r="H1953" s="2">
        <f>'Moving Avg'!G1953</f>
        <v>2.3452000000000024</v>
      </c>
      <c r="I1953" s="2">
        <f>'Moving Avg'!H1953</f>
        <v>2.9242999999999957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45152</v>
      </c>
      <c r="B1954" s="2">
        <f>RSI!B1954</f>
        <v>2.1800000000000002</v>
      </c>
      <c r="C1954" s="2">
        <f>RSI!I1954</f>
        <v>35.042671190643787</v>
      </c>
      <c r="D1954" s="2">
        <f>MACD!E1954</f>
        <v>-2.4276696457330438E-3</v>
      </c>
      <c r="E1954" s="2">
        <f>MACD!F1954</f>
        <v>2.6697587868684501E-2</v>
      </c>
      <c r="F1954" s="2">
        <f>'Moving Avg'!D1954</f>
        <v>2.1800000000000002</v>
      </c>
      <c r="G1954" s="2">
        <f>'Moving Avg'!F1954</f>
        <v>2.2064999999999997</v>
      </c>
      <c r="H1954" s="2">
        <f>'Moving Avg'!G1954</f>
        <v>2.3400000000000025</v>
      </c>
      <c r="I1954" s="2">
        <f>'Moving Avg'!H1954</f>
        <v>2.9178499999999956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</row>
    <row r="1955" spans="1:12" ht="13.5" x14ac:dyDescent="0.25">
      <c r="A1955" s="3">
        <f>RSI!A1955</f>
        <v>45153</v>
      </c>
      <c r="B1955" s="2">
        <f>RSI!B1955</f>
        <v>2.1800000000000002</v>
      </c>
      <c r="C1955" s="2">
        <f>RSI!I1955</f>
        <v>35.042671190643802</v>
      </c>
      <c r="D1955" s="2">
        <f>MACD!E1955</f>
        <v>-6.5340558835331741E-3</v>
      </c>
      <c r="E1955" s="2">
        <f>MACD!F1955</f>
        <v>2.0051259118240967E-2</v>
      </c>
      <c r="F1955" s="2">
        <f>'Moving Avg'!D1955</f>
        <v>2.1800000000000002</v>
      </c>
      <c r="G1955" s="2">
        <f>'Moving Avg'!F1955</f>
        <v>2.2009999999999996</v>
      </c>
      <c r="H1955" s="2">
        <f>'Moving Avg'!G1955</f>
        <v>2.3328000000000024</v>
      </c>
      <c r="I1955" s="2">
        <f>'Moving Avg'!H1955</f>
        <v>2.9115499999999956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</row>
    <row r="1956" spans="1:12" ht="13.5" x14ac:dyDescent="0.25">
      <c r="A1956" s="3">
        <f>RSI!A1956</f>
        <v>45154</v>
      </c>
      <c r="B1956" s="2">
        <f>RSI!B1956</f>
        <v>2.1800000000000002</v>
      </c>
      <c r="C1956" s="2">
        <f>RSI!I1956</f>
        <v>35.042671190643787</v>
      </c>
      <c r="D1956" s="2">
        <f>MACD!E1956</f>
        <v>-9.676847883137274E-3</v>
      </c>
      <c r="E1956" s="2">
        <f>MACD!F1956</f>
        <v>1.4105637717965318E-2</v>
      </c>
      <c r="F1956" s="2">
        <f>'Moving Avg'!D1956</f>
        <v>2.1800000000000002</v>
      </c>
      <c r="G1956" s="2">
        <f>'Moving Avg'!F1956</f>
        <v>2.1955</v>
      </c>
      <c r="H1956" s="2">
        <f>'Moving Avg'!G1956</f>
        <v>2.3234000000000026</v>
      </c>
      <c r="I1956" s="2">
        <f>'Moving Avg'!H1956</f>
        <v>2.9044999999999952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</row>
    <row r="1957" spans="1:12" ht="13.5" x14ac:dyDescent="0.25">
      <c r="A1957" s="3">
        <f>RSI!A1957</f>
        <v>45155</v>
      </c>
      <c r="B1957" s="2">
        <f>RSI!B1957</f>
        <v>2.1800000000000002</v>
      </c>
      <c r="C1957" s="2">
        <f>RSI!I1957</f>
        <v>35.042671190643787</v>
      </c>
      <c r="D1957" s="2">
        <f>MACD!E1957</f>
        <v>-1.2028871838574595E-2</v>
      </c>
      <c r="E1957" s="2">
        <f>MACD!F1957</f>
        <v>8.8787358066573369E-3</v>
      </c>
      <c r="F1957" s="2">
        <f>'Moving Avg'!D1957</f>
        <v>2.1800000000000002</v>
      </c>
      <c r="G1957" s="2">
        <f>'Moving Avg'!F1957</f>
        <v>2.19</v>
      </c>
      <c r="H1957" s="2">
        <f>'Moving Avg'!G1957</f>
        <v>2.3118000000000025</v>
      </c>
      <c r="I1957" s="2">
        <f>'Moving Avg'!H1957</f>
        <v>2.8974499999999948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</row>
    <row r="1958" spans="1:12" ht="13.5" x14ac:dyDescent="0.25">
      <c r="A1958" s="3">
        <f>RSI!A1958</f>
        <v>45156</v>
      </c>
      <c r="B1958" s="2">
        <f>RSI!B1958</f>
        <v>2.1800000000000002</v>
      </c>
      <c r="C1958" s="2">
        <f>RSI!I1958</f>
        <v>35.042671190643787</v>
      </c>
      <c r="D1958" s="2">
        <f>MACD!E1958</f>
        <v>-1.3734544489261591E-2</v>
      </c>
      <c r="E1958" s="2">
        <f>MACD!F1958</f>
        <v>4.3560797474735524E-3</v>
      </c>
      <c r="F1958" s="2">
        <f>'Moving Avg'!D1958</f>
        <v>2.1800000000000002</v>
      </c>
      <c r="G1958" s="2">
        <f>'Moving Avg'!F1958</f>
        <v>2.1844999999999999</v>
      </c>
      <c r="H1958" s="2">
        <f>'Moving Avg'!G1958</f>
        <v>2.3002000000000029</v>
      </c>
      <c r="I1958" s="2">
        <f>'Moving Avg'!H1958</f>
        <v>2.8911999999999951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</row>
    <row r="1959" spans="1:12" ht="13.5" x14ac:dyDescent="0.25">
      <c r="A1959" s="3">
        <f>RSI!A1959</f>
        <v>45159</v>
      </c>
      <c r="B1959" s="2">
        <f>RSI!B1959</f>
        <v>2.1800000000000002</v>
      </c>
      <c r="C1959" s="2">
        <f>RSI!I1959</f>
        <v>35.042671190643787</v>
      </c>
      <c r="D1959" s="2">
        <f>MACD!E1959</f>
        <v>-1.4914378680093154E-2</v>
      </c>
      <c r="E1959" s="2">
        <f>MACD!F1959</f>
        <v>5.0198806196021135E-4</v>
      </c>
      <c r="F1959" s="2">
        <f>'Moving Avg'!D1959</f>
        <v>2.1800000000000002</v>
      </c>
      <c r="G1959" s="2">
        <f>'Moving Avg'!F1959</f>
        <v>2.1789999999999998</v>
      </c>
      <c r="H1959" s="2">
        <f>'Moving Avg'!G1959</f>
        <v>2.2910000000000026</v>
      </c>
      <c r="I1959" s="2">
        <f>'Moving Avg'!H1959</f>
        <v>2.8853499999999945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45160</v>
      </c>
      <c r="B1960" s="2">
        <f>RSI!B1960</f>
        <v>2.1800000000000002</v>
      </c>
      <c r="C1960" s="2">
        <f>RSI!I1960</f>
        <v>35.042671190643787</v>
      </c>
      <c r="D1960" s="2">
        <f>MACD!E1960</f>
        <v>-1.566878576772357E-2</v>
      </c>
      <c r="E1960" s="2">
        <f>MACD!F1960</f>
        <v>-2.7321667039765453E-3</v>
      </c>
      <c r="F1960" s="2">
        <f>'Moving Avg'!D1960</f>
        <v>2.1800000000000002</v>
      </c>
      <c r="G1960" s="2">
        <f>'Moving Avg'!F1960</f>
        <v>2.1755</v>
      </c>
      <c r="H1960" s="2">
        <f>'Moving Avg'!G1960</f>
        <v>2.2824000000000026</v>
      </c>
      <c r="I1960" s="2">
        <f>'Moving Avg'!H1960</f>
        <v>2.8801999999999941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45161</v>
      </c>
      <c r="B1961" s="2">
        <f>RSI!B1961</f>
        <v>2.1800000000000002</v>
      </c>
      <c r="C1961" s="2">
        <f>RSI!I1961</f>
        <v>35.042671190643787</v>
      </c>
      <c r="D1961" s="2">
        <f>MACD!E1961</f>
        <v>-1.6081283790593925E-2</v>
      </c>
      <c r="E1961" s="2">
        <f>MACD!F1961</f>
        <v>-5.4019901213000219E-3</v>
      </c>
      <c r="F1961" s="2">
        <f>'Moving Avg'!D1961</f>
        <v>2.1800000000000002</v>
      </c>
      <c r="G1961" s="2">
        <f>'Moving Avg'!F1961</f>
        <v>2.1755</v>
      </c>
      <c r="H1961" s="2">
        <f>'Moving Avg'!G1961</f>
        <v>2.2760000000000025</v>
      </c>
      <c r="I1961" s="2">
        <f>'Moving Avg'!H1961</f>
        <v>2.8757499999999938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</row>
    <row r="1962" spans="1:12" ht="13.5" x14ac:dyDescent="0.25">
      <c r="A1962" s="3">
        <f>RSI!A1962</f>
        <v>45162</v>
      </c>
      <c r="B1962" s="2">
        <f>RSI!B1962</f>
        <v>2.1800000000000002</v>
      </c>
      <c r="C1962" s="2">
        <f>RSI!I1962</f>
        <v>35.042671190643787</v>
      </c>
      <c r="D1962" s="2">
        <f>MACD!E1962</f>
        <v>-1.6221203508904214E-2</v>
      </c>
      <c r="E1962" s="2">
        <f>MACD!F1962</f>
        <v>-7.5658327988208599E-3</v>
      </c>
      <c r="F1962" s="2">
        <f>'Moving Avg'!D1962</f>
        <v>2.1800000000000002</v>
      </c>
      <c r="G1962" s="2">
        <f>'Moving Avg'!F1962</f>
        <v>2.1755</v>
      </c>
      <c r="H1962" s="2">
        <f>'Moving Avg'!G1962</f>
        <v>2.2716000000000025</v>
      </c>
      <c r="I1962" s="2">
        <f>'Moving Avg'!H1962</f>
        <v>2.8708999999999936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2.1800000000000002</v>
      </c>
      <c r="C1963" s="2">
        <f>RSI!I1963</f>
        <v>35.042671190643787</v>
      </c>
      <c r="D1963" s="2">
        <f>MACD!E1963</f>
        <v>-1.6145970199786586E-2</v>
      </c>
      <c r="E1963" s="2">
        <f>MACD!F1963</f>
        <v>-9.2818602790140058E-3</v>
      </c>
      <c r="F1963" s="2">
        <f>'Moving Avg'!D1963</f>
        <v>2.1800000000000002</v>
      </c>
      <c r="G1963" s="2">
        <f>'Moving Avg'!F1963</f>
        <v>2.1800000000000002</v>
      </c>
      <c r="H1963" s="2">
        <f>'Moving Avg'!G1963</f>
        <v>2.2674000000000025</v>
      </c>
      <c r="I1963" s="2">
        <f>'Moving Avg'!H1963</f>
        <v>2.8653499999999941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</row>
    <row r="1964" spans="1:12" ht="13.5" x14ac:dyDescent="0.25">
      <c r="A1964" s="3">
        <f>RSI!A1964</f>
        <v>45166</v>
      </c>
      <c r="B1964" s="2">
        <f>RSI!B1964</f>
        <v>2.1800000000000002</v>
      </c>
      <c r="C1964" s="2">
        <f>RSI!I1964</f>
        <v>35.042671190643787</v>
      </c>
      <c r="D1964" s="2">
        <f>MACD!E1964</f>
        <v>-1.5903027063585817E-2</v>
      </c>
      <c r="E1964" s="2">
        <f>MACD!F1964</f>
        <v>-1.0606093635928369E-2</v>
      </c>
      <c r="F1964" s="2">
        <f>'Moving Avg'!D1964</f>
        <v>2.1800000000000002</v>
      </c>
      <c r="G1964" s="2">
        <f>'Moving Avg'!F1964</f>
        <v>2.1800000000000002</v>
      </c>
      <c r="H1964" s="2">
        <f>'Moving Avg'!G1964</f>
        <v>2.2638000000000029</v>
      </c>
      <c r="I1964" s="2">
        <f>'Moving Avg'!H1964</f>
        <v>2.8604999999999938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</row>
    <row r="1965" spans="1:12" ht="13.5" x14ac:dyDescent="0.25">
      <c r="A1965" s="3">
        <f>RSI!A1965</f>
        <v>45167</v>
      </c>
      <c r="B1965" s="2">
        <f>RSI!B1965</f>
        <v>2.1800000000000002</v>
      </c>
      <c r="C1965" s="2">
        <f>RSI!I1965</f>
        <v>35.042671190643787</v>
      </c>
      <c r="D1965" s="2">
        <f>MACD!E1965</f>
        <v>-1.5531455921963033E-2</v>
      </c>
      <c r="E1965" s="2">
        <f>MACD!F1965</f>
        <v>-1.1591166093135302E-2</v>
      </c>
      <c r="F1965" s="2">
        <f>'Moving Avg'!D1965</f>
        <v>2.1800000000000002</v>
      </c>
      <c r="G1965" s="2">
        <f>'Moving Avg'!F1965</f>
        <v>2.1800000000000002</v>
      </c>
      <c r="H1965" s="2">
        <f>'Moving Avg'!G1965</f>
        <v>2.2602000000000029</v>
      </c>
      <c r="I1965" s="2">
        <f>'Moving Avg'!H1965</f>
        <v>2.8556499999999936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</row>
    <row r="1966" spans="1:12" ht="13.5" x14ac:dyDescent="0.25">
      <c r="A1966" s="3">
        <f>RSI!A1966</f>
        <v>45168</v>
      </c>
      <c r="B1966" s="2">
        <f>RSI!B1966</f>
        <v>2.1800000000000002</v>
      </c>
      <c r="C1966" s="2">
        <f>RSI!I1966</f>
        <v>35.042671190643787</v>
      </c>
      <c r="D1966" s="2">
        <f>MACD!E1966</f>
        <v>-1.5063342281980141E-2</v>
      </c>
      <c r="E1966" s="2">
        <f>MACD!F1966</f>
        <v>-1.2285601330904269E-2</v>
      </c>
      <c r="F1966" s="2">
        <f>'Moving Avg'!D1966</f>
        <v>2.1800000000000002</v>
      </c>
      <c r="G1966" s="2">
        <f>'Moving Avg'!F1966</f>
        <v>2.1800000000000002</v>
      </c>
      <c r="H1966" s="2">
        <f>'Moving Avg'!G1966</f>
        <v>2.2560000000000029</v>
      </c>
      <c r="I1966" s="2">
        <f>'Moving Avg'!H1966</f>
        <v>2.8507999999999938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45169</v>
      </c>
      <c r="B1967" s="2">
        <f>RSI!B1967</f>
        <v>2.19</v>
      </c>
      <c r="C1967" s="2">
        <f>RSI!I1967</f>
        <v>42.093324149548096</v>
      </c>
      <c r="D1967" s="2">
        <f>MACD!E1967</f>
        <v>-1.5265665301571918E-2</v>
      </c>
      <c r="E1967" s="2">
        <f>MACD!F1967</f>
        <v>-1.2881614125037799E-2</v>
      </c>
      <c r="F1967" s="2">
        <f>'Moving Avg'!D1967</f>
        <v>2.1819999999999999</v>
      </c>
      <c r="G1967" s="2">
        <f>'Moving Avg'!F1967</f>
        <v>2.1804999999999999</v>
      </c>
      <c r="H1967" s="2">
        <f>'Moving Avg'!G1967</f>
        <v>2.2520000000000029</v>
      </c>
      <c r="I1967" s="2">
        <f>'Moving Avg'!H1967</f>
        <v>2.8459999999999948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</row>
    <row r="1968" spans="1:12" ht="13.5" x14ac:dyDescent="0.25">
      <c r="A1968" s="3">
        <f>RSI!A1968</f>
        <v>45170</v>
      </c>
      <c r="B1968" s="2">
        <f>RSI!B1968</f>
        <v>2.19</v>
      </c>
      <c r="C1968" s="2">
        <f>RSI!I1968</f>
        <v>42.093324149548096</v>
      </c>
      <c r="D1968" s="2">
        <f>MACD!E1968</f>
        <v>-1.5364172906077389E-2</v>
      </c>
      <c r="E1968" s="2">
        <f>MACD!F1968</f>
        <v>-1.3378125881245718E-2</v>
      </c>
      <c r="F1968" s="2">
        <f>'Moving Avg'!D1968</f>
        <v>2.1840000000000002</v>
      </c>
      <c r="G1968" s="2">
        <f>'Moving Avg'!F1968</f>
        <v>2.181</v>
      </c>
      <c r="H1968" s="2">
        <f>'Moving Avg'!G1968</f>
        <v>2.2480000000000029</v>
      </c>
      <c r="I1968" s="2">
        <f>'Moving Avg'!H1968</f>
        <v>2.8411999999999948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</row>
    <row r="1969" spans="1:12" ht="13.5" x14ac:dyDescent="0.25">
      <c r="A1969" s="3">
        <f>RSI!A1969</f>
        <v>45173</v>
      </c>
      <c r="B1969" s="2">
        <f>RSI!B1969</f>
        <v>2.19</v>
      </c>
      <c r="C1969" s="2">
        <f>RSI!I1969</f>
        <v>42.093324149548096</v>
      </c>
      <c r="D1969" s="2">
        <f>MACD!E1969</f>
        <v>-1.5380221053127752E-2</v>
      </c>
      <c r="E1969" s="2">
        <f>MACD!F1969</f>
        <v>-1.3778544915622125E-2</v>
      </c>
      <c r="F1969" s="2">
        <f>'Moving Avg'!D1969</f>
        <v>2.1859999999999999</v>
      </c>
      <c r="G1969" s="2">
        <f>'Moving Avg'!F1969</f>
        <v>2.1814999999999998</v>
      </c>
      <c r="H1969" s="2">
        <f>'Moving Avg'!G1969</f>
        <v>2.2440000000000024</v>
      </c>
      <c r="I1969" s="2">
        <f>'Moving Avg'!H1969</f>
        <v>2.8363999999999954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</row>
    <row r="1970" spans="1:12" ht="13.5" x14ac:dyDescent="0.25">
      <c r="A1970" s="3">
        <f>RSI!A1970</f>
        <v>45174</v>
      </c>
      <c r="B1970" s="2">
        <f>RSI!B1970</f>
        <v>2.19</v>
      </c>
      <c r="C1970" s="2">
        <f>RSI!I1970</f>
        <v>42.093324149548096</v>
      </c>
      <c r="D1970" s="2">
        <f>MACD!E1970</f>
        <v>-1.5331481327276908E-2</v>
      </c>
      <c r="E1970" s="2">
        <f>MACD!F1970</f>
        <v>-1.4089132197953082E-2</v>
      </c>
      <c r="F1970" s="2">
        <f>'Moving Avg'!D1970</f>
        <v>2.1879999999999997</v>
      </c>
      <c r="G1970" s="2">
        <f>'Moving Avg'!F1970</f>
        <v>2.1819999999999995</v>
      </c>
      <c r="H1970" s="2">
        <f>'Moving Avg'!G1970</f>
        <v>2.240000000000002</v>
      </c>
      <c r="I1970" s="2">
        <f>'Moving Avg'!H1970</f>
        <v>2.8308999999999962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</row>
    <row r="1971" spans="1:12" ht="13.5" x14ac:dyDescent="0.25">
      <c r="A1971" s="3">
        <f>RSI!A1971</f>
        <v>45175</v>
      </c>
      <c r="B1971" s="2">
        <f>RSI!B1971</f>
        <v>2.19</v>
      </c>
      <c r="C1971" s="2">
        <f>RSI!I1971</f>
        <v>42.093324149548096</v>
      </c>
      <c r="D1971" s="2">
        <f>MACD!E1971</f>
        <v>-1.5232537310416294E-2</v>
      </c>
      <c r="E1971" s="2">
        <f>MACD!F1971</f>
        <v>-1.4317813220445725E-2</v>
      </c>
      <c r="F1971" s="2">
        <f>'Moving Avg'!D1971</f>
        <v>2.19</v>
      </c>
      <c r="G1971" s="2">
        <f>'Moving Avg'!F1971</f>
        <v>2.1824999999999997</v>
      </c>
      <c r="H1971" s="2">
        <f>'Moving Avg'!G1971</f>
        <v>2.2374000000000023</v>
      </c>
      <c r="I1971" s="2">
        <f>'Moving Avg'!H1971</f>
        <v>2.8258499999999964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</row>
    <row r="1972" spans="1:12" ht="13.5" x14ac:dyDescent="0.25">
      <c r="A1972" s="3">
        <f>RSI!A1972</f>
        <v>45176</v>
      </c>
      <c r="B1972" s="2">
        <f>RSI!B1972</f>
        <v>2.1800000000000002</v>
      </c>
      <c r="C1972" s="2">
        <f>RSI!I1972</f>
        <v>36.374330586828819</v>
      </c>
      <c r="D1972" s="2">
        <f>MACD!E1972</f>
        <v>-1.4354646273726068E-2</v>
      </c>
      <c r="E1972" s="2">
        <f>MACD!F1972</f>
        <v>-1.4325179831101794E-2</v>
      </c>
      <c r="F1972" s="2">
        <f>'Moving Avg'!D1972</f>
        <v>2.1879999999999997</v>
      </c>
      <c r="G1972" s="2">
        <f>'Moving Avg'!F1972</f>
        <v>2.1824999999999997</v>
      </c>
      <c r="H1972" s="2">
        <f>'Moving Avg'!G1972</f>
        <v>2.2352000000000016</v>
      </c>
      <c r="I1972" s="2">
        <f>'Moving Avg'!H1972</f>
        <v>2.8207499999999972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2.1800000000000002</v>
      </c>
      <c r="C1973" s="2">
        <f>RSI!I1973</f>
        <v>36.374330586828826</v>
      </c>
      <c r="D1973" s="2">
        <f>MACD!E1973</f>
        <v>-1.3503254193427239E-2</v>
      </c>
      <c r="E1973" s="2">
        <f>MACD!F1973</f>
        <v>-1.4160794703566884E-2</v>
      </c>
      <c r="F1973" s="2">
        <f>'Moving Avg'!D1973</f>
        <v>2.1859999999999999</v>
      </c>
      <c r="G1973" s="2">
        <f>'Moving Avg'!F1973</f>
        <v>2.1824999999999997</v>
      </c>
      <c r="H1973" s="2">
        <f>'Moving Avg'!G1973</f>
        <v>2.2310000000000021</v>
      </c>
      <c r="I1973" s="2">
        <f>'Moving Avg'!H1973</f>
        <v>2.8149499999999965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</row>
    <row r="1974" spans="1:12" ht="13.5" x14ac:dyDescent="0.25">
      <c r="A1974" s="3">
        <f>RSI!A1974</f>
        <v>45180</v>
      </c>
      <c r="B1974" s="2">
        <f>RSI!B1974</f>
        <v>2.1800000000000002</v>
      </c>
      <c r="C1974" s="2">
        <f>RSI!I1974</f>
        <v>36.374330586828826</v>
      </c>
      <c r="D1974" s="2">
        <f>MACD!E1974</f>
        <v>-1.2682325877598988E-2</v>
      </c>
      <c r="E1974" s="2">
        <f>MACD!F1974</f>
        <v>-1.3865100938373306E-2</v>
      </c>
      <c r="F1974" s="2">
        <f>'Moving Avg'!D1974</f>
        <v>2.1840000000000002</v>
      </c>
      <c r="G1974" s="2">
        <f>'Moving Avg'!F1974</f>
        <v>2.1825000000000001</v>
      </c>
      <c r="H1974" s="2">
        <f>'Moving Avg'!G1974</f>
        <v>2.2270000000000021</v>
      </c>
      <c r="I1974" s="2">
        <f>'Moving Avg'!H1974</f>
        <v>2.8098499999999973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</row>
    <row r="1975" spans="1:12" ht="13.5" x14ac:dyDescent="0.25">
      <c r="A1975" s="3">
        <f>RSI!A1975</f>
        <v>45181</v>
      </c>
      <c r="B1975" s="2">
        <f>RSI!B1975</f>
        <v>2.1800000000000002</v>
      </c>
      <c r="C1975" s="2">
        <f>RSI!I1975</f>
        <v>36.374330586828819</v>
      </c>
      <c r="D1975" s="2">
        <f>MACD!E1975</f>
        <v>-1.1894620491948782E-2</v>
      </c>
      <c r="E1975" s="2">
        <f>MACD!F1975</f>
        <v>-1.3471004849088402E-2</v>
      </c>
      <c r="F1975" s="2">
        <f>'Moving Avg'!D1975</f>
        <v>2.1819999999999999</v>
      </c>
      <c r="G1975" s="2">
        <f>'Moving Avg'!F1975</f>
        <v>2.1825000000000001</v>
      </c>
      <c r="H1975" s="2">
        <f>'Moving Avg'!G1975</f>
        <v>2.2230000000000021</v>
      </c>
      <c r="I1975" s="2">
        <f>'Moving Avg'!H1975</f>
        <v>2.8047499999999967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45182</v>
      </c>
      <c r="B1976" s="2">
        <f>RSI!B1976</f>
        <v>2.1800000000000002</v>
      </c>
      <c r="C1976" s="2">
        <f>RSI!I1976</f>
        <v>36.374330586828819</v>
      </c>
      <c r="D1976" s="2">
        <f>MACD!E1976</f>
        <v>-1.114192116710111E-2</v>
      </c>
      <c r="E1976" s="2">
        <f>MACD!F1976</f>
        <v>-1.3005188112690944E-2</v>
      </c>
      <c r="F1976" s="2">
        <f>'Moving Avg'!D1976</f>
        <v>2.1800000000000002</v>
      </c>
      <c r="G1976" s="2">
        <f>'Moving Avg'!F1976</f>
        <v>2.1825000000000001</v>
      </c>
      <c r="H1976" s="2">
        <f>'Moving Avg'!G1976</f>
        <v>2.2192000000000021</v>
      </c>
      <c r="I1976" s="2">
        <f>'Moving Avg'!H1976</f>
        <v>2.7989499999999974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</row>
    <row r="1977" spans="1:12" ht="13.5" x14ac:dyDescent="0.25">
      <c r="A1977" s="3">
        <f>RSI!A1977</f>
        <v>45183</v>
      </c>
      <c r="B1977" s="2">
        <f>RSI!B1977</f>
        <v>2.1800000000000002</v>
      </c>
      <c r="C1977" s="2">
        <f>RSI!I1977</f>
        <v>36.374330586828819</v>
      </c>
      <c r="D1977" s="2">
        <f>MACD!E1977</f>
        <v>-8.8867644747887553E-3</v>
      </c>
      <c r="E1977" s="2">
        <f>MACD!F1977</f>
        <v>-1.2181503385110507E-2</v>
      </c>
      <c r="F1977" s="2">
        <f>'Moving Avg'!D1977</f>
        <v>2.1800000000000002</v>
      </c>
      <c r="G1977" s="2">
        <f>'Moving Avg'!F1977</f>
        <v>2.1825000000000001</v>
      </c>
      <c r="H1977" s="2">
        <f>'Moving Avg'!G1977</f>
        <v>2.215400000000002</v>
      </c>
      <c r="I1977" s="2">
        <f>'Moving Avg'!H1977</f>
        <v>2.7924999999999973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45184</v>
      </c>
      <c r="B1978" s="2">
        <f>RSI!B1978</f>
        <v>2.1800000000000002</v>
      </c>
      <c r="C1978" s="2">
        <f>RSI!I1978</f>
        <v>36.374330586828819</v>
      </c>
      <c r="D1978" s="2">
        <f>MACD!E1978</f>
        <v>-6.9046700352304313E-3</v>
      </c>
      <c r="E1978" s="2">
        <f>MACD!F1978</f>
        <v>-1.1126136715134493E-2</v>
      </c>
      <c r="F1978" s="2">
        <f>'Moving Avg'!D1978</f>
        <v>2.1800000000000002</v>
      </c>
      <c r="G1978" s="2">
        <f>'Moving Avg'!F1978</f>
        <v>2.1825000000000001</v>
      </c>
      <c r="H1978" s="2">
        <f>'Moving Avg'!G1978</f>
        <v>2.2116000000000016</v>
      </c>
      <c r="I1978" s="2">
        <f>'Moving Avg'!H1978</f>
        <v>2.7860499999999973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45187</v>
      </c>
      <c r="B1979" s="2">
        <f>RSI!B1979</f>
        <v>2.1800000000000002</v>
      </c>
      <c r="C1979" s="2">
        <f>RSI!I1979</f>
        <v>36.374330586828812</v>
      </c>
      <c r="D1979" s="2">
        <f>MACD!E1979</f>
        <v>-5.1591012289073923E-3</v>
      </c>
      <c r="E1979" s="2">
        <f>MACD!F1979</f>
        <v>-9.9327296178890728E-3</v>
      </c>
      <c r="F1979" s="2">
        <f>'Moving Avg'!D1979</f>
        <v>2.1800000000000002</v>
      </c>
      <c r="G1979" s="2">
        <f>'Moving Avg'!F1979</f>
        <v>2.1825000000000001</v>
      </c>
      <c r="H1979" s="2">
        <f>'Moving Avg'!G1979</f>
        <v>2.207800000000002</v>
      </c>
      <c r="I1979" s="2">
        <f>'Moving Avg'!H1979</f>
        <v>2.7795999999999981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45188</v>
      </c>
      <c r="B1980" s="2">
        <f>RSI!B1980</f>
        <v>2.1800000000000002</v>
      </c>
      <c r="C1980" s="2">
        <f>RSI!I1980</f>
        <v>36.374330586828812</v>
      </c>
      <c r="D1980" s="2">
        <f>MACD!E1980</f>
        <v>-3.6187370504041638E-3</v>
      </c>
      <c r="E1980" s="2">
        <f>MACD!F1980</f>
        <v>-8.669931104392091E-3</v>
      </c>
      <c r="F1980" s="2">
        <f>'Moving Avg'!D1980</f>
        <v>2.1800000000000002</v>
      </c>
      <c r="G1980" s="2">
        <f>'Moving Avg'!F1980</f>
        <v>2.1825000000000001</v>
      </c>
      <c r="H1980" s="2">
        <f>'Moving Avg'!G1980</f>
        <v>2.204000000000002</v>
      </c>
      <c r="I1980" s="2">
        <f>'Moving Avg'!H1980</f>
        <v>2.7729499999999985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45189</v>
      </c>
      <c r="B1981" s="2">
        <f>RSI!B1981</f>
        <v>2.1800000000000002</v>
      </c>
      <c r="C1981" s="2">
        <f>RSI!I1981</f>
        <v>36.374330586828812</v>
      </c>
      <c r="D1981" s="2">
        <f>MACD!E1981</f>
        <v>-2.256699736187695E-3</v>
      </c>
      <c r="E1981" s="2">
        <f>MACD!F1981</f>
        <v>-7.3872848307512118E-3</v>
      </c>
      <c r="F1981" s="2">
        <f>'Moving Avg'!D1981</f>
        <v>2.1800000000000002</v>
      </c>
      <c r="G1981" s="2">
        <f>'Moving Avg'!F1981</f>
        <v>2.1825000000000001</v>
      </c>
      <c r="H1981" s="2">
        <f>'Moving Avg'!G1981</f>
        <v>2.2004000000000019</v>
      </c>
      <c r="I1981" s="2">
        <f>'Moving Avg'!H1981</f>
        <v>2.7662999999999989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45190</v>
      </c>
      <c r="B1982" s="2">
        <f>RSI!B1982</f>
        <v>2.1800000000000002</v>
      </c>
      <c r="C1982" s="2">
        <f>RSI!I1982</f>
        <v>36.374330586828812</v>
      </c>
      <c r="D1982" s="2">
        <f>MACD!E1982</f>
        <v>-2.5883605328993475E-3</v>
      </c>
      <c r="E1982" s="2">
        <f>MACD!F1982</f>
        <v>-6.4274999711808395E-3</v>
      </c>
      <c r="F1982" s="2">
        <f>'Moving Avg'!D1982</f>
        <v>2.1800000000000002</v>
      </c>
      <c r="G1982" s="2">
        <f>'Moving Avg'!F1982</f>
        <v>2.1825000000000001</v>
      </c>
      <c r="H1982" s="2">
        <f>'Moving Avg'!G1982</f>
        <v>2.1972000000000018</v>
      </c>
      <c r="I1982" s="2">
        <f>'Moving Avg'!H1982</f>
        <v>2.7596499999999993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45191</v>
      </c>
      <c r="B1983" s="2">
        <f>RSI!B1983</f>
        <v>2.1800000000000002</v>
      </c>
      <c r="C1983" s="2">
        <f>RSI!I1983</f>
        <v>36.374330586828812</v>
      </c>
      <c r="D1983" s="2">
        <f>MACD!E1983</f>
        <v>-2.8187117493212455E-3</v>
      </c>
      <c r="E1983" s="2">
        <f>MACD!F1983</f>
        <v>-5.7057423268089217E-3</v>
      </c>
      <c r="F1983" s="2">
        <f>'Moving Avg'!D1983</f>
        <v>2.1800000000000002</v>
      </c>
      <c r="G1983" s="2">
        <f>'Moving Avg'!F1983</f>
        <v>2.1825000000000001</v>
      </c>
      <c r="H1983" s="2">
        <f>'Moving Avg'!G1983</f>
        <v>2.1940000000000017</v>
      </c>
      <c r="I1983" s="2">
        <f>'Moving Avg'!H1983</f>
        <v>2.7529999999999997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45194</v>
      </c>
      <c r="B1984" s="2">
        <f>RSI!B1984</f>
        <v>2.1800000000000002</v>
      </c>
      <c r="C1984" s="2">
        <f>RSI!I1984</f>
        <v>36.374330586828812</v>
      </c>
      <c r="D1984" s="2">
        <f>MACD!E1984</f>
        <v>-2.9670642778643064E-3</v>
      </c>
      <c r="E1984" s="2">
        <f>MACD!F1984</f>
        <v>-5.1580067170199986E-3</v>
      </c>
      <c r="F1984" s="2">
        <f>'Moving Avg'!D1984</f>
        <v>2.1800000000000002</v>
      </c>
      <c r="G1984" s="2">
        <f>'Moving Avg'!F1984</f>
        <v>2.1825000000000001</v>
      </c>
      <c r="H1984" s="2">
        <f>'Moving Avg'!G1984</f>
        <v>2.1916000000000015</v>
      </c>
      <c r="I1984" s="2">
        <f>'Moving Avg'!H1984</f>
        <v>2.7463499999999992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2.1800000000000002</v>
      </c>
      <c r="C1985" s="2">
        <f>RSI!I1985</f>
        <v>36.374330586828812</v>
      </c>
      <c r="D1985" s="2">
        <f>MACD!E1985</f>
        <v>-3.0494821930724392E-3</v>
      </c>
      <c r="E1985" s="2">
        <f>MACD!F1985</f>
        <v>-4.7363018122304869E-3</v>
      </c>
      <c r="F1985" s="2">
        <f>'Moving Avg'!D1985</f>
        <v>2.1800000000000002</v>
      </c>
      <c r="G1985" s="2">
        <f>'Moving Avg'!F1985</f>
        <v>2.1825000000000001</v>
      </c>
      <c r="H1985" s="2">
        <f>'Moving Avg'!G1985</f>
        <v>2.1894000000000018</v>
      </c>
      <c r="I1985" s="2">
        <f>'Moving Avg'!H1985</f>
        <v>2.7396999999999987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45197</v>
      </c>
      <c r="B1986" s="2">
        <f>RSI!B1986</f>
        <v>2.1800000000000002</v>
      </c>
      <c r="C1986" s="2">
        <f>RSI!I1986</f>
        <v>36.374330586828812</v>
      </c>
      <c r="D1986" s="2">
        <f>MACD!E1986</f>
        <v>-3.079302699938502E-3</v>
      </c>
      <c r="E1986" s="2">
        <f>MACD!F1986</f>
        <v>-4.4049019897720899E-3</v>
      </c>
      <c r="F1986" s="2">
        <f>'Moving Avg'!D1986</f>
        <v>2.1800000000000002</v>
      </c>
      <c r="G1986" s="2">
        <f>'Moving Avg'!F1986</f>
        <v>2.1825000000000001</v>
      </c>
      <c r="H1986" s="2">
        <f>'Moving Avg'!G1986</f>
        <v>2.1872000000000016</v>
      </c>
      <c r="I1986" s="2">
        <f>'Moving Avg'!H1986</f>
        <v>2.7337999999999978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</row>
    <row r="1987" spans="1:12" ht="13.5" x14ac:dyDescent="0.25">
      <c r="A1987" s="3">
        <f>RSI!A1987</f>
        <v>45198</v>
      </c>
      <c r="B1987" s="2">
        <f>RSI!B1987</f>
        <v>2.1800000000000002</v>
      </c>
      <c r="C1987" s="2">
        <f>RSI!I1987</f>
        <v>36.374330586828798</v>
      </c>
      <c r="D1987" s="2">
        <f>MACD!E1987</f>
        <v>-3.0675745762582807E-3</v>
      </c>
      <c r="E1987" s="2">
        <f>MACD!F1987</f>
        <v>-4.1374365070693288E-3</v>
      </c>
      <c r="F1987" s="2">
        <f>'Moving Avg'!D1987</f>
        <v>2.1800000000000002</v>
      </c>
      <c r="G1987" s="2">
        <f>'Moving Avg'!F1987</f>
        <v>2.1819999999999999</v>
      </c>
      <c r="H1987" s="2">
        <f>'Moving Avg'!G1987</f>
        <v>2.1850000000000018</v>
      </c>
      <c r="I1987" s="2">
        <f>'Moving Avg'!H1987</f>
        <v>2.7278999999999973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</row>
    <row r="1988" spans="1:12" ht="13.5" x14ac:dyDescent="0.25">
      <c r="A1988" s="3">
        <f>RSI!A1988</f>
        <v>45201</v>
      </c>
      <c r="B1988" s="2">
        <f>RSI!B1988</f>
        <v>2.1800000000000002</v>
      </c>
      <c r="C1988" s="2">
        <f>RSI!I1988</f>
        <v>36.374330586828798</v>
      </c>
      <c r="D1988" s="2">
        <f>MACD!E1988</f>
        <v>-3.0234277605405424E-3</v>
      </c>
      <c r="E1988" s="2">
        <f>MACD!F1988</f>
        <v>-3.9146347577635717E-3</v>
      </c>
      <c r="F1988" s="2">
        <f>'Moving Avg'!D1988</f>
        <v>2.1800000000000002</v>
      </c>
      <c r="G1988" s="2">
        <f>'Moving Avg'!F1988</f>
        <v>2.1814999999999998</v>
      </c>
      <c r="H1988" s="2">
        <f>'Moving Avg'!G1988</f>
        <v>2.1828000000000021</v>
      </c>
      <c r="I1988" s="2">
        <f>'Moving Avg'!H1988</f>
        <v>2.7219999999999978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</row>
    <row r="1989" spans="1:12" ht="13.5" x14ac:dyDescent="0.25">
      <c r="A1989" s="3">
        <f>RSI!A1989</f>
        <v>45202</v>
      </c>
      <c r="B1989" s="2">
        <f>RSI!B1989</f>
        <v>2.1800000000000002</v>
      </c>
      <c r="C1989" s="2">
        <f>RSI!I1989</f>
        <v>36.374330586828798</v>
      </c>
      <c r="D1989" s="2">
        <f>MACD!E1989</f>
        <v>-2.9543847822934843E-3</v>
      </c>
      <c r="E1989" s="2">
        <f>MACD!F1989</f>
        <v>-3.7225847626695544E-3</v>
      </c>
      <c r="F1989" s="2">
        <f>'Moving Avg'!D1989</f>
        <v>2.1800000000000002</v>
      </c>
      <c r="G1989" s="2">
        <f>'Moving Avg'!F1989</f>
        <v>2.181</v>
      </c>
      <c r="H1989" s="2">
        <f>'Moving Avg'!G1989</f>
        <v>2.1806000000000023</v>
      </c>
      <c r="I1989" s="2">
        <f>'Moving Avg'!H1989</f>
        <v>2.7160999999999977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</row>
    <row r="1990" spans="1:12" ht="13.5" x14ac:dyDescent="0.25">
      <c r="A1990" s="3">
        <f>RSI!A1990</f>
        <v>45203</v>
      </c>
      <c r="B1990" s="2">
        <f>RSI!B1990</f>
        <v>2.1800000000000002</v>
      </c>
      <c r="C1990" s="2">
        <f>RSI!I1990</f>
        <v>36.374330586828798</v>
      </c>
      <c r="D1990" s="2">
        <f>MACD!E1990</f>
        <v>-2.8666230781708713E-3</v>
      </c>
      <c r="E1990" s="2">
        <f>MACD!F1990</f>
        <v>-3.5513924257698178E-3</v>
      </c>
      <c r="F1990" s="2">
        <f>'Moving Avg'!D1990</f>
        <v>2.1800000000000002</v>
      </c>
      <c r="G1990" s="2">
        <f>'Moving Avg'!F1990</f>
        <v>2.1804999999999999</v>
      </c>
      <c r="H1990" s="2">
        <f>'Moving Avg'!G1990</f>
        <v>2.1792000000000025</v>
      </c>
      <c r="I1990" s="2">
        <f>'Moving Avg'!H1990</f>
        <v>2.7101999999999982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45204</v>
      </c>
      <c r="B1991" s="2">
        <f>RSI!B1991</f>
        <v>2.1800000000000002</v>
      </c>
      <c r="C1991" s="2">
        <f>RSI!I1991</f>
        <v>36.374330586828798</v>
      </c>
      <c r="D1991" s="2">
        <f>MACD!E1991</f>
        <v>-2.7651958390073617E-3</v>
      </c>
      <c r="E1991" s="2">
        <f>MACD!F1991</f>
        <v>-3.3941531084173268E-3</v>
      </c>
      <c r="F1991" s="2">
        <f>'Moving Avg'!D1991</f>
        <v>2.1800000000000002</v>
      </c>
      <c r="G1991" s="2">
        <f>'Moving Avg'!F1991</f>
        <v>2.1800000000000002</v>
      </c>
      <c r="H1991" s="2">
        <f>'Moving Avg'!G1991</f>
        <v>2.1792000000000025</v>
      </c>
      <c r="I1991" s="2">
        <f>'Moving Avg'!H1991</f>
        <v>2.7042999999999981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45205</v>
      </c>
      <c r="B1992" s="2">
        <f>RSI!B1992</f>
        <v>2.1800000000000002</v>
      </c>
      <c r="C1992" s="2">
        <f>RSI!I1992</f>
        <v>36.374330586828798</v>
      </c>
      <c r="D1992" s="2">
        <f>MACD!E1992</f>
        <v>-2.6542178500443825E-3</v>
      </c>
      <c r="E1992" s="2">
        <f>MACD!F1992</f>
        <v>-3.2461660567427381E-3</v>
      </c>
      <c r="F1992" s="2">
        <f>'Moving Avg'!D1992</f>
        <v>2.1800000000000002</v>
      </c>
      <c r="G1992" s="2">
        <f>'Moving Avg'!F1992</f>
        <v>2.1800000000000002</v>
      </c>
      <c r="H1992" s="2">
        <f>'Moving Avg'!G1992</f>
        <v>2.1792000000000025</v>
      </c>
      <c r="I1992" s="2">
        <f>'Moving Avg'!H1992</f>
        <v>2.6983999999999981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45208</v>
      </c>
      <c r="B1993" s="2">
        <f>RSI!B1993</f>
        <v>2.1800000000000002</v>
      </c>
      <c r="C1993" s="2">
        <f>RSI!I1993</f>
        <v>36.374330586828798</v>
      </c>
      <c r="D1993" s="2">
        <f>MACD!E1993</f>
        <v>-2.53702178632631E-3</v>
      </c>
      <c r="E1993" s="2">
        <f>MACD!F1993</f>
        <v>-3.1043372026594526E-3</v>
      </c>
      <c r="F1993" s="2">
        <f>'Moving Avg'!D1993</f>
        <v>2.1800000000000002</v>
      </c>
      <c r="G1993" s="2">
        <f>'Moving Avg'!F1993</f>
        <v>2.1800000000000002</v>
      </c>
      <c r="H1993" s="2">
        <f>'Moving Avg'!G1993</f>
        <v>2.1810000000000027</v>
      </c>
      <c r="I1993" s="2">
        <f>'Moving Avg'!H1993</f>
        <v>2.6930499999999982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45209</v>
      </c>
      <c r="B1994" s="2">
        <f>RSI!B1994</f>
        <v>2.1800000000000002</v>
      </c>
      <c r="C1994" s="2">
        <f>RSI!I1994</f>
        <v>36.374330586828798</v>
      </c>
      <c r="D1994" s="2">
        <f>MACD!E1994</f>
        <v>-2.4162895792958494E-3</v>
      </c>
      <c r="E1994" s="2">
        <f>MACD!F1994</f>
        <v>-2.9667276779867325E-3</v>
      </c>
      <c r="F1994" s="2">
        <f>'Moving Avg'!D1994</f>
        <v>2.1800000000000002</v>
      </c>
      <c r="G1994" s="2">
        <f>'Moving Avg'!F1994</f>
        <v>2.1800000000000002</v>
      </c>
      <c r="H1994" s="2">
        <f>'Moving Avg'!G1994</f>
        <v>2.1810000000000027</v>
      </c>
      <c r="I1994" s="2">
        <f>'Moving Avg'!H1994</f>
        <v>2.6881999999999984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</row>
    <row r="1995" spans="1:12" ht="13.5" x14ac:dyDescent="0.25">
      <c r="A1995" s="3">
        <f>RSI!A1995</f>
        <v>45210</v>
      </c>
      <c r="B1995" s="2">
        <f>RSI!B1995</f>
        <v>2.1800000000000002</v>
      </c>
      <c r="C1995" s="2">
        <f>RSI!I1995</f>
        <v>36.374330586828791</v>
      </c>
      <c r="D1995" s="2">
        <f>MACD!E1995</f>
        <v>-2.2941627552199861E-3</v>
      </c>
      <c r="E1995" s="2">
        <f>MACD!F1995</f>
        <v>-2.8322146934333832E-3</v>
      </c>
      <c r="F1995" s="2">
        <f>'Moving Avg'!D1995</f>
        <v>2.1800000000000002</v>
      </c>
      <c r="G1995" s="2">
        <f>'Moving Avg'!F1995</f>
        <v>2.1800000000000002</v>
      </c>
      <c r="H1995" s="2">
        <f>'Moving Avg'!G1995</f>
        <v>2.1810000000000027</v>
      </c>
      <c r="I1995" s="2">
        <f>'Moving Avg'!H1995</f>
        <v>2.6826499999999989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</row>
    <row r="1996" spans="1:12" ht="13.5" x14ac:dyDescent="0.25">
      <c r="A1996" s="3">
        <f>RSI!A1996</f>
        <v>45211</v>
      </c>
      <c r="B1996" s="2">
        <f>RSI!B1996</f>
        <v>2.1800000000000002</v>
      </c>
      <c r="C1996" s="2">
        <f>RSI!I1996</f>
        <v>36.374330586828798</v>
      </c>
      <c r="D1996" s="2">
        <f>MACD!E1996</f>
        <v>-2.1723350411408937E-3</v>
      </c>
      <c r="E1996" s="2">
        <f>MACD!F1996</f>
        <v>-2.7002387629748853E-3</v>
      </c>
      <c r="F1996" s="2">
        <f>'Moving Avg'!D1996</f>
        <v>2.1800000000000002</v>
      </c>
      <c r="G1996" s="2">
        <f>'Moving Avg'!F1996</f>
        <v>2.1800000000000002</v>
      </c>
      <c r="H1996" s="2">
        <f>'Moving Avg'!G1996</f>
        <v>2.1810000000000027</v>
      </c>
      <c r="I1996" s="2">
        <f>'Moving Avg'!H1996</f>
        <v>2.6770999999999994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45212</v>
      </c>
      <c r="B1997" s="2">
        <f>RSI!B1997</f>
        <v>2.1800000000000002</v>
      </c>
      <c r="C1997" s="2">
        <f>RSI!I1997</f>
        <v>36.374330586828791</v>
      </c>
      <c r="D1997" s="2">
        <f>MACD!E1997</f>
        <v>-2.0521300225193606E-3</v>
      </c>
      <c r="E1997" s="2">
        <f>MACD!F1997</f>
        <v>-2.5706170148837807E-3</v>
      </c>
      <c r="F1997" s="2">
        <f>'Moving Avg'!D1997</f>
        <v>2.1800000000000002</v>
      </c>
      <c r="G1997" s="2">
        <f>'Moving Avg'!F1997</f>
        <v>2.1800000000000002</v>
      </c>
      <c r="H1997" s="2">
        <f>'Moving Avg'!G1997</f>
        <v>2.1810000000000027</v>
      </c>
      <c r="I1997" s="2">
        <f>'Moving Avg'!H1997</f>
        <v>2.671549999999999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45215</v>
      </c>
      <c r="B1998" s="2">
        <f>RSI!B1998</f>
        <v>2.1800000000000002</v>
      </c>
      <c r="C1998" s="2">
        <f>RSI!I1998</f>
        <v>36.374330586828791</v>
      </c>
      <c r="D1998" s="2">
        <f>MACD!E1998</f>
        <v>-1.934566204254029E-3</v>
      </c>
      <c r="E1998" s="2">
        <f>MACD!F1998</f>
        <v>-2.4434068527578305E-3</v>
      </c>
      <c r="F1998" s="2">
        <f>'Moving Avg'!D1998</f>
        <v>2.1800000000000002</v>
      </c>
      <c r="G1998" s="2">
        <f>'Moving Avg'!F1998</f>
        <v>2.1800000000000002</v>
      </c>
      <c r="H1998" s="2">
        <f>'Moving Avg'!G1998</f>
        <v>2.1810000000000027</v>
      </c>
      <c r="I1998" s="2">
        <f>'Moving Avg'!H1998</f>
        <v>2.6656499999999994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45216</v>
      </c>
      <c r="B1999" s="2">
        <f>RSI!B1999</f>
        <v>2.09</v>
      </c>
      <c r="C1999" s="2">
        <f>RSI!I1999</f>
        <v>3.6216877554981437</v>
      </c>
      <c r="D1999" s="2">
        <f>MACD!E1999</f>
        <v>4.8462552055466013E-3</v>
      </c>
      <c r="E1999" s="2">
        <f>MACD!F1999</f>
        <v>-9.854744410969442E-4</v>
      </c>
      <c r="F1999" s="2">
        <f>'Moving Avg'!D1999</f>
        <v>2.1619999999999999</v>
      </c>
      <c r="G1999" s="2">
        <f>'Moving Avg'!F1999</f>
        <v>2.1755000000000004</v>
      </c>
      <c r="H1999" s="2">
        <f>'Moving Avg'!G1999</f>
        <v>2.1792000000000025</v>
      </c>
      <c r="I1999" s="2">
        <f>'Moving Avg'!H1999</f>
        <v>2.6593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2</v>
      </c>
      <c r="C2000" s="2">
        <f>RSI!I2000</f>
        <v>1.8387030463971001</v>
      </c>
      <c r="D2000" s="2">
        <f>MACD!E2000</f>
        <v>1.7795944284956455E-2</v>
      </c>
      <c r="E2000" s="2">
        <f>MACD!F2000</f>
        <v>2.7708093041137359E-3</v>
      </c>
      <c r="F2000" s="2">
        <f>'Moving Avg'!D2000</f>
        <v>2.1260000000000003</v>
      </c>
      <c r="G2000" s="2">
        <f>'Moving Avg'!F2000</f>
        <v>2.1665000000000001</v>
      </c>
      <c r="H2000" s="2">
        <f>'Moving Avg'!G2000</f>
        <v>2.1756000000000024</v>
      </c>
      <c r="I2000" s="2">
        <f>'Moving Avg'!H2000</f>
        <v>2.6523000000000008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45218</v>
      </c>
      <c r="B2001" s="2">
        <f>RSI!B2001</f>
        <v>1.91</v>
      </c>
      <c r="C2001" s="2">
        <f>RSI!I2001</f>
        <v>1.2016272883893748</v>
      </c>
      <c r="D2001" s="2">
        <f>MACD!E2001</f>
        <v>3.6456858016289395E-2</v>
      </c>
      <c r="E2001" s="2">
        <f>MACD!F2001</f>
        <v>9.5080190465488684E-3</v>
      </c>
      <c r="F2001" s="2">
        <f>'Moving Avg'!D2001</f>
        <v>2.0720000000000001</v>
      </c>
      <c r="G2001" s="2">
        <f>'Moving Avg'!F2001</f>
        <v>2.153</v>
      </c>
      <c r="H2001" s="2">
        <f>'Moving Avg'!G2001</f>
        <v>2.1702000000000021</v>
      </c>
      <c r="I2001" s="2">
        <f>'Moving Avg'!H2001</f>
        <v>2.6448500000000013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45219</v>
      </c>
      <c r="B2002" s="2">
        <f>RSI!B2002</f>
        <v>1.83</v>
      </c>
      <c r="C2002" s="2">
        <f>RSI!I2002</f>
        <v>0.90234332064407852</v>
      </c>
      <c r="D2002" s="2">
        <f>MACD!E2002</f>
        <v>5.9664618255752089E-2</v>
      </c>
      <c r="E2002" s="2">
        <f>MACD!F2002</f>
        <v>1.9539338888389511E-2</v>
      </c>
      <c r="F2002" s="2">
        <f>'Moving Avg'!D2002</f>
        <v>2.0019999999999998</v>
      </c>
      <c r="G2002" s="2">
        <f>'Moving Avg'!F2002</f>
        <v>2.1354999999999995</v>
      </c>
      <c r="H2002" s="2">
        <f>'Moving Avg'!G2002</f>
        <v>2.163200000000002</v>
      </c>
      <c r="I2002" s="2">
        <f>'Moving Avg'!H2002</f>
        <v>2.6370000000000018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45222</v>
      </c>
      <c r="B2003" s="2">
        <f>RSI!B2003</f>
        <v>1.75</v>
      </c>
      <c r="C2003" s="2">
        <f>RSI!I2003</f>
        <v>0.71150128422227965</v>
      </c>
      <c r="D2003" s="2">
        <f>MACD!E2003</f>
        <v>8.7081927637032486E-2</v>
      </c>
      <c r="E2003" s="2">
        <f>MACD!F2003</f>
        <v>3.3047856638118107E-2</v>
      </c>
      <c r="F2003" s="2">
        <f>'Moving Avg'!D2003</f>
        <v>1.9159999999999999</v>
      </c>
      <c r="G2003" s="2">
        <f>'Moving Avg'!F2003</f>
        <v>2.1139999999999999</v>
      </c>
      <c r="H2003" s="2">
        <f>'Moving Avg'!G2003</f>
        <v>2.1546000000000016</v>
      </c>
      <c r="I2003" s="2">
        <f>'Moving Avg'!H2003</f>
        <v>2.6287500000000024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45223</v>
      </c>
      <c r="B2004" s="2">
        <f>RSI!B2004</f>
        <v>1.75</v>
      </c>
      <c r="C2004" s="2">
        <f>RSI!I2004</f>
        <v>0.71150128422227965</v>
      </c>
      <c r="D2004" s="2">
        <f>MACD!E2004</f>
        <v>0.11247062384587547</v>
      </c>
      <c r="E2004" s="2">
        <f>MACD!F2004</f>
        <v>4.8932410079669586E-2</v>
      </c>
      <c r="F2004" s="2">
        <f>'Moving Avg'!D2004</f>
        <v>1.8480000000000001</v>
      </c>
      <c r="G2004" s="2">
        <f>'Moving Avg'!F2004</f>
        <v>2.0924999999999998</v>
      </c>
      <c r="H2004" s="2">
        <f>'Moving Avg'!G2004</f>
        <v>2.1460000000000021</v>
      </c>
      <c r="I2004" s="2">
        <f>'Moving Avg'!H2004</f>
        <v>2.6205000000000025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</row>
    <row r="2005" spans="1:12" ht="13.5" x14ac:dyDescent="0.25">
      <c r="A2005" s="3">
        <f>RSI!A2005</f>
        <v>45224</v>
      </c>
      <c r="B2005" s="2">
        <f>RSI!B2005</f>
        <v>1.74</v>
      </c>
      <c r="C2005" s="2">
        <f>RSI!I2005</f>
        <v>0.69033514738995905</v>
      </c>
      <c r="D2005" s="2">
        <f>MACD!E2005</f>
        <v>0.13672136162948867</v>
      </c>
      <c r="E2005" s="2">
        <f>MACD!F2005</f>
        <v>6.6490200389633408E-2</v>
      </c>
      <c r="F2005" s="2">
        <f>'Moving Avg'!D2005</f>
        <v>1.796</v>
      </c>
      <c r="G2005" s="2">
        <f>'Moving Avg'!F2005</f>
        <v>2.0705</v>
      </c>
      <c r="H2005" s="2">
        <f>'Moving Avg'!G2005</f>
        <v>2.1372000000000018</v>
      </c>
      <c r="I2005" s="2">
        <f>'Moving Avg'!H2005</f>
        <v>2.6122000000000027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</row>
    <row r="2006" spans="1:12" ht="13.5" x14ac:dyDescent="0.25">
      <c r="A2006" s="3">
        <f>RSI!A2006</f>
        <v>45225</v>
      </c>
      <c r="B2006" s="2">
        <f>RSI!B2006</f>
        <v>1.74</v>
      </c>
      <c r="C2006" s="2">
        <f>RSI!I2006</f>
        <v>0.69033514738995905</v>
      </c>
      <c r="D2006" s="2">
        <f>MACD!E2006</f>
        <v>0.15917739423340826</v>
      </c>
      <c r="E2006" s="2">
        <f>MACD!F2006</f>
        <v>8.5027639158388388E-2</v>
      </c>
      <c r="F2006" s="2">
        <f>'Moving Avg'!D2006</f>
        <v>1.762</v>
      </c>
      <c r="G2006" s="2">
        <f>'Moving Avg'!F2006</f>
        <v>2.0484999999999998</v>
      </c>
      <c r="H2006" s="2">
        <f>'Moving Avg'!G2006</f>
        <v>2.1284000000000014</v>
      </c>
      <c r="I2006" s="2">
        <f>'Moving Avg'!H2006</f>
        <v>2.6039000000000025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</row>
    <row r="2007" spans="1:12" ht="13.5" x14ac:dyDescent="0.25">
      <c r="A2007" s="3">
        <f>RSI!A2007</f>
        <v>45226</v>
      </c>
      <c r="B2007" s="2">
        <f>RSI!B2007</f>
        <v>1.67</v>
      </c>
      <c r="C2007" s="2">
        <f>RSI!I2007</f>
        <v>0.55604522235391585</v>
      </c>
      <c r="D2007" s="2">
        <f>MACD!E2007</f>
        <v>0.18515659477228086</v>
      </c>
      <c r="E2007" s="2">
        <f>MACD!F2007</f>
        <v>0.10505343028116688</v>
      </c>
      <c r="F2007" s="2">
        <f>'Moving Avg'!D2007</f>
        <v>1.73</v>
      </c>
      <c r="G2007" s="2">
        <f>'Moving Avg'!F2007</f>
        <v>2.0230000000000006</v>
      </c>
      <c r="H2007" s="2">
        <f>'Moving Avg'!G2007</f>
        <v>2.1182000000000012</v>
      </c>
      <c r="I2007" s="2">
        <f>'Moving Avg'!H2007</f>
        <v>2.5952500000000018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</row>
    <row r="2008" spans="1:12" ht="13.5" x14ac:dyDescent="0.25">
      <c r="A2008" s="3">
        <f>RSI!A2008</f>
        <v>45229</v>
      </c>
      <c r="B2008" s="2">
        <f>RSI!B2008</f>
        <v>1.6</v>
      </c>
      <c r="C2008" s="2">
        <f>RSI!I2008</f>
        <v>0.4597343927319173</v>
      </c>
      <c r="D2008" s="2">
        <f>MACD!E2008</f>
        <v>0.21439777360162804</v>
      </c>
      <c r="E2008" s="2">
        <f>MACD!F2008</f>
        <v>0.12692229894525914</v>
      </c>
      <c r="F2008" s="2">
        <f>'Moving Avg'!D2008</f>
        <v>1.7</v>
      </c>
      <c r="G2008" s="2">
        <f>'Moving Avg'!F2008</f>
        <v>1.9940000000000004</v>
      </c>
      <c r="H2008" s="2">
        <f>'Moving Avg'!G2008</f>
        <v>2.1066000000000011</v>
      </c>
      <c r="I2008" s="2">
        <f>'Moving Avg'!H2008</f>
        <v>2.5862500000000024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</row>
    <row r="2009" spans="1:12" ht="13.5" x14ac:dyDescent="0.25">
      <c r="A2009" s="3">
        <f>RSI!A2009</f>
        <v>45230</v>
      </c>
      <c r="B2009" s="2">
        <f>RSI!B2009</f>
        <v>1.67</v>
      </c>
      <c r="C2009" s="2">
        <f>RSI!I2009</f>
        <v>16.108122465999429</v>
      </c>
      <c r="D2009" s="2">
        <f>MACD!E2009</f>
        <v>0.22244259720181025</v>
      </c>
      <c r="E2009" s="2">
        <f>MACD!F2009</f>
        <v>0.14602635859656937</v>
      </c>
      <c r="F2009" s="2">
        <f>'Moving Avg'!D2009</f>
        <v>1.6839999999999999</v>
      </c>
      <c r="G2009" s="2">
        <f>'Moving Avg'!F2009</f>
        <v>1.9685000000000006</v>
      </c>
      <c r="H2009" s="2">
        <f>'Moving Avg'!G2009</f>
        <v>2.0964000000000009</v>
      </c>
      <c r="I2009" s="2">
        <f>'Moving Avg'!H2009</f>
        <v>2.5776000000000021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</row>
    <row r="2010" spans="1:12" ht="13.5" x14ac:dyDescent="0.25">
      <c r="A2010" s="3">
        <f>RSI!A2010</f>
        <v>45231</v>
      </c>
      <c r="B2010" s="2">
        <f>RSI!B2010</f>
        <v>1.74</v>
      </c>
      <c r="C2010" s="2">
        <f>RSI!I2010</f>
        <v>28.254581008769733</v>
      </c>
      <c r="D2010" s="2">
        <f>MACD!E2010</f>
        <v>0.21196554905720277</v>
      </c>
      <c r="E2010" s="2">
        <f>MACD!F2010</f>
        <v>0.15921419668869607</v>
      </c>
      <c r="F2010" s="2">
        <f>'Moving Avg'!D2010</f>
        <v>1.6839999999999999</v>
      </c>
      <c r="G2010" s="2">
        <f>'Moving Avg'!F2010</f>
        <v>1.9465000000000003</v>
      </c>
      <c r="H2010" s="2">
        <f>'Moving Avg'!G2010</f>
        <v>2.0876000000000006</v>
      </c>
      <c r="I2010" s="2">
        <f>'Moving Avg'!H2010</f>
        <v>2.5693000000000024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</row>
    <row r="2011" spans="1:12" ht="13.5" x14ac:dyDescent="0.25">
      <c r="A2011" s="3">
        <f>RSI!A2011</f>
        <v>45232</v>
      </c>
      <c r="B2011" s="2">
        <f>RSI!B2011</f>
        <v>1.67</v>
      </c>
      <c r="C2011" s="2">
        <f>RSI!I2011</f>
        <v>24.443274881014517</v>
      </c>
      <c r="D2011" s="2">
        <f>MACD!E2011</f>
        <v>0.19564346804296973</v>
      </c>
      <c r="E2011" s="2">
        <f>MACD!F2011</f>
        <v>0.16650005095955081</v>
      </c>
      <c r="F2011" s="2">
        <f>'Moving Avg'!D2011</f>
        <v>1.67</v>
      </c>
      <c r="G2011" s="2">
        <f>'Moving Avg'!F2011</f>
        <v>1.9210000000000005</v>
      </c>
      <c r="H2011" s="2">
        <f>'Moving Avg'!G2011</f>
        <v>2.0774000000000008</v>
      </c>
      <c r="I2011" s="2">
        <f>'Moving Avg'!H2011</f>
        <v>2.5606500000000021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</row>
    <row r="2012" spans="1:12" ht="13.5" x14ac:dyDescent="0.25">
      <c r="A2012" s="3">
        <f>RSI!A2012</f>
        <v>45233</v>
      </c>
      <c r="B2012" s="2">
        <f>RSI!B2012</f>
        <v>1.7</v>
      </c>
      <c r="C2012" s="2">
        <f>RSI!I2012</f>
        <v>28.87156545203824</v>
      </c>
      <c r="D2012" s="2">
        <f>MACD!E2012</f>
        <v>0.16883108584614326</v>
      </c>
      <c r="E2012" s="2">
        <f>MACD!F2012</f>
        <v>0.16696625793686931</v>
      </c>
      <c r="F2012" s="2">
        <f>'Moving Avg'!D2012</f>
        <v>1.6759999999999997</v>
      </c>
      <c r="G2012" s="2">
        <f>'Moving Avg'!F2012</f>
        <v>1.8970000000000007</v>
      </c>
      <c r="H2012" s="2">
        <f>'Moving Avg'!G2012</f>
        <v>2.0678000000000005</v>
      </c>
      <c r="I2012" s="2">
        <f>'Moving Avg'!H2012</f>
        <v>2.5529000000000024</v>
      </c>
      <c r="J2012" s="6" t="str">
        <f>OBV!F2012</f>
        <v>BULLISH</v>
      </c>
      <c r="K2012" s="6" t="str">
        <f>OBV!G2012</f>
        <v>STRONG</v>
      </c>
      <c r="L2012" s="6" t="str">
        <f>OBV!H2012</f>
        <v>CONFIRMED BULLISH</v>
      </c>
    </row>
    <row r="2013" spans="1:12" ht="13.5" x14ac:dyDescent="0.25">
      <c r="A2013" s="3">
        <f>RSI!A2013</f>
        <v>45236</v>
      </c>
      <c r="B2013" s="2">
        <f>RSI!B2013</f>
        <v>1.7</v>
      </c>
      <c r="C2013" s="2">
        <f>RSI!I2013</f>
        <v>28.87156545203824</v>
      </c>
      <c r="D2013" s="2">
        <f>MACD!E2013</f>
        <v>0.13507402189311812</v>
      </c>
      <c r="E2013" s="2">
        <f>MACD!F2013</f>
        <v>0.16058781072811909</v>
      </c>
      <c r="F2013" s="2">
        <f>'Moving Avg'!D2013</f>
        <v>1.6960000000000002</v>
      </c>
      <c r="G2013" s="2">
        <f>'Moving Avg'!F2013</f>
        <v>1.8730000000000004</v>
      </c>
      <c r="H2013" s="2">
        <f>'Moving Avg'!G2013</f>
        <v>2.0582000000000007</v>
      </c>
      <c r="I2013" s="2">
        <f>'Moving Avg'!H2013</f>
        <v>2.5451500000000022</v>
      </c>
      <c r="J2013" s="6" t="str">
        <f>OBV!F2013</f>
        <v>BULLISH</v>
      </c>
      <c r="K2013" s="6" t="str">
        <f>OBV!G2013</f>
        <v>STRONG</v>
      </c>
      <c r="L2013" s="6" t="str">
        <f>OBV!H2013</f>
        <v>CONFIRMED BULLISH</v>
      </c>
    </row>
    <row r="2014" spans="1:12" ht="13.5" x14ac:dyDescent="0.25">
      <c r="A2014" s="3">
        <f>RSI!A2014</f>
        <v>45237</v>
      </c>
      <c r="B2014" s="2">
        <f>RSI!B2014</f>
        <v>1.63</v>
      </c>
      <c r="C2014" s="2">
        <f>RSI!I2014</f>
        <v>24.919308884872578</v>
      </c>
      <c r="D2014" s="2">
        <f>MACD!E2014</f>
        <v>0.11284186042686661</v>
      </c>
      <c r="E2014" s="2">
        <f>MACD!F2014</f>
        <v>0.15103862066786861</v>
      </c>
      <c r="F2014" s="2">
        <f>'Moving Avg'!D2014</f>
        <v>1.6880000000000002</v>
      </c>
      <c r="G2014" s="2">
        <f>'Moving Avg'!F2014</f>
        <v>1.8455000000000001</v>
      </c>
      <c r="H2014" s="2">
        <f>'Moving Avg'!G2014</f>
        <v>2.0472000000000001</v>
      </c>
      <c r="I2014" s="2">
        <f>'Moving Avg'!H2014</f>
        <v>2.5365500000000023</v>
      </c>
      <c r="J2014" s="6" t="str">
        <f>OBV!F2014</f>
        <v>BULLISH</v>
      </c>
      <c r="K2014" s="6" t="str">
        <f>OBV!G2014</f>
        <v>STRONG</v>
      </c>
      <c r="L2014" s="6" t="str">
        <f>OBV!H2014</f>
        <v>BULLISH DIVERGENCE</v>
      </c>
    </row>
    <row r="2015" spans="1:12" ht="13.5" x14ac:dyDescent="0.25">
      <c r="A2015" s="3">
        <f>RSI!A2015</f>
        <v>45238</v>
      </c>
      <c r="B2015" s="2">
        <f>RSI!B2015</f>
        <v>1.63</v>
      </c>
      <c r="C2015" s="2">
        <f>RSI!I2015</f>
        <v>24.919308884872578</v>
      </c>
      <c r="D2015" s="2">
        <f>MACD!E2015</f>
        <v>9.3966613005423083E-2</v>
      </c>
      <c r="E2015" s="2">
        <f>MACD!F2015</f>
        <v>0.13962421913537951</v>
      </c>
      <c r="F2015" s="2">
        <f>'Moving Avg'!D2015</f>
        <v>1.6659999999999999</v>
      </c>
      <c r="G2015" s="2">
        <f>'Moving Avg'!F2015</f>
        <v>1.8180000000000001</v>
      </c>
      <c r="H2015" s="2">
        <f>'Moving Avg'!G2015</f>
        <v>2.0362</v>
      </c>
      <c r="I2015" s="2">
        <f>'Moving Avg'!H2015</f>
        <v>2.5287000000000024</v>
      </c>
      <c r="J2015" s="6" t="str">
        <f>OBV!F2015</f>
        <v>BULLISH</v>
      </c>
      <c r="K2015" s="6" t="str">
        <f>OBV!G2015</f>
        <v>STRONG</v>
      </c>
      <c r="L2015" s="6" t="str">
        <f>OBV!H2015</f>
        <v>BULLISH DIVERGENCE</v>
      </c>
    </row>
    <row r="2016" spans="1:12" ht="13.5" x14ac:dyDescent="0.25">
      <c r="A2016" s="3">
        <f>RSI!A2016</f>
        <v>45239</v>
      </c>
      <c r="B2016" s="2">
        <f>RSI!B2016</f>
        <v>1.57</v>
      </c>
      <c r="C2016" s="2">
        <f>RSI!I2016</f>
        <v>21.934448066388939</v>
      </c>
      <c r="D2016" s="2">
        <f>MACD!E2016</f>
        <v>8.3805474848959616E-2</v>
      </c>
      <c r="E2016" s="2">
        <f>MACD!F2016</f>
        <v>0.12846047027809554</v>
      </c>
      <c r="F2016" s="2">
        <f>'Moving Avg'!D2016</f>
        <v>1.6459999999999997</v>
      </c>
      <c r="G2016" s="2">
        <f>'Moving Avg'!F2016</f>
        <v>1.7875000000000001</v>
      </c>
      <c r="H2016" s="2">
        <f>'Moving Avg'!G2016</f>
        <v>2.0239999999999996</v>
      </c>
      <c r="I2016" s="2">
        <f>'Moving Avg'!H2016</f>
        <v>2.5208500000000016</v>
      </c>
      <c r="J2016" s="6" t="str">
        <f>OBV!F2016</f>
        <v>BULLISH</v>
      </c>
      <c r="K2016" s="6" t="str">
        <f>OBV!G2016</f>
        <v>STRONG</v>
      </c>
      <c r="L2016" s="6" t="str">
        <f>OBV!H2016</f>
        <v>BULLISH DIVERGENCE</v>
      </c>
    </row>
    <row r="2017" spans="1:12" ht="13.5" x14ac:dyDescent="0.25">
      <c r="A2017" s="3">
        <f>RSI!A2017</f>
        <v>45240</v>
      </c>
      <c r="B2017" s="2">
        <f>RSI!B2017</f>
        <v>1.5</v>
      </c>
      <c r="C2017" s="2">
        <f>RSI!I2017</f>
        <v>19.065241157946403</v>
      </c>
      <c r="D2017" s="2">
        <f>MACD!E2017</f>
        <v>7.1242697377668085E-2</v>
      </c>
      <c r="E2017" s="2">
        <f>MACD!F2017</f>
        <v>0.11701691569801005</v>
      </c>
      <c r="F2017" s="2">
        <f>'Moving Avg'!D2017</f>
        <v>1.6060000000000003</v>
      </c>
      <c r="G2017" s="2">
        <f>'Moving Avg'!F2017</f>
        <v>1.7534999999999996</v>
      </c>
      <c r="H2017" s="2">
        <f>'Moving Avg'!G2017</f>
        <v>2.0101999999999993</v>
      </c>
      <c r="I2017" s="2">
        <f>'Moving Avg'!H2017</f>
        <v>2.512650000000002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</row>
    <row r="2018" spans="1:12" ht="13.5" x14ac:dyDescent="0.25">
      <c r="A2018" s="3">
        <f>RSI!A2018</f>
        <v>45243</v>
      </c>
      <c r="B2018" s="2">
        <f>RSI!B2018</f>
        <v>1.5</v>
      </c>
      <c r="C2018" s="2">
        <f>RSI!I2018</f>
        <v>19.065241157946403</v>
      </c>
      <c r="D2018" s="2">
        <f>MACD!E2018</f>
        <v>5.175627403260874E-2</v>
      </c>
      <c r="E2018" s="2">
        <f>MACD!F2018</f>
        <v>0.10396478736492978</v>
      </c>
      <c r="F2018" s="2">
        <f>'Moving Avg'!D2018</f>
        <v>1.5660000000000001</v>
      </c>
      <c r="G2018" s="2">
        <f>'Moving Avg'!F2018</f>
        <v>1.7194999999999996</v>
      </c>
      <c r="H2018" s="2">
        <f>'Moving Avg'!G2018</f>
        <v>1.9963999999999993</v>
      </c>
      <c r="I2018" s="2">
        <f>'Moving Avg'!H2018</f>
        <v>2.5044500000000021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</row>
    <row r="2019" spans="1:12" ht="13.5" x14ac:dyDescent="0.25">
      <c r="A2019" s="3">
        <f>RSI!A2019</f>
        <v>45244</v>
      </c>
      <c r="B2019" s="2">
        <f>RSI!B2019</f>
        <v>1.49</v>
      </c>
      <c r="C2019" s="2">
        <f>RSI!I2019</f>
        <v>18.660816956429201</v>
      </c>
      <c r="D2019" s="2">
        <f>MACD!E2019</f>
        <v>4.8548890796079602E-2</v>
      </c>
      <c r="E2019" s="2">
        <f>MACD!F2019</f>
        <v>9.2881608051159747E-2</v>
      </c>
      <c r="F2019" s="2">
        <f>'Moving Avg'!D2019</f>
        <v>1.538</v>
      </c>
      <c r="G2019" s="2">
        <f>'Moving Avg'!F2019</f>
        <v>1.6895</v>
      </c>
      <c r="H2019" s="2">
        <f>'Moving Avg'!G2019</f>
        <v>1.9823999999999993</v>
      </c>
      <c r="I2019" s="2">
        <f>'Moving Avg'!H2019</f>
        <v>2.4962000000000022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</row>
    <row r="2020" spans="1:12" ht="13.5" x14ac:dyDescent="0.25">
      <c r="A2020" s="3">
        <f>RSI!A2020</f>
        <v>45245</v>
      </c>
      <c r="B2020" s="2">
        <f>RSI!B2020</f>
        <v>1.48</v>
      </c>
      <c r="C2020" s="2">
        <f>RSI!I2020</f>
        <v>18.244042970500885</v>
      </c>
      <c r="D2020" s="2">
        <f>MACD!E2020</f>
        <v>5.9043973550410467E-2</v>
      </c>
      <c r="E2020" s="2">
        <f>MACD!F2020</f>
        <v>8.6114081151009908E-2</v>
      </c>
      <c r="F2020" s="2">
        <f>'Moving Avg'!D2020</f>
        <v>1.5080000000000002</v>
      </c>
      <c r="G2020" s="2">
        <f>'Moving Avg'!F2020</f>
        <v>1.6634999999999998</v>
      </c>
      <c r="H2020" s="2">
        <f>'Moving Avg'!G2020</f>
        <v>1.9681999999999993</v>
      </c>
      <c r="I2020" s="2">
        <f>'Moving Avg'!H2020</f>
        <v>2.487900000000002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</row>
    <row r="2021" spans="1:12" ht="13.5" x14ac:dyDescent="0.25">
      <c r="A2021" s="3">
        <f>RSI!A2021</f>
        <v>45246</v>
      </c>
      <c r="B2021" s="2">
        <f>RSI!B2021</f>
        <v>1.48</v>
      </c>
      <c r="C2021" s="2">
        <f>RSI!I2021</f>
        <v>18.244042970500885</v>
      </c>
      <c r="D2021" s="2">
        <f>MACD!E2021</f>
        <v>5.8787483132288765E-2</v>
      </c>
      <c r="E2021" s="2">
        <f>MACD!F2021</f>
        <v>8.0648761547265677E-2</v>
      </c>
      <c r="F2021" s="2">
        <f>'Moving Avg'!D2021</f>
        <v>1.4900000000000002</v>
      </c>
      <c r="G2021" s="2">
        <f>'Moving Avg'!F2021</f>
        <v>1.6419999999999999</v>
      </c>
      <c r="H2021" s="2">
        <f>'Moving Avg'!G2021</f>
        <v>1.9539999999999995</v>
      </c>
      <c r="I2021" s="2">
        <f>'Moving Avg'!H2021</f>
        <v>2.4796000000000022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45247</v>
      </c>
      <c r="B2022" s="2">
        <f>RSI!B2022</f>
        <v>1.42</v>
      </c>
      <c r="C2022" s="2">
        <f>RSI!I2022</f>
        <v>15.790046290229427</v>
      </c>
      <c r="D2022" s="2">
        <f>MACD!E2022</f>
        <v>6.9141657498349662E-2</v>
      </c>
      <c r="E2022" s="2">
        <f>MACD!F2022</f>
        <v>7.8347340737482479E-2</v>
      </c>
      <c r="F2022" s="2">
        <f>'Moving Avg'!D2022</f>
        <v>1.4740000000000002</v>
      </c>
      <c r="G2022" s="2">
        <f>'Moving Avg'!F2022</f>
        <v>1.6214999999999999</v>
      </c>
      <c r="H2022" s="2">
        <f>'Moving Avg'!G2022</f>
        <v>1.9387999999999994</v>
      </c>
      <c r="I2022" s="2">
        <f>'Moving Avg'!H2022</f>
        <v>2.4703000000000022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45250</v>
      </c>
      <c r="B2023" s="2">
        <f>RSI!B2023</f>
        <v>1.42</v>
      </c>
      <c r="C2023" s="2">
        <f>RSI!I2023</f>
        <v>15.790046290229441</v>
      </c>
      <c r="D2023" s="2">
        <f>MACD!E2023</f>
        <v>7.9656846446137131E-2</v>
      </c>
      <c r="E2023" s="2">
        <f>MACD!F2023</f>
        <v>7.8609241879213421E-2</v>
      </c>
      <c r="F2023" s="2">
        <f>'Moving Avg'!D2023</f>
        <v>1.4579999999999997</v>
      </c>
      <c r="G2023" s="2">
        <f>'Moving Avg'!F2023</f>
        <v>1.605</v>
      </c>
      <c r="H2023" s="2">
        <f>'Moving Avg'!G2023</f>
        <v>1.9235999999999995</v>
      </c>
      <c r="I2023" s="2">
        <f>'Moving Avg'!H2023</f>
        <v>2.4610000000000021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45251</v>
      </c>
      <c r="B2024" s="2">
        <f>RSI!B2024</f>
        <v>1.48</v>
      </c>
      <c r="C2024" s="2">
        <f>RSI!I2024</f>
        <v>27.153966152553394</v>
      </c>
      <c r="D2024" s="2">
        <f>MACD!E2024</f>
        <v>7.496467999273837E-2</v>
      </c>
      <c r="E2024" s="2">
        <f>MACD!F2024</f>
        <v>7.7880329501918408E-2</v>
      </c>
      <c r="F2024" s="2">
        <f>'Moving Avg'!D2024</f>
        <v>1.456</v>
      </c>
      <c r="G2024" s="2">
        <f>'Moving Avg'!F2024</f>
        <v>1.5915000000000001</v>
      </c>
      <c r="H2024" s="2">
        <f>'Moving Avg'!G2024</f>
        <v>1.9095999999999995</v>
      </c>
      <c r="I2024" s="2">
        <f>'Moving Avg'!H2024</f>
        <v>2.4520000000000026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45252</v>
      </c>
      <c r="B2025" s="2">
        <f>RSI!B2025</f>
        <v>1.42</v>
      </c>
      <c r="C2025" s="2">
        <f>RSI!I2025</f>
        <v>23.708461853517051</v>
      </c>
      <c r="D2025" s="2">
        <f>MACD!E2025</f>
        <v>7.6588029010813408E-2</v>
      </c>
      <c r="E2025" s="2">
        <f>MACD!F2025</f>
        <v>7.7621869403697419E-2</v>
      </c>
      <c r="F2025" s="2">
        <f>'Moving Avg'!D2025</f>
        <v>1.4440000000000002</v>
      </c>
      <c r="G2025" s="2">
        <f>'Moving Avg'!F2025</f>
        <v>1.5754999999999999</v>
      </c>
      <c r="H2025" s="2">
        <f>'Moving Avg'!G2025</f>
        <v>1.8944000000000001</v>
      </c>
      <c r="I2025" s="2">
        <f>'Moving Avg'!H2025</f>
        <v>2.4427000000000025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45253</v>
      </c>
      <c r="B2026" s="2">
        <f>RSI!B2026</f>
        <v>1.36</v>
      </c>
      <c r="C2026" s="2">
        <f>RSI!I2026</f>
        <v>20.858221513058425</v>
      </c>
      <c r="D2026" s="2">
        <f>MACD!E2026</f>
        <v>7.459392321003655E-2</v>
      </c>
      <c r="E2026" s="2">
        <f>MACD!F2026</f>
        <v>7.7016280164965242E-2</v>
      </c>
      <c r="F2026" s="2">
        <f>'Moving Avg'!D2026</f>
        <v>1.4200000000000002</v>
      </c>
      <c r="G2026" s="2">
        <f>'Moving Avg'!F2026</f>
        <v>1.5564999999999998</v>
      </c>
      <c r="H2026" s="2">
        <f>'Moving Avg'!G2026</f>
        <v>1.8779999999999999</v>
      </c>
      <c r="I2026" s="2">
        <f>'Moving Avg'!H2026</f>
        <v>2.4331000000000027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45254</v>
      </c>
      <c r="B2027" s="2">
        <f>RSI!B2027</f>
        <v>1.35</v>
      </c>
      <c r="C2027" s="2">
        <f>RSI!I2027</f>
        <v>20.417649127360846</v>
      </c>
      <c r="D2027" s="2">
        <f>MACD!E2027</f>
        <v>6.4546188771137158E-2</v>
      </c>
      <c r="E2027" s="2">
        <f>MACD!F2027</f>
        <v>7.4522261886199634E-2</v>
      </c>
      <c r="F2027" s="2">
        <f>'Moving Avg'!D2027</f>
        <v>1.4060000000000001</v>
      </c>
      <c r="G2027" s="2">
        <f>'Moving Avg'!F2027</f>
        <v>1.5404999999999998</v>
      </c>
      <c r="H2027" s="2">
        <f>'Moving Avg'!G2027</f>
        <v>1.8613999999999999</v>
      </c>
      <c r="I2027" s="2">
        <f>'Moving Avg'!H2027</f>
        <v>2.4234500000000025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</row>
    <row r="2028" spans="1:12" ht="13.5" x14ac:dyDescent="0.25">
      <c r="A2028" s="3">
        <f>RSI!A2028</f>
        <v>45257</v>
      </c>
      <c r="B2028" s="2">
        <f>RSI!B2028</f>
        <v>1.35</v>
      </c>
      <c r="C2028" s="2">
        <f>RSI!I2028</f>
        <v>20.417649127360846</v>
      </c>
      <c r="D2028" s="2">
        <f>MACD!E2028</f>
        <v>5.7647864766060541E-2</v>
      </c>
      <c r="E2028" s="2">
        <f>MACD!F2028</f>
        <v>7.114738246217181E-2</v>
      </c>
      <c r="F2028" s="2">
        <f>'Moving Avg'!D2028</f>
        <v>1.3919999999999999</v>
      </c>
      <c r="G2028" s="2">
        <f>'Moving Avg'!F2028</f>
        <v>1.528</v>
      </c>
      <c r="H2028" s="2">
        <f>'Moving Avg'!G2028</f>
        <v>1.8448</v>
      </c>
      <c r="I2028" s="2">
        <f>'Moving Avg'!H2028</f>
        <v>2.4138000000000028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</row>
    <row r="2029" spans="1:12" ht="13.5" x14ac:dyDescent="0.25">
      <c r="A2029" s="3">
        <f>RSI!A2029</f>
        <v>45258</v>
      </c>
      <c r="B2029" s="2">
        <f>RSI!B2029</f>
        <v>1.35</v>
      </c>
      <c r="C2029" s="2">
        <f>RSI!I2029</f>
        <v>20.417649127360846</v>
      </c>
      <c r="D2029" s="2">
        <f>MACD!E2029</f>
        <v>5.1757179408623788E-2</v>
      </c>
      <c r="E2029" s="2">
        <f>MACD!F2029</f>
        <v>6.7269341851462203E-2</v>
      </c>
      <c r="F2029" s="2">
        <f>'Moving Avg'!D2029</f>
        <v>1.3660000000000001</v>
      </c>
      <c r="G2029" s="2">
        <f>'Moving Avg'!F2029</f>
        <v>1.512</v>
      </c>
      <c r="H2029" s="2">
        <f>'Moving Avg'!G2029</f>
        <v>1.8281999999999998</v>
      </c>
      <c r="I2029" s="2">
        <f>'Moving Avg'!H2029</f>
        <v>2.4041500000000027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45259</v>
      </c>
      <c r="B2030" s="2">
        <f>RSI!B2030</f>
        <v>1.29</v>
      </c>
      <c r="C2030" s="2">
        <f>RSI!I2030</f>
        <v>17.627452268865383</v>
      </c>
      <c r="D2030" s="2">
        <f>MACD!E2030</f>
        <v>5.1053569178054925E-2</v>
      </c>
      <c r="E2030" s="2">
        <f>MACD!F2030</f>
        <v>6.4026187316780753E-2</v>
      </c>
      <c r="F2030" s="2">
        <f>'Moving Avg'!D2030</f>
        <v>1.34</v>
      </c>
      <c r="G2030" s="2">
        <f>'Moving Avg'!F2030</f>
        <v>1.4895000000000003</v>
      </c>
      <c r="H2030" s="2">
        <f>'Moving Avg'!G2030</f>
        <v>1.8104</v>
      </c>
      <c r="I2030" s="2">
        <f>'Moving Avg'!H2030</f>
        <v>2.3942000000000028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45260</v>
      </c>
      <c r="B2031" s="2">
        <f>RSI!B2031</f>
        <v>1.24</v>
      </c>
      <c r="C2031" s="2">
        <f>RSI!I2031</f>
        <v>15.701783719547635</v>
      </c>
      <c r="D2031" s="2">
        <f>MACD!E2031</f>
        <v>5.5789446414184152E-2</v>
      </c>
      <c r="E2031" s="2">
        <f>MACD!F2031</f>
        <v>6.2378839136261438E-2</v>
      </c>
      <c r="F2031" s="2">
        <f>'Moving Avg'!D2031</f>
        <v>1.3160000000000003</v>
      </c>
      <c r="G2031" s="2">
        <f>'Moving Avg'!F2031</f>
        <v>1.4680000000000002</v>
      </c>
      <c r="H2031" s="2">
        <f>'Moving Avg'!G2031</f>
        <v>1.7915999999999999</v>
      </c>
      <c r="I2031" s="2">
        <f>'Moving Avg'!H2031</f>
        <v>2.384000000000003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45261</v>
      </c>
      <c r="B2032" s="2">
        <f>RSI!B2032</f>
        <v>1.24</v>
      </c>
      <c r="C2032" s="2">
        <f>RSI!I2032</f>
        <v>15.701783719547635</v>
      </c>
      <c r="D2032" s="2">
        <f>MACD!E2032</f>
        <v>5.236838787936593E-2</v>
      </c>
      <c r="E2032" s="2">
        <f>MACD!F2032</f>
        <v>6.0376748884882342E-2</v>
      </c>
      <c r="F2032" s="2">
        <f>'Moving Avg'!D2032</f>
        <v>1.294</v>
      </c>
      <c r="G2032" s="2">
        <f>'Moving Avg'!F2032</f>
        <v>1.4449999999999998</v>
      </c>
      <c r="H2032" s="2">
        <f>'Moving Avg'!G2032</f>
        <v>1.7727999999999999</v>
      </c>
      <c r="I2032" s="2">
        <f>'Moving Avg'!H2032</f>
        <v>2.3738000000000032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45264</v>
      </c>
      <c r="B2033" s="2">
        <f>RSI!B2033</f>
        <v>1.24</v>
      </c>
      <c r="C2033" s="2">
        <f>RSI!I2033</f>
        <v>15.701783719547635</v>
      </c>
      <c r="D2033" s="2">
        <f>MACD!E2033</f>
        <v>5.1142562669700853E-2</v>
      </c>
      <c r="E2033" s="2">
        <f>MACD!F2033</f>
        <v>5.8529911641846046E-2</v>
      </c>
      <c r="F2033" s="2">
        <f>'Moving Avg'!D2033</f>
        <v>1.272</v>
      </c>
      <c r="G2033" s="2">
        <f>'Moving Avg'!F2033</f>
        <v>1.4220000000000002</v>
      </c>
      <c r="H2033" s="2">
        <f>'Moving Avg'!G2033</f>
        <v>1.754</v>
      </c>
      <c r="I2033" s="2">
        <f>'Moving Avg'!H2033</f>
        <v>2.363600000000003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1.19</v>
      </c>
      <c r="C2034" s="2">
        <f>RSI!I2034</f>
        <v>13.816624658394517</v>
      </c>
      <c r="D2034" s="2">
        <f>MACD!E2034</f>
        <v>6.458509206190377E-2</v>
      </c>
      <c r="E2034" s="2">
        <f>MACD!F2034</f>
        <v>5.9740947725857599E-2</v>
      </c>
      <c r="F2034" s="2">
        <f>'Moving Avg'!D2034</f>
        <v>1.2400000000000002</v>
      </c>
      <c r="G2034" s="2">
        <f>'Moving Avg'!F2034</f>
        <v>1.4</v>
      </c>
      <c r="H2034" s="2">
        <f>'Moving Avg'!G2034</f>
        <v>1.7342000000000002</v>
      </c>
      <c r="I2034" s="2">
        <f>'Moving Avg'!H2034</f>
        <v>2.353150000000003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</row>
    <row r="2035" spans="1:12" ht="13.5" x14ac:dyDescent="0.25">
      <c r="A2035" s="3">
        <f>RSI!A2035</f>
        <v>45266</v>
      </c>
      <c r="B2035" s="2">
        <f>RSI!B2035</f>
        <v>1.1399999999999999</v>
      </c>
      <c r="C2035" s="2">
        <f>RSI!I2035</f>
        <v>12.234728315202375</v>
      </c>
      <c r="D2035" s="2">
        <f>MACD!E2035</f>
        <v>7.2158753641984541E-2</v>
      </c>
      <c r="E2035" s="2">
        <f>MACD!F2035</f>
        <v>6.2224508909082987E-2</v>
      </c>
      <c r="F2035" s="2">
        <f>'Moving Avg'!D2035</f>
        <v>1.21</v>
      </c>
      <c r="G2035" s="2">
        <f>'Moving Avg'!F2035</f>
        <v>1.3755000000000002</v>
      </c>
      <c r="H2035" s="2">
        <f>'Moving Avg'!G2035</f>
        <v>1.7134</v>
      </c>
      <c r="I2035" s="2">
        <f>'Moving Avg'!H2035</f>
        <v>2.3426000000000027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45267</v>
      </c>
      <c r="B2036" s="2">
        <f>RSI!B2036</f>
        <v>1.0900000000000001</v>
      </c>
      <c r="C2036" s="2">
        <f>RSI!I2036</f>
        <v>10.8917791532037</v>
      </c>
      <c r="D2036" s="2">
        <f>MACD!E2036</f>
        <v>7.4934029767210308E-2</v>
      </c>
      <c r="E2036" s="2">
        <f>MACD!F2036</f>
        <v>6.4766413080708463E-2</v>
      </c>
      <c r="F2036" s="2">
        <f>'Moving Avg'!D2036</f>
        <v>1.18</v>
      </c>
      <c r="G2036" s="2">
        <f>'Moving Avg'!F2036</f>
        <v>1.3514999999999999</v>
      </c>
      <c r="H2036" s="2">
        <f>'Moving Avg'!G2036</f>
        <v>1.6916</v>
      </c>
      <c r="I2036" s="2">
        <f>'Moving Avg'!H2036</f>
        <v>2.3318000000000025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45268</v>
      </c>
      <c r="B2037" s="2">
        <f>RSI!B2037</f>
        <v>1.05</v>
      </c>
      <c r="C2037" s="2">
        <f>RSI!I2037</f>
        <v>9.9507645494702359</v>
      </c>
      <c r="D2037" s="2">
        <f>MACD!E2037</f>
        <v>8.0755866848031266E-2</v>
      </c>
      <c r="E2037" s="2">
        <f>MACD!F2037</f>
        <v>6.7964303834173026E-2</v>
      </c>
      <c r="F2037" s="2">
        <f>'Moving Avg'!D2037</f>
        <v>1.1419999999999999</v>
      </c>
      <c r="G2037" s="2">
        <f>'Moving Avg'!F2037</f>
        <v>1.329</v>
      </c>
      <c r="H2037" s="2">
        <f>'Moving Avg'!G2037</f>
        <v>1.669</v>
      </c>
      <c r="I2037" s="2">
        <f>'Moving Avg'!H2037</f>
        <v>2.3208000000000029</v>
      </c>
      <c r="J2037" s="6" t="str">
        <f>OBV!F2037</f>
        <v>BEARISH</v>
      </c>
      <c r="K2037" s="6" t="str">
        <f>OBV!G2037</f>
        <v>WEAK</v>
      </c>
      <c r="L2037" s="6" t="str">
        <f>OBV!H2037</f>
        <v>CONFIRMED BEARISH</v>
      </c>
    </row>
    <row r="2038" spans="1:12" ht="13.5" x14ac:dyDescent="0.25">
      <c r="A2038" s="3">
        <f>RSI!A2038</f>
        <v>45271</v>
      </c>
      <c r="B2038" s="2">
        <f>RSI!B2038</f>
        <v>1.05</v>
      </c>
      <c r="C2038" s="2">
        <f>RSI!I2038</f>
        <v>9.9507645494702359</v>
      </c>
      <c r="D2038" s="2">
        <f>MACD!E2038</f>
        <v>8.7815643856104408E-2</v>
      </c>
      <c r="E2038" s="2">
        <f>MACD!F2038</f>
        <v>7.1934571838559308E-2</v>
      </c>
      <c r="F2038" s="2">
        <f>'Moving Avg'!D2038</f>
        <v>1.1039999999999999</v>
      </c>
      <c r="G2038" s="2">
        <f>'Moving Avg'!F2038</f>
        <v>1.3064999999999998</v>
      </c>
      <c r="H2038" s="2">
        <f>'Moving Avg'!G2038</f>
        <v>1.6463999999999999</v>
      </c>
      <c r="I2038" s="2">
        <f>'Moving Avg'!H2038</f>
        <v>2.3098000000000032</v>
      </c>
      <c r="J2038" s="6" t="str">
        <f>OBV!F2038</f>
        <v>BEARISH</v>
      </c>
      <c r="K2038" s="6" t="str">
        <f>OBV!G2038</f>
        <v>WEAK</v>
      </c>
      <c r="L2038" s="6" t="str">
        <f>OBV!H2038</f>
        <v>CONFIRMED BEARISH</v>
      </c>
    </row>
    <row r="2039" spans="1:12" ht="13.5" x14ac:dyDescent="0.25">
      <c r="A2039" s="3">
        <f>RSI!A2039</f>
        <v>45272</v>
      </c>
      <c r="B2039" s="2">
        <f>RSI!B2039</f>
        <v>1.05</v>
      </c>
      <c r="C2039" s="2">
        <f>RSI!I2039</f>
        <v>9.9507645494702359</v>
      </c>
      <c r="D2039" s="2">
        <f>MACD!E2039</f>
        <v>9.5764863519339993E-2</v>
      </c>
      <c r="E2039" s="2">
        <f>MACD!F2039</f>
        <v>7.6700630174715442E-2</v>
      </c>
      <c r="F2039" s="2">
        <f>'Moving Avg'!D2039</f>
        <v>1.0760000000000001</v>
      </c>
      <c r="G2039" s="2">
        <f>'Moving Avg'!F2039</f>
        <v>1.2845</v>
      </c>
      <c r="H2039" s="2">
        <f>'Moving Avg'!G2039</f>
        <v>1.6237999999999997</v>
      </c>
      <c r="I2039" s="2">
        <f>'Moving Avg'!H2039</f>
        <v>2.2988000000000031</v>
      </c>
      <c r="J2039" s="6" t="str">
        <f>OBV!F2039</f>
        <v>BEARISH</v>
      </c>
      <c r="K2039" s="6" t="str">
        <f>OBV!G2039</f>
        <v>WEAK</v>
      </c>
      <c r="L2039" s="6" t="str">
        <f>OBV!H2039</f>
        <v>CONFIRMED BEARISH</v>
      </c>
    </row>
    <row r="2040" spans="1:12" ht="13.5" x14ac:dyDescent="0.25">
      <c r="A2040" s="3">
        <f>RSI!A2040</f>
        <v>45273</v>
      </c>
      <c r="B2040" s="2">
        <f>RSI!B2040</f>
        <v>1.0900000000000001</v>
      </c>
      <c r="C2040" s="2">
        <f>RSI!I2040</f>
        <v>18.721340595440978</v>
      </c>
      <c r="D2040" s="2">
        <f>MACD!E2040</f>
        <v>9.2126618372081914E-2</v>
      </c>
      <c r="E2040" s="2">
        <f>MACD!F2040</f>
        <v>7.9785827814188748E-2</v>
      </c>
      <c r="F2040" s="2">
        <f>'Moving Avg'!D2040</f>
        <v>1.0660000000000001</v>
      </c>
      <c r="G2040" s="2">
        <f>'Moving Avg'!F2040</f>
        <v>1.2650000000000001</v>
      </c>
      <c r="H2040" s="2">
        <f>'Moving Avg'!G2040</f>
        <v>1.6019999999999999</v>
      </c>
      <c r="I2040" s="2">
        <f>'Moving Avg'!H2040</f>
        <v>2.2880000000000029</v>
      </c>
      <c r="J2040" s="6" t="str">
        <f>OBV!F2040</f>
        <v>BEARISH</v>
      </c>
      <c r="K2040" s="6" t="str">
        <f>OBV!G2040</f>
        <v>WEAK</v>
      </c>
      <c r="L2040" s="6" t="str">
        <f>OBV!H2040</f>
        <v>CONFIRMED BEARISH</v>
      </c>
    </row>
    <row r="2041" spans="1:12" ht="13.5" x14ac:dyDescent="0.25">
      <c r="A2041" s="3">
        <f>RSI!A2041</f>
        <v>45274</v>
      </c>
      <c r="B2041" s="2">
        <f>RSI!B2041</f>
        <v>1.1299999999999999</v>
      </c>
      <c r="C2041" s="2">
        <f>RSI!I2041</f>
        <v>26.437308022119353</v>
      </c>
      <c r="D2041" s="2">
        <f>MACD!E2041</f>
        <v>7.9850197035944426E-2</v>
      </c>
      <c r="E2041" s="2">
        <f>MACD!F2041</f>
        <v>7.9798701658539889E-2</v>
      </c>
      <c r="F2041" s="2">
        <f>'Moving Avg'!D2041</f>
        <v>1.0740000000000001</v>
      </c>
      <c r="G2041" s="2">
        <f>'Moving Avg'!F2041</f>
        <v>1.2475000000000001</v>
      </c>
      <c r="H2041" s="2">
        <f>'Moving Avg'!G2041</f>
        <v>1.581</v>
      </c>
      <c r="I2041" s="2">
        <f>'Moving Avg'!H2041</f>
        <v>2.2774000000000028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</row>
    <row r="2042" spans="1:12" ht="13.5" x14ac:dyDescent="0.25">
      <c r="A2042" s="3">
        <f>RSI!A2042</f>
        <v>45275</v>
      </c>
      <c r="B2042" s="2">
        <f>RSI!B2042</f>
        <v>1.18</v>
      </c>
      <c r="C2042" s="2">
        <f>RSI!I2042</f>
        <v>34.77290293241667</v>
      </c>
      <c r="D2042" s="2">
        <f>MACD!E2042</f>
        <v>6.6871802005797454E-2</v>
      </c>
      <c r="E2042" s="2">
        <f>MACD!F2042</f>
        <v>7.7213321727991405E-2</v>
      </c>
      <c r="F2042" s="2">
        <f>'Moving Avg'!D2042</f>
        <v>1.1000000000000001</v>
      </c>
      <c r="G2042" s="2">
        <f>'Moving Avg'!F2042</f>
        <v>1.2355</v>
      </c>
      <c r="H2042" s="2">
        <f>'Moving Avg'!G2042</f>
        <v>1.5610000000000002</v>
      </c>
      <c r="I2042" s="2">
        <f>'Moving Avg'!H2042</f>
        <v>2.2668000000000026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</row>
    <row r="2043" spans="1:12" ht="13.5" x14ac:dyDescent="0.25">
      <c r="A2043" s="3">
        <f>RSI!A2043</f>
        <v>45278</v>
      </c>
      <c r="B2043" s="2">
        <f>RSI!B2043</f>
        <v>1.23</v>
      </c>
      <c r="C2043" s="2">
        <f>RSI!I2043</f>
        <v>41.866843933079458</v>
      </c>
      <c r="D2043" s="2">
        <f>MACD!E2043</f>
        <v>5.292152895362201E-2</v>
      </c>
      <c r="E2043" s="2">
        <f>MACD!F2043</f>
        <v>7.2354963173117529E-2</v>
      </c>
      <c r="F2043" s="2">
        <f>'Moving Avg'!D2043</f>
        <v>1.1359999999999999</v>
      </c>
      <c r="G2043" s="2">
        <f>'Moving Avg'!F2043</f>
        <v>1.226</v>
      </c>
      <c r="H2043" s="2">
        <f>'Moving Avg'!G2043</f>
        <v>1.5420000000000003</v>
      </c>
      <c r="I2043" s="2">
        <f>'Moving Avg'!H2043</f>
        <v>2.2564500000000027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</row>
    <row r="2044" spans="1:12" ht="13.5" x14ac:dyDescent="0.25">
      <c r="A2044" s="3">
        <f>RSI!A2044</f>
        <v>45279</v>
      </c>
      <c r="B2044" s="2">
        <f>RSI!B2044</f>
        <v>1.28</v>
      </c>
      <c r="C2044" s="2">
        <f>RSI!I2044</f>
        <v>47.961748383250224</v>
      </c>
      <c r="D2044" s="2">
        <f>MACD!E2044</f>
        <v>3.0106682215266467E-2</v>
      </c>
      <c r="E2044" s="2">
        <f>MACD!F2044</f>
        <v>6.3905306981547325E-2</v>
      </c>
      <c r="F2044" s="2">
        <f>'Moving Avg'!D2044</f>
        <v>1.1819999999999999</v>
      </c>
      <c r="G2044" s="2">
        <f>'Moving Avg'!F2044</f>
        <v>1.2160000000000002</v>
      </c>
      <c r="H2044" s="2">
        <f>'Moving Avg'!G2044</f>
        <v>1.5240000000000002</v>
      </c>
      <c r="I2044" s="2">
        <f>'Moving Avg'!H2044</f>
        <v>2.2463500000000023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</row>
    <row r="2045" spans="1:12" ht="13.5" x14ac:dyDescent="0.25">
      <c r="A2045" s="3">
        <f>RSI!A2045</f>
        <v>45280</v>
      </c>
      <c r="B2045" s="2">
        <f>RSI!B2045</f>
        <v>1.33</v>
      </c>
      <c r="C2045" s="2">
        <f>RSI!I2045</f>
        <v>53.24122431773835</v>
      </c>
      <c r="D2045" s="2">
        <f>MACD!E2045</f>
        <v>-5.3294622321997664E-4</v>
      </c>
      <c r="E2045" s="2">
        <f>MACD!F2045</f>
        <v>5.1017656340593867E-2</v>
      </c>
      <c r="F2045" s="2">
        <f>'Moving Avg'!D2045</f>
        <v>1.23</v>
      </c>
      <c r="G2045" s="2">
        <f>'Moving Avg'!F2045</f>
        <v>1.2115000000000002</v>
      </c>
      <c r="H2045" s="2">
        <f>'Moving Avg'!G2045</f>
        <v>1.5070000000000001</v>
      </c>
      <c r="I2045" s="2">
        <f>'Moving Avg'!H2045</f>
        <v>2.2365000000000022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</row>
    <row r="2046" spans="1:12" ht="13.5" x14ac:dyDescent="0.25">
      <c r="A2046" s="3">
        <f>RSI!A2046</f>
        <v>45281</v>
      </c>
      <c r="B2046" s="2">
        <f>RSI!B2046</f>
        <v>1.38</v>
      </c>
      <c r="C2046" s="2">
        <f>RSI!I2046</f>
        <v>57.846794521591178</v>
      </c>
      <c r="D2046" s="2">
        <f>MACD!E2046</f>
        <v>-3.8093533219490272E-2</v>
      </c>
      <c r="E2046" s="2">
        <f>MACD!F2046</f>
        <v>3.3195418428577039E-2</v>
      </c>
      <c r="F2046" s="2">
        <f>'Moving Avg'!D2046</f>
        <v>1.28</v>
      </c>
      <c r="G2046" s="2">
        <f>'Moving Avg'!F2046</f>
        <v>1.2125000000000001</v>
      </c>
      <c r="H2046" s="2">
        <f>'Moving Avg'!G2046</f>
        <v>1.4910000000000003</v>
      </c>
      <c r="I2046" s="2">
        <f>'Moving Avg'!H2046</f>
        <v>2.2269000000000023</v>
      </c>
      <c r="J2046" s="6" t="str">
        <f>OBV!F2046</f>
        <v>BULLISH</v>
      </c>
      <c r="K2046" s="6" t="str">
        <f>OBV!G2046</f>
        <v>NEUTRAL</v>
      </c>
      <c r="L2046" s="6" t="str">
        <f>OBV!H2046</f>
        <v>CONFIRMED BULLISH</v>
      </c>
    </row>
    <row r="2047" spans="1:12" ht="13.5" x14ac:dyDescent="0.25">
      <c r="A2047" s="3">
        <f>RSI!A2047</f>
        <v>45282</v>
      </c>
      <c r="B2047" s="2">
        <f>RSI!B2047</f>
        <v>1.44</v>
      </c>
      <c r="C2047" s="2">
        <f>RSI!I2047</f>
        <v>62.606521791121843</v>
      </c>
      <c r="D2047" s="2">
        <f>MACD!E2047</f>
        <v>-8.0990363108653929E-2</v>
      </c>
      <c r="E2047" s="2">
        <f>MACD!F2047</f>
        <v>1.0358262121130848E-2</v>
      </c>
      <c r="F2047" s="2">
        <f>'Moving Avg'!D2047</f>
        <v>1.3320000000000001</v>
      </c>
      <c r="G2047" s="2">
        <f>'Moving Avg'!F2047</f>
        <v>1.2170000000000001</v>
      </c>
      <c r="H2047" s="2">
        <f>'Moving Avg'!G2047</f>
        <v>1.4761999999999997</v>
      </c>
      <c r="I2047" s="2">
        <f>'Moving Avg'!H2047</f>
        <v>2.2171500000000024</v>
      </c>
      <c r="J2047" s="6" t="str">
        <f>OBV!F2047</f>
        <v>BULLISH</v>
      </c>
      <c r="K2047" s="6" t="str">
        <f>OBV!G2047</f>
        <v>STRONG</v>
      </c>
      <c r="L2047" s="6" t="str">
        <f>OBV!H2047</f>
        <v>CONFIRMED BULLISH</v>
      </c>
    </row>
    <row r="2048" spans="1:12" ht="13.5" x14ac:dyDescent="0.25">
      <c r="A2048" s="3">
        <f>RSI!A2048</f>
        <v>45285</v>
      </c>
      <c r="B2048" s="2">
        <f>RSI!B2048</f>
        <v>1.43</v>
      </c>
      <c r="C2048" s="2">
        <f>RSI!I2048</f>
        <v>61.36289312688551</v>
      </c>
      <c r="D2048" s="2">
        <f>MACD!E2048</f>
        <v>-0.11737972711744415</v>
      </c>
      <c r="E2048" s="2">
        <f>MACD!F2048</f>
        <v>-1.5189335726584154E-2</v>
      </c>
      <c r="F2048" s="2">
        <f>'Moving Avg'!D2048</f>
        <v>1.3719999999999999</v>
      </c>
      <c r="G2048" s="2">
        <f>'Moving Avg'!F2048</f>
        <v>1.2210000000000001</v>
      </c>
      <c r="H2048" s="2">
        <f>'Moving Avg'!G2048</f>
        <v>1.4612000000000001</v>
      </c>
      <c r="I2048" s="2">
        <f>'Moving Avg'!H2048</f>
        <v>2.2073500000000026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</row>
    <row r="2049" spans="1:12" ht="13.5" x14ac:dyDescent="0.25">
      <c r="A2049" s="3">
        <f>RSI!A2049</f>
        <v>45286</v>
      </c>
      <c r="B2049" s="2">
        <f>RSI!B2049</f>
        <v>1.49</v>
      </c>
      <c r="C2049" s="2">
        <f>RSI!I2049</f>
        <v>65.75797097358992</v>
      </c>
      <c r="D2049" s="2">
        <f>MACD!E2049</f>
        <v>-0.15332718066145423</v>
      </c>
      <c r="E2049" s="2">
        <f>MACD!F2049</f>
        <v>-4.2816904713558174E-2</v>
      </c>
      <c r="F2049" s="2">
        <f>'Moving Avg'!D2049</f>
        <v>1.4140000000000001</v>
      </c>
      <c r="G2049" s="2">
        <f>'Moving Avg'!F2049</f>
        <v>1.2280000000000002</v>
      </c>
      <c r="H2049" s="2">
        <f>'Moving Avg'!G2049</f>
        <v>1.4491999999999998</v>
      </c>
      <c r="I2049" s="2">
        <f>'Moving Avg'!H2049</f>
        <v>2.1985500000000027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1.55</v>
      </c>
      <c r="C2050" s="2">
        <f>RSI!I2050</f>
        <v>69.494932650660672</v>
      </c>
      <c r="D2050" s="2">
        <f>MACD!E2050</f>
        <v>-0.18304866499751404</v>
      </c>
      <c r="E2050" s="2">
        <f>MACD!F2050</f>
        <v>-7.0863256770349353E-2</v>
      </c>
      <c r="F2050" s="2">
        <f>'Moving Avg'!D2050</f>
        <v>1.458</v>
      </c>
      <c r="G2050" s="2">
        <f>'Moving Avg'!F2050</f>
        <v>1.2410000000000001</v>
      </c>
      <c r="H2050" s="2">
        <f>'Moving Avg'!G2050</f>
        <v>1.4401999999999999</v>
      </c>
      <c r="I2050" s="2">
        <f>'Moving Avg'!H2050</f>
        <v>2.1900500000000025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</row>
    <row r="2051" spans="1:12" ht="13.5" x14ac:dyDescent="0.25">
      <c r="A2051" s="3">
        <f>RSI!A2051</f>
        <v>45288</v>
      </c>
      <c r="B2051" s="2">
        <f>RSI!B2051</f>
        <v>1.55</v>
      </c>
      <c r="C2051" s="2">
        <f>RSI!I2051</f>
        <v>69.494932650660672</v>
      </c>
      <c r="D2051" s="2">
        <f>MACD!E2051</f>
        <v>-0.20333702263975439</v>
      </c>
      <c r="E2051" s="2">
        <f>MACD!F2051</f>
        <v>-9.735800994423037E-2</v>
      </c>
      <c r="F2051" s="2">
        <f>'Moving Avg'!D2051</f>
        <v>1.492</v>
      </c>
      <c r="G2051" s="2">
        <f>'Moving Avg'!F2051</f>
        <v>1.2565</v>
      </c>
      <c r="H2051" s="2">
        <f>'Moving Avg'!G2051</f>
        <v>1.4329999999999998</v>
      </c>
      <c r="I2051" s="2">
        <f>'Moving Avg'!H2051</f>
        <v>2.1822500000000025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</row>
    <row r="2052" spans="1:12" ht="13.5" x14ac:dyDescent="0.25">
      <c r="A2052" s="3">
        <f>RSI!A2052</f>
        <v>45289</v>
      </c>
      <c r="B2052" s="2">
        <f>RSI!B2052</f>
        <v>1.59</v>
      </c>
      <c r="C2052" s="2">
        <f>RSI!I2052</f>
        <v>71.868644106842638</v>
      </c>
      <c r="D2052" s="2">
        <f>MACD!E2052</f>
        <v>-0.21697220856869204</v>
      </c>
      <c r="E2052" s="2">
        <f>MACD!F2052</f>
        <v>-0.12128084966912271</v>
      </c>
      <c r="F2052" s="2">
        <f>'Moving Avg'!D2052</f>
        <v>1.5219999999999998</v>
      </c>
      <c r="G2052" s="2">
        <f>'Moving Avg'!F2052</f>
        <v>1.2739999999999998</v>
      </c>
      <c r="H2052" s="2">
        <f>'Moving Avg'!G2052</f>
        <v>1.4281999999999999</v>
      </c>
      <c r="I2052" s="2">
        <f>'Moving Avg'!H2052</f>
        <v>2.1753000000000022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</row>
    <row r="2053" spans="1:12" ht="13.5" x14ac:dyDescent="0.25">
      <c r="A2053" s="3">
        <f>RSI!A2053</f>
        <v>45293</v>
      </c>
      <c r="B2053" s="2">
        <f>RSI!B2053</f>
        <v>1.59</v>
      </c>
      <c r="C2053" s="2">
        <f>RSI!I2053</f>
        <v>71.868644106842638</v>
      </c>
      <c r="D2053" s="2">
        <f>MACD!E2053</f>
        <v>-0.22216248576579467</v>
      </c>
      <c r="E2053" s="2">
        <f>MACD!F2053</f>
        <v>-0.1414571768884571</v>
      </c>
      <c r="F2053" s="2">
        <f>'Moving Avg'!D2053</f>
        <v>1.5539999999999998</v>
      </c>
      <c r="G2053" s="2">
        <f>'Moving Avg'!F2053</f>
        <v>1.2914999999999999</v>
      </c>
      <c r="H2053" s="2">
        <f>'Moving Avg'!G2053</f>
        <v>1.425</v>
      </c>
      <c r="I2053" s="2">
        <f>'Moving Avg'!H2053</f>
        <v>2.1690000000000023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</row>
    <row r="2054" spans="1:12" ht="13.5" x14ac:dyDescent="0.25">
      <c r="A2054" s="3">
        <f>RSI!A2054</f>
        <v>45294</v>
      </c>
      <c r="B2054" s="2">
        <f>RSI!B2054</f>
        <v>1.52</v>
      </c>
      <c r="C2054" s="2">
        <f>RSI!I2054</f>
        <v>62.066509243635316</v>
      </c>
      <c r="D2054" s="2">
        <f>MACD!E2054</f>
        <v>-0.21492224726476938</v>
      </c>
      <c r="E2054" s="2">
        <f>MACD!F2054</f>
        <v>-0.15615019096371957</v>
      </c>
      <c r="F2054" s="2">
        <f>'Moving Avg'!D2054</f>
        <v>1.56</v>
      </c>
      <c r="G2054" s="2">
        <f>'Moving Avg'!F2054</f>
        <v>1.3080000000000001</v>
      </c>
      <c r="H2054" s="2">
        <f>'Moving Avg'!G2054</f>
        <v>1.4204000000000001</v>
      </c>
      <c r="I2054" s="2">
        <f>'Moving Avg'!H2054</f>
        <v>2.1629500000000021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</row>
    <row r="2055" spans="1:12" ht="13.5" x14ac:dyDescent="0.25">
      <c r="A2055" s="3">
        <f>RSI!A2055</f>
        <v>45295</v>
      </c>
      <c r="B2055" s="2">
        <f>RSI!B2055</f>
        <v>1.55</v>
      </c>
      <c r="C2055" s="2">
        <f>RSI!I2055</f>
        <v>64.312973356920196</v>
      </c>
      <c r="D2055" s="2">
        <f>MACD!E2055</f>
        <v>-0.20406539661849843</v>
      </c>
      <c r="E2055" s="2">
        <f>MACD!F2055</f>
        <v>-0.16573323209467536</v>
      </c>
      <c r="F2055" s="2">
        <f>'Moving Avg'!D2055</f>
        <v>1.56</v>
      </c>
      <c r="G2055" s="2">
        <f>'Moving Avg'!F2055</f>
        <v>1.3285</v>
      </c>
      <c r="H2055" s="2">
        <f>'Moving Avg'!G2055</f>
        <v>1.4165999999999999</v>
      </c>
      <c r="I2055" s="2">
        <f>'Moving Avg'!H2055</f>
        <v>2.1576500000000021</v>
      </c>
      <c r="J2055" s="6" t="str">
        <f>OBV!F2055</f>
        <v>BULLISH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45296</v>
      </c>
      <c r="B2056" s="2">
        <f>RSI!B2056</f>
        <v>1.55</v>
      </c>
      <c r="C2056" s="2">
        <f>RSI!I2056</f>
        <v>64.312973356920196</v>
      </c>
      <c r="D2056" s="2">
        <f>MACD!E2056</f>
        <v>-0.18804860028175052</v>
      </c>
      <c r="E2056" s="2">
        <f>MACD!F2056</f>
        <v>-0.17019630573209041</v>
      </c>
      <c r="F2056" s="2">
        <f>'Moving Avg'!D2056</f>
        <v>1.56</v>
      </c>
      <c r="G2056" s="2">
        <f>'Moving Avg'!F2056</f>
        <v>1.3515000000000001</v>
      </c>
      <c r="H2056" s="2">
        <f>'Moving Avg'!G2056</f>
        <v>1.4127999999999998</v>
      </c>
      <c r="I2056" s="2">
        <f>'Moving Avg'!H2056</f>
        <v>2.1518000000000024</v>
      </c>
      <c r="J2056" s="6" t="str">
        <f>OBV!F2056</f>
        <v>BULLISH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45299</v>
      </c>
      <c r="B2057" s="2">
        <f>RSI!B2057</f>
        <v>1.55</v>
      </c>
      <c r="C2057" s="2">
        <f>RSI!I2057</f>
        <v>64.312973356920196</v>
      </c>
      <c r="D2057" s="2">
        <f>MACD!E2057</f>
        <v>-0.16606337693778284</v>
      </c>
      <c r="E2057" s="2">
        <f>MACD!F2057</f>
        <v>-0.16936971997322889</v>
      </c>
      <c r="F2057" s="2">
        <f>'Moving Avg'!D2057</f>
        <v>1.552</v>
      </c>
      <c r="G2057" s="2">
        <f>'Moving Avg'!F2057</f>
        <v>1.3765000000000001</v>
      </c>
      <c r="H2057" s="2">
        <f>'Moving Avg'!G2057</f>
        <v>1.4103999999999997</v>
      </c>
      <c r="I2057" s="2">
        <f>'Moving Avg'!H2057</f>
        <v>2.1453500000000023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</row>
    <row r="2058" spans="1:12" ht="13.5" x14ac:dyDescent="0.25">
      <c r="A2058" s="3">
        <f>RSI!A2058</f>
        <v>45300</v>
      </c>
      <c r="B2058" s="2">
        <f>RSI!B2058</f>
        <v>1.55</v>
      </c>
      <c r="C2058" s="2">
        <f>RSI!I2058</f>
        <v>64.312973356920196</v>
      </c>
      <c r="D2058" s="2">
        <f>MACD!E2058</f>
        <v>-0.14973804950945735</v>
      </c>
      <c r="E2058" s="2">
        <f>MACD!F2058</f>
        <v>-0.16544338588047458</v>
      </c>
      <c r="F2058" s="2">
        <f>'Moving Avg'!D2058</f>
        <v>1.544</v>
      </c>
      <c r="G2058" s="2">
        <f>'Moving Avg'!F2058</f>
        <v>1.4015</v>
      </c>
      <c r="H2058" s="2">
        <f>'Moving Avg'!G2058</f>
        <v>1.4094</v>
      </c>
      <c r="I2058" s="2">
        <f>'Moving Avg'!H2058</f>
        <v>2.1383000000000023</v>
      </c>
      <c r="J2058" s="6" t="str">
        <f>OBV!F2058</f>
        <v>BULLISH</v>
      </c>
      <c r="K2058" s="6" t="str">
        <f>OBV!G2058</f>
        <v>NEUTRAL</v>
      </c>
      <c r="L2058" s="6" t="str">
        <f>OBV!H2058</f>
        <v>BULLISH DIVERGENCE</v>
      </c>
    </row>
    <row r="2059" spans="1:12" ht="13.5" x14ac:dyDescent="0.25">
      <c r="A2059" s="3">
        <f>RSI!A2059</f>
        <v>45301</v>
      </c>
      <c r="B2059" s="2">
        <f>RSI!B2059</f>
        <v>1.55</v>
      </c>
      <c r="C2059" s="2">
        <f>RSI!I2059</f>
        <v>64.312973356920196</v>
      </c>
      <c r="D2059" s="2">
        <f>MACD!E2059</f>
        <v>-0.12737788643017733</v>
      </c>
      <c r="E2059" s="2">
        <f>MACD!F2059</f>
        <v>-0.15783028599041515</v>
      </c>
      <c r="F2059" s="2">
        <f>'Moving Avg'!D2059</f>
        <v>1.55</v>
      </c>
      <c r="G2059" s="2">
        <f>'Moving Avg'!F2059</f>
        <v>1.4265000000000001</v>
      </c>
      <c r="H2059" s="2">
        <f>'Moving Avg'!G2059</f>
        <v>1.4069999999999998</v>
      </c>
      <c r="I2059" s="2">
        <f>'Moving Avg'!H2059</f>
        <v>2.1306000000000025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</row>
    <row r="2060" spans="1:12" ht="13.5" x14ac:dyDescent="0.25">
      <c r="A2060" s="3">
        <f>RSI!A2060</f>
        <v>45302</v>
      </c>
      <c r="B2060" s="2">
        <f>RSI!B2060</f>
        <v>1.5</v>
      </c>
      <c r="C2060" s="2">
        <f>RSI!I2060</f>
        <v>56.268231584341791</v>
      </c>
      <c r="D2060" s="2">
        <f>MACD!E2060</f>
        <v>-9.6156928046921664E-2</v>
      </c>
      <c r="E2060" s="2">
        <f>MACD!F2060</f>
        <v>-0.14549561440171646</v>
      </c>
      <c r="F2060" s="2">
        <f>'Moving Avg'!D2060</f>
        <v>1.54</v>
      </c>
      <c r="G2060" s="2">
        <f>'Moving Avg'!F2060</f>
        <v>1.4470000000000003</v>
      </c>
      <c r="H2060" s="2">
        <f>'Moving Avg'!G2060</f>
        <v>1.4021999999999999</v>
      </c>
      <c r="I2060" s="2">
        <f>'Moving Avg'!H2060</f>
        <v>2.1220500000000024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1.5</v>
      </c>
      <c r="C2061" s="2">
        <f>RSI!I2061</f>
        <v>56.268231584341791</v>
      </c>
      <c r="D2061" s="2">
        <f>MACD!E2061</f>
        <v>-7.0030457199107055E-2</v>
      </c>
      <c r="E2061" s="2">
        <f>MACD!F2061</f>
        <v>-0.13040258296119459</v>
      </c>
      <c r="F2061" s="2">
        <f>'Moving Avg'!D2061</f>
        <v>1.53</v>
      </c>
      <c r="G2061" s="2">
        <f>'Moving Avg'!F2061</f>
        <v>1.4655000000000002</v>
      </c>
      <c r="H2061" s="2">
        <f>'Moving Avg'!G2061</f>
        <v>1.3988</v>
      </c>
      <c r="I2061" s="2">
        <f>'Moving Avg'!H2061</f>
        <v>2.1135000000000024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1.5</v>
      </c>
      <c r="C2062" s="2">
        <f>RSI!I2062</f>
        <v>56.268231584341791</v>
      </c>
      <c r="D2062" s="2">
        <f>MACD!E2062</f>
        <v>-4.2039285370202517E-2</v>
      </c>
      <c r="E2062" s="2">
        <f>MACD!F2062</f>
        <v>-0.11272992344299618</v>
      </c>
      <c r="F2062" s="2">
        <f>'Moving Avg'!D2062</f>
        <v>1.52</v>
      </c>
      <c r="G2062" s="2">
        <f>'Moving Avg'!F2062</f>
        <v>1.4815000000000003</v>
      </c>
      <c r="H2062" s="2">
        <f>'Moving Avg'!G2062</f>
        <v>1.3947999999999998</v>
      </c>
      <c r="I2062" s="2">
        <f>'Moving Avg'!H2062</f>
        <v>2.1043000000000025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45307</v>
      </c>
      <c r="B2063" s="2">
        <f>RSI!B2063</f>
        <v>1.5</v>
      </c>
      <c r="C2063" s="2">
        <f>RSI!I2063</f>
        <v>56.268231584341791</v>
      </c>
      <c r="D2063" s="2">
        <f>MACD!E2063</f>
        <v>-1.8604158890346278E-2</v>
      </c>
      <c r="E2063" s="2">
        <f>MACD!F2063</f>
        <v>-9.3904770532466209E-2</v>
      </c>
      <c r="F2063" s="2">
        <f>'Moving Avg'!D2063</f>
        <v>1.51</v>
      </c>
      <c r="G2063" s="2">
        <f>'Moving Avg'!F2063</f>
        <v>1.4950000000000003</v>
      </c>
      <c r="H2063" s="2">
        <f>'Moving Avg'!G2063</f>
        <v>1.3907999999999998</v>
      </c>
      <c r="I2063" s="2">
        <f>'Moving Avg'!H2063</f>
        <v>2.0951000000000026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</row>
    <row r="2064" spans="1:12" ht="13.5" x14ac:dyDescent="0.25">
      <c r="A2064" s="3">
        <f>RSI!A2064</f>
        <v>45308</v>
      </c>
      <c r="B2064" s="2">
        <f>RSI!B2064</f>
        <v>1.45</v>
      </c>
      <c r="C2064" s="2">
        <f>RSI!I2064</f>
        <v>48.164591653382786</v>
      </c>
      <c r="D2064" s="2">
        <f>MACD!E2064</f>
        <v>-6.0711776438453491E-3</v>
      </c>
      <c r="E2064" s="2">
        <f>MACD!F2064</f>
        <v>-7.6338051954742039E-2</v>
      </c>
      <c r="F2064" s="2">
        <f>'Moving Avg'!D2064</f>
        <v>1.49</v>
      </c>
      <c r="G2064" s="2">
        <f>'Moving Avg'!F2064</f>
        <v>1.5035000000000003</v>
      </c>
      <c r="H2064" s="2">
        <f>'Moving Avg'!G2064</f>
        <v>1.3872</v>
      </c>
      <c r="I2064" s="2">
        <f>'Moving Avg'!H2064</f>
        <v>2.0859000000000028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</row>
    <row r="2065" spans="1:12" ht="13.5" x14ac:dyDescent="0.25">
      <c r="A2065" s="3">
        <f>RSI!A2065</f>
        <v>45309</v>
      </c>
      <c r="B2065" s="2">
        <f>RSI!B2065</f>
        <v>1.51</v>
      </c>
      <c r="C2065" s="2">
        <f>RSI!I2065</f>
        <v>56.298182124779231</v>
      </c>
      <c r="D2065" s="2">
        <f>MACD!E2065</f>
        <v>4.785957835821808E-3</v>
      </c>
      <c r="E2065" s="2">
        <f>MACD!F2065</f>
        <v>-6.0113249996629273E-2</v>
      </c>
      <c r="F2065" s="2">
        <f>'Moving Avg'!D2065</f>
        <v>1.492</v>
      </c>
      <c r="G2065" s="2">
        <f>'Moving Avg'!F2065</f>
        <v>1.5125000000000002</v>
      </c>
      <c r="H2065" s="2">
        <f>'Moving Avg'!G2065</f>
        <v>1.3848000000000003</v>
      </c>
      <c r="I2065" s="2">
        <f>'Moving Avg'!H2065</f>
        <v>2.0767000000000024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</row>
    <row r="2066" spans="1:12" ht="13.5" x14ac:dyDescent="0.25">
      <c r="A2066" s="3">
        <f>RSI!A2066</f>
        <v>45310</v>
      </c>
      <c r="B2066" s="2">
        <f>RSI!B2066</f>
        <v>1.51</v>
      </c>
      <c r="C2066" s="2">
        <f>RSI!I2066</f>
        <v>56.298182124779231</v>
      </c>
      <c r="D2066" s="2">
        <f>MACD!E2066</f>
        <v>1.3693560187859388E-2</v>
      </c>
      <c r="E2066" s="2">
        <f>MACD!F2066</f>
        <v>-4.5351887959731538E-2</v>
      </c>
      <c r="F2066" s="2">
        <f>'Moving Avg'!D2066</f>
        <v>1.494</v>
      </c>
      <c r="G2066" s="2">
        <f>'Moving Avg'!F2066</f>
        <v>1.5190000000000003</v>
      </c>
      <c r="H2066" s="2">
        <f>'Moving Avg'!G2066</f>
        <v>1.3835999999999999</v>
      </c>
      <c r="I2066" s="2">
        <f>'Moving Avg'!H2066</f>
        <v>2.0676000000000023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45313</v>
      </c>
      <c r="B2067" s="2">
        <f>RSI!B2067</f>
        <v>1.51</v>
      </c>
      <c r="C2067" s="2">
        <f>RSI!I2067</f>
        <v>56.298182124779231</v>
      </c>
      <c r="D2067" s="2">
        <f>MACD!E2067</f>
        <v>2.0972239407400339E-2</v>
      </c>
      <c r="E2067" s="2">
        <f>MACD!F2067</f>
        <v>-3.2087062486305162E-2</v>
      </c>
      <c r="F2067" s="2">
        <f>'Moving Avg'!D2067</f>
        <v>1.496</v>
      </c>
      <c r="G2067" s="2">
        <f>'Moving Avg'!F2067</f>
        <v>1.5225000000000004</v>
      </c>
      <c r="H2067" s="2">
        <f>'Moving Avg'!G2067</f>
        <v>1.3837999999999999</v>
      </c>
      <c r="I2067" s="2">
        <f>'Moving Avg'!H2067</f>
        <v>2.0585000000000027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45314</v>
      </c>
      <c r="B2068" s="2">
        <f>RSI!B2068</f>
        <v>1.5</v>
      </c>
      <c r="C2068" s="2">
        <f>RSI!I2068</f>
        <v>54.517467797085686</v>
      </c>
      <c r="D2068" s="2">
        <f>MACD!E2068</f>
        <v>2.7632489628893531E-2</v>
      </c>
      <c r="E2068" s="2">
        <f>MACD!F2068</f>
        <v>-2.0143152063265425E-2</v>
      </c>
      <c r="F2068" s="2">
        <f>'Moving Avg'!D2068</f>
        <v>1.496</v>
      </c>
      <c r="G2068" s="2">
        <f>'Moving Avg'!F2068</f>
        <v>1.5260000000000002</v>
      </c>
      <c r="H2068" s="2">
        <f>'Moving Avg'!G2068</f>
        <v>1.3837999999999999</v>
      </c>
      <c r="I2068" s="2">
        <f>'Moving Avg'!H2068</f>
        <v>2.0493500000000027</v>
      </c>
      <c r="J2068" s="6" t="str">
        <f>OBV!F2068</f>
        <v>BULLISH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45315</v>
      </c>
      <c r="B2069" s="2">
        <f>RSI!B2069</f>
        <v>1.5</v>
      </c>
      <c r="C2069" s="2">
        <f>RSI!I2069</f>
        <v>54.517467797085686</v>
      </c>
      <c r="D2069" s="2">
        <f>MACD!E2069</f>
        <v>3.3105534792412294E-2</v>
      </c>
      <c r="E2069" s="2">
        <f>MACD!F2069</f>
        <v>-9.4934146921298833E-3</v>
      </c>
      <c r="F2069" s="2">
        <f>'Moving Avg'!D2069</f>
        <v>1.506</v>
      </c>
      <c r="G2069" s="2">
        <f>'Moving Avg'!F2069</f>
        <v>1.5265000000000004</v>
      </c>
      <c r="H2069" s="2">
        <f>'Moving Avg'!G2069</f>
        <v>1.3840000000000001</v>
      </c>
      <c r="I2069" s="2">
        <f>'Moving Avg'!H2069</f>
        <v>2.0409000000000024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</row>
    <row r="2070" spans="1:12" ht="13.5" x14ac:dyDescent="0.25">
      <c r="A2070" s="3">
        <f>RSI!A2070</f>
        <v>45316</v>
      </c>
      <c r="B2070" s="2">
        <f>RSI!B2070</f>
        <v>1.5</v>
      </c>
      <c r="C2070" s="2">
        <f>RSI!I2070</f>
        <v>54.517467797085686</v>
      </c>
      <c r="D2070" s="2">
        <f>MACD!E2070</f>
        <v>2.9893754965625963E-2</v>
      </c>
      <c r="E2070" s="2">
        <f>MACD!F2070</f>
        <v>-1.6159807605787141E-3</v>
      </c>
      <c r="F2070" s="2">
        <f>'Moving Avg'!D2070</f>
        <v>1.504</v>
      </c>
      <c r="G2070" s="2">
        <f>'Moving Avg'!F2070</f>
        <v>1.5240000000000002</v>
      </c>
      <c r="H2070" s="2">
        <f>'Moving Avg'!G2070</f>
        <v>1.3844000000000001</v>
      </c>
      <c r="I2070" s="2">
        <f>'Moving Avg'!H2070</f>
        <v>2.0331500000000027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1.5</v>
      </c>
      <c r="C2071" s="2">
        <f>RSI!I2071</f>
        <v>54.517467797085686</v>
      </c>
      <c r="D2071" s="2">
        <f>MACD!E2071</f>
        <v>2.7036733677225033E-2</v>
      </c>
      <c r="E2071" s="2">
        <f>MACD!F2071</f>
        <v>4.1145621269820364E-3</v>
      </c>
      <c r="F2071" s="2">
        <f>'Moving Avg'!D2071</f>
        <v>1.502</v>
      </c>
      <c r="G2071" s="2">
        <f>'Moving Avg'!F2071</f>
        <v>1.5215000000000003</v>
      </c>
      <c r="H2071" s="2">
        <f>'Moving Avg'!G2071</f>
        <v>1.3847999999999998</v>
      </c>
      <c r="I2071" s="2">
        <f>'Moving Avg'!H2071</f>
        <v>2.0260500000000028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</row>
    <row r="2072" spans="1:12" ht="13.5" x14ac:dyDescent="0.25">
      <c r="A2072" s="3">
        <f>RSI!A2072</f>
        <v>45320</v>
      </c>
      <c r="B2072" s="2">
        <f>RSI!B2072</f>
        <v>1.5</v>
      </c>
      <c r="C2072" s="2">
        <f>RSI!I2072</f>
        <v>54.517467797085686</v>
      </c>
      <c r="D2072" s="2">
        <f>MACD!E2072</f>
        <v>2.4490215759791711E-2</v>
      </c>
      <c r="E2072" s="2">
        <f>MACD!F2072</f>
        <v>8.1896928535439718E-3</v>
      </c>
      <c r="F2072" s="2">
        <f>'Moving Avg'!D2072</f>
        <v>1.5</v>
      </c>
      <c r="G2072" s="2">
        <f>'Moving Avg'!F2072</f>
        <v>1.5170000000000001</v>
      </c>
      <c r="H2072" s="2">
        <f>'Moving Avg'!G2072</f>
        <v>1.3863999999999999</v>
      </c>
      <c r="I2072" s="2">
        <f>'Moving Avg'!H2072</f>
        <v>2.0196000000000027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</row>
    <row r="2073" spans="1:12" ht="13.5" x14ac:dyDescent="0.25">
      <c r="A2073" s="3">
        <f>RSI!A2073</f>
        <v>45321</v>
      </c>
      <c r="B2073" s="2">
        <f>RSI!B2073</f>
        <v>1.5</v>
      </c>
      <c r="C2073" s="2">
        <f>RSI!I2073</f>
        <v>54.517467797085679</v>
      </c>
      <c r="D2073" s="2">
        <f>MACD!E2073</f>
        <v>2.2215989861406049E-2</v>
      </c>
      <c r="E2073" s="2">
        <f>MACD!F2073</f>
        <v>1.0994952255116389E-2</v>
      </c>
      <c r="F2073" s="2">
        <f>'Moving Avg'!D2073</f>
        <v>1.5</v>
      </c>
      <c r="G2073" s="2">
        <f>'Moving Avg'!F2073</f>
        <v>1.5125000000000002</v>
      </c>
      <c r="H2073" s="2">
        <f>'Moving Avg'!G2073</f>
        <v>1.3879999999999999</v>
      </c>
      <c r="I2073" s="2">
        <f>'Moving Avg'!H2073</f>
        <v>2.013750000000003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45322</v>
      </c>
      <c r="B2074" s="2">
        <f>RSI!B2074</f>
        <v>1.5</v>
      </c>
      <c r="C2074" s="2">
        <f>RSI!I2074</f>
        <v>54.517467797085679</v>
      </c>
      <c r="D2074" s="2">
        <f>MACD!E2074</f>
        <v>1.2488707577925418E-2</v>
      </c>
      <c r="E2074" s="2">
        <f>MACD!F2074</f>
        <v>1.1293703319678196E-2</v>
      </c>
      <c r="F2074" s="2">
        <f>'Moving Avg'!D2074</f>
        <v>1.5</v>
      </c>
      <c r="G2074" s="2">
        <f>'Moving Avg'!F2074</f>
        <v>1.5115000000000003</v>
      </c>
      <c r="H2074" s="2">
        <f>'Moving Avg'!G2074</f>
        <v>1.3883999999999999</v>
      </c>
      <c r="I2074" s="2">
        <f>'Moving Avg'!H2074</f>
        <v>2.0085000000000028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45323</v>
      </c>
      <c r="B2075" s="2">
        <f>RSI!B2075</f>
        <v>1.5</v>
      </c>
      <c r="C2075" s="2">
        <f>RSI!I2075</f>
        <v>54.517467797085679</v>
      </c>
      <c r="D2075" s="2">
        <f>MACD!E2075</f>
        <v>1.3386264676874315E-2</v>
      </c>
      <c r="E2075" s="2">
        <f>MACD!F2075</f>
        <v>1.171221559111742E-2</v>
      </c>
      <c r="F2075" s="2">
        <f>'Moving Avg'!D2075</f>
        <v>1.5</v>
      </c>
      <c r="G2075" s="2">
        <f>'Moving Avg'!F2075</f>
        <v>1.5089999999999999</v>
      </c>
      <c r="H2075" s="2">
        <f>'Moving Avg'!G2075</f>
        <v>1.39</v>
      </c>
      <c r="I2075" s="2">
        <f>'Moving Avg'!H2075</f>
        <v>2.0038000000000027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45324</v>
      </c>
      <c r="B2076" s="2">
        <f>RSI!B2076</f>
        <v>1.5</v>
      </c>
      <c r="C2076" s="2">
        <f>RSI!I2076</f>
        <v>54.517467797085679</v>
      </c>
      <c r="D2076" s="2">
        <f>MACD!E2076</f>
        <v>1.4050889017340085E-2</v>
      </c>
      <c r="E2076" s="2">
        <f>MACD!F2076</f>
        <v>1.2179950276361954E-2</v>
      </c>
      <c r="F2076" s="2">
        <f>'Moving Avg'!D2076</f>
        <v>1.5</v>
      </c>
      <c r="G2076" s="2">
        <f>'Moving Avg'!F2076</f>
        <v>1.5065</v>
      </c>
      <c r="H2076" s="2">
        <f>'Moving Avg'!G2076</f>
        <v>1.3927999999999998</v>
      </c>
      <c r="I2076" s="2">
        <f>'Moving Avg'!H2076</f>
        <v>1.9996000000000029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1.5</v>
      </c>
      <c r="C2077" s="2">
        <f>RSI!I2077</f>
        <v>54.517467797085679</v>
      </c>
      <c r="D2077" s="2">
        <f>MACD!E2077</f>
        <v>1.4525442115798093E-2</v>
      </c>
      <c r="E2077" s="2">
        <f>MACD!F2077</f>
        <v>1.2649048644249183E-2</v>
      </c>
      <c r="F2077" s="2">
        <f>'Moving Avg'!D2077</f>
        <v>1.5</v>
      </c>
      <c r="G2077" s="2">
        <f>'Moving Avg'!F2077</f>
        <v>1.504</v>
      </c>
      <c r="H2077" s="2">
        <f>'Moving Avg'!G2077</f>
        <v>1.3957999999999999</v>
      </c>
      <c r="I2077" s="2">
        <f>'Moving Avg'!H2077</f>
        <v>1.994900000000003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45328</v>
      </c>
      <c r="B2078" s="2">
        <f>RSI!B2078</f>
        <v>1.5</v>
      </c>
      <c r="C2078" s="2">
        <f>RSI!I2078</f>
        <v>54.517467797085679</v>
      </c>
      <c r="D2078" s="2">
        <f>MACD!E2078</f>
        <v>1.330720944802799E-2</v>
      </c>
      <c r="E2078" s="2">
        <f>MACD!F2078</f>
        <v>1.2780680805004946E-2</v>
      </c>
      <c r="F2078" s="2">
        <f>'Moving Avg'!D2078</f>
        <v>1.5</v>
      </c>
      <c r="G2078" s="2">
        <f>'Moving Avg'!F2078</f>
        <v>1.5015000000000001</v>
      </c>
      <c r="H2078" s="2">
        <f>'Moving Avg'!G2078</f>
        <v>1.3988</v>
      </c>
      <c r="I2078" s="2">
        <f>'Moving Avg'!H2078</f>
        <v>1.9897000000000029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45329</v>
      </c>
      <c r="B2079" s="2">
        <f>RSI!B2079</f>
        <v>1.44</v>
      </c>
      <c r="C2079" s="2">
        <f>RSI!I2079</f>
        <v>38.155387558538379</v>
      </c>
      <c r="D2079" s="2">
        <f>MACD!E2079</f>
        <v>1.6645548988116765E-2</v>
      </c>
      <c r="E2079" s="2">
        <f>MACD!F2079</f>
        <v>1.3553654441627309E-2</v>
      </c>
      <c r="F2079" s="2">
        <f>'Moving Avg'!D2079</f>
        <v>1.488</v>
      </c>
      <c r="G2079" s="2">
        <f>'Moving Avg'!F2079</f>
        <v>1.496</v>
      </c>
      <c r="H2079" s="2">
        <f>'Moving Avg'!G2079</f>
        <v>1.4005999999999998</v>
      </c>
      <c r="I2079" s="2">
        <f>'Moving Avg'!H2079</f>
        <v>1.983650000000003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45330</v>
      </c>
      <c r="B2080" s="2">
        <f>RSI!B2080</f>
        <v>1.5</v>
      </c>
      <c r="C2080" s="2">
        <f>RSI!I2080</f>
        <v>53.26175190957759</v>
      </c>
      <c r="D2080" s="2">
        <f>MACD!E2080</f>
        <v>1.5310680548150657E-2</v>
      </c>
      <c r="E2080" s="2">
        <f>MACD!F2080</f>
        <v>1.3905059662931979E-2</v>
      </c>
      <c r="F2080" s="2">
        <f>'Moving Avg'!D2080</f>
        <v>1.488</v>
      </c>
      <c r="G2080" s="2">
        <f>'Moving Avg'!F2080</f>
        <v>1.496</v>
      </c>
      <c r="H2080" s="2">
        <f>'Moving Avg'!G2080</f>
        <v>1.4047999999999996</v>
      </c>
      <c r="I2080" s="2">
        <f>'Moving Avg'!H2080</f>
        <v>1.9779000000000027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45331</v>
      </c>
      <c r="B2081" s="2">
        <f>RSI!B2081</f>
        <v>1.5</v>
      </c>
      <c r="C2081" s="2">
        <f>RSI!I2081</f>
        <v>53.26175190957759</v>
      </c>
      <c r="D2081" s="2">
        <f>MACD!E2081</f>
        <v>1.4090362761303821E-2</v>
      </c>
      <c r="E2081" s="2">
        <f>MACD!F2081</f>
        <v>1.3942120282606349E-2</v>
      </c>
      <c r="F2081" s="2">
        <f>'Moving Avg'!D2081</f>
        <v>1.488</v>
      </c>
      <c r="G2081" s="2">
        <f>'Moving Avg'!F2081</f>
        <v>1.496</v>
      </c>
      <c r="H2081" s="2">
        <f>'Moving Avg'!G2081</f>
        <v>1.4099999999999997</v>
      </c>
      <c r="I2081" s="2">
        <f>'Moving Avg'!H2081</f>
        <v>1.9721500000000025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45334</v>
      </c>
      <c r="B2082" s="2">
        <f>RSI!B2082</f>
        <v>1.51</v>
      </c>
      <c r="C2082" s="2">
        <f>RSI!I2082</f>
        <v>55.368986786158779</v>
      </c>
      <c r="D2082" s="2">
        <f>MACD!E2082</f>
        <v>1.2232958651822168E-2</v>
      </c>
      <c r="E2082" s="2">
        <f>MACD!F2082</f>
        <v>1.3600287956449512E-2</v>
      </c>
      <c r="F2082" s="2">
        <f>'Moving Avg'!D2082</f>
        <v>1.4899999999999998</v>
      </c>
      <c r="G2082" s="2">
        <f>'Moving Avg'!F2082</f>
        <v>1.4965000000000002</v>
      </c>
      <c r="H2082" s="2">
        <f>'Moving Avg'!G2082</f>
        <v>1.4154</v>
      </c>
      <c r="I2082" s="2">
        <f>'Moving Avg'!H2082</f>
        <v>1.9664500000000027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</row>
    <row r="2083" spans="1:12" ht="13.5" x14ac:dyDescent="0.25">
      <c r="A2083" s="3">
        <f>RSI!A2083</f>
        <v>45335</v>
      </c>
      <c r="B2083" s="2">
        <f>RSI!B2083</f>
        <v>1.57</v>
      </c>
      <c r="C2083" s="2">
        <f>RSI!I2083</f>
        <v>65.437791822094965</v>
      </c>
      <c r="D2083" s="2">
        <f>MACD!E2083</f>
        <v>6.0799160173070632E-3</v>
      </c>
      <c r="E2083" s="2">
        <f>MACD!F2083</f>
        <v>1.2096213568621023E-2</v>
      </c>
      <c r="F2083" s="2">
        <f>'Moving Avg'!D2083</f>
        <v>1.504</v>
      </c>
      <c r="G2083" s="2">
        <f>'Moving Avg'!F2083</f>
        <v>1.5000000000000002</v>
      </c>
      <c r="H2083" s="2">
        <f>'Moving Avg'!G2083</f>
        <v>1.4219999999999999</v>
      </c>
      <c r="I2083" s="2">
        <f>'Moving Avg'!H2083</f>
        <v>1.9610500000000024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</row>
    <row r="2084" spans="1:12" ht="13.5" x14ac:dyDescent="0.25">
      <c r="A2084" s="3">
        <f>RSI!A2084</f>
        <v>45336</v>
      </c>
      <c r="B2084" s="2">
        <f>RSI!B2084</f>
        <v>1.5</v>
      </c>
      <c r="C2084" s="2">
        <f>RSI!I2084</f>
        <v>50.985950659695305</v>
      </c>
      <c r="D2084" s="2">
        <f>MACD!E2084</f>
        <v>5.5773337137148271E-3</v>
      </c>
      <c r="E2084" s="2">
        <f>MACD!F2084</f>
        <v>1.0792437597639785E-2</v>
      </c>
      <c r="F2084" s="2">
        <f>'Moving Avg'!D2084</f>
        <v>1.516</v>
      </c>
      <c r="G2084" s="2">
        <f>'Moving Avg'!F2084</f>
        <v>1.5025000000000002</v>
      </c>
      <c r="H2084" s="2">
        <f>'Moving Avg'!G2084</f>
        <v>1.4281999999999997</v>
      </c>
      <c r="I2084" s="2">
        <f>'Moving Avg'!H2084</f>
        <v>1.9553000000000029</v>
      </c>
      <c r="J2084" s="6" t="str">
        <f>OBV!F2084</f>
        <v>BEARISH</v>
      </c>
      <c r="K2084" s="6" t="str">
        <f>OBV!G2084</f>
        <v>NEUTRAL</v>
      </c>
      <c r="L2084" s="6" t="str">
        <f>OBV!H2084</f>
        <v>BEARISH DIVERGENCE</v>
      </c>
    </row>
    <row r="2085" spans="1:12" ht="13.5" x14ac:dyDescent="0.25">
      <c r="A2085" s="3">
        <f>RSI!A2085</f>
        <v>45337</v>
      </c>
      <c r="B2085" s="2">
        <f>RSI!B2085</f>
        <v>1.5</v>
      </c>
      <c r="C2085" s="2">
        <f>RSI!I2085</f>
        <v>50.985950659695305</v>
      </c>
      <c r="D2085" s="2">
        <f>MACD!E2085</f>
        <v>5.120013291086023E-3</v>
      </c>
      <c r="E2085" s="2">
        <f>MACD!F2085</f>
        <v>9.6579527363290334E-3</v>
      </c>
      <c r="F2085" s="2">
        <f>'Moving Avg'!D2085</f>
        <v>1.516</v>
      </c>
      <c r="G2085" s="2">
        <f>'Moving Avg'!F2085</f>
        <v>1.5020000000000002</v>
      </c>
      <c r="H2085" s="2">
        <f>'Moving Avg'!G2085</f>
        <v>1.4354</v>
      </c>
      <c r="I2085" s="2">
        <f>'Moving Avg'!H2085</f>
        <v>1.9490500000000028</v>
      </c>
      <c r="J2085" s="6" t="str">
        <f>OBV!F2085</f>
        <v>BEARISH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45338</v>
      </c>
      <c r="B2086" s="2">
        <f>RSI!B2086</f>
        <v>1.5</v>
      </c>
      <c r="C2086" s="2">
        <f>RSI!I2086</f>
        <v>50.985950659695305</v>
      </c>
      <c r="D2086" s="2">
        <f>MACD!E2086</f>
        <v>4.7033660848545544E-3</v>
      </c>
      <c r="E2086" s="2">
        <f>MACD!F2086</f>
        <v>8.6670354060341386E-3</v>
      </c>
      <c r="F2086" s="2">
        <f>'Moving Avg'!D2086</f>
        <v>1.516</v>
      </c>
      <c r="G2086" s="2">
        <f>'Moving Avg'!F2086</f>
        <v>1.5015000000000001</v>
      </c>
      <c r="H2086" s="2">
        <f>'Moving Avg'!G2086</f>
        <v>1.4435999999999998</v>
      </c>
      <c r="I2086" s="2">
        <f>'Moving Avg'!H2086</f>
        <v>1.9428000000000027</v>
      </c>
      <c r="J2086" s="6" t="str">
        <f>OBV!F2086</f>
        <v>BEARISH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45341</v>
      </c>
      <c r="B2087" s="2">
        <f>RSI!B2087</f>
        <v>1.5</v>
      </c>
      <c r="C2087" s="2">
        <f>RSI!I2087</f>
        <v>50.985950659695305</v>
      </c>
      <c r="D2087" s="2">
        <f>MACD!E2087</f>
        <v>4.3233334750167884E-3</v>
      </c>
      <c r="E2087" s="2">
        <f>MACD!F2087</f>
        <v>7.7982950198306695E-3</v>
      </c>
      <c r="F2087" s="2">
        <f>'Moving Avg'!D2087</f>
        <v>1.514</v>
      </c>
      <c r="G2087" s="2">
        <f>'Moving Avg'!F2087</f>
        <v>1.5010000000000001</v>
      </c>
      <c r="H2087" s="2">
        <f>'Moving Avg'!G2087</f>
        <v>1.4525999999999999</v>
      </c>
      <c r="I2087" s="2">
        <f>'Moving Avg'!H2087</f>
        <v>1.9365500000000029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</row>
    <row r="2088" spans="1:12" ht="13.5" x14ac:dyDescent="0.25">
      <c r="A2088" s="3">
        <f>RSI!A2088</f>
        <v>45342</v>
      </c>
      <c r="B2088" s="2">
        <f>RSI!B2088</f>
        <v>1.5</v>
      </c>
      <c r="C2088" s="2">
        <f>RSI!I2088</f>
        <v>50.985950659695305</v>
      </c>
      <c r="D2088" s="2">
        <f>MACD!E2088</f>
        <v>3.9763183707275385E-3</v>
      </c>
      <c r="E2088" s="2">
        <f>MACD!F2088</f>
        <v>7.0338996900100436E-3</v>
      </c>
      <c r="F2088" s="2">
        <f>'Moving Avg'!D2088</f>
        <v>1.5</v>
      </c>
      <c r="G2088" s="2">
        <f>'Moving Avg'!F2088</f>
        <v>1.5010000000000001</v>
      </c>
      <c r="H2088" s="2">
        <f>'Moving Avg'!G2088</f>
        <v>1.4615999999999998</v>
      </c>
      <c r="I2088" s="2">
        <f>'Moving Avg'!H2088</f>
        <v>1.9303000000000032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</row>
    <row r="2089" spans="1:12" ht="13.5" x14ac:dyDescent="0.25">
      <c r="A2089" s="3">
        <f>RSI!A2089</f>
        <v>45343</v>
      </c>
      <c r="B2089" s="2">
        <f>RSI!B2089</f>
        <v>1.5</v>
      </c>
      <c r="C2089" s="2">
        <f>RSI!I2089</f>
        <v>50.985950659695305</v>
      </c>
      <c r="D2089" s="2">
        <f>MACD!E2089</f>
        <v>-5.5716429602197248E-3</v>
      </c>
      <c r="E2089" s="2">
        <f>MACD!F2089</f>
        <v>4.512791159964091E-3</v>
      </c>
      <c r="F2089" s="2">
        <f>'Moving Avg'!D2089</f>
        <v>1.5</v>
      </c>
      <c r="G2089" s="2">
        <f>'Moving Avg'!F2089</f>
        <v>1.5009999999999999</v>
      </c>
      <c r="H2089" s="2">
        <f>'Moving Avg'!G2089</f>
        <v>1.4705999999999997</v>
      </c>
      <c r="I2089" s="2">
        <f>'Moving Avg'!H2089</f>
        <v>1.9240500000000029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1.44</v>
      </c>
      <c r="C2090" s="2">
        <f>RSI!I2090</f>
        <v>39.362428678792355</v>
      </c>
      <c r="D2090" s="2">
        <f>MACD!E2090</f>
        <v>2.7080535420775931E-6</v>
      </c>
      <c r="E2090" s="2">
        <f>MACD!F2090</f>
        <v>3.6107745386796883E-3</v>
      </c>
      <c r="F2090" s="2">
        <f>'Moving Avg'!D2090</f>
        <v>1.488</v>
      </c>
      <c r="G2090" s="2">
        <f>'Moving Avg'!F2090</f>
        <v>1.498</v>
      </c>
      <c r="H2090" s="2">
        <f>'Moving Avg'!G2090</f>
        <v>1.4775999999999998</v>
      </c>
      <c r="I2090" s="2">
        <f>'Moving Avg'!H2090</f>
        <v>1.9181000000000032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45345</v>
      </c>
      <c r="B2091" s="2">
        <f>RSI!B2091</f>
        <v>1.38</v>
      </c>
      <c r="C2091" s="2">
        <f>RSI!I2091</f>
        <v>31.603423608592848</v>
      </c>
      <c r="D2091" s="2">
        <f>MACD!E2091</f>
        <v>9.4982513486143727E-3</v>
      </c>
      <c r="E2091" s="2">
        <f>MACD!F2091</f>
        <v>4.788269900666625E-3</v>
      </c>
      <c r="F2091" s="2">
        <f>'Moving Avg'!D2091</f>
        <v>1.464</v>
      </c>
      <c r="G2091" s="2">
        <f>'Moving Avg'!F2091</f>
        <v>1.492</v>
      </c>
      <c r="H2091" s="2">
        <f>'Moving Avg'!G2091</f>
        <v>1.4825999999999999</v>
      </c>
      <c r="I2091" s="2">
        <f>'Moving Avg'!H2091</f>
        <v>1.912000000000003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45348</v>
      </c>
      <c r="B2092" s="2">
        <f>RSI!B2092</f>
        <v>1.38</v>
      </c>
      <c r="C2092" s="2">
        <f>RSI!I2092</f>
        <v>31.603423608592848</v>
      </c>
      <c r="D2092" s="2">
        <f>MACD!E2092</f>
        <v>1.9735520296621178E-2</v>
      </c>
      <c r="E2092" s="2">
        <f>MACD!F2092</f>
        <v>7.777719979857536E-3</v>
      </c>
      <c r="F2092" s="2">
        <f>'Moving Avg'!D2092</f>
        <v>1.44</v>
      </c>
      <c r="G2092" s="2">
        <f>'Moving Avg'!F2092</f>
        <v>1.486</v>
      </c>
      <c r="H2092" s="2">
        <f>'Moving Avg'!G2092</f>
        <v>1.4865999999999997</v>
      </c>
      <c r="I2092" s="2">
        <f>'Moving Avg'!H2092</f>
        <v>1.9059000000000028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45349</v>
      </c>
      <c r="B2093" s="2">
        <f>RSI!B2093</f>
        <v>1.44</v>
      </c>
      <c r="C2093" s="2">
        <f>RSI!I2093</f>
        <v>44.330075090726481</v>
      </c>
      <c r="D2093" s="2">
        <f>MACD!E2093</f>
        <v>3.3799072659912666E-2</v>
      </c>
      <c r="E2093" s="2">
        <f>MACD!F2093</f>
        <v>1.2981990515868562E-2</v>
      </c>
      <c r="F2093" s="2">
        <f>'Moving Avg'!D2093</f>
        <v>1.4280000000000002</v>
      </c>
      <c r="G2093" s="2">
        <f>'Moving Avg'!F2093</f>
        <v>1.4830000000000001</v>
      </c>
      <c r="H2093" s="2">
        <f>'Moving Avg'!G2093</f>
        <v>1.4907999999999999</v>
      </c>
      <c r="I2093" s="2">
        <f>'Moving Avg'!H2093</f>
        <v>1.9006500000000028</v>
      </c>
      <c r="J2093" s="6" t="str">
        <f>OBV!F2093</f>
        <v>BULLISH</v>
      </c>
      <c r="K2093" s="6" t="str">
        <f>OBV!G2093</f>
        <v>NEUTRAL</v>
      </c>
      <c r="L2093" s="6" t="str">
        <f>OBV!H2093</f>
        <v>BULLISH DIVERGENCE</v>
      </c>
    </row>
    <row r="2094" spans="1:12" ht="13.5" x14ac:dyDescent="0.25">
      <c r="A2094" s="3">
        <f>RSI!A2094</f>
        <v>45350</v>
      </c>
      <c r="B2094" s="2">
        <f>RSI!B2094</f>
        <v>1.5</v>
      </c>
      <c r="C2094" s="2">
        <f>RSI!I2094</f>
        <v>53.623261954074451</v>
      </c>
      <c r="D2094" s="2">
        <f>MACD!E2094</f>
        <v>3.0700157016794627E-2</v>
      </c>
      <c r="E2094" s="2">
        <f>MACD!F2094</f>
        <v>1.6525623816053776E-2</v>
      </c>
      <c r="F2094" s="2">
        <f>'Moving Avg'!D2094</f>
        <v>1.4279999999999997</v>
      </c>
      <c r="G2094" s="2">
        <f>'Moving Avg'!F2094</f>
        <v>1.4830000000000001</v>
      </c>
      <c r="H2094" s="2">
        <f>'Moving Avg'!G2094</f>
        <v>1.4951999999999999</v>
      </c>
      <c r="I2094" s="2">
        <f>'Moving Avg'!H2094</f>
        <v>1.8951500000000028</v>
      </c>
      <c r="J2094" s="6" t="str">
        <f>OBV!F2094</f>
        <v>BULLISH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45351</v>
      </c>
      <c r="B2095" s="2">
        <f>RSI!B2095</f>
        <v>1.44</v>
      </c>
      <c r="C2095" s="2">
        <f>RSI!I2095</f>
        <v>45.452118294883164</v>
      </c>
      <c r="D2095" s="2">
        <f>MACD!E2095</f>
        <v>3.2366816760599049E-2</v>
      </c>
      <c r="E2095" s="2">
        <f>MACD!F2095</f>
        <v>1.9693862404962834E-2</v>
      </c>
      <c r="F2095" s="2">
        <f>'Moving Avg'!D2095</f>
        <v>1.4279999999999997</v>
      </c>
      <c r="G2095" s="2">
        <f>'Moving Avg'!F2095</f>
        <v>1.48</v>
      </c>
      <c r="H2095" s="2">
        <f>'Moving Avg'!G2095</f>
        <v>1.4973999999999996</v>
      </c>
      <c r="I2095" s="2">
        <f>'Moving Avg'!H2095</f>
        <v>1.8893500000000025</v>
      </c>
      <c r="J2095" s="6" t="str">
        <f>OBV!F2095</f>
        <v>BULLISH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45352</v>
      </c>
      <c r="B2096" s="2">
        <f>RSI!B2096</f>
        <v>1.5</v>
      </c>
      <c r="C2096" s="2">
        <f>RSI!I2096</f>
        <v>53.141671299731016</v>
      </c>
      <c r="D2096" s="2">
        <f>MACD!E2096</f>
        <v>2.9543067935823508E-2</v>
      </c>
      <c r="E2096" s="2">
        <f>MACD!F2096</f>
        <v>2.1663703511134971E-2</v>
      </c>
      <c r="F2096" s="2">
        <f>'Moving Avg'!D2096</f>
        <v>1.452</v>
      </c>
      <c r="G2096" s="2">
        <f>'Moving Avg'!F2096</f>
        <v>1.48</v>
      </c>
      <c r="H2096" s="2">
        <f>'Moving Avg'!G2096</f>
        <v>1.4997999999999996</v>
      </c>
      <c r="I2096" s="2">
        <f>'Moving Avg'!H2096</f>
        <v>1.8844000000000025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</row>
    <row r="2097" spans="1:12" ht="13.5" x14ac:dyDescent="0.25">
      <c r="A2097" s="3">
        <f>RSI!A2097</f>
        <v>45355</v>
      </c>
      <c r="B2097" s="2">
        <f>RSI!B2097</f>
        <v>1.5</v>
      </c>
      <c r="C2097" s="2">
        <f>RSI!I2097</f>
        <v>53.141671299731016</v>
      </c>
      <c r="D2097" s="2">
        <f>MACD!E2097</f>
        <v>2.6994055974123965E-2</v>
      </c>
      <c r="E2097" s="2">
        <f>MACD!F2097</f>
        <v>2.2729774003732772E-2</v>
      </c>
      <c r="F2097" s="2">
        <f>'Moving Avg'!D2097</f>
        <v>1.476</v>
      </c>
      <c r="G2097" s="2">
        <f>'Moving Avg'!F2097</f>
        <v>1.48</v>
      </c>
      <c r="H2097" s="2">
        <f>'Moving Avg'!G2097</f>
        <v>1.5009999999999997</v>
      </c>
      <c r="I2097" s="2">
        <f>'Moving Avg'!H2097</f>
        <v>1.8800000000000026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</row>
    <row r="2098" spans="1:12" ht="13.5" x14ac:dyDescent="0.25">
      <c r="A2098" s="3">
        <f>RSI!A2098</f>
        <v>45356</v>
      </c>
      <c r="B2098" s="2">
        <f>RSI!B2098</f>
        <v>1.5</v>
      </c>
      <c r="C2098" s="2">
        <f>RSI!I2098</f>
        <v>53.141671299731001</v>
      </c>
      <c r="D2098" s="2">
        <f>MACD!E2098</f>
        <v>2.4689342260836522E-2</v>
      </c>
      <c r="E2098" s="2">
        <f>MACD!F2098</f>
        <v>2.3121687655153524E-2</v>
      </c>
      <c r="F2098" s="2">
        <f>'Moving Avg'!D2098</f>
        <v>1.488</v>
      </c>
      <c r="G2098" s="2">
        <f>'Moving Avg'!F2098</f>
        <v>1.48</v>
      </c>
      <c r="H2098" s="2">
        <f>'Moving Avg'!G2098</f>
        <v>1.5023999999999997</v>
      </c>
      <c r="I2098" s="2">
        <f>'Moving Avg'!H2098</f>
        <v>1.8751000000000024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</row>
    <row r="2099" spans="1:12" ht="13.5" x14ac:dyDescent="0.25">
      <c r="A2099" s="3">
        <f>RSI!A2099</f>
        <v>45357</v>
      </c>
      <c r="B2099" s="2">
        <f>RSI!B2099</f>
        <v>1.44</v>
      </c>
      <c r="C2099" s="2">
        <f>RSI!I2099</f>
        <v>45.185932684024664</v>
      </c>
      <c r="D2099" s="2">
        <f>MACD!E2099</f>
        <v>2.7046739297311273E-2</v>
      </c>
      <c r="E2099" s="2">
        <f>MACD!F2099</f>
        <v>2.3906697983585072E-2</v>
      </c>
      <c r="F2099" s="2">
        <f>'Moving Avg'!D2099</f>
        <v>1.4759999999999998</v>
      </c>
      <c r="G2099" s="2">
        <f>'Moving Avg'!F2099</f>
        <v>1.48</v>
      </c>
      <c r="H2099" s="2">
        <f>'Moving Avg'!G2099</f>
        <v>1.5013999999999998</v>
      </c>
      <c r="I2099" s="2">
        <f>'Moving Avg'!H2099</f>
        <v>1.8704500000000024</v>
      </c>
      <c r="J2099" s="6" t="str">
        <f>OBV!F2099</f>
        <v>BULLISH</v>
      </c>
      <c r="K2099" s="6" t="str">
        <f>OBV!G2099</f>
        <v>NEUTRAL</v>
      </c>
      <c r="L2099" s="6" t="str">
        <f>OBV!H2099</f>
        <v>BULLISH DIVERGENCE</v>
      </c>
    </row>
    <row r="2100" spans="1:12" ht="13.5" x14ac:dyDescent="0.25">
      <c r="A2100" s="3">
        <f>RSI!A2100</f>
        <v>45358</v>
      </c>
      <c r="B2100" s="2">
        <f>RSI!B2100</f>
        <v>1.38</v>
      </c>
      <c r="C2100" s="2">
        <f>RSI!I2100</f>
        <v>38.912327435099989</v>
      </c>
      <c r="D2100" s="2">
        <f>MACD!E2100</f>
        <v>2.4482913735605516E-2</v>
      </c>
      <c r="E2100" s="2">
        <f>MACD!F2100</f>
        <v>2.4021941133989165E-2</v>
      </c>
      <c r="F2100" s="2">
        <f>'Moving Avg'!D2100</f>
        <v>1.464</v>
      </c>
      <c r="G2100" s="2">
        <f>'Moving Avg'!F2100</f>
        <v>1.474</v>
      </c>
      <c r="H2100" s="2">
        <f>'Moving Avg'!G2100</f>
        <v>1.4979999999999998</v>
      </c>
      <c r="I2100" s="2">
        <f>'Moving Avg'!H2100</f>
        <v>1.8660000000000025</v>
      </c>
      <c r="J2100" s="6" t="str">
        <f>OBV!F2100</f>
        <v>BULLISH</v>
      </c>
      <c r="K2100" s="6" t="str">
        <f>OBV!G2100</f>
        <v>NEUTRAL</v>
      </c>
      <c r="L2100" s="6" t="str">
        <f>OBV!H2100</f>
        <v>BULLISH DIVERGENCE</v>
      </c>
    </row>
    <row r="2101" spans="1:12" ht="13.5" x14ac:dyDescent="0.25">
      <c r="A2101" s="3">
        <f>RSI!A2101</f>
        <v>45359</v>
      </c>
      <c r="B2101" s="2">
        <f>RSI!B2101</f>
        <v>1.32</v>
      </c>
      <c r="C2101" s="2">
        <f>RSI!I2101</f>
        <v>33.850942320603721</v>
      </c>
      <c r="D2101" s="2">
        <f>MACD!E2101</f>
        <v>1.8092646828450354E-2</v>
      </c>
      <c r="E2101" s="2">
        <f>MACD!F2101</f>
        <v>2.2836082272881406E-2</v>
      </c>
      <c r="F2101" s="2">
        <f>'Moving Avg'!D2101</f>
        <v>1.4279999999999999</v>
      </c>
      <c r="G2101" s="2">
        <f>'Moving Avg'!F2101</f>
        <v>1.4650000000000001</v>
      </c>
      <c r="H2101" s="2">
        <f>'Moving Avg'!G2101</f>
        <v>1.4933999999999998</v>
      </c>
      <c r="I2101" s="2">
        <f>'Moving Avg'!H2101</f>
        <v>1.861750000000002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1.32</v>
      </c>
      <c r="C2102" s="2">
        <f>RSI!I2102</f>
        <v>33.850942320603721</v>
      </c>
      <c r="D2102" s="2">
        <f>MACD!E2102</f>
        <v>1.3563604131067386E-2</v>
      </c>
      <c r="E2102" s="2">
        <f>MACD!F2102</f>
        <v>2.0981586644518602E-2</v>
      </c>
      <c r="F2102" s="2">
        <f>'Moving Avg'!D2102</f>
        <v>1.3920000000000001</v>
      </c>
      <c r="G2102" s="2">
        <f>'Moving Avg'!F2102</f>
        <v>1.4555000000000002</v>
      </c>
      <c r="H2102" s="2">
        <f>'Moving Avg'!G2102</f>
        <v>1.4879999999999995</v>
      </c>
      <c r="I2102" s="2">
        <f>'Moving Avg'!H2102</f>
        <v>1.8570500000000021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45363</v>
      </c>
      <c r="B2103" s="2">
        <f>RSI!B2103</f>
        <v>1.37</v>
      </c>
      <c r="C2103" s="2">
        <f>RSI!I2103</f>
        <v>41.237930120687679</v>
      </c>
      <c r="D2103" s="2">
        <f>MACD!E2103</f>
        <v>1.6071464078917241E-2</v>
      </c>
      <c r="E2103" s="2">
        <f>MACD!F2103</f>
        <v>1.9999562131398332E-2</v>
      </c>
      <c r="F2103" s="2">
        <f>'Moving Avg'!D2103</f>
        <v>1.3660000000000001</v>
      </c>
      <c r="G2103" s="2">
        <f>'Moving Avg'!F2103</f>
        <v>1.4455000000000002</v>
      </c>
      <c r="H2103" s="2">
        <f>'Moving Avg'!G2103</f>
        <v>1.4835999999999996</v>
      </c>
      <c r="I2103" s="2">
        <f>'Moving Avg'!H2103</f>
        <v>1.8521000000000019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</row>
    <row r="2104" spans="1:12" ht="13.5" x14ac:dyDescent="0.25">
      <c r="A2104" s="3">
        <f>RSI!A2104</f>
        <v>45364</v>
      </c>
      <c r="B2104" s="2">
        <f>RSI!B2104</f>
        <v>1.43</v>
      </c>
      <c r="C2104" s="2">
        <f>RSI!I2104</f>
        <v>48.648666660523681</v>
      </c>
      <c r="D2104" s="2">
        <f>MACD!E2104</f>
        <v>2.3437206612658246E-2</v>
      </c>
      <c r="E2104" s="2">
        <f>MACD!F2104</f>
        <v>2.0687091027650317E-2</v>
      </c>
      <c r="F2104" s="2">
        <f>'Moving Avg'!D2104</f>
        <v>1.3640000000000001</v>
      </c>
      <c r="G2104" s="2">
        <f>'Moving Avg'!F2104</f>
        <v>1.4419999999999999</v>
      </c>
      <c r="H2104" s="2">
        <f>'Moving Avg'!G2104</f>
        <v>1.4817999999999998</v>
      </c>
      <c r="I2104" s="2">
        <f>'Moving Avg'!H2104</f>
        <v>1.8470500000000016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</row>
    <row r="2105" spans="1:12" ht="13.5" x14ac:dyDescent="0.25">
      <c r="A2105" s="3">
        <f>RSI!A2105</f>
        <v>45365</v>
      </c>
      <c r="B2105" s="2">
        <f>RSI!B2105</f>
        <v>1.49</v>
      </c>
      <c r="C2105" s="2">
        <f>RSI!I2105</f>
        <v>54.789014150449709</v>
      </c>
      <c r="D2105" s="2">
        <f>MACD!E2105</f>
        <v>1.6063503964020232E-2</v>
      </c>
      <c r="E2105" s="2">
        <f>MACD!F2105</f>
        <v>1.9762373614924302E-2</v>
      </c>
      <c r="F2105" s="2">
        <f>'Moving Avg'!D2105</f>
        <v>1.3859999999999999</v>
      </c>
      <c r="G2105" s="2">
        <f>'Moving Avg'!F2105</f>
        <v>1.4415</v>
      </c>
      <c r="H2105" s="2">
        <f>'Moving Avg'!G2105</f>
        <v>1.4805999999999997</v>
      </c>
      <c r="I2105" s="2">
        <f>'Moving Avg'!H2105</f>
        <v>1.8418000000000014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</row>
    <row r="2106" spans="1:12" ht="13.5" x14ac:dyDescent="0.25">
      <c r="A2106" s="3">
        <f>RSI!A2106</f>
        <v>45366</v>
      </c>
      <c r="B2106" s="2">
        <f>RSI!B2106</f>
        <v>1.49</v>
      </c>
      <c r="C2106" s="2">
        <f>RSI!I2106</f>
        <v>54.789014150449702</v>
      </c>
      <c r="D2106" s="2">
        <f>MACD!E2106</f>
        <v>1.8764295290996102E-2</v>
      </c>
      <c r="E2106" s="2">
        <f>MACD!F2106</f>
        <v>1.9562757950138662E-2</v>
      </c>
      <c r="F2106" s="2">
        <f>'Moving Avg'!D2106</f>
        <v>1.4200000000000002</v>
      </c>
      <c r="G2106" s="2">
        <f>'Moving Avg'!F2106</f>
        <v>1.4409999999999998</v>
      </c>
      <c r="H2106" s="2">
        <f>'Moving Avg'!G2106</f>
        <v>1.4793999999999994</v>
      </c>
      <c r="I2106" s="2">
        <f>'Moving Avg'!H2106</f>
        <v>1.8360000000000014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</row>
    <row r="2107" spans="1:12" ht="13.5" x14ac:dyDescent="0.25">
      <c r="A2107" s="3">
        <f>RSI!A2107</f>
        <v>45369</v>
      </c>
      <c r="B2107" s="2">
        <f>RSI!B2107</f>
        <v>1.49</v>
      </c>
      <c r="C2107" s="2">
        <f>RSI!I2107</f>
        <v>54.789014150449709</v>
      </c>
      <c r="D2107" s="2">
        <f>MACD!E2107</f>
        <v>2.0780421882888866E-2</v>
      </c>
      <c r="E2107" s="2">
        <f>MACD!F2107</f>
        <v>1.9806290736688704E-2</v>
      </c>
      <c r="F2107" s="2">
        <f>'Moving Avg'!D2107</f>
        <v>1.4540000000000002</v>
      </c>
      <c r="G2107" s="2">
        <f>'Moving Avg'!F2107</f>
        <v>1.4404999999999997</v>
      </c>
      <c r="H2107" s="2">
        <f>'Moving Avg'!G2107</f>
        <v>1.4781999999999997</v>
      </c>
      <c r="I2107" s="2">
        <f>'Moving Avg'!H2107</f>
        <v>1.8296500000000009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</row>
    <row r="2108" spans="1:12" ht="13.5" x14ac:dyDescent="0.25">
      <c r="A2108" s="3">
        <f>RSI!A2108</f>
        <v>45370</v>
      </c>
      <c r="B2108" s="2">
        <f>RSI!B2108</f>
        <v>1.49</v>
      </c>
      <c r="C2108" s="2">
        <f>RSI!I2108</f>
        <v>54.789014150449724</v>
      </c>
      <c r="D2108" s="2">
        <f>MACD!E2108</f>
        <v>2.223715443342722E-2</v>
      </c>
      <c r="E2108" s="2">
        <f>MACD!F2108</f>
        <v>2.0292463476036408E-2</v>
      </c>
      <c r="F2108" s="2">
        <f>'Moving Avg'!D2108</f>
        <v>1.4780000000000002</v>
      </c>
      <c r="G2108" s="2">
        <f>'Moving Avg'!F2108</f>
        <v>1.4399999999999997</v>
      </c>
      <c r="H2108" s="2">
        <f>'Moving Avg'!G2108</f>
        <v>1.4769999999999996</v>
      </c>
      <c r="I2108" s="2">
        <f>'Moving Avg'!H2108</f>
        <v>1.823300000000001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</row>
    <row r="2109" spans="1:12" ht="13.5" x14ac:dyDescent="0.25">
      <c r="A2109" s="3">
        <f>RSI!A2109</f>
        <v>45372</v>
      </c>
      <c r="B2109" s="2">
        <f>RSI!B2109</f>
        <v>1.49</v>
      </c>
      <c r="C2109" s="2">
        <f>RSI!I2109</f>
        <v>54.789014150449724</v>
      </c>
      <c r="D2109" s="2">
        <f>MACD!E2109</f>
        <v>1.400824512762755E-2</v>
      </c>
      <c r="E2109" s="2">
        <f>MACD!F2109</f>
        <v>1.9035619806354639E-2</v>
      </c>
      <c r="F2109" s="2">
        <f>'Moving Avg'!D2109</f>
        <v>1.49</v>
      </c>
      <c r="G2109" s="2">
        <f>'Moving Avg'!F2109</f>
        <v>1.4394999999999996</v>
      </c>
      <c r="H2109" s="2">
        <f>'Moving Avg'!G2109</f>
        <v>1.4757999999999996</v>
      </c>
      <c r="I2109" s="2">
        <f>'Moving Avg'!H2109</f>
        <v>1.8175500000000011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</row>
    <row r="2110" spans="1:12" ht="13.5" x14ac:dyDescent="0.25">
      <c r="A2110" s="3">
        <f>RSI!A2110</f>
        <v>45373</v>
      </c>
      <c r="B2110" s="2">
        <f>RSI!B2110</f>
        <v>1.49</v>
      </c>
      <c r="C2110" s="2">
        <f>RSI!I2110</f>
        <v>54.789014150449709</v>
      </c>
      <c r="D2110" s="2">
        <f>MACD!E2110</f>
        <v>-2.3991139595673783E-3</v>
      </c>
      <c r="E2110" s="2">
        <f>MACD!F2110</f>
        <v>1.4748673053170238E-2</v>
      </c>
      <c r="F2110" s="2">
        <f>'Moving Avg'!D2110</f>
        <v>1.49</v>
      </c>
      <c r="G2110" s="2">
        <f>'Moving Avg'!F2110</f>
        <v>1.4419999999999995</v>
      </c>
      <c r="H2110" s="2">
        <f>'Moving Avg'!G2110</f>
        <v>1.4755999999999994</v>
      </c>
      <c r="I2110" s="2">
        <f>'Moving Avg'!H2110</f>
        <v>1.8119500000000011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1.43</v>
      </c>
      <c r="C2111" s="2">
        <f>RSI!I2111</f>
        <v>46.175824939696746</v>
      </c>
      <c r="D2111" s="2">
        <f>MACD!E2111</f>
        <v>-2.1266428185038322E-2</v>
      </c>
      <c r="E2111" s="2">
        <f>MACD!F2111</f>
        <v>7.5456528055285257E-3</v>
      </c>
      <c r="F2111" s="2">
        <f>'Moving Avg'!D2111</f>
        <v>1.478</v>
      </c>
      <c r="G2111" s="2">
        <f>'Moving Avg'!F2111</f>
        <v>1.4444999999999995</v>
      </c>
      <c r="H2111" s="2">
        <f>'Moving Avg'!G2111</f>
        <v>1.4741999999999995</v>
      </c>
      <c r="I2111" s="2">
        <f>'Moving Avg'!H2111</f>
        <v>1.8066000000000011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1.37</v>
      </c>
      <c r="C2112" s="2">
        <f>RSI!I2112</f>
        <v>39.490166966773053</v>
      </c>
      <c r="D2112" s="2">
        <f>MACD!E2112</f>
        <v>-3.2615276331090737E-2</v>
      </c>
      <c r="E2112" s="2">
        <f>MACD!F2112</f>
        <v>-4.8653302179532676E-4</v>
      </c>
      <c r="F2112" s="2">
        <f>'Moving Avg'!D2112</f>
        <v>1.454</v>
      </c>
      <c r="G2112" s="2">
        <f>'Moving Avg'!F2112</f>
        <v>1.4439999999999995</v>
      </c>
      <c r="H2112" s="2">
        <f>'Moving Avg'!G2112</f>
        <v>1.4715999999999996</v>
      </c>
      <c r="I2112" s="2">
        <f>'Moving Avg'!H2112</f>
        <v>1.8014500000000013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</row>
    <row r="2113" spans="1:12" ht="13.5" x14ac:dyDescent="0.25">
      <c r="A2113" s="3">
        <f>RSI!A2113</f>
        <v>45378</v>
      </c>
      <c r="B2113" s="2">
        <f>RSI!B2113</f>
        <v>1.37</v>
      </c>
      <c r="C2113" s="2">
        <f>RSI!I2113</f>
        <v>39.490166966773053</v>
      </c>
      <c r="D2113" s="2">
        <f>MACD!E2113</f>
        <v>-3.4012632840606294E-2</v>
      </c>
      <c r="E2113" s="2">
        <f>MACD!F2113</f>
        <v>-7.1917529855575202E-3</v>
      </c>
      <c r="F2113" s="2">
        <f>'Moving Avg'!D2113</f>
        <v>1.4300000000000002</v>
      </c>
      <c r="G2113" s="2">
        <f>'Moving Avg'!F2113</f>
        <v>1.4404999999999997</v>
      </c>
      <c r="H2113" s="2">
        <f>'Moving Avg'!G2113</f>
        <v>1.4690000000000001</v>
      </c>
      <c r="I2113" s="2">
        <f>'Moving Avg'!H2113</f>
        <v>1.7963500000000012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</row>
    <row r="2114" spans="1:12" ht="13.5" x14ac:dyDescent="0.25">
      <c r="A2114" s="3">
        <f>RSI!A2114</f>
        <v>45379</v>
      </c>
      <c r="B2114" s="2">
        <f>RSI!B2114</f>
        <v>1.31</v>
      </c>
      <c r="C2114" s="2">
        <f>RSI!I2114</f>
        <v>33.812430300333219</v>
      </c>
      <c r="D2114" s="2">
        <f>MACD!E2114</f>
        <v>-2.1044605800020655E-2</v>
      </c>
      <c r="E2114" s="2">
        <f>MACD!F2114</f>
        <v>-9.9623235484501485E-3</v>
      </c>
      <c r="F2114" s="2">
        <f>'Moving Avg'!D2114</f>
        <v>1.3940000000000001</v>
      </c>
      <c r="G2114" s="2">
        <f>'Moving Avg'!F2114</f>
        <v>1.4309999999999996</v>
      </c>
      <c r="H2114" s="2">
        <f>'Moving Avg'!G2114</f>
        <v>1.4662000000000004</v>
      </c>
      <c r="I2114" s="2">
        <f>'Moving Avg'!H2114</f>
        <v>1.7911000000000012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</row>
    <row r="2115" spans="1:12" ht="13.5" x14ac:dyDescent="0.25">
      <c r="A2115" s="3">
        <f>RSI!A2115</f>
        <v>45380</v>
      </c>
      <c r="B2115" s="2">
        <f>RSI!B2115</f>
        <v>1.35</v>
      </c>
      <c r="C2115" s="2">
        <f>RSI!I2115</f>
        <v>40.005308324563352</v>
      </c>
      <c r="D2115" s="2">
        <f>MACD!E2115</f>
        <v>-3.0093184514137228E-3</v>
      </c>
      <c r="E2115" s="2">
        <f>MACD!F2115</f>
        <v>-8.5717225290428637E-3</v>
      </c>
      <c r="F2115" s="2">
        <f>'Moving Avg'!D2115</f>
        <v>1.3660000000000001</v>
      </c>
      <c r="G2115" s="2">
        <f>'Moving Avg'!F2115</f>
        <v>1.4264999999999997</v>
      </c>
      <c r="H2115" s="2">
        <f>'Moving Avg'!G2115</f>
        <v>1.4630000000000003</v>
      </c>
      <c r="I2115" s="2">
        <f>'Moving Avg'!H2115</f>
        <v>1.7860500000000017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1.35</v>
      </c>
      <c r="C2116" s="2">
        <f>RSI!I2116</f>
        <v>40.005308324563352</v>
      </c>
      <c r="D2116" s="2">
        <f>MACD!E2116</f>
        <v>1.275062825705553E-2</v>
      </c>
      <c r="E2116" s="2">
        <f>MACD!F2116</f>
        <v>-4.3072523718231852E-3</v>
      </c>
      <c r="F2116" s="2">
        <f>'Moving Avg'!D2116</f>
        <v>1.35</v>
      </c>
      <c r="G2116" s="2">
        <f>'Moving Avg'!F2116</f>
        <v>1.419</v>
      </c>
      <c r="H2116" s="2">
        <f>'Moving Avg'!G2116</f>
        <v>1.4598000000000002</v>
      </c>
      <c r="I2116" s="2">
        <f>'Moving Avg'!H2116</f>
        <v>1.7808500000000016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45384</v>
      </c>
      <c r="B2117" s="2">
        <f>RSI!B2117</f>
        <v>1.39</v>
      </c>
      <c r="C2117" s="2">
        <f>RSI!I2117</f>
        <v>45.87826953229613</v>
      </c>
      <c r="D2117" s="2">
        <f>MACD!E2117</f>
        <v>2.3585337179565125E-2</v>
      </c>
      <c r="E2117" s="2">
        <f>MACD!F2117</f>
        <v>1.2712655384544769E-3</v>
      </c>
      <c r="F2117" s="2">
        <f>'Moving Avg'!D2117</f>
        <v>1.3540000000000001</v>
      </c>
      <c r="G2117" s="2">
        <f>'Moving Avg'!F2117</f>
        <v>1.4135000000000002</v>
      </c>
      <c r="H2117" s="2">
        <f>'Moving Avg'!G2117</f>
        <v>1.4574000000000005</v>
      </c>
      <c r="I2117" s="2">
        <f>'Moving Avg'!H2117</f>
        <v>1.7758500000000015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</row>
    <row r="2118" spans="1:12" ht="13.5" x14ac:dyDescent="0.25">
      <c r="A2118" s="3">
        <f>RSI!A2118</f>
        <v>45385</v>
      </c>
      <c r="B2118" s="2">
        <f>RSI!B2118</f>
        <v>1.39</v>
      </c>
      <c r="C2118" s="2">
        <f>RSI!I2118</f>
        <v>45.87826953229613</v>
      </c>
      <c r="D2118" s="2">
        <f>MACD!E2118</f>
        <v>3.294489160968439E-2</v>
      </c>
      <c r="E2118" s="2">
        <f>MACD!F2118</f>
        <v>7.6059907527004601E-3</v>
      </c>
      <c r="F2118" s="2">
        <f>'Moving Avg'!D2118</f>
        <v>1.3579999999999999</v>
      </c>
      <c r="G2118" s="2">
        <f>'Moving Avg'!F2118</f>
        <v>1.4080000000000001</v>
      </c>
      <c r="H2118" s="2">
        <f>'Moving Avg'!G2118</f>
        <v>1.4552</v>
      </c>
      <c r="I2118" s="2">
        <f>'Moving Avg'!H2118</f>
        <v>1.7708500000000016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</row>
    <row r="2119" spans="1:12" ht="13.5" x14ac:dyDescent="0.25">
      <c r="A2119" s="3">
        <f>RSI!A2119</f>
        <v>45386</v>
      </c>
      <c r="B2119" s="2">
        <f>RSI!B2119</f>
        <v>1.39</v>
      </c>
      <c r="C2119" s="2">
        <f>RSI!I2119</f>
        <v>45.87826953229613</v>
      </c>
      <c r="D2119" s="2">
        <f>MACD!E2119</f>
        <v>4.1042036629182821E-2</v>
      </c>
      <c r="E2119" s="2">
        <f>MACD!F2119</f>
        <v>1.4293199927996934E-2</v>
      </c>
      <c r="F2119" s="2">
        <f>'Moving Avg'!D2119</f>
        <v>1.3739999999999999</v>
      </c>
      <c r="G2119" s="2">
        <f>'Moving Avg'!F2119</f>
        <v>1.4055000000000004</v>
      </c>
      <c r="H2119" s="2">
        <f>'Moving Avg'!G2119</f>
        <v>1.4530000000000001</v>
      </c>
      <c r="I2119" s="2">
        <f>'Moving Avg'!H2119</f>
        <v>1.7658500000000015</v>
      </c>
      <c r="J2119" s="6" t="str">
        <f>OBV!F2119</f>
        <v>BULLISH</v>
      </c>
      <c r="K2119" s="6" t="str">
        <f>OBV!G2119</f>
        <v>NEUTRAL</v>
      </c>
      <c r="L2119" s="6" t="str">
        <f>OBV!H2119</f>
        <v>CONFIRMED BULLISH</v>
      </c>
    </row>
    <row r="2120" spans="1:12" ht="13.5" x14ac:dyDescent="0.25">
      <c r="A2120" s="3">
        <f>RSI!A2120</f>
        <v>45387</v>
      </c>
      <c r="B2120" s="2">
        <f>RSI!B2120</f>
        <v>1.39</v>
      </c>
      <c r="C2120" s="2">
        <f>RSI!I2120</f>
        <v>45.87826953229613</v>
      </c>
      <c r="D2120" s="2">
        <f>MACD!E2120</f>
        <v>4.8057839289711302E-2</v>
      </c>
      <c r="E2120" s="2">
        <f>MACD!F2120</f>
        <v>2.1046127800339806E-2</v>
      </c>
      <c r="F2120" s="2">
        <f>'Moving Avg'!D2120</f>
        <v>1.3819999999999999</v>
      </c>
      <c r="G2120" s="2">
        <f>'Moving Avg'!F2120</f>
        <v>1.4060000000000001</v>
      </c>
      <c r="H2120" s="2">
        <f>'Moving Avg'!G2120</f>
        <v>1.4507999999999999</v>
      </c>
      <c r="I2120" s="2">
        <f>'Moving Avg'!H2120</f>
        <v>1.7608500000000016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</row>
    <row r="2121" spans="1:12" ht="13.5" x14ac:dyDescent="0.25">
      <c r="A2121" s="3">
        <f>RSI!A2121</f>
        <v>45390</v>
      </c>
      <c r="B2121" s="2">
        <f>RSI!B2121</f>
        <v>1.39</v>
      </c>
      <c r="C2121" s="2">
        <f>RSI!I2121</f>
        <v>45.878269532296137</v>
      </c>
      <c r="D2121" s="2">
        <f>MACD!E2121</f>
        <v>4.4915715000498624E-2</v>
      </c>
      <c r="E2121" s="2">
        <f>MACD!F2121</f>
        <v>2.582004524037157E-2</v>
      </c>
      <c r="F2121" s="2">
        <f>'Moving Avg'!D2121</f>
        <v>1.39</v>
      </c>
      <c r="G2121" s="2">
        <f>'Moving Avg'!F2121</f>
        <v>1.4095000000000002</v>
      </c>
      <c r="H2121" s="2">
        <f>'Moving Avg'!G2121</f>
        <v>1.4485999999999999</v>
      </c>
      <c r="I2121" s="2">
        <f>'Moving Avg'!H2121</f>
        <v>1.7562000000000015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</row>
    <row r="2122" spans="1:12" ht="13.5" x14ac:dyDescent="0.25">
      <c r="A2122" s="3">
        <f>RSI!A2122</f>
        <v>45394</v>
      </c>
      <c r="B2122" s="2">
        <f>RSI!B2122</f>
        <v>1.39</v>
      </c>
      <c r="C2122" s="2">
        <f>RSI!I2122</f>
        <v>45.878269532296137</v>
      </c>
      <c r="D2122" s="2">
        <f>MACD!E2122</f>
        <v>3.316714793629516E-2</v>
      </c>
      <c r="E2122" s="2">
        <f>MACD!F2122</f>
        <v>2.728946577955629E-2</v>
      </c>
      <c r="F2122" s="2">
        <f>'Moving Avg'!D2122</f>
        <v>1.39</v>
      </c>
      <c r="G2122" s="2">
        <f>'Moving Avg'!F2122</f>
        <v>1.4130000000000003</v>
      </c>
      <c r="H2122" s="2">
        <f>'Moving Avg'!G2122</f>
        <v>1.4464000000000001</v>
      </c>
      <c r="I2122" s="2">
        <f>'Moving Avg'!H2122</f>
        <v>1.7517000000000014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45397</v>
      </c>
      <c r="B2123" s="2">
        <f>RSI!B2123</f>
        <v>1.39</v>
      </c>
      <c r="C2123" s="2">
        <f>RSI!I2123</f>
        <v>45.87826953229613</v>
      </c>
      <c r="D2123" s="2">
        <f>MACD!E2123</f>
        <v>2.3356536727175081E-2</v>
      </c>
      <c r="E2123" s="2">
        <f>MACD!F2123</f>
        <v>2.6502879969080049E-2</v>
      </c>
      <c r="F2123" s="2">
        <f>'Moving Avg'!D2123</f>
        <v>1.39</v>
      </c>
      <c r="G2123" s="2">
        <f>'Moving Avg'!F2123</f>
        <v>1.4140000000000004</v>
      </c>
      <c r="H2123" s="2">
        <f>'Moving Avg'!G2123</f>
        <v>1.4442000000000002</v>
      </c>
      <c r="I2123" s="2">
        <f>'Moving Avg'!H2123</f>
        <v>1.7467000000000013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</row>
    <row r="2124" spans="1:12" ht="13.5" x14ac:dyDescent="0.25">
      <c r="A2124" s="3">
        <f>RSI!A2124</f>
        <v>45398</v>
      </c>
      <c r="B2124" s="2">
        <f>RSI!B2124</f>
        <v>1.38</v>
      </c>
      <c r="C2124" s="2">
        <f>RSI!I2124</f>
        <v>44.066569301651192</v>
      </c>
      <c r="D2124" s="2">
        <f>MACD!E2124</f>
        <v>6.6860403470705432E-3</v>
      </c>
      <c r="E2124" s="2">
        <f>MACD!F2124</f>
        <v>2.2539512044678151E-2</v>
      </c>
      <c r="F2124" s="2">
        <f>'Moving Avg'!D2124</f>
        <v>1.3879999999999999</v>
      </c>
      <c r="G2124" s="2">
        <f>'Moving Avg'!F2124</f>
        <v>1.4115000000000002</v>
      </c>
      <c r="H2124" s="2">
        <f>'Moving Avg'!G2124</f>
        <v>1.4418</v>
      </c>
      <c r="I2124" s="2">
        <f>'Moving Avg'!H2124</f>
        <v>1.7417000000000014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</row>
    <row r="2125" spans="1:12" ht="13.5" x14ac:dyDescent="0.25">
      <c r="A2125" s="3">
        <f>RSI!A2125</f>
        <v>45399</v>
      </c>
      <c r="B2125" s="2">
        <f>RSI!B2125</f>
        <v>1.38</v>
      </c>
      <c r="C2125" s="2">
        <f>RSI!I2125</f>
        <v>44.066569301651192</v>
      </c>
      <c r="D2125" s="2">
        <f>MACD!E2125</f>
        <v>-1.0949587011261919E-3</v>
      </c>
      <c r="E2125" s="2">
        <f>MACD!F2125</f>
        <v>1.7812617895517285E-2</v>
      </c>
      <c r="F2125" s="2">
        <f>'Moving Avg'!D2125</f>
        <v>1.3859999999999999</v>
      </c>
      <c r="G2125" s="2">
        <f>'Moving Avg'!F2125</f>
        <v>1.4060000000000001</v>
      </c>
      <c r="H2125" s="2">
        <f>'Moving Avg'!G2125</f>
        <v>1.4394</v>
      </c>
      <c r="I2125" s="2">
        <f>'Moving Avg'!H2125</f>
        <v>1.7367000000000012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</row>
    <row r="2126" spans="1:12" ht="13.5" x14ac:dyDescent="0.25">
      <c r="A2126" s="3">
        <f>RSI!A2126</f>
        <v>45400</v>
      </c>
      <c r="B2126" s="2">
        <f>RSI!B2126</f>
        <v>1.38</v>
      </c>
      <c r="C2126" s="2">
        <f>RSI!I2126</f>
        <v>44.066569301651192</v>
      </c>
      <c r="D2126" s="2">
        <f>MACD!E2126</f>
        <v>-7.5205852066806411E-3</v>
      </c>
      <c r="E2126" s="2">
        <f>MACD!F2126</f>
        <v>1.2745977275077701E-2</v>
      </c>
      <c r="F2126" s="2">
        <f>'Moving Avg'!D2126</f>
        <v>1.3839999999999999</v>
      </c>
      <c r="G2126" s="2">
        <f>'Moving Avg'!F2126</f>
        <v>1.4004999999999999</v>
      </c>
      <c r="H2126" s="2">
        <f>'Moving Avg'!G2126</f>
        <v>1.4369999999999998</v>
      </c>
      <c r="I2126" s="2">
        <f>'Moving Avg'!H2126</f>
        <v>1.7317500000000012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45401</v>
      </c>
      <c r="B2127" s="2">
        <f>RSI!B2127</f>
        <v>1.38</v>
      </c>
      <c r="C2127" s="2">
        <f>RSI!I2127</f>
        <v>44.066569301651192</v>
      </c>
      <c r="D2127" s="2">
        <f>MACD!E2127</f>
        <v>-6.6572374807569723E-3</v>
      </c>
      <c r="E2127" s="2">
        <f>MACD!F2127</f>
        <v>8.8653343239107653E-3</v>
      </c>
      <c r="F2127" s="2">
        <f>'Moving Avg'!D2127</f>
        <v>1.3819999999999999</v>
      </c>
      <c r="G2127" s="2">
        <f>'Moving Avg'!F2127</f>
        <v>1.395</v>
      </c>
      <c r="H2127" s="2">
        <f>'Moving Avg'!G2127</f>
        <v>1.4345999999999999</v>
      </c>
      <c r="I2127" s="2">
        <f>'Moving Avg'!H2127</f>
        <v>1.7268000000000012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45404</v>
      </c>
      <c r="B2128" s="2">
        <f>RSI!B2128</f>
        <v>1.39</v>
      </c>
      <c r="C2128" s="2">
        <f>RSI!I2128</f>
        <v>46.887637988224654</v>
      </c>
      <c r="D2128" s="2">
        <f>MACD!E2128</f>
        <v>-6.5317401173607958E-3</v>
      </c>
      <c r="E2128" s="2">
        <f>MACD!F2128</f>
        <v>5.7859194356564541E-3</v>
      </c>
      <c r="F2128" s="2">
        <f>'Moving Avg'!D2128</f>
        <v>1.3819999999999999</v>
      </c>
      <c r="G2128" s="2">
        <f>'Moving Avg'!F2128</f>
        <v>1.3900000000000001</v>
      </c>
      <c r="H2128" s="2">
        <f>'Moving Avg'!G2128</f>
        <v>1.4323999999999999</v>
      </c>
      <c r="I2128" s="2">
        <f>'Moving Avg'!H2128</f>
        <v>1.7219000000000009</v>
      </c>
      <c r="J2128" s="6" t="str">
        <f>OBV!F2128</f>
        <v>BULLISH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45405</v>
      </c>
      <c r="B2129" s="2">
        <f>RSI!B2129</f>
        <v>1.42</v>
      </c>
      <c r="C2129" s="2">
        <f>RSI!I2129</f>
        <v>54.329533800754319</v>
      </c>
      <c r="D2129" s="2">
        <f>MACD!E2129</f>
        <v>-8.5812024096589834E-3</v>
      </c>
      <c r="E2129" s="2">
        <f>MACD!F2129</f>
        <v>2.9124950665933673E-3</v>
      </c>
      <c r="F2129" s="2">
        <f>'Moving Avg'!D2129</f>
        <v>1.39</v>
      </c>
      <c r="G2129" s="2">
        <f>'Moving Avg'!F2129</f>
        <v>1.3864999999999998</v>
      </c>
      <c r="H2129" s="2">
        <f>'Moving Avg'!G2129</f>
        <v>1.4319999999999999</v>
      </c>
      <c r="I2129" s="2">
        <f>'Moving Avg'!H2129</f>
        <v>1.7171500000000008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1.45</v>
      </c>
      <c r="C2130" s="2">
        <f>RSI!I2130</f>
        <v>60.317408208047958</v>
      </c>
      <c r="D2130" s="2">
        <f>MACD!E2130</f>
        <v>-1.2653217568471709E-2</v>
      </c>
      <c r="E2130" s="2">
        <f>MACD!F2130</f>
        <v>-2.006474604196477E-4</v>
      </c>
      <c r="F2130" s="2">
        <f>'Moving Avg'!D2130</f>
        <v>1.4039999999999999</v>
      </c>
      <c r="G2130" s="2">
        <f>'Moving Avg'!F2130</f>
        <v>1.3845000000000001</v>
      </c>
      <c r="H2130" s="2">
        <f>'Moving Avg'!G2130</f>
        <v>1.4310000000000003</v>
      </c>
      <c r="I2130" s="2">
        <f>'Moving Avg'!H2130</f>
        <v>1.7125500000000009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1.45</v>
      </c>
      <c r="C2131" s="2">
        <f>RSI!I2131</f>
        <v>60.317408208047958</v>
      </c>
      <c r="D2131" s="2">
        <f>MACD!E2131</f>
        <v>-1.6383107307502254E-2</v>
      </c>
      <c r="E2131" s="2">
        <f>MACD!F2131</f>
        <v>-3.4371394298361693E-3</v>
      </c>
      <c r="F2131" s="2">
        <f>'Moving Avg'!D2131</f>
        <v>1.4179999999999999</v>
      </c>
      <c r="G2131" s="2">
        <f>'Moving Avg'!F2131</f>
        <v>1.3855</v>
      </c>
      <c r="H2131" s="2">
        <f>'Moving Avg'!G2131</f>
        <v>1.4300000000000006</v>
      </c>
      <c r="I2131" s="2">
        <f>'Moving Avg'!H2131</f>
        <v>1.7080000000000006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</row>
    <row r="2132" spans="1:12" ht="13.5" x14ac:dyDescent="0.25">
      <c r="A2132" s="3">
        <f>RSI!A2132</f>
        <v>45408</v>
      </c>
      <c r="B2132" s="2">
        <f>RSI!B2132</f>
        <v>1.46</v>
      </c>
      <c r="C2132" s="2">
        <f>RSI!I2132</f>
        <v>62.23171950660916</v>
      </c>
      <c r="D2132" s="2">
        <f>MACD!E2132</f>
        <v>-2.0543184939990411E-2</v>
      </c>
      <c r="E2132" s="2">
        <f>MACD!F2132</f>
        <v>-6.8583485318670177E-3</v>
      </c>
      <c r="F2132" s="2">
        <f>'Moving Avg'!D2132</f>
        <v>1.4339999999999999</v>
      </c>
      <c r="G2132" s="2">
        <f>'Moving Avg'!F2132</f>
        <v>1.39</v>
      </c>
      <c r="H2132" s="2">
        <f>'Moving Avg'!G2132</f>
        <v>1.4290000000000007</v>
      </c>
      <c r="I2132" s="2">
        <f>'Moving Avg'!H2132</f>
        <v>1.7036000000000007</v>
      </c>
      <c r="J2132" s="6" t="str">
        <f>OBV!F2132</f>
        <v>BULLISH</v>
      </c>
      <c r="K2132" s="6" t="str">
        <f>OBV!G2132</f>
        <v>STRONG</v>
      </c>
      <c r="L2132" s="6" t="str">
        <f>OBV!H2132</f>
        <v>CONFIRMED BULLISH</v>
      </c>
    </row>
    <row r="2133" spans="1:12" ht="13.5" x14ac:dyDescent="0.25">
      <c r="A2133" s="3">
        <f>RSI!A2133</f>
        <v>45411</v>
      </c>
      <c r="B2133" s="2">
        <f>RSI!B2133</f>
        <v>1.5</v>
      </c>
      <c r="C2133" s="2">
        <f>RSI!I2133</f>
        <v>68.729834438811565</v>
      </c>
      <c r="D2133" s="2">
        <f>MACD!E2133</f>
        <v>-2.732907841342147E-2</v>
      </c>
      <c r="E2133" s="2">
        <f>MACD!F2133</f>
        <v>-1.095249450817791E-2</v>
      </c>
      <c r="F2133" s="2">
        <f>'Moving Avg'!D2133</f>
        <v>1.456</v>
      </c>
      <c r="G2133" s="2">
        <f>'Moving Avg'!F2133</f>
        <v>1.3965000000000001</v>
      </c>
      <c r="H2133" s="2">
        <f>'Moving Avg'!G2133</f>
        <v>1.4276000000000004</v>
      </c>
      <c r="I2133" s="2">
        <f>'Moving Avg'!H2133</f>
        <v>1.6994000000000005</v>
      </c>
      <c r="J2133" s="6" t="str">
        <f>OBV!F2133</f>
        <v>BULLISH</v>
      </c>
      <c r="K2133" s="6" t="str">
        <f>OBV!G2133</f>
        <v>STRONG</v>
      </c>
      <c r="L2133" s="6" t="str">
        <f>OBV!H2133</f>
        <v>CONFIRMED BULLISH</v>
      </c>
    </row>
    <row r="2134" spans="1:12" ht="13.5" x14ac:dyDescent="0.25">
      <c r="A2134" s="3">
        <f>RSI!A2134</f>
        <v>45412</v>
      </c>
      <c r="B2134" s="2">
        <f>RSI!B2134</f>
        <v>1.56</v>
      </c>
      <c r="C2134" s="2">
        <f>RSI!I2134</f>
        <v>75.530620029165206</v>
      </c>
      <c r="D2134" s="2">
        <f>MACD!E2134</f>
        <v>-3.9570686366526386E-2</v>
      </c>
      <c r="E2134" s="2">
        <f>MACD!F2134</f>
        <v>-1.6676132879847608E-2</v>
      </c>
      <c r="F2134" s="2">
        <f>'Moving Avg'!D2134</f>
        <v>1.484</v>
      </c>
      <c r="G2134" s="2">
        <f>'Moving Avg'!F2134</f>
        <v>1.4089999999999998</v>
      </c>
      <c r="H2134" s="2">
        <f>'Moving Avg'!G2134</f>
        <v>1.4288000000000003</v>
      </c>
      <c r="I2134" s="2">
        <f>'Moving Avg'!H2134</f>
        <v>1.6957000000000004</v>
      </c>
      <c r="J2134" s="6" t="str">
        <f>OBV!F2134</f>
        <v>BULLISH</v>
      </c>
      <c r="K2134" s="6" t="str">
        <f>OBV!G2134</f>
        <v>STRONG</v>
      </c>
      <c r="L2134" s="6" t="str">
        <f>OBV!H2134</f>
        <v>CONFIRMED BULLISH</v>
      </c>
    </row>
    <row r="2135" spans="1:12" ht="13.5" x14ac:dyDescent="0.25">
      <c r="A2135" s="3">
        <f>RSI!A2135</f>
        <v>45414</v>
      </c>
      <c r="B2135" s="2">
        <f>RSI!B2135</f>
        <v>1.58</v>
      </c>
      <c r="C2135" s="2">
        <f>RSI!I2135</f>
        <v>77.302636460776768</v>
      </c>
      <c r="D2135" s="2">
        <f>MACD!E2135</f>
        <v>-5.2243505288571246E-2</v>
      </c>
      <c r="E2135" s="2">
        <f>MACD!F2135</f>
        <v>-2.3789607361592337E-2</v>
      </c>
      <c r="F2135" s="2">
        <f>'Moving Avg'!D2135</f>
        <v>1.5100000000000002</v>
      </c>
      <c r="G2135" s="2">
        <f>'Moving Avg'!F2135</f>
        <v>1.4204999999999999</v>
      </c>
      <c r="H2135" s="2">
        <f>'Moving Avg'!G2135</f>
        <v>1.4304000000000001</v>
      </c>
      <c r="I2135" s="2">
        <f>'Moving Avg'!H2135</f>
        <v>1.6921500000000007</v>
      </c>
      <c r="J2135" s="6" t="str">
        <f>OBV!F2135</f>
        <v>BULLISH</v>
      </c>
      <c r="K2135" s="6" t="str">
        <f>OBV!G2135</f>
        <v>STRONG</v>
      </c>
      <c r="L2135" s="6" t="str">
        <f>OBV!H2135</f>
        <v>CONFIRMED BULLISH</v>
      </c>
    </row>
    <row r="2136" spans="1:12" ht="13.5" x14ac:dyDescent="0.25">
      <c r="A2136" s="3">
        <f>RSI!A2136</f>
        <v>45415</v>
      </c>
      <c r="B2136" s="2">
        <f>RSI!B2136</f>
        <v>1.65</v>
      </c>
      <c r="C2136" s="2">
        <f>RSI!I2136</f>
        <v>82.169604409241003</v>
      </c>
      <c r="D2136" s="2">
        <f>MACD!E2136</f>
        <v>-6.9041371905118387E-2</v>
      </c>
      <c r="E2136" s="2">
        <f>MACD!F2136</f>
        <v>-3.283996027029755E-2</v>
      </c>
      <c r="F2136" s="2">
        <f>'Moving Avg'!D2136</f>
        <v>1.55</v>
      </c>
      <c r="G2136" s="2">
        <f>'Moving Avg'!F2136</f>
        <v>1.4354999999999998</v>
      </c>
      <c r="H2136" s="2">
        <f>'Moving Avg'!G2136</f>
        <v>1.4334000000000002</v>
      </c>
      <c r="I2136" s="2">
        <f>'Moving Avg'!H2136</f>
        <v>1.6889500000000004</v>
      </c>
      <c r="J2136" s="6" t="str">
        <f>OBV!F2136</f>
        <v>BULLISH</v>
      </c>
      <c r="K2136" s="6" t="str">
        <f>OBV!G2136</f>
        <v>STRONG</v>
      </c>
      <c r="L2136" s="6" t="str">
        <f>OBV!H2136</f>
        <v>CONFIRMED BULLISH</v>
      </c>
    </row>
    <row r="2137" spans="1:12" ht="13.5" x14ac:dyDescent="0.25">
      <c r="A2137" s="3">
        <f>RSI!A2137</f>
        <v>45418</v>
      </c>
      <c r="B2137" s="2">
        <f>RSI!B2137</f>
        <v>1.7</v>
      </c>
      <c r="C2137" s="2">
        <f>RSI!I2137</f>
        <v>84.69421963541501</v>
      </c>
      <c r="D2137" s="2">
        <f>MACD!E2137</f>
        <v>-8.8195924132839387E-2</v>
      </c>
      <c r="E2137" s="2">
        <f>MACD!F2137</f>
        <v>-4.391115304280592E-2</v>
      </c>
      <c r="F2137" s="2">
        <f>'Moving Avg'!D2137</f>
        <v>1.5980000000000003</v>
      </c>
      <c r="G2137" s="2">
        <f>'Moving Avg'!F2137</f>
        <v>1.4509999999999996</v>
      </c>
      <c r="H2137" s="2">
        <f>'Moving Avg'!G2137</f>
        <v>1.4374000000000007</v>
      </c>
      <c r="I2137" s="2">
        <f>'Moving Avg'!H2137</f>
        <v>1.6860000000000002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</row>
    <row r="2138" spans="1:12" ht="13.5" x14ac:dyDescent="0.25">
      <c r="A2138" s="3">
        <f>RSI!A2138</f>
        <v>45419</v>
      </c>
      <c r="B2138" s="2">
        <f>RSI!B2138</f>
        <v>1.74</v>
      </c>
      <c r="C2138" s="2">
        <f>RSI!I2138</f>
        <v>86.358310543305763</v>
      </c>
      <c r="D2138" s="2">
        <f>MACD!E2138</f>
        <v>-0.10726919526130629</v>
      </c>
      <c r="E2138" s="2">
        <f>MACD!F2138</f>
        <v>-5.6582761486505997E-2</v>
      </c>
      <c r="F2138" s="2">
        <f>'Moving Avg'!D2138</f>
        <v>1.6460000000000001</v>
      </c>
      <c r="G2138" s="2">
        <f>'Moving Avg'!F2138</f>
        <v>1.4684999999999995</v>
      </c>
      <c r="H2138" s="2">
        <f>'Moving Avg'!G2138</f>
        <v>1.4422000000000004</v>
      </c>
      <c r="I2138" s="2">
        <f>'Moving Avg'!H2138</f>
        <v>1.6832500000000004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45420</v>
      </c>
      <c r="B2139" s="2">
        <f>RSI!B2139</f>
        <v>1.74</v>
      </c>
      <c r="C2139" s="2">
        <f>RSI!I2139</f>
        <v>86.358310543305763</v>
      </c>
      <c r="D2139" s="2">
        <f>MACD!E2139</f>
        <v>-0.12036341970370823</v>
      </c>
      <c r="E2139" s="2">
        <f>MACD!F2139</f>
        <v>-6.9338893129946455E-2</v>
      </c>
      <c r="F2139" s="2">
        <f>'Moving Avg'!D2139</f>
        <v>1.6819999999999999</v>
      </c>
      <c r="G2139" s="2">
        <f>'Moving Avg'!F2139</f>
        <v>1.4859999999999998</v>
      </c>
      <c r="H2139" s="2">
        <f>'Moving Avg'!G2139</f>
        <v>1.4470000000000005</v>
      </c>
      <c r="I2139" s="2">
        <f>'Moving Avg'!H2139</f>
        <v>1.6805000000000003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</row>
    <row r="2140" spans="1:12" ht="13.5" x14ac:dyDescent="0.25">
      <c r="A2140" s="3">
        <f>RSI!A2140</f>
        <v>45421</v>
      </c>
      <c r="B2140" s="2">
        <f>RSI!B2140</f>
        <v>1.8</v>
      </c>
      <c r="C2140" s="2">
        <f>RSI!I2140</f>
        <v>88.528099809276398</v>
      </c>
      <c r="D2140" s="2">
        <f>MACD!E2140</f>
        <v>-0.13272654803090411</v>
      </c>
      <c r="E2140" s="2">
        <f>MACD!F2140</f>
        <v>-8.2016424110137987E-2</v>
      </c>
      <c r="F2140" s="2">
        <f>'Moving Avg'!D2140</f>
        <v>1.7260000000000002</v>
      </c>
      <c r="G2140" s="2">
        <f>'Moving Avg'!F2140</f>
        <v>1.5064999999999995</v>
      </c>
      <c r="H2140" s="2">
        <f>'Moving Avg'!G2140</f>
        <v>1.4542000000000004</v>
      </c>
      <c r="I2140" s="2">
        <f>'Moving Avg'!H2140</f>
        <v>1.6782500000000005</v>
      </c>
      <c r="J2140" s="6" t="str">
        <f>OBV!F2140</f>
        <v>BULLISH</v>
      </c>
      <c r="K2140" s="6" t="str">
        <f>OBV!G2140</f>
        <v>STRONG</v>
      </c>
      <c r="L2140" s="6" t="str">
        <f>OBV!H2140</f>
        <v>CONFIRMED BULLISH</v>
      </c>
    </row>
    <row r="2141" spans="1:12" ht="13.5" x14ac:dyDescent="0.25">
      <c r="A2141" s="3">
        <f>RSI!A2141</f>
        <v>45422</v>
      </c>
      <c r="B2141" s="2">
        <f>RSI!B2141</f>
        <v>1.88</v>
      </c>
      <c r="C2141" s="2">
        <f>RSI!I2141</f>
        <v>90.661010634119137</v>
      </c>
      <c r="D2141" s="2">
        <f>MACD!E2141</f>
        <v>-0.15081473634388187</v>
      </c>
      <c r="E2141" s="2">
        <f>MACD!F2141</f>
        <v>-9.5776086556886769E-2</v>
      </c>
      <c r="F2141" s="2">
        <f>'Moving Avg'!D2141</f>
        <v>1.7719999999999998</v>
      </c>
      <c r="G2141" s="2">
        <f>'Moving Avg'!F2141</f>
        <v>1.5309999999999997</v>
      </c>
      <c r="H2141" s="2">
        <f>'Moving Avg'!G2141</f>
        <v>1.4642000000000002</v>
      </c>
      <c r="I2141" s="2">
        <f>'Moving Avg'!H2141</f>
        <v>1.6767500000000004</v>
      </c>
      <c r="J2141" s="6" t="str">
        <f>OBV!F2141</f>
        <v>BULLISH</v>
      </c>
      <c r="K2141" s="6" t="str">
        <f>OBV!G2141</f>
        <v>STRONG</v>
      </c>
      <c r="L2141" s="6" t="str">
        <f>OBV!H2141</f>
        <v>CONFIRMED BULLISH</v>
      </c>
    </row>
    <row r="2142" spans="1:12" ht="13.5" x14ac:dyDescent="0.25">
      <c r="A2142" s="3">
        <f>RSI!A2142</f>
        <v>45425</v>
      </c>
      <c r="B2142" s="2">
        <f>RSI!B2142</f>
        <v>1.8</v>
      </c>
      <c r="C2142" s="2">
        <f>RSI!I2142</f>
        <v>75.536571143011898</v>
      </c>
      <c r="D2142" s="2">
        <f>MACD!E2142</f>
        <v>-0.16070360483588586</v>
      </c>
      <c r="E2142" s="2">
        <f>MACD!F2142</f>
        <v>-0.10876159021268661</v>
      </c>
      <c r="F2142" s="2">
        <f>'Moving Avg'!D2142</f>
        <v>1.7920000000000003</v>
      </c>
      <c r="G2142" s="2">
        <f>'Moving Avg'!F2142</f>
        <v>1.5514999999999997</v>
      </c>
      <c r="H2142" s="2">
        <f>'Moving Avg'!G2142</f>
        <v>1.4725999999999999</v>
      </c>
      <c r="I2142" s="2">
        <f>'Moving Avg'!H2142</f>
        <v>1.6748500000000004</v>
      </c>
      <c r="J2142" s="6" t="str">
        <f>OBV!F2142</f>
        <v>BULLISH</v>
      </c>
      <c r="K2142" s="6" t="str">
        <f>OBV!G2142</f>
        <v>STRONG</v>
      </c>
      <c r="L2142" s="6" t="str">
        <f>OBV!H2142</f>
        <v>CONFIRMED BULLISH</v>
      </c>
    </row>
    <row r="2143" spans="1:12" ht="13.5" x14ac:dyDescent="0.25">
      <c r="A2143" s="3">
        <f>RSI!A2143</f>
        <v>45426</v>
      </c>
      <c r="B2143" s="2">
        <f>RSI!B2143</f>
        <v>1.8</v>
      </c>
      <c r="C2143" s="2">
        <f>RSI!I2143</f>
        <v>75.536571143011898</v>
      </c>
      <c r="D2143" s="2">
        <f>MACD!E2143</f>
        <v>-0.16434071143405538</v>
      </c>
      <c r="E2143" s="2">
        <f>MACD!F2143</f>
        <v>-0.11987741445696037</v>
      </c>
      <c r="F2143" s="2">
        <f>'Moving Avg'!D2143</f>
        <v>1.8039999999999998</v>
      </c>
      <c r="G2143" s="2">
        <f>'Moving Avg'!F2143</f>
        <v>1.5719999999999996</v>
      </c>
      <c r="H2143" s="2">
        <f>'Moving Avg'!G2143</f>
        <v>1.4798</v>
      </c>
      <c r="I2143" s="2">
        <f>'Moving Avg'!H2143</f>
        <v>1.6734000000000002</v>
      </c>
      <c r="J2143" s="6" t="str">
        <f>OBV!F2143</f>
        <v>BULLISH</v>
      </c>
      <c r="K2143" s="6" t="str">
        <f>OBV!G2143</f>
        <v>STRONG</v>
      </c>
      <c r="L2143" s="6" t="str">
        <f>OBV!H2143</f>
        <v>CONFIRMED BULLISH</v>
      </c>
    </row>
    <row r="2144" spans="1:12" ht="13.5" x14ac:dyDescent="0.25">
      <c r="A2144" s="3">
        <f>RSI!A2144</f>
        <v>45427</v>
      </c>
      <c r="B2144" s="2">
        <f>RSI!B2144</f>
        <v>1.79</v>
      </c>
      <c r="C2144" s="2">
        <f>RSI!I2144</f>
        <v>73.752890263579275</v>
      </c>
      <c r="D2144" s="2">
        <f>MACD!E2144</f>
        <v>-0.15876476120260374</v>
      </c>
      <c r="E2144" s="2">
        <f>MACD!F2144</f>
        <v>-0.12765488380608905</v>
      </c>
      <c r="F2144" s="2">
        <f>'Moving Avg'!D2144</f>
        <v>1.8140000000000001</v>
      </c>
      <c r="G2144" s="2">
        <f>'Moving Avg'!F2144</f>
        <v>1.5924999999999998</v>
      </c>
      <c r="H2144" s="2">
        <f>'Moving Avg'!G2144</f>
        <v>1.4856000000000003</v>
      </c>
      <c r="I2144" s="2">
        <f>'Moving Avg'!H2144</f>
        <v>1.6714500000000003</v>
      </c>
      <c r="J2144" s="6" t="str">
        <f>OBV!F2144</f>
        <v>BULLISH</v>
      </c>
      <c r="K2144" s="6" t="str">
        <f>OBV!G2144</f>
        <v>STRONG</v>
      </c>
      <c r="L2144" s="6" t="str">
        <f>OBV!H2144</f>
        <v>CONFIRMED BULLISH</v>
      </c>
    </row>
    <row r="2145" spans="1:12" ht="13.5" x14ac:dyDescent="0.25">
      <c r="A2145" s="3">
        <f>RSI!A2145</f>
        <v>45428</v>
      </c>
      <c r="B2145" s="2">
        <f>RSI!B2145</f>
        <v>1.8</v>
      </c>
      <c r="C2145" s="2">
        <f>RSI!I2145</f>
        <v>74.403798977502419</v>
      </c>
      <c r="D2145" s="2">
        <f>MACD!E2145</f>
        <v>-0.15287175448334556</v>
      </c>
      <c r="E2145" s="2">
        <f>MACD!F2145</f>
        <v>-0.13269825794154036</v>
      </c>
      <c r="F2145" s="2">
        <f>'Moving Avg'!D2145</f>
        <v>1.8140000000000001</v>
      </c>
      <c r="G2145" s="2">
        <f>'Moving Avg'!F2145</f>
        <v>1.6134999999999997</v>
      </c>
      <c r="H2145" s="2">
        <f>'Moving Avg'!G2145</f>
        <v>1.4928000000000003</v>
      </c>
      <c r="I2145" s="2">
        <f>'Moving Avg'!H2145</f>
        <v>1.6695500000000003</v>
      </c>
      <c r="J2145" s="6" t="str">
        <f>OBV!F2145</f>
        <v>BULLISH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45429</v>
      </c>
      <c r="B2146" s="2">
        <f>RSI!B2146</f>
        <v>1.88</v>
      </c>
      <c r="C2146" s="2">
        <f>RSI!I2146</f>
        <v>78.909822921961506</v>
      </c>
      <c r="D2146" s="2">
        <f>MACD!E2146</f>
        <v>-0.14417641583454377</v>
      </c>
      <c r="E2146" s="2">
        <f>MACD!F2146</f>
        <v>-0.13499388952014105</v>
      </c>
      <c r="F2146" s="2">
        <f>'Moving Avg'!D2146</f>
        <v>1.8140000000000001</v>
      </c>
      <c r="G2146" s="2">
        <f>'Moving Avg'!F2146</f>
        <v>1.6385000000000001</v>
      </c>
      <c r="H2146" s="2">
        <f>'Moving Avg'!G2146</f>
        <v>1.5004000000000002</v>
      </c>
      <c r="I2146" s="2">
        <f>'Moving Avg'!H2146</f>
        <v>1.6680500000000003</v>
      </c>
      <c r="J2146" s="6" t="str">
        <f>OBV!F2146</f>
        <v>BEARISH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45432</v>
      </c>
      <c r="B2147" s="2">
        <f>RSI!B2147</f>
        <v>1.88</v>
      </c>
      <c r="C2147" s="2">
        <f>RSI!I2147</f>
        <v>78.909822921961506</v>
      </c>
      <c r="D2147" s="2">
        <f>MACD!E2147</f>
        <v>-0.13064956742497502</v>
      </c>
      <c r="E2147" s="2">
        <f>MACD!F2147</f>
        <v>-0.13412502510110785</v>
      </c>
      <c r="F2147" s="2">
        <f>'Moving Avg'!D2147</f>
        <v>1.8299999999999996</v>
      </c>
      <c r="G2147" s="2">
        <f>'Moving Avg'!F2147</f>
        <v>1.6634999999999998</v>
      </c>
      <c r="H2147" s="2">
        <f>'Moving Avg'!G2147</f>
        <v>1.5080000000000005</v>
      </c>
      <c r="I2147" s="2">
        <f>'Moving Avg'!H2147</f>
        <v>1.6665500000000002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</row>
    <row r="2148" spans="1:12" ht="13.5" x14ac:dyDescent="0.25">
      <c r="A2148" s="3">
        <f>RSI!A2148</f>
        <v>45433</v>
      </c>
      <c r="B2148" s="2">
        <f>RSI!B2148</f>
        <v>1.88</v>
      </c>
      <c r="C2148" s="2">
        <f>RSI!I2148</f>
        <v>78.909822921961521</v>
      </c>
      <c r="D2148" s="2">
        <f>MACD!E2148</f>
        <v>-0.11446016120750691</v>
      </c>
      <c r="E2148" s="2">
        <f>MACD!F2148</f>
        <v>-0.13019205232238767</v>
      </c>
      <c r="F2148" s="2">
        <f>'Moving Avg'!D2148</f>
        <v>1.8460000000000001</v>
      </c>
      <c r="G2148" s="2">
        <f>'Moving Avg'!F2148</f>
        <v>1.6879999999999999</v>
      </c>
      <c r="H2148" s="2">
        <f>'Moving Avg'!G2148</f>
        <v>1.5156000000000003</v>
      </c>
      <c r="I2148" s="2">
        <f>'Moving Avg'!H2148</f>
        <v>1.6650500000000001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</row>
    <row r="2149" spans="1:12" ht="13.5" x14ac:dyDescent="0.25">
      <c r="A2149" s="3">
        <f>RSI!A2149</f>
        <v>45434</v>
      </c>
      <c r="B2149" s="2">
        <f>RSI!B2149</f>
        <v>1.9</v>
      </c>
      <c r="C2149" s="2">
        <f>RSI!I2149</f>
        <v>80.008709506912624</v>
      </c>
      <c r="D2149" s="2">
        <f>MACD!E2149</f>
        <v>-0.1035486872626814</v>
      </c>
      <c r="E2149" s="2">
        <f>MACD!F2149</f>
        <v>-0.12486337931044643</v>
      </c>
      <c r="F2149" s="2">
        <f>'Moving Avg'!D2149</f>
        <v>1.8679999999999999</v>
      </c>
      <c r="G2149" s="2">
        <f>'Moving Avg'!F2149</f>
        <v>1.7119999999999997</v>
      </c>
      <c r="H2149" s="2">
        <f>'Moving Avg'!G2149</f>
        <v>1.5248000000000004</v>
      </c>
      <c r="I2149" s="2">
        <f>'Moving Avg'!H2149</f>
        <v>1.6636500000000001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</row>
    <row r="2150" spans="1:12" ht="13.5" x14ac:dyDescent="0.25">
      <c r="A2150" s="3">
        <f>RSI!A2150</f>
        <v>45435</v>
      </c>
      <c r="B2150" s="2">
        <f>RSI!B2150</f>
        <v>1.98</v>
      </c>
      <c r="C2150" s="2">
        <f>RSI!I2150</f>
        <v>83.673233033069252</v>
      </c>
      <c r="D2150" s="2">
        <f>MACD!E2150</f>
        <v>-9.2338288163314575E-2</v>
      </c>
      <c r="E2150" s="2">
        <f>MACD!F2150</f>
        <v>-0.11835836108102007</v>
      </c>
      <c r="F2150" s="2">
        <f>'Moving Avg'!D2150</f>
        <v>1.9039999999999999</v>
      </c>
      <c r="G2150" s="2">
        <f>'Moving Avg'!F2150</f>
        <v>1.7384999999999997</v>
      </c>
      <c r="H2150" s="2">
        <f>'Moving Avg'!G2150</f>
        <v>1.5368000000000004</v>
      </c>
      <c r="I2150" s="2">
        <f>'Moving Avg'!H2150</f>
        <v>1.6626500000000004</v>
      </c>
      <c r="J2150" s="6" t="str">
        <f>OBV!F2150</f>
        <v>BULLISH</v>
      </c>
      <c r="K2150" s="6" t="str">
        <f>OBV!G2150</f>
        <v>NEUTRAL</v>
      </c>
      <c r="L2150" s="6" t="str">
        <f>OBV!H2150</f>
        <v>CONFIRMED BULLISH</v>
      </c>
    </row>
    <row r="2151" spans="1:12" ht="13.5" x14ac:dyDescent="0.25">
      <c r="A2151" s="3">
        <f>RSI!A2151</f>
        <v>45436</v>
      </c>
      <c r="B2151" s="2">
        <f>RSI!B2151</f>
        <v>2.06</v>
      </c>
      <c r="C2151" s="2">
        <f>RSI!I2151</f>
        <v>86.364891564756533</v>
      </c>
      <c r="D2151" s="2">
        <f>MACD!E2151</f>
        <v>-7.8172439431180463E-2</v>
      </c>
      <c r="E2151" s="2">
        <f>MACD!F2151</f>
        <v>-0.11032117675105216</v>
      </c>
      <c r="F2151" s="2">
        <f>'Moving Avg'!D2151</f>
        <v>1.9400000000000002</v>
      </c>
      <c r="G2151" s="2">
        <f>'Moving Avg'!F2151</f>
        <v>1.7689999999999997</v>
      </c>
      <c r="H2151" s="2">
        <f>'Moving Avg'!G2151</f>
        <v>1.5516000000000005</v>
      </c>
      <c r="I2151" s="2">
        <f>'Moving Avg'!H2151</f>
        <v>1.6620500000000005</v>
      </c>
      <c r="J2151" s="6" t="str">
        <f>OBV!F2151</f>
        <v>BULLISH</v>
      </c>
      <c r="K2151" s="6" t="str">
        <f>OBV!G2151</f>
        <v>NEUTRAL</v>
      </c>
      <c r="L2151" s="6" t="str">
        <f>OBV!H2151</f>
        <v>CONFIRMED BULLISH</v>
      </c>
    </row>
    <row r="2152" spans="1:12" ht="13.5" x14ac:dyDescent="0.25">
      <c r="A2152" s="3">
        <f>RSI!A2152</f>
        <v>45439</v>
      </c>
      <c r="B2152" s="2">
        <f>RSI!B2152</f>
        <v>2.0699999999999998</v>
      </c>
      <c r="C2152" s="2">
        <f>RSI!I2152</f>
        <v>86.660924610287779</v>
      </c>
      <c r="D2152" s="2">
        <f>MACD!E2152</f>
        <v>-8.1282701086275555E-2</v>
      </c>
      <c r="E2152" s="2">
        <f>MACD!F2152</f>
        <v>-0.10451348161809684</v>
      </c>
      <c r="F2152" s="2">
        <f>'Moving Avg'!D2152</f>
        <v>1.9780000000000002</v>
      </c>
      <c r="G2152" s="2">
        <f>'Moving Avg'!F2152</f>
        <v>1.7995000000000001</v>
      </c>
      <c r="H2152" s="2">
        <f>'Moving Avg'!G2152</f>
        <v>1.5666000000000002</v>
      </c>
      <c r="I2152" s="2">
        <f>'Moving Avg'!H2152</f>
        <v>1.6615000000000004</v>
      </c>
      <c r="J2152" s="6" t="str">
        <f>OBV!F2152</f>
        <v>BULLISH</v>
      </c>
      <c r="K2152" s="6" t="str">
        <f>OBV!G2152</f>
        <v>NEUTRAL</v>
      </c>
      <c r="L2152" s="6" t="str">
        <f>OBV!H2152</f>
        <v>CONFIRMED BULLISH</v>
      </c>
    </row>
    <row r="2153" spans="1:12" ht="13.5" x14ac:dyDescent="0.25">
      <c r="A2153" s="3">
        <f>RSI!A2153</f>
        <v>45440</v>
      </c>
      <c r="B2153" s="2">
        <f>RSI!B2153</f>
        <v>2.16</v>
      </c>
      <c r="C2153" s="2">
        <f>RSI!I2153</f>
        <v>88.979891996196685</v>
      </c>
      <c r="D2153" s="2">
        <f>MACD!E2153</f>
        <v>-9.2536806929027549E-2</v>
      </c>
      <c r="E2153" s="2">
        <f>MACD!F2153</f>
        <v>-0.10211814668028299</v>
      </c>
      <c r="F2153" s="2">
        <f>'Moving Avg'!D2153</f>
        <v>2.0339999999999998</v>
      </c>
      <c r="G2153" s="2">
        <f>'Moving Avg'!F2153</f>
        <v>1.8325000000000002</v>
      </c>
      <c r="H2153" s="2">
        <f>'Moving Avg'!G2153</f>
        <v>1.5824</v>
      </c>
      <c r="I2153" s="2">
        <f>'Moving Avg'!H2153</f>
        <v>1.6614000000000004</v>
      </c>
      <c r="J2153" s="6" t="str">
        <f>OBV!F2153</f>
        <v>BULLISH</v>
      </c>
      <c r="K2153" s="6" t="str">
        <f>OBV!G2153</f>
        <v>NEUTRAL</v>
      </c>
      <c r="L2153" s="6" t="str">
        <f>OBV!H2153</f>
        <v>CONFIRMED BULLISH</v>
      </c>
    </row>
    <row r="2154" spans="1:12" ht="13.5" x14ac:dyDescent="0.25">
      <c r="A2154" s="3">
        <f>RSI!A2154</f>
        <v>45441</v>
      </c>
      <c r="B2154" s="2">
        <f>RSI!B2154</f>
        <v>2.0699999999999998</v>
      </c>
      <c r="C2154" s="2">
        <f>RSI!I2154</f>
        <v>74.948070434608169</v>
      </c>
      <c r="D2154" s="2">
        <f>MACD!E2154</f>
        <v>-9.9273934789542384E-2</v>
      </c>
      <c r="E2154" s="2">
        <f>MACD!F2154</f>
        <v>-0.10154930430213487</v>
      </c>
      <c r="F2154" s="2">
        <f>'Moving Avg'!D2154</f>
        <v>2.0680000000000001</v>
      </c>
      <c r="G2154" s="2">
        <f>'Moving Avg'!F2154</f>
        <v>1.8579999999999994</v>
      </c>
      <c r="H2154" s="2">
        <f>'Moving Avg'!G2154</f>
        <v>1.5952000000000002</v>
      </c>
      <c r="I2154" s="2">
        <f>'Moving Avg'!H2154</f>
        <v>1.6608500000000004</v>
      </c>
      <c r="J2154" s="6" t="str">
        <f>OBV!F2154</f>
        <v>BULLISH</v>
      </c>
      <c r="K2154" s="6" t="str">
        <f>OBV!G2154</f>
        <v>NEUTRAL</v>
      </c>
      <c r="L2154" s="6" t="str">
        <f>OBV!H2154</f>
        <v>CONFIRMED BULLISH</v>
      </c>
    </row>
    <row r="2155" spans="1:12" ht="13.5" x14ac:dyDescent="0.25">
      <c r="A2155" s="3">
        <f>RSI!A2155</f>
        <v>45442</v>
      </c>
      <c r="B2155" s="2">
        <f>RSI!B2155</f>
        <v>2.0699999999999998</v>
      </c>
      <c r="C2155" s="2">
        <f>RSI!I2155</f>
        <v>74.948070434608169</v>
      </c>
      <c r="D2155" s="2">
        <f>MACD!E2155</f>
        <v>-0.10507340607866911</v>
      </c>
      <c r="E2155" s="2">
        <f>MACD!F2155</f>
        <v>-0.10225412465744173</v>
      </c>
      <c r="F2155" s="2">
        <f>'Moving Avg'!D2155</f>
        <v>2.0859999999999999</v>
      </c>
      <c r="G2155" s="2">
        <f>'Moving Avg'!F2155</f>
        <v>1.8824999999999998</v>
      </c>
      <c r="H2155" s="2">
        <f>'Moving Avg'!G2155</f>
        <v>1.6067999999999998</v>
      </c>
      <c r="I2155" s="2">
        <f>'Moving Avg'!H2155</f>
        <v>1.6603000000000003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</row>
    <row r="2156" spans="1:12" ht="13.5" x14ac:dyDescent="0.25">
      <c r="A2156" s="3">
        <f>RSI!A2156</f>
        <v>45443</v>
      </c>
      <c r="B2156" s="2">
        <f>RSI!B2156</f>
        <v>2.0699999999999998</v>
      </c>
      <c r="C2156" s="2">
        <f>RSI!I2156</f>
        <v>74.948070434608169</v>
      </c>
      <c r="D2156" s="2">
        <f>MACD!E2156</f>
        <v>-9.9188964426803361E-2</v>
      </c>
      <c r="E2156" s="2">
        <f>MACD!F2156</f>
        <v>-0.10164109261131407</v>
      </c>
      <c r="F2156" s="2">
        <f>'Moving Avg'!D2156</f>
        <v>2.0880000000000001</v>
      </c>
      <c r="G2156" s="2">
        <f>'Moving Avg'!F2156</f>
        <v>1.9034999999999997</v>
      </c>
      <c r="H2156" s="2">
        <f>'Moving Avg'!G2156</f>
        <v>1.6183999999999998</v>
      </c>
      <c r="I2156" s="2">
        <f>'Moving Avg'!H2156</f>
        <v>1.6597500000000003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</row>
    <row r="2157" spans="1:12" ht="13.5" x14ac:dyDescent="0.25">
      <c r="A2157" s="3">
        <f>RSI!A2157</f>
        <v>45446</v>
      </c>
      <c r="B2157" s="2">
        <f>RSI!B2157</f>
        <v>2.0499999999999998</v>
      </c>
      <c r="C2157" s="2">
        <f>RSI!I2157</f>
        <v>71.805247603393482</v>
      </c>
      <c r="D2157" s="2">
        <f>MACD!E2157</f>
        <v>-9.4132049008084806E-2</v>
      </c>
      <c r="E2157" s="2">
        <f>MACD!F2157</f>
        <v>-0.10013928389066823</v>
      </c>
      <c r="F2157" s="2">
        <f>'Moving Avg'!D2157</f>
        <v>2.0840000000000005</v>
      </c>
      <c r="G2157" s="2">
        <f>'Moving Avg'!F2157</f>
        <v>1.9209999999999998</v>
      </c>
      <c r="H2157" s="2">
        <f>'Moving Avg'!G2157</f>
        <v>1.6295999999999997</v>
      </c>
      <c r="I2157" s="2">
        <f>'Moving Avg'!H2157</f>
        <v>1.6591000000000002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45447</v>
      </c>
      <c r="B2158" s="2">
        <f>RSI!B2158</f>
        <v>2.0499999999999998</v>
      </c>
      <c r="C2158" s="2">
        <f>RSI!I2158</f>
        <v>71.805247603393482</v>
      </c>
      <c r="D2158" s="2">
        <f>MACD!E2158</f>
        <v>-9.1034670272529317E-2</v>
      </c>
      <c r="E2158" s="2">
        <f>MACD!F2158</f>
        <v>-9.8318361167040458E-2</v>
      </c>
      <c r="F2158" s="2">
        <f>'Moving Avg'!D2158</f>
        <v>2.0619999999999998</v>
      </c>
      <c r="G2158" s="2">
        <f>'Moving Avg'!F2158</f>
        <v>1.9364999999999994</v>
      </c>
      <c r="H2158" s="2">
        <f>'Moving Avg'!G2158</f>
        <v>1.6407999999999994</v>
      </c>
      <c r="I2158" s="2">
        <f>'Moving Avg'!H2158</f>
        <v>1.6584500000000002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2.0499999999999998</v>
      </c>
      <c r="C2159" s="2">
        <f>RSI!I2159</f>
        <v>71.805247603393482</v>
      </c>
      <c r="D2159" s="2">
        <f>MACD!E2159</f>
        <v>-8.6430915761509741E-2</v>
      </c>
      <c r="E2159" s="2">
        <f>MACD!F2159</f>
        <v>-9.5940872085934312E-2</v>
      </c>
      <c r="F2159" s="2">
        <f>'Moving Avg'!D2159</f>
        <v>2.0579999999999998</v>
      </c>
      <c r="G2159" s="2">
        <f>'Moving Avg'!F2159</f>
        <v>1.9519999999999993</v>
      </c>
      <c r="H2159" s="2">
        <f>'Moving Avg'!G2159</f>
        <v>1.651999999999999</v>
      </c>
      <c r="I2159" s="2">
        <f>'Moving Avg'!H2159</f>
        <v>1.6578000000000006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2.0499999999999998</v>
      </c>
      <c r="C2160" s="2">
        <f>RSI!I2160</f>
        <v>71.805247603393482</v>
      </c>
      <c r="D2160" s="2">
        <f>MACD!E2160</f>
        <v>-7.1240727289781924E-2</v>
      </c>
      <c r="E2160" s="2">
        <f>MACD!F2160</f>
        <v>-9.100084312670384E-2</v>
      </c>
      <c r="F2160" s="2">
        <f>'Moving Avg'!D2160</f>
        <v>2.0539999999999998</v>
      </c>
      <c r="G2160" s="2">
        <f>'Moving Avg'!F2160</f>
        <v>1.9644999999999992</v>
      </c>
      <c r="H2160" s="2">
        <f>'Moving Avg'!G2160</f>
        <v>1.6631999999999991</v>
      </c>
      <c r="I2160" s="2">
        <f>'Moving Avg'!H2160</f>
        <v>1.6571500000000003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1.98</v>
      </c>
      <c r="C2161" s="2">
        <f>RSI!I2161</f>
        <v>59.967202045696247</v>
      </c>
      <c r="D2161" s="2">
        <f>MACD!E2161</f>
        <v>-4.1832565640539165E-2</v>
      </c>
      <c r="E2161" s="2">
        <f>MACD!F2161</f>
        <v>-8.1167187629470908E-2</v>
      </c>
      <c r="F2161" s="2">
        <f>'Moving Avg'!D2161</f>
        <v>2.036</v>
      </c>
      <c r="G2161" s="2">
        <f>'Moving Avg'!F2161</f>
        <v>1.9694999999999994</v>
      </c>
      <c r="H2161" s="2">
        <f>'Moving Avg'!G2161</f>
        <v>1.6741999999999992</v>
      </c>
      <c r="I2161" s="2">
        <f>'Moving Avg'!H2161</f>
        <v>1.6561500000000005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1.96</v>
      </c>
      <c r="C2162" s="2">
        <f>RSI!I2162</f>
        <v>57.072097217099298</v>
      </c>
      <c r="D2162" s="2">
        <f>MACD!E2162</f>
        <v>-1.4383634825428038E-2</v>
      </c>
      <c r="E2162" s="2">
        <f>MACD!F2162</f>
        <v>-6.7810477068662334E-2</v>
      </c>
      <c r="F2162" s="2">
        <f>'Moving Avg'!D2162</f>
        <v>2.0179999999999998</v>
      </c>
      <c r="G2162" s="2">
        <f>'Moving Avg'!F2162</f>
        <v>1.9774999999999998</v>
      </c>
      <c r="H2162" s="2">
        <f>'Moving Avg'!G2162</f>
        <v>1.6859999999999993</v>
      </c>
      <c r="I2162" s="2">
        <f>'Moving Avg'!H2162</f>
        <v>1.6550500000000001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45454</v>
      </c>
      <c r="B2163" s="2">
        <f>RSI!B2163</f>
        <v>1.97</v>
      </c>
      <c r="C2163" s="2">
        <f>RSI!I2163</f>
        <v>58.159772434744774</v>
      </c>
      <c r="D2163" s="2">
        <f>MACD!E2163</f>
        <v>2.1644828175874764E-2</v>
      </c>
      <c r="E2163" s="2">
        <f>MACD!F2163</f>
        <v>-4.9919416019754921E-2</v>
      </c>
      <c r="F2163" s="2">
        <f>'Moving Avg'!D2163</f>
        <v>2.0019999999999998</v>
      </c>
      <c r="G2163" s="2">
        <f>'Moving Avg'!F2163</f>
        <v>1.986</v>
      </c>
      <c r="H2163" s="2">
        <f>'Moving Avg'!G2163</f>
        <v>1.6979999999999993</v>
      </c>
      <c r="I2163" s="2">
        <f>'Moving Avg'!H2163</f>
        <v>1.6540000000000004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1.97</v>
      </c>
      <c r="C2164" s="2">
        <f>RSI!I2164</f>
        <v>58.159772434744774</v>
      </c>
      <c r="D2164" s="2">
        <f>MACD!E2164</f>
        <v>3.7944680063779934E-2</v>
      </c>
      <c r="E2164" s="2">
        <f>MACD!F2164</f>
        <v>-3.2346596803047953E-2</v>
      </c>
      <c r="F2164" s="2">
        <f>'Moving Avg'!D2164</f>
        <v>1.986</v>
      </c>
      <c r="G2164" s="2">
        <f>'Moving Avg'!F2164</f>
        <v>1.9949999999999999</v>
      </c>
      <c r="H2164" s="2">
        <f>'Moving Avg'!G2164</f>
        <v>1.7111999999999992</v>
      </c>
      <c r="I2164" s="2">
        <f>'Moving Avg'!H2164</f>
        <v>1.6529500000000004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45456</v>
      </c>
      <c r="B2165" s="2">
        <f>RSI!B2165</f>
        <v>1.89</v>
      </c>
      <c r="C2165" s="2">
        <f>RSI!I2165</f>
        <v>47.089816060989001</v>
      </c>
      <c r="D2165" s="2">
        <f>MACD!E2165</f>
        <v>5.7348328351298106E-2</v>
      </c>
      <c r="E2165" s="2">
        <f>MACD!F2165</f>
        <v>-1.4407611772178742E-2</v>
      </c>
      <c r="F2165" s="2">
        <f>'Moving Avg'!D2165</f>
        <v>1.954</v>
      </c>
      <c r="G2165" s="2">
        <f>'Moving Avg'!F2165</f>
        <v>1.9995000000000001</v>
      </c>
      <c r="H2165" s="2">
        <f>'Moving Avg'!G2165</f>
        <v>1.7219999999999993</v>
      </c>
      <c r="I2165" s="2">
        <f>'Moving Avg'!H2165</f>
        <v>1.6515000000000004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</row>
    <row r="2166" spans="1:12" ht="13.5" x14ac:dyDescent="0.25">
      <c r="A2166" s="3">
        <f>RSI!A2166</f>
        <v>45457</v>
      </c>
      <c r="B2166" s="2">
        <f>RSI!B2166</f>
        <v>1.89</v>
      </c>
      <c r="C2166" s="2">
        <f>RSI!I2166</f>
        <v>47.089816060989008</v>
      </c>
      <c r="D2166" s="2">
        <f>MACD!E2166</f>
        <v>7.39483567434982E-2</v>
      </c>
      <c r="E2166" s="2">
        <f>MACD!F2166</f>
        <v>3.2635819309566466E-3</v>
      </c>
      <c r="F2166" s="2">
        <f>'Moving Avg'!D2166</f>
        <v>1.9359999999999999</v>
      </c>
      <c r="G2166" s="2">
        <f>'Moving Avg'!F2166</f>
        <v>2</v>
      </c>
      <c r="H2166" s="2">
        <f>'Moving Avg'!G2166</f>
        <v>1.7327999999999995</v>
      </c>
      <c r="I2166" s="2">
        <f>'Moving Avg'!H2166</f>
        <v>1.6500500000000002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</row>
    <row r="2167" spans="1:12" ht="13.5" x14ac:dyDescent="0.25">
      <c r="A2167" s="3">
        <f>RSI!A2167</f>
        <v>45461</v>
      </c>
      <c r="B2167" s="2">
        <f>RSI!B2167</f>
        <v>1.81</v>
      </c>
      <c r="C2167" s="2">
        <f>RSI!I2167</f>
        <v>38.574626712777608</v>
      </c>
      <c r="D2167" s="2">
        <f>MACD!E2167</f>
        <v>9.1011645577917077E-2</v>
      </c>
      <c r="E2167" s="2">
        <f>MACD!F2167</f>
        <v>2.0813194660348734E-2</v>
      </c>
      <c r="F2167" s="2">
        <f>'Moving Avg'!D2167</f>
        <v>1.9059999999999999</v>
      </c>
      <c r="G2167" s="2">
        <f>'Moving Avg'!F2167</f>
        <v>1.9965000000000004</v>
      </c>
      <c r="H2167" s="2">
        <f>'Moving Avg'!G2167</f>
        <v>1.7411999999999994</v>
      </c>
      <c r="I2167" s="2">
        <f>'Moving Avg'!H2167</f>
        <v>1.64815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45462</v>
      </c>
      <c r="B2168" s="2">
        <f>RSI!B2168</f>
        <v>1.81</v>
      </c>
      <c r="C2168" s="2">
        <f>RSI!I2168</f>
        <v>38.574626712777608</v>
      </c>
      <c r="D2168" s="2">
        <f>MACD!E2168</f>
        <v>0.10607819215100389</v>
      </c>
      <c r="E2168" s="2">
        <f>MACD!F2168</f>
        <v>3.7866194158479763E-2</v>
      </c>
      <c r="F2168" s="2">
        <f>'Moving Avg'!D2168</f>
        <v>1.8740000000000001</v>
      </c>
      <c r="G2168" s="2">
        <f>'Moving Avg'!F2168</f>
        <v>1.9930000000000003</v>
      </c>
      <c r="H2168" s="2">
        <f>'Moving Avg'!G2168</f>
        <v>1.7495999999999998</v>
      </c>
      <c r="I2168" s="2">
        <f>'Moving Avg'!H2168</f>
        <v>1.6462499999999998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45463</v>
      </c>
      <c r="B2169" s="2">
        <f>RSI!B2169</f>
        <v>1.81</v>
      </c>
      <c r="C2169" s="2">
        <f>RSI!I2169</f>
        <v>38.574626712777608</v>
      </c>
      <c r="D2169" s="2">
        <f>MACD!E2169</f>
        <v>0.11940864098004922</v>
      </c>
      <c r="E2169" s="2">
        <f>MACD!F2169</f>
        <v>5.4174683522793657E-2</v>
      </c>
      <c r="F2169" s="2">
        <f>'Moving Avg'!D2169</f>
        <v>1.8420000000000001</v>
      </c>
      <c r="G2169" s="2">
        <f>'Moving Avg'!F2169</f>
        <v>1.9885000000000006</v>
      </c>
      <c r="H2169" s="2">
        <f>'Moving Avg'!G2169</f>
        <v>1.7579999999999998</v>
      </c>
      <c r="I2169" s="2">
        <f>'Moving Avg'!H2169</f>
        <v>1.6443499999999998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</row>
    <row r="2170" spans="1:12" ht="13.5" x14ac:dyDescent="0.25">
      <c r="A2170" s="3">
        <f>RSI!A2170</f>
        <v>45464</v>
      </c>
      <c r="B2170" s="2">
        <f>RSI!B2170</f>
        <v>1.81</v>
      </c>
      <c r="C2170" s="2">
        <f>RSI!I2170</f>
        <v>38.574626712777608</v>
      </c>
      <c r="D2170" s="2">
        <f>MACD!E2170</f>
        <v>0.13122698532212129</v>
      </c>
      <c r="E2170" s="2">
        <f>MACD!F2170</f>
        <v>6.9585143882659184E-2</v>
      </c>
      <c r="F2170" s="2">
        <f>'Moving Avg'!D2170</f>
        <v>1.8260000000000001</v>
      </c>
      <c r="G2170" s="2">
        <f>'Moving Avg'!F2170</f>
        <v>1.9800000000000004</v>
      </c>
      <c r="H2170" s="2">
        <f>'Moving Avg'!G2170</f>
        <v>1.7664</v>
      </c>
      <c r="I2170" s="2">
        <f>'Moving Avg'!H2170</f>
        <v>1.6424499999999997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45467</v>
      </c>
      <c r="B2171" s="2">
        <f>RSI!B2171</f>
        <v>1.81</v>
      </c>
      <c r="C2171" s="2">
        <f>RSI!I2171</f>
        <v>38.574626712777608</v>
      </c>
      <c r="D2171" s="2">
        <f>MACD!E2171</f>
        <v>0.13095671966052969</v>
      </c>
      <c r="E2171" s="2">
        <f>MACD!F2171</f>
        <v>8.1859459038233287E-2</v>
      </c>
      <c r="F2171" s="2">
        <f>'Moving Avg'!D2171</f>
        <v>1.81</v>
      </c>
      <c r="G2171" s="2">
        <f>'Moving Avg'!F2171</f>
        <v>1.9675000000000007</v>
      </c>
      <c r="H2171" s="2">
        <f>'Moving Avg'!G2171</f>
        <v>1.7747999999999999</v>
      </c>
      <c r="I2171" s="2">
        <f>'Moving Avg'!H2171</f>
        <v>1.6405500000000002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45468</v>
      </c>
      <c r="B2172" s="2">
        <f>RSI!B2172</f>
        <v>1.8</v>
      </c>
      <c r="C2172" s="2">
        <f>RSI!I2172</f>
        <v>37.351670861114684</v>
      </c>
      <c r="D2172" s="2">
        <f>MACD!E2172</f>
        <v>0.12885372839107134</v>
      </c>
      <c r="E2172" s="2">
        <f>MACD!F2172</f>
        <v>9.1258312908800904E-2</v>
      </c>
      <c r="F2172" s="2">
        <f>'Moving Avg'!D2172</f>
        <v>1.8080000000000003</v>
      </c>
      <c r="G2172" s="2">
        <f>'Moving Avg'!F2172</f>
        <v>1.9540000000000002</v>
      </c>
      <c r="H2172" s="2">
        <f>'Moving Avg'!G2172</f>
        <v>1.7829999999999999</v>
      </c>
      <c r="I2172" s="2">
        <f>'Moving Avg'!H2172</f>
        <v>1.6386500000000002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</row>
    <row r="2173" spans="1:12" ht="13.5" x14ac:dyDescent="0.25">
      <c r="A2173" s="3">
        <f>RSI!A2173</f>
        <v>45469</v>
      </c>
      <c r="B2173" s="2">
        <f>RSI!B2173</f>
        <v>1.8</v>
      </c>
      <c r="C2173" s="2">
        <f>RSI!I2173</f>
        <v>37.351670861114684</v>
      </c>
      <c r="D2173" s="2">
        <f>MACD!E2173</f>
        <v>0.12909949046324987</v>
      </c>
      <c r="E2173" s="2">
        <f>MACD!F2173</f>
        <v>9.8826548419690699E-2</v>
      </c>
      <c r="F2173" s="2">
        <f>'Moving Avg'!D2173</f>
        <v>1.8059999999999998</v>
      </c>
      <c r="G2173" s="2">
        <f>'Moving Avg'!F2173</f>
        <v>1.9359999999999995</v>
      </c>
      <c r="H2173" s="2">
        <f>'Moving Avg'!G2173</f>
        <v>1.7912000000000001</v>
      </c>
      <c r="I2173" s="2">
        <f>'Moving Avg'!H2173</f>
        <v>1.6367500000000001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</row>
    <row r="2174" spans="1:12" ht="13.5" x14ac:dyDescent="0.25">
      <c r="A2174" s="3">
        <f>RSI!A2174</f>
        <v>45470</v>
      </c>
      <c r="B2174" s="2">
        <f>RSI!B2174</f>
        <v>1.81</v>
      </c>
      <c r="C2174" s="2">
        <f>RSI!I2174</f>
        <v>39.573476294029476</v>
      </c>
      <c r="D2174" s="2">
        <f>MACD!E2174</f>
        <v>0.12901740102734149</v>
      </c>
      <c r="E2174" s="2">
        <f>MACD!F2174</f>
        <v>0.10486471894122086</v>
      </c>
      <c r="F2174" s="2">
        <f>'Moving Avg'!D2174</f>
        <v>1.8059999999999998</v>
      </c>
      <c r="G2174" s="2">
        <f>'Moving Avg'!F2174</f>
        <v>1.9229999999999996</v>
      </c>
      <c r="H2174" s="2">
        <f>'Moving Avg'!G2174</f>
        <v>1.7997999999999996</v>
      </c>
      <c r="I2174" s="2">
        <f>'Moving Avg'!H2174</f>
        <v>1.6349000000000005</v>
      </c>
      <c r="J2174" s="6" t="str">
        <f>OBV!F2174</f>
        <v>BEARISH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45471</v>
      </c>
      <c r="B2175" s="2">
        <f>RSI!B2175</f>
        <v>1.81</v>
      </c>
      <c r="C2175" s="2">
        <f>RSI!I2175</f>
        <v>39.573476294029483</v>
      </c>
      <c r="D2175" s="2">
        <f>MACD!E2175</f>
        <v>0.11699847168550637</v>
      </c>
      <c r="E2175" s="2">
        <f>MACD!F2175</f>
        <v>0.10729146949007796</v>
      </c>
      <c r="F2175" s="2">
        <f>'Moving Avg'!D2175</f>
        <v>1.8060000000000003</v>
      </c>
      <c r="G2175" s="2">
        <f>'Moving Avg'!F2175</f>
        <v>1.9099999999999997</v>
      </c>
      <c r="H2175" s="2">
        <f>'Moving Avg'!G2175</f>
        <v>1.8083999999999998</v>
      </c>
      <c r="I2175" s="2">
        <f>'Moving Avg'!H2175</f>
        <v>1.6330500000000001</v>
      </c>
      <c r="J2175" s="6" t="str">
        <f>OBV!F2175</f>
        <v>BEARISH</v>
      </c>
      <c r="K2175" s="6" t="str">
        <f>OBV!G2175</f>
        <v>NEUTRAL</v>
      </c>
      <c r="L2175" s="6" t="str">
        <f>OBV!H2175</f>
        <v>NEUTRAL</v>
      </c>
    </row>
    <row r="2176" spans="1:12" ht="13.5" x14ac:dyDescent="0.25">
      <c r="A2176" s="3">
        <f>RSI!A2176</f>
        <v>45474</v>
      </c>
      <c r="B2176" s="2">
        <f>RSI!B2176</f>
        <v>1.81</v>
      </c>
      <c r="C2176" s="2">
        <f>RSI!I2176</f>
        <v>39.57347629402949</v>
      </c>
      <c r="D2176" s="2">
        <f>MACD!E2176</f>
        <v>0.10716029659790904</v>
      </c>
      <c r="E2176" s="2">
        <f>MACD!F2176</f>
        <v>0.10726523491164419</v>
      </c>
      <c r="F2176" s="2">
        <f>'Moving Avg'!D2176</f>
        <v>1.8060000000000003</v>
      </c>
      <c r="G2176" s="2">
        <f>'Moving Avg'!F2176</f>
        <v>1.8970000000000002</v>
      </c>
      <c r="H2176" s="2">
        <f>'Moving Avg'!G2176</f>
        <v>1.8169999999999999</v>
      </c>
      <c r="I2176" s="2">
        <f>'Moving Avg'!H2176</f>
        <v>1.6312</v>
      </c>
      <c r="J2176" s="6" t="str">
        <f>OBV!F2176</f>
        <v>BEARISH</v>
      </c>
      <c r="K2176" s="6" t="str">
        <f>OBV!G2176</f>
        <v>NEUTRAL</v>
      </c>
      <c r="L2176" s="6" t="str">
        <f>OBV!H2176</f>
        <v>NEUTRAL</v>
      </c>
    </row>
    <row r="2177" spans="1:12" ht="13.5" x14ac:dyDescent="0.25">
      <c r="A2177" s="3">
        <f>RSI!A2177</f>
        <v>45475</v>
      </c>
      <c r="B2177" s="2">
        <f>RSI!B2177</f>
        <v>1.81</v>
      </c>
      <c r="C2177" s="2">
        <f>RSI!I2177</f>
        <v>39.573476294029483</v>
      </c>
      <c r="D2177" s="2">
        <f>MACD!E2177</f>
        <v>8.6835113305940403E-2</v>
      </c>
      <c r="E2177" s="2">
        <f>MACD!F2177</f>
        <v>0.10317921059050345</v>
      </c>
      <c r="F2177" s="2">
        <f>'Moving Avg'!D2177</f>
        <v>1.8080000000000003</v>
      </c>
      <c r="G2177" s="2">
        <f>'Moving Avg'!F2177</f>
        <v>1.8850000000000002</v>
      </c>
      <c r="H2177" s="2">
        <f>'Moving Avg'!G2177</f>
        <v>1.8256000000000001</v>
      </c>
      <c r="I2177" s="2">
        <f>'Moving Avg'!H2177</f>
        <v>1.6293500000000003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</row>
    <row r="2178" spans="1:12" ht="13.5" x14ac:dyDescent="0.25">
      <c r="A2178" s="3">
        <f>RSI!A2178</f>
        <v>45476</v>
      </c>
      <c r="B2178" s="2">
        <f>RSI!B2178</f>
        <v>1.81</v>
      </c>
      <c r="C2178" s="2">
        <f>RSI!I2178</f>
        <v>39.57347629402949</v>
      </c>
      <c r="D2178" s="2">
        <f>MACD!E2178</f>
        <v>6.992125046116815E-2</v>
      </c>
      <c r="E2178" s="2">
        <f>MACD!F2178</f>
        <v>9.6527618564636389E-2</v>
      </c>
      <c r="F2178" s="2">
        <f>'Moving Avg'!D2178</f>
        <v>1.81</v>
      </c>
      <c r="G2178" s="2">
        <f>'Moving Avg'!F2178</f>
        <v>1.873</v>
      </c>
      <c r="H2178" s="2">
        <f>'Moving Avg'!G2178</f>
        <v>1.8340000000000001</v>
      </c>
      <c r="I2178" s="2">
        <f>'Moving Avg'!H2178</f>
        <v>1.6274999999999999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45477</v>
      </c>
      <c r="B2179" s="2">
        <f>RSI!B2179</f>
        <v>1.81</v>
      </c>
      <c r="C2179" s="2">
        <f>RSI!I2179</f>
        <v>39.57347629402949</v>
      </c>
      <c r="D2179" s="2">
        <f>MACD!E2179</f>
        <v>5.5872825150179439E-2</v>
      </c>
      <c r="E2179" s="2">
        <f>MACD!F2179</f>
        <v>8.8396659881744999E-2</v>
      </c>
      <c r="F2179" s="2">
        <f>'Moving Avg'!D2179</f>
        <v>1.81</v>
      </c>
      <c r="G2179" s="2">
        <f>'Moving Avg'!F2179</f>
        <v>1.861</v>
      </c>
      <c r="H2179" s="2">
        <f>'Moving Avg'!G2179</f>
        <v>1.8418000000000001</v>
      </c>
      <c r="I2179" s="2">
        <f>'Moving Avg'!H2179</f>
        <v>1.62565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</row>
    <row r="2180" spans="1:12" ht="13.5" x14ac:dyDescent="0.25">
      <c r="A2180" s="3">
        <f>RSI!A2180</f>
        <v>45478</v>
      </c>
      <c r="B2180" s="2">
        <f>RSI!B2180</f>
        <v>1.81</v>
      </c>
      <c r="C2180" s="2">
        <f>RSI!I2180</f>
        <v>39.57347629402949</v>
      </c>
      <c r="D2180" s="2">
        <f>MACD!E2180</f>
        <v>4.4229496770912702E-2</v>
      </c>
      <c r="E2180" s="2">
        <f>MACD!F2180</f>
        <v>7.9563227259578539E-2</v>
      </c>
      <c r="F2180" s="2">
        <f>'Moving Avg'!D2180</f>
        <v>1.81</v>
      </c>
      <c r="G2180" s="2">
        <f>'Moving Avg'!F2180</f>
        <v>1.8489999999999998</v>
      </c>
      <c r="H2180" s="2">
        <f>'Moving Avg'!G2180</f>
        <v>1.849</v>
      </c>
      <c r="I2180" s="2">
        <f>'Moving Avg'!H2180</f>
        <v>1.6237999999999997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45481</v>
      </c>
      <c r="B2181" s="2">
        <f>RSI!B2181</f>
        <v>1.81</v>
      </c>
      <c r="C2181" s="2">
        <f>RSI!I2181</f>
        <v>39.57347629402949</v>
      </c>
      <c r="D2181" s="2">
        <f>MACD!E2181</f>
        <v>3.4603191097459796E-2</v>
      </c>
      <c r="E2181" s="2">
        <f>MACD!F2181</f>
        <v>7.0571220027154796E-2</v>
      </c>
      <c r="F2181" s="2">
        <f>'Moving Avg'!D2181</f>
        <v>1.81</v>
      </c>
      <c r="G2181" s="2">
        <f>'Moving Avg'!F2181</f>
        <v>1.8405</v>
      </c>
      <c r="H2181" s="2">
        <f>'Moving Avg'!G2181</f>
        <v>1.8562000000000001</v>
      </c>
      <c r="I2181" s="2">
        <f>'Moving Avg'!H2181</f>
        <v>1.62195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45482</v>
      </c>
      <c r="B2182" s="2">
        <f>RSI!B2182</f>
        <v>1.81</v>
      </c>
      <c r="C2182" s="2">
        <f>RSI!I2182</f>
        <v>39.57347629402949</v>
      </c>
      <c r="D2182" s="2">
        <f>MACD!E2182</f>
        <v>2.5128413819427209E-2</v>
      </c>
      <c r="E2182" s="2">
        <f>MACD!F2182</f>
        <v>6.1482658785609282E-2</v>
      </c>
      <c r="F2182" s="2">
        <f>'Moving Avg'!D2182</f>
        <v>1.81</v>
      </c>
      <c r="G2182" s="2">
        <f>'Moving Avg'!F2182</f>
        <v>1.8329999999999997</v>
      </c>
      <c r="H2182" s="2">
        <f>'Moving Avg'!G2182</f>
        <v>1.8632000000000002</v>
      </c>
      <c r="I2182" s="2">
        <f>'Moving Avg'!H2182</f>
        <v>1.6200999999999999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45483</v>
      </c>
      <c r="B2183" s="2">
        <f>RSI!B2183</f>
        <v>1.81</v>
      </c>
      <c r="C2183" s="2">
        <f>RSI!I2183</f>
        <v>39.57347629402949</v>
      </c>
      <c r="D2183" s="2">
        <f>MACD!E2183</f>
        <v>1.730483146405204E-2</v>
      </c>
      <c r="E2183" s="2">
        <f>MACD!F2183</f>
        <v>5.2647093321297841E-2</v>
      </c>
      <c r="F2183" s="2">
        <f>'Moving Avg'!D2183</f>
        <v>1.81</v>
      </c>
      <c r="G2183" s="2">
        <f>'Moving Avg'!F2183</f>
        <v>1.825</v>
      </c>
      <c r="H2183" s="2">
        <f>'Moving Avg'!G2183</f>
        <v>1.8694000000000002</v>
      </c>
      <c r="I2183" s="2">
        <f>'Moving Avg'!H2183</f>
        <v>1.61825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45484</v>
      </c>
      <c r="B2184" s="2">
        <f>RSI!B2184</f>
        <v>1.81</v>
      </c>
      <c r="C2184" s="2">
        <f>RSI!I2184</f>
        <v>39.57347629402949</v>
      </c>
      <c r="D2184" s="2">
        <f>MACD!E2184</f>
        <v>1.2402539516518374E-2</v>
      </c>
      <c r="E2184" s="2">
        <f>MACD!F2184</f>
        <v>4.4598182560341953E-2</v>
      </c>
      <c r="F2184" s="2">
        <f>'Moving Avg'!D2184</f>
        <v>1.81</v>
      </c>
      <c r="G2184" s="2">
        <f>'Moving Avg'!F2184</f>
        <v>1.8169999999999997</v>
      </c>
      <c r="H2184" s="2">
        <f>'Moving Avg'!G2184</f>
        <v>1.8744000000000001</v>
      </c>
      <c r="I2184" s="2">
        <f>'Moving Avg'!H2184</f>
        <v>1.6164000000000001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45485</v>
      </c>
      <c r="B2185" s="2">
        <f>RSI!B2185</f>
        <v>1.81</v>
      </c>
      <c r="C2185" s="2">
        <f>RSI!I2185</f>
        <v>39.57347629402949</v>
      </c>
      <c r="D2185" s="2">
        <f>MACD!E2185</f>
        <v>8.4203730104275287E-3</v>
      </c>
      <c r="E2185" s="2">
        <f>MACD!F2185</f>
        <v>3.7362620650359071E-2</v>
      </c>
      <c r="F2185" s="2">
        <f>'Moving Avg'!D2185</f>
        <v>1.81</v>
      </c>
      <c r="G2185" s="2">
        <f>'Moving Avg'!F2185</f>
        <v>1.8129999999999999</v>
      </c>
      <c r="H2185" s="2">
        <f>'Moving Avg'!G2185</f>
        <v>1.8790000000000004</v>
      </c>
      <c r="I2185" s="2">
        <f>'Moving Avg'!H2185</f>
        <v>1.6145500000000002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45488</v>
      </c>
      <c r="B2186" s="2">
        <f>RSI!B2186</f>
        <v>1.81</v>
      </c>
      <c r="C2186" s="2">
        <f>RSI!I2186</f>
        <v>39.57347629402949</v>
      </c>
      <c r="D2186" s="2">
        <f>MACD!E2186</f>
        <v>5.2044833203515051E-3</v>
      </c>
      <c r="E2186" s="2">
        <f>MACD!F2186</f>
        <v>3.0930993184357561E-2</v>
      </c>
      <c r="F2186" s="2">
        <f>'Moving Avg'!D2186</f>
        <v>1.81</v>
      </c>
      <c r="G2186" s="2">
        <f>'Moving Avg'!F2186</f>
        <v>1.8089999999999999</v>
      </c>
      <c r="H2186" s="2">
        <f>'Moving Avg'!G2186</f>
        <v>1.8822000000000003</v>
      </c>
      <c r="I2186" s="2">
        <f>'Moving Avg'!H2186</f>
        <v>1.6127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1.81</v>
      </c>
      <c r="C2187" s="2">
        <f>RSI!I2187</f>
        <v>39.57347629402949</v>
      </c>
      <c r="D2187" s="2">
        <f>MACD!E2187</f>
        <v>2.6256012746184165E-3</v>
      </c>
      <c r="E2187" s="2">
        <f>MACD!F2187</f>
        <v>2.5269914802409733E-2</v>
      </c>
      <c r="F2187" s="2">
        <f>'Moving Avg'!D2187</f>
        <v>1.81</v>
      </c>
      <c r="G2187" s="2">
        <f>'Moving Avg'!F2187</f>
        <v>1.8089999999999999</v>
      </c>
      <c r="H2187" s="2">
        <f>'Moving Avg'!G2187</f>
        <v>1.8844000000000003</v>
      </c>
      <c r="I2187" s="2">
        <f>'Moving Avg'!H2187</f>
        <v>1.6108500000000001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45490</v>
      </c>
      <c r="B2188" s="2">
        <f>RSI!B2188</f>
        <v>1.81</v>
      </c>
      <c r="C2188" s="2">
        <f>RSI!I2188</f>
        <v>39.57347629402949</v>
      </c>
      <c r="D2188" s="2">
        <f>MACD!E2188</f>
        <v>5.7518826129920875E-4</v>
      </c>
      <c r="E2188" s="2">
        <f>MACD!F2188</f>
        <v>2.0330969494187629E-2</v>
      </c>
      <c r="F2188" s="2">
        <f>'Moving Avg'!D2188</f>
        <v>1.81</v>
      </c>
      <c r="G2188" s="2">
        <f>'Moving Avg'!F2188</f>
        <v>1.8089999999999997</v>
      </c>
      <c r="H2188" s="2">
        <f>'Moving Avg'!G2188</f>
        <v>1.8858000000000004</v>
      </c>
      <c r="I2188" s="2">
        <f>'Moving Avg'!H2188</f>
        <v>1.609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</row>
    <row r="2189" spans="1:12" ht="13.5" x14ac:dyDescent="0.25">
      <c r="A2189" s="3">
        <f>RSI!A2189</f>
        <v>45491</v>
      </c>
      <c r="B2189" s="2">
        <f>RSI!B2189</f>
        <v>1.81</v>
      </c>
      <c r="C2189" s="2">
        <f>RSI!I2189</f>
        <v>39.57347629402949</v>
      </c>
      <c r="D2189" s="2">
        <f>MACD!E2189</f>
        <v>-1.0378155327406269E-3</v>
      </c>
      <c r="E2189" s="2">
        <f>MACD!F2189</f>
        <v>1.6057212488801979E-2</v>
      </c>
      <c r="F2189" s="2">
        <f>'Moving Avg'!D2189</f>
        <v>1.81</v>
      </c>
      <c r="G2189" s="2">
        <f>'Moving Avg'!F2189</f>
        <v>1.8089999999999997</v>
      </c>
      <c r="H2189" s="2">
        <f>'Moving Avg'!G2189</f>
        <v>1.8872000000000007</v>
      </c>
      <c r="I2189" s="2">
        <f>'Moving Avg'!H2189</f>
        <v>1.6071500000000001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45492</v>
      </c>
      <c r="B2190" s="2">
        <f>RSI!B2190</f>
        <v>1.81</v>
      </c>
      <c r="C2190" s="2">
        <f>RSI!I2190</f>
        <v>39.573476294029504</v>
      </c>
      <c r="D2190" s="2">
        <f>MACD!E2190</f>
        <v>-2.289737986387097E-3</v>
      </c>
      <c r="E2190" s="2">
        <f>MACD!F2190</f>
        <v>1.2387822393764165E-2</v>
      </c>
      <c r="F2190" s="2">
        <f>'Moving Avg'!D2190</f>
        <v>1.81</v>
      </c>
      <c r="G2190" s="2">
        <f>'Moving Avg'!F2190</f>
        <v>1.8089999999999999</v>
      </c>
      <c r="H2190" s="2">
        <f>'Moving Avg'!G2190</f>
        <v>1.8874000000000004</v>
      </c>
      <c r="I2190" s="2">
        <f>'Moving Avg'!H2190</f>
        <v>1.6052999999999999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45495</v>
      </c>
      <c r="B2191" s="2">
        <f>RSI!B2191</f>
        <v>1.8</v>
      </c>
      <c r="C2191" s="2">
        <f>RSI!I2191</f>
        <v>35.176188151932053</v>
      </c>
      <c r="D2191" s="2">
        <f>MACD!E2191</f>
        <v>-2.5037542906813925E-3</v>
      </c>
      <c r="E2191" s="2">
        <f>MACD!F2191</f>
        <v>9.4095070568750543E-3</v>
      </c>
      <c r="F2191" s="2">
        <f>'Moving Avg'!D2191</f>
        <v>1.8080000000000003</v>
      </c>
      <c r="G2191" s="2">
        <f>'Moving Avg'!F2191</f>
        <v>1.8084999999999998</v>
      </c>
      <c r="H2191" s="2">
        <f>'Moving Avg'!G2191</f>
        <v>1.8858000000000004</v>
      </c>
      <c r="I2191" s="2">
        <f>'Moving Avg'!H2191</f>
        <v>1.6033999999999999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45496</v>
      </c>
      <c r="B2192" s="2">
        <f>RSI!B2192</f>
        <v>1.8</v>
      </c>
      <c r="C2192" s="2">
        <f>RSI!I2192</f>
        <v>35.176188151932053</v>
      </c>
      <c r="D2192" s="2">
        <f>MACD!E2192</f>
        <v>-2.5289379559754188E-3</v>
      </c>
      <c r="E2192" s="2">
        <f>MACD!F2192</f>
        <v>7.0218180543049598E-3</v>
      </c>
      <c r="F2192" s="2">
        <f>'Moving Avg'!D2192</f>
        <v>1.8059999999999998</v>
      </c>
      <c r="G2192" s="2">
        <f>'Moving Avg'!F2192</f>
        <v>1.8084999999999993</v>
      </c>
      <c r="H2192" s="2">
        <f>'Moving Avg'!G2192</f>
        <v>1.8858000000000006</v>
      </c>
      <c r="I2192" s="2">
        <f>'Moving Avg'!H2192</f>
        <v>1.6015000000000004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45497</v>
      </c>
      <c r="B2193" s="2">
        <f>RSI!B2193</f>
        <v>1.73</v>
      </c>
      <c r="C2193" s="2">
        <f>RSI!I2193</f>
        <v>18.493475577859741</v>
      </c>
      <c r="D2193" s="2">
        <f>MACD!E2193</f>
        <v>2.7792963570389961E-3</v>
      </c>
      <c r="E2193" s="2">
        <f>MACD!F2193</f>
        <v>6.1733137148517678E-3</v>
      </c>
      <c r="F2193" s="2">
        <f>'Moving Avg'!D2193</f>
        <v>1.7899999999999998</v>
      </c>
      <c r="G2193" s="2">
        <f>'Moving Avg'!F2193</f>
        <v>1.8049999999999993</v>
      </c>
      <c r="H2193" s="2">
        <f>'Moving Avg'!G2193</f>
        <v>1.8844000000000007</v>
      </c>
      <c r="I2193" s="2">
        <f>'Moving Avg'!H2193</f>
        <v>1.5992500000000005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45499</v>
      </c>
      <c r="B2194" s="2">
        <f>RSI!B2194</f>
        <v>1.8</v>
      </c>
      <c r="C2194" s="2">
        <f>RSI!I2194</f>
        <v>46.048722534061341</v>
      </c>
      <c r="D2194" s="2">
        <f>MACD!E2194</f>
        <v>2.6329922278389706E-3</v>
      </c>
      <c r="E2194" s="2">
        <f>MACD!F2194</f>
        <v>5.465249417449209E-3</v>
      </c>
      <c r="F2194" s="2">
        <f>'Moving Avg'!D2194</f>
        <v>1.7880000000000003</v>
      </c>
      <c r="G2194" s="2">
        <f>'Moving Avg'!F2194</f>
        <v>1.8044999999999995</v>
      </c>
      <c r="H2194" s="2">
        <f>'Moving Avg'!G2194</f>
        <v>1.8846000000000007</v>
      </c>
      <c r="I2194" s="2">
        <f>'Moving Avg'!H2194</f>
        <v>1.5973500000000005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</row>
    <row r="2195" spans="1:12" ht="13.5" x14ac:dyDescent="0.25">
      <c r="A2195" s="3">
        <f>RSI!A2195</f>
        <v>45502</v>
      </c>
      <c r="B2195" s="2">
        <f>RSI!B2195</f>
        <v>1.8</v>
      </c>
      <c r="C2195" s="2">
        <f>RSI!I2195</f>
        <v>46.048722534061341</v>
      </c>
      <c r="D2195" s="2">
        <f>MACD!E2195</f>
        <v>2.6023209901142597E-3</v>
      </c>
      <c r="E2195" s="2">
        <f>MACD!F2195</f>
        <v>4.892663731982219E-3</v>
      </c>
      <c r="F2195" s="2">
        <f>'Moving Avg'!D2195</f>
        <v>1.786</v>
      </c>
      <c r="G2195" s="2">
        <f>'Moving Avg'!F2195</f>
        <v>1.8039999999999996</v>
      </c>
      <c r="H2195" s="2">
        <f>'Moving Avg'!G2195</f>
        <v>1.8846000000000007</v>
      </c>
      <c r="I2195" s="2">
        <f>'Moving Avg'!H2195</f>
        <v>1.5954500000000005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</row>
    <row r="2196" spans="1:12" ht="13.5" x14ac:dyDescent="0.25">
      <c r="A2196" s="3">
        <f>RSI!A2196</f>
        <v>45503</v>
      </c>
      <c r="B2196" s="2">
        <f>RSI!B2196</f>
        <v>1.72</v>
      </c>
      <c r="C2196" s="2">
        <f>RSI!I2196</f>
        <v>31.799446318911009</v>
      </c>
      <c r="D2196" s="2">
        <f>MACD!E2196</f>
        <v>8.5885207783344963E-3</v>
      </c>
      <c r="E2196" s="2">
        <f>MACD!F2196</f>
        <v>5.6318351412526745E-3</v>
      </c>
      <c r="F2196" s="2">
        <f>'Moving Avg'!D2196</f>
        <v>1.77</v>
      </c>
      <c r="G2196" s="2">
        <f>'Moving Avg'!F2196</f>
        <v>1.7994999999999997</v>
      </c>
      <c r="H2196" s="2">
        <f>'Moving Avg'!G2196</f>
        <v>1.8814000000000006</v>
      </c>
      <c r="I2196" s="2">
        <f>'Moving Avg'!H2196</f>
        <v>1.5931500000000005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</row>
    <row r="2197" spans="1:12" ht="13.5" x14ac:dyDescent="0.25">
      <c r="A2197" s="3">
        <f>RSI!A2197</f>
        <v>45504</v>
      </c>
      <c r="B2197" s="2">
        <f>RSI!B2197</f>
        <v>1.68</v>
      </c>
      <c r="C2197" s="2">
        <f>RSI!I2197</f>
        <v>27.257733699137489</v>
      </c>
      <c r="D2197" s="2">
        <f>MACD!E2197</f>
        <v>1.7169292455392116E-2</v>
      </c>
      <c r="E2197" s="2">
        <f>MACD!F2197</f>
        <v>7.9393266040805634E-3</v>
      </c>
      <c r="F2197" s="2">
        <f>'Moving Avg'!D2197</f>
        <v>1.746</v>
      </c>
      <c r="G2197" s="2">
        <f>'Moving Avg'!F2197</f>
        <v>1.7929999999999999</v>
      </c>
      <c r="H2197" s="2">
        <f>'Moving Avg'!G2197</f>
        <v>1.8774000000000008</v>
      </c>
      <c r="I2197" s="2">
        <f>'Moving Avg'!H2197</f>
        <v>1.5906500000000006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</row>
    <row r="2198" spans="1:12" ht="13.5" x14ac:dyDescent="0.25">
      <c r="A2198" s="3">
        <f>RSI!A2198</f>
        <v>45505</v>
      </c>
      <c r="B2198" s="2">
        <f>RSI!B2198</f>
        <v>1.68</v>
      </c>
      <c r="C2198" s="2">
        <f>RSI!I2198</f>
        <v>27.257733699137489</v>
      </c>
      <c r="D2198" s="2">
        <f>MACD!E2198</f>
        <v>2.5177939296900043E-2</v>
      </c>
      <c r="E2198" s="2">
        <f>MACD!F2198</f>
        <v>1.138704914264446E-2</v>
      </c>
      <c r="F2198" s="2">
        <f>'Moving Avg'!D2198</f>
        <v>1.736</v>
      </c>
      <c r="G2198" s="2">
        <f>'Moving Avg'!F2198</f>
        <v>1.7865000000000002</v>
      </c>
      <c r="H2198" s="2">
        <f>'Moving Avg'!G2198</f>
        <v>1.8734000000000008</v>
      </c>
      <c r="I2198" s="2">
        <f>'Moving Avg'!H2198</f>
        <v>1.5881500000000006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</row>
    <row r="2199" spans="1:12" ht="13.5" x14ac:dyDescent="0.25">
      <c r="A2199" s="3">
        <f>RSI!A2199</f>
        <v>45506</v>
      </c>
      <c r="B2199" s="2">
        <f>RSI!B2199</f>
        <v>1.75</v>
      </c>
      <c r="C2199" s="2">
        <f>RSI!I2199</f>
        <v>43.605086704612916</v>
      </c>
      <c r="D2199" s="2">
        <f>MACD!E2199</f>
        <v>2.7461888368772058E-2</v>
      </c>
      <c r="E2199" s="2">
        <f>MACD!F2199</f>
        <v>1.4602016987869979E-2</v>
      </c>
      <c r="F2199" s="2">
        <f>'Moving Avg'!D2199</f>
        <v>1.7259999999999998</v>
      </c>
      <c r="G2199" s="2">
        <f>'Moving Avg'!F2199</f>
        <v>1.7835000000000001</v>
      </c>
      <c r="H2199" s="2">
        <f>'Moving Avg'!G2199</f>
        <v>1.870400000000001</v>
      </c>
      <c r="I2199" s="2">
        <f>'Moving Avg'!H2199</f>
        <v>1.5864500000000004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</row>
    <row r="2200" spans="1:12" ht="13.5" x14ac:dyDescent="0.25">
      <c r="A2200" s="3">
        <f>RSI!A2200</f>
        <v>45509</v>
      </c>
      <c r="B2200" s="2">
        <f>RSI!B2200</f>
        <v>1.75</v>
      </c>
      <c r="C2200" s="2">
        <f>RSI!I2200</f>
        <v>43.605086704612916</v>
      </c>
      <c r="D2200" s="2">
        <f>MACD!E2200</f>
        <v>2.9622111848229826E-2</v>
      </c>
      <c r="E2200" s="2">
        <f>MACD!F2200</f>
        <v>1.7606035959941951E-2</v>
      </c>
      <c r="F2200" s="2">
        <f>'Moving Avg'!D2200</f>
        <v>1.716</v>
      </c>
      <c r="G2200" s="2">
        <f>'Moving Avg'!F2200</f>
        <v>1.7805000000000004</v>
      </c>
      <c r="H2200" s="2">
        <f>'Moving Avg'!G2200</f>
        <v>1.865800000000001</v>
      </c>
      <c r="I2200" s="2">
        <f>'Moving Avg'!H2200</f>
        <v>1.5852000000000004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</row>
    <row r="2201" spans="1:12" ht="13.5" x14ac:dyDescent="0.25">
      <c r="A2201" s="3">
        <f>RSI!A2201</f>
        <v>45510</v>
      </c>
      <c r="B2201" s="2">
        <f>RSI!B2201</f>
        <v>1.75</v>
      </c>
      <c r="C2201" s="2">
        <f>RSI!I2201</f>
        <v>43.605086704612916</v>
      </c>
      <c r="D2201" s="2">
        <f>MACD!E2201</f>
        <v>3.0122319852383672E-2</v>
      </c>
      <c r="E2201" s="2">
        <f>MACD!F2201</f>
        <v>2.0109292738430297E-2</v>
      </c>
      <c r="F2201" s="2">
        <f>'Moving Avg'!D2201</f>
        <v>1.722</v>
      </c>
      <c r="G2201" s="2">
        <f>'Moving Avg'!F2201</f>
        <v>1.7775000000000003</v>
      </c>
      <c r="H2201" s="2">
        <f>'Moving Avg'!G2201</f>
        <v>1.859600000000001</v>
      </c>
      <c r="I2201" s="2">
        <f>'Moving Avg'!H2201</f>
        <v>1.5844000000000003</v>
      </c>
      <c r="J2201" s="6" t="str">
        <f>OBV!F2201</f>
        <v>BEARISH</v>
      </c>
      <c r="K2201" s="6" t="str">
        <f>OBV!G2201</f>
        <v>NEUTRAL</v>
      </c>
      <c r="L2201" s="6" t="str">
        <f>OBV!H2201</f>
        <v>BEARISH DIVERGENCE</v>
      </c>
    </row>
    <row r="2202" spans="1:12" ht="13.5" x14ac:dyDescent="0.25">
      <c r="A2202" s="3">
        <f>RSI!A2202</f>
        <v>45511</v>
      </c>
      <c r="B2202" s="2">
        <f>RSI!B2202</f>
        <v>1.75</v>
      </c>
      <c r="C2202" s="2">
        <f>RSI!I2202</f>
        <v>43.605086704612916</v>
      </c>
      <c r="D2202" s="2">
        <f>MACD!E2202</f>
        <v>3.0740746979827538E-2</v>
      </c>
      <c r="E2202" s="2">
        <f>MACD!F2202</f>
        <v>2.2235583586709746E-2</v>
      </c>
      <c r="F2202" s="2">
        <f>'Moving Avg'!D2202</f>
        <v>1.736</v>
      </c>
      <c r="G2202" s="2">
        <f>'Moving Avg'!F2202</f>
        <v>1.7745000000000002</v>
      </c>
      <c r="H2202" s="2">
        <f>'Moving Avg'!G2202</f>
        <v>1.8532000000000008</v>
      </c>
      <c r="I2202" s="2">
        <f>'Moving Avg'!H2202</f>
        <v>1.5840000000000003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</row>
    <row r="2203" spans="1:12" ht="13.5" x14ac:dyDescent="0.25">
      <c r="A2203" s="3">
        <f>RSI!A2203</f>
        <v>45512</v>
      </c>
      <c r="B2203" s="2">
        <f>RSI!B2203</f>
        <v>1.81</v>
      </c>
      <c r="C2203" s="2">
        <f>RSI!I2203</f>
        <v>55.209824271512744</v>
      </c>
      <c r="D2203" s="2">
        <f>MACD!E2203</f>
        <v>1.6231073111245609E-2</v>
      </c>
      <c r="E2203" s="2">
        <f>MACD!F2203</f>
        <v>2.103468149161692E-2</v>
      </c>
      <c r="F2203" s="2">
        <f>'Moving Avg'!D2203</f>
        <v>1.762</v>
      </c>
      <c r="G2203" s="2">
        <f>'Moving Avg'!F2203</f>
        <v>1.7745000000000004</v>
      </c>
      <c r="H2203" s="2">
        <f>'Moving Avg'!G2203</f>
        <v>1.8462000000000005</v>
      </c>
      <c r="I2203" s="2">
        <f>'Moving Avg'!H2203</f>
        <v>1.5843000000000003</v>
      </c>
      <c r="J2203" s="6" t="str">
        <f>OBV!F2203</f>
        <v>BULLISH</v>
      </c>
      <c r="K2203" s="6" t="str">
        <f>OBV!G2203</f>
        <v>NEUTRAL</v>
      </c>
      <c r="L2203" s="6" t="str">
        <f>OBV!H2203</f>
        <v>CONFIRMED BULLISH</v>
      </c>
    </row>
    <row r="2204" spans="1:12" ht="13.5" x14ac:dyDescent="0.25">
      <c r="A2204" s="3">
        <f>RSI!A2204</f>
        <v>45513</v>
      </c>
      <c r="B2204" s="2">
        <f>RSI!B2204</f>
        <v>1.8</v>
      </c>
      <c r="C2204" s="2">
        <f>RSI!I2204</f>
        <v>53.24332411598499</v>
      </c>
      <c r="D2204" s="2">
        <f>MACD!E2204</f>
        <v>1.5276416113225721E-2</v>
      </c>
      <c r="E2204" s="2">
        <f>MACD!F2204</f>
        <v>1.988302841593868E-2</v>
      </c>
      <c r="F2204" s="2">
        <f>'Moving Avg'!D2204</f>
        <v>1.7720000000000002</v>
      </c>
      <c r="G2204" s="2">
        <f>'Moving Avg'!F2204</f>
        <v>1.7739999999999998</v>
      </c>
      <c r="H2204" s="2">
        <f>'Moving Avg'!G2204</f>
        <v>1.8408000000000007</v>
      </c>
      <c r="I2204" s="2">
        <f>'Moving Avg'!H2204</f>
        <v>1.5845500000000003</v>
      </c>
      <c r="J2204" s="6" t="str">
        <f>OBV!F2204</f>
        <v>BEARISH</v>
      </c>
      <c r="K2204" s="6" t="str">
        <f>OBV!G2204</f>
        <v>NEUTRAL</v>
      </c>
      <c r="L2204" s="6" t="str">
        <f>OBV!H2204</f>
        <v>BEARISH DIVERGENCE</v>
      </c>
    </row>
    <row r="2205" spans="1:12" ht="13.5" x14ac:dyDescent="0.25">
      <c r="A2205" s="3">
        <f>RSI!A2205</f>
        <v>45516</v>
      </c>
      <c r="B2205" s="2">
        <f>RSI!B2205</f>
        <v>1.8</v>
      </c>
      <c r="C2205" s="2">
        <f>RSI!I2205</f>
        <v>53.24332411598499</v>
      </c>
      <c r="D2205" s="2">
        <f>MACD!E2205</f>
        <v>1.4354375261634855E-2</v>
      </c>
      <c r="E2205" s="2">
        <f>MACD!F2205</f>
        <v>1.8777297785077914E-2</v>
      </c>
      <c r="F2205" s="2">
        <f>'Moving Avg'!D2205</f>
        <v>1.782</v>
      </c>
      <c r="G2205" s="2">
        <f>'Moving Avg'!F2205</f>
        <v>1.7734999999999999</v>
      </c>
      <c r="H2205" s="2">
        <f>'Moving Avg'!G2205</f>
        <v>1.8354000000000006</v>
      </c>
      <c r="I2205" s="2">
        <f>'Moving Avg'!H2205</f>
        <v>1.5848500000000003</v>
      </c>
      <c r="J2205" s="6" t="str">
        <f>OBV!F2205</f>
        <v>BEARISH</v>
      </c>
      <c r="K2205" s="6" t="str">
        <f>OBV!G2205</f>
        <v>NEUTRAL</v>
      </c>
      <c r="L2205" s="6" t="str">
        <f>OBV!H2205</f>
        <v>BEARISH DIVERGENCE</v>
      </c>
    </row>
    <row r="2206" spans="1:12" ht="13.5" x14ac:dyDescent="0.25">
      <c r="A2206" s="3">
        <f>RSI!A2206</f>
        <v>45518</v>
      </c>
      <c r="B2206" s="2">
        <f>RSI!B2206</f>
        <v>1.72</v>
      </c>
      <c r="C2206" s="2">
        <f>RSI!I2206</f>
        <v>40.018319752718483</v>
      </c>
      <c r="D2206" s="2">
        <f>MACD!E2206</f>
        <v>7.0866295772074039E-3</v>
      </c>
      <c r="E2206" s="2">
        <f>MACD!F2206</f>
        <v>1.6439164143503812E-2</v>
      </c>
      <c r="F2206" s="2">
        <f>'Moving Avg'!D2206</f>
        <v>1.7760000000000002</v>
      </c>
      <c r="G2206" s="2">
        <f>'Moving Avg'!F2206</f>
        <v>1.7689999999999997</v>
      </c>
      <c r="H2206" s="2">
        <f>'Moving Avg'!G2206</f>
        <v>1.8284000000000009</v>
      </c>
      <c r="I2206" s="2">
        <f>'Moving Avg'!H2206</f>
        <v>1.5847500000000005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45519</v>
      </c>
      <c r="B2207" s="2">
        <f>RSI!B2207</f>
        <v>1.73</v>
      </c>
      <c r="C2207" s="2">
        <f>RSI!I2207</f>
        <v>41.959027066121116</v>
      </c>
      <c r="D2207" s="2">
        <f>MACD!E2207</f>
        <v>-5.582819373010306E-3</v>
      </c>
      <c r="E2207" s="2">
        <f>MACD!F2207</f>
        <v>1.2034767440200989E-2</v>
      </c>
      <c r="F2207" s="2">
        <f>'Moving Avg'!D2207</f>
        <v>1.7719999999999998</v>
      </c>
      <c r="G2207" s="2">
        <f>'Moving Avg'!F2207</f>
        <v>1.7649999999999999</v>
      </c>
      <c r="H2207" s="2">
        <f>'Moving Avg'!G2207</f>
        <v>1.8220000000000007</v>
      </c>
      <c r="I2207" s="2">
        <f>'Moving Avg'!H2207</f>
        <v>1.5850500000000007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45520</v>
      </c>
      <c r="B2208" s="2">
        <f>RSI!B2208</f>
        <v>1.76</v>
      </c>
      <c r="C2208" s="2">
        <f>RSI!I2208</f>
        <v>47.451955173658078</v>
      </c>
      <c r="D2208" s="2">
        <f>MACD!E2208</f>
        <v>-1.8237426734314388E-2</v>
      </c>
      <c r="E2208" s="2">
        <f>MACD!F2208</f>
        <v>5.9803286052979143E-3</v>
      </c>
      <c r="F2208" s="2">
        <f>'Moving Avg'!D2208</f>
        <v>1.762</v>
      </c>
      <c r="G2208" s="2">
        <f>'Moving Avg'!F2208</f>
        <v>1.7625</v>
      </c>
      <c r="H2208" s="2">
        <f>'Moving Avg'!G2208</f>
        <v>1.8162000000000007</v>
      </c>
      <c r="I2208" s="2">
        <f>'Moving Avg'!H2208</f>
        <v>1.5858500000000006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45523</v>
      </c>
      <c r="B2209" s="2">
        <f>RSI!B2209</f>
        <v>1.81</v>
      </c>
      <c r="C2209" s="2">
        <f>RSI!I2209</f>
        <v>55.081939710294158</v>
      </c>
      <c r="D2209" s="2">
        <f>MACD!E2209</f>
        <v>-2.1790325074546368E-2</v>
      </c>
      <c r="E2209" s="2">
        <f>MACD!F2209</f>
        <v>4.2619786932905808E-4</v>
      </c>
      <c r="F2209" s="2">
        <f>'Moving Avg'!D2209</f>
        <v>1.764</v>
      </c>
      <c r="G2209" s="2">
        <f>'Moving Avg'!F2209</f>
        <v>1.7625</v>
      </c>
      <c r="H2209" s="2">
        <f>'Moving Avg'!G2209</f>
        <v>1.8114000000000008</v>
      </c>
      <c r="I2209" s="2">
        <f>'Moving Avg'!H2209</f>
        <v>1.5865500000000008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1.81</v>
      </c>
      <c r="C2210" s="2">
        <f>RSI!I2210</f>
        <v>55.081939710294158</v>
      </c>
      <c r="D2210" s="2">
        <f>MACD!E2210</f>
        <v>-2.5009372776157779E-2</v>
      </c>
      <c r="E2210" s="2">
        <f>MACD!F2210</f>
        <v>-4.6609162597683095E-3</v>
      </c>
      <c r="F2210" s="2">
        <f>'Moving Avg'!D2210</f>
        <v>1.766</v>
      </c>
      <c r="G2210" s="2">
        <f>'Moving Avg'!F2210</f>
        <v>1.7625</v>
      </c>
      <c r="H2210" s="2">
        <f>'Moving Avg'!G2210</f>
        <v>1.8066000000000004</v>
      </c>
      <c r="I2210" s="2">
        <f>'Moving Avg'!H2210</f>
        <v>1.5869000000000009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</row>
    <row r="2211" spans="1:12" ht="13.5" x14ac:dyDescent="0.25">
      <c r="A2211" s="3">
        <f>RSI!A2211</f>
        <v>45525</v>
      </c>
      <c r="B2211" s="2">
        <f>RSI!B2211</f>
        <v>1.73</v>
      </c>
      <c r="C2211" s="2">
        <f>RSI!I2211</f>
        <v>43.39085826591846</v>
      </c>
      <c r="D2211" s="2">
        <f>MACD!E2211</f>
        <v>-2.2004246356894352E-2</v>
      </c>
      <c r="E2211" s="2">
        <f>MACD!F2211</f>
        <v>-8.1295822791935188E-3</v>
      </c>
      <c r="F2211" s="2">
        <f>'Moving Avg'!D2211</f>
        <v>1.7680000000000002</v>
      </c>
      <c r="G2211" s="2">
        <f>'Moving Avg'!F2211</f>
        <v>1.7589999999999999</v>
      </c>
      <c r="H2211" s="2">
        <f>'Moving Avg'!G2211</f>
        <v>1.8016000000000005</v>
      </c>
      <c r="I2211" s="2">
        <f>'Moving Avg'!H2211</f>
        <v>1.5872000000000008</v>
      </c>
      <c r="J2211" s="6" t="str">
        <f>OBV!F2211</f>
        <v>BEARISH</v>
      </c>
      <c r="K2211" s="6" t="str">
        <f>OBV!G2211</f>
        <v>NEUTRAL</v>
      </c>
      <c r="L2211" s="6" t="str">
        <f>OBV!H2211</f>
        <v>BEARISH DIVERGENCE</v>
      </c>
    </row>
    <row r="2212" spans="1:12" ht="13.5" x14ac:dyDescent="0.25">
      <c r="A2212" s="3">
        <f>RSI!A2212</f>
        <v>45526</v>
      </c>
      <c r="B2212" s="2">
        <f>RSI!B2212</f>
        <v>1.75</v>
      </c>
      <c r="C2212" s="2">
        <f>RSI!I2212</f>
        <v>46.450866534042973</v>
      </c>
      <c r="D2212" s="2">
        <f>MACD!E2212</f>
        <v>-2.0652603192435226E-2</v>
      </c>
      <c r="E2212" s="2">
        <f>MACD!F2212</f>
        <v>-1.063418646184186E-2</v>
      </c>
      <c r="F2212" s="2">
        <f>'Moving Avg'!D2212</f>
        <v>1.7720000000000002</v>
      </c>
      <c r="G2212" s="2">
        <f>'Moving Avg'!F2212</f>
        <v>1.7564999999999997</v>
      </c>
      <c r="H2212" s="2">
        <f>'Moving Avg'!G2212</f>
        <v>1.7974000000000003</v>
      </c>
      <c r="I2212" s="2">
        <f>'Moving Avg'!H2212</f>
        <v>1.5874500000000009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</row>
    <row r="2213" spans="1:12" ht="13.5" x14ac:dyDescent="0.25">
      <c r="A2213" s="3">
        <f>RSI!A2213</f>
        <v>45527</v>
      </c>
      <c r="B2213" s="2">
        <f>RSI!B2213</f>
        <v>1.78</v>
      </c>
      <c r="C2213" s="2">
        <f>RSI!I2213</f>
        <v>50.751250004164476</v>
      </c>
      <c r="D2213" s="2">
        <f>MACD!E2213</f>
        <v>-1.2349719195295705E-2</v>
      </c>
      <c r="E2213" s="2">
        <f>MACD!F2213</f>
        <v>-1.0977293008532629E-2</v>
      </c>
      <c r="F2213" s="2">
        <f>'Moving Avg'!D2213</f>
        <v>1.7759999999999998</v>
      </c>
      <c r="G2213" s="2">
        <f>'Moving Avg'!F2213</f>
        <v>1.7589999999999999</v>
      </c>
      <c r="H2213" s="2">
        <f>'Moving Avg'!G2213</f>
        <v>1.7936000000000005</v>
      </c>
      <c r="I2213" s="2">
        <f>'Moving Avg'!H2213</f>
        <v>1.5878500000000004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</row>
    <row r="2214" spans="1:12" ht="13.5" x14ac:dyDescent="0.25">
      <c r="A2214" s="3">
        <f>RSI!A2214</f>
        <v>45530</v>
      </c>
      <c r="B2214" s="2">
        <f>RSI!B2214</f>
        <v>1.85</v>
      </c>
      <c r="C2214" s="2">
        <f>RSI!I2214</f>
        <v>59.020765201358167</v>
      </c>
      <c r="D2214" s="2">
        <f>MACD!E2214</f>
        <v>-1.2085639491607791E-2</v>
      </c>
      <c r="E2214" s="2">
        <f>MACD!F2214</f>
        <v>-1.119896230514766E-2</v>
      </c>
      <c r="F2214" s="2">
        <f>'Moving Avg'!D2214</f>
        <v>1.784</v>
      </c>
      <c r="G2214" s="2">
        <f>'Moving Avg'!F2214</f>
        <v>1.7614999999999998</v>
      </c>
      <c r="H2214" s="2">
        <f>'Moving Avg'!G2214</f>
        <v>1.7912000000000001</v>
      </c>
      <c r="I2214" s="2">
        <f>'Moving Avg'!H2214</f>
        <v>1.5889500000000008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</row>
    <row r="2215" spans="1:12" ht="13.5" x14ac:dyDescent="0.25">
      <c r="A2215" s="3">
        <f>RSI!A2215</f>
        <v>45531</v>
      </c>
      <c r="B2215" s="2">
        <f>RSI!B2215</f>
        <v>1.85</v>
      </c>
      <c r="C2215" s="2">
        <f>RSI!I2215</f>
        <v>59.020765201358167</v>
      </c>
      <c r="D2215" s="2">
        <f>MACD!E2215</f>
        <v>-1.2310811923286868E-2</v>
      </c>
      <c r="E2215" s="2">
        <f>MACD!F2215</f>
        <v>-1.1421332228775503E-2</v>
      </c>
      <c r="F2215" s="2">
        <f>'Moving Avg'!D2215</f>
        <v>1.7919999999999998</v>
      </c>
      <c r="G2215" s="2">
        <f>'Moving Avg'!F2215</f>
        <v>1.764</v>
      </c>
      <c r="H2215" s="2">
        <f>'Moving Avg'!G2215</f>
        <v>1.7904</v>
      </c>
      <c r="I2215" s="2">
        <f>'Moving Avg'!H2215</f>
        <v>1.5900500000000009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</row>
    <row r="2216" spans="1:12" ht="13.5" x14ac:dyDescent="0.25">
      <c r="A2216" s="3">
        <f>RSI!A2216</f>
        <v>45532</v>
      </c>
      <c r="B2216" s="2">
        <f>RSI!B2216</f>
        <v>1.85</v>
      </c>
      <c r="C2216" s="2">
        <f>RSI!I2216</f>
        <v>59.020765201358167</v>
      </c>
      <c r="D2216" s="2">
        <f>MACD!E2216</f>
        <v>-2.5224427795134785E-2</v>
      </c>
      <c r="E2216" s="2">
        <f>MACD!F2216</f>
        <v>-1.4181951342047361E-2</v>
      </c>
      <c r="F2216" s="2">
        <f>'Moving Avg'!D2216</f>
        <v>1.8160000000000001</v>
      </c>
      <c r="G2216" s="2">
        <f>'Moving Avg'!F2216</f>
        <v>1.7705000000000002</v>
      </c>
      <c r="H2216" s="2">
        <f>'Moving Avg'!G2216</f>
        <v>1.7895999999999999</v>
      </c>
      <c r="I2216" s="2">
        <f>'Moving Avg'!H2216</f>
        <v>1.5914500000000009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</row>
    <row r="2217" spans="1:12" ht="13.5" x14ac:dyDescent="0.25">
      <c r="A2217" s="3">
        <f>RSI!A2217</f>
        <v>45533</v>
      </c>
      <c r="B2217" s="2">
        <f>RSI!B2217</f>
        <v>1.85</v>
      </c>
      <c r="C2217" s="2">
        <f>RSI!I2217</f>
        <v>59.020765201358167</v>
      </c>
      <c r="D2217" s="2">
        <f>MACD!E2217</f>
        <v>-3.4997495184244887E-2</v>
      </c>
      <c r="E2217" s="2">
        <f>MACD!F2217</f>
        <v>-1.8345060110486866E-2</v>
      </c>
      <c r="F2217" s="2">
        <f>'Moving Avg'!D2217</f>
        <v>1.8359999999999999</v>
      </c>
      <c r="G2217" s="2">
        <f>'Moving Avg'!F2217</f>
        <v>1.7790000000000004</v>
      </c>
      <c r="H2217" s="2">
        <f>'Moving Avg'!G2217</f>
        <v>1.7903999999999995</v>
      </c>
      <c r="I2217" s="2">
        <f>'Moving Avg'!H2217</f>
        <v>1.5932000000000008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</row>
    <row r="2218" spans="1:12" ht="13.5" x14ac:dyDescent="0.25">
      <c r="A2218" s="3">
        <f>RSI!A2218</f>
        <v>45534</v>
      </c>
      <c r="B2218" s="2">
        <f>RSI!B2218</f>
        <v>1.9</v>
      </c>
      <c r="C2218" s="2">
        <f>RSI!I2218</f>
        <v>64.713310006219729</v>
      </c>
      <c r="D2218" s="2">
        <f>MACD!E2218</f>
        <v>-4.2711465415778527E-2</v>
      </c>
      <c r="E2218" s="2">
        <f>MACD!F2218</f>
        <v>-2.3218341171545198E-2</v>
      </c>
      <c r="F2218" s="2">
        <f>'Moving Avg'!D2218</f>
        <v>1.86</v>
      </c>
      <c r="G2218" s="2">
        <f>'Moving Avg'!F2218</f>
        <v>1.7900000000000003</v>
      </c>
      <c r="H2218" s="2">
        <f>'Moving Avg'!G2218</f>
        <v>1.7921999999999998</v>
      </c>
      <c r="I2218" s="2">
        <f>'Moving Avg'!H2218</f>
        <v>1.5952000000000006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1.94</v>
      </c>
      <c r="C2219" s="2">
        <f>RSI!I2219</f>
        <v>68.484989181190926</v>
      </c>
      <c r="D2219" s="2">
        <f>MACD!E2219</f>
        <v>-4.513453080611618E-2</v>
      </c>
      <c r="E2219" s="2">
        <f>MACD!F2219</f>
        <v>-2.7601579098459395E-2</v>
      </c>
      <c r="F2219" s="2">
        <f>'Moving Avg'!D2219</f>
        <v>1.8780000000000001</v>
      </c>
      <c r="G2219" s="2">
        <f>'Moving Avg'!F2219</f>
        <v>1.7995000000000001</v>
      </c>
      <c r="H2219" s="2">
        <f>'Moving Avg'!G2219</f>
        <v>1.7947999999999995</v>
      </c>
      <c r="I2219" s="2">
        <f>'Moving Avg'!H2219</f>
        <v>1.5974500000000007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</row>
    <row r="2220" spans="1:12" ht="13.5" x14ac:dyDescent="0.25">
      <c r="A2220" s="3">
        <f>RSI!A2220</f>
        <v>45538</v>
      </c>
      <c r="B2220" s="2">
        <f>RSI!B2220</f>
        <v>1.95</v>
      </c>
      <c r="C2220" s="2">
        <f>RSI!I2220</f>
        <v>69.366534501374645</v>
      </c>
      <c r="D2220" s="2">
        <f>MACD!E2220</f>
        <v>-4.8740812456026239E-2</v>
      </c>
      <c r="E2220" s="2">
        <f>MACD!F2220</f>
        <v>-3.1829425769972761E-2</v>
      </c>
      <c r="F2220" s="2">
        <f>'Moving Avg'!D2220</f>
        <v>1.8979999999999997</v>
      </c>
      <c r="G2220" s="2">
        <f>'Moving Avg'!F2220</f>
        <v>1.8095000000000006</v>
      </c>
      <c r="H2220" s="2">
        <f>'Moving Avg'!G2220</f>
        <v>1.7975999999999996</v>
      </c>
      <c r="I2220" s="2">
        <f>'Moving Avg'!H2220</f>
        <v>1.5998000000000006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</row>
    <row r="2221" spans="1:12" ht="13.5" x14ac:dyDescent="0.25">
      <c r="A2221" s="3">
        <f>RSI!A2221</f>
        <v>45539</v>
      </c>
      <c r="B2221" s="2">
        <f>RSI!B2221</f>
        <v>2.0299999999999998</v>
      </c>
      <c r="C2221" s="2">
        <f>RSI!I2221</f>
        <v>75.315331548357165</v>
      </c>
      <c r="D2221" s="2">
        <f>MACD!E2221</f>
        <v>-7.0839855771984039E-2</v>
      </c>
      <c r="E2221" s="2">
        <f>MACD!F2221</f>
        <v>-3.9631511770375022E-2</v>
      </c>
      <c r="F2221" s="2">
        <f>'Moving Avg'!D2221</f>
        <v>1.9339999999999999</v>
      </c>
      <c r="G2221" s="2">
        <f>'Moving Avg'!F2221</f>
        <v>1.8235000000000006</v>
      </c>
      <c r="H2221" s="2">
        <f>'Moving Avg'!G2221</f>
        <v>1.8019999999999996</v>
      </c>
      <c r="I2221" s="2">
        <f>'Moving Avg'!H2221</f>
        <v>1.6025500000000001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45540</v>
      </c>
      <c r="B2222" s="2">
        <f>RSI!B2222</f>
        <v>2.08</v>
      </c>
      <c r="C2222" s="2">
        <f>RSI!I2222</f>
        <v>78.168813108445946</v>
      </c>
      <c r="D2222" s="2">
        <f>MACD!E2222</f>
        <v>-9.1392213289933855E-2</v>
      </c>
      <c r="E2222" s="2">
        <f>MACD!F2222</f>
        <v>-4.9983652074286788E-2</v>
      </c>
      <c r="F2222" s="2">
        <f>'Moving Avg'!D2222</f>
        <v>1.98</v>
      </c>
      <c r="G2222" s="2">
        <f>'Moving Avg'!F2222</f>
        <v>1.8400000000000003</v>
      </c>
      <c r="H2222" s="2">
        <f>'Moving Avg'!G2222</f>
        <v>1.8075999999999994</v>
      </c>
      <c r="I2222" s="2">
        <f>'Moving Avg'!H2222</f>
        <v>1.60585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45541</v>
      </c>
      <c r="B2223" s="2">
        <f>RSI!B2223</f>
        <v>2.16</v>
      </c>
      <c r="C2223" s="2">
        <f>RSI!I2223</f>
        <v>81.794950826839781</v>
      </c>
      <c r="D2223" s="2">
        <f>MACD!E2223</f>
        <v>-0.1115242060656505</v>
      </c>
      <c r="E2223" s="2">
        <f>MACD!F2223</f>
        <v>-6.2291762872559539E-2</v>
      </c>
      <c r="F2223" s="2">
        <f>'Moving Avg'!D2223</f>
        <v>2.032</v>
      </c>
      <c r="G2223" s="2">
        <f>'Moving Avg'!F2223</f>
        <v>1.8575000000000004</v>
      </c>
      <c r="H2223" s="2">
        <f>'Moving Avg'!G2223</f>
        <v>1.8147999999999991</v>
      </c>
      <c r="I2223" s="2">
        <f>'Moving Avg'!H2223</f>
        <v>1.6095500000000005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45544</v>
      </c>
      <c r="B2224" s="2">
        <f>RSI!B2224</f>
        <v>2.16</v>
      </c>
      <c r="C2224" s="2">
        <f>RSI!I2224</f>
        <v>81.794950826839781</v>
      </c>
      <c r="D2224" s="2">
        <f>MACD!E2224</f>
        <v>-0.11958745731653209</v>
      </c>
      <c r="E2224" s="2">
        <f>MACD!F2224</f>
        <v>-7.3750901761354057E-2</v>
      </c>
      <c r="F2224" s="2">
        <f>'Moving Avg'!D2224</f>
        <v>2.0759999999999996</v>
      </c>
      <c r="G2224" s="2">
        <f>'Moving Avg'!F2224</f>
        <v>1.8755000000000002</v>
      </c>
      <c r="H2224" s="2">
        <f>'Moving Avg'!G2224</f>
        <v>1.8217999999999992</v>
      </c>
      <c r="I2224" s="2">
        <f>'Moving Avg'!H2224</f>
        <v>1.6129500000000005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45545</v>
      </c>
      <c r="B2225" s="2">
        <f>RSI!B2225</f>
        <v>2.2200000000000002</v>
      </c>
      <c r="C2225" s="2">
        <f>RSI!I2225</f>
        <v>84.093122713282156</v>
      </c>
      <c r="D2225" s="2">
        <f>MACD!E2225</f>
        <v>-0.13251920735848755</v>
      </c>
      <c r="E2225" s="2">
        <f>MACD!F2225</f>
        <v>-8.550456288078076E-2</v>
      </c>
      <c r="F2225" s="2">
        <f>'Moving Avg'!D2225</f>
        <v>2.13</v>
      </c>
      <c r="G2225" s="2">
        <f>'Moving Avg'!F2225</f>
        <v>1.8964999999999996</v>
      </c>
      <c r="H2225" s="2">
        <f>'Moving Avg'!G2225</f>
        <v>1.8299999999999992</v>
      </c>
      <c r="I2225" s="2">
        <f>'Moving Avg'!H2225</f>
        <v>1.6169500000000008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2.16</v>
      </c>
      <c r="C2226" s="2">
        <f>RSI!I2226</f>
        <v>74.028973602519244</v>
      </c>
      <c r="D2226" s="2">
        <f>MACD!E2226</f>
        <v>-0.14091280972915343</v>
      </c>
      <c r="E2226" s="2">
        <f>MACD!F2226</f>
        <v>-9.65862122504553E-2</v>
      </c>
      <c r="F2226" s="2">
        <f>'Moving Avg'!D2226</f>
        <v>2.1560000000000001</v>
      </c>
      <c r="G2226" s="2">
        <f>'Moving Avg'!F2226</f>
        <v>1.9185000000000003</v>
      </c>
      <c r="H2226" s="2">
        <f>'Moving Avg'!G2226</f>
        <v>1.8369999999999993</v>
      </c>
      <c r="I2226" s="2">
        <f>'Moving Avg'!H2226</f>
        <v>1.6209500000000008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45547</v>
      </c>
      <c r="B2227" s="2">
        <f>RSI!B2227</f>
        <v>2.17</v>
      </c>
      <c r="C2227" s="2">
        <f>RSI!I2227</f>
        <v>74.575119820665464</v>
      </c>
      <c r="D2227" s="2">
        <f>MACD!E2227</f>
        <v>-0.15015665421068203</v>
      </c>
      <c r="E2227" s="2">
        <f>MACD!F2227</f>
        <v>-0.10730030064250065</v>
      </c>
      <c r="F2227" s="2">
        <f>'Moving Avg'!D2227</f>
        <v>2.1740000000000004</v>
      </c>
      <c r="G2227" s="2">
        <f>'Moving Avg'!F2227</f>
        <v>1.9405000000000001</v>
      </c>
      <c r="H2227" s="2">
        <f>'Moving Avg'!G2227</f>
        <v>1.8441999999999994</v>
      </c>
      <c r="I2227" s="2">
        <f>'Moving Avg'!H2227</f>
        <v>1.6250500000000008</v>
      </c>
      <c r="J2227" s="6" t="str">
        <f>OBV!F2227</f>
        <v>BEARISH</v>
      </c>
      <c r="K2227" s="6" t="str">
        <f>OBV!G2227</f>
        <v>NEUTRAL</v>
      </c>
      <c r="L2227" s="6" t="str">
        <f>OBV!H2227</f>
        <v>BEARISH DIVERGENCE</v>
      </c>
    </row>
    <row r="2228" spans="1:12" ht="13.5" x14ac:dyDescent="0.25">
      <c r="A2228" s="3">
        <f>RSI!A2228</f>
        <v>45548</v>
      </c>
      <c r="B2228" s="2">
        <f>RSI!B2228</f>
        <v>2.2200000000000002</v>
      </c>
      <c r="C2228" s="2">
        <f>RSI!I2228</f>
        <v>77.161231026562149</v>
      </c>
      <c r="D2228" s="2">
        <f>MACD!E2228</f>
        <v>-0.15534591522372376</v>
      </c>
      <c r="E2228" s="2">
        <f>MACD!F2228</f>
        <v>-0.11690942355874527</v>
      </c>
      <c r="F2228" s="2">
        <f>'Moving Avg'!D2228</f>
        <v>2.1860000000000004</v>
      </c>
      <c r="G2228" s="2">
        <f>'Moving Avg'!F2228</f>
        <v>1.9634999999999998</v>
      </c>
      <c r="H2228" s="2">
        <f>'Moving Avg'!G2228</f>
        <v>1.8523999999999996</v>
      </c>
      <c r="I2228" s="2">
        <f>'Moving Avg'!H2228</f>
        <v>1.6294000000000011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</row>
    <row r="2229" spans="1:12" ht="13.5" x14ac:dyDescent="0.25">
      <c r="A2229" s="3">
        <f>RSI!A2229</f>
        <v>45551</v>
      </c>
      <c r="B2229" s="2">
        <f>RSI!B2229</f>
        <v>2.25</v>
      </c>
      <c r="C2229" s="2">
        <f>RSI!I2229</f>
        <v>78.569715767010237</v>
      </c>
      <c r="D2229" s="2">
        <f>MACD!E2229</f>
        <v>-0.15735635145646332</v>
      </c>
      <c r="E2229" s="2">
        <f>MACD!F2229</f>
        <v>-0.12499880913828888</v>
      </c>
      <c r="F2229" s="2">
        <f>'Moving Avg'!D2229</f>
        <v>2.2040000000000002</v>
      </c>
      <c r="G2229" s="2">
        <f>'Moving Avg'!F2229</f>
        <v>1.9854999999999996</v>
      </c>
      <c r="H2229" s="2">
        <f>'Moving Avg'!G2229</f>
        <v>1.8611999999999995</v>
      </c>
      <c r="I2229" s="2">
        <f>'Moving Avg'!H2229</f>
        <v>1.6339000000000012</v>
      </c>
      <c r="J2229" s="6" t="str">
        <f>OBV!F2229</f>
        <v>BEARISH</v>
      </c>
      <c r="K2229" s="6" t="str">
        <f>OBV!G2229</f>
        <v>NEUTRAL</v>
      </c>
      <c r="L2229" s="6" t="str">
        <f>OBV!H2229</f>
        <v>BEARISH DIVERGENCE</v>
      </c>
    </row>
    <row r="2230" spans="1:12" ht="13.5" x14ac:dyDescent="0.25">
      <c r="A2230" s="3">
        <f>RSI!A2230</f>
        <v>45552</v>
      </c>
      <c r="B2230" s="2">
        <f>RSI!B2230</f>
        <v>2.34</v>
      </c>
      <c r="C2230" s="2">
        <f>RSI!I2230</f>
        <v>82.130172777153007</v>
      </c>
      <c r="D2230" s="2">
        <f>MACD!E2230</f>
        <v>-0.1657992134455728</v>
      </c>
      <c r="E2230" s="2">
        <f>MACD!F2230</f>
        <v>-0.13315888999974568</v>
      </c>
      <c r="F2230" s="2">
        <f>'Moving Avg'!D2230</f>
        <v>2.2280000000000002</v>
      </c>
      <c r="G2230" s="2">
        <f>'Moving Avg'!F2230</f>
        <v>2.0119999999999996</v>
      </c>
      <c r="H2230" s="2">
        <f>'Moving Avg'!G2230</f>
        <v>1.8717999999999997</v>
      </c>
      <c r="I2230" s="2">
        <f>'Moving Avg'!H2230</f>
        <v>1.639150000000001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45553</v>
      </c>
      <c r="B2231" s="2">
        <f>RSI!B2231</f>
        <v>2.4300000000000002</v>
      </c>
      <c r="C2231" s="2">
        <f>RSI!I2231</f>
        <v>84.842224505914885</v>
      </c>
      <c r="D2231" s="2">
        <f>MACD!E2231</f>
        <v>-0.16932796043481169</v>
      </c>
      <c r="E2231" s="2">
        <f>MACD!F2231</f>
        <v>-0.14039270408675888</v>
      </c>
      <c r="F2231" s="2">
        <f>'Moving Avg'!D2231</f>
        <v>2.282</v>
      </c>
      <c r="G2231" s="2">
        <f>'Moving Avg'!F2231</f>
        <v>2.0469999999999997</v>
      </c>
      <c r="H2231" s="2">
        <f>'Moving Avg'!G2231</f>
        <v>1.8842000000000001</v>
      </c>
      <c r="I2231" s="2">
        <f>'Moving Avg'!H2231</f>
        <v>1.6451000000000013</v>
      </c>
      <c r="J2231" s="6" t="str">
        <f>OBV!F2231</f>
        <v>BULLISH</v>
      </c>
      <c r="K2231" s="6" t="str">
        <f>OBV!G2231</f>
        <v>STRONG</v>
      </c>
      <c r="L2231" s="6" t="str">
        <f>OBV!H2231</f>
        <v>CONFIRMED BULLISH</v>
      </c>
    </row>
    <row r="2232" spans="1:12" ht="13.5" x14ac:dyDescent="0.25">
      <c r="A2232" s="3">
        <f>RSI!A2232</f>
        <v>45554</v>
      </c>
      <c r="B2232" s="2">
        <f>RSI!B2232</f>
        <v>2.33</v>
      </c>
      <c r="C2232" s="2">
        <f>RSI!I2232</f>
        <v>71.802730243642515</v>
      </c>
      <c r="D2232" s="2">
        <f>MACD!E2232</f>
        <v>-0.15962167433880436</v>
      </c>
      <c r="E2232" s="2">
        <f>MACD!F2232</f>
        <v>-0.14423849813716799</v>
      </c>
      <c r="F2232" s="2">
        <f>'Moving Avg'!D2232</f>
        <v>2.3140000000000001</v>
      </c>
      <c r="G2232" s="2">
        <f>'Moving Avg'!F2232</f>
        <v>2.0759999999999996</v>
      </c>
      <c r="H2232" s="2">
        <f>'Moving Avg'!G2232</f>
        <v>1.8946000000000001</v>
      </c>
      <c r="I2232" s="2">
        <f>'Moving Avg'!H2232</f>
        <v>1.6505500000000008</v>
      </c>
      <c r="J2232" s="6" t="str">
        <f>OBV!F2232</f>
        <v>BULLISH</v>
      </c>
      <c r="K2232" s="6" t="str">
        <f>OBV!G2232</f>
        <v>STRONG</v>
      </c>
      <c r="L2232" s="6" t="str">
        <f>OBV!H2232</f>
        <v>CONFIRMED BULLISH</v>
      </c>
    </row>
    <row r="2233" spans="1:12" ht="13.5" x14ac:dyDescent="0.25">
      <c r="A2233" s="3">
        <f>RSI!A2233</f>
        <v>45555</v>
      </c>
      <c r="B2233" s="2">
        <f>RSI!B2233</f>
        <v>2.36</v>
      </c>
      <c r="C2233" s="2">
        <f>RSI!I2233</f>
        <v>73.136606413839274</v>
      </c>
      <c r="D2233" s="2">
        <f>MACD!E2233</f>
        <v>-0.14296151657881229</v>
      </c>
      <c r="E2233" s="2">
        <f>MACD!F2233</f>
        <v>-0.14398310182549684</v>
      </c>
      <c r="F2233" s="2">
        <f>'Moving Avg'!D2233</f>
        <v>2.3419999999999996</v>
      </c>
      <c r="G2233" s="2">
        <f>'Moving Avg'!F2233</f>
        <v>2.1049999999999995</v>
      </c>
      <c r="H2233" s="2">
        <f>'Moving Avg'!G2233</f>
        <v>1.9056</v>
      </c>
      <c r="I2233" s="2">
        <f>'Moving Avg'!H2233</f>
        <v>1.6561500000000011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</row>
    <row r="2234" spans="1:12" ht="13.5" x14ac:dyDescent="0.25">
      <c r="A2234" s="3">
        <f>RSI!A2234</f>
        <v>45558</v>
      </c>
      <c r="B2234" s="2">
        <f>RSI!B2234</f>
        <v>2.39</v>
      </c>
      <c r="C2234" s="2">
        <f>RSI!I2234</f>
        <v>74.438796646628376</v>
      </c>
      <c r="D2234" s="2">
        <f>MACD!E2234</f>
        <v>-0.13278091985427332</v>
      </c>
      <c r="E2234" s="2">
        <f>MACD!F2234</f>
        <v>-0.14174266543125214</v>
      </c>
      <c r="F2234" s="2">
        <f>'Moving Avg'!D2234</f>
        <v>2.37</v>
      </c>
      <c r="G2234" s="2">
        <f>'Moving Avg'!F2234</f>
        <v>2.1319999999999997</v>
      </c>
      <c r="H2234" s="2">
        <f>'Moving Avg'!G2234</f>
        <v>1.9171999999999998</v>
      </c>
      <c r="I2234" s="2">
        <f>'Moving Avg'!H2234</f>
        <v>1.6621500000000011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</row>
    <row r="2235" spans="1:12" ht="13.5" x14ac:dyDescent="0.25">
      <c r="A2235" s="3">
        <f>RSI!A2235</f>
        <v>45559</v>
      </c>
      <c r="B2235" s="2">
        <f>RSI!B2235</f>
        <v>2.39</v>
      </c>
      <c r="C2235" s="2">
        <f>RSI!I2235</f>
        <v>74.438796646628376</v>
      </c>
      <c r="D2235" s="2">
        <f>MACD!E2235</f>
        <v>-0.11668180937374562</v>
      </c>
      <c r="E2235" s="2">
        <f>MACD!F2235</f>
        <v>-0.13673049421975084</v>
      </c>
      <c r="F2235" s="2">
        <f>'Moving Avg'!D2235</f>
        <v>2.38</v>
      </c>
      <c r="G2235" s="2">
        <f>'Moving Avg'!F2235</f>
        <v>2.1589999999999998</v>
      </c>
      <c r="H2235" s="2">
        <f>'Moving Avg'!G2235</f>
        <v>1.9287999999999998</v>
      </c>
      <c r="I2235" s="2">
        <f>'Moving Avg'!H2235</f>
        <v>1.6684000000000012</v>
      </c>
      <c r="J2235" s="6" t="str">
        <f>OBV!F2235</f>
        <v>BEARISH</v>
      </c>
      <c r="K2235" s="6" t="str">
        <f>OBV!G2235</f>
        <v>NEUTRAL</v>
      </c>
      <c r="L2235" s="6" t="str">
        <f>OBV!H2235</f>
        <v>BEARISH DIVERGENCE</v>
      </c>
    </row>
    <row r="2236" spans="1:12" ht="13.5" x14ac:dyDescent="0.25">
      <c r="A2236" s="3">
        <f>RSI!A2236</f>
        <v>45560</v>
      </c>
      <c r="B2236" s="2">
        <f>RSI!B2236</f>
        <v>2.2999999999999998</v>
      </c>
      <c r="C2236" s="2">
        <f>RSI!I2236</f>
        <v>63.696021480033806</v>
      </c>
      <c r="D2236" s="2">
        <f>MACD!E2236</f>
        <v>-0.10724026344884496</v>
      </c>
      <c r="E2236" s="2">
        <f>MACD!F2236</f>
        <v>-0.13083244806556968</v>
      </c>
      <c r="F2236" s="2">
        <f>'Moving Avg'!D2236</f>
        <v>2.3540000000000001</v>
      </c>
      <c r="G2236" s="2">
        <f>'Moving Avg'!F2236</f>
        <v>2.1814999999999998</v>
      </c>
      <c r="H2236" s="2">
        <f>'Moving Avg'!G2236</f>
        <v>1.9385999999999999</v>
      </c>
      <c r="I2236" s="2">
        <f>'Moving Avg'!H2236</f>
        <v>1.6744500000000011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45561</v>
      </c>
      <c r="B2237" s="2">
        <f>RSI!B2237</f>
        <v>2.2999999999999998</v>
      </c>
      <c r="C2237" s="2">
        <f>RSI!I2237</f>
        <v>63.696021480033814</v>
      </c>
      <c r="D2237" s="2">
        <f>MACD!E2237</f>
        <v>-9.8677909650716877E-2</v>
      </c>
      <c r="E2237" s="2">
        <f>MACD!F2237</f>
        <v>-0.12440154038259912</v>
      </c>
      <c r="F2237" s="2">
        <f>'Moving Avg'!D2237</f>
        <v>2.3480000000000003</v>
      </c>
      <c r="G2237" s="2">
        <f>'Moving Avg'!F2237</f>
        <v>2.2039999999999997</v>
      </c>
      <c r="H2237" s="2">
        <f>'Moving Avg'!G2237</f>
        <v>1.9484000000000001</v>
      </c>
      <c r="I2237" s="2">
        <f>'Moving Avg'!H2237</f>
        <v>1.680700000000001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2.2999999999999998</v>
      </c>
      <c r="C2238" s="2">
        <f>RSI!I2238</f>
        <v>63.696021480033814</v>
      </c>
      <c r="D2238" s="2">
        <f>MACD!E2238</f>
        <v>-8.463415200659119E-2</v>
      </c>
      <c r="E2238" s="2">
        <f>MACD!F2238</f>
        <v>-0.11644806270739755</v>
      </c>
      <c r="F2238" s="2">
        <f>'Moving Avg'!D2238</f>
        <v>2.3359999999999999</v>
      </c>
      <c r="G2238" s="2">
        <f>'Moving Avg'!F2238</f>
        <v>2.2239999999999998</v>
      </c>
      <c r="H2238" s="2">
        <f>'Moving Avg'!G2238</f>
        <v>1.9581999999999999</v>
      </c>
      <c r="I2238" s="2">
        <f>'Moving Avg'!H2238</f>
        <v>1.6869500000000011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45565</v>
      </c>
      <c r="B2239" s="2">
        <f>RSI!B2239</f>
        <v>2.3199999999999998</v>
      </c>
      <c r="C2239" s="2">
        <f>RSI!I2239</f>
        <v>65.094180341620245</v>
      </c>
      <c r="D2239" s="2">
        <f>MACD!E2239</f>
        <v>-7.0444494000434954E-2</v>
      </c>
      <c r="E2239" s="2">
        <f>MACD!F2239</f>
        <v>-0.10724734896600505</v>
      </c>
      <c r="F2239" s="2">
        <f>'Moving Avg'!D2239</f>
        <v>2.3220000000000001</v>
      </c>
      <c r="G2239" s="2">
        <f>'Moving Avg'!F2239</f>
        <v>2.2429999999999994</v>
      </c>
      <c r="H2239" s="2">
        <f>'Moving Avg'!G2239</f>
        <v>1.9683999999999997</v>
      </c>
      <c r="I2239" s="2">
        <f>'Moving Avg'!H2239</f>
        <v>1.6933000000000009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2.34</v>
      </c>
      <c r="C2240" s="2">
        <f>RSI!I2240</f>
        <v>66.484248032382681</v>
      </c>
      <c r="D2240" s="2">
        <f>MACD!E2240</f>
        <v>-4.695750275344146E-2</v>
      </c>
      <c r="E2240" s="2">
        <f>MACD!F2240</f>
        <v>-9.518937972349234E-2</v>
      </c>
      <c r="F2240" s="2">
        <f>'Moving Avg'!D2240</f>
        <v>2.3119999999999998</v>
      </c>
      <c r="G2240" s="2">
        <f>'Moving Avg'!F2240</f>
        <v>2.2624999999999993</v>
      </c>
      <c r="H2240" s="2">
        <f>'Moving Avg'!G2240</f>
        <v>1.9789999999999999</v>
      </c>
      <c r="I2240" s="2">
        <f>'Moving Avg'!H2240</f>
        <v>1.699550000000001</v>
      </c>
      <c r="J2240" s="6" t="str">
        <f>OBV!F2240</f>
        <v>BULLISH</v>
      </c>
      <c r="K2240" s="6" t="str">
        <f>OBV!G2240</f>
        <v>NEUTRAL</v>
      </c>
      <c r="L2240" s="6" t="str">
        <f>OBV!H2240</f>
        <v>BULLISH DIVERGENCE</v>
      </c>
    </row>
    <row r="2241" spans="1:12" ht="13.5" x14ac:dyDescent="0.25">
      <c r="A2241" s="3">
        <f>RSI!A2241</f>
        <v>45567</v>
      </c>
      <c r="B2241" s="2">
        <f>RSI!B2241</f>
        <v>2.34</v>
      </c>
      <c r="C2241" s="2">
        <f>RSI!I2241</f>
        <v>66.484248032382681</v>
      </c>
      <c r="D2241" s="2">
        <f>MACD!E2241</f>
        <v>-1.4174731802054197E-2</v>
      </c>
      <c r="E2241" s="2">
        <f>MACD!F2241</f>
        <v>-7.8986450139204717E-2</v>
      </c>
      <c r="F2241" s="2">
        <f>'Moving Avg'!D2241</f>
        <v>2.3199999999999998</v>
      </c>
      <c r="G2241" s="2">
        <f>'Moving Avg'!F2241</f>
        <v>2.278</v>
      </c>
      <c r="H2241" s="2">
        <f>'Moving Avg'!G2241</f>
        <v>1.9897999999999998</v>
      </c>
      <c r="I2241" s="2">
        <f>'Moving Avg'!H2241</f>
        <v>1.7056000000000011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</row>
    <row r="2242" spans="1:12" ht="13.5" x14ac:dyDescent="0.25">
      <c r="A2242" s="3">
        <f>RSI!A2242</f>
        <v>45568</v>
      </c>
      <c r="B2242" s="2">
        <f>RSI!B2242</f>
        <v>2.25</v>
      </c>
      <c r="C2242" s="2">
        <f>RSI!I2242</f>
        <v>55.044119188484331</v>
      </c>
      <c r="D2242" s="2">
        <f>MACD!E2242</f>
        <v>3.9790030664352827E-3</v>
      </c>
      <c r="E2242" s="2">
        <f>MACD!F2242</f>
        <v>-6.2393359498076714E-2</v>
      </c>
      <c r="F2242" s="2">
        <f>'Moving Avg'!D2242</f>
        <v>2.3099999999999996</v>
      </c>
      <c r="G2242" s="2">
        <f>'Moving Avg'!F2242</f>
        <v>2.2865000000000002</v>
      </c>
      <c r="H2242" s="2">
        <f>'Moving Avg'!G2242</f>
        <v>1.9987999999999999</v>
      </c>
      <c r="I2242" s="2">
        <f>'Moving Avg'!H2242</f>
        <v>1.7109500000000011</v>
      </c>
      <c r="J2242" s="6" t="str">
        <f>OBV!F2242</f>
        <v>BULLISH</v>
      </c>
      <c r="K2242" s="6" t="str">
        <f>OBV!G2242</f>
        <v>NEUTRAL</v>
      </c>
      <c r="L2242" s="6" t="str">
        <f>OBV!H2242</f>
        <v>BULLISH DIVERGENCE</v>
      </c>
    </row>
    <row r="2243" spans="1:12" ht="13.5" x14ac:dyDescent="0.25">
      <c r="A2243" s="3">
        <f>RSI!A2243</f>
        <v>45569</v>
      </c>
      <c r="B2243" s="2">
        <f>RSI!B2243</f>
        <v>2.35</v>
      </c>
      <c r="C2243" s="2">
        <f>RSI!I2243</f>
        <v>62.720029455907685</v>
      </c>
      <c r="D2243" s="2">
        <f>MACD!E2243</f>
        <v>1.6276328070905066E-2</v>
      </c>
      <c r="E2243" s="2">
        <f>MACD!F2243</f>
        <v>-4.6659421984280365E-2</v>
      </c>
      <c r="F2243" s="2">
        <f>'Moving Avg'!D2243</f>
        <v>2.3199999999999998</v>
      </c>
      <c r="G2243" s="2">
        <f>'Moving Avg'!F2243</f>
        <v>2.2960000000000003</v>
      </c>
      <c r="H2243" s="2">
        <f>'Moving Avg'!G2243</f>
        <v>2.0111999999999997</v>
      </c>
      <c r="I2243" s="2">
        <f>'Moving Avg'!H2243</f>
        <v>1.7165500000000011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</row>
    <row r="2244" spans="1:12" ht="13.5" x14ac:dyDescent="0.25">
      <c r="A2244" s="3">
        <f>RSI!A2244</f>
        <v>45572</v>
      </c>
      <c r="B2244" s="2">
        <f>RSI!B2244</f>
        <v>2.2599999999999998</v>
      </c>
      <c r="C2244" s="2">
        <f>RSI!I2244</f>
        <v>53.814321666347411</v>
      </c>
      <c r="D2244" s="2">
        <f>MACD!E2244</f>
        <v>3.7121510589268603E-2</v>
      </c>
      <c r="E2244" s="2">
        <f>MACD!F2244</f>
        <v>-2.990323546957057E-2</v>
      </c>
      <c r="F2244" s="2">
        <f>'Moving Avg'!D2244</f>
        <v>2.3079999999999998</v>
      </c>
      <c r="G2244" s="2">
        <f>'Moving Avg'!F2244</f>
        <v>2.3010000000000006</v>
      </c>
      <c r="H2244" s="2">
        <f>'Moving Avg'!G2244</f>
        <v>2.0204</v>
      </c>
      <c r="I2244" s="2">
        <f>'Moving Avg'!H2244</f>
        <v>1.7214500000000013</v>
      </c>
      <c r="J2244" s="6" t="str">
        <f>OBV!F2244</f>
        <v>BULLISH</v>
      </c>
      <c r="K2244" s="6" t="str">
        <f>OBV!G2244</f>
        <v>NEUTRAL</v>
      </c>
      <c r="L2244" s="6" t="str">
        <f>OBV!H2244</f>
        <v>BULLISH DIVERGENCE</v>
      </c>
    </row>
    <row r="2245" spans="1:12" ht="13.5" x14ac:dyDescent="0.25">
      <c r="A2245" s="3">
        <f>RSI!A2245</f>
        <v>45573</v>
      </c>
      <c r="B2245" s="2">
        <f>RSI!B2245</f>
        <v>2.25</v>
      </c>
      <c r="C2245" s="2">
        <f>RSI!I2245</f>
        <v>52.915268518990089</v>
      </c>
      <c r="D2245" s="2">
        <f>MACD!E2245</f>
        <v>5.525239135904858E-2</v>
      </c>
      <c r="E2245" s="2">
        <f>MACD!F2245</f>
        <v>-1.2872110103846743E-2</v>
      </c>
      <c r="F2245" s="2">
        <f>'Moving Avg'!D2245</f>
        <v>2.29</v>
      </c>
      <c r="G2245" s="2">
        <f>'Moving Avg'!F2245</f>
        <v>2.3025000000000007</v>
      </c>
      <c r="H2245" s="2">
        <f>'Moving Avg'!G2245</f>
        <v>2.0293999999999999</v>
      </c>
      <c r="I2245" s="2">
        <f>'Moving Avg'!H2245</f>
        <v>1.726050000000001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2.15</v>
      </c>
      <c r="C2246" s="2">
        <f>RSI!I2246</f>
        <v>44.84660271043969</v>
      </c>
      <c r="D2246" s="2">
        <f>MACD!E2246</f>
        <v>6.3984535650368546E-2</v>
      </c>
      <c r="E2246" s="2">
        <f>MACD!F2246</f>
        <v>2.4992190469963153E-3</v>
      </c>
      <c r="F2246" s="2">
        <f>'Moving Avg'!D2246</f>
        <v>2.2519999999999998</v>
      </c>
      <c r="G2246" s="2">
        <f>'Moving Avg'!F2246</f>
        <v>2.302</v>
      </c>
      <c r="H2246" s="2">
        <f>'Moving Avg'!G2246</f>
        <v>2.0380000000000003</v>
      </c>
      <c r="I2246" s="2">
        <f>'Moving Avg'!H2246</f>
        <v>1.7299000000000009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45575</v>
      </c>
      <c r="B2247" s="2">
        <f>RSI!B2247</f>
        <v>2.16</v>
      </c>
      <c r="C2247" s="2">
        <f>RSI!I2247</f>
        <v>45.73765656429336</v>
      </c>
      <c r="D2247" s="2">
        <f>MACD!E2247</f>
        <v>7.1065451711655125E-2</v>
      </c>
      <c r="E2247" s="2">
        <f>MACD!F2247</f>
        <v>1.6212465579928077E-2</v>
      </c>
      <c r="F2247" s="2">
        <f>'Moving Avg'!D2247</f>
        <v>2.234</v>
      </c>
      <c r="G2247" s="2">
        <f>'Moving Avg'!F2247</f>
        <v>2.3014999999999999</v>
      </c>
      <c r="H2247" s="2">
        <f>'Moving Avg'!G2247</f>
        <v>2.0476000000000001</v>
      </c>
      <c r="I2247" s="2">
        <f>'Moving Avg'!H2247</f>
        <v>1.7335000000000012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</row>
    <row r="2248" spans="1:12" ht="13.5" x14ac:dyDescent="0.25">
      <c r="A2248" s="3">
        <f>RSI!A2248</f>
        <v>45576</v>
      </c>
      <c r="B2248" s="2">
        <f>RSI!B2248</f>
        <v>2.17</v>
      </c>
      <c r="C2248" s="2">
        <f>RSI!I2248</f>
        <v>46.665604782449975</v>
      </c>
      <c r="D2248" s="2">
        <f>MACD!E2248</f>
        <v>7.6658016127630013E-2</v>
      </c>
      <c r="E2248" s="2">
        <f>MACD!F2248</f>
        <v>2.8301575689468464E-2</v>
      </c>
      <c r="F2248" s="2">
        <f>'Moving Avg'!D2248</f>
        <v>2.198</v>
      </c>
      <c r="G2248" s="2">
        <f>'Moving Avg'!F2248</f>
        <v>2.2990000000000004</v>
      </c>
      <c r="H2248" s="2">
        <f>'Moving Avg'!G2248</f>
        <v>2.0573999999999999</v>
      </c>
      <c r="I2248" s="2">
        <f>'Moving Avg'!H2248</f>
        <v>1.7372000000000012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</row>
    <row r="2249" spans="1:12" ht="13.5" x14ac:dyDescent="0.25">
      <c r="A2249" s="3">
        <f>RSI!A2249</f>
        <v>45579</v>
      </c>
      <c r="B2249" s="2">
        <f>RSI!B2249</f>
        <v>2.2599999999999998</v>
      </c>
      <c r="C2249" s="2">
        <f>RSI!I2249</f>
        <v>54.248839579252255</v>
      </c>
      <c r="D2249" s="2">
        <f>MACD!E2249</f>
        <v>7.8057797181426469E-2</v>
      </c>
      <c r="E2249" s="2">
        <f>MACD!F2249</f>
        <v>3.8252819987860065E-2</v>
      </c>
      <c r="F2249" s="2">
        <f>'Moving Avg'!D2249</f>
        <v>2.198</v>
      </c>
      <c r="G2249" s="2">
        <f>'Moving Avg'!F2249</f>
        <v>2.2995000000000001</v>
      </c>
      <c r="H2249" s="2">
        <f>'Moving Avg'!G2249</f>
        <v>2.0676000000000001</v>
      </c>
      <c r="I2249" s="2">
        <f>'Moving Avg'!H2249</f>
        <v>1.7410500000000013</v>
      </c>
      <c r="J2249" s="6" t="str">
        <f>OBV!F2249</f>
        <v>BULLISH</v>
      </c>
      <c r="K2249" s="6" t="str">
        <f>OBV!G2249</f>
        <v>NEUTRAL</v>
      </c>
      <c r="L2249" s="6" t="str">
        <f>OBV!H2249</f>
        <v>NEUTRAL</v>
      </c>
    </row>
    <row r="2250" spans="1:12" ht="13.5" x14ac:dyDescent="0.25">
      <c r="A2250" s="3">
        <f>RSI!A2250</f>
        <v>45581</v>
      </c>
      <c r="B2250" s="2">
        <f>RSI!B2250</f>
        <v>2.2599999999999998</v>
      </c>
      <c r="C2250" s="2">
        <f>RSI!I2250</f>
        <v>54.248839579252255</v>
      </c>
      <c r="D2250" s="2">
        <f>MACD!E2250</f>
        <v>8.2025627953701274E-2</v>
      </c>
      <c r="E2250" s="2">
        <f>MACD!F2250</f>
        <v>4.700738158102831E-2</v>
      </c>
      <c r="F2250" s="2">
        <f>'Moving Avg'!D2250</f>
        <v>2.2000000000000002</v>
      </c>
      <c r="G2250" s="2">
        <f>'Moving Avg'!F2250</f>
        <v>2.2954999999999997</v>
      </c>
      <c r="H2250" s="2">
        <f>'Moving Avg'!G2250</f>
        <v>2.0778000000000003</v>
      </c>
      <c r="I2250" s="2">
        <f>'Moving Avg'!H2250</f>
        <v>1.744600000000001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45582</v>
      </c>
      <c r="B2251" s="2">
        <f>RSI!B2251</f>
        <v>2.2599999999999998</v>
      </c>
      <c r="C2251" s="2">
        <f>RSI!I2251</f>
        <v>54.248839579252241</v>
      </c>
      <c r="D2251" s="2">
        <f>MACD!E2251</f>
        <v>8.5111243197463882E-2</v>
      </c>
      <c r="E2251" s="2">
        <f>MACD!F2251</f>
        <v>5.4628153904315427E-2</v>
      </c>
      <c r="F2251" s="2">
        <f>'Moving Avg'!D2251</f>
        <v>2.222</v>
      </c>
      <c r="G2251" s="2">
        <f>'Moving Avg'!F2251</f>
        <v>2.2869999999999999</v>
      </c>
      <c r="H2251" s="2">
        <f>'Moving Avg'!G2251</f>
        <v>2.0880000000000001</v>
      </c>
      <c r="I2251" s="2">
        <f>'Moving Avg'!H2251</f>
        <v>1.7481500000000012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45583</v>
      </c>
      <c r="B2252" s="2">
        <f>RSI!B2252</f>
        <v>2.16</v>
      </c>
      <c r="C2252" s="2">
        <f>RSI!I2252</f>
        <v>45.308769267102385</v>
      </c>
      <c r="D2252" s="2">
        <f>MACD!E2252</f>
        <v>8.1031753793602945E-2</v>
      </c>
      <c r="E2252" s="2">
        <f>MACD!F2252</f>
        <v>5.9908873882172933E-2</v>
      </c>
      <c r="F2252" s="2">
        <f>'Moving Avg'!D2252</f>
        <v>2.222</v>
      </c>
      <c r="G2252" s="2">
        <f>'Moving Avg'!F2252</f>
        <v>2.2785000000000002</v>
      </c>
      <c r="H2252" s="2">
        <f>'Moving Avg'!G2252</f>
        <v>2.0962000000000001</v>
      </c>
      <c r="I2252" s="2">
        <f>'Moving Avg'!H2252</f>
        <v>1.751000000000001</v>
      </c>
      <c r="J2252" s="6" t="str">
        <f>OBV!F2252</f>
        <v>BEARISH</v>
      </c>
      <c r="K2252" s="6" t="str">
        <f>OBV!G2252</f>
        <v>NEUTRAL</v>
      </c>
      <c r="L2252" s="6" t="str">
        <f>OBV!H2252</f>
        <v>NEUTRAL</v>
      </c>
    </row>
    <row r="2253" spans="1:12" ht="13.5" x14ac:dyDescent="0.25">
      <c r="A2253" s="3">
        <f>RSI!A2253</f>
        <v>45586</v>
      </c>
      <c r="B2253" s="2">
        <f>RSI!B2253</f>
        <v>2.2000000000000002</v>
      </c>
      <c r="C2253" s="2">
        <f>RSI!I2253</f>
        <v>48.933932536770989</v>
      </c>
      <c r="D2253" s="2">
        <f>MACD!E2253</f>
        <v>9.0359427294354422E-2</v>
      </c>
      <c r="E2253" s="2">
        <f>MACD!F2253</f>
        <v>6.5998984564609231E-2</v>
      </c>
      <c r="F2253" s="2">
        <f>'Moving Avg'!D2253</f>
        <v>2.2280000000000002</v>
      </c>
      <c r="G2253" s="2">
        <f>'Moving Avg'!F2253</f>
        <v>2.2704999999999997</v>
      </c>
      <c r="H2253" s="2">
        <f>'Moving Avg'!G2253</f>
        <v>2.1040000000000001</v>
      </c>
      <c r="I2253" s="2">
        <f>'Moving Avg'!H2253</f>
        <v>1.7540500000000008</v>
      </c>
      <c r="J2253" s="6" t="str">
        <f>OBV!F2253</f>
        <v>BEARISH</v>
      </c>
      <c r="K2253" s="6" t="str">
        <f>OBV!G2253</f>
        <v>NEUTRAL</v>
      </c>
      <c r="L2253" s="6" t="str">
        <f>OBV!H2253</f>
        <v>BEARISH DIVERGENCE</v>
      </c>
    </row>
    <row r="2254" spans="1:12" ht="13.5" x14ac:dyDescent="0.25">
      <c r="A2254" s="3">
        <f>RSI!A2254</f>
        <v>45587</v>
      </c>
      <c r="B2254" s="2">
        <f>RSI!B2254</f>
        <v>2.2400000000000002</v>
      </c>
      <c r="C2254" s="2">
        <f>RSI!I2254</f>
        <v>52.33630799737503</v>
      </c>
      <c r="D2254" s="2">
        <f>MACD!E2254</f>
        <v>8.153798143546398E-2</v>
      </c>
      <c r="E2254" s="2">
        <f>MACD!F2254</f>
        <v>6.9106783938780184E-2</v>
      </c>
      <c r="F2254" s="2">
        <f>'Moving Avg'!D2254</f>
        <v>2.2239999999999998</v>
      </c>
      <c r="G2254" s="2">
        <f>'Moving Avg'!F2254</f>
        <v>2.2629999999999999</v>
      </c>
      <c r="H2254" s="2">
        <f>'Moving Avg'!G2254</f>
        <v>2.1128000000000005</v>
      </c>
      <c r="I2254" s="2">
        <f>'Moving Avg'!H2254</f>
        <v>1.7576500000000008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45588</v>
      </c>
      <c r="B2255" s="2">
        <f>RSI!B2255</f>
        <v>2.15</v>
      </c>
      <c r="C2255" s="2">
        <f>RSI!I2255</f>
        <v>45.061483658847401</v>
      </c>
      <c r="D2255" s="2">
        <f>MACD!E2255</f>
        <v>7.9053509820258938E-2</v>
      </c>
      <c r="E2255" s="2">
        <f>MACD!F2255</f>
        <v>7.1096129115075943E-2</v>
      </c>
      <c r="F2255" s="2">
        <f>'Moving Avg'!D2255</f>
        <v>2.202</v>
      </c>
      <c r="G2255" s="2">
        <f>'Moving Avg'!F2255</f>
        <v>2.2509999999999999</v>
      </c>
      <c r="H2255" s="2">
        <f>'Moving Avg'!G2255</f>
        <v>2.1198000000000001</v>
      </c>
      <c r="I2255" s="2">
        <f>'Moving Avg'!H2255</f>
        <v>1.7606500000000005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</row>
    <row r="2256" spans="1:12" ht="13.5" x14ac:dyDescent="0.25">
      <c r="A2256" s="3">
        <f>RSI!A2256</f>
        <v>45589</v>
      </c>
      <c r="B2256" s="2">
        <f>RSI!B2256</f>
        <v>2.19</v>
      </c>
      <c r="C2256" s="2">
        <f>RSI!I2256</f>
        <v>48.48857114024316</v>
      </c>
      <c r="D2256" s="2">
        <f>MACD!E2256</f>
        <v>5.8998114568229454E-2</v>
      </c>
      <c r="E2256" s="2">
        <f>MACD!F2256</f>
        <v>6.8676526205706648E-2</v>
      </c>
      <c r="F2256" s="2">
        <f>'Moving Avg'!D2256</f>
        <v>2.1879999999999997</v>
      </c>
      <c r="G2256" s="2">
        <f>'Moving Avg'!F2256</f>
        <v>2.2454999999999998</v>
      </c>
      <c r="H2256" s="2">
        <f>'Moving Avg'!G2256</f>
        <v>2.1292000000000004</v>
      </c>
      <c r="I2256" s="2">
        <f>'Moving Avg'!H2256</f>
        <v>1.7638500000000006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</row>
    <row r="2257" spans="1:12" ht="13.5" x14ac:dyDescent="0.25">
      <c r="A2257" s="3">
        <f>RSI!A2257</f>
        <v>45590</v>
      </c>
      <c r="B2257" s="2">
        <f>RSI!B2257</f>
        <v>2.19</v>
      </c>
      <c r="C2257" s="2">
        <f>RSI!I2257</f>
        <v>48.48857114024316</v>
      </c>
      <c r="D2257" s="2">
        <f>MACD!E2257</f>
        <v>4.3695475956887719E-2</v>
      </c>
      <c r="E2257" s="2">
        <f>MACD!F2257</f>
        <v>6.368031615594287E-2</v>
      </c>
      <c r="F2257" s="2">
        <f>'Moving Avg'!D2257</f>
        <v>2.194</v>
      </c>
      <c r="G2257" s="2">
        <f>'Moving Avg'!F2257</f>
        <v>2.2399999999999993</v>
      </c>
      <c r="H2257" s="2">
        <f>'Moving Avg'!G2257</f>
        <v>2.1384000000000003</v>
      </c>
      <c r="I2257" s="2">
        <f>'Moving Avg'!H2257</f>
        <v>1.7670500000000007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2.19</v>
      </c>
      <c r="C2258" s="2">
        <f>RSI!I2258</f>
        <v>48.48857114024316</v>
      </c>
      <c r="D2258" s="2">
        <f>MACD!E2258</f>
        <v>3.2404856236242008E-2</v>
      </c>
      <c r="E2258" s="2">
        <f>MACD!F2258</f>
        <v>5.7425224172002701E-2</v>
      </c>
      <c r="F2258" s="2">
        <f>'Moving Avg'!D2258</f>
        <v>2.1919999999999997</v>
      </c>
      <c r="G2258" s="2">
        <f>'Moving Avg'!F2258</f>
        <v>2.2344999999999993</v>
      </c>
      <c r="H2258" s="2">
        <f>'Moving Avg'!G2258</f>
        <v>2.1470000000000002</v>
      </c>
      <c r="I2258" s="2">
        <f>'Moving Avg'!H2258</f>
        <v>1.7702500000000005</v>
      </c>
      <c r="J2258" s="6" t="str">
        <f>OBV!F2258</f>
        <v>BEARISH</v>
      </c>
      <c r="K2258" s="6" t="str">
        <f>OBV!G2258</f>
        <v>NEUTRAL</v>
      </c>
      <c r="L2258" s="6" t="str">
        <f>OBV!H2258</f>
        <v>CONFIRMED BEARISH</v>
      </c>
    </row>
    <row r="2259" spans="1:12" ht="13.5" x14ac:dyDescent="0.25">
      <c r="A2259" s="3">
        <f>RSI!A2259</f>
        <v>45594</v>
      </c>
      <c r="B2259" s="2">
        <f>RSI!B2259</f>
        <v>2.2400000000000002</v>
      </c>
      <c r="C2259" s="2">
        <f>RSI!I2259</f>
        <v>53.060033058653282</v>
      </c>
      <c r="D2259" s="2">
        <f>MACD!E2259</f>
        <v>3.3104172908258178E-2</v>
      </c>
      <c r="E2259" s="2">
        <f>MACD!F2259</f>
        <v>5.2561013919253802E-2</v>
      </c>
      <c r="F2259" s="2">
        <f>'Moving Avg'!D2259</f>
        <v>2.1919999999999997</v>
      </c>
      <c r="G2259" s="2">
        <f>'Moving Avg'!F2259</f>
        <v>2.2304999999999997</v>
      </c>
      <c r="H2259" s="2">
        <f>'Moving Avg'!G2259</f>
        <v>2.1556000000000002</v>
      </c>
      <c r="I2259" s="2">
        <f>'Moving Avg'!H2259</f>
        <v>1.7737000000000007</v>
      </c>
      <c r="J2259" s="6" t="str">
        <f>OBV!F2259</f>
        <v>BEARISH</v>
      </c>
      <c r="K2259" s="6" t="str">
        <f>OBV!G2259</f>
        <v>NEUTRAL</v>
      </c>
      <c r="L2259" s="6" t="str">
        <f>OBV!H2259</f>
        <v>NEUTRAL</v>
      </c>
    </row>
    <row r="2260" spans="1:12" ht="13.5" x14ac:dyDescent="0.25">
      <c r="A2260" s="3">
        <f>RSI!A2260</f>
        <v>45595</v>
      </c>
      <c r="B2260" s="2">
        <f>RSI!B2260</f>
        <v>2.14</v>
      </c>
      <c r="C2260" s="2">
        <f>RSI!I2260</f>
        <v>44.545348728296787</v>
      </c>
      <c r="D2260" s="2">
        <f>MACD!E2260</f>
        <v>4.0910142689372542E-2</v>
      </c>
      <c r="E2260" s="2">
        <f>MACD!F2260</f>
        <v>5.0230839673277551E-2</v>
      </c>
      <c r="F2260" s="2">
        <f>'Moving Avg'!D2260</f>
        <v>2.1900000000000004</v>
      </c>
      <c r="G2260" s="2">
        <f>'Moving Avg'!F2260</f>
        <v>2.2204999999999995</v>
      </c>
      <c r="H2260" s="2">
        <f>'Moving Avg'!G2260</f>
        <v>2.1621999999999999</v>
      </c>
      <c r="I2260" s="2">
        <f>'Moving Avg'!H2260</f>
        <v>1.7769000000000006</v>
      </c>
      <c r="J2260" s="6" t="str">
        <f>OBV!F2260</f>
        <v>BULLISH</v>
      </c>
      <c r="K2260" s="6" t="str">
        <f>OBV!G2260</f>
        <v>NEUTRAL</v>
      </c>
      <c r="L2260" s="6" t="str">
        <f>OBV!H2260</f>
        <v>BULLISH DIVERGENCE</v>
      </c>
    </row>
    <row r="2261" spans="1:12" ht="13.5" x14ac:dyDescent="0.25">
      <c r="A2261" s="3">
        <f>RSI!A2261</f>
        <v>45596</v>
      </c>
      <c r="B2261" s="2">
        <f>RSI!B2261</f>
        <v>2.09</v>
      </c>
      <c r="C2261" s="2">
        <f>RSI!I2261</f>
        <v>41.00239899506952</v>
      </c>
      <c r="D2261" s="2">
        <f>MACD!E2261</f>
        <v>5.1630943598344192E-2</v>
      </c>
      <c r="E2261" s="2">
        <f>MACD!F2261</f>
        <v>5.0510860458290882E-2</v>
      </c>
      <c r="F2261" s="2">
        <f>'Moving Avg'!D2261</f>
        <v>2.17</v>
      </c>
      <c r="G2261" s="2">
        <f>'Moving Avg'!F2261</f>
        <v>2.2079999999999997</v>
      </c>
      <c r="H2261" s="2">
        <f>'Moving Avg'!G2261</f>
        <v>2.1694</v>
      </c>
      <c r="I2261" s="2">
        <f>'Moving Avg'!H2261</f>
        <v>1.7798500000000002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45597</v>
      </c>
      <c r="B2262" s="2">
        <f>RSI!B2262</f>
        <v>2.09</v>
      </c>
      <c r="C2262" s="2">
        <f>RSI!I2262</f>
        <v>41.00239899506952</v>
      </c>
      <c r="D2262" s="2">
        <f>MACD!E2262</f>
        <v>4.5994751221062113E-2</v>
      </c>
      <c r="E2262" s="2">
        <f>MACD!F2262</f>
        <v>4.9607638610845134E-2</v>
      </c>
      <c r="F2262" s="2">
        <f>'Moving Avg'!D2262</f>
        <v>2.15</v>
      </c>
      <c r="G2262" s="2">
        <f>'Moving Avg'!F2262</f>
        <v>2.2000000000000002</v>
      </c>
      <c r="H2262" s="2">
        <f>'Moving Avg'!G2262</f>
        <v>2.1762000000000001</v>
      </c>
      <c r="I2262" s="2">
        <f>'Moving Avg'!H2262</f>
        <v>1.7827999999999999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45600</v>
      </c>
      <c r="B2263" s="2">
        <f>RSI!B2263</f>
        <v>2.1</v>
      </c>
      <c r="C2263" s="2">
        <f>RSI!I2263</f>
        <v>42.071102546573677</v>
      </c>
      <c r="D2263" s="2">
        <f>MACD!E2263</f>
        <v>4.7265600484204917E-2</v>
      </c>
      <c r="E2263" s="2">
        <f>MACD!F2263</f>
        <v>4.9139230985517091E-2</v>
      </c>
      <c r="F2263" s="2">
        <f>'Moving Avg'!D2263</f>
        <v>2.1320000000000001</v>
      </c>
      <c r="G2263" s="2">
        <f>'Moving Avg'!F2263</f>
        <v>2.1875000000000004</v>
      </c>
      <c r="H2263" s="2">
        <f>'Moving Avg'!G2263</f>
        <v>2.1825999999999999</v>
      </c>
      <c r="I2263" s="2">
        <f>'Moving Avg'!H2263</f>
        <v>1.7858000000000001</v>
      </c>
      <c r="J2263" s="6" t="str">
        <f>OBV!F2263</f>
        <v>BULLISH</v>
      </c>
      <c r="K2263" s="6" t="str">
        <f>OBV!G2263</f>
        <v>NEUTRAL</v>
      </c>
      <c r="L2263" s="6" t="str">
        <f>OBV!H2263</f>
        <v>BULLISH DIVERGENCE</v>
      </c>
    </row>
    <row r="2264" spans="1:12" ht="13.5" x14ac:dyDescent="0.25">
      <c r="A2264" s="3">
        <f>RSI!A2264</f>
        <v>45601</v>
      </c>
      <c r="B2264" s="2">
        <f>RSI!B2264</f>
        <v>2.1</v>
      </c>
      <c r="C2264" s="2">
        <f>RSI!I2264</f>
        <v>42.071102546573677</v>
      </c>
      <c r="D2264" s="2">
        <f>MACD!E2264</f>
        <v>5.5016088078015279E-2</v>
      </c>
      <c r="E2264" s="2">
        <f>MACD!F2264</f>
        <v>5.031460240401673E-2</v>
      </c>
      <c r="F2264" s="2">
        <f>'Moving Avg'!D2264</f>
        <v>2.1040000000000001</v>
      </c>
      <c r="G2264" s="2">
        <f>'Moving Avg'!F2264</f>
        <v>2.1795</v>
      </c>
      <c r="H2264" s="2">
        <f>'Moving Avg'!G2264</f>
        <v>2.1875999999999998</v>
      </c>
      <c r="I2264" s="2">
        <f>'Moving Avg'!H2264</f>
        <v>1.7890500000000003</v>
      </c>
      <c r="J2264" s="6" t="str">
        <f>OBV!F2264</f>
        <v>BULLISH</v>
      </c>
      <c r="K2264" s="6" t="str">
        <f>OBV!G2264</f>
        <v>NEUTRAL</v>
      </c>
      <c r="L2264" s="6" t="str">
        <f>OBV!H2264</f>
        <v>BULLISH DIVERGENCE</v>
      </c>
    </row>
    <row r="2265" spans="1:12" ht="13.5" x14ac:dyDescent="0.25">
      <c r="A2265" s="3">
        <f>RSI!A2265</f>
        <v>45602</v>
      </c>
      <c r="B2265" s="2">
        <f>RSI!B2265</f>
        <v>2.0499999999999998</v>
      </c>
      <c r="C2265" s="2">
        <f>RSI!I2265</f>
        <v>38.071954814942266</v>
      </c>
      <c r="D2265" s="2">
        <f>MACD!E2265</f>
        <v>5.1914434904185569E-2</v>
      </c>
      <c r="E2265" s="2">
        <f>MACD!F2265</f>
        <v>5.0634568904050499E-2</v>
      </c>
      <c r="F2265" s="2">
        <f>'Moving Avg'!D2265</f>
        <v>2.0859999999999999</v>
      </c>
      <c r="G2265" s="2">
        <f>'Moving Avg'!F2265</f>
        <v>2.1695000000000002</v>
      </c>
      <c r="H2265" s="2">
        <f>'Moving Avg'!G2265</f>
        <v>2.1915999999999998</v>
      </c>
      <c r="I2265" s="2">
        <f>'Moving Avg'!H2265</f>
        <v>1.7917500000000004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45603</v>
      </c>
      <c r="B2266" s="2">
        <f>RSI!B2266</f>
        <v>2.0099999999999998</v>
      </c>
      <c r="C2266" s="2">
        <f>RSI!I2266</f>
        <v>35.190059349589831</v>
      </c>
      <c r="D2266" s="2">
        <f>MACD!E2266</f>
        <v>5.9149157518374018E-2</v>
      </c>
      <c r="E2266" s="2">
        <f>MACD!F2266</f>
        <v>5.2337486626915203E-2</v>
      </c>
      <c r="F2266" s="2">
        <f>'Moving Avg'!D2266</f>
        <v>2.0699999999999998</v>
      </c>
      <c r="G2266" s="2">
        <f>'Moving Avg'!F2266</f>
        <v>2.1625000000000005</v>
      </c>
      <c r="H2266" s="2">
        <f>'Moving Avg'!G2266</f>
        <v>2.1947999999999999</v>
      </c>
      <c r="I2266" s="2">
        <f>'Moving Avg'!H2266</f>
        <v>1.7942500000000003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45604</v>
      </c>
      <c r="B2267" s="2">
        <f>RSI!B2267</f>
        <v>2.02</v>
      </c>
      <c r="C2267" s="2">
        <f>RSI!I2267</f>
        <v>36.48448632260515</v>
      </c>
      <c r="D2267" s="2">
        <f>MACD!E2267</f>
        <v>6.5453864324152455E-2</v>
      </c>
      <c r="E2267" s="2">
        <f>MACD!F2267</f>
        <v>5.4960762166362656E-2</v>
      </c>
      <c r="F2267" s="2">
        <f>'Moving Avg'!D2267</f>
        <v>2.056</v>
      </c>
      <c r="G2267" s="2">
        <f>'Moving Avg'!F2267</f>
        <v>2.1555000000000004</v>
      </c>
      <c r="H2267" s="2">
        <f>'Moving Avg'!G2267</f>
        <v>2.1981999999999999</v>
      </c>
      <c r="I2267" s="2">
        <f>'Moving Avg'!H2267</f>
        <v>1.7968000000000004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</row>
    <row r="2268" spans="1:12" ht="13.5" x14ac:dyDescent="0.25">
      <c r="A2268" s="3">
        <f>RSI!A2268</f>
        <v>45607</v>
      </c>
      <c r="B2268" s="2">
        <f>RSI!B2268</f>
        <v>2.0299999999999998</v>
      </c>
      <c r="C2268" s="2">
        <f>RSI!I2268</f>
        <v>37.821876788565241</v>
      </c>
      <c r="D2268" s="2">
        <f>MACD!E2268</f>
        <v>7.0844117641225335E-2</v>
      </c>
      <c r="E2268" s="2">
        <f>MACD!F2268</f>
        <v>5.8137433261335199E-2</v>
      </c>
      <c r="F2268" s="2">
        <f>'Moving Avg'!D2268</f>
        <v>2.0419999999999998</v>
      </c>
      <c r="G2268" s="2">
        <f>'Moving Avg'!F2268</f>
        <v>2.1485000000000003</v>
      </c>
      <c r="H2268" s="2">
        <f>'Moving Avg'!G2268</f>
        <v>2.2008000000000001</v>
      </c>
      <c r="I2268" s="2">
        <f>'Moving Avg'!H2268</f>
        <v>1.7994500000000004</v>
      </c>
      <c r="J2268" s="6" t="str">
        <f>OBV!F2268</f>
        <v>BULLISH</v>
      </c>
      <c r="K2268" s="6" t="str">
        <f>OBV!G2268</f>
        <v>NEUTRAL</v>
      </c>
      <c r="L2268" s="6" t="str">
        <f>OBV!H2268</f>
        <v>BULLISH DIVERGENCE</v>
      </c>
    </row>
    <row r="2269" spans="1:12" ht="13.5" x14ac:dyDescent="0.25">
      <c r="A2269" s="3">
        <f>RSI!A2269</f>
        <v>45608</v>
      </c>
      <c r="B2269" s="2">
        <f>RSI!B2269</f>
        <v>2.0499999999999998</v>
      </c>
      <c r="C2269" s="2">
        <f>RSI!I2269</f>
        <v>40.519419236763603</v>
      </c>
      <c r="D2269" s="2">
        <f>MACD!E2269</f>
        <v>8.2294098244160008E-2</v>
      </c>
      <c r="E2269" s="2">
        <f>MACD!F2269</f>
        <v>6.2968766257900155E-2</v>
      </c>
      <c r="F2269" s="2">
        <f>'Moving Avg'!D2269</f>
        <v>2.032</v>
      </c>
      <c r="G2269" s="2">
        <f>'Moving Avg'!F2269</f>
        <v>2.1379999999999999</v>
      </c>
      <c r="H2269" s="2">
        <f>'Moving Avg'!G2269</f>
        <v>2.2029999999999998</v>
      </c>
      <c r="I2269" s="2">
        <f>'Moving Avg'!H2269</f>
        <v>1.8022000000000005</v>
      </c>
      <c r="J2269" s="6" t="str">
        <f>OBV!F2269</f>
        <v>BULLISH</v>
      </c>
      <c r="K2269" s="6" t="str">
        <f>OBV!G2269</f>
        <v>STRONG</v>
      </c>
      <c r="L2269" s="6" t="str">
        <f>OBV!H2269</f>
        <v>BULLISH DIVERGENCE</v>
      </c>
    </row>
    <row r="2270" spans="1:12" ht="13.5" x14ac:dyDescent="0.25">
      <c r="A2270" s="3">
        <f>RSI!A2270</f>
        <v>45609</v>
      </c>
      <c r="B2270" s="2">
        <f>RSI!B2270</f>
        <v>2.14</v>
      </c>
      <c r="C2270" s="2">
        <f>RSI!I2270</f>
        <v>50.85248983475077</v>
      </c>
      <c r="D2270" s="2">
        <f>MACD!E2270</f>
        <v>7.0441016400371925E-2</v>
      </c>
      <c r="E2270" s="2">
        <f>MACD!F2270</f>
        <v>6.4463216286394509E-2</v>
      </c>
      <c r="F2270" s="2">
        <f>'Moving Avg'!D2270</f>
        <v>2.0499999999999998</v>
      </c>
      <c r="G2270" s="2">
        <f>'Moving Avg'!F2270</f>
        <v>2.1320000000000001</v>
      </c>
      <c r="H2270" s="2">
        <f>'Moving Avg'!G2270</f>
        <v>2.2067999999999999</v>
      </c>
      <c r="I2270" s="2">
        <f>'Moving Avg'!H2270</f>
        <v>1.8054000000000001</v>
      </c>
      <c r="J2270" s="6" t="str">
        <f>OBV!F2270</f>
        <v>BULLISH</v>
      </c>
      <c r="K2270" s="6" t="str">
        <f>OBV!G2270</f>
        <v>STRONG</v>
      </c>
      <c r="L2270" s="6" t="str">
        <f>OBV!H2270</f>
        <v>CONFIRMED BULLISH</v>
      </c>
    </row>
    <row r="2271" spans="1:12" ht="13.5" x14ac:dyDescent="0.25">
      <c r="A2271" s="3">
        <f>RSI!A2271</f>
        <v>45610</v>
      </c>
      <c r="B2271" s="2">
        <f>RSI!B2271</f>
        <v>2.14</v>
      </c>
      <c r="C2271" s="2">
        <f>RSI!I2271</f>
        <v>50.85248983475077</v>
      </c>
      <c r="D2271" s="2">
        <f>MACD!E2271</f>
        <v>5.2659359498254066E-2</v>
      </c>
      <c r="E2271" s="2">
        <f>MACD!F2271</f>
        <v>6.2102444928766418E-2</v>
      </c>
      <c r="F2271" s="2">
        <f>'Moving Avg'!D2271</f>
        <v>2.0760000000000001</v>
      </c>
      <c r="G2271" s="2">
        <f>'Moving Avg'!F2271</f>
        <v>2.1260000000000003</v>
      </c>
      <c r="H2271" s="2">
        <f>'Moving Avg'!G2271</f>
        <v>2.2089999999999996</v>
      </c>
      <c r="I2271" s="2">
        <f>'Moving Avg'!H2271</f>
        <v>1.8086000000000002</v>
      </c>
      <c r="J2271" s="6" t="str">
        <f>OBV!F2271</f>
        <v>BULLISH</v>
      </c>
      <c r="K2271" s="6" t="str">
        <f>OBV!G2271</f>
        <v>STRONG</v>
      </c>
      <c r="L2271" s="6" t="str">
        <f>OBV!H2271</f>
        <v>CONFIRMED BULLISH</v>
      </c>
    </row>
    <row r="2272" spans="1:12" ht="13.5" x14ac:dyDescent="0.25">
      <c r="A2272" s="3">
        <f>RSI!A2272</f>
        <v>45611</v>
      </c>
      <c r="B2272" s="2">
        <f>RSI!B2272</f>
        <v>2.16</v>
      </c>
      <c r="C2272" s="2">
        <f>RSI!I2272</f>
        <v>52.958647361050758</v>
      </c>
      <c r="D2272" s="2">
        <f>MACD!E2272</f>
        <v>3.6076473213138893E-2</v>
      </c>
      <c r="E2272" s="2">
        <f>MACD!F2272</f>
        <v>5.6897250585640921E-2</v>
      </c>
      <c r="F2272" s="2">
        <f>'Moving Avg'!D2272</f>
        <v>2.1040000000000001</v>
      </c>
      <c r="G2272" s="2">
        <f>'Moving Avg'!F2272</f>
        <v>2.1260000000000003</v>
      </c>
      <c r="H2272" s="2">
        <f>'Moving Avg'!G2272</f>
        <v>2.2105999999999999</v>
      </c>
      <c r="I2272" s="2">
        <f>'Moving Avg'!H2272</f>
        <v>1.8119000000000003</v>
      </c>
      <c r="J2272" s="6" t="str">
        <f>OBV!F2272</f>
        <v>BULLISH</v>
      </c>
      <c r="K2272" s="6" t="str">
        <f>OBV!G2272</f>
        <v>STRONG</v>
      </c>
      <c r="L2272" s="6" t="str">
        <f>OBV!H2272</f>
        <v>CONFIRMED BULLISH</v>
      </c>
    </row>
    <row r="2273" spans="1:12" ht="13.5" x14ac:dyDescent="0.25">
      <c r="A2273" s="3">
        <f>RSI!A2273</f>
        <v>45614</v>
      </c>
      <c r="B2273" s="2">
        <f>RSI!B2273</f>
        <v>2.2000000000000002</v>
      </c>
      <c r="C2273" s="2">
        <f>RSI!I2273</f>
        <v>56.933688985019728</v>
      </c>
      <c r="D2273" s="2">
        <f>MACD!E2273</f>
        <v>2.0450833266531632E-2</v>
      </c>
      <c r="E2273" s="2">
        <f>MACD!F2273</f>
        <v>4.9607967121819065E-2</v>
      </c>
      <c r="F2273" s="2">
        <f>'Moving Avg'!D2273</f>
        <v>2.1380000000000003</v>
      </c>
      <c r="G2273" s="2">
        <f>'Moving Avg'!F2273</f>
        <v>2.1260000000000003</v>
      </c>
      <c r="H2273" s="2">
        <f>'Moving Avg'!G2273</f>
        <v>2.2113999999999998</v>
      </c>
      <c r="I2273" s="2">
        <f>'Moving Avg'!H2273</f>
        <v>1.8154000000000001</v>
      </c>
      <c r="J2273" s="6" t="str">
        <f>OBV!F2273</f>
        <v>BULLISH</v>
      </c>
      <c r="K2273" s="6" t="str">
        <f>OBV!G2273</f>
        <v>STRONG</v>
      </c>
      <c r="L2273" s="6" t="str">
        <f>OBV!H2273</f>
        <v>CONFIRMED BULLISH</v>
      </c>
    </row>
    <row r="2274" spans="1:12" ht="13.5" x14ac:dyDescent="0.25">
      <c r="A2274" s="3">
        <f>RSI!A2274</f>
        <v>45615</v>
      </c>
      <c r="B2274" s="2">
        <f>RSI!B2274</f>
        <v>2.2799999999999998</v>
      </c>
      <c r="C2274" s="2">
        <f>RSI!I2274</f>
        <v>63.564947491823844</v>
      </c>
      <c r="D2274" s="2">
        <f>MACD!E2274</f>
        <v>9.0993777256276331E-4</v>
      </c>
      <c r="E2274" s="2">
        <f>MACD!F2274</f>
        <v>3.9868361251967813E-2</v>
      </c>
      <c r="F2274" s="2">
        <f>'Moving Avg'!D2274</f>
        <v>2.1840000000000002</v>
      </c>
      <c r="G2274" s="2">
        <f>'Moving Avg'!F2274</f>
        <v>2.128000000000001</v>
      </c>
      <c r="H2274" s="2">
        <f>'Moving Avg'!G2274</f>
        <v>2.2138</v>
      </c>
      <c r="I2274" s="2">
        <f>'Moving Avg'!H2274</f>
        <v>1.8192999999999997</v>
      </c>
      <c r="J2274" s="6" t="str">
        <f>OBV!F2274</f>
        <v>BULLISH</v>
      </c>
      <c r="K2274" s="6" t="str">
        <f>OBV!G2274</f>
        <v>STRONG</v>
      </c>
      <c r="L2274" s="6" t="str">
        <f>OBV!H2274</f>
        <v>CONFIRMED BULLISH</v>
      </c>
    </row>
    <row r="2275" spans="1:12" ht="13.5" x14ac:dyDescent="0.25">
      <c r="A2275" s="3">
        <f>RSI!A2275</f>
        <v>45616</v>
      </c>
      <c r="B2275" s="2">
        <f>RSI!B2275</f>
        <v>2.35</v>
      </c>
      <c r="C2275" s="2">
        <f>RSI!I2275</f>
        <v>68.181620170249602</v>
      </c>
      <c r="D2275" s="2">
        <f>MACD!E2275</f>
        <v>-2.9339025224393911E-2</v>
      </c>
      <c r="E2275" s="2">
        <f>MACD!F2275</f>
        <v>2.602688395669547E-2</v>
      </c>
      <c r="F2275" s="2">
        <f>'Moving Avg'!D2275</f>
        <v>2.226</v>
      </c>
      <c r="G2275" s="2">
        <f>'Moving Avg'!F2275</f>
        <v>2.1380000000000008</v>
      </c>
      <c r="H2275" s="2">
        <f>'Moving Avg'!G2275</f>
        <v>2.2163999999999997</v>
      </c>
      <c r="I2275" s="2">
        <f>'Moving Avg'!H2275</f>
        <v>1.82355</v>
      </c>
      <c r="J2275" s="6" t="str">
        <f>OBV!F2275</f>
        <v>BULLISH</v>
      </c>
      <c r="K2275" s="6" t="str">
        <f>OBV!G2275</f>
        <v>STRONG</v>
      </c>
      <c r="L2275" s="6" t="str">
        <f>OBV!H2275</f>
        <v>CONFIRMED BULLISH</v>
      </c>
    </row>
    <row r="2276" spans="1:12" ht="13.5" x14ac:dyDescent="0.25">
      <c r="A2276" s="3">
        <f>RSI!A2276</f>
        <v>45617</v>
      </c>
      <c r="B2276" s="2">
        <f>RSI!B2276</f>
        <v>2.4</v>
      </c>
      <c r="C2276" s="2">
        <f>RSI!I2276</f>
        <v>71.007489970745567</v>
      </c>
      <c r="D2276" s="2">
        <f>MACD!E2276</f>
        <v>-6.5980360618312694E-2</v>
      </c>
      <c r="E2276" s="2">
        <f>MACD!F2276</f>
        <v>7.6254350416938375E-3</v>
      </c>
      <c r="F2276" s="2">
        <f>'Moving Avg'!D2276</f>
        <v>2.278</v>
      </c>
      <c r="G2276" s="2">
        <f>'Moving Avg'!F2276</f>
        <v>2.1485000000000007</v>
      </c>
      <c r="H2276" s="2">
        <f>'Moving Avg'!G2276</f>
        <v>2.2211999999999996</v>
      </c>
      <c r="I2276" s="2">
        <f>'Moving Avg'!H2276</f>
        <v>1.8280499999999995</v>
      </c>
      <c r="J2276" s="6" t="str">
        <f>OBV!F2276</f>
        <v>BULLISH</v>
      </c>
      <c r="K2276" s="6" t="str">
        <f>OBV!G2276</f>
        <v>STRONG</v>
      </c>
      <c r="L2276" s="6" t="str">
        <f>OBV!H2276</f>
        <v>CONFIRMED BULLISH</v>
      </c>
    </row>
    <row r="2277" spans="1:12" ht="13.5" x14ac:dyDescent="0.25">
      <c r="A2277" s="3">
        <f>RSI!A2277</f>
        <v>45618</v>
      </c>
      <c r="B2277" s="2">
        <f>RSI!B2277</f>
        <v>2.48</v>
      </c>
      <c r="C2277" s="2">
        <f>RSI!I2277</f>
        <v>74.85538904763547</v>
      </c>
      <c r="D2277" s="2">
        <f>MACD!E2277</f>
        <v>-0.10276795546405149</v>
      </c>
      <c r="E2277" s="2">
        <f>MACD!F2277</f>
        <v>-1.4453243059455226E-2</v>
      </c>
      <c r="F2277" s="2">
        <f>'Moving Avg'!D2277</f>
        <v>2.3420000000000001</v>
      </c>
      <c r="G2277" s="2">
        <f>'Moving Avg'!F2277</f>
        <v>2.1629999999999998</v>
      </c>
      <c r="H2277" s="2">
        <f>'Moving Avg'!G2277</f>
        <v>2.2273999999999998</v>
      </c>
      <c r="I2277" s="2">
        <f>'Moving Avg'!H2277</f>
        <v>1.8329499999999994</v>
      </c>
      <c r="J2277" s="6" t="str">
        <f>OBV!F2277</f>
        <v>BULLISH</v>
      </c>
      <c r="K2277" s="6" t="str">
        <f>OBV!G2277</f>
        <v>STRONG</v>
      </c>
      <c r="L2277" s="6" t="str">
        <f>OBV!H2277</f>
        <v>CONFIRMED BULLISH</v>
      </c>
    </row>
    <row r="2278" spans="1:12" ht="13.5" x14ac:dyDescent="0.25">
      <c r="A2278" s="3">
        <f>RSI!A2278</f>
        <v>45621</v>
      </c>
      <c r="B2278" s="2">
        <f>RSI!B2278</f>
        <v>2.4300000000000002</v>
      </c>
      <c r="C2278" s="2">
        <f>RSI!I2278</f>
        <v>68.716839908050005</v>
      </c>
      <c r="D2278" s="2">
        <f>MACD!E2278</f>
        <v>-0.13041900036639342</v>
      </c>
      <c r="E2278" s="2">
        <f>MACD!F2278</f>
        <v>-3.7646394520842869E-2</v>
      </c>
      <c r="F2278" s="2">
        <f>'Moving Avg'!D2278</f>
        <v>2.3879999999999999</v>
      </c>
      <c r="G2278" s="2">
        <f>'Moving Avg'!F2278</f>
        <v>2.1749999999999998</v>
      </c>
      <c r="H2278" s="2">
        <f>'Moving Avg'!G2278</f>
        <v>2.2315999999999998</v>
      </c>
      <c r="I2278" s="2">
        <f>'Moving Avg'!H2278</f>
        <v>1.8375999999999992</v>
      </c>
      <c r="J2278" s="6" t="str">
        <f>OBV!F2278</f>
        <v>BULLISH</v>
      </c>
      <c r="K2278" s="6" t="str">
        <f>OBV!G2278</f>
        <v>STRONG</v>
      </c>
      <c r="L2278" s="6" t="str">
        <f>OBV!H2278</f>
        <v>CONFIRMED BULLISH</v>
      </c>
    </row>
    <row r="2279" spans="1:12" ht="13.5" x14ac:dyDescent="0.25">
      <c r="A2279" s="3">
        <f>RSI!A2279</f>
        <v>45622</v>
      </c>
      <c r="B2279" s="2">
        <f>RSI!B2279</f>
        <v>2.33</v>
      </c>
      <c r="C2279" s="2">
        <f>RSI!I2279</f>
        <v>58.401544361218306</v>
      </c>
      <c r="D2279" s="2">
        <f>MACD!E2279</f>
        <v>-0.14467074209482211</v>
      </c>
      <c r="E2279" s="2">
        <f>MACD!F2279</f>
        <v>-5.905126403563872E-2</v>
      </c>
      <c r="F2279" s="2">
        <f>'Moving Avg'!D2279</f>
        <v>2.3980000000000001</v>
      </c>
      <c r="G2279" s="2">
        <f>'Moving Avg'!F2279</f>
        <v>2.1795</v>
      </c>
      <c r="H2279" s="2">
        <f>'Moving Avg'!G2279</f>
        <v>2.2332000000000001</v>
      </c>
      <c r="I2279" s="2">
        <f>'Moving Avg'!H2279</f>
        <v>1.8420499999999993</v>
      </c>
      <c r="J2279" s="6" t="str">
        <f>OBV!F2279</f>
        <v>BULLISH</v>
      </c>
      <c r="K2279" s="6" t="str">
        <f>OBV!G2279</f>
        <v>STRONG</v>
      </c>
      <c r="L2279" s="6" t="str">
        <f>OBV!H2279</f>
        <v>CONFIRMED BULLISH</v>
      </c>
    </row>
    <row r="2280" spans="1:12" ht="13.5" x14ac:dyDescent="0.25">
      <c r="A2280" s="3">
        <f>RSI!A2280</f>
        <v>45623</v>
      </c>
      <c r="B2280" s="2">
        <f>RSI!B2280</f>
        <v>2.23</v>
      </c>
      <c r="C2280" s="2">
        <f>RSI!I2280</f>
        <v>50.274205047723221</v>
      </c>
      <c r="D2280" s="2">
        <f>MACD!E2280</f>
        <v>-0.13612528912313682</v>
      </c>
      <c r="E2280" s="2">
        <f>MACD!F2280</f>
        <v>-7.4466069053138351E-2</v>
      </c>
      <c r="F2280" s="2">
        <f>'Moving Avg'!D2280</f>
        <v>2.3740000000000001</v>
      </c>
      <c r="G2280" s="2">
        <f>'Moving Avg'!F2280</f>
        <v>2.1839999999999997</v>
      </c>
      <c r="H2280" s="2">
        <f>'Moving Avg'!G2280</f>
        <v>2.2309999999999999</v>
      </c>
      <c r="I2280" s="2">
        <f>'Moving Avg'!H2280</f>
        <v>1.8456999999999995</v>
      </c>
      <c r="J2280" s="6" t="str">
        <f>OBV!F2280</f>
        <v>BULLISH</v>
      </c>
      <c r="K2280" s="6" t="str">
        <f>OBV!G2280</f>
        <v>NEUTRAL</v>
      </c>
      <c r="L2280" s="6" t="str">
        <f>OBV!H2280</f>
        <v>BULLISH DIVERGENCE</v>
      </c>
    </row>
    <row r="2281" spans="1:12" ht="13.5" x14ac:dyDescent="0.25">
      <c r="A2281" s="3">
        <f>RSI!A2281</f>
        <v>45624</v>
      </c>
      <c r="B2281" s="2">
        <f>RSI!B2281</f>
        <v>2.2000000000000002</v>
      </c>
      <c r="C2281" s="2">
        <f>RSI!I2281</f>
        <v>48.111111086542095</v>
      </c>
      <c r="D2281" s="2">
        <f>MACD!E2281</f>
        <v>-0.12668226711827701</v>
      </c>
      <c r="E2281" s="2">
        <f>MACD!F2281</f>
        <v>-8.4909308666166083E-2</v>
      </c>
      <c r="F2281" s="2">
        <f>'Moving Avg'!D2281</f>
        <v>2.3340000000000005</v>
      </c>
      <c r="G2281" s="2">
        <f>'Moving Avg'!F2281</f>
        <v>2.1894999999999998</v>
      </c>
      <c r="H2281" s="2">
        <f>'Moving Avg'!G2281</f>
        <v>2.2263999999999999</v>
      </c>
      <c r="I2281" s="2">
        <f>'Moving Avg'!H2281</f>
        <v>1.8491999999999995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45625</v>
      </c>
      <c r="B2282" s="2">
        <f>RSI!B2282</f>
        <v>2.29</v>
      </c>
      <c r="C2282" s="2">
        <f>RSI!I2282</f>
        <v>54.443741718770269</v>
      </c>
      <c r="D2282" s="2">
        <f>MACD!E2282</f>
        <v>-0.12211371976839214</v>
      </c>
      <c r="E2282" s="2">
        <f>MACD!F2282</f>
        <v>-9.2350190886611297E-2</v>
      </c>
      <c r="F2282" s="2">
        <f>'Moving Avg'!D2282</f>
        <v>2.2960000000000003</v>
      </c>
      <c r="G2282" s="2">
        <f>'Moving Avg'!F2282</f>
        <v>2.1994999999999996</v>
      </c>
      <c r="H2282" s="2">
        <f>'Moving Avg'!G2282</f>
        <v>2.2256000000000005</v>
      </c>
      <c r="I2282" s="2">
        <f>'Moving Avg'!H2282</f>
        <v>1.8530999999999997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</row>
    <row r="2283" spans="1:12" ht="13.5" x14ac:dyDescent="0.25">
      <c r="A2283" s="3">
        <f>RSI!A2283</f>
        <v>45628</v>
      </c>
      <c r="B2283" s="2">
        <f>RSI!B2283</f>
        <v>2.35</v>
      </c>
      <c r="C2283" s="2">
        <f>RSI!I2283</f>
        <v>58.113809412755018</v>
      </c>
      <c r="D2283" s="2">
        <f>MACD!E2283</f>
        <v>-0.1169148439840848</v>
      </c>
      <c r="E2283" s="2">
        <f>MACD!F2283</f>
        <v>-9.7263121506105998E-2</v>
      </c>
      <c r="F2283" s="2">
        <f>'Moving Avg'!D2283</f>
        <v>2.2800000000000002</v>
      </c>
      <c r="G2283" s="2">
        <f>'Moving Avg'!F2283</f>
        <v>2.2120000000000002</v>
      </c>
      <c r="H2283" s="2">
        <f>'Moving Avg'!G2283</f>
        <v>2.2254</v>
      </c>
      <c r="I2283" s="2">
        <f>'Moving Avg'!H2283</f>
        <v>1.857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45629</v>
      </c>
      <c r="B2284" s="2">
        <f>RSI!B2284</f>
        <v>2.2999999999999998</v>
      </c>
      <c r="C2284" s="2">
        <f>RSI!I2284</f>
        <v>54.195550772931121</v>
      </c>
      <c r="D2284" s="2">
        <f>MACD!E2284</f>
        <v>-9.7207293509381731E-2</v>
      </c>
      <c r="E2284" s="2">
        <f>MACD!F2284</f>
        <v>-9.7251955906761153E-2</v>
      </c>
      <c r="F2284" s="2">
        <f>'Moving Avg'!D2284</f>
        <v>2.274</v>
      </c>
      <c r="G2284" s="2">
        <f>'Moving Avg'!F2284</f>
        <v>2.222</v>
      </c>
      <c r="H2284" s="2">
        <f>'Moving Avg'!G2284</f>
        <v>2.2235999999999998</v>
      </c>
      <c r="I2284" s="2">
        <f>'Moving Avg'!H2284</f>
        <v>1.861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45630</v>
      </c>
      <c r="B2285" s="2">
        <f>RSI!B2285</f>
        <v>2.2999999999999998</v>
      </c>
      <c r="C2285" s="2">
        <f>RSI!I2285</f>
        <v>54.195550772931121</v>
      </c>
      <c r="D2285" s="2">
        <f>MACD!E2285</f>
        <v>-7.0117818994905878E-2</v>
      </c>
      <c r="E2285" s="2">
        <f>MACD!F2285</f>
        <v>-9.1825128524390107E-2</v>
      </c>
      <c r="F2285" s="2">
        <f>'Moving Avg'!D2285</f>
        <v>2.2880000000000003</v>
      </c>
      <c r="G2285" s="2">
        <f>'Moving Avg'!F2285</f>
        <v>2.2344999999999997</v>
      </c>
      <c r="H2285" s="2">
        <f>'Moving Avg'!G2285</f>
        <v>2.2218</v>
      </c>
      <c r="I2285" s="2">
        <f>'Moving Avg'!H2285</f>
        <v>1.865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45631</v>
      </c>
      <c r="B2286" s="2">
        <f>RSI!B2286</f>
        <v>2.2999999999999998</v>
      </c>
      <c r="C2286" s="2">
        <f>RSI!I2286</f>
        <v>54.195550772931121</v>
      </c>
      <c r="D2286" s="2">
        <f>MACD!E2286</f>
        <v>-3.9832699999292398E-2</v>
      </c>
      <c r="E2286" s="2">
        <f>MACD!F2286</f>
        <v>-8.1426642819370565E-2</v>
      </c>
      <c r="F2286" s="2">
        <f>'Moving Avg'!D2286</f>
        <v>2.3079999999999998</v>
      </c>
      <c r="G2286" s="2">
        <f>'Moving Avg'!F2286</f>
        <v>2.2489999999999997</v>
      </c>
      <c r="H2286" s="2">
        <f>'Moving Avg'!G2286</f>
        <v>2.2218</v>
      </c>
      <c r="I2286" s="2">
        <f>'Moving Avg'!H2286</f>
        <v>1.869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</row>
    <row r="2287" spans="1:12" ht="13.5" x14ac:dyDescent="0.25">
      <c r="A2287" s="3">
        <f>RSI!A2287</f>
        <v>45632</v>
      </c>
      <c r="B2287" s="2">
        <f>RSI!B2287</f>
        <v>2.2999999999999998</v>
      </c>
      <c r="C2287" s="2">
        <f>RSI!I2287</f>
        <v>54.195550772931121</v>
      </c>
      <c r="D2287" s="2">
        <f>MACD!E2287</f>
        <v>-2.2038153161276774E-3</v>
      </c>
      <c r="E2287" s="2">
        <f>MACD!F2287</f>
        <v>-6.5582077318721982E-2</v>
      </c>
      <c r="F2287" s="2">
        <f>'Moving Avg'!D2287</f>
        <v>2.31</v>
      </c>
      <c r="G2287" s="2">
        <f>'Moving Avg'!F2287</f>
        <v>2.2629999999999995</v>
      </c>
      <c r="H2287" s="2">
        <f>'Moving Avg'!G2287</f>
        <v>2.2218</v>
      </c>
      <c r="I2287" s="2">
        <f>'Moving Avg'!H2287</f>
        <v>1.8730000000000004</v>
      </c>
      <c r="J2287" s="6" t="str">
        <f>OBV!F2287</f>
        <v>BEARISH</v>
      </c>
      <c r="K2287" s="6" t="str">
        <f>OBV!G2287</f>
        <v>NEUTRAL</v>
      </c>
      <c r="L2287" s="6" t="str">
        <f>OBV!H2287</f>
        <v>BEARISH DIVERGENCE</v>
      </c>
    </row>
    <row r="2288" spans="1:12" ht="13.5" x14ac:dyDescent="0.25">
      <c r="A2288" s="3">
        <f>RSI!A2288</f>
        <v>45635</v>
      </c>
      <c r="B2288" s="2">
        <f>RSI!B2288</f>
        <v>2.2999999999999998</v>
      </c>
      <c r="C2288" s="2">
        <f>RSI!I2288</f>
        <v>54.195550772931121</v>
      </c>
      <c r="D2288" s="2">
        <f>MACD!E2288</f>
        <v>2.1661593655766698E-2</v>
      </c>
      <c r="E2288" s="2">
        <f>MACD!F2288</f>
        <v>-4.8133343123824245E-2</v>
      </c>
      <c r="F2288" s="2">
        <f>'Moving Avg'!D2288</f>
        <v>2.2999999999999998</v>
      </c>
      <c r="G2288" s="2">
        <f>'Moving Avg'!F2288</f>
        <v>2.2764999999999995</v>
      </c>
      <c r="H2288" s="2">
        <f>'Moving Avg'!G2288</f>
        <v>2.2218</v>
      </c>
      <c r="I2288" s="2">
        <f>'Moving Avg'!H2288</f>
        <v>1.8770000000000002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</row>
    <row r="2289" spans="1:12" ht="13.5" x14ac:dyDescent="0.25">
      <c r="A2289" s="3">
        <f>RSI!A2289</f>
        <v>45636</v>
      </c>
      <c r="B2289" s="2">
        <f>RSI!B2289</f>
        <v>2.31</v>
      </c>
      <c r="C2289" s="2">
        <f>RSI!I2289</f>
        <v>55.073104226435589</v>
      </c>
      <c r="D2289" s="2">
        <f>MACD!E2289</f>
        <v>2.5468833235960275E-2</v>
      </c>
      <c r="E2289" s="2">
        <f>MACD!F2289</f>
        <v>-3.3412907851867339E-2</v>
      </c>
      <c r="F2289" s="2">
        <f>'Moving Avg'!D2289</f>
        <v>2.302</v>
      </c>
      <c r="G2289" s="2">
        <f>'Moving Avg'!F2289</f>
        <v>2.2894999999999994</v>
      </c>
      <c r="H2289" s="2">
        <f>'Moving Avg'!G2289</f>
        <v>2.2216</v>
      </c>
      <c r="I2289" s="2">
        <f>'Moving Avg'!H2289</f>
        <v>1.8810500000000001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</row>
    <row r="2290" spans="1:12" ht="13.5" x14ac:dyDescent="0.25">
      <c r="A2290" s="3">
        <f>RSI!A2290</f>
        <v>45637</v>
      </c>
      <c r="B2290" s="2">
        <f>RSI!B2290</f>
        <v>2.35</v>
      </c>
      <c r="C2290" s="2">
        <f>RSI!I2290</f>
        <v>58.498234986578126</v>
      </c>
      <c r="D2290" s="2">
        <f>MACD!E2290</f>
        <v>1.0041812015474161E-2</v>
      </c>
      <c r="E2290" s="2">
        <f>MACD!F2290</f>
        <v>-2.4721963878399041E-2</v>
      </c>
      <c r="F2290" s="2">
        <f>'Moving Avg'!D2290</f>
        <v>2.3119999999999998</v>
      </c>
      <c r="G2290" s="2">
        <f>'Moving Avg'!F2290</f>
        <v>2.2999999999999998</v>
      </c>
      <c r="H2290" s="2">
        <f>'Moving Avg'!G2290</f>
        <v>2.2218</v>
      </c>
      <c r="I2290" s="2">
        <f>'Moving Avg'!H2290</f>
        <v>1.8856000000000004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</row>
    <row r="2291" spans="1:12" ht="13.5" x14ac:dyDescent="0.25">
      <c r="A2291" s="3">
        <f>RSI!A2291</f>
        <v>45638</v>
      </c>
      <c r="B2291" s="2">
        <f>RSI!B2291</f>
        <v>2.35</v>
      </c>
      <c r="C2291" s="2">
        <f>RSI!I2291</f>
        <v>58.498234986578119</v>
      </c>
      <c r="D2291" s="2">
        <f>MACD!E2291</f>
        <v>-8.1422281090146598E-3</v>
      </c>
      <c r="E2291" s="2">
        <f>MACD!F2291</f>
        <v>-2.1406016724522164E-2</v>
      </c>
      <c r="F2291" s="2">
        <f>'Moving Avg'!D2291</f>
        <v>2.3220000000000001</v>
      </c>
      <c r="G2291" s="2">
        <f>'Moving Avg'!F2291</f>
        <v>2.3105000000000002</v>
      </c>
      <c r="H2291" s="2">
        <f>'Moving Avg'!G2291</f>
        <v>2.222</v>
      </c>
      <c r="I2291" s="2">
        <f>'Moving Avg'!H2291</f>
        <v>1.8904500000000004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</row>
    <row r="2292" spans="1:12" ht="13.5" x14ac:dyDescent="0.25">
      <c r="A2292" s="3">
        <f>RSI!A2292</f>
        <v>45639</v>
      </c>
      <c r="B2292" s="2">
        <f>RSI!B2292</f>
        <v>2.29</v>
      </c>
      <c r="C2292" s="2">
        <f>RSI!I2292</f>
        <v>51.648286748612833</v>
      </c>
      <c r="D2292" s="2">
        <f>MACD!E2292</f>
        <v>-5.7149976867876262E-3</v>
      </c>
      <c r="E2292" s="2">
        <f>MACD!F2292</f>
        <v>-1.8267812916975257E-2</v>
      </c>
      <c r="F2292" s="2">
        <f>'Moving Avg'!D2292</f>
        <v>2.3199999999999994</v>
      </c>
      <c r="G2292" s="2">
        <f>'Moving Avg'!F2292</f>
        <v>2.3169999999999997</v>
      </c>
      <c r="H2292" s="2">
        <f>'Moving Avg'!G2292</f>
        <v>2.2227999999999999</v>
      </c>
      <c r="I2292" s="2">
        <f>'Moving Avg'!H2292</f>
        <v>1.8950000000000005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</row>
    <row r="2293" spans="1:12" ht="13.5" x14ac:dyDescent="0.25">
      <c r="A2293" s="3">
        <f>RSI!A2293</f>
        <v>45642</v>
      </c>
      <c r="B2293" s="2">
        <f>RSI!B2293</f>
        <v>2.35</v>
      </c>
      <c r="C2293" s="2">
        <f>RSI!I2293</f>
        <v>57.062838854455066</v>
      </c>
      <c r="D2293" s="2">
        <f>MACD!E2293</f>
        <v>1.0381315350342923E-3</v>
      </c>
      <c r="E2293" s="2">
        <f>MACD!F2293</f>
        <v>-1.4406624026573349E-2</v>
      </c>
      <c r="F2293" s="2">
        <f>'Moving Avg'!D2293</f>
        <v>2.33</v>
      </c>
      <c r="G2293" s="2">
        <f>'Moving Avg'!F2293</f>
        <v>2.3245</v>
      </c>
      <c r="H2293" s="2">
        <f>'Moving Avg'!G2293</f>
        <v>2.2227999999999999</v>
      </c>
      <c r="I2293" s="2">
        <f>'Moving Avg'!H2293</f>
        <v>1.8995500000000007</v>
      </c>
      <c r="J2293" s="6" t="str">
        <f>OBV!F2293</f>
        <v>BEARISH</v>
      </c>
      <c r="K2293" s="6" t="str">
        <f>OBV!G2293</f>
        <v>NEUTRAL</v>
      </c>
      <c r="L2293" s="6" t="str">
        <f>OBV!H2293</f>
        <v>BEARISH DIVERGENCE</v>
      </c>
    </row>
    <row r="2294" spans="1:12" ht="13.5" x14ac:dyDescent="0.25">
      <c r="A2294" s="3">
        <f>RSI!A2294</f>
        <v>45644</v>
      </c>
      <c r="B2294" s="2">
        <f>RSI!B2294</f>
        <v>2.29</v>
      </c>
      <c r="C2294" s="2">
        <f>RSI!I2294</f>
        <v>50.921834633356568</v>
      </c>
      <c r="D2294" s="2">
        <f>MACD!E2294</f>
        <v>3.0693509363475258E-3</v>
      </c>
      <c r="E2294" s="2">
        <f>MACD!F2294</f>
        <v>-1.0911429033989176E-2</v>
      </c>
      <c r="F2294" s="2">
        <f>'Moving Avg'!D2294</f>
        <v>2.3259999999999996</v>
      </c>
      <c r="G2294" s="2">
        <f>'Moving Avg'!F2294</f>
        <v>2.3250000000000002</v>
      </c>
      <c r="H2294" s="2">
        <f>'Moving Avg'!G2294</f>
        <v>2.2233999999999998</v>
      </c>
      <c r="I2294" s="2">
        <f>'Moving Avg'!H2294</f>
        <v>1.9035000000000009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</row>
    <row r="2295" spans="1:12" ht="13.5" x14ac:dyDescent="0.25">
      <c r="A2295" s="3">
        <f>RSI!A2295</f>
        <v>45645</v>
      </c>
      <c r="B2295" s="2">
        <f>RSI!B2295</f>
        <v>2.29</v>
      </c>
      <c r="C2295" s="2">
        <f>RSI!I2295</f>
        <v>50.921834633356568</v>
      </c>
      <c r="D2295" s="2">
        <f>MACD!E2295</f>
        <v>4.7397439039134071E-3</v>
      </c>
      <c r="E2295" s="2">
        <f>MACD!F2295</f>
        <v>-7.7811944464086609E-3</v>
      </c>
      <c r="F2295" s="2">
        <f>'Moving Avg'!D2295</f>
        <v>2.3140000000000001</v>
      </c>
      <c r="G2295" s="2">
        <f>'Moving Avg'!F2295</f>
        <v>2.3220000000000001</v>
      </c>
      <c r="H2295" s="2">
        <f>'Moving Avg'!G2295</f>
        <v>2.2242000000000002</v>
      </c>
      <c r="I2295" s="2">
        <f>'Moving Avg'!H2295</f>
        <v>1.9077500000000009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</row>
    <row r="2296" spans="1:12" ht="13.5" x14ac:dyDescent="0.25">
      <c r="A2296" s="3">
        <f>RSI!A2296</f>
        <v>45646</v>
      </c>
      <c r="B2296" s="2">
        <f>RSI!B2296</f>
        <v>2.2999999999999998</v>
      </c>
      <c r="C2296" s="2">
        <f>RSI!I2296</f>
        <v>51.921951991959418</v>
      </c>
      <c r="D2296" s="2">
        <f>MACD!E2296</f>
        <v>5.3676615405655603E-3</v>
      </c>
      <c r="E2296" s="2">
        <f>MACD!F2296</f>
        <v>-5.151423249013817E-3</v>
      </c>
      <c r="F2296" s="2">
        <f>'Moving Avg'!D2296</f>
        <v>2.3039999999999998</v>
      </c>
      <c r="G2296" s="2">
        <f>'Moving Avg'!F2296</f>
        <v>2.3170000000000002</v>
      </c>
      <c r="H2296" s="2">
        <f>'Moving Avg'!G2296</f>
        <v>2.2272000000000003</v>
      </c>
      <c r="I2296" s="2">
        <f>'Moving Avg'!H2296</f>
        <v>1.9117500000000009</v>
      </c>
      <c r="J2296" s="6" t="str">
        <f>OBV!F2296</f>
        <v>BEARISH</v>
      </c>
      <c r="K2296" s="6" t="str">
        <f>OBV!G2296</f>
        <v>NEUTRAL</v>
      </c>
      <c r="L2296" s="6" t="str">
        <f>OBV!H2296</f>
        <v>CONFIRMED BEARISH</v>
      </c>
    </row>
    <row r="2297" spans="1:12" ht="13.5" x14ac:dyDescent="0.25">
      <c r="A2297" s="3">
        <f>RSI!A2297</f>
        <v>45649</v>
      </c>
      <c r="B2297" s="2">
        <f>RSI!B2297</f>
        <v>2.2999999999999998</v>
      </c>
      <c r="C2297" s="2">
        <f>RSI!I2297</f>
        <v>51.921951991959418</v>
      </c>
      <c r="D2297" s="2">
        <f>MACD!E2297</f>
        <v>5.7984498708134602E-3</v>
      </c>
      <c r="E2297" s="2">
        <f>MACD!F2297</f>
        <v>-2.9614486250483618E-3</v>
      </c>
      <c r="F2297" s="2">
        <f>'Moving Avg'!D2297</f>
        <v>2.306</v>
      </c>
      <c r="G2297" s="2">
        <f>'Moving Avg'!F2297</f>
        <v>2.3079999999999998</v>
      </c>
      <c r="H2297" s="2">
        <f>'Moving Avg'!G2297</f>
        <v>2.2300000000000004</v>
      </c>
      <c r="I2297" s="2">
        <f>'Moving Avg'!H2297</f>
        <v>1.9157500000000014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45650</v>
      </c>
      <c r="B2298" s="2">
        <f>RSI!B2298</f>
        <v>2.34</v>
      </c>
      <c r="C2298" s="2">
        <f>RSI!I2298</f>
        <v>56.074448068939653</v>
      </c>
      <c r="D2298" s="2">
        <f>MACD!E2298</f>
        <v>3.106919931596952E-3</v>
      </c>
      <c r="E2298" s="2">
        <f>MACD!F2298</f>
        <v>-1.7477749137192991E-3</v>
      </c>
      <c r="F2298" s="2">
        <f>'Moving Avg'!D2298</f>
        <v>2.3039999999999998</v>
      </c>
      <c r="G2298" s="2">
        <f>'Moving Avg'!F2298</f>
        <v>2.3034999999999997</v>
      </c>
      <c r="H2298" s="2">
        <f>'Moving Avg'!G2298</f>
        <v>2.2334000000000001</v>
      </c>
      <c r="I2298" s="2">
        <f>'Moving Avg'!H2298</f>
        <v>1.9199500000000012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</row>
    <row r="2299" spans="1:12" ht="13.5" x14ac:dyDescent="0.25">
      <c r="A2299" s="3">
        <f>RSI!A2299</f>
        <v>45651</v>
      </c>
      <c r="B2299" s="2">
        <f>RSI!B2299</f>
        <v>2.34</v>
      </c>
      <c r="C2299" s="2">
        <f>RSI!I2299</f>
        <v>56.074448068939645</v>
      </c>
      <c r="D2299" s="2">
        <f>MACD!E2299</f>
        <v>2.0453859913951433E-3</v>
      </c>
      <c r="E2299" s="2">
        <f>MACD!F2299</f>
        <v>-9.8914273269641063E-4</v>
      </c>
      <c r="F2299" s="2">
        <f>'Moving Avg'!D2299</f>
        <v>2.3140000000000001</v>
      </c>
      <c r="G2299" s="2">
        <f>'Moving Avg'!F2299</f>
        <v>2.3039999999999998</v>
      </c>
      <c r="H2299" s="2">
        <f>'Moving Avg'!G2299</f>
        <v>2.2349999999999999</v>
      </c>
      <c r="I2299" s="2">
        <f>'Moving Avg'!H2299</f>
        <v>1.9244500000000011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</row>
    <row r="2300" spans="1:12" ht="13.5" x14ac:dyDescent="0.25">
      <c r="A2300" s="3">
        <f>RSI!A2300</f>
        <v>45652</v>
      </c>
      <c r="B2300" s="2">
        <f>RSI!B2300</f>
        <v>2.38</v>
      </c>
      <c r="C2300" s="2">
        <f>RSI!I2300</f>
        <v>60.073801056951865</v>
      </c>
      <c r="D2300" s="2">
        <f>MACD!E2300</f>
        <v>4.0393934628450978E-3</v>
      </c>
      <c r="E2300" s="2">
        <f>MACD!F2300</f>
        <v>1.6564506411891099E-5</v>
      </c>
      <c r="F2300" s="2">
        <f>'Moving Avg'!D2300</f>
        <v>2.3319999999999999</v>
      </c>
      <c r="G2300" s="2">
        <f>'Moving Avg'!F2300</f>
        <v>2.3115000000000006</v>
      </c>
      <c r="H2300" s="2">
        <f>'Moving Avg'!G2300</f>
        <v>2.2373999999999996</v>
      </c>
      <c r="I2300" s="2">
        <f>'Moving Avg'!H2300</f>
        <v>1.929450000000001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</row>
    <row r="2301" spans="1:12" ht="13.5" x14ac:dyDescent="0.25">
      <c r="A2301" s="3">
        <f>RSI!A2301</f>
        <v>45653</v>
      </c>
      <c r="B2301" s="2">
        <f>RSI!B2301</f>
        <v>2.38</v>
      </c>
      <c r="C2301" s="2">
        <f>RSI!I2301</f>
        <v>60.073801056951865</v>
      </c>
      <c r="D2301" s="2">
        <f>MACD!E2301</f>
        <v>5.2137367129803103E-3</v>
      </c>
      <c r="E2301" s="2">
        <f>MACD!F2301</f>
        <v>1.0559989477255749E-3</v>
      </c>
      <c r="F2301" s="2">
        <f>'Moving Avg'!D2301</f>
        <v>2.3479999999999999</v>
      </c>
      <c r="G2301" s="2">
        <f>'Moving Avg'!F2301</f>
        <v>2.3205000000000005</v>
      </c>
      <c r="H2301" s="2">
        <f>'Moving Avg'!G2301</f>
        <v>2.2397999999999998</v>
      </c>
      <c r="I2301" s="2">
        <f>'Moving Avg'!H2301</f>
        <v>1.9347500000000009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</row>
    <row r="2302" spans="1:12" ht="13.5" x14ac:dyDescent="0.25">
      <c r="A2302" s="3">
        <f>RSI!A2302</f>
        <v>45656</v>
      </c>
      <c r="B2302" s="2">
        <f>RSI!B2302</f>
        <v>2.35</v>
      </c>
      <c r="C2302" s="2">
        <f>RSI!I2302</f>
        <v>55.665330617488245</v>
      </c>
      <c r="D2302" s="2">
        <f>MACD!E2302</f>
        <v>-1.2760369424751339E-3</v>
      </c>
      <c r="E2302" s="2">
        <f>MACD!F2302</f>
        <v>5.8959176968543321E-4</v>
      </c>
      <c r="F2302" s="2">
        <f>'Moving Avg'!D2302</f>
        <v>2.3579999999999997</v>
      </c>
      <c r="G2302" s="2">
        <f>'Moving Avg'!F2302</f>
        <v>2.3235000000000001</v>
      </c>
      <c r="H2302" s="2">
        <f>'Moving Avg'!G2302</f>
        <v>2.2435999999999994</v>
      </c>
      <c r="I2302" s="2">
        <f>'Moving Avg'!H2302</f>
        <v>1.9399000000000008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</row>
    <row r="2303" spans="1:12" ht="13.5" x14ac:dyDescent="0.25">
      <c r="A2303" s="3">
        <f>RSI!A2303</f>
        <v>45657</v>
      </c>
      <c r="B2303" s="2">
        <f>RSI!B2303</f>
        <v>2.34</v>
      </c>
      <c r="C2303" s="2">
        <f>RSI!I2303</f>
        <v>54.236573220692158</v>
      </c>
      <c r="D2303" s="2">
        <f>MACD!E2303</f>
        <v>2.9416735775242842E-3</v>
      </c>
      <c r="E2303" s="2">
        <f>MACD!F2303</f>
        <v>1.0600081312532035E-3</v>
      </c>
      <c r="F2303" s="2">
        <f>'Moving Avg'!D2303</f>
        <v>2.3579999999999997</v>
      </c>
      <c r="G2303" s="2">
        <f>'Moving Avg'!F2303</f>
        <v>2.3230000000000004</v>
      </c>
      <c r="H2303" s="2">
        <f>'Moving Avg'!G2303</f>
        <v>2.2463999999999995</v>
      </c>
      <c r="I2303" s="2">
        <f>'Moving Avg'!H2303</f>
        <v>1.9447500000000009</v>
      </c>
      <c r="J2303" s="6" t="str">
        <f>OBV!F2303</f>
        <v>BULLISH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45659</v>
      </c>
      <c r="B2304" s="2">
        <f>RSI!B2304</f>
        <v>2.42</v>
      </c>
      <c r="C2304" s="2">
        <f>RSI!I2304</f>
        <v>62.523717083750064</v>
      </c>
      <c r="D2304" s="2">
        <f>MACD!E2304</f>
        <v>-8.8301107566937098E-3</v>
      </c>
      <c r="E2304" s="2">
        <f>MACD!F2304</f>
        <v>-9.1801564633617913E-4</v>
      </c>
      <c r="F2304" s="2">
        <f>'Moving Avg'!D2304</f>
        <v>2.3739999999999997</v>
      </c>
      <c r="G2304" s="2">
        <f>'Moving Avg'!F2304</f>
        <v>2.3290000000000006</v>
      </c>
      <c r="H2304" s="2">
        <f>'Moving Avg'!G2304</f>
        <v>2.25</v>
      </c>
      <c r="I2304" s="2">
        <f>'Moving Avg'!H2304</f>
        <v>1.9497000000000009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</row>
    <row r="2305" spans="1:12" ht="13.5" x14ac:dyDescent="0.25">
      <c r="A2305" s="3">
        <f>RSI!A2305</f>
        <v>45660</v>
      </c>
      <c r="B2305" s="2">
        <f>RSI!B2305</f>
        <v>2.42</v>
      </c>
      <c r="C2305" s="2">
        <f>RSI!I2305</f>
        <v>62.523717083750064</v>
      </c>
      <c r="D2305" s="2">
        <f>MACD!E2305</f>
        <v>-1.9433872149523079E-2</v>
      </c>
      <c r="E2305" s="2">
        <f>MACD!F2305</f>
        <v>-4.6211869469735597E-3</v>
      </c>
      <c r="F2305" s="2">
        <f>'Moving Avg'!D2305</f>
        <v>2.3820000000000001</v>
      </c>
      <c r="G2305" s="2">
        <f>'Moving Avg'!F2305</f>
        <v>2.335</v>
      </c>
      <c r="H2305" s="2">
        <f>'Moving Avg'!G2305</f>
        <v>2.2553999999999998</v>
      </c>
      <c r="I2305" s="2">
        <f>'Moving Avg'!H2305</f>
        <v>1.9543500000000009</v>
      </c>
      <c r="J2305" s="6" t="str">
        <f>OBV!F2305</f>
        <v>BEARISH</v>
      </c>
      <c r="K2305" s="6" t="str">
        <f>OBV!G2305</f>
        <v>NEUTRAL</v>
      </c>
      <c r="L2305" s="6" t="str">
        <f>OBV!H2305</f>
        <v>BEARISH DIVERGENCE</v>
      </c>
    </row>
    <row r="2306" spans="1:12" ht="13.5" x14ac:dyDescent="0.25">
      <c r="A2306" s="3">
        <f>RSI!A2306</f>
        <v>45663</v>
      </c>
      <c r="B2306" s="2">
        <f>RSI!B2306</f>
        <v>2.52</v>
      </c>
      <c r="C2306" s="2">
        <f>RSI!I2306</f>
        <v>70.316333007520271</v>
      </c>
      <c r="D2306" s="2">
        <f>MACD!E2306</f>
        <v>-3.4870621136502855E-2</v>
      </c>
      <c r="E2306" s="2">
        <f>MACD!F2306</f>
        <v>-1.067107378487942E-2</v>
      </c>
      <c r="F2306" s="2">
        <f>'Moving Avg'!D2306</f>
        <v>2.4099999999999997</v>
      </c>
      <c r="G2306" s="2">
        <f>'Moving Avg'!F2306</f>
        <v>2.3460000000000005</v>
      </c>
      <c r="H2306" s="2">
        <f>'Moving Avg'!G2306</f>
        <v>2.262</v>
      </c>
      <c r="I2306" s="2">
        <f>'Moving Avg'!H2306</f>
        <v>1.9595000000000011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</row>
    <row r="2307" spans="1:12" ht="13.5" x14ac:dyDescent="0.25">
      <c r="A2307" s="3">
        <f>RSI!A2307</f>
        <v>45664</v>
      </c>
      <c r="B2307" s="2">
        <f>RSI!B2307</f>
        <v>2.4900000000000002</v>
      </c>
      <c r="C2307" s="2">
        <f>RSI!I2307</f>
        <v>65.889922410115076</v>
      </c>
      <c r="D2307" s="2">
        <f>MACD!E2307</f>
        <v>-4.6852454432438684E-2</v>
      </c>
      <c r="E2307" s="2">
        <f>MACD!F2307</f>
        <v>-1.7907349914391274E-2</v>
      </c>
      <c r="F2307" s="2">
        <f>'Moving Avg'!D2307</f>
        <v>2.4379999999999997</v>
      </c>
      <c r="G2307" s="2">
        <f>'Moving Avg'!F2307</f>
        <v>2.3555000000000006</v>
      </c>
      <c r="H2307" s="2">
        <f>'Moving Avg'!G2307</f>
        <v>2.2679999999999993</v>
      </c>
      <c r="I2307" s="2">
        <f>'Moving Avg'!H2307</f>
        <v>1.964500000000001</v>
      </c>
      <c r="J2307" s="6" t="str">
        <f>OBV!F2307</f>
        <v>BEARISH</v>
      </c>
      <c r="K2307" s="6" t="str">
        <f>OBV!G2307</f>
        <v>NEUTRAL</v>
      </c>
      <c r="L2307" s="6" t="str">
        <f>OBV!H2307</f>
        <v>BEARISH DIVERGENCE</v>
      </c>
    </row>
    <row r="2308" spans="1:12" ht="13.5" x14ac:dyDescent="0.25">
      <c r="A2308" s="3">
        <f>RSI!A2308</f>
        <v>45665</v>
      </c>
      <c r="B2308" s="2">
        <f>RSI!B2308</f>
        <v>2.52</v>
      </c>
      <c r="C2308" s="2">
        <f>RSI!I2308</f>
        <v>68.055511732693361</v>
      </c>
      <c r="D2308" s="2">
        <f>MACD!E2308</f>
        <v>-5.3939617790423E-2</v>
      </c>
      <c r="E2308" s="2">
        <f>MACD!F2308</f>
        <v>-2.511380348959762E-2</v>
      </c>
      <c r="F2308" s="2">
        <f>'Moving Avg'!D2308</f>
        <v>2.4739999999999998</v>
      </c>
      <c r="G2308" s="2">
        <f>'Moving Avg'!F2308</f>
        <v>2.3665000000000003</v>
      </c>
      <c r="H2308" s="2">
        <f>'Moving Avg'!G2308</f>
        <v>2.2745999999999995</v>
      </c>
      <c r="I2308" s="2">
        <f>'Moving Avg'!H2308</f>
        <v>1.9696500000000006</v>
      </c>
      <c r="J2308" s="6" t="str">
        <f>OBV!F2308</f>
        <v>BEARISH</v>
      </c>
      <c r="K2308" s="6" t="str">
        <f>OBV!G2308</f>
        <v>NEUTRAL</v>
      </c>
      <c r="L2308" s="6" t="str">
        <f>OBV!H2308</f>
        <v>BEARISH DIVERGENCE</v>
      </c>
    </row>
    <row r="2309" spans="1:12" ht="13.5" x14ac:dyDescent="0.25">
      <c r="A2309" s="3">
        <f>RSI!A2309</f>
        <v>45666</v>
      </c>
      <c r="B2309" s="2">
        <f>RSI!B2309</f>
        <v>2.5</v>
      </c>
      <c r="C2309" s="2">
        <f>RSI!I2309</f>
        <v>65.088684134882214</v>
      </c>
      <c r="D2309" s="2">
        <f>MACD!E2309</f>
        <v>-5.9447342725705177E-2</v>
      </c>
      <c r="E2309" s="2">
        <f>MACD!F2309</f>
        <v>-3.1980511336819131E-2</v>
      </c>
      <c r="F2309" s="2">
        <f>'Moving Avg'!D2309</f>
        <v>2.4899999999999998</v>
      </c>
      <c r="G2309" s="2">
        <f>'Moving Avg'!F2309</f>
        <v>2.3760000000000003</v>
      </c>
      <c r="H2309" s="2">
        <f>'Moving Avg'!G2309</f>
        <v>2.2797999999999994</v>
      </c>
      <c r="I2309" s="2">
        <f>'Moving Avg'!H2309</f>
        <v>1.9747000000000006</v>
      </c>
      <c r="J2309" s="6" t="str">
        <f>OBV!F2309</f>
        <v>BEARISH</v>
      </c>
      <c r="K2309" s="6" t="str">
        <f>OBV!G2309</f>
        <v>NEUTRAL</v>
      </c>
      <c r="L2309" s="6" t="str">
        <f>OBV!H2309</f>
        <v>BEARISH DIVERGENCE</v>
      </c>
    </row>
    <row r="2310" spans="1:12" ht="13.5" x14ac:dyDescent="0.25">
      <c r="A2310" s="3">
        <f>RSI!A2310</f>
        <v>45667</v>
      </c>
      <c r="B2310" s="2">
        <f>RSI!B2310</f>
        <v>2.52</v>
      </c>
      <c r="C2310" s="2">
        <f>RSI!I2310</f>
        <v>66.654190901786777</v>
      </c>
      <c r="D2310" s="2">
        <f>MACD!E2310</f>
        <v>-6.0236046390376607E-2</v>
      </c>
      <c r="E2310" s="2">
        <f>MACD!F2310</f>
        <v>-3.7631618347530628E-2</v>
      </c>
      <c r="F2310" s="2">
        <f>'Moving Avg'!D2310</f>
        <v>2.5099999999999998</v>
      </c>
      <c r="G2310" s="2">
        <f>'Moving Avg'!F2310</f>
        <v>2.3845000000000005</v>
      </c>
      <c r="H2310" s="2">
        <f>'Moving Avg'!G2310</f>
        <v>2.2873999999999994</v>
      </c>
      <c r="I2310" s="2">
        <f>'Moving Avg'!H2310</f>
        <v>1.9798500000000003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</row>
    <row r="2311" spans="1:12" ht="13.5" x14ac:dyDescent="0.25">
      <c r="A2311" s="3">
        <f>RSI!A2311</f>
        <v>45670</v>
      </c>
      <c r="B2311" s="2">
        <f>RSI!B2311</f>
        <v>2.59</v>
      </c>
      <c r="C2311" s="2">
        <f>RSI!I2311</f>
        <v>71.475447994859167</v>
      </c>
      <c r="D2311" s="2">
        <f>MACD!E2311</f>
        <v>-6.6948152721497234E-2</v>
      </c>
      <c r="E2311" s="2">
        <f>MACD!F2311</f>
        <v>-4.3494925222323948E-2</v>
      </c>
      <c r="F2311" s="2">
        <f>'Moving Avg'!D2311</f>
        <v>2.524</v>
      </c>
      <c r="G2311" s="2">
        <f>'Moving Avg'!F2311</f>
        <v>2.3965000000000005</v>
      </c>
      <c r="H2311" s="2">
        <f>'Moving Avg'!G2311</f>
        <v>2.2973999999999997</v>
      </c>
      <c r="I2311" s="2">
        <f>'Moving Avg'!H2311</f>
        <v>1.9856500000000006</v>
      </c>
      <c r="J2311" s="6" t="str">
        <f>OBV!F2311</f>
        <v>BEARISH</v>
      </c>
      <c r="K2311" s="6" t="str">
        <f>OBV!G2311</f>
        <v>NEUTRAL</v>
      </c>
      <c r="L2311" s="6" t="str">
        <f>OBV!H2311</f>
        <v>BEARISH DIVERGENCE</v>
      </c>
    </row>
    <row r="2312" spans="1:12" ht="13.5" x14ac:dyDescent="0.25">
      <c r="A2312" s="3">
        <f>RSI!A2312</f>
        <v>45671</v>
      </c>
      <c r="B2312" s="2">
        <f>RSI!B2312</f>
        <v>2.5</v>
      </c>
      <c r="C2312" s="2">
        <f>RSI!I2312</f>
        <v>59.553311269487786</v>
      </c>
      <c r="D2312" s="2">
        <f>MACD!E2312</f>
        <v>-7.1785863918568893E-2</v>
      </c>
      <c r="E2312" s="2">
        <f>MACD!F2312</f>
        <v>-4.9153112961572945E-2</v>
      </c>
      <c r="F2312" s="2">
        <f>'Moving Avg'!D2312</f>
        <v>2.5259999999999998</v>
      </c>
      <c r="G2312" s="2">
        <f>'Moving Avg'!F2312</f>
        <v>2.4070000000000009</v>
      </c>
      <c r="H2312" s="2">
        <f>'Moving Avg'!G2312</f>
        <v>2.3055999999999996</v>
      </c>
      <c r="I2312" s="2">
        <f>'Moving Avg'!H2312</f>
        <v>1.9913000000000005</v>
      </c>
      <c r="J2312" s="6" t="str">
        <f>OBV!F2312</f>
        <v>BEARISH</v>
      </c>
      <c r="K2312" s="6" t="str">
        <f>OBV!G2312</f>
        <v>NEUTRAL</v>
      </c>
      <c r="L2312" s="6" t="str">
        <f>OBV!H2312</f>
        <v>BEARISH DIVERGENCE</v>
      </c>
    </row>
    <row r="2313" spans="1:12" ht="13.5" x14ac:dyDescent="0.25">
      <c r="A2313" s="3">
        <f>RSI!A2313</f>
        <v>45672</v>
      </c>
      <c r="B2313" s="2">
        <f>RSI!B2313</f>
        <v>2.5499999999999998</v>
      </c>
      <c r="C2313" s="2">
        <f>RSI!I2313</f>
        <v>63.22343382667033</v>
      </c>
      <c r="D2313" s="2">
        <f>MACD!E2313</f>
        <v>-8.1709587917202064E-2</v>
      </c>
      <c r="E2313" s="2">
        <f>MACD!F2313</f>
        <v>-5.566440795269878E-2</v>
      </c>
      <c r="F2313" s="2">
        <f>'Moving Avg'!D2313</f>
        <v>2.532</v>
      </c>
      <c r="G2313" s="2">
        <f>'Moving Avg'!F2313</f>
        <v>2.4170000000000003</v>
      </c>
      <c r="H2313" s="2">
        <f>'Moving Avg'!G2313</f>
        <v>2.3145999999999995</v>
      </c>
      <c r="I2313" s="2">
        <f>'Moving Avg'!H2313</f>
        <v>1.9972000000000005</v>
      </c>
      <c r="J2313" s="6" t="str">
        <f>OBV!F2313</f>
        <v>BEARISH</v>
      </c>
      <c r="K2313" s="6" t="str">
        <f>OBV!G2313</f>
        <v>NEUTRAL</v>
      </c>
      <c r="L2313" s="6" t="str">
        <f>OBV!H2313</f>
        <v>BEARISH DIVERGENCE</v>
      </c>
    </row>
    <row r="2314" spans="1:12" ht="13.5" x14ac:dyDescent="0.25">
      <c r="A2314" s="3">
        <f>RSI!A2314</f>
        <v>45673</v>
      </c>
      <c r="B2314" s="2">
        <f>RSI!B2314</f>
        <v>2.5</v>
      </c>
      <c r="C2314" s="2">
        <f>RSI!I2314</f>
        <v>57.59524207305774</v>
      </c>
      <c r="D2314" s="2">
        <f>MACD!E2314</f>
        <v>-7.4935188338727698E-2</v>
      </c>
      <c r="E2314" s="2">
        <f>MACD!F2314</f>
        <v>-5.9518564029904568E-2</v>
      </c>
      <c r="F2314" s="2">
        <f>'Moving Avg'!D2314</f>
        <v>2.532</v>
      </c>
      <c r="G2314" s="2">
        <f>'Moving Avg'!F2314</f>
        <v>2.4274999999999998</v>
      </c>
      <c r="H2314" s="2">
        <f>'Moving Avg'!G2314</f>
        <v>2.3225999999999996</v>
      </c>
      <c r="I2314" s="2">
        <f>'Moving Avg'!H2314</f>
        <v>2.0031500000000007</v>
      </c>
      <c r="J2314" s="6" t="str">
        <f>OBV!F2314</f>
        <v>BEARISH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45674</v>
      </c>
      <c r="B2315" s="2">
        <f>RSI!B2315</f>
        <v>2.4900000000000002</v>
      </c>
      <c r="C2315" s="2">
        <f>RSI!I2315</f>
        <v>56.511704706213429</v>
      </c>
      <c r="D2315" s="2">
        <f>MACD!E2315</f>
        <v>-6.8944588232074278E-2</v>
      </c>
      <c r="E2315" s="2">
        <f>MACD!F2315</f>
        <v>-6.1403768870338514E-2</v>
      </c>
      <c r="F2315" s="2">
        <f>'Moving Avg'!D2315</f>
        <v>2.5260000000000002</v>
      </c>
      <c r="G2315" s="2">
        <f>'Moving Avg'!F2315</f>
        <v>2.4374999999999996</v>
      </c>
      <c r="H2315" s="2">
        <f>'Moving Avg'!G2315</f>
        <v>2.3313999999999995</v>
      </c>
      <c r="I2315" s="2">
        <f>'Moving Avg'!H2315</f>
        <v>2.0088500000000007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45677</v>
      </c>
      <c r="B2316" s="2">
        <f>RSI!B2316</f>
        <v>2.4300000000000002</v>
      </c>
      <c r="C2316" s="2">
        <f>RSI!I2316</f>
        <v>50.386665948964406</v>
      </c>
      <c r="D2316" s="2">
        <f>MACD!E2316</f>
        <v>-4.4434065775499132E-2</v>
      </c>
      <c r="E2316" s="2">
        <f>MACD!F2316</f>
        <v>-5.8009828251370646E-2</v>
      </c>
      <c r="F2316" s="2">
        <f>'Moving Avg'!D2316</f>
        <v>2.4939999999999998</v>
      </c>
      <c r="G2316" s="2">
        <f>'Moving Avg'!F2316</f>
        <v>2.444</v>
      </c>
      <c r="H2316" s="2">
        <f>'Moving Avg'!G2316</f>
        <v>2.3397999999999994</v>
      </c>
      <c r="I2316" s="2">
        <f>'Moving Avg'!H2316</f>
        <v>2.0142500000000005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45678</v>
      </c>
      <c r="B2317" s="2">
        <f>RSI!B2317</f>
        <v>2.36</v>
      </c>
      <c r="C2317" s="2">
        <f>RSI!I2317</f>
        <v>44.347572397884747</v>
      </c>
      <c r="D2317" s="2">
        <f>MACD!E2317</f>
        <v>-2.3128852275042355E-2</v>
      </c>
      <c r="E2317" s="2">
        <f>MACD!F2317</f>
        <v>-5.1033633056104991E-2</v>
      </c>
      <c r="F2317" s="2">
        <f>'Moving Avg'!D2317</f>
        <v>2.4660000000000002</v>
      </c>
      <c r="G2317" s="2">
        <f>'Moving Avg'!F2317</f>
        <v>2.4470000000000001</v>
      </c>
      <c r="H2317" s="2">
        <f>'Moving Avg'!G2317</f>
        <v>2.3465999999999996</v>
      </c>
      <c r="I2317" s="2">
        <f>'Moving Avg'!H2317</f>
        <v>2.0191000000000003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45679</v>
      </c>
      <c r="B2318" s="2">
        <f>RSI!B2318</f>
        <v>2.35</v>
      </c>
      <c r="C2318" s="2">
        <f>RSI!I2318</f>
        <v>43.544642721367573</v>
      </c>
      <c r="D2318" s="2">
        <f>MACD!E2318</f>
        <v>6.6445006605642121E-4</v>
      </c>
      <c r="E2318" s="2">
        <f>MACD!F2318</f>
        <v>-4.0694016431672711E-2</v>
      </c>
      <c r="F2318" s="2">
        <f>'Moving Avg'!D2318</f>
        <v>2.4259999999999997</v>
      </c>
      <c r="G2318" s="2">
        <f>'Moving Avg'!F2318</f>
        <v>2.4474999999999998</v>
      </c>
      <c r="H2318" s="2">
        <f>'Moving Avg'!G2318</f>
        <v>2.3529999999999993</v>
      </c>
      <c r="I2318" s="2">
        <f>'Moving Avg'!H2318</f>
        <v>2.0239000000000007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45680</v>
      </c>
      <c r="B2319" s="2">
        <f>RSI!B2319</f>
        <v>2.25</v>
      </c>
      <c r="C2319" s="2">
        <f>RSI!I2319</f>
        <v>36.439610277594419</v>
      </c>
      <c r="D2319" s="2">
        <f>MACD!E2319</f>
        <v>2.5566160446506725E-2</v>
      </c>
      <c r="E2319" s="2">
        <f>MACD!F2319</f>
        <v>-2.7441981056036825E-2</v>
      </c>
      <c r="F2319" s="2">
        <f>'Moving Avg'!D2319</f>
        <v>2.3759999999999999</v>
      </c>
      <c r="G2319" s="2">
        <f>'Moving Avg'!F2319</f>
        <v>2.4430000000000001</v>
      </c>
      <c r="H2319" s="2">
        <f>'Moving Avg'!G2319</f>
        <v>2.3569999999999993</v>
      </c>
      <c r="I2319" s="2">
        <f>'Moving Avg'!H2319</f>
        <v>2.0282000000000004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45681</v>
      </c>
      <c r="B2320" s="2">
        <f>RSI!B2320</f>
        <v>2.15</v>
      </c>
      <c r="C2320" s="2">
        <f>RSI!I2320</f>
        <v>30.993497774357834</v>
      </c>
      <c r="D2320" s="2">
        <f>MACD!E2320</f>
        <v>5.8118028574249081E-2</v>
      </c>
      <c r="E2320" s="2">
        <f>MACD!F2320</f>
        <v>-1.0329979129979645E-2</v>
      </c>
      <c r="F2320" s="2">
        <f>'Moving Avg'!D2320</f>
        <v>2.3080000000000003</v>
      </c>
      <c r="G2320" s="2">
        <f>'Moving Avg'!F2320</f>
        <v>2.4315000000000002</v>
      </c>
      <c r="H2320" s="2">
        <f>'Moving Avg'!G2320</f>
        <v>2.3571999999999993</v>
      </c>
      <c r="I2320" s="2">
        <f>'Moving Avg'!H2320</f>
        <v>2.0320000000000005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45684</v>
      </c>
      <c r="B2321" s="2">
        <f>RSI!B2321</f>
        <v>2.2400000000000002</v>
      </c>
      <c r="C2321" s="2">
        <f>RSI!I2321</f>
        <v>39.724795025843832</v>
      </c>
      <c r="D2321" s="2">
        <f>MACD!E2321</f>
        <v>9.1278403562375487E-2</v>
      </c>
      <c r="E2321" s="2">
        <f>MACD!F2321</f>
        <v>9.9916974084913839E-3</v>
      </c>
      <c r="F2321" s="2">
        <f>'Moving Avg'!D2321</f>
        <v>2.27</v>
      </c>
      <c r="G2321" s="2">
        <f>'Moving Avg'!F2321</f>
        <v>2.4245000000000001</v>
      </c>
      <c r="H2321" s="2">
        <f>'Moving Avg'!G2321</f>
        <v>2.3591999999999995</v>
      </c>
      <c r="I2321" s="2">
        <f>'Moving Avg'!H2321</f>
        <v>2.0362500000000008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</row>
    <row r="2322" spans="1:12" ht="13.5" x14ac:dyDescent="0.25">
      <c r="A2322" s="3">
        <f>RSI!A2322</f>
        <v>45685</v>
      </c>
      <c r="B2322" s="2">
        <f>RSI!B2322</f>
        <v>2.15</v>
      </c>
      <c r="C2322" s="2">
        <f>RSI!I2322</f>
        <v>34.960959239370339</v>
      </c>
      <c r="D2322" s="2">
        <f>MACD!E2322</f>
        <v>0.11302766141845844</v>
      </c>
      <c r="E2322" s="2">
        <f>MACD!F2322</f>
        <v>3.0598890210484796E-2</v>
      </c>
      <c r="F2322" s="2">
        <f>'Moving Avg'!D2322</f>
        <v>2.2280000000000002</v>
      </c>
      <c r="G2322" s="2">
        <f>'Moving Avg'!F2322</f>
        <v>2.4144999999999999</v>
      </c>
      <c r="H2322" s="2">
        <f>'Moving Avg'!G2322</f>
        <v>2.3589999999999995</v>
      </c>
      <c r="I2322" s="2">
        <f>'Moving Avg'!H2322</f>
        <v>2.0400500000000004</v>
      </c>
      <c r="J2322" s="6" t="str">
        <f>OBV!F2322</f>
        <v>BEARISH</v>
      </c>
      <c r="K2322" s="6" t="str">
        <f>OBV!G2322</f>
        <v>WEAK</v>
      </c>
      <c r="L2322" s="6" t="str">
        <f>OBV!H2322</f>
        <v>CONFIRMED BEARISH</v>
      </c>
    </row>
    <row r="2323" spans="1:12" ht="13.5" x14ac:dyDescent="0.25">
      <c r="A2323" s="3">
        <f>RSI!A2323</f>
        <v>45686</v>
      </c>
      <c r="B2323" s="2">
        <f>RSI!B2323</f>
        <v>2.15</v>
      </c>
      <c r="C2323" s="2">
        <f>RSI!I2323</f>
        <v>34.960959239370339</v>
      </c>
      <c r="D2323" s="2">
        <f>MACD!E2323</f>
        <v>0.14046052542059195</v>
      </c>
      <c r="E2323" s="2">
        <f>MACD!F2323</f>
        <v>5.2571217252506228E-2</v>
      </c>
      <c r="F2323" s="2">
        <f>'Moving Avg'!D2323</f>
        <v>2.1880000000000002</v>
      </c>
      <c r="G2323" s="2">
        <f>'Moving Avg'!F2323</f>
        <v>2.4050000000000002</v>
      </c>
      <c r="H2323" s="2">
        <f>'Moving Avg'!G2323</f>
        <v>2.3579999999999997</v>
      </c>
      <c r="I2323" s="2">
        <f>'Moving Avg'!H2323</f>
        <v>2.0438500000000004</v>
      </c>
      <c r="J2323" s="6" t="str">
        <f>OBV!F2323</f>
        <v>BEARISH</v>
      </c>
      <c r="K2323" s="6" t="str">
        <f>OBV!G2323</f>
        <v>WEAK</v>
      </c>
      <c r="L2323" s="6" t="str">
        <f>OBV!H2323</f>
        <v>CONFIRMED BEARISH</v>
      </c>
    </row>
    <row r="2324" spans="1:12" ht="13.5" x14ac:dyDescent="0.25">
      <c r="A2324" s="3">
        <f>RSI!A2324</f>
        <v>45687</v>
      </c>
      <c r="B2324" s="2">
        <f>RSI!B2324</f>
        <v>2.2400000000000002</v>
      </c>
      <c r="C2324" s="2">
        <f>RSI!I2324</f>
        <v>42.902127703493875</v>
      </c>
      <c r="D2324" s="2">
        <f>MACD!E2324</f>
        <v>0.1505522504886958</v>
      </c>
      <c r="E2324" s="2">
        <f>MACD!F2324</f>
        <v>7.2167423899744149E-2</v>
      </c>
      <c r="F2324" s="2">
        <f>'Moving Avg'!D2324</f>
        <v>2.1860000000000004</v>
      </c>
      <c r="G2324" s="2">
        <f>'Moving Avg'!F2324</f>
        <v>2.3959999999999999</v>
      </c>
      <c r="H2324" s="2">
        <f>'Moving Avg'!G2324</f>
        <v>2.3572000000000002</v>
      </c>
      <c r="I2324" s="2">
        <f>'Moving Avg'!H2324</f>
        <v>2.0481500000000006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45688</v>
      </c>
      <c r="B2325" s="2">
        <f>RSI!B2325</f>
        <v>2.2400000000000002</v>
      </c>
      <c r="C2325" s="2">
        <f>RSI!I2325</f>
        <v>42.902127703493868</v>
      </c>
      <c r="D2325" s="2">
        <f>MACD!E2325</f>
        <v>0.15816767895528816</v>
      </c>
      <c r="E2325" s="2">
        <f>MACD!F2325</f>
        <v>8.9367474910852951E-2</v>
      </c>
      <c r="F2325" s="2">
        <f>'Moving Avg'!D2325</f>
        <v>2.2040000000000002</v>
      </c>
      <c r="G2325" s="2">
        <f>'Moving Avg'!F2325</f>
        <v>2.387</v>
      </c>
      <c r="H2325" s="2">
        <f>'Moving Avg'!G2325</f>
        <v>2.3549999999999995</v>
      </c>
      <c r="I2325" s="2">
        <f>'Moving Avg'!H2325</f>
        <v>2.0524500000000008</v>
      </c>
      <c r="J2325" s="6" t="str">
        <f>OBV!F2325</f>
        <v>BEARISH</v>
      </c>
      <c r="K2325" s="6" t="str">
        <f>OBV!G2325</f>
        <v>NEUTRAL</v>
      </c>
      <c r="L2325" s="6" t="str">
        <f>OBV!H2325</f>
        <v>BEARISH DIVERGENCE</v>
      </c>
    </row>
    <row r="2326" spans="1:12" ht="13.5" x14ac:dyDescent="0.25">
      <c r="A2326" s="3">
        <f>RSI!A2326</f>
        <v>45691</v>
      </c>
      <c r="B2326" s="2">
        <f>RSI!B2326</f>
        <v>2.2400000000000002</v>
      </c>
      <c r="C2326" s="2">
        <f>RSI!I2326</f>
        <v>42.902127703493875</v>
      </c>
      <c r="D2326" s="2">
        <f>MACD!E2326</f>
        <v>0.1559499356860341</v>
      </c>
      <c r="E2326" s="2">
        <f>MACD!F2326</f>
        <v>0.10268396706588918</v>
      </c>
      <c r="F2326" s="2">
        <f>'Moving Avg'!D2326</f>
        <v>2.2040000000000002</v>
      </c>
      <c r="G2326" s="2">
        <f>'Moving Avg'!F2326</f>
        <v>2.3730000000000002</v>
      </c>
      <c r="H2326" s="2">
        <f>'Moving Avg'!G2326</f>
        <v>2.3517999999999999</v>
      </c>
      <c r="I2326" s="2">
        <f>'Moving Avg'!H2326</f>
        <v>2.0567500000000005</v>
      </c>
      <c r="J2326" s="6" t="str">
        <f>OBV!F2326</f>
        <v>BEARISH</v>
      </c>
      <c r="K2326" s="6" t="str">
        <f>OBV!G2326</f>
        <v>NEUTRAL</v>
      </c>
      <c r="L2326" s="6" t="str">
        <f>OBV!H2326</f>
        <v>NEUTRAL</v>
      </c>
    </row>
    <row r="2327" spans="1:12" ht="13.5" x14ac:dyDescent="0.25">
      <c r="A2327" s="3">
        <f>RSI!A2327</f>
        <v>45692</v>
      </c>
      <c r="B2327" s="2">
        <f>RSI!B2327</f>
        <v>2.14</v>
      </c>
      <c r="C2327" s="2">
        <f>RSI!I2327</f>
        <v>36.685972384400607</v>
      </c>
      <c r="D2327" s="2">
        <f>MACD!E2327</f>
        <v>0.1512385990997398</v>
      </c>
      <c r="E2327" s="2">
        <f>MACD!F2327</f>
        <v>0.11239489347265931</v>
      </c>
      <c r="F2327" s="2">
        <f>'Moving Avg'!D2327</f>
        <v>2.2020000000000004</v>
      </c>
      <c r="G2327" s="2">
        <f>'Moving Avg'!F2327</f>
        <v>2.3555000000000001</v>
      </c>
      <c r="H2327" s="2">
        <f>'Moving Avg'!G2327</f>
        <v>2.3449999999999998</v>
      </c>
      <c r="I2327" s="2">
        <f>'Moving Avg'!H2327</f>
        <v>2.0605500000000005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2.0499999999999998</v>
      </c>
      <c r="C2328" s="2">
        <f>RSI!I2328</f>
        <v>32.168449624665101</v>
      </c>
      <c r="D2328" s="2">
        <f>MACD!E2328</f>
        <v>0.15345919181304524</v>
      </c>
      <c r="E2328" s="2">
        <f>MACD!F2328</f>
        <v>0.1206077531407365</v>
      </c>
      <c r="F2328" s="2">
        <f>'Moving Avg'!D2328</f>
        <v>2.1819999999999999</v>
      </c>
      <c r="G2328" s="2">
        <f>'Moving Avg'!F2328</f>
        <v>2.3319999999999999</v>
      </c>
      <c r="H2328" s="2">
        <f>'Moving Avg'!G2328</f>
        <v>2.3373999999999997</v>
      </c>
      <c r="I2328" s="2">
        <f>'Moving Avg'!H2328</f>
        <v>2.0638500000000004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</row>
    <row r="2329" spans="1:12" ht="13.5" x14ac:dyDescent="0.25">
      <c r="A2329" s="3">
        <f>RSI!A2329</f>
        <v>45694</v>
      </c>
      <c r="B2329" s="2">
        <f>RSI!B2329</f>
        <v>2.06</v>
      </c>
      <c r="C2329" s="2">
        <f>RSI!I2329</f>
        <v>33.153416675731549</v>
      </c>
      <c r="D2329" s="2">
        <f>MACD!E2329</f>
        <v>0.14074359702360617</v>
      </c>
      <c r="E2329" s="2">
        <f>MACD!F2329</f>
        <v>0.12463492191731045</v>
      </c>
      <c r="F2329" s="2">
        <f>'Moving Avg'!D2329</f>
        <v>2.1460000000000004</v>
      </c>
      <c r="G2329" s="2">
        <f>'Moving Avg'!F2329</f>
        <v>2.31</v>
      </c>
      <c r="H2329" s="2">
        <f>'Moving Avg'!G2329</f>
        <v>2.3319999999999999</v>
      </c>
      <c r="I2329" s="2">
        <f>'Moving Avg'!H2329</f>
        <v>2.0670500000000005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45695</v>
      </c>
      <c r="B2330" s="2">
        <f>RSI!B2330</f>
        <v>2.08</v>
      </c>
      <c r="C2330" s="2">
        <f>RSI!I2330</f>
        <v>35.180675226770447</v>
      </c>
      <c r="D2330" s="2">
        <f>MACD!E2330</f>
        <v>0.11447646609713846</v>
      </c>
      <c r="E2330" s="2">
        <f>MACD!F2330</f>
        <v>0.12260323075327606</v>
      </c>
      <c r="F2330" s="2">
        <f>'Moving Avg'!D2330</f>
        <v>2.1139999999999999</v>
      </c>
      <c r="G2330" s="2">
        <f>'Moving Avg'!F2330</f>
        <v>2.2880000000000003</v>
      </c>
      <c r="H2330" s="2">
        <f>'Moving Avg'!G2330</f>
        <v>2.3290000000000002</v>
      </c>
      <c r="I2330" s="2">
        <f>'Moving Avg'!H2330</f>
        <v>2.0702000000000007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45698</v>
      </c>
      <c r="B2331" s="2">
        <f>RSI!B2331</f>
        <v>2.1</v>
      </c>
      <c r="C2331" s="2">
        <f>RSI!I2331</f>
        <v>37.230712735507687</v>
      </c>
      <c r="D2331" s="2">
        <f>MACD!E2331</f>
        <v>0.10575462316503836</v>
      </c>
      <c r="E2331" s="2">
        <f>MACD!F2331</f>
        <v>0.11923350923562853</v>
      </c>
      <c r="F2331" s="2">
        <f>'Moving Avg'!D2331</f>
        <v>2.0859999999999999</v>
      </c>
      <c r="G2331" s="2">
        <f>'Moving Avg'!F2331</f>
        <v>2.2635000000000001</v>
      </c>
      <c r="H2331" s="2">
        <f>'Moving Avg'!G2331</f>
        <v>2.327</v>
      </c>
      <c r="I2331" s="2">
        <f>'Moving Avg'!H2331</f>
        <v>2.0734500000000007</v>
      </c>
      <c r="J2331" s="6" t="str">
        <f>OBV!F2331</f>
        <v>BULLISH</v>
      </c>
      <c r="K2331" s="6" t="str">
        <f>OBV!G2331</f>
        <v>NEUTRAL</v>
      </c>
      <c r="L2331" s="6" t="str">
        <f>OBV!H2331</f>
        <v>BULLISH DIVERGENCE</v>
      </c>
    </row>
    <row r="2332" spans="1:12" ht="13.5" x14ac:dyDescent="0.25">
      <c r="A2332" s="3">
        <f>RSI!A2332</f>
        <v>45699</v>
      </c>
      <c r="B2332" s="2">
        <f>RSI!B2332</f>
        <v>2.0099999999999998</v>
      </c>
      <c r="C2332" s="2">
        <f>RSI!I2332</f>
        <v>32.282763786197791</v>
      </c>
      <c r="D2332" s="2">
        <f>MACD!E2332</f>
        <v>9.2132043965643007E-2</v>
      </c>
      <c r="E2332" s="2">
        <f>MACD!F2332</f>
        <v>0.11381321618163143</v>
      </c>
      <c r="F2332" s="2">
        <f>'Moving Avg'!D2332</f>
        <v>2.0599999999999996</v>
      </c>
      <c r="G2332" s="2">
        <f>'Moving Avg'!F2332</f>
        <v>2.2389999999999999</v>
      </c>
      <c r="H2332" s="2">
        <f>'Moving Avg'!G2332</f>
        <v>2.3214000000000001</v>
      </c>
      <c r="I2332" s="2">
        <f>'Moving Avg'!H2332</f>
        <v>2.0762000000000005</v>
      </c>
      <c r="J2332" s="6" t="str">
        <f>OBV!F2332</f>
        <v>BULLISH</v>
      </c>
      <c r="K2332" s="6" t="str">
        <f>OBV!G2332</f>
        <v>NEUTRAL</v>
      </c>
      <c r="L2332" s="6" t="str">
        <f>OBV!H2332</f>
        <v>BULLISH DIVERGENCE</v>
      </c>
    </row>
    <row r="2333" spans="1:12" ht="13.5" x14ac:dyDescent="0.25">
      <c r="A2333" s="3">
        <f>RSI!A2333</f>
        <v>45700</v>
      </c>
      <c r="B2333" s="2">
        <f>RSI!B2333</f>
        <v>2.0299999999999998</v>
      </c>
      <c r="C2333" s="2">
        <f>RSI!I2333</f>
        <v>34.370124986519215</v>
      </c>
      <c r="D2333" s="2">
        <f>MACD!E2333</f>
        <v>8.0523105345425616E-2</v>
      </c>
      <c r="E2333" s="2">
        <f>MACD!F2333</f>
        <v>0.10715519401439028</v>
      </c>
      <c r="F2333" s="2">
        <f>'Moving Avg'!D2333</f>
        <v>2.056</v>
      </c>
      <c r="G2333" s="2">
        <f>'Moving Avg'!F2333</f>
        <v>2.2130000000000001</v>
      </c>
      <c r="H2333" s="2">
        <f>'Moving Avg'!G2333</f>
        <v>2.3150000000000004</v>
      </c>
      <c r="I2333" s="2">
        <f>'Moving Avg'!H2333</f>
        <v>2.0788500000000005</v>
      </c>
      <c r="J2333" s="6" t="str">
        <f>OBV!F2333</f>
        <v>BULLISH</v>
      </c>
      <c r="K2333" s="6" t="str">
        <f>OBV!G2333</f>
        <v>NEUTRAL</v>
      </c>
      <c r="L2333" s="6" t="str">
        <f>OBV!H2333</f>
        <v>BULLISH DIVERGENCE</v>
      </c>
    </row>
    <row r="2334" spans="1:12" ht="13.5" x14ac:dyDescent="0.25">
      <c r="A2334" s="3">
        <f>RSI!A2334</f>
        <v>45701</v>
      </c>
      <c r="B2334" s="2">
        <f>RSI!B2334</f>
        <v>2.0699999999999998</v>
      </c>
      <c r="C2334" s="2">
        <f>RSI!I2334</f>
        <v>38.456120893687107</v>
      </c>
      <c r="D2334" s="2">
        <f>MACD!E2334</f>
        <v>8.2760853089182351E-2</v>
      </c>
      <c r="E2334" s="2">
        <f>MACD!F2334</f>
        <v>0.10227632582934869</v>
      </c>
      <c r="F2334" s="2">
        <f>'Moving Avg'!D2334</f>
        <v>2.0579999999999998</v>
      </c>
      <c r="G2334" s="2">
        <f>'Moving Avg'!F2334</f>
        <v>2.1915</v>
      </c>
      <c r="H2334" s="2">
        <f>'Moving Avg'!G2334</f>
        <v>2.3104</v>
      </c>
      <c r="I2334" s="2">
        <f>'Moving Avg'!H2334</f>
        <v>2.0814000000000004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</row>
    <row r="2335" spans="1:12" ht="13.5" x14ac:dyDescent="0.25">
      <c r="A2335" s="3">
        <f>RSI!A2335</f>
        <v>45702</v>
      </c>
      <c r="B2335" s="2">
        <f>RSI!B2335</f>
        <v>2.0699999999999998</v>
      </c>
      <c r="C2335" s="2">
        <f>RSI!I2335</f>
        <v>38.456120893687107</v>
      </c>
      <c r="D2335" s="2">
        <f>MACD!E2335</f>
        <v>8.5508252568317289E-2</v>
      </c>
      <c r="E2335" s="2">
        <f>MACD!F2335</f>
        <v>9.8922711177142408E-2</v>
      </c>
      <c r="F2335" s="2">
        <f>'Moving Avg'!D2335</f>
        <v>2.056</v>
      </c>
      <c r="G2335" s="2">
        <f>'Moving Avg'!F2335</f>
        <v>2.1705000000000001</v>
      </c>
      <c r="H2335" s="2">
        <f>'Moving Avg'!G2335</f>
        <v>2.3057999999999996</v>
      </c>
      <c r="I2335" s="2">
        <f>'Moving Avg'!H2335</f>
        <v>2.08385</v>
      </c>
      <c r="J2335" s="6" t="str">
        <f>OBV!F2335</f>
        <v>BULLISH</v>
      </c>
      <c r="K2335" s="6" t="str">
        <f>OBV!G2335</f>
        <v>NEUTRAL</v>
      </c>
      <c r="L2335" s="6" t="str">
        <f>OBV!H2335</f>
        <v>BULLISH DIVERGENCE</v>
      </c>
    </row>
    <row r="2336" spans="1:12" ht="13.5" x14ac:dyDescent="0.25">
      <c r="A2336" s="3">
        <f>RSI!A2336</f>
        <v>45705</v>
      </c>
      <c r="B2336" s="2">
        <f>RSI!B2336</f>
        <v>2.02</v>
      </c>
      <c r="C2336" s="2">
        <f>RSI!I2336</f>
        <v>35.272563029160395</v>
      </c>
      <c r="D2336" s="2">
        <f>MACD!E2336</f>
        <v>9.2327346148057376E-2</v>
      </c>
      <c r="E2336" s="2">
        <f>MACD!F2336</f>
        <v>9.7603638171325419E-2</v>
      </c>
      <c r="F2336" s="2">
        <f>'Moving Avg'!D2336</f>
        <v>2.04</v>
      </c>
      <c r="G2336" s="2">
        <f>'Moving Avg'!F2336</f>
        <v>2.1500000000000004</v>
      </c>
      <c r="H2336" s="2">
        <f>'Moving Avg'!G2336</f>
        <v>2.3001999999999998</v>
      </c>
      <c r="I2336" s="2">
        <f>'Moving Avg'!H2336</f>
        <v>2.0857000000000001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45706</v>
      </c>
      <c r="B2337" s="2">
        <f>RSI!B2337</f>
        <v>2.0299999999999998</v>
      </c>
      <c r="C2337" s="2">
        <f>RSI!I2337</f>
        <v>36.406463485215831</v>
      </c>
      <c r="D2337" s="2">
        <f>MACD!E2337</f>
        <v>8.299954372593854E-2</v>
      </c>
      <c r="E2337" s="2">
        <f>MACD!F2337</f>
        <v>9.468281928224806E-2</v>
      </c>
      <c r="F2337" s="2">
        <f>'Moving Avg'!D2337</f>
        <v>2.0439999999999996</v>
      </c>
      <c r="G2337" s="2">
        <f>'Moving Avg'!F2337</f>
        <v>2.1335000000000006</v>
      </c>
      <c r="H2337" s="2">
        <f>'Moving Avg'!G2337</f>
        <v>2.2948</v>
      </c>
      <c r="I2337" s="2">
        <f>'Moving Avg'!H2337</f>
        <v>2.0873499999999998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</row>
    <row r="2338" spans="1:12" ht="13.5" x14ac:dyDescent="0.25">
      <c r="A2338" s="3">
        <f>RSI!A2338</f>
        <v>45707</v>
      </c>
      <c r="B2338" s="2">
        <f>RSI!B2338</f>
        <v>2.12</v>
      </c>
      <c r="C2338" s="2">
        <f>RSI!I2338</f>
        <v>45.636821630599385</v>
      </c>
      <c r="D2338" s="2">
        <f>MACD!E2338</f>
        <v>5.5486313409738308E-2</v>
      </c>
      <c r="E2338" s="2">
        <f>MACD!F2338</f>
        <v>8.6843518107746112E-2</v>
      </c>
      <c r="F2338" s="2">
        <f>'Moving Avg'!D2338</f>
        <v>2.0619999999999998</v>
      </c>
      <c r="G2338" s="2">
        <f>'Moving Avg'!F2338</f>
        <v>2.1220000000000003</v>
      </c>
      <c r="H2338" s="2">
        <f>'Moving Avg'!G2338</f>
        <v>2.2911999999999999</v>
      </c>
      <c r="I2338" s="2">
        <f>'Moving Avg'!H2338</f>
        <v>2.0892500000000003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</row>
    <row r="2339" spans="1:12" ht="13.5" x14ac:dyDescent="0.25">
      <c r="A2339" s="3">
        <f>RSI!A2339</f>
        <v>45708</v>
      </c>
      <c r="B2339" s="2">
        <f>RSI!B2339</f>
        <v>2.11</v>
      </c>
      <c r="C2339" s="2">
        <f>RSI!I2339</f>
        <v>44.85773616698642</v>
      </c>
      <c r="D2339" s="2">
        <f>MACD!E2339</f>
        <v>3.4779522553344933E-2</v>
      </c>
      <c r="E2339" s="2">
        <f>MACD!F2339</f>
        <v>7.643071899686589E-2</v>
      </c>
      <c r="F2339" s="2">
        <f>'Moving Avg'!D2339</f>
        <v>2.0699999999999994</v>
      </c>
      <c r="G2339" s="2">
        <f>'Moving Avg'!F2339</f>
        <v>2.1150000000000002</v>
      </c>
      <c r="H2339" s="2">
        <f>'Moving Avg'!G2339</f>
        <v>2.2871999999999999</v>
      </c>
      <c r="I2339" s="2">
        <f>'Moving Avg'!H2339</f>
        <v>2.0911000000000004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45709</v>
      </c>
      <c r="B2340" s="2">
        <f>RSI!B2340</f>
        <v>2.2000000000000002</v>
      </c>
      <c r="C2340" s="2">
        <f>RSI!I2340</f>
        <v>52.686326577509348</v>
      </c>
      <c r="D2340" s="2">
        <f>MACD!E2340</f>
        <v>1.4000361368952774E-2</v>
      </c>
      <c r="E2340" s="2">
        <f>MACD!F2340</f>
        <v>6.394464747128327E-2</v>
      </c>
      <c r="F2340" s="2">
        <f>'Moving Avg'!D2340</f>
        <v>2.0960000000000001</v>
      </c>
      <c r="G2340" s="2">
        <f>'Moving Avg'!F2340</f>
        <v>2.1175000000000006</v>
      </c>
      <c r="H2340" s="2">
        <f>'Moving Avg'!G2340</f>
        <v>2.2841999999999998</v>
      </c>
      <c r="I2340" s="2">
        <f>'Moving Avg'!H2340</f>
        <v>2.0931000000000002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45712</v>
      </c>
      <c r="B2341" s="2">
        <f>RSI!B2341</f>
        <v>2.11</v>
      </c>
      <c r="C2341" s="2">
        <f>RSI!I2341</f>
        <v>45.699288618572041</v>
      </c>
      <c r="D2341" s="2">
        <f>MACD!E2341</f>
        <v>5.9369118784013963E-3</v>
      </c>
      <c r="E2341" s="2">
        <f>MACD!F2341</f>
        <v>5.2343100352706895E-2</v>
      </c>
      <c r="F2341" s="2">
        <f>'Moving Avg'!D2341</f>
        <v>2.1139999999999999</v>
      </c>
      <c r="G2341" s="2">
        <f>'Moving Avg'!F2341</f>
        <v>2.1109999999999998</v>
      </c>
      <c r="H2341" s="2">
        <f>'Moving Avg'!G2341</f>
        <v>2.2793999999999999</v>
      </c>
      <c r="I2341" s="2">
        <f>'Moving Avg'!H2341</f>
        <v>2.0942500000000006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</row>
    <row r="2342" spans="1:12" ht="13.5" x14ac:dyDescent="0.25">
      <c r="A2342" s="3">
        <f>RSI!A2342</f>
        <v>45713</v>
      </c>
      <c r="B2342" s="2">
        <f>RSI!B2342</f>
        <v>2.2000000000000002</v>
      </c>
      <c r="C2342" s="2">
        <f>RSI!I2342</f>
        <v>52.485208043243972</v>
      </c>
      <c r="D2342" s="2">
        <f>MACD!E2342</f>
        <v>-2.1075043270930127E-2</v>
      </c>
      <c r="E2342" s="2">
        <f>MACD!F2342</f>
        <v>3.7659471627979495E-2</v>
      </c>
      <c r="F2342" s="2">
        <f>'Moving Avg'!D2342</f>
        <v>2.1480000000000006</v>
      </c>
      <c r="G2342" s="2">
        <f>'Moving Avg'!F2342</f>
        <v>2.1135000000000006</v>
      </c>
      <c r="H2342" s="2">
        <f>'Moving Avg'!G2342</f>
        <v>2.2776000000000001</v>
      </c>
      <c r="I2342" s="2">
        <f>'Moving Avg'!H2342</f>
        <v>2.0962500000000004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</row>
    <row r="2343" spans="1:12" ht="13.5" x14ac:dyDescent="0.25">
      <c r="A2343" s="3">
        <f>RSI!A2343</f>
        <v>45714</v>
      </c>
      <c r="B2343" s="2">
        <f>RSI!B2343</f>
        <v>2.11</v>
      </c>
      <c r="C2343" s="2">
        <f>RSI!I2343</f>
        <v>46.259499410743565</v>
      </c>
      <c r="D2343" s="2">
        <f>MACD!E2343</f>
        <v>-3.4419736983130278E-2</v>
      </c>
      <c r="E2343" s="2">
        <f>MACD!F2343</f>
        <v>2.324362990575754E-2</v>
      </c>
      <c r="F2343" s="2">
        <f>'Moving Avg'!D2343</f>
        <v>2.1459999999999999</v>
      </c>
      <c r="G2343" s="2">
        <f>'Moving Avg'!F2343</f>
        <v>2.1115000000000004</v>
      </c>
      <c r="H2343" s="2">
        <f>'Moving Avg'!G2343</f>
        <v>2.2727999999999997</v>
      </c>
      <c r="I2343" s="2">
        <f>'Moving Avg'!H2343</f>
        <v>2.0978000000000008</v>
      </c>
      <c r="J2343" s="6" t="str">
        <f>OBV!F2343</f>
        <v>BULLISH</v>
      </c>
      <c r="K2343" s="6" t="str">
        <f>OBV!G2343</f>
        <v>NEUTRAL</v>
      </c>
      <c r="L2343" s="6" t="str">
        <f>OBV!H2343</f>
        <v>BULLISH DIVERGENCE</v>
      </c>
    </row>
    <row r="2344" spans="1:12" ht="13.5" x14ac:dyDescent="0.25">
      <c r="A2344" s="3">
        <f>RSI!A2344</f>
        <v>45715</v>
      </c>
      <c r="B2344" s="2">
        <f>RSI!B2344</f>
        <v>2.04</v>
      </c>
      <c r="C2344" s="2">
        <f>RSI!I2344</f>
        <v>42.078743210731574</v>
      </c>
      <c r="D2344" s="2">
        <f>MACD!E2344</f>
        <v>-3.4055383202283185E-2</v>
      </c>
      <c r="E2344" s="2">
        <f>MACD!F2344</f>
        <v>1.1783827284149395E-2</v>
      </c>
      <c r="F2344" s="2">
        <f>'Moving Avg'!D2344</f>
        <v>2.1320000000000001</v>
      </c>
      <c r="G2344" s="2">
        <f>'Moving Avg'!F2344</f>
        <v>2.1015000000000006</v>
      </c>
      <c r="H2344" s="2">
        <f>'Moving Avg'!G2344</f>
        <v>2.2677999999999998</v>
      </c>
      <c r="I2344" s="2">
        <f>'Moving Avg'!H2344</f>
        <v>2.0990500000000005</v>
      </c>
      <c r="J2344" s="6" t="str">
        <f>OBV!F2344</f>
        <v>BULLISH</v>
      </c>
      <c r="K2344" s="6" t="str">
        <f>OBV!G2344</f>
        <v>NEUTRAL</v>
      </c>
      <c r="L2344" s="6" t="str">
        <f>OBV!H2344</f>
        <v>BULLISH DIVERGENCE</v>
      </c>
    </row>
    <row r="2345" spans="1:12" ht="13.5" x14ac:dyDescent="0.25">
      <c r="A2345" s="3">
        <f>RSI!A2345</f>
        <v>45716</v>
      </c>
      <c r="B2345" s="2">
        <f>RSI!B2345</f>
        <v>2.13</v>
      </c>
      <c r="C2345" s="2">
        <f>RSI!I2345</f>
        <v>48.520672208898411</v>
      </c>
      <c r="D2345" s="2">
        <f>MACD!E2345</f>
        <v>-3.9706611628089306E-2</v>
      </c>
      <c r="E2345" s="2">
        <f>MACD!F2345</f>
        <v>1.4857395017016557E-3</v>
      </c>
      <c r="F2345" s="2">
        <f>'Moving Avg'!D2345</f>
        <v>2.1179999999999999</v>
      </c>
      <c r="G2345" s="2">
        <f>'Moving Avg'!F2345</f>
        <v>2.0960000000000005</v>
      </c>
      <c r="H2345" s="2">
        <f>'Moving Avg'!G2345</f>
        <v>2.2645999999999997</v>
      </c>
      <c r="I2345" s="2">
        <f>'Moving Avg'!H2345</f>
        <v>2.1007000000000007</v>
      </c>
      <c r="J2345" s="6" t="str">
        <f>OBV!F2345</f>
        <v>BULLISH</v>
      </c>
      <c r="K2345" s="6" t="str">
        <f>OBV!G2345</f>
        <v>NEUTRAL</v>
      </c>
      <c r="L2345" s="6" t="str">
        <f>OBV!H2345</f>
        <v>BULLISH DIVERGENCE</v>
      </c>
    </row>
    <row r="2346" spans="1:12" ht="13.5" x14ac:dyDescent="0.25">
      <c r="A2346" s="3">
        <f>RSI!A2346</f>
        <v>45719</v>
      </c>
      <c r="B2346" s="2">
        <f>RSI!B2346</f>
        <v>2.12</v>
      </c>
      <c r="C2346" s="2">
        <f>RSI!I2346</f>
        <v>47.88342877062162</v>
      </c>
      <c r="D2346" s="2">
        <f>MACD!E2346</f>
        <v>-5.1317042883315178E-2</v>
      </c>
      <c r="E2346" s="2">
        <f>MACD!F2346</f>
        <v>-9.0748169753017121E-3</v>
      </c>
      <c r="F2346" s="2">
        <f>'Moving Avg'!D2346</f>
        <v>2.12</v>
      </c>
      <c r="G2346" s="2">
        <f>'Moving Avg'!F2346</f>
        <v>2.09</v>
      </c>
      <c r="H2346" s="2">
        <f>'Moving Avg'!G2346</f>
        <v>2.2609999999999997</v>
      </c>
      <c r="I2346" s="2">
        <f>'Moving Avg'!H2346</f>
        <v>2.1019000000000005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</row>
    <row r="2347" spans="1:12" ht="13.5" x14ac:dyDescent="0.25">
      <c r="A2347" s="3">
        <f>RSI!A2347</f>
        <v>45720</v>
      </c>
      <c r="B2347" s="2">
        <f>RSI!B2347</f>
        <v>2.19</v>
      </c>
      <c r="C2347" s="2">
        <f>RSI!I2347</f>
        <v>52.57844479933506</v>
      </c>
      <c r="D2347" s="2">
        <f>MACD!E2347</f>
        <v>-6.4615049788312007E-2</v>
      </c>
      <c r="E2347" s="2">
        <f>MACD!F2347</f>
        <v>-2.0182863537903772E-2</v>
      </c>
      <c r="F2347" s="2">
        <f>'Moving Avg'!D2347</f>
        <v>2.1179999999999999</v>
      </c>
      <c r="G2347" s="2">
        <f>'Moving Avg'!F2347</f>
        <v>2.0924999999999998</v>
      </c>
      <c r="H2347" s="2">
        <f>'Moving Avg'!G2347</f>
        <v>2.2587999999999995</v>
      </c>
      <c r="I2347" s="2">
        <f>'Moving Avg'!H2347</f>
        <v>2.1034500000000005</v>
      </c>
      <c r="J2347" s="6" t="str">
        <f>OBV!F2347</f>
        <v>BULLISH</v>
      </c>
      <c r="K2347" s="6" t="str">
        <f>OBV!G2347</f>
        <v>NEUTRAL</v>
      </c>
      <c r="L2347" s="6" t="str">
        <f>OBV!H2347</f>
        <v>BULLISH DIVERGENCE</v>
      </c>
    </row>
    <row r="2348" spans="1:12" ht="13.5" x14ac:dyDescent="0.25">
      <c r="A2348" s="3">
        <f>RSI!A2348</f>
        <v>45721</v>
      </c>
      <c r="B2348" s="2">
        <f>RSI!B2348</f>
        <v>2.1</v>
      </c>
      <c r="C2348" s="2">
        <f>RSI!I2348</f>
        <v>46.747382336198342</v>
      </c>
      <c r="D2348" s="2">
        <f>MACD!E2348</f>
        <v>-5.5607903633670297E-2</v>
      </c>
      <c r="E2348" s="2">
        <f>MACD!F2348</f>
        <v>-2.726787155705708E-2</v>
      </c>
      <c r="F2348" s="2">
        <f>'Moving Avg'!D2348</f>
        <v>2.1160000000000001</v>
      </c>
      <c r="G2348" s="2">
        <f>'Moving Avg'!F2348</f>
        <v>2.0949999999999998</v>
      </c>
      <c r="H2348" s="2">
        <f>'Moving Avg'!G2348</f>
        <v>2.2539999999999996</v>
      </c>
      <c r="I2348" s="2">
        <f>'Moving Avg'!H2348</f>
        <v>2.1045500000000006</v>
      </c>
      <c r="J2348" s="6" t="str">
        <f>OBV!F2348</f>
        <v>BULLISH</v>
      </c>
      <c r="K2348" s="6" t="str">
        <f>OBV!G2348</f>
        <v>NEUTRAL</v>
      </c>
      <c r="L2348" s="6" t="str">
        <f>OBV!H2348</f>
        <v>BULLISH DIVERGENCE</v>
      </c>
    </row>
    <row r="2349" spans="1:12" ht="13.5" x14ac:dyDescent="0.25">
      <c r="A2349" s="3">
        <f>RSI!A2349</f>
        <v>45722</v>
      </c>
      <c r="B2349" s="2">
        <f>RSI!B2349</f>
        <v>2.09</v>
      </c>
      <c r="C2349" s="2">
        <f>RSI!I2349</f>
        <v>46.135153054451912</v>
      </c>
      <c r="D2349" s="2">
        <f>MACD!E2349</f>
        <v>-4.8487115009564707E-2</v>
      </c>
      <c r="E2349" s="2">
        <f>MACD!F2349</f>
        <v>-3.1511720247558606E-2</v>
      </c>
      <c r="F2349" s="2">
        <f>'Moving Avg'!D2349</f>
        <v>2.1259999999999999</v>
      </c>
      <c r="G2349" s="2">
        <f>'Moving Avg'!F2349</f>
        <v>2.0964999999999998</v>
      </c>
      <c r="H2349" s="2">
        <f>'Moving Avg'!G2349</f>
        <v>2.2489999999999997</v>
      </c>
      <c r="I2349" s="2">
        <f>'Moving Avg'!H2349</f>
        <v>2.1055000000000006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</row>
    <row r="2350" spans="1:12" ht="13.5" x14ac:dyDescent="0.25">
      <c r="A2350" s="3">
        <f>RSI!A2350</f>
        <v>45723</v>
      </c>
      <c r="B2350" s="2">
        <f>RSI!B2350</f>
        <v>2.17</v>
      </c>
      <c r="C2350" s="2">
        <f>RSI!I2350</f>
        <v>51.596595707820043</v>
      </c>
      <c r="D2350" s="2">
        <f>MACD!E2350</f>
        <v>-3.4207441699971142E-2</v>
      </c>
      <c r="E2350" s="2">
        <f>MACD!F2350</f>
        <v>-3.2050864538041117E-2</v>
      </c>
      <c r="F2350" s="2">
        <f>'Moving Avg'!D2350</f>
        <v>2.1339999999999999</v>
      </c>
      <c r="G2350" s="2">
        <f>'Moving Avg'!F2350</f>
        <v>2.101</v>
      </c>
      <c r="H2350" s="2">
        <f>'Moving Avg'!G2350</f>
        <v>2.2447999999999997</v>
      </c>
      <c r="I2350" s="2">
        <f>'Moving Avg'!H2350</f>
        <v>2.1064500000000006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2.14</v>
      </c>
      <c r="C2351" s="2">
        <f>RSI!I2351</f>
        <v>49.566995522283328</v>
      </c>
      <c r="D2351" s="2">
        <f>MACD!E2351</f>
        <v>-3.3911886352569365E-2</v>
      </c>
      <c r="E2351" s="2">
        <f>MACD!F2351</f>
        <v>-3.2423068900946768E-2</v>
      </c>
      <c r="F2351" s="2">
        <f>'Moving Avg'!D2351</f>
        <v>2.1380000000000003</v>
      </c>
      <c r="G2351" s="2">
        <f>'Moving Avg'!F2351</f>
        <v>2.1030000000000002</v>
      </c>
      <c r="H2351" s="2">
        <f>'Moving Avg'!G2351</f>
        <v>2.2400000000000002</v>
      </c>
      <c r="I2351" s="2">
        <f>'Moving Avg'!H2351</f>
        <v>2.1068500000000006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</row>
    <row r="2352" spans="1:12" ht="13.5" x14ac:dyDescent="0.25">
      <c r="A2352" s="3">
        <f>RSI!A2352</f>
        <v>45727</v>
      </c>
      <c r="B2352" s="2">
        <f>RSI!B2352</f>
        <v>2.23</v>
      </c>
      <c r="C2352" s="2">
        <f>RSI!I2352</f>
        <v>55.253605363416035</v>
      </c>
      <c r="D2352" s="2">
        <f>MACD!E2352</f>
        <v>-2.6456258814262501E-2</v>
      </c>
      <c r="E2352" s="2">
        <f>MACD!F2352</f>
        <v>-3.1229706883609917E-2</v>
      </c>
      <c r="F2352" s="2">
        <f>'Moving Avg'!D2352</f>
        <v>2.1459999999999999</v>
      </c>
      <c r="G2352" s="2">
        <f>'Moving Avg'!F2352</f>
        <v>2.1139999999999999</v>
      </c>
      <c r="H2352" s="2">
        <f>'Moving Avg'!G2352</f>
        <v>2.2376</v>
      </c>
      <c r="I2352" s="2">
        <f>'Moving Avg'!H2352</f>
        <v>2.1076500000000009</v>
      </c>
      <c r="J2352" s="6" t="str">
        <f>OBV!F2352</f>
        <v>BEARISH</v>
      </c>
      <c r="K2352" s="6" t="str">
        <f>OBV!G2352</f>
        <v>NEUTRAL</v>
      </c>
      <c r="L2352" s="6" t="str">
        <f>OBV!H2352</f>
        <v>BEARISH DIVERGENCE</v>
      </c>
    </row>
    <row r="2353" spans="1:12" ht="13.5" x14ac:dyDescent="0.25">
      <c r="A2353" s="3">
        <f>RSI!A2353</f>
        <v>45728</v>
      </c>
      <c r="B2353" s="2">
        <f>RSI!B2353</f>
        <v>2.13</v>
      </c>
      <c r="C2353" s="2">
        <f>RSI!I2353</f>
        <v>48.684963104301367</v>
      </c>
      <c r="D2353" s="2">
        <f>MACD!E2353</f>
        <v>-2.709408614106712E-2</v>
      </c>
      <c r="E2353" s="2">
        <f>MACD!F2353</f>
        <v>-3.0402582735101359E-2</v>
      </c>
      <c r="F2353" s="2">
        <f>'Moving Avg'!D2353</f>
        <v>2.1520000000000001</v>
      </c>
      <c r="G2353" s="2">
        <f>'Moving Avg'!F2353</f>
        <v>2.1189999999999998</v>
      </c>
      <c r="H2353" s="2">
        <f>'Moving Avg'!G2353</f>
        <v>2.2334000000000001</v>
      </c>
      <c r="I2353" s="2">
        <f>'Moving Avg'!H2353</f>
        <v>2.1075000000000004</v>
      </c>
      <c r="J2353" s="6" t="str">
        <f>OBV!F2353</f>
        <v>BEARISH</v>
      </c>
      <c r="K2353" s="6" t="str">
        <f>OBV!G2353</f>
        <v>NEUTRAL</v>
      </c>
      <c r="L2353" s="6" t="str">
        <f>OBV!H2353</f>
        <v>BEARISH DIVERGENCE</v>
      </c>
    </row>
    <row r="2354" spans="1:12" ht="13.5" x14ac:dyDescent="0.25">
      <c r="A2354" s="3">
        <f>RSI!A2354</f>
        <v>45729</v>
      </c>
      <c r="B2354" s="2">
        <f>RSI!B2354</f>
        <v>2.0499999999999998</v>
      </c>
      <c r="C2354" s="2">
        <f>RSI!I2354</f>
        <v>44.161855013150166</v>
      </c>
      <c r="D2354" s="2">
        <f>MACD!E2354</f>
        <v>-3.2356268962454582E-2</v>
      </c>
      <c r="E2354" s="2">
        <f>MACD!F2354</f>
        <v>-3.0793319980572005E-2</v>
      </c>
      <c r="F2354" s="2">
        <f>'Moving Avg'!D2354</f>
        <v>2.1440000000000006</v>
      </c>
      <c r="G2354" s="2">
        <f>'Moving Avg'!F2354</f>
        <v>2.1179999999999994</v>
      </c>
      <c r="H2354" s="2">
        <f>'Moving Avg'!G2354</f>
        <v>2.226</v>
      </c>
      <c r="I2354" s="2">
        <f>'Moving Avg'!H2354</f>
        <v>2.1074000000000006</v>
      </c>
      <c r="J2354" s="6" t="str">
        <f>OBV!F2354</f>
        <v>BULLISH</v>
      </c>
      <c r="K2354" s="6" t="str">
        <f>OBV!G2354</f>
        <v>NEUTRAL</v>
      </c>
      <c r="L2354" s="6" t="str">
        <f>OBV!H2354</f>
        <v>BULLISH DIVERGENCE</v>
      </c>
    </row>
    <row r="2355" spans="1:12" ht="13.5" x14ac:dyDescent="0.25">
      <c r="A2355" s="3">
        <f>RSI!A2355</f>
        <v>45730</v>
      </c>
      <c r="B2355" s="2">
        <f>RSI!B2355</f>
        <v>2.0499999999999998</v>
      </c>
      <c r="C2355" s="2">
        <f>RSI!I2355</f>
        <v>44.161855013150159</v>
      </c>
      <c r="D2355" s="2">
        <f>MACD!E2355</f>
        <v>-2.2378135629211648E-2</v>
      </c>
      <c r="E2355" s="2">
        <f>MACD!F2355</f>
        <v>-2.9110283110299933E-2</v>
      </c>
      <c r="F2355" s="2">
        <f>'Moving Avg'!D2355</f>
        <v>2.12</v>
      </c>
      <c r="G2355" s="2">
        <f>'Moving Avg'!F2355</f>
        <v>2.117</v>
      </c>
      <c r="H2355" s="2">
        <f>'Moving Avg'!G2355</f>
        <v>2.2185999999999999</v>
      </c>
      <c r="I2355" s="2">
        <f>'Moving Avg'!H2355</f>
        <v>2.1073000000000004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45733</v>
      </c>
      <c r="B2356" s="2">
        <f>RSI!B2356</f>
        <v>2</v>
      </c>
      <c r="C2356" s="2">
        <f>RSI!I2356</f>
        <v>41.375510154443575</v>
      </c>
      <c r="D2356" s="2">
        <f>MACD!E2356</f>
        <v>-1.1228565232748622E-2</v>
      </c>
      <c r="E2356" s="2">
        <f>MACD!F2356</f>
        <v>-2.5533939534789673E-2</v>
      </c>
      <c r="F2356" s="2">
        <f>'Moving Avg'!D2356</f>
        <v>2.0919999999999996</v>
      </c>
      <c r="G2356" s="2">
        <f>'Moving Avg'!F2356</f>
        <v>2.1159999999999997</v>
      </c>
      <c r="H2356" s="2">
        <f>'Moving Avg'!G2356</f>
        <v>2.2081999999999997</v>
      </c>
      <c r="I2356" s="2">
        <f>'Moving Avg'!H2356</f>
        <v>2.1069500000000003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</row>
    <row r="2357" spans="1:12" ht="13.5" x14ac:dyDescent="0.25">
      <c r="A2357" s="3">
        <f>RSI!A2357</f>
        <v>45734</v>
      </c>
      <c r="B2357" s="2">
        <f>RSI!B2357</f>
        <v>1.92</v>
      </c>
      <c r="C2357" s="2">
        <f>RSI!I2357</f>
        <v>37.318413132576396</v>
      </c>
      <c r="D2357" s="2">
        <f>MACD!E2357</f>
        <v>1.5697492089070231E-2</v>
      </c>
      <c r="E2357" s="2">
        <f>MACD!F2357</f>
        <v>-1.7287653210017691E-2</v>
      </c>
      <c r="F2357" s="2">
        <f>'Moving Avg'!D2357</f>
        <v>2.0300000000000002</v>
      </c>
      <c r="G2357" s="2">
        <f>'Moving Avg'!F2357</f>
        <v>2.1105</v>
      </c>
      <c r="H2357" s="2">
        <f>'Moving Avg'!G2357</f>
        <v>2.1968000000000005</v>
      </c>
      <c r="I2357" s="2">
        <f>'Moving Avg'!H2357</f>
        <v>2.1063000000000005</v>
      </c>
      <c r="J2357" s="6" t="str">
        <f>OBV!F2357</f>
        <v>BEARISH</v>
      </c>
      <c r="K2357" s="6" t="str">
        <f>OBV!G2357</f>
        <v>WEAK</v>
      </c>
      <c r="L2357" s="6" t="str">
        <f>OBV!H2357</f>
        <v>CONFIRMED BEARISH</v>
      </c>
    </row>
    <row r="2358" spans="1:12" ht="13.5" x14ac:dyDescent="0.25">
      <c r="A2358" s="3">
        <f>RSI!A2358</f>
        <v>45735</v>
      </c>
      <c r="B2358" s="2">
        <f>RSI!B2358</f>
        <v>2</v>
      </c>
      <c r="C2358" s="2">
        <f>RSI!I2358</f>
        <v>43.305276626902909</v>
      </c>
      <c r="D2358" s="2">
        <f>MACD!E2358</f>
        <v>1.9919360451303714E-2</v>
      </c>
      <c r="E2358" s="2">
        <f>MACD!F2358</f>
        <v>-9.8462504777534106E-3</v>
      </c>
      <c r="F2358" s="2">
        <f>'Moving Avg'!D2358</f>
        <v>2.004</v>
      </c>
      <c r="G2358" s="2">
        <f>'Moving Avg'!F2358</f>
        <v>2.1044999999999998</v>
      </c>
      <c r="H2358" s="2">
        <f>'Moving Avg'!G2358</f>
        <v>2.1864000000000003</v>
      </c>
      <c r="I2358" s="2">
        <f>'Moving Avg'!H2358</f>
        <v>2.1060500000000006</v>
      </c>
      <c r="J2358" s="6" t="str">
        <f>OBV!F2358</f>
        <v>BEARISH</v>
      </c>
      <c r="K2358" s="6" t="str">
        <f>OBV!G2358</f>
        <v>WEAK</v>
      </c>
      <c r="L2358" s="6" t="str">
        <f>OBV!H2358</f>
        <v>CONFIRMED BEARISH</v>
      </c>
    </row>
    <row r="2359" spans="1:12" ht="13.5" x14ac:dyDescent="0.25">
      <c r="A2359" s="3">
        <f>RSI!A2359</f>
        <v>45737</v>
      </c>
      <c r="B2359" s="2">
        <f>RSI!B2359</f>
        <v>1.95</v>
      </c>
      <c r="C2359" s="2">
        <f>RSI!I2359</f>
        <v>40.689467332684266</v>
      </c>
      <c r="D2359" s="2">
        <f>MACD!E2359</f>
        <v>2.6304934120275014E-2</v>
      </c>
      <c r="E2359" s="2">
        <f>MACD!F2359</f>
        <v>-2.6160135581477246E-3</v>
      </c>
      <c r="F2359" s="2">
        <f>'Moving Avg'!D2359</f>
        <v>1.984</v>
      </c>
      <c r="G2359" s="2">
        <f>'Moving Avg'!F2359</f>
        <v>2.0964999999999998</v>
      </c>
      <c r="H2359" s="2">
        <f>'Moving Avg'!G2359</f>
        <v>2.1754000000000002</v>
      </c>
      <c r="I2359" s="2">
        <f>'Moving Avg'!H2359</f>
        <v>2.1055500000000005</v>
      </c>
      <c r="J2359" s="6" t="str">
        <f>OBV!F2359</f>
        <v>BEARISH</v>
      </c>
      <c r="K2359" s="6" t="str">
        <f>OBV!G2359</f>
        <v>WEAK</v>
      </c>
      <c r="L2359" s="6" t="str">
        <f>OBV!H2359</f>
        <v>CONFIRMED BEARISH</v>
      </c>
    </row>
    <row r="2360" spans="1:12" ht="13.5" x14ac:dyDescent="0.25">
      <c r="A2360" s="3">
        <f>RSI!A2360</f>
        <v>45740</v>
      </c>
      <c r="B2360" s="2">
        <f>RSI!B2360</f>
        <v>1.95</v>
      </c>
      <c r="C2360" s="2">
        <f>RSI!I2360</f>
        <v>40.689467332684274</v>
      </c>
      <c r="D2360" s="2">
        <f>MACD!E2360</f>
        <v>4.4911239027642491E-2</v>
      </c>
      <c r="E2360" s="2">
        <f>MACD!F2360</f>
        <v>6.8894369590103187E-3</v>
      </c>
      <c r="F2360" s="2">
        <f>'Moving Avg'!D2360</f>
        <v>1.964</v>
      </c>
      <c r="G2360" s="2">
        <f>'Moving Avg'!F2360</f>
        <v>2.0840000000000005</v>
      </c>
      <c r="H2360" s="2">
        <f>'Moving Avg'!G2360</f>
        <v>2.1640000000000001</v>
      </c>
      <c r="I2360" s="2">
        <f>'Moving Avg'!H2360</f>
        <v>2.1050500000000003</v>
      </c>
      <c r="J2360" s="6" t="str">
        <f>OBV!F2360</f>
        <v>BEARISH</v>
      </c>
      <c r="K2360" s="6" t="str">
        <f>OBV!G2360</f>
        <v>WEAK</v>
      </c>
      <c r="L2360" s="6" t="str">
        <f>OBV!H2360</f>
        <v>CONFIRMED BEARISH</v>
      </c>
    </row>
    <row r="2361" spans="1:12" ht="13.5" x14ac:dyDescent="0.25">
      <c r="A2361" s="3">
        <f>RSI!A2361</f>
        <v>45741</v>
      </c>
      <c r="B2361" s="2">
        <f>RSI!B2361</f>
        <v>2.0299999999999998</v>
      </c>
      <c r="C2361" s="2">
        <f>RSI!I2361</f>
        <v>46.667354799239902</v>
      </c>
      <c r="D2361" s="2">
        <f>MACD!E2361</f>
        <v>5.0942831316575621E-2</v>
      </c>
      <c r="E2361" s="2">
        <f>MACD!F2361</f>
        <v>1.570011583052338E-2</v>
      </c>
      <c r="F2361" s="2">
        <f>'Moving Avg'!D2361</f>
        <v>1.97</v>
      </c>
      <c r="G2361" s="2">
        <f>'Moving Avg'!F2361</f>
        <v>2.0800000000000005</v>
      </c>
      <c r="H2361" s="2">
        <f>'Moving Avg'!G2361</f>
        <v>2.1528000000000005</v>
      </c>
      <c r="I2361" s="2">
        <f>'Moving Avg'!H2361</f>
        <v>2.1053000000000002</v>
      </c>
      <c r="J2361" s="6" t="str">
        <f>OBV!F2361</f>
        <v>BEARISH</v>
      </c>
      <c r="K2361" s="6" t="str">
        <f>OBV!G2361</f>
        <v>NEUTRAL</v>
      </c>
      <c r="L2361" s="6" t="str">
        <f>OBV!H2361</f>
        <v>BEARISH DIVERGENCE</v>
      </c>
    </row>
    <row r="2362" spans="1:12" ht="13.5" x14ac:dyDescent="0.25">
      <c r="A2362" s="3">
        <f>RSI!A2362</f>
        <v>45742</v>
      </c>
      <c r="B2362" s="2">
        <f>RSI!B2362</f>
        <v>2.12</v>
      </c>
      <c r="C2362" s="2">
        <f>RSI!I2362</f>
        <v>52.471130276232252</v>
      </c>
      <c r="D2362" s="2">
        <f>MACD!E2362</f>
        <v>6.3520941157574118E-2</v>
      </c>
      <c r="E2362" s="2">
        <f>MACD!F2362</f>
        <v>2.5264280895933529E-2</v>
      </c>
      <c r="F2362" s="2">
        <f>'Moving Avg'!D2362</f>
        <v>2.0100000000000002</v>
      </c>
      <c r="G2362" s="2">
        <f>'Moving Avg'!F2362</f>
        <v>2.0760000000000001</v>
      </c>
      <c r="H2362" s="2">
        <f>'Moving Avg'!G2362</f>
        <v>2.1452000000000004</v>
      </c>
      <c r="I2362" s="2">
        <f>'Moving Avg'!H2362</f>
        <v>2.1061000000000001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</row>
    <row r="2363" spans="1:12" ht="13.5" x14ac:dyDescent="0.25">
      <c r="A2363" s="3">
        <f>RSI!A2363</f>
        <v>45743</v>
      </c>
      <c r="B2363" s="2">
        <f>RSI!B2363</f>
        <v>2.0499999999999998</v>
      </c>
      <c r="C2363" s="2">
        <f>RSI!I2363</f>
        <v>48.087907240264151</v>
      </c>
      <c r="D2363" s="2">
        <f>MACD!E2363</f>
        <v>6.3705831304708305E-2</v>
      </c>
      <c r="E2363" s="2">
        <f>MACD!F2363</f>
        <v>3.295259097768849E-2</v>
      </c>
      <c r="F2363" s="2">
        <f>'Moving Avg'!D2363</f>
        <v>2.0200000000000005</v>
      </c>
      <c r="G2363" s="2">
        <f>'Moving Avg'!F2363</f>
        <v>2.073</v>
      </c>
      <c r="H2363" s="2">
        <f>'Moving Avg'!G2363</f>
        <v>2.1352000000000002</v>
      </c>
      <c r="I2363" s="2">
        <f>'Moving Avg'!H2363</f>
        <v>2.1065</v>
      </c>
      <c r="J2363" s="6" t="str">
        <f>OBV!F2363</f>
        <v>BEARISH</v>
      </c>
      <c r="K2363" s="6" t="str">
        <f>OBV!G2363</f>
        <v>NEUTRAL</v>
      </c>
      <c r="L2363" s="6" t="str">
        <f>OBV!H2363</f>
        <v>BEARISH DIVERGENCE</v>
      </c>
    </row>
    <row r="2364" spans="1:12" ht="13.5" x14ac:dyDescent="0.25">
      <c r="A2364" s="3">
        <f>RSI!A2364</f>
        <v>45744</v>
      </c>
      <c r="B2364" s="2">
        <f>RSI!B2364</f>
        <v>2.09</v>
      </c>
      <c r="C2364" s="2">
        <f>RSI!I2364</f>
        <v>50.626058962554588</v>
      </c>
      <c r="D2364" s="2">
        <f>MACD!E2364</f>
        <v>4.8765721519075989E-2</v>
      </c>
      <c r="E2364" s="2">
        <f>MACD!F2364</f>
        <v>3.6115217085965989E-2</v>
      </c>
      <c r="F2364" s="2">
        <f>'Moving Avg'!D2364</f>
        <v>2.0479999999999996</v>
      </c>
      <c r="G2364" s="2">
        <f>'Moving Avg'!F2364</f>
        <v>2.0754999999999995</v>
      </c>
      <c r="H2364" s="2">
        <f>'Moving Avg'!G2364</f>
        <v>2.1270000000000002</v>
      </c>
      <c r="I2364" s="2">
        <f>'Moving Avg'!H2364</f>
        <v>2.1071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2.1</v>
      </c>
      <c r="C2365" s="2">
        <f>RSI!I2365</f>
        <v>51.267552021995961</v>
      </c>
      <c r="D2365" s="2">
        <f>MACD!E2365</f>
        <v>3.5308191384816112E-2</v>
      </c>
      <c r="E2365" s="2">
        <f>MACD!F2365</f>
        <v>3.5953811945736019E-2</v>
      </c>
      <c r="F2365" s="2">
        <f>'Moving Avg'!D2365</f>
        <v>2.0779999999999998</v>
      </c>
      <c r="G2365" s="2">
        <f>'Moving Avg'!F2365</f>
        <v>2.0739999999999998</v>
      </c>
      <c r="H2365" s="2">
        <f>'Moving Avg'!G2365</f>
        <v>2.1192000000000002</v>
      </c>
      <c r="I2365" s="2">
        <f>'Moving Avg'!H2365</f>
        <v>2.1081499999999997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2.12</v>
      </c>
      <c r="C2366" s="2">
        <f>RSI!I2366</f>
        <v>52.594154320174923</v>
      </c>
      <c r="D2366" s="2">
        <f>MACD!E2366</f>
        <v>1.4618580124244662E-2</v>
      </c>
      <c r="E2366" s="2">
        <f>MACD!F2366</f>
        <v>3.1686765581437751E-2</v>
      </c>
      <c r="F2366" s="2">
        <f>'Moving Avg'!D2366</f>
        <v>2.0960000000000001</v>
      </c>
      <c r="G2366" s="2">
        <f>'Moving Avg'!F2366</f>
        <v>2.0739999999999994</v>
      </c>
      <c r="H2366" s="2">
        <f>'Moving Avg'!G2366</f>
        <v>2.1130000000000004</v>
      </c>
      <c r="I2366" s="2">
        <f>'Moving Avg'!H2366</f>
        <v>2.1092999999999997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2.1</v>
      </c>
      <c r="C2367" s="2">
        <f>RSI!I2367</f>
        <v>51.096209268418697</v>
      </c>
      <c r="D2367" s="2">
        <f>MACD!E2367</f>
        <v>-1.3951554967362778E-2</v>
      </c>
      <c r="E2367" s="2">
        <f>MACD!F2367</f>
        <v>2.2559101471677646E-2</v>
      </c>
      <c r="F2367" s="2">
        <f>'Moving Avg'!D2367</f>
        <v>2.0919999999999996</v>
      </c>
      <c r="G2367" s="2">
        <f>'Moving Avg'!F2367</f>
        <v>2.0695000000000006</v>
      </c>
      <c r="H2367" s="2">
        <f>'Moving Avg'!G2367</f>
        <v>2.1078000000000001</v>
      </c>
      <c r="I2367" s="2">
        <f>'Moving Avg'!H2367</f>
        <v>2.1107499999999999</v>
      </c>
      <c r="J2367" s="6" t="str">
        <f>OBV!F2367</f>
        <v>BULLISH</v>
      </c>
      <c r="K2367" s="6" t="str">
        <f>OBV!G2367</f>
        <v>NEUTRAL</v>
      </c>
      <c r="L2367" s="6" t="str">
        <f>OBV!H2367</f>
        <v>BULLISH DIVERGENCE</v>
      </c>
    </row>
    <row r="2368" spans="1:12" ht="13.5" x14ac:dyDescent="0.25">
      <c r="A2368" s="3">
        <f>RSI!A2368</f>
        <v>45754</v>
      </c>
      <c r="B2368" s="2">
        <f>RSI!B2368</f>
        <v>2.1</v>
      </c>
      <c r="C2368" s="2">
        <f>RSI!I2368</f>
        <v>51.096209268418697</v>
      </c>
      <c r="D2368" s="2">
        <f>MACD!E2368</f>
        <v>-2.5920161606458603E-2</v>
      </c>
      <c r="E2368" s="2">
        <f>MACD!F2368</f>
        <v>1.2863248856050398E-2</v>
      </c>
      <c r="F2368" s="2">
        <f>'Moving Avg'!D2368</f>
        <v>2.1019999999999999</v>
      </c>
      <c r="G2368" s="2">
        <f>'Moving Avg'!F2368</f>
        <v>2.0695000000000001</v>
      </c>
      <c r="H2368" s="2">
        <f>'Moving Avg'!G2368</f>
        <v>2.1028000000000002</v>
      </c>
      <c r="I2368" s="2">
        <f>'Moving Avg'!H2368</f>
        <v>2.1121999999999996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2.1</v>
      </c>
      <c r="C2369" s="2">
        <f>RSI!I2369</f>
        <v>51.096209268418697</v>
      </c>
      <c r="D2369" s="2">
        <f>MACD!E2369</f>
        <v>-4.3833797444992495E-2</v>
      </c>
      <c r="E2369" s="2">
        <f>MACD!F2369</f>
        <v>1.5238395958418211E-3</v>
      </c>
      <c r="F2369" s="2">
        <f>'Moving Avg'!D2369</f>
        <v>2.1040000000000001</v>
      </c>
      <c r="G2369" s="2">
        <f>'Moving Avg'!F2369</f>
        <v>2.0700000000000003</v>
      </c>
      <c r="H2369" s="2">
        <f>'Moving Avg'!G2369</f>
        <v>2.0998000000000001</v>
      </c>
      <c r="I2369" s="2">
        <f>'Moving Avg'!H2369</f>
        <v>2.1136499999999998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</row>
    <row r="2370" spans="1:12" ht="13.5" x14ac:dyDescent="0.25">
      <c r="A2370" s="3">
        <f>RSI!A2370</f>
        <v>45757</v>
      </c>
      <c r="B2370" s="2">
        <f>RSI!B2370</f>
        <v>2.09</v>
      </c>
      <c r="C2370" s="2">
        <f>RSI!I2370</f>
        <v>50.203285060894558</v>
      </c>
      <c r="D2370" s="2">
        <f>MACD!E2370</f>
        <v>-5.8337827831935307E-2</v>
      </c>
      <c r="E2370" s="2">
        <f>MACD!F2370</f>
        <v>-1.0448493889713605E-2</v>
      </c>
      <c r="F2370" s="2">
        <f>'Moving Avg'!D2370</f>
        <v>2.1019999999999999</v>
      </c>
      <c r="G2370" s="2">
        <f>'Moving Avg'!F2370</f>
        <v>2.0660000000000003</v>
      </c>
      <c r="H2370" s="2">
        <f>'Moving Avg'!G2370</f>
        <v>2.0986000000000002</v>
      </c>
      <c r="I2370" s="2">
        <f>'Moving Avg'!H2370</f>
        <v>2.1150499999999992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</row>
    <row r="2371" spans="1:12" ht="13.5" x14ac:dyDescent="0.25">
      <c r="A2371" s="3">
        <f>RSI!A2371</f>
        <v>45758</v>
      </c>
      <c r="B2371" s="2">
        <f>RSI!B2371</f>
        <v>2.04</v>
      </c>
      <c r="C2371" s="2">
        <f>RSI!I2371</f>
        <v>45.885544962738145</v>
      </c>
      <c r="D2371" s="2">
        <f>MACD!E2371</f>
        <v>-5.4620611436156263E-2</v>
      </c>
      <c r="E2371" s="2">
        <f>MACD!F2371</f>
        <v>-1.928291739900214E-2</v>
      </c>
      <c r="F2371" s="2">
        <f>'Moving Avg'!D2371</f>
        <v>2.0859999999999999</v>
      </c>
      <c r="G2371" s="2">
        <f>'Moving Avg'!F2371</f>
        <v>2.0610000000000004</v>
      </c>
      <c r="H2371" s="2">
        <f>'Moving Avg'!G2371</f>
        <v>2.0946000000000002</v>
      </c>
      <c r="I2371" s="2">
        <f>'Moving Avg'!H2371</f>
        <v>2.1161999999999992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</row>
    <row r="2372" spans="1:12" ht="13.5" x14ac:dyDescent="0.25">
      <c r="A2372" s="3">
        <f>RSI!A2372</f>
        <v>45761</v>
      </c>
      <c r="B2372" s="2">
        <f>RSI!B2372</f>
        <v>2.0099999999999998</v>
      </c>
      <c r="C2372" s="2">
        <f>RSI!I2372</f>
        <v>43.46981657893933</v>
      </c>
      <c r="D2372" s="2">
        <f>MACD!E2372</f>
        <v>-3.5131389343324493E-2</v>
      </c>
      <c r="E2372" s="2">
        <f>MACD!F2372</f>
        <v>-2.2452611787866613E-2</v>
      </c>
      <c r="F2372" s="2">
        <f>'Moving Avg'!D2372</f>
        <v>2.0680000000000001</v>
      </c>
      <c r="G2372" s="2">
        <f>'Moving Avg'!F2372</f>
        <v>2.0499999999999998</v>
      </c>
      <c r="H2372" s="2">
        <f>'Moving Avg'!G2372</f>
        <v>2.0918000000000005</v>
      </c>
      <c r="I2372" s="2">
        <f>'Moving Avg'!H2372</f>
        <v>2.117249999999999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</row>
    <row r="2373" spans="1:12" ht="13.5" x14ac:dyDescent="0.25">
      <c r="A2373" s="3">
        <f>RSI!A2373</f>
        <v>45762</v>
      </c>
      <c r="B2373" s="2">
        <f>RSI!B2373</f>
        <v>1.92</v>
      </c>
      <c r="C2373" s="2">
        <f>RSI!I2373</f>
        <v>37.150839522860529</v>
      </c>
      <c r="D2373" s="2">
        <f>MACD!E2373</f>
        <v>-2.231070093049814E-2</v>
      </c>
      <c r="E2373" s="2">
        <f>MACD!F2373</f>
        <v>-2.242422961639292E-2</v>
      </c>
      <c r="F2373" s="2">
        <f>'Moving Avg'!D2373</f>
        <v>2.0319999999999996</v>
      </c>
      <c r="G2373" s="2">
        <f>'Moving Avg'!F2373</f>
        <v>2.0395000000000003</v>
      </c>
      <c r="H2373" s="2">
        <f>'Moving Avg'!G2373</f>
        <v>2.0872000000000002</v>
      </c>
      <c r="I2373" s="2">
        <f>'Moving Avg'!H2373</f>
        <v>2.1178499999999989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</row>
    <row r="2374" spans="1:12" ht="13.5" x14ac:dyDescent="0.25">
      <c r="A2374" s="3">
        <f>RSI!A2374</f>
        <v>45763</v>
      </c>
      <c r="B2374" s="2">
        <f>RSI!B2374</f>
        <v>1.84</v>
      </c>
      <c r="C2374" s="2">
        <f>RSI!I2374</f>
        <v>32.612699603375887</v>
      </c>
      <c r="D2374" s="2">
        <f>MACD!E2374</f>
        <v>1.5495045317504008E-3</v>
      </c>
      <c r="E2374" s="2">
        <f>MACD!F2374</f>
        <v>-1.7629482786764256E-2</v>
      </c>
      <c r="F2374" s="2">
        <f>'Moving Avg'!D2374</f>
        <v>1.9799999999999998</v>
      </c>
      <c r="G2374" s="2">
        <f>'Moving Avg'!F2374</f>
        <v>2.0290000000000008</v>
      </c>
      <c r="H2374" s="2">
        <f>'Moving Avg'!G2374</f>
        <v>2.0792000000000006</v>
      </c>
      <c r="I2374" s="2">
        <f>'Moving Avg'!H2374</f>
        <v>2.1179999999999994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</row>
    <row r="2375" spans="1:12" ht="13.5" x14ac:dyDescent="0.25">
      <c r="A2375" s="3">
        <f>RSI!A2375</f>
        <v>45764</v>
      </c>
      <c r="B2375" s="2">
        <f>RSI!B2375</f>
        <v>1.76</v>
      </c>
      <c r="C2375" s="2">
        <f>RSI!I2375</f>
        <v>28.821238751770295</v>
      </c>
      <c r="D2375" s="2">
        <f>MACD!E2375</f>
        <v>3.053912984226681E-2</v>
      </c>
      <c r="E2375" s="2">
        <f>MACD!F2375</f>
        <v>-7.9957602609580444E-3</v>
      </c>
      <c r="F2375" s="2">
        <f>'Moving Avg'!D2375</f>
        <v>1.9140000000000001</v>
      </c>
      <c r="G2375" s="2">
        <f>'Moving Avg'!F2375</f>
        <v>2.0145000000000004</v>
      </c>
      <c r="H2375" s="2">
        <f>'Moving Avg'!G2375</f>
        <v>2.0696000000000003</v>
      </c>
      <c r="I2375" s="2">
        <f>'Moving Avg'!H2375</f>
        <v>2.1177499999999991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</row>
    <row r="2376" spans="1:12" ht="13.5" x14ac:dyDescent="0.25">
      <c r="A2376" s="3">
        <f>RSI!A2376</f>
        <v>45765</v>
      </c>
      <c r="B2376" s="2">
        <f>RSI!B2376</f>
        <v>1.73</v>
      </c>
      <c r="C2376" s="2">
        <f>RSI!I2376</f>
        <v>27.528762801389419</v>
      </c>
      <c r="D2376" s="2">
        <f>MACD!E2376</f>
        <v>6.2077564147175579E-2</v>
      </c>
      <c r="E2376" s="2">
        <f>MACD!F2376</f>
        <v>6.0189046206686799E-3</v>
      </c>
      <c r="F2376" s="2">
        <f>'Moving Avg'!D2376</f>
        <v>1.8519999999999999</v>
      </c>
      <c r="G2376" s="2">
        <f>'Moving Avg'!F2376</f>
        <v>2.0010000000000003</v>
      </c>
      <c r="H2376" s="2">
        <f>'Moving Avg'!G2376</f>
        <v>2.0594000000000001</v>
      </c>
      <c r="I2376" s="2">
        <f>'Moving Avg'!H2376</f>
        <v>2.1173499999999996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</row>
    <row r="2377" spans="1:12" ht="13.5" x14ac:dyDescent="0.25">
      <c r="A2377" s="3">
        <f>RSI!A2377</f>
        <v>45768</v>
      </c>
      <c r="B2377" s="2">
        <f>RSI!B2377</f>
        <v>1.73</v>
      </c>
      <c r="C2377" s="2">
        <f>RSI!I2377</f>
        <v>27.528762801389419</v>
      </c>
      <c r="D2377" s="2">
        <f>MACD!E2377</f>
        <v>8.7447248412876988E-2</v>
      </c>
      <c r="E2377" s="2">
        <f>MACD!F2377</f>
        <v>2.2304573379110345E-2</v>
      </c>
      <c r="F2377" s="2">
        <f>'Moving Avg'!D2377</f>
        <v>1.796</v>
      </c>
      <c r="G2377" s="2">
        <f>'Moving Avg'!F2377</f>
        <v>1.9915000000000003</v>
      </c>
      <c r="H2377" s="2">
        <f>'Moving Avg'!G2377</f>
        <v>2.0512000000000001</v>
      </c>
      <c r="I2377" s="2">
        <f>'Moving Avg'!H2377</f>
        <v>2.1169499999999997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</row>
    <row r="2378" spans="1:12" ht="13.5" x14ac:dyDescent="0.25">
      <c r="A2378" s="3">
        <f>RSI!A2378</f>
        <v>45769</v>
      </c>
      <c r="B2378" s="2">
        <f>RSI!B2378</f>
        <v>1.75</v>
      </c>
      <c r="C2378" s="2">
        <f>RSI!I2378</f>
        <v>29.95733272008755</v>
      </c>
      <c r="D2378" s="2">
        <f>MACD!E2378</f>
        <v>0.10906227456506046</v>
      </c>
      <c r="E2378" s="2">
        <f>MACD!F2378</f>
        <v>3.9656113616300365E-2</v>
      </c>
      <c r="F2378" s="2">
        <f>'Moving Avg'!D2378</f>
        <v>1.762</v>
      </c>
      <c r="G2378" s="2">
        <f>'Moving Avg'!F2378</f>
        <v>1.9789999999999999</v>
      </c>
      <c r="H2378" s="2">
        <f>'Moving Avg'!G2378</f>
        <v>2.0452000000000004</v>
      </c>
      <c r="I2378" s="2">
        <f>'Moving Avg'!H2378</f>
        <v>2.1166499999999999</v>
      </c>
      <c r="J2378" s="6" t="str">
        <f>OBV!F2378</f>
        <v>BULLISH</v>
      </c>
      <c r="K2378" s="6" t="str">
        <f>OBV!G2378</f>
        <v>NEUTRAL</v>
      </c>
      <c r="L2378" s="6" t="str">
        <f>OBV!H2378</f>
        <v>BULLISH DIVERGENCE</v>
      </c>
    </row>
    <row r="2379" spans="1:12" ht="13.5" x14ac:dyDescent="0.25">
      <c r="A2379" s="3">
        <f>RSI!A2379</f>
        <v>45770</v>
      </c>
      <c r="B2379" s="2">
        <f>RSI!B2379</f>
        <v>1.78</v>
      </c>
      <c r="C2379" s="2">
        <f>RSI!I2379</f>
        <v>33.554231425610539</v>
      </c>
      <c r="D2379" s="2">
        <f>MACD!E2379</f>
        <v>0.12652063095705524</v>
      </c>
      <c r="E2379" s="2">
        <f>MACD!F2379</f>
        <v>5.7029017084451343E-2</v>
      </c>
      <c r="F2379" s="2">
        <f>'Moving Avg'!D2379</f>
        <v>1.75</v>
      </c>
      <c r="G2379" s="2">
        <f>'Moving Avg'!F2379</f>
        <v>1.9704999999999999</v>
      </c>
      <c r="H2379" s="2">
        <f>'Moving Avg'!G2379</f>
        <v>2.0396000000000005</v>
      </c>
      <c r="I2379" s="2">
        <f>'Moving Avg'!H2379</f>
        <v>2.1164999999999994</v>
      </c>
      <c r="J2379" s="6" t="str">
        <f>OBV!F2379</f>
        <v>BULLISH</v>
      </c>
      <c r="K2379" s="6" t="str">
        <f>OBV!G2379</f>
        <v>NEUTRAL</v>
      </c>
      <c r="L2379" s="6" t="str">
        <f>OBV!H2379</f>
        <v>BULLISH DIVERGENCE</v>
      </c>
    </row>
    <row r="2380" spans="1:12" ht="13.5" x14ac:dyDescent="0.25">
      <c r="A2380" s="3">
        <f>RSI!A2380</f>
        <v>45771</v>
      </c>
      <c r="B2380" s="2">
        <f>RSI!B2380</f>
        <v>1.82</v>
      </c>
      <c r="C2380" s="2">
        <f>RSI!I2380</f>
        <v>38.117311842129219</v>
      </c>
      <c r="D2380" s="2">
        <f>MACD!E2380</f>
        <v>0.13790229900255513</v>
      </c>
      <c r="E2380" s="2">
        <f>MACD!F2380</f>
        <v>7.3203673468072106E-2</v>
      </c>
      <c r="F2380" s="2">
        <f>'Moving Avg'!D2380</f>
        <v>1.762</v>
      </c>
      <c r="G2380" s="2">
        <f>'Moving Avg'!F2380</f>
        <v>1.9639999999999997</v>
      </c>
      <c r="H2380" s="2">
        <f>'Moving Avg'!G2380</f>
        <v>2.0344000000000002</v>
      </c>
      <c r="I2380" s="2">
        <f>'Moving Avg'!H2380</f>
        <v>2.1165499999999997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45772</v>
      </c>
      <c r="B2381" s="2">
        <f>RSI!B2381</f>
        <v>1.84</v>
      </c>
      <c r="C2381" s="2">
        <f>RSI!I2381</f>
        <v>40.324020686947108</v>
      </c>
      <c r="D2381" s="2">
        <f>MACD!E2381</f>
        <v>0.13915115802392886</v>
      </c>
      <c r="E2381" s="2">
        <f>MACD!F2381</f>
        <v>8.6393170379243461E-2</v>
      </c>
      <c r="F2381" s="2">
        <f>'Moving Avg'!D2381</f>
        <v>1.784</v>
      </c>
      <c r="G2381" s="2">
        <f>'Moving Avg'!F2381</f>
        <v>1.9545000000000006</v>
      </c>
      <c r="H2381" s="2">
        <f>'Moving Avg'!G2381</f>
        <v>2.0292000000000003</v>
      </c>
      <c r="I2381" s="2">
        <f>'Moving Avg'!H2381</f>
        <v>2.1166999999999998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</row>
    <row r="2382" spans="1:12" ht="13.5" x14ac:dyDescent="0.25">
      <c r="A2382" s="3">
        <f>RSI!A2382</f>
        <v>45775</v>
      </c>
      <c r="B2382" s="2">
        <f>RSI!B2382</f>
        <v>1.92</v>
      </c>
      <c r="C2382" s="2">
        <f>RSI!I2382</f>
        <v>48.270247226998968</v>
      </c>
      <c r="D2382" s="2">
        <f>MACD!E2382</f>
        <v>0.13028173237943319</v>
      </c>
      <c r="E2382" s="2">
        <f>MACD!F2382</f>
        <v>9.5170882779281415E-2</v>
      </c>
      <c r="F2382" s="2">
        <f>'Moving Avg'!D2382</f>
        <v>1.8219999999999998</v>
      </c>
      <c r="G2382" s="2">
        <f>'Moving Avg'!F2382</f>
        <v>1.9445000000000003</v>
      </c>
      <c r="H2382" s="2">
        <f>'Moving Avg'!G2382</f>
        <v>2.0274000000000005</v>
      </c>
      <c r="I2382" s="2">
        <f>'Moving Avg'!H2382</f>
        <v>2.1172499999999999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45776</v>
      </c>
      <c r="B2383" s="2">
        <f>RSI!B2383</f>
        <v>1.95</v>
      </c>
      <c r="C2383" s="2">
        <f>RSI!I2383</f>
        <v>50.910041045742688</v>
      </c>
      <c r="D2383" s="2">
        <f>MACD!E2383</f>
        <v>0.10680532502400886</v>
      </c>
      <c r="E2383" s="2">
        <f>MACD!F2383</f>
        <v>9.7497771228226907E-2</v>
      </c>
      <c r="F2383" s="2">
        <f>'Moving Avg'!D2383</f>
        <v>1.8620000000000001</v>
      </c>
      <c r="G2383" s="2">
        <f>'Moving Avg'!F2383</f>
        <v>1.9395000000000007</v>
      </c>
      <c r="H2383" s="2">
        <f>'Moving Avg'!G2383</f>
        <v>2.0258000000000003</v>
      </c>
      <c r="I2383" s="2">
        <f>'Moving Avg'!H2383</f>
        <v>2.1179499999999991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</row>
    <row r="2384" spans="1:12" ht="13.5" x14ac:dyDescent="0.25">
      <c r="A2384" s="3">
        <f>RSI!A2384</f>
        <v>45777</v>
      </c>
      <c r="B2384" s="2">
        <f>RSI!B2384</f>
        <v>1.88</v>
      </c>
      <c r="C2384" s="2">
        <f>RSI!I2384</f>
        <v>45.123797433081684</v>
      </c>
      <c r="D2384" s="2">
        <f>MACD!E2384</f>
        <v>7.9730586212505283E-2</v>
      </c>
      <c r="E2384" s="2">
        <f>MACD!F2384</f>
        <v>9.3944334225082582E-2</v>
      </c>
      <c r="F2384" s="2">
        <f>'Moving Avg'!D2384</f>
        <v>1.8820000000000001</v>
      </c>
      <c r="G2384" s="2">
        <f>'Moving Avg'!F2384</f>
        <v>1.9290000000000007</v>
      </c>
      <c r="H2384" s="2">
        <f>'Moving Avg'!G2384</f>
        <v>2.0220000000000002</v>
      </c>
      <c r="I2384" s="2">
        <f>'Moving Avg'!H2384</f>
        <v>2.1182999999999992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</row>
    <row r="2385" spans="1:12" ht="13.5" x14ac:dyDescent="0.25">
      <c r="A2385" s="3">
        <f>RSI!A2385</f>
        <v>45779</v>
      </c>
      <c r="B2385" s="2">
        <f>RSI!B2385</f>
        <v>1.89</v>
      </c>
      <c r="C2385" s="2">
        <f>RSI!I2385</f>
        <v>46.066849563151678</v>
      </c>
      <c r="D2385" s="2">
        <f>MACD!E2385</f>
        <v>4.4105299836398215E-2</v>
      </c>
      <c r="E2385" s="2">
        <f>MACD!F2385</f>
        <v>8.3976527347345703E-2</v>
      </c>
      <c r="F2385" s="2">
        <f>'Moving Avg'!D2385</f>
        <v>1.8960000000000001</v>
      </c>
      <c r="G2385" s="2">
        <f>'Moving Avg'!F2385</f>
        <v>1.9185000000000005</v>
      </c>
      <c r="H2385" s="2">
        <f>'Moving Avg'!G2385</f>
        <v>2.0184000000000002</v>
      </c>
      <c r="I2385" s="2">
        <f>'Moving Avg'!H2385</f>
        <v>2.1186999999999996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</row>
    <row r="2386" spans="1:12" ht="13.5" x14ac:dyDescent="0.25">
      <c r="A2386" s="3">
        <f>RSI!A2386</f>
        <v>45782</v>
      </c>
      <c r="B2386" s="2">
        <f>RSI!B2386</f>
        <v>1.86</v>
      </c>
      <c r="C2386" s="2">
        <f>RSI!I2386</f>
        <v>43.643705661553582</v>
      </c>
      <c r="D2386" s="2">
        <f>MACD!E2386</f>
        <v>1.1816482307124732E-2</v>
      </c>
      <c r="E2386" s="2">
        <f>MACD!F2386</f>
        <v>6.9544518339301503E-2</v>
      </c>
      <c r="F2386" s="2">
        <f>'Moving Avg'!D2386</f>
        <v>1.9</v>
      </c>
      <c r="G2386" s="2">
        <f>'Moving Avg'!F2386</f>
        <v>1.9055000000000004</v>
      </c>
      <c r="H2386" s="2">
        <f>'Moving Avg'!G2386</f>
        <v>2.0152000000000001</v>
      </c>
      <c r="I2386" s="2">
        <f>'Moving Avg'!H2386</f>
        <v>2.1189499999999994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</row>
    <row r="2387" spans="1:12" ht="13.5" x14ac:dyDescent="0.25">
      <c r="A2387" s="3">
        <f>RSI!A2387</f>
        <v>45783</v>
      </c>
      <c r="B2387" s="2">
        <f>RSI!B2387</f>
        <v>1.79</v>
      </c>
      <c r="C2387" s="2">
        <f>RSI!I2387</f>
        <v>38.548521479916495</v>
      </c>
      <c r="D2387" s="2">
        <f>MACD!E2387</f>
        <v>-9.9119813674584112E-3</v>
      </c>
      <c r="E2387" s="2">
        <f>MACD!F2387</f>
        <v>5.3653218397949523E-2</v>
      </c>
      <c r="F2387" s="2">
        <f>'Moving Avg'!D2387</f>
        <v>1.8740000000000001</v>
      </c>
      <c r="G2387" s="2">
        <f>'Moving Avg'!F2387</f>
        <v>1.89</v>
      </c>
      <c r="H2387" s="2">
        <f>'Moving Avg'!G2387</f>
        <v>2.0104000000000006</v>
      </c>
      <c r="I2387" s="2">
        <f>'Moving Avg'!H2387</f>
        <v>2.1188500000000001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</row>
    <row r="2388" spans="1:12" ht="13.5" x14ac:dyDescent="0.25">
      <c r="A2388" s="3">
        <f>RSI!A2388</f>
        <v>45784</v>
      </c>
      <c r="B2388" s="2">
        <f>RSI!B2388</f>
        <v>1.81</v>
      </c>
      <c r="C2388" s="2">
        <f>RSI!I2388</f>
        <v>40.679408297688227</v>
      </c>
      <c r="D2388" s="2">
        <f>MACD!E2388</f>
        <v>-2.5911068504326007E-2</v>
      </c>
      <c r="E2388" s="2">
        <f>MACD!F2388</f>
        <v>3.7740361017494416E-2</v>
      </c>
      <c r="F2388" s="2">
        <f>'Moving Avg'!D2388</f>
        <v>1.8460000000000001</v>
      </c>
      <c r="G2388" s="2">
        <f>'Moving Avg'!F2388</f>
        <v>1.8754999999999999</v>
      </c>
      <c r="H2388" s="2">
        <f>'Moving Avg'!G2388</f>
        <v>2.0042000000000009</v>
      </c>
      <c r="I2388" s="2">
        <f>'Moving Avg'!H2388</f>
        <v>2.1188500000000001</v>
      </c>
      <c r="J2388" s="6" t="str">
        <f>OBV!F2388</f>
        <v>BEARISH</v>
      </c>
      <c r="K2388" s="6" t="str">
        <f>OBV!G2388</f>
        <v>WEAK</v>
      </c>
      <c r="L2388" s="6" t="str">
        <f>OBV!H2388</f>
        <v>CONFIRMED BEARISH</v>
      </c>
    </row>
    <row r="2389" spans="1:12" ht="13.5" x14ac:dyDescent="0.25">
      <c r="A2389" s="3">
        <f>RSI!A2389</f>
        <v>45785</v>
      </c>
      <c r="B2389" s="2">
        <f>RSI!B2389</f>
        <v>1.83</v>
      </c>
      <c r="C2389" s="2">
        <f>RSI!I2389</f>
        <v>42.814889222313845</v>
      </c>
      <c r="D2389" s="2">
        <f>MACD!E2389</f>
        <v>-3.5700540551679927E-2</v>
      </c>
      <c r="E2389" s="2">
        <f>MACD!F2389</f>
        <v>2.3052180703659549E-2</v>
      </c>
      <c r="F2389" s="2">
        <f>'Moving Avg'!D2389</f>
        <v>1.8359999999999999</v>
      </c>
      <c r="G2389" s="2">
        <f>'Moving Avg'!F2389</f>
        <v>1.8619999999999997</v>
      </c>
      <c r="H2389" s="2">
        <f>'Moving Avg'!G2389</f>
        <v>1.9986000000000006</v>
      </c>
      <c r="I2389" s="2">
        <f>'Moving Avg'!H2389</f>
        <v>2.1189499999999999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</row>
    <row r="2390" spans="1:12" ht="13.5" x14ac:dyDescent="0.25">
      <c r="A2390" s="3">
        <f>RSI!A2390</f>
        <v>45786</v>
      </c>
      <c r="B2390" s="2">
        <f>RSI!B2390</f>
        <v>1.91</v>
      </c>
      <c r="C2390" s="2">
        <f>RSI!I2390</f>
        <v>50.492190869468288</v>
      </c>
      <c r="D2390" s="2">
        <f>MACD!E2390</f>
        <v>-4.3305391408704708E-2</v>
      </c>
      <c r="E2390" s="2">
        <f>MACD!F2390</f>
        <v>9.7806662811866993E-3</v>
      </c>
      <c r="F2390" s="2">
        <f>'Moving Avg'!D2390</f>
        <v>1.8400000000000003</v>
      </c>
      <c r="G2390" s="2">
        <f>'Moving Avg'!F2390</f>
        <v>1.8529999999999998</v>
      </c>
      <c r="H2390" s="2">
        <f>'Moving Avg'!G2390</f>
        <v>1.9928000000000006</v>
      </c>
      <c r="I2390" s="2">
        <f>'Moving Avg'!H2390</f>
        <v>2.1194500000000001</v>
      </c>
      <c r="J2390" s="6" t="str">
        <f>OBV!F2390</f>
        <v>BEARISH</v>
      </c>
      <c r="K2390" s="6" t="str">
        <f>OBV!G2390</f>
        <v>WEAK</v>
      </c>
      <c r="L2390" s="6" t="str">
        <f>OBV!H2390</f>
        <v>BEARISH DIVERGENCE</v>
      </c>
    </row>
    <row r="2391" spans="1:12" ht="13.5" x14ac:dyDescent="0.25">
      <c r="A2391" s="3">
        <f>RSI!A2391</f>
        <v>45789</v>
      </c>
      <c r="B2391" s="2">
        <f>RSI!B2391</f>
        <v>1.85</v>
      </c>
      <c r="C2391" s="2">
        <f>RSI!I2391</f>
        <v>45.552663867823604</v>
      </c>
      <c r="D2391" s="2">
        <f>MACD!E2391</f>
        <v>-4.2274372662399751E-2</v>
      </c>
      <c r="E2391" s="2">
        <f>MACD!F2391</f>
        <v>-6.3034150753059001E-4</v>
      </c>
      <c r="F2391" s="2">
        <f>'Moving Avg'!D2391</f>
        <v>1.8379999999999999</v>
      </c>
      <c r="G2391" s="2">
        <f>'Moving Avg'!F2391</f>
        <v>1.8434999999999999</v>
      </c>
      <c r="H2391" s="2">
        <f>'Moving Avg'!G2391</f>
        <v>1.9876000000000003</v>
      </c>
      <c r="I2391" s="2">
        <f>'Moving Avg'!H2391</f>
        <v>2.1197000000000004</v>
      </c>
      <c r="J2391" s="6" t="str">
        <f>OBV!F2391</f>
        <v>BEARISH</v>
      </c>
      <c r="K2391" s="6" t="str">
        <f>OBV!G2391</f>
        <v>WEAK</v>
      </c>
      <c r="L2391" s="6" t="str">
        <f>OBV!H2391</f>
        <v>CONFIRMED BEARISH</v>
      </c>
    </row>
    <row r="2392" spans="1:12" ht="13.5" x14ac:dyDescent="0.25">
      <c r="A2392" s="3">
        <f>RSI!A2392</f>
        <v>45790</v>
      </c>
      <c r="B2392" s="2">
        <f>RSI!B2392</f>
        <v>1.85</v>
      </c>
      <c r="C2392" s="2">
        <f>RSI!I2392</f>
        <v>45.552663867823604</v>
      </c>
      <c r="D2392" s="2">
        <f>MACD!E2392</f>
        <v>-2.8791103016008179E-2</v>
      </c>
      <c r="E2392" s="2">
        <f>MACD!F2392</f>
        <v>-6.2624938092261081E-3</v>
      </c>
      <c r="F2392" s="2">
        <f>'Moving Avg'!D2392</f>
        <v>1.85</v>
      </c>
      <c r="G2392" s="2">
        <f>'Moving Avg'!F2392</f>
        <v>1.8355000000000001</v>
      </c>
      <c r="H2392" s="2">
        <f>'Moving Avg'!G2392</f>
        <v>1.9805999999999999</v>
      </c>
      <c r="I2392" s="2">
        <f>'Moving Avg'!H2392</f>
        <v>2.1199500000000002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</row>
    <row r="2393" spans="1:12" ht="13.5" x14ac:dyDescent="0.25">
      <c r="A2393" s="3">
        <f>RSI!A2393</f>
        <v>45791</v>
      </c>
      <c r="B2393" s="2">
        <f>RSI!B2393</f>
        <v>1.85</v>
      </c>
      <c r="C2393" s="2">
        <f>RSI!I2393</f>
        <v>45.552663867823604</v>
      </c>
      <c r="D2393" s="2">
        <f>MACD!E2393</f>
        <v>-1.2486078614806662E-2</v>
      </c>
      <c r="E2393" s="2">
        <f>MACD!F2393</f>
        <v>-7.5072107703422191E-3</v>
      </c>
      <c r="F2393" s="2">
        <f>'Moving Avg'!D2393</f>
        <v>1.8579999999999999</v>
      </c>
      <c r="G2393" s="2">
        <f>'Moving Avg'!F2393</f>
        <v>1.8320000000000001</v>
      </c>
      <c r="H2393" s="2">
        <f>'Moving Avg'!G2393</f>
        <v>1.9753999999999998</v>
      </c>
      <c r="I2393" s="2">
        <f>'Moving Avg'!H2393</f>
        <v>2.1205500000000006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</row>
    <row r="2394" spans="1:12" ht="13.5" x14ac:dyDescent="0.25">
      <c r="A2394" s="3">
        <f>RSI!A2394</f>
        <v>45792</v>
      </c>
      <c r="B2394" s="2">
        <f>RSI!B2394</f>
        <v>1.93</v>
      </c>
      <c r="C2394" s="2">
        <f>RSI!I2394</f>
        <v>53.180188157629622</v>
      </c>
      <c r="D2394" s="2">
        <f>MACD!E2394</f>
        <v>-1.5124750908853457E-2</v>
      </c>
      <c r="E2394" s="2">
        <f>MACD!F2394</f>
        <v>-9.0307187980444674E-3</v>
      </c>
      <c r="F2394" s="2">
        <f>'Moving Avg'!D2394</f>
        <v>1.8779999999999997</v>
      </c>
      <c r="G2394" s="2">
        <f>'Moving Avg'!F2394</f>
        <v>1.8364999999999998</v>
      </c>
      <c r="H2394" s="2">
        <f>'Moving Avg'!G2394</f>
        <v>1.9731999999999996</v>
      </c>
      <c r="I2394" s="2">
        <f>'Moving Avg'!H2394</f>
        <v>2.1212000000000004</v>
      </c>
      <c r="J2394" s="6" t="str">
        <f>OBV!F2394</f>
        <v>BEARISH</v>
      </c>
      <c r="K2394" s="6" t="str">
        <f>OBV!G2394</f>
        <v>NEUTRAL</v>
      </c>
      <c r="L2394" s="6" t="str">
        <f>OBV!H2394</f>
        <v>BEARISH DIVERGENCE</v>
      </c>
    </row>
    <row r="2395" spans="1:12" ht="13.5" x14ac:dyDescent="0.25">
      <c r="A2395" s="3">
        <f>RSI!A2395</f>
        <v>45793</v>
      </c>
      <c r="B2395" s="2">
        <f>RSI!B2395</f>
        <v>1.93</v>
      </c>
      <c r="C2395" s="2">
        <f>RSI!I2395</f>
        <v>53.180188157629622</v>
      </c>
      <c r="D2395" s="2">
        <f>MACD!E2395</f>
        <v>-1.6051063949387379E-2</v>
      </c>
      <c r="E2395" s="2">
        <f>MACD!F2395</f>
        <v>-1.0434787828313051E-2</v>
      </c>
      <c r="F2395" s="2">
        <f>'Moving Avg'!D2395</f>
        <v>1.8820000000000001</v>
      </c>
      <c r="G2395" s="2">
        <f>'Moving Avg'!F2395</f>
        <v>1.845</v>
      </c>
      <c r="H2395" s="2">
        <f>'Moving Avg'!G2395</f>
        <v>1.9691999999999998</v>
      </c>
      <c r="I2395" s="2">
        <f>'Moving Avg'!H2395</f>
        <v>2.1218500000000007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</row>
    <row r="2396" spans="1:12" ht="13.5" x14ac:dyDescent="0.25">
      <c r="A2396" s="3">
        <f>RSI!A2396</f>
        <v>45796</v>
      </c>
      <c r="B2396" s="2">
        <f>RSI!B2396</f>
        <v>1.95</v>
      </c>
      <c r="C2396" s="2">
        <f>RSI!I2396</f>
        <v>55.007677084831158</v>
      </c>
      <c r="D2396" s="2">
        <f>MACD!E2396</f>
        <v>-2.3146596229584704E-2</v>
      </c>
      <c r="E2396" s="2">
        <f>MACD!F2396</f>
        <v>-1.2977149508567383E-2</v>
      </c>
      <c r="F2396" s="2">
        <f>'Moving Avg'!D2396</f>
        <v>1.9019999999999999</v>
      </c>
      <c r="G2396" s="2">
        <f>'Moving Avg'!F2396</f>
        <v>1.8560000000000003</v>
      </c>
      <c r="H2396" s="2">
        <f>'Moving Avg'!G2396</f>
        <v>1.9657999999999995</v>
      </c>
      <c r="I2396" s="2">
        <f>'Moving Avg'!H2396</f>
        <v>2.1230000000000007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45797</v>
      </c>
      <c r="B2397" s="2">
        <f>RSI!B2397</f>
        <v>1.95</v>
      </c>
      <c r="C2397" s="2">
        <f>RSI!I2397</f>
        <v>55.007677084831151</v>
      </c>
      <c r="D2397" s="2">
        <f>MACD!E2397</f>
        <v>-4.0236866862450649E-2</v>
      </c>
      <c r="E2397" s="2">
        <f>MACD!F2397</f>
        <v>-1.8429092979344038E-2</v>
      </c>
      <c r="F2397" s="2">
        <f>'Moving Avg'!D2397</f>
        <v>1.9219999999999999</v>
      </c>
      <c r="G2397" s="2">
        <f>'Moving Avg'!F2397</f>
        <v>1.8670000000000004</v>
      </c>
      <c r="H2397" s="2">
        <f>'Moving Avg'!G2397</f>
        <v>1.9609999999999999</v>
      </c>
      <c r="I2397" s="2">
        <f>'Moving Avg'!H2397</f>
        <v>2.1243500000000006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45798</v>
      </c>
      <c r="B2398" s="2">
        <f>RSI!B2398</f>
        <v>1.98</v>
      </c>
      <c r="C2398" s="2">
        <f>RSI!I2398</f>
        <v>57.868510249989548</v>
      </c>
      <c r="D2398" s="2">
        <f>MACD!E2398</f>
        <v>-5.4136801211705166E-2</v>
      </c>
      <c r="E2398" s="2">
        <f>MACD!F2398</f>
        <v>-2.5570634625816265E-2</v>
      </c>
      <c r="F2398" s="2">
        <f>'Moving Avg'!D2398</f>
        <v>1.948</v>
      </c>
      <c r="G2398" s="2">
        <f>'Moving Avg'!F2398</f>
        <v>1.8785000000000001</v>
      </c>
      <c r="H2398" s="2">
        <f>'Moving Avg'!G2398</f>
        <v>1.9586000000000001</v>
      </c>
      <c r="I2398" s="2">
        <f>'Moving Avg'!H2398</f>
        <v>2.1258500000000007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1.98</v>
      </c>
      <c r="C2399" s="2">
        <f>RSI!I2399</f>
        <v>57.868510249989548</v>
      </c>
      <c r="D2399" s="2">
        <f>MACD!E2399</f>
        <v>-6.3270518423095945E-2</v>
      </c>
      <c r="E2399" s="2">
        <f>MACD!F2399</f>
        <v>-3.3110611385272201E-2</v>
      </c>
      <c r="F2399" s="2">
        <f>'Moving Avg'!D2399</f>
        <v>1.9580000000000002</v>
      </c>
      <c r="G2399" s="2">
        <f>'Moving Avg'!F2399</f>
        <v>1.8884999999999998</v>
      </c>
      <c r="H2399" s="2">
        <f>'Moving Avg'!G2399</f>
        <v>1.9564000000000004</v>
      </c>
      <c r="I2399" s="2">
        <f>'Moving Avg'!H2399</f>
        <v>2.1270000000000007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</row>
    <row r="2400" spans="1:12" ht="13.5" x14ac:dyDescent="0.25">
      <c r="A2400" s="3">
        <f>RSI!A2400</f>
        <v>45800</v>
      </c>
      <c r="B2400" s="2">
        <f>RSI!B2400</f>
        <v>1.98</v>
      </c>
      <c r="C2400" s="2">
        <f>RSI!I2400</f>
        <v>57.868510249989548</v>
      </c>
      <c r="D2400" s="2">
        <f>MACD!E2400</f>
        <v>-5.9107242524064851E-2</v>
      </c>
      <c r="E2400" s="2">
        <f>MACD!F2400</f>
        <v>-3.8309937613030733E-2</v>
      </c>
      <c r="F2400" s="2">
        <f>'Moving Avg'!D2400</f>
        <v>1.968</v>
      </c>
      <c r="G2400" s="2">
        <f>'Moving Avg'!F2400</f>
        <v>1.8964999999999996</v>
      </c>
      <c r="H2400" s="2">
        <f>'Moving Avg'!G2400</f>
        <v>1.9526000000000006</v>
      </c>
      <c r="I2400" s="2">
        <f>'Moving Avg'!H2400</f>
        <v>2.1281500000000007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</row>
    <row r="2401" spans="1:12" ht="13.5" x14ac:dyDescent="0.25">
      <c r="A2401" s="3">
        <f>RSI!A2401</f>
        <v>45803</v>
      </c>
      <c r="B2401" s="2">
        <f>RSI!B2401</f>
        <v>1.91</v>
      </c>
      <c r="C2401" s="2">
        <f>RSI!I2401</f>
        <v>48.821658391056147</v>
      </c>
      <c r="D2401" s="2">
        <f>MACD!E2401</f>
        <v>-6.001513471115949E-2</v>
      </c>
      <c r="E2401" s="2">
        <f>MACD!F2401</f>
        <v>-4.2650977032656488E-2</v>
      </c>
      <c r="F2401" s="2">
        <f>'Moving Avg'!D2401</f>
        <v>1.9600000000000002</v>
      </c>
      <c r="G2401" s="2">
        <f>'Moving Avg'!F2401</f>
        <v>1.8999999999999997</v>
      </c>
      <c r="H2401" s="2">
        <f>'Moving Avg'!G2401</f>
        <v>1.9480000000000004</v>
      </c>
      <c r="I2401" s="2">
        <f>'Moving Avg'!H2401</f>
        <v>2.128950000000001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45804</v>
      </c>
      <c r="B2402" s="2">
        <f>RSI!B2402</f>
        <v>1.92</v>
      </c>
      <c r="C2402" s="2">
        <f>RSI!I2402</f>
        <v>50.023663293555607</v>
      </c>
      <c r="D2402" s="2">
        <f>MACD!E2402</f>
        <v>-6.1467014519154706E-2</v>
      </c>
      <c r="E2402" s="2">
        <f>MACD!F2402</f>
        <v>-4.6414184529956132E-2</v>
      </c>
      <c r="F2402" s="2">
        <f>'Moving Avg'!D2402</f>
        <v>1.954</v>
      </c>
      <c r="G2402" s="2">
        <f>'Moving Avg'!F2402</f>
        <v>1.9</v>
      </c>
      <c r="H2402" s="2">
        <f>'Moving Avg'!G2402</f>
        <v>1.9418000000000004</v>
      </c>
      <c r="I2402" s="2">
        <f>'Moving Avg'!H2402</f>
        <v>2.1298000000000012</v>
      </c>
      <c r="J2402" s="6" t="str">
        <f>OBV!F2402</f>
        <v>BULLISH</v>
      </c>
      <c r="K2402" s="6" t="str">
        <f>OBV!G2402</f>
        <v>NEUTRAL</v>
      </c>
      <c r="L2402" s="6" t="str">
        <f>OBV!H2402</f>
        <v>BULLISH DIVERGENCE</v>
      </c>
    </row>
    <row r="2403" spans="1:12" ht="13.5" x14ac:dyDescent="0.25">
      <c r="A2403" s="3">
        <f>RSI!A2403</f>
        <v>45805</v>
      </c>
      <c r="B2403" s="2">
        <f>RSI!B2403</f>
        <v>1.92</v>
      </c>
      <c r="C2403" s="2">
        <f>RSI!I2403</f>
        <v>50.023663293555607</v>
      </c>
      <c r="D2403" s="2">
        <f>MACD!E2403</f>
        <v>-6.2701769189018153E-2</v>
      </c>
      <c r="E2403" s="2">
        <f>MACD!F2403</f>
        <v>-4.9671701461768539E-2</v>
      </c>
      <c r="F2403" s="2">
        <f>'Moving Avg'!D2403</f>
        <v>1.9420000000000002</v>
      </c>
      <c r="G2403" s="2">
        <f>'Moving Avg'!F2403</f>
        <v>1.8984999999999999</v>
      </c>
      <c r="H2403" s="2">
        <f>'Moving Avg'!G2403</f>
        <v>1.9376000000000007</v>
      </c>
      <c r="I2403" s="2">
        <f>'Moving Avg'!H2403</f>
        <v>2.1303500000000013</v>
      </c>
      <c r="J2403" s="6" t="str">
        <f>OBV!F2403</f>
        <v>BULLISH</v>
      </c>
      <c r="K2403" s="6" t="str">
        <f>OBV!G2403</f>
        <v>NEUTRAL</v>
      </c>
      <c r="L2403" s="6" t="str">
        <f>OBV!H2403</f>
        <v>BULLISH DIVERGENCE</v>
      </c>
    </row>
    <row r="2404" spans="1:12" ht="13.5" x14ac:dyDescent="0.25">
      <c r="A2404" s="3">
        <f>RSI!A2404</f>
        <v>45806</v>
      </c>
      <c r="B2404" s="2">
        <f>RSI!B2404</f>
        <v>1.9</v>
      </c>
      <c r="C2404" s="2">
        <f>RSI!I2404</f>
        <v>47.439276858819476</v>
      </c>
      <c r="D2404" s="2">
        <f>MACD!E2404</f>
        <v>-4.9963166503708578E-2</v>
      </c>
      <c r="E2404" s="2">
        <f>MACD!F2404</f>
        <v>-4.9729994470156552E-2</v>
      </c>
      <c r="F2404" s="2">
        <f>'Moving Avg'!D2404</f>
        <v>1.9259999999999997</v>
      </c>
      <c r="G2404" s="2">
        <f>'Moving Avg'!F2404</f>
        <v>1.8995000000000002</v>
      </c>
      <c r="H2404" s="2">
        <f>'Moving Avg'!G2404</f>
        <v>1.9346000000000005</v>
      </c>
      <c r="I2404" s="2">
        <f>'Moving Avg'!H2404</f>
        <v>2.130850000000001</v>
      </c>
      <c r="J2404" s="6" t="str">
        <f>OBV!F2404</f>
        <v>BULLISH</v>
      </c>
      <c r="K2404" s="6" t="str">
        <f>OBV!G2404</f>
        <v>NEUTRAL</v>
      </c>
      <c r="L2404" s="6" t="str">
        <f>OBV!H2404</f>
        <v>BULLISH DIVERGENCE</v>
      </c>
    </row>
    <row r="2405" spans="1:12" ht="13.5" x14ac:dyDescent="0.25">
      <c r="A2405" s="3">
        <f>RSI!A2405</f>
        <v>45807</v>
      </c>
      <c r="B2405" s="2">
        <f>RSI!B2405</f>
        <v>1.95</v>
      </c>
      <c r="C2405" s="2">
        <f>RSI!I2405</f>
        <v>53.857408679907223</v>
      </c>
      <c r="D2405" s="2">
        <f>MACD!E2405</f>
        <v>-4.2775222331415508E-2</v>
      </c>
      <c r="E2405" s="2">
        <f>MACD!F2405</f>
        <v>-4.8339040042408347E-2</v>
      </c>
      <c r="F2405" s="2">
        <f>'Moving Avg'!D2405</f>
        <v>1.92</v>
      </c>
      <c r="G2405" s="2">
        <f>'Moving Avg'!F2405</f>
        <v>1.9025000000000003</v>
      </c>
      <c r="H2405" s="2">
        <f>'Moving Avg'!G2405</f>
        <v>1.9326000000000005</v>
      </c>
      <c r="I2405" s="2">
        <f>'Moving Avg'!H2405</f>
        <v>2.1316000000000006</v>
      </c>
      <c r="J2405" s="6" t="str">
        <f>OBV!F2405</f>
        <v>BULLISH</v>
      </c>
      <c r="K2405" s="6" t="str">
        <f>OBV!G2405</f>
        <v>NEUTRAL</v>
      </c>
      <c r="L2405" s="6" t="str">
        <f>OBV!H2405</f>
        <v>BULLISH DIVERGENCE</v>
      </c>
    </row>
    <row r="2406" spans="1:12" ht="13.5" x14ac:dyDescent="0.25">
      <c r="A2406" s="3">
        <f>RSI!A2406</f>
        <v>45810</v>
      </c>
      <c r="B2406" s="2">
        <f>RSI!B2406</f>
        <v>1.97</v>
      </c>
      <c r="C2406" s="2">
        <f>RSI!I2406</f>
        <v>56.163254575133543</v>
      </c>
      <c r="D2406" s="2">
        <f>MACD!E2406</f>
        <v>-3.5288653850770624E-2</v>
      </c>
      <c r="E2406" s="2">
        <f>MACD!F2406</f>
        <v>-4.5728962804080807E-2</v>
      </c>
      <c r="F2406" s="2">
        <f>'Moving Avg'!D2406</f>
        <v>1.9319999999999999</v>
      </c>
      <c r="G2406" s="2">
        <f>'Moving Avg'!F2406</f>
        <v>1.9080000000000001</v>
      </c>
      <c r="H2406" s="2">
        <f>'Moving Avg'!G2406</f>
        <v>1.9320000000000008</v>
      </c>
      <c r="I2406" s="2">
        <f>'Moving Avg'!H2406</f>
        <v>2.1328500000000012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45811</v>
      </c>
      <c r="B2407" s="2">
        <f>RSI!B2407</f>
        <v>1.97</v>
      </c>
      <c r="C2407" s="2">
        <f>RSI!I2407</f>
        <v>56.163254575133543</v>
      </c>
      <c r="D2407" s="2">
        <f>MACD!E2407</f>
        <v>-2.9248879071339218E-2</v>
      </c>
      <c r="E2407" s="2">
        <f>MACD!F2407</f>
        <v>-4.2432946057532492E-2</v>
      </c>
      <c r="F2407" s="2">
        <f>'Moving Avg'!D2407</f>
        <v>1.9419999999999997</v>
      </c>
      <c r="G2407" s="2">
        <f>'Moving Avg'!F2407</f>
        <v>1.9170000000000003</v>
      </c>
      <c r="H2407" s="2">
        <f>'Moving Avg'!G2407</f>
        <v>1.9330000000000007</v>
      </c>
      <c r="I2407" s="2">
        <f>'Moving Avg'!H2407</f>
        <v>2.1340500000000011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</row>
    <row r="2408" spans="1:12" ht="13.5" x14ac:dyDescent="0.25">
      <c r="A2408" s="3">
        <f>RSI!A2408</f>
        <v>45812</v>
      </c>
      <c r="B2408" s="2">
        <f>RSI!B2408</f>
        <v>1.92</v>
      </c>
      <c r="C2408" s="2">
        <f>RSI!I2408</f>
        <v>49.055600676700131</v>
      </c>
      <c r="D2408" s="2">
        <f>MACD!E2408</f>
        <v>-1.6092373143621552E-2</v>
      </c>
      <c r="E2408" s="2">
        <f>MACD!F2408</f>
        <v>-3.7164831474750304E-2</v>
      </c>
      <c r="F2408" s="2">
        <f>'Moving Avg'!D2408</f>
        <v>1.9419999999999997</v>
      </c>
      <c r="G2408" s="2">
        <f>'Moving Avg'!F2408</f>
        <v>1.9225000000000001</v>
      </c>
      <c r="H2408" s="2">
        <f>'Moving Avg'!G2408</f>
        <v>1.9314000000000007</v>
      </c>
      <c r="I2408" s="2">
        <f>'Moving Avg'!H2408</f>
        <v>2.1348500000000015</v>
      </c>
      <c r="J2408" s="6" t="str">
        <f>OBV!F2408</f>
        <v>BEARISH</v>
      </c>
      <c r="K2408" s="6" t="str">
        <f>OBV!G2408</f>
        <v>NEUTRAL</v>
      </c>
      <c r="L2408" s="6" t="str">
        <f>OBV!H2408</f>
        <v>NEUTRAL</v>
      </c>
    </row>
    <row r="2409" spans="1:12" ht="13.5" x14ac:dyDescent="0.25">
      <c r="A2409" s="3">
        <f>RSI!A2409</f>
        <v>45813</v>
      </c>
      <c r="B2409" s="2">
        <f>RSI!B2409</f>
        <v>1.95</v>
      </c>
      <c r="C2409" s="2">
        <f>RSI!I2409</f>
        <v>52.906571665075695</v>
      </c>
      <c r="D2409" s="2">
        <f>MACD!E2409</f>
        <v>-7.1396420248270864E-3</v>
      </c>
      <c r="E2409" s="2">
        <f>MACD!F2409</f>
        <v>-3.1159793584765661E-2</v>
      </c>
      <c r="F2409" s="2">
        <f>'Moving Avg'!D2409</f>
        <v>1.952</v>
      </c>
      <c r="G2409" s="2">
        <f>'Moving Avg'!F2409</f>
        <v>1.9285000000000001</v>
      </c>
      <c r="H2409" s="2">
        <f>'Moving Avg'!G2409</f>
        <v>1.9314000000000009</v>
      </c>
      <c r="I2409" s="2">
        <f>'Moving Avg'!H2409</f>
        <v>2.1355500000000016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45817</v>
      </c>
      <c r="B2410" s="2">
        <f>RSI!B2410</f>
        <v>1.96</v>
      </c>
      <c r="C2410" s="2">
        <f>RSI!I2410</f>
        <v>54.150713269894851</v>
      </c>
      <c r="D2410" s="2">
        <f>MACD!E2410</f>
        <v>-4.4289095426353065E-4</v>
      </c>
      <c r="E2410" s="2">
        <f>MACD!F2410</f>
        <v>-2.5016413058665237E-2</v>
      </c>
      <c r="F2410" s="2">
        <f>'Moving Avg'!D2410</f>
        <v>1.954</v>
      </c>
      <c r="G2410" s="2">
        <f>'Moving Avg'!F2410</f>
        <v>1.9310000000000003</v>
      </c>
      <c r="H2410" s="2">
        <f>'Moving Avg'!G2410</f>
        <v>1.9316000000000009</v>
      </c>
      <c r="I2410" s="2">
        <f>'Moving Avg'!H2410</f>
        <v>2.1363000000000012</v>
      </c>
      <c r="J2410" s="6" t="str">
        <f>OBV!F2410</f>
        <v>BEARISH</v>
      </c>
      <c r="K2410" s="6" t="str">
        <f>OBV!G2410</f>
        <v>NEUTRAL</v>
      </c>
      <c r="L2410" s="6" t="str">
        <f>OBV!H2410</f>
        <v>BEARISH DIVERGENCE</v>
      </c>
    </row>
    <row r="2411" spans="1:12" ht="13.5" x14ac:dyDescent="0.25">
      <c r="A2411" s="3">
        <f>RSI!A2411</f>
        <v>45818</v>
      </c>
      <c r="B2411" s="2">
        <f>RSI!B2411</f>
        <v>1.95</v>
      </c>
      <c r="C2411" s="2">
        <f>RSI!I2411</f>
        <v>52.652702766617459</v>
      </c>
      <c r="D2411" s="2">
        <f>MACD!E2411</f>
        <v>-4.9916712727191559E-3</v>
      </c>
      <c r="E2411" s="2">
        <f>MACD!F2411</f>
        <v>-2.101146470147602E-2</v>
      </c>
      <c r="F2411" s="2">
        <f>'Moving Avg'!D2411</f>
        <v>1.95</v>
      </c>
      <c r="G2411" s="2">
        <f>'Moving Avg'!F2411</f>
        <v>1.9359999999999999</v>
      </c>
      <c r="H2411" s="2">
        <f>'Moving Avg'!G2411</f>
        <v>1.9300000000000008</v>
      </c>
      <c r="I2411" s="2">
        <f>'Moving Avg'!H2411</f>
        <v>2.1374000000000013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45819</v>
      </c>
      <c r="B2412" s="2">
        <f>RSI!B2412</f>
        <v>1.95</v>
      </c>
      <c r="C2412" s="2">
        <f>RSI!I2412</f>
        <v>52.652702766617459</v>
      </c>
      <c r="D2412" s="2">
        <f>MACD!E2412</f>
        <v>-7.41602427125021E-3</v>
      </c>
      <c r="E2412" s="2">
        <f>MACD!F2412</f>
        <v>-1.8292376615430858E-2</v>
      </c>
      <c r="F2412" s="2">
        <f>'Moving Avg'!D2412</f>
        <v>1.9460000000000002</v>
      </c>
      <c r="G2412" s="2">
        <f>'Moving Avg'!F2412</f>
        <v>1.9410000000000003</v>
      </c>
      <c r="H2412" s="2">
        <f>'Moving Avg'!G2412</f>
        <v>1.9266000000000008</v>
      </c>
      <c r="I2412" s="2">
        <f>'Moving Avg'!H2412</f>
        <v>2.1384000000000012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45820</v>
      </c>
      <c r="B2413" s="2">
        <f>RSI!B2413</f>
        <v>1.9</v>
      </c>
      <c r="C2413" s="2">
        <f>RSI!I2413</f>
        <v>45.373954795788642</v>
      </c>
      <c r="D2413" s="2">
        <f>MACD!E2413</f>
        <v>-5.8691096772647278E-3</v>
      </c>
      <c r="E2413" s="2">
        <f>MACD!F2413</f>
        <v>-1.5807723227797634E-2</v>
      </c>
      <c r="F2413" s="2">
        <f>'Moving Avg'!D2413</f>
        <v>1.9420000000000002</v>
      </c>
      <c r="G2413" s="2">
        <f>'Moving Avg'!F2413</f>
        <v>1.9434999999999998</v>
      </c>
      <c r="H2413" s="2">
        <f>'Moving Avg'!G2413</f>
        <v>1.9236000000000011</v>
      </c>
      <c r="I2413" s="2">
        <f>'Moving Avg'!H2413</f>
        <v>2.1390000000000011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45821</v>
      </c>
      <c r="B2414" s="2">
        <f>RSI!B2414</f>
        <v>1.89</v>
      </c>
      <c r="C2414" s="2">
        <f>RSI!I2414</f>
        <v>44.062011656296562</v>
      </c>
      <c r="D2414" s="2">
        <f>MACD!E2414</f>
        <v>-6.6985172212672417E-3</v>
      </c>
      <c r="E2414" s="2">
        <f>MACD!F2414</f>
        <v>-1.3985882026491557E-2</v>
      </c>
      <c r="F2414" s="2">
        <f>'Moving Avg'!D2414</f>
        <v>1.9300000000000002</v>
      </c>
      <c r="G2414" s="2">
        <f>'Moving Avg'!F2414</f>
        <v>1.9415</v>
      </c>
      <c r="H2414" s="2">
        <f>'Moving Avg'!G2414</f>
        <v>1.9196000000000009</v>
      </c>
      <c r="I2414" s="2">
        <f>'Moving Avg'!H2414</f>
        <v>2.1392000000000011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45824</v>
      </c>
      <c r="B2415" s="2">
        <f>RSI!B2415</f>
        <v>1.89</v>
      </c>
      <c r="C2415" s="2">
        <f>RSI!I2415</f>
        <v>44.062011656296562</v>
      </c>
      <c r="D2415" s="2">
        <f>MACD!E2415</f>
        <v>5.3426623823238373E-4</v>
      </c>
      <c r="E2415" s="2">
        <f>MACD!F2415</f>
        <v>-1.108185237354677E-2</v>
      </c>
      <c r="F2415" s="2">
        <f>'Moving Avg'!D2415</f>
        <v>1.9159999999999999</v>
      </c>
      <c r="G2415" s="2">
        <f>'Moving Avg'!F2415</f>
        <v>1.9395</v>
      </c>
      <c r="H2415" s="2">
        <f>'Moving Avg'!G2415</f>
        <v>1.9154000000000009</v>
      </c>
      <c r="I2415" s="2">
        <f>'Moving Avg'!H2415</f>
        <v>2.1394000000000011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</row>
    <row r="2416" spans="1:12" ht="13.5" x14ac:dyDescent="0.25">
      <c r="A2416" s="3">
        <f>RSI!A2416</f>
        <v>45825</v>
      </c>
      <c r="B2416" s="2">
        <f>RSI!B2416</f>
        <v>1.89</v>
      </c>
      <c r="C2416" s="2">
        <f>RSI!I2416</f>
        <v>44.062011656296555</v>
      </c>
      <c r="D2416" s="2">
        <f>MACD!E2416</f>
        <v>9.9555721824187149E-3</v>
      </c>
      <c r="E2416" s="2">
        <f>MACD!F2416</f>
        <v>-6.874367462353672E-3</v>
      </c>
      <c r="F2416" s="2">
        <f>'Moving Avg'!D2416</f>
        <v>1.9039999999999999</v>
      </c>
      <c r="G2416" s="2">
        <f>'Moving Avg'!F2416</f>
        <v>1.9365000000000001</v>
      </c>
      <c r="H2416" s="2">
        <f>'Moving Avg'!G2416</f>
        <v>1.9108000000000005</v>
      </c>
      <c r="I2416" s="2">
        <f>'Moving Avg'!H2416</f>
        <v>2.1396000000000011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45826</v>
      </c>
      <c r="B2417" s="2">
        <f>RSI!B2417</f>
        <v>1.85</v>
      </c>
      <c r="C2417" s="2">
        <f>RSI!I2417</f>
        <v>38.500545450460955</v>
      </c>
      <c r="D2417" s="2">
        <f>MACD!E2417</f>
        <v>2.1098127299004288E-2</v>
      </c>
      <c r="E2417" s="2">
        <f>MACD!F2417</f>
        <v>-1.2798685100820807E-3</v>
      </c>
      <c r="F2417" s="2">
        <f>'Moving Avg'!D2417</f>
        <v>1.8839999999999999</v>
      </c>
      <c r="G2417" s="2">
        <f>'Moving Avg'!F2417</f>
        <v>1.9314999999999998</v>
      </c>
      <c r="H2417" s="2">
        <f>'Moving Avg'!G2417</f>
        <v>1.9058000000000002</v>
      </c>
      <c r="I2417" s="2">
        <f>'Moving Avg'!H2417</f>
        <v>2.1396000000000011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45827</v>
      </c>
      <c r="B2418" s="2">
        <f>RSI!B2418</f>
        <v>1.93</v>
      </c>
      <c r="C2418" s="2">
        <f>RSI!I2418</f>
        <v>51.645915724515682</v>
      </c>
      <c r="D2418" s="2">
        <f>MACD!E2418</f>
        <v>1.7336902649047081E-2</v>
      </c>
      <c r="E2418" s="2">
        <f>MACD!F2418</f>
        <v>2.443485721743752E-3</v>
      </c>
      <c r="F2418" s="2">
        <f>'Moving Avg'!D2418</f>
        <v>1.89</v>
      </c>
      <c r="G2418" s="2">
        <f>'Moving Avg'!F2418</f>
        <v>1.9289999999999998</v>
      </c>
      <c r="H2418" s="2">
        <f>'Moving Avg'!G2418</f>
        <v>1.9024000000000001</v>
      </c>
      <c r="I2418" s="2">
        <f>'Moving Avg'!H2418</f>
        <v>2.1397500000000012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</row>
    <row r="2419" spans="1:12" ht="13.5" x14ac:dyDescent="0.25">
      <c r="A2419" s="3">
        <f>RSI!A2419</f>
        <v>45828</v>
      </c>
      <c r="B2419" s="2">
        <f>RSI!B2419</f>
        <v>1.9</v>
      </c>
      <c r="C2419" s="2">
        <f>RSI!I2419</f>
        <v>47.542030230342597</v>
      </c>
      <c r="D2419" s="2">
        <f>MACD!E2419</f>
        <v>2.0916149403080508E-2</v>
      </c>
      <c r="E2419" s="2">
        <f>MACD!F2419</f>
        <v>6.1380184580111033E-3</v>
      </c>
      <c r="F2419" s="2">
        <f>'Moving Avg'!D2419</f>
        <v>1.8919999999999999</v>
      </c>
      <c r="G2419" s="2">
        <f>'Moving Avg'!F2419</f>
        <v>1.9249999999999996</v>
      </c>
      <c r="H2419" s="2">
        <f>'Moving Avg'!G2419</f>
        <v>1.8984000000000003</v>
      </c>
      <c r="I2419" s="2">
        <f>'Moving Avg'!H2419</f>
        <v>2.1395500000000012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</row>
    <row r="2420" spans="1:12" ht="13.5" x14ac:dyDescent="0.25">
      <c r="A2420" s="3">
        <f>RSI!A2420</f>
        <v>45831</v>
      </c>
      <c r="B2420" s="2">
        <f>RSI!B2420</f>
        <v>1.97</v>
      </c>
      <c r="C2420" s="2">
        <f>RSI!I2420</f>
        <v>56.273132707491598</v>
      </c>
      <c r="D2420" s="2">
        <f>MACD!E2420</f>
        <v>2.0405118804068589E-2</v>
      </c>
      <c r="E2420" s="2">
        <f>MACD!F2420</f>
        <v>8.9914385272225998E-3</v>
      </c>
      <c r="F2420" s="2">
        <f>'Moving Avg'!D2420</f>
        <v>1.9080000000000001</v>
      </c>
      <c r="G2420" s="2">
        <f>'Moving Avg'!F2420</f>
        <v>1.9244999999999997</v>
      </c>
      <c r="H2420" s="2">
        <f>'Moving Avg'!G2420</f>
        <v>1.8960000000000001</v>
      </c>
      <c r="I2420" s="2">
        <f>'Moving Avg'!H2420</f>
        <v>2.1396500000000014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</row>
    <row r="2421" spans="1:12" ht="13.5" x14ac:dyDescent="0.25">
      <c r="A2421" s="3">
        <f>RSI!A2421</f>
        <v>45832</v>
      </c>
      <c r="B2421" s="2">
        <f>RSI!B2421</f>
        <v>1.96</v>
      </c>
      <c r="C2421" s="2">
        <f>RSI!I2421</f>
        <v>54.868170223150386</v>
      </c>
      <c r="D2421" s="2">
        <f>MACD!E2421</f>
        <v>1.8860520827018723E-2</v>
      </c>
      <c r="E2421" s="2">
        <f>MACD!F2421</f>
        <v>1.0965254987181825E-2</v>
      </c>
      <c r="F2421" s="2">
        <f>'Moving Avg'!D2421</f>
        <v>1.9219999999999999</v>
      </c>
      <c r="G2421" s="2">
        <f>'Moving Avg'!F2421</f>
        <v>1.927</v>
      </c>
      <c r="H2421" s="2">
        <f>'Moving Avg'!G2421</f>
        <v>1.8944000000000003</v>
      </c>
      <c r="I2421" s="2">
        <f>'Moving Avg'!H2421</f>
        <v>2.1393000000000013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</row>
    <row r="2422" spans="1:12" ht="13.5" x14ac:dyDescent="0.25">
      <c r="A2422" s="3">
        <f>RSI!A2422</f>
        <v>45833</v>
      </c>
      <c r="B2422" s="2">
        <f>RSI!B2422</f>
        <v>1.93</v>
      </c>
      <c r="C2422" s="2">
        <f>RSI!I2422</f>
        <v>50.772734387261401</v>
      </c>
      <c r="D2422" s="2">
        <f>MACD!E2422</f>
        <v>1.9543693114776994E-2</v>
      </c>
      <c r="E2422" s="2">
        <f>MACD!F2422</f>
        <v>1.2680942612700859E-2</v>
      </c>
      <c r="F2422" s="2">
        <f>'Moving Avg'!D2422</f>
        <v>1.9379999999999999</v>
      </c>
      <c r="G2422" s="2">
        <f>'Moving Avg'!F2422</f>
        <v>1.9274999999999998</v>
      </c>
      <c r="H2422" s="2">
        <f>'Moving Avg'!G2422</f>
        <v>1.8928000000000003</v>
      </c>
      <c r="I2422" s="2">
        <f>'Moving Avg'!H2422</f>
        <v>2.1385500000000013</v>
      </c>
      <c r="J2422" s="6" t="str">
        <f>OBV!F2422</f>
        <v>BEARISH</v>
      </c>
      <c r="K2422" s="6" t="str">
        <f>OBV!G2422</f>
        <v>NEUTRAL</v>
      </c>
      <c r="L2422" s="6" t="str">
        <f>OBV!H2422</f>
        <v>BEARISH DIVERGENCE</v>
      </c>
    </row>
    <row r="2423" spans="1:12" ht="13.5" x14ac:dyDescent="0.25">
      <c r="A2423" s="3">
        <f>RSI!A2423</f>
        <v>45835</v>
      </c>
      <c r="B2423" s="2">
        <f>RSI!B2423</f>
        <v>1.93</v>
      </c>
      <c r="C2423" s="2">
        <f>RSI!I2423</f>
        <v>50.772734387261401</v>
      </c>
      <c r="D2423" s="2">
        <f>MACD!E2423</f>
        <v>1.2391834444333893E-2</v>
      </c>
      <c r="E2423" s="2">
        <f>MACD!F2423</f>
        <v>1.2623120979027468E-2</v>
      </c>
      <c r="F2423" s="2">
        <f>'Moving Avg'!D2423</f>
        <v>1.9379999999999999</v>
      </c>
      <c r="G2423" s="2">
        <f>'Moving Avg'!F2423</f>
        <v>1.9279999999999997</v>
      </c>
      <c r="H2423" s="2">
        <f>'Moving Avg'!G2423</f>
        <v>1.8930000000000005</v>
      </c>
      <c r="I2423" s="2">
        <f>'Moving Avg'!H2423</f>
        <v>2.1374000000000017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45838</v>
      </c>
      <c r="B2424" s="2">
        <f>RSI!B2424</f>
        <v>1.95</v>
      </c>
      <c r="C2424" s="2">
        <f>RSI!I2424</f>
        <v>53.458675547795941</v>
      </c>
      <c r="D2424" s="2">
        <f>MACD!E2424</f>
        <v>3.2854855208317435E-3</v>
      </c>
      <c r="E2424" s="2">
        <f>MACD!F2424</f>
        <v>1.0755593887388323E-2</v>
      </c>
      <c r="F2424" s="2">
        <f>'Moving Avg'!D2424</f>
        <v>1.9479999999999997</v>
      </c>
      <c r="G2424" s="2">
        <f>'Moving Avg'!F2424</f>
        <v>1.9304999999999999</v>
      </c>
      <c r="H2424" s="2">
        <f>'Moving Avg'!G2424</f>
        <v>1.8952000000000004</v>
      </c>
      <c r="I2424" s="2">
        <f>'Moving Avg'!H2424</f>
        <v>2.1363500000000015</v>
      </c>
      <c r="J2424" s="6" t="str">
        <f>OBV!F2424</f>
        <v>BEARISH</v>
      </c>
      <c r="K2424" s="6" t="str">
        <f>OBV!G2424</f>
        <v>NEUTRAL</v>
      </c>
      <c r="L2424" s="6" t="str">
        <f>OBV!H2424</f>
        <v>BEARISH DIVERGENCE</v>
      </c>
    </row>
    <row r="2425" spans="1:12" ht="13.5" x14ac:dyDescent="0.25">
      <c r="A2425" s="3">
        <f>RSI!A2425</f>
        <v>45839</v>
      </c>
      <c r="B2425" s="2">
        <f>RSI!B2425</f>
        <v>1.88</v>
      </c>
      <c r="C2425" s="2">
        <f>RSI!I2425</f>
        <v>44.339870523141073</v>
      </c>
      <c r="D2425" s="2">
        <f>MACD!E2425</f>
        <v>6.1486473437466493E-4</v>
      </c>
      <c r="E2425" s="2">
        <f>MACD!F2425</f>
        <v>8.7274480567855924E-3</v>
      </c>
      <c r="F2425" s="2">
        <f>'Moving Avg'!D2425</f>
        <v>1.9299999999999997</v>
      </c>
      <c r="G2425" s="2">
        <f>'Moving Avg'!F2425</f>
        <v>1.9270000000000003</v>
      </c>
      <c r="H2425" s="2">
        <f>'Moving Avg'!G2425</f>
        <v>1.8976000000000002</v>
      </c>
      <c r="I2425" s="2">
        <f>'Moving Avg'!H2425</f>
        <v>2.1346500000000019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1.96</v>
      </c>
      <c r="C2426" s="2">
        <f>RSI!I2426</f>
        <v>53.997633434725465</v>
      </c>
      <c r="D2426" s="2">
        <f>MACD!E2426</f>
        <v>-7.2964747961472565E-3</v>
      </c>
      <c r="E2426" s="2">
        <f>MACD!F2426</f>
        <v>5.5226634861990226E-3</v>
      </c>
      <c r="F2426" s="2">
        <f>'Moving Avg'!D2426</f>
        <v>1.9299999999999997</v>
      </c>
      <c r="G2426" s="2">
        <f>'Moving Avg'!F2426</f>
        <v>1.9265000000000003</v>
      </c>
      <c r="H2426" s="2">
        <f>'Moving Avg'!G2426</f>
        <v>1.9022000000000003</v>
      </c>
      <c r="I2426" s="2">
        <f>'Moving Avg'!H2426</f>
        <v>2.1336500000000016</v>
      </c>
      <c r="J2426" s="6" t="str">
        <f>OBV!F2426</f>
        <v>BEARISH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45841</v>
      </c>
      <c r="B2427" s="2">
        <f>RSI!B2427</f>
        <v>1.96</v>
      </c>
      <c r="C2427" s="2">
        <f>RSI!I2427</f>
        <v>53.997633434725465</v>
      </c>
      <c r="D2427" s="2">
        <f>MACD!E2427</f>
        <v>-2.0363233974804995E-2</v>
      </c>
      <c r="E2427" s="2">
        <f>MACD!F2427</f>
        <v>3.454839939982194E-4</v>
      </c>
      <c r="F2427" s="2">
        <f>'Moving Avg'!D2427</f>
        <v>1.9359999999999999</v>
      </c>
      <c r="G2427" s="2">
        <f>'Moving Avg'!F2427</f>
        <v>1.9260000000000002</v>
      </c>
      <c r="H2427" s="2">
        <f>'Moving Avg'!G2427</f>
        <v>1.9068000000000003</v>
      </c>
      <c r="I2427" s="2">
        <f>'Moving Avg'!H2427</f>
        <v>2.1326000000000014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</row>
    <row r="2428" spans="1:12" ht="13.5" x14ac:dyDescent="0.25">
      <c r="A2428" s="3">
        <f>RSI!A2428</f>
        <v>45842</v>
      </c>
      <c r="B2428" s="2">
        <f>RSI!B2428</f>
        <v>1.92</v>
      </c>
      <c r="C2428" s="2">
        <f>RSI!I2428</f>
        <v>49.061235320875504</v>
      </c>
      <c r="D2428" s="2">
        <f>MACD!E2428</f>
        <v>-1.6351569696263057E-2</v>
      </c>
      <c r="E2428" s="2">
        <f>MACD!F2428</f>
        <v>-2.9939267440540363E-3</v>
      </c>
      <c r="F2428" s="2">
        <f>'Moving Avg'!D2428</f>
        <v>1.9339999999999999</v>
      </c>
      <c r="G2428" s="2">
        <f>'Moving Avg'!F2428</f>
        <v>1.9260000000000002</v>
      </c>
      <c r="H2428" s="2">
        <f>'Moving Avg'!G2428</f>
        <v>1.9102000000000001</v>
      </c>
      <c r="I2428" s="2">
        <f>'Moving Avg'!H2428</f>
        <v>2.1311000000000018</v>
      </c>
      <c r="J2428" s="6" t="str">
        <f>OBV!F2428</f>
        <v>BEARISH</v>
      </c>
      <c r="K2428" s="6" t="str">
        <f>OBV!G2428</f>
        <v>NEUTRAL</v>
      </c>
      <c r="L2428" s="6" t="str">
        <f>OBV!H2428</f>
        <v>CONFIRMED BEARISH</v>
      </c>
    </row>
    <row r="2429" spans="1:12" ht="13.5" x14ac:dyDescent="0.25">
      <c r="A2429" s="3">
        <f>RSI!A2429</f>
        <v>45845</v>
      </c>
      <c r="B2429" s="2">
        <f>RSI!B2429</f>
        <v>1.92</v>
      </c>
      <c r="C2429" s="2">
        <f>RSI!I2429</f>
        <v>49.061235320875504</v>
      </c>
      <c r="D2429" s="2">
        <f>MACD!E2429</f>
        <v>-1.7523609709413579E-2</v>
      </c>
      <c r="E2429" s="2">
        <f>MACD!F2429</f>
        <v>-5.8998633371259452E-3</v>
      </c>
      <c r="F2429" s="2">
        <f>'Moving Avg'!D2429</f>
        <v>1.9280000000000002</v>
      </c>
      <c r="G2429" s="2">
        <f>'Moving Avg'!F2429</f>
        <v>1.9245000000000001</v>
      </c>
      <c r="H2429" s="2">
        <f>'Moving Avg'!G2429</f>
        <v>1.913</v>
      </c>
      <c r="I2429" s="2">
        <f>'Moving Avg'!H2429</f>
        <v>2.1294500000000012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</row>
    <row r="2430" spans="1:12" ht="13.5" x14ac:dyDescent="0.25">
      <c r="A2430" s="3">
        <f>RSI!A2430</f>
        <v>45846</v>
      </c>
      <c r="B2430" s="2">
        <f>RSI!B2430</f>
        <v>1.9</v>
      </c>
      <c r="C2430" s="2">
        <f>RSI!I2430</f>
        <v>46.591332026618979</v>
      </c>
      <c r="D2430" s="2">
        <f>MACD!E2430</f>
        <v>-6.2193833982420177E-3</v>
      </c>
      <c r="E2430" s="2">
        <f>MACD!F2430</f>
        <v>-5.9637673493491607E-3</v>
      </c>
      <c r="F2430" s="2">
        <f>'Moving Avg'!D2430</f>
        <v>1.9319999999999999</v>
      </c>
      <c r="G2430" s="2">
        <f>'Moving Avg'!F2430</f>
        <v>1.9215</v>
      </c>
      <c r="H2430" s="2">
        <f>'Moving Avg'!G2430</f>
        <v>1.9146000000000001</v>
      </c>
      <c r="I2430" s="2">
        <f>'Moving Avg'!H2430</f>
        <v>2.127250000000001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</row>
    <row r="2431" spans="1:12" ht="13.5" x14ac:dyDescent="0.25">
      <c r="A2431" s="3">
        <f>RSI!A2431</f>
        <v>45847</v>
      </c>
      <c r="B2431" s="2">
        <f>RSI!B2431</f>
        <v>1.95</v>
      </c>
      <c r="C2431" s="2">
        <f>RSI!I2431</f>
        <v>52.966265093497654</v>
      </c>
      <c r="D2431" s="2">
        <f>MACD!E2431</f>
        <v>-1.7363641128711471E-3</v>
      </c>
      <c r="E2431" s="2">
        <f>MACD!F2431</f>
        <v>-5.1182867020535582E-3</v>
      </c>
      <c r="F2431" s="2">
        <f>'Moving Avg'!D2431</f>
        <v>1.9299999999999997</v>
      </c>
      <c r="G2431" s="2">
        <f>'Moving Avg'!F2431</f>
        <v>1.9215</v>
      </c>
      <c r="H2431" s="2">
        <f>'Moving Avg'!G2431</f>
        <v>1.9168000000000003</v>
      </c>
      <c r="I2431" s="2">
        <f>'Moving Avg'!H2431</f>
        <v>2.1248500000000008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45848</v>
      </c>
      <c r="B2432" s="2">
        <f>RSI!B2432</f>
        <v>1.99</v>
      </c>
      <c r="C2432" s="2">
        <f>RSI!I2432</f>
        <v>57.351952797075569</v>
      </c>
      <c r="D2432" s="2">
        <f>MACD!E2432</f>
        <v>-5.66862690509784E-3</v>
      </c>
      <c r="E2432" s="2">
        <f>MACD!F2432</f>
        <v>-5.2283547426624144E-3</v>
      </c>
      <c r="F2432" s="2">
        <f>'Moving Avg'!D2432</f>
        <v>1.9359999999999999</v>
      </c>
      <c r="G2432" s="2">
        <f>'Moving Avg'!F2432</f>
        <v>1.9235000000000002</v>
      </c>
      <c r="H2432" s="2">
        <f>'Moving Avg'!G2432</f>
        <v>1.9182000000000001</v>
      </c>
      <c r="I2432" s="2">
        <f>'Moving Avg'!H2432</f>
        <v>2.1231500000000012</v>
      </c>
      <c r="J2432" s="6" t="str">
        <f>OBV!F2432</f>
        <v>BEARISH</v>
      </c>
      <c r="K2432" s="6" t="str">
        <f>OBV!G2432</f>
        <v>NEUTRAL</v>
      </c>
      <c r="L2432" s="6" t="str">
        <f>OBV!H2432</f>
        <v>BEARISH DIVERGENCE</v>
      </c>
    </row>
    <row r="2433" spans="1:12" ht="13.5" x14ac:dyDescent="0.25">
      <c r="A2433" s="3">
        <f>RSI!A2433</f>
        <v>45849</v>
      </c>
      <c r="B2433" s="2">
        <f>RSI!B2433</f>
        <v>1.99</v>
      </c>
      <c r="C2433" s="2">
        <f>RSI!I2433</f>
        <v>57.351952797075569</v>
      </c>
      <c r="D2433" s="2">
        <f>MACD!E2433</f>
        <v>-9.3686205240204323E-3</v>
      </c>
      <c r="E2433" s="2">
        <f>MACD!F2433</f>
        <v>-6.0564078989340181E-3</v>
      </c>
      <c r="F2433" s="2">
        <f>'Moving Avg'!D2433</f>
        <v>1.95</v>
      </c>
      <c r="G2433" s="2">
        <f>'Moving Avg'!F2433</f>
        <v>1.9280000000000004</v>
      </c>
      <c r="H2433" s="2">
        <f>'Moving Avg'!G2433</f>
        <v>1.9190000000000003</v>
      </c>
      <c r="I2433" s="2">
        <f>'Moving Avg'!H2433</f>
        <v>2.1213000000000011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</row>
    <row r="2434" spans="1:12" ht="13.5" x14ac:dyDescent="0.25">
      <c r="A2434" s="3">
        <f>RSI!A2434</f>
        <v>45852</v>
      </c>
      <c r="B2434" s="2">
        <f>RSI!B2434</f>
        <v>1.99</v>
      </c>
      <c r="C2434" s="2">
        <f>RSI!I2434</f>
        <v>57.351952797075569</v>
      </c>
      <c r="D2434" s="2">
        <f>MACD!E2434</f>
        <v>-9.7675486240424991E-3</v>
      </c>
      <c r="E2434" s="2">
        <f>MACD!F2434</f>
        <v>-6.7986360439557143E-3</v>
      </c>
      <c r="F2434" s="2">
        <f>'Moving Avg'!D2434</f>
        <v>1.964</v>
      </c>
      <c r="G2434" s="2">
        <f>'Moving Avg'!F2434</f>
        <v>1.9330000000000005</v>
      </c>
      <c r="H2434" s="2">
        <f>'Moving Avg'!G2434</f>
        <v>1.9212000000000002</v>
      </c>
      <c r="I2434" s="2">
        <f>'Moving Avg'!H2434</f>
        <v>2.1193000000000013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</row>
    <row r="2435" spans="1:12" ht="13.5" x14ac:dyDescent="0.25">
      <c r="A2435" s="3">
        <f>RSI!A2435</f>
        <v>45853</v>
      </c>
      <c r="B2435" s="2">
        <f>RSI!B2435</f>
        <v>1.99</v>
      </c>
      <c r="C2435" s="2">
        <f>RSI!I2435</f>
        <v>57.351952797075576</v>
      </c>
      <c r="D2435" s="2">
        <f>MACD!E2435</f>
        <v>-2.119385925939854E-2</v>
      </c>
      <c r="E2435" s="2">
        <f>MACD!F2435</f>
        <v>-9.6776806870442801E-3</v>
      </c>
      <c r="F2435" s="2">
        <f>'Moving Avg'!D2435</f>
        <v>1.982</v>
      </c>
      <c r="G2435" s="2">
        <f>'Moving Avg'!F2435</f>
        <v>1.9380000000000002</v>
      </c>
      <c r="H2435" s="2">
        <f>'Moving Avg'!G2435</f>
        <v>1.9232</v>
      </c>
      <c r="I2435" s="2">
        <f>'Moving Avg'!H2435</f>
        <v>2.1173000000000015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</row>
    <row r="2436" spans="1:12" ht="13.5" x14ac:dyDescent="0.25">
      <c r="A2436" s="3">
        <f>RSI!A2436</f>
        <v>45854</v>
      </c>
      <c r="B2436" s="2">
        <f>RSI!B2436</f>
        <v>1.91</v>
      </c>
      <c r="C2436" s="2">
        <f>RSI!I2436</f>
        <v>45.850746867163778</v>
      </c>
      <c r="D2436" s="2">
        <f>MACD!E2436</f>
        <v>-1.2924514494969008E-2</v>
      </c>
      <c r="E2436" s="2">
        <f>MACD!F2436</f>
        <v>-1.0327047448629226E-2</v>
      </c>
      <c r="F2436" s="2">
        <f>'Moving Avg'!D2436</f>
        <v>1.9739999999999998</v>
      </c>
      <c r="G2436" s="2">
        <f>'Moving Avg'!F2436</f>
        <v>1.9390000000000001</v>
      </c>
      <c r="H2436" s="2">
        <f>'Moving Avg'!G2436</f>
        <v>1.9241999999999999</v>
      </c>
      <c r="I2436" s="2">
        <f>'Moving Avg'!H2436</f>
        <v>2.1153500000000012</v>
      </c>
      <c r="J2436" s="6" t="str">
        <f>OBV!F2436</f>
        <v>BULLISH</v>
      </c>
      <c r="K2436" s="6" t="str">
        <f>OBV!G2436</f>
        <v>NEUTRAL</v>
      </c>
      <c r="L2436" s="6" t="str">
        <f>OBV!H2436</f>
        <v>BULLISH DIVERGENCE</v>
      </c>
    </row>
    <row r="2437" spans="1:12" ht="13.5" x14ac:dyDescent="0.25">
      <c r="A2437" s="3">
        <f>RSI!A2437</f>
        <v>45855</v>
      </c>
      <c r="B2437" s="2">
        <f>RSI!B2437</f>
        <v>1.97</v>
      </c>
      <c r="C2437" s="2">
        <f>RSI!I2437</f>
        <v>53.398848879193864</v>
      </c>
      <c r="D2437" s="2">
        <f>MACD!E2437</f>
        <v>-1.0173039086997404E-2</v>
      </c>
      <c r="E2437" s="2">
        <f>MACD!F2437</f>
        <v>-1.0296245776302861E-2</v>
      </c>
      <c r="F2437" s="2">
        <f>'Moving Avg'!D2437</f>
        <v>1.97</v>
      </c>
      <c r="G2437" s="2">
        <f>'Moving Avg'!F2437</f>
        <v>1.9449999999999996</v>
      </c>
      <c r="H2437" s="2">
        <f>'Moving Avg'!G2437</f>
        <v>1.9278</v>
      </c>
      <c r="I2437" s="2">
        <f>'Moving Avg'!H2437</f>
        <v>2.1137000000000015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45856</v>
      </c>
      <c r="B2438" s="2">
        <f>RSI!B2438</f>
        <v>1.97</v>
      </c>
      <c r="C2438" s="2">
        <f>RSI!I2438</f>
        <v>53.398848879193849</v>
      </c>
      <c r="D2438" s="2">
        <f>MACD!E2438</f>
        <v>-1.4169198934461447E-2</v>
      </c>
      <c r="E2438" s="2">
        <f>MACD!F2438</f>
        <v>-1.1070836407934579E-2</v>
      </c>
      <c r="F2438" s="2">
        <f>'Moving Avg'!D2438</f>
        <v>1.966</v>
      </c>
      <c r="G2438" s="2">
        <f>'Moving Avg'!F2438</f>
        <v>1.9469999999999996</v>
      </c>
      <c r="H2438" s="2">
        <f>'Moving Avg'!G2438</f>
        <v>1.931</v>
      </c>
      <c r="I2438" s="2">
        <f>'Moving Avg'!H2438</f>
        <v>2.1120500000000018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45859</v>
      </c>
      <c r="B2439" s="2">
        <f>RSI!B2439</f>
        <v>1.92</v>
      </c>
      <c r="C2439" s="2">
        <f>RSI!I2439</f>
        <v>47.059036032654909</v>
      </c>
      <c r="D2439" s="2">
        <f>MACD!E2439</f>
        <v>-1.4004717915415243E-2</v>
      </c>
      <c r="E2439" s="2">
        <f>MACD!F2439</f>
        <v>-1.1657612709430713E-2</v>
      </c>
      <c r="F2439" s="2">
        <f>'Moving Avg'!D2439</f>
        <v>1.952</v>
      </c>
      <c r="G2439" s="2">
        <f>'Moving Avg'!F2439</f>
        <v>1.9479999999999997</v>
      </c>
      <c r="H2439" s="2">
        <f>'Moving Avg'!G2439</f>
        <v>1.9327999999999996</v>
      </c>
      <c r="I2439" s="2">
        <f>'Moving Avg'!H2439</f>
        <v>2.1100500000000015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</row>
    <row r="2440" spans="1:12" ht="13.5" x14ac:dyDescent="0.25">
      <c r="A2440" s="3">
        <f>RSI!A2440</f>
        <v>45860</v>
      </c>
      <c r="B2440" s="2">
        <f>RSI!B2440</f>
        <v>1.9</v>
      </c>
      <c r="C2440" s="2">
        <f>RSI!I2440</f>
        <v>44.76937973632387</v>
      </c>
      <c r="D2440" s="2">
        <f>MACD!E2440</f>
        <v>-1.5311694690630651E-2</v>
      </c>
      <c r="E2440" s="2">
        <f>MACD!F2440</f>
        <v>-1.2388429105670701E-2</v>
      </c>
      <c r="F2440" s="2">
        <f>'Moving Avg'!D2440</f>
        <v>1.9339999999999999</v>
      </c>
      <c r="G2440" s="2">
        <f>'Moving Avg'!F2440</f>
        <v>1.9444999999999997</v>
      </c>
      <c r="H2440" s="2">
        <f>'Moving Avg'!G2440</f>
        <v>1.9325999999999997</v>
      </c>
      <c r="I2440" s="2">
        <f>'Moving Avg'!H2440</f>
        <v>2.1078500000000013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45861</v>
      </c>
      <c r="B2441" s="2">
        <f>RSI!B2441</f>
        <v>1.9</v>
      </c>
      <c r="C2441" s="2">
        <f>RSI!I2441</f>
        <v>44.769379736323863</v>
      </c>
      <c r="D2441" s="2">
        <f>MACD!E2441</f>
        <v>-8.4688794040828075E-3</v>
      </c>
      <c r="E2441" s="2">
        <f>MACD!F2441</f>
        <v>-1.1604519165353122E-2</v>
      </c>
      <c r="F2441" s="2">
        <f>'Moving Avg'!D2441</f>
        <v>1.9319999999999999</v>
      </c>
      <c r="G2441" s="2">
        <f>'Moving Avg'!F2441</f>
        <v>1.9414999999999996</v>
      </c>
      <c r="H2441" s="2">
        <f>'Moving Avg'!G2441</f>
        <v>1.9335999999999998</v>
      </c>
      <c r="I2441" s="2">
        <f>'Moving Avg'!H2441</f>
        <v>2.1056500000000011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45862</v>
      </c>
      <c r="B2442" s="2">
        <f>RSI!B2442</f>
        <v>1.95</v>
      </c>
      <c r="C2442" s="2">
        <f>RSI!I2442</f>
        <v>51.597545127865203</v>
      </c>
      <c r="D2442" s="2">
        <f>MACD!E2442</f>
        <v>8.7551298688648416E-6</v>
      </c>
      <c r="E2442" s="2">
        <f>MACD!F2442</f>
        <v>-9.2818643063087257E-3</v>
      </c>
      <c r="F2442" s="2">
        <f>'Moving Avg'!D2442</f>
        <v>1.9279999999999997</v>
      </c>
      <c r="G2442" s="2">
        <f>'Moving Avg'!F2442</f>
        <v>1.9424999999999997</v>
      </c>
      <c r="H2442" s="2">
        <f>'Moving Avg'!G2442</f>
        <v>1.9356</v>
      </c>
      <c r="I2442" s="2">
        <f>'Moving Avg'!H2442</f>
        <v>2.1041500000000015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45866</v>
      </c>
      <c r="B2443" s="2">
        <f>RSI!B2443</f>
        <v>1.97</v>
      </c>
      <c r="C2443" s="2">
        <f>RSI!I2443</f>
        <v>54.044929715919231</v>
      </c>
      <c r="D2443" s="2">
        <f>MACD!E2443</f>
        <v>5.6250356891771602E-3</v>
      </c>
      <c r="E2443" s="2">
        <f>MACD!F2443</f>
        <v>-6.300484307211549E-3</v>
      </c>
      <c r="F2443" s="2">
        <f>'Moving Avg'!D2443</f>
        <v>1.9280000000000002</v>
      </c>
      <c r="G2443" s="2">
        <f>'Moving Avg'!F2443</f>
        <v>1.9444999999999997</v>
      </c>
      <c r="H2443" s="2">
        <f>'Moving Avg'!G2443</f>
        <v>1.9380000000000002</v>
      </c>
      <c r="I2443" s="2">
        <f>'Moving Avg'!H2443</f>
        <v>2.1022500000000015</v>
      </c>
      <c r="J2443" s="6" t="str">
        <f>OBV!F2443</f>
        <v>BEARISH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45867</v>
      </c>
      <c r="B2444" s="2">
        <f>RSI!B2444</f>
        <v>1.91</v>
      </c>
      <c r="C2444" s="2">
        <f>RSI!I2444</f>
        <v>46.455969169758305</v>
      </c>
      <c r="D2444" s="2">
        <f>MACD!E2444</f>
        <v>1.4633517202149005E-2</v>
      </c>
      <c r="E2444" s="2">
        <f>MACD!F2444</f>
        <v>-2.1136840053394383E-3</v>
      </c>
      <c r="F2444" s="2">
        <f>'Moving Avg'!D2444</f>
        <v>1.9259999999999997</v>
      </c>
      <c r="G2444" s="2">
        <f>'Moving Avg'!F2444</f>
        <v>1.9424999999999994</v>
      </c>
      <c r="H2444" s="2">
        <f>'Moving Avg'!G2444</f>
        <v>1.9376</v>
      </c>
      <c r="I2444" s="2">
        <f>'Moving Avg'!H2444</f>
        <v>2.1005000000000016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</row>
    <row r="2445" spans="1:12" ht="13.5" x14ac:dyDescent="0.25">
      <c r="A2445" s="3">
        <f>RSI!A2445</f>
        <v>45868</v>
      </c>
      <c r="B2445" s="2">
        <f>RSI!B2445</f>
        <v>1.88</v>
      </c>
      <c r="C2445" s="2">
        <f>RSI!I2445</f>
        <v>43.190327538560133</v>
      </c>
      <c r="D2445" s="2">
        <f>MACD!E2445</f>
        <v>2.465858371855556E-2</v>
      </c>
      <c r="E2445" s="2">
        <f>MACD!F2445</f>
        <v>3.2407695394395617E-3</v>
      </c>
      <c r="F2445" s="2">
        <f>'Moving Avg'!D2445</f>
        <v>1.9219999999999999</v>
      </c>
      <c r="G2445" s="2">
        <f>'Moving Avg'!F2445</f>
        <v>1.9424999999999997</v>
      </c>
      <c r="H2445" s="2">
        <f>'Moving Avg'!G2445</f>
        <v>1.9365999999999999</v>
      </c>
      <c r="I2445" s="2">
        <f>'Moving Avg'!H2445</f>
        <v>2.0986500000000015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45869</v>
      </c>
      <c r="B2446" s="2">
        <f>RSI!B2446</f>
        <v>1.88</v>
      </c>
      <c r="C2446" s="2">
        <f>RSI!I2446</f>
        <v>43.19032753856014</v>
      </c>
      <c r="D2446" s="2">
        <f>MACD!E2446</f>
        <v>2.1177840006696647E-2</v>
      </c>
      <c r="E2446" s="2">
        <f>MACD!F2446</f>
        <v>6.828183632890979E-3</v>
      </c>
      <c r="F2446" s="2">
        <f>'Moving Avg'!D2446</f>
        <v>1.9179999999999999</v>
      </c>
      <c r="G2446" s="2">
        <f>'Moving Avg'!F2446</f>
        <v>1.9384999999999999</v>
      </c>
      <c r="H2446" s="2">
        <f>'Moving Avg'!G2446</f>
        <v>1.9351999999999998</v>
      </c>
      <c r="I2446" s="2">
        <f>'Moving Avg'!H2446</f>
        <v>2.0973000000000015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</row>
    <row r="2447" spans="1:12" ht="13.5" x14ac:dyDescent="0.25">
      <c r="A2447" s="3">
        <f>RSI!A2447</f>
        <v>45870</v>
      </c>
      <c r="B2447" s="2">
        <f>RSI!B2447</f>
        <v>1.95</v>
      </c>
      <c r="C2447" s="2">
        <f>RSI!I2447</f>
        <v>52.269901693834342</v>
      </c>
      <c r="D2447" s="2">
        <f>MACD!E2447</f>
        <v>2.259688308137453E-2</v>
      </c>
      <c r="E2447" s="2">
        <f>MACD!F2447</f>
        <v>9.9819235225876903E-3</v>
      </c>
      <c r="F2447" s="2">
        <f>'Moving Avg'!D2447</f>
        <v>1.9179999999999999</v>
      </c>
      <c r="G2447" s="2">
        <f>'Moving Avg'!F2447</f>
        <v>1.9379999999999999</v>
      </c>
      <c r="H2447" s="2">
        <f>'Moving Avg'!G2447</f>
        <v>1.9351999999999996</v>
      </c>
      <c r="I2447" s="2">
        <f>'Moving Avg'!H2447</f>
        <v>2.0962500000000013</v>
      </c>
      <c r="J2447" s="6" t="str">
        <f>OBV!F2447</f>
        <v>BEARISH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45873</v>
      </c>
      <c r="B2448" s="2">
        <f>RSI!B2448</f>
        <v>1.97</v>
      </c>
      <c r="C2448" s="2">
        <f>RSI!I2448</f>
        <v>54.507094963237527</v>
      </c>
      <c r="D2448" s="2">
        <f>MACD!E2448</f>
        <v>2.2197593375422819E-2</v>
      </c>
      <c r="E2448" s="2">
        <f>MACD!F2448</f>
        <v>1.2425057493154715E-2</v>
      </c>
      <c r="F2448" s="2">
        <f>'Moving Avg'!D2448</f>
        <v>1.9179999999999999</v>
      </c>
      <c r="G2448" s="2">
        <f>'Moving Avg'!F2448</f>
        <v>1.9405000000000001</v>
      </c>
      <c r="H2448" s="2">
        <f>'Moving Avg'!G2448</f>
        <v>1.9349999999999996</v>
      </c>
      <c r="I2448" s="2">
        <f>'Moving Avg'!H2448</f>
        <v>2.0952500000000018</v>
      </c>
      <c r="J2448" s="6" t="str">
        <f>OBV!F2448</f>
        <v>BEARISH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45874</v>
      </c>
      <c r="B2449" s="2">
        <f>RSI!B2449</f>
        <v>1.97</v>
      </c>
      <c r="C2449" s="2">
        <f>RSI!I2449</f>
        <v>54.507094963237542</v>
      </c>
      <c r="D2449" s="2">
        <f>MACD!E2449</f>
        <v>1.3939487840840536E-2</v>
      </c>
      <c r="E2449" s="2">
        <f>MACD!F2449</f>
        <v>1.2727943562691879E-2</v>
      </c>
      <c r="F2449" s="2">
        <f>'Moving Avg'!D2449</f>
        <v>1.9300000000000002</v>
      </c>
      <c r="G2449" s="2">
        <f>'Moving Avg'!F2449</f>
        <v>1.9429999999999996</v>
      </c>
      <c r="H2449" s="2">
        <f>'Moving Avg'!G2449</f>
        <v>1.9347999999999999</v>
      </c>
      <c r="I2449" s="2">
        <f>'Moving Avg'!H2449</f>
        <v>2.0938000000000021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</row>
    <row r="2450" spans="1:12" ht="13.5" x14ac:dyDescent="0.25">
      <c r="A2450" s="3">
        <f>RSI!A2450</f>
        <v>45875</v>
      </c>
      <c r="B2450" s="2">
        <f>RSI!B2450</f>
        <v>1.9</v>
      </c>
      <c r="C2450" s="2">
        <f>RSI!I2450</f>
        <v>45.794257571547618</v>
      </c>
      <c r="D2450" s="2">
        <f>MACD!E2450</f>
        <v>8.8490691132807608E-3</v>
      </c>
      <c r="E2450" s="2">
        <f>MACD!F2450</f>
        <v>1.1952168672809656E-2</v>
      </c>
      <c r="F2450" s="2">
        <f>'Moving Avg'!D2450</f>
        <v>1.9339999999999999</v>
      </c>
      <c r="G2450" s="2">
        <f>'Moving Avg'!F2450</f>
        <v>1.9429999999999996</v>
      </c>
      <c r="H2450" s="2">
        <f>'Moving Avg'!G2450</f>
        <v>1.9332000000000003</v>
      </c>
      <c r="I2450" s="2">
        <f>'Moving Avg'!H2450</f>
        <v>2.0920000000000014</v>
      </c>
      <c r="J2450" s="6" t="str">
        <f>OBV!F2450</f>
        <v>BEARISH</v>
      </c>
      <c r="K2450" s="6" t="str">
        <f>OBV!G2450</f>
        <v>NEUTRAL</v>
      </c>
      <c r="L2450" s="6" t="str">
        <f>OBV!H2450</f>
        <v>BEARISH DIVERGENCE</v>
      </c>
    </row>
    <row r="2451" spans="1:12" ht="13.5" x14ac:dyDescent="0.25">
      <c r="A2451" s="3">
        <f>RSI!A2451</f>
        <v>45876</v>
      </c>
      <c r="B2451" s="2">
        <f>RSI!B2451</f>
        <v>1.9</v>
      </c>
      <c r="C2451" s="2">
        <f>RSI!I2451</f>
        <v>45.794257571547618</v>
      </c>
      <c r="D2451" s="2">
        <f>MACD!E2451</f>
        <v>4.7600052200269527E-3</v>
      </c>
      <c r="E2451" s="2">
        <f>MACD!F2451</f>
        <v>1.0513735982253115E-2</v>
      </c>
      <c r="F2451" s="2">
        <f>'Moving Avg'!D2451</f>
        <v>1.9379999999999999</v>
      </c>
      <c r="G2451" s="2">
        <f>'Moving Avg'!F2451</f>
        <v>1.9404999999999994</v>
      </c>
      <c r="H2451" s="2">
        <f>'Moving Avg'!G2451</f>
        <v>1.9330000000000005</v>
      </c>
      <c r="I2451" s="2">
        <f>'Moving Avg'!H2451</f>
        <v>2.0902000000000012</v>
      </c>
      <c r="J2451" s="6" t="str">
        <f>OBV!F2451</f>
        <v>BEARISH</v>
      </c>
      <c r="K2451" s="6" t="str">
        <f>OBV!G2451</f>
        <v>NEUTRAL</v>
      </c>
      <c r="L2451" s="6" t="str">
        <f>OBV!H2451</f>
        <v>BEARISH DIVERGENCE</v>
      </c>
    </row>
    <row r="2452" spans="1:12" ht="13.5" x14ac:dyDescent="0.25">
      <c r="A2452" s="3">
        <f>RSI!A2452</f>
        <v>45877</v>
      </c>
      <c r="B2452" s="2">
        <f>RSI!B2452</f>
        <v>1.91</v>
      </c>
      <c r="C2452" s="2">
        <f>RSI!I2452</f>
        <v>47.192785548339039</v>
      </c>
      <c r="D2452" s="2">
        <f>MACD!E2452</f>
        <v>8.4536445604117549E-3</v>
      </c>
      <c r="E2452" s="2">
        <f>MACD!F2452</f>
        <v>1.0101717697884843E-2</v>
      </c>
      <c r="F2452" s="2">
        <f>'Moving Avg'!D2452</f>
        <v>1.9300000000000002</v>
      </c>
      <c r="G2452" s="2">
        <f>'Moving Avg'!F2452</f>
        <v>1.9364999999999994</v>
      </c>
      <c r="H2452" s="2">
        <f>'Moving Avg'!G2452</f>
        <v>1.9328000000000005</v>
      </c>
      <c r="I2452" s="2">
        <f>'Moving Avg'!H2452</f>
        <v>2.0889500000000014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45880</v>
      </c>
      <c r="B2453" s="2">
        <f>RSI!B2453</f>
        <v>1.91</v>
      </c>
      <c r="C2453" s="2">
        <f>RSI!I2453</f>
        <v>47.192785548339039</v>
      </c>
      <c r="D2453" s="2">
        <f>MACD!E2453</f>
        <v>1.478394723951193E-2</v>
      </c>
      <c r="E2453" s="2">
        <f>MACD!F2453</f>
        <v>1.1038163606210261E-2</v>
      </c>
      <c r="F2453" s="2">
        <f>'Moving Avg'!D2453</f>
        <v>1.9179999999999999</v>
      </c>
      <c r="G2453" s="2">
        <f>'Moving Avg'!F2453</f>
        <v>1.9324999999999992</v>
      </c>
      <c r="H2453" s="2">
        <f>'Moving Avg'!G2453</f>
        <v>1.9326000000000005</v>
      </c>
      <c r="I2453" s="2">
        <f>'Moving Avg'!H2453</f>
        <v>2.0875000000000012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</row>
    <row r="2454" spans="1:12" ht="13.5" x14ac:dyDescent="0.25">
      <c r="A2454" s="3">
        <f>RSI!A2454</f>
        <v>45881</v>
      </c>
      <c r="B2454" s="2">
        <f>RSI!B2454</f>
        <v>1.94</v>
      </c>
      <c r="C2454" s="2">
        <f>RSI!I2454</f>
        <v>51.542653852386145</v>
      </c>
      <c r="D2454" s="2">
        <f>MACD!E2454</f>
        <v>8.8058772902086524E-3</v>
      </c>
      <c r="E2454" s="2">
        <f>MACD!F2454</f>
        <v>1.0591706343009939E-2</v>
      </c>
      <c r="F2454" s="2">
        <f>'Moving Avg'!D2454</f>
        <v>1.9120000000000001</v>
      </c>
      <c r="G2454" s="2">
        <f>'Moving Avg'!F2454</f>
        <v>1.9299999999999993</v>
      </c>
      <c r="H2454" s="2">
        <f>'Moving Avg'!G2454</f>
        <v>1.9334000000000002</v>
      </c>
      <c r="I2454" s="2">
        <f>'Moving Avg'!H2454</f>
        <v>2.0860000000000012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</row>
    <row r="2455" spans="1:12" ht="13.5" x14ac:dyDescent="0.25">
      <c r="A2455" s="3">
        <f>RSI!A2455</f>
        <v>45883</v>
      </c>
      <c r="B2455" s="2">
        <f>RSI!B2455</f>
        <v>1.92</v>
      </c>
      <c r="C2455" s="2">
        <f>RSI!I2455</f>
        <v>48.6646593425288</v>
      </c>
      <c r="D2455" s="2">
        <f>MACD!E2455</f>
        <v>5.460688992706686E-4</v>
      </c>
      <c r="E2455" s="2">
        <f>MACD!F2455</f>
        <v>8.5825788542620851E-3</v>
      </c>
      <c r="F2455" s="2">
        <f>'Moving Avg'!D2455</f>
        <v>1.9159999999999999</v>
      </c>
      <c r="G2455" s="2">
        <f>'Moving Avg'!F2455</f>
        <v>1.9264999999999994</v>
      </c>
      <c r="H2455" s="2">
        <f>'Moving Avg'!G2455</f>
        <v>1.9328000000000003</v>
      </c>
      <c r="I2455" s="2">
        <f>'Moving Avg'!H2455</f>
        <v>2.0848500000000012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45884</v>
      </c>
      <c r="B2456" s="2">
        <f>RSI!B2456</f>
        <v>1.94</v>
      </c>
      <c r="C2456" s="2">
        <f>RSI!I2456</f>
        <v>51.576477481431809</v>
      </c>
      <c r="D2456" s="2">
        <f>MACD!E2456</f>
        <v>-7.8688358959004834E-3</v>
      </c>
      <c r="E2456" s="2">
        <f>MACD!F2456</f>
        <v>5.2922959042295721E-3</v>
      </c>
      <c r="F2456" s="2">
        <f>'Moving Avg'!D2456</f>
        <v>1.9239999999999999</v>
      </c>
      <c r="G2456" s="2">
        <f>'Moving Avg'!F2456</f>
        <v>1.9279999999999995</v>
      </c>
      <c r="H2456" s="2">
        <f>'Moving Avg'!G2456</f>
        <v>1.9322000000000004</v>
      </c>
      <c r="I2456" s="2">
        <f>'Moving Avg'!H2456</f>
        <v>2.0836000000000015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</row>
    <row r="2457" spans="1:12" ht="13.5" x14ac:dyDescent="0.25">
      <c r="A2457" s="3">
        <f>RSI!A2457</f>
        <v>45887</v>
      </c>
      <c r="B2457" s="2">
        <f>RSI!B2457</f>
        <v>1.93</v>
      </c>
      <c r="C2457" s="2">
        <f>RSI!I2457</f>
        <v>50.047896965810978</v>
      </c>
      <c r="D2457" s="2">
        <f>MACD!E2457</f>
        <v>-3.5458258534173392E-3</v>
      </c>
      <c r="E2457" s="2">
        <f>MACD!F2457</f>
        <v>3.5246715527001904E-3</v>
      </c>
      <c r="F2457" s="2">
        <f>'Moving Avg'!D2457</f>
        <v>1.9279999999999997</v>
      </c>
      <c r="G2457" s="2">
        <f>'Moving Avg'!F2457</f>
        <v>1.9259999999999995</v>
      </c>
      <c r="H2457" s="2">
        <f>'Moving Avg'!G2457</f>
        <v>1.9314000000000002</v>
      </c>
      <c r="I2457" s="2">
        <f>'Moving Avg'!H2457</f>
        <v>2.0823000000000009</v>
      </c>
      <c r="J2457" s="6" t="str">
        <f>OBV!F2457</f>
        <v>BEARISH</v>
      </c>
      <c r="K2457" s="6" t="str">
        <f>OBV!G2457</f>
        <v>NEUTRAL</v>
      </c>
      <c r="L2457" s="6" t="str">
        <f>OBV!H2457</f>
        <v>BEARISH DIVERGENCE</v>
      </c>
    </row>
    <row r="2458" spans="1:12" ht="13.5" x14ac:dyDescent="0.25">
      <c r="A2458" s="3">
        <f>RSI!A2458</f>
        <v>45888</v>
      </c>
      <c r="B2458" s="2">
        <f>RSI!B2458</f>
        <v>1.9</v>
      </c>
      <c r="C2458" s="2">
        <f>RSI!I2458</f>
        <v>45.674523138414997</v>
      </c>
      <c r="D2458" s="2">
        <f>MACD!E2458</f>
        <v>5.408621625490051E-3</v>
      </c>
      <c r="E2458" s="2">
        <f>MACD!F2458</f>
        <v>3.9014615672581625E-3</v>
      </c>
      <c r="F2458" s="2">
        <f>'Moving Avg'!D2458</f>
        <v>1.9259999999999997</v>
      </c>
      <c r="G2458" s="2">
        <f>'Moving Avg'!F2458</f>
        <v>1.9224999999999994</v>
      </c>
      <c r="H2458" s="2">
        <f>'Moving Avg'!G2458</f>
        <v>1.9310000000000003</v>
      </c>
      <c r="I2458" s="2">
        <f>'Moving Avg'!H2458</f>
        <v>2.0808500000000012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</row>
    <row r="2459" spans="1:12" ht="13.5" x14ac:dyDescent="0.25">
      <c r="A2459" s="3">
        <f>RSI!A2459</f>
        <v>45889</v>
      </c>
      <c r="B2459" s="2">
        <f>RSI!B2459</f>
        <v>1.88</v>
      </c>
      <c r="C2459" s="2">
        <f>RSI!I2459</f>
        <v>42.97819721417401</v>
      </c>
      <c r="D2459" s="2">
        <f>MACD!E2459</f>
        <v>1.4641779945141264E-2</v>
      </c>
      <c r="E2459" s="2">
        <f>MACD!F2459</f>
        <v>6.0495252428347836E-3</v>
      </c>
      <c r="F2459" s="2">
        <f>'Moving Avg'!D2459</f>
        <v>1.9140000000000001</v>
      </c>
      <c r="G2459" s="2">
        <f>'Moving Avg'!F2459</f>
        <v>1.9204999999999994</v>
      </c>
      <c r="H2459" s="2">
        <f>'Moving Avg'!G2459</f>
        <v>1.9296</v>
      </c>
      <c r="I2459" s="2">
        <f>'Moving Avg'!H2459</f>
        <v>2.079050000000001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</row>
    <row r="2460" spans="1:12" ht="13.5" x14ac:dyDescent="0.25">
      <c r="A2460" s="3">
        <f>RSI!A2460</f>
        <v>45890</v>
      </c>
      <c r="B2460" s="2">
        <f>RSI!B2460</f>
        <v>1.88</v>
      </c>
      <c r="C2460" s="2">
        <f>RSI!I2460</f>
        <v>42.978197214174017</v>
      </c>
      <c r="D2460" s="2">
        <f>MACD!E2460</f>
        <v>1.1965288258883655E-2</v>
      </c>
      <c r="E2460" s="2">
        <f>MACD!F2460</f>
        <v>7.2326778460445581E-3</v>
      </c>
      <c r="F2460" s="2">
        <f>'Moving Avg'!D2460</f>
        <v>1.9059999999999999</v>
      </c>
      <c r="G2460" s="2">
        <f>'Moving Avg'!F2460</f>
        <v>1.9195000000000004</v>
      </c>
      <c r="H2460" s="2">
        <f>'Moving Avg'!G2460</f>
        <v>1.9280000000000002</v>
      </c>
      <c r="I2460" s="2">
        <f>'Moving Avg'!H2460</f>
        <v>2.0777500000000004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45891</v>
      </c>
      <c r="B2461" s="2">
        <f>RSI!B2461</f>
        <v>1.92</v>
      </c>
      <c r="C2461" s="2">
        <f>RSI!I2461</f>
        <v>49.845798153350245</v>
      </c>
      <c r="D2461" s="2">
        <f>MACD!E2461</f>
        <v>6.9969225416288694E-3</v>
      </c>
      <c r="E2461" s="2">
        <f>MACD!F2461</f>
        <v>7.1855267851614205E-3</v>
      </c>
      <c r="F2461" s="2">
        <f>'Moving Avg'!D2461</f>
        <v>1.9019999999999999</v>
      </c>
      <c r="G2461" s="2">
        <f>'Moving Avg'!F2461</f>
        <v>1.9205000000000005</v>
      </c>
      <c r="H2461" s="2">
        <f>'Moving Avg'!G2461</f>
        <v>1.9274</v>
      </c>
      <c r="I2461" s="2">
        <f>'Moving Avg'!H2461</f>
        <v>2.0769000000000006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</row>
    <row r="2462" spans="1:12" ht="13.5" x14ac:dyDescent="0.25">
      <c r="A2462" s="3">
        <f>RSI!A2462</f>
        <v>45894</v>
      </c>
      <c r="B2462" s="2">
        <f>RSI!B2462</f>
        <v>1.96</v>
      </c>
      <c r="C2462" s="2">
        <f>RSI!I2462</f>
        <v>55.604067476494961</v>
      </c>
      <c r="D2462" s="2">
        <f>MACD!E2462</f>
        <v>1.3721696572654984E-3</v>
      </c>
      <c r="E2462" s="2">
        <f>MACD!F2462</f>
        <v>6.0228553595822361E-3</v>
      </c>
      <c r="F2462" s="2">
        <f>'Moving Avg'!D2462</f>
        <v>1.9079999999999999</v>
      </c>
      <c r="G2462" s="2">
        <f>'Moving Avg'!F2462</f>
        <v>1.9210000000000005</v>
      </c>
      <c r="H2462" s="2">
        <f>'Moving Avg'!G2462</f>
        <v>1.9276000000000002</v>
      </c>
      <c r="I2462" s="2">
        <f>'Moving Avg'!H2462</f>
        <v>2.0762500000000008</v>
      </c>
      <c r="J2462" s="6" t="str">
        <f>OBV!F2462</f>
        <v>BEARISH</v>
      </c>
      <c r="K2462" s="6" t="str">
        <f>OBV!G2462</f>
        <v>NEUTRAL</v>
      </c>
      <c r="L2462" s="6" t="str">
        <f>OBV!H2462</f>
        <v>BEARISH DIVERGENCE</v>
      </c>
    </row>
    <row r="2463" spans="1:12" ht="13.5" x14ac:dyDescent="0.25">
      <c r="A2463" s="3">
        <f>RSI!A2463</f>
        <v>45895</v>
      </c>
      <c r="B2463" s="2">
        <f>RSI!B2463</f>
        <v>1.92</v>
      </c>
      <c r="C2463" s="2">
        <f>RSI!I2463</f>
        <v>49.485530813643258</v>
      </c>
      <c r="D2463" s="2">
        <f>MACD!E2463</f>
        <v>-6.5716288355788244E-4</v>
      </c>
      <c r="E2463" s="2">
        <f>MACD!F2463</f>
        <v>4.6868517109542127E-3</v>
      </c>
      <c r="F2463" s="2">
        <f>'Moving Avg'!D2463</f>
        <v>1.9119999999999997</v>
      </c>
      <c r="G2463" s="2">
        <f>'Moving Avg'!F2463</f>
        <v>1.9185000000000003</v>
      </c>
      <c r="H2463" s="2">
        <f>'Moving Avg'!G2463</f>
        <v>1.9280000000000002</v>
      </c>
      <c r="I2463" s="2">
        <f>'Moving Avg'!H2463</f>
        <v>2.0753500000000007</v>
      </c>
      <c r="J2463" s="6" t="str">
        <f>OBV!F2463</f>
        <v>BEARISH</v>
      </c>
      <c r="K2463" s="6" t="str">
        <f>OBV!G2463</f>
        <v>NEUTRAL</v>
      </c>
      <c r="L2463" s="6" t="str">
        <f>OBV!H2463</f>
        <v>BEARISH DIVERGENCE</v>
      </c>
    </row>
    <row r="2464" spans="1:12" ht="13.5" x14ac:dyDescent="0.25">
      <c r="A2464" s="3">
        <f>RSI!A2464</f>
        <v>45896</v>
      </c>
      <c r="B2464" s="2">
        <f>RSI!B2464</f>
        <v>1.93</v>
      </c>
      <c r="C2464" s="2">
        <f>RSI!I2464</f>
        <v>50.938987856500866</v>
      </c>
      <c r="D2464" s="2">
        <f>MACD!E2464</f>
        <v>1.5210770104814308E-3</v>
      </c>
      <c r="E2464" s="2">
        <f>MACD!F2464</f>
        <v>4.0536967708596564E-3</v>
      </c>
      <c r="F2464" s="2">
        <f>'Moving Avg'!D2464</f>
        <v>1.9219999999999999</v>
      </c>
      <c r="G2464" s="2">
        <f>'Moving Avg'!F2464</f>
        <v>1.9195</v>
      </c>
      <c r="H2464" s="2">
        <f>'Moving Avg'!G2464</f>
        <v>1.9288000000000005</v>
      </c>
      <c r="I2464" s="2">
        <f>'Moving Avg'!H2464</f>
        <v>2.0745000000000009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1.97</v>
      </c>
      <c r="C2465" s="2">
        <f>RSI!I2465</f>
        <v>56.349299691469888</v>
      </c>
      <c r="D2465" s="2">
        <f>MACD!E2465</f>
        <v>-2.7155849188094106E-3</v>
      </c>
      <c r="E2465" s="2">
        <f>MACD!F2465</f>
        <v>2.6998404329258434E-3</v>
      </c>
      <c r="F2465" s="2">
        <f>'Moving Avg'!D2465</f>
        <v>1.94</v>
      </c>
      <c r="G2465" s="2">
        <f>'Moving Avg'!F2465</f>
        <v>1.9239999999999999</v>
      </c>
      <c r="H2465" s="2">
        <f>'Moving Avg'!G2465</f>
        <v>1.9304000000000001</v>
      </c>
      <c r="I2465" s="2">
        <f>'Moving Avg'!H2465</f>
        <v>2.0741000000000009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</row>
    <row r="2466" spans="1:12" ht="13.5" x14ac:dyDescent="0.25">
      <c r="A2466" s="3">
        <f>RSI!A2466</f>
        <v>45898</v>
      </c>
      <c r="B2466" s="2">
        <f>RSI!B2466</f>
        <v>1.94</v>
      </c>
      <c r="C2466" s="2">
        <f>RSI!I2466</f>
        <v>51.740748191931864</v>
      </c>
      <c r="D2466" s="2">
        <f>MACD!E2466</f>
        <v>-1.2746153771563407E-3</v>
      </c>
      <c r="E2466" s="2">
        <f>MACD!F2466</f>
        <v>1.9049492709094064E-3</v>
      </c>
      <c r="F2466" s="2">
        <f>'Moving Avg'!D2466</f>
        <v>1.9439999999999997</v>
      </c>
      <c r="G2466" s="2">
        <f>'Moving Avg'!F2466</f>
        <v>1.9269999999999996</v>
      </c>
      <c r="H2466" s="2">
        <f>'Moving Avg'!G2466</f>
        <v>1.9314000000000002</v>
      </c>
      <c r="I2466" s="2">
        <f>'Moving Avg'!H2466</f>
        <v>2.0737500000000009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1.96</v>
      </c>
      <c r="C2467" s="2">
        <f>RSI!I2467</f>
        <v>54.417263550072171</v>
      </c>
      <c r="D2467" s="2">
        <f>MACD!E2467</f>
        <v>-3.1510681251241124E-3</v>
      </c>
      <c r="E2467" s="2">
        <f>MACD!F2467</f>
        <v>8.9374579170270268E-4</v>
      </c>
      <c r="F2467" s="2">
        <f>'Moving Avg'!D2467</f>
        <v>1.9439999999999997</v>
      </c>
      <c r="G2467" s="2">
        <f>'Moving Avg'!F2467</f>
        <v>1.9274999999999998</v>
      </c>
      <c r="H2467" s="2">
        <f>'Moving Avg'!G2467</f>
        <v>1.9335999999999995</v>
      </c>
      <c r="I2467" s="2">
        <f>'Moving Avg'!H2467</f>
        <v>2.0734500000000007</v>
      </c>
      <c r="J2467" s="6" t="str">
        <f>OBV!F2467</f>
        <v>BULLISH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45902</v>
      </c>
      <c r="B2468" s="2">
        <f>RSI!B2468</f>
        <v>1.96</v>
      </c>
      <c r="C2468" s="2">
        <f>RSI!I2468</f>
        <v>54.417263550072171</v>
      </c>
      <c r="D2468" s="2">
        <f>MACD!E2468</f>
        <v>-9.5425787609950685E-3</v>
      </c>
      <c r="E2468" s="2">
        <f>MACD!F2468</f>
        <v>-1.1935191188368515E-3</v>
      </c>
      <c r="F2468" s="2">
        <f>'Moving Avg'!D2468</f>
        <v>1.952</v>
      </c>
      <c r="G2468" s="2">
        <f>'Moving Avg'!F2468</f>
        <v>1.927</v>
      </c>
      <c r="H2468" s="2">
        <f>'Moving Avg'!G2468</f>
        <v>1.9341999999999997</v>
      </c>
      <c r="I2468" s="2">
        <f>'Moving Avg'!H2468</f>
        <v>2.0731000000000006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</row>
    <row r="2469" spans="1:12" ht="13.5" x14ac:dyDescent="0.25">
      <c r="A2469" s="3">
        <f>RSI!A2469</f>
        <v>45903</v>
      </c>
      <c r="B2469" s="2">
        <f>RSI!B2469</f>
        <v>1.96</v>
      </c>
      <c r="C2469" s="2">
        <f>RSI!I2469</f>
        <v>54.417263550072178</v>
      </c>
      <c r="D2469" s="2">
        <f>MACD!E2469</f>
        <v>-1.8202108988403909E-2</v>
      </c>
      <c r="E2469" s="2">
        <f>MACD!F2469</f>
        <v>-4.5952370927502635E-3</v>
      </c>
      <c r="F2469" s="2">
        <f>'Moving Avg'!D2469</f>
        <v>1.9579999999999997</v>
      </c>
      <c r="G2469" s="2">
        <f>'Moving Avg'!F2469</f>
        <v>1.9265000000000001</v>
      </c>
      <c r="H2469" s="2">
        <f>'Moving Avg'!G2469</f>
        <v>1.9353999999999993</v>
      </c>
      <c r="I2469" s="2">
        <f>'Moving Avg'!H2469</f>
        <v>2.0726500000000003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</row>
    <row r="2470" spans="1:12" ht="13.5" x14ac:dyDescent="0.25">
      <c r="A2470" s="3">
        <f>RSI!A2470</f>
        <v>45905</v>
      </c>
      <c r="B2470" s="2">
        <f>RSI!B2470</f>
        <v>1.95</v>
      </c>
      <c r="C2470" s="2">
        <f>RSI!I2470</f>
        <v>52.595622480072961</v>
      </c>
      <c r="D2470" s="2">
        <f>MACD!E2470</f>
        <v>-2.4950149947332134E-2</v>
      </c>
      <c r="E2470" s="2">
        <f>MACD!F2470</f>
        <v>-8.6662196636666383E-3</v>
      </c>
      <c r="F2470" s="2">
        <f>'Moving Avg'!D2470</f>
        <v>1.954</v>
      </c>
      <c r="G2470" s="2">
        <f>'Moving Avg'!F2470</f>
        <v>1.9290000000000003</v>
      </c>
      <c r="H2470" s="2">
        <f>'Moving Avg'!G2470</f>
        <v>1.9349999999999994</v>
      </c>
      <c r="I2470" s="2">
        <f>'Moving Avg'!H2470</f>
        <v>2.0717000000000003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</row>
    <row r="2471" spans="1:12" ht="13.5" x14ac:dyDescent="0.25">
      <c r="A2471" s="3">
        <f>RSI!A2471</f>
        <v>45908</v>
      </c>
      <c r="B2471" s="2">
        <f>RSI!B2471</f>
        <v>1.95</v>
      </c>
      <c r="C2471" s="2">
        <f>RSI!I2471</f>
        <v>52.595622480072947</v>
      </c>
      <c r="D2471" s="2">
        <f>MACD!E2471</f>
        <v>-2.4596619075297754E-2</v>
      </c>
      <c r="E2471" s="2">
        <f>MACD!F2471</f>
        <v>-1.1852299545992862E-2</v>
      </c>
      <c r="F2471" s="2">
        <f>'Moving Avg'!D2471</f>
        <v>1.956</v>
      </c>
      <c r="G2471" s="2">
        <f>'Moving Avg'!F2471</f>
        <v>1.9315000000000002</v>
      </c>
      <c r="H2471" s="2">
        <f>'Moving Avg'!G2471</f>
        <v>1.9347999999999994</v>
      </c>
      <c r="I2471" s="2">
        <f>'Moving Avg'!H2471</f>
        <v>2.0707500000000003</v>
      </c>
      <c r="J2471" s="6" t="str">
        <f>OBV!F2471</f>
        <v>BEARISH</v>
      </c>
      <c r="K2471" s="6" t="str">
        <f>OBV!G2471</f>
        <v>NEUTRAL</v>
      </c>
      <c r="L2471" s="6" t="str">
        <f>OBV!H2471</f>
        <v>BEARISH DIVERGENCE</v>
      </c>
    </row>
    <row r="2472" spans="1:12" ht="13.5" x14ac:dyDescent="0.25">
      <c r="A2472" s="3">
        <f>RSI!A2472</f>
        <v>45909</v>
      </c>
      <c r="B2472" s="2">
        <f>RSI!B2472</f>
        <v>1.95</v>
      </c>
      <c r="C2472" s="2">
        <f>RSI!I2472</f>
        <v>52.595622480072947</v>
      </c>
      <c r="D2472" s="2">
        <f>MACD!E2472</f>
        <v>-1.8227367035096531E-2</v>
      </c>
      <c r="E2472" s="2">
        <f>MACD!F2472</f>
        <v>-1.3127313043813597E-2</v>
      </c>
      <c r="F2472" s="2">
        <f>'Moving Avg'!D2472</f>
        <v>1.954</v>
      </c>
      <c r="G2472" s="2">
        <f>'Moving Avg'!F2472</f>
        <v>1.9335000000000004</v>
      </c>
      <c r="H2472" s="2">
        <f>'Moving Avg'!G2472</f>
        <v>1.9351999999999996</v>
      </c>
      <c r="I2472" s="2">
        <f>'Moving Avg'!H2472</f>
        <v>2.0697000000000001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45910</v>
      </c>
      <c r="B2473" s="2">
        <f>RSI!B2473</f>
        <v>1.96</v>
      </c>
      <c r="C2473" s="2">
        <f>RSI!I2473</f>
        <v>54.498058617891118</v>
      </c>
      <c r="D2473" s="2">
        <f>MACD!E2473</f>
        <v>-1.9810119800920623E-2</v>
      </c>
      <c r="E2473" s="2">
        <f>MACD!F2473</f>
        <v>-1.4463874395235003E-2</v>
      </c>
      <c r="F2473" s="2">
        <f>'Moving Avg'!D2473</f>
        <v>1.954</v>
      </c>
      <c r="G2473" s="2">
        <f>'Moving Avg'!F2473</f>
        <v>1.9360000000000004</v>
      </c>
      <c r="H2473" s="2">
        <f>'Moving Avg'!G2473</f>
        <v>1.9357999999999993</v>
      </c>
      <c r="I2473" s="2">
        <f>'Moving Avg'!H2473</f>
        <v>2.0684999999999998</v>
      </c>
      <c r="J2473" s="6" t="str">
        <f>OBV!F2473</f>
        <v>BEARISH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45911</v>
      </c>
      <c r="B2474" s="2">
        <f>RSI!B2474</f>
        <v>1.99</v>
      </c>
      <c r="C2474" s="2">
        <f>RSI!I2474</f>
        <v>59.720585946235957</v>
      </c>
      <c r="D2474" s="2">
        <f>MACD!E2474</f>
        <v>-2.1964013052766962E-2</v>
      </c>
      <c r="E2474" s="2">
        <f>MACD!F2474</f>
        <v>-1.5963902126741397E-2</v>
      </c>
      <c r="F2474" s="2">
        <f>'Moving Avg'!D2474</f>
        <v>1.9599999999999997</v>
      </c>
      <c r="G2474" s="2">
        <f>'Moving Avg'!F2474</f>
        <v>1.9385000000000006</v>
      </c>
      <c r="H2474" s="2">
        <f>'Moving Avg'!G2474</f>
        <v>1.9365999999999992</v>
      </c>
      <c r="I2474" s="2">
        <f>'Moving Avg'!H2474</f>
        <v>2.0670499999999996</v>
      </c>
      <c r="J2474" s="6" t="str">
        <f>OBV!F2474</f>
        <v>BULLISH</v>
      </c>
      <c r="K2474" s="6" t="str">
        <f>OBV!G2474</f>
        <v>NEUTRAL</v>
      </c>
      <c r="L2474" s="6" t="str">
        <f>OBV!H2474</f>
        <v>CONFIRMED BULLISH</v>
      </c>
    </row>
    <row r="2475" spans="1:12" ht="13.5" x14ac:dyDescent="0.25">
      <c r="A2475" s="3">
        <f>RSI!A2475</f>
        <v>45912</v>
      </c>
      <c r="B2475" s="2">
        <f>RSI!B2475</f>
        <v>1.99</v>
      </c>
      <c r="C2475" s="2">
        <f>RSI!I2475</f>
        <v>59.72058594623595</v>
      </c>
      <c r="D2475" s="2">
        <f>MACD!E2475</f>
        <v>-1.7931148642643224E-2</v>
      </c>
      <c r="E2475" s="2">
        <f>MACD!F2475</f>
        <v>-1.6357351429921764E-2</v>
      </c>
      <c r="F2475" s="2">
        <f>'Moving Avg'!D2475</f>
        <v>1.968</v>
      </c>
      <c r="G2475" s="2">
        <f>'Moving Avg'!F2475</f>
        <v>1.9420000000000006</v>
      </c>
      <c r="H2475" s="2">
        <f>'Moving Avg'!G2475</f>
        <v>1.9387999999999992</v>
      </c>
      <c r="I2475" s="2">
        <f>'Moving Avg'!H2475</f>
        <v>2.0652499999999994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</row>
    <row r="2476" spans="1:12" ht="13.5" x14ac:dyDescent="0.25">
      <c r="A2476" s="3">
        <f>RSI!A2476</f>
        <v>45915</v>
      </c>
      <c r="B2476" s="2">
        <f>RSI!B2476</f>
        <v>2.0699999999999998</v>
      </c>
      <c r="C2476" s="2">
        <f>RSI!I2476</f>
        <v>70.272787559552597</v>
      </c>
      <c r="D2476" s="2">
        <f>MACD!E2476</f>
        <v>-2.5336384234225573E-2</v>
      </c>
      <c r="E2476" s="2">
        <f>MACD!F2476</f>
        <v>-1.8153157990782525E-2</v>
      </c>
      <c r="F2476" s="2">
        <f>'Moving Avg'!D2476</f>
        <v>1.9920000000000002</v>
      </c>
      <c r="G2476" s="2">
        <f>'Moving Avg'!F2476</f>
        <v>1.9485000000000003</v>
      </c>
      <c r="H2476" s="2">
        <f>'Moving Avg'!G2476</f>
        <v>1.9409999999999992</v>
      </c>
      <c r="I2476" s="2">
        <f>'Moving Avg'!H2476</f>
        <v>2.0635999999999997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</row>
    <row r="2477" spans="1:12" ht="13.5" x14ac:dyDescent="0.25">
      <c r="A2477" s="3">
        <f>RSI!A2477</f>
        <v>45916</v>
      </c>
      <c r="B2477" s="2">
        <f>RSI!B2477</f>
        <v>2.16</v>
      </c>
      <c r="C2477" s="2">
        <f>RSI!I2477</f>
        <v>77.434815748013136</v>
      </c>
      <c r="D2477" s="2">
        <f>MACD!E2477</f>
        <v>-3.5920698338921531E-2</v>
      </c>
      <c r="E2477" s="2">
        <f>MACD!F2477</f>
        <v>-2.1706666060410329E-2</v>
      </c>
      <c r="F2477" s="2">
        <f>'Moving Avg'!D2477</f>
        <v>2.0339999999999998</v>
      </c>
      <c r="G2477" s="2">
        <f>'Moving Avg'!F2477</f>
        <v>1.9600000000000002</v>
      </c>
      <c r="H2477" s="2">
        <f>'Moving Avg'!G2477</f>
        <v>1.944999999999999</v>
      </c>
      <c r="I2477" s="2">
        <f>'Moving Avg'!H2477</f>
        <v>2.0619999999999998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</row>
    <row r="2478" spans="1:12" ht="13.5" x14ac:dyDescent="0.25">
      <c r="A2478" s="3">
        <f>RSI!A2478</f>
        <v>45917</v>
      </c>
      <c r="B2478" s="2">
        <f>RSI!B2478</f>
        <v>2.25</v>
      </c>
      <c r="C2478" s="2">
        <f>RSI!I2478</f>
        <v>82.083412016094641</v>
      </c>
      <c r="D2478" s="2">
        <f>MACD!E2478</f>
        <v>-5.274976838289791E-2</v>
      </c>
      <c r="E2478" s="2">
        <f>MACD!F2478</f>
        <v>-2.7915286524907844E-2</v>
      </c>
      <c r="F2478" s="2">
        <f>'Moving Avg'!D2478</f>
        <v>2.0920000000000001</v>
      </c>
      <c r="G2478" s="2">
        <f>'Moving Avg'!F2478</f>
        <v>1.9774999999999998</v>
      </c>
      <c r="H2478" s="2">
        <f>'Moving Avg'!G2478</f>
        <v>1.9515999999999991</v>
      </c>
      <c r="I2478" s="2">
        <f>'Moving Avg'!H2478</f>
        <v>2.0610999999999997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45918</v>
      </c>
      <c r="B2479" s="2">
        <f>RSI!B2479</f>
        <v>2.2999999999999998</v>
      </c>
      <c r="C2479" s="2">
        <f>RSI!I2479</f>
        <v>84.049364892041723</v>
      </c>
      <c r="D2479" s="2">
        <f>MACD!E2479</f>
        <v>-7.2342347267689622E-2</v>
      </c>
      <c r="E2479" s="2">
        <f>MACD!F2479</f>
        <v>-3.6800698673464201E-2</v>
      </c>
      <c r="F2479" s="2">
        <f>'Moving Avg'!D2479</f>
        <v>2.1539999999999999</v>
      </c>
      <c r="G2479" s="2">
        <f>'Moving Avg'!F2479</f>
        <v>1.9984999999999999</v>
      </c>
      <c r="H2479" s="2">
        <f>'Moving Avg'!G2479</f>
        <v>1.9591999999999989</v>
      </c>
      <c r="I2479" s="2">
        <f>'Moving Avg'!H2479</f>
        <v>2.0609499999999996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</row>
    <row r="2480" spans="1:12" ht="13.5" x14ac:dyDescent="0.25">
      <c r="A2480" s="3">
        <f>RSI!A2480</f>
        <v>45919</v>
      </c>
      <c r="B2480" s="2">
        <f>RSI!B2480</f>
        <v>2.35</v>
      </c>
      <c r="C2480" s="2">
        <f>RSI!I2480</f>
        <v>85.735037100778143</v>
      </c>
      <c r="D2480" s="2">
        <f>MACD!E2480</f>
        <v>-9.5985053262695352E-2</v>
      </c>
      <c r="E2480" s="2">
        <f>MACD!F2480</f>
        <v>-4.8637569591310437E-2</v>
      </c>
      <c r="F2480" s="2">
        <f>'Moving Avg'!D2480</f>
        <v>2.226</v>
      </c>
      <c r="G2480" s="2">
        <f>'Moving Avg'!F2480</f>
        <v>2.0219999999999994</v>
      </c>
      <c r="H2480" s="2">
        <f>'Moving Avg'!G2480</f>
        <v>1.9681999999999988</v>
      </c>
      <c r="I2480" s="2">
        <f>'Moving Avg'!H2480</f>
        <v>2.0615499999999995</v>
      </c>
      <c r="J2480" s="6" t="str">
        <f>OBV!F2480</f>
        <v>BULLISH</v>
      </c>
      <c r="K2480" s="6" t="str">
        <f>OBV!G2480</f>
        <v>NEUTRAL</v>
      </c>
      <c r="L2480" s="6" t="str">
        <f>OBV!H2480</f>
        <v>CONFIRMED BULLISH</v>
      </c>
    </row>
    <row r="2481" spans="1:12" ht="13.5" x14ac:dyDescent="0.25">
      <c r="A2481" s="3">
        <f>RSI!A2481</f>
        <v>45922</v>
      </c>
      <c r="B2481" s="2">
        <f>RSI!B2481</f>
        <v>2.2999999999999998</v>
      </c>
      <c r="C2481" s="2">
        <f>RSI!I2481</f>
        <v>76.974572923908539</v>
      </c>
      <c r="D2481" s="2">
        <f>MACD!E2481</f>
        <v>-0.11426939495949218</v>
      </c>
      <c r="E2481" s="2">
        <f>MACD!F2481</f>
        <v>-6.1763934664946785E-2</v>
      </c>
      <c r="F2481" s="2">
        <f>'Moving Avg'!D2481</f>
        <v>2.2719999999999998</v>
      </c>
      <c r="G2481" s="2">
        <f>'Moving Avg'!F2481</f>
        <v>2.0409999999999995</v>
      </c>
      <c r="H2481" s="2">
        <f>'Moving Avg'!G2481</f>
        <v>1.9751999999999987</v>
      </c>
      <c r="I2481" s="2">
        <f>'Moving Avg'!H2481</f>
        <v>2.0620499999999993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</row>
    <row r="2482" spans="1:12" ht="13.5" x14ac:dyDescent="0.25">
      <c r="A2482" s="3">
        <f>RSI!A2482</f>
        <v>45923</v>
      </c>
      <c r="B2482" s="2">
        <f>RSI!B2482</f>
        <v>2.27</v>
      </c>
      <c r="C2482" s="2">
        <f>RSI!I2482</f>
        <v>72.207137281725991</v>
      </c>
      <c r="D2482" s="2">
        <f>MACD!E2482</f>
        <v>-0.12905890033493694</v>
      </c>
      <c r="E2482" s="2">
        <f>MACD!F2482</f>
        <v>-7.5222927798944822E-2</v>
      </c>
      <c r="F2482" s="2">
        <f>'Moving Avg'!D2482</f>
        <v>2.2939999999999996</v>
      </c>
      <c r="G2482" s="2">
        <f>'Moving Avg'!F2482</f>
        <v>2.0564999999999998</v>
      </c>
      <c r="H2482" s="2">
        <f>'Moving Avg'!G2482</f>
        <v>1.9807999999999988</v>
      </c>
      <c r="I2482" s="2">
        <f>'Moving Avg'!H2482</f>
        <v>2.0619499999999991</v>
      </c>
      <c r="J2482" s="6" t="str">
        <f>OBV!F2482</f>
        <v>BULLISH</v>
      </c>
      <c r="K2482" s="6" t="str">
        <f>OBV!G2482</f>
        <v>NEUTRAL</v>
      </c>
      <c r="L2482" s="6" t="str">
        <f>OBV!H2482</f>
        <v>CONFIRMED BULLISH</v>
      </c>
    </row>
    <row r="2483" spans="1:12" ht="13.5" x14ac:dyDescent="0.25">
      <c r="A2483" s="3">
        <f>RSI!A2483</f>
        <v>45924</v>
      </c>
      <c r="B2483" s="2">
        <f>RSI!B2483</f>
        <v>2.2000000000000002</v>
      </c>
      <c r="C2483" s="2">
        <f>RSI!I2483</f>
        <v>62.482809898797605</v>
      </c>
      <c r="D2483" s="2">
        <f>MACD!E2483</f>
        <v>-0.13609843987028647</v>
      </c>
      <c r="E2483" s="2">
        <f>MACD!F2483</f>
        <v>-8.7398030213213157E-2</v>
      </c>
      <c r="F2483" s="2">
        <f>'Moving Avg'!D2483</f>
        <v>2.2840000000000003</v>
      </c>
      <c r="G2483" s="2">
        <f>'Moving Avg'!F2483</f>
        <v>2.0705</v>
      </c>
      <c r="H2483" s="2">
        <f>'Moving Avg'!G2483</f>
        <v>1.9849999999999988</v>
      </c>
      <c r="I2483" s="2">
        <f>'Moving Avg'!H2483</f>
        <v>2.061199999999999</v>
      </c>
      <c r="J2483" s="6" t="str">
        <f>OBV!F2483</f>
        <v>BULLISH</v>
      </c>
      <c r="K2483" s="6" t="str">
        <f>OBV!G2483</f>
        <v>NEUTRAL</v>
      </c>
      <c r="L2483" s="6" t="str">
        <f>OBV!H2483</f>
        <v>BULLISH DIVERGENCE</v>
      </c>
    </row>
    <row r="2484" spans="1:12" ht="13.5" x14ac:dyDescent="0.25">
      <c r="A2484" s="3">
        <f>RSI!A2484</f>
        <v>45925</v>
      </c>
      <c r="B2484" s="2">
        <f>RSI!B2484</f>
        <v>2.11</v>
      </c>
      <c r="C2484" s="2">
        <f>RSI!I2484</f>
        <v>52.662788230085127</v>
      </c>
      <c r="D2484" s="2">
        <f>MACD!E2484</f>
        <v>-0.13151576070430337</v>
      </c>
      <c r="E2484" s="2">
        <f>MACD!F2484</f>
        <v>-9.6221576311431203E-2</v>
      </c>
      <c r="F2484" s="2">
        <f>'Moving Avg'!D2484</f>
        <v>2.246</v>
      </c>
      <c r="G2484" s="2">
        <f>'Moving Avg'!F2484</f>
        <v>2.0794999999999999</v>
      </c>
      <c r="H2484" s="2">
        <f>'Moving Avg'!G2484</f>
        <v>1.9873999999999989</v>
      </c>
      <c r="I2484" s="2">
        <f>'Moving Avg'!H2484</f>
        <v>2.060249999999999</v>
      </c>
      <c r="J2484" s="6" t="str">
        <f>OBV!F2484</f>
        <v>BULLISH</v>
      </c>
      <c r="K2484" s="6" t="str">
        <f>OBV!G2484</f>
        <v>NEUTRAL</v>
      </c>
      <c r="L2484" s="6" t="str">
        <f>OBV!H2484</f>
        <v>BULLISH DIVERGENCE</v>
      </c>
    </row>
    <row r="2485" spans="1:12" ht="13.5" x14ac:dyDescent="0.25">
      <c r="A2485" s="3">
        <f>RSI!A2485</f>
        <v>45926</v>
      </c>
      <c r="B2485" s="2">
        <f>RSI!B2485</f>
        <v>2.12</v>
      </c>
      <c r="C2485" s="2">
        <f>RSI!I2485</f>
        <v>53.536574651682955</v>
      </c>
      <c r="D2485" s="2">
        <f>MACD!E2485</f>
        <v>-0.12853484955483729</v>
      </c>
      <c r="E2485" s="2">
        <f>MACD!F2485</f>
        <v>-0.10268423096011244</v>
      </c>
      <c r="F2485" s="2">
        <f>'Moving Avg'!D2485</f>
        <v>2.2000000000000002</v>
      </c>
      <c r="G2485" s="2">
        <f>'Moving Avg'!F2485</f>
        <v>2.0870000000000002</v>
      </c>
      <c r="H2485" s="2">
        <f>'Moving Avg'!G2485</f>
        <v>1.9899999999999991</v>
      </c>
      <c r="I2485" s="2">
        <f>'Moving Avg'!H2485</f>
        <v>2.0593499999999993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45929</v>
      </c>
      <c r="B2486" s="2">
        <f>RSI!B2486</f>
        <v>2.21</v>
      </c>
      <c r="C2486" s="2">
        <f>RSI!I2486</f>
        <v>60.587743455031557</v>
      </c>
      <c r="D2486" s="2">
        <f>MACD!E2486</f>
        <v>-0.12057504908668193</v>
      </c>
      <c r="E2486" s="2">
        <f>MACD!F2486</f>
        <v>-0.10626239458542634</v>
      </c>
      <c r="F2486" s="2">
        <f>'Moving Avg'!D2486</f>
        <v>2.1819999999999999</v>
      </c>
      <c r="G2486" s="2">
        <f>'Moving Avg'!F2486</f>
        <v>2.1005000000000003</v>
      </c>
      <c r="H2486" s="2">
        <f>'Moving Avg'!G2486</f>
        <v>1.9959999999999991</v>
      </c>
      <c r="I2486" s="2">
        <f>'Moving Avg'!H2486</f>
        <v>2.0588999999999986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45930</v>
      </c>
      <c r="B2487" s="2">
        <f>RSI!B2487</f>
        <v>2.12</v>
      </c>
      <c r="C2487" s="2">
        <f>RSI!I2487</f>
        <v>52.076780520175504</v>
      </c>
      <c r="D2487" s="2">
        <f>MACD!E2487</f>
        <v>-9.4047284627737593E-2</v>
      </c>
      <c r="E2487" s="2">
        <f>MACD!F2487</f>
        <v>-0.1038193725938886</v>
      </c>
      <c r="F2487" s="2">
        <f>'Moving Avg'!D2487</f>
        <v>2.1520000000000001</v>
      </c>
      <c r="G2487" s="2">
        <f>'Moving Avg'!F2487</f>
        <v>2.1085000000000003</v>
      </c>
      <c r="H2487" s="2">
        <f>'Moving Avg'!G2487</f>
        <v>1.9989999999999992</v>
      </c>
      <c r="I2487" s="2">
        <f>'Moving Avg'!H2487</f>
        <v>2.0579999999999985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45931</v>
      </c>
      <c r="B2488" s="2">
        <f>RSI!B2488</f>
        <v>2.08</v>
      </c>
      <c r="C2488" s="2">
        <f>RSI!I2488</f>
        <v>48.795977833300341</v>
      </c>
      <c r="D2488" s="2">
        <f>MACD!E2488</f>
        <v>-5.4926702392066318E-2</v>
      </c>
      <c r="E2488" s="2">
        <f>MACD!F2488</f>
        <v>-9.4040838553524145E-2</v>
      </c>
      <c r="F2488" s="2">
        <f>'Moving Avg'!D2488</f>
        <v>2.1280000000000001</v>
      </c>
      <c r="G2488" s="2">
        <f>'Moving Avg'!F2488</f>
        <v>2.1145</v>
      </c>
      <c r="H2488" s="2">
        <f>'Moving Avg'!G2488</f>
        <v>2.001199999999999</v>
      </c>
      <c r="I2488" s="2">
        <f>'Moving Avg'!H2488</f>
        <v>2.0568999999999988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45932</v>
      </c>
      <c r="B2489" s="2">
        <f>RSI!B2489</f>
        <v>2.12</v>
      </c>
      <c r="C2489" s="2">
        <f>RSI!I2489</f>
        <v>52.049219657283338</v>
      </c>
      <c r="D2489" s="2">
        <f>MACD!E2489</f>
        <v>-1.6984061581872822E-2</v>
      </c>
      <c r="E2489" s="2">
        <f>MACD!F2489</f>
        <v>-7.862948315919388E-2</v>
      </c>
      <c r="F2489" s="2">
        <f>'Moving Avg'!D2489</f>
        <v>2.1300000000000003</v>
      </c>
      <c r="G2489" s="2">
        <f>'Moving Avg'!F2489</f>
        <v>2.1224999999999996</v>
      </c>
      <c r="H2489" s="2">
        <f>'Moving Avg'!G2489</f>
        <v>2.0051999999999994</v>
      </c>
      <c r="I2489" s="2">
        <f>'Moving Avg'!H2489</f>
        <v>2.0559499999999988</v>
      </c>
      <c r="J2489" s="6" t="str">
        <f>OBV!F2489</f>
        <v>BEARISH</v>
      </c>
      <c r="K2489" s="6" t="str">
        <f>OBV!G2489</f>
        <v>NEUTRAL</v>
      </c>
      <c r="L2489" s="6" t="str">
        <f>OBV!H2489</f>
        <v>BEARISH DIVERGENCE</v>
      </c>
    </row>
    <row r="2490" spans="1:12" ht="13.5" x14ac:dyDescent="0.25">
      <c r="A2490" s="3">
        <f>RSI!A2490</f>
        <v>45933</v>
      </c>
      <c r="B2490" s="2">
        <f>RSI!B2490</f>
        <v>2.12</v>
      </c>
      <c r="C2490" s="2">
        <f>RSI!I2490</f>
        <v>52.049219657283338</v>
      </c>
      <c r="D2490" s="2">
        <f>MACD!E2490</f>
        <v>2.2680218956960818E-2</v>
      </c>
      <c r="E2490" s="2">
        <f>MACD!F2490</f>
        <v>-5.8367542735962938E-2</v>
      </c>
      <c r="F2490" s="2">
        <f>'Moving Avg'!D2490</f>
        <v>2.1300000000000003</v>
      </c>
      <c r="G2490" s="2">
        <f>'Moving Avg'!F2490</f>
        <v>2.1309999999999993</v>
      </c>
      <c r="H2490" s="2">
        <f>'Moving Avg'!G2490</f>
        <v>2.0096000000000003</v>
      </c>
      <c r="I2490" s="2">
        <f>'Moving Avg'!H2490</f>
        <v>2.0547999999999988</v>
      </c>
      <c r="J2490" s="6" t="str">
        <f>OBV!F2490</f>
        <v>BEARISH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45936</v>
      </c>
      <c r="B2491" s="2">
        <f>RSI!B2491</f>
        <v>2.11</v>
      </c>
      <c r="C2491" s="2">
        <f>RSI!I2491</f>
        <v>51.10774557344719</v>
      </c>
      <c r="D2491" s="2">
        <f>MACD!E2491</f>
        <v>4.9167273863945038E-2</v>
      </c>
      <c r="E2491" s="2">
        <f>MACD!F2491</f>
        <v>-3.6860579415981351E-2</v>
      </c>
      <c r="F2491" s="2">
        <f>'Moving Avg'!D2491</f>
        <v>2.1100000000000003</v>
      </c>
      <c r="G2491" s="2">
        <f>'Moving Avg'!F2491</f>
        <v>2.1389999999999998</v>
      </c>
      <c r="H2491" s="2">
        <f>'Moving Avg'!G2491</f>
        <v>2.0138000000000003</v>
      </c>
      <c r="I2491" s="2">
        <f>'Moving Avg'!H2491</f>
        <v>2.053599999999999</v>
      </c>
      <c r="J2491" s="6" t="str">
        <f>OBV!F2491</f>
        <v>BEARISH</v>
      </c>
      <c r="K2491" s="6" t="str">
        <f>OBV!G2491</f>
        <v>NEUTRAL</v>
      </c>
      <c r="L2491" s="6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2.1</v>
      </c>
      <c r="C2492" s="2">
        <f>RSI!I2492</f>
        <v>50.131212318375198</v>
      </c>
      <c r="D2492" s="2">
        <f>MACD!E2492</f>
        <v>6.7649527436494328E-2</v>
      </c>
      <c r="E2492" s="2">
        <f>MACD!F2492</f>
        <v>-1.5958558045486217E-2</v>
      </c>
      <c r="F2492" s="2">
        <f>'Moving Avg'!D2492</f>
        <v>2.1059999999999999</v>
      </c>
      <c r="G2492" s="2">
        <f>'Moving Avg'!F2492</f>
        <v>2.1464999999999996</v>
      </c>
      <c r="H2492" s="2">
        <f>'Moving Avg'!G2492</f>
        <v>2.0167999999999999</v>
      </c>
      <c r="I2492" s="2">
        <f>'Moving Avg'!H2492</f>
        <v>2.0526499999999994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</row>
    <row r="2493" spans="1:12" ht="13.5" x14ac:dyDescent="0.25">
      <c r="A2493" s="3">
        <f>RSI!A2493</f>
        <v>45938</v>
      </c>
      <c r="B2493" s="2">
        <f>RSI!B2493</f>
        <v>2.08</v>
      </c>
      <c r="C2493" s="2">
        <f>RSI!I2493</f>
        <v>48.149648282613207</v>
      </c>
      <c r="D2493" s="2">
        <f>MACD!E2493</f>
        <v>7.4008563398617166E-2</v>
      </c>
      <c r="E2493" s="2">
        <f>MACD!F2493</f>
        <v>2.03486624333446E-3</v>
      </c>
      <c r="F2493" s="2">
        <f>'Moving Avg'!D2493</f>
        <v>2.1059999999999999</v>
      </c>
      <c r="G2493" s="2">
        <f>'Moving Avg'!F2493</f>
        <v>2.1524999999999999</v>
      </c>
      <c r="H2493" s="2">
        <f>'Moving Avg'!G2493</f>
        <v>2.0190000000000001</v>
      </c>
      <c r="I2493" s="2">
        <f>'Moving Avg'!H2493</f>
        <v>2.051299999999999</v>
      </c>
      <c r="J2493" s="6" t="str">
        <f>OBV!F2493</f>
        <v>BEARISH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45939</v>
      </c>
      <c r="B2494" s="2">
        <f>RSI!B2494</f>
        <v>2.08</v>
      </c>
      <c r="C2494" s="2">
        <f>RSI!I2494</f>
        <v>48.149648282613207</v>
      </c>
      <c r="D2494" s="2">
        <f>MACD!E2494</f>
        <v>6.5668679170666433E-2</v>
      </c>
      <c r="E2494" s="2">
        <f>MACD!F2494</f>
        <v>1.4761628828800855E-2</v>
      </c>
      <c r="F2494" s="2">
        <f>'Moving Avg'!D2494</f>
        <v>2.0979999999999999</v>
      </c>
      <c r="G2494" s="2">
        <f>'Moving Avg'!F2494</f>
        <v>2.1569999999999996</v>
      </c>
      <c r="H2494" s="2">
        <f>'Moving Avg'!G2494</f>
        <v>2.0224000000000002</v>
      </c>
      <c r="I2494" s="2">
        <f>'Moving Avg'!H2494</f>
        <v>2.0502499999999988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2.0499999999999998</v>
      </c>
      <c r="C2495" s="2">
        <f>RSI!I2495</f>
        <v>45.051716351069757</v>
      </c>
      <c r="D2495" s="2">
        <f>MACD!E2495</f>
        <v>6.2488784927449803E-2</v>
      </c>
      <c r="E2495" s="2">
        <f>MACD!F2495</f>
        <v>2.4307060048530643E-2</v>
      </c>
      <c r="F2495" s="2">
        <f>'Moving Avg'!D2495</f>
        <v>2.0840000000000005</v>
      </c>
      <c r="G2495" s="2">
        <f>'Moving Avg'!F2495</f>
        <v>2.1599999999999997</v>
      </c>
      <c r="H2495" s="2">
        <f>'Moving Avg'!G2495</f>
        <v>2.0257999999999998</v>
      </c>
      <c r="I2495" s="2">
        <f>'Moving Avg'!H2495</f>
        <v>2.0490499999999989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</row>
    <row r="2496" spans="1:12" ht="13.5" x14ac:dyDescent="0.25">
      <c r="A2496" s="3">
        <f>RSI!A2496</f>
        <v>45943</v>
      </c>
      <c r="B2496" s="2">
        <f>RSI!B2496</f>
        <v>2.02</v>
      </c>
      <c r="C2496" s="2">
        <f>RSI!I2496</f>
        <v>42.132409591143173</v>
      </c>
      <c r="D2496" s="2">
        <f>MACD!E2496</f>
        <v>7.6151388754816196E-2</v>
      </c>
      <c r="E2496" s="2">
        <f>MACD!F2496</f>
        <v>3.4675925789787759E-2</v>
      </c>
      <c r="F2496" s="2">
        <f>'Moving Avg'!D2496</f>
        <v>2.0659999999999998</v>
      </c>
      <c r="G2496" s="2">
        <f>'Moving Avg'!F2496</f>
        <v>2.1574999999999998</v>
      </c>
      <c r="H2496" s="2">
        <f>'Moving Avg'!G2496</f>
        <v>2.0286</v>
      </c>
      <c r="I2496" s="2">
        <f>'Moving Avg'!H2496</f>
        <v>2.0476499999999991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1.93</v>
      </c>
      <c r="C2497" s="2">
        <f>RSI!I2497</f>
        <v>34.838869369961998</v>
      </c>
      <c r="D2497" s="2">
        <f>MACD!E2497</f>
        <v>8.0973640884464348E-2</v>
      </c>
      <c r="E2497" s="2">
        <f>MACD!F2497</f>
        <v>4.393546880872308E-2</v>
      </c>
      <c r="F2497" s="2">
        <f>'Moving Avg'!D2497</f>
        <v>2.032</v>
      </c>
      <c r="G2497" s="2">
        <f>'Moving Avg'!F2497</f>
        <v>2.1459999999999999</v>
      </c>
      <c r="H2497" s="2">
        <f>'Moving Avg'!G2497</f>
        <v>2.0282</v>
      </c>
      <c r="I2497" s="2">
        <f>'Moving Avg'!H2497</f>
        <v>2.045799999999999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45946</v>
      </c>
      <c r="B2498" s="2">
        <f>RSI!B2498</f>
        <v>1.88</v>
      </c>
      <c r="C2498" s="2">
        <f>RSI!I2498</f>
        <v>31.569240928163907</v>
      </c>
      <c r="D2498" s="2">
        <f>MACD!E2498</f>
        <v>8.3544081830661643E-2</v>
      </c>
      <c r="E2498" s="2">
        <f>MACD!F2498</f>
        <v>5.1857191413110792E-2</v>
      </c>
      <c r="F2498" s="2">
        <f>'Moving Avg'!D2498</f>
        <v>1.9920000000000002</v>
      </c>
      <c r="G2498" s="2">
        <f>'Moving Avg'!F2498</f>
        <v>2.1275000000000004</v>
      </c>
      <c r="H2498" s="2">
        <f>'Moving Avg'!G2498</f>
        <v>2.0264000000000002</v>
      </c>
      <c r="I2498" s="2">
        <f>'Moving Avg'!H2498</f>
        <v>2.043499999999999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</row>
    <row r="2499" spans="1:12" ht="13.5" x14ac:dyDescent="0.25">
      <c r="A2499" s="3">
        <f>RSI!A2499</f>
        <v>45947</v>
      </c>
      <c r="B2499" s="2">
        <f>RSI!B2499</f>
        <v>1.96</v>
      </c>
      <c r="C2499" s="2">
        <f>RSI!I2499</f>
        <v>41.094841093155502</v>
      </c>
      <c r="D2499" s="2">
        <f>MACD!E2499</f>
        <v>8.7113013263373063E-2</v>
      </c>
      <c r="E2499" s="2">
        <f>MACD!F2499</f>
        <v>5.8908355783163252E-2</v>
      </c>
      <c r="F2499" s="2">
        <f>'Moving Avg'!D2499</f>
        <v>1.968</v>
      </c>
      <c r="G2499" s="2">
        <f>'Moving Avg'!F2499</f>
        <v>2.1105000000000005</v>
      </c>
      <c r="H2499" s="2">
        <f>'Moving Avg'!G2499</f>
        <v>2.0262000000000002</v>
      </c>
      <c r="I2499" s="2">
        <f>'Moving Avg'!H2499</f>
        <v>2.041599999999999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45950</v>
      </c>
      <c r="B2500" s="2">
        <f>RSI!B2500</f>
        <v>2</v>
      </c>
      <c r="C2500" s="2">
        <f>RSI!I2500</f>
        <v>45.202166106089031</v>
      </c>
      <c r="D2500" s="2">
        <f>MACD!E2500</f>
        <v>8.7776842582296233E-2</v>
      </c>
      <c r="E2500" s="2">
        <f>MACD!F2500</f>
        <v>6.4682053142989859E-2</v>
      </c>
      <c r="F2500" s="2">
        <f>'Moving Avg'!D2500</f>
        <v>1.9579999999999997</v>
      </c>
      <c r="G2500" s="2">
        <f>'Moving Avg'!F2500</f>
        <v>2.0930000000000004</v>
      </c>
      <c r="H2500" s="2">
        <f>'Moving Avg'!G2500</f>
        <v>2.0282</v>
      </c>
      <c r="I2500" s="2">
        <f>'Moving Avg'!H2500</f>
        <v>2.039699999999999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</row>
    <row r="2501" spans="1:12" ht="13.5" x14ac:dyDescent="0.25">
      <c r="A2501" s="3">
        <f>RSI!A2501</f>
        <v>45951</v>
      </c>
      <c r="B2501" s="2">
        <f>RSI!B2501</f>
        <v>2.09</v>
      </c>
      <c r="C2501" s="2">
        <f>RSI!I2501</f>
        <v>53.122404703162495</v>
      </c>
      <c r="D2501" s="2">
        <f>MACD!E2501</f>
        <v>8.0459024042053517E-2</v>
      </c>
      <c r="E2501" s="2">
        <f>MACD!F2501</f>
        <v>6.7837447322802599E-2</v>
      </c>
      <c r="F2501" s="2">
        <f>'Moving Avg'!D2501</f>
        <v>1.972</v>
      </c>
      <c r="G2501" s="2">
        <f>'Moving Avg'!F2501</f>
        <v>2.0825000000000005</v>
      </c>
      <c r="H2501" s="2">
        <f>'Moving Avg'!G2501</f>
        <v>2.032</v>
      </c>
      <c r="I2501" s="2">
        <f>'Moving Avg'!H2501</f>
        <v>2.0382499999999992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</row>
    <row r="2502" spans="1:12" ht="13.5" x14ac:dyDescent="0.25">
      <c r="A2502" s="3">
        <f>RSI!A2502</f>
        <v>45952</v>
      </c>
      <c r="B2502" s="2">
        <f>RSI!B2502</f>
        <v>2.17</v>
      </c>
      <c r="C2502" s="2">
        <f>RSI!I2502</f>
        <v>58.820020498892767</v>
      </c>
      <c r="D2502" s="2">
        <f>MACD!E2502</f>
        <v>6.6572311236540838E-2</v>
      </c>
      <c r="E2502" s="2">
        <f>MACD!F2502</f>
        <v>6.7584420105550255E-2</v>
      </c>
      <c r="F2502" s="2">
        <f>'Moving Avg'!D2502</f>
        <v>2.02</v>
      </c>
      <c r="G2502" s="2">
        <f>'Moving Avg'!F2502</f>
        <v>2.0775000000000006</v>
      </c>
      <c r="H2502" s="2">
        <f>'Moving Avg'!G2502</f>
        <v>2.0372000000000003</v>
      </c>
      <c r="I2502" s="2">
        <f>'Moving Avg'!H2502</f>
        <v>2.0373499999999991</v>
      </c>
      <c r="J2502" s="6" t="str">
        <f>OBV!F2502</f>
        <v>BULLISH</v>
      </c>
      <c r="K2502" s="6" t="str">
        <f>OBV!G2502</f>
        <v>NEUTRAL</v>
      </c>
      <c r="L2502" s="6" t="str">
        <f>OBV!H2502</f>
        <v>CONFIRMED BULLISH</v>
      </c>
    </row>
    <row r="2503" spans="1:12" ht="13.5" x14ac:dyDescent="0.25">
      <c r="A2503" s="3">
        <f>RSI!A2503</f>
        <v>45953</v>
      </c>
      <c r="B2503" s="2">
        <f>RSI!B2503</f>
        <v>2.17</v>
      </c>
      <c r="C2503" s="2">
        <f>RSI!I2503</f>
        <v>58.82002049889276</v>
      </c>
      <c r="D2503" s="2">
        <f>MACD!E2503</f>
        <v>5.1059105349184009E-2</v>
      </c>
      <c r="E2503" s="2">
        <f>MACD!F2503</f>
        <v>6.4279357154277003E-2</v>
      </c>
      <c r="F2503" s="2">
        <f>'Moving Avg'!D2503</f>
        <v>2.0779999999999998</v>
      </c>
      <c r="G2503" s="2">
        <f>'Moving Avg'!F2503</f>
        <v>2.0759999999999996</v>
      </c>
      <c r="H2503" s="2">
        <f>'Moving Avg'!G2503</f>
        <v>2.0424000000000002</v>
      </c>
      <c r="I2503" s="2">
        <f>'Moving Avg'!H2503</f>
        <v>2.0364999999999993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</row>
    <row r="2504" spans="1:12" ht="13.5" x14ac:dyDescent="0.25">
      <c r="A2504" s="3">
        <f>RSI!A2504</f>
        <v>45954</v>
      </c>
      <c r="B2504" s="2">
        <f>RSI!B2504</f>
        <v>2.08</v>
      </c>
      <c r="C2504" s="2">
        <f>RSI!I2504</f>
        <v>50.769041587033747</v>
      </c>
      <c r="D2504" s="2">
        <f>MACD!E2504</f>
        <v>4.3964039706962055E-2</v>
      </c>
      <c r="E2504" s="2">
        <f>MACD!F2504</f>
        <v>6.0216293664814013E-2</v>
      </c>
      <c r="F2504" s="2">
        <f>'Moving Avg'!D2504</f>
        <v>2.1019999999999999</v>
      </c>
      <c r="G2504" s="2">
        <f>'Moving Avg'!F2504</f>
        <v>2.0745000000000005</v>
      </c>
      <c r="H2504" s="2">
        <f>'Moving Avg'!G2504</f>
        <v>2.0451999999999999</v>
      </c>
      <c r="I2504" s="2">
        <f>'Moving Avg'!H2504</f>
        <v>2.0347999999999988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</row>
    <row r="2505" spans="1:12" ht="13.5" x14ac:dyDescent="0.25">
      <c r="A2505" s="3">
        <f>RSI!A2505</f>
        <v>45957</v>
      </c>
      <c r="B2505" s="2">
        <f>RSI!B2505</f>
        <v>2</v>
      </c>
      <c r="C2505" s="2">
        <f>RSI!I2505</f>
        <v>44.887620641840371</v>
      </c>
      <c r="D2505" s="2">
        <f>MACD!E2505</f>
        <v>3.9214754207136604E-2</v>
      </c>
      <c r="E2505" s="2">
        <f>MACD!F2505</f>
        <v>5.6015985773278529E-2</v>
      </c>
      <c r="F2505" s="2">
        <f>'Moving Avg'!D2505</f>
        <v>2.1019999999999999</v>
      </c>
      <c r="G2505" s="2">
        <f>'Moving Avg'!F2505</f>
        <v>2.0685000000000002</v>
      </c>
      <c r="H2505" s="2">
        <f>'Moving Avg'!G2505</f>
        <v>2.0468000000000002</v>
      </c>
      <c r="I2505" s="2">
        <f>'Moving Avg'!H2505</f>
        <v>2.0326999999999993</v>
      </c>
      <c r="J2505" s="6" t="str">
        <f>OBV!F2505</f>
        <v>BULLISH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45958</v>
      </c>
      <c r="B2506" s="2">
        <f>RSI!B2506</f>
        <v>1.91</v>
      </c>
      <c r="C2506" s="2">
        <f>RSI!I2506</f>
        <v>39.362930466559739</v>
      </c>
      <c r="D2506" s="2">
        <f>MACD!E2506</f>
        <v>3.7667994864456933E-2</v>
      </c>
      <c r="E2506" s="2">
        <f>MACD!F2506</f>
        <v>5.2346387591514214E-2</v>
      </c>
      <c r="F2506" s="2">
        <f>'Moving Avg'!D2506</f>
        <v>2.0659999999999998</v>
      </c>
      <c r="G2506" s="2">
        <f>'Moving Avg'!F2506</f>
        <v>2.0535000000000001</v>
      </c>
      <c r="H2506" s="2">
        <f>'Moving Avg'!G2506</f>
        <v>2.0462000000000002</v>
      </c>
      <c r="I2506" s="2">
        <f>'Moving Avg'!H2506</f>
        <v>2.0296499999999993</v>
      </c>
      <c r="J2506" s="6" t="str">
        <f>OBV!F2506</f>
        <v>BULLISH</v>
      </c>
      <c r="K2506" s="6" t="str">
        <f>OBV!G2506</f>
        <v>NEUTRAL</v>
      </c>
      <c r="L2506" s="6" t="str">
        <f>OBV!H2506</f>
        <v>BULLISH DIVERGENCE</v>
      </c>
    </row>
    <row r="2507" spans="1:12" ht="13.5" x14ac:dyDescent="0.25">
      <c r="A2507" s="3">
        <f>RSI!A2507</f>
        <v>45959</v>
      </c>
      <c r="B2507" s="2">
        <f>RSI!B2507</f>
        <v>1.94</v>
      </c>
      <c r="C2507" s="2">
        <f>RSI!I2507</f>
        <v>41.928635927951213</v>
      </c>
      <c r="D2507" s="2">
        <f>MACD!E2507</f>
        <v>2.1212066663047313E-2</v>
      </c>
      <c r="E2507" s="2">
        <f>MACD!F2507</f>
        <v>4.6119523405820838E-2</v>
      </c>
      <c r="F2507" s="2">
        <f>'Moving Avg'!D2507</f>
        <v>2.02</v>
      </c>
      <c r="G2507" s="2">
        <f>'Moving Avg'!F2507</f>
        <v>2.0444999999999998</v>
      </c>
      <c r="H2507" s="2">
        <f>'Moving Avg'!G2507</f>
        <v>2.0463999999999998</v>
      </c>
      <c r="I2507" s="2">
        <f>'Moving Avg'!H2507</f>
        <v>2.0268999999999995</v>
      </c>
      <c r="J2507" s="6" t="str">
        <f>OBV!F2507</f>
        <v>BULLISH</v>
      </c>
      <c r="K2507" s="6" t="str">
        <f>OBV!G2507</f>
        <v>NEUTRAL</v>
      </c>
      <c r="L2507" s="6" t="str">
        <f>OBV!H2507</f>
        <v>BULLISH DIVERGENCE</v>
      </c>
    </row>
    <row r="2508" spans="1:12" ht="13.5" x14ac:dyDescent="0.25">
      <c r="A2508" s="3">
        <f>RSI!A2508</f>
        <v>45960</v>
      </c>
      <c r="B2508" s="2">
        <f>RSI!B2508</f>
        <v>1.9</v>
      </c>
      <c r="C2508" s="2">
        <f>RSI!I2508</f>
        <v>39.527111060583621</v>
      </c>
      <c r="D2508" s="2">
        <f>MACD!E2508</f>
        <v>3.2342076258968788E-3</v>
      </c>
      <c r="E2508" s="2">
        <f>MACD!F2508</f>
        <v>3.7542460249836047E-2</v>
      </c>
      <c r="F2508" s="2">
        <f>'Moving Avg'!D2508</f>
        <v>1.966</v>
      </c>
      <c r="G2508" s="2">
        <f>'Moving Avg'!F2508</f>
        <v>2.0354999999999999</v>
      </c>
      <c r="H2508" s="2">
        <f>'Moving Avg'!G2508</f>
        <v>2.0463999999999998</v>
      </c>
      <c r="I2508" s="2">
        <f>'Moving Avg'!H2508</f>
        <v>2.0237999999999992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0</v>
      </c>
      <c r="B2509" s="2">
        <f>RSI!B2509</f>
        <v>0</v>
      </c>
      <c r="C2509" s="2">
        <f>RSI!I2509</f>
        <v>10.058013067636679</v>
      </c>
      <c r="D2509" s="2">
        <f>MACD!E2509</f>
        <v>0.14193264618509938</v>
      </c>
      <c r="E2509" s="2">
        <f>MACD!F2509</f>
        <v>5.8420497436888714E-2</v>
      </c>
      <c r="F2509" s="2">
        <f>'Moving Avg'!D2509</f>
        <v>1.55</v>
      </c>
      <c r="G2509" s="2">
        <f>'Moving Avg'!F2509</f>
        <v>1.9294999999999995</v>
      </c>
      <c r="H2509" s="2">
        <f>'Moving Avg'!G2509</f>
        <v>2.0087999999999995</v>
      </c>
      <c r="I2509" s="2">
        <f>'Moving Avg'!H2509</f>
        <v>2.011299999999999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</row>
    <row r="2510" spans="1:12" ht="13.5" x14ac:dyDescent="0.25">
      <c r="A2510" s="3">
        <f>RSI!A2510</f>
        <v>0</v>
      </c>
      <c r="B2510" s="2">
        <f>RSI!B2510</f>
        <v>0</v>
      </c>
      <c r="C2510" s="2">
        <f>RSI!I2510</f>
        <v>10.058013067636679</v>
      </c>
      <c r="D2510" s="2">
        <f>MACD!E2510</f>
        <v>0.27747207643877525</v>
      </c>
      <c r="E2510" s="2">
        <f>MACD!F2510</f>
        <v>0.10223081323726603</v>
      </c>
      <c r="F2510" s="2">
        <f>'Moving Avg'!D2510</f>
        <v>1.1499999999999999</v>
      </c>
      <c r="G2510" s="2">
        <f>'Moving Avg'!F2510</f>
        <v>1.8234999999999997</v>
      </c>
      <c r="H2510" s="2">
        <f>'Moving Avg'!G2510</f>
        <v>1.9711999999999994</v>
      </c>
      <c r="I2510" s="2">
        <f>'Moving Avg'!H2510</f>
        <v>1.9986999999999988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</row>
    <row r="2511" spans="1:12" ht="13.5" x14ac:dyDescent="0.25">
      <c r="A2511" s="3">
        <f>RSI!A2511</f>
        <v>0</v>
      </c>
      <c r="B2511" s="2">
        <f>RSI!B2511</f>
        <v>0</v>
      </c>
      <c r="C2511" s="2">
        <f>RSI!I2511</f>
        <v>10.058013067636679</v>
      </c>
      <c r="D2511" s="2">
        <f>MACD!E2511</f>
        <v>0.41714003944164091</v>
      </c>
      <c r="E2511" s="2">
        <f>MACD!F2511</f>
        <v>0.16521265847814101</v>
      </c>
      <c r="F2511" s="2">
        <f>'Moving Avg'!D2511</f>
        <v>0.76800000000000002</v>
      </c>
      <c r="G2511" s="2">
        <f>'Moving Avg'!F2511</f>
        <v>1.718</v>
      </c>
      <c r="H2511" s="2">
        <f>'Moving Avg'!G2511</f>
        <v>1.9327999999999994</v>
      </c>
      <c r="I2511" s="2">
        <f>'Moving Avg'!H2511</f>
        <v>1.985749999999999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</row>
    <row r="2512" spans="1:12" ht="13.5" x14ac:dyDescent="0.25">
      <c r="A2512" s="3">
        <f>RSI!A2512</f>
        <v>0</v>
      </c>
      <c r="B2512" s="2">
        <f>RSI!B2512</f>
        <v>0</v>
      </c>
      <c r="C2512" s="2">
        <f>RSI!I2512</f>
        <v>10.058013067636708</v>
      </c>
      <c r="D2512" s="2">
        <f>MACD!E2512</f>
        <v>0.55793812966392409</v>
      </c>
      <c r="E2512" s="2">
        <f>MACD!F2512</f>
        <v>0.24375775271529762</v>
      </c>
      <c r="F2512" s="2">
        <f>'Moving Avg'!D2512</f>
        <v>0.38</v>
      </c>
      <c r="G2512" s="2">
        <f>'Moving Avg'!F2512</f>
        <v>1.613</v>
      </c>
      <c r="H2512" s="2">
        <f>'Moving Avg'!G2512</f>
        <v>1.8935999999999995</v>
      </c>
      <c r="I2512" s="2">
        <f>'Moving Avg'!H2512</f>
        <v>1.9732499999999988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0</v>
      </c>
      <c r="B2513" s="2">
        <f>RSI!B2513</f>
        <v>0</v>
      </c>
      <c r="C2513" s="2">
        <f>RSI!I2513</f>
        <v>10.058013067636679</v>
      </c>
      <c r="D2513" s="2">
        <f>MACD!E2513</f>
        <v>0.68662109915814673</v>
      </c>
      <c r="E2513" s="2">
        <f>MACD!F2513</f>
        <v>0.33233042200386742</v>
      </c>
      <c r="F2513" s="2">
        <f>'Moving Avg'!D2513</f>
        <v>0</v>
      </c>
      <c r="G2513" s="2">
        <f>'Moving Avg'!F2513</f>
        <v>1.5089999999999999</v>
      </c>
      <c r="H2513" s="2">
        <f>'Moving Avg'!G2513</f>
        <v>1.8551999999999995</v>
      </c>
      <c r="I2513" s="2">
        <f>'Moving Avg'!H2513</f>
        <v>1.960499999999999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0</v>
      </c>
      <c r="B2514" s="2">
        <f>RSI!B2514</f>
        <v>0</v>
      </c>
      <c r="C2514" s="2">
        <f>RSI!I2514</f>
        <v>10.058013067636679</v>
      </c>
      <c r="D2514" s="2">
        <f>MACD!E2514</f>
        <v>0.79049953851506594</v>
      </c>
      <c r="E2514" s="2">
        <f>MACD!F2514</f>
        <v>0.42396424530610716</v>
      </c>
      <c r="F2514" s="2">
        <f>'Moving Avg'!D2514</f>
        <v>0</v>
      </c>
      <c r="G2514" s="2">
        <f>'Moving Avg'!F2514</f>
        <v>1.405</v>
      </c>
      <c r="H2514" s="2">
        <f>'Moving Avg'!G2514</f>
        <v>1.8165999999999998</v>
      </c>
      <c r="I2514" s="2">
        <f>'Moving Avg'!H2514</f>
        <v>1.9479999999999993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0</v>
      </c>
      <c r="B2515" s="2">
        <f>RSI!B2515</f>
        <v>0</v>
      </c>
      <c r="C2515" s="2">
        <f>RSI!I2515</f>
        <v>10.058013067636679</v>
      </c>
      <c r="D2515" s="2">
        <f>MACD!E2515</f>
        <v>0.87427324982302168</v>
      </c>
      <c r="E2515" s="2">
        <f>MACD!F2515</f>
        <v>0.51402604620949011</v>
      </c>
      <c r="F2515" s="2">
        <f>'Moving Avg'!D2515</f>
        <v>0</v>
      </c>
      <c r="G2515" s="2">
        <f>'Moving Avg'!F2515</f>
        <v>1.3024999999999998</v>
      </c>
      <c r="H2515" s="2">
        <f>'Moving Avg'!G2515</f>
        <v>1.7771999999999997</v>
      </c>
      <c r="I2515" s="2">
        <f>'Moving Avg'!H2515</f>
        <v>1.9355499999999992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0</v>
      </c>
      <c r="B2516" s="2">
        <f>RSI!B2516</f>
        <v>0</v>
      </c>
      <c r="C2516" s="2">
        <f>RSI!I2516</f>
        <v>10.058013067636708</v>
      </c>
      <c r="D2516" s="2">
        <f>MACD!E2516</f>
        <v>0.93889056495235423</v>
      </c>
      <c r="E2516" s="2">
        <f>MACD!F2516</f>
        <v>0.59899894995806302</v>
      </c>
      <c r="F2516" s="2">
        <f>'Moving Avg'!D2516</f>
        <v>0</v>
      </c>
      <c r="G2516" s="2">
        <f>'Moving Avg'!F2516</f>
        <v>1.2015</v>
      </c>
      <c r="H2516" s="2">
        <f>'Moving Avg'!G2516</f>
        <v>1.7383999999999997</v>
      </c>
      <c r="I2516" s="2">
        <f>'Moving Avg'!H2516</f>
        <v>1.9233999999999991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0</v>
      </c>
      <c r="B2517" s="2">
        <f>RSI!B2517</f>
        <v>0</v>
      </c>
      <c r="C2517" s="2">
        <f>RSI!I2517</f>
        <v>10.058013067636679</v>
      </c>
      <c r="D2517" s="2">
        <f>MACD!E2517</f>
        <v>1.0051988253533717</v>
      </c>
      <c r="E2517" s="2">
        <f>MACD!F2517</f>
        <v>0.6802389250371248</v>
      </c>
      <c r="F2517" s="2">
        <f>'Moving Avg'!D2517</f>
        <v>0</v>
      </c>
      <c r="G2517" s="2">
        <f>'Moving Avg'!F2517</f>
        <v>1.105</v>
      </c>
      <c r="H2517" s="2">
        <f>'Moving Avg'!G2517</f>
        <v>1.6991999999999998</v>
      </c>
      <c r="I2517" s="2">
        <f>'Moving Avg'!H2517</f>
        <v>1.9115999999999991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0</v>
      </c>
      <c r="B2518" s="2">
        <f>RSI!B2518</f>
        <v>0</v>
      </c>
      <c r="C2518" s="2">
        <f>RSI!I2518</f>
        <v>10.058013067636708</v>
      </c>
      <c r="D2518" s="2">
        <f>MACD!E2518</f>
        <v>1.0616489003074068</v>
      </c>
      <c r="E2518" s="2">
        <f>MACD!F2518</f>
        <v>0.75652092009118121</v>
      </c>
      <c r="F2518" s="2">
        <f>'Moving Avg'!D2518</f>
        <v>0</v>
      </c>
      <c r="G2518" s="2">
        <f>'Moving Avg'!F2518</f>
        <v>1.0109999999999999</v>
      </c>
      <c r="H2518" s="2">
        <f>'Moving Avg'!G2518</f>
        <v>1.66</v>
      </c>
      <c r="I2518" s="2">
        <f>'Moving Avg'!H2518</f>
        <v>1.8998499999999989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0</v>
      </c>
      <c r="B2519" s="2">
        <f>RSI!B2519</f>
        <v>0</v>
      </c>
      <c r="C2519" s="2">
        <f>RSI!I2519</f>
        <v>10.058013067636708</v>
      </c>
      <c r="D2519" s="2">
        <f>MACD!E2519</f>
        <v>0.82312233338754925</v>
      </c>
      <c r="E2519" s="2">
        <f>MACD!F2519</f>
        <v>0.76984120275045487</v>
      </c>
      <c r="F2519" s="2">
        <f>'Moving Avg'!D2519</f>
        <v>0</v>
      </c>
      <c r="G2519" s="2">
        <f>'Moving Avg'!F2519</f>
        <v>0.91299999999999992</v>
      </c>
      <c r="H2519" s="2">
        <f>'Moving Avg'!G2519</f>
        <v>1.6208</v>
      </c>
      <c r="I2519" s="2">
        <f>'Moving Avg'!H2519</f>
        <v>1.8885999999999989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0</v>
      </c>
      <c r="B2520" s="2">
        <f>RSI!B2520</f>
        <v>0</v>
      </c>
      <c r="C2520" s="2">
        <f>RSI!I2520</f>
        <v>10.058013067636708</v>
      </c>
      <c r="D2520" s="2">
        <f>MACD!E2520</f>
        <v>0.62686223299862898</v>
      </c>
      <c r="E2520" s="2">
        <f>MACD!F2520</f>
        <v>0.74124540880008971</v>
      </c>
      <c r="F2520" s="2">
        <f>'Moving Avg'!D2520</f>
        <v>0</v>
      </c>
      <c r="G2520" s="2">
        <f>'Moving Avg'!F2520</f>
        <v>0.81299999999999994</v>
      </c>
      <c r="H2520" s="2">
        <f>'Moving Avg'!G2520</f>
        <v>1.5817999999999999</v>
      </c>
      <c r="I2520" s="2">
        <f>'Moving Avg'!H2520</f>
        <v>1.8778499999999991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0</v>
      </c>
      <c r="B2521" s="2">
        <f>RSI!B2521</f>
        <v>0</v>
      </c>
      <c r="C2521" s="2">
        <f>RSI!I2521</f>
        <v>10.058013067636708</v>
      </c>
      <c r="D2521" s="2">
        <f>MACD!E2521</f>
        <v>0.46595346793040227</v>
      </c>
      <c r="E2521" s="2">
        <f>MACD!F2521</f>
        <v>0.68618702062615222</v>
      </c>
      <c r="F2521" s="2">
        <f>'Moving Avg'!D2521</f>
        <v>0</v>
      </c>
      <c r="G2521" s="2">
        <f>'Moving Avg'!F2521</f>
        <v>0.70850000000000002</v>
      </c>
      <c r="H2521" s="2">
        <f>'Moving Avg'!G2521</f>
        <v>1.5427999999999999</v>
      </c>
      <c r="I2521" s="2">
        <f>'Moving Avg'!H2521</f>
        <v>1.866649999999999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0</v>
      </c>
      <c r="B2522" s="2">
        <f>RSI!B2522</f>
        <v>0</v>
      </c>
      <c r="C2522" s="2">
        <f>RSI!I2522</f>
        <v>10.058013067636708</v>
      </c>
      <c r="D2522" s="2">
        <f>MACD!E2522</f>
        <v>0.33457533611990664</v>
      </c>
      <c r="E2522" s="2">
        <f>MACD!F2522</f>
        <v>0.61586468372490311</v>
      </c>
      <c r="F2522" s="2">
        <f>'Moving Avg'!D2522</f>
        <v>0</v>
      </c>
      <c r="G2522" s="2">
        <f>'Moving Avg'!F2522</f>
        <v>0.6</v>
      </c>
      <c r="H2522" s="2">
        <f>'Moving Avg'!G2522</f>
        <v>1.5038</v>
      </c>
      <c r="I2522" s="2">
        <f>'Moving Avg'!H2522</f>
        <v>1.8558999999999992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0</v>
      </c>
      <c r="B2523" s="2">
        <f>RSI!B2523</f>
        <v>0</v>
      </c>
      <c r="C2523" s="2">
        <f>RSI!I2523</f>
        <v>10.058013067636708</v>
      </c>
      <c r="D2523" s="2">
        <f>MACD!E2523</f>
        <v>0.22783092702484709</v>
      </c>
      <c r="E2523" s="2">
        <f>MACD!F2523</f>
        <v>0.53825793238489195</v>
      </c>
      <c r="F2523" s="2">
        <f>'Moving Avg'!D2523</f>
        <v>0</v>
      </c>
      <c r="G2523" s="2">
        <f>'Moving Avg'!F2523</f>
        <v>0.49149999999999999</v>
      </c>
      <c r="H2523" s="2">
        <f>'Moving Avg'!G2523</f>
        <v>1.4646000000000001</v>
      </c>
      <c r="I2523" s="2">
        <f>'Moving Avg'!H2523</f>
        <v>1.845149999999999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0</v>
      </c>
      <c r="B2524" s="2">
        <f>RSI!B2524</f>
        <v>0</v>
      </c>
      <c r="C2524" s="2">
        <f>RSI!I2524</f>
        <v>10.058013067636708</v>
      </c>
      <c r="D2524" s="2">
        <f>MACD!E2524</f>
        <v>0.1416029036366967</v>
      </c>
      <c r="E2524" s="2">
        <f>MACD!F2524</f>
        <v>0.45892692663525292</v>
      </c>
      <c r="F2524" s="2">
        <f>'Moving Avg'!D2524</f>
        <v>0</v>
      </c>
      <c r="G2524" s="2">
        <f>'Moving Avg'!F2524</f>
        <v>0.38750000000000001</v>
      </c>
      <c r="H2524" s="2">
        <f>'Moving Avg'!G2524</f>
        <v>1.4247999999999998</v>
      </c>
      <c r="I2524" s="2">
        <f>'Moving Avg'!H2524</f>
        <v>1.8339499999999989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0</v>
      </c>
      <c r="B2525" s="2">
        <f>RSI!B2525</f>
        <v>0</v>
      </c>
      <c r="C2525" s="2">
        <f>RSI!I2525</f>
        <v>10.058013067636708</v>
      </c>
      <c r="D2525" s="2">
        <f>MACD!E2525</f>
        <v>7.2431627151545386E-2</v>
      </c>
      <c r="E2525" s="2">
        <f>MACD!F2525</f>
        <v>0.38162786673851146</v>
      </c>
      <c r="F2525" s="2">
        <f>'Moving Avg'!D2525</f>
        <v>0</v>
      </c>
      <c r="G2525" s="2">
        <f>'Moving Avg'!F2525</f>
        <v>0.28749999999999998</v>
      </c>
      <c r="H2525" s="2">
        <f>'Moving Avg'!G2525</f>
        <v>1.385</v>
      </c>
      <c r="I2525" s="2">
        <f>'Moving Avg'!H2525</f>
        <v>1.822749999999999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0</v>
      </c>
      <c r="B2526" s="2">
        <f>RSI!B2526</f>
        <v>0</v>
      </c>
      <c r="C2526" s="2">
        <f>RSI!I2526</f>
        <v>10.058013067636708</v>
      </c>
      <c r="D2526" s="2">
        <f>MACD!E2526</f>
        <v>1.7412175464870727E-2</v>
      </c>
      <c r="E2526" s="2">
        <f>MACD!F2526</f>
        <v>0.3087847284837833</v>
      </c>
      <c r="F2526" s="2">
        <f>'Moving Avg'!D2526</f>
        <v>0</v>
      </c>
      <c r="G2526" s="2">
        <f>'Moving Avg'!F2526</f>
        <v>0.192</v>
      </c>
      <c r="H2526" s="2">
        <f>'Moving Avg'!G2526</f>
        <v>1.3436000000000001</v>
      </c>
      <c r="I2526" s="2">
        <f>'Moving Avg'!H2526</f>
        <v>1.8115499999999989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0</v>
      </c>
      <c r="B2527" s="2">
        <f>RSI!B2527</f>
        <v>0</v>
      </c>
      <c r="C2527" s="2">
        <f>RSI!I2527</f>
        <v>10.058013067636708</v>
      </c>
      <c r="D2527" s="2">
        <f>MACD!E2527</f>
        <v>-2.5892661901781744E-2</v>
      </c>
      <c r="E2527" s="2">
        <f>MACD!F2527</f>
        <v>0.2418492504066703</v>
      </c>
      <c r="F2527" s="2">
        <f>'Moving Avg'!D2527</f>
        <v>0</v>
      </c>
      <c r="G2527" s="2">
        <f>'Moving Avg'!F2527</f>
        <v>9.5000000000000001E-2</v>
      </c>
      <c r="H2527" s="2">
        <f>'Moving Avg'!G2527</f>
        <v>1.3004000000000002</v>
      </c>
      <c r="I2527" s="2">
        <f>'Moving Avg'!H2527</f>
        <v>1.800849999999999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0</v>
      </c>
      <c r="B2528" s="2">
        <f>RSI!B2528</f>
        <v>0</v>
      </c>
      <c r="C2528" s="2">
        <f>RSI!I2528</f>
        <v>10.058013067636708</v>
      </c>
      <c r="D2528" s="2">
        <f>MACD!E2528</f>
        <v>-5.9525880215805405E-2</v>
      </c>
      <c r="E2528" s="2">
        <f>MACD!F2528</f>
        <v>0.18157422428217518</v>
      </c>
      <c r="F2528" s="2">
        <f>'Moving Avg'!D2528</f>
        <v>0</v>
      </c>
      <c r="G2528" s="2">
        <f>'Moving Avg'!F2528</f>
        <v>0</v>
      </c>
      <c r="H2528" s="2">
        <f>'Moving Avg'!G2528</f>
        <v>1.2554000000000001</v>
      </c>
      <c r="I2528" s="2">
        <f>'Moving Avg'!H2528</f>
        <v>1.7905999999999989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0</v>
      </c>
      <c r="B2529" s="2">
        <f>RSI!B2529</f>
        <v>0</v>
      </c>
      <c r="C2529" s="2">
        <f>RSI!I2529</f>
        <v>10.058013067636708</v>
      </c>
      <c r="D2529" s="2">
        <f>MACD!E2529</f>
        <v>-8.5198334675900211E-2</v>
      </c>
      <c r="E2529" s="2">
        <f>MACD!F2529</f>
        <v>0.12821971249056011</v>
      </c>
      <c r="F2529" s="2">
        <f>'Moving Avg'!D2529</f>
        <v>0</v>
      </c>
      <c r="G2529" s="2">
        <f>'Moving Avg'!F2529</f>
        <v>0</v>
      </c>
      <c r="H2529" s="2">
        <f>'Moving Avg'!G2529</f>
        <v>1.2094</v>
      </c>
      <c r="I2529" s="2">
        <f>'Moving Avg'!H2529</f>
        <v>1.7802999999999989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0</v>
      </c>
      <c r="B2530" s="2">
        <f>RSI!B2530</f>
        <v>0</v>
      </c>
      <c r="C2530" s="2">
        <f>RSI!I2530</f>
        <v>10.058013067636679</v>
      </c>
      <c r="D2530" s="2">
        <f>MACD!E2530</f>
        <v>-0.10434115985488168</v>
      </c>
      <c r="E2530" s="2">
        <f>MACD!F2530</f>
        <v>8.1707538021471751E-2</v>
      </c>
      <c r="F2530" s="2">
        <f>'Moving Avg'!D2530</f>
        <v>0</v>
      </c>
      <c r="G2530" s="2">
        <f>'Moving Avg'!F2530</f>
        <v>0</v>
      </c>
      <c r="H2530" s="2">
        <f>'Moving Avg'!G2530</f>
        <v>1.1623999999999999</v>
      </c>
      <c r="I2530" s="2">
        <f>'Moving Avg'!H2530</f>
        <v>1.7698999999999987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0</v>
      </c>
      <c r="B2531" s="2">
        <f>RSI!B2531</f>
        <v>0</v>
      </c>
      <c r="C2531" s="2">
        <f>RSI!I2531</f>
        <v>10.058013067636708</v>
      </c>
      <c r="D2531" s="2">
        <f>MACD!E2531</f>
        <v>-0.11815002676314482</v>
      </c>
      <c r="E2531" s="2">
        <f>MACD!F2531</f>
        <v>4.1736025064548446E-2</v>
      </c>
      <c r="F2531" s="2">
        <f>'Moving Avg'!D2531</f>
        <v>0</v>
      </c>
      <c r="G2531" s="2">
        <f>'Moving Avg'!F2531</f>
        <v>0</v>
      </c>
      <c r="H2531" s="2">
        <f>'Moving Avg'!G2531</f>
        <v>1.1164000000000001</v>
      </c>
      <c r="I2531" s="2">
        <f>'Moving Avg'!H2531</f>
        <v>1.7593999999999987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0</v>
      </c>
      <c r="B2532" s="2">
        <f>RSI!B2532</f>
        <v>0</v>
      </c>
      <c r="C2532" s="2">
        <f>RSI!I2532</f>
        <v>10.058013067636708</v>
      </c>
      <c r="D2532" s="2">
        <f>MACD!E2532</f>
        <v>-0.12762250053157723</v>
      </c>
      <c r="E2532" s="2">
        <f>MACD!F2532</f>
        <v>7.8643199453233073E-3</v>
      </c>
      <c r="F2532" s="2">
        <f>'Moving Avg'!D2532</f>
        <v>0</v>
      </c>
      <c r="G2532" s="2">
        <f>'Moving Avg'!F2532</f>
        <v>0</v>
      </c>
      <c r="H2532" s="2">
        <f>'Moving Avg'!G2532</f>
        <v>1.0710000000000002</v>
      </c>
      <c r="I2532" s="2">
        <f>'Moving Avg'!H2532</f>
        <v>1.7493499999999989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0</v>
      </c>
      <c r="B2533" s="2">
        <f>RSI!B2533</f>
        <v>0</v>
      </c>
      <c r="C2533" s="2">
        <f>RSI!I2533</f>
        <v>10.058013067636708</v>
      </c>
      <c r="D2533" s="2">
        <f>MACD!E2533</f>
        <v>-0.13358956686830831</v>
      </c>
      <c r="E2533" s="2">
        <f>MACD!F2533</f>
        <v>-2.0426457417403017E-2</v>
      </c>
      <c r="F2533" s="2">
        <f>'Moving Avg'!D2533</f>
        <v>0</v>
      </c>
      <c r="G2533" s="2">
        <f>'Moving Avg'!F2533</f>
        <v>0</v>
      </c>
      <c r="H2533" s="2">
        <f>'Moving Avg'!G2533</f>
        <v>1.0269999999999997</v>
      </c>
      <c r="I2533" s="2">
        <f>'Moving Avg'!H2533</f>
        <v>1.7391999999999987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0</v>
      </c>
      <c r="B2534" s="2">
        <f>RSI!B2534</f>
        <v>0</v>
      </c>
      <c r="C2534" s="2">
        <f>RSI!I2534</f>
        <v>10.058013067636708</v>
      </c>
      <c r="D2534" s="2">
        <f>MACD!E2534</f>
        <v>-0.1367422306151112</v>
      </c>
      <c r="E2534" s="2">
        <f>MACD!F2534</f>
        <v>-4.368961205694466E-2</v>
      </c>
      <c r="F2534" s="2">
        <f>'Moving Avg'!D2534</f>
        <v>0</v>
      </c>
      <c r="G2534" s="2">
        <f>'Moving Avg'!F2534</f>
        <v>0</v>
      </c>
      <c r="H2534" s="2">
        <f>'Moving Avg'!G2534</f>
        <v>0.98480000000000001</v>
      </c>
      <c r="I2534" s="2">
        <f>'Moving Avg'!H2534</f>
        <v>1.7288499999999987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0</v>
      </c>
      <c r="B2535" s="2">
        <f>RSI!B2535</f>
        <v>0</v>
      </c>
      <c r="C2535" s="2">
        <f>RSI!I2535</f>
        <v>10.058013067636708</v>
      </c>
      <c r="D2535" s="2">
        <f>MACD!E2535</f>
        <v>-0.13765395029576749</v>
      </c>
      <c r="E2535" s="2">
        <f>MACD!F2535</f>
        <v>-6.2482479704709229E-2</v>
      </c>
      <c r="F2535" s="2">
        <f>'Moving Avg'!D2535</f>
        <v>0</v>
      </c>
      <c r="G2535" s="2">
        <f>'Moving Avg'!F2535</f>
        <v>0</v>
      </c>
      <c r="H2535" s="2">
        <f>'Moving Avg'!G2535</f>
        <v>0.9423999999999999</v>
      </c>
      <c r="I2535" s="2">
        <f>'Moving Avg'!H2535</f>
        <v>1.718499999999999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0</v>
      </c>
      <c r="B2536" s="2">
        <f>RSI!B2536</f>
        <v>0</v>
      </c>
      <c r="C2536" s="2">
        <f>RSI!I2536</f>
        <v>10.058013067636708</v>
      </c>
      <c r="D2536" s="2">
        <f>MACD!E2536</f>
        <v>-0.13679955460060339</v>
      </c>
      <c r="E2536" s="2">
        <f>MACD!F2536</f>
        <v>-7.734589468388807E-2</v>
      </c>
      <c r="F2536" s="2">
        <f>'Moving Avg'!D2536</f>
        <v>0</v>
      </c>
      <c r="G2536" s="2">
        <f>'Moving Avg'!F2536</f>
        <v>0</v>
      </c>
      <c r="H2536" s="2">
        <f>'Moving Avg'!G2536</f>
        <v>0.89819999999999989</v>
      </c>
      <c r="I2536" s="2">
        <f>'Moving Avg'!H2536</f>
        <v>1.7083999999999988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0</v>
      </c>
      <c r="B2537" s="2">
        <f>RSI!B2537</f>
        <v>0</v>
      </c>
      <c r="C2537" s="2">
        <f>RSI!I2537</f>
        <v>10.058013067636708</v>
      </c>
      <c r="D2537" s="2">
        <f>MACD!E2537</f>
        <v>-0.13457118698073861</v>
      </c>
      <c r="E2537" s="2">
        <f>MACD!F2537</f>
        <v>-8.8790953143258175E-2</v>
      </c>
      <c r="F2537" s="2">
        <f>'Moving Avg'!D2537</f>
        <v>0</v>
      </c>
      <c r="G2537" s="2">
        <f>'Moving Avg'!F2537</f>
        <v>0</v>
      </c>
      <c r="H2537" s="2">
        <f>'Moving Avg'!G2537</f>
        <v>0.85579999999999989</v>
      </c>
      <c r="I2537" s="2">
        <f>'Moving Avg'!H2537</f>
        <v>1.6982499999999994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0</v>
      </c>
      <c r="B2538" s="2">
        <f>RSI!B2538</f>
        <v>0</v>
      </c>
      <c r="C2538" s="2">
        <f>RSI!I2538</f>
        <v>10.058013067636708</v>
      </c>
      <c r="D2538" s="2">
        <f>MACD!E2538</f>
        <v>-0.13129174013348571</v>
      </c>
      <c r="E2538" s="2">
        <f>MACD!F2538</f>
        <v>-9.7291110541303683E-2</v>
      </c>
      <c r="F2538" s="2">
        <f>'Moving Avg'!D2538</f>
        <v>0</v>
      </c>
      <c r="G2538" s="2">
        <f>'Moving Avg'!F2538</f>
        <v>0</v>
      </c>
      <c r="H2538" s="2">
        <f>'Moving Avg'!G2538</f>
        <v>0.81419999999999992</v>
      </c>
      <c r="I2538" s="2">
        <f>'Moving Avg'!H2538</f>
        <v>1.6876499999999997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0</v>
      </c>
      <c r="B2539" s="2">
        <f>RSI!B2539</f>
        <v>0</v>
      </c>
      <c r="C2539" s="2">
        <f>RSI!I2539</f>
        <v>10.058013067636708</v>
      </c>
      <c r="D2539" s="2">
        <f>MACD!E2539</f>
        <v>-0.12722617077870368</v>
      </c>
      <c r="E2539" s="2">
        <f>MACD!F2539</f>
        <v>-0.10327812258878369</v>
      </c>
      <c r="F2539" s="2">
        <f>'Moving Avg'!D2539</f>
        <v>0</v>
      </c>
      <c r="G2539" s="2">
        <f>'Moving Avg'!F2539</f>
        <v>0</v>
      </c>
      <c r="H2539" s="2">
        <f>'Moving Avg'!G2539</f>
        <v>0.77179999999999982</v>
      </c>
      <c r="I2539" s="2">
        <f>'Moving Avg'!H2539</f>
        <v>1.6770999999999996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0</v>
      </c>
      <c r="B2540" s="2">
        <f>RSI!B2540</f>
        <v>0</v>
      </c>
      <c r="C2540" s="2">
        <f>RSI!I2540</f>
        <v>10.058013067636708</v>
      </c>
      <c r="D2540" s="2">
        <f>MACD!E2540</f>
        <v>-0.12259102475112571</v>
      </c>
      <c r="E2540" s="2">
        <f>MACD!F2540</f>
        <v>-0.10714070302125209</v>
      </c>
      <c r="F2540" s="2">
        <f>'Moving Avg'!D2540</f>
        <v>0</v>
      </c>
      <c r="G2540" s="2">
        <f>'Moving Avg'!F2540</f>
        <v>0</v>
      </c>
      <c r="H2540" s="2">
        <f>'Moving Avg'!G2540</f>
        <v>0.72939999999999983</v>
      </c>
      <c r="I2540" s="2">
        <f>'Moving Avg'!H2540</f>
        <v>1.6660999999999995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0</v>
      </c>
      <c r="B2541" s="2">
        <f>RSI!B2541</f>
        <v>0</v>
      </c>
      <c r="C2541" s="2">
        <f>RSI!I2541</f>
        <v>10.058013067636708</v>
      </c>
      <c r="D2541" s="2">
        <f>MACD!E2541</f>
        <v>-0.11756245137053184</v>
      </c>
      <c r="E2541" s="2">
        <f>MACD!F2541</f>
        <v>-0.10922505269110805</v>
      </c>
      <c r="F2541" s="2">
        <f>'Moving Avg'!D2541</f>
        <v>0</v>
      </c>
      <c r="G2541" s="2">
        <f>'Moving Avg'!F2541</f>
        <v>0</v>
      </c>
      <c r="H2541" s="2">
        <f>'Moving Avg'!G2541</f>
        <v>0.68720000000000003</v>
      </c>
      <c r="I2541" s="2">
        <f>'Moving Avg'!H2541</f>
        <v>1.6555499999999999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0</v>
      </c>
      <c r="B2542" s="2">
        <f>RSI!B2542</f>
        <v>0</v>
      </c>
      <c r="C2542" s="2">
        <f>RSI!I2542</f>
        <v>10.058013067636708</v>
      </c>
      <c r="D2542" s="2">
        <f>MACD!E2542</f>
        <v>-0.11228294286584398</v>
      </c>
      <c r="E2542" s="2">
        <f>MACD!F2542</f>
        <v>-0.10983663072605523</v>
      </c>
      <c r="F2542" s="2">
        <f>'Moving Avg'!D2542</f>
        <v>0</v>
      </c>
      <c r="G2542" s="2">
        <f>'Moving Avg'!F2542</f>
        <v>0</v>
      </c>
      <c r="H2542" s="2">
        <f>'Moving Avg'!G2542</f>
        <v>0.6452</v>
      </c>
      <c r="I2542" s="2">
        <f>'Moving Avg'!H2542</f>
        <v>1.6445499999999995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0</v>
      </c>
      <c r="B2543" s="2">
        <f>RSI!B2543</f>
        <v>0</v>
      </c>
      <c r="C2543" s="2">
        <f>RSI!I2543</f>
        <v>10.058013067636708</v>
      </c>
      <c r="D2543" s="2">
        <f>MACD!E2543</f>
        <v>-0.10686699810728972</v>
      </c>
      <c r="E2543" s="2">
        <f>MACD!F2543</f>
        <v>-0.10924270420230213</v>
      </c>
      <c r="F2543" s="2">
        <f>'Moving Avg'!D2543</f>
        <v>0</v>
      </c>
      <c r="G2543" s="2">
        <f>'Moving Avg'!F2543</f>
        <v>0</v>
      </c>
      <c r="H2543" s="2">
        <f>'Moving Avg'!G2543</f>
        <v>0.60360000000000003</v>
      </c>
      <c r="I2543" s="2">
        <f>'Moving Avg'!H2543</f>
        <v>1.6339999999999997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0</v>
      </c>
      <c r="B2544" s="2">
        <f>RSI!B2544</f>
        <v>0</v>
      </c>
      <c r="C2544" s="2">
        <f>RSI!I2544</f>
        <v>10.058013067636708</v>
      </c>
      <c r="D2544" s="2">
        <f>MACD!E2544</f>
        <v>-0.10140587901603168</v>
      </c>
      <c r="E2544" s="2">
        <f>MACD!F2544</f>
        <v>-0.10767533916504804</v>
      </c>
      <c r="F2544" s="2">
        <f>'Moving Avg'!D2544</f>
        <v>0</v>
      </c>
      <c r="G2544" s="2">
        <f>'Moving Avg'!F2544</f>
        <v>0</v>
      </c>
      <c r="H2544" s="2">
        <f>'Moving Avg'!G2544</f>
        <v>0.56200000000000006</v>
      </c>
      <c r="I2544" s="2">
        <f>'Moving Avg'!H2544</f>
        <v>1.6237999999999997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0</v>
      </c>
      <c r="B2545" s="2">
        <f>RSI!B2545</f>
        <v>0</v>
      </c>
      <c r="C2545" s="2">
        <f>RSI!I2545</f>
        <v>10.058013067636708</v>
      </c>
      <c r="D2545" s="2">
        <f>MACD!E2545</f>
        <v>-9.5971601904464465E-2</v>
      </c>
      <c r="E2545" s="2">
        <f>MACD!F2545</f>
        <v>-0.10533459171293133</v>
      </c>
      <c r="F2545" s="2">
        <f>'Moving Avg'!D2545</f>
        <v>0</v>
      </c>
      <c r="G2545" s="2">
        <f>'Moving Avg'!F2545</f>
        <v>0</v>
      </c>
      <c r="H2545" s="2">
        <f>'Moving Avg'!G2545</f>
        <v>0.52099999999999991</v>
      </c>
      <c r="I2545" s="2">
        <f>'Moving Avg'!H2545</f>
        <v>1.6131499999999996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0</v>
      </c>
      <c r="B2546" s="2">
        <f>RSI!B2546</f>
        <v>0</v>
      </c>
      <c r="C2546" s="2">
        <f>RSI!I2546</f>
        <v>10.058013067636708</v>
      </c>
      <c r="D2546" s="2">
        <f>MACD!E2546</f>
        <v>-9.0620283917858077E-2</v>
      </c>
      <c r="E2546" s="2">
        <f>MACD!F2546</f>
        <v>-0.1023917301539167</v>
      </c>
      <c r="F2546" s="2">
        <f>'Moving Avg'!D2546</f>
        <v>0</v>
      </c>
      <c r="G2546" s="2">
        <f>'Moving Avg'!F2546</f>
        <v>0</v>
      </c>
      <c r="H2546" s="2">
        <f>'Moving Avg'!G2546</f>
        <v>0.48060000000000003</v>
      </c>
      <c r="I2546" s="2">
        <f>'Moving Avg'!H2546</f>
        <v>1.6025499999999995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0</v>
      </c>
      <c r="B2547" s="2">
        <f>RSI!B2547</f>
        <v>0</v>
      </c>
      <c r="C2547" s="2">
        <f>RSI!I2547</f>
        <v>10.058013067636708</v>
      </c>
      <c r="D2547" s="2">
        <f>MACD!E2547</f>
        <v>-8.539494607743589E-2</v>
      </c>
      <c r="E2547" s="2">
        <f>MACD!F2547</f>
        <v>-9.8992373338620543E-2</v>
      </c>
      <c r="F2547" s="2">
        <f>'Moving Avg'!D2547</f>
        <v>0</v>
      </c>
      <c r="G2547" s="2">
        <f>'Moving Avg'!F2547</f>
        <v>0</v>
      </c>
      <c r="H2547" s="2">
        <f>'Moving Avg'!G2547</f>
        <v>0.442</v>
      </c>
      <c r="I2547" s="2">
        <f>'Moving Avg'!H2547</f>
        <v>1.5915999999999997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0</v>
      </c>
      <c r="B2548" s="2">
        <f>RSI!B2548</f>
        <v>0</v>
      </c>
      <c r="C2548" s="2">
        <f>RSI!I2548</f>
        <v>10.058013067636708</v>
      </c>
      <c r="D2548" s="2">
        <f>MACD!E2548</f>
        <v>-8.0327858640325212E-2</v>
      </c>
      <c r="E2548" s="2">
        <f>MACD!F2548</f>
        <v>-9.5259470398961474E-2</v>
      </c>
      <c r="F2548" s="2">
        <f>'Moving Avg'!D2548</f>
        <v>0</v>
      </c>
      <c r="G2548" s="2">
        <f>'Moving Avg'!F2548</f>
        <v>0</v>
      </c>
      <c r="H2548" s="2">
        <f>'Moving Avg'!G2548</f>
        <v>0.40439999999999998</v>
      </c>
      <c r="I2548" s="2">
        <f>'Moving Avg'!H2548</f>
        <v>1.5810999999999995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0</v>
      </c>
      <c r="B2549" s="2">
        <f>RSI!B2549</f>
        <v>0</v>
      </c>
      <c r="C2549" s="2">
        <f>RSI!I2549</f>
        <v>10.058013067636708</v>
      </c>
      <c r="D2549" s="2">
        <f>MACD!E2549</f>
        <v>-7.5442501148112295E-2</v>
      </c>
      <c r="E2549" s="2">
        <f>MACD!F2549</f>
        <v>-9.1296076548791655E-2</v>
      </c>
      <c r="F2549" s="2">
        <f>'Moving Avg'!D2549</f>
        <v>0</v>
      </c>
      <c r="G2549" s="2">
        <f>'Moving Avg'!F2549</f>
        <v>0</v>
      </c>
      <c r="H2549" s="2">
        <f>'Moving Avg'!G2549</f>
        <v>0.36519999999999997</v>
      </c>
      <c r="I2549" s="2">
        <f>'Moving Avg'!H2549</f>
        <v>1.5706499999999997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0</v>
      </c>
      <c r="B2550" s="2">
        <f>RSI!B2550</f>
        <v>0</v>
      </c>
      <c r="C2550" s="2">
        <f>RSI!I2550</f>
        <v>10.058013067636708</v>
      </c>
      <c r="D2550" s="2">
        <f>MACD!E2550</f>
        <v>-7.0755198256513996E-2</v>
      </c>
      <c r="E2550" s="2">
        <f>MACD!F2550</f>
        <v>-8.7187900890336123E-2</v>
      </c>
      <c r="F2550" s="2">
        <f>'Moving Avg'!D2550</f>
        <v>0</v>
      </c>
      <c r="G2550" s="2">
        <f>'Moving Avg'!F2550</f>
        <v>0</v>
      </c>
      <c r="H2550" s="2">
        <f>'Moving Avg'!G2550</f>
        <v>0.32519999999999993</v>
      </c>
      <c r="I2550" s="2">
        <f>'Moving Avg'!H2550</f>
        <v>1.5597999999999996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0</v>
      </c>
      <c r="B2551" s="2">
        <f>RSI!B2551</f>
        <v>0</v>
      </c>
      <c r="C2551" s="2">
        <f>RSI!I2551</f>
        <v>10.058013067636708</v>
      </c>
      <c r="D2551" s="2">
        <f>MACD!E2551</f>
        <v>-6.6276482905472431E-2</v>
      </c>
      <c r="E2551" s="2">
        <f>MACD!F2551</f>
        <v>-8.3005617293363393E-2</v>
      </c>
      <c r="F2551" s="2">
        <f>'Moving Avg'!D2551</f>
        <v>0</v>
      </c>
      <c r="G2551" s="2">
        <f>'Moving Avg'!F2551</f>
        <v>0</v>
      </c>
      <c r="H2551" s="2">
        <f>'Moving Avg'!G2551</f>
        <v>0.28339999999999999</v>
      </c>
      <c r="I2551" s="2">
        <f>'Moving Avg'!H2551</f>
        <v>1.5490999999999999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0</v>
      </c>
      <c r="B2552" s="2">
        <f>RSI!B2552</f>
        <v>0</v>
      </c>
      <c r="C2552" s="2">
        <f>RSI!I2552</f>
        <v>10.058013067636708</v>
      </c>
      <c r="D2552" s="2">
        <f>MACD!E2552</f>
        <v>-6.2012230332371812E-2</v>
      </c>
      <c r="E2552" s="2">
        <f>MACD!F2552</f>
        <v>-7.880693990116508E-2</v>
      </c>
      <c r="F2552" s="2">
        <f>'Moving Avg'!D2552</f>
        <v>0</v>
      </c>
      <c r="G2552" s="2">
        <f>'Moving Avg'!F2552</f>
        <v>0</v>
      </c>
      <c r="H2552" s="2">
        <f>'Moving Avg'!G2552</f>
        <v>0.24</v>
      </c>
      <c r="I2552" s="2">
        <f>'Moving Avg'!H2552</f>
        <v>1.5379499999999999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0</v>
      </c>
      <c r="B2553" s="2">
        <f>RSI!B2553</f>
        <v>0</v>
      </c>
      <c r="C2553" s="2">
        <f>RSI!I2553</f>
        <v>10.058013067636708</v>
      </c>
      <c r="D2553" s="2">
        <f>MACD!E2553</f>
        <v>-5.7964599623163388E-2</v>
      </c>
      <c r="E2553" s="2">
        <f>MACD!F2553</f>
        <v>-7.4638471845564755E-2</v>
      </c>
      <c r="F2553" s="2">
        <f>'Moving Avg'!D2553</f>
        <v>0</v>
      </c>
      <c r="G2553" s="2">
        <f>'Moving Avg'!F2553</f>
        <v>0</v>
      </c>
      <c r="H2553" s="2">
        <f>'Moving Avg'!G2553</f>
        <v>0.1966</v>
      </c>
      <c r="I2553" s="2">
        <f>'Moving Avg'!H2553</f>
        <v>1.5272999999999999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0</v>
      </c>
      <c r="B2554" s="2">
        <f>RSI!B2554</f>
        <v>0</v>
      </c>
      <c r="C2554" s="2">
        <f>RSI!I2554</f>
        <v>10.058013067636708</v>
      </c>
      <c r="D2554" s="2">
        <f>MACD!E2554</f>
        <v>-5.4132813744174862E-2</v>
      </c>
      <c r="E2554" s="2">
        <f>MACD!F2554</f>
        <v>-7.0537340225286779E-2</v>
      </c>
      <c r="F2554" s="2">
        <f>'Moving Avg'!D2554</f>
        <v>0</v>
      </c>
      <c r="G2554" s="2">
        <f>'Moving Avg'!F2554</f>
        <v>0</v>
      </c>
      <c r="H2554" s="2">
        <f>'Moving Avg'!G2554</f>
        <v>0.155</v>
      </c>
      <c r="I2554" s="2">
        <f>'Moving Avg'!H2554</f>
        <v>1.5170499999999998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0</v>
      </c>
      <c r="B2555" s="2">
        <f>RSI!B2555</f>
        <v>0</v>
      </c>
      <c r="C2555" s="2">
        <f>RSI!I2555</f>
        <v>10.058013067636708</v>
      </c>
      <c r="D2555" s="2">
        <f>MACD!E2555</f>
        <v>-5.051380413819611E-2</v>
      </c>
      <c r="E2555" s="2">
        <f>MACD!F2555</f>
        <v>-6.6532633007868658E-2</v>
      </c>
      <c r="F2555" s="2">
        <f>'Moving Avg'!D2555</f>
        <v>0</v>
      </c>
      <c r="G2555" s="2">
        <f>'Moving Avg'!F2555</f>
        <v>0</v>
      </c>
      <c r="H2555" s="2">
        <f>'Moving Avg'!G2555</f>
        <v>0.115</v>
      </c>
      <c r="I2555" s="2">
        <f>'Moving Avg'!H2555</f>
        <v>1.5067999999999997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0</v>
      </c>
      <c r="B2556" s="2">
        <f>RSI!B2556</f>
        <v>0</v>
      </c>
      <c r="C2556" s="2">
        <f>RSI!I2556</f>
        <v>10.058013067636708</v>
      </c>
      <c r="D2556" s="2">
        <f>MACD!E2556</f>
        <v>-4.7102741864130743E-2</v>
      </c>
      <c r="E2556" s="2">
        <f>MACD!F2556</f>
        <v>-6.2646654779121083E-2</v>
      </c>
      <c r="F2556" s="2">
        <f>'Moving Avg'!D2556</f>
        <v>0</v>
      </c>
      <c r="G2556" s="2">
        <f>'Moving Avg'!F2556</f>
        <v>0</v>
      </c>
      <c r="H2556" s="2">
        <f>'Moving Avg'!G2556</f>
        <v>7.6799999999999993E-2</v>
      </c>
      <c r="I2556" s="2">
        <f>'Moving Avg'!H2556</f>
        <v>1.4968000000000001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0</v>
      </c>
      <c r="B2557" s="2">
        <f>RSI!B2557</f>
        <v>0</v>
      </c>
      <c r="C2557" s="2">
        <f>RSI!I2557</f>
        <v>10.058013067636708</v>
      </c>
      <c r="D2557" s="2">
        <f>MACD!E2557</f>
        <v>-4.3893473793405677E-2</v>
      </c>
      <c r="E2557" s="2">
        <f>MACD!F2557</f>
        <v>-5.8896018581978002E-2</v>
      </c>
      <c r="F2557" s="2">
        <f>'Moving Avg'!D2557</f>
        <v>0</v>
      </c>
      <c r="G2557" s="2">
        <f>'Moving Avg'!F2557</f>
        <v>0</v>
      </c>
      <c r="H2557" s="2">
        <f>'Moving Avg'!G2557</f>
        <v>3.7999999999999999E-2</v>
      </c>
      <c r="I2557" s="2">
        <f>'Moving Avg'!H2557</f>
        <v>1.4872000000000003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0</v>
      </c>
      <c r="B2558" s="2">
        <f>RSI!B2558</f>
        <v>0</v>
      </c>
      <c r="C2558" s="2">
        <f>RSI!I2558</f>
        <v>10.058013067636708</v>
      </c>
      <c r="D2558" s="2">
        <f>MACD!E2558</f>
        <v>-4.0878879449750362E-2</v>
      </c>
      <c r="E2558" s="2">
        <f>MACD!F2558</f>
        <v>-5.5292590755532479E-2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1.4772000000000003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0</v>
      </c>
      <c r="B2559" s="2">
        <f>RSI!B2559</f>
        <v>0</v>
      </c>
      <c r="C2559" s="2">
        <f>RSI!I2559</f>
        <v>10.058013067636708</v>
      </c>
      <c r="D2559" s="2">
        <f>MACD!E2559</f>
        <v>-3.8051161608427815E-2</v>
      </c>
      <c r="E2559" s="2">
        <f>MACD!F2559</f>
        <v>-5.1844304926111549E-2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1.4674500000000004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0</v>
      </c>
      <c r="B2560" s="2">
        <f>RSI!B2560</f>
        <v>0</v>
      </c>
      <c r="C2560" s="2">
        <f>RSI!I2560</f>
        <v>10.058013067636708</v>
      </c>
      <c r="D2560" s="2">
        <f>MACD!E2560</f>
        <v>-3.5402081685928073E-2</v>
      </c>
      <c r="E2560" s="2">
        <f>MACD!F2560</f>
        <v>-4.8555860278074861E-2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1.4577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0</v>
      </c>
      <c r="B2561" s="2">
        <f>RSI!B2561</f>
        <v>0</v>
      </c>
      <c r="C2561" s="2">
        <f>RSI!I2561</f>
        <v>10.058013067636708</v>
      </c>
      <c r="D2561" s="2">
        <f>MACD!E2561</f>
        <v>-3.2923149191822251E-2</v>
      </c>
      <c r="E2561" s="2">
        <f>MACD!F2561</f>
        <v>-4.5429318060824342E-2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1.4475500000000003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0</v>
      </c>
      <c r="B2562" s="2">
        <f>RSI!B2562</f>
        <v>0</v>
      </c>
      <c r="C2562" s="2">
        <f>RSI!I2562</f>
        <v>10.058013067636708</v>
      </c>
      <c r="D2562" s="2">
        <f>MACD!E2562</f>
        <v>-3.0605773030436524E-2</v>
      </c>
      <c r="E2562" s="2">
        <f>MACD!F2562</f>
        <v>-4.2464609054746777E-2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1.4369500000000002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0</v>
      </c>
      <c r="B2563" s="2">
        <f>RSI!B2563</f>
        <v>0</v>
      </c>
      <c r="C2563" s="2">
        <f>RSI!I2563</f>
        <v>10.058013067636708</v>
      </c>
      <c r="D2563" s="2">
        <f>MACD!E2563</f>
        <v>-2.8441381188548148E-2</v>
      </c>
      <c r="E2563" s="2">
        <f>MACD!F2563</f>
        <v>-3.9659963481507049E-2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1.4267000000000005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0</v>
      </c>
      <c r="B2564" s="2">
        <f>RSI!B2564</f>
        <v>0</v>
      </c>
      <c r="C2564" s="2">
        <f>RSI!I2564</f>
        <v>10.058013067636708</v>
      </c>
      <c r="D2564" s="2">
        <f>MACD!E2564</f>
        <v>-2.642151429033306E-2</v>
      </c>
      <c r="E2564" s="2">
        <f>MACD!F2564</f>
        <v>-3.7012273643272253E-2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1.4162500000000002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0</v>
      </c>
      <c r="B2565" s="2">
        <f>RSI!B2565</f>
        <v>0</v>
      </c>
      <c r="C2565" s="2">
        <f>RSI!I2565</f>
        <v>10.058013067636708</v>
      </c>
      <c r="D2565" s="2">
        <f>MACD!E2565</f>
        <v>-2.4537897611784681E-2</v>
      </c>
      <c r="E2565" s="2">
        <f>MACD!F2565</f>
        <v>-3.4517398436974739E-2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1.4057500000000005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0</v>
      </c>
      <c r="B2566" s="2">
        <f>RSI!B2566</f>
        <v>0</v>
      </c>
      <c r="C2566" s="2">
        <f>RSI!I2566</f>
        <v>10.058013067636708</v>
      </c>
      <c r="D2566" s="2">
        <f>MACD!E2566</f>
        <v>-2.2782495397972873E-2</v>
      </c>
      <c r="E2566" s="2">
        <f>MACD!F2566</f>
        <v>-3.2170417829174368E-2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1.3951500000000003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0</v>
      </c>
      <c r="B2567" s="2">
        <f>RSI!B2567</f>
        <v>0</v>
      </c>
      <c r="C2567" s="2">
        <f>RSI!I2567</f>
        <v>10.058013067636708</v>
      </c>
      <c r="D2567" s="2">
        <f>MACD!E2567</f>
        <v>-2.114755069600667E-2</v>
      </c>
      <c r="E2567" s="2">
        <f>MACD!F2567</f>
        <v>-2.9965844402540829E-2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1.3846500000000004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0</v>
      </c>
      <c r="B2568" s="2">
        <f>RSI!B2568</f>
        <v>0</v>
      </c>
      <c r="C2568" s="2">
        <f>RSI!I2568</f>
        <v>10.058013067636708</v>
      </c>
      <c r="D2568" s="2">
        <f>MACD!E2568</f>
        <v>-1.9625613385964698E-2</v>
      </c>
      <c r="E2568" s="2">
        <f>MACD!F2568</f>
        <v>-2.7897798199225606E-2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1.3741500000000002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0</v>
      </c>
      <c r="B2569" s="2">
        <f>RSI!B2569</f>
        <v>0</v>
      </c>
      <c r="C2569" s="2">
        <f>RSI!I2569</f>
        <v>10.058013067636708</v>
      </c>
      <c r="D2569" s="2">
        <f>MACD!E2569</f>
        <v>-1.8209558645778365E-2</v>
      </c>
      <c r="E2569" s="2">
        <f>MACD!F2569</f>
        <v>-2.5960150288536162E-2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1.3636500000000005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0</v>
      </c>
      <c r="B2570" s="2">
        <f>RSI!B2570</f>
        <v>0</v>
      </c>
      <c r="C2570" s="2">
        <f>RSI!I2570</f>
        <v>10.058013067636708</v>
      </c>
      <c r="D2570" s="2">
        <f>MACD!E2570</f>
        <v>-1.6892597710922656E-2</v>
      </c>
      <c r="E2570" s="2">
        <f>MACD!F2570</f>
        <v>-2.4146639773013463E-2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1.3532000000000004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0</v>
      </c>
      <c r="B2571" s="2">
        <f>RSI!B2571</f>
        <v>0</v>
      </c>
      <c r="C2571" s="2">
        <f>RSI!I2571</f>
        <v>10.058013067636708</v>
      </c>
      <c r="D2571" s="2">
        <f>MACD!E2571</f>
        <v>-1.5668282474657666E-2</v>
      </c>
      <c r="E2571" s="2">
        <f>MACD!F2571</f>
        <v>-2.2450968313342305E-2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1.3430000000000004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0</v>
      </c>
      <c r="B2572" s="2">
        <f>RSI!B2572</f>
        <v>0</v>
      </c>
      <c r="C2572" s="2">
        <f>RSI!I2572</f>
        <v>10.058013067636708</v>
      </c>
      <c r="D2572" s="2">
        <f>MACD!E2572</f>
        <v>-1.4530505210066493E-2</v>
      </c>
      <c r="E2572" s="2">
        <f>MACD!F2572</f>
        <v>-2.0866875692687144E-2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1.3329500000000001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0</v>
      </c>
      <c r="B2573" s="2">
        <f>RSI!B2573</f>
        <v>0</v>
      </c>
      <c r="C2573" s="2">
        <f>RSI!I2573</f>
        <v>10.058013067636708</v>
      </c>
      <c r="D2573" s="2">
        <f>MACD!E2573</f>
        <v>-1.3473494473306266E-2</v>
      </c>
      <c r="E2573" s="2">
        <f>MACD!F2573</f>
        <v>-1.9388199448810969E-2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1.3233500000000005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0</v>
      </c>
      <c r="B2574" s="2">
        <f>RSI!B2574</f>
        <v>0</v>
      </c>
      <c r="C2574" s="2">
        <f>RSI!I2574</f>
        <v>10.058013067636708</v>
      </c>
      <c r="D2574" s="2">
        <f>MACD!E2574</f>
        <v>-1.2491808061618839E-2</v>
      </c>
      <c r="E2574" s="2">
        <f>MACD!F2574</f>
        <v>-1.8008921171372545E-2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1.3141500000000002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</row>
    <row r="2575" spans="1:12" ht="13.5" x14ac:dyDescent="0.25">
      <c r="A2575" s="3">
        <f>RSI!A2575</f>
        <v>0</v>
      </c>
      <c r="B2575" s="2">
        <f>RSI!B2575</f>
        <v>0</v>
      </c>
      <c r="C2575" s="2">
        <f>RSI!I2575</f>
        <v>10.058013067636708</v>
      </c>
      <c r="D2575" s="2">
        <f>MACD!E2575</f>
        <v>-1.1580323744067507E-2</v>
      </c>
      <c r="E2575" s="2">
        <f>MACD!F2575</f>
        <v>-1.6723201685911539E-2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1.3053500000000002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0</v>
      </c>
      <c r="B2576" s="2">
        <f>RSI!B2576</f>
        <v>0</v>
      </c>
      <c r="C2576" s="2">
        <f>RSI!I2576</f>
        <v>10.058013067636708</v>
      </c>
      <c r="D2576" s="2">
        <f>MACD!E2576</f>
        <v>-1.0734228352891192E-2</v>
      </c>
      <c r="E2576" s="2">
        <f>MACD!F2576</f>
        <v>-1.552540701930747E-2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1.2967000000000004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0</v>
      </c>
      <c r="B2577" s="2">
        <f>RSI!B2577</f>
        <v>0</v>
      </c>
      <c r="C2577" s="2">
        <f>RSI!I2577</f>
        <v>10.058013067636708</v>
      </c>
      <c r="D2577" s="2">
        <f>MACD!E2577</f>
        <v>-9.9490057147571427E-3</v>
      </c>
      <c r="E2577" s="2">
        <f>MACD!F2577</f>
        <v>-1.4410126758397406E-2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1.2880500000000004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0</v>
      </c>
      <c r="B2578" s="2">
        <f>RSI!B2578</f>
        <v>0</v>
      </c>
      <c r="C2578" s="2">
        <f>RSI!I2578</f>
        <v>10.058013067636708</v>
      </c>
      <c r="D2578" s="2">
        <f>MACD!E2578</f>
        <v>-9.2204238106377914E-3</v>
      </c>
      <c r="E2578" s="2">
        <f>MACD!F2578</f>
        <v>-1.3372186168845484E-2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1.2793000000000005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0</v>
      </c>
      <c r="B2579" s="2">
        <f>RSI!B2579</f>
        <v>0</v>
      </c>
      <c r="C2579" s="2">
        <f>RSI!I2579</f>
        <v>10.058013067636708</v>
      </c>
      <c r="D2579" s="2">
        <f>MACD!E2579</f>
        <v>-8.5445214776595224E-3</v>
      </c>
      <c r="E2579" s="2">
        <f>MACD!F2579</f>
        <v>-1.2406653230608293E-2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1.2704000000000004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0</v>
      </c>
      <c r="B2580" s="2">
        <f>RSI!B2580</f>
        <v>0</v>
      </c>
      <c r="C2580" s="2">
        <f>RSI!I2580</f>
        <v>10.058013067636708</v>
      </c>
      <c r="D2580" s="2">
        <f>MACD!E2580</f>
        <v>-7.917594903643391E-3</v>
      </c>
      <c r="E2580" s="2">
        <f>MACD!F2580</f>
        <v>-1.1508841565215313E-2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1.2613000000000003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0</v>
      </c>
      <c r="B2581" s="2">
        <f>RSI!B2581</f>
        <v>0</v>
      </c>
      <c r="C2581" s="2">
        <f>RSI!I2581</f>
        <v>10.058013067636708</v>
      </c>
      <c r="D2581" s="2">
        <f>MACD!E2581</f>
        <v>-7.3361841131333906E-3</v>
      </c>
      <c r="E2581" s="2">
        <f>MACD!F2581</f>
        <v>-1.0674310074798929E-2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1.2521000000000004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0</v>
      </c>
      <c r="B2582" s="2">
        <f>RSI!B2582</f>
        <v>0</v>
      </c>
      <c r="C2582" s="2">
        <f>RSI!I2582</f>
        <v>10.058013067636708</v>
      </c>
      <c r="D2582" s="2">
        <f>MACD!E2582</f>
        <v>-6.7970596007607877E-3</v>
      </c>
      <c r="E2582" s="2">
        <f>MACD!F2582</f>
        <v>-9.8988599799913011E-3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1.2425000000000006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0</v>
      </c>
      <c r="B2583" s="2">
        <f>RSI!B2583</f>
        <v>0</v>
      </c>
      <c r="C2583" s="2">
        <f>RSI!I2583</f>
        <v>10.058013067636708</v>
      </c>
      <c r="D2583" s="2">
        <f>MACD!E2583</f>
        <v>-6.2972092323690249E-3</v>
      </c>
      <c r="E2583" s="2">
        <f>MACD!F2583</f>
        <v>-9.1785298304668458E-3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1.2327500000000005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0</v>
      </c>
      <c r="B2584" s="2">
        <f>RSI!B2584</f>
        <v>0</v>
      </c>
      <c r="C2584" s="2">
        <f>RSI!I2584</f>
        <v>10.058013067636708</v>
      </c>
      <c r="D2584" s="2">
        <f>MACD!E2584</f>
        <v>-5.8338255051974845E-3</v>
      </c>
      <c r="E2584" s="2">
        <f>MACD!F2584</f>
        <v>-8.5095889654129737E-3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1.2233500000000006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0</v>
      </c>
      <c r="B2585" s="2">
        <f>RSI!B2585</f>
        <v>0</v>
      </c>
      <c r="C2585" s="2">
        <f>RSI!I2585</f>
        <v>10.058013067636708</v>
      </c>
      <c r="D2585" s="2">
        <f>MACD!E2585</f>
        <v>-5.4042932345622595E-3</v>
      </c>
      <c r="E2585" s="2">
        <f>MACD!F2585</f>
        <v>-7.8885298192428316E-3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1.2139000000000006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0</v>
      </c>
      <c r="B2586" s="2">
        <f>RSI!B2586</f>
        <v>0</v>
      </c>
      <c r="C2586" s="2">
        <f>RSI!I2586</f>
        <v>10.058013067636708</v>
      </c>
      <c r="D2586" s="2">
        <f>MACD!E2586</f>
        <v>-5.0061777150097369E-3</v>
      </c>
      <c r="E2586" s="2">
        <f>MACD!F2586</f>
        <v>-7.3120593983962137E-3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1.2046000000000006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0</v>
      </c>
      <c r="B2587" s="2">
        <f>RSI!B2587</f>
        <v>0</v>
      </c>
      <c r="C2587" s="2">
        <f>RSI!I2587</f>
        <v>10.058013067636708</v>
      </c>
      <c r="D2587" s="2">
        <f>MACD!E2587</f>
        <v>-4.6372133881237452E-3</v>
      </c>
      <c r="E2587" s="2">
        <f>MACD!F2587</f>
        <v>-6.777090196341721E-3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1.1956500000000005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0</v>
      </c>
      <c r="B2588" s="2">
        <f>RSI!B2588</f>
        <v>0</v>
      </c>
      <c r="C2588" s="2">
        <f>RSI!I2588</f>
        <v>10.058013067636708</v>
      </c>
      <c r="D2588" s="2">
        <f>MACD!E2588</f>
        <v>-4.2952930364253336E-3</v>
      </c>
      <c r="E2588" s="2">
        <f>MACD!F2588</f>
        <v>-6.2807307643584446E-3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1.1866000000000005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0</v>
      </c>
      <c r="B2589" s="2">
        <f>RSI!B2589</f>
        <v>0</v>
      </c>
      <c r="C2589" s="2">
        <f>RSI!I2589</f>
        <v>10.058013067636708</v>
      </c>
      <c r="D2589" s="2">
        <f>MACD!E2589</f>
        <v>-3.9784575125997928E-3</v>
      </c>
      <c r="E2589" s="2">
        <f>MACD!F2589</f>
        <v>-5.8202761140067148E-3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1.1774500000000006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0</v>
      </c>
      <c r="B2590" s="2">
        <f>RSI!B2590</f>
        <v>0</v>
      </c>
      <c r="C2590" s="2">
        <f>RSI!I2590</f>
        <v>10.058013067636708</v>
      </c>
      <c r="D2590" s="2">
        <f>MACD!E2590</f>
        <v>-3.6848860051854836E-3</v>
      </c>
      <c r="E2590" s="2">
        <f>MACD!F2590</f>
        <v>-5.3931980922424681E-3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1.1679000000000004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0</v>
      </c>
      <c r="B2591" s="2">
        <f>RSI!B2591</f>
        <v>0</v>
      </c>
      <c r="C2591" s="2">
        <f>RSI!I2591</f>
        <v>10.058013067636708</v>
      </c>
      <c r="D2591" s="2">
        <f>MACD!E2591</f>
        <v>-3.4128868354997939E-3</v>
      </c>
      <c r="E2591" s="2">
        <f>MACD!F2591</f>
        <v>-4.9971358408939341E-3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1.1586500000000006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0</v>
      </c>
      <c r="B2592" s="2">
        <f>RSI!B2592</f>
        <v>0</v>
      </c>
      <c r="C2592" s="2">
        <f>RSI!I2592</f>
        <v>10.058013067636708</v>
      </c>
      <c r="D2592" s="2">
        <f>MACD!E2592</f>
        <v>-3.1608887756548825E-3</v>
      </c>
      <c r="E2592" s="2">
        <f>MACD!F2592</f>
        <v>-4.6298864278461237E-3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1.1494000000000006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0</v>
      </c>
      <c r="B2593" s="2">
        <f>RSI!B2593</f>
        <v>0</v>
      </c>
      <c r="C2593" s="2">
        <f>RSI!I2593</f>
        <v>10.058013067636708</v>
      </c>
      <c r="D2593" s="2">
        <f>MACD!E2593</f>
        <v>-2.9274328737746253E-3</v>
      </c>
      <c r="E2593" s="2">
        <f>MACD!F2593</f>
        <v>-4.2893957170318242E-3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1.1401500000000007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0</v>
      </c>
      <c r="B2594" s="2">
        <f>RSI!B2594</f>
        <v>0</v>
      </c>
      <c r="C2594" s="2">
        <f>RSI!I2594</f>
        <v>10.058013067636708</v>
      </c>
      <c r="D2594" s="2">
        <f>MACD!E2594</f>
        <v>-2.7111647697513519E-3</v>
      </c>
      <c r="E2594" s="2">
        <f>MACD!F2594</f>
        <v>-3.97374952757573E-3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1.1305000000000005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0</v>
      </c>
      <c r="B2595" s="2">
        <f>RSI!B2595</f>
        <v>0</v>
      </c>
      <c r="C2595" s="2">
        <f>RSI!I2595</f>
        <v>10.058013067636708</v>
      </c>
      <c r="D2595" s="2">
        <f>MACD!E2595</f>
        <v>-2.5108274828983443E-3</v>
      </c>
      <c r="E2595" s="2">
        <f>MACD!F2595</f>
        <v>-3.6811651186402531E-3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1.1208500000000006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0</v>
      </c>
      <c r="B2596" s="2">
        <f>RSI!B2596</f>
        <v>0</v>
      </c>
      <c r="C2596" s="2">
        <f>RSI!I2596</f>
        <v>10.058013067636708</v>
      </c>
      <c r="D2596" s="2">
        <f>MACD!E2596</f>
        <v>-2.3252546515132432E-3</v>
      </c>
      <c r="E2596" s="2">
        <f>MACD!F2596</f>
        <v>-3.4099830252148512E-3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1.1111000000000006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0</v>
      </c>
      <c r="B2597" s="2">
        <f>RSI!B2597</f>
        <v>0</v>
      </c>
      <c r="C2597" s="2">
        <f>RSI!I2597</f>
        <v>10.058013067636708</v>
      </c>
      <c r="D2597" s="2">
        <f>MACD!E2597</f>
        <v>-2.1533642035447081E-3</v>
      </c>
      <c r="E2597" s="2">
        <f>MACD!F2597</f>
        <v>-3.1586592608808229E-3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1.1013500000000005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0</v>
      </c>
      <c r="B2598" s="2">
        <f>RSI!B2598</f>
        <v>0</v>
      </c>
      <c r="C2598" s="2">
        <f>RSI!I2598</f>
        <v>10.058013067636708</v>
      </c>
      <c r="D2598" s="2">
        <f>MACD!E2598</f>
        <v>-1.9941524371471981E-3</v>
      </c>
      <c r="E2598" s="2">
        <f>MACD!F2598</f>
        <v>-2.9257578961340985E-3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1.0914500000000007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0</v>
      </c>
      <c r="B2599" s="2">
        <f>RSI!B2599</f>
        <v>0</v>
      </c>
      <c r="C2599" s="2">
        <f>RSI!I2599</f>
        <v>10.058013067636708</v>
      </c>
      <c r="D2599" s="2">
        <f>MACD!E2599</f>
        <v>-1.8466884898312324E-3</v>
      </c>
      <c r="E2599" s="2">
        <f>MACD!F2599</f>
        <v>-2.7099440148735253E-3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1.0815500000000007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0</v>
      </c>
      <c r="B2600" s="2">
        <f>RSI!B2600</f>
        <v>0</v>
      </c>
      <c r="C2600" s="2">
        <f>RSI!I2600</f>
        <v>10.058013067636708</v>
      </c>
      <c r="D2600" s="2">
        <f>MACD!E2600</f>
        <v>-1.7101091750984247E-3</v>
      </c>
      <c r="E2600" s="2">
        <f>MACD!F2600</f>
        <v>-2.5099770469185051E-3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1.0716500000000007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0</v>
      </c>
      <c r="B2601" s="2">
        <f>RSI!B2601</f>
        <v>0</v>
      </c>
      <c r="C2601" s="2">
        <f>RSI!I2601</f>
        <v>10.058013067636708</v>
      </c>
      <c r="D2601" s="2">
        <f>MACD!E2601</f>
        <v>-1.5836141658337071E-3</v>
      </c>
      <c r="E2601" s="2">
        <f>MACD!F2601</f>
        <v>-2.3247044707015458E-3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1.0621000000000007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0</v>
      </c>
      <c r="B2602" s="2">
        <f>RSI!B2602</f>
        <v>0</v>
      </c>
      <c r="C2602" s="2">
        <f>RSI!I2602</f>
        <v>10.058013067636708</v>
      </c>
      <c r="D2602" s="2">
        <f>MACD!E2602</f>
        <v>-1.4664615042635301E-3</v>
      </c>
      <c r="E2602" s="2">
        <f>MACD!F2602</f>
        <v>-2.1530558774139428E-3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1.0525000000000007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0</v>
      </c>
      <c r="B2603" s="2">
        <f>RSI!B2603</f>
        <v>0</v>
      </c>
      <c r="C2603" s="2">
        <f>RSI!I2603</f>
        <v>10.058013067636708</v>
      </c>
      <c r="D2603" s="2">
        <f>MACD!E2603</f>
        <v>-1.3579634189391633E-3</v>
      </c>
      <c r="E2603" s="2">
        <f>MACD!F2603</f>
        <v>-1.9940373857189869E-3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1.0429000000000006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0</v>
      </c>
      <c r="B2604" s="2">
        <f>RSI!B2604</f>
        <v>0</v>
      </c>
      <c r="C2604" s="2">
        <f>RSI!I2604</f>
        <v>10.058013067636708</v>
      </c>
      <c r="D2604" s="2">
        <f>MACD!E2604</f>
        <v>-1.2574824299364351E-3</v>
      </c>
      <c r="E2604" s="2">
        <f>MACD!F2604</f>
        <v>-1.8467263945624766E-3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1.0334000000000005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0</v>
      </c>
      <c r="B2605" s="2">
        <f>RSI!B2605</f>
        <v>0</v>
      </c>
      <c r="C2605" s="2">
        <f>RSI!I2605</f>
        <v>10.058013067636708</v>
      </c>
      <c r="D2605" s="2">
        <f>MACD!E2605</f>
        <v>-1.1644277242512614E-3</v>
      </c>
      <c r="E2605" s="2">
        <f>MACD!F2605</f>
        <v>-1.7102666605002337E-3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1.0236500000000006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0</v>
      </c>
      <c r="B2606" s="2">
        <f>RSI!B2606</f>
        <v>0</v>
      </c>
      <c r="C2606" s="2">
        <f>RSI!I2606</f>
        <v>10.058013067636708</v>
      </c>
      <c r="D2606" s="2">
        <f>MACD!E2606</f>
        <v>-1.0782517841930626E-3</v>
      </c>
      <c r="E2606" s="2">
        <f>MACD!F2606</f>
        <v>-1.5838636852387998E-3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1.0138000000000007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0</v>
      </c>
      <c r="B2607" s="2">
        <f>RSI!B2607</f>
        <v>0</v>
      </c>
      <c r="C2607" s="2">
        <f>RSI!I2607</f>
        <v>10.058013067636708</v>
      </c>
      <c r="D2607" s="2">
        <f>MACD!E2607</f>
        <v>-9.9844725241876944E-4</v>
      </c>
      <c r="E2607" s="2">
        <f>MACD!F2607</f>
        <v>-1.4667803986747937E-3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1.0039500000000006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0</v>
      </c>
      <c r="B2608" s="2">
        <f>RSI!B2608</f>
        <v>0</v>
      </c>
      <c r="C2608" s="2">
        <f>RSI!I2608</f>
        <v>10.058013067636708</v>
      </c>
      <c r="D2608" s="2">
        <f>MACD!E2608</f>
        <v>-9.2454401809510638E-4</v>
      </c>
      <c r="E2608" s="2">
        <f>MACD!F2608</f>
        <v>-1.3583331225588563E-3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0.9943500000000004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0</v>
      </c>
      <c r="B2609" s="2">
        <f>RSI!B2609</f>
        <v>0</v>
      </c>
      <c r="C2609" s="2">
        <f>RSI!I2609</f>
        <v>10.058013067636708</v>
      </c>
      <c r="D2609" s="2">
        <f>MACD!E2609</f>
        <v>-8.5610650951565398E-4</v>
      </c>
      <c r="E2609" s="2">
        <f>MACD!F2609</f>
        <v>-1.2578877999502159E-3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0.98460000000000047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0</v>
      </c>
      <c r="B2610" s="2">
        <f>RSI!B2610</f>
        <v>0</v>
      </c>
      <c r="C2610" s="2">
        <f>RSI!I2610</f>
        <v>10.058013067636708</v>
      </c>
      <c r="D2610" s="2">
        <f>MACD!E2610</f>
        <v>-7.9273117932359696E-4</v>
      </c>
      <c r="E2610" s="2">
        <f>MACD!F2610</f>
        <v>-1.1648564758248922E-3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0.97480000000000044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0</v>
      </c>
      <c r="B2611" s="2">
        <f>RSI!B2611</f>
        <v>0</v>
      </c>
      <c r="C2611" s="2">
        <f>RSI!I2611</f>
        <v>10.058013067636708</v>
      </c>
      <c r="D2611" s="2">
        <f>MACD!E2611</f>
        <v>-7.3404416929479335E-4</v>
      </c>
      <c r="E2611" s="2">
        <f>MACD!F2611</f>
        <v>-1.0786940145188725E-3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0.96505000000000041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0</v>
      </c>
      <c r="B2612" s="2">
        <f>RSI!B2612</f>
        <v>0</v>
      </c>
      <c r="C2612" s="2">
        <f>RSI!I2612</f>
        <v>10.058013067636708</v>
      </c>
      <c r="D2612" s="2">
        <f>MACD!E2612</f>
        <v>-6.7969914241416615E-4</v>
      </c>
      <c r="E2612" s="2">
        <f>MACD!F2612</f>
        <v>-9.9889504009793135E-4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0.95530000000000048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0</v>
      </c>
      <c r="B2613" s="2">
        <f>RSI!B2613</f>
        <v>0</v>
      </c>
      <c r="C2613" s="2">
        <f>RSI!I2613</f>
        <v>10.058013067636708</v>
      </c>
      <c r="D2613" s="2">
        <f>MACD!E2613</f>
        <v>-6.2937527072804312E-4</v>
      </c>
      <c r="E2613" s="2">
        <f>MACD!F2613</f>
        <v>-9.2499108622395377E-4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0.94580000000000042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0</v>
      </c>
      <c r="B2614" s="2">
        <f>RSI!B2614</f>
        <v>0</v>
      </c>
      <c r="C2614" s="2">
        <f>RSI!I2614</f>
        <v>10.058013067636708</v>
      </c>
      <c r="D2614" s="2">
        <f>MACD!E2614</f>
        <v>-5.8277536817363861E-4</v>
      </c>
      <c r="E2614" s="2">
        <f>MACD!F2614</f>
        <v>-8.5654794261389073E-4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0.93635000000000046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0</v>
      </c>
      <c r="B2615" s="2">
        <f>RSI!B2615</f>
        <v>0</v>
      </c>
      <c r="C2615" s="2">
        <f>RSI!I2615</f>
        <v>10.058013067636708</v>
      </c>
      <c r="D2615" s="2">
        <f>MACD!E2615</f>
        <v>-5.3962415827290991E-4</v>
      </c>
      <c r="E2615" s="2">
        <f>MACD!F2615</f>
        <v>-7.931631857456947E-4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0.92690000000000039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0</v>
      </c>
      <c r="B2616" s="2">
        <f>RSI!B2616</f>
        <v>0</v>
      </c>
      <c r="C2616" s="2">
        <f>RSI!I2616</f>
        <v>10.058013067636708</v>
      </c>
      <c r="D2616" s="2">
        <f>MACD!E2616</f>
        <v>-4.9966666723076734E-4</v>
      </c>
      <c r="E2616" s="2">
        <f>MACD!F2616</f>
        <v>-7.3446388204270925E-4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0.91745000000000032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0</v>
      </c>
      <c r="B2617" s="2">
        <f>RSI!B2617</f>
        <v>0</v>
      </c>
      <c r="C2617" s="2">
        <f>RSI!I2617</f>
        <v>10.058013067636708</v>
      </c>
      <c r="D2617" s="2">
        <f>MACD!E2617</f>
        <v>-4.6266673359682915E-4</v>
      </c>
      <c r="E2617" s="2">
        <f>MACD!F2617</f>
        <v>-6.8010445235353327E-4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0.90820000000000023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0</v>
      </c>
      <c r="B2618" s="2">
        <f>RSI!B2618</f>
        <v>0</v>
      </c>
      <c r="C2618" s="2">
        <f>RSI!I2618</f>
        <v>10.058013067636708</v>
      </c>
      <c r="D2618" s="2">
        <f>MACD!E2618</f>
        <v>-4.2840562623580266E-4</v>
      </c>
      <c r="E2618" s="2">
        <f>MACD!F2618</f>
        <v>-6.2976468712998713E-4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0.89855000000000018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0</v>
      </c>
      <c r="B2619" s="2">
        <f>RSI!B2619</f>
        <v>0</v>
      </c>
      <c r="C2619" s="2">
        <f>RSI!I2619</f>
        <v>10.058013067636708</v>
      </c>
      <c r="D2619" s="2">
        <f>MACD!E2619</f>
        <v>-3.9668076290467591E-4</v>
      </c>
      <c r="E2619" s="2">
        <f>MACD!F2619</f>
        <v>-5.8314790228492495E-4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0.88905000000000012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0</v>
      </c>
      <c r="B2620" s="2">
        <f>RSI!B2620</f>
        <v>0</v>
      </c>
      <c r="C2620" s="2">
        <f>RSI!I2620</f>
        <v>10.058013067636708</v>
      </c>
      <c r="D2620" s="2">
        <f>MACD!E2620</f>
        <v>-3.6730452225601902E-4</v>
      </c>
      <c r="E2620" s="2">
        <f>MACD!F2620</f>
        <v>-5.3997922627914375E-4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0.8792000000000002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0</v>
      </c>
      <c r="B2621" s="2">
        <f>RSI!B2621</f>
        <v>0</v>
      </c>
      <c r="C2621" s="2">
        <f>RSI!I2621</f>
        <v>10.058013067636708</v>
      </c>
      <c r="D2621" s="2">
        <f>MACD!E2621</f>
        <v>-3.401031425768033E-4</v>
      </c>
      <c r="E2621" s="2">
        <f>MACD!F2621</f>
        <v>-5.000040095386757E-4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0.86940000000000017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0</v>
      </c>
      <c r="B2622" s="2">
        <f>RSI!B2622</f>
        <v>0</v>
      </c>
      <c r="C2622" s="2">
        <f>RSI!I2622</f>
        <v>10.058013067636708</v>
      </c>
      <c r="D2622" s="2">
        <f>MACD!E2622</f>
        <v>-3.14915701032383E-4</v>
      </c>
      <c r="E2622" s="2">
        <f>MACD!F2622</f>
        <v>-4.6298634783741716E-4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0.85975000000000013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0</v>
      </c>
      <c r="B2623" s="2">
        <f>RSI!B2623</f>
        <v>0</v>
      </c>
      <c r="C2623" s="2">
        <f>RSI!I2623</f>
        <v>10.058013067636708</v>
      </c>
      <c r="D2623" s="2">
        <f>MACD!E2623</f>
        <v>-2.9159316761686986E-4</v>
      </c>
      <c r="E2623" s="2">
        <f>MACD!F2623</f>
        <v>-4.2870771179330774E-4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0.85010000000000008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0</v>
      </c>
      <c r="B2624" s="2">
        <f>RSI!B2624</f>
        <v>0</v>
      </c>
      <c r="C2624" s="2">
        <f>RSI!I2624</f>
        <v>10.058013067636708</v>
      </c>
      <c r="D2624" s="2">
        <f>MACD!E2624</f>
        <v>-2.6999752841534963E-4</v>
      </c>
      <c r="E2624" s="2">
        <f>MACD!F2624</f>
        <v>-3.9696567511771617E-4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0.84034999999999993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0</v>
      </c>
      <c r="B2625" s="2">
        <f>RSI!B2625</f>
        <v>0</v>
      </c>
      <c r="C2625" s="2">
        <f>RSI!I2625</f>
        <v>10.058013067636708</v>
      </c>
      <c r="D2625" s="2">
        <f>MACD!E2625</f>
        <v>-2.5000097316156197E-4</v>
      </c>
      <c r="E2625" s="2">
        <f>MACD!F2625</f>
        <v>-3.6757273472648536E-4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0.83094999999999997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0</v>
      </c>
      <c r="B2626" s="2">
        <f>RSI!B2626</f>
        <v>0</v>
      </c>
      <c r="C2626" s="2">
        <f>RSI!I2626</f>
        <v>10.058013067636708</v>
      </c>
      <c r="D2626" s="2">
        <f>MACD!E2626</f>
        <v>-2.3148514242812078E-4</v>
      </c>
      <c r="E2626" s="2">
        <f>MACD!F2626</f>
        <v>-3.4035521626681249E-4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0.82114999999999994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0</v>
      </c>
      <c r="B2627" s="2">
        <f>RSI!B2627</f>
        <v>0</v>
      </c>
      <c r="C2627" s="2">
        <f>RSI!I2627</f>
        <v>10.058013067636708</v>
      </c>
      <c r="D2627" s="2">
        <f>MACD!E2627</f>
        <v>-2.143404301164148E-4</v>
      </c>
      <c r="E2627" s="2">
        <f>MACD!F2627</f>
        <v>-3.1515225903673295E-4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0.8113499999999999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0</v>
      </c>
      <c r="B2628" s="2">
        <f>RSI!B2628</f>
        <v>0</v>
      </c>
      <c r="C2628" s="2">
        <f>RSI!I2628</f>
        <v>10.058013067636708</v>
      </c>
      <c r="D2628" s="2">
        <f>MACD!E2628</f>
        <v>-1.9846533722130136E-4</v>
      </c>
      <c r="E2628" s="2">
        <f>MACD!F2628</f>
        <v>-2.9181487467364666E-4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0.80174999999999996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0</v>
      </c>
      <c r="B2629" s="2">
        <f>RSI!B2629</f>
        <v>0</v>
      </c>
      <c r="C2629" s="2">
        <f>RSI!I2629</f>
        <v>10.058013067636708</v>
      </c>
      <c r="D2629" s="2">
        <f>MACD!E2629</f>
        <v>-1.8376587313286436E-4</v>
      </c>
      <c r="E2629" s="2">
        <f>MACD!F2629</f>
        <v>-2.7020507436549025E-4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0.79214999999999991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0</v>
      </c>
      <c r="B2630" s="2">
        <f>RSI!B2630</f>
        <v>0</v>
      </c>
      <c r="C2630" s="2">
        <f>RSI!I2630</f>
        <v>10.058013067636708</v>
      </c>
      <c r="D2630" s="2">
        <f>MACD!E2630</f>
        <v>-1.7015500100508191E-4</v>
      </c>
      <c r="E2630" s="2">
        <f>MACD!F2630</f>
        <v>-2.5019505969340857E-4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0.78264999999999985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0</v>
      </c>
      <c r="B2631" s="2">
        <f>RSI!B2631</f>
        <v>0</v>
      </c>
      <c r="C2631" s="2">
        <f>RSI!I2631</f>
        <v>10.058013067636708</v>
      </c>
      <c r="D2631" s="2">
        <f>MACD!E2631</f>
        <v>-1.5755212397043663E-4</v>
      </c>
      <c r="E2631" s="2">
        <f>MACD!F2631</f>
        <v>-2.3166647254881421E-4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0.77289999999999981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0</v>
      </c>
      <c r="B2632" s="2">
        <f>RSI!B2632</f>
        <v>0</v>
      </c>
      <c r="C2632" s="2">
        <f>RSI!I2632</f>
        <v>10.058013067636708</v>
      </c>
      <c r="D2632" s="2">
        <f>MACD!E2632</f>
        <v>-1.4588260921143606E-4</v>
      </c>
      <c r="E2632" s="2">
        <f>MACD!F2632</f>
        <v>-2.1450969988133858E-4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0.76294999999999968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0</v>
      </c>
      <c r="B2633" s="2">
        <f>RSI!B2633</f>
        <v>0</v>
      </c>
      <c r="C2633" s="2">
        <f>RSI!I2633</f>
        <v>10.058013067636708</v>
      </c>
      <c r="D2633" s="2">
        <f>MACD!E2633</f>
        <v>-1.3507734711579246E-4</v>
      </c>
      <c r="E2633" s="2">
        <f>MACD!F2633</f>
        <v>-1.9862322932822938E-4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0.75299999999999967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0</v>
      </c>
      <c r="B2634" s="2">
        <f>RSI!B2634</f>
        <v>0</v>
      </c>
      <c r="C2634" s="2">
        <f>RSI!I2634</f>
        <v>10.058013067636708</v>
      </c>
      <c r="D2634" s="2">
        <f>MACD!E2634</f>
        <v>-1.2507234294267233E-4</v>
      </c>
      <c r="E2634" s="2">
        <f>MACD!F2634</f>
        <v>-1.8391305205111799E-4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0.74304999999999977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0</v>
      </c>
      <c r="B2635" s="2">
        <f>RSI!B2635</f>
        <v>0</v>
      </c>
      <c r="C2635" s="2">
        <f>RSI!I2635</f>
        <v>10.058013067636708</v>
      </c>
      <c r="D2635" s="2">
        <f>MACD!E2635</f>
        <v>-1.1580833861395801E-4</v>
      </c>
      <c r="E2635" s="2">
        <f>MACD!F2635</f>
        <v>-1.7029210936368602E-4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0.73309999999999975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0</v>
      </c>
      <c r="B2636" s="2">
        <f>RSI!B2636</f>
        <v>0</v>
      </c>
      <c r="C2636" s="2">
        <f>RSI!I2636</f>
        <v>10.058013067636708</v>
      </c>
      <c r="D2636" s="2">
        <f>MACD!E2636</f>
        <v>-1.0723046241779771E-4</v>
      </c>
      <c r="E2636" s="2">
        <f>MACD!F2636</f>
        <v>-1.5767977997450838E-4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0.72354999999999958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0</v>
      </c>
      <c r="B2637" s="2">
        <f>RSI!B2637</f>
        <v>0</v>
      </c>
      <c r="C2637" s="2">
        <f>RSI!I2637</f>
        <v>10.058013067636708</v>
      </c>
      <c r="D2637" s="2">
        <f>MACD!E2637</f>
        <v>-9.9287904572739968E-5</v>
      </c>
      <c r="E2637" s="2">
        <f>MACD!F2637</f>
        <v>-1.460014048941547E-4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0.71369999999999967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0</v>
      </c>
      <c r="B2638" s="2">
        <f>RSI!B2638</f>
        <v>0</v>
      </c>
      <c r="C2638" s="2">
        <f>RSI!I2638</f>
        <v>10.058013067636708</v>
      </c>
      <c r="D2638" s="2">
        <f>MACD!E2638</f>
        <v>-9.1933616750284567E-5</v>
      </c>
      <c r="E2638" s="2">
        <f>MACD!F2638</f>
        <v>-1.3518784726538068E-4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0.70384999999999975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0</v>
      </c>
      <c r="B2639" s="2">
        <f>RSI!B2639</f>
        <v>0</v>
      </c>
      <c r="C2639" s="2">
        <f>RSI!I2639</f>
        <v>10.058013067636708</v>
      </c>
      <c r="D2639" s="2">
        <f>MACD!E2639</f>
        <v>-8.5124033792517118E-5</v>
      </c>
      <c r="E2639" s="2">
        <f>MACD!F2639</f>
        <v>-1.2517508457080798E-4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0.69424999999999981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0</v>
      </c>
      <c r="B2640" s="2">
        <f>RSI!B2640</f>
        <v>0</v>
      </c>
      <c r="C2640" s="2">
        <f>RSI!I2640</f>
        <v>10.058013067636708</v>
      </c>
      <c r="D2640" s="2">
        <f>MACD!E2640</f>
        <v>-7.8818815990362956E-5</v>
      </c>
      <c r="E2640" s="2">
        <f>MACD!F2640</f>
        <v>-1.1590383085471897E-4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0.68474999999999997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0</v>
      </c>
      <c r="B2641" s="2">
        <f>RSI!B2641</f>
        <v>0</v>
      </c>
      <c r="C2641" s="2">
        <f>RSI!I2641</f>
        <v>10.058013067636708</v>
      </c>
      <c r="D2641" s="2">
        <f>MACD!E2641</f>
        <v>-7.2980610407588457E-5</v>
      </c>
      <c r="E2641" s="2">
        <f>MACD!F2641</f>
        <v>-1.0731918676529288E-4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0.67525000000000002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0</v>
      </c>
      <c r="B2642" s="2">
        <f>RSI!B2642</f>
        <v>0</v>
      </c>
      <c r="C2642" s="2">
        <f>RSI!I2642</f>
        <v>10.058013067636708</v>
      </c>
      <c r="D2642" s="2">
        <f>MACD!E2642</f>
        <v>-6.7574829846638767E-5</v>
      </c>
      <c r="E2642" s="2">
        <f>MACD!F2642</f>
        <v>-9.9370315381562058E-5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0.66549999999999998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0</v>
      </c>
      <c r="B2643" s="2">
        <f>RSI!B2643</f>
        <v>0</v>
      </c>
      <c r="C2643" s="2">
        <f>RSI!I2643</f>
        <v>10.058013067636708</v>
      </c>
      <c r="D2643" s="2">
        <f>MACD!E2643</f>
        <v>-6.2569448155334718E-5</v>
      </c>
      <c r="E2643" s="2">
        <f>MACD!F2643</f>
        <v>-9.201014193631659E-5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0.65564999999999996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0</v>
      </c>
      <c r="B2644" s="2">
        <f>RSI!B2644</f>
        <v>0</v>
      </c>
      <c r="C2644" s="2">
        <f>RSI!I2644</f>
        <v>10.058013067636708</v>
      </c>
      <c r="D2644" s="2">
        <f>MACD!E2644</f>
        <v>-5.7934810668924599E-5</v>
      </c>
      <c r="E2644" s="2">
        <f>MACD!F2644</f>
        <v>-8.5195075682838197E-5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0.64610000000000001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0</v>
      </c>
      <c r="B2645" s="2">
        <f>RSI!B2645</f>
        <v>0</v>
      </c>
      <c r="C2645" s="2">
        <f>RSI!I2645</f>
        <v>10.058013067636708</v>
      </c>
      <c r="D2645" s="2">
        <f>MACD!E2645</f>
        <v>-5.3643458670524367E-5</v>
      </c>
      <c r="E2645" s="2">
        <f>MACD!F2645</f>
        <v>-7.888475228037543E-5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0.63669999999999993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0</v>
      </c>
      <c r="B2646" s="2">
        <f>RSI!B2646</f>
        <v>0</v>
      </c>
      <c r="C2646" s="2">
        <f>RSI!I2646</f>
        <v>10.058013067636708</v>
      </c>
      <c r="D2646" s="2">
        <f>MACD!E2646</f>
        <v>-4.9669966835076614E-5</v>
      </c>
      <c r="E2646" s="2">
        <f>MACD!F2646</f>
        <v>-7.3041795191315675E-5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0.62729999999999997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0</v>
      </c>
      <c r="B2647" s="2">
        <f>RSI!B2647</f>
        <v>0</v>
      </c>
      <c r="C2647" s="2">
        <f>RSI!I2647</f>
        <v>10.058013067636708</v>
      </c>
      <c r="D2647" s="2">
        <f>MACD!E2647</f>
        <v>-4.5990792698072518E-5</v>
      </c>
      <c r="E2647" s="2">
        <f>MACD!F2647</f>
        <v>-6.7631594692667049E-5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0.61754999999999993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0</v>
      </c>
      <c r="B2648" s="2">
        <f>RSI!B2648</f>
        <v>0</v>
      </c>
      <c r="C2648" s="2">
        <f>RSI!I2648</f>
        <v>10.058013067636708</v>
      </c>
      <c r="D2648" s="2">
        <f>MACD!E2648</f>
        <v>-4.2584137260840563E-5</v>
      </c>
      <c r="E2648" s="2">
        <f>MACD!F2648</f>
        <v>-6.2622103206301752E-5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0.60770000000000002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0</v>
      </c>
      <c r="B2649" s="2">
        <f>RSI!B2649</f>
        <v>0</v>
      </c>
      <c r="C2649" s="2">
        <f>RSI!I2649</f>
        <v>10.058013067636708</v>
      </c>
      <c r="D2649" s="2">
        <f>MACD!E2649</f>
        <v>-3.9429815909609364E-5</v>
      </c>
      <c r="E2649" s="2">
        <f>MACD!F2649</f>
        <v>-5.7983645746963277E-5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0.59784999999999999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0</v>
      </c>
      <c r="B2650" s="2">
        <f>RSI!B2650</f>
        <v>0</v>
      </c>
      <c r="C2650" s="2">
        <f>RSI!I2650</f>
        <v>10.058013067636708</v>
      </c>
      <c r="D2650" s="2">
        <f>MACD!E2650</f>
        <v>-3.6509138886170575E-5</v>
      </c>
      <c r="E2650" s="2">
        <f>MACD!F2650</f>
        <v>-5.3688744374804741E-5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0.58835000000000004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0</v>
      </c>
      <c r="B2651" s="2">
        <f>RSI!B2651</f>
        <v>0</v>
      </c>
      <c r="C2651" s="2">
        <f>RSI!I2651</f>
        <v>10.058013067636708</v>
      </c>
      <c r="D2651" s="2">
        <f>MACD!E2651</f>
        <v>-3.3804800604146784E-5</v>
      </c>
      <c r="E2651" s="2">
        <f>MACD!F2651</f>
        <v>-4.9711955620673155E-5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0.57885000000000009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0</v>
      </c>
      <c r="B2652" s="2">
        <f>RSI!B2652</f>
        <v>0</v>
      </c>
      <c r="C2652" s="2">
        <f>RSI!I2652</f>
        <v>10.058013067636708</v>
      </c>
      <c r="D2652" s="2">
        <f>MACD!E2652</f>
        <v>-3.130077715692989E-5</v>
      </c>
      <c r="E2652" s="2">
        <f>MACD!F2652</f>
        <v>-4.6029719927924508E-5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0.56930000000000003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0</v>
      </c>
      <c r="B2653" s="2">
        <f>RSI!B2653</f>
        <v>0</v>
      </c>
      <c r="C2653" s="2">
        <f>RSI!I2653</f>
        <v>10.058013067636708</v>
      </c>
      <c r="D2653" s="2">
        <f>MACD!E2653</f>
        <v>-2.8982231411595518E-5</v>
      </c>
      <c r="E2653" s="2">
        <f>MACD!F2653</f>
        <v>-4.2620222224658714E-5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0.55974999999999997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0</v>
      </c>
      <c r="B2654" s="2">
        <f>RSI!B2654</f>
        <v>0</v>
      </c>
      <c r="C2654" s="2">
        <f>RSI!I2654</f>
        <v>10.058013067636708</v>
      </c>
      <c r="D2654" s="2">
        <f>MACD!E2654</f>
        <v>-2.683542512779684E-5</v>
      </c>
      <c r="E2654" s="2">
        <f>MACD!F2654</f>
        <v>-3.9463262805286347E-5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0.55005000000000004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0</v>
      </c>
      <c r="B2655" s="2">
        <f>RSI!B2655</f>
        <v>0</v>
      </c>
      <c r="C2655" s="2">
        <f>RSI!I2655</f>
        <v>10.058013067636708</v>
      </c>
      <c r="D2655" s="2">
        <f>MACD!E2655</f>
        <v>-2.4847637582053757E-5</v>
      </c>
      <c r="E2655" s="2">
        <f>MACD!F2655</f>
        <v>-3.6540137760639836E-5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0.54044999999999999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0</v>
      </c>
      <c r="B2656" s="2">
        <f>RSI!B2656</f>
        <v>0</v>
      </c>
      <c r="C2656" s="2">
        <f>RSI!I2656</f>
        <v>10.058013067636708</v>
      </c>
      <c r="D2656" s="2">
        <f>MACD!E2656</f>
        <v>-2.3007090216220242E-5</v>
      </c>
      <c r="E2656" s="2">
        <f>MACD!F2656</f>
        <v>-3.3833528251755916E-5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0.53075000000000006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0</v>
      </c>
      <c r="B2657" s="2">
        <f>RSI!B2657</f>
        <v>0</v>
      </c>
      <c r="C2657" s="2">
        <f>RSI!I2657</f>
        <v>10.058013067636708</v>
      </c>
      <c r="D2657" s="2">
        <f>MACD!E2657</f>
        <v>-2.1302876864456428E-5</v>
      </c>
      <c r="E2657" s="2">
        <f>MACD!F2657</f>
        <v>-3.1327397974296022E-5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0.5210999999999999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0</v>
      </c>
      <c r="B2658" s="2">
        <f>RSI!B2658</f>
        <v>0</v>
      </c>
      <c r="C2658" s="2">
        <f>RSI!I2658</f>
        <v>10.058013067636708</v>
      </c>
      <c r="D2658" s="2">
        <f>MACD!E2658</f>
        <v>-1.9724899145958216E-5</v>
      </c>
      <c r="E2658" s="2">
        <f>MACD!F2658</f>
        <v>-2.9006898208628463E-5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0.51159999999999994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0</v>
      </c>
      <c r="B2659" s="2">
        <f>RSI!B2659</f>
        <v>0</v>
      </c>
      <c r="C2659" s="2">
        <f>RSI!I2659</f>
        <v>10.058013067636708</v>
      </c>
      <c r="D2659" s="2">
        <f>MACD!E2659</f>
        <v>-1.8263806641197981E-5</v>
      </c>
      <c r="E2659" s="2">
        <f>MACD!F2659</f>
        <v>-2.6858279895142368E-5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0.50219999999999987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0</v>
      </c>
      <c r="B2660" s="2">
        <f>RSI!B2660</f>
        <v>0</v>
      </c>
      <c r="C2660" s="2">
        <f>RSI!I2660</f>
        <v>10.058013067636708</v>
      </c>
      <c r="D2660" s="2">
        <f>MACD!E2660</f>
        <v>-1.6910941497682719E-5</v>
      </c>
      <c r="E2660" s="2">
        <f>MACD!F2660</f>
        <v>-2.4868812215650442E-5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0.49279999999999985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0</v>
      </c>
      <c r="B2661" s="2">
        <f>RSI!B2661</f>
        <v>0</v>
      </c>
      <c r="C2661" s="2">
        <f>RSI!I2661</f>
        <v>10.058013067636708</v>
      </c>
      <c r="D2661" s="2">
        <f>MACD!E2661</f>
        <v>-1.5658287137405149E-5</v>
      </c>
      <c r="E2661" s="2">
        <f>MACD!F2661</f>
        <v>-2.3026707200001386E-5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0.48319999999999985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0</v>
      </c>
      <c r="B2662" s="2">
        <f>RSI!B2662</f>
        <v>0</v>
      </c>
      <c r="C2662" s="2">
        <f>RSI!I2662</f>
        <v>10.058013067636708</v>
      </c>
      <c r="D2662" s="2">
        <f>MACD!E2662</f>
        <v>-1.4498420762402436E-5</v>
      </c>
      <c r="E2662" s="2">
        <f>MACD!F2662</f>
        <v>-2.1321049912481596E-5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0.47339999999999988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0</v>
      </c>
      <c r="B2663" s="2">
        <f>RSI!B2663</f>
        <v>0</v>
      </c>
      <c r="C2663" s="2">
        <f>RSI!I2663</f>
        <v>10.058013067636708</v>
      </c>
      <c r="D2663" s="2">
        <f>MACD!E2663</f>
        <v>-1.342446937728746E-5</v>
      </c>
      <c r="E2663" s="2">
        <f>MACD!F2663</f>
        <v>-1.974173380544277E-5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0.46379999999999988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0</v>
      </c>
      <c r="B2664" s="2">
        <f>RSI!B2664</f>
        <v>0</v>
      </c>
      <c r="C2664" s="2">
        <f>RSI!I2664</f>
        <v>10.058013067636708</v>
      </c>
      <c r="D2664" s="2">
        <f>MACD!E2664</f>
        <v>-1.243006906841063E-5</v>
      </c>
      <c r="E2664" s="2">
        <f>MACD!F2664</f>
        <v>-1.8279400858036346E-5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0.45414999999999994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0</v>
      </c>
      <c r="B2665" s="2">
        <f>RSI!B2665</f>
        <v>0</v>
      </c>
      <c r="C2665" s="2">
        <f>RSI!I2665</f>
        <v>10.058013067636708</v>
      </c>
      <c r="D2665" s="2">
        <f>MACD!E2665</f>
        <v>-1.1509327298567978E-5</v>
      </c>
      <c r="E2665" s="2">
        <f>MACD!F2665</f>
        <v>-1.6925386146142674E-5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0.44429999999999992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0</v>
      </c>
      <c r="B2666" s="2">
        <f>RSI!B2666</f>
        <v>0</v>
      </c>
      <c r="C2666" s="2">
        <f>RSI!I2666</f>
        <v>10.058013067636708</v>
      </c>
      <c r="D2666" s="2">
        <f>MACD!E2666</f>
        <v>-1.065678799400672E-5</v>
      </c>
      <c r="E2666" s="2">
        <f>MACD!F2666</f>
        <v>-1.5671666515715483E-5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0.43459999999999993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0</v>
      </c>
      <c r="B2667" s="2">
        <f>RSI!B2667</f>
        <v>0</v>
      </c>
      <c r="C2667" s="2">
        <f>RSI!I2667</f>
        <v>10.058013067636708</v>
      </c>
      <c r="D2667" s="2">
        <f>MACD!E2667</f>
        <v>-9.8673992169971105E-6</v>
      </c>
      <c r="E2667" s="2">
        <f>MACD!F2667</f>
        <v>-1.4510813055971811E-5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0.42479999999999996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0</v>
      </c>
      <c r="B2668" s="2">
        <f>RSI!B2668</f>
        <v>0</v>
      </c>
      <c r="C2668" s="2">
        <f>RSI!I2668</f>
        <v>10.058013067636708</v>
      </c>
      <c r="D2668" s="2">
        <f>MACD!E2668</f>
        <v>-9.136483232536624E-6</v>
      </c>
      <c r="E2668" s="2">
        <f>MACD!F2668</f>
        <v>-1.3435947091284774E-5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0.41499999999999998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0</v>
      </c>
      <c r="B2669" s="2">
        <f>RSI!B2669</f>
        <v>0</v>
      </c>
      <c r="C2669" s="2">
        <f>RSI!I2669</f>
        <v>10.058013067636708</v>
      </c>
      <c r="D2669" s="2">
        <f>MACD!E2669</f>
        <v>-8.4597087919190154E-6</v>
      </c>
      <c r="E2669" s="2">
        <f>MACD!F2669</f>
        <v>-1.2440699431411622E-5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0.4052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0</v>
      </c>
      <c r="B2670" s="2">
        <f>RSI!B2670</f>
        <v>0</v>
      </c>
      <c r="C2670" s="2">
        <f>RSI!I2670</f>
        <v>10.058013067636708</v>
      </c>
      <c r="D2670" s="2">
        <f>MACD!E2670</f>
        <v>-7.8330654690201039E-6</v>
      </c>
      <c r="E2670" s="2">
        <f>MACD!F2670</f>
        <v>-1.151917263893332E-5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0.39544999999999997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0</v>
      </c>
      <c r="B2671" s="2">
        <f>RSI!B2671</f>
        <v>0</v>
      </c>
      <c r="C2671" s="2">
        <f>RSI!I2671</f>
        <v>10.058013067636708</v>
      </c>
      <c r="D2671" s="2">
        <f>MACD!E2671</f>
        <v>-7.2528398973013536E-6</v>
      </c>
      <c r="E2671" s="2">
        <f>MACD!F2671</f>
        <v>-1.0665906090606928E-5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0.38569999999999999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0</v>
      </c>
      <c r="B2672" s="2">
        <f>RSI!B2672</f>
        <v>0</v>
      </c>
      <c r="C2672" s="2">
        <f>RSI!I2672</f>
        <v>10.058013067636708</v>
      </c>
      <c r="D2672" s="2">
        <f>MACD!E2672</f>
        <v>-6.7155937667832295E-6</v>
      </c>
      <c r="E2672" s="2">
        <f>MACD!F2672</f>
        <v>-9.8758436258421893E-6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0.37595000000000001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0</v>
      </c>
      <c r="B2673" s="2">
        <f>RSI!B2673</f>
        <v>0</v>
      </c>
      <c r="C2673" s="2">
        <f>RSI!I2673</f>
        <v>10.058013067636708</v>
      </c>
      <c r="D2673" s="2">
        <f>MACD!E2673</f>
        <v>-6.2181434506589642E-6</v>
      </c>
      <c r="E2673" s="2">
        <f>MACD!F2673</f>
        <v>-9.1443035908055448E-6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0.36615000000000003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0</v>
      </c>
      <c r="B2674" s="2">
        <f>RSI!B2674</f>
        <v>0</v>
      </c>
      <c r="C2674" s="2">
        <f>RSI!I2674</f>
        <v>10.058013067636708</v>
      </c>
      <c r="D2674" s="2">
        <f>MACD!E2674</f>
        <v>-5.7575411408674855E-6</v>
      </c>
      <c r="E2674" s="2">
        <f>MACD!F2674</f>
        <v>-8.4669511008179336E-6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0.35619999999999996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0</v>
      </c>
      <c r="B2675" s="2">
        <f>RSI!B2675</f>
        <v>0</v>
      </c>
      <c r="C2675" s="2">
        <f>RSI!I2675</f>
        <v>10.058013067636708</v>
      </c>
      <c r="D2675" s="2">
        <f>MACD!E2675</f>
        <v>-5.331057380878521E-6</v>
      </c>
      <c r="E2675" s="2">
        <f>MACD!F2675</f>
        <v>-7.8397723568300516E-6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0.34625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0</v>
      </c>
      <c r="B2676" s="2">
        <f>RSI!B2676</f>
        <v>0</v>
      </c>
      <c r="C2676" s="2">
        <f>RSI!I2676</f>
        <v>10.058013067636708</v>
      </c>
      <c r="D2676" s="2">
        <f>MACD!E2676</f>
        <v>-4.9361648922161869E-6</v>
      </c>
      <c r="E2676" s="2">
        <f>MACD!F2676</f>
        <v>-7.2590508639072788E-6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0.33590000000000003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0</v>
      </c>
      <c r="B2677" s="2">
        <f>RSI!B2677</f>
        <v>0</v>
      </c>
      <c r="C2677" s="2">
        <f>RSI!I2677</f>
        <v>10.058013067636708</v>
      </c>
      <c r="D2677" s="2">
        <f>MACD!E2677</f>
        <v>-4.570523598908475E-6</v>
      </c>
      <c r="E2677" s="2">
        <f>MACD!F2677</f>
        <v>-6.7213454109075184E-6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0.32510000000000006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0</v>
      </c>
      <c r="B2678" s="2">
        <f>RSI!B2678</f>
        <v>0</v>
      </c>
      <c r="C2678" s="2">
        <f>RSI!I2678</f>
        <v>10.058013067636708</v>
      </c>
      <c r="D2678" s="2">
        <f>MACD!E2678</f>
        <v>-4.231966761144217E-6</v>
      </c>
      <c r="E2678" s="2">
        <f>MACD!F2678</f>
        <v>-6.2234696809548585E-6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0.31385000000000002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0</v>
      </c>
      <c r="B2679" s="2">
        <f>RSI!B2679</f>
        <v>0</v>
      </c>
      <c r="C2679" s="2">
        <f>RSI!I2679</f>
        <v>10.058013067636708</v>
      </c>
      <c r="D2679" s="2">
        <f>MACD!E2679</f>
        <v>-3.9184881359882406E-6</v>
      </c>
      <c r="E2679" s="2">
        <f>MACD!F2679</f>
        <v>-5.7624733719615352E-6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0.30235000000000001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0</v>
      </c>
      <c r="B2680" s="2">
        <f>RSI!B2680</f>
        <v>0</v>
      </c>
      <c r="C2680" s="2">
        <f>RSI!I2680</f>
        <v>10.058013067636708</v>
      </c>
      <c r="D2680" s="2">
        <f>MACD!E2680</f>
        <v>-3.6282300890883934E-6</v>
      </c>
      <c r="E2680" s="2">
        <f>MACD!F2680</f>
        <v>-5.335624715386907E-6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0.29059999999999997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0</v>
      </c>
      <c r="B2681" s="2">
        <f>RSI!B2681</f>
        <v>0</v>
      </c>
      <c r="C2681" s="2">
        <f>RSI!I2681</f>
        <v>10.058013067636708</v>
      </c>
      <c r="D2681" s="2">
        <f>MACD!E2681</f>
        <v>-3.3594725869407818E-6</v>
      </c>
      <c r="E2681" s="2">
        <f>MACD!F2681</f>
        <v>-4.9403942896976817E-6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0.27910000000000001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0</v>
      </c>
      <c r="B2682" s="2">
        <f>RSI!B2682</f>
        <v>0</v>
      </c>
      <c r="C2682" s="2">
        <f>RSI!I2682</f>
        <v>10.058013067636708</v>
      </c>
      <c r="D2682" s="2">
        <f>MACD!E2682</f>
        <v>-3.1106230044953228E-6</v>
      </c>
      <c r="E2682" s="2">
        <f>MACD!F2682</f>
        <v>-4.5744400326572096E-6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0.26775000000000004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0</v>
      </c>
      <c r="B2683" s="2">
        <f>RSI!B2683</f>
        <v>0</v>
      </c>
      <c r="C2683" s="2">
        <f>RSI!I2683</f>
        <v>10.058013067636708</v>
      </c>
      <c r="D2683" s="2">
        <f>MACD!E2683</f>
        <v>-2.8802066877133209E-6</v>
      </c>
      <c r="E2683" s="2">
        <f>MACD!F2683</f>
        <v>-4.2355933636684321E-6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0.25674999999999992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0</v>
      </c>
      <c r="B2684" s="2">
        <f>RSI!B2684</f>
        <v>0</v>
      </c>
      <c r="C2684" s="2">
        <f>RSI!I2684</f>
        <v>10.058013067636708</v>
      </c>
      <c r="D2684" s="2">
        <f>MACD!E2684</f>
        <v>-2.6668582151608884E-6</v>
      </c>
      <c r="E2684" s="2">
        <f>MACD!F2684</f>
        <v>-3.9218463339669234E-6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0.2462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</row>
    <row r="2685" spans="1:12" ht="13.5" x14ac:dyDescent="0.25">
      <c r="A2685" s="3">
        <f>RSI!A2685</f>
        <v>0</v>
      </c>
      <c r="B2685" s="2">
        <f>RSI!B2685</f>
        <v>0</v>
      </c>
      <c r="C2685" s="2">
        <f>RSI!I2685</f>
        <v>10.058013067636708</v>
      </c>
      <c r="D2685" s="2">
        <f>MACD!E2685</f>
        <v>-2.4693133068629894E-6</v>
      </c>
      <c r="E2685" s="2">
        <f>MACD!F2685</f>
        <v>-3.6313397285461368E-6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0.23559999999999998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</row>
    <row r="2686" spans="1:12" ht="13.5" x14ac:dyDescent="0.35">
      <c r="A2686" s="3">
        <f>RSI!A2686</f>
        <v>0</v>
      </c>
      <c r="B2686" s="4">
        <f>RSI!B2686</f>
        <v>0</v>
      </c>
      <c r="C2686" s="2">
        <f>RSI!I2686</f>
        <v>10.058013067636708</v>
      </c>
      <c r="D2686" s="2">
        <f>MACD!E2686</f>
        <v>-2.2864013324773081E-6</v>
      </c>
      <c r="E2686" s="2">
        <f>MACD!F2686</f>
        <v>-3.3623520493323713E-6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0.22454999999999997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0</v>
      </c>
      <c r="B2687" s="4">
        <f>RSI!B2687</f>
        <v>0</v>
      </c>
      <c r="C2687" s="2">
        <f>RSI!I2687</f>
        <v>10.058013067636708</v>
      </c>
      <c r="D2687" s="2">
        <f>MACD!E2687</f>
        <v>-2.1170383743976171E-6</v>
      </c>
      <c r="E2687" s="2">
        <f>MACD!F2687</f>
        <v>-3.1132893143454208E-6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0.21394999999999997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0</v>
      </c>
      <c r="B2688" s="4">
        <f>RSI!B2688</f>
        <v>0</v>
      </c>
      <c r="C2688" s="2">
        <f>RSI!I2688</f>
        <v>10.058013067636708</v>
      </c>
      <c r="D2688" s="2">
        <f>MACD!E2688</f>
        <v>-1.9602208046839257E-6</v>
      </c>
      <c r="E2688" s="2">
        <f>MACD!F2688</f>
        <v>-2.8826756124131221E-6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0.20354999999999998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0</v>
      </c>
      <c r="B2689" s="4">
        <f>RSI!B2689</f>
        <v>0</v>
      </c>
      <c r="C2689" s="2">
        <f>RSI!I2689</f>
        <v>10.058013067636708</v>
      </c>
      <c r="D2689" s="2">
        <f>MACD!E2689</f>
        <v>-1.8150193377608469E-6</v>
      </c>
      <c r="E2689" s="2">
        <f>MACD!F2689</f>
        <v>-2.6691443574826672E-6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0.19294999999999995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0</v>
      </c>
      <c r="B2690" s="4">
        <f>RSI!B2690</f>
        <v>0</v>
      </c>
      <c r="C2690" s="2">
        <f>RSI!I2690</f>
        <v>10.058013067636708</v>
      </c>
      <c r="D2690" s="2">
        <f>MACD!E2690</f>
        <v>-1.6805735236443507E-6</v>
      </c>
      <c r="E2690" s="2">
        <f>MACD!F2690</f>
        <v>-2.471430190715004E-6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0.18234999999999996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0</v>
      </c>
      <c r="B2691" s="4">
        <f>RSI!B2691</f>
        <v>0</v>
      </c>
      <c r="C2691" s="2">
        <f>RSI!I2691</f>
        <v>10.058013067636708</v>
      </c>
      <c r="D2691" s="2">
        <f>MACD!E2691</f>
        <v>-1.5560866490671034E-6</v>
      </c>
      <c r="E2691" s="2">
        <f>MACD!F2691</f>
        <v>-2.2883614823854239E-6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0.17180000000000001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0</v>
      </c>
      <c r="B2692" s="4">
        <f>RSI!B2692</f>
        <v>0</v>
      </c>
      <c r="C2692" s="2">
        <f>RSI!I2692</f>
        <v>10.058013067636708</v>
      </c>
      <c r="D2692" s="2">
        <f>MACD!E2692</f>
        <v>-1.4408210162892931E-6</v>
      </c>
      <c r="E2692" s="2">
        <f>MACD!F2692</f>
        <v>-2.118853389166198E-6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0.1613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0</v>
      </c>
      <c r="B2693" s="4">
        <f>RSI!B2693</f>
        <v>0</v>
      </c>
      <c r="C2693" s="2">
        <f>RSI!I2693</f>
        <v>10.058013067636708</v>
      </c>
      <c r="D2693" s="2">
        <f>MACD!E2693</f>
        <v>-1.3340935716196206E-6</v>
      </c>
      <c r="E2693" s="2">
        <f>MACD!F2693</f>
        <v>-1.9619014256568827E-6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0.15090000000000001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0</v>
      </c>
      <c r="B2694" s="4">
        <f>RSI!B2694</f>
        <v>0</v>
      </c>
      <c r="C2694" s="2">
        <f>RSI!I2694</f>
        <v>10.058013067636708</v>
      </c>
      <c r="D2694" s="2">
        <f>MACD!E2694</f>
        <v>-1.2352718577431581E-6</v>
      </c>
      <c r="E2694" s="2">
        <f>MACD!F2694</f>
        <v>-1.8165755120741378E-6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0.14050000000000001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0</v>
      </c>
      <c r="B2695" s="4">
        <f>RSI!B2695</f>
        <v>0</v>
      </c>
      <c r="C2695" s="2">
        <f>RSI!I2695</f>
        <v>10.058013067636708</v>
      </c>
      <c r="D2695" s="2">
        <f>MACD!E2695</f>
        <v>-1.1437702658713637E-6</v>
      </c>
      <c r="E2695" s="2">
        <f>MACD!F2695</f>
        <v>-1.682014462833583E-6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0.13024999999999998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0</v>
      </c>
      <c r="B2696" s="4">
        <f>RSI!B2696</f>
        <v>0</v>
      </c>
      <c r="C2696" s="2">
        <f>RSI!I2696</f>
        <v>10.058013067636708</v>
      </c>
      <c r="D2696" s="2">
        <f>MACD!E2696</f>
        <v>-1.0590465655060391E-6</v>
      </c>
      <c r="E2696" s="2">
        <f>MACD!F2696</f>
        <v>-1.5574208833680743E-6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0.12015000000000001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</row>
    <row r="2697" spans="1:12" ht="13.5" x14ac:dyDescent="0.35">
      <c r="A2697" s="3">
        <f>RSI!A2697</f>
        <v>0</v>
      </c>
      <c r="B2697" s="4">
        <f>RSI!B2697</f>
        <v>0</v>
      </c>
      <c r="C2697" s="2">
        <f>RSI!I2697</f>
        <v>10.058013067636708</v>
      </c>
      <c r="D2697" s="2">
        <f>MACD!E2697</f>
        <v>-9.8059869125393518E-7</v>
      </c>
      <c r="E2697" s="2">
        <f>MACD!F2697</f>
        <v>-1.4420564449452467E-6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0.1105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0</v>
      </c>
      <c r="B2698" s="4">
        <f>RSI!B2698</f>
        <v>0</v>
      </c>
      <c r="C2698" s="2">
        <f>RSI!I2698</f>
        <v>10.058013067636708</v>
      </c>
      <c r="D2698" s="2">
        <f>MACD!E2698</f>
        <v>-9.0796176765181477E-7</v>
      </c>
      <c r="E2698" s="2">
        <f>MACD!F2698</f>
        <v>-1.3352375094865604E-6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0.1011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</row>
    <row r="2699" spans="1:12" ht="13.5" x14ac:dyDescent="0.35">
      <c r="A2699" s="3">
        <f>RSI!A2699</f>
        <v>0</v>
      </c>
      <c r="B2699" s="4">
        <f>RSI!B2699</f>
        <v>0</v>
      </c>
      <c r="C2699" s="2">
        <f>RSI!I2699</f>
        <v>10.058013067636708</v>
      </c>
      <c r="D2699" s="2">
        <f>MACD!E2699</f>
        <v>-8.4070535437207002E-7</v>
      </c>
      <c r="E2699" s="2">
        <f>MACD!F2699</f>
        <v>-1.2363310784636624E-6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9.1299999999999992E-2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</row>
    <row r="2700" spans="1:12" ht="13.5" x14ac:dyDescent="0.35">
      <c r="A2700" s="3">
        <f>RSI!A2700</f>
        <v>0</v>
      </c>
      <c r="B2700" s="4">
        <f>RSI!B2700</f>
        <v>0</v>
      </c>
      <c r="C2700" s="2">
        <f>RSI!I2700</f>
        <v>10.058013067636708</v>
      </c>
      <c r="D2700" s="2">
        <f>MACD!E2700</f>
        <v>-7.784308954848391E-7</v>
      </c>
      <c r="E2700" s="2">
        <f>MACD!F2700</f>
        <v>-1.1447510418678979E-6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8.1299999999999983E-2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</row>
    <row r="2701" spans="1:12" ht="13.5" x14ac:dyDescent="0.35">
      <c r="A2701" s="3">
        <f>RSI!A2701</f>
        <v>0</v>
      </c>
      <c r="B2701" s="4">
        <f>RSI!B2701</f>
        <v>0</v>
      </c>
      <c r="C2701" s="2">
        <f>RSI!I2701</f>
        <v>10.058013067636708</v>
      </c>
      <c r="D2701" s="2">
        <f>MACD!E2701</f>
        <v>-7.2076935766168272E-7</v>
      </c>
      <c r="E2701" s="2">
        <f>MACD!F2701</f>
        <v>-1.059954705026655E-6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7.0849999999999996E-2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0</v>
      </c>
      <c r="B2702" s="4">
        <f>RSI!B2702</f>
        <v>0</v>
      </c>
      <c r="C2702" s="2">
        <f>RSI!I2702</f>
        <v>10.058013067636708</v>
      </c>
      <c r="D2702" s="2">
        <f>MACD!E2702</f>
        <v>-6.6737904332545849E-7</v>
      </c>
      <c r="E2702" s="2">
        <f>MACD!F2702</f>
        <v>-9.8143957268641582E-7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0.06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0</v>
      </c>
      <c r="B2703" s="4">
        <f>RSI!B2703</f>
        <v>0</v>
      </c>
      <c r="C2703" s="2">
        <f>RSI!I2703</f>
        <v>10.058013067636708</v>
      </c>
      <c r="D2703" s="2">
        <f>MACD!E2703</f>
        <v>-6.1794356578767066E-7</v>
      </c>
      <c r="E2703" s="2">
        <f>MACD!F2703</f>
        <v>-9.0874037130666689E-7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4.9149999999999999E-2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0</v>
      </c>
      <c r="B2704" s="4">
        <f>RSI!B2704</f>
        <v>0</v>
      </c>
      <c r="C2704" s="2">
        <f>RSI!I2704</f>
        <v>10.058013067636708</v>
      </c>
      <c r="D2704" s="2">
        <f>MACD!E2704</f>
        <v>-5.7216997437444461E-7</v>
      </c>
      <c r="E2704" s="2">
        <f>MACD!F2704</f>
        <v>-8.4142629192022239E-7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3.875E-2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0</v>
      </c>
      <c r="B2705" s="4">
        <f>RSI!B2705</f>
        <v>0</v>
      </c>
      <c r="C2705" s="2">
        <f>RSI!I2705</f>
        <v>10.058013067636708</v>
      </c>
      <c r="D2705" s="2">
        <f>MACD!E2705</f>
        <v>-5.2978701843104037E-7</v>
      </c>
      <c r="E2705" s="2">
        <f>MACD!F2705</f>
        <v>-7.7909843722238599E-7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2.8750000000000001E-2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0</v>
      </c>
      <c r="B2706" s="4">
        <f>RSI!B2706</f>
        <v>0</v>
      </c>
      <c r="C2706" s="2">
        <f>RSI!I2706</f>
        <v>10.058013067636708</v>
      </c>
      <c r="D2706" s="2">
        <f>MACD!E2706</f>
        <v>-4.9054353991776292E-7</v>
      </c>
      <c r="E2706" s="2">
        <f>MACD!F2706</f>
        <v>-7.2138745776146146E-7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1.9199999999999998E-2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42310</v>
      </c>
      <c r="B2" s="2">
        <f>RSI!B2</f>
        <v>8.0136000000000003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7.8582999999999998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7.9039999999999999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7.8582999999999998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7.90855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75</v>
      </c>
      <c r="P5" s="8">
        <f t="shared" si="3"/>
        <v>33</v>
      </c>
      <c r="Q5" s="9">
        <f t="shared" si="4"/>
        <v>49.45</v>
      </c>
      <c r="R5" s="9">
        <f t="shared" si="5"/>
        <v>53.5</v>
      </c>
      <c r="S5" s="9">
        <f t="shared" si="6"/>
        <v>47.85</v>
      </c>
      <c r="T5" s="9">
        <f t="shared" si="7"/>
        <v>50.75</v>
      </c>
      <c r="U5" s="8">
        <f t="shared" si="8"/>
        <v>50.266666666666673</v>
      </c>
      <c r="V5" s="8">
        <f t="shared" si="9"/>
        <v>50.387500000000003</v>
      </c>
    </row>
    <row r="6" spans="1:22" ht="13.5" x14ac:dyDescent="0.25">
      <c r="A6" s="3">
        <f>RSI!A6</f>
        <v>42314</v>
      </c>
      <c r="B6" s="2">
        <f>RSI!B6</f>
        <v>7.8582999999999998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7.8985000000000003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75</v>
      </c>
      <c r="P6" s="8">
        <f t="shared" si="3"/>
        <v>33</v>
      </c>
      <c r="Q6" s="9">
        <f t="shared" si="4"/>
        <v>49.45</v>
      </c>
      <c r="R6" s="9">
        <f t="shared" si="5"/>
        <v>53.5</v>
      </c>
      <c r="S6" s="9">
        <f t="shared" si="6"/>
        <v>47.85</v>
      </c>
      <c r="T6" s="9">
        <f t="shared" si="7"/>
        <v>50.75</v>
      </c>
      <c r="U6" s="8">
        <f t="shared" si="8"/>
        <v>50.266666666666673</v>
      </c>
      <c r="V6" s="8">
        <f t="shared" si="9"/>
        <v>50.387500000000003</v>
      </c>
    </row>
    <row r="7" spans="1:22" ht="13.5" x14ac:dyDescent="0.25">
      <c r="A7" s="3">
        <f>RSI!A7</f>
        <v>42317</v>
      </c>
      <c r="B7" s="2">
        <f>RSI!B7</f>
        <v>7.6390000000000002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7.8235799999999998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75</v>
      </c>
      <c r="P7" s="8">
        <f t="shared" si="3"/>
        <v>0</v>
      </c>
      <c r="Q7" s="9">
        <f t="shared" si="4"/>
        <v>44.5</v>
      </c>
      <c r="R7" s="9">
        <f t="shared" si="5"/>
        <v>45.25</v>
      </c>
      <c r="S7" s="9">
        <f t="shared" si="6"/>
        <v>33</v>
      </c>
      <c r="T7" s="9">
        <f t="shared" si="7"/>
        <v>42.5</v>
      </c>
      <c r="U7" s="8">
        <f t="shared" si="8"/>
        <v>40.916666666666664</v>
      </c>
      <c r="V7" s="8">
        <f t="shared" si="9"/>
        <v>41.3125</v>
      </c>
    </row>
    <row r="8" spans="1:22" ht="13.5" x14ac:dyDescent="0.25">
      <c r="A8" s="3">
        <f>RSI!A8</f>
        <v>42318</v>
      </c>
      <c r="B8" s="2">
        <f>RSI!B8</f>
        <v>7.7211999999999996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7.7961600000000004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str">
        <f>OBV!G8</f>
        <v>WEAK</v>
      </c>
      <c r="L8" s="6" t="str">
        <f>OBV!H8</f>
        <v>BULLISH DIVERGENCE</v>
      </c>
      <c r="M8" s="8">
        <f t="shared" si="0"/>
        <v>50</v>
      </c>
      <c r="N8" s="8">
        <f t="shared" si="1"/>
        <v>45</v>
      </c>
      <c r="O8" s="8">
        <f t="shared" si="2"/>
        <v>75</v>
      </c>
      <c r="P8" s="8">
        <f t="shared" si="3"/>
        <v>50</v>
      </c>
      <c r="Q8" s="9">
        <f t="shared" si="4"/>
        <v>52</v>
      </c>
      <c r="R8" s="9">
        <f t="shared" si="5"/>
        <v>57.75</v>
      </c>
      <c r="S8" s="9">
        <f t="shared" si="6"/>
        <v>55.5</v>
      </c>
      <c r="T8" s="9">
        <f t="shared" si="7"/>
        <v>55</v>
      </c>
      <c r="U8" s="8">
        <f t="shared" si="8"/>
        <v>55.083333333333336</v>
      </c>
      <c r="V8" s="8">
        <f t="shared" si="9"/>
        <v>55.0625</v>
      </c>
    </row>
    <row r="9" spans="1:22" ht="13.5" x14ac:dyDescent="0.25">
      <c r="A9" s="3">
        <f>RSI!A9</f>
        <v>42319</v>
      </c>
      <c r="B9" s="2">
        <f>RSI!B9</f>
        <v>7.8491999999999997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7.7852000000000006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75</v>
      </c>
      <c r="P9" s="8">
        <f t="shared" si="3"/>
        <v>33</v>
      </c>
      <c r="Q9" s="9">
        <f t="shared" si="4"/>
        <v>49.45</v>
      </c>
      <c r="R9" s="9">
        <f t="shared" si="5"/>
        <v>53.5</v>
      </c>
      <c r="S9" s="9">
        <f t="shared" si="6"/>
        <v>47.85</v>
      </c>
      <c r="T9" s="9">
        <f t="shared" si="7"/>
        <v>50.75</v>
      </c>
      <c r="U9" s="8">
        <f t="shared" si="8"/>
        <v>50.266666666666673</v>
      </c>
      <c r="V9" s="8">
        <f t="shared" si="9"/>
        <v>50.387500000000003</v>
      </c>
    </row>
    <row r="10" spans="1:22" ht="13.5" x14ac:dyDescent="0.25">
      <c r="A10" s="3">
        <f>RSI!A10</f>
        <v>42320</v>
      </c>
      <c r="B10" s="2">
        <f>RSI!B10</f>
        <v>7.8491999999999997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7.7833799999999993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WEAK</v>
      </c>
      <c r="L10" s="6" t="str">
        <f>OBV!H10</f>
        <v>BULLISH DIVERGENCE</v>
      </c>
      <c r="M10" s="8">
        <f t="shared" si="0"/>
        <v>50</v>
      </c>
      <c r="N10" s="8">
        <f t="shared" si="1"/>
        <v>45</v>
      </c>
      <c r="O10" s="8">
        <f t="shared" si="2"/>
        <v>75</v>
      </c>
      <c r="P10" s="8">
        <f t="shared" si="3"/>
        <v>50</v>
      </c>
      <c r="Q10" s="9">
        <f t="shared" si="4"/>
        <v>52</v>
      </c>
      <c r="R10" s="9">
        <f t="shared" si="5"/>
        <v>57.75</v>
      </c>
      <c r="S10" s="9">
        <f t="shared" si="6"/>
        <v>55.5</v>
      </c>
      <c r="T10" s="9">
        <f t="shared" si="7"/>
        <v>55</v>
      </c>
      <c r="U10" s="8">
        <f t="shared" si="8"/>
        <v>55.083333333333336</v>
      </c>
      <c r="V10" s="8">
        <f t="shared" si="9"/>
        <v>55.0625</v>
      </c>
    </row>
    <row r="11" spans="1:22" ht="13.5" x14ac:dyDescent="0.25">
      <c r="A11" s="3">
        <f>RSI!A11</f>
        <v>42321</v>
      </c>
      <c r="B11" s="2">
        <f>RSI!B11</f>
        <v>7.6755000000000004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7.7468199999999996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75</v>
      </c>
      <c r="P11" s="8">
        <f t="shared" si="3"/>
        <v>33</v>
      </c>
      <c r="Q11" s="9">
        <f t="shared" si="4"/>
        <v>49.45</v>
      </c>
      <c r="R11" s="9">
        <f t="shared" si="5"/>
        <v>53.5</v>
      </c>
      <c r="S11" s="9">
        <f t="shared" si="6"/>
        <v>47.85</v>
      </c>
      <c r="T11" s="9">
        <f t="shared" si="7"/>
        <v>50.75</v>
      </c>
      <c r="U11" s="8">
        <f t="shared" si="8"/>
        <v>50.266666666666673</v>
      </c>
      <c r="V11" s="8">
        <f t="shared" si="9"/>
        <v>50.387500000000003</v>
      </c>
    </row>
    <row r="12" spans="1:22" ht="13.5" x14ac:dyDescent="0.25">
      <c r="A12" s="3">
        <f>RSI!A12</f>
        <v>42324</v>
      </c>
      <c r="B12" s="2">
        <f>RSI!B12</f>
        <v>7.7668999999999997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7.7723999999999993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WEAK</v>
      </c>
      <c r="L12" s="6" t="str">
        <f>OBV!H12</f>
        <v>CONFIRMED BULLISH</v>
      </c>
      <c r="M12" s="8">
        <f t="shared" si="0"/>
        <v>50</v>
      </c>
      <c r="N12" s="8">
        <f t="shared" si="1"/>
        <v>45</v>
      </c>
      <c r="O12" s="8">
        <f t="shared" si="2"/>
        <v>75</v>
      </c>
      <c r="P12" s="8">
        <f t="shared" si="3"/>
        <v>67</v>
      </c>
      <c r="Q12" s="9">
        <f t="shared" si="4"/>
        <v>54.55</v>
      </c>
      <c r="R12" s="9">
        <f t="shared" si="5"/>
        <v>62</v>
      </c>
      <c r="S12" s="9">
        <f t="shared" si="6"/>
        <v>63.150000000000006</v>
      </c>
      <c r="T12" s="9">
        <f t="shared" si="7"/>
        <v>59.25</v>
      </c>
      <c r="U12" s="8">
        <f t="shared" si="8"/>
        <v>59.9</v>
      </c>
      <c r="V12" s="8">
        <f t="shared" si="9"/>
        <v>59.737499999999997</v>
      </c>
    </row>
    <row r="13" spans="1:22" ht="13.5" x14ac:dyDescent="0.25">
      <c r="A13" s="3">
        <f>RSI!A13</f>
        <v>42325</v>
      </c>
      <c r="B13" s="2">
        <f>RSI!B13</f>
        <v>7.7668999999999997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7.7815399999999997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CONFIRMED BULLISH</v>
      </c>
      <c r="M13" s="8">
        <f t="shared" si="0"/>
        <v>50</v>
      </c>
      <c r="N13" s="8">
        <f t="shared" si="1"/>
        <v>45</v>
      </c>
      <c r="O13" s="8">
        <f t="shared" si="2"/>
        <v>75</v>
      </c>
      <c r="P13" s="8">
        <f t="shared" si="3"/>
        <v>67</v>
      </c>
      <c r="Q13" s="9">
        <f t="shared" si="4"/>
        <v>54.55</v>
      </c>
      <c r="R13" s="9">
        <f t="shared" si="5"/>
        <v>62</v>
      </c>
      <c r="S13" s="9">
        <f t="shared" si="6"/>
        <v>63.150000000000006</v>
      </c>
      <c r="T13" s="9">
        <f t="shared" si="7"/>
        <v>59.25</v>
      </c>
      <c r="U13" s="8">
        <f t="shared" si="8"/>
        <v>59.9</v>
      </c>
      <c r="V13" s="8">
        <f t="shared" si="9"/>
        <v>59.737499999999997</v>
      </c>
    </row>
    <row r="14" spans="1:22" ht="13.5" x14ac:dyDescent="0.25">
      <c r="A14" s="3">
        <f>RSI!A14</f>
        <v>42326</v>
      </c>
      <c r="B14" s="2">
        <f>RSI!B14</f>
        <v>7.7304000000000004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7.7577799999999995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WEAK</v>
      </c>
      <c r="L14" s="6" t="str">
        <f>OBV!H14</f>
        <v>BULLISH DIVERGENCE</v>
      </c>
      <c r="M14" s="8">
        <f t="shared" si="0"/>
        <v>50</v>
      </c>
      <c r="N14" s="8">
        <f t="shared" si="1"/>
        <v>45</v>
      </c>
      <c r="O14" s="8">
        <f t="shared" si="2"/>
        <v>75</v>
      </c>
      <c r="P14" s="8">
        <f t="shared" si="3"/>
        <v>50</v>
      </c>
      <c r="Q14" s="9">
        <f t="shared" si="4"/>
        <v>52</v>
      </c>
      <c r="R14" s="9">
        <f t="shared" si="5"/>
        <v>57.75</v>
      </c>
      <c r="S14" s="9">
        <f t="shared" si="6"/>
        <v>55.5</v>
      </c>
      <c r="T14" s="9">
        <f t="shared" si="7"/>
        <v>55</v>
      </c>
      <c r="U14" s="8">
        <f t="shared" si="8"/>
        <v>55.083333333333336</v>
      </c>
      <c r="V14" s="8">
        <f t="shared" si="9"/>
        <v>55.0625</v>
      </c>
    </row>
    <row r="15" spans="1:22" ht="13.5" x14ac:dyDescent="0.25">
      <c r="A15" s="3">
        <f>RSI!A15</f>
        <v>42327</v>
      </c>
      <c r="B15" s="2">
        <f>RSI!B15</f>
        <v>7.8125999999999998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7.7504599999999995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BULLISH DIVERGENCE</v>
      </c>
      <c r="M15" s="8">
        <f t="shared" si="0"/>
        <v>50</v>
      </c>
      <c r="N15" s="8">
        <f t="shared" si="1"/>
        <v>45</v>
      </c>
      <c r="O15" s="8">
        <f t="shared" si="2"/>
        <v>75</v>
      </c>
      <c r="P15" s="8">
        <f t="shared" si="3"/>
        <v>50</v>
      </c>
      <c r="Q15" s="9">
        <f t="shared" si="4"/>
        <v>52</v>
      </c>
      <c r="R15" s="9">
        <f t="shared" si="5"/>
        <v>57.75</v>
      </c>
      <c r="S15" s="9">
        <f t="shared" si="6"/>
        <v>55.5</v>
      </c>
      <c r="T15" s="9">
        <f t="shared" si="7"/>
        <v>55</v>
      </c>
      <c r="U15" s="8">
        <f t="shared" si="8"/>
        <v>55.083333333333336</v>
      </c>
      <c r="V15" s="8">
        <f t="shared" si="9"/>
        <v>55.0625</v>
      </c>
    </row>
    <row r="16" spans="1:22" ht="13.5" x14ac:dyDescent="0.25">
      <c r="A16" s="3">
        <f>RSI!A16</f>
        <v>42328</v>
      </c>
      <c r="B16" s="2">
        <f>RSI!B16</f>
        <v>7.7211999999999996</v>
      </c>
      <c r="C16" s="2">
        <f>RSI!I16</f>
        <v>37.302414451971458</v>
      </c>
      <c r="D16" s="2">
        <f>MACD!E16</f>
        <v>0</v>
      </c>
      <c r="E16" s="2">
        <f>MACD!F16</f>
        <v>0</v>
      </c>
      <c r="F16" s="2">
        <f>'Moving Avg'!D16</f>
        <v>7.7596000000000007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CONFIRMED BULLISH</v>
      </c>
      <c r="M16" s="8">
        <f t="shared" si="0"/>
        <v>25</v>
      </c>
      <c r="N16" s="8">
        <f t="shared" si="1"/>
        <v>45</v>
      </c>
      <c r="O16" s="8">
        <f t="shared" si="2"/>
        <v>75</v>
      </c>
      <c r="P16" s="8">
        <f t="shared" si="3"/>
        <v>67</v>
      </c>
      <c r="Q16" s="9">
        <f t="shared" si="4"/>
        <v>45.8</v>
      </c>
      <c r="R16" s="9">
        <f t="shared" si="5"/>
        <v>57</v>
      </c>
      <c r="S16" s="9">
        <f t="shared" si="6"/>
        <v>59.400000000000006</v>
      </c>
      <c r="T16" s="9">
        <f t="shared" si="7"/>
        <v>53</v>
      </c>
      <c r="U16" s="8">
        <f t="shared" si="8"/>
        <v>54.066666666666663</v>
      </c>
      <c r="V16" s="8">
        <f t="shared" si="9"/>
        <v>53.8</v>
      </c>
    </row>
    <row r="17" spans="1:22" ht="13.5" x14ac:dyDescent="0.25">
      <c r="A17" s="3">
        <f>RSI!A17</f>
        <v>42331</v>
      </c>
      <c r="B17" s="2">
        <f>RSI!B17</f>
        <v>7.6755000000000004</v>
      </c>
      <c r="C17" s="2">
        <f>RSI!I17</f>
        <v>35.773321373654511</v>
      </c>
      <c r="D17" s="2">
        <f>MACD!E17</f>
        <v>0</v>
      </c>
      <c r="E17" s="2">
        <f>MACD!F17</f>
        <v>0</v>
      </c>
      <c r="F17" s="2">
        <f>'Moving Avg'!D17</f>
        <v>7.74132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75</v>
      </c>
      <c r="P17" s="8">
        <f t="shared" si="3"/>
        <v>33</v>
      </c>
      <c r="Q17" s="9">
        <f t="shared" si="4"/>
        <v>40.700000000000003</v>
      </c>
      <c r="R17" s="9">
        <f t="shared" si="5"/>
        <v>48.5</v>
      </c>
      <c r="S17" s="9">
        <f t="shared" si="6"/>
        <v>44.1</v>
      </c>
      <c r="T17" s="9">
        <f t="shared" si="7"/>
        <v>44.5</v>
      </c>
      <c r="U17" s="8">
        <f t="shared" si="8"/>
        <v>44.433333333333337</v>
      </c>
      <c r="V17" s="8">
        <f t="shared" si="9"/>
        <v>44.45</v>
      </c>
    </row>
    <row r="18" spans="1:22" ht="13.5" x14ac:dyDescent="0.25">
      <c r="A18" s="3">
        <f>RSI!A18</f>
        <v>42332</v>
      </c>
      <c r="B18" s="2">
        <f>RSI!B18</f>
        <v>7.7211999999999996</v>
      </c>
      <c r="C18" s="2">
        <f>RSI!I18</f>
        <v>38.488736965522634</v>
      </c>
      <c r="D18" s="2">
        <f>MACD!E18</f>
        <v>0</v>
      </c>
      <c r="E18" s="2">
        <f>MACD!F18</f>
        <v>0</v>
      </c>
      <c r="F18" s="2">
        <f>'Moving Avg'!D18</f>
        <v>7.7321799999999996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75</v>
      </c>
      <c r="P18" s="8">
        <f t="shared" si="3"/>
        <v>33</v>
      </c>
      <c r="Q18" s="9">
        <f t="shared" si="4"/>
        <v>40.700000000000003</v>
      </c>
      <c r="R18" s="9">
        <f t="shared" si="5"/>
        <v>48.5</v>
      </c>
      <c r="S18" s="9">
        <f t="shared" si="6"/>
        <v>44.1</v>
      </c>
      <c r="T18" s="9">
        <f t="shared" si="7"/>
        <v>44.5</v>
      </c>
      <c r="U18" s="8">
        <f t="shared" si="8"/>
        <v>44.433333333333337</v>
      </c>
      <c r="V18" s="8">
        <f t="shared" si="9"/>
        <v>44.45</v>
      </c>
    </row>
    <row r="19" spans="1:22" ht="13.5" x14ac:dyDescent="0.25">
      <c r="A19" s="3">
        <f>RSI!A19</f>
        <v>42333</v>
      </c>
      <c r="B19" s="2">
        <f>RSI!B19</f>
        <v>7.7211999999999996</v>
      </c>
      <c r="C19" s="2">
        <f>RSI!I19</f>
        <v>38.488736965522634</v>
      </c>
      <c r="D19" s="2">
        <f>MACD!E19</f>
        <v>0</v>
      </c>
      <c r="E19" s="2">
        <f>MACD!F19</f>
        <v>0</v>
      </c>
      <c r="F19" s="2">
        <f>'Moving Avg'!D19</f>
        <v>7.73034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BULLISH DIVERGENCE</v>
      </c>
      <c r="M19" s="8">
        <f t="shared" si="0"/>
        <v>25</v>
      </c>
      <c r="N19" s="8">
        <f t="shared" si="1"/>
        <v>45</v>
      </c>
      <c r="O19" s="8">
        <f t="shared" si="2"/>
        <v>75</v>
      </c>
      <c r="P19" s="8">
        <f t="shared" si="3"/>
        <v>50</v>
      </c>
      <c r="Q19" s="9">
        <f t="shared" si="4"/>
        <v>43.25</v>
      </c>
      <c r="R19" s="9">
        <f t="shared" si="5"/>
        <v>52.75</v>
      </c>
      <c r="S19" s="9">
        <f t="shared" si="6"/>
        <v>51.75</v>
      </c>
      <c r="T19" s="9">
        <f t="shared" si="7"/>
        <v>48.75</v>
      </c>
      <c r="U19" s="8">
        <f t="shared" si="8"/>
        <v>49.25</v>
      </c>
      <c r="V19" s="8">
        <f t="shared" si="9"/>
        <v>49.125</v>
      </c>
    </row>
    <row r="20" spans="1:22" ht="13.5" x14ac:dyDescent="0.25">
      <c r="A20" s="3">
        <f>RSI!A20</f>
        <v>42334</v>
      </c>
      <c r="B20" s="2">
        <f>RSI!B20</f>
        <v>7.7211999999999996</v>
      </c>
      <c r="C20" s="2">
        <f>RSI!I20</f>
        <v>38.488736965522634</v>
      </c>
      <c r="D20" s="2">
        <f>MACD!E20</f>
        <v>0</v>
      </c>
      <c r="E20" s="2">
        <f>MACD!F20</f>
        <v>0</v>
      </c>
      <c r="F20" s="2">
        <f>'Moving Avg'!D20</f>
        <v>7.7120599999999992</v>
      </c>
      <c r="G20" s="2">
        <f>'Moving Avg'!F20</f>
        <v>7.7822999999999993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0"/>
        <v>25</v>
      </c>
      <c r="N20" s="8">
        <f t="shared" si="1"/>
        <v>45</v>
      </c>
      <c r="O20" s="8">
        <f t="shared" si="2"/>
        <v>75</v>
      </c>
      <c r="P20" s="8">
        <f t="shared" si="3"/>
        <v>33</v>
      </c>
      <c r="Q20" s="9">
        <f t="shared" si="4"/>
        <v>40.700000000000003</v>
      </c>
      <c r="R20" s="9">
        <f t="shared" si="5"/>
        <v>48.5</v>
      </c>
      <c r="S20" s="9">
        <f t="shared" si="6"/>
        <v>44.1</v>
      </c>
      <c r="T20" s="9">
        <f t="shared" si="7"/>
        <v>44.5</v>
      </c>
      <c r="U20" s="8">
        <f t="shared" si="8"/>
        <v>44.433333333333337</v>
      </c>
      <c r="V20" s="8">
        <f t="shared" si="9"/>
        <v>44.45</v>
      </c>
    </row>
    <row r="21" spans="1:22" ht="13.5" x14ac:dyDescent="0.25">
      <c r="A21" s="3">
        <f>RSI!A21</f>
        <v>42335</v>
      </c>
      <c r="B21" s="2">
        <f>RSI!B21</f>
        <v>7.7121000000000004</v>
      </c>
      <c r="C21" s="2">
        <f>RSI!I21</f>
        <v>38.088247518596688</v>
      </c>
      <c r="D21" s="2">
        <f>MACD!E21</f>
        <v>0</v>
      </c>
      <c r="E21" s="2">
        <f>MACD!F21</f>
        <v>0</v>
      </c>
      <c r="F21" s="2">
        <f>'Moving Avg'!D21</f>
        <v>7.7102400000000006</v>
      </c>
      <c r="G21" s="2">
        <f>'Moving Avg'!F21</f>
        <v>7.778789999999999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25</v>
      </c>
      <c r="N21" s="8">
        <f t="shared" si="1"/>
        <v>45</v>
      </c>
      <c r="O21" s="8">
        <f t="shared" si="2"/>
        <v>75</v>
      </c>
      <c r="P21" s="8">
        <f t="shared" si="3"/>
        <v>33</v>
      </c>
      <c r="Q21" s="9">
        <f t="shared" si="4"/>
        <v>40.700000000000003</v>
      </c>
      <c r="R21" s="9">
        <f t="shared" si="5"/>
        <v>48.5</v>
      </c>
      <c r="S21" s="9">
        <f t="shared" si="6"/>
        <v>44.1</v>
      </c>
      <c r="T21" s="9">
        <f t="shared" si="7"/>
        <v>44.5</v>
      </c>
      <c r="U21" s="8">
        <f t="shared" si="8"/>
        <v>44.433333333333337</v>
      </c>
      <c r="V21" s="8">
        <f t="shared" si="9"/>
        <v>44.45</v>
      </c>
    </row>
    <row r="22" spans="1:22" ht="13.5" x14ac:dyDescent="0.25">
      <c r="A22" s="3">
        <f>RSI!A22</f>
        <v>42338</v>
      </c>
      <c r="B22" s="2">
        <f>RSI!B22</f>
        <v>7.7121000000000004</v>
      </c>
      <c r="C22" s="2">
        <f>RSI!I22</f>
        <v>38.088247518596688</v>
      </c>
      <c r="D22" s="2">
        <f>MACD!E22</f>
        <v>0</v>
      </c>
      <c r="E22" s="2">
        <f>MACD!F22</f>
        <v>0</v>
      </c>
      <c r="F22" s="2">
        <f>'Moving Avg'!D22</f>
        <v>7.7175600000000006</v>
      </c>
      <c r="G22" s="2">
        <f>'Moving Avg'!F22</f>
        <v>7.7637149999999995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BEARISH DIVERGENCE</v>
      </c>
      <c r="M22" s="8">
        <f t="shared" si="0"/>
        <v>25</v>
      </c>
      <c r="N22" s="8">
        <f t="shared" si="1"/>
        <v>45</v>
      </c>
      <c r="O22" s="8">
        <f t="shared" si="2"/>
        <v>75</v>
      </c>
      <c r="P22" s="8">
        <f t="shared" si="3"/>
        <v>33</v>
      </c>
      <c r="Q22" s="9">
        <f t="shared" si="4"/>
        <v>40.700000000000003</v>
      </c>
      <c r="R22" s="9">
        <f t="shared" si="5"/>
        <v>48.5</v>
      </c>
      <c r="S22" s="9">
        <f t="shared" si="6"/>
        <v>44.1</v>
      </c>
      <c r="T22" s="9">
        <f t="shared" si="7"/>
        <v>44.5</v>
      </c>
      <c r="U22" s="8">
        <f t="shared" si="8"/>
        <v>44.433333333333337</v>
      </c>
      <c r="V22" s="8">
        <f t="shared" si="9"/>
        <v>44.45</v>
      </c>
    </row>
    <row r="23" spans="1:22" ht="13.5" x14ac:dyDescent="0.25">
      <c r="A23" s="3">
        <f>RSI!A23</f>
        <v>42339</v>
      </c>
      <c r="B23" s="2">
        <f>RSI!B23</f>
        <v>7.5842000000000001</v>
      </c>
      <c r="C23" s="2">
        <f>RSI!I23</f>
        <v>32.564863945181102</v>
      </c>
      <c r="D23" s="2">
        <f>MACD!E23</f>
        <v>0</v>
      </c>
      <c r="E23" s="2">
        <f>MACD!F23</f>
        <v>0</v>
      </c>
      <c r="F23" s="2">
        <f>'Moving Avg'!D23</f>
        <v>7.6901600000000006</v>
      </c>
      <c r="G23" s="2">
        <f>'Moving Avg'!F23</f>
        <v>7.7500099999999987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CONFIRMED BEARISH</v>
      </c>
      <c r="M23" s="8">
        <f t="shared" si="0"/>
        <v>25</v>
      </c>
      <c r="N23" s="8">
        <f t="shared" si="1"/>
        <v>45</v>
      </c>
      <c r="O23" s="8">
        <f t="shared" si="2"/>
        <v>75</v>
      </c>
      <c r="P23" s="8">
        <f t="shared" si="3"/>
        <v>33</v>
      </c>
      <c r="Q23" s="9">
        <f t="shared" si="4"/>
        <v>40.700000000000003</v>
      </c>
      <c r="R23" s="9">
        <f t="shared" si="5"/>
        <v>48.5</v>
      </c>
      <c r="S23" s="9">
        <f t="shared" si="6"/>
        <v>44.1</v>
      </c>
      <c r="T23" s="9">
        <f t="shared" si="7"/>
        <v>44.5</v>
      </c>
      <c r="U23" s="8">
        <f t="shared" si="8"/>
        <v>44.433333333333337</v>
      </c>
      <c r="V23" s="8">
        <f t="shared" si="9"/>
        <v>44.45</v>
      </c>
    </row>
    <row r="24" spans="1:22" ht="13.5" x14ac:dyDescent="0.25">
      <c r="A24" s="3">
        <f>RSI!A24</f>
        <v>42340</v>
      </c>
      <c r="B24" s="2">
        <f>RSI!B24</f>
        <v>7.5842000000000001</v>
      </c>
      <c r="C24" s="2">
        <f>RSI!I24</f>
        <v>32.564863945181102</v>
      </c>
      <c r="D24" s="2">
        <f>MACD!E24</f>
        <v>0</v>
      </c>
      <c r="E24" s="2">
        <f>MACD!F24</f>
        <v>0</v>
      </c>
      <c r="F24" s="2">
        <f>'Moving Avg'!D24</f>
        <v>7.6627600000000005</v>
      </c>
      <c r="G24" s="2">
        <f>'Moving Avg'!F24</f>
        <v>7.7340199999999992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  <c r="M24" s="8">
        <f t="shared" si="0"/>
        <v>25</v>
      </c>
      <c r="N24" s="8">
        <f t="shared" si="1"/>
        <v>45</v>
      </c>
      <c r="O24" s="8">
        <f t="shared" si="2"/>
        <v>75</v>
      </c>
      <c r="P24" s="8">
        <f t="shared" si="3"/>
        <v>33</v>
      </c>
      <c r="Q24" s="9">
        <f t="shared" si="4"/>
        <v>40.700000000000003</v>
      </c>
      <c r="R24" s="9">
        <f t="shared" si="5"/>
        <v>48.5</v>
      </c>
      <c r="S24" s="9">
        <f t="shared" si="6"/>
        <v>44.1</v>
      </c>
      <c r="T24" s="9">
        <f t="shared" si="7"/>
        <v>44.5</v>
      </c>
      <c r="U24" s="8">
        <f t="shared" si="8"/>
        <v>44.433333333333337</v>
      </c>
      <c r="V24" s="8">
        <f t="shared" si="9"/>
        <v>44.45</v>
      </c>
    </row>
    <row r="25" spans="1:22" ht="13.5" x14ac:dyDescent="0.25">
      <c r="A25" s="3">
        <f>RSI!A25</f>
        <v>42341</v>
      </c>
      <c r="B25" s="2">
        <f>RSI!B25</f>
        <v>7.6938000000000004</v>
      </c>
      <c r="C25" s="2">
        <f>RSI!I25</f>
        <v>41.059373983418929</v>
      </c>
      <c r="D25" s="2">
        <f>MACD!E25</f>
        <v>0</v>
      </c>
      <c r="E25" s="2">
        <f>MACD!F25</f>
        <v>0</v>
      </c>
      <c r="F25" s="2">
        <f>'Moving Avg'!D25</f>
        <v>7.6572800000000001</v>
      </c>
      <c r="G25" s="2">
        <f>'Moving Avg'!F25</f>
        <v>7.7257950000000006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75</v>
      </c>
      <c r="P25" s="8">
        <f t="shared" si="3"/>
        <v>33</v>
      </c>
      <c r="Q25" s="9">
        <f t="shared" si="4"/>
        <v>40.700000000000003</v>
      </c>
      <c r="R25" s="9">
        <f t="shared" si="5"/>
        <v>48.5</v>
      </c>
      <c r="S25" s="9">
        <f t="shared" si="6"/>
        <v>44.1</v>
      </c>
      <c r="T25" s="9">
        <f t="shared" si="7"/>
        <v>44.5</v>
      </c>
      <c r="U25" s="8">
        <f t="shared" si="8"/>
        <v>44.433333333333337</v>
      </c>
      <c r="V25" s="8">
        <f t="shared" si="9"/>
        <v>44.45</v>
      </c>
    </row>
    <row r="26" spans="1:22" ht="13.5" x14ac:dyDescent="0.25">
      <c r="A26" s="3">
        <f>RSI!A26</f>
        <v>42342</v>
      </c>
      <c r="B26" s="2">
        <f>RSI!B26</f>
        <v>7.8948</v>
      </c>
      <c r="C26" s="2">
        <f>RSI!I26</f>
        <v>52.801581023322328</v>
      </c>
      <c r="D26" s="2">
        <f>MACD!E26</f>
        <v>0</v>
      </c>
      <c r="E26" s="2">
        <f>MACD!F26</f>
        <v>0</v>
      </c>
      <c r="F26" s="2">
        <f>'Moving Avg'!D26</f>
        <v>7.6938199999999997</v>
      </c>
      <c r="G26" s="2">
        <f>'Moving Avg'!F26</f>
        <v>7.7276200000000017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  <c r="M26" s="8">
        <f t="shared" si="0"/>
        <v>25</v>
      </c>
      <c r="N26" s="8">
        <f t="shared" si="1"/>
        <v>45</v>
      </c>
      <c r="O26" s="8">
        <f t="shared" si="2"/>
        <v>75</v>
      </c>
      <c r="P26" s="8">
        <f t="shared" si="3"/>
        <v>67</v>
      </c>
      <c r="Q26" s="9">
        <f t="shared" si="4"/>
        <v>45.8</v>
      </c>
      <c r="R26" s="9">
        <f t="shared" si="5"/>
        <v>57</v>
      </c>
      <c r="S26" s="9">
        <f t="shared" si="6"/>
        <v>59.400000000000006</v>
      </c>
      <c r="T26" s="9">
        <f t="shared" si="7"/>
        <v>53</v>
      </c>
      <c r="U26" s="8">
        <f t="shared" si="8"/>
        <v>54.066666666666663</v>
      </c>
      <c r="V26" s="8">
        <f t="shared" si="9"/>
        <v>53.8</v>
      </c>
    </row>
    <row r="27" spans="1:22" ht="13.5" x14ac:dyDescent="0.25">
      <c r="A27" s="3">
        <f>RSI!A27</f>
        <v>42345</v>
      </c>
      <c r="B27" s="2">
        <f>RSI!B27</f>
        <v>7.8948</v>
      </c>
      <c r="C27" s="2">
        <f>RSI!I27</f>
        <v>52.801581023322328</v>
      </c>
      <c r="D27" s="2">
        <f>MACD!E27</f>
        <v>-1.0538713190394233E-2</v>
      </c>
      <c r="E27" s="2">
        <f>MACD!F27</f>
        <v>0</v>
      </c>
      <c r="F27" s="2">
        <f>'Moving Avg'!D27</f>
        <v>7.7303600000000001</v>
      </c>
      <c r="G27" s="2">
        <f>'Moving Avg'!F27</f>
        <v>7.7404099999999998</v>
      </c>
      <c r="H27" s="2">
        <f>'Moving Avg'!G27</f>
        <v>0</v>
      </c>
      <c r="I27" s="2">
        <f>'Moving Avg'!H27</f>
        <v>0</v>
      </c>
      <c r="J27" s="6" t="str">
        <f>OBV!F27</f>
        <v>BULLISH</v>
      </c>
      <c r="K27" s="6" t="str">
        <f>OBV!G27</f>
        <v>WEAK</v>
      </c>
      <c r="L27" s="6" t="str">
        <f>OBV!H27</f>
        <v>CONFIRMED BULLISH</v>
      </c>
      <c r="M27" s="8">
        <f t="shared" si="0"/>
        <v>25</v>
      </c>
      <c r="N27" s="8">
        <f t="shared" si="1"/>
        <v>45</v>
      </c>
      <c r="O27" s="8">
        <f t="shared" si="2"/>
        <v>75</v>
      </c>
      <c r="P27" s="8">
        <f t="shared" si="3"/>
        <v>67</v>
      </c>
      <c r="Q27" s="9">
        <f t="shared" si="4"/>
        <v>45.8</v>
      </c>
      <c r="R27" s="9">
        <f t="shared" si="5"/>
        <v>57</v>
      </c>
      <c r="S27" s="9">
        <f t="shared" si="6"/>
        <v>59.400000000000006</v>
      </c>
      <c r="T27" s="9">
        <f t="shared" si="7"/>
        <v>53</v>
      </c>
      <c r="U27" s="8">
        <f t="shared" si="8"/>
        <v>54.066666666666663</v>
      </c>
      <c r="V27" s="8">
        <f t="shared" si="9"/>
        <v>53.8</v>
      </c>
    </row>
    <row r="28" spans="1:22" ht="13.5" x14ac:dyDescent="0.25">
      <c r="A28" s="3">
        <f>RSI!A28</f>
        <v>42346</v>
      </c>
      <c r="B28" s="2">
        <f>RSI!B28</f>
        <v>7.6755000000000004</v>
      </c>
      <c r="C28" s="2">
        <f>RSI!I28</f>
        <v>42.170925162676255</v>
      </c>
      <c r="D28" s="2">
        <f>MACD!E28</f>
        <v>-9.1786920070378031E-3</v>
      </c>
      <c r="E28" s="2">
        <f>MACD!F28</f>
        <v>0</v>
      </c>
      <c r="F28" s="2">
        <f>'Moving Avg'!D28</f>
        <v>7.7486200000000007</v>
      </c>
      <c r="G28" s="2">
        <f>'Moving Avg'!F28</f>
        <v>7.7381249999999993</v>
      </c>
      <c r="H28" s="2">
        <f>'Moving Avg'!G28</f>
        <v>0</v>
      </c>
      <c r="I28" s="2">
        <f>'Moving Avg'!H28</f>
        <v>0</v>
      </c>
      <c r="J28" s="6" t="str">
        <f>OBV!F28</f>
        <v>BULLISH</v>
      </c>
      <c r="K28" s="6" t="str">
        <f>OBV!G28</f>
        <v>WEAK</v>
      </c>
      <c r="L28" s="6" t="str">
        <f>OBV!H28</f>
        <v>CONFIRMED BULLISH</v>
      </c>
      <c r="M28" s="8">
        <f t="shared" si="0"/>
        <v>25</v>
      </c>
      <c r="N28" s="8">
        <f t="shared" si="1"/>
        <v>45</v>
      </c>
      <c r="O28" s="8">
        <f t="shared" si="2"/>
        <v>75</v>
      </c>
      <c r="P28" s="8">
        <f t="shared" si="3"/>
        <v>67</v>
      </c>
      <c r="Q28" s="9">
        <f t="shared" si="4"/>
        <v>45.8</v>
      </c>
      <c r="R28" s="9">
        <f t="shared" si="5"/>
        <v>57</v>
      </c>
      <c r="S28" s="9">
        <f t="shared" si="6"/>
        <v>59.400000000000006</v>
      </c>
      <c r="T28" s="9">
        <f t="shared" si="7"/>
        <v>53</v>
      </c>
      <c r="U28" s="8">
        <f t="shared" si="8"/>
        <v>54.066666666666663</v>
      </c>
      <c r="V28" s="8">
        <f t="shared" si="9"/>
        <v>53.8</v>
      </c>
    </row>
    <row r="29" spans="1:22" ht="13.5" x14ac:dyDescent="0.25">
      <c r="A29" s="3">
        <f>RSI!A29</f>
        <v>42347</v>
      </c>
      <c r="B29" s="2">
        <f>RSI!B29</f>
        <v>7.5933000000000002</v>
      </c>
      <c r="C29" s="2">
        <f>RSI!I29</f>
        <v>39.001285291407477</v>
      </c>
      <c r="D29" s="2">
        <f>MACD!E29</f>
        <v>-1.3988612564634906E-3</v>
      </c>
      <c r="E29" s="2">
        <f>MACD!F29</f>
        <v>0</v>
      </c>
      <c r="F29" s="2">
        <f>'Moving Avg'!D29</f>
        <v>7.7504400000000002</v>
      </c>
      <c r="G29" s="2">
        <f>'Moving Avg'!F29</f>
        <v>7.7253299999999996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CONFIRMED BULLISH</v>
      </c>
      <c r="M29" s="8">
        <f t="shared" si="0"/>
        <v>25</v>
      </c>
      <c r="N29" s="8">
        <f t="shared" si="1"/>
        <v>45</v>
      </c>
      <c r="O29" s="8">
        <f t="shared" si="2"/>
        <v>75</v>
      </c>
      <c r="P29" s="8">
        <f t="shared" si="3"/>
        <v>67</v>
      </c>
      <c r="Q29" s="9">
        <f t="shared" si="4"/>
        <v>45.8</v>
      </c>
      <c r="R29" s="9">
        <f t="shared" si="5"/>
        <v>57</v>
      </c>
      <c r="S29" s="9">
        <f t="shared" si="6"/>
        <v>59.400000000000006</v>
      </c>
      <c r="T29" s="9">
        <f t="shared" si="7"/>
        <v>53</v>
      </c>
      <c r="U29" s="8">
        <f t="shared" si="8"/>
        <v>54.066666666666663</v>
      </c>
      <c r="V29" s="8">
        <f t="shared" si="9"/>
        <v>53.8</v>
      </c>
    </row>
    <row r="30" spans="1:22" ht="13.5" x14ac:dyDescent="0.25">
      <c r="A30" s="3">
        <f>RSI!A30</f>
        <v>42348</v>
      </c>
      <c r="B30" s="2">
        <f>RSI!B30</f>
        <v>7.8125999999999998</v>
      </c>
      <c r="C30" s="2">
        <f>RSI!I30</f>
        <v>49.834419675003701</v>
      </c>
      <c r="D30" s="2">
        <f>MACD!E30</f>
        <v>-1.007450541192334E-2</v>
      </c>
      <c r="E30" s="2">
        <f>MACD!F30</f>
        <v>0</v>
      </c>
      <c r="F30" s="2">
        <f>'Moving Avg'!D30</f>
        <v>7.7741999999999987</v>
      </c>
      <c r="G30" s="2">
        <f>'Moving Avg'!F30</f>
        <v>7.7234999999999996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  <c r="M30" s="8">
        <f t="shared" si="0"/>
        <v>25</v>
      </c>
      <c r="N30" s="8">
        <f t="shared" si="1"/>
        <v>45</v>
      </c>
      <c r="O30" s="8">
        <f t="shared" si="2"/>
        <v>75</v>
      </c>
      <c r="P30" s="8">
        <f t="shared" si="3"/>
        <v>33</v>
      </c>
      <c r="Q30" s="9">
        <f t="shared" si="4"/>
        <v>40.700000000000003</v>
      </c>
      <c r="R30" s="9">
        <f t="shared" si="5"/>
        <v>48.5</v>
      </c>
      <c r="S30" s="9">
        <f t="shared" si="6"/>
        <v>44.1</v>
      </c>
      <c r="T30" s="9">
        <f t="shared" si="7"/>
        <v>44.5</v>
      </c>
      <c r="U30" s="8">
        <f t="shared" si="8"/>
        <v>44.433333333333337</v>
      </c>
      <c r="V30" s="8">
        <f t="shared" si="9"/>
        <v>44.45</v>
      </c>
    </row>
    <row r="31" spans="1:22" ht="13.5" x14ac:dyDescent="0.25">
      <c r="A31" s="3">
        <f>RSI!A31</f>
        <v>42349</v>
      </c>
      <c r="B31" s="2">
        <f>RSI!B31</f>
        <v>7.8125999999999998</v>
      </c>
      <c r="C31" s="2">
        <f>RSI!I31</f>
        <v>49.834419675003709</v>
      </c>
      <c r="D31" s="2">
        <f>MACD!E31</f>
        <v>-1.9198448776890586E-2</v>
      </c>
      <c r="E31" s="2">
        <f>MACD!F31</f>
        <v>0</v>
      </c>
      <c r="F31" s="2">
        <f>'Moving Avg'!D31</f>
        <v>7.7577599999999993</v>
      </c>
      <c r="G31" s="2">
        <f>'Moving Avg'!F31</f>
        <v>7.7303550000000003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WEAK</v>
      </c>
      <c r="L31" s="6" t="str">
        <f>OBV!H31</f>
        <v>CONFIRMED BEARISH</v>
      </c>
      <c r="M31" s="8">
        <f t="shared" si="0"/>
        <v>25</v>
      </c>
      <c r="N31" s="8">
        <f t="shared" si="1"/>
        <v>45</v>
      </c>
      <c r="O31" s="8">
        <f t="shared" si="2"/>
        <v>75</v>
      </c>
      <c r="P31" s="8">
        <f t="shared" si="3"/>
        <v>0</v>
      </c>
      <c r="Q31" s="9">
        <f t="shared" si="4"/>
        <v>35.75</v>
      </c>
      <c r="R31" s="9">
        <f t="shared" si="5"/>
        <v>40.25</v>
      </c>
      <c r="S31" s="9">
        <f t="shared" si="6"/>
        <v>29.25</v>
      </c>
      <c r="T31" s="9">
        <f t="shared" si="7"/>
        <v>36.25</v>
      </c>
      <c r="U31" s="8">
        <f t="shared" si="8"/>
        <v>35.083333333333336</v>
      </c>
      <c r="V31" s="8">
        <f t="shared" si="9"/>
        <v>35.375</v>
      </c>
    </row>
    <row r="32" spans="1:22" ht="13.5" x14ac:dyDescent="0.25">
      <c r="A32" s="3">
        <f>RSI!A32</f>
        <v>42352</v>
      </c>
      <c r="B32" s="2">
        <f>RSI!B32</f>
        <v>7.7668999999999997</v>
      </c>
      <c r="C32" s="2">
        <f>RSI!I32</f>
        <v>47.783456134059918</v>
      </c>
      <c r="D32" s="2">
        <f>MACD!E32</f>
        <v>-2.3888165672214079E-2</v>
      </c>
      <c r="E32" s="2">
        <f>MACD!F32</f>
        <v>0</v>
      </c>
      <c r="F32" s="2">
        <f>'Moving Avg'!D32</f>
        <v>7.7321799999999996</v>
      </c>
      <c r="G32" s="2">
        <f>'Moving Avg'!F32</f>
        <v>7.7303550000000003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  <c r="M32" s="8">
        <f t="shared" si="0"/>
        <v>25</v>
      </c>
      <c r="N32" s="8">
        <f t="shared" si="1"/>
        <v>100</v>
      </c>
      <c r="O32" s="8">
        <f t="shared" si="2"/>
        <v>75</v>
      </c>
      <c r="P32" s="8">
        <f t="shared" si="3"/>
        <v>0</v>
      </c>
      <c r="Q32" s="9">
        <f t="shared" si="4"/>
        <v>55</v>
      </c>
      <c r="R32" s="9">
        <f t="shared" si="5"/>
        <v>51.25</v>
      </c>
      <c r="S32" s="9">
        <f t="shared" si="6"/>
        <v>37.5</v>
      </c>
      <c r="T32" s="9">
        <f t="shared" si="7"/>
        <v>50</v>
      </c>
      <c r="U32" s="8">
        <f t="shared" si="8"/>
        <v>47.916666666666664</v>
      </c>
      <c r="V32" s="8">
        <f t="shared" si="9"/>
        <v>48.4375</v>
      </c>
    </row>
    <row r="33" spans="1:22" ht="13.5" x14ac:dyDescent="0.25">
      <c r="A33" s="3">
        <f>RSI!A33</f>
        <v>42353</v>
      </c>
      <c r="B33" s="2">
        <f>RSI!B33</f>
        <v>7.7668999999999997</v>
      </c>
      <c r="C33" s="2">
        <f>RSI!I33</f>
        <v>47.783456134059918</v>
      </c>
      <c r="D33" s="2">
        <f>MACD!E33</f>
        <v>-4.7591639984251088E-2</v>
      </c>
      <c r="E33" s="2">
        <f>MACD!F33</f>
        <v>0</v>
      </c>
      <c r="F33" s="2">
        <f>'Moving Avg'!D33</f>
        <v>7.7504599999999995</v>
      </c>
      <c r="G33" s="2">
        <f>'Moving Avg'!F33</f>
        <v>7.7303549999999985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BEARISH DIVERGENCE</v>
      </c>
      <c r="M33" s="8">
        <f t="shared" si="0"/>
        <v>25</v>
      </c>
      <c r="N33" s="8">
        <f t="shared" si="1"/>
        <v>100</v>
      </c>
      <c r="O33" s="8">
        <f t="shared" si="2"/>
        <v>75</v>
      </c>
      <c r="P33" s="8">
        <f t="shared" si="3"/>
        <v>33</v>
      </c>
      <c r="Q33" s="9">
        <f t="shared" si="4"/>
        <v>59.95</v>
      </c>
      <c r="R33" s="9">
        <f t="shared" si="5"/>
        <v>59.5</v>
      </c>
      <c r="S33" s="9">
        <f t="shared" si="6"/>
        <v>52.35</v>
      </c>
      <c r="T33" s="9">
        <f t="shared" si="7"/>
        <v>58.25</v>
      </c>
      <c r="U33" s="8">
        <f t="shared" si="8"/>
        <v>57.266666666666673</v>
      </c>
      <c r="V33" s="8">
        <f t="shared" si="9"/>
        <v>57.512500000000003</v>
      </c>
    </row>
    <row r="34" spans="1:22" ht="13.5" x14ac:dyDescent="0.25">
      <c r="A34" s="3">
        <f>RSI!A34</f>
        <v>42354</v>
      </c>
      <c r="B34" s="2">
        <f>RSI!B34</f>
        <v>7.7668999999999997</v>
      </c>
      <c r="C34" s="2">
        <f>RSI!I34</f>
        <v>47.783456134059918</v>
      </c>
      <c r="D34" s="2">
        <f>MACD!E34</f>
        <v>-6.7702434502407982E-2</v>
      </c>
      <c r="E34" s="2">
        <f>MACD!F34</f>
        <v>0</v>
      </c>
      <c r="F34" s="2">
        <f>'Moving Avg'!D34</f>
        <v>7.7851799999999995</v>
      </c>
      <c r="G34" s="2">
        <f>'Moving Avg'!F34</f>
        <v>7.7321799999999978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NEUTRAL</v>
      </c>
      <c r="L34" s="6" t="str">
        <f>OBV!H34</f>
        <v>CONFIRMED BULLISH</v>
      </c>
      <c r="M34" s="8">
        <f t="shared" si="0"/>
        <v>25</v>
      </c>
      <c r="N34" s="8">
        <f t="shared" si="1"/>
        <v>100</v>
      </c>
      <c r="O34" s="8">
        <f t="shared" si="2"/>
        <v>75</v>
      </c>
      <c r="P34" s="8">
        <f t="shared" si="3"/>
        <v>83.5</v>
      </c>
      <c r="Q34" s="9">
        <f t="shared" si="4"/>
        <v>67.525000000000006</v>
      </c>
      <c r="R34" s="9">
        <f t="shared" si="5"/>
        <v>72.125</v>
      </c>
      <c r="S34" s="9">
        <f t="shared" si="6"/>
        <v>75.075000000000003</v>
      </c>
      <c r="T34" s="9">
        <f t="shared" si="7"/>
        <v>70.875</v>
      </c>
      <c r="U34" s="8">
        <f t="shared" si="8"/>
        <v>71.575000000000003</v>
      </c>
      <c r="V34" s="8">
        <f t="shared" si="9"/>
        <v>71.400000000000006</v>
      </c>
    </row>
    <row r="35" spans="1:22" ht="13.5" x14ac:dyDescent="0.25">
      <c r="A35" s="3">
        <f>RSI!A35</f>
        <v>42355</v>
      </c>
      <c r="B35" s="2">
        <f>RSI!B35</f>
        <v>7.7668999999999997</v>
      </c>
      <c r="C35" s="2">
        <f>RSI!I35</f>
        <v>47.783456134059918</v>
      </c>
      <c r="D35" s="2">
        <f>MACD!E35</f>
        <v>-6.7907730099228125E-2</v>
      </c>
      <c r="E35" s="2">
        <f>MACD!F35</f>
        <v>-2.8608798988978969E-2</v>
      </c>
      <c r="F35" s="2">
        <f>'Moving Avg'!D35</f>
        <v>7.7760400000000001</v>
      </c>
      <c r="G35" s="2">
        <f>'Moving Avg'!F35</f>
        <v>7.7298949999999991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  <c r="M35" s="8">
        <f t="shared" si="0"/>
        <v>25</v>
      </c>
      <c r="N35" s="8">
        <f t="shared" si="1"/>
        <v>100</v>
      </c>
      <c r="O35" s="8">
        <f t="shared" si="2"/>
        <v>75</v>
      </c>
      <c r="P35" s="8">
        <f t="shared" si="3"/>
        <v>33</v>
      </c>
      <c r="Q35" s="9">
        <f t="shared" si="4"/>
        <v>59.95</v>
      </c>
      <c r="R35" s="9">
        <f t="shared" si="5"/>
        <v>59.5</v>
      </c>
      <c r="S35" s="9">
        <f t="shared" si="6"/>
        <v>52.35</v>
      </c>
      <c r="T35" s="9">
        <f t="shared" si="7"/>
        <v>58.25</v>
      </c>
      <c r="U35" s="8">
        <f t="shared" si="8"/>
        <v>57.266666666666673</v>
      </c>
      <c r="V35" s="8">
        <f t="shared" si="9"/>
        <v>57.512500000000003</v>
      </c>
    </row>
    <row r="36" spans="1:22" ht="13.5" x14ac:dyDescent="0.25">
      <c r="A36" s="3">
        <f>RSI!A36</f>
        <v>42356</v>
      </c>
      <c r="B36" s="2">
        <f>RSI!B36</f>
        <v>7.8582999999999998</v>
      </c>
      <c r="C36" s="2">
        <f>RSI!I36</f>
        <v>52.988251596600989</v>
      </c>
      <c r="D36" s="2">
        <f>MACD!E36</f>
        <v>-4.3975038842043901E-2</v>
      </c>
      <c r="E36" s="2">
        <f>MACD!F36</f>
        <v>-3.168204695959196E-2</v>
      </c>
      <c r="F36" s="2">
        <f>'Moving Avg'!D36</f>
        <v>7.7851799999999995</v>
      </c>
      <c r="G36" s="2">
        <f>'Moving Avg'!F36</f>
        <v>7.7367500000000007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  <c r="M36" s="8">
        <f t="shared" si="0"/>
        <v>25</v>
      </c>
      <c r="N36" s="8">
        <f t="shared" si="1"/>
        <v>45</v>
      </c>
      <c r="O36" s="8">
        <f t="shared" si="2"/>
        <v>75</v>
      </c>
      <c r="P36" s="8">
        <f t="shared" si="3"/>
        <v>67</v>
      </c>
      <c r="Q36" s="9">
        <f t="shared" si="4"/>
        <v>45.8</v>
      </c>
      <c r="R36" s="9">
        <f t="shared" si="5"/>
        <v>57</v>
      </c>
      <c r="S36" s="9">
        <f t="shared" si="6"/>
        <v>59.400000000000006</v>
      </c>
      <c r="T36" s="9">
        <f t="shared" si="7"/>
        <v>53</v>
      </c>
      <c r="U36" s="8">
        <f t="shared" si="8"/>
        <v>54.066666666666663</v>
      </c>
      <c r="V36" s="8">
        <f t="shared" si="9"/>
        <v>53.8</v>
      </c>
    </row>
    <row r="37" spans="1:22" ht="13.5" x14ac:dyDescent="0.25">
      <c r="A37" s="3">
        <f>RSI!A37</f>
        <v>42359</v>
      </c>
      <c r="B37" s="2">
        <f>RSI!B37</f>
        <v>7.8582999999999998</v>
      </c>
      <c r="C37" s="2">
        <f>RSI!I37</f>
        <v>52.988251596600996</v>
      </c>
      <c r="D37" s="2">
        <f>MACD!E37</f>
        <v>-2.4307260348899185E-2</v>
      </c>
      <c r="E37" s="2">
        <f>MACD!F37</f>
        <v>-3.0207089637453406E-2</v>
      </c>
      <c r="F37" s="2">
        <f>'Moving Avg'!D37</f>
        <v>7.8034599999999994</v>
      </c>
      <c r="G37" s="2">
        <f>'Moving Avg'!F37</f>
        <v>7.7458900000000002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  <c r="M37" s="8">
        <f t="shared" si="0"/>
        <v>25</v>
      </c>
      <c r="N37" s="8">
        <f t="shared" si="1"/>
        <v>0</v>
      </c>
      <c r="O37" s="8">
        <f t="shared" si="2"/>
        <v>75</v>
      </c>
      <c r="P37" s="8">
        <f t="shared" si="3"/>
        <v>67</v>
      </c>
      <c r="Q37" s="9">
        <f t="shared" si="4"/>
        <v>30.049999999999997</v>
      </c>
      <c r="R37" s="9">
        <f t="shared" si="5"/>
        <v>48</v>
      </c>
      <c r="S37" s="9">
        <f t="shared" si="6"/>
        <v>52.650000000000006</v>
      </c>
      <c r="T37" s="9">
        <f t="shared" si="7"/>
        <v>41.75</v>
      </c>
      <c r="U37" s="8">
        <f t="shared" si="8"/>
        <v>43.566666666666663</v>
      </c>
      <c r="V37" s="8">
        <f t="shared" si="9"/>
        <v>43.112499999999997</v>
      </c>
    </row>
    <row r="38" spans="1:22" ht="13.5" x14ac:dyDescent="0.25">
      <c r="A38" s="3">
        <f>RSI!A38</f>
        <v>42360</v>
      </c>
      <c r="B38" s="2">
        <f>RSI!B38</f>
        <v>7.8491999999999997</v>
      </c>
      <c r="C38" s="2">
        <f>RSI!I38</f>
        <v>52.385317714708826</v>
      </c>
      <c r="D38" s="2">
        <f>MACD!E38</f>
        <v>-4.1269459417246246E-2</v>
      </c>
      <c r="E38" s="2">
        <f>MACD!F38</f>
        <v>-3.2419563593411978E-2</v>
      </c>
      <c r="F38" s="2">
        <f>'Moving Avg'!D38</f>
        <v>7.8199199999999989</v>
      </c>
      <c r="G38" s="2">
        <f>'Moving Avg'!F38</f>
        <v>7.7522899999999995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WEAK</v>
      </c>
      <c r="L38" s="6" t="str">
        <f>OBV!H38</f>
        <v>CONFIRMED BULLISH</v>
      </c>
      <c r="M38" s="8">
        <f t="shared" si="0"/>
        <v>25</v>
      </c>
      <c r="N38" s="8">
        <f t="shared" si="1"/>
        <v>45</v>
      </c>
      <c r="O38" s="8">
        <f t="shared" si="2"/>
        <v>75</v>
      </c>
      <c r="P38" s="8">
        <f t="shared" si="3"/>
        <v>67</v>
      </c>
      <c r="Q38" s="9">
        <f t="shared" si="4"/>
        <v>45.8</v>
      </c>
      <c r="R38" s="9">
        <f t="shared" si="5"/>
        <v>57</v>
      </c>
      <c r="S38" s="9">
        <f t="shared" si="6"/>
        <v>59.400000000000006</v>
      </c>
      <c r="T38" s="9">
        <f t="shared" si="7"/>
        <v>53</v>
      </c>
      <c r="U38" s="8">
        <f t="shared" si="8"/>
        <v>54.066666666666663</v>
      </c>
      <c r="V38" s="8">
        <f t="shared" si="9"/>
        <v>53.8</v>
      </c>
    </row>
    <row r="39" spans="1:22" ht="13.5" x14ac:dyDescent="0.25">
      <c r="A39" s="3">
        <f>RSI!A39</f>
        <v>42361</v>
      </c>
      <c r="B39" s="2">
        <f>RSI!B39</f>
        <v>7.7668999999999997</v>
      </c>
      <c r="C39" s="2">
        <f>RSI!I39</f>
        <v>47.158978266932245</v>
      </c>
      <c r="D39" s="2">
        <f>MACD!E39</f>
        <v>-6.2617969121309791E-2</v>
      </c>
      <c r="E39" s="2">
        <f>MACD!F39</f>
        <v>-3.8459244698991542E-2</v>
      </c>
      <c r="F39" s="2">
        <f>'Moving Avg'!D39</f>
        <v>7.8199199999999989</v>
      </c>
      <c r="G39" s="2">
        <f>'Moving Avg'!F39</f>
        <v>7.7545749999999982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NEUTRAL</v>
      </c>
      <c r="M39" s="8">
        <f t="shared" si="0"/>
        <v>25</v>
      </c>
      <c r="N39" s="8">
        <f t="shared" si="1"/>
        <v>100</v>
      </c>
      <c r="O39" s="8">
        <f t="shared" si="2"/>
        <v>75</v>
      </c>
      <c r="P39" s="8">
        <f t="shared" si="3"/>
        <v>33</v>
      </c>
      <c r="Q39" s="9">
        <f t="shared" si="4"/>
        <v>59.95</v>
      </c>
      <c r="R39" s="9">
        <f t="shared" si="5"/>
        <v>59.5</v>
      </c>
      <c r="S39" s="9">
        <f t="shared" si="6"/>
        <v>52.35</v>
      </c>
      <c r="T39" s="9">
        <f t="shared" si="7"/>
        <v>58.25</v>
      </c>
      <c r="U39" s="8">
        <f t="shared" si="8"/>
        <v>57.266666666666673</v>
      </c>
      <c r="V39" s="8">
        <f t="shared" si="9"/>
        <v>57.512500000000003</v>
      </c>
    </row>
    <row r="40" spans="1:22" ht="13.5" x14ac:dyDescent="0.25">
      <c r="A40" s="3">
        <f>RSI!A40</f>
        <v>42363</v>
      </c>
      <c r="B40" s="2">
        <f>RSI!B40</f>
        <v>7.6298000000000004</v>
      </c>
      <c r="C40" s="2">
        <f>RSI!I40</f>
        <v>39.99973040575609</v>
      </c>
      <c r="D40" s="2">
        <f>MACD!E40</f>
        <v>-3.6714744882369921E-2</v>
      </c>
      <c r="E40" s="2">
        <f>MACD!F40</f>
        <v>-3.8110344735667219E-2</v>
      </c>
      <c r="F40" s="2">
        <f>'Moving Avg'!D40</f>
        <v>7.7924999999999995</v>
      </c>
      <c r="G40" s="2">
        <f>'Moving Avg'!F40</f>
        <v>7.7500049999999989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25</v>
      </c>
      <c r="N40" s="8">
        <f t="shared" si="1"/>
        <v>0</v>
      </c>
      <c r="O40" s="8">
        <f t="shared" si="2"/>
        <v>75</v>
      </c>
      <c r="P40" s="8">
        <f t="shared" si="3"/>
        <v>33</v>
      </c>
      <c r="Q40" s="9">
        <f t="shared" si="4"/>
        <v>24.95</v>
      </c>
      <c r="R40" s="9">
        <f t="shared" si="5"/>
        <v>39.5</v>
      </c>
      <c r="S40" s="9">
        <f t="shared" si="6"/>
        <v>37.35</v>
      </c>
      <c r="T40" s="9">
        <f t="shared" si="7"/>
        <v>33.25</v>
      </c>
      <c r="U40" s="8">
        <f t="shared" si="8"/>
        <v>33.933333333333337</v>
      </c>
      <c r="V40" s="8">
        <f t="shared" si="9"/>
        <v>33.762500000000003</v>
      </c>
    </row>
    <row r="41" spans="1:22" ht="13.5" x14ac:dyDescent="0.25">
      <c r="A41" s="3">
        <f>RSI!A41</f>
        <v>42366</v>
      </c>
      <c r="B41" s="2">
        <f>RSI!B41</f>
        <v>7.6298000000000004</v>
      </c>
      <c r="C41" s="2">
        <f>RSI!I41</f>
        <v>39.999730405756083</v>
      </c>
      <c r="D41" s="2">
        <f>MACD!E41</f>
        <v>-1.391860344294571E-2</v>
      </c>
      <c r="E41" s="2">
        <f>MACD!F41</f>
        <v>-3.3271996477122916E-2</v>
      </c>
      <c r="F41" s="2">
        <f>'Moving Avg'!D41</f>
        <v>7.7468000000000004</v>
      </c>
      <c r="G41" s="2">
        <f>'Moving Avg'!F41</f>
        <v>7.7458899999999975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WEAK</v>
      </c>
      <c r="L41" s="6" t="str">
        <f>OBV!H41</f>
        <v>CONFIRMED BEARISH</v>
      </c>
      <c r="M41" s="8">
        <f t="shared" si="0"/>
        <v>25</v>
      </c>
      <c r="N41" s="8">
        <f t="shared" si="1"/>
        <v>0</v>
      </c>
      <c r="O41" s="8">
        <f t="shared" si="2"/>
        <v>75</v>
      </c>
      <c r="P41" s="8">
        <f t="shared" si="3"/>
        <v>0</v>
      </c>
      <c r="Q41" s="9">
        <f t="shared" si="4"/>
        <v>20</v>
      </c>
      <c r="R41" s="9">
        <f t="shared" si="5"/>
        <v>31.25</v>
      </c>
      <c r="S41" s="9">
        <f t="shared" si="6"/>
        <v>22.5</v>
      </c>
      <c r="T41" s="9">
        <f t="shared" si="7"/>
        <v>25</v>
      </c>
      <c r="U41" s="8">
        <f t="shared" si="8"/>
        <v>24.583333333333332</v>
      </c>
      <c r="V41" s="8">
        <f t="shared" si="9"/>
        <v>24.6875</v>
      </c>
    </row>
    <row r="42" spans="1:22" ht="13.5" x14ac:dyDescent="0.25">
      <c r="A42" s="3">
        <f>RSI!A42</f>
        <v>42367</v>
      </c>
      <c r="B42" s="2">
        <f>RSI!B42</f>
        <v>7.7485999999999997</v>
      </c>
      <c r="C42" s="2">
        <f>RSI!I42</f>
        <v>47.94190825930017</v>
      </c>
      <c r="D42" s="2">
        <f>MACD!E42</f>
        <v>-9.6473404525942996E-3</v>
      </c>
      <c r="E42" s="2">
        <f>MACD!F42</f>
        <v>-2.8547065272217193E-2</v>
      </c>
      <c r="F42" s="2">
        <f>'Moving Avg'!D42</f>
        <v>7.7248599999999996</v>
      </c>
      <c r="G42" s="2">
        <f>'Moving Avg'!F42</f>
        <v>7.7477149999999977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WEAK</v>
      </c>
      <c r="L42" s="6" t="str">
        <f>OBV!H42</f>
        <v>CONFIRMED BEARISH</v>
      </c>
      <c r="M42" s="8">
        <f t="shared" si="0"/>
        <v>25</v>
      </c>
      <c r="N42" s="8">
        <f t="shared" si="1"/>
        <v>0</v>
      </c>
      <c r="O42" s="8">
        <f t="shared" si="2"/>
        <v>75</v>
      </c>
      <c r="P42" s="8">
        <f t="shared" si="3"/>
        <v>0</v>
      </c>
      <c r="Q42" s="9">
        <f t="shared" si="4"/>
        <v>20</v>
      </c>
      <c r="R42" s="9">
        <f t="shared" si="5"/>
        <v>31.25</v>
      </c>
      <c r="S42" s="9">
        <f t="shared" si="6"/>
        <v>22.5</v>
      </c>
      <c r="T42" s="9">
        <f t="shared" si="7"/>
        <v>25</v>
      </c>
      <c r="U42" s="8">
        <f t="shared" si="8"/>
        <v>24.583333333333332</v>
      </c>
      <c r="V42" s="8">
        <f t="shared" si="9"/>
        <v>24.6875</v>
      </c>
    </row>
    <row r="43" spans="1:22" ht="13.5" x14ac:dyDescent="0.25">
      <c r="A43" s="3">
        <f>RSI!A43</f>
        <v>42368</v>
      </c>
      <c r="B43" s="2">
        <f>RSI!B43</f>
        <v>7.7394999999999996</v>
      </c>
      <c r="C43" s="2">
        <f>RSI!I43</f>
        <v>47.424069138537376</v>
      </c>
      <c r="D43" s="2">
        <f>MACD!E43</f>
        <v>-5.3083470504375896E-3</v>
      </c>
      <c r="E43" s="2">
        <f>MACD!F43</f>
        <v>-2.3899321627861275E-2</v>
      </c>
      <c r="F43" s="2">
        <f>'Moving Avg'!D43</f>
        <v>7.7029200000000007</v>
      </c>
      <c r="G43" s="2">
        <f>'Moving Avg'!F43</f>
        <v>7.7554799999999968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  <c r="M43" s="8">
        <f t="shared" si="0"/>
        <v>25</v>
      </c>
      <c r="N43" s="8">
        <f t="shared" si="1"/>
        <v>0</v>
      </c>
      <c r="O43" s="8">
        <f t="shared" si="2"/>
        <v>75</v>
      </c>
      <c r="P43" s="8">
        <f t="shared" si="3"/>
        <v>33</v>
      </c>
      <c r="Q43" s="9">
        <f t="shared" si="4"/>
        <v>24.95</v>
      </c>
      <c r="R43" s="9">
        <f t="shared" si="5"/>
        <v>39.5</v>
      </c>
      <c r="S43" s="9">
        <f t="shared" si="6"/>
        <v>37.35</v>
      </c>
      <c r="T43" s="9">
        <f t="shared" si="7"/>
        <v>33.25</v>
      </c>
      <c r="U43" s="8">
        <f t="shared" si="8"/>
        <v>33.933333333333337</v>
      </c>
      <c r="V43" s="8">
        <f t="shared" si="9"/>
        <v>33.762500000000003</v>
      </c>
    </row>
    <row r="44" spans="1:22" ht="13.5" x14ac:dyDescent="0.25">
      <c r="A44" s="3">
        <f>RSI!A44</f>
        <v>42369</v>
      </c>
      <c r="B44" s="2">
        <f>RSI!B44</f>
        <v>7.7304000000000004</v>
      </c>
      <c r="C44" s="2">
        <f>RSI!I44</f>
        <v>46.878763024535957</v>
      </c>
      <c r="D44" s="2">
        <f>MACD!E44</f>
        <v>-8.620320253811542E-4</v>
      </c>
      <c r="E44" s="2">
        <f>MACD!F44</f>
        <v>-1.9291863707365249E-2</v>
      </c>
      <c r="F44" s="2">
        <f>'Moving Avg'!D44</f>
        <v>7.6956200000000008</v>
      </c>
      <c r="G44" s="2">
        <f>'Moving Avg'!F44</f>
        <v>7.7627899999999999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0"/>
        <v>25</v>
      </c>
      <c r="N44" s="8">
        <f t="shared" si="1"/>
        <v>0</v>
      </c>
      <c r="O44" s="8">
        <f t="shared" si="2"/>
        <v>75</v>
      </c>
      <c r="P44" s="8">
        <f t="shared" si="3"/>
        <v>33</v>
      </c>
      <c r="Q44" s="9">
        <f t="shared" si="4"/>
        <v>24.95</v>
      </c>
      <c r="R44" s="9">
        <f t="shared" si="5"/>
        <v>39.5</v>
      </c>
      <c r="S44" s="9">
        <f t="shared" si="6"/>
        <v>37.35</v>
      </c>
      <c r="T44" s="9">
        <f t="shared" si="7"/>
        <v>33.25</v>
      </c>
      <c r="U44" s="8">
        <f t="shared" si="8"/>
        <v>33.933333333333337</v>
      </c>
      <c r="V44" s="8">
        <f t="shared" si="9"/>
        <v>33.762500000000003</v>
      </c>
    </row>
    <row r="45" spans="1:22" ht="13.5" x14ac:dyDescent="0.25">
      <c r="A45" s="3">
        <f>RSI!A45</f>
        <v>42373</v>
      </c>
      <c r="B45" s="2">
        <f>RSI!B45</f>
        <v>7.7577999999999996</v>
      </c>
      <c r="C45" s="2">
        <f>RSI!I45</f>
        <v>48.788200501472339</v>
      </c>
      <c r="D45" s="2">
        <f>MACD!E45</f>
        <v>1.0176966355643913E-3</v>
      </c>
      <c r="E45" s="2">
        <f>MACD!F45</f>
        <v>-1.5229951638779323E-2</v>
      </c>
      <c r="F45" s="2">
        <f>'Moving Avg'!D45</f>
        <v>7.7212199999999998</v>
      </c>
      <c r="G45" s="2">
        <f>'Moving Avg'!F45</f>
        <v>7.7659899999999995</v>
      </c>
      <c r="H45" s="2">
        <f>'Moving Avg'!G45</f>
        <v>0</v>
      </c>
      <c r="I45" s="2">
        <f>'Moving Avg'!H45</f>
        <v>0</v>
      </c>
      <c r="J45" s="6" t="str">
        <f>OBV!F45</f>
        <v>BEARISH</v>
      </c>
      <c r="K45" s="6" t="str">
        <f>OBV!G45</f>
        <v>STRONG</v>
      </c>
      <c r="L45" s="6" t="str">
        <f>OBV!H45</f>
        <v>BEARISH DIVERGENCE</v>
      </c>
      <c r="M45" s="8">
        <f t="shared" si="0"/>
        <v>25</v>
      </c>
      <c r="N45" s="8">
        <f t="shared" si="1"/>
        <v>0</v>
      </c>
      <c r="O45" s="8">
        <f t="shared" si="2"/>
        <v>75</v>
      </c>
      <c r="P45" s="8">
        <f t="shared" si="3"/>
        <v>33</v>
      </c>
      <c r="Q45" s="9">
        <f t="shared" si="4"/>
        <v>24.95</v>
      </c>
      <c r="R45" s="9">
        <f t="shared" si="5"/>
        <v>39.5</v>
      </c>
      <c r="S45" s="9">
        <f t="shared" si="6"/>
        <v>37.35</v>
      </c>
      <c r="T45" s="9">
        <f t="shared" si="7"/>
        <v>33.25</v>
      </c>
      <c r="U45" s="8">
        <f t="shared" si="8"/>
        <v>33.933333333333337</v>
      </c>
      <c r="V45" s="8">
        <f t="shared" si="9"/>
        <v>33.762500000000003</v>
      </c>
    </row>
    <row r="46" spans="1:22" ht="13.5" x14ac:dyDescent="0.25">
      <c r="A46" s="3">
        <f>RSI!A46</f>
        <v>42374</v>
      </c>
      <c r="B46" s="2">
        <f>RSI!B46</f>
        <v>7.5842000000000001</v>
      </c>
      <c r="C46" s="2">
        <f>RSI!I46</f>
        <v>39.179227502376861</v>
      </c>
      <c r="D46" s="2">
        <f>MACD!E46</f>
        <v>2.9503322262965703E-2</v>
      </c>
      <c r="E46" s="2">
        <f>MACD!F46</f>
        <v>-6.283296858430318E-3</v>
      </c>
      <c r="F46" s="2">
        <f>'Moving Avg'!D46</f>
        <v>7.7120999999999995</v>
      </c>
      <c r="G46" s="2">
        <f>'Moving Avg'!F46</f>
        <v>7.7504600000000012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CONFIRMED BEARISH</v>
      </c>
      <c r="M46" s="8">
        <f t="shared" si="0"/>
        <v>25</v>
      </c>
      <c r="N46" s="8">
        <f t="shared" si="1"/>
        <v>0</v>
      </c>
      <c r="O46" s="8">
        <f t="shared" si="2"/>
        <v>75</v>
      </c>
      <c r="P46" s="8">
        <f t="shared" si="3"/>
        <v>33</v>
      </c>
      <c r="Q46" s="9">
        <f t="shared" si="4"/>
        <v>24.95</v>
      </c>
      <c r="R46" s="9">
        <f t="shared" si="5"/>
        <v>39.5</v>
      </c>
      <c r="S46" s="9">
        <f t="shared" si="6"/>
        <v>37.35</v>
      </c>
      <c r="T46" s="9">
        <f t="shared" si="7"/>
        <v>33.25</v>
      </c>
      <c r="U46" s="8">
        <f t="shared" si="8"/>
        <v>33.933333333333337</v>
      </c>
      <c r="V46" s="8">
        <f t="shared" si="9"/>
        <v>33.762500000000003</v>
      </c>
    </row>
    <row r="47" spans="1:22" ht="13.5" x14ac:dyDescent="0.25">
      <c r="A47" s="3">
        <f>RSI!A47</f>
        <v>42375</v>
      </c>
      <c r="B47" s="2">
        <f>RSI!B47</f>
        <v>7.5385</v>
      </c>
      <c r="C47" s="2">
        <f>RSI!I47</f>
        <v>37.107308422988446</v>
      </c>
      <c r="D47" s="2">
        <f>MACD!E47</f>
        <v>5.7993731831295747E-2</v>
      </c>
      <c r="E47" s="2">
        <f>MACD!F47</f>
        <v>6.5721088795148951E-3</v>
      </c>
      <c r="F47" s="2">
        <f>'Moving Avg'!D47</f>
        <v>7.6700800000000005</v>
      </c>
      <c r="G47" s="2">
        <f>'Moving Avg'!F47</f>
        <v>7.7326450000000007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CONFIRMED BEARISH</v>
      </c>
      <c r="M47" s="8">
        <f t="shared" si="0"/>
        <v>25</v>
      </c>
      <c r="N47" s="8">
        <f t="shared" si="1"/>
        <v>0</v>
      </c>
      <c r="O47" s="8">
        <f t="shared" si="2"/>
        <v>75</v>
      </c>
      <c r="P47" s="8">
        <f t="shared" si="3"/>
        <v>33</v>
      </c>
      <c r="Q47" s="9">
        <f t="shared" si="4"/>
        <v>24.95</v>
      </c>
      <c r="R47" s="9">
        <f t="shared" si="5"/>
        <v>39.5</v>
      </c>
      <c r="S47" s="9">
        <f t="shared" si="6"/>
        <v>37.35</v>
      </c>
      <c r="T47" s="9">
        <f t="shared" si="7"/>
        <v>33.25</v>
      </c>
      <c r="U47" s="8">
        <f t="shared" si="8"/>
        <v>33.933333333333337</v>
      </c>
      <c r="V47" s="8">
        <f t="shared" si="9"/>
        <v>33.762500000000003</v>
      </c>
    </row>
    <row r="48" spans="1:22" ht="13.5" x14ac:dyDescent="0.25">
      <c r="A48" s="3">
        <f>RSI!A48</f>
        <v>42376</v>
      </c>
      <c r="B48" s="2">
        <f>RSI!B48</f>
        <v>7.6755000000000004</v>
      </c>
      <c r="C48" s="2">
        <f>RSI!I48</f>
        <v>46.279011142936092</v>
      </c>
      <c r="D48" s="2">
        <f>MACD!E48</f>
        <v>7.1750676856837892E-2</v>
      </c>
      <c r="E48" s="2">
        <f>MACD!F48</f>
        <v>1.9607822474979497E-2</v>
      </c>
      <c r="F48" s="2">
        <f>'Moving Avg'!D48</f>
        <v>7.6572800000000001</v>
      </c>
      <c r="G48" s="2">
        <f>'Moving Avg'!F48</f>
        <v>7.7326450000000007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  <c r="M48" s="8">
        <f t="shared" si="0"/>
        <v>25</v>
      </c>
      <c r="N48" s="8">
        <f t="shared" si="1"/>
        <v>0</v>
      </c>
      <c r="O48" s="8">
        <f t="shared" si="2"/>
        <v>75</v>
      </c>
      <c r="P48" s="8">
        <f t="shared" si="3"/>
        <v>33</v>
      </c>
      <c r="Q48" s="9">
        <f t="shared" si="4"/>
        <v>24.95</v>
      </c>
      <c r="R48" s="9">
        <f t="shared" si="5"/>
        <v>39.5</v>
      </c>
      <c r="S48" s="9">
        <f t="shared" si="6"/>
        <v>37.35</v>
      </c>
      <c r="T48" s="9">
        <f t="shared" si="7"/>
        <v>33.25</v>
      </c>
      <c r="U48" s="8">
        <f t="shared" si="8"/>
        <v>33.933333333333337</v>
      </c>
      <c r="V48" s="8">
        <f t="shared" si="9"/>
        <v>33.762500000000003</v>
      </c>
    </row>
    <row r="49" spans="1:22" ht="13.5" x14ac:dyDescent="0.25">
      <c r="A49" s="3">
        <f>RSI!A49</f>
        <v>42377</v>
      </c>
      <c r="B49" s="2">
        <f>RSI!B49</f>
        <v>7.5842000000000001</v>
      </c>
      <c r="C49" s="2">
        <f>RSI!I49</f>
        <v>41.894312500724283</v>
      </c>
      <c r="D49" s="2">
        <f>MACD!E49</f>
        <v>7.7792150288737538E-2</v>
      </c>
      <c r="E49" s="2">
        <f>MACD!F49</f>
        <v>3.124468803773111E-2</v>
      </c>
      <c r="F49" s="2">
        <f>'Moving Avg'!D49</f>
        <v>7.6280400000000004</v>
      </c>
      <c r="G49" s="2">
        <f>'Moving Avg'!F49</f>
        <v>7.732190000000001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75</v>
      </c>
      <c r="P49" s="8">
        <f t="shared" si="3"/>
        <v>33</v>
      </c>
      <c r="Q49" s="9">
        <f t="shared" si="4"/>
        <v>24.95</v>
      </c>
      <c r="R49" s="9">
        <f t="shared" si="5"/>
        <v>39.5</v>
      </c>
      <c r="S49" s="9">
        <f t="shared" si="6"/>
        <v>37.35</v>
      </c>
      <c r="T49" s="9">
        <f t="shared" si="7"/>
        <v>33.25</v>
      </c>
      <c r="U49" s="8">
        <f t="shared" si="8"/>
        <v>33.933333333333337</v>
      </c>
      <c r="V49" s="8">
        <f t="shared" si="9"/>
        <v>33.762500000000003</v>
      </c>
    </row>
    <row r="50" spans="1:22" ht="13.5" x14ac:dyDescent="0.25">
      <c r="A50" s="3">
        <f>RSI!A50</f>
        <v>42380</v>
      </c>
      <c r="B50" s="2">
        <f>RSI!B50</f>
        <v>7.4104999999999999</v>
      </c>
      <c r="C50" s="2">
        <f>RSI!I50</f>
        <v>35.083849434584479</v>
      </c>
      <c r="D50" s="2">
        <f>MACD!E50</f>
        <v>7.5495388444343448E-2</v>
      </c>
      <c r="E50" s="2">
        <f>MACD!F50</f>
        <v>4.0094828119053579E-2</v>
      </c>
      <c r="F50" s="2">
        <f>'Moving Avg'!D50</f>
        <v>7.558580000000001</v>
      </c>
      <c r="G50" s="2">
        <f>'Moving Avg'!F50</f>
        <v>7.7120850000000019</v>
      </c>
      <c r="H50" s="2">
        <f>'Moving Avg'!G50</f>
        <v>7.7400571428571432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CONFIRMED BEARISH</v>
      </c>
      <c r="M50" s="8">
        <f t="shared" si="0"/>
        <v>25</v>
      </c>
      <c r="N50" s="8">
        <f t="shared" si="1"/>
        <v>0</v>
      </c>
      <c r="O50" s="8">
        <f t="shared" si="2"/>
        <v>75</v>
      </c>
      <c r="P50" s="8">
        <f t="shared" si="3"/>
        <v>33</v>
      </c>
      <c r="Q50" s="9">
        <f t="shared" si="4"/>
        <v>24.95</v>
      </c>
      <c r="R50" s="9">
        <f t="shared" si="5"/>
        <v>39.5</v>
      </c>
      <c r="S50" s="9">
        <f t="shared" si="6"/>
        <v>37.35</v>
      </c>
      <c r="T50" s="9">
        <f t="shared" si="7"/>
        <v>33.25</v>
      </c>
      <c r="U50" s="8">
        <f t="shared" si="8"/>
        <v>33.933333333333337</v>
      </c>
      <c r="V50" s="8">
        <f t="shared" si="9"/>
        <v>33.762500000000003</v>
      </c>
    </row>
    <row r="51" spans="1:22" ht="13.5" x14ac:dyDescent="0.25">
      <c r="A51" s="3">
        <f>RSI!A51</f>
        <v>42381</v>
      </c>
      <c r="B51" s="2">
        <f>RSI!B51</f>
        <v>7.4927999999999999</v>
      </c>
      <c r="C51" s="2">
        <f>RSI!I51</f>
        <v>40.056081642188111</v>
      </c>
      <c r="D51" s="2">
        <f>MACD!E51</f>
        <v>6.923843385463968E-2</v>
      </c>
      <c r="E51" s="2">
        <f>MACD!F51</f>
        <v>4.5923549266170802E-2</v>
      </c>
      <c r="F51" s="2">
        <f>'Moving Avg'!D51</f>
        <v>7.5403000000000002</v>
      </c>
      <c r="G51" s="2">
        <f>'Moving Avg'!F51</f>
        <v>7.6960950000000015</v>
      </c>
      <c r="H51" s="2">
        <f>'Moving Avg'!G51</f>
        <v>7.735112</v>
      </c>
      <c r="I51" s="2">
        <f>'Moving Avg'!H51</f>
        <v>0</v>
      </c>
      <c r="J51" s="6" t="str">
        <f>OBV!F51</f>
        <v>BEARISH</v>
      </c>
      <c r="K51" s="6" t="str">
        <f>OBV!G51</f>
        <v>STRONG</v>
      </c>
      <c r="L51" s="6" t="str">
        <f>OBV!H51</f>
        <v>CONFIRMED BEARISH</v>
      </c>
      <c r="M51" s="8">
        <f t="shared" si="0"/>
        <v>25</v>
      </c>
      <c r="N51" s="8">
        <f t="shared" si="1"/>
        <v>0</v>
      </c>
      <c r="O51" s="8">
        <f t="shared" si="2"/>
        <v>75</v>
      </c>
      <c r="P51" s="8">
        <f t="shared" si="3"/>
        <v>33</v>
      </c>
      <c r="Q51" s="9">
        <f t="shared" si="4"/>
        <v>24.95</v>
      </c>
      <c r="R51" s="9">
        <f t="shared" si="5"/>
        <v>39.5</v>
      </c>
      <c r="S51" s="9">
        <f t="shared" si="6"/>
        <v>37.35</v>
      </c>
      <c r="T51" s="9">
        <f t="shared" si="7"/>
        <v>33.25</v>
      </c>
      <c r="U51" s="8">
        <f t="shared" si="8"/>
        <v>33.933333333333337</v>
      </c>
      <c r="V51" s="8">
        <f t="shared" si="9"/>
        <v>33.762500000000003</v>
      </c>
    </row>
    <row r="52" spans="1:22" ht="13.5" x14ac:dyDescent="0.25">
      <c r="A52" s="3">
        <f>RSI!A52</f>
        <v>42382</v>
      </c>
      <c r="B52" s="2">
        <f>RSI!B52</f>
        <v>7.4379999999999997</v>
      </c>
      <c r="C52" s="2">
        <f>RSI!I52</f>
        <v>37.970576608669532</v>
      </c>
      <c r="D52" s="2">
        <f>MACD!E52</f>
        <v>8.744465537148649E-2</v>
      </c>
      <c r="E52" s="2">
        <f>MACD!F52</f>
        <v>5.4227770487233942E-2</v>
      </c>
      <c r="F52" s="2">
        <f>'Moving Avg'!D52</f>
        <v>7.5202</v>
      </c>
      <c r="G52" s="2">
        <f>'Moving Avg'!F52</f>
        <v>7.6796499999999996</v>
      </c>
      <c r="H52" s="2">
        <f>'Moving Avg'!G52</f>
        <v>7.7235999999999994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CONFIRMED BEARISH</v>
      </c>
      <c r="M52" s="8">
        <f t="shared" si="0"/>
        <v>25</v>
      </c>
      <c r="N52" s="8">
        <f t="shared" si="1"/>
        <v>0</v>
      </c>
      <c r="O52" s="8">
        <f t="shared" si="2"/>
        <v>75</v>
      </c>
      <c r="P52" s="8">
        <f t="shared" si="3"/>
        <v>33</v>
      </c>
      <c r="Q52" s="9">
        <f t="shared" si="4"/>
        <v>24.95</v>
      </c>
      <c r="R52" s="9">
        <f t="shared" si="5"/>
        <v>39.5</v>
      </c>
      <c r="S52" s="9">
        <f t="shared" si="6"/>
        <v>37.35</v>
      </c>
      <c r="T52" s="9">
        <f t="shared" si="7"/>
        <v>33.25</v>
      </c>
      <c r="U52" s="8">
        <f t="shared" si="8"/>
        <v>33.933333333333337</v>
      </c>
      <c r="V52" s="8">
        <f t="shared" si="9"/>
        <v>33.762500000000003</v>
      </c>
    </row>
    <row r="53" spans="1:22" ht="13.5" x14ac:dyDescent="0.25">
      <c r="A53" s="3">
        <f>RSI!A53</f>
        <v>42384</v>
      </c>
      <c r="B53" s="2">
        <f>RSI!B53</f>
        <v>7.4927999999999999</v>
      </c>
      <c r="C53" s="2">
        <f>RSI!I53</f>
        <v>41.263887002809156</v>
      </c>
      <c r="D53" s="2">
        <f>MACD!E53</f>
        <v>9.8792610629739208E-2</v>
      </c>
      <c r="E53" s="2">
        <f>MACD!F53</f>
        <v>6.3140738515734998E-2</v>
      </c>
      <c r="F53" s="2">
        <f>'Moving Avg'!D53</f>
        <v>7.4836600000000004</v>
      </c>
      <c r="G53" s="2">
        <f>'Moving Avg'!F53</f>
        <v>7.6659449999999989</v>
      </c>
      <c r="H53" s="2">
        <f>'Moving Avg'!G53</f>
        <v>7.716289999999999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CONFIRMED BEARISH</v>
      </c>
      <c r="M53" s="8">
        <f t="shared" si="0"/>
        <v>25</v>
      </c>
      <c r="N53" s="8">
        <f t="shared" si="1"/>
        <v>0</v>
      </c>
      <c r="O53" s="8">
        <f t="shared" si="2"/>
        <v>75</v>
      </c>
      <c r="P53" s="8">
        <f t="shared" si="3"/>
        <v>33</v>
      </c>
      <c r="Q53" s="9">
        <f t="shared" si="4"/>
        <v>24.95</v>
      </c>
      <c r="R53" s="9">
        <f t="shared" si="5"/>
        <v>39.5</v>
      </c>
      <c r="S53" s="9">
        <f t="shared" si="6"/>
        <v>37.35</v>
      </c>
      <c r="T53" s="9">
        <f t="shared" si="7"/>
        <v>33.25</v>
      </c>
      <c r="U53" s="8">
        <f t="shared" si="8"/>
        <v>33.933333333333337</v>
      </c>
      <c r="V53" s="8">
        <f t="shared" si="9"/>
        <v>33.762500000000003</v>
      </c>
    </row>
    <row r="54" spans="1:22" ht="13.5" x14ac:dyDescent="0.25">
      <c r="A54" s="3">
        <f>RSI!A54</f>
        <v>42387</v>
      </c>
      <c r="B54" s="2">
        <f>RSI!B54</f>
        <v>7.5385</v>
      </c>
      <c r="C54" s="2">
        <f>RSI!I54</f>
        <v>43.937083788870112</v>
      </c>
      <c r="D54" s="2">
        <f>MACD!E54</f>
        <v>0.10458382787617992</v>
      </c>
      <c r="E54" s="2">
        <f>MACD!F54</f>
        <v>7.1429356387823995E-2</v>
      </c>
      <c r="F54" s="2">
        <f>'Moving Avg'!D54</f>
        <v>7.4745200000000001</v>
      </c>
      <c r="G54" s="2">
        <f>'Moving Avg'!F54</f>
        <v>7.6545249999999978</v>
      </c>
      <c r="H54" s="2">
        <f>'Moving Avg'!G54</f>
        <v>7.7089799999999995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0</v>
      </c>
      <c r="O54" s="8">
        <f t="shared" si="2"/>
        <v>75</v>
      </c>
      <c r="P54" s="8">
        <f t="shared" si="3"/>
        <v>33</v>
      </c>
      <c r="Q54" s="9">
        <f t="shared" si="4"/>
        <v>24.95</v>
      </c>
      <c r="R54" s="9">
        <f t="shared" si="5"/>
        <v>39.5</v>
      </c>
      <c r="S54" s="9">
        <f t="shared" si="6"/>
        <v>37.35</v>
      </c>
      <c r="T54" s="9">
        <f t="shared" si="7"/>
        <v>33.25</v>
      </c>
      <c r="U54" s="8">
        <f t="shared" si="8"/>
        <v>33.933333333333337</v>
      </c>
      <c r="V54" s="8">
        <f t="shared" si="9"/>
        <v>33.762500000000003</v>
      </c>
    </row>
    <row r="55" spans="1:22" ht="13.5" x14ac:dyDescent="0.25">
      <c r="A55" s="3">
        <f>RSI!A55</f>
        <v>42388</v>
      </c>
      <c r="B55" s="2">
        <f>RSI!B55</f>
        <v>7.6481000000000003</v>
      </c>
      <c r="C55" s="2">
        <f>RSI!I55</f>
        <v>49.833869777521215</v>
      </c>
      <c r="D55" s="2">
        <f>MACD!E55</f>
        <v>0.10621302853505821</v>
      </c>
      <c r="E55" s="2">
        <f>MACD!F55</f>
        <v>7.838609081727084E-2</v>
      </c>
      <c r="F55" s="2">
        <f>'Moving Avg'!D55</f>
        <v>7.5220399999999996</v>
      </c>
      <c r="G55" s="2">
        <f>'Moving Avg'!F55</f>
        <v>7.6485849999999989</v>
      </c>
      <c r="H55" s="2">
        <f>'Moving Avg'!G55</f>
        <v>7.704775999999999</v>
      </c>
      <c r="I55" s="2">
        <f>'Moving Avg'!H55</f>
        <v>0</v>
      </c>
      <c r="J55" s="6" t="str">
        <f>OBV!F55</f>
        <v>BULLISH</v>
      </c>
      <c r="K55" s="6" t="str">
        <f>OBV!G55</f>
        <v>WEAK</v>
      </c>
      <c r="L55" s="6" t="str">
        <f>OBV!H55</f>
        <v>CONFIRMED BULLISH</v>
      </c>
      <c r="M55" s="8">
        <f t="shared" si="0"/>
        <v>25</v>
      </c>
      <c r="N55" s="8">
        <f t="shared" si="1"/>
        <v>0</v>
      </c>
      <c r="O55" s="8">
        <f t="shared" si="2"/>
        <v>75</v>
      </c>
      <c r="P55" s="8">
        <f t="shared" si="3"/>
        <v>67</v>
      </c>
      <c r="Q55" s="9">
        <f t="shared" si="4"/>
        <v>30.049999999999997</v>
      </c>
      <c r="R55" s="9">
        <f t="shared" si="5"/>
        <v>48</v>
      </c>
      <c r="S55" s="9">
        <f t="shared" si="6"/>
        <v>52.650000000000006</v>
      </c>
      <c r="T55" s="9">
        <f t="shared" si="7"/>
        <v>41.75</v>
      </c>
      <c r="U55" s="8">
        <f t="shared" si="8"/>
        <v>43.566666666666663</v>
      </c>
      <c r="V55" s="8">
        <f t="shared" si="9"/>
        <v>43.112499999999997</v>
      </c>
    </row>
    <row r="56" spans="1:22" ht="13.5" x14ac:dyDescent="0.25">
      <c r="A56" s="3">
        <f>RSI!A56</f>
        <v>42389</v>
      </c>
      <c r="B56" s="2">
        <f>RSI!B56</f>
        <v>7.4927999999999999</v>
      </c>
      <c r="C56" s="2">
        <f>RSI!I56</f>
        <v>42.941583309394431</v>
      </c>
      <c r="D56" s="2">
        <f>MACD!E56</f>
        <v>9.2325216760276163E-2</v>
      </c>
      <c r="E56" s="2">
        <f>MACD!F56</f>
        <v>8.1173916005871913E-2</v>
      </c>
      <c r="F56" s="2">
        <f>'Moving Avg'!D56</f>
        <v>7.5220399999999996</v>
      </c>
      <c r="G56" s="2">
        <f>'Moving Avg'!F56</f>
        <v>7.6303099999999988</v>
      </c>
      <c r="H56" s="2">
        <f>'Moving Avg'!G56</f>
        <v>7.6974659999999995</v>
      </c>
      <c r="I56" s="2">
        <f>'Moving Avg'!H56</f>
        <v>0</v>
      </c>
      <c r="J56" s="6" t="str">
        <f>OBV!F56</f>
        <v>BULLISH</v>
      </c>
      <c r="K56" s="6" t="str">
        <f>OBV!G56</f>
        <v>WEAK</v>
      </c>
      <c r="L56" s="6" t="str">
        <f>OBV!H56</f>
        <v>NEUTRAL</v>
      </c>
      <c r="M56" s="8">
        <f t="shared" si="0"/>
        <v>25</v>
      </c>
      <c r="N56" s="8">
        <f t="shared" si="1"/>
        <v>0</v>
      </c>
      <c r="O56" s="8">
        <f t="shared" si="2"/>
        <v>75</v>
      </c>
      <c r="P56" s="8">
        <f t="shared" si="3"/>
        <v>33</v>
      </c>
      <c r="Q56" s="9">
        <f t="shared" si="4"/>
        <v>24.95</v>
      </c>
      <c r="R56" s="9">
        <f t="shared" si="5"/>
        <v>39.5</v>
      </c>
      <c r="S56" s="9">
        <f t="shared" si="6"/>
        <v>37.35</v>
      </c>
      <c r="T56" s="9">
        <f t="shared" si="7"/>
        <v>33.25</v>
      </c>
      <c r="U56" s="8">
        <f t="shared" si="8"/>
        <v>33.933333333333337</v>
      </c>
      <c r="V56" s="8">
        <f t="shared" si="9"/>
        <v>33.762500000000003</v>
      </c>
    </row>
    <row r="57" spans="1:22" ht="13.5" x14ac:dyDescent="0.25">
      <c r="A57" s="3">
        <f>RSI!A57</f>
        <v>42390</v>
      </c>
      <c r="B57" s="2">
        <f>RSI!B57</f>
        <v>7.4927999999999999</v>
      </c>
      <c r="C57" s="2">
        <f>RSI!I57</f>
        <v>42.941583309394439</v>
      </c>
      <c r="D57" s="2">
        <f>MACD!E57</f>
        <v>7.440313953775135E-2</v>
      </c>
      <c r="E57" s="2">
        <f>MACD!F57</f>
        <v>7.9819760712247806E-2</v>
      </c>
      <c r="F57" s="2">
        <f>'Moving Avg'!D57</f>
        <v>7.5329999999999995</v>
      </c>
      <c r="G57" s="2">
        <f>'Moving Avg'!F57</f>
        <v>7.6120349999999988</v>
      </c>
      <c r="H57" s="2">
        <f>'Moving Avg'!G57</f>
        <v>7.6945419999999976</v>
      </c>
      <c r="I57" s="2">
        <f>'Moving Avg'!H57</f>
        <v>0</v>
      </c>
      <c r="J57" s="6" t="str">
        <f>OBV!F57</f>
        <v>BULLISH</v>
      </c>
      <c r="K57" s="6" t="str">
        <f>OBV!G57</f>
        <v>WEAK</v>
      </c>
      <c r="L57" s="6" t="str">
        <f>OBV!H57</f>
        <v>CONFIRMED BULLISH</v>
      </c>
      <c r="M57" s="8">
        <f t="shared" si="0"/>
        <v>25</v>
      </c>
      <c r="N57" s="8">
        <f t="shared" si="1"/>
        <v>45</v>
      </c>
      <c r="O57" s="8">
        <f t="shared" si="2"/>
        <v>75</v>
      </c>
      <c r="P57" s="8">
        <f t="shared" si="3"/>
        <v>67</v>
      </c>
      <c r="Q57" s="9">
        <f t="shared" si="4"/>
        <v>45.8</v>
      </c>
      <c r="R57" s="9">
        <f t="shared" si="5"/>
        <v>57</v>
      </c>
      <c r="S57" s="9">
        <f t="shared" si="6"/>
        <v>59.400000000000006</v>
      </c>
      <c r="T57" s="9">
        <f t="shared" si="7"/>
        <v>53</v>
      </c>
      <c r="U57" s="8">
        <f t="shared" si="8"/>
        <v>54.066666666666663</v>
      </c>
      <c r="V57" s="8">
        <f t="shared" si="9"/>
        <v>53.8</v>
      </c>
    </row>
    <row r="58" spans="1:22" ht="13.5" x14ac:dyDescent="0.25">
      <c r="A58" s="3">
        <f>RSI!A58</f>
        <v>42391</v>
      </c>
      <c r="B58" s="2">
        <f>RSI!B58</f>
        <v>7.4836</v>
      </c>
      <c r="C58" s="2">
        <f>RSI!I58</f>
        <v>42.537384317170194</v>
      </c>
      <c r="D58" s="2">
        <f>MACD!E58</f>
        <v>8.1792929297451522E-2</v>
      </c>
      <c r="E58" s="2">
        <f>MACD!F58</f>
        <v>8.0214394429288557E-2</v>
      </c>
      <c r="F58" s="2">
        <f>'Moving Avg'!D58</f>
        <v>7.5311599999999999</v>
      </c>
      <c r="G58" s="2">
        <f>'Moving Avg'!F58</f>
        <v>7.5937549999999998</v>
      </c>
      <c r="H58" s="2">
        <f>'Moving Avg'!G58</f>
        <v>7.6897899999999968</v>
      </c>
      <c r="I58" s="2">
        <f>'Moving Avg'!H58</f>
        <v>0</v>
      </c>
      <c r="J58" s="6" t="str">
        <f>OBV!F58</f>
        <v>BEARISH</v>
      </c>
      <c r="K58" s="6" t="str">
        <f>OBV!G58</f>
        <v>NEUTRAL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75</v>
      </c>
      <c r="P58" s="8">
        <f t="shared" si="3"/>
        <v>16.5</v>
      </c>
      <c r="Q58" s="9">
        <f t="shared" si="4"/>
        <v>22.475000000000001</v>
      </c>
      <c r="R58" s="9">
        <f t="shared" si="5"/>
        <v>35.375</v>
      </c>
      <c r="S58" s="9">
        <f t="shared" si="6"/>
        <v>29.925000000000001</v>
      </c>
      <c r="T58" s="9">
        <f t="shared" si="7"/>
        <v>29.125</v>
      </c>
      <c r="U58" s="8">
        <f t="shared" si="8"/>
        <v>29.258333333333336</v>
      </c>
      <c r="V58" s="8">
        <f t="shared" si="9"/>
        <v>29.225000000000001</v>
      </c>
    </row>
    <row r="59" spans="1:22" ht="13.5" x14ac:dyDescent="0.25">
      <c r="A59" s="3">
        <f>RSI!A59</f>
        <v>42394</v>
      </c>
      <c r="B59" s="2">
        <f>RSI!B59</f>
        <v>7.3373999999999997</v>
      </c>
      <c r="C59" s="2">
        <f>RSI!I59</f>
        <v>36.635817967771182</v>
      </c>
      <c r="D59" s="2">
        <f>MACD!E59</f>
        <v>8.5620907835137317E-2</v>
      </c>
      <c r="E59" s="2">
        <f>MACD!F59</f>
        <v>8.1295697110458323E-2</v>
      </c>
      <c r="F59" s="2">
        <f>'Moving Avg'!D59</f>
        <v>7.4909400000000002</v>
      </c>
      <c r="G59" s="2">
        <f>'Moving Avg'!F59</f>
        <v>7.5722799999999992</v>
      </c>
      <c r="H59" s="2">
        <f>'Moving Avg'!G59</f>
        <v>7.6795539999999969</v>
      </c>
      <c r="I59" s="2">
        <f>'Moving Avg'!H59</f>
        <v>0</v>
      </c>
      <c r="J59" s="6" t="str">
        <f>OBV!F59</f>
        <v>BEARISH</v>
      </c>
      <c r="K59" s="6" t="str">
        <f>OBV!G59</f>
        <v>NEUTRAL</v>
      </c>
      <c r="L59" s="6" t="str">
        <f>OBV!H59</f>
        <v>CONFIRMED BEARISH</v>
      </c>
      <c r="M59" s="8">
        <f t="shared" si="0"/>
        <v>25</v>
      </c>
      <c r="N59" s="8">
        <f t="shared" si="1"/>
        <v>0</v>
      </c>
      <c r="O59" s="8">
        <f t="shared" si="2"/>
        <v>75</v>
      </c>
      <c r="P59" s="8">
        <f t="shared" si="3"/>
        <v>16.5</v>
      </c>
      <c r="Q59" s="9">
        <f t="shared" si="4"/>
        <v>22.475000000000001</v>
      </c>
      <c r="R59" s="9">
        <f t="shared" si="5"/>
        <v>35.375</v>
      </c>
      <c r="S59" s="9">
        <f t="shared" si="6"/>
        <v>29.925000000000001</v>
      </c>
      <c r="T59" s="9">
        <f t="shared" si="7"/>
        <v>29.125</v>
      </c>
      <c r="U59" s="8">
        <f t="shared" si="8"/>
        <v>29.258333333333336</v>
      </c>
      <c r="V59" s="8">
        <f t="shared" si="9"/>
        <v>29.225000000000001</v>
      </c>
    </row>
    <row r="60" spans="1:22" ht="13.5" x14ac:dyDescent="0.25">
      <c r="A60" s="3">
        <f>RSI!A60</f>
        <v>42395</v>
      </c>
      <c r="B60" s="2">
        <f>RSI!B60</f>
        <v>7.4927999999999999</v>
      </c>
      <c r="C60" s="2">
        <f>RSI!I60</f>
        <v>45.319731264133075</v>
      </c>
      <c r="D60" s="2">
        <f>MACD!E60</f>
        <v>5.2222647056000326E-2</v>
      </c>
      <c r="E60" s="2">
        <f>MACD!F60</f>
        <v>7.5481087099566732E-2</v>
      </c>
      <c r="F60" s="2">
        <f>'Moving Avg'!D60</f>
        <v>7.4598800000000001</v>
      </c>
      <c r="G60" s="2">
        <f>'Moving Avg'!F60</f>
        <v>7.5654299999999992</v>
      </c>
      <c r="H60" s="2">
        <f>'Moving Avg'!G60</f>
        <v>7.6724259999999971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CONFIRMED BEARISH</v>
      </c>
      <c r="M60" s="8">
        <f t="shared" si="0"/>
        <v>25</v>
      </c>
      <c r="N60" s="8">
        <f t="shared" si="1"/>
        <v>100</v>
      </c>
      <c r="O60" s="8">
        <f t="shared" si="2"/>
        <v>75</v>
      </c>
      <c r="P60" s="8">
        <f t="shared" si="3"/>
        <v>33</v>
      </c>
      <c r="Q60" s="9">
        <f t="shared" si="4"/>
        <v>59.95</v>
      </c>
      <c r="R60" s="9">
        <f t="shared" si="5"/>
        <v>59.5</v>
      </c>
      <c r="S60" s="9">
        <f t="shared" si="6"/>
        <v>52.35</v>
      </c>
      <c r="T60" s="9">
        <f t="shared" si="7"/>
        <v>58.25</v>
      </c>
      <c r="U60" s="8">
        <f t="shared" si="8"/>
        <v>57.266666666666673</v>
      </c>
      <c r="V60" s="8">
        <f t="shared" si="9"/>
        <v>57.512500000000003</v>
      </c>
    </row>
    <row r="61" spans="1:22" ht="13.5" x14ac:dyDescent="0.25">
      <c r="A61" s="3">
        <f>RSI!A61</f>
        <v>42396</v>
      </c>
      <c r="B61" s="2">
        <f>RSI!B61</f>
        <v>7.4836</v>
      </c>
      <c r="C61" s="2">
        <f>RSI!I61</f>
        <v>44.927174694215196</v>
      </c>
      <c r="D61" s="2">
        <f>MACD!E61</f>
        <v>3.7865916849485259E-2</v>
      </c>
      <c r="E61" s="2">
        <f>MACD!F61</f>
        <v>6.7958053049550438E-2</v>
      </c>
      <c r="F61" s="2">
        <f>'Moving Avg'!D61</f>
        <v>7.4580399999999996</v>
      </c>
      <c r="G61" s="2">
        <f>'Moving Avg'!F61</f>
        <v>7.5581199999999997</v>
      </c>
      <c r="H61" s="2">
        <f>'Moving Avg'!G61</f>
        <v>7.6685879999999988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CONFIRMED BEARISH</v>
      </c>
      <c r="M61" s="8">
        <f t="shared" si="0"/>
        <v>25</v>
      </c>
      <c r="N61" s="8">
        <f t="shared" si="1"/>
        <v>100</v>
      </c>
      <c r="O61" s="8">
        <f t="shared" si="2"/>
        <v>75</v>
      </c>
      <c r="P61" s="8">
        <f t="shared" si="3"/>
        <v>33</v>
      </c>
      <c r="Q61" s="9">
        <f t="shared" si="4"/>
        <v>59.95</v>
      </c>
      <c r="R61" s="9">
        <f t="shared" si="5"/>
        <v>59.5</v>
      </c>
      <c r="S61" s="9">
        <f t="shared" si="6"/>
        <v>52.35</v>
      </c>
      <c r="T61" s="9">
        <f t="shared" si="7"/>
        <v>58.25</v>
      </c>
      <c r="U61" s="8">
        <f t="shared" si="8"/>
        <v>57.266666666666673</v>
      </c>
      <c r="V61" s="8">
        <f t="shared" si="9"/>
        <v>57.512500000000003</v>
      </c>
    </row>
    <row r="62" spans="1:22" ht="13.5" x14ac:dyDescent="0.25">
      <c r="A62" s="3">
        <f>RSI!A62</f>
        <v>42397</v>
      </c>
      <c r="B62" s="2">
        <f>RSI!B62</f>
        <v>7.5750000000000002</v>
      </c>
      <c r="C62" s="2">
        <f>RSI!I62</f>
        <v>49.598119311869361</v>
      </c>
      <c r="D62" s="2">
        <f>MACD!E62</f>
        <v>1.1089949686552636E-2</v>
      </c>
      <c r="E62" s="2">
        <f>MACD!F62</f>
        <v>5.6584432376950877E-2</v>
      </c>
      <c r="F62" s="2">
        <f>'Moving Avg'!D62</f>
        <v>7.4744799999999998</v>
      </c>
      <c r="G62" s="2">
        <f>'Moving Avg'!F62</f>
        <v>7.5494399999999988</v>
      </c>
      <c r="H62" s="2">
        <f>'Moving Avg'!G62</f>
        <v>7.6647499999999988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BEARISH DIVERGENCE</v>
      </c>
      <c r="M62" s="8">
        <f t="shared" si="0"/>
        <v>25</v>
      </c>
      <c r="N62" s="8">
        <f t="shared" si="1"/>
        <v>100</v>
      </c>
      <c r="O62" s="8">
        <f t="shared" si="2"/>
        <v>75</v>
      </c>
      <c r="P62" s="8">
        <f t="shared" si="3"/>
        <v>33</v>
      </c>
      <c r="Q62" s="9">
        <f t="shared" si="4"/>
        <v>59.95</v>
      </c>
      <c r="R62" s="9">
        <f t="shared" si="5"/>
        <v>59.5</v>
      </c>
      <c r="S62" s="9">
        <f t="shared" si="6"/>
        <v>52.35</v>
      </c>
      <c r="T62" s="9">
        <f t="shared" si="7"/>
        <v>58.25</v>
      </c>
      <c r="U62" s="8">
        <f t="shared" si="8"/>
        <v>57.266666666666673</v>
      </c>
      <c r="V62" s="8">
        <f t="shared" si="9"/>
        <v>57.512500000000003</v>
      </c>
    </row>
    <row r="63" spans="1:22" ht="13.5" x14ac:dyDescent="0.25">
      <c r="A63" s="3">
        <f>RSI!A63</f>
        <v>42398</v>
      </c>
      <c r="B63" s="2">
        <f>RSI!B63</f>
        <v>7.5385</v>
      </c>
      <c r="C63" s="2">
        <f>RSI!I63</f>
        <v>47.852679125482815</v>
      </c>
      <c r="D63" s="2">
        <f>MACD!E63</f>
        <v>-4.4153398453872228E-4</v>
      </c>
      <c r="E63" s="2">
        <f>MACD!F63</f>
        <v>4.5179239104652963E-2</v>
      </c>
      <c r="F63" s="2">
        <f>'Moving Avg'!D63</f>
        <v>7.4854600000000007</v>
      </c>
      <c r="G63" s="2">
        <f>'Moving Avg'!F63</f>
        <v>7.5393899999999991</v>
      </c>
      <c r="H63" s="2">
        <f>'Moving Avg'!G63</f>
        <v>7.6601819999999989</v>
      </c>
      <c r="I63" s="2">
        <f>'Moving Avg'!H63</f>
        <v>0</v>
      </c>
      <c r="J63" s="6" t="str">
        <f>OBV!F63</f>
        <v>BEARISH</v>
      </c>
      <c r="K63" s="6" t="str">
        <f>OBV!G63</f>
        <v>STRONG</v>
      </c>
      <c r="L63" s="6" t="str">
        <f>OBV!H63</f>
        <v>BEARISH DIVERGENCE</v>
      </c>
      <c r="M63" s="8">
        <f t="shared" si="0"/>
        <v>25</v>
      </c>
      <c r="N63" s="8">
        <f t="shared" si="1"/>
        <v>100</v>
      </c>
      <c r="O63" s="8">
        <f t="shared" si="2"/>
        <v>75</v>
      </c>
      <c r="P63" s="8">
        <f t="shared" si="3"/>
        <v>33</v>
      </c>
      <c r="Q63" s="9">
        <f t="shared" si="4"/>
        <v>59.95</v>
      </c>
      <c r="R63" s="9">
        <f t="shared" si="5"/>
        <v>59.5</v>
      </c>
      <c r="S63" s="9">
        <f t="shared" si="6"/>
        <v>52.35</v>
      </c>
      <c r="T63" s="9">
        <f t="shared" si="7"/>
        <v>58.25</v>
      </c>
      <c r="U63" s="8">
        <f t="shared" si="8"/>
        <v>57.266666666666673</v>
      </c>
      <c r="V63" s="8">
        <f t="shared" si="9"/>
        <v>57.512500000000003</v>
      </c>
    </row>
    <row r="64" spans="1:22" ht="13.5" x14ac:dyDescent="0.25">
      <c r="A64" s="3">
        <f>RSI!A64</f>
        <v>42401</v>
      </c>
      <c r="B64" s="2">
        <f>RSI!B64</f>
        <v>7.6116000000000001</v>
      </c>
      <c r="C64" s="2">
        <f>RSI!I64</f>
        <v>51.531499173070578</v>
      </c>
      <c r="D64" s="2">
        <f>MACD!E64</f>
        <v>-8.3759837669079573E-3</v>
      </c>
      <c r="E64" s="2">
        <f>MACD!F64</f>
        <v>3.4468194530340779E-2</v>
      </c>
      <c r="F64" s="2">
        <f>'Moving Avg'!D64</f>
        <v>7.5403000000000002</v>
      </c>
      <c r="G64" s="2">
        <f>'Moving Avg'!F64</f>
        <v>7.5334500000000002</v>
      </c>
      <c r="H64" s="2">
        <f>'Moving Avg'!G64</f>
        <v>7.6578059999999981</v>
      </c>
      <c r="I64" s="2">
        <f>'Moving Avg'!H64</f>
        <v>0</v>
      </c>
      <c r="J64" s="6" t="str">
        <f>OBV!F64</f>
        <v>BEARISH</v>
      </c>
      <c r="K64" s="6" t="str">
        <f>OBV!G64</f>
        <v>STRONG</v>
      </c>
      <c r="L64" s="6" t="str">
        <f>OBV!H64</f>
        <v>BEARISH DIVERGENCE</v>
      </c>
      <c r="M64" s="8">
        <f t="shared" si="0"/>
        <v>25</v>
      </c>
      <c r="N64" s="8">
        <f t="shared" si="1"/>
        <v>100</v>
      </c>
      <c r="O64" s="8">
        <f t="shared" si="2"/>
        <v>75</v>
      </c>
      <c r="P64" s="8">
        <f t="shared" si="3"/>
        <v>33</v>
      </c>
      <c r="Q64" s="9">
        <f t="shared" si="4"/>
        <v>59.95</v>
      </c>
      <c r="R64" s="9">
        <f t="shared" si="5"/>
        <v>59.5</v>
      </c>
      <c r="S64" s="9">
        <f t="shared" si="6"/>
        <v>52.35</v>
      </c>
      <c r="T64" s="9">
        <f t="shared" si="7"/>
        <v>58.25</v>
      </c>
      <c r="U64" s="8">
        <f t="shared" si="8"/>
        <v>57.266666666666673</v>
      </c>
      <c r="V64" s="8">
        <f t="shared" si="9"/>
        <v>57.512500000000003</v>
      </c>
    </row>
    <row r="65" spans="1:22" ht="13.5" x14ac:dyDescent="0.25">
      <c r="A65" s="3">
        <f>RSI!A65</f>
        <v>42402</v>
      </c>
      <c r="B65" s="2">
        <f>RSI!B65</f>
        <v>7.4927999999999999</v>
      </c>
      <c r="C65" s="2">
        <f>RSI!I65</f>
        <v>45.868171173473527</v>
      </c>
      <c r="D65" s="2">
        <f>MACD!E65</f>
        <v>1.0331509808351846E-2</v>
      </c>
      <c r="E65" s="2">
        <f>MACD!F65</f>
        <v>2.9640857585942992E-2</v>
      </c>
      <c r="F65" s="2">
        <f>'Moving Avg'!D65</f>
        <v>7.5403000000000002</v>
      </c>
      <c r="G65" s="2">
        <f>'Moving Avg'!F65</f>
        <v>7.5202000000000009</v>
      </c>
      <c r="H65" s="2">
        <f>'Moving Avg'!G65</f>
        <v>7.6514099999999985</v>
      </c>
      <c r="I65" s="2">
        <f>'Moving Avg'!H65</f>
        <v>0</v>
      </c>
      <c r="J65" s="6" t="str">
        <f>OBV!F65</f>
        <v>BEARISH</v>
      </c>
      <c r="K65" s="6" t="str">
        <f>OBV!G65</f>
        <v>STRONG</v>
      </c>
      <c r="L65" s="6" t="str">
        <f>OBV!H65</f>
        <v>NEUTRAL</v>
      </c>
      <c r="M65" s="8">
        <f t="shared" si="0"/>
        <v>25</v>
      </c>
      <c r="N65" s="8">
        <f t="shared" si="1"/>
        <v>45</v>
      </c>
      <c r="O65" s="8">
        <f t="shared" si="2"/>
        <v>75</v>
      </c>
      <c r="P65" s="8">
        <f t="shared" si="3"/>
        <v>33</v>
      </c>
      <c r="Q65" s="9">
        <f t="shared" si="4"/>
        <v>40.700000000000003</v>
      </c>
      <c r="R65" s="9">
        <f t="shared" si="5"/>
        <v>48.5</v>
      </c>
      <c r="S65" s="9">
        <f t="shared" si="6"/>
        <v>44.1</v>
      </c>
      <c r="T65" s="9">
        <f t="shared" si="7"/>
        <v>44.5</v>
      </c>
      <c r="U65" s="8">
        <f t="shared" si="8"/>
        <v>44.433333333333337</v>
      </c>
      <c r="V65" s="8">
        <f t="shared" si="9"/>
        <v>44.45</v>
      </c>
    </row>
    <row r="66" spans="1:22" ht="13.5" x14ac:dyDescent="0.25">
      <c r="A66" s="3">
        <f>RSI!A66</f>
        <v>42403</v>
      </c>
      <c r="B66" s="2">
        <f>RSI!B66</f>
        <v>7.5842000000000001</v>
      </c>
      <c r="C66" s="2">
        <f>RSI!I66</f>
        <v>50.385884123563621</v>
      </c>
      <c r="D66" s="2">
        <f>MACD!E66</f>
        <v>-4.0222375022960222E-3</v>
      </c>
      <c r="E66" s="2">
        <f>MACD!F66</f>
        <v>2.290823856829519E-2</v>
      </c>
      <c r="F66" s="2">
        <f>'Moving Avg'!D66</f>
        <v>7.5604200000000006</v>
      </c>
      <c r="G66" s="2">
        <f>'Moving Avg'!F66</f>
        <v>7.5202000000000009</v>
      </c>
      <c r="H66" s="2">
        <f>'Moving Avg'!G66</f>
        <v>7.6486699999999992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BEARISH DIVERGENCE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100</v>
      </c>
      <c r="O66" s="8">
        <f t="shared" ref="O66:O129" si="12">IF(F66-I66&gt;10,100,IF(F66-I66&gt;5,75, IF(F66-I66&gt;0,50,0)))</f>
        <v>75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59.95</v>
      </c>
      <c r="R66" s="9">
        <f t="shared" si="5"/>
        <v>59.5</v>
      </c>
      <c r="S66" s="9">
        <f t="shared" si="6"/>
        <v>52.35</v>
      </c>
      <c r="T66" s="9">
        <f t="shared" si="7"/>
        <v>58.25</v>
      </c>
      <c r="U66" s="8">
        <f t="shared" si="8"/>
        <v>57.266666666666673</v>
      </c>
      <c r="V66" s="8">
        <f t="shared" si="9"/>
        <v>57.512500000000003</v>
      </c>
    </row>
    <row r="67" spans="1:22" ht="13.5" x14ac:dyDescent="0.25">
      <c r="A67" s="3">
        <f>RSI!A67</f>
        <v>42404</v>
      </c>
      <c r="B67" s="2">
        <f>RSI!B67</f>
        <v>7.6298000000000004</v>
      </c>
      <c r="C67" s="2">
        <f>RSI!I67</f>
        <v>52.515123908877626</v>
      </c>
      <c r="D67" s="2">
        <f>MACD!E67</f>
        <v>-1.9641586677278333E-2</v>
      </c>
      <c r="E67" s="2">
        <f>MACD!F67</f>
        <v>1.4398273519180486E-2</v>
      </c>
      <c r="F67" s="2">
        <f>'Moving Avg'!D67</f>
        <v>7.5713800000000004</v>
      </c>
      <c r="G67" s="2">
        <f>'Moving Avg'!F67</f>
        <v>7.5247649999999995</v>
      </c>
      <c r="H67" s="2">
        <f>'Moving Avg'!G67</f>
        <v>7.6477559999999993</v>
      </c>
      <c r="I67" s="2">
        <f>'Moving Avg'!H67</f>
        <v>0</v>
      </c>
      <c r="J67" s="6" t="str">
        <f>OBV!F67</f>
        <v>BEARISH</v>
      </c>
      <c r="K67" s="6" t="str">
        <f>OBV!G67</f>
        <v>STRONG</v>
      </c>
      <c r="L67" s="6" t="str">
        <f>OBV!H67</f>
        <v>BEARISH DIVERGENCE</v>
      </c>
      <c r="M67" s="8">
        <f t="shared" si="10"/>
        <v>25</v>
      </c>
      <c r="N67" s="8">
        <f t="shared" si="11"/>
        <v>100</v>
      </c>
      <c r="O67" s="8">
        <f t="shared" si="12"/>
        <v>75</v>
      </c>
      <c r="P67" s="8">
        <f t="shared" si="13"/>
        <v>33</v>
      </c>
      <c r="Q67" s="9">
        <f t="shared" ref="Q67:Q130" si="14">0.35*M67+N67*0.35+O67*0.15+P67*0.15</f>
        <v>59.95</v>
      </c>
      <c r="R67" s="9">
        <f t="shared" ref="R67:R130" si="15">M67*0.2+N67*0.2+O67*0.35+P67*0.25</f>
        <v>59.5</v>
      </c>
      <c r="S67" s="9">
        <f t="shared" ref="S67:S130" si="16">M67*0.15+N67*0.15+O67*0.25+P67*0.45</f>
        <v>52.35</v>
      </c>
      <c r="T67" s="9">
        <f t="shared" ref="T67:T130" si="17">0.25*SUM(M67:P67)</f>
        <v>58.25</v>
      </c>
      <c r="U67" s="8">
        <f t="shared" ref="U67:U130" si="18">SUM(Q67:S67)/3</f>
        <v>57.266666666666673</v>
      </c>
      <c r="V67" s="8">
        <f t="shared" ref="V67:V130" si="19">SUM(Q67:T67)/4</f>
        <v>57.512500000000003</v>
      </c>
    </row>
    <row r="68" spans="1:22" ht="13.5" x14ac:dyDescent="0.25">
      <c r="A68" s="3">
        <f>RSI!A68</f>
        <v>42405</v>
      </c>
      <c r="B68" s="2">
        <f>RSI!B68</f>
        <v>7.4013999999999998</v>
      </c>
      <c r="C68" s="2">
        <f>RSI!I68</f>
        <v>42.64350927484999</v>
      </c>
      <c r="D68" s="2">
        <f>MACD!E68</f>
        <v>-1.7713252422038472E-2</v>
      </c>
      <c r="E68" s="2">
        <f>MACD!F68</f>
        <v>7.9759683309366964E-3</v>
      </c>
      <c r="F68" s="2">
        <f>'Moving Avg'!D68</f>
        <v>7.5439600000000002</v>
      </c>
      <c r="G68" s="2">
        <f>'Moving Avg'!F68</f>
        <v>7.5110599999999987</v>
      </c>
      <c r="H68" s="2">
        <f>'Moving Avg'!G68</f>
        <v>7.6413599999999997</v>
      </c>
      <c r="I68" s="2">
        <f>'Moving Avg'!H68</f>
        <v>0</v>
      </c>
      <c r="J68" s="6" t="str">
        <f>OBV!F68</f>
        <v>BEARISH</v>
      </c>
      <c r="K68" s="6" t="str">
        <f>OBV!G68</f>
        <v>NEUTRAL</v>
      </c>
      <c r="L68" s="6" t="str">
        <f>OBV!H68</f>
        <v>CONFIRMED BEARISH</v>
      </c>
      <c r="M68" s="8">
        <f t="shared" si="10"/>
        <v>25</v>
      </c>
      <c r="N68" s="8">
        <f t="shared" si="11"/>
        <v>100</v>
      </c>
      <c r="O68" s="8">
        <f t="shared" si="12"/>
        <v>75</v>
      </c>
      <c r="P68" s="8">
        <f t="shared" si="13"/>
        <v>16.5</v>
      </c>
      <c r="Q68" s="9">
        <f t="shared" si="14"/>
        <v>57.475000000000001</v>
      </c>
      <c r="R68" s="9">
        <f t="shared" si="15"/>
        <v>55.375</v>
      </c>
      <c r="S68" s="9">
        <f t="shared" si="16"/>
        <v>44.924999999999997</v>
      </c>
      <c r="T68" s="9">
        <f t="shared" si="17"/>
        <v>54.125</v>
      </c>
      <c r="U68" s="8">
        <f t="shared" si="18"/>
        <v>52.591666666666661</v>
      </c>
      <c r="V68" s="8">
        <f t="shared" si="19"/>
        <v>52.974999999999994</v>
      </c>
    </row>
    <row r="69" spans="1:22" ht="13.5" x14ac:dyDescent="0.25">
      <c r="A69" s="3">
        <f>RSI!A69</f>
        <v>42408</v>
      </c>
      <c r="B69" s="2">
        <f>RSI!B69</f>
        <v>7.4470999999999998</v>
      </c>
      <c r="C69" s="2">
        <f>RSI!I69</f>
        <v>44.876294680917034</v>
      </c>
      <c r="D69" s="2">
        <f>MACD!E69</f>
        <v>-4.0941329544890159E-2</v>
      </c>
      <c r="E69" s="2">
        <f>MACD!F69</f>
        <v>-1.8074912442286742E-3</v>
      </c>
      <c r="F69" s="2">
        <f>'Moving Avg'!D69</f>
        <v>7.5110600000000005</v>
      </c>
      <c r="G69" s="2">
        <f>'Moving Avg'!F69</f>
        <v>7.5042050000000007</v>
      </c>
      <c r="H69" s="2">
        <f>'Moving Avg'!G69</f>
        <v>7.6358779999999991</v>
      </c>
      <c r="I69" s="2">
        <f>'Moving Avg'!H69</f>
        <v>0</v>
      </c>
      <c r="J69" s="6" t="str">
        <f>OBV!F69</f>
        <v>BULLISH</v>
      </c>
      <c r="K69" s="6" t="str">
        <f>OBV!G69</f>
        <v>NEUTRAL</v>
      </c>
      <c r="L69" s="6" t="str">
        <f>OBV!H69</f>
        <v>BULLISH DIVERGENCE</v>
      </c>
      <c r="M69" s="8">
        <f t="shared" si="10"/>
        <v>25</v>
      </c>
      <c r="N69" s="8">
        <f t="shared" si="11"/>
        <v>100</v>
      </c>
      <c r="O69" s="8">
        <f t="shared" si="12"/>
        <v>75</v>
      </c>
      <c r="P69" s="8">
        <f t="shared" si="13"/>
        <v>66.5</v>
      </c>
      <c r="Q69" s="9">
        <f t="shared" si="14"/>
        <v>64.974999999999994</v>
      </c>
      <c r="R69" s="9">
        <f t="shared" si="15"/>
        <v>67.875</v>
      </c>
      <c r="S69" s="9">
        <f t="shared" si="16"/>
        <v>67.424999999999997</v>
      </c>
      <c r="T69" s="9">
        <f t="shared" si="17"/>
        <v>66.625</v>
      </c>
      <c r="U69" s="8">
        <f t="shared" si="18"/>
        <v>66.758333333333326</v>
      </c>
      <c r="V69" s="8">
        <f t="shared" si="19"/>
        <v>66.724999999999994</v>
      </c>
    </row>
    <row r="70" spans="1:22" ht="13.5" x14ac:dyDescent="0.25">
      <c r="A70" s="3">
        <f>RSI!A70</f>
        <v>42409</v>
      </c>
      <c r="B70" s="2">
        <f>RSI!B70</f>
        <v>7.4561999999999999</v>
      </c>
      <c r="C70" s="2">
        <f>RSI!I70</f>
        <v>45.332649159881484</v>
      </c>
      <c r="D70" s="2">
        <f>MACD!E70</f>
        <v>-3.6689921825815652E-2</v>
      </c>
      <c r="E70" s="2">
        <f>MACD!F70</f>
        <v>-8.7839773605460705E-3</v>
      </c>
      <c r="F70" s="2">
        <f>'Moving Avg'!D70</f>
        <v>7.5037400000000005</v>
      </c>
      <c r="G70" s="2">
        <f>'Moving Avg'!F70</f>
        <v>7.5064900000000012</v>
      </c>
      <c r="H70" s="2">
        <f>'Moving Avg'!G70</f>
        <v>7.6305780000000007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BULLISH DIVERGENCE</v>
      </c>
      <c r="M70" s="8">
        <f t="shared" si="10"/>
        <v>25</v>
      </c>
      <c r="N70" s="8">
        <f t="shared" si="11"/>
        <v>100</v>
      </c>
      <c r="O70" s="8">
        <f t="shared" si="12"/>
        <v>75</v>
      </c>
      <c r="P70" s="8">
        <f t="shared" si="13"/>
        <v>50</v>
      </c>
      <c r="Q70" s="9">
        <f t="shared" si="14"/>
        <v>62.5</v>
      </c>
      <c r="R70" s="9">
        <f t="shared" si="15"/>
        <v>63.75</v>
      </c>
      <c r="S70" s="9">
        <f t="shared" si="16"/>
        <v>60</v>
      </c>
      <c r="T70" s="9">
        <f t="shared" si="17"/>
        <v>62.5</v>
      </c>
      <c r="U70" s="8">
        <f t="shared" si="18"/>
        <v>62.083333333333336</v>
      </c>
      <c r="V70" s="8">
        <f t="shared" si="19"/>
        <v>62.1875</v>
      </c>
    </row>
    <row r="71" spans="1:22" ht="13.5" x14ac:dyDescent="0.25">
      <c r="A71" s="3">
        <f>RSI!A71</f>
        <v>42410</v>
      </c>
      <c r="B71" s="2">
        <f>RSI!B71</f>
        <v>7.4013999999999998</v>
      </c>
      <c r="C71" s="2">
        <f>RSI!I71</f>
        <v>43.022785785725979</v>
      </c>
      <c r="D71" s="2">
        <f>MACD!E71</f>
        <v>-2.9879959404023104E-2</v>
      </c>
      <c r="E71" s="2">
        <f>MACD!F71</f>
        <v>-1.3003173769241478E-2</v>
      </c>
      <c r="F71" s="2">
        <f>'Moving Avg'!D71</f>
        <v>7.4671800000000008</v>
      </c>
      <c r="G71" s="2">
        <f>'Moving Avg'!F71</f>
        <v>7.5019200000000001</v>
      </c>
      <c r="H71" s="2">
        <f>'Moving Avg'!G71</f>
        <v>7.6243640000000008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CONFIRMED BEARISH</v>
      </c>
      <c r="M71" s="8">
        <f t="shared" si="10"/>
        <v>25</v>
      </c>
      <c r="N71" s="8">
        <f t="shared" si="11"/>
        <v>45</v>
      </c>
      <c r="O71" s="8">
        <f t="shared" si="12"/>
        <v>75</v>
      </c>
      <c r="P71" s="8">
        <f t="shared" si="13"/>
        <v>33</v>
      </c>
      <c r="Q71" s="9">
        <f t="shared" si="14"/>
        <v>40.700000000000003</v>
      </c>
      <c r="R71" s="9">
        <f t="shared" si="15"/>
        <v>48.5</v>
      </c>
      <c r="S71" s="9">
        <f t="shared" si="16"/>
        <v>44.1</v>
      </c>
      <c r="T71" s="9">
        <f t="shared" si="17"/>
        <v>44.5</v>
      </c>
      <c r="U71" s="8">
        <f t="shared" si="18"/>
        <v>44.433333333333337</v>
      </c>
      <c r="V71" s="8">
        <f t="shared" si="19"/>
        <v>44.45</v>
      </c>
    </row>
    <row r="72" spans="1:22" ht="13.5" x14ac:dyDescent="0.25">
      <c r="A72" s="3">
        <f>RSI!A72</f>
        <v>42411</v>
      </c>
      <c r="B72" s="2">
        <f>RSI!B72</f>
        <v>7.4379999999999997</v>
      </c>
      <c r="C72" s="2">
        <f>RSI!I72</f>
        <v>45.037112642099146</v>
      </c>
      <c r="D72" s="2">
        <f>MACD!E72</f>
        <v>-1.1916826915109091E-2</v>
      </c>
      <c r="E72" s="2">
        <f>MACD!F72</f>
        <v>-1.2785904398415E-2</v>
      </c>
      <c r="F72" s="2">
        <f>'Moving Avg'!D72</f>
        <v>7.42882</v>
      </c>
      <c r="G72" s="2">
        <f>'Moving Avg'!F72</f>
        <v>7.5019200000000001</v>
      </c>
      <c r="H72" s="2">
        <f>'Moving Avg'!G72</f>
        <v>7.6188820000000002</v>
      </c>
      <c r="I72" s="2">
        <f>'Moving Avg'!H72</f>
        <v>0</v>
      </c>
      <c r="J72" s="6" t="str">
        <f>OBV!F72</f>
        <v>BEARISH</v>
      </c>
      <c r="K72" s="6" t="str">
        <f>OBV!G72</f>
        <v>STRONG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75</v>
      </c>
      <c r="P72" s="8">
        <f t="shared" si="13"/>
        <v>33</v>
      </c>
      <c r="Q72" s="9">
        <f t="shared" si="14"/>
        <v>24.95</v>
      </c>
      <c r="R72" s="9">
        <f t="shared" si="15"/>
        <v>39.5</v>
      </c>
      <c r="S72" s="9">
        <f t="shared" si="16"/>
        <v>37.35</v>
      </c>
      <c r="T72" s="9">
        <f t="shared" si="17"/>
        <v>33.25</v>
      </c>
      <c r="U72" s="8">
        <f t="shared" si="18"/>
        <v>33.933333333333337</v>
      </c>
      <c r="V72" s="8">
        <f t="shared" si="19"/>
        <v>33.762500000000003</v>
      </c>
    </row>
    <row r="73" spans="1:22" ht="13.5" x14ac:dyDescent="0.25">
      <c r="A73" s="3">
        <f>RSI!A73</f>
        <v>42412</v>
      </c>
      <c r="B73" s="2">
        <f>RSI!B73</f>
        <v>7.4836</v>
      </c>
      <c r="C73" s="2">
        <f>RSI!I73</f>
        <v>47.526197531680779</v>
      </c>
      <c r="D73" s="2">
        <f>MACD!E73</f>
        <v>-5.13925215125699E-3</v>
      </c>
      <c r="E73" s="2">
        <f>MACD!F73</f>
        <v>-1.1256573948983398E-2</v>
      </c>
      <c r="F73" s="2">
        <f>'Moving Avg'!D73</f>
        <v>7.4452600000000002</v>
      </c>
      <c r="G73" s="2">
        <f>'Moving Avg'!F73</f>
        <v>7.5014599999999989</v>
      </c>
      <c r="H73" s="2">
        <f>'Moving Avg'!G73</f>
        <v>7.6168700000000005</v>
      </c>
      <c r="I73" s="2">
        <f>'Moving Avg'!H73</f>
        <v>0</v>
      </c>
      <c r="J73" s="6" t="str">
        <f>OBV!F73</f>
        <v>BEARISH</v>
      </c>
      <c r="K73" s="6" t="str">
        <f>OBV!G73</f>
        <v>STRONG</v>
      </c>
      <c r="L73" s="6" t="str">
        <f>OBV!H73</f>
        <v>BEARISH DIVERGENCE</v>
      </c>
      <c r="M73" s="8">
        <f t="shared" si="10"/>
        <v>25</v>
      </c>
      <c r="N73" s="8">
        <f t="shared" si="11"/>
        <v>0</v>
      </c>
      <c r="O73" s="8">
        <f t="shared" si="12"/>
        <v>75</v>
      </c>
      <c r="P73" s="8">
        <f t="shared" si="13"/>
        <v>33</v>
      </c>
      <c r="Q73" s="9">
        <f t="shared" si="14"/>
        <v>24.95</v>
      </c>
      <c r="R73" s="9">
        <f t="shared" si="15"/>
        <v>39.5</v>
      </c>
      <c r="S73" s="9">
        <f t="shared" si="16"/>
        <v>37.35</v>
      </c>
      <c r="T73" s="9">
        <f t="shared" si="17"/>
        <v>33.25</v>
      </c>
      <c r="U73" s="8">
        <f t="shared" si="18"/>
        <v>33.933333333333337</v>
      </c>
      <c r="V73" s="8">
        <f t="shared" si="19"/>
        <v>33.762500000000003</v>
      </c>
    </row>
    <row r="74" spans="1:22" ht="13.5" x14ac:dyDescent="0.25">
      <c r="A74" s="3">
        <f>RSI!A74</f>
        <v>42415</v>
      </c>
      <c r="B74" s="2">
        <f>RSI!B74</f>
        <v>7.4836</v>
      </c>
      <c r="C74" s="2">
        <f>RSI!I74</f>
        <v>47.526197531680779</v>
      </c>
      <c r="D74" s="2">
        <f>MACD!E74</f>
        <v>1.2101175394794161E-2</v>
      </c>
      <c r="E74" s="2">
        <f>MACD!F74</f>
        <v>-6.5850240802278869E-3</v>
      </c>
      <c r="F74" s="2">
        <f>'Moving Avg'!D74</f>
        <v>7.4525600000000001</v>
      </c>
      <c r="G74" s="2">
        <f>'Moving Avg'!F74</f>
        <v>7.4987149999999998</v>
      </c>
      <c r="H74" s="2">
        <f>'Moving Avg'!G74</f>
        <v>7.6148580000000017</v>
      </c>
      <c r="I74" s="2">
        <f>'Moving Avg'!H74</f>
        <v>0</v>
      </c>
      <c r="J74" s="6" t="str">
        <f>OBV!F74</f>
        <v>BEARISH</v>
      </c>
      <c r="K74" s="6" t="str">
        <f>OBV!G74</f>
        <v>STRONG</v>
      </c>
      <c r="L74" s="6" t="str">
        <f>OBV!H74</f>
        <v>BEARISH DIVERGENCE</v>
      </c>
      <c r="M74" s="8">
        <f t="shared" si="10"/>
        <v>25</v>
      </c>
      <c r="N74" s="8">
        <f t="shared" si="11"/>
        <v>0</v>
      </c>
      <c r="O74" s="8">
        <f t="shared" si="12"/>
        <v>75</v>
      </c>
      <c r="P74" s="8">
        <f t="shared" si="13"/>
        <v>33</v>
      </c>
      <c r="Q74" s="9">
        <f t="shared" si="14"/>
        <v>24.95</v>
      </c>
      <c r="R74" s="9">
        <f t="shared" si="15"/>
        <v>39.5</v>
      </c>
      <c r="S74" s="9">
        <f t="shared" si="16"/>
        <v>37.35</v>
      </c>
      <c r="T74" s="9">
        <f t="shared" si="17"/>
        <v>33.25</v>
      </c>
      <c r="U74" s="8">
        <f t="shared" si="18"/>
        <v>33.933333333333337</v>
      </c>
      <c r="V74" s="8">
        <f t="shared" si="19"/>
        <v>33.762500000000003</v>
      </c>
    </row>
    <row r="75" spans="1:22" ht="13.5" x14ac:dyDescent="0.25">
      <c r="A75" s="3">
        <f>RSI!A75</f>
        <v>42416</v>
      </c>
      <c r="B75" s="2">
        <f>RSI!B75</f>
        <v>7.4013999999999998</v>
      </c>
      <c r="C75" s="2">
        <f>RSI!I75</f>
        <v>43.415709281872189</v>
      </c>
      <c r="D75" s="2">
        <f>MACD!E75</f>
        <v>1.4741383011844356E-2</v>
      </c>
      <c r="E75" s="2">
        <f>MACD!F75</f>
        <v>-2.3197426618134388E-3</v>
      </c>
      <c r="F75" s="2">
        <f>'Moving Avg'!D75</f>
        <v>7.4415999999999993</v>
      </c>
      <c r="G75" s="2">
        <f>'Moving Avg'!F75</f>
        <v>7.4863799999999996</v>
      </c>
      <c r="H75" s="2">
        <f>'Moving Avg'!G75</f>
        <v>7.6090100000000005</v>
      </c>
      <c r="I75" s="2">
        <f>'Moving Avg'!H75</f>
        <v>0</v>
      </c>
      <c r="J75" s="6" t="str">
        <f>OBV!F75</f>
        <v>BEARISH</v>
      </c>
      <c r="K75" s="6" t="str">
        <f>OBV!G75</f>
        <v>STRONG</v>
      </c>
      <c r="L75" s="6" t="str">
        <f>OBV!H75</f>
        <v>CONFIRMED BEARISH</v>
      </c>
      <c r="M75" s="8">
        <f t="shared" si="10"/>
        <v>25</v>
      </c>
      <c r="N75" s="8">
        <f t="shared" si="11"/>
        <v>0</v>
      </c>
      <c r="O75" s="8">
        <f t="shared" si="12"/>
        <v>75</v>
      </c>
      <c r="P75" s="8">
        <f t="shared" si="13"/>
        <v>33</v>
      </c>
      <c r="Q75" s="9">
        <f t="shared" si="14"/>
        <v>24.95</v>
      </c>
      <c r="R75" s="9">
        <f t="shared" si="15"/>
        <v>39.5</v>
      </c>
      <c r="S75" s="9">
        <f t="shared" si="16"/>
        <v>37.35</v>
      </c>
      <c r="T75" s="9">
        <f t="shared" si="17"/>
        <v>33.25</v>
      </c>
      <c r="U75" s="8">
        <f t="shared" si="18"/>
        <v>33.933333333333337</v>
      </c>
      <c r="V75" s="8">
        <f t="shared" si="19"/>
        <v>33.762500000000003</v>
      </c>
    </row>
    <row r="76" spans="1:22" ht="13.5" x14ac:dyDescent="0.25">
      <c r="A76" s="3">
        <f>RSI!A76</f>
        <v>42417</v>
      </c>
      <c r="B76" s="2">
        <f>RSI!B76</f>
        <v>7.31</v>
      </c>
      <c r="C76" s="2">
        <f>RSI!I76</f>
        <v>39.341270601773132</v>
      </c>
      <c r="D76" s="2">
        <f>MACD!E76</f>
        <v>3.8515433047860981E-2</v>
      </c>
      <c r="E76" s="2">
        <f>MACD!F76</f>
        <v>5.8472924801214448E-3</v>
      </c>
      <c r="F76" s="2">
        <f>'Moving Avg'!D76</f>
        <v>7.4233199999999995</v>
      </c>
      <c r="G76" s="2">
        <f>'Moving Avg'!F76</f>
        <v>7.4772399999999992</v>
      </c>
      <c r="H76" s="2">
        <f>'Moving Avg'!G76</f>
        <v>7.5973140000000026</v>
      </c>
      <c r="I76" s="2">
        <f>'Moving Avg'!H76</f>
        <v>0</v>
      </c>
      <c r="J76" s="6" t="str">
        <f>OBV!F76</f>
        <v>BEARISH</v>
      </c>
      <c r="K76" s="6" t="str">
        <f>OBV!G76</f>
        <v>STRONG</v>
      </c>
      <c r="L76" s="6" t="str">
        <f>OBV!H76</f>
        <v>CONFIRMED BEARISH</v>
      </c>
      <c r="M76" s="8">
        <f t="shared" si="10"/>
        <v>25</v>
      </c>
      <c r="N76" s="8">
        <f t="shared" si="11"/>
        <v>0</v>
      </c>
      <c r="O76" s="8">
        <f t="shared" si="12"/>
        <v>75</v>
      </c>
      <c r="P76" s="8">
        <f t="shared" si="13"/>
        <v>33</v>
      </c>
      <c r="Q76" s="9">
        <f t="shared" si="14"/>
        <v>24.95</v>
      </c>
      <c r="R76" s="9">
        <f t="shared" si="15"/>
        <v>39.5</v>
      </c>
      <c r="S76" s="9">
        <f t="shared" si="16"/>
        <v>37.35</v>
      </c>
      <c r="T76" s="9">
        <f t="shared" si="17"/>
        <v>33.25</v>
      </c>
      <c r="U76" s="8">
        <f t="shared" si="18"/>
        <v>33.933333333333337</v>
      </c>
      <c r="V76" s="8">
        <f t="shared" si="19"/>
        <v>33.762500000000003</v>
      </c>
    </row>
    <row r="77" spans="1:22" ht="13.5" x14ac:dyDescent="0.25">
      <c r="A77" s="3">
        <f>RSI!A77</f>
        <v>42418</v>
      </c>
      <c r="B77" s="2">
        <f>RSI!B77</f>
        <v>7.4653999999999998</v>
      </c>
      <c r="C77" s="2">
        <f>RSI!I77</f>
        <v>48.236095708906163</v>
      </c>
      <c r="D77" s="2">
        <f>MACD!E77</f>
        <v>5.5331963041346022E-2</v>
      </c>
      <c r="E77" s="2">
        <f>MACD!F77</f>
        <v>1.5744226592366361E-2</v>
      </c>
      <c r="F77" s="2">
        <f>'Moving Avg'!D77</f>
        <v>7.4287999999999998</v>
      </c>
      <c r="G77" s="2">
        <f>'Moving Avg'!F77</f>
        <v>7.4758699999999987</v>
      </c>
      <c r="H77" s="2">
        <f>'Moving Avg'!G77</f>
        <v>7.5887260000000012</v>
      </c>
      <c r="I77" s="2">
        <f>'Moving Avg'!H77</f>
        <v>0</v>
      </c>
      <c r="J77" s="6" t="str">
        <f>OBV!F77</f>
        <v>BEARISH</v>
      </c>
      <c r="K77" s="6" t="str">
        <f>OBV!G77</f>
        <v>STRONG</v>
      </c>
      <c r="L77" s="6" t="str">
        <f>OBV!H77</f>
        <v>BEARISH DIVERGENCE</v>
      </c>
      <c r="M77" s="8">
        <f t="shared" si="10"/>
        <v>25</v>
      </c>
      <c r="N77" s="8">
        <f t="shared" si="11"/>
        <v>0</v>
      </c>
      <c r="O77" s="8">
        <f t="shared" si="12"/>
        <v>75</v>
      </c>
      <c r="P77" s="8">
        <f t="shared" si="13"/>
        <v>33</v>
      </c>
      <c r="Q77" s="9">
        <f t="shared" si="14"/>
        <v>24.95</v>
      </c>
      <c r="R77" s="9">
        <f t="shared" si="15"/>
        <v>39.5</v>
      </c>
      <c r="S77" s="9">
        <f t="shared" si="16"/>
        <v>37.35</v>
      </c>
      <c r="T77" s="9">
        <f t="shared" si="17"/>
        <v>33.25</v>
      </c>
      <c r="U77" s="8">
        <f t="shared" si="18"/>
        <v>33.933333333333337</v>
      </c>
      <c r="V77" s="8">
        <f t="shared" si="19"/>
        <v>33.762500000000003</v>
      </c>
    </row>
    <row r="78" spans="1:22" ht="13.5" x14ac:dyDescent="0.25">
      <c r="A78" s="3">
        <f>RSI!A78</f>
        <v>42419</v>
      </c>
      <c r="B78" s="2">
        <f>RSI!B78</f>
        <v>7.4561999999999999</v>
      </c>
      <c r="C78" s="2">
        <f>RSI!I78</f>
        <v>47.789312968573157</v>
      </c>
      <c r="D78" s="2">
        <f>MACD!E78</f>
        <v>3.5293267588477839E-2</v>
      </c>
      <c r="E78" s="2">
        <f>MACD!F78</f>
        <v>1.9654034791588657E-2</v>
      </c>
      <c r="F78" s="2">
        <f>'Moving Avg'!D78</f>
        <v>7.4233199999999995</v>
      </c>
      <c r="G78" s="2">
        <f>'Moving Avg'!F78</f>
        <v>7.474499999999999</v>
      </c>
      <c r="H78" s="2">
        <f>'Moving Avg'!G78</f>
        <v>7.5843400000000019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  <c r="M78" s="8">
        <f t="shared" si="10"/>
        <v>25</v>
      </c>
      <c r="N78" s="8">
        <f t="shared" si="11"/>
        <v>0</v>
      </c>
      <c r="O78" s="8">
        <f t="shared" si="12"/>
        <v>75</v>
      </c>
      <c r="P78" s="8">
        <f t="shared" si="13"/>
        <v>33</v>
      </c>
      <c r="Q78" s="9">
        <f t="shared" si="14"/>
        <v>24.95</v>
      </c>
      <c r="R78" s="9">
        <f t="shared" si="15"/>
        <v>39.5</v>
      </c>
      <c r="S78" s="9">
        <f t="shared" si="16"/>
        <v>37.35</v>
      </c>
      <c r="T78" s="9">
        <f t="shared" si="17"/>
        <v>33.25</v>
      </c>
      <c r="U78" s="8">
        <f t="shared" si="18"/>
        <v>33.933333333333337</v>
      </c>
      <c r="V78" s="8">
        <f t="shared" si="19"/>
        <v>33.762500000000003</v>
      </c>
    </row>
    <row r="79" spans="1:22" ht="13.5" x14ac:dyDescent="0.25">
      <c r="A79" s="3">
        <f>RSI!A79</f>
        <v>42422</v>
      </c>
      <c r="B79" s="2">
        <f>RSI!B79</f>
        <v>7.3556999999999997</v>
      </c>
      <c r="C79" s="2">
        <f>RSI!I79</f>
        <v>43.093615687224606</v>
      </c>
      <c r="D79" s="2">
        <f>MACD!E79</f>
        <v>3.3041944739779616E-2</v>
      </c>
      <c r="E79" s="2">
        <f>MACD!F79</f>
        <v>2.2331616781226853E-2</v>
      </c>
      <c r="F79" s="2">
        <f>'Moving Avg'!D79</f>
        <v>7.3977400000000006</v>
      </c>
      <c r="G79" s="2">
        <f>'Moving Avg'!F79</f>
        <v>7.4754149999999999</v>
      </c>
      <c r="H79" s="2">
        <f>'Moving Avg'!G79</f>
        <v>7.579588000000002</v>
      </c>
      <c r="I79" s="2">
        <f>'Moving Avg'!H79</f>
        <v>0</v>
      </c>
      <c r="J79" s="6" t="str">
        <f>OBV!F79</f>
        <v>BEARISH</v>
      </c>
      <c r="K79" s="6" t="str">
        <f>OBV!G79</f>
        <v>STRONG</v>
      </c>
      <c r="L79" s="6" t="str">
        <f>OBV!H79</f>
        <v>CONFIRMED BEARISH</v>
      </c>
      <c r="M79" s="8">
        <f t="shared" si="10"/>
        <v>25</v>
      </c>
      <c r="N79" s="8">
        <f t="shared" si="11"/>
        <v>0</v>
      </c>
      <c r="O79" s="8">
        <f t="shared" si="12"/>
        <v>75</v>
      </c>
      <c r="P79" s="8">
        <f t="shared" si="13"/>
        <v>33</v>
      </c>
      <c r="Q79" s="9">
        <f t="shared" si="14"/>
        <v>24.95</v>
      </c>
      <c r="R79" s="9">
        <f t="shared" si="15"/>
        <v>39.5</v>
      </c>
      <c r="S79" s="9">
        <f t="shared" si="16"/>
        <v>37.35</v>
      </c>
      <c r="T79" s="9">
        <f t="shared" si="17"/>
        <v>33.25</v>
      </c>
      <c r="U79" s="8">
        <f t="shared" si="18"/>
        <v>33.933333333333337</v>
      </c>
      <c r="V79" s="8">
        <f t="shared" si="19"/>
        <v>33.762500000000003</v>
      </c>
    </row>
    <row r="80" spans="1:22" ht="13.5" x14ac:dyDescent="0.25">
      <c r="A80" s="3">
        <f>RSI!A80</f>
        <v>42423</v>
      </c>
      <c r="B80" s="2">
        <f>RSI!B80</f>
        <v>7.4470999999999998</v>
      </c>
      <c r="C80" s="2">
        <f>RSI!I80</f>
        <v>48.089258240466961</v>
      </c>
      <c r="D80" s="2">
        <f>MACD!E80</f>
        <v>2.657276649946283E-2</v>
      </c>
      <c r="E80" s="2">
        <f>MACD!F80</f>
        <v>2.3179846724874047E-2</v>
      </c>
      <c r="F80" s="2">
        <f>'Moving Avg'!D80</f>
        <v>7.4068799999999992</v>
      </c>
      <c r="G80" s="2">
        <f>'Moving Avg'!F80</f>
        <v>7.4731300000000003</v>
      </c>
      <c r="H80" s="2">
        <f>'Moving Avg'!G80</f>
        <v>7.5722780000000007</v>
      </c>
      <c r="I80" s="2">
        <f>'Moving Avg'!H80</f>
        <v>0</v>
      </c>
      <c r="J80" s="6" t="str">
        <f>OBV!F80</f>
        <v>BEARISH</v>
      </c>
      <c r="K80" s="6" t="str">
        <f>OBV!G80</f>
        <v>STRONG</v>
      </c>
      <c r="L80" s="6" t="str">
        <f>OBV!H80</f>
        <v>BEARISH DIVERGENCE</v>
      </c>
      <c r="M80" s="8">
        <f t="shared" si="10"/>
        <v>25</v>
      </c>
      <c r="N80" s="8">
        <f t="shared" si="11"/>
        <v>0</v>
      </c>
      <c r="O80" s="8">
        <f t="shared" si="12"/>
        <v>75</v>
      </c>
      <c r="P80" s="8">
        <f t="shared" si="13"/>
        <v>33</v>
      </c>
      <c r="Q80" s="9">
        <f t="shared" si="14"/>
        <v>24.95</v>
      </c>
      <c r="R80" s="9">
        <f t="shared" si="15"/>
        <v>39.5</v>
      </c>
      <c r="S80" s="9">
        <f t="shared" si="16"/>
        <v>37.35</v>
      </c>
      <c r="T80" s="9">
        <f t="shared" si="17"/>
        <v>33.25</v>
      </c>
      <c r="U80" s="8">
        <f t="shared" si="18"/>
        <v>33.933333333333337</v>
      </c>
      <c r="V80" s="8">
        <f t="shared" si="19"/>
        <v>33.762500000000003</v>
      </c>
    </row>
    <row r="81" spans="1:22" ht="13.5" x14ac:dyDescent="0.25">
      <c r="A81" s="3">
        <f>RSI!A81</f>
        <v>42424</v>
      </c>
      <c r="B81" s="2">
        <f>RSI!B81</f>
        <v>7.3373999999999997</v>
      </c>
      <c r="C81" s="2">
        <f>RSI!I81</f>
        <v>43.18869943390294</v>
      </c>
      <c r="D81" s="2">
        <f>MACD!E81</f>
        <v>2.1000358858194623E-2</v>
      </c>
      <c r="E81" s="2">
        <f>MACD!F81</f>
        <v>2.2743949151538163E-2</v>
      </c>
      <c r="F81" s="2">
        <f>'Moving Avg'!D81</f>
        <v>7.4123599999999996</v>
      </c>
      <c r="G81" s="2">
        <f>'Moving Avg'!F81</f>
        <v>7.4658200000000008</v>
      </c>
      <c r="H81" s="2">
        <f>'Moving Avg'!G81</f>
        <v>7.5627740000000019</v>
      </c>
      <c r="I81" s="2">
        <f>'Moving Avg'!H81</f>
        <v>0</v>
      </c>
      <c r="J81" s="6" t="str">
        <f>OBV!F81</f>
        <v>BEARISH</v>
      </c>
      <c r="K81" s="6" t="str">
        <f>OBV!G81</f>
        <v>NEUTRAL</v>
      </c>
      <c r="L81" s="6" t="str">
        <f>OBV!H81</f>
        <v>BEARISH DIVERGENCE</v>
      </c>
      <c r="M81" s="8">
        <f t="shared" si="10"/>
        <v>25</v>
      </c>
      <c r="N81" s="8">
        <f t="shared" si="11"/>
        <v>45</v>
      </c>
      <c r="O81" s="8">
        <f t="shared" si="12"/>
        <v>75</v>
      </c>
      <c r="P81" s="8">
        <f t="shared" si="13"/>
        <v>16.5</v>
      </c>
      <c r="Q81" s="9">
        <f t="shared" si="14"/>
        <v>38.225000000000001</v>
      </c>
      <c r="R81" s="9">
        <f t="shared" si="15"/>
        <v>44.375</v>
      </c>
      <c r="S81" s="9">
        <f t="shared" si="16"/>
        <v>36.674999999999997</v>
      </c>
      <c r="T81" s="9">
        <f t="shared" si="17"/>
        <v>40.375</v>
      </c>
      <c r="U81" s="8">
        <f t="shared" si="18"/>
        <v>39.758333333333333</v>
      </c>
      <c r="V81" s="8">
        <f t="shared" si="19"/>
        <v>39.912499999999994</v>
      </c>
    </row>
    <row r="82" spans="1:22" ht="13.5" x14ac:dyDescent="0.25">
      <c r="A82" s="3">
        <f>RSI!A82</f>
        <v>42425</v>
      </c>
      <c r="B82" s="2">
        <f>RSI!B82</f>
        <v>7.3373999999999997</v>
      </c>
      <c r="C82" s="2">
        <f>RSI!I82</f>
        <v>43.18869943390294</v>
      </c>
      <c r="D82" s="2">
        <f>MACD!E82</f>
        <v>2.2755306046851942E-2</v>
      </c>
      <c r="E82" s="2">
        <f>MACD!F82</f>
        <v>2.2746220530600918E-2</v>
      </c>
      <c r="F82" s="2">
        <f>'Moving Avg'!D82</f>
        <v>7.3867599999999998</v>
      </c>
      <c r="G82" s="2">
        <f>'Moving Avg'!F82</f>
        <v>7.4539400000000002</v>
      </c>
      <c r="H82" s="2">
        <f>'Moving Avg'!G82</f>
        <v>7.5541840000000002</v>
      </c>
      <c r="I82" s="2">
        <f>'Moving Avg'!H82</f>
        <v>0</v>
      </c>
      <c r="J82" s="6" t="str">
        <f>OBV!F82</f>
        <v>BEARISH</v>
      </c>
      <c r="K82" s="6" t="str">
        <f>OBV!G82</f>
        <v>STRONG</v>
      </c>
      <c r="L82" s="6" t="str">
        <f>OBV!H82</f>
        <v>CONFIRMED BEARISH</v>
      </c>
      <c r="M82" s="8">
        <f t="shared" si="10"/>
        <v>25</v>
      </c>
      <c r="N82" s="8">
        <f t="shared" si="11"/>
        <v>0</v>
      </c>
      <c r="O82" s="8">
        <f t="shared" si="12"/>
        <v>75</v>
      </c>
      <c r="P82" s="8">
        <f t="shared" si="13"/>
        <v>33</v>
      </c>
      <c r="Q82" s="9">
        <f t="shared" si="14"/>
        <v>24.95</v>
      </c>
      <c r="R82" s="9">
        <f t="shared" si="15"/>
        <v>39.5</v>
      </c>
      <c r="S82" s="9">
        <f t="shared" si="16"/>
        <v>37.35</v>
      </c>
      <c r="T82" s="9">
        <f t="shared" si="17"/>
        <v>33.25</v>
      </c>
      <c r="U82" s="8">
        <f t="shared" si="18"/>
        <v>33.933333333333337</v>
      </c>
      <c r="V82" s="8">
        <f t="shared" si="19"/>
        <v>33.762500000000003</v>
      </c>
    </row>
    <row r="83" spans="1:22" ht="13.5" x14ac:dyDescent="0.25">
      <c r="A83" s="3">
        <f>RSI!A83</f>
        <v>42426</v>
      </c>
      <c r="B83" s="2">
        <f>RSI!B83</f>
        <v>7.4013999999999998</v>
      </c>
      <c r="C83" s="2">
        <f>RSI!I83</f>
        <v>46.853220265565582</v>
      </c>
      <c r="D83" s="2">
        <f>MACD!E83</f>
        <v>2.7292027564495669E-2</v>
      </c>
      <c r="E83" s="2">
        <f>MACD!F83</f>
        <v>2.3655381937379871E-2</v>
      </c>
      <c r="F83" s="2">
        <f>'Moving Avg'!D83</f>
        <v>7.3757999999999999</v>
      </c>
      <c r="G83" s="2">
        <f>'Moving Avg'!F83</f>
        <v>7.4470849999999995</v>
      </c>
      <c r="H83" s="2">
        <f>'Moving Avg'!G83</f>
        <v>7.5468740000000016</v>
      </c>
      <c r="I83" s="2">
        <f>'Moving Avg'!H83</f>
        <v>0</v>
      </c>
      <c r="J83" s="6" t="str">
        <f>OBV!F83</f>
        <v>BULLISH</v>
      </c>
      <c r="K83" s="6" t="str">
        <f>OBV!G83</f>
        <v>NEUTRAL</v>
      </c>
      <c r="L83" s="6" t="str">
        <f>OBV!H83</f>
        <v>BULLISH DIVERGENCE</v>
      </c>
      <c r="M83" s="8">
        <f t="shared" si="10"/>
        <v>25</v>
      </c>
      <c r="N83" s="8">
        <f t="shared" si="11"/>
        <v>0</v>
      </c>
      <c r="O83" s="8">
        <f t="shared" si="12"/>
        <v>75</v>
      </c>
      <c r="P83" s="8">
        <f t="shared" si="13"/>
        <v>66.5</v>
      </c>
      <c r="Q83" s="9">
        <f t="shared" si="14"/>
        <v>29.975000000000001</v>
      </c>
      <c r="R83" s="9">
        <f t="shared" si="15"/>
        <v>47.875</v>
      </c>
      <c r="S83" s="9">
        <f t="shared" si="16"/>
        <v>52.424999999999997</v>
      </c>
      <c r="T83" s="9">
        <f t="shared" si="17"/>
        <v>41.625</v>
      </c>
      <c r="U83" s="8">
        <f t="shared" si="18"/>
        <v>43.42499999999999</v>
      </c>
      <c r="V83" s="8">
        <f t="shared" si="19"/>
        <v>42.974999999999994</v>
      </c>
    </row>
    <row r="84" spans="1:22" ht="13.5" x14ac:dyDescent="0.25">
      <c r="A84" s="3">
        <f>RSI!A84</f>
        <v>42429</v>
      </c>
      <c r="B84" s="2">
        <f>RSI!B84</f>
        <v>7.31</v>
      </c>
      <c r="C84" s="2">
        <f>RSI!I84</f>
        <v>42.624644306672792</v>
      </c>
      <c r="D84" s="2">
        <f>MACD!E84</f>
        <v>3.824254125992077E-2</v>
      </c>
      <c r="E84" s="2">
        <f>MACD!F84</f>
        <v>2.6572813801888053E-2</v>
      </c>
      <c r="F84" s="2">
        <f>'Moving Avg'!D84</f>
        <v>7.3666600000000004</v>
      </c>
      <c r="G84" s="2">
        <f>'Moving Avg'!F84</f>
        <v>7.4320049999999993</v>
      </c>
      <c r="H84" s="2">
        <f>'Moving Avg'!G84</f>
        <v>7.5377360000000007</v>
      </c>
      <c r="I84" s="2">
        <f>'Moving Avg'!H84</f>
        <v>0</v>
      </c>
      <c r="J84" s="6" t="str">
        <f>OBV!F84</f>
        <v>BULLISH</v>
      </c>
      <c r="K84" s="6" t="str">
        <f>OBV!G84</f>
        <v>NEUTRAL</v>
      </c>
      <c r="L84" s="6" t="str">
        <f>OBV!H84</f>
        <v>BULLISH DIVERGENCE</v>
      </c>
      <c r="M84" s="8">
        <f t="shared" si="10"/>
        <v>25</v>
      </c>
      <c r="N84" s="8">
        <f t="shared" si="11"/>
        <v>0</v>
      </c>
      <c r="O84" s="8">
        <f t="shared" si="12"/>
        <v>75</v>
      </c>
      <c r="P84" s="8">
        <f t="shared" si="13"/>
        <v>66.5</v>
      </c>
      <c r="Q84" s="9">
        <f t="shared" si="14"/>
        <v>29.975000000000001</v>
      </c>
      <c r="R84" s="9">
        <f t="shared" si="15"/>
        <v>47.875</v>
      </c>
      <c r="S84" s="9">
        <f t="shared" si="16"/>
        <v>52.424999999999997</v>
      </c>
      <c r="T84" s="9">
        <f t="shared" si="17"/>
        <v>41.625</v>
      </c>
      <c r="U84" s="8">
        <f t="shared" si="18"/>
        <v>43.42499999999999</v>
      </c>
      <c r="V84" s="8">
        <f t="shared" si="19"/>
        <v>42.974999999999994</v>
      </c>
    </row>
    <row r="85" spans="1:22" ht="13.5" x14ac:dyDescent="0.25">
      <c r="A85" s="3">
        <f>RSI!A85</f>
        <v>42430</v>
      </c>
      <c r="B85" s="2">
        <f>RSI!B85</f>
        <v>7.31</v>
      </c>
      <c r="C85" s="2">
        <f>RSI!I85</f>
        <v>42.624644306672799</v>
      </c>
      <c r="D85" s="2">
        <f>MACD!E85</f>
        <v>3.5718384853089091E-2</v>
      </c>
      <c r="E85" s="2">
        <f>MACD!F85</f>
        <v>2.8401928012128264E-2</v>
      </c>
      <c r="F85" s="2">
        <f>'Moving Avg'!D85</f>
        <v>7.3392399999999993</v>
      </c>
      <c r="G85" s="2">
        <f>'Moving Avg'!F85</f>
        <v>7.4228650000000016</v>
      </c>
      <c r="H85" s="2">
        <f>'Moving Avg'!G85</f>
        <v>7.5285980000000006</v>
      </c>
      <c r="I85" s="2">
        <f>'Moving Avg'!H85</f>
        <v>0</v>
      </c>
      <c r="J85" s="6" t="str">
        <f>OBV!F85</f>
        <v>BULLISH</v>
      </c>
      <c r="K85" s="6" t="str">
        <f>OBV!G85</f>
        <v>NEUTRAL</v>
      </c>
      <c r="L85" s="6" t="str">
        <f>OBV!H85</f>
        <v>BULLISH DIVERGENCE</v>
      </c>
      <c r="M85" s="8">
        <f t="shared" si="10"/>
        <v>25</v>
      </c>
      <c r="N85" s="8">
        <f t="shared" si="11"/>
        <v>0</v>
      </c>
      <c r="O85" s="8">
        <f t="shared" si="12"/>
        <v>75</v>
      </c>
      <c r="P85" s="8">
        <f t="shared" si="13"/>
        <v>66.5</v>
      </c>
      <c r="Q85" s="9">
        <f t="shared" si="14"/>
        <v>29.975000000000001</v>
      </c>
      <c r="R85" s="9">
        <f t="shared" si="15"/>
        <v>47.875</v>
      </c>
      <c r="S85" s="9">
        <f t="shared" si="16"/>
        <v>52.424999999999997</v>
      </c>
      <c r="T85" s="9">
        <f t="shared" si="17"/>
        <v>41.625</v>
      </c>
      <c r="U85" s="8">
        <f t="shared" si="18"/>
        <v>43.42499999999999</v>
      </c>
      <c r="V85" s="8">
        <f t="shared" si="19"/>
        <v>42.974999999999994</v>
      </c>
    </row>
    <row r="86" spans="1:22" ht="13.5" x14ac:dyDescent="0.25">
      <c r="A86" s="3">
        <f>RSI!A86</f>
        <v>42431</v>
      </c>
      <c r="B86" s="2">
        <f>RSI!B86</f>
        <v>7.2187000000000001</v>
      </c>
      <c r="C86" s="2">
        <f>RSI!I86</f>
        <v>38.589847222050025</v>
      </c>
      <c r="D86" s="2">
        <f>MACD!E86</f>
        <v>2.7076742256818775E-2</v>
      </c>
      <c r="E86" s="2">
        <f>MACD!F86</f>
        <v>2.8136890861066369E-2</v>
      </c>
      <c r="F86" s="2">
        <f>'Moving Avg'!D86</f>
        <v>7.3155000000000001</v>
      </c>
      <c r="G86" s="2">
        <f>'Moving Avg'!F86</f>
        <v>7.4045900000000016</v>
      </c>
      <c r="H86" s="2">
        <f>'Moving Avg'!G86</f>
        <v>7.5158060000000013</v>
      </c>
      <c r="I86" s="2">
        <f>'Moving Avg'!H86</f>
        <v>0</v>
      </c>
      <c r="J86" s="6" t="str">
        <f>OBV!F86</f>
        <v>BEARISH</v>
      </c>
      <c r="K86" s="6" t="str">
        <f>OBV!G86</f>
        <v>NEUTRAL</v>
      </c>
      <c r="L86" s="6" t="str">
        <f>OBV!H86</f>
        <v>CONFIRMED BEARISH</v>
      </c>
      <c r="M86" s="8">
        <f t="shared" si="10"/>
        <v>25</v>
      </c>
      <c r="N86" s="8">
        <f t="shared" si="11"/>
        <v>45</v>
      </c>
      <c r="O86" s="8">
        <f t="shared" si="12"/>
        <v>75</v>
      </c>
      <c r="P86" s="8">
        <f t="shared" si="13"/>
        <v>16.5</v>
      </c>
      <c r="Q86" s="9">
        <f t="shared" si="14"/>
        <v>38.225000000000001</v>
      </c>
      <c r="R86" s="9">
        <f t="shared" si="15"/>
        <v>44.375</v>
      </c>
      <c r="S86" s="9">
        <f t="shared" si="16"/>
        <v>36.674999999999997</v>
      </c>
      <c r="T86" s="9">
        <f t="shared" si="17"/>
        <v>40.375</v>
      </c>
      <c r="U86" s="8">
        <f t="shared" si="18"/>
        <v>39.758333333333333</v>
      </c>
      <c r="V86" s="8">
        <f t="shared" si="19"/>
        <v>39.912499999999994</v>
      </c>
    </row>
    <row r="87" spans="1:22" ht="13.5" x14ac:dyDescent="0.25">
      <c r="A87" s="3">
        <f>RSI!A87</f>
        <v>42432</v>
      </c>
      <c r="B87" s="2">
        <f>RSI!B87</f>
        <v>7.31</v>
      </c>
      <c r="C87" s="2">
        <f>RSI!I87</f>
        <v>44.270885983800433</v>
      </c>
      <c r="D87" s="2">
        <f>MACD!E87</f>
        <v>3.8182842875047918E-2</v>
      </c>
      <c r="E87" s="2">
        <f>MACD!F87</f>
        <v>3.014608126386268E-2</v>
      </c>
      <c r="F87" s="2">
        <f>'Moving Avg'!D87</f>
        <v>7.3100199999999997</v>
      </c>
      <c r="G87" s="2">
        <f>'Moving Avg'!F87</f>
        <v>7.3886000000000012</v>
      </c>
      <c r="H87" s="2">
        <f>'Moving Avg'!G87</f>
        <v>7.5048400000000015</v>
      </c>
      <c r="I87" s="2">
        <f>'Moving Avg'!H87</f>
        <v>0</v>
      </c>
      <c r="J87" s="6" t="str">
        <f>OBV!F87</f>
        <v>BEARISH</v>
      </c>
      <c r="K87" s="6" t="str">
        <f>OBV!G87</f>
        <v>NEUTRAL</v>
      </c>
      <c r="L87" s="6" t="str">
        <f>OBV!H87</f>
        <v>CONFIRMED BEARISH</v>
      </c>
      <c r="M87" s="8">
        <f t="shared" si="10"/>
        <v>25</v>
      </c>
      <c r="N87" s="8">
        <f t="shared" si="11"/>
        <v>0</v>
      </c>
      <c r="O87" s="8">
        <f t="shared" si="12"/>
        <v>75</v>
      </c>
      <c r="P87" s="8">
        <f t="shared" si="13"/>
        <v>16.5</v>
      </c>
      <c r="Q87" s="9">
        <f t="shared" si="14"/>
        <v>22.475000000000001</v>
      </c>
      <c r="R87" s="9">
        <f t="shared" si="15"/>
        <v>35.375</v>
      </c>
      <c r="S87" s="9">
        <f t="shared" si="16"/>
        <v>29.925000000000001</v>
      </c>
      <c r="T87" s="9">
        <f t="shared" si="17"/>
        <v>29.125</v>
      </c>
      <c r="U87" s="8">
        <f t="shared" si="18"/>
        <v>29.258333333333336</v>
      </c>
      <c r="V87" s="8">
        <f t="shared" si="19"/>
        <v>29.225000000000001</v>
      </c>
    </row>
    <row r="88" spans="1:22" ht="13.5" x14ac:dyDescent="0.25">
      <c r="A88" s="3">
        <f>RSI!A88</f>
        <v>42433</v>
      </c>
      <c r="B88" s="2">
        <f>RSI!B88</f>
        <v>7.1273</v>
      </c>
      <c r="C88" s="2">
        <f>RSI!I88</f>
        <v>36.912063139370844</v>
      </c>
      <c r="D88" s="2">
        <f>MACD!E88</f>
        <v>6.0337960534628365E-2</v>
      </c>
      <c r="E88" s="2">
        <f>MACD!F88</f>
        <v>3.6184457118015816E-2</v>
      </c>
      <c r="F88" s="2">
        <f>'Moving Avg'!D88</f>
        <v>7.2551999999999994</v>
      </c>
      <c r="G88" s="2">
        <f>'Moving Avg'!F88</f>
        <v>7.3748950000000004</v>
      </c>
      <c r="H88" s="2">
        <f>'Moving Avg'!G88</f>
        <v>7.4904020000000013</v>
      </c>
      <c r="I88" s="2">
        <f>'Moving Avg'!H88</f>
        <v>0</v>
      </c>
      <c r="J88" s="6" t="str">
        <f>OBV!F88</f>
        <v>BEARISH</v>
      </c>
      <c r="K88" s="6" t="str">
        <f>OBV!G88</f>
        <v>NEUTRAL</v>
      </c>
      <c r="L88" s="6" t="str">
        <f>OBV!H88</f>
        <v>CONFIRMED BEARISH</v>
      </c>
      <c r="M88" s="8">
        <f t="shared" si="10"/>
        <v>25</v>
      </c>
      <c r="N88" s="8">
        <f t="shared" si="11"/>
        <v>0</v>
      </c>
      <c r="O88" s="8">
        <f t="shared" si="12"/>
        <v>75</v>
      </c>
      <c r="P88" s="8">
        <f t="shared" si="13"/>
        <v>16.5</v>
      </c>
      <c r="Q88" s="9">
        <f t="shared" si="14"/>
        <v>22.475000000000001</v>
      </c>
      <c r="R88" s="9">
        <f t="shared" si="15"/>
        <v>35.375</v>
      </c>
      <c r="S88" s="9">
        <f t="shared" si="16"/>
        <v>29.925000000000001</v>
      </c>
      <c r="T88" s="9">
        <f t="shared" si="17"/>
        <v>29.125</v>
      </c>
      <c r="U88" s="8">
        <f t="shared" si="18"/>
        <v>29.258333333333336</v>
      </c>
      <c r="V88" s="8">
        <f t="shared" si="19"/>
        <v>29.225000000000001</v>
      </c>
    </row>
    <row r="89" spans="1:22" ht="13.5" x14ac:dyDescent="0.25">
      <c r="A89" s="3">
        <f>RSI!A89</f>
        <v>42436</v>
      </c>
      <c r="B89" s="2">
        <f>RSI!B89</f>
        <v>7.1273</v>
      </c>
      <c r="C89" s="2">
        <f>RSI!I89</f>
        <v>36.912063139370844</v>
      </c>
      <c r="D89" s="2">
        <f>MACD!E89</f>
        <v>6.5294956301712226E-2</v>
      </c>
      <c r="E89" s="2">
        <f>MACD!F89</f>
        <v>4.2006556954755102E-2</v>
      </c>
      <c r="F89" s="2">
        <f>'Moving Avg'!D89</f>
        <v>7.2186599999999999</v>
      </c>
      <c r="G89" s="2">
        <f>'Moving Avg'!F89</f>
        <v>7.358905</v>
      </c>
      <c r="H89" s="2">
        <f>'Moving Avg'!G89</f>
        <v>7.4776100000000012</v>
      </c>
      <c r="I89" s="2">
        <f>'Moving Avg'!H89</f>
        <v>0</v>
      </c>
      <c r="J89" s="6" t="str">
        <f>OBV!F89</f>
        <v>BEARISH</v>
      </c>
      <c r="K89" s="6" t="str">
        <f>OBV!G89</f>
        <v>NEUTRAL</v>
      </c>
      <c r="L89" s="6" t="str">
        <f>OBV!H89</f>
        <v>CONFIRMED BEARISH</v>
      </c>
      <c r="M89" s="8">
        <f t="shared" si="10"/>
        <v>25</v>
      </c>
      <c r="N89" s="8">
        <f t="shared" si="11"/>
        <v>0</v>
      </c>
      <c r="O89" s="8">
        <f t="shared" si="12"/>
        <v>75</v>
      </c>
      <c r="P89" s="8">
        <f t="shared" si="13"/>
        <v>16.5</v>
      </c>
      <c r="Q89" s="9">
        <f t="shared" si="14"/>
        <v>22.475000000000001</v>
      </c>
      <c r="R89" s="9">
        <f t="shared" si="15"/>
        <v>35.375</v>
      </c>
      <c r="S89" s="9">
        <f t="shared" si="16"/>
        <v>29.925000000000001</v>
      </c>
      <c r="T89" s="9">
        <f t="shared" si="17"/>
        <v>29.125</v>
      </c>
      <c r="U89" s="8">
        <f t="shared" si="18"/>
        <v>29.258333333333336</v>
      </c>
      <c r="V89" s="8">
        <f t="shared" si="19"/>
        <v>29.225000000000001</v>
      </c>
    </row>
    <row r="90" spans="1:22" ht="13.5" x14ac:dyDescent="0.25">
      <c r="A90" s="3">
        <f>RSI!A90</f>
        <v>42437</v>
      </c>
      <c r="B90" s="2">
        <f>RSI!B90</f>
        <v>7.2187000000000001</v>
      </c>
      <c r="C90" s="2">
        <f>RSI!I90</f>
        <v>42.461229292256625</v>
      </c>
      <c r="D90" s="2">
        <f>MACD!E90</f>
        <v>7.8328557471914806E-2</v>
      </c>
      <c r="E90" s="2">
        <f>MACD!F90</f>
        <v>4.9270957058187043E-2</v>
      </c>
      <c r="F90" s="2">
        <f>'Moving Avg'!D90</f>
        <v>7.2003999999999992</v>
      </c>
      <c r="G90" s="2">
        <f>'Moving Avg'!F90</f>
        <v>7.3470300000000011</v>
      </c>
      <c r="H90" s="2">
        <f>'Moving Avg'!G90</f>
        <v>7.4693880000000004</v>
      </c>
      <c r="I90" s="2">
        <f>'Moving Avg'!H90</f>
        <v>0</v>
      </c>
      <c r="J90" s="6" t="str">
        <f>OBV!F90</f>
        <v>BULLISH</v>
      </c>
      <c r="K90" s="6" t="str">
        <f>OBV!G90</f>
        <v>WEAK</v>
      </c>
      <c r="L90" s="6" t="str">
        <f>OBV!H90</f>
        <v>BULLISH DIVERGENCE</v>
      </c>
      <c r="M90" s="8">
        <f t="shared" si="10"/>
        <v>25</v>
      </c>
      <c r="N90" s="8">
        <f t="shared" si="11"/>
        <v>0</v>
      </c>
      <c r="O90" s="8">
        <f t="shared" si="12"/>
        <v>75</v>
      </c>
      <c r="P90" s="8">
        <f t="shared" si="13"/>
        <v>50</v>
      </c>
      <c r="Q90" s="9">
        <f t="shared" si="14"/>
        <v>27.5</v>
      </c>
      <c r="R90" s="9">
        <f t="shared" si="15"/>
        <v>43.75</v>
      </c>
      <c r="S90" s="9">
        <f t="shared" si="16"/>
        <v>45</v>
      </c>
      <c r="T90" s="9">
        <f t="shared" si="17"/>
        <v>37.5</v>
      </c>
      <c r="U90" s="8">
        <f t="shared" si="18"/>
        <v>38.75</v>
      </c>
      <c r="V90" s="8">
        <f t="shared" si="19"/>
        <v>38.4375</v>
      </c>
    </row>
    <row r="91" spans="1:22" ht="13.5" x14ac:dyDescent="0.25">
      <c r="A91" s="3">
        <f>RSI!A91</f>
        <v>42438</v>
      </c>
      <c r="B91" s="2">
        <f>RSI!B91</f>
        <v>7.3922999999999996</v>
      </c>
      <c r="C91" s="2">
        <f>RSI!I91</f>
        <v>51.2348554954185</v>
      </c>
      <c r="D91" s="2">
        <f>MACD!E91</f>
        <v>6.0514101893334171E-2</v>
      </c>
      <c r="E91" s="2">
        <f>MACD!F91</f>
        <v>5.1519586025216474E-2</v>
      </c>
      <c r="F91" s="2">
        <f>'Moving Avg'!D91</f>
        <v>7.2351199999999993</v>
      </c>
      <c r="G91" s="2">
        <f>'Moving Avg'!F91</f>
        <v>7.3465750000000014</v>
      </c>
      <c r="H91" s="2">
        <f>'Moving Avg'!G91</f>
        <v>7.4646379999999999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  <c r="M91" s="8">
        <f t="shared" si="10"/>
        <v>25</v>
      </c>
      <c r="N91" s="8">
        <f t="shared" si="11"/>
        <v>0</v>
      </c>
      <c r="O91" s="8">
        <f t="shared" si="12"/>
        <v>75</v>
      </c>
      <c r="P91" s="8">
        <f t="shared" si="13"/>
        <v>67</v>
      </c>
      <c r="Q91" s="9">
        <f t="shared" si="14"/>
        <v>30.049999999999997</v>
      </c>
      <c r="R91" s="9">
        <f t="shared" si="15"/>
        <v>48</v>
      </c>
      <c r="S91" s="9">
        <f t="shared" si="16"/>
        <v>52.650000000000006</v>
      </c>
      <c r="T91" s="9">
        <f t="shared" si="17"/>
        <v>41.75</v>
      </c>
      <c r="U91" s="8">
        <f t="shared" si="18"/>
        <v>43.566666666666663</v>
      </c>
      <c r="V91" s="8">
        <f t="shared" si="19"/>
        <v>43.112499999999997</v>
      </c>
    </row>
    <row r="92" spans="1:22" ht="13.5" x14ac:dyDescent="0.25">
      <c r="A92" s="3">
        <f>RSI!A92</f>
        <v>42439</v>
      </c>
      <c r="B92" s="2">
        <f>RSI!B92</f>
        <v>7.2369000000000003</v>
      </c>
      <c r="C92" s="2">
        <f>RSI!I92</f>
        <v>44.668743821632653</v>
      </c>
      <c r="D92" s="2">
        <f>MACD!E92</f>
        <v>5.6752758042384777E-2</v>
      </c>
      <c r="E92" s="2">
        <f>MACD!F92</f>
        <v>5.256622042865014E-2</v>
      </c>
      <c r="F92" s="2">
        <f>'Moving Avg'!D92</f>
        <v>7.2204999999999995</v>
      </c>
      <c r="G92" s="2">
        <f>'Moving Avg'!F92</f>
        <v>7.3365200000000002</v>
      </c>
      <c r="H92" s="2">
        <f>'Moving Avg'!G92</f>
        <v>7.4544039999999994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BULLISH DIVERGENCE</v>
      </c>
      <c r="M92" s="8">
        <f t="shared" si="10"/>
        <v>25</v>
      </c>
      <c r="N92" s="8">
        <f t="shared" si="11"/>
        <v>0</v>
      </c>
      <c r="O92" s="8">
        <f t="shared" si="12"/>
        <v>75</v>
      </c>
      <c r="P92" s="8">
        <f t="shared" si="13"/>
        <v>50</v>
      </c>
      <c r="Q92" s="9">
        <f t="shared" si="14"/>
        <v>27.5</v>
      </c>
      <c r="R92" s="9">
        <f t="shared" si="15"/>
        <v>43.75</v>
      </c>
      <c r="S92" s="9">
        <f t="shared" si="16"/>
        <v>45</v>
      </c>
      <c r="T92" s="9">
        <f t="shared" si="17"/>
        <v>37.5</v>
      </c>
      <c r="U92" s="8">
        <f t="shared" si="18"/>
        <v>38.75</v>
      </c>
      <c r="V92" s="8">
        <f t="shared" si="19"/>
        <v>38.4375</v>
      </c>
    </row>
    <row r="93" spans="1:22" ht="13.5" x14ac:dyDescent="0.25">
      <c r="A93" s="3">
        <f>RSI!A93</f>
        <v>42440</v>
      </c>
      <c r="B93" s="2">
        <f>RSI!B93</f>
        <v>7.4470999999999998</v>
      </c>
      <c r="C93" s="2">
        <f>RSI!I93</f>
        <v>53.373252312987418</v>
      </c>
      <c r="D93" s="2">
        <f>MACD!E93</f>
        <v>4.8580163765516104E-2</v>
      </c>
      <c r="E93" s="2">
        <f>MACD!F93</f>
        <v>5.1769009096023333E-2</v>
      </c>
      <c r="F93" s="2">
        <f>'Moving Avg'!D93</f>
        <v>7.2844600000000002</v>
      </c>
      <c r="G93" s="2">
        <f>'Moving Avg'!F93</f>
        <v>7.3346950000000009</v>
      </c>
      <c r="H93" s="2">
        <f>'Moving Avg'!G93</f>
        <v>7.4485559999999991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  <c r="M93" s="8">
        <f t="shared" si="10"/>
        <v>25</v>
      </c>
      <c r="N93" s="8">
        <f t="shared" si="11"/>
        <v>45</v>
      </c>
      <c r="O93" s="8">
        <f t="shared" si="12"/>
        <v>75</v>
      </c>
      <c r="P93" s="8">
        <f t="shared" si="13"/>
        <v>67</v>
      </c>
      <c r="Q93" s="9">
        <f t="shared" si="14"/>
        <v>45.8</v>
      </c>
      <c r="R93" s="9">
        <f t="shared" si="15"/>
        <v>57</v>
      </c>
      <c r="S93" s="9">
        <f t="shared" si="16"/>
        <v>59.400000000000006</v>
      </c>
      <c r="T93" s="9">
        <f t="shared" si="17"/>
        <v>53</v>
      </c>
      <c r="U93" s="8">
        <f t="shared" si="18"/>
        <v>54.066666666666663</v>
      </c>
      <c r="V93" s="8">
        <f t="shared" si="19"/>
        <v>53.8</v>
      </c>
    </row>
    <row r="94" spans="1:22" ht="13.5" x14ac:dyDescent="0.25">
      <c r="A94" s="3">
        <f>RSI!A94</f>
        <v>42443</v>
      </c>
      <c r="B94" s="2">
        <f>RSI!B94</f>
        <v>7.4744999999999999</v>
      </c>
      <c r="C94" s="2">
        <f>RSI!I94</f>
        <v>54.380705380405082</v>
      </c>
      <c r="D94" s="2">
        <f>MACD!E94</f>
        <v>2.5011548149559637E-2</v>
      </c>
      <c r="E94" s="2">
        <f>MACD!F94</f>
        <v>4.6417516906730599E-2</v>
      </c>
      <c r="F94" s="2">
        <f>'Moving Avg'!D94</f>
        <v>7.3539000000000003</v>
      </c>
      <c r="G94" s="2">
        <f>'Moving Avg'!F94</f>
        <v>7.3342400000000012</v>
      </c>
      <c r="H94" s="2">
        <f>'Moving Avg'!G94</f>
        <v>7.4434379999999978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CONFIRMED BULLISH</v>
      </c>
      <c r="M94" s="8">
        <f t="shared" si="10"/>
        <v>25</v>
      </c>
      <c r="N94" s="8">
        <f t="shared" si="11"/>
        <v>100</v>
      </c>
      <c r="O94" s="8">
        <f t="shared" si="12"/>
        <v>75</v>
      </c>
      <c r="P94" s="8">
        <f t="shared" si="13"/>
        <v>67</v>
      </c>
      <c r="Q94" s="9">
        <f t="shared" si="14"/>
        <v>65.05</v>
      </c>
      <c r="R94" s="9">
        <f t="shared" si="15"/>
        <v>68</v>
      </c>
      <c r="S94" s="9">
        <f t="shared" si="16"/>
        <v>67.650000000000006</v>
      </c>
      <c r="T94" s="9">
        <f t="shared" si="17"/>
        <v>66.75</v>
      </c>
      <c r="U94" s="8">
        <f t="shared" si="18"/>
        <v>66.900000000000006</v>
      </c>
      <c r="V94" s="8">
        <f t="shared" si="19"/>
        <v>66.862500000000011</v>
      </c>
    </row>
    <row r="95" spans="1:22" ht="13.5" x14ac:dyDescent="0.25">
      <c r="A95" s="3">
        <f>RSI!A95</f>
        <v>42444</v>
      </c>
      <c r="B95" s="2">
        <f>RSI!B95</f>
        <v>7.6664000000000003</v>
      </c>
      <c r="C95" s="2">
        <f>RSI!I95</f>
        <v>60.773343088531604</v>
      </c>
      <c r="D95" s="2">
        <f>MACD!E95</f>
        <v>-9.8283820127944566E-3</v>
      </c>
      <c r="E95" s="2">
        <f>MACD!F95</f>
        <v>3.5168337122825591E-2</v>
      </c>
      <c r="F95" s="2">
        <f>'Moving Avg'!D95</f>
        <v>7.4434399999999998</v>
      </c>
      <c r="G95" s="2">
        <f>'Moving Avg'!F95</f>
        <v>7.3474900000000023</v>
      </c>
      <c r="H95" s="2">
        <f>'Moving Avg'!G95</f>
        <v>7.4416099999999998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  <c r="M95" s="8">
        <f t="shared" si="10"/>
        <v>25</v>
      </c>
      <c r="N95" s="8">
        <f t="shared" si="11"/>
        <v>100</v>
      </c>
      <c r="O95" s="8">
        <f t="shared" si="12"/>
        <v>75</v>
      </c>
      <c r="P95" s="8">
        <f t="shared" si="13"/>
        <v>67</v>
      </c>
      <c r="Q95" s="9">
        <f t="shared" si="14"/>
        <v>65.05</v>
      </c>
      <c r="R95" s="9">
        <f t="shared" si="15"/>
        <v>68</v>
      </c>
      <c r="S95" s="9">
        <f t="shared" si="16"/>
        <v>67.650000000000006</v>
      </c>
      <c r="T95" s="9">
        <f t="shared" si="17"/>
        <v>66.75</v>
      </c>
      <c r="U95" s="8">
        <f t="shared" si="18"/>
        <v>66.900000000000006</v>
      </c>
      <c r="V95" s="8">
        <f t="shared" si="19"/>
        <v>66.862500000000011</v>
      </c>
    </row>
    <row r="96" spans="1:22" ht="13.5" x14ac:dyDescent="0.25">
      <c r="A96" s="3">
        <f>RSI!A96</f>
        <v>42445</v>
      </c>
      <c r="B96" s="2">
        <f>RSI!B96</f>
        <v>7.8582999999999998</v>
      </c>
      <c r="C96" s="2">
        <f>RSI!I96</f>
        <v>65.916815094582645</v>
      </c>
      <c r="D96" s="2">
        <f>MACD!E96</f>
        <v>-6.9335126362070731E-2</v>
      </c>
      <c r="E96" s="2">
        <f>MACD!F96</f>
        <v>1.4267644425846328E-2</v>
      </c>
      <c r="F96" s="2">
        <f>'Moving Avg'!D96</f>
        <v>7.5366400000000002</v>
      </c>
      <c r="G96" s="2">
        <f>'Moving Avg'!F96</f>
        <v>7.3749050000000009</v>
      </c>
      <c r="H96" s="2">
        <f>'Moving Avg'!G96</f>
        <v>7.4470919999999987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  <c r="M96" s="8">
        <f t="shared" si="10"/>
        <v>25</v>
      </c>
      <c r="N96" s="8">
        <f t="shared" si="11"/>
        <v>100</v>
      </c>
      <c r="O96" s="8">
        <f t="shared" si="12"/>
        <v>75</v>
      </c>
      <c r="P96" s="8">
        <f t="shared" si="13"/>
        <v>67</v>
      </c>
      <c r="Q96" s="9">
        <f t="shared" si="14"/>
        <v>65.05</v>
      </c>
      <c r="R96" s="9">
        <f t="shared" si="15"/>
        <v>68</v>
      </c>
      <c r="S96" s="9">
        <f t="shared" si="16"/>
        <v>67.650000000000006</v>
      </c>
      <c r="T96" s="9">
        <f t="shared" si="17"/>
        <v>66.75</v>
      </c>
      <c r="U96" s="8">
        <f t="shared" si="18"/>
        <v>66.900000000000006</v>
      </c>
      <c r="V96" s="8">
        <f t="shared" si="19"/>
        <v>66.862500000000011</v>
      </c>
    </row>
    <row r="97" spans="1:22" ht="13.5" x14ac:dyDescent="0.25">
      <c r="A97" s="3">
        <f>RSI!A97</f>
        <v>42446</v>
      </c>
      <c r="B97" s="2">
        <f>RSI!B97</f>
        <v>8.0410000000000004</v>
      </c>
      <c r="C97" s="2">
        <f>RSI!I97</f>
        <v>69.955896357996039</v>
      </c>
      <c r="D97" s="2">
        <f>MACD!E97</f>
        <v>-0.12194314399911654</v>
      </c>
      <c r="E97" s="2">
        <f>MACD!F97</f>
        <v>-1.2974513259146248E-2</v>
      </c>
      <c r="F97" s="2">
        <f>'Moving Avg'!D97</f>
        <v>7.6974600000000013</v>
      </c>
      <c r="G97" s="2">
        <f>'Moving Avg'!F97</f>
        <v>7.4036850000000012</v>
      </c>
      <c r="H97" s="2">
        <f>'Moving Avg'!G97</f>
        <v>7.4571419999999975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  <c r="M97" s="8">
        <f t="shared" si="10"/>
        <v>25</v>
      </c>
      <c r="N97" s="8">
        <f t="shared" si="11"/>
        <v>100</v>
      </c>
      <c r="O97" s="8">
        <f t="shared" si="12"/>
        <v>75</v>
      </c>
      <c r="P97" s="8">
        <f t="shared" si="13"/>
        <v>67</v>
      </c>
      <c r="Q97" s="9">
        <f t="shared" si="14"/>
        <v>65.05</v>
      </c>
      <c r="R97" s="9">
        <f t="shared" si="15"/>
        <v>68</v>
      </c>
      <c r="S97" s="9">
        <f t="shared" si="16"/>
        <v>67.650000000000006</v>
      </c>
      <c r="T97" s="9">
        <f t="shared" si="17"/>
        <v>66.75</v>
      </c>
      <c r="U97" s="8">
        <f t="shared" si="18"/>
        <v>66.900000000000006</v>
      </c>
      <c r="V97" s="8">
        <f t="shared" si="19"/>
        <v>66.862500000000011</v>
      </c>
    </row>
    <row r="98" spans="1:22" ht="13.5" x14ac:dyDescent="0.25">
      <c r="A98" s="3">
        <f>RSI!A98</f>
        <v>42447</v>
      </c>
      <c r="B98" s="2">
        <f>RSI!B98</f>
        <v>8.1233000000000004</v>
      </c>
      <c r="C98" s="2">
        <f>RSI!I98</f>
        <v>71.589217511414091</v>
      </c>
      <c r="D98" s="2">
        <f>MACD!E98</f>
        <v>-0.20430505931020271</v>
      </c>
      <c r="E98" s="2">
        <f>MACD!F98</f>
        <v>-5.1240622469357545E-2</v>
      </c>
      <c r="F98" s="2">
        <f>'Moving Avg'!D98</f>
        <v>7.8327</v>
      </c>
      <c r="G98" s="2">
        <f>'Moving Avg'!F98</f>
        <v>7.4370400000000005</v>
      </c>
      <c r="H98" s="2">
        <f>'Moving Avg'!G98</f>
        <v>7.466097999999997</v>
      </c>
      <c r="I98" s="2">
        <f>'Moving Avg'!H98</f>
        <v>0</v>
      </c>
      <c r="J98" s="6" t="str">
        <f>OBV!F98</f>
        <v>BULLISH</v>
      </c>
      <c r="K98" s="6" t="str">
        <f>OBV!G98</f>
        <v>WEAK</v>
      </c>
      <c r="L98" s="6" t="str">
        <f>OBV!H98</f>
        <v>CONFIRMED BULLISH</v>
      </c>
      <c r="M98" s="8">
        <f t="shared" si="10"/>
        <v>0</v>
      </c>
      <c r="N98" s="8">
        <f t="shared" si="11"/>
        <v>100</v>
      </c>
      <c r="O98" s="8">
        <f t="shared" si="12"/>
        <v>75</v>
      </c>
      <c r="P98" s="8">
        <f t="shared" si="13"/>
        <v>67</v>
      </c>
      <c r="Q98" s="9">
        <f t="shared" si="14"/>
        <v>56.3</v>
      </c>
      <c r="R98" s="9">
        <f t="shared" si="15"/>
        <v>63</v>
      </c>
      <c r="S98" s="9">
        <f t="shared" si="16"/>
        <v>63.900000000000006</v>
      </c>
      <c r="T98" s="9">
        <f t="shared" si="17"/>
        <v>60.5</v>
      </c>
      <c r="U98" s="8">
        <f t="shared" si="18"/>
        <v>61.066666666666663</v>
      </c>
      <c r="V98" s="8">
        <f t="shared" si="19"/>
        <v>60.924999999999997</v>
      </c>
    </row>
    <row r="99" spans="1:22" ht="13.5" x14ac:dyDescent="0.25">
      <c r="A99" s="3">
        <f>RSI!A99</f>
        <v>42450</v>
      </c>
      <c r="B99" s="2">
        <f>RSI!B99</f>
        <v>7.9497</v>
      </c>
      <c r="C99" s="2">
        <f>RSI!I99</f>
        <v>63.720143187162321</v>
      </c>
      <c r="D99" s="2">
        <f>MACD!E99</f>
        <v>-0.26499653074412777</v>
      </c>
      <c r="E99" s="2">
        <f>MACD!F99</f>
        <v>-9.3991804124311601E-2</v>
      </c>
      <c r="F99" s="2">
        <f>'Moving Avg'!D99</f>
        <v>7.92774</v>
      </c>
      <c r="G99" s="2">
        <f>'Moving Avg'!F99</f>
        <v>7.4667400000000015</v>
      </c>
      <c r="H99" s="2">
        <f>'Moving Avg'!G99</f>
        <v>7.4734079999999974</v>
      </c>
      <c r="I99" s="2">
        <f>'Moving Avg'!H99</f>
        <v>0</v>
      </c>
      <c r="J99" s="6" t="str">
        <f>OBV!F99</f>
        <v>BULLISH</v>
      </c>
      <c r="K99" s="6" t="str">
        <f>OBV!G99</f>
        <v>WEAK</v>
      </c>
      <c r="L99" s="6" t="str">
        <f>OBV!H99</f>
        <v>CONFIRMED BULLISH</v>
      </c>
      <c r="M99" s="8">
        <f t="shared" si="10"/>
        <v>25</v>
      </c>
      <c r="N99" s="8">
        <f t="shared" si="11"/>
        <v>100</v>
      </c>
      <c r="O99" s="8">
        <f t="shared" si="12"/>
        <v>75</v>
      </c>
      <c r="P99" s="8">
        <f t="shared" si="13"/>
        <v>67</v>
      </c>
      <c r="Q99" s="9">
        <f t="shared" si="14"/>
        <v>65.05</v>
      </c>
      <c r="R99" s="9">
        <f t="shared" si="15"/>
        <v>68</v>
      </c>
      <c r="S99" s="9">
        <f t="shared" si="16"/>
        <v>67.650000000000006</v>
      </c>
      <c r="T99" s="9">
        <f t="shared" si="17"/>
        <v>66.75</v>
      </c>
      <c r="U99" s="8">
        <f t="shared" si="18"/>
        <v>66.900000000000006</v>
      </c>
      <c r="V99" s="8">
        <f t="shared" si="19"/>
        <v>66.862500000000011</v>
      </c>
    </row>
    <row r="100" spans="1:22" ht="13.5" x14ac:dyDescent="0.25">
      <c r="A100" s="3">
        <f>RSI!A100</f>
        <v>42451</v>
      </c>
      <c r="B100" s="2">
        <f>RSI!B100</f>
        <v>7.8125999999999998</v>
      </c>
      <c r="C100" s="2">
        <f>RSI!I100</f>
        <v>58.272460475783056</v>
      </c>
      <c r="D100" s="2">
        <f>MACD!E100</f>
        <v>-0.29468191114684128</v>
      </c>
      <c r="E100" s="2">
        <f>MACD!F100</f>
        <v>-0.13412982552881753</v>
      </c>
      <c r="F100" s="2">
        <f>'Moving Avg'!D100</f>
        <v>7.9569799999999997</v>
      </c>
      <c r="G100" s="2">
        <f>'Moving Avg'!F100</f>
        <v>7.4850150000000015</v>
      </c>
      <c r="H100" s="2">
        <f>'Moving Avg'!G100</f>
        <v>7.4814499999999979</v>
      </c>
      <c r="I100" s="2">
        <f>'Moving Avg'!H100</f>
        <v>0</v>
      </c>
      <c r="J100" s="6" t="str">
        <f>OBV!F100</f>
        <v>BULLISH</v>
      </c>
      <c r="K100" s="6" t="str">
        <f>OBV!G100</f>
        <v>WEAK</v>
      </c>
      <c r="L100" s="6" t="str">
        <f>OBV!H100</f>
        <v>CONFIRMED BULLISH</v>
      </c>
      <c r="M100" s="8">
        <f t="shared" si="10"/>
        <v>25</v>
      </c>
      <c r="N100" s="8">
        <f t="shared" si="11"/>
        <v>100</v>
      </c>
      <c r="O100" s="8">
        <f t="shared" si="12"/>
        <v>75</v>
      </c>
      <c r="P100" s="8">
        <f t="shared" si="13"/>
        <v>67</v>
      </c>
      <c r="Q100" s="9">
        <f t="shared" si="14"/>
        <v>65.05</v>
      </c>
      <c r="R100" s="9">
        <f t="shared" si="15"/>
        <v>68</v>
      </c>
      <c r="S100" s="9">
        <f t="shared" si="16"/>
        <v>67.650000000000006</v>
      </c>
      <c r="T100" s="9">
        <f t="shared" si="17"/>
        <v>66.75</v>
      </c>
      <c r="U100" s="8">
        <f t="shared" si="18"/>
        <v>66.900000000000006</v>
      </c>
      <c r="V100" s="8">
        <f t="shared" si="19"/>
        <v>66.862500000000011</v>
      </c>
    </row>
    <row r="101" spans="1:22" ht="13.5" x14ac:dyDescent="0.25">
      <c r="A101" s="3">
        <f>RSI!A101</f>
        <v>42452</v>
      </c>
      <c r="B101" s="2">
        <f>RSI!B101</f>
        <v>7.7668999999999997</v>
      </c>
      <c r="C101" s="2">
        <f>RSI!I101</f>
        <v>56.537323612597795</v>
      </c>
      <c r="D101" s="2">
        <f>MACD!E101</f>
        <v>-0.29125670307322071</v>
      </c>
      <c r="E101" s="2">
        <f>MACD!F101</f>
        <v>-0.16555520103769816</v>
      </c>
      <c r="F101" s="2">
        <f>'Moving Avg'!D101</f>
        <v>7.9386999999999999</v>
      </c>
      <c r="G101" s="2">
        <f>'Moving Avg'!F101</f>
        <v>7.5064900000000012</v>
      </c>
      <c r="H101" s="2">
        <f>'Moving Avg'!G101</f>
        <v>7.4869319999999986</v>
      </c>
      <c r="I101" s="2">
        <f>'Moving Avg'!H101</f>
        <v>0</v>
      </c>
      <c r="J101" s="6" t="str">
        <f>OBV!F101</f>
        <v>BULLISH</v>
      </c>
      <c r="K101" s="6" t="str">
        <f>OBV!G101</f>
        <v>WEAK</v>
      </c>
      <c r="L101" s="6" t="str">
        <f>OBV!H101</f>
        <v>BULLISH DIVERGENCE</v>
      </c>
      <c r="M101" s="8">
        <f t="shared" si="10"/>
        <v>25</v>
      </c>
      <c r="N101" s="8">
        <f t="shared" si="11"/>
        <v>100</v>
      </c>
      <c r="O101" s="8">
        <f t="shared" si="12"/>
        <v>75</v>
      </c>
      <c r="P101" s="8">
        <f t="shared" si="13"/>
        <v>50</v>
      </c>
      <c r="Q101" s="9">
        <f t="shared" si="14"/>
        <v>62.5</v>
      </c>
      <c r="R101" s="9">
        <f t="shared" si="15"/>
        <v>63.75</v>
      </c>
      <c r="S101" s="9">
        <f t="shared" si="16"/>
        <v>60</v>
      </c>
      <c r="T101" s="9">
        <f t="shared" si="17"/>
        <v>62.5</v>
      </c>
      <c r="U101" s="8">
        <f t="shared" si="18"/>
        <v>62.083333333333336</v>
      </c>
      <c r="V101" s="8">
        <f t="shared" si="19"/>
        <v>62.1875</v>
      </c>
    </row>
    <row r="102" spans="1:22" ht="13.5" x14ac:dyDescent="0.25">
      <c r="A102" s="3">
        <f>RSI!A102</f>
        <v>42453</v>
      </c>
      <c r="B102" s="2">
        <f>RSI!B102</f>
        <v>7.7211999999999996</v>
      </c>
      <c r="C102" s="2">
        <f>RSI!I102</f>
        <v>54.780684616952335</v>
      </c>
      <c r="D102" s="2">
        <f>MACD!E102</f>
        <v>-0.31004542377823885</v>
      </c>
      <c r="E102" s="2">
        <f>MACD!F102</f>
        <v>-0.19445324558580629</v>
      </c>
      <c r="F102" s="2">
        <f>'Moving Avg'!D102</f>
        <v>7.8747400000000001</v>
      </c>
      <c r="G102" s="2">
        <f>'Moving Avg'!F102</f>
        <v>7.5256800000000013</v>
      </c>
      <c r="H102" s="2">
        <f>'Moving Avg'!G102</f>
        <v>7.4925959999999989</v>
      </c>
      <c r="I102" s="2">
        <f>'Moving Avg'!H102</f>
        <v>0</v>
      </c>
      <c r="J102" s="6" t="str">
        <f>OBV!F102</f>
        <v>BEARISH</v>
      </c>
      <c r="K102" s="6" t="str">
        <f>OBV!G102</f>
        <v>STRONG</v>
      </c>
      <c r="L102" s="6" t="str">
        <f>OBV!H102</f>
        <v>CONFIRMED BEARISH</v>
      </c>
      <c r="M102" s="8">
        <f t="shared" si="10"/>
        <v>25</v>
      </c>
      <c r="N102" s="8">
        <f t="shared" si="11"/>
        <v>100</v>
      </c>
      <c r="O102" s="8">
        <f t="shared" si="12"/>
        <v>75</v>
      </c>
      <c r="P102" s="8">
        <f t="shared" si="13"/>
        <v>33</v>
      </c>
      <c r="Q102" s="9">
        <f t="shared" si="14"/>
        <v>59.95</v>
      </c>
      <c r="R102" s="9">
        <f t="shared" si="15"/>
        <v>59.5</v>
      </c>
      <c r="S102" s="9">
        <f t="shared" si="16"/>
        <v>52.35</v>
      </c>
      <c r="T102" s="9">
        <f t="shared" si="17"/>
        <v>58.25</v>
      </c>
      <c r="U102" s="8">
        <f t="shared" si="18"/>
        <v>57.266666666666673</v>
      </c>
      <c r="V102" s="8">
        <f t="shared" si="19"/>
        <v>57.512500000000003</v>
      </c>
    </row>
    <row r="103" spans="1:22" ht="13.5" x14ac:dyDescent="0.25">
      <c r="A103" s="3">
        <f>RSI!A103</f>
        <v>42454</v>
      </c>
      <c r="B103" s="2">
        <f>RSI!B103</f>
        <v>7.6755000000000004</v>
      </c>
      <c r="C103" s="2">
        <f>RSI!I103</f>
        <v>53.00704432708941</v>
      </c>
      <c r="D103" s="2">
        <f>MACD!E103</f>
        <v>-0.29102809186589429</v>
      </c>
      <c r="E103" s="2">
        <f>MACD!F103</f>
        <v>-0.2137682148418239</v>
      </c>
      <c r="F103" s="2">
        <f>'Moving Avg'!D103</f>
        <v>7.7851799999999995</v>
      </c>
      <c r="G103" s="2">
        <f>'Moving Avg'!F103</f>
        <v>7.5393850000000002</v>
      </c>
      <c r="H103" s="2">
        <f>'Moving Avg'!G103</f>
        <v>7.496249999999999</v>
      </c>
      <c r="I103" s="2">
        <f>'Moving Avg'!H103</f>
        <v>0</v>
      </c>
      <c r="J103" s="6" t="str">
        <f>OBV!F103</f>
        <v>BEARISH</v>
      </c>
      <c r="K103" s="6" t="str">
        <f>OBV!G103</f>
        <v>STRONG</v>
      </c>
      <c r="L103" s="6" t="str">
        <f>OBV!H103</f>
        <v>CONFIRMED BEARISH</v>
      </c>
      <c r="M103" s="8">
        <f t="shared" si="10"/>
        <v>25</v>
      </c>
      <c r="N103" s="8">
        <f t="shared" si="11"/>
        <v>100</v>
      </c>
      <c r="O103" s="8">
        <f t="shared" si="12"/>
        <v>75</v>
      </c>
      <c r="P103" s="8">
        <f t="shared" si="13"/>
        <v>33</v>
      </c>
      <c r="Q103" s="9">
        <f t="shared" si="14"/>
        <v>59.95</v>
      </c>
      <c r="R103" s="9">
        <f t="shared" si="15"/>
        <v>59.5</v>
      </c>
      <c r="S103" s="9">
        <f t="shared" si="16"/>
        <v>52.35</v>
      </c>
      <c r="T103" s="9">
        <f t="shared" si="17"/>
        <v>58.25</v>
      </c>
      <c r="U103" s="8">
        <f t="shared" si="18"/>
        <v>57.266666666666673</v>
      </c>
      <c r="V103" s="8">
        <f t="shared" si="19"/>
        <v>57.512500000000003</v>
      </c>
    </row>
    <row r="104" spans="1:22" ht="13.5" x14ac:dyDescent="0.25">
      <c r="A104" s="3">
        <f>RSI!A104</f>
        <v>42457</v>
      </c>
      <c r="B104" s="2">
        <f>RSI!B104</f>
        <v>7.6755000000000004</v>
      </c>
      <c r="C104" s="2">
        <f>RSI!I104</f>
        <v>53.00704432708941</v>
      </c>
      <c r="D104" s="2">
        <f>MACD!E104</f>
        <v>-0.27119937778225189</v>
      </c>
      <c r="E104" s="2">
        <f>MACD!F104</f>
        <v>-0.22525444742990952</v>
      </c>
      <c r="F104" s="2">
        <f>'Moving Avg'!D104</f>
        <v>7.73034</v>
      </c>
      <c r="G104" s="2">
        <f>'Moving Avg'!F104</f>
        <v>7.5576600000000003</v>
      </c>
      <c r="H104" s="2">
        <f>'Moving Avg'!G104</f>
        <v>7.4989899999999992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  <c r="M104" s="8">
        <f t="shared" si="10"/>
        <v>25</v>
      </c>
      <c r="N104" s="8">
        <f t="shared" si="11"/>
        <v>100</v>
      </c>
      <c r="O104" s="8">
        <f t="shared" si="12"/>
        <v>75</v>
      </c>
      <c r="P104" s="8">
        <f t="shared" si="13"/>
        <v>33</v>
      </c>
      <c r="Q104" s="9">
        <f t="shared" si="14"/>
        <v>59.95</v>
      </c>
      <c r="R104" s="9">
        <f t="shared" si="15"/>
        <v>59.5</v>
      </c>
      <c r="S104" s="9">
        <f t="shared" si="16"/>
        <v>52.35</v>
      </c>
      <c r="T104" s="9">
        <f t="shared" si="17"/>
        <v>58.25</v>
      </c>
      <c r="U104" s="8">
        <f t="shared" si="18"/>
        <v>57.266666666666673</v>
      </c>
      <c r="V104" s="8">
        <f t="shared" si="19"/>
        <v>57.512500000000003</v>
      </c>
    </row>
    <row r="105" spans="1:22" ht="13.5" x14ac:dyDescent="0.25">
      <c r="A105" s="3">
        <f>RSI!A105</f>
        <v>42458</v>
      </c>
      <c r="B105" s="2">
        <f>RSI!B105</f>
        <v>7.6755000000000004</v>
      </c>
      <c r="C105" s="2">
        <f>RSI!I105</f>
        <v>53.00704432708941</v>
      </c>
      <c r="D105" s="2">
        <f>MACD!E105</f>
        <v>-0.22534099064797708</v>
      </c>
      <c r="E105" s="2">
        <f>MACD!F105</f>
        <v>-0.22527175607352304</v>
      </c>
      <c r="F105" s="2">
        <f>'Moving Avg'!D105</f>
        <v>7.7029200000000007</v>
      </c>
      <c r="G105" s="2">
        <f>'Moving Avg'!F105</f>
        <v>7.5759349999999994</v>
      </c>
      <c r="H105" s="2">
        <f>'Moving Avg'!G105</f>
        <v>7.4995379999999985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CONFIRMED BEARISH</v>
      </c>
      <c r="M105" s="8">
        <f t="shared" si="10"/>
        <v>25</v>
      </c>
      <c r="N105" s="8">
        <f t="shared" si="11"/>
        <v>45</v>
      </c>
      <c r="O105" s="8">
        <f t="shared" si="12"/>
        <v>75</v>
      </c>
      <c r="P105" s="8">
        <f t="shared" si="13"/>
        <v>33</v>
      </c>
      <c r="Q105" s="9">
        <f t="shared" si="14"/>
        <v>40.700000000000003</v>
      </c>
      <c r="R105" s="9">
        <f t="shared" si="15"/>
        <v>48.5</v>
      </c>
      <c r="S105" s="9">
        <f t="shared" si="16"/>
        <v>44.1</v>
      </c>
      <c r="T105" s="9">
        <f t="shared" si="17"/>
        <v>44.5</v>
      </c>
      <c r="U105" s="8">
        <f t="shared" si="18"/>
        <v>44.433333333333337</v>
      </c>
      <c r="V105" s="8">
        <f t="shared" si="19"/>
        <v>44.45</v>
      </c>
    </row>
    <row r="106" spans="1:22" ht="13.5" x14ac:dyDescent="0.25">
      <c r="A106" s="3">
        <f>RSI!A106</f>
        <v>42459</v>
      </c>
      <c r="B106" s="2">
        <f>RSI!B106</f>
        <v>7.6755000000000004</v>
      </c>
      <c r="C106" s="2">
        <f>RSI!I106</f>
        <v>53.00704432708941</v>
      </c>
      <c r="D106" s="2">
        <f>MACD!E106</f>
        <v>-0.15742469314222873</v>
      </c>
      <c r="E106" s="2">
        <f>MACD!F106</f>
        <v>-0.21170234348726419</v>
      </c>
      <c r="F106" s="2">
        <f>'Moving Avg'!D106</f>
        <v>7.6846399999999999</v>
      </c>
      <c r="G106" s="2">
        <f>'Moving Avg'!F106</f>
        <v>7.5987749999999989</v>
      </c>
      <c r="H106" s="2">
        <f>'Moving Avg'!G106</f>
        <v>7.5031919999999994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CONFIRMED BEARISH</v>
      </c>
      <c r="M106" s="8">
        <f t="shared" si="10"/>
        <v>25</v>
      </c>
      <c r="N106" s="8">
        <f t="shared" si="11"/>
        <v>0</v>
      </c>
      <c r="O106" s="8">
        <f t="shared" si="12"/>
        <v>75</v>
      </c>
      <c r="P106" s="8">
        <f t="shared" si="13"/>
        <v>33</v>
      </c>
      <c r="Q106" s="9">
        <f t="shared" si="14"/>
        <v>24.95</v>
      </c>
      <c r="R106" s="9">
        <f t="shared" si="15"/>
        <v>39.5</v>
      </c>
      <c r="S106" s="9">
        <f t="shared" si="16"/>
        <v>37.35</v>
      </c>
      <c r="T106" s="9">
        <f t="shared" si="17"/>
        <v>33.25</v>
      </c>
      <c r="U106" s="8">
        <f t="shared" si="18"/>
        <v>33.933333333333337</v>
      </c>
      <c r="V106" s="8">
        <f t="shared" si="19"/>
        <v>33.762500000000003</v>
      </c>
    </row>
    <row r="107" spans="1:22" ht="13.5" x14ac:dyDescent="0.25">
      <c r="A107" s="3">
        <f>RSI!A107</f>
        <v>42460</v>
      </c>
      <c r="B107" s="2">
        <f>RSI!B107</f>
        <v>7.6664000000000003</v>
      </c>
      <c r="C107" s="2">
        <f>RSI!I107</f>
        <v>52.551337234965324</v>
      </c>
      <c r="D107" s="2">
        <f>MACD!E107</f>
        <v>-7.155494788111838E-2</v>
      </c>
      <c r="E107" s="2">
        <f>MACD!F107</f>
        <v>-0.18367286436603503</v>
      </c>
      <c r="F107" s="2">
        <f>'Moving Avg'!D107</f>
        <v>7.6736800000000001</v>
      </c>
      <c r="G107" s="2">
        <f>'Moving Avg'!F107</f>
        <v>7.6165950000000011</v>
      </c>
      <c r="H107" s="2">
        <f>'Moving Avg'!G107</f>
        <v>7.5066639999999998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75</v>
      </c>
      <c r="P107" s="8">
        <f t="shared" si="13"/>
        <v>33</v>
      </c>
      <c r="Q107" s="9">
        <f t="shared" si="14"/>
        <v>24.95</v>
      </c>
      <c r="R107" s="9">
        <f t="shared" si="15"/>
        <v>39.5</v>
      </c>
      <c r="S107" s="9">
        <f t="shared" si="16"/>
        <v>37.35</v>
      </c>
      <c r="T107" s="9">
        <f t="shared" si="17"/>
        <v>33.25</v>
      </c>
      <c r="U107" s="8">
        <f t="shared" si="18"/>
        <v>33.933333333333337</v>
      </c>
      <c r="V107" s="8">
        <f t="shared" si="19"/>
        <v>33.762500000000003</v>
      </c>
    </row>
    <row r="108" spans="1:22" ht="13.5" x14ac:dyDescent="0.25">
      <c r="A108" s="3">
        <f>RSI!A108</f>
        <v>42461</v>
      </c>
      <c r="B108" s="2">
        <f>RSI!B108</f>
        <v>7.6664000000000003</v>
      </c>
      <c r="C108" s="2">
        <f>RSI!I108</f>
        <v>52.551337234965324</v>
      </c>
      <c r="D108" s="2">
        <f>MACD!E108</f>
        <v>1.3467843396173684E-2</v>
      </c>
      <c r="E108" s="2">
        <f>MACD!F108</f>
        <v>-0.1442447228135933</v>
      </c>
      <c r="F108" s="2">
        <f>'Moving Avg'!D108</f>
        <v>7.6718600000000006</v>
      </c>
      <c r="G108" s="2">
        <f>'Moving Avg'!F108</f>
        <v>7.6435500000000021</v>
      </c>
      <c r="H108" s="2">
        <f>'Moving Avg'!G108</f>
        <v>7.5103199999999992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CONFIRMED BEARISH</v>
      </c>
      <c r="M108" s="8">
        <f t="shared" si="10"/>
        <v>25</v>
      </c>
      <c r="N108" s="8">
        <f t="shared" si="11"/>
        <v>0</v>
      </c>
      <c r="O108" s="8">
        <f t="shared" si="12"/>
        <v>75</v>
      </c>
      <c r="P108" s="8">
        <f t="shared" si="13"/>
        <v>33</v>
      </c>
      <c r="Q108" s="9">
        <f t="shared" si="14"/>
        <v>24.95</v>
      </c>
      <c r="R108" s="9">
        <f t="shared" si="15"/>
        <v>39.5</v>
      </c>
      <c r="S108" s="9">
        <f t="shared" si="16"/>
        <v>37.35</v>
      </c>
      <c r="T108" s="9">
        <f t="shared" si="17"/>
        <v>33.25</v>
      </c>
      <c r="U108" s="8">
        <f t="shared" si="18"/>
        <v>33.933333333333337</v>
      </c>
      <c r="V108" s="8">
        <f t="shared" si="19"/>
        <v>33.762500000000003</v>
      </c>
    </row>
    <row r="109" spans="1:22" ht="13.5" x14ac:dyDescent="0.25">
      <c r="A109" s="3">
        <f>RSI!A109</f>
        <v>42464</v>
      </c>
      <c r="B109" s="2">
        <f>RSI!B109</f>
        <v>7.6664000000000003</v>
      </c>
      <c r="C109" s="2">
        <f>RSI!I109</f>
        <v>52.551337234965324</v>
      </c>
      <c r="D109" s="2">
        <f>MACD!E109</f>
        <v>5.8426807007772474E-2</v>
      </c>
      <c r="E109" s="2">
        <f>MACD!F109</f>
        <v>-0.10371041684932014</v>
      </c>
      <c r="F109" s="2">
        <f>'Moving Avg'!D109</f>
        <v>7.6700400000000002</v>
      </c>
      <c r="G109" s="2">
        <f>'Moving Avg'!F109</f>
        <v>7.6705050000000012</v>
      </c>
      <c r="H109" s="2">
        <f>'Moving Avg'!G109</f>
        <v>7.5169000000000015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CONFIRMED BEARISH</v>
      </c>
      <c r="M109" s="8">
        <f t="shared" si="10"/>
        <v>25</v>
      </c>
      <c r="N109" s="8">
        <f t="shared" si="11"/>
        <v>0</v>
      </c>
      <c r="O109" s="8">
        <f t="shared" si="12"/>
        <v>75</v>
      </c>
      <c r="P109" s="8">
        <f t="shared" si="13"/>
        <v>33</v>
      </c>
      <c r="Q109" s="9">
        <f t="shared" si="14"/>
        <v>24.95</v>
      </c>
      <c r="R109" s="9">
        <f t="shared" si="15"/>
        <v>39.5</v>
      </c>
      <c r="S109" s="9">
        <f t="shared" si="16"/>
        <v>37.35</v>
      </c>
      <c r="T109" s="9">
        <f t="shared" si="17"/>
        <v>33.25</v>
      </c>
      <c r="U109" s="8">
        <f t="shared" si="18"/>
        <v>33.933333333333337</v>
      </c>
      <c r="V109" s="8">
        <f t="shared" si="19"/>
        <v>33.762500000000003</v>
      </c>
    </row>
    <row r="110" spans="1:22" ht="13.5" x14ac:dyDescent="0.25">
      <c r="A110" s="3">
        <f>RSI!A110</f>
        <v>42465</v>
      </c>
      <c r="B110" s="2">
        <f>RSI!B110</f>
        <v>7.3648999999999996</v>
      </c>
      <c r="C110" s="2">
        <f>RSI!I110</f>
        <v>38.761649698333272</v>
      </c>
      <c r="D110" s="2">
        <f>MACD!E110</f>
        <v>9.7454749358651505E-2</v>
      </c>
      <c r="E110" s="2">
        <f>MACD!F110</f>
        <v>-6.3477383607725812E-2</v>
      </c>
      <c r="F110" s="2">
        <f>'Moving Avg'!D110</f>
        <v>7.60792</v>
      </c>
      <c r="G110" s="2">
        <f>'Moving Avg'!F110</f>
        <v>7.6778150000000007</v>
      </c>
      <c r="H110" s="2">
        <f>'Moving Avg'!G110</f>
        <v>7.5143420000000019</v>
      </c>
      <c r="I110" s="2">
        <f>'Moving Avg'!H110</f>
        <v>0</v>
      </c>
      <c r="J110" s="6" t="str">
        <f>OBV!F110</f>
        <v>BEARISH</v>
      </c>
      <c r="K110" s="6" t="str">
        <f>OBV!G110</f>
        <v>STRONG</v>
      </c>
      <c r="L110" s="6" t="str">
        <f>OBV!H110</f>
        <v>CONFIRMED BEARISH</v>
      </c>
      <c r="M110" s="8">
        <f t="shared" si="10"/>
        <v>25</v>
      </c>
      <c r="N110" s="8">
        <f t="shared" si="11"/>
        <v>0</v>
      </c>
      <c r="O110" s="8">
        <f t="shared" si="12"/>
        <v>75</v>
      </c>
      <c r="P110" s="8">
        <f t="shared" si="13"/>
        <v>33</v>
      </c>
      <c r="Q110" s="9">
        <f t="shared" si="14"/>
        <v>24.95</v>
      </c>
      <c r="R110" s="9">
        <f t="shared" si="15"/>
        <v>39.5</v>
      </c>
      <c r="S110" s="9">
        <f t="shared" si="16"/>
        <v>37.35</v>
      </c>
      <c r="T110" s="9">
        <f t="shared" si="17"/>
        <v>33.25</v>
      </c>
      <c r="U110" s="8">
        <f t="shared" si="18"/>
        <v>33.933333333333337</v>
      </c>
      <c r="V110" s="8">
        <f t="shared" si="19"/>
        <v>33.762500000000003</v>
      </c>
    </row>
    <row r="111" spans="1:22" ht="13.5" x14ac:dyDescent="0.25">
      <c r="A111" s="3">
        <f>RSI!A111</f>
        <v>42466</v>
      </c>
      <c r="B111" s="2">
        <f>RSI!B111</f>
        <v>7.3648999999999996</v>
      </c>
      <c r="C111" s="2">
        <f>RSI!I111</f>
        <v>38.761649698333272</v>
      </c>
      <c r="D111" s="2">
        <f>MACD!E111</f>
        <v>0.124992826706392</v>
      </c>
      <c r="E111" s="2">
        <f>MACD!F111</f>
        <v>-2.578334154490225E-2</v>
      </c>
      <c r="F111" s="2">
        <f>'Moving Avg'!D111</f>
        <v>7.5457999999999998</v>
      </c>
      <c r="G111" s="2">
        <f>'Moving Avg'!F111</f>
        <v>7.6764450000000011</v>
      </c>
      <c r="H111" s="2">
        <f>'Moving Avg'!G111</f>
        <v>7.5119680000000004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CONFIRMED BEARISH</v>
      </c>
      <c r="M111" s="8">
        <f t="shared" si="10"/>
        <v>25</v>
      </c>
      <c r="N111" s="8">
        <f t="shared" si="11"/>
        <v>0</v>
      </c>
      <c r="O111" s="8">
        <f t="shared" si="12"/>
        <v>75</v>
      </c>
      <c r="P111" s="8">
        <f t="shared" si="13"/>
        <v>33</v>
      </c>
      <c r="Q111" s="9">
        <f t="shared" si="14"/>
        <v>24.95</v>
      </c>
      <c r="R111" s="9">
        <f t="shared" si="15"/>
        <v>39.5</v>
      </c>
      <c r="S111" s="9">
        <f t="shared" si="16"/>
        <v>37.35</v>
      </c>
      <c r="T111" s="9">
        <f t="shared" si="17"/>
        <v>33.25</v>
      </c>
      <c r="U111" s="8">
        <f t="shared" si="18"/>
        <v>33.933333333333337</v>
      </c>
      <c r="V111" s="8">
        <f t="shared" si="19"/>
        <v>33.762500000000003</v>
      </c>
    </row>
    <row r="112" spans="1:22" ht="13.5" x14ac:dyDescent="0.25">
      <c r="A112" s="3">
        <f>RSI!A112</f>
        <v>42467</v>
      </c>
      <c r="B112" s="2">
        <f>RSI!B112</f>
        <v>7.5842000000000001</v>
      </c>
      <c r="C112" s="2">
        <f>RSI!I112</f>
        <v>49.860360661486787</v>
      </c>
      <c r="D112" s="2">
        <f>MACD!E112</f>
        <v>0.12644980666024708</v>
      </c>
      <c r="E112" s="2">
        <f>MACD!F112</f>
        <v>4.6632880961276144E-3</v>
      </c>
      <c r="F112" s="2">
        <f>'Moving Avg'!D112</f>
        <v>7.5293599999999996</v>
      </c>
      <c r="G112" s="2">
        <f>'Moving Avg'!F112</f>
        <v>7.6938100000000009</v>
      </c>
      <c r="H112" s="2">
        <f>'Moving Avg'!G112</f>
        <v>7.5121519999999995</v>
      </c>
      <c r="I112" s="2">
        <f>'Moving Avg'!H112</f>
        <v>0</v>
      </c>
      <c r="J112" s="6" t="str">
        <f>OBV!F112</f>
        <v>BEARISH</v>
      </c>
      <c r="K112" s="6" t="str">
        <f>OBV!G112</f>
        <v>NEUTRAL</v>
      </c>
      <c r="L112" s="6" t="str">
        <f>OBV!H112</f>
        <v>CONFIRMED BEARISH</v>
      </c>
      <c r="M112" s="8">
        <f t="shared" si="10"/>
        <v>25</v>
      </c>
      <c r="N112" s="8">
        <f t="shared" si="11"/>
        <v>0</v>
      </c>
      <c r="O112" s="8">
        <f t="shared" si="12"/>
        <v>75</v>
      </c>
      <c r="P112" s="8">
        <f t="shared" si="13"/>
        <v>16.5</v>
      </c>
      <c r="Q112" s="9">
        <f t="shared" si="14"/>
        <v>22.475000000000001</v>
      </c>
      <c r="R112" s="9">
        <f t="shared" si="15"/>
        <v>35.375</v>
      </c>
      <c r="S112" s="9">
        <f t="shared" si="16"/>
        <v>29.925000000000001</v>
      </c>
      <c r="T112" s="9">
        <f t="shared" si="17"/>
        <v>29.125</v>
      </c>
      <c r="U112" s="8">
        <f t="shared" si="18"/>
        <v>29.258333333333336</v>
      </c>
      <c r="V112" s="8">
        <f t="shared" si="19"/>
        <v>29.225000000000001</v>
      </c>
    </row>
    <row r="113" spans="1:22" ht="13.5" x14ac:dyDescent="0.25">
      <c r="A113" s="3">
        <f>RSI!A113</f>
        <v>42468</v>
      </c>
      <c r="B113" s="2">
        <f>RSI!B113</f>
        <v>7.5842000000000001</v>
      </c>
      <c r="C113" s="2">
        <f>RSI!I113</f>
        <v>49.860360661486787</v>
      </c>
      <c r="D113" s="2">
        <f>MACD!E113</f>
        <v>0.12068077606386307</v>
      </c>
      <c r="E113" s="2">
        <f>MACD!F113</f>
        <v>2.7866785689674708E-2</v>
      </c>
      <c r="F113" s="2">
        <f>'Moving Avg'!D113</f>
        <v>7.5129199999999994</v>
      </c>
      <c r="G113" s="2">
        <f>'Moving Avg'!F113</f>
        <v>7.7006650000000008</v>
      </c>
      <c r="H113" s="2">
        <f>'Moving Avg'!G113</f>
        <v>7.5130660000000002</v>
      </c>
      <c r="I113" s="2">
        <f>'Moving Avg'!H113</f>
        <v>0</v>
      </c>
      <c r="J113" s="6" t="str">
        <f>OBV!F113</f>
        <v>BEARISH</v>
      </c>
      <c r="K113" s="6" t="str">
        <f>OBV!G113</f>
        <v>NEUTRAL</v>
      </c>
      <c r="L113" s="6" t="str">
        <f>OBV!H113</f>
        <v>CONFIRMED BEARISH</v>
      </c>
      <c r="M113" s="8">
        <f t="shared" si="10"/>
        <v>25</v>
      </c>
      <c r="N113" s="8">
        <f t="shared" si="11"/>
        <v>0</v>
      </c>
      <c r="O113" s="8">
        <f t="shared" si="12"/>
        <v>75</v>
      </c>
      <c r="P113" s="8">
        <f t="shared" si="13"/>
        <v>16.5</v>
      </c>
      <c r="Q113" s="9">
        <f t="shared" si="14"/>
        <v>22.475000000000001</v>
      </c>
      <c r="R113" s="9">
        <f t="shared" si="15"/>
        <v>35.375</v>
      </c>
      <c r="S113" s="9">
        <f t="shared" si="16"/>
        <v>29.925000000000001</v>
      </c>
      <c r="T113" s="9">
        <f t="shared" si="17"/>
        <v>29.125</v>
      </c>
      <c r="U113" s="8">
        <f t="shared" si="18"/>
        <v>29.258333333333336</v>
      </c>
      <c r="V113" s="8">
        <f t="shared" si="19"/>
        <v>29.225000000000001</v>
      </c>
    </row>
    <row r="114" spans="1:22" ht="13.5" x14ac:dyDescent="0.25">
      <c r="A114" s="3">
        <f>RSI!A114</f>
        <v>42471</v>
      </c>
      <c r="B114" s="2">
        <f>RSI!B114</f>
        <v>7.8034999999999997</v>
      </c>
      <c r="C114" s="2">
        <f>RSI!I114</f>
        <v>58.568892900218614</v>
      </c>
      <c r="D114" s="2">
        <f>MACD!E114</f>
        <v>9.9581612194172386E-2</v>
      </c>
      <c r="E114" s="2">
        <f>MACD!F114</f>
        <v>4.2209750990574252E-2</v>
      </c>
      <c r="F114" s="2">
        <f>'Moving Avg'!D114</f>
        <v>7.5403400000000005</v>
      </c>
      <c r="G114" s="2">
        <f>'Moving Avg'!F114</f>
        <v>7.7171150000000015</v>
      </c>
      <c r="H114" s="2">
        <f>'Moving Avg'!G114</f>
        <v>7.5169039999999994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  <c r="M114" s="8">
        <f t="shared" si="10"/>
        <v>25</v>
      </c>
      <c r="N114" s="8">
        <f t="shared" si="11"/>
        <v>0</v>
      </c>
      <c r="O114" s="8">
        <f t="shared" si="12"/>
        <v>75</v>
      </c>
      <c r="P114" s="8">
        <f t="shared" si="13"/>
        <v>67</v>
      </c>
      <c r="Q114" s="9">
        <f t="shared" si="14"/>
        <v>30.049999999999997</v>
      </c>
      <c r="R114" s="9">
        <f t="shared" si="15"/>
        <v>48</v>
      </c>
      <c r="S114" s="9">
        <f t="shared" si="16"/>
        <v>52.650000000000006</v>
      </c>
      <c r="T114" s="9">
        <f t="shared" si="17"/>
        <v>41.75</v>
      </c>
      <c r="U114" s="8">
        <f t="shared" si="18"/>
        <v>43.566666666666663</v>
      </c>
      <c r="V114" s="8">
        <f t="shared" si="19"/>
        <v>43.112499999999997</v>
      </c>
    </row>
    <row r="115" spans="1:22" ht="13.5" x14ac:dyDescent="0.25">
      <c r="A115" s="3">
        <f>RSI!A115</f>
        <v>42472</v>
      </c>
      <c r="B115" s="2">
        <f>RSI!B115</f>
        <v>8.0228000000000002</v>
      </c>
      <c r="C115" s="2">
        <f>RSI!I115</f>
        <v>65.097303008354743</v>
      </c>
      <c r="D115" s="2">
        <f>MACD!E115</f>
        <v>6.4212961160151849E-2</v>
      </c>
      <c r="E115" s="2">
        <f>MACD!F115</f>
        <v>4.6610393024489771E-2</v>
      </c>
      <c r="F115" s="2">
        <f>'Moving Avg'!D115</f>
        <v>7.6719200000000001</v>
      </c>
      <c r="G115" s="2">
        <f>'Moving Avg'!F115</f>
        <v>7.7349350000000001</v>
      </c>
      <c r="H115" s="2">
        <f>'Moving Avg'!G115</f>
        <v>7.5275040000000022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CONFIRMED BULLISH</v>
      </c>
      <c r="M115" s="8">
        <f t="shared" si="10"/>
        <v>25</v>
      </c>
      <c r="N115" s="8">
        <f t="shared" si="11"/>
        <v>0</v>
      </c>
      <c r="O115" s="8">
        <f t="shared" si="12"/>
        <v>75</v>
      </c>
      <c r="P115" s="8">
        <f t="shared" si="13"/>
        <v>67</v>
      </c>
      <c r="Q115" s="9">
        <f t="shared" si="14"/>
        <v>30.049999999999997</v>
      </c>
      <c r="R115" s="9">
        <f t="shared" si="15"/>
        <v>48</v>
      </c>
      <c r="S115" s="9">
        <f t="shared" si="16"/>
        <v>52.650000000000006</v>
      </c>
      <c r="T115" s="9">
        <f t="shared" si="17"/>
        <v>41.75</v>
      </c>
      <c r="U115" s="8">
        <f t="shared" si="18"/>
        <v>43.566666666666663</v>
      </c>
      <c r="V115" s="8">
        <f t="shared" si="19"/>
        <v>43.112499999999997</v>
      </c>
    </row>
    <row r="116" spans="1:22" ht="13.5" x14ac:dyDescent="0.25">
      <c r="A116" s="3">
        <f>RSI!A116</f>
        <v>42473</v>
      </c>
      <c r="B116" s="2">
        <f>RSI!B116</f>
        <v>8.0867000000000004</v>
      </c>
      <c r="C116" s="2">
        <f>RSI!I116</f>
        <v>66.741776392731566</v>
      </c>
      <c r="D116" s="2">
        <f>MACD!E116</f>
        <v>2.7079539852469026E-2</v>
      </c>
      <c r="E116" s="2">
        <f>MACD!F116</f>
        <v>4.2704222390085624E-2</v>
      </c>
      <c r="F116" s="2">
        <f>'Moving Avg'!D116</f>
        <v>7.8162800000000008</v>
      </c>
      <c r="G116" s="2">
        <f>'Moving Avg'!F116</f>
        <v>7.7463549999999985</v>
      </c>
      <c r="H116" s="2">
        <f>'Moving Avg'!G116</f>
        <v>7.5375540000000028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  <c r="M116" s="8">
        <f t="shared" si="10"/>
        <v>25</v>
      </c>
      <c r="N116" s="8">
        <f t="shared" si="11"/>
        <v>45</v>
      </c>
      <c r="O116" s="8">
        <f t="shared" si="12"/>
        <v>75</v>
      </c>
      <c r="P116" s="8">
        <f t="shared" si="13"/>
        <v>67</v>
      </c>
      <c r="Q116" s="9">
        <f t="shared" si="14"/>
        <v>45.8</v>
      </c>
      <c r="R116" s="9">
        <f t="shared" si="15"/>
        <v>57</v>
      </c>
      <c r="S116" s="9">
        <f t="shared" si="16"/>
        <v>59.400000000000006</v>
      </c>
      <c r="T116" s="9">
        <f t="shared" si="17"/>
        <v>53</v>
      </c>
      <c r="U116" s="8">
        <f t="shared" si="18"/>
        <v>54.066666666666663</v>
      </c>
      <c r="V116" s="8">
        <f t="shared" si="19"/>
        <v>53.8</v>
      </c>
    </row>
    <row r="117" spans="1:22" ht="13.5" x14ac:dyDescent="0.25">
      <c r="A117" s="3">
        <f>RSI!A117</f>
        <v>42474</v>
      </c>
      <c r="B117" s="2">
        <f>RSI!B117</f>
        <v>7.9039999999999999</v>
      </c>
      <c r="C117" s="2">
        <f>RSI!I117</f>
        <v>58.285983053916404</v>
      </c>
      <c r="D117" s="2">
        <f>MACD!E117</f>
        <v>5.1250982028321346E-3</v>
      </c>
      <c r="E117" s="2">
        <f>MACD!F117</f>
        <v>3.5188397552634927E-2</v>
      </c>
      <c r="F117" s="2">
        <f>'Moving Avg'!D117</f>
        <v>7.8802400000000006</v>
      </c>
      <c r="G117" s="2">
        <f>'Moving Avg'!F117</f>
        <v>7.7395049999999985</v>
      </c>
      <c r="H117" s="2">
        <f>'Moving Avg'!G117</f>
        <v>7.5430380000000001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  <c r="M117" s="8">
        <f t="shared" si="10"/>
        <v>25</v>
      </c>
      <c r="N117" s="8">
        <f t="shared" si="11"/>
        <v>100</v>
      </c>
      <c r="O117" s="8">
        <f t="shared" si="12"/>
        <v>75</v>
      </c>
      <c r="P117" s="8">
        <f t="shared" si="13"/>
        <v>67</v>
      </c>
      <c r="Q117" s="9">
        <f t="shared" si="14"/>
        <v>65.05</v>
      </c>
      <c r="R117" s="9">
        <f t="shared" si="15"/>
        <v>68</v>
      </c>
      <c r="S117" s="9">
        <f t="shared" si="16"/>
        <v>67.650000000000006</v>
      </c>
      <c r="T117" s="9">
        <f t="shared" si="17"/>
        <v>66.75</v>
      </c>
      <c r="U117" s="8">
        <f t="shared" si="18"/>
        <v>66.900000000000006</v>
      </c>
      <c r="V117" s="8">
        <f t="shared" si="19"/>
        <v>66.862500000000011</v>
      </c>
    </row>
    <row r="118" spans="1:22" ht="13.5" x14ac:dyDescent="0.25">
      <c r="A118" s="3">
        <f>RSI!A118</f>
        <v>42475</v>
      </c>
      <c r="B118" s="2">
        <f>RSI!B118</f>
        <v>8.0593000000000004</v>
      </c>
      <c r="C118" s="2">
        <f>RSI!I118</f>
        <v>62.621099009674545</v>
      </c>
      <c r="D118" s="2">
        <f>MACD!E118</f>
        <v>-2.6345476858312011E-2</v>
      </c>
      <c r="E118" s="2">
        <f>MACD!F118</f>
        <v>2.288162267044554E-2</v>
      </c>
      <c r="F118" s="2">
        <f>'Moving Avg'!D118</f>
        <v>7.9752600000000005</v>
      </c>
      <c r="G118" s="2">
        <f>'Moving Avg'!F118</f>
        <v>7.7363049999999998</v>
      </c>
      <c r="H118" s="2">
        <f>'Moving Avg'!G118</f>
        <v>7.5561960000000026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  <c r="M118" s="8">
        <f t="shared" si="10"/>
        <v>25</v>
      </c>
      <c r="N118" s="8">
        <f t="shared" si="11"/>
        <v>100</v>
      </c>
      <c r="O118" s="8">
        <f t="shared" si="12"/>
        <v>75</v>
      </c>
      <c r="P118" s="8">
        <f t="shared" si="13"/>
        <v>67</v>
      </c>
      <c r="Q118" s="9">
        <f t="shared" si="14"/>
        <v>65.05</v>
      </c>
      <c r="R118" s="9">
        <f t="shared" si="15"/>
        <v>68</v>
      </c>
      <c r="S118" s="9">
        <f t="shared" si="16"/>
        <v>67.650000000000006</v>
      </c>
      <c r="T118" s="9">
        <f t="shared" si="17"/>
        <v>66.75</v>
      </c>
      <c r="U118" s="8">
        <f t="shared" si="18"/>
        <v>66.900000000000006</v>
      </c>
      <c r="V118" s="8">
        <f t="shared" si="19"/>
        <v>66.862500000000011</v>
      </c>
    </row>
    <row r="119" spans="1:22" ht="13.5" x14ac:dyDescent="0.25">
      <c r="A119" s="3">
        <f>RSI!A119</f>
        <v>42478</v>
      </c>
      <c r="B119" s="2">
        <f>RSI!B119</f>
        <v>7.8216999999999999</v>
      </c>
      <c r="C119" s="2">
        <f>RSI!I119</f>
        <v>53.466125667800355</v>
      </c>
      <c r="D119" s="2">
        <f>MACD!E119</f>
        <v>-3.7579169833756865E-2</v>
      </c>
      <c r="E119" s="2">
        <f>MACD!F119</f>
        <v>1.0789464169605061E-2</v>
      </c>
      <c r="F119" s="2">
        <f>'Moving Avg'!D119</f>
        <v>7.9789000000000003</v>
      </c>
      <c r="G119" s="2">
        <f>'Moving Avg'!F119</f>
        <v>7.7299049999999996</v>
      </c>
      <c r="H119" s="2">
        <f>'Moving Avg'!G119</f>
        <v>7.5636880000000017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  <c r="M119" s="8">
        <f t="shared" si="10"/>
        <v>25</v>
      </c>
      <c r="N119" s="8">
        <f t="shared" si="11"/>
        <v>100</v>
      </c>
      <c r="O119" s="8">
        <f t="shared" si="12"/>
        <v>75</v>
      </c>
      <c r="P119" s="8">
        <f t="shared" si="13"/>
        <v>67</v>
      </c>
      <c r="Q119" s="9">
        <f t="shared" si="14"/>
        <v>65.05</v>
      </c>
      <c r="R119" s="9">
        <f t="shared" si="15"/>
        <v>68</v>
      </c>
      <c r="S119" s="9">
        <f t="shared" si="16"/>
        <v>67.650000000000006</v>
      </c>
      <c r="T119" s="9">
        <f t="shared" si="17"/>
        <v>66.75</v>
      </c>
      <c r="U119" s="8">
        <f t="shared" si="18"/>
        <v>66.900000000000006</v>
      </c>
      <c r="V119" s="8">
        <f t="shared" si="19"/>
        <v>66.862500000000011</v>
      </c>
    </row>
    <row r="120" spans="1:22" ht="13.5" x14ac:dyDescent="0.25">
      <c r="A120" s="3">
        <f>RSI!A120</f>
        <v>42479</v>
      </c>
      <c r="B120" s="2">
        <f>RSI!B120</f>
        <v>7.8582999999999998</v>
      </c>
      <c r="C120" s="2">
        <f>RSI!I120</f>
        <v>54.567964133521627</v>
      </c>
      <c r="D120" s="2">
        <f>MACD!E120</f>
        <v>-9.6817770656868696E-2</v>
      </c>
      <c r="E120" s="2">
        <f>MACD!F120</f>
        <v>-1.0731982795689691E-2</v>
      </c>
      <c r="F120" s="2">
        <f>'Moving Avg'!D120</f>
        <v>7.9460000000000006</v>
      </c>
      <c r="G120" s="2">
        <f>'Moving Avg'!F120</f>
        <v>7.7321900000000001</v>
      </c>
      <c r="H120" s="2">
        <f>'Moving Avg'!G120</f>
        <v>7.5717300000000023</v>
      </c>
      <c r="I120" s="2">
        <f>'Moving Avg'!H120</f>
        <v>0</v>
      </c>
      <c r="J120" s="6" t="str">
        <f>OBV!F120</f>
        <v>BULLISH</v>
      </c>
      <c r="K120" s="6" t="str">
        <f>OBV!G120</f>
        <v>STRONG</v>
      </c>
      <c r="L120" s="6" t="str">
        <f>OBV!H120</f>
        <v>BULLISH DIVERGENCE</v>
      </c>
      <c r="M120" s="8">
        <f t="shared" si="10"/>
        <v>25</v>
      </c>
      <c r="N120" s="8">
        <f t="shared" si="11"/>
        <v>100</v>
      </c>
      <c r="O120" s="8">
        <f t="shared" si="12"/>
        <v>75</v>
      </c>
      <c r="P120" s="8">
        <f t="shared" si="13"/>
        <v>83</v>
      </c>
      <c r="Q120" s="9">
        <f t="shared" si="14"/>
        <v>67.45</v>
      </c>
      <c r="R120" s="9">
        <f t="shared" si="15"/>
        <v>72</v>
      </c>
      <c r="S120" s="9">
        <f t="shared" si="16"/>
        <v>74.849999999999994</v>
      </c>
      <c r="T120" s="9">
        <f t="shared" si="17"/>
        <v>70.75</v>
      </c>
      <c r="U120" s="8">
        <f t="shared" si="18"/>
        <v>71.433333333333323</v>
      </c>
      <c r="V120" s="8">
        <f t="shared" si="19"/>
        <v>71.262499999999989</v>
      </c>
    </row>
    <row r="121" spans="1:22" ht="13.5" x14ac:dyDescent="0.25">
      <c r="A121" s="3">
        <f>RSI!A121</f>
        <v>42480</v>
      </c>
      <c r="B121" s="2">
        <f>RSI!B121</f>
        <v>7.8582999999999998</v>
      </c>
      <c r="C121" s="2">
        <f>RSI!I121</f>
        <v>54.567964133521627</v>
      </c>
      <c r="D121" s="2">
        <f>MACD!E121</f>
        <v>-0.1477492354538148</v>
      </c>
      <c r="E121" s="2">
        <f>MACD!F121</f>
        <v>-3.8135433327314713E-2</v>
      </c>
      <c r="F121" s="2">
        <f>'Moving Avg'!D121</f>
        <v>7.9003199999999989</v>
      </c>
      <c r="G121" s="2">
        <f>'Moving Avg'!F121</f>
        <v>7.7367600000000012</v>
      </c>
      <c r="H121" s="2">
        <f>'Moving Avg'!G121</f>
        <v>7.5808680000000015</v>
      </c>
      <c r="I121" s="2">
        <f>'Moving Avg'!H121</f>
        <v>0</v>
      </c>
      <c r="J121" s="6" t="str">
        <f>OBV!F121</f>
        <v>BEARISH</v>
      </c>
      <c r="K121" s="6" t="str">
        <f>OBV!G121</f>
        <v>WEAK</v>
      </c>
      <c r="L121" s="6" t="str">
        <f>OBV!H121</f>
        <v>CONFIRMED BEARISH</v>
      </c>
      <c r="M121" s="8">
        <f t="shared" si="10"/>
        <v>25</v>
      </c>
      <c r="N121" s="8">
        <f t="shared" si="11"/>
        <v>100</v>
      </c>
      <c r="O121" s="8">
        <f t="shared" si="12"/>
        <v>75</v>
      </c>
      <c r="P121" s="8">
        <f t="shared" si="13"/>
        <v>0</v>
      </c>
      <c r="Q121" s="9">
        <f t="shared" si="14"/>
        <v>55</v>
      </c>
      <c r="R121" s="9">
        <f t="shared" si="15"/>
        <v>51.25</v>
      </c>
      <c r="S121" s="9">
        <f t="shared" si="16"/>
        <v>37.5</v>
      </c>
      <c r="T121" s="9">
        <f t="shared" si="17"/>
        <v>50</v>
      </c>
      <c r="U121" s="8">
        <f t="shared" si="18"/>
        <v>47.916666666666664</v>
      </c>
      <c r="V121" s="8">
        <f t="shared" si="19"/>
        <v>48.4375</v>
      </c>
    </row>
    <row r="122" spans="1:22" ht="13.5" x14ac:dyDescent="0.25">
      <c r="A122" s="3">
        <f>RSI!A122</f>
        <v>42481</v>
      </c>
      <c r="B122" s="2">
        <f>RSI!B122</f>
        <v>7.3922999999999996</v>
      </c>
      <c r="C122" s="2">
        <f>RSI!I122</f>
        <v>40.431452407610102</v>
      </c>
      <c r="D122" s="2">
        <f>MACD!E122</f>
        <v>-0.12333486473399979</v>
      </c>
      <c r="E122" s="2">
        <f>MACD!F122</f>
        <v>-5.5175319608651734E-2</v>
      </c>
      <c r="F122" s="2">
        <f>'Moving Avg'!D122</f>
        <v>7.7979799999999999</v>
      </c>
      <c r="G122" s="2">
        <f>'Moving Avg'!F122</f>
        <v>7.7203150000000011</v>
      </c>
      <c r="H122" s="2">
        <f>'Moving Avg'!G122</f>
        <v>7.5799539999999999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CONFIRMED BEARISH</v>
      </c>
      <c r="M122" s="8">
        <f t="shared" si="10"/>
        <v>25</v>
      </c>
      <c r="N122" s="8">
        <f t="shared" si="11"/>
        <v>100</v>
      </c>
      <c r="O122" s="8">
        <f t="shared" si="12"/>
        <v>75</v>
      </c>
      <c r="P122" s="8">
        <f t="shared" si="13"/>
        <v>0</v>
      </c>
      <c r="Q122" s="9">
        <f t="shared" si="14"/>
        <v>55</v>
      </c>
      <c r="R122" s="9">
        <f t="shared" si="15"/>
        <v>51.25</v>
      </c>
      <c r="S122" s="9">
        <f t="shared" si="16"/>
        <v>37.5</v>
      </c>
      <c r="T122" s="9">
        <f t="shared" si="17"/>
        <v>50</v>
      </c>
      <c r="U122" s="8">
        <f t="shared" si="18"/>
        <v>47.916666666666664</v>
      </c>
      <c r="V122" s="8">
        <f t="shared" si="19"/>
        <v>48.4375</v>
      </c>
    </row>
    <row r="123" spans="1:22" ht="13.5" x14ac:dyDescent="0.25">
      <c r="A123" s="3">
        <f>RSI!A123</f>
        <v>42482</v>
      </c>
      <c r="B123" s="2">
        <f>RSI!B123</f>
        <v>7.3922999999999996</v>
      </c>
      <c r="C123" s="2">
        <f>RSI!I123</f>
        <v>40.431452407610102</v>
      </c>
      <c r="D123" s="2">
        <f>MACD!E123</f>
        <v>-0.10061437639529558</v>
      </c>
      <c r="E123" s="2">
        <f>MACD!F123</f>
        <v>-6.4263130965980506E-2</v>
      </c>
      <c r="F123" s="2">
        <f>'Moving Avg'!D123</f>
        <v>7.6645799999999991</v>
      </c>
      <c r="G123" s="2">
        <f>'Moving Avg'!F123</f>
        <v>7.7061550000000008</v>
      </c>
      <c r="H123" s="2">
        <f>'Moving Avg'!G123</f>
        <v>7.5781279999999995</v>
      </c>
      <c r="I123" s="2">
        <f>'Moving Avg'!H123</f>
        <v>0</v>
      </c>
      <c r="J123" s="6" t="str">
        <f>OBV!F123</f>
        <v>BEARISH</v>
      </c>
      <c r="K123" s="6" t="str">
        <f>OBV!G123</f>
        <v>WEAK</v>
      </c>
      <c r="L123" s="6" t="str">
        <f>OBV!H123</f>
        <v>CONFIRMED BEARISH</v>
      </c>
      <c r="M123" s="8">
        <f t="shared" si="10"/>
        <v>25</v>
      </c>
      <c r="N123" s="8">
        <f t="shared" si="11"/>
        <v>100</v>
      </c>
      <c r="O123" s="8">
        <f t="shared" si="12"/>
        <v>75</v>
      </c>
      <c r="P123" s="8">
        <f t="shared" si="13"/>
        <v>0</v>
      </c>
      <c r="Q123" s="9">
        <f t="shared" si="14"/>
        <v>55</v>
      </c>
      <c r="R123" s="9">
        <f t="shared" si="15"/>
        <v>51.25</v>
      </c>
      <c r="S123" s="9">
        <f t="shared" si="16"/>
        <v>37.5</v>
      </c>
      <c r="T123" s="9">
        <f t="shared" si="17"/>
        <v>50</v>
      </c>
      <c r="U123" s="8">
        <f t="shared" si="18"/>
        <v>47.916666666666664</v>
      </c>
      <c r="V123" s="8">
        <f t="shared" si="19"/>
        <v>48.4375</v>
      </c>
    </row>
    <row r="124" spans="1:22" ht="13.5" x14ac:dyDescent="0.25">
      <c r="A124" s="3">
        <f>RSI!A124</f>
        <v>42485</v>
      </c>
      <c r="B124" s="2">
        <f>RSI!B124</f>
        <v>7.5842000000000001</v>
      </c>
      <c r="C124" s="2">
        <f>RSI!I124</f>
        <v>46.990175532200531</v>
      </c>
      <c r="D124" s="2">
        <f>MACD!E124</f>
        <v>-5.995628010263232E-2</v>
      </c>
      <c r="E124" s="2">
        <f>MACD!F124</f>
        <v>-6.3401760793310877E-2</v>
      </c>
      <c r="F124" s="2">
        <f>'Moving Avg'!D124</f>
        <v>7.6170799999999996</v>
      </c>
      <c r="G124" s="2">
        <f>'Moving Avg'!F124</f>
        <v>7.7015900000000013</v>
      </c>
      <c r="H124" s="2">
        <f>'Moving Avg'!G124</f>
        <v>7.5801400000000001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CONFIRMED BEARISH</v>
      </c>
      <c r="M124" s="8">
        <f t="shared" si="10"/>
        <v>25</v>
      </c>
      <c r="N124" s="8">
        <f t="shared" si="11"/>
        <v>0</v>
      </c>
      <c r="O124" s="8">
        <f t="shared" si="12"/>
        <v>75</v>
      </c>
      <c r="P124" s="8">
        <f t="shared" si="13"/>
        <v>0</v>
      </c>
      <c r="Q124" s="9">
        <f t="shared" si="14"/>
        <v>20</v>
      </c>
      <c r="R124" s="9">
        <f t="shared" si="15"/>
        <v>31.25</v>
      </c>
      <c r="S124" s="9">
        <f t="shared" si="16"/>
        <v>22.5</v>
      </c>
      <c r="T124" s="9">
        <f t="shared" si="17"/>
        <v>25</v>
      </c>
      <c r="U124" s="8">
        <f t="shared" si="18"/>
        <v>24.583333333333332</v>
      </c>
      <c r="V124" s="8">
        <f t="shared" si="19"/>
        <v>24.6875</v>
      </c>
    </row>
    <row r="125" spans="1:22" ht="13.5" x14ac:dyDescent="0.25">
      <c r="A125" s="3">
        <f>RSI!A125</f>
        <v>42486</v>
      </c>
      <c r="B125" s="2">
        <f>RSI!B125</f>
        <v>7.7668999999999997</v>
      </c>
      <c r="C125" s="2">
        <f>RSI!I125</f>
        <v>52.367362887160951</v>
      </c>
      <c r="D125" s="2">
        <f>MACD!E125</f>
        <v>-4.7141102995187367E-3</v>
      </c>
      <c r="E125" s="2">
        <f>MACD!F125</f>
        <v>-5.1664230694552449E-2</v>
      </c>
      <c r="F125" s="2">
        <f>'Moving Avg'!D125</f>
        <v>7.5987999999999998</v>
      </c>
      <c r="G125" s="2">
        <f>'Moving Avg'!F125</f>
        <v>7.7061600000000015</v>
      </c>
      <c r="H125" s="2">
        <f>'Moving Avg'!G125</f>
        <v>7.5874500000000014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CONFIRMED BEARISH</v>
      </c>
      <c r="M125" s="8">
        <f t="shared" si="10"/>
        <v>25</v>
      </c>
      <c r="N125" s="8">
        <f t="shared" si="11"/>
        <v>0</v>
      </c>
      <c r="O125" s="8">
        <f t="shared" si="12"/>
        <v>75</v>
      </c>
      <c r="P125" s="8">
        <f t="shared" si="13"/>
        <v>0</v>
      </c>
      <c r="Q125" s="9">
        <f t="shared" si="14"/>
        <v>20</v>
      </c>
      <c r="R125" s="9">
        <f t="shared" si="15"/>
        <v>31.25</v>
      </c>
      <c r="S125" s="9">
        <f t="shared" si="16"/>
        <v>22.5</v>
      </c>
      <c r="T125" s="9">
        <f t="shared" si="17"/>
        <v>25</v>
      </c>
      <c r="U125" s="8">
        <f t="shared" si="18"/>
        <v>24.583333333333332</v>
      </c>
      <c r="V125" s="8">
        <f t="shared" si="19"/>
        <v>24.6875</v>
      </c>
    </row>
    <row r="126" spans="1:22" ht="13.5" x14ac:dyDescent="0.25">
      <c r="A126" s="3">
        <f>RSI!A126</f>
        <v>42487</v>
      </c>
      <c r="B126" s="2">
        <f>RSI!B126</f>
        <v>7.6024000000000003</v>
      </c>
      <c r="C126" s="2">
        <f>RSI!I126</f>
        <v>47.677852259950349</v>
      </c>
      <c r="D126" s="2">
        <f>MACD!E126</f>
        <v>6.355270775476729E-2</v>
      </c>
      <c r="E126" s="2">
        <f>MACD!F126</f>
        <v>-2.8620843004688503E-2</v>
      </c>
      <c r="F126" s="2">
        <f>'Moving Avg'!D126</f>
        <v>7.5476200000000002</v>
      </c>
      <c r="G126" s="2">
        <f>'Moving Avg'!F126</f>
        <v>7.7025050000000004</v>
      </c>
      <c r="H126" s="2">
        <f>'Moving Avg'!G126</f>
        <v>7.5932980000000008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CONFIRMED BEARISH</v>
      </c>
      <c r="M126" s="8">
        <f t="shared" si="10"/>
        <v>25</v>
      </c>
      <c r="N126" s="8">
        <f t="shared" si="11"/>
        <v>0</v>
      </c>
      <c r="O126" s="8">
        <f t="shared" si="12"/>
        <v>75</v>
      </c>
      <c r="P126" s="8">
        <f t="shared" si="13"/>
        <v>0</v>
      </c>
      <c r="Q126" s="9">
        <f t="shared" si="14"/>
        <v>20</v>
      </c>
      <c r="R126" s="9">
        <f t="shared" si="15"/>
        <v>31.25</v>
      </c>
      <c r="S126" s="9">
        <f t="shared" si="16"/>
        <v>22.5</v>
      </c>
      <c r="T126" s="9">
        <f t="shared" si="17"/>
        <v>25</v>
      </c>
      <c r="U126" s="8">
        <f t="shared" si="18"/>
        <v>24.583333333333332</v>
      </c>
      <c r="V126" s="8">
        <f t="shared" si="19"/>
        <v>24.6875</v>
      </c>
    </row>
    <row r="127" spans="1:22" ht="13.5" x14ac:dyDescent="0.25">
      <c r="A127" s="3">
        <f>RSI!A127</f>
        <v>42488</v>
      </c>
      <c r="B127" s="2">
        <f>RSI!B127</f>
        <v>7.5842000000000001</v>
      </c>
      <c r="C127" s="2">
        <f>RSI!I127</f>
        <v>47.174508862056328</v>
      </c>
      <c r="D127" s="2">
        <f>MACD!E127</f>
        <v>9.507340329297076E-2</v>
      </c>
      <c r="E127" s="2">
        <f>MACD!F127</f>
        <v>-3.8819937451566484E-3</v>
      </c>
      <c r="F127" s="2">
        <f>'Moving Avg'!D127</f>
        <v>7.5860000000000003</v>
      </c>
      <c r="G127" s="2">
        <f>'Moving Avg'!F127</f>
        <v>7.6983950000000005</v>
      </c>
      <c r="H127" s="2">
        <f>'Moving Avg'!G127</f>
        <v>7.5956740000000016</v>
      </c>
      <c r="I127" s="2">
        <f>'Moving Avg'!H127</f>
        <v>0</v>
      </c>
      <c r="J127" s="6" t="str">
        <f>OBV!F127</f>
        <v>BEARISH</v>
      </c>
      <c r="K127" s="6" t="str">
        <f>OBV!G127</f>
        <v>NEUTRAL</v>
      </c>
      <c r="L127" s="6" t="str">
        <f>OBV!H127</f>
        <v>BEARISH DIVERGENCE</v>
      </c>
      <c r="M127" s="8">
        <f t="shared" si="10"/>
        <v>25</v>
      </c>
      <c r="N127" s="8">
        <f t="shared" si="11"/>
        <v>0</v>
      </c>
      <c r="O127" s="8">
        <f t="shared" si="12"/>
        <v>75</v>
      </c>
      <c r="P127" s="8">
        <f t="shared" si="13"/>
        <v>16.5</v>
      </c>
      <c r="Q127" s="9">
        <f t="shared" si="14"/>
        <v>22.475000000000001</v>
      </c>
      <c r="R127" s="9">
        <f t="shared" si="15"/>
        <v>35.375</v>
      </c>
      <c r="S127" s="9">
        <f t="shared" si="16"/>
        <v>29.925000000000001</v>
      </c>
      <c r="T127" s="9">
        <f t="shared" si="17"/>
        <v>29.125</v>
      </c>
      <c r="U127" s="8">
        <f t="shared" si="18"/>
        <v>29.258333333333336</v>
      </c>
      <c r="V127" s="8">
        <f t="shared" si="19"/>
        <v>29.225000000000001</v>
      </c>
    </row>
    <row r="128" spans="1:22" ht="13.5" x14ac:dyDescent="0.25">
      <c r="A128" s="3">
        <f>RSI!A128</f>
        <v>42489</v>
      </c>
      <c r="B128" s="2">
        <f>RSI!B128</f>
        <v>7.6755000000000004</v>
      </c>
      <c r="C128" s="2">
        <f>RSI!I128</f>
        <v>50.024781896407454</v>
      </c>
      <c r="D128" s="2">
        <f>MACD!E128</f>
        <v>0.13945943651187065</v>
      </c>
      <c r="E128" s="2">
        <f>MACD!F128</f>
        <v>2.4786292306248812E-2</v>
      </c>
      <c r="F128" s="2">
        <f>'Moving Avg'!D128</f>
        <v>7.6426400000000001</v>
      </c>
      <c r="G128" s="2">
        <f>'Moving Avg'!F128</f>
        <v>7.6988500000000002</v>
      </c>
      <c r="H128" s="2">
        <f>'Moving Avg'!G128</f>
        <v>7.6000600000000009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  <c r="M128" s="8">
        <f t="shared" si="10"/>
        <v>25</v>
      </c>
      <c r="N128" s="8">
        <f t="shared" si="11"/>
        <v>0</v>
      </c>
      <c r="O128" s="8">
        <f t="shared" si="12"/>
        <v>75</v>
      </c>
      <c r="P128" s="8">
        <f t="shared" si="13"/>
        <v>67</v>
      </c>
      <c r="Q128" s="9">
        <f t="shared" si="14"/>
        <v>30.049999999999997</v>
      </c>
      <c r="R128" s="9">
        <f t="shared" si="15"/>
        <v>48</v>
      </c>
      <c r="S128" s="9">
        <f t="shared" si="16"/>
        <v>52.650000000000006</v>
      </c>
      <c r="T128" s="9">
        <f t="shared" si="17"/>
        <v>41.75</v>
      </c>
      <c r="U128" s="8">
        <f t="shared" si="18"/>
        <v>43.566666666666663</v>
      </c>
      <c r="V128" s="8">
        <f t="shared" si="19"/>
        <v>43.112499999999997</v>
      </c>
    </row>
    <row r="129" spans="1:22" ht="13.5" x14ac:dyDescent="0.25">
      <c r="A129" s="3">
        <f>RSI!A129</f>
        <v>42492</v>
      </c>
      <c r="B129" s="2">
        <f>RSI!B129</f>
        <v>7.5933000000000002</v>
      </c>
      <c r="C129" s="2">
        <f>RSI!I129</f>
        <v>47.537826669091743</v>
      </c>
      <c r="D129" s="2">
        <f>MACD!E129</f>
        <v>0.14655436924449283</v>
      </c>
      <c r="E129" s="2">
        <f>MACD!F129</f>
        <v>4.9139907693897616E-2</v>
      </c>
      <c r="F129" s="2">
        <f>'Moving Avg'!D129</f>
        <v>7.6444599999999996</v>
      </c>
      <c r="G129" s="2">
        <f>'Moving Avg'!F129</f>
        <v>7.6951950000000009</v>
      </c>
      <c r="H129" s="2">
        <f>'Moving Avg'!G129</f>
        <v>7.6048120000000017</v>
      </c>
      <c r="I129" s="2">
        <f>'Moving Avg'!H129</f>
        <v>0</v>
      </c>
      <c r="J129" s="6" t="str">
        <f>OBV!F129</f>
        <v>BEARISH</v>
      </c>
      <c r="K129" s="6" t="str">
        <f>OBV!G129</f>
        <v>STRONG</v>
      </c>
      <c r="L129" s="6" t="str">
        <f>OBV!H129</f>
        <v>BEARISH DIVERGENCE</v>
      </c>
      <c r="M129" s="8">
        <f t="shared" si="10"/>
        <v>25</v>
      </c>
      <c r="N129" s="8">
        <f t="shared" si="11"/>
        <v>0</v>
      </c>
      <c r="O129" s="8">
        <f t="shared" si="12"/>
        <v>75</v>
      </c>
      <c r="P129" s="8">
        <f t="shared" si="13"/>
        <v>33</v>
      </c>
      <c r="Q129" s="9">
        <f t="shared" si="14"/>
        <v>24.95</v>
      </c>
      <c r="R129" s="9">
        <f t="shared" si="15"/>
        <v>39.5</v>
      </c>
      <c r="S129" s="9">
        <f t="shared" si="16"/>
        <v>37.35</v>
      </c>
      <c r="T129" s="9">
        <f t="shared" si="17"/>
        <v>33.25</v>
      </c>
      <c r="U129" s="8">
        <f t="shared" si="18"/>
        <v>33.933333333333337</v>
      </c>
      <c r="V129" s="8">
        <f t="shared" si="19"/>
        <v>33.762500000000003</v>
      </c>
    </row>
    <row r="130" spans="1:22" ht="13.5" x14ac:dyDescent="0.25">
      <c r="A130" s="3">
        <f>RSI!A130</f>
        <v>42493</v>
      </c>
      <c r="B130" s="2">
        <f>RSI!B130</f>
        <v>7.5842000000000001</v>
      </c>
      <c r="C130" s="2">
        <f>RSI!I130</f>
        <v>47.257728760326195</v>
      </c>
      <c r="D130" s="2">
        <f>MACD!E130</f>
        <v>0.15935063427153917</v>
      </c>
      <c r="E130" s="2">
        <f>MACD!F130</f>
        <v>7.1182053009425927E-2</v>
      </c>
      <c r="F130" s="2">
        <f>'Moving Avg'!D130</f>
        <v>7.60792</v>
      </c>
      <c r="G130" s="2">
        <f>'Moving Avg'!F130</f>
        <v>7.7061600000000015</v>
      </c>
      <c r="H130" s="2">
        <f>'Moving Avg'!G130</f>
        <v>7.6075540000000021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75</v>
      </c>
      <c r="P130" s="8">
        <f t="shared" ref="P130:P193" si="23">IF(L130="confirmed bullish", 34, IF(L130="bullish divergence",17, 0))+IF(J130="bullish",33,IF(J130="bearish",0,16.5))+IF(K130="strong",33,IF(K130="weak",0,16.5))</f>
        <v>33</v>
      </c>
      <c r="Q130" s="9">
        <f t="shared" si="14"/>
        <v>24.95</v>
      </c>
      <c r="R130" s="9">
        <f t="shared" si="15"/>
        <v>39.5</v>
      </c>
      <c r="S130" s="9">
        <f t="shared" si="16"/>
        <v>37.35</v>
      </c>
      <c r="T130" s="9">
        <f t="shared" si="17"/>
        <v>33.25</v>
      </c>
      <c r="U130" s="8">
        <f t="shared" si="18"/>
        <v>33.933333333333337</v>
      </c>
      <c r="V130" s="8">
        <f t="shared" si="19"/>
        <v>33.762500000000003</v>
      </c>
    </row>
    <row r="131" spans="1:22" ht="13.5" x14ac:dyDescent="0.25">
      <c r="A131" s="3">
        <f>RSI!A131</f>
        <v>42494</v>
      </c>
      <c r="B131" s="2">
        <f>RSI!B131</f>
        <v>7.5842000000000001</v>
      </c>
      <c r="C131" s="2">
        <f>RSI!I131</f>
        <v>47.257728760326195</v>
      </c>
      <c r="D131" s="2">
        <f>MACD!E131</f>
        <v>0.17068388311869409</v>
      </c>
      <c r="E131" s="2">
        <f>MACD!F131</f>
        <v>9.108241903127956E-2</v>
      </c>
      <c r="F131" s="2">
        <f>'Moving Avg'!D131</f>
        <v>7.6042800000000002</v>
      </c>
      <c r="G131" s="2">
        <f>'Moving Avg'!F131</f>
        <v>7.7171250000000011</v>
      </c>
      <c r="H131" s="2">
        <f>'Moving Avg'!G131</f>
        <v>7.6124900000000029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75</v>
      </c>
      <c r="P131" s="8">
        <f t="shared" si="23"/>
        <v>33</v>
      </c>
      <c r="Q131" s="9">
        <f t="shared" ref="Q131:Q194" si="24">0.35*M131+N131*0.35+O131*0.15+P131*0.15</f>
        <v>24.95</v>
      </c>
      <c r="R131" s="9">
        <f t="shared" ref="R131:R194" si="25">M131*0.2+N131*0.2+O131*0.35+P131*0.25</f>
        <v>39.5</v>
      </c>
      <c r="S131" s="9">
        <f t="shared" ref="S131:S194" si="26">M131*0.15+N131*0.15+O131*0.25+P131*0.45</f>
        <v>37.35</v>
      </c>
      <c r="T131" s="9">
        <f t="shared" ref="T131:T194" si="27">0.25*SUM(M131:P131)</f>
        <v>33.25</v>
      </c>
      <c r="U131" s="8">
        <f t="shared" ref="U131:U194" si="28">SUM(Q131:S131)/3</f>
        <v>33.933333333333337</v>
      </c>
      <c r="V131" s="8">
        <f t="shared" ref="V131:V194" si="29">SUM(Q131:T131)/4</f>
        <v>33.762500000000003</v>
      </c>
    </row>
    <row r="132" spans="1:22" ht="13.5" x14ac:dyDescent="0.25">
      <c r="A132" s="3">
        <f>RSI!A132</f>
        <v>42495</v>
      </c>
      <c r="B132" s="2">
        <f>RSI!B132</f>
        <v>7.6755000000000004</v>
      </c>
      <c r="C132" s="2">
        <f>RSI!I132</f>
        <v>50.641720603393424</v>
      </c>
      <c r="D132" s="2">
        <f>MACD!E132</f>
        <v>0.10228646972978517</v>
      </c>
      <c r="E132" s="2">
        <f>MACD!F132</f>
        <v>9.3323229170980682E-2</v>
      </c>
      <c r="F132" s="2">
        <f>'Moving Avg'!D132</f>
        <v>7.6225400000000008</v>
      </c>
      <c r="G132" s="2">
        <f>'Moving Avg'!F132</f>
        <v>7.7216900000000006</v>
      </c>
      <c r="H132" s="2">
        <f>'Moving Avg'!G132</f>
        <v>7.6192520000000012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BEARISH DIVERGENCE</v>
      </c>
      <c r="M132" s="8">
        <f t="shared" si="20"/>
        <v>25</v>
      </c>
      <c r="N132" s="8">
        <f t="shared" si="21"/>
        <v>0</v>
      </c>
      <c r="O132" s="8">
        <f t="shared" si="22"/>
        <v>75</v>
      </c>
      <c r="P132" s="8">
        <f t="shared" si="23"/>
        <v>33</v>
      </c>
      <c r="Q132" s="9">
        <f t="shared" si="24"/>
        <v>24.95</v>
      </c>
      <c r="R132" s="9">
        <f t="shared" si="25"/>
        <v>39.5</v>
      </c>
      <c r="S132" s="9">
        <f t="shared" si="26"/>
        <v>37.35</v>
      </c>
      <c r="T132" s="9">
        <f t="shared" si="27"/>
        <v>33.25</v>
      </c>
      <c r="U132" s="8">
        <f t="shared" si="28"/>
        <v>33.933333333333337</v>
      </c>
      <c r="V132" s="8">
        <f t="shared" si="29"/>
        <v>33.762500000000003</v>
      </c>
    </row>
    <row r="133" spans="1:22" ht="13.5" x14ac:dyDescent="0.25">
      <c r="A133" s="3">
        <f>RSI!A133</f>
        <v>42496</v>
      </c>
      <c r="B133" s="2">
        <f>RSI!B133</f>
        <v>7.7028999999999996</v>
      </c>
      <c r="C133" s="2">
        <f>RSI!I133</f>
        <v>51.644444409566539</v>
      </c>
      <c r="D133" s="2">
        <f>MACD!E133</f>
        <v>4.2276114855514635E-2</v>
      </c>
      <c r="E133" s="2">
        <f>MACD!F133</f>
        <v>8.3113806307887478E-2</v>
      </c>
      <c r="F133" s="2">
        <f>'Moving Avg'!D133</f>
        <v>7.6280200000000011</v>
      </c>
      <c r="G133" s="2">
        <f>'Moving Avg'!F133</f>
        <v>7.7276250000000006</v>
      </c>
      <c r="H133" s="2">
        <f>'Moving Avg'!G133</f>
        <v>7.6252820000000021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BEARISH DIVERGENCE</v>
      </c>
      <c r="M133" s="8">
        <f t="shared" si="20"/>
        <v>25</v>
      </c>
      <c r="N133" s="8">
        <f t="shared" si="21"/>
        <v>100</v>
      </c>
      <c r="O133" s="8">
        <f t="shared" si="22"/>
        <v>75</v>
      </c>
      <c r="P133" s="8">
        <f t="shared" si="23"/>
        <v>33</v>
      </c>
      <c r="Q133" s="9">
        <f t="shared" si="24"/>
        <v>59.95</v>
      </c>
      <c r="R133" s="9">
        <f t="shared" si="25"/>
        <v>59.5</v>
      </c>
      <c r="S133" s="9">
        <f t="shared" si="26"/>
        <v>52.35</v>
      </c>
      <c r="T133" s="9">
        <f t="shared" si="27"/>
        <v>58.25</v>
      </c>
      <c r="U133" s="8">
        <f t="shared" si="28"/>
        <v>57.266666666666673</v>
      </c>
      <c r="V133" s="8">
        <f t="shared" si="29"/>
        <v>57.512500000000003</v>
      </c>
    </row>
    <row r="134" spans="1:22" ht="13.5" x14ac:dyDescent="0.25">
      <c r="A134" s="3">
        <f>RSI!A134</f>
        <v>42499</v>
      </c>
      <c r="B134" s="2">
        <f>RSI!B134</f>
        <v>7.7121000000000004</v>
      </c>
      <c r="C134" s="2">
        <f>RSI!I134</f>
        <v>51.997067728643408</v>
      </c>
      <c r="D134" s="2">
        <f>MACD!E134</f>
        <v>2.0079670269057104E-2</v>
      </c>
      <c r="E134" s="2">
        <f>MACD!F134</f>
        <v>7.0506979100121409E-2</v>
      </c>
      <c r="F134" s="2">
        <f>'Moving Avg'!D134</f>
        <v>7.6517800000000005</v>
      </c>
      <c r="G134" s="2">
        <f>'Moving Avg'!F134</f>
        <v>7.7230549999999996</v>
      </c>
      <c r="H134" s="2">
        <f>'Moving Avg'!G134</f>
        <v>7.6333240000000009</v>
      </c>
      <c r="I134" s="2">
        <f>'Moving Avg'!H134</f>
        <v>0</v>
      </c>
      <c r="J134" s="6" t="str">
        <f>OBV!F134</f>
        <v>BULLISH</v>
      </c>
      <c r="K134" s="6" t="str">
        <f>OBV!G134</f>
        <v>NEUTRAL</v>
      </c>
      <c r="L134" s="6" t="str">
        <f>OBV!H134</f>
        <v>CONFIRMED BULLISH</v>
      </c>
      <c r="M134" s="8">
        <f t="shared" si="20"/>
        <v>25</v>
      </c>
      <c r="N134" s="8">
        <f t="shared" si="21"/>
        <v>100</v>
      </c>
      <c r="O134" s="8">
        <f t="shared" si="22"/>
        <v>75</v>
      </c>
      <c r="P134" s="8">
        <f t="shared" si="23"/>
        <v>83.5</v>
      </c>
      <c r="Q134" s="9">
        <f t="shared" si="24"/>
        <v>67.525000000000006</v>
      </c>
      <c r="R134" s="9">
        <f t="shared" si="25"/>
        <v>72.125</v>
      </c>
      <c r="S134" s="9">
        <f t="shared" si="26"/>
        <v>75.075000000000003</v>
      </c>
      <c r="T134" s="9">
        <f t="shared" si="27"/>
        <v>70.875</v>
      </c>
      <c r="U134" s="8">
        <f t="shared" si="28"/>
        <v>71.575000000000003</v>
      </c>
      <c r="V134" s="8">
        <f t="shared" si="29"/>
        <v>71.400000000000006</v>
      </c>
    </row>
    <row r="135" spans="1:22" ht="13.5" x14ac:dyDescent="0.25">
      <c r="A135" s="3">
        <f>RSI!A135</f>
        <v>42500</v>
      </c>
      <c r="B135" s="2">
        <f>RSI!B135</f>
        <v>7.6755000000000004</v>
      </c>
      <c r="C135" s="2">
        <f>RSI!I135</f>
        <v>50.421776918651588</v>
      </c>
      <c r="D135" s="2">
        <f>MACD!E135</f>
        <v>3.1821718866344106E-2</v>
      </c>
      <c r="E135" s="2">
        <f>MACD!F135</f>
        <v>6.2769927053365954E-2</v>
      </c>
      <c r="F135" s="2">
        <f>'Moving Avg'!D135</f>
        <v>7.6700400000000002</v>
      </c>
      <c r="G135" s="2">
        <f>'Moving Avg'!F135</f>
        <v>7.7056899999999988</v>
      </c>
      <c r="H135" s="2">
        <f>'Moving Avg'!G135</f>
        <v>7.6406340000000013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CONFIRMED BULLISH</v>
      </c>
      <c r="M135" s="8">
        <f t="shared" si="20"/>
        <v>25</v>
      </c>
      <c r="N135" s="8">
        <f t="shared" si="21"/>
        <v>100</v>
      </c>
      <c r="O135" s="8">
        <f t="shared" si="22"/>
        <v>75</v>
      </c>
      <c r="P135" s="8">
        <f t="shared" si="23"/>
        <v>67</v>
      </c>
      <c r="Q135" s="9">
        <f t="shared" si="24"/>
        <v>65.05</v>
      </c>
      <c r="R135" s="9">
        <f t="shared" si="25"/>
        <v>68</v>
      </c>
      <c r="S135" s="9">
        <f t="shared" si="26"/>
        <v>67.650000000000006</v>
      </c>
      <c r="T135" s="9">
        <f t="shared" si="27"/>
        <v>66.75</v>
      </c>
      <c r="U135" s="8">
        <f t="shared" si="28"/>
        <v>66.900000000000006</v>
      </c>
      <c r="V135" s="8">
        <f t="shared" si="29"/>
        <v>66.862500000000011</v>
      </c>
    </row>
    <row r="136" spans="1:22" ht="13.5" x14ac:dyDescent="0.25">
      <c r="A136" s="3">
        <f>RSI!A136</f>
        <v>42501</v>
      </c>
      <c r="B136" s="2">
        <f>RSI!B136</f>
        <v>7.6755000000000004</v>
      </c>
      <c r="C136" s="2">
        <f>RSI!I136</f>
        <v>50.421776918651588</v>
      </c>
      <c r="D136" s="2">
        <f>MACD!E136</f>
        <v>1.6392592053775523E-2</v>
      </c>
      <c r="E136" s="2">
        <f>MACD!F136</f>
        <v>5.3494460053447872E-2</v>
      </c>
      <c r="F136" s="2">
        <f>'Moving Avg'!D136</f>
        <v>7.6882999999999999</v>
      </c>
      <c r="G136" s="2">
        <f>'Moving Avg'!F136</f>
        <v>7.6851299999999991</v>
      </c>
      <c r="H136" s="2">
        <f>'Moving Avg'!G136</f>
        <v>7.6497700000000011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CONFIRMED BULLISH</v>
      </c>
      <c r="M136" s="8">
        <f t="shared" si="20"/>
        <v>25</v>
      </c>
      <c r="N136" s="8">
        <f t="shared" si="21"/>
        <v>100</v>
      </c>
      <c r="O136" s="8">
        <f t="shared" si="22"/>
        <v>75</v>
      </c>
      <c r="P136" s="8">
        <f t="shared" si="23"/>
        <v>67</v>
      </c>
      <c r="Q136" s="9">
        <f t="shared" si="24"/>
        <v>65.05</v>
      </c>
      <c r="R136" s="9">
        <f t="shared" si="25"/>
        <v>68</v>
      </c>
      <c r="S136" s="9">
        <f t="shared" si="26"/>
        <v>67.650000000000006</v>
      </c>
      <c r="T136" s="9">
        <f t="shared" si="27"/>
        <v>66.75</v>
      </c>
      <c r="U136" s="8">
        <f t="shared" si="28"/>
        <v>66.900000000000006</v>
      </c>
      <c r="V136" s="8">
        <f t="shared" si="29"/>
        <v>66.862500000000011</v>
      </c>
    </row>
    <row r="137" spans="1:22" ht="13.5" x14ac:dyDescent="0.25">
      <c r="A137" s="3">
        <f>RSI!A137</f>
        <v>42502</v>
      </c>
      <c r="B137" s="2">
        <f>RSI!B137</f>
        <v>7.6298000000000004</v>
      </c>
      <c r="C137" s="2">
        <f>RSI!I137</f>
        <v>48.302648329895845</v>
      </c>
      <c r="D137" s="2">
        <f>MACD!E137</f>
        <v>3.8695714222338751E-3</v>
      </c>
      <c r="E137" s="2">
        <f>MACD!F137</f>
        <v>4.3569482327205075E-2</v>
      </c>
      <c r="F137" s="2">
        <f>'Moving Avg'!D137</f>
        <v>7.6791600000000004</v>
      </c>
      <c r="G137" s="2">
        <f>'Moving Avg'!F137</f>
        <v>7.6714199999999995</v>
      </c>
      <c r="H137" s="2">
        <f>'Moving Avg'!G137</f>
        <v>7.6561660000000007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  <c r="M137" s="8">
        <f t="shared" si="20"/>
        <v>25</v>
      </c>
      <c r="N137" s="8">
        <f t="shared" si="21"/>
        <v>100</v>
      </c>
      <c r="O137" s="8">
        <f t="shared" si="22"/>
        <v>75</v>
      </c>
      <c r="P137" s="8">
        <f t="shared" si="23"/>
        <v>33</v>
      </c>
      <c r="Q137" s="9">
        <f t="shared" si="24"/>
        <v>59.95</v>
      </c>
      <c r="R137" s="9">
        <f t="shared" si="25"/>
        <v>59.5</v>
      </c>
      <c r="S137" s="9">
        <f t="shared" si="26"/>
        <v>52.35</v>
      </c>
      <c r="T137" s="9">
        <f t="shared" si="27"/>
        <v>58.25</v>
      </c>
      <c r="U137" s="8">
        <f t="shared" si="28"/>
        <v>57.266666666666673</v>
      </c>
      <c r="V137" s="8">
        <f t="shared" si="29"/>
        <v>57.512500000000003</v>
      </c>
    </row>
    <row r="138" spans="1:22" ht="13.5" x14ac:dyDescent="0.25">
      <c r="A138" s="3">
        <f>RSI!A138</f>
        <v>42503</v>
      </c>
      <c r="B138" s="2">
        <f>RSI!B138</f>
        <v>7.6573000000000002</v>
      </c>
      <c r="C138" s="2">
        <f>RSI!I138</f>
        <v>49.673335932965188</v>
      </c>
      <c r="D138" s="2">
        <f>MACD!E138</f>
        <v>5.5034490308853989E-3</v>
      </c>
      <c r="E138" s="2">
        <f>MACD!F138</f>
        <v>3.5956275667941143E-2</v>
      </c>
      <c r="F138" s="2">
        <f>'Moving Avg'!D138</f>
        <v>7.6700400000000002</v>
      </c>
      <c r="G138" s="2">
        <f>'Moving Avg'!F138</f>
        <v>7.6513200000000001</v>
      </c>
      <c r="H138" s="2">
        <f>'Moving Avg'!G138</f>
        <v>7.6667660000000009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  <c r="M138" s="8">
        <f t="shared" si="20"/>
        <v>25</v>
      </c>
      <c r="N138" s="8">
        <f t="shared" si="21"/>
        <v>100</v>
      </c>
      <c r="O138" s="8">
        <f t="shared" si="22"/>
        <v>75</v>
      </c>
      <c r="P138" s="8">
        <f t="shared" si="23"/>
        <v>33</v>
      </c>
      <c r="Q138" s="9">
        <f t="shared" si="24"/>
        <v>59.95</v>
      </c>
      <c r="R138" s="9">
        <f t="shared" si="25"/>
        <v>59.5</v>
      </c>
      <c r="S138" s="9">
        <f t="shared" si="26"/>
        <v>52.35</v>
      </c>
      <c r="T138" s="9">
        <f t="shared" si="27"/>
        <v>58.25</v>
      </c>
      <c r="U138" s="8">
        <f t="shared" si="28"/>
        <v>57.266666666666673</v>
      </c>
      <c r="V138" s="8">
        <f t="shared" si="29"/>
        <v>57.512500000000003</v>
      </c>
    </row>
    <row r="139" spans="1:22" ht="13.5" x14ac:dyDescent="0.25">
      <c r="A139" s="3">
        <f>RSI!A139</f>
        <v>42506</v>
      </c>
      <c r="B139" s="2">
        <f>RSI!B139</f>
        <v>7.4927999999999999</v>
      </c>
      <c r="C139" s="2">
        <f>RSI!I139</f>
        <v>42.426829819682141</v>
      </c>
      <c r="D139" s="2">
        <f>MACD!E139</f>
        <v>6.4672739489930464E-3</v>
      </c>
      <c r="E139" s="2">
        <f>MACD!F139</f>
        <v>3.0058475324151523E-2</v>
      </c>
      <c r="F139" s="2">
        <f>'Moving Avg'!D139</f>
        <v>7.6261800000000006</v>
      </c>
      <c r="G139" s="2">
        <f>'Moving Avg'!F139</f>
        <v>7.6348749999999992</v>
      </c>
      <c r="H139" s="2">
        <f>'Moving Avg'!G139</f>
        <v>7.6740760000000021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  <c r="M139" s="8">
        <f t="shared" si="20"/>
        <v>25</v>
      </c>
      <c r="N139" s="8">
        <f t="shared" si="21"/>
        <v>100</v>
      </c>
      <c r="O139" s="8">
        <f t="shared" si="22"/>
        <v>75</v>
      </c>
      <c r="P139" s="8">
        <f t="shared" si="23"/>
        <v>33</v>
      </c>
      <c r="Q139" s="9">
        <f t="shared" si="24"/>
        <v>59.95</v>
      </c>
      <c r="R139" s="9">
        <f t="shared" si="25"/>
        <v>59.5</v>
      </c>
      <c r="S139" s="9">
        <f t="shared" si="26"/>
        <v>52.35</v>
      </c>
      <c r="T139" s="9">
        <f t="shared" si="27"/>
        <v>58.25</v>
      </c>
      <c r="U139" s="8">
        <f t="shared" si="28"/>
        <v>57.266666666666673</v>
      </c>
      <c r="V139" s="8">
        <f t="shared" si="29"/>
        <v>57.512500000000003</v>
      </c>
    </row>
    <row r="140" spans="1:22" ht="13.5" x14ac:dyDescent="0.25">
      <c r="A140" s="3">
        <f>RSI!A140</f>
        <v>42507</v>
      </c>
      <c r="B140" s="2">
        <f>RSI!B140</f>
        <v>7.4379999999999997</v>
      </c>
      <c r="C140" s="2">
        <f>RSI!I140</f>
        <v>40.316790134922279</v>
      </c>
      <c r="D140" s="2">
        <f>MACD!E140</f>
        <v>1.0953264708776445E-2</v>
      </c>
      <c r="E140" s="2">
        <f>MACD!F140</f>
        <v>2.6237433201076511E-2</v>
      </c>
      <c r="F140" s="2">
        <f>'Moving Avg'!D140</f>
        <v>7.5786800000000003</v>
      </c>
      <c r="G140" s="2">
        <f>'Moving Avg'!F140</f>
        <v>7.6138599999999981</v>
      </c>
      <c r="H140" s="2">
        <f>'Moving Avg'!G140</f>
        <v>7.6784620000000015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  <c r="M140" s="8">
        <f t="shared" si="20"/>
        <v>25</v>
      </c>
      <c r="N140" s="8">
        <f t="shared" si="21"/>
        <v>45</v>
      </c>
      <c r="O140" s="8">
        <f t="shared" si="22"/>
        <v>75</v>
      </c>
      <c r="P140" s="8">
        <f t="shared" si="23"/>
        <v>33</v>
      </c>
      <c r="Q140" s="9">
        <f t="shared" si="24"/>
        <v>40.700000000000003</v>
      </c>
      <c r="R140" s="9">
        <f t="shared" si="25"/>
        <v>48.5</v>
      </c>
      <c r="S140" s="9">
        <f t="shared" si="26"/>
        <v>44.1</v>
      </c>
      <c r="T140" s="9">
        <f t="shared" si="27"/>
        <v>44.5</v>
      </c>
      <c r="U140" s="8">
        <f t="shared" si="28"/>
        <v>44.433333333333337</v>
      </c>
      <c r="V140" s="8">
        <f t="shared" si="29"/>
        <v>44.45</v>
      </c>
    </row>
    <row r="141" spans="1:22" ht="13.5" x14ac:dyDescent="0.25">
      <c r="A141" s="3">
        <f>RSI!A141</f>
        <v>42508</v>
      </c>
      <c r="B141" s="2">
        <f>RSI!B141</f>
        <v>7.6481000000000003</v>
      </c>
      <c r="C141" s="2">
        <f>RSI!I141</f>
        <v>50.484465860903043</v>
      </c>
      <c r="D141" s="2">
        <f>MACD!E141</f>
        <v>4.4624020765215988E-4</v>
      </c>
      <c r="E141" s="2">
        <f>MACD!F141</f>
        <v>2.1079194602391643E-2</v>
      </c>
      <c r="F141" s="2">
        <f>'Moving Avg'!D141</f>
        <v>7.5731999999999999</v>
      </c>
      <c r="G141" s="2">
        <f>'Moving Avg'!F141</f>
        <v>7.6033499999999989</v>
      </c>
      <c r="H141" s="2">
        <f>'Moving Avg'!G141</f>
        <v>7.6835780000000007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CONFIRMED BEARISH</v>
      </c>
      <c r="M141" s="8">
        <f t="shared" si="20"/>
        <v>25</v>
      </c>
      <c r="N141" s="8">
        <f t="shared" si="21"/>
        <v>100</v>
      </c>
      <c r="O141" s="8">
        <f t="shared" si="22"/>
        <v>75</v>
      </c>
      <c r="P141" s="8">
        <f t="shared" si="23"/>
        <v>33</v>
      </c>
      <c r="Q141" s="9">
        <f t="shared" si="24"/>
        <v>59.95</v>
      </c>
      <c r="R141" s="9">
        <f t="shared" si="25"/>
        <v>59.5</v>
      </c>
      <c r="S141" s="9">
        <f t="shared" si="26"/>
        <v>52.35</v>
      </c>
      <c r="T141" s="9">
        <f t="shared" si="27"/>
        <v>58.25</v>
      </c>
      <c r="U141" s="8">
        <f t="shared" si="28"/>
        <v>57.266666666666673</v>
      </c>
      <c r="V141" s="8">
        <f t="shared" si="29"/>
        <v>57.512500000000003</v>
      </c>
    </row>
    <row r="142" spans="1:22" ht="13.5" x14ac:dyDescent="0.25">
      <c r="A142" s="3">
        <f>RSI!A142</f>
        <v>42509</v>
      </c>
      <c r="B142" s="2">
        <f>RSI!B142</f>
        <v>7.3556999999999997</v>
      </c>
      <c r="C142" s="2">
        <f>RSI!I142</f>
        <v>40.216022174613407</v>
      </c>
      <c r="D142" s="2">
        <f>MACD!E142</f>
        <v>2.7186363573349581E-2</v>
      </c>
      <c r="E142" s="2">
        <f>MACD!F142</f>
        <v>2.2300628396583231E-2</v>
      </c>
      <c r="F142" s="2">
        <f>'Moving Avg'!D142</f>
        <v>7.5183800000000005</v>
      </c>
      <c r="G142" s="2">
        <f>'Moving Avg'!F142</f>
        <v>7.6015200000000007</v>
      </c>
      <c r="H142" s="2">
        <f>'Moving Avg'!G142</f>
        <v>7.6859540000000015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  <c r="M142" s="8">
        <f t="shared" si="20"/>
        <v>25</v>
      </c>
      <c r="N142" s="8">
        <f t="shared" si="21"/>
        <v>0</v>
      </c>
      <c r="O142" s="8">
        <f t="shared" si="22"/>
        <v>75</v>
      </c>
      <c r="P142" s="8">
        <f t="shared" si="23"/>
        <v>33</v>
      </c>
      <c r="Q142" s="9">
        <f t="shared" si="24"/>
        <v>24.95</v>
      </c>
      <c r="R142" s="9">
        <f t="shared" si="25"/>
        <v>39.5</v>
      </c>
      <c r="S142" s="9">
        <f t="shared" si="26"/>
        <v>37.35</v>
      </c>
      <c r="T142" s="9">
        <f t="shared" si="27"/>
        <v>33.25</v>
      </c>
      <c r="U142" s="8">
        <f t="shared" si="28"/>
        <v>33.933333333333337</v>
      </c>
      <c r="V142" s="8">
        <f t="shared" si="29"/>
        <v>33.762500000000003</v>
      </c>
    </row>
    <row r="143" spans="1:22" ht="13.5" x14ac:dyDescent="0.25">
      <c r="A143" s="3">
        <f>RSI!A143</f>
        <v>42510</v>
      </c>
      <c r="B143" s="2">
        <f>RSI!B143</f>
        <v>7.5202</v>
      </c>
      <c r="C143" s="2">
        <f>RSI!I143</f>
        <v>46.774994418507212</v>
      </c>
      <c r="D143" s="2">
        <f>MACD!E143</f>
        <v>4.3501430443074973E-2</v>
      </c>
      <c r="E143" s="2">
        <f>MACD!F143</f>
        <v>2.6540788805881579E-2</v>
      </c>
      <c r="F143" s="2">
        <f>'Moving Avg'!D143</f>
        <v>7.4909599999999994</v>
      </c>
      <c r="G143" s="2">
        <f>'Moving Avg'!F143</f>
        <v>7.6079150000000011</v>
      </c>
      <c r="H143" s="2">
        <f>'Moving Avg'!G143</f>
        <v>7.6874159999999998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CONFIRMED BEARISH</v>
      </c>
      <c r="M143" s="8">
        <f t="shared" si="20"/>
        <v>25</v>
      </c>
      <c r="N143" s="8">
        <f t="shared" si="21"/>
        <v>0</v>
      </c>
      <c r="O143" s="8">
        <f t="shared" si="22"/>
        <v>75</v>
      </c>
      <c r="P143" s="8">
        <f t="shared" si="23"/>
        <v>33</v>
      </c>
      <c r="Q143" s="9">
        <f t="shared" si="24"/>
        <v>24.95</v>
      </c>
      <c r="R143" s="9">
        <f t="shared" si="25"/>
        <v>39.5</v>
      </c>
      <c r="S143" s="9">
        <f t="shared" si="26"/>
        <v>37.35</v>
      </c>
      <c r="T143" s="9">
        <f t="shared" si="27"/>
        <v>33.25</v>
      </c>
      <c r="U143" s="8">
        <f t="shared" si="28"/>
        <v>33.933333333333337</v>
      </c>
      <c r="V143" s="8">
        <f t="shared" si="29"/>
        <v>33.762500000000003</v>
      </c>
    </row>
    <row r="144" spans="1:22" ht="13.5" x14ac:dyDescent="0.25">
      <c r="A144" s="3">
        <f>RSI!A144</f>
        <v>42513</v>
      </c>
      <c r="B144" s="2">
        <f>RSI!B144</f>
        <v>7.4927999999999999</v>
      </c>
      <c r="C144" s="2">
        <f>RSI!I144</f>
        <v>45.872238667055726</v>
      </c>
      <c r="D144" s="2">
        <f>MACD!E144</f>
        <v>6.1315212971286392E-2</v>
      </c>
      <c r="E144" s="2">
        <f>MACD!F144</f>
        <v>3.3495673638962546E-2</v>
      </c>
      <c r="F144" s="2">
        <f>'Moving Avg'!D144</f>
        <v>7.4909599999999994</v>
      </c>
      <c r="G144" s="2">
        <f>'Moving Avg'!F144</f>
        <v>7.6033450000000018</v>
      </c>
      <c r="H144" s="2">
        <f>'Moving Avg'!G144</f>
        <v>7.6877820000000012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NEUTRAL</v>
      </c>
      <c r="M144" s="8">
        <f t="shared" si="20"/>
        <v>25</v>
      </c>
      <c r="N144" s="8">
        <f t="shared" si="21"/>
        <v>0</v>
      </c>
      <c r="O144" s="8">
        <f t="shared" si="22"/>
        <v>75</v>
      </c>
      <c r="P144" s="8">
        <f t="shared" si="23"/>
        <v>33</v>
      </c>
      <c r="Q144" s="9">
        <f t="shared" si="24"/>
        <v>24.95</v>
      </c>
      <c r="R144" s="9">
        <f t="shared" si="25"/>
        <v>39.5</v>
      </c>
      <c r="S144" s="9">
        <f t="shared" si="26"/>
        <v>37.35</v>
      </c>
      <c r="T144" s="9">
        <f t="shared" si="27"/>
        <v>33.25</v>
      </c>
      <c r="U144" s="8">
        <f t="shared" si="28"/>
        <v>33.933333333333337</v>
      </c>
      <c r="V144" s="8">
        <f t="shared" si="29"/>
        <v>33.762500000000003</v>
      </c>
    </row>
    <row r="145" spans="1:22" ht="13.5" x14ac:dyDescent="0.25">
      <c r="A145" s="3">
        <f>RSI!A145</f>
        <v>42514</v>
      </c>
      <c r="B145" s="2">
        <f>RSI!B145</f>
        <v>7.5202</v>
      </c>
      <c r="C145" s="2">
        <f>RSI!I145</f>
        <v>46.974354314962966</v>
      </c>
      <c r="D145" s="2">
        <f>MACD!E145</f>
        <v>6.9411877767220354E-2</v>
      </c>
      <c r="E145" s="2">
        <f>MACD!F145</f>
        <v>4.0678914464614108E-2</v>
      </c>
      <c r="F145" s="2">
        <f>'Moving Avg'!D145</f>
        <v>7.5073999999999996</v>
      </c>
      <c r="G145" s="2">
        <f>'Moving Avg'!F145</f>
        <v>7.5910099999999998</v>
      </c>
      <c r="H145" s="2">
        <f>'Moving Avg'!G145</f>
        <v>7.6848580000000002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CONFIRMED BULLISH</v>
      </c>
      <c r="M145" s="8">
        <f t="shared" si="20"/>
        <v>25</v>
      </c>
      <c r="N145" s="8">
        <f t="shared" si="21"/>
        <v>0</v>
      </c>
      <c r="O145" s="8">
        <f t="shared" si="22"/>
        <v>75</v>
      </c>
      <c r="P145" s="8">
        <f t="shared" si="23"/>
        <v>67</v>
      </c>
      <c r="Q145" s="9">
        <f t="shared" si="24"/>
        <v>30.049999999999997</v>
      </c>
      <c r="R145" s="9">
        <f t="shared" si="25"/>
        <v>48</v>
      </c>
      <c r="S145" s="9">
        <f t="shared" si="26"/>
        <v>52.650000000000006</v>
      </c>
      <c r="T145" s="9">
        <f t="shared" si="27"/>
        <v>41.75</v>
      </c>
      <c r="U145" s="8">
        <f t="shared" si="28"/>
        <v>43.566666666666663</v>
      </c>
      <c r="V145" s="8">
        <f t="shared" si="29"/>
        <v>43.112499999999997</v>
      </c>
    </row>
    <row r="146" spans="1:22" ht="13.5" x14ac:dyDescent="0.25">
      <c r="A146" s="3">
        <f>RSI!A146</f>
        <v>42515</v>
      </c>
      <c r="B146" s="2">
        <f>RSI!B146</f>
        <v>7.3192000000000004</v>
      </c>
      <c r="C146" s="2">
        <f>RSI!I146</f>
        <v>40.465272241551276</v>
      </c>
      <c r="D146" s="2">
        <f>MACD!E146</f>
        <v>9.1623089470391328E-2</v>
      </c>
      <c r="E146" s="2">
        <f>MACD!F146</f>
        <v>5.0867749465769552E-2</v>
      </c>
      <c r="F146" s="2">
        <f>'Moving Avg'!D146</f>
        <v>7.4416200000000003</v>
      </c>
      <c r="G146" s="2">
        <f>'Moving Avg'!F146</f>
        <v>7.5768499999999985</v>
      </c>
      <c r="H146" s="2">
        <f>'Moving Avg'!G146</f>
        <v>7.6740759999999986</v>
      </c>
      <c r="I146" s="2">
        <f>'Moving Avg'!H146</f>
        <v>0</v>
      </c>
      <c r="J146" s="6" t="str">
        <f>OBV!F146</f>
        <v>BULLISH</v>
      </c>
      <c r="K146" s="6" t="str">
        <f>OBV!G146</f>
        <v>NEUTRAL</v>
      </c>
      <c r="L146" s="6" t="str">
        <f>OBV!H146</f>
        <v>BULLISH DIVERGENCE</v>
      </c>
      <c r="M146" s="8">
        <f t="shared" si="20"/>
        <v>25</v>
      </c>
      <c r="N146" s="8">
        <f t="shared" si="21"/>
        <v>0</v>
      </c>
      <c r="O146" s="8">
        <f t="shared" si="22"/>
        <v>75</v>
      </c>
      <c r="P146" s="8">
        <f t="shared" si="23"/>
        <v>66.5</v>
      </c>
      <c r="Q146" s="9">
        <f t="shared" si="24"/>
        <v>29.975000000000001</v>
      </c>
      <c r="R146" s="9">
        <f t="shared" si="25"/>
        <v>47.875</v>
      </c>
      <c r="S146" s="9">
        <f t="shared" si="26"/>
        <v>52.424999999999997</v>
      </c>
      <c r="T146" s="9">
        <f t="shared" si="27"/>
        <v>41.625</v>
      </c>
      <c r="U146" s="8">
        <f t="shared" si="28"/>
        <v>43.42499999999999</v>
      </c>
      <c r="V146" s="8">
        <f t="shared" si="29"/>
        <v>42.974999999999994</v>
      </c>
    </row>
    <row r="147" spans="1:22" ht="13.5" x14ac:dyDescent="0.25">
      <c r="A147" s="3">
        <f>RSI!A147</f>
        <v>42516</v>
      </c>
      <c r="B147" s="2">
        <f>RSI!B147</f>
        <v>7.31</v>
      </c>
      <c r="C147" s="2">
        <f>RSI!I147</f>
        <v>40.190760072623938</v>
      </c>
      <c r="D147" s="2">
        <f>MACD!E147</f>
        <v>0.10569200930084932</v>
      </c>
      <c r="E147" s="2">
        <f>MACD!F147</f>
        <v>6.183260143278551E-2</v>
      </c>
      <c r="F147" s="2">
        <f>'Moving Avg'!D147</f>
        <v>7.4324800000000009</v>
      </c>
      <c r="G147" s="2">
        <f>'Moving Avg'!F147</f>
        <v>7.5631399999999998</v>
      </c>
      <c r="H147" s="2">
        <f>'Moving Avg'!G147</f>
        <v>7.6594559999999987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CONFIRMED BEARISH</v>
      </c>
      <c r="M147" s="8">
        <f t="shared" si="20"/>
        <v>25</v>
      </c>
      <c r="N147" s="8">
        <f t="shared" si="21"/>
        <v>0</v>
      </c>
      <c r="O147" s="8">
        <f t="shared" si="22"/>
        <v>75</v>
      </c>
      <c r="P147" s="8">
        <f t="shared" si="23"/>
        <v>33</v>
      </c>
      <c r="Q147" s="9">
        <f t="shared" si="24"/>
        <v>24.95</v>
      </c>
      <c r="R147" s="9">
        <f t="shared" si="25"/>
        <v>39.5</v>
      </c>
      <c r="S147" s="9">
        <f t="shared" si="26"/>
        <v>37.35</v>
      </c>
      <c r="T147" s="9">
        <f t="shared" si="27"/>
        <v>33.25</v>
      </c>
      <c r="U147" s="8">
        <f t="shared" si="28"/>
        <v>33.933333333333337</v>
      </c>
      <c r="V147" s="8">
        <f t="shared" si="29"/>
        <v>33.762500000000003</v>
      </c>
    </row>
    <row r="148" spans="1:22" ht="13.5" x14ac:dyDescent="0.25">
      <c r="A148" s="3">
        <f>RSI!A148</f>
        <v>42517</v>
      </c>
      <c r="B148" s="2">
        <f>RSI!B148</f>
        <v>7.31</v>
      </c>
      <c r="C148" s="2">
        <f>RSI!I148</f>
        <v>40.190760072623938</v>
      </c>
      <c r="D148" s="2">
        <f>MACD!E148</f>
        <v>0.12338541362042843</v>
      </c>
      <c r="E148" s="2">
        <f>MACD!F148</f>
        <v>7.4143163870314097E-2</v>
      </c>
      <c r="F148" s="2">
        <f>'Moving Avg'!D148</f>
        <v>7.3904399999999999</v>
      </c>
      <c r="G148" s="2">
        <f>'Moving Avg'!F148</f>
        <v>7.5448649999999997</v>
      </c>
      <c r="H148" s="2">
        <f>'Moving Avg'!G148</f>
        <v>7.6431900000000006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CONFIRMED BEARISH</v>
      </c>
      <c r="M148" s="8">
        <f t="shared" si="20"/>
        <v>25</v>
      </c>
      <c r="N148" s="8">
        <f t="shared" si="21"/>
        <v>0</v>
      </c>
      <c r="O148" s="8">
        <f t="shared" si="22"/>
        <v>75</v>
      </c>
      <c r="P148" s="8">
        <f t="shared" si="23"/>
        <v>33</v>
      </c>
      <c r="Q148" s="9">
        <f t="shared" si="24"/>
        <v>24.95</v>
      </c>
      <c r="R148" s="9">
        <f t="shared" si="25"/>
        <v>39.5</v>
      </c>
      <c r="S148" s="9">
        <f t="shared" si="26"/>
        <v>37.35</v>
      </c>
      <c r="T148" s="9">
        <f t="shared" si="27"/>
        <v>33.25</v>
      </c>
      <c r="U148" s="8">
        <f t="shared" si="28"/>
        <v>33.933333333333337</v>
      </c>
      <c r="V148" s="8">
        <f t="shared" si="29"/>
        <v>33.762500000000003</v>
      </c>
    </row>
    <row r="149" spans="1:22" ht="13.5" x14ac:dyDescent="0.25">
      <c r="A149" s="3">
        <f>RSI!A149</f>
        <v>42520</v>
      </c>
      <c r="B149" s="2">
        <f>RSI!B149</f>
        <v>7.2918000000000003</v>
      </c>
      <c r="C149" s="2">
        <f>RSI!I149</f>
        <v>39.574802473024697</v>
      </c>
      <c r="D149" s="2">
        <f>MACD!E149</f>
        <v>0.11583995645063538</v>
      </c>
      <c r="E149" s="2">
        <f>MACD!F149</f>
        <v>8.2482522386378362E-2</v>
      </c>
      <c r="F149" s="2">
        <f>'Moving Avg'!D149</f>
        <v>7.3502399999999994</v>
      </c>
      <c r="G149" s="2">
        <f>'Moving Avg'!F149</f>
        <v>7.5297900000000011</v>
      </c>
      <c r="H149" s="2">
        <f>'Moving Avg'!G149</f>
        <v>7.6300319999999999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  <c r="M149" s="8">
        <f t="shared" si="20"/>
        <v>25</v>
      </c>
      <c r="N149" s="8">
        <f t="shared" si="21"/>
        <v>0</v>
      </c>
      <c r="O149" s="8">
        <f t="shared" si="22"/>
        <v>75</v>
      </c>
      <c r="P149" s="8">
        <f t="shared" si="23"/>
        <v>33</v>
      </c>
      <c r="Q149" s="9">
        <f t="shared" si="24"/>
        <v>24.95</v>
      </c>
      <c r="R149" s="9">
        <f t="shared" si="25"/>
        <v>39.5</v>
      </c>
      <c r="S149" s="9">
        <f t="shared" si="26"/>
        <v>37.35</v>
      </c>
      <c r="T149" s="9">
        <f t="shared" si="27"/>
        <v>33.25</v>
      </c>
      <c r="U149" s="8">
        <f t="shared" si="28"/>
        <v>33.933333333333337</v>
      </c>
      <c r="V149" s="8">
        <f t="shared" si="29"/>
        <v>33.762500000000003</v>
      </c>
    </row>
    <row r="150" spans="1:22" ht="13.5" x14ac:dyDescent="0.25">
      <c r="A150" s="3">
        <f>RSI!A150</f>
        <v>42521</v>
      </c>
      <c r="B150" s="2">
        <f>RSI!B150</f>
        <v>7.2826000000000004</v>
      </c>
      <c r="C150" s="2">
        <f>RSI!I150</f>
        <v>39.247359133849294</v>
      </c>
      <c r="D150" s="2">
        <f>MACD!E150</f>
        <v>0.10314947056033485</v>
      </c>
      <c r="E150" s="2">
        <f>MACD!F150</f>
        <v>8.6615912021169666E-2</v>
      </c>
      <c r="F150" s="2">
        <f>'Moving Avg'!D150</f>
        <v>7.3027200000000008</v>
      </c>
      <c r="G150" s="2">
        <f>'Moving Avg'!F150</f>
        <v>7.5147099999999991</v>
      </c>
      <c r="H150" s="2">
        <f>'Moving Avg'!G150</f>
        <v>7.6194320000000006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  <c r="M150" s="8">
        <f t="shared" si="20"/>
        <v>25</v>
      </c>
      <c r="N150" s="8">
        <f t="shared" si="21"/>
        <v>0</v>
      </c>
      <c r="O150" s="8">
        <f t="shared" si="22"/>
        <v>75</v>
      </c>
      <c r="P150" s="8">
        <f t="shared" si="23"/>
        <v>33</v>
      </c>
      <c r="Q150" s="9">
        <f t="shared" si="24"/>
        <v>24.95</v>
      </c>
      <c r="R150" s="9">
        <f t="shared" si="25"/>
        <v>39.5</v>
      </c>
      <c r="S150" s="9">
        <f t="shared" si="26"/>
        <v>37.35</v>
      </c>
      <c r="T150" s="9">
        <f t="shared" si="27"/>
        <v>33.25</v>
      </c>
      <c r="U150" s="8">
        <f t="shared" si="28"/>
        <v>33.933333333333337</v>
      </c>
      <c r="V150" s="8">
        <f t="shared" si="29"/>
        <v>33.762500000000003</v>
      </c>
    </row>
    <row r="151" spans="1:22" ht="13.5" x14ac:dyDescent="0.25">
      <c r="A151" s="3">
        <f>RSI!A151</f>
        <v>42522</v>
      </c>
      <c r="B151" s="2">
        <f>RSI!B151</f>
        <v>7.2095000000000002</v>
      </c>
      <c r="C151" s="2">
        <f>RSI!I151</f>
        <v>36.652380289759989</v>
      </c>
      <c r="D151" s="2">
        <f>MACD!E151</f>
        <v>0.13154012155157613</v>
      </c>
      <c r="E151" s="2">
        <f>MACD!F151</f>
        <v>9.5600753927250967E-2</v>
      </c>
      <c r="F151" s="2">
        <f>'Moving Avg'!D151</f>
        <v>7.28078</v>
      </c>
      <c r="G151" s="2">
        <f>'Moving Avg'!F151</f>
        <v>7.4959749999999996</v>
      </c>
      <c r="H151" s="2">
        <f>'Moving Avg'!G151</f>
        <v>7.6082840000000012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  <c r="M151" s="8">
        <f t="shared" si="20"/>
        <v>25</v>
      </c>
      <c r="N151" s="8">
        <f t="shared" si="21"/>
        <v>0</v>
      </c>
      <c r="O151" s="8">
        <f t="shared" si="22"/>
        <v>75</v>
      </c>
      <c r="P151" s="8">
        <f t="shared" si="23"/>
        <v>33</v>
      </c>
      <c r="Q151" s="9">
        <f t="shared" si="24"/>
        <v>24.95</v>
      </c>
      <c r="R151" s="9">
        <f t="shared" si="25"/>
        <v>39.5</v>
      </c>
      <c r="S151" s="9">
        <f t="shared" si="26"/>
        <v>37.35</v>
      </c>
      <c r="T151" s="9">
        <f t="shared" si="27"/>
        <v>33.25</v>
      </c>
      <c r="U151" s="8">
        <f t="shared" si="28"/>
        <v>33.933333333333337</v>
      </c>
      <c r="V151" s="8">
        <f t="shared" si="29"/>
        <v>33.762500000000003</v>
      </c>
    </row>
    <row r="152" spans="1:22" ht="13.5" x14ac:dyDescent="0.25">
      <c r="A152" s="3">
        <f>RSI!A152</f>
        <v>42523</v>
      </c>
      <c r="B152" s="2">
        <f>RSI!B152</f>
        <v>7.2004000000000001</v>
      </c>
      <c r="C152" s="2">
        <f>RSI!I152</f>
        <v>36.330346369206559</v>
      </c>
      <c r="D152" s="2">
        <f>MACD!E152</f>
        <v>0.11297222564384235</v>
      </c>
      <c r="E152" s="2">
        <f>MACD!F152</f>
        <v>9.9075048270569246E-2</v>
      </c>
      <c r="F152" s="2">
        <f>'Moving Avg'!D152</f>
        <v>7.2588600000000003</v>
      </c>
      <c r="G152" s="2">
        <f>'Moving Avg'!F152</f>
        <v>7.4722200000000001</v>
      </c>
      <c r="H152" s="2">
        <f>'Moving Avg'!G152</f>
        <v>7.597868000000001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  <c r="M152" s="8">
        <f t="shared" si="20"/>
        <v>25</v>
      </c>
      <c r="N152" s="8">
        <f t="shared" si="21"/>
        <v>0</v>
      </c>
      <c r="O152" s="8">
        <f t="shared" si="22"/>
        <v>75</v>
      </c>
      <c r="P152" s="8">
        <f t="shared" si="23"/>
        <v>33</v>
      </c>
      <c r="Q152" s="9">
        <f t="shared" si="24"/>
        <v>24.95</v>
      </c>
      <c r="R152" s="9">
        <f t="shared" si="25"/>
        <v>39.5</v>
      </c>
      <c r="S152" s="9">
        <f t="shared" si="26"/>
        <v>37.35</v>
      </c>
      <c r="T152" s="9">
        <f t="shared" si="27"/>
        <v>33.25</v>
      </c>
      <c r="U152" s="8">
        <f t="shared" si="28"/>
        <v>33.933333333333337</v>
      </c>
      <c r="V152" s="8">
        <f t="shared" si="29"/>
        <v>33.762500000000003</v>
      </c>
    </row>
    <row r="153" spans="1:22" ht="13.5" x14ac:dyDescent="0.25">
      <c r="A153" s="3">
        <f>RSI!A153</f>
        <v>42524</v>
      </c>
      <c r="B153" s="2">
        <f>RSI!B153</f>
        <v>7.109</v>
      </c>
      <c r="C153" s="2">
        <f>RSI!I153</f>
        <v>33.177302623137422</v>
      </c>
      <c r="D153" s="2">
        <f>MACD!E153</f>
        <v>0.13098515932702615</v>
      </c>
      <c r="E153" s="2">
        <f>MACD!F153</f>
        <v>0.10545707048186063</v>
      </c>
      <c r="F153" s="2">
        <f>'Moving Avg'!D153</f>
        <v>7.2186600000000016</v>
      </c>
      <c r="G153" s="2">
        <f>'Moving Avg'!F153</f>
        <v>7.4425250000000007</v>
      </c>
      <c r="H153" s="2">
        <f>'Moving Avg'!G153</f>
        <v>7.5865380000000009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  <c r="M153" s="8">
        <f t="shared" si="20"/>
        <v>25</v>
      </c>
      <c r="N153" s="8">
        <f t="shared" si="21"/>
        <v>0</v>
      </c>
      <c r="O153" s="8">
        <f t="shared" si="22"/>
        <v>75</v>
      </c>
      <c r="P153" s="8">
        <f t="shared" si="23"/>
        <v>33</v>
      </c>
      <c r="Q153" s="9">
        <f t="shared" si="24"/>
        <v>24.95</v>
      </c>
      <c r="R153" s="9">
        <f t="shared" si="25"/>
        <v>39.5</v>
      </c>
      <c r="S153" s="9">
        <f t="shared" si="26"/>
        <v>37.35</v>
      </c>
      <c r="T153" s="9">
        <f t="shared" si="27"/>
        <v>33.25</v>
      </c>
      <c r="U153" s="8">
        <f t="shared" si="28"/>
        <v>33.933333333333337</v>
      </c>
      <c r="V153" s="8">
        <f t="shared" si="29"/>
        <v>33.762500000000003</v>
      </c>
    </row>
    <row r="154" spans="1:22" ht="13.5" x14ac:dyDescent="0.25">
      <c r="A154" s="3">
        <f>RSI!A154</f>
        <v>42527</v>
      </c>
      <c r="B154" s="2">
        <f>RSI!B154</f>
        <v>7.109</v>
      </c>
      <c r="C154" s="2">
        <f>RSI!I154</f>
        <v>33.177302623137422</v>
      </c>
      <c r="D154" s="2">
        <f>MACD!E154</f>
        <v>0.14407580355941096</v>
      </c>
      <c r="E154" s="2">
        <f>MACD!F154</f>
        <v>0.11318081709737071</v>
      </c>
      <c r="F154" s="2">
        <f>'Moving Avg'!D154</f>
        <v>7.182100000000001</v>
      </c>
      <c r="G154" s="2">
        <f>'Moving Avg'!F154</f>
        <v>7.412370000000001</v>
      </c>
      <c r="H154" s="2">
        <f>'Moving Avg'!G154</f>
        <v>7.5752079999999999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  <c r="M154" s="8">
        <f t="shared" si="20"/>
        <v>25</v>
      </c>
      <c r="N154" s="8">
        <f t="shared" si="21"/>
        <v>0</v>
      </c>
      <c r="O154" s="8">
        <f t="shared" si="22"/>
        <v>75</v>
      </c>
      <c r="P154" s="8">
        <f t="shared" si="23"/>
        <v>33</v>
      </c>
      <c r="Q154" s="9">
        <f t="shared" si="24"/>
        <v>24.95</v>
      </c>
      <c r="R154" s="9">
        <f t="shared" si="25"/>
        <v>39.5</v>
      </c>
      <c r="S154" s="9">
        <f t="shared" si="26"/>
        <v>37.35</v>
      </c>
      <c r="T154" s="9">
        <f t="shared" si="27"/>
        <v>33.25</v>
      </c>
      <c r="U154" s="8">
        <f t="shared" si="28"/>
        <v>33.933333333333337</v>
      </c>
      <c r="V154" s="8">
        <f t="shared" si="29"/>
        <v>33.762500000000003</v>
      </c>
    </row>
    <row r="155" spans="1:22" ht="13.5" x14ac:dyDescent="0.25">
      <c r="A155" s="3">
        <f>RSI!A155</f>
        <v>42528</v>
      </c>
      <c r="B155" s="2">
        <f>RSI!B155</f>
        <v>7.0358999999999998</v>
      </c>
      <c r="C155" s="2">
        <f>RSI!I155</f>
        <v>30.70548213895799</v>
      </c>
      <c r="D155" s="2">
        <f>MACD!E155</f>
        <v>0.16669410541031837</v>
      </c>
      <c r="E155" s="2">
        <f>MACD!F155</f>
        <v>0.12388347475996025</v>
      </c>
      <c r="F155" s="2">
        <f>'Moving Avg'!D155</f>
        <v>7.1327600000000002</v>
      </c>
      <c r="G155" s="2">
        <f>'Moving Avg'!F155</f>
        <v>7.3803900000000011</v>
      </c>
      <c r="H155" s="2">
        <f>'Moving Avg'!G155</f>
        <v>7.5624160000000007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  <c r="M155" s="8">
        <f t="shared" si="20"/>
        <v>25</v>
      </c>
      <c r="N155" s="8">
        <f t="shared" si="21"/>
        <v>0</v>
      </c>
      <c r="O155" s="8">
        <f t="shared" si="22"/>
        <v>75</v>
      </c>
      <c r="P155" s="8">
        <f t="shared" si="23"/>
        <v>33</v>
      </c>
      <c r="Q155" s="9">
        <f t="shared" si="24"/>
        <v>24.95</v>
      </c>
      <c r="R155" s="9">
        <f t="shared" si="25"/>
        <v>39.5</v>
      </c>
      <c r="S155" s="9">
        <f t="shared" si="26"/>
        <v>37.35</v>
      </c>
      <c r="T155" s="9">
        <f t="shared" si="27"/>
        <v>33.25</v>
      </c>
      <c r="U155" s="8">
        <f t="shared" si="28"/>
        <v>33.933333333333337</v>
      </c>
      <c r="V155" s="8">
        <f t="shared" si="29"/>
        <v>33.762500000000003</v>
      </c>
    </row>
    <row r="156" spans="1:22" ht="13.5" x14ac:dyDescent="0.25">
      <c r="A156" s="3">
        <f>RSI!A156</f>
        <v>42529</v>
      </c>
      <c r="B156" s="2">
        <f>RSI!B156</f>
        <v>6.9901999999999997</v>
      </c>
      <c r="C156" s="2">
        <f>RSI!I156</f>
        <v>29.238854987933266</v>
      </c>
      <c r="D156" s="2">
        <f>MACD!E156</f>
        <v>0.16049654583014217</v>
      </c>
      <c r="E156" s="2">
        <f>MACD!F156</f>
        <v>0.13120608897399666</v>
      </c>
      <c r="F156" s="2">
        <f>'Moving Avg'!D156</f>
        <v>7.0888999999999998</v>
      </c>
      <c r="G156" s="2">
        <f>'Moving Avg'!F156</f>
        <v>7.3461249999999989</v>
      </c>
      <c r="H156" s="2">
        <f>'Moving Avg'!G156</f>
        <v>7.5487100000000007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  <c r="M156" s="8">
        <f t="shared" si="20"/>
        <v>50</v>
      </c>
      <c r="N156" s="8">
        <f t="shared" si="21"/>
        <v>0</v>
      </c>
      <c r="O156" s="8">
        <f t="shared" si="22"/>
        <v>75</v>
      </c>
      <c r="P156" s="8">
        <f t="shared" si="23"/>
        <v>33</v>
      </c>
      <c r="Q156" s="9">
        <f t="shared" si="24"/>
        <v>33.700000000000003</v>
      </c>
      <c r="R156" s="9">
        <f t="shared" si="25"/>
        <v>44.5</v>
      </c>
      <c r="S156" s="9">
        <f t="shared" si="26"/>
        <v>41.1</v>
      </c>
      <c r="T156" s="9">
        <f t="shared" si="27"/>
        <v>39.5</v>
      </c>
      <c r="U156" s="8">
        <f t="shared" si="28"/>
        <v>39.766666666666673</v>
      </c>
      <c r="V156" s="8">
        <f t="shared" si="29"/>
        <v>39.700000000000003</v>
      </c>
    </row>
    <row r="157" spans="1:22" ht="13.5" x14ac:dyDescent="0.25">
      <c r="A157" s="3">
        <f>RSI!A157</f>
        <v>42530</v>
      </c>
      <c r="B157" s="2">
        <f>RSI!B157</f>
        <v>7.0175999999999998</v>
      </c>
      <c r="C157" s="2">
        <f>RSI!I157</f>
        <v>31.355880938220352</v>
      </c>
      <c r="D157" s="2">
        <f>MACD!E157</f>
        <v>0.15411616102139902</v>
      </c>
      <c r="E157" s="2">
        <f>MACD!F157</f>
        <v>0.13578810338347713</v>
      </c>
      <c r="F157" s="2">
        <f>'Moving Avg'!D157</f>
        <v>7.0523400000000009</v>
      </c>
      <c r="G157" s="2">
        <f>'Moving Avg'!F157</f>
        <v>7.3155149999999995</v>
      </c>
      <c r="H157" s="2">
        <f>'Moving Avg'!G157</f>
        <v>7.5357340000000015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  <c r="M157" s="8">
        <f t="shared" si="20"/>
        <v>25</v>
      </c>
      <c r="N157" s="8">
        <f t="shared" si="21"/>
        <v>0</v>
      </c>
      <c r="O157" s="8">
        <f t="shared" si="22"/>
        <v>75</v>
      </c>
      <c r="P157" s="8">
        <f t="shared" si="23"/>
        <v>33</v>
      </c>
      <c r="Q157" s="9">
        <f t="shared" si="24"/>
        <v>24.95</v>
      </c>
      <c r="R157" s="9">
        <f t="shared" si="25"/>
        <v>39.5</v>
      </c>
      <c r="S157" s="9">
        <f t="shared" si="26"/>
        <v>37.35</v>
      </c>
      <c r="T157" s="9">
        <f t="shared" si="27"/>
        <v>33.25</v>
      </c>
      <c r="U157" s="8">
        <f t="shared" si="28"/>
        <v>33.933333333333337</v>
      </c>
      <c r="V157" s="8">
        <f t="shared" si="29"/>
        <v>33.762500000000003</v>
      </c>
    </row>
    <row r="158" spans="1:22" ht="13.5" x14ac:dyDescent="0.25">
      <c r="A158" s="3">
        <f>RSI!A158</f>
        <v>42531</v>
      </c>
      <c r="B158" s="2">
        <f>RSI!B158</f>
        <v>6.9810999999999996</v>
      </c>
      <c r="C158" s="2">
        <f>RSI!I158</f>
        <v>30.065474910308538</v>
      </c>
      <c r="D158" s="2">
        <f>MACD!E158</f>
        <v>0.15339687194307938</v>
      </c>
      <c r="E158" s="2">
        <f>MACD!F158</f>
        <v>0.13930985709539759</v>
      </c>
      <c r="F158" s="2">
        <f>'Moving Avg'!D158</f>
        <v>7.0267600000000003</v>
      </c>
      <c r="G158" s="2">
        <f>'Moving Avg'!F158</f>
        <v>7.2817049999999997</v>
      </c>
      <c r="H158" s="2">
        <f>'Moving Avg'!G158</f>
        <v>7.5220280000000006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  <c r="M158" s="8">
        <f t="shared" si="20"/>
        <v>25</v>
      </c>
      <c r="N158" s="8">
        <f t="shared" si="21"/>
        <v>0</v>
      </c>
      <c r="O158" s="8">
        <f t="shared" si="22"/>
        <v>75</v>
      </c>
      <c r="P158" s="8">
        <f t="shared" si="23"/>
        <v>33</v>
      </c>
      <c r="Q158" s="9">
        <f t="shared" si="24"/>
        <v>24.95</v>
      </c>
      <c r="R158" s="9">
        <f t="shared" si="25"/>
        <v>39.5</v>
      </c>
      <c r="S158" s="9">
        <f t="shared" si="26"/>
        <v>37.35</v>
      </c>
      <c r="T158" s="9">
        <f t="shared" si="27"/>
        <v>33.25</v>
      </c>
      <c r="U158" s="8">
        <f t="shared" si="28"/>
        <v>33.933333333333337</v>
      </c>
      <c r="V158" s="8">
        <f t="shared" si="29"/>
        <v>33.762500000000003</v>
      </c>
    </row>
    <row r="159" spans="1:22" ht="13.5" x14ac:dyDescent="0.25">
      <c r="A159" s="3">
        <f>RSI!A159</f>
        <v>42534</v>
      </c>
      <c r="B159" s="2">
        <f>RSI!B159</f>
        <v>7.0358999999999998</v>
      </c>
      <c r="C159" s="2">
        <f>RSI!I159</f>
        <v>34.428567462783178</v>
      </c>
      <c r="D159" s="2">
        <f>MACD!E159</f>
        <v>0.14797410275701139</v>
      </c>
      <c r="E159" s="2">
        <f>MACD!F159</f>
        <v>0.14104270622772036</v>
      </c>
      <c r="F159" s="2">
        <f>'Moving Avg'!D159</f>
        <v>7.0121399999999996</v>
      </c>
      <c r="G159" s="2">
        <f>'Moving Avg'!F159</f>
        <v>7.2588600000000003</v>
      </c>
      <c r="H159" s="2">
        <f>'Moving Avg'!G159</f>
        <v>7.5094180000000019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  <c r="M159" s="8">
        <f t="shared" si="20"/>
        <v>25</v>
      </c>
      <c r="N159" s="8">
        <f t="shared" si="21"/>
        <v>0</v>
      </c>
      <c r="O159" s="8">
        <f t="shared" si="22"/>
        <v>75</v>
      </c>
      <c r="P159" s="8">
        <f t="shared" si="23"/>
        <v>33</v>
      </c>
      <c r="Q159" s="9">
        <f t="shared" si="24"/>
        <v>24.95</v>
      </c>
      <c r="R159" s="9">
        <f t="shared" si="25"/>
        <v>39.5</v>
      </c>
      <c r="S159" s="9">
        <f t="shared" si="26"/>
        <v>37.35</v>
      </c>
      <c r="T159" s="9">
        <f t="shared" si="27"/>
        <v>33.25</v>
      </c>
      <c r="U159" s="8">
        <f t="shared" si="28"/>
        <v>33.933333333333337</v>
      </c>
      <c r="V159" s="8">
        <f t="shared" si="29"/>
        <v>33.762500000000003</v>
      </c>
    </row>
    <row r="160" spans="1:22" ht="13.5" x14ac:dyDescent="0.25">
      <c r="A160" s="3">
        <f>RSI!A160</f>
        <v>42535</v>
      </c>
      <c r="B160" s="2">
        <f>RSI!B160</f>
        <v>7.0358999999999998</v>
      </c>
      <c r="C160" s="2">
        <f>RSI!I160</f>
        <v>34.428567462783178</v>
      </c>
      <c r="D160" s="2">
        <f>MACD!E160</f>
        <v>0.14354003455986852</v>
      </c>
      <c r="E160" s="2">
        <f>MACD!F160</f>
        <v>0.14154217189415</v>
      </c>
      <c r="F160" s="2">
        <f>'Moving Avg'!D160</f>
        <v>7.0121399999999996</v>
      </c>
      <c r="G160" s="2">
        <f>'Moving Avg'!F160</f>
        <v>7.2387550000000003</v>
      </c>
      <c r="H160" s="2">
        <f>'Moving Avg'!G160</f>
        <v>7.5028380000000023</v>
      </c>
      <c r="I160" s="2">
        <f>'Moving Avg'!H160</f>
        <v>0</v>
      </c>
      <c r="J160" s="6" t="str">
        <f>OBV!F160</f>
        <v>BULLISH</v>
      </c>
      <c r="K160" s="6" t="str">
        <f>OBV!G160</f>
        <v>WEAK</v>
      </c>
      <c r="L160" s="6" t="str">
        <f>OBV!H160</f>
        <v>NEUTRAL</v>
      </c>
      <c r="M160" s="8">
        <f t="shared" si="20"/>
        <v>25</v>
      </c>
      <c r="N160" s="8">
        <f t="shared" si="21"/>
        <v>0</v>
      </c>
      <c r="O160" s="8">
        <f t="shared" si="22"/>
        <v>75</v>
      </c>
      <c r="P160" s="8">
        <f t="shared" si="23"/>
        <v>33</v>
      </c>
      <c r="Q160" s="9">
        <f t="shared" si="24"/>
        <v>24.95</v>
      </c>
      <c r="R160" s="9">
        <f t="shared" si="25"/>
        <v>39.5</v>
      </c>
      <c r="S160" s="9">
        <f t="shared" si="26"/>
        <v>37.35</v>
      </c>
      <c r="T160" s="9">
        <f t="shared" si="27"/>
        <v>33.25</v>
      </c>
      <c r="U160" s="8">
        <f t="shared" si="28"/>
        <v>33.933333333333337</v>
      </c>
      <c r="V160" s="8">
        <f t="shared" si="29"/>
        <v>33.762500000000003</v>
      </c>
    </row>
    <row r="161" spans="1:22" ht="13.5" x14ac:dyDescent="0.25">
      <c r="A161" s="3">
        <f>RSI!A161</f>
        <v>42536</v>
      </c>
      <c r="B161" s="2">
        <f>RSI!B161</f>
        <v>7.1394000000000002</v>
      </c>
      <c r="C161" s="2">
        <f>RSI!I161</f>
        <v>42.312033228427509</v>
      </c>
      <c r="D161" s="2">
        <f>MACD!E161</f>
        <v>0.12232884113407483</v>
      </c>
      <c r="E161" s="2">
        <f>MACD!F161</f>
        <v>0.13769950574213496</v>
      </c>
      <c r="F161" s="2">
        <f>'Moving Avg'!D161</f>
        <v>7.0419799999999997</v>
      </c>
      <c r="G161" s="2">
        <f>'Moving Avg'!F161</f>
        <v>7.2133200000000004</v>
      </c>
      <c r="H161" s="2">
        <f>'Moving Avg'!G161</f>
        <v>7.4983280000000025</v>
      </c>
      <c r="I161" s="2">
        <f>'Moving Avg'!H161</f>
        <v>0</v>
      </c>
      <c r="J161" s="6" t="str">
        <f>OBV!F161</f>
        <v>BULLISH</v>
      </c>
      <c r="K161" s="6" t="str">
        <f>OBV!G161</f>
        <v>WEAK</v>
      </c>
      <c r="L161" s="6" t="str">
        <f>OBV!H161</f>
        <v>BULLISH DIVERGENCE</v>
      </c>
      <c r="M161" s="8">
        <f t="shared" si="20"/>
        <v>25</v>
      </c>
      <c r="N161" s="8">
        <f t="shared" si="21"/>
        <v>45</v>
      </c>
      <c r="O161" s="8">
        <f t="shared" si="22"/>
        <v>75</v>
      </c>
      <c r="P161" s="8">
        <f t="shared" si="23"/>
        <v>50</v>
      </c>
      <c r="Q161" s="9">
        <f t="shared" si="24"/>
        <v>43.25</v>
      </c>
      <c r="R161" s="9">
        <f t="shared" si="25"/>
        <v>52.75</v>
      </c>
      <c r="S161" s="9">
        <f t="shared" si="26"/>
        <v>51.75</v>
      </c>
      <c r="T161" s="9">
        <f t="shared" si="27"/>
        <v>48.75</v>
      </c>
      <c r="U161" s="8">
        <f t="shared" si="28"/>
        <v>49.25</v>
      </c>
      <c r="V161" s="8">
        <f t="shared" si="29"/>
        <v>49.125</v>
      </c>
    </row>
    <row r="162" spans="1:22" ht="13.5" x14ac:dyDescent="0.25">
      <c r="A162" s="3">
        <f>RSI!A162</f>
        <v>42537</v>
      </c>
      <c r="B162" s="2">
        <f>RSI!B162</f>
        <v>7.3273000000000001</v>
      </c>
      <c r="C162" s="2">
        <f>RSI!I162</f>
        <v>53.291260503729156</v>
      </c>
      <c r="D162" s="2">
        <f>MACD!E162</f>
        <v>8.9796665759061867E-2</v>
      </c>
      <c r="E162" s="2">
        <f>MACD!F162</f>
        <v>0.12811893774552036</v>
      </c>
      <c r="F162" s="2">
        <f>'Moving Avg'!D162</f>
        <v>7.1039200000000005</v>
      </c>
      <c r="G162" s="2">
        <f>'Moving Avg'!F162</f>
        <v>7.2119</v>
      </c>
      <c r="H162" s="2">
        <f>'Moving Avg'!G162</f>
        <v>7.493190000000002</v>
      </c>
      <c r="I162" s="2">
        <f>'Moving Avg'!H162</f>
        <v>0</v>
      </c>
      <c r="J162" s="6" t="str">
        <f>OBV!F162</f>
        <v>BULLISH</v>
      </c>
      <c r="K162" s="6" t="str">
        <f>OBV!G162</f>
        <v>WEAK</v>
      </c>
      <c r="L162" s="6" t="str">
        <f>OBV!H162</f>
        <v>CONFIRMED BULLISH</v>
      </c>
      <c r="M162" s="8">
        <f t="shared" si="20"/>
        <v>25</v>
      </c>
      <c r="N162" s="8">
        <f t="shared" si="21"/>
        <v>100</v>
      </c>
      <c r="O162" s="8">
        <f t="shared" si="22"/>
        <v>75</v>
      </c>
      <c r="P162" s="8">
        <f t="shared" si="23"/>
        <v>67</v>
      </c>
      <c r="Q162" s="9">
        <f t="shared" si="24"/>
        <v>65.05</v>
      </c>
      <c r="R162" s="9">
        <f t="shared" si="25"/>
        <v>68</v>
      </c>
      <c r="S162" s="9">
        <f t="shared" si="26"/>
        <v>67.650000000000006</v>
      </c>
      <c r="T162" s="9">
        <f t="shared" si="27"/>
        <v>66.75</v>
      </c>
      <c r="U162" s="8">
        <f t="shared" si="28"/>
        <v>66.900000000000006</v>
      </c>
      <c r="V162" s="8">
        <f t="shared" si="29"/>
        <v>66.862500000000011</v>
      </c>
    </row>
    <row r="163" spans="1:22" ht="13.5" x14ac:dyDescent="0.25">
      <c r="A163" s="3">
        <f>RSI!A163</f>
        <v>42538</v>
      </c>
      <c r="B163" s="2">
        <f>RSI!B163</f>
        <v>7.5152000000000001</v>
      </c>
      <c r="C163" s="2">
        <f>RSI!I163</f>
        <v>61.236305914513522</v>
      </c>
      <c r="D163" s="2">
        <f>MACD!E163</f>
        <v>3.3858959516427589E-2</v>
      </c>
      <c r="E163" s="2">
        <f>MACD!F163</f>
        <v>0.10926694209970181</v>
      </c>
      <c r="F163" s="2">
        <f>'Moving Avg'!D163</f>
        <v>7.2107399999999995</v>
      </c>
      <c r="G163" s="2">
        <f>'Moving Avg'!F163</f>
        <v>7.2116499999999988</v>
      </c>
      <c r="H163" s="2">
        <f>'Moving Avg'!G163</f>
        <v>7.4918100000000001</v>
      </c>
      <c r="I163" s="2">
        <f>'Moving Avg'!H163</f>
        <v>0</v>
      </c>
      <c r="J163" s="6" t="str">
        <f>OBV!F163</f>
        <v>BULLISH</v>
      </c>
      <c r="K163" s="6" t="str">
        <f>OBV!G163</f>
        <v>WEAK</v>
      </c>
      <c r="L163" s="6" t="str">
        <f>OBV!H163</f>
        <v>CONFIRMED BULLISH</v>
      </c>
      <c r="M163" s="8">
        <f t="shared" si="20"/>
        <v>25</v>
      </c>
      <c r="N163" s="8">
        <f t="shared" si="21"/>
        <v>100</v>
      </c>
      <c r="O163" s="8">
        <f t="shared" si="22"/>
        <v>75</v>
      </c>
      <c r="P163" s="8">
        <f t="shared" si="23"/>
        <v>67</v>
      </c>
      <c r="Q163" s="9">
        <f t="shared" si="24"/>
        <v>65.05</v>
      </c>
      <c r="R163" s="9">
        <f t="shared" si="25"/>
        <v>68</v>
      </c>
      <c r="S163" s="9">
        <f t="shared" si="26"/>
        <v>67.650000000000006</v>
      </c>
      <c r="T163" s="9">
        <f t="shared" si="27"/>
        <v>66.75</v>
      </c>
      <c r="U163" s="8">
        <f t="shared" si="28"/>
        <v>66.900000000000006</v>
      </c>
      <c r="V163" s="8">
        <f t="shared" si="29"/>
        <v>66.862500000000011</v>
      </c>
    </row>
    <row r="164" spans="1:22" ht="13.5" x14ac:dyDescent="0.25">
      <c r="A164" s="3">
        <f>RSI!A164</f>
        <v>42541</v>
      </c>
      <c r="B164" s="2">
        <f>RSI!B164</f>
        <v>7.5152000000000001</v>
      </c>
      <c r="C164" s="2">
        <f>RSI!I164</f>
        <v>61.236305914513522</v>
      </c>
      <c r="D164" s="2">
        <f>MACD!E164</f>
        <v>-1.4981795625424787E-2</v>
      </c>
      <c r="E164" s="2">
        <f>MACD!F164</f>
        <v>8.4417194554676486E-2</v>
      </c>
      <c r="F164" s="2">
        <f>'Moving Avg'!D164</f>
        <v>7.3066000000000004</v>
      </c>
      <c r="G164" s="2">
        <f>'Moving Avg'!F164</f>
        <v>7.212769999999999</v>
      </c>
      <c r="H164" s="2">
        <f>'Moving Avg'!G164</f>
        <v>7.4860440000000006</v>
      </c>
      <c r="I164" s="2">
        <f>'Moving Avg'!H164</f>
        <v>0</v>
      </c>
      <c r="J164" s="6" t="str">
        <f>OBV!F164</f>
        <v>BULLISH</v>
      </c>
      <c r="K164" s="6" t="str">
        <f>OBV!G164</f>
        <v>WEAK</v>
      </c>
      <c r="L164" s="6" t="str">
        <f>OBV!H164</f>
        <v>CONFIRMED BULLISH</v>
      </c>
      <c r="M164" s="8">
        <f t="shared" si="20"/>
        <v>25</v>
      </c>
      <c r="N164" s="8">
        <f t="shared" si="21"/>
        <v>100</v>
      </c>
      <c r="O164" s="8">
        <f t="shared" si="22"/>
        <v>75</v>
      </c>
      <c r="P164" s="8">
        <f t="shared" si="23"/>
        <v>67</v>
      </c>
      <c r="Q164" s="9">
        <f t="shared" si="24"/>
        <v>65.05</v>
      </c>
      <c r="R164" s="9">
        <f t="shared" si="25"/>
        <v>68</v>
      </c>
      <c r="S164" s="9">
        <f t="shared" si="26"/>
        <v>67.650000000000006</v>
      </c>
      <c r="T164" s="9">
        <f t="shared" si="27"/>
        <v>66.75</v>
      </c>
      <c r="U164" s="8">
        <f t="shared" si="28"/>
        <v>66.900000000000006</v>
      </c>
      <c r="V164" s="8">
        <f t="shared" si="29"/>
        <v>66.862500000000011</v>
      </c>
    </row>
    <row r="165" spans="1:22" ht="13.5" x14ac:dyDescent="0.25">
      <c r="A165" s="3">
        <f>RSI!A165</f>
        <v>42542</v>
      </c>
      <c r="B165" s="2">
        <f>RSI!B165</f>
        <v>7.5057999999999998</v>
      </c>
      <c r="C165" s="2">
        <f>RSI!I165</f>
        <v>60.637876870240689</v>
      </c>
      <c r="D165" s="2">
        <f>MACD!E165</f>
        <v>-6.8255529190974329E-2</v>
      </c>
      <c r="E165" s="2">
        <f>MACD!F165</f>
        <v>5.3882649805546322E-2</v>
      </c>
      <c r="F165" s="2">
        <f>'Moving Avg'!D165</f>
        <v>7.4005799999999997</v>
      </c>
      <c r="G165" s="2">
        <f>'Moving Avg'!F165</f>
        <v>7.2120499999999996</v>
      </c>
      <c r="H165" s="2">
        <f>'Moving Avg'!G165</f>
        <v>7.4757040000000003</v>
      </c>
      <c r="I165" s="2">
        <f>'Moving Avg'!H165</f>
        <v>0</v>
      </c>
      <c r="J165" s="6" t="str">
        <f>OBV!F165</f>
        <v>BULLISH</v>
      </c>
      <c r="K165" s="6" t="str">
        <f>OBV!G165</f>
        <v>WEAK</v>
      </c>
      <c r="L165" s="6" t="str">
        <f>OBV!H165</f>
        <v>CONFIRMED BULLISH</v>
      </c>
      <c r="M165" s="8">
        <f t="shared" si="20"/>
        <v>25</v>
      </c>
      <c r="N165" s="8">
        <f t="shared" si="21"/>
        <v>100</v>
      </c>
      <c r="O165" s="8">
        <f t="shared" si="22"/>
        <v>75</v>
      </c>
      <c r="P165" s="8">
        <f t="shared" si="23"/>
        <v>67</v>
      </c>
      <c r="Q165" s="9">
        <f t="shared" si="24"/>
        <v>65.05</v>
      </c>
      <c r="R165" s="9">
        <f t="shared" si="25"/>
        <v>68</v>
      </c>
      <c r="S165" s="9">
        <f t="shared" si="26"/>
        <v>67.650000000000006</v>
      </c>
      <c r="T165" s="9">
        <f t="shared" si="27"/>
        <v>66.75</v>
      </c>
      <c r="U165" s="8">
        <f t="shared" si="28"/>
        <v>66.900000000000006</v>
      </c>
      <c r="V165" s="8">
        <f t="shared" si="29"/>
        <v>66.862500000000011</v>
      </c>
    </row>
    <row r="166" spans="1:22" ht="13.5" x14ac:dyDescent="0.25">
      <c r="A166" s="3">
        <f>RSI!A166</f>
        <v>42543</v>
      </c>
      <c r="B166" s="2">
        <f>RSI!B166</f>
        <v>7.4964000000000004</v>
      </c>
      <c r="C166" s="2">
        <f>RSI!I166</f>
        <v>60.006359008042523</v>
      </c>
      <c r="D166" s="2">
        <f>MACD!E166</f>
        <v>-0.12090582723588028</v>
      </c>
      <c r="E166" s="2">
        <f>MACD!F166</f>
        <v>1.8924954397261003E-2</v>
      </c>
      <c r="F166" s="2">
        <f>'Moving Avg'!D166</f>
        <v>7.4719800000000003</v>
      </c>
      <c r="G166" s="2">
        <f>'Moving Avg'!F166</f>
        <v>7.2209099999999991</v>
      </c>
      <c r="H166" s="2">
        <f>'Moving Avg'!G166</f>
        <v>7.4638980000000004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CONFIRMED BULLISH</v>
      </c>
      <c r="M166" s="8">
        <f t="shared" si="20"/>
        <v>25</v>
      </c>
      <c r="N166" s="8">
        <f t="shared" si="21"/>
        <v>100</v>
      </c>
      <c r="O166" s="8">
        <f t="shared" si="22"/>
        <v>75</v>
      </c>
      <c r="P166" s="8">
        <f t="shared" si="23"/>
        <v>67</v>
      </c>
      <c r="Q166" s="9">
        <f t="shared" si="24"/>
        <v>65.05</v>
      </c>
      <c r="R166" s="9">
        <f t="shared" si="25"/>
        <v>68</v>
      </c>
      <c r="S166" s="9">
        <f t="shared" si="26"/>
        <v>67.650000000000006</v>
      </c>
      <c r="T166" s="9">
        <f t="shared" si="27"/>
        <v>66.75</v>
      </c>
      <c r="U166" s="8">
        <f t="shared" si="28"/>
        <v>66.900000000000006</v>
      </c>
      <c r="V166" s="8">
        <f t="shared" si="29"/>
        <v>66.862500000000011</v>
      </c>
    </row>
    <row r="167" spans="1:22" ht="13.5" x14ac:dyDescent="0.25">
      <c r="A167" s="3">
        <f>RSI!A167</f>
        <v>42544</v>
      </c>
      <c r="B167" s="2">
        <f>RSI!B167</f>
        <v>7.4682000000000004</v>
      </c>
      <c r="C167" s="2">
        <f>RSI!I167</f>
        <v>58.053042694408653</v>
      </c>
      <c r="D167" s="2">
        <f>MACD!E167</f>
        <v>-0.1602426040262106</v>
      </c>
      <c r="E167" s="2">
        <f>MACD!F167</f>
        <v>-1.6908557287433318E-2</v>
      </c>
      <c r="F167" s="2">
        <f>'Moving Avg'!D167</f>
        <v>7.500160000000001</v>
      </c>
      <c r="G167" s="2">
        <f>'Moving Avg'!F167</f>
        <v>7.2288199999999971</v>
      </c>
      <c r="H167" s="2">
        <f>'Moving Avg'!G167</f>
        <v>7.4551820000000006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BEARISH DIVERGENCE</v>
      </c>
      <c r="M167" s="8">
        <f t="shared" si="20"/>
        <v>25</v>
      </c>
      <c r="N167" s="8">
        <f t="shared" si="21"/>
        <v>100</v>
      </c>
      <c r="O167" s="8">
        <f t="shared" si="22"/>
        <v>75</v>
      </c>
      <c r="P167" s="8">
        <f t="shared" si="23"/>
        <v>16.5</v>
      </c>
      <c r="Q167" s="9">
        <f t="shared" si="24"/>
        <v>57.475000000000001</v>
      </c>
      <c r="R167" s="9">
        <f t="shared" si="25"/>
        <v>55.375</v>
      </c>
      <c r="S167" s="9">
        <f t="shared" si="26"/>
        <v>44.924999999999997</v>
      </c>
      <c r="T167" s="9">
        <f t="shared" si="27"/>
        <v>54.125</v>
      </c>
      <c r="U167" s="8">
        <f t="shared" si="28"/>
        <v>52.591666666666661</v>
      </c>
      <c r="V167" s="8">
        <f t="shared" si="29"/>
        <v>52.974999999999994</v>
      </c>
    </row>
    <row r="168" spans="1:22" ht="13.5" x14ac:dyDescent="0.25">
      <c r="A168" s="3">
        <f>RSI!A168</f>
        <v>42545</v>
      </c>
      <c r="B168" s="2">
        <f>RSI!B168</f>
        <v>7.4682000000000004</v>
      </c>
      <c r="C168" s="2">
        <f>RSI!I168</f>
        <v>58.053042694408653</v>
      </c>
      <c r="D168" s="2">
        <f>MACD!E168</f>
        <v>-0.19998631685024471</v>
      </c>
      <c r="E168" s="2">
        <f>MACD!F168</f>
        <v>-5.3524109199995597E-2</v>
      </c>
      <c r="F168" s="2">
        <f>'Moving Avg'!D168</f>
        <v>7.4907599999999999</v>
      </c>
      <c r="G168" s="2">
        <f>'Moving Avg'!F168</f>
        <v>7.2367299999999988</v>
      </c>
      <c r="H168" s="2">
        <f>'Moving Avg'!G168</f>
        <v>7.4433600000000011</v>
      </c>
      <c r="I168" s="2">
        <f>'Moving Avg'!H168</f>
        <v>0</v>
      </c>
      <c r="J168" s="6" t="str">
        <f>OBV!F168</f>
        <v>BEARISH</v>
      </c>
      <c r="K168" s="6" t="str">
        <f>OBV!G168</f>
        <v>NEUTRAL</v>
      </c>
      <c r="L168" s="6" t="str">
        <f>OBV!H168</f>
        <v>CONFIRMED BEARISH</v>
      </c>
      <c r="M168" s="8">
        <f t="shared" si="20"/>
        <v>25</v>
      </c>
      <c r="N168" s="8">
        <f t="shared" si="21"/>
        <v>100</v>
      </c>
      <c r="O168" s="8">
        <f t="shared" si="22"/>
        <v>75</v>
      </c>
      <c r="P168" s="8">
        <f t="shared" si="23"/>
        <v>16.5</v>
      </c>
      <c r="Q168" s="9">
        <f t="shared" si="24"/>
        <v>57.475000000000001</v>
      </c>
      <c r="R168" s="9">
        <f t="shared" si="25"/>
        <v>55.375</v>
      </c>
      <c r="S168" s="9">
        <f t="shared" si="26"/>
        <v>44.924999999999997</v>
      </c>
      <c r="T168" s="9">
        <f t="shared" si="27"/>
        <v>54.125</v>
      </c>
      <c r="U168" s="8">
        <f t="shared" si="28"/>
        <v>52.591666666666661</v>
      </c>
      <c r="V168" s="8">
        <f t="shared" si="29"/>
        <v>52.974999999999994</v>
      </c>
    </row>
    <row r="169" spans="1:22" ht="13.5" x14ac:dyDescent="0.25">
      <c r="A169" s="3">
        <f>RSI!A169</f>
        <v>42548</v>
      </c>
      <c r="B169" s="2">
        <f>RSI!B169</f>
        <v>7.4588000000000001</v>
      </c>
      <c r="C169" s="2">
        <f>RSI!I169</f>
        <v>57.331574348967635</v>
      </c>
      <c r="D169" s="2">
        <f>MACD!E169</f>
        <v>-0.22526943867135163</v>
      </c>
      <c r="E169" s="2">
        <f>MACD!F169</f>
        <v>-8.7873175094266814E-2</v>
      </c>
      <c r="F169" s="2">
        <f>'Moving Avg'!D169</f>
        <v>7.4794800000000006</v>
      </c>
      <c r="G169" s="2">
        <f>'Moving Avg'!F169</f>
        <v>7.2450799999999989</v>
      </c>
      <c r="H169" s="2">
        <f>'Moving Avg'!G169</f>
        <v>7.4361020000000027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  <c r="M169" s="8">
        <f t="shared" si="20"/>
        <v>25</v>
      </c>
      <c r="N169" s="8">
        <f t="shared" si="21"/>
        <v>100</v>
      </c>
      <c r="O169" s="8">
        <f t="shared" si="22"/>
        <v>75</v>
      </c>
      <c r="P169" s="8">
        <f t="shared" si="23"/>
        <v>33</v>
      </c>
      <c r="Q169" s="9">
        <f t="shared" si="24"/>
        <v>59.95</v>
      </c>
      <c r="R169" s="9">
        <f t="shared" si="25"/>
        <v>59.5</v>
      </c>
      <c r="S169" s="9">
        <f t="shared" si="26"/>
        <v>52.35</v>
      </c>
      <c r="T169" s="9">
        <f t="shared" si="27"/>
        <v>58.25</v>
      </c>
      <c r="U169" s="8">
        <f t="shared" si="28"/>
        <v>57.266666666666673</v>
      </c>
      <c r="V169" s="8">
        <f t="shared" si="29"/>
        <v>57.512500000000003</v>
      </c>
    </row>
    <row r="170" spans="1:22" ht="13.5" x14ac:dyDescent="0.25">
      <c r="A170" s="3">
        <f>RSI!A170</f>
        <v>42549</v>
      </c>
      <c r="B170" s="2">
        <f>RSI!B170</f>
        <v>7.2522000000000002</v>
      </c>
      <c r="C170" s="2">
        <f>RSI!I170</f>
        <v>44.300318081745935</v>
      </c>
      <c r="D170" s="2">
        <f>MACD!E170</f>
        <v>-0.23202664877425505</v>
      </c>
      <c r="E170" s="2">
        <f>MACD!F170</f>
        <v>-0.11670386983026447</v>
      </c>
      <c r="F170" s="2">
        <f>'Moving Avg'!D170</f>
        <v>7.4287599999999996</v>
      </c>
      <c r="G170" s="2">
        <f>'Moving Avg'!F170</f>
        <v>7.2435599999999978</v>
      </c>
      <c r="H170" s="2">
        <f>'Moving Avg'!G170</f>
        <v>7.4239800000000029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25</v>
      </c>
      <c r="N170" s="8">
        <f t="shared" si="21"/>
        <v>100</v>
      </c>
      <c r="O170" s="8">
        <f t="shared" si="22"/>
        <v>75</v>
      </c>
      <c r="P170" s="8">
        <f t="shared" si="23"/>
        <v>33</v>
      </c>
      <c r="Q170" s="9">
        <f t="shared" si="24"/>
        <v>59.95</v>
      </c>
      <c r="R170" s="9">
        <f t="shared" si="25"/>
        <v>59.5</v>
      </c>
      <c r="S170" s="9">
        <f t="shared" si="26"/>
        <v>52.35</v>
      </c>
      <c r="T170" s="9">
        <f t="shared" si="27"/>
        <v>58.25</v>
      </c>
      <c r="U170" s="8">
        <f t="shared" si="28"/>
        <v>57.266666666666673</v>
      </c>
      <c r="V170" s="8">
        <f t="shared" si="29"/>
        <v>57.512500000000003</v>
      </c>
    </row>
    <row r="171" spans="1:22" ht="13.5" x14ac:dyDescent="0.25">
      <c r="A171" s="3">
        <f>RSI!A171</f>
        <v>42550</v>
      </c>
      <c r="B171" s="2">
        <f>RSI!B171</f>
        <v>7.3742999999999999</v>
      </c>
      <c r="C171" s="2">
        <f>RSI!I171</f>
        <v>51.339738256120313</v>
      </c>
      <c r="D171" s="2">
        <f>MACD!E171</f>
        <v>-0.2302629057064518</v>
      </c>
      <c r="E171" s="2">
        <f>MACD!F171</f>
        <v>-0.13941567700550195</v>
      </c>
      <c r="F171" s="2">
        <f>'Moving Avg'!D171</f>
        <v>7.4043400000000004</v>
      </c>
      <c r="G171" s="2">
        <f>'Moving Avg'!F171</f>
        <v>7.2517999999999976</v>
      </c>
      <c r="H171" s="2">
        <f>'Moving Avg'!G171</f>
        <v>7.4143000000000026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  <c r="M171" s="8">
        <f t="shared" si="20"/>
        <v>25</v>
      </c>
      <c r="N171" s="8">
        <f t="shared" si="21"/>
        <v>100</v>
      </c>
      <c r="O171" s="8">
        <f t="shared" si="22"/>
        <v>75</v>
      </c>
      <c r="P171" s="8">
        <f t="shared" si="23"/>
        <v>33</v>
      </c>
      <c r="Q171" s="9">
        <f t="shared" si="24"/>
        <v>59.95</v>
      </c>
      <c r="R171" s="9">
        <f t="shared" si="25"/>
        <v>59.5</v>
      </c>
      <c r="S171" s="9">
        <f t="shared" si="26"/>
        <v>52.35</v>
      </c>
      <c r="T171" s="9">
        <f t="shared" si="27"/>
        <v>58.25</v>
      </c>
      <c r="U171" s="8">
        <f t="shared" si="28"/>
        <v>57.266666666666673</v>
      </c>
      <c r="V171" s="8">
        <f t="shared" si="29"/>
        <v>57.512500000000003</v>
      </c>
    </row>
    <row r="172" spans="1:22" ht="13.5" x14ac:dyDescent="0.25">
      <c r="A172" s="3">
        <f>RSI!A172</f>
        <v>42551</v>
      </c>
      <c r="B172" s="2">
        <f>RSI!B172</f>
        <v>7.3367000000000004</v>
      </c>
      <c r="C172" s="2">
        <f>RSI!I172</f>
        <v>49.274531480133696</v>
      </c>
      <c r="D172" s="2">
        <f>MACD!E172</f>
        <v>-0.19724102261109167</v>
      </c>
      <c r="E172" s="2">
        <f>MACD!F172</f>
        <v>-0.15098074612661991</v>
      </c>
      <c r="F172" s="2">
        <f>'Moving Avg'!D172</f>
        <v>7.3780400000000004</v>
      </c>
      <c r="G172" s="2">
        <f>'Moving Avg'!F172</f>
        <v>7.2586149999999989</v>
      </c>
      <c r="H172" s="2">
        <f>'Moving Avg'!G172</f>
        <v>7.4131880000000026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  <c r="M172" s="8">
        <f t="shared" si="20"/>
        <v>25</v>
      </c>
      <c r="N172" s="8">
        <f t="shared" si="21"/>
        <v>100</v>
      </c>
      <c r="O172" s="8">
        <f t="shared" si="22"/>
        <v>75</v>
      </c>
      <c r="P172" s="8">
        <f t="shared" si="23"/>
        <v>33</v>
      </c>
      <c r="Q172" s="9">
        <f t="shared" si="24"/>
        <v>59.95</v>
      </c>
      <c r="R172" s="9">
        <f t="shared" si="25"/>
        <v>59.5</v>
      </c>
      <c r="S172" s="9">
        <f t="shared" si="26"/>
        <v>52.35</v>
      </c>
      <c r="T172" s="9">
        <f t="shared" si="27"/>
        <v>58.25</v>
      </c>
      <c r="U172" s="8">
        <f t="shared" si="28"/>
        <v>57.266666666666673</v>
      </c>
      <c r="V172" s="8">
        <f t="shared" si="29"/>
        <v>57.512500000000003</v>
      </c>
    </row>
    <row r="173" spans="1:22" ht="13.5" x14ac:dyDescent="0.25">
      <c r="A173" s="3">
        <f>RSI!A173</f>
        <v>42552</v>
      </c>
      <c r="B173" s="2">
        <f>RSI!B173</f>
        <v>7.2333999999999996</v>
      </c>
      <c r="C173" s="2">
        <f>RSI!I173</f>
        <v>44.033785891201425</v>
      </c>
      <c r="D173" s="2">
        <f>MACD!E173</f>
        <v>-0.13266899428725054</v>
      </c>
      <c r="E173" s="2">
        <f>MACD!F173</f>
        <v>-0.14731839575874606</v>
      </c>
      <c r="F173" s="2">
        <f>'Moving Avg'!D173</f>
        <v>7.33108</v>
      </c>
      <c r="G173" s="2">
        <f>'Moving Avg'!F173</f>
        <v>7.2648349999999979</v>
      </c>
      <c r="H173" s="2">
        <f>'Moving Avg'!G173</f>
        <v>7.4100100000000033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25</v>
      </c>
      <c r="N173" s="8">
        <f t="shared" si="21"/>
        <v>0</v>
      </c>
      <c r="O173" s="8">
        <f t="shared" si="22"/>
        <v>75</v>
      </c>
      <c r="P173" s="8">
        <f t="shared" si="23"/>
        <v>33</v>
      </c>
      <c r="Q173" s="9">
        <f t="shared" si="24"/>
        <v>24.95</v>
      </c>
      <c r="R173" s="9">
        <f t="shared" si="25"/>
        <v>39.5</v>
      </c>
      <c r="S173" s="9">
        <f t="shared" si="26"/>
        <v>37.35</v>
      </c>
      <c r="T173" s="9">
        <f t="shared" si="27"/>
        <v>33.25</v>
      </c>
      <c r="U173" s="8">
        <f t="shared" si="28"/>
        <v>33.933333333333337</v>
      </c>
      <c r="V173" s="8">
        <f t="shared" si="29"/>
        <v>33.762500000000003</v>
      </c>
    </row>
    <row r="174" spans="1:22" ht="13.5" x14ac:dyDescent="0.25">
      <c r="A174" s="3">
        <f>RSI!A174</f>
        <v>42555</v>
      </c>
      <c r="B174" s="2">
        <f>RSI!B174</f>
        <v>7.2333999999999996</v>
      </c>
      <c r="C174" s="2">
        <f>RSI!I174</f>
        <v>44.033785891201425</v>
      </c>
      <c r="D174" s="2">
        <f>MACD!E174</f>
        <v>-7.7355080423416211E-2</v>
      </c>
      <c r="E174" s="2">
        <f>MACD!F174</f>
        <v>-0.1333257326916801</v>
      </c>
      <c r="F174" s="2">
        <f>'Moving Avg'!D174</f>
        <v>7.2859999999999996</v>
      </c>
      <c r="G174" s="2">
        <f>'Moving Avg'!F174</f>
        <v>7.2710549999999969</v>
      </c>
      <c r="H174" s="2">
        <f>'Moving Avg'!G174</f>
        <v>7.4029940000000032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25</v>
      </c>
      <c r="N174" s="8">
        <f t="shared" si="21"/>
        <v>0</v>
      </c>
      <c r="O174" s="8">
        <f t="shared" si="22"/>
        <v>75</v>
      </c>
      <c r="P174" s="8">
        <f t="shared" si="23"/>
        <v>33</v>
      </c>
      <c r="Q174" s="9">
        <f t="shared" si="24"/>
        <v>24.95</v>
      </c>
      <c r="R174" s="9">
        <f t="shared" si="25"/>
        <v>39.5</v>
      </c>
      <c r="S174" s="9">
        <f t="shared" si="26"/>
        <v>37.35</v>
      </c>
      <c r="T174" s="9">
        <f t="shared" si="27"/>
        <v>33.25</v>
      </c>
      <c r="U174" s="8">
        <f t="shared" si="28"/>
        <v>33.933333333333337</v>
      </c>
      <c r="V174" s="8">
        <f t="shared" si="29"/>
        <v>33.762500000000003</v>
      </c>
    </row>
    <row r="175" spans="1:22" ht="13.5" x14ac:dyDescent="0.25">
      <c r="A175" s="3">
        <f>RSI!A175</f>
        <v>42559</v>
      </c>
      <c r="B175" s="2">
        <f>RSI!B175</f>
        <v>7.2333999999999996</v>
      </c>
      <c r="C175" s="2">
        <f>RSI!I175</f>
        <v>44.033785891201425</v>
      </c>
      <c r="D175" s="2">
        <f>MACD!E175</f>
        <v>-3.1371186878550894E-2</v>
      </c>
      <c r="E175" s="2">
        <f>MACD!F175</f>
        <v>-0.11293482352905426</v>
      </c>
      <c r="F175" s="2">
        <f>'Moving Avg'!D175</f>
        <v>7.2822399999999998</v>
      </c>
      <c r="G175" s="2">
        <f>'Moving Avg'!F175</f>
        <v>7.2809299999999979</v>
      </c>
      <c r="H175" s="2">
        <f>'Moving Avg'!G175</f>
        <v>7.3923240000000021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25</v>
      </c>
      <c r="N175" s="8">
        <f t="shared" si="21"/>
        <v>0</v>
      </c>
      <c r="O175" s="8">
        <f t="shared" si="22"/>
        <v>75</v>
      </c>
      <c r="P175" s="8">
        <f t="shared" si="23"/>
        <v>33</v>
      </c>
      <c r="Q175" s="9">
        <f t="shared" si="24"/>
        <v>24.95</v>
      </c>
      <c r="R175" s="9">
        <f t="shared" si="25"/>
        <v>39.5</v>
      </c>
      <c r="S175" s="9">
        <f t="shared" si="26"/>
        <v>37.35</v>
      </c>
      <c r="T175" s="9">
        <f t="shared" si="27"/>
        <v>33.25</v>
      </c>
      <c r="U175" s="8">
        <f t="shared" si="28"/>
        <v>33.933333333333337</v>
      </c>
      <c r="V175" s="8">
        <f t="shared" si="29"/>
        <v>33.762500000000003</v>
      </c>
    </row>
    <row r="176" spans="1:22" ht="13.5" x14ac:dyDescent="0.25">
      <c r="A176" s="3">
        <f>RSI!A176</f>
        <v>42562</v>
      </c>
      <c r="B176" s="2">
        <f>RSI!B176</f>
        <v>7.2804000000000002</v>
      </c>
      <c r="C176" s="2">
        <f>RSI!I176</f>
        <v>47.223576094211218</v>
      </c>
      <c r="D176" s="2">
        <f>MACD!E176</f>
        <v>3.1902247235926495E-3</v>
      </c>
      <c r="E176" s="2">
        <f>MACD!F176</f>
        <v>-8.9709813878524891E-2</v>
      </c>
      <c r="F176" s="2">
        <f>'Moving Avg'!D176</f>
        <v>7.2634600000000002</v>
      </c>
      <c r="G176" s="2">
        <f>'Moving Avg'!F176</f>
        <v>7.2954399999999993</v>
      </c>
      <c r="H176" s="2">
        <f>'Moving Avg'!G176</f>
        <v>7.3858840000000008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25</v>
      </c>
      <c r="N176" s="8">
        <f t="shared" si="21"/>
        <v>0</v>
      </c>
      <c r="O176" s="8">
        <f t="shared" si="22"/>
        <v>75</v>
      </c>
      <c r="P176" s="8">
        <f t="shared" si="23"/>
        <v>33</v>
      </c>
      <c r="Q176" s="9">
        <f t="shared" si="24"/>
        <v>24.95</v>
      </c>
      <c r="R176" s="9">
        <f t="shared" si="25"/>
        <v>39.5</v>
      </c>
      <c r="S176" s="9">
        <f t="shared" si="26"/>
        <v>37.35</v>
      </c>
      <c r="T176" s="9">
        <f t="shared" si="27"/>
        <v>33.25</v>
      </c>
      <c r="U176" s="8">
        <f t="shared" si="28"/>
        <v>33.933333333333337</v>
      </c>
      <c r="V176" s="8">
        <f t="shared" si="29"/>
        <v>33.762500000000003</v>
      </c>
    </row>
    <row r="177" spans="1:22" ht="13.5" x14ac:dyDescent="0.25">
      <c r="A177" s="3">
        <f>RSI!A177</f>
        <v>42563</v>
      </c>
      <c r="B177" s="2">
        <f>RSI!B177</f>
        <v>7.2804000000000002</v>
      </c>
      <c r="C177" s="2">
        <f>RSI!I177</f>
        <v>47.223576094211218</v>
      </c>
      <c r="D177" s="2">
        <f>MACD!E177</f>
        <v>2.8354974842382141E-2</v>
      </c>
      <c r="E177" s="2">
        <f>MACD!F177</f>
        <v>-6.609685613434349E-2</v>
      </c>
      <c r="F177" s="2">
        <f>'Moving Avg'!D177</f>
        <v>7.2521999999999993</v>
      </c>
      <c r="G177" s="2">
        <f>'Moving Avg'!F177</f>
        <v>7.3085799999999974</v>
      </c>
      <c r="H177" s="2">
        <f>'Moving Avg'!G177</f>
        <v>7.3798080000000015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  <c r="M177" s="8">
        <f t="shared" si="20"/>
        <v>25</v>
      </c>
      <c r="N177" s="8">
        <f t="shared" si="21"/>
        <v>0</v>
      </c>
      <c r="O177" s="8">
        <f t="shared" si="22"/>
        <v>75</v>
      </c>
      <c r="P177" s="8">
        <f t="shared" si="23"/>
        <v>16.5</v>
      </c>
      <c r="Q177" s="9">
        <f t="shared" si="24"/>
        <v>22.475000000000001</v>
      </c>
      <c r="R177" s="9">
        <f t="shared" si="25"/>
        <v>35.375</v>
      </c>
      <c r="S177" s="9">
        <f t="shared" si="26"/>
        <v>29.925000000000001</v>
      </c>
      <c r="T177" s="9">
        <f t="shared" si="27"/>
        <v>29.125</v>
      </c>
      <c r="U177" s="8">
        <f t="shared" si="28"/>
        <v>29.258333333333336</v>
      </c>
      <c r="V177" s="8">
        <f t="shared" si="29"/>
        <v>29.225000000000001</v>
      </c>
    </row>
    <row r="178" spans="1:22" ht="13.5" x14ac:dyDescent="0.25">
      <c r="A178" s="3">
        <f>RSI!A178</f>
        <v>42564</v>
      </c>
      <c r="B178" s="2">
        <f>RSI!B178</f>
        <v>7.2709999999999999</v>
      </c>
      <c r="C178" s="2">
        <f>RSI!I178</f>
        <v>46.607420186067728</v>
      </c>
      <c r="D178" s="2">
        <f>MACD!E178</f>
        <v>5.058428077770305E-2</v>
      </c>
      <c r="E178" s="2">
        <f>MACD!F178</f>
        <v>-4.2760628751934184E-2</v>
      </c>
      <c r="F178" s="2">
        <f>'Moving Avg'!D178</f>
        <v>7.2597199999999997</v>
      </c>
      <c r="G178" s="2">
        <f>'Moving Avg'!F178</f>
        <v>7.3230749999999984</v>
      </c>
      <c r="H178" s="2">
        <f>'Moving Avg'!G178</f>
        <v>7.3717180000000022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CONFIRMED BULLISH</v>
      </c>
      <c r="M178" s="8">
        <f t="shared" si="20"/>
        <v>25</v>
      </c>
      <c r="N178" s="8">
        <f t="shared" si="21"/>
        <v>0</v>
      </c>
      <c r="O178" s="8">
        <f t="shared" si="22"/>
        <v>75</v>
      </c>
      <c r="P178" s="8">
        <f t="shared" si="23"/>
        <v>83.5</v>
      </c>
      <c r="Q178" s="9">
        <f t="shared" si="24"/>
        <v>32.524999999999999</v>
      </c>
      <c r="R178" s="9">
        <f t="shared" si="25"/>
        <v>52.125</v>
      </c>
      <c r="S178" s="9">
        <f t="shared" si="26"/>
        <v>60.075000000000003</v>
      </c>
      <c r="T178" s="9">
        <f t="shared" si="27"/>
        <v>45.875</v>
      </c>
      <c r="U178" s="8">
        <f t="shared" si="28"/>
        <v>48.241666666666674</v>
      </c>
      <c r="V178" s="8">
        <f t="shared" si="29"/>
        <v>47.650000000000006</v>
      </c>
    </row>
    <row r="179" spans="1:22" ht="13.5" x14ac:dyDescent="0.25">
      <c r="A179" s="3">
        <f>RSI!A179</f>
        <v>42565</v>
      </c>
      <c r="B179" s="2">
        <f>RSI!B179</f>
        <v>7.2709999999999999</v>
      </c>
      <c r="C179" s="2">
        <f>RSI!I179</f>
        <v>46.607420186067728</v>
      </c>
      <c r="D179" s="2">
        <f>MACD!E179</f>
        <v>6.8225084222438781E-2</v>
      </c>
      <c r="E179" s="2">
        <f>MACD!F179</f>
        <v>-2.056348615705959E-2</v>
      </c>
      <c r="F179" s="2">
        <f>'Moving Avg'!D179</f>
        <v>7.2672399999999993</v>
      </c>
      <c r="G179" s="2">
        <f>'Moving Avg'!F179</f>
        <v>7.3348299999999993</v>
      </c>
      <c r="H179" s="2">
        <f>'Moving Avg'!G179</f>
        <v>7.3652720000000036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CONFIRMED BULLISH</v>
      </c>
      <c r="M179" s="8">
        <f t="shared" si="20"/>
        <v>25</v>
      </c>
      <c r="N179" s="8">
        <f t="shared" si="21"/>
        <v>0</v>
      </c>
      <c r="O179" s="8">
        <f t="shared" si="22"/>
        <v>75</v>
      </c>
      <c r="P179" s="8">
        <f t="shared" si="23"/>
        <v>83.5</v>
      </c>
      <c r="Q179" s="9">
        <f t="shared" si="24"/>
        <v>32.524999999999999</v>
      </c>
      <c r="R179" s="9">
        <f t="shared" si="25"/>
        <v>52.125</v>
      </c>
      <c r="S179" s="9">
        <f t="shared" si="26"/>
        <v>60.075000000000003</v>
      </c>
      <c r="T179" s="9">
        <f t="shared" si="27"/>
        <v>45.875</v>
      </c>
      <c r="U179" s="8">
        <f t="shared" si="28"/>
        <v>48.241666666666674</v>
      </c>
      <c r="V179" s="8">
        <f t="shared" si="29"/>
        <v>47.650000000000006</v>
      </c>
    </row>
    <row r="180" spans="1:22" ht="13.5" x14ac:dyDescent="0.25">
      <c r="A180" s="3">
        <f>RSI!A180</f>
        <v>42566</v>
      </c>
      <c r="B180" s="2">
        <f>RSI!B180</f>
        <v>7.2615999999999996</v>
      </c>
      <c r="C180" s="2">
        <f>RSI!I180</f>
        <v>45.912662136654987</v>
      </c>
      <c r="D180" s="2">
        <f>MACD!E180</f>
        <v>5.2320584537005388E-2</v>
      </c>
      <c r="E180" s="2">
        <f>MACD!F180</f>
        <v>-5.9866720182465954E-3</v>
      </c>
      <c r="F180" s="2">
        <f>'Moving Avg'!D180</f>
        <v>7.2728800000000007</v>
      </c>
      <c r="G180" s="2">
        <f>'Moving Avg'!F180</f>
        <v>7.3461150000000002</v>
      </c>
      <c r="H180" s="2">
        <f>'Moving Avg'!G180</f>
        <v>7.3588200000000015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BEARISH DIVERGENCE</v>
      </c>
      <c r="M180" s="8">
        <f t="shared" si="20"/>
        <v>25</v>
      </c>
      <c r="N180" s="8">
        <f t="shared" si="21"/>
        <v>0</v>
      </c>
      <c r="O180" s="8">
        <f t="shared" si="22"/>
        <v>75</v>
      </c>
      <c r="P180" s="8">
        <f t="shared" si="23"/>
        <v>16.5</v>
      </c>
      <c r="Q180" s="9">
        <f t="shared" si="24"/>
        <v>22.475000000000001</v>
      </c>
      <c r="R180" s="9">
        <f t="shared" si="25"/>
        <v>35.375</v>
      </c>
      <c r="S180" s="9">
        <f t="shared" si="26"/>
        <v>29.925000000000001</v>
      </c>
      <c r="T180" s="9">
        <f t="shared" si="27"/>
        <v>29.125</v>
      </c>
      <c r="U180" s="8">
        <f t="shared" si="28"/>
        <v>29.258333333333336</v>
      </c>
      <c r="V180" s="8">
        <f t="shared" si="29"/>
        <v>29.225000000000001</v>
      </c>
    </row>
    <row r="181" spans="1:22" ht="13.5" x14ac:dyDescent="0.25">
      <c r="A181" s="3">
        <f>RSI!A181</f>
        <v>42569</v>
      </c>
      <c r="B181" s="2">
        <f>RSI!B181</f>
        <v>7.2615999999999996</v>
      </c>
      <c r="C181" s="2">
        <f>RSI!I181</f>
        <v>45.912662136654987</v>
      </c>
      <c r="D181" s="2">
        <f>MACD!E181</f>
        <v>5.7941041085033618E-2</v>
      </c>
      <c r="E181" s="2">
        <f>MACD!F181</f>
        <v>6.7988706024094472E-3</v>
      </c>
      <c r="F181" s="2">
        <f>'Moving Avg'!D181</f>
        <v>7.2691200000000009</v>
      </c>
      <c r="G181" s="2">
        <f>'Moving Avg'!F181</f>
        <v>7.3522249999999998</v>
      </c>
      <c r="H181" s="2">
        <f>'Moving Avg'!G181</f>
        <v>7.3523680000000011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  <c r="M181" s="8">
        <f t="shared" si="20"/>
        <v>25</v>
      </c>
      <c r="N181" s="8">
        <f t="shared" si="21"/>
        <v>0</v>
      </c>
      <c r="O181" s="8">
        <f t="shared" si="22"/>
        <v>75</v>
      </c>
      <c r="P181" s="8">
        <f t="shared" si="23"/>
        <v>16.5</v>
      </c>
      <c r="Q181" s="9">
        <f t="shared" si="24"/>
        <v>22.475000000000001</v>
      </c>
      <c r="R181" s="9">
        <f t="shared" si="25"/>
        <v>35.375</v>
      </c>
      <c r="S181" s="9">
        <f t="shared" si="26"/>
        <v>29.925000000000001</v>
      </c>
      <c r="T181" s="9">
        <f t="shared" si="27"/>
        <v>29.125</v>
      </c>
      <c r="U181" s="8">
        <f t="shared" si="28"/>
        <v>29.258333333333336</v>
      </c>
      <c r="V181" s="8">
        <f t="shared" si="29"/>
        <v>29.225000000000001</v>
      </c>
    </row>
    <row r="182" spans="1:22" ht="13.5" x14ac:dyDescent="0.25">
      <c r="A182" s="3">
        <f>RSI!A182</f>
        <v>42570</v>
      </c>
      <c r="B182" s="2">
        <f>RSI!B182</f>
        <v>7.2522000000000002</v>
      </c>
      <c r="C182" s="2">
        <f>RSI!I182</f>
        <v>45.13240744351031</v>
      </c>
      <c r="D182" s="2">
        <f>MACD!E182</f>
        <v>5.7880247313999433E-2</v>
      </c>
      <c r="E182" s="2">
        <f>MACD!F182</f>
        <v>1.7015145944727444E-2</v>
      </c>
      <c r="F182" s="2">
        <f>'Moving Avg'!D182</f>
        <v>7.2634799999999995</v>
      </c>
      <c r="G182" s="2">
        <f>'Moving Avg'!F182</f>
        <v>7.3484700000000007</v>
      </c>
      <c r="H182" s="2">
        <f>'Moving Avg'!G182</f>
        <v>7.3439020000000017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CONFIRMED BEARISH</v>
      </c>
      <c r="M182" s="8">
        <f t="shared" si="20"/>
        <v>25</v>
      </c>
      <c r="N182" s="8">
        <f t="shared" si="21"/>
        <v>0</v>
      </c>
      <c r="O182" s="8">
        <f t="shared" si="22"/>
        <v>75</v>
      </c>
      <c r="P182" s="8">
        <f t="shared" si="23"/>
        <v>33</v>
      </c>
      <c r="Q182" s="9">
        <f t="shared" si="24"/>
        <v>24.95</v>
      </c>
      <c r="R182" s="9">
        <f t="shared" si="25"/>
        <v>39.5</v>
      </c>
      <c r="S182" s="9">
        <f t="shared" si="26"/>
        <v>37.35</v>
      </c>
      <c r="T182" s="9">
        <f t="shared" si="27"/>
        <v>33.25</v>
      </c>
      <c r="U182" s="8">
        <f t="shared" si="28"/>
        <v>33.933333333333337</v>
      </c>
      <c r="V182" s="8">
        <f t="shared" si="29"/>
        <v>33.762500000000003</v>
      </c>
    </row>
    <row r="183" spans="1:22" ht="13.5" x14ac:dyDescent="0.25">
      <c r="A183" s="3">
        <f>RSI!A183</f>
        <v>42571</v>
      </c>
      <c r="B183" s="2">
        <f>RSI!B183</f>
        <v>7.2709999999999999</v>
      </c>
      <c r="C183" s="2">
        <f>RSI!I183</f>
        <v>47.069819373345226</v>
      </c>
      <c r="D183" s="2">
        <f>MACD!E183</f>
        <v>4.0851075586677332E-2</v>
      </c>
      <c r="E183" s="2">
        <f>MACD!F183</f>
        <v>2.1782331873117424E-2</v>
      </c>
      <c r="F183" s="2">
        <f>'Moving Avg'!D183</f>
        <v>7.2634799999999995</v>
      </c>
      <c r="G183" s="2">
        <f>'Moving Avg'!F183</f>
        <v>7.3362599999999984</v>
      </c>
      <c r="H183" s="2">
        <f>'Moving Avg'!G183</f>
        <v>7.3352640000000005</v>
      </c>
      <c r="I183" s="2">
        <f>'Moving Avg'!H183</f>
        <v>0</v>
      </c>
      <c r="J183" s="6" t="str">
        <f>OBV!F183</f>
        <v>BEARISH</v>
      </c>
      <c r="K183" s="6" t="str">
        <f>OBV!G183</f>
        <v>STRONG</v>
      </c>
      <c r="L183" s="6" t="str">
        <f>OBV!H183</f>
        <v>NEUTRAL</v>
      </c>
      <c r="M183" s="8">
        <f t="shared" si="20"/>
        <v>25</v>
      </c>
      <c r="N183" s="8">
        <f t="shared" si="21"/>
        <v>0</v>
      </c>
      <c r="O183" s="8">
        <f t="shared" si="22"/>
        <v>75</v>
      </c>
      <c r="P183" s="8">
        <f t="shared" si="23"/>
        <v>33</v>
      </c>
      <c r="Q183" s="9">
        <f t="shared" si="24"/>
        <v>24.95</v>
      </c>
      <c r="R183" s="9">
        <f t="shared" si="25"/>
        <v>39.5</v>
      </c>
      <c r="S183" s="9">
        <f t="shared" si="26"/>
        <v>37.35</v>
      </c>
      <c r="T183" s="9">
        <f t="shared" si="27"/>
        <v>33.25</v>
      </c>
      <c r="U183" s="8">
        <f t="shared" si="28"/>
        <v>33.933333333333337</v>
      </c>
      <c r="V183" s="8">
        <f t="shared" si="29"/>
        <v>33.762500000000003</v>
      </c>
    </row>
    <row r="184" spans="1:22" ht="13.5" x14ac:dyDescent="0.25">
      <c r="A184" s="3">
        <f>RSI!A184</f>
        <v>42572</v>
      </c>
      <c r="B184" s="2">
        <f>RSI!B184</f>
        <v>7.2427999999999999</v>
      </c>
      <c r="C184" s="2">
        <f>RSI!I184</f>
        <v>44.529823666892625</v>
      </c>
      <c r="D184" s="2">
        <f>MACD!E184</f>
        <v>2.870399146314373E-2</v>
      </c>
      <c r="E184" s="2">
        <f>MACD!F184</f>
        <v>2.3166663791122685E-2</v>
      </c>
      <c r="F184" s="2">
        <f>'Moving Avg'!D184</f>
        <v>7.2578399999999998</v>
      </c>
      <c r="G184" s="2">
        <f>'Moving Avg'!F184</f>
        <v>7.3226399999999998</v>
      </c>
      <c r="H184" s="2">
        <f>'Moving Avg'!G184</f>
        <v>7.3258780000000012</v>
      </c>
      <c r="I184" s="2">
        <f>'Moving Avg'!H184</f>
        <v>0</v>
      </c>
      <c r="J184" s="6" t="str">
        <f>OBV!F184</f>
        <v>BEARISH</v>
      </c>
      <c r="K184" s="6" t="str">
        <f>OBV!G184</f>
        <v>STRONG</v>
      </c>
      <c r="L184" s="6" t="str">
        <f>OBV!H184</f>
        <v>CONFIRMED BEARISH</v>
      </c>
      <c r="M184" s="8">
        <f t="shared" si="20"/>
        <v>25</v>
      </c>
      <c r="N184" s="8">
        <f t="shared" si="21"/>
        <v>0</v>
      </c>
      <c r="O184" s="8">
        <f t="shared" si="22"/>
        <v>75</v>
      </c>
      <c r="P184" s="8">
        <f t="shared" si="23"/>
        <v>33</v>
      </c>
      <c r="Q184" s="9">
        <f t="shared" si="24"/>
        <v>24.95</v>
      </c>
      <c r="R184" s="9">
        <f t="shared" si="25"/>
        <v>39.5</v>
      </c>
      <c r="S184" s="9">
        <f t="shared" si="26"/>
        <v>37.35</v>
      </c>
      <c r="T184" s="9">
        <f t="shared" si="27"/>
        <v>33.25</v>
      </c>
      <c r="U184" s="8">
        <f t="shared" si="28"/>
        <v>33.933333333333337</v>
      </c>
      <c r="V184" s="8">
        <f t="shared" si="29"/>
        <v>33.762500000000003</v>
      </c>
    </row>
    <row r="185" spans="1:22" ht="13.5" x14ac:dyDescent="0.25">
      <c r="A185" s="3">
        <f>RSI!A185</f>
        <v>42573</v>
      </c>
      <c r="B185" s="2">
        <f>RSI!B185</f>
        <v>7.2427999999999999</v>
      </c>
      <c r="C185" s="2">
        <f>RSI!I185</f>
        <v>44.529823666892625</v>
      </c>
      <c r="D185" s="2">
        <f>MACD!E185</f>
        <v>1.875281169156473E-2</v>
      </c>
      <c r="E185" s="2">
        <f>MACD!F185</f>
        <v>2.2283893371211096E-2</v>
      </c>
      <c r="F185" s="2">
        <f>'Moving Avg'!D185</f>
        <v>7.2540800000000001</v>
      </c>
      <c r="G185" s="2">
        <f>'Moving Avg'!F185</f>
        <v>7.3094899999999994</v>
      </c>
      <c r="H185" s="2">
        <f>'Moving Avg'!G185</f>
        <v>7.3172239999999995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  <c r="M185" s="8">
        <f t="shared" si="20"/>
        <v>25</v>
      </c>
      <c r="N185" s="8">
        <f t="shared" si="21"/>
        <v>45</v>
      </c>
      <c r="O185" s="8">
        <f t="shared" si="22"/>
        <v>75</v>
      </c>
      <c r="P185" s="8">
        <f t="shared" si="23"/>
        <v>16.5</v>
      </c>
      <c r="Q185" s="9">
        <f t="shared" si="24"/>
        <v>38.225000000000001</v>
      </c>
      <c r="R185" s="9">
        <f t="shared" si="25"/>
        <v>44.375</v>
      </c>
      <c r="S185" s="9">
        <f t="shared" si="26"/>
        <v>36.674999999999997</v>
      </c>
      <c r="T185" s="9">
        <f t="shared" si="27"/>
        <v>40.375</v>
      </c>
      <c r="U185" s="8">
        <f t="shared" si="28"/>
        <v>39.758333333333333</v>
      </c>
      <c r="V185" s="8">
        <f t="shared" si="29"/>
        <v>39.912499999999994</v>
      </c>
    </row>
    <row r="186" spans="1:22" ht="13.5" x14ac:dyDescent="0.25">
      <c r="A186" s="3">
        <f>RSI!A186</f>
        <v>42577</v>
      </c>
      <c r="B186" s="2">
        <f>RSI!B186</f>
        <v>7.2051999999999996</v>
      </c>
      <c r="C186" s="2">
        <f>RSI!I186</f>
        <v>41.100228995567903</v>
      </c>
      <c r="D186" s="2">
        <f>MACD!E186</f>
        <v>2.0651427976605241E-2</v>
      </c>
      <c r="E186" s="2">
        <f>MACD!F186</f>
        <v>2.1957400292289923E-2</v>
      </c>
      <c r="F186" s="2">
        <f>'Moving Avg'!D186</f>
        <v>7.2427999999999999</v>
      </c>
      <c r="G186" s="2">
        <f>'Moving Avg'!F186</f>
        <v>7.294929999999999</v>
      </c>
      <c r="H186" s="2">
        <f>'Moving Avg'!G186</f>
        <v>7.3078179999999984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  <c r="M186" s="8">
        <f t="shared" si="20"/>
        <v>25</v>
      </c>
      <c r="N186" s="8">
        <f t="shared" si="21"/>
        <v>45</v>
      </c>
      <c r="O186" s="8">
        <f t="shared" si="22"/>
        <v>75</v>
      </c>
      <c r="P186" s="8">
        <f t="shared" si="23"/>
        <v>16.5</v>
      </c>
      <c r="Q186" s="9">
        <f t="shared" si="24"/>
        <v>38.225000000000001</v>
      </c>
      <c r="R186" s="9">
        <f t="shared" si="25"/>
        <v>44.375</v>
      </c>
      <c r="S186" s="9">
        <f t="shared" si="26"/>
        <v>36.674999999999997</v>
      </c>
      <c r="T186" s="9">
        <f t="shared" si="27"/>
        <v>40.375</v>
      </c>
      <c r="U186" s="8">
        <f t="shared" si="28"/>
        <v>39.758333333333333</v>
      </c>
      <c r="V186" s="8">
        <f t="shared" si="29"/>
        <v>39.912499999999994</v>
      </c>
    </row>
    <row r="187" spans="1:22" ht="13.5" x14ac:dyDescent="0.25">
      <c r="A187" s="3">
        <f>RSI!A187</f>
        <v>42578</v>
      </c>
      <c r="B187" s="2">
        <f>RSI!B187</f>
        <v>7.1394000000000002</v>
      </c>
      <c r="C187" s="2">
        <f>RSI!I187</f>
        <v>35.890720724091267</v>
      </c>
      <c r="D187" s="2">
        <f>MACD!E187</f>
        <v>2.7634658080536667E-2</v>
      </c>
      <c r="E187" s="2">
        <f>MACD!F187</f>
        <v>2.3092851849939273E-2</v>
      </c>
      <c r="F187" s="2">
        <f>'Moving Avg'!D187</f>
        <v>7.2202399999999995</v>
      </c>
      <c r="G187" s="2">
        <f>'Moving Avg'!F187</f>
        <v>7.2784899999999997</v>
      </c>
      <c r="H187" s="2">
        <f>'Moving Avg'!G187</f>
        <v>7.2980099999999997</v>
      </c>
      <c r="I187" s="2">
        <f>'Moving Avg'!H187</f>
        <v>0</v>
      </c>
      <c r="J187" s="6" t="str">
        <f>OBV!F187</f>
        <v>BULLISH</v>
      </c>
      <c r="K187" s="6" t="str">
        <f>OBV!G187</f>
        <v>NEUTRAL</v>
      </c>
      <c r="L187" s="6" t="str">
        <f>OBV!H187</f>
        <v>BULLISH DIVERGENCE</v>
      </c>
      <c r="M187" s="8">
        <f t="shared" si="20"/>
        <v>25</v>
      </c>
      <c r="N187" s="8">
        <f t="shared" si="21"/>
        <v>0</v>
      </c>
      <c r="O187" s="8">
        <f t="shared" si="22"/>
        <v>75</v>
      </c>
      <c r="P187" s="8">
        <f t="shared" si="23"/>
        <v>66.5</v>
      </c>
      <c r="Q187" s="9">
        <f t="shared" si="24"/>
        <v>29.975000000000001</v>
      </c>
      <c r="R187" s="9">
        <f t="shared" si="25"/>
        <v>47.875</v>
      </c>
      <c r="S187" s="9">
        <f t="shared" si="26"/>
        <v>52.424999999999997</v>
      </c>
      <c r="T187" s="9">
        <f t="shared" si="27"/>
        <v>41.625</v>
      </c>
      <c r="U187" s="8">
        <f t="shared" si="28"/>
        <v>43.42499999999999</v>
      </c>
      <c r="V187" s="8">
        <f t="shared" si="29"/>
        <v>42.974999999999994</v>
      </c>
    </row>
    <row r="188" spans="1:22" ht="13.5" x14ac:dyDescent="0.25">
      <c r="A188" s="3">
        <f>RSI!A188</f>
        <v>42579</v>
      </c>
      <c r="B188" s="2">
        <f>RSI!B188</f>
        <v>7.1394000000000002</v>
      </c>
      <c r="C188" s="2">
        <f>RSI!I188</f>
        <v>35.890720724091267</v>
      </c>
      <c r="D188" s="2">
        <f>MACD!E188</f>
        <v>3.2951608639678831E-2</v>
      </c>
      <c r="E188" s="2">
        <f>MACD!F188</f>
        <v>2.5064603207887184E-2</v>
      </c>
      <c r="F188" s="2">
        <f>'Moving Avg'!D188</f>
        <v>7.1939200000000003</v>
      </c>
      <c r="G188" s="2">
        <f>'Moving Avg'!F188</f>
        <v>7.2620500000000003</v>
      </c>
      <c r="H188" s="2">
        <f>'Moving Avg'!G188</f>
        <v>7.2876519999999996</v>
      </c>
      <c r="I188" s="2">
        <f>'Moving Avg'!H188</f>
        <v>0</v>
      </c>
      <c r="J188" s="6" t="str">
        <f>OBV!F188</f>
        <v>BEARISH</v>
      </c>
      <c r="K188" s="6" t="str">
        <f>OBV!G188</f>
        <v>NEUTRAL</v>
      </c>
      <c r="L188" s="6" t="str">
        <f>OBV!H188</f>
        <v>CONFIRMED BEARISH</v>
      </c>
      <c r="M188" s="8">
        <f t="shared" si="20"/>
        <v>25</v>
      </c>
      <c r="N188" s="8">
        <f t="shared" si="21"/>
        <v>0</v>
      </c>
      <c r="O188" s="8">
        <f t="shared" si="22"/>
        <v>75</v>
      </c>
      <c r="P188" s="8">
        <f t="shared" si="23"/>
        <v>16.5</v>
      </c>
      <c r="Q188" s="9">
        <f t="shared" si="24"/>
        <v>22.475000000000001</v>
      </c>
      <c r="R188" s="9">
        <f t="shared" si="25"/>
        <v>35.375</v>
      </c>
      <c r="S188" s="9">
        <f t="shared" si="26"/>
        <v>29.925000000000001</v>
      </c>
      <c r="T188" s="9">
        <f t="shared" si="27"/>
        <v>29.125</v>
      </c>
      <c r="U188" s="8">
        <f t="shared" si="28"/>
        <v>29.258333333333336</v>
      </c>
      <c r="V188" s="8">
        <f t="shared" si="29"/>
        <v>29.225000000000001</v>
      </c>
    </row>
    <row r="189" spans="1:22" ht="13.5" x14ac:dyDescent="0.25">
      <c r="A189" s="3">
        <f>RSI!A189</f>
        <v>42580</v>
      </c>
      <c r="B189" s="2">
        <f>RSI!B189</f>
        <v>7.1394000000000002</v>
      </c>
      <c r="C189" s="2">
        <f>RSI!I189</f>
        <v>35.890720724091267</v>
      </c>
      <c r="D189" s="2">
        <f>MACD!E189</f>
        <v>3.8241508836845739E-2</v>
      </c>
      <c r="E189" s="2">
        <f>MACD!F189</f>
        <v>2.7699984333678897E-2</v>
      </c>
      <c r="F189" s="2">
        <f>'Moving Avg'!D189</f>
        <v>7.1732400000000016</v>
      </c>
      <c r="G189" s="2">
        <f>'Moving Avg'!F189</f>
        <v>7.246080000000001</v>
      </c>
      <c r="H189" s="2">
        <f>'Moving Avg'!G189</f>
        <v>7.2805840000000002</v>
      </c>
      <c r="I189" s="2">
        <f>'Moving Avg'!H189</f>
        <v>0</v>
      </c>
      <c r="J189" s="6" t="str">
        <f>OBV!F189</f>
        <v>BEARISH</v>
      </c>
      <c r="K189" s="6" t="str">
        <f>OBV!G189</f>
        <v>NEUTRAL</v>
      </c>
      <c r="L189" s="6" t="str">
        <f>OBV!H189</f>
        <v>CONFIRMED BEARISH</v>
      </c>
      <c r="M189" s="8">
        <f t="shared" si="20"/>
        <v>25</v>
      </c>
      <c r="N189" s="8">
        <f t="shared" si="21"/>
        <v>0</v>
      </c>
      <c r="O189" s="8">
        <f t="shared" si="22"/>
        <v>75</v>
      </c>
      <c r="P189" s="8">
        <f t="shared" si="23"/>
        <v>16.5</v>
      </c>
      <c r="Q189" s="9">
        <f t="shared" si="24"/>
        <v>22.475000000000001</v>
      </c>
      <c r="R189" s="9">
        <f t="shared" si="25"/>
        <v>35.375</v>
      </c>
      <c r="S189" s="9">
        <f t="shared" si="26"/>
        <v>29.925000000000001</v>
      </c>
      <c r="T189" s="9">
        <f t="shared" si="27"/>
        <v>29.125</v>
      </c>
      <c r="U189" s="8">
        <f t="shared" si="28"/>
        <v>29.258333333333336</v>
      </c>
      <c r="V189" s="8">
        <f t="shared" si="29"/>
        <v>29.225000000000001</v>
      </c>
    </row>
    <row r="190" spans="1:22" ht="13.5" x14ac:dyDescent="0.25">
      <c r="A190" s="3">
        <f>RSI!A190</f>
        <v>42583</v>
      </c>
      <c r="B190" s="2">
        <f>RSI!B190</f>
        <v>7.1394000000000002</v>
      </c>
      <c r="C190" s="2">
        <f>RSI!I190</f>
        <v>35.890720724091267</v>
      </c>
      <c r="D190" s="2">
        <f>MACD!E190</f>
        <v>4.2003778121386226E-2</v>
      </c>
      <c r="E190" s="2">
        <f>MACD!F190</f>
        <v>3.0560743091220366E-2</v>
      </c>
      <c r="F190" s="2">
        <f>'Moving Avg'!D190</f>
        <v>7.1525600000000011</v>
      </c>
      <c r="G190" s="2">
        <f>'Moving Avg'!F190</f>
        <v>7.2404399999999995</v>
      </c>
      <c r="H190" s="2">
        <f>'Moving Avg'!G190</f>
        <v>7.2746120000000012</v>
      </c>
      <c r="I190" s="2">
        <f>'Moving Avg'!H190</f>
        <v>0</v>
      </c>
      <c r="J190" s="6" t="str">
        <f>OBV!F190</f>
        <v>BEARISH</v>
      </c>
      <c r="K190" s="6" t="str">
        <f>OBV!G190</f>
        <v>NEUTRAL</v>
      </c>
      <c r="L190" s="6" t="str">
        <f>OBV!H190</f>
        <v>CONFIRMED BEARISH</v>
      </c>
      <c r="M190" s="8">
        <f t="shared" si="20"/>
        <v>25</v>
      </c>
      <c r="N190" s="8">
        <f t="shared" si="21"/>
        <v>0</v>
      </c>
      <c r="O190" s="8">
        <f t="shared" si="22"/>
        <v>75</v>
      </c>
      <c r="P190" s="8">
        <f t="shared" si="23"/>
        <v>16.5</v>
      </c>
      <c r="Q190" s="9">
        <f t="shared" si="24"/>
        <v>22.475000000000001</v>
      </c>
      <c r="R190" s="9">
        <f t="shared" si="25"/>
        <v>35.375</v>
      </c>
      <c r="S190" s="9">
        <f t="shared" si="26"/>
        <v>29.925000000000001</v>
      </c>
      <c r="T190" s="9">
        <f t="shared" si="27"/>
        <v>29.125</v>
      </c>
      <c r="U190" s="8">
        <f t="shared" si="28"/>
        <v>29.258333333333336</v>
      </c>
      <c r="V190" s="8">
        <f t="shared" si="29"/>
        <v>29.225000000000001</v>
      </c>
    </row>
    <row r="191" spans="1:22" ht="13.5" x14ac:dyDescent="0.25">
      <c r="A191" s="3">
        <f>RSI!A191</f>
        <v>42584</v>
      </c>
      <c r="B191" s="2">
        <f>RSI!B191</f>
        <v>6.9516</v>
      </c>
      <c r="C191" s="2">
        <f>RSI!I191</f>
        <v>24.143026586217488</v>
      </c>
      <c r="D191" s="2">
        <f>MACD!E191</f>
        <v>5.9776453166294097E-2</v>
      </c>
      <c r="E191" s="2">
        <f>MACD!F191</f>
        <v>3.6403885106235115E-2</v>
      </c>
      <c r="F191" s="2">
        <f>'Moving Avg'!D191</f>
        <v>7.1018400000000002</v>
      </c>
      <c r="G191" s="2">
        <f>'Moving Avg'!F191</f>
        <v>7.2193050000000012</v>
      </c>
      <c r="H191" s="2">
        <f>'Moving Avg'!G191</f>
        <v>7.2606820000000001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  <c r="M191" s="8">
        <f t="shared" si="20"/>
        <v>50</v>
      </c>
      <c r="N191" s="8">
        <f t="shared" si="21"/>
        <v>0</v>
      </c>
      <c r="O191" s="8">
        <f t="shared" si="22"/>
        <v>75</v>
      </c>
      <c r="P191" s="8">
        <f t="shared" si="23"/>
        <v>16.5</v>
      </c>
      <c r="Q191" s="9">
        <f t="shared" si="24"/>
        <v>31.225000000000001</v>
      </c>
      <c r="R191" s="9">
        <f t="shared" si="25"/>
        <v>40.375</v>
      </c>
      <c r="S191" s="9">
        <f t="shared" si="26"/>
        <v>33.674999999999997</v>
      </c>
      <c r="T191" s="9">
        <f t="shared" si="27"/>
        <v>35.375</v>
      </c>
      <c r="U191" s="8">
        <f t="shared" si="28"/>
        <v>35.091666666666661</v>
      </c>
      <c r="V191" s="8">
        <f t="shared" si="29"/>
        <v>35.162499999999994</v>
      </c>
    </row>
    <row r="192" spans="1:22" ht="13.5" x14ac:dyDescent="0.25">
      <c r="A192" s="3">
        <f>RSI!A192</f>
        <v>42585</v>
      </c>
      <c r="B192" s="2">
        <f>RSI!B192</f>
        <v>7.1394000000000002</v>
      </c>
      <c r="C192" s="2">
        <f>RSI!I192</f>
        <v>43.913378999982207</v>
      </c>
      <c r="D192" s="2">
        <f>MACD!E192</f>
        <v>6.1195199105566367E-2</v>
      </c>
      <c r="E192" s="2">
        <f>MACD!F192</f>
        <v>4.1362147906101369E-2</v>
      </c>
      <c r="F192" s="2">
        <f>'Moving Avg'!D192</f>
        <v>7.1018400000000002</v>
      </c>
      <c r="G192" s="2">
        <f>'Moving Avg'!F192</f>
        <v>7.2094400000000007</v>
      </c>
      <c r="H192" s="2">
        <f>'Moving Avg'!G192</f>
        <v>7.2563560000000003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NEUTRAL</v>
      </c>
      <c r="M192" s="8">
        <f t="shared" si="20"/>
        <v>25</v>
      </c>
      <c r="N192" s="8">
        <f t="shared" si="21"/>
        <v>0</v>
      </c>
      <c r="O192" s="8">
        <f t="shared" si="22"/>
        <v>75</v>
      </c>
      <c r="P192" s="8">
        <f t="shared" si="23"/>
        <v>16.5</v>
      </c>
      <c r="Q192" s="9">
        <f t="shared" si="24"/>
        <v>22.475000000000001</v>
      </c>
      <c r="R192" s="9">
        <f t="shared" si="25"/>
        <v>35.375</v>
      </c>
      <c r="S192" s="9">
        <f t="shared" si="26"/>
        <v>29.925000000000001</v>
      </c>
      <c r="T192" s="9">
        <f t="shared" si="27"/>
        <v>29.125</v>
      </c>
      <c r="U192" s="8">
        <f t="shared" si="28"/>
        <v>29.258333333333336</v>
      </c>
      <c r="V192" s="8">
        <f t="shared" si="29"/>
        <v>29.225000000000001</v>
      </c>
    </row>
    <row r="193" spans="1:22" ht="13.5" x14ac:dyDescent="0.25">
      <c r="A193" s="3">
        <f>RSI!A193</f>
        <v>42586</v>
      </c>
      <c r="B193" s="2">
        <f>RSI!B193</f>
        <v>7.1207000000000003</v>
      </c>
      <c r="C193" s="2">
        <f>RSI!I193</f>
        <v>42.719458682737795</v>
      </c>
      <c r="D193" s="2">
        <f>MACD!E193</f>
        <v>6.717233396846467E-2</v>
      </c>
      <c r="E193" s="2">
        <f>MACD!F193</f>
        <v>4.6524185118574035E-2</v>
      </c>
      <c r="F193" s="2">
        <f>'Moving Avg'!D193</f>
        <v>7.0980999999999996</v>
      </c>
      <c r="G193" s="2">
        <f>'Moving Avg'!F193</f>
        <v>7.203805</v>
      </c>
      <c r="H193" s="2">
        <f>'Moving Avg'!G193</f>
        <v>7.248365999999999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  <c r="M193" s="8">
        <f t="shared" si="20"/>
        <v>25</v>
      </c>
      <c r="N193" s="8">
        <f t="shared" si="21"/>
        <v>0</v>
      </c>
      <c r="O193" s="8">
        <f t="shared" si="22"/>
        <v>75</v>
      </c>
      <c r="P193" s="8">
        <f t="shared" si="23"/>
        <v>16.5</v>
      </c>
      <c r="Q193" s="9">
        <f t="shared" si="24"/>
        <v>22.475000000000001</v>
      </c>
      <c r="R193" s="9">
        <f t="shared" si="25"/>
        <v>35.375</v>
      </c>
      <c r="S193" s="9">
        <f t="shared" si="26"/>
        <v>29.925000000000001</v>
      </c>
      <c r="T193" s="9">
        <f t="shared" si="27"/>
        <v>29.125</v>
      </c>
      <c r="U193" s="8">
        <f t="shared" si="28"/>
        <v>29.258333333333336</v>
      </c>
      <c r="V193" s="8">
        <f t="shared" si="29"/>
        <v>29.225000000000001</v>
      </c>
    </row>
    <row r="194" spans="1:22" ht="13.5" x14ac:dyDescent="0.25">
      <c r="A194" s="3">
        <f>RSI!A194</f>
        <v>42587</v>
      </c>
      <c r="B194" s="2">
        <f>RSI!B194</f>
        <v>7.0925000000000002</v>
      </c>
      <c r="C194" s="2">
        <f>RSI!I194</f>
        <v>40.912984205107129</v>
      </c>
      <c r="D194" s="2">
        <f>MACD!E194</f>
        <v>7.055302556796228E-2</v>
      </c>
      <c r="E194" s="2">
        <f>MACD!F194</f>
        <v>5.1329953208451684E-2</v>
      </c>
      <c r="F194" s="2">
        <f>'Moving Avg'!D194</f>
        <v>7.0887200000000004</v>
      </c>
      <c r="G194" s="2">
        <f>'Moving Avg'!F194</f>
        <v>7.1967599999999994</v>
      </c>
      <c r="H194" s="2">
        <f>'Moving Avg'!G194</f>
        <v>7.2403599999999981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0</v>
      </c>
      <c r="O194" s="8">
        <f t="shared" ref="O194:O257" si="32">IF(F194-I194&gt;10,100,IF(F194-I194&gt;5,75, IF(F194-I194&gt;0,50,0)))</f>
        <v>75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24.95</v>
      </c>
      <c r="R194" s="9">
        <f t="shared" si="25"/>
        <v>39.5</v>
      </c>
      <c r="S194" s="9">
        <f t="shared" si="26"/>
        <v>37.35</v>
      </c>
      <c r="T194" s="9">
        <f t="shared" si="27"/>
        <v>33.25</v>
      </c>
      <c r="U194" s="8">
        <f t="shared" si="28"/>
        <v>33.933333333333337</v>
      </c>
      <c r="V194" s="8">
        <f t="shared" si="29"/>
        <v>33.762500000000003</v>
      </c>
    </row>
    <row r="195" spans="1:22" ht="13.5" x14ac:dyDescent="0.25">
      <c r="A195" s="3">
        <f>RSI!A195</f>
        <v>42590</v>
      </c>
      <c r="B195" s="2">
        <f>RSI!B195</f>
        <v>7.0454999999999997</v>
      </c>
      <c r="C195" s="2">
        <f>RSI!I195</f>
        <v>38.026767527424404</v>
      </c>
      <c r="D195" s="2">
        <f>MACD!E195</f>
        <v>7.7591994478474646E-2</v>
      </c>
      <c r="E195" s="2">
        <f>MACD!F195</f>
        <v>5.6582361462456279E-2</v>
      </c>
      <c r="F195" s="2">
        <f>'Moving Avg'!D195</f>
        <v>7.0699399999999999</v>
      </c>
      <c r="G195" s="2">
        <f>'Moving Avg'!F195</f>
        <v>7.1873649999999998</v>
      </c>
      <c r="H195" s="2">
        <f>'Moving Avg'!G195</f>
        <v>7.2308659999999989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  <c r="M195" s="8">
        <f t="shared" si="30"/>
        <v>25</v>
      </c>
      <c r="N195" s="8">
        <f t="shared" si="31"/>
        <v>0</v>
      </c>
      <c r="O195" s="8">
        <f t="shared" si="32"/>
        <v>75</v>
      </c>
      <c r="P195" s="8">
        <f t="shared" si="33"/>
        <v>33</v>
      </c>
      <c r="Q195" s="9">
        <f t="shared" ref="Q195:Q258" si="34">0.35*M195+N195*0.35+O195*0.15+P195*0.15</f>
        <v>24.95</v>
      </c>
      <c r="R195" s="9">
        <f t="shared" ref="R195:R258" si="35">M195*0.2+N195*0.2+O195*0.35+P195*0.25</f>
        <v>39.5</v>
      </c>
      <c r="S195" s="9">
        <f t="shared" ref="S195:S258" si="36">M195*0.15+N195*0.15+O195*0.25+P195*0.45</f>
        <v>37.35</v>
      </c>
      <c r="T195" s="9">
        <f t="shared" ref="T195:T258" si="37">0.25*SUM(M195:P195)</f>
        <v>33.25</v>
      </c>
      <c r="U195" s="8">
        <f t="shared" ref="U195:U258" si="38">SUM(Q195:S195)/3</f>
        <v>33.933333333333337</v>
      </c>
      <c r="V195" s="8">
        <f t="shared" ref="V195:V258" si="39">SUM(Q195:T195)/4</f>
        <v>33.762500000000003</v>
      </c>
    </row>
    <row r="196" spans="1:22" ht="13.5" x14ac:dyDescent="0.25">
      <c r="A196" s="3">
        <f>RSI!A196</f>
        <v>42591</v>
      </c>
      <c r="B196" s="2">
        <f>RSI!B196</f>
        <v>6.8388</v>
      </c>
      <c r="C196" s="2">
        <f>RSI!I196</f>
        <v>28.503380305718665</v>
      </c>
      <c r="D196" s="2">
        <f>MACD!E196</f>
        <v>9.3997545682112715E-2</v>
      </c>
      <c r="E196" s="2">
        <f>MACD!F196</f>
        <v>6.4065398306387578E-2</v>
      </c>
      <c r="F196" s="2">
        <f>'Moving Avg'!D196</f>
        <v>7.0473800000000013</v>
      </c>
      <c r="G196" s="2">
        <f>'Moving Avg'!F196</f>
        <v>7.165284999999999</v>
      </c>
      <c r="H196" s="2">
        <f>'Moving Avg'!G196</f>
        <v>7.2212579999999988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  <c r="M196" s="8">
        <f t="shared" si="30"/>
        <v>50</v>
      </c>
      <c r="N196" s="8">
        <f t="shared" si="31"/>
        <v>0</v>
      </c>
      <c r="O196" s="8">
        <f t="shared" si="32"/>
        <v>75</v>
      </c>
      <c r="P196" s="8">
        <f t="shared" si="33"/>
        <v>33</v>
      </c>
      <c r="Q196" s="9">
        <f t="shared" si="34"/>
        <v>33.700000000000003</v>
      </c>
      <c r="R196" s="9">
        <f t="shared" si="35"/>
        <v>44.5</v>
      </c>
      <c r="S196" s="9">
        <f t="shared" si="36"/>
        <v>41.1</v>
      </c>
      <c r="T196" s="9">
        <f t="shared" si="37"/>
        <v>39.5</v>
      </c>
      <c r="U196" s="8">
        <f t="shared" si="38"/>
        <v>39.766666666666673</v>
      </c>
      <c r="V196" s="8">
        <f t="shared" si="39"/>
        <v>39.700000000000003</v>
      </c>
    </row>
    <row r="197" spans="1:22" ht="13.5" x14ac:dyDescent="0.25">
      <c r="A197" s="3">
        <f>RSI!A197</f>
        <v>42592</v>
      </c>
      <c r="B197" s="2">
        <f>RSI!B197</f>
        <v>6.8388</v>
      </c>
      <c r="C197" s="2">
        <f>RSI!I197</f>
        <v>28.503380305718665</v>
      </c>
      <c r="D197" s="2">
        <f>MACD!E197</f>
        <v>9.9832122315365979E-2</v>
      </c>
      <c r="E197" s="2">
        <f>MACD!F197</f>
        <v>7.1218743108183269E-2</v>
      </c>
      <c r="F197" s="2">
        <f>'Moving Avg'!D197</f>
        <v>6.9872600000000009</v>
      </c>
      <c r="G197" s="2">
        <f>'Moving Avg'!F197</f>
        <v>7.1432049999999974</v>
      </c>
      <c r="H197" s="2">
        <f>'Moving Avg'!G197</f>
        <v>7.211833999999997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  <c r="M197" s="8">
        <f t="shared" si="30"/>
        <v>50</v>
      </c>
      <c r="N197" s="8">
        <f t="shared" si="31"/>
        <v>0</v>
      </c>
      <c r="O197" s="8">
        <f t="shared" si="32"/>
        <v>75</v>
      </c>
      <c r="P197" s="8">
        <f t="shared" si="33"/>
        <v>33</v>
      </c>
      <c r="Q197" s="9">
        <f t="shared" si="34"/>
        <v>33.700000000000003</v>
      </c>
      <c r="R197" s="9">
        <f t="shared" si="35"/>
        <v>44.5</v>
      </c>
      <c r="S197" s="9">
        <f t="shared" si="36"/>
        <v>41.1</v>
      </c>
      <c r="T197" s="9">
        <f t="shared" si="37"/>
        <v>39.5</v>
      </c>
      <c r="U197" s="8">
        <f t="shared" si="38"/>
        <v>39.766666666666673</v>
      </c>
      <c r="V197" s="8">
        <f t="shared" si="39"/>
        <v>39.700000000000003</v>
      </c>
    </row>
    <row r="198" spans="1:22" ht="13.5" x14ac:dyDescent="0.25">
      <c r="A198" s="3">
        <f>RSI!A198</f>
        <v>42593</v>
      </c>
      <c r="B198" s="2">
        <f>RSI!B198</f>
        <v>6.8388</v>
      </c>
      <c r="C198" s="2">
        <f>RSI!I198</f>
        <v>28.503380305718665</v>
      </c>
      <c r="D198" s="2">
        <f>MACD!E198</f>
        <v>0.10669132483640098</v>
      </c>
      <c r="E198" s="2">
        <f>MACD!F198</f>
        <v>7.8313259453826806E-2</v>
      </c>
      <c r="F198" s="2">
        <f>'Moving Avg'!D198</f>
        <v>6.9308800000000002</v>
      </c>
      <c r="G198" s="2">
        <f>'Moving Avg'!F198</f>
        <v>7.1215949999999975</v>
      </c>
      <c r="H198" s="2">
        <f>'Moving Avg'!G198</f>
        <v>7.2024099999999978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  <c r="M198" s="8">
        <f t="shared" si="30"/>
        <v>50</v>
      </c>
      <c r="N198" s="8">
        <f t="shared" si="31"/>
        <v>0</v>
      </c>
      <c r="O198" s="8">
        <f t="shared" si="32"/>
        <v>75</v>
      </c>
      <c r="P198" s="8">
        <f t="shared" si="33"/>
        <v>33</v>
      </c>
      <c r="Q198" s="9">
        <f t="shared" si="34"/>
        <v>33.700000000000003</v>
      </c>
      <c r="R198" s="9">
        <f t="shared" si="35"/>
        <v>44.5</v>
      </c>
      <c r="S198" s="9">
        <f t="shared" si="36"/>
        <v>41.1</v>
      </c>
      <c r="T198" s="9">
        <f t="shared" si="37"/>
        <v>39.5</v>
      </c>
      <c r="U198" s="8">
        <f t="shared" si="38"/>
        <v>39.766666666666673</v>
      </c>
      <c r="V198" s="8">
        <f t="shared" si="39"/>
        <v>39.700000000000003</v>
      </c>
    </row>
    <row r="199" spans="1:22" ht="13.5" x14ac:dyDescent="0.25">
      <c r="A199" s="3">
        <f>RSI!A199</f>
        <v>42594</v>
      </c>
      <c r="B199" s="2">
        <f>RSI!B199</f>
        <v>6.7637</v>
      </c>
      <c r="C199" s="2">
        <f>RSI!I199</f>
        <v>25.59464228271375</v>
      </c>
      <c r="D199" s="2">
        <f>MACD!E199</f>
        <v>0.11983809234050113</v>
      </c>
      <c r="E199" s="2">
        <f>MACD!F199</f>
        <v>8.6618226031161677E-2</v>
      </c>
      <c r="F199" s="2">
        <f>'Moving Avg'!D199</f>
        <v>6.8651199999999992</v>
      </c>
      <c r="G199" s="2">
        <f>'Moving Avg'!F199</f>
        <v>7.0962300000000003</v>
      </c>
      <c r="H199" s="2">
        <f>'Moving Avg'!G199</f>
        <v>7.1918479999999976</v>
      </c>
      <c r="I199" s="2">
        <f>'Moving Avg'!H199</f>
        <v>0</v>
      </c>
      <c r="J199" s="6" t="str">
        <f>OBV!F199</f>
        <v>BEARISH</v>
      </c>
      <c r="K199" s="6" t="str">
        <f>OBV!G199</f>
        <v>STRONG</v>
      </c>
      <c r="L199" s="6" t="str">
        <f>OBV!H199</f>
        <v>CONFIRMED BEARISH</v>
      </c>
      <c r="M199" s="8">
        <f t="shared" si="30"/>
        <v>50</v>
      </c>
      <c r="N199" s="8">
        <f t="shared" si="31"/>
        <v>0</v>
      </c>
      <c r="O199" s="8">
        <f t="shared" si="32"/>
        <v>75</v>
      </c>
      <c r="P199" s="8">
        <f t="shared" si="33"/>
        <v>33</v>
      </c>
      <c r="Q199" s="9">
        <f t="shared" si="34"/>
        <v>33.700000000000003</v>
      </c>
      <c r="R199" s="9">
        <f t="shared" si="35"/>
        <v>44.5</v>
      </c>
      <c r="S199" s="9">
        <f t="shared" si="36"/>
        <v>41.1</v>
      </c>
      <c r="T199" s="9">
        <f t="shared" si="37"/>
        <v>39.5</v>
      </c>
      <c r="U199" s="8">
        <f t="shared" si="38"/>
        <v>39.766666666666673</v>
      </c>
      <c r="V199" s="8">
        <f t="shared" si="39"/>
        <v>39.700000000000003</v>
      </c>
    </row>
    <row r="200" spans="1:22" ht="13.5" x14ac:dyDescent="0.25">
      <c r="A200" s="3">
        <f>RSI!A200</f>
        <v>42597</v>
      </c>
      <c r="B200" s="2">
        <f>RSI!B200</f>
        <v>6.7637</v>
      </c>
      <c r="C200" s="2">
        <f>RSI!I200</f>
        <v>25.59464228271375</v>
      </c>
      <c r="D200" s="2">
        <f>MACD!E200</f>
        <v>0.13305407152644122</v>
      </c>
      <c r="E200" s="2">
        <f>MACD!F200</f>
        <v>9.5905395130217591E-2</v>
      </c>
      <c r="F200" s="2">
        <f>'Moving Avg'!D200</f>
        <v>6.8087600000000013</v>
      </c>
      <c r="G200" s="2">
        <f>'Moving Avg'!F200</f>
        <v>7.0713350000000004</v>
      </c>
      <c r="H200" s="2">
        <f>'Moving Avg'!G200</f>
        <v>7.1814699999999974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  <c r="M200" s="8">
        <f t="shared" si="30"/>
        <v>50</v>
      </c>
      <c r="N200" s="8">
        <f t="shared" si="31"/>
        <v>0</v>
      </c>
      <c r="O200" s="8">
        <f t="shared" si="32"/>
        <v>75</v>
      </c>
      <c r="P200" s="8">
        <f t="shared" si="33"/>
        <v>33</v>
      </c>
      <c r="Q200" s="9">
        <f t="shared" si="34"/>
        <v>33.700000000000003</v>
      </c>
      <c r="R200" s="9">
        <f t="shared" si="35"/>
        <v>44.5</v>
      </c>
      <c r="S200" s="9">
        <f t="shared" si="36"/>
        <v>41.1</v>
      </c>
      <c r="T200" s="9">
        <f t="shared" si="37"/>
        <v>39.5</v>
      </c>
      <c r="U200" s="8">
        <f t="shared" si="38"/>
        <v>39.766666666666673</v>
      </c>
      <c r="V200" s="8">
        <f t="shared" si="39"/>
        <v>39.700000000000003</v>
      </c>
    </row>
    <row r="201" spans="1:22" ht="13.5" x14ac:dyDescent="0.25">
      <c r="A201" s="3">
        <f>RSI!A201</f>
        <v>42598</v>
      </c>
      <c r="B201" s="2">
        <f>RSI!B201</f>
        <v>6.7637</v>
      </c>
      <c r="C201" s="2">
        <f>RSI!I201</f>
        <v>25.59464228271375</v>
      </c>
      <c r="D201" s="2">
        <f>MACD!E201</f>
        <v>0.11728135924731831</v>
      </c>
      <c r="E201" s="2">
        <f>MACD!F201</f>
        <v>0.10018058795363774</v>
      </c>
      <c r="F201" s="2">
        <f>'Moving Avg'!D201</f>
        <v>6.7937399999999997</v>
      </c>
      <c r="G201" s="2">
        <f>'Moving Avg'!F201</f>
        <v>7.0464400000000014</v>
      </c>
      <c r="H201" s="2">
        <f>'Moving Avg'!G201</f>
        <v>7.1725539999999954</v>
      </c>
      <c r="I201" s="2">
        <f>'Moving Avg'!H201</f>
        <v>7.5007204999999972</v>
      </c>
      <c r="J201" s="6" t="str">
        <f>OBV!F201</f>
        <v>BEARISH</v>
      </c>
      <c r="K201" s="6" t="str">
        <f>OBV!G201</f>
        <v>NEUTRAL</v>
      </c>
      <c r="L201" s="6" t="str">
        <f>OBV!H201</f>
        <v>CONFIRMED BEARISH</v>
      </c>
      <c r="M201" s="8">
        <f t="shared" si="30"/>
        <v>50</v>
      </c>
      <c r="N201" s="8">
        <f t="shared" si="31"/>
        <v>0</v>
      </c>
      <c r="O201" s="8">
        <f t="shared" si="32"/>
        <v>0</v>
      </c>
      <c r="P201" s="8">
        <f t="shared" si="33"/>
        <v>16.5</v>
      </c>
      <c r="Q201" s="9">
        <f t="shared" si="34"/>
        <v>19.975000000000001</v>
      </c>
      <c r="R201" s="9">
        <f t="shared" si="35"/>
        <v>14.125</v>
      </c>
      <c r="S201" s="9">
        <f t="shared" si="36"/>
        <v>14.925000000000001</v>
      </c>
      <c r="T201" s="9">
        <f t="shared" si="37"/>
        <v>16.625</v>
      </c>
      <c r="U201" s="8">
        <f t="shared" si="38"/>
        <v>16.341666666666669</v>
      </c>
      <c r="V201" s="8">
        <f t="shared" si="39"/>
        <v>16.412500000000001</v>
      </c>
    </row>
    <row r="202" spans="1:22" ht="13.5" x14ac:dyDescent="0.25">
      <c r="A202" s="3">
        <f>RSI!A202</f>
        <v>42599</v>
      </c>
      <c r="B202" s="2">
        <f>RSI!B202</f>
        <v>6.7637</v>
      </c>
      <c r="C202" s="2">
        <f>RSI!I202</f>
        <v>25.59464228271375</v>
      </c>
      <c r="D202" s="2">
        <f>MACD!E202</f>
        <v>0.13462089966399127</v>
      </c>
      <c r="E202" s="2">
        <f>MACD!F202</f>
        <v>0.10706865029570845</v>
      </c>
      <c r="F202" s="2">
        <f>'Moving Avg'!D202</f>
        <v>6.7787199999999999</v>
      </c>
      <c r="G202" s="2">
        <f>'Moving Avg'!F202</f>
        <v>7.0220150000000006</v>
      </c>
      <c r="H202" s="2">
        <f>'Moving Avg'!G202</f>
        <v>7.1638199999999941</v>
      </c>
      <c r="I202" s="2">
        <f>'Moving Avg'!H202</f>
        <v>7.494470999999999</v>
      </c>
      <c r="J202" s="6" t="str">
        <f>OBV!F202</f>
        <v>BEARISH</v>
      </c>
      <c r="K202" s="6" t="str">
        <f>OBV!G202</f>
        <v>NEUTRAL</v>
      </c>
      <c r="L202" s="6" t="str">
        <f>OBV!H202</f>
        <v>CONFIRMED BEARISH</v>
      </c>
      <c r="M202" s="8">
        <f t="shared" si="30"/>
        <v>50</v>
      </c>
      <c r="N202" s="8">
        <f t="shared" si="31"/>
        <v>0</v>
      </c>
      <c r="O202" s="8">
        <f t="shared" si="32"/>
        <v>0</v>
      </c>
      <c r="P202" s="8">
        <f t="shared" si="33"/>
        <v>16.5</v>
      </c>
      <c r="Q202" s="9">
        <f t="shared" si="34"/>
        <v>19.975000000000001</v>
      </c>
      <c r="R202" s="9">
        <f t="shared" si="35"/>
        <v>14.125</v>
      </c>
      <c r="S202" s="9">
        <f t="shared" si="36"/>
        <v>14.925000000000001</v>
      </c>
      <c r="T202" s="9">
        <f t="shared" si="37"/>
        <v>16.625</v>
      </c>
      <c r="U202" s="8">
        <f t="shared" si="38"/>
        <v>16.341666666666669</v>
      </c>
      <c r="V202" s="8">
        <f t="shared" si="39"/>
        <v>16.412500000000001</v>
      </c>
    </row>
    <row r="203" spans="1:22" ht="13.5" x14ac:dyDescent="0.25">
      <c r="A203" s="3">
        <f>RSI!A203</f>
        <v>42600</v>
      </c>
      <c r="B203" s="2">
        <f>RSI!B203</f>
        <v>6.7637</v>
      </c>
      <c r="C203" s="2">
        <f>RSI!I203</f>
        <v>25.59464228271375</v>
      </c>
      <c r="D203" s="2">
        <f>MACD!E203</f>
        <v>0.14807642677489952</v>
      </c>
      <c r="E203" s="2">
        <f>MACD!F203</f>
        <v>0.11527020559154666</v>
      </c>
      <c r="F203" s="2">
        <f>'Moving Avg'!D203</f>
        <v>6.7637</v>
      </c>
      <c r="G203" s="2">
        <f>'Moving Avg'!F203</f>
        <v>6.9966500000000007</v>
      </c>
      <c r="H203" s="2">
        <f>'Moving Avg'!G203</f>
        <v>7.1569139999999951</v>
      </c>
      <c r="I203" s="2">
        <f>'Moving Avg'!H203</f>
        <v>7.4889979999999978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  <c r="M203" s="8">
        <f t="shared" si="30"/>
        <v>50</v>
      </c>
      <c r="N203" s="8">
        <f t="shared" si="31"/>
        <v>0</v>
      </c>
      <c r="O203" s="8">
        <f t="shared" si="32"/>
        <v>0</v>
      </c>
      <c r="P203" s="8">
        <f t="shared" si="33"/>
        <v>16.5</v>
      </c>
      <c r="Q203" s="9">
        <f t="shared" si="34"/>
        <v>19.975000000000001</v>
      </c>
      <c r="R203" s="9">
        <f t="shared" si="35"/>
        <v>14.125</v>
      </c>
      <c r="S203" s="9">
        <f t="shared" si="36"/>
        <v>14.925000000000001</v>
      </c>
      <c r="T203" s="9">
        <f t="shared" si="37"/>
        <v>16.625</v>
      </c>
      <c r="U203" s="8">
        <f t="shared" si="38"/>
        <v>16.341666666666669</v>
      </c>
      <c r="V203" s="8">
        <f t="shared" si="39"/>
        <v>16.412500000000001</v>
      </c>
    </row>
    <row r="204" spans="1:22" ht="13.5" x14ac:dyDescent="0.25">
      <c r="A204" s="3">
        <f>RSI!A204</f>
        <v>42601</v>
      </c>
      <c r="B204" s="2">
        <f>RSI!B204</f>
        <v>6.7637</v>
      </c>
      <c r="C204" s="2">
        <f>RSI!I204</f>
        <v>25.59464228271375</v>
      </c>
      <c r="D204" s="2">
        <f>MACD!E204</f>
        <v>0.15666094030310518</v>
      </c>
      <c r="E204" s="2">
        <f>MACD!F204</f>
        <v>0.12354835253385837</v>
      </c>
      <c r="F204" s="2">
        <f>'Moving Avg'!D204</f>
        <v>6.7637</v>
      </c>
      <c r="G204" s="2">
        <f>'Moving Avg'!F204</f>
        <v>6.9726950000000016</v>
      </c>
      <c r="H204" s="2">
        <f>'Moving Avg'!G204</f>
        <v>7.1500079999999908</v>
      </c>
      <c r="I204" s="2">
        <f>'Moving Avg'!H204</f>
        <v>7.4832964999999989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  <c r="M204" s="8">
        <f t="shared" si="30"/>
        <v>50</v>
      </c>
      <c r="N204" s="8">
        <f t="shared" si="31"/>
        <v>0</v>
      </c>
      <c r="O204" s="8">
        <f t="shared" si="32"/>
        <v>0</v>
      </c>
      <c r="P204" s="8">
        <f t="shared" si="33"/>
        <v>33</v>
      </c>
      <c r="Q204" s="9">
        <f t="shared" si="34"/>
        <v>22.45</v>
      </c>
      <c r="R204" s="9">
        <f t="shared" si="35"/>
        <v>18.25</v>
      </c>
      <c r="S204" s="9">
        <f t="shared" si="36"/>
        <v>22.35</v>
      </c>
      <c r="T204" s="9">
        <f t="shared" si="37"/>
        <v>20.75</v>
      </c>
      <c r="U204" s="8">
        <f t="shared" si="38"/>
        <v>21.016666666666669</v>
      </c>
      <c r="V204" s="8">
        <f t="shared" si="39"/>
        <v>20.950000000000003</v>
      </c>
    </row>
    <row r="205" spans="1:22" ht="13.5" x14ac:dyDescent="0.25">
      <c r="A205" s="3">
        <f>RSI!A205</f>
        <v>42604</v>
      </c>
      <c r="B205" s="2">
        <f>RSI!B205</f>
        <v>6.7542999999999997</v>
      </c>
      <c r="C205" s="2">
        <f>RSI!I205</f>
        <v>25.094625054158143</v>
      </c>
      <c r="D205" s="2">
        <f>MACD!E205</f>
        <v>0.15881392451690601</v>
      </c>
      <c r="E205" s="2">
        <f>MACD!F205</f>
        <v>0.13060146693046792</v>
      </c>
      <c r="F205" s="2">
        <f>'Moving Avg'!D205</f>
        <v>6.7618200000000002</v>
      </c>
      <c r="G205" s="2">
        <f>'Moving Avg'!F205</f>
        <v>6.9482700000000026</v>
      </c>
      <c r="H205" s="2">
        <f>'Moving Avg'!G205</f>
        <v>7.1443759999999914</v>
      </c>
      <c r="I205" s="2">
        <f>'Moving Avg'!H205</f>
        <v>7.4777764999999992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  <c r="M205" s="8">
        <f t="shared" si="30"/>
        <v>50</v>
      </c>
      <c r="N205" s="8">
        <f t="shared" si="31"/>
        <v>0</v>
      </c>
      <c r="O205" s="8">
        <f t="shared" si="32"/>
        <v>0</v>
      </c>
      <c r="P205" s="8">
        <f t="shared" si="33"/>
        <v>16.5</v>
      </c>
      <c r="Q205" s="9">
        <f t="shared" si="34"/>
        <v>19.975000000000001</v>
      </c>
      <c r="R205" s="9">
        <f t="shared" si="35"/>
        <v>14.125</v>
      </c>
      <c r="S205" s="9">
        <f t="shared" si="36"/>
        <v>14.925000000000001</v>
      </c>
      <c r="T205" s="9">
        <f t="shared" si="37"/>
        <v>16.625</v>
      </c>
      <c r="U205" s="8">
        <f t="shared" si="38"/>
        <v>16.341666666666669</v>
      </c>
      <c r="V205" s="8">
        <f t="shared" si="39"/>
        <v>16.412500000000001</v>
      </c>
    </row>
    <row r="206" spans="1:22" ht="13.5" x14ac:dyDescent="0.25">
      <c r="A206" s="3">
        <f>RSI!A206</f>
        <v>42605</v>
      </c>
      <c r="B206" s="2">
        <f>RSI!B206</f>
        <v>6.7542999999999997</v>
      </c>
      <c r="C206" s="2">
        <f>RSI!I206</f>
        <v>25.094625054158143</v>
      </c>
      <c r="D206" s="2">
        <f>MACD!E206</f>
        <v>0.13020940873550302</v>
      </c>
      <c r="E206" s="2">
        <f>MACD!F206</f>
        <v>0.13052305529147495</v>
      </c>
      <c r="F206" s="2">
        <f>'Moving Avg'!D206</f>
        <v>6.7599400000000003</v>
      </c>
      <c r="G206" s="2">
        <f>'Moving Avg'!F206</f>
        <v>6.9257249999999999</v>
      </c>
      <c r="H206" s="2">
        <f>'Moving Avg'!G206</f>
        <v>7.1396579999999927</v>
      </c>
      <c r="I206" s="2">
        <f>'Moving Avg'!H206</f>
        <v>7.4722564999999985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  <c r="M206" s="8">
        <f t="shared" si="30"/>
        <v>50</v>
      </c>
      <c r="N206" s="8">
        <f t="shared" si="31"/>
        <v>45</v>
      </c>
      <c r="O206" s="8">
        <f t="shared" si="32"/>
        <v>0</v>
      </c>
      <c r="P206" s="8">
        <f t="shared" si="33"/>
        <v>16.5</v>
      </c>
      <c r="Q206" s="9">
        <f t="shared" si="34"/>
        <v>35.725000000000001</v>
      </c>
      <c r="R206" s="9">
        <f t="shared" si="35"/>
        <v>23.125</v>
      </c>
      <c r="S206" s="9">
        <f t="shared" si="36"/>
        <v>21.675000000000001</v>
      </c>
      <c r="T206" s="9">
        <f t="shared" si="37"/>
        <v>27.875</v>
      </c>
      <c r="U206" s="8">
        <f t="shared" si="38"/>
        <v>26.841666666666669</v>
      </c>
      <c r="V206" s="8">
        <f t="shared" si="39"/>
        <v>27.1</v>
      </c>
    </row>
    <row r="207" spans="1:22" ht="13.5" x14ac:dyDescent="0.25">
      <c r="A207" s="3">
        <f>RSI!A207</f>
        <v>42606</v>
      </c>
      <c r="B207" s="2">
        <f>RSI!B207</f>
        <v>6.5570000000000004</v>
      </c>
      <c r="C207" s="2">
        <f>RSI!I207</f>
        <v>17.006858576340562</v>
      </c>
      <c r="D207" s="2">
        <f>MACD!E207</f>
        <v>0.12189237319468305</v>
      </c>
      <c r="E207" s="2">
        <f>MACD!F207</f>
        <v>0.12879691887211658</v>
      </c>
      <c r="F207" s="2">
        <f>'Moving Avg'!D207</f>
        <v>6.7186000000000003</v>
      </c>
      <c r="G207" s="2">
        <f>'Moving Avg'!F207</f>
        <v>6.8966049999999992</v>
      </c>
      <c r="H207" s="2">
        <f>'Moving Avg'!G207</f>
        <v>7.130445999999993</v>
      </c>
      <c r="I207" s="2">
        <f>'Moving Avg'!H207</f>
        <v>7.4668464999999973</v>
      </c>
      <c r="J207" s="6" t="str">
        <f>OBV!F207</f>
        <v>BEARISH</v>
      </c>
      <c r="K207" s="6" t="str">
        <f>OBV!G207</f>
        <v>STRONG</v>
      </c>
      <c r="L207" s="6" t="str">
        <f>OBV!H207</f>
        <v>CONFIRMED BEARISH</v>
      </c>
      <c r="M207" s="8">
        <f t="shared" si="30"/>
        <v>50</v>
      </c>
      <c r="N207" s="8">
        <f t="shared" si="31"/>
        <v>45</v>
      </c>
      <c r="O207" s="8">
        <f t="shared" si="32"/>
        <v>0</v>
      </c>
      <c r="P207" s="8">
        <f t="shared" si="33"/>
        <v>33</v>
      </c>
      <c r="Q207" s="9">
        <f t="shared" si="34"/>
        <v>38.200000000000003</v>
      </c>
      <c r="R207" s="9">
        <f t="shared" si="35"/>
        <v>27.25</v>
      </c>
      <c r="S207" s="9">
        <f t="shared" si="36"/>
        <v>29.1</v>
      </c>
      <c r="T207" s="9">
        <f t="shared" si="37"/>
        <v>32</v>
      </c>
      <c r="U207" s="8">
        <f t="shared" si="38"/>
        <v>31.516666666666669</v>
      </c>
      <c r="V207" s="8">
        <f t="shared" si="39"/>
        <v>31.637500000000003</v>
      </c>
    </row>
    <row r="208" spans="1:22" ht="13.5" x14ac:dyDescent="0.25">
      <c r="A208" s="3">
        <f>RSI!A208</f>
        <v>42607</v>
      </c>
      <c r="B208" s="2">
        <f>RSI!B208</f>
        <v>6.5381999999999998</v>
      </c>
      <c r="C208" s="2">
        <f>RSI!I208</f>
        <v>16.462410137664179</v>
      </c>
      <c r="D208" s="2">
        <f>MACD!E208</f>
        <v>0.1185910789881186</v>
      </c>
      <c r="E208" s="2">
        <f>MACD!F208</f>
        <v>0.12675575089531699</v>
      </c>
      <c r="F208" s="2">
        <f>'Moving Avg'!D208</f>
        <v>6.6735000000000015</v>
      </c>
      <c r="G208" s="2">
        <f>'Moving Avg'!F208</f>
        <v>6.8665449999999995</v>
      </c>
      <c r="H208" s="2">
        <f>'Moving Avg'!G208</f>
        <v>7.1215879999999938</v>
      </c>
      <c r="I208" s="2">
        <f>'Moving Avg'!H208</f>
        <v>7.4609314999999974</v>
      </c>
      <c r="J208" s="6" t="str">
        <f>OBV!F208</f>
        <v>BEARISH</v>
      </c>
      <c r="K208" s="6" t="str">
        <f>OBV!G208</f>
        <v>STRONG</v>
      </c>
      <c r="L208" s="6" t="str">
        <f>OBV!H208</f>
        <v>CONFIRMED BEARISH</v>
      </c>
      <c r="M208" s="8">
        <f t="shared" si="30"/>
        <v>50</v>
      </c>
      <c r="N208" s="8">
        <f t="shared" si="31"/>
        <v>45</v>
      </c>
      <c r="O208" s="8">
        <f t="shared" si="32"/>
        <v>0</v>
      </c>
      <c r="P208" s="8">
        <f t="shared" si="33"/>
        <v>33</v>
      </c>
      <c r="Q208" s="9">
        <f t="shared" si="34"/>
        <v>38.200000000000003</v>
      </c>
      <c r="R208" s="9">
        <f t="shared" si="35"/>
        <v>27.25</v>
      </c>
      <c r="S208" s="9">
        <f t="shared" si="36"/>
        <v>29.1</v>
      </c>
      <c r="T208" s="9">
        <f t="shared" si="37"/>
        <v>32</v>
      </c>
      <c r="U208" s="8">
        <f t="shared" si="38"/>
        <v>31.516666666666669</v>
      </c>
      <c r="V208" s="8">
        <f t="shared" si="39"/>
        <v>31.637500000000003</v>
      </c>
    </row>
    <row r="209" spans="1:22" ht="13.5" x14ac:dyDescent="0.25">
      <c r="A209" s="3">
        <f>RSI!A209</f>
        <v>42608</v>
      </c>
      <c r="B209" s="2">
        <f>RSI!B209</f>
        <v>6.5570000000000004</v>
      </c>
      <c r="C209" s="2">
        <f>RSI!I209</f>
        <v>19.246471775411578</v>
      </c>
      <c r="D209" s="2">
        <f>MACD!E209</f>
        <v>0.10513233191473592</v>
      </c>
      <c r="E209" s="2">
        <f>MACD!F209</f>
        <v>0.12243106709920078</v>
      </c>
      <c r="F209" s="2">
        <f>'Moving Avg'!D209</f>
        <v>6.6321600000000007</v>
      </c>
      <c r="G209" s="2">
        <f>'Moving Avg'!F209</f>
        <v>6.8374249999999988</v>
      </c>
      <c r="H209" s="2">
        <f>'Moving Avg'!G209</f>
        <v>7.1120099999999944</v>
      </c>
      <c r="I209" s="2">
        <f>'Moving Avg'!H209</f>
        <v>7.4544704999999976</v>
      </c>
      <c r="J209" s="6" t="str">
        <f>OBV!F209</f>
        <v>BEARISH</v>
      </c>
      <c r="K209" s="6" t="str">
        <f>OBV!G209</f>
        <v>STRONG</v>
      </c>
      <c r="L209" s="6" t="str">
        <f>OBV!H209</f>
        <v>CONFIRMED BEARISH</v>
      </c>
      <c r="M209" s="8">
        <f t="shared" si="30"/>
        <v>50</v>
      </c>
      <c r="N209" s="8">
        <f t="shared" si="31"/>
        <v>45</v>
      </c>
      <c r="O209" s="8">
        <f t="shared" si="32"/>
        <v>0</v>
      </c>
      <c r="P209" s="8">
        <f t="shared" si="33"/>
        <v>33</v>
      </c>
      <c r="Q209" s="9">
        <f t="shared" si="34"/>
        <v>38.200000000000003</v>
      </c>
      <c r="R209" s="9">
        <f t="shared" si="35"/>
        <v>27.25</v>
      </c>
      <c r="S209" s="9">
        <f t="shared" si="36"/>
        <v>29.1</v>
      </c>
      <c r="T209" s="9">
        <f t="shared" si="37"/>
        <v>32</v>
      </c>
      <c r="U209" s="8">
        <f t="shared" si="38"/>
        <v>31.516666666666669</v>
      </c>
      <c r="V209" s="8">
        <f t="shared" si="39"/>
        <v>31.637500000000003</v>
      </c>
    </row>
    <row r="210" spans="1:22" ht="13.5" x14ac:dyDescent="0.25">
      <c r="A210" s="3">
        <f>RSI!A210</f>
        <v>42611</v>
      </c>
      <c r="B210" s="2">
        <f>RSI!B210</f>
        <v>6.5758000000000001</v>
      </c>
      <c r="C210" s="2">
        <f>RSI!I210</f>
        <v>22.044352344617238</v>
      </c>
      <c r="D210" s="2">
        <f>MACD!E210</f>
        <v>9.4352603217187969E-2</v>
      </c>
      <c r="E210" s="2">
        <f>MACD!F210</f>
        <v>0.11681537432279822</v>
      </c>
      <c r="F210" s="2">
        <f>'Moving Avg'!D210</f>
        <v>6.5964600000000004</v>
      </c>
      <c r="G210" s="2">
        <f>'Moving Avg'!F210</f>
        <v>6.8092449999999989</v>
      </c>
      <c r="H210" s="2">
        <f>'Moving Avg'!G210</f>
        <v>7.1028079999999978</v>
      </c>
      <c r="I210" s="2">
        <f>'Moving Avg'!H210</f>
        <v>7.4481034999999984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  <c r="M210" s="8">
        <f t="shared" si="30"/>
        <v>50</v>
      </c>
      <c r="N210" s="8">
        <f t="shared" si="31"/>
        <v>100</v>
      </c>
      <c r="O210" s="8">
        <f t="shared" si="32"/>
        <v>0</v>
      </c>
      <c r="P210" s="8">
        <f t="shared" si="33"/>
        <v>33</v>
      </c>
      <c r="Q210" s="9">
        <f t="shared" si="34"/>
        <v>57.45</v>
      </c>
      <c r="R210" s="9">
        <f t="shared" si="35"/>
        <v>38.25</v>
      </c>
      <c r="S210" s="9">
        <f t="shared" si="36"/>
        <v>37.35</v>
      </c>
      <c r="T210" s="9">
        <f t="shared" si="37"/>
        <v>45.75</v>
      </c>
      <c r="U210" s="8">
        <f t="shared" si="38"/>
        <v>44.35</v>
      </c>
      <c r="V210" s="8">
        <f t="shared" si="39"/>
        <v>44.7</v>
      </c>
    </row>
    <row r="211" spans="1:22" ht="13.5" x14ac:dyDescent="0.25">
      <c r="A211" s="3">
        <f>RSI!A211</f>
        <v>42612</v>
      </c>
      <c r="B211" s="2">
        <f>RSI!B211</f>
        <v>6.3784999999999998</v>
      </c>
      <c r="C211" s="2">
        <f>RSI!I211</f>
        <v>15.841228584112798</v>
      </c>
      <c r="D211" s="2">
        <f>MACD!E211</f>
        <v>0.10158782884483841</v>
      </c>
      <c r="E211" s="2">
        <f>MACD!F211</f>
        <v>0.11376986522720625</v>
      </c>
      <c r="F211" s="2">
        <f>'Moving Avg'!D211</f>
        <v>6.521300000000001</v>
      </c>
      <c r="G211" s="2">
        <f>'Moving Avg'!F211</f>
        <v>6.780590000000001</v>
      </c>
      <c r="H211" s="2">
        <f>'Moving Avg'!G211</f>
        <v>7.0875899999999969</v>
      </c>
      <c r="I211" s="2">
        <f>'Moving Avg'!H211</f>
        <v>7.4416184999999997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0"/>
        <v>50</v>
      </c>
      <c r="N211" s="8">
        <f t="shared" si="31"/>
        <v>45</v>
      </c>
      <c r="O211" s="8">
        <f t="shared" si="32"/>
        <v>0</v>
      </c>
      <c r="P211" s="8">
        <f t="shared" si="33"/>
        <v>33</v>
      </c>
      <c r="Q211" s="9">
        <f t="shared" si="34"/>
        <v>38.200000000000003</v>
      </c>
      <c r="R211" s="9">
        <f t="shared" si="35"/>
        <v>27.25</v>
      </c>
      <c r="S211" s="9">
        <f t="shared" si="36"/>
        <v>29.1</v>
      </c>
      <c r="T211" s="9">
        <f t="shared" si="37"/>
        <v>32</v>
      </c>
      <c r="U211" s="8">
        <f t="shared" si="38"/>
        <v>31.516666666666669</v>
      </c>
      <c r="V211" s="8">
        <f t="shared" si="39"/>
        <v>31.637500000000003</v>
      </c>
    </row>
    <row r="212" spans="1:22" ht="13.5" x14ac:dyDescent="0.25">
      <c r="A212" s="3">
        <f>RSI!A212</f>
        <v>42613</v>
      </c>
      <c r="B212" s="2">
        <f>RSI!B212</f>
        <v>6.5194000000000001</v>
      </c>
      <c r="C212" s="2">
        <f>RSI!I212</f>
        <v>30.813935419322263</v>
      </c>
      <c r="D212" s="2">
        <f>MACD!E212</f>
        <v>0.1000514634095806</v>
      </c>
      <c r="E212" s="2">
        <f>MACD!F212</f>
        <v>0.11102618486368113</v>
      </c>
      <c r="F212" s="2">
        <f>'Moving Avg'!D212</f>
        <v>6.5137799999999997</v>
      </c>
      <c r="G212" s="2">
        <f>'Moving Avg'!F212</f>
        <v>6.7495900000000004</v>
      </c>
      <c r="H212" s="2">
        <f>'Moving Avg'!G212</f>
        <v>7.0714319999999962</v>
      </c>
      <c r="I212" s="2">
        <f>'Moving Avg'!H212</f>
        <v>7.4353809999999996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0"/>
        <v>25</v>
      </c>
      <c r="N212" s="8">
        <f t="shared" si="31"/>
        <v>45</v>
      </c>
      <c r="O212" s="8">
        <f t="shared" si="32"/>
        <v>0</v>
      </c>
      <c r="P212" s="8">
        <f t="shared" si="33"/>
        <v>16.5</v>
      </c>
      <c r="Q212" s="9">
        <f t="shared" si="34"/>
        <v>26.975000000000001</v>
      </c>
      <c r="R212" s="9">
        <f t="shared" si="35"/>
        <v>18.125</v>
      </c>
      <c r="S212" s="9">
        <f t="shared" si="36"/>
        <v>17.925000000000001</v>
      </c>
      <c r="T212" s="9">
        <f t="shared" si="37"/>
        <v>21.625</v>
      </c>
      <c r="U212" s="8">
        <f t="shared" si="38"/>
        <v>21.008333333333336</v>
      </c>
      <c r="V212" s="8">
        <f t="shared" si="39"/>
        <v>21.162500000000001</v>
      </c>
    </row>
    <row r="213" spans="1:22" ht="13.5" x14ac:dyDescent="0.25">
      <c r="A213" s="3">
        <f>RSI!A213</f>
        <v>42614</v>
      </c>
      <c r="B213" s="2">
        <f>RSI!B213</f>
        <v>6.3691000000000004</v>
      </c>
      <c r="C213" s="2">
        <f>RSI!I213</f>
        <v>25.584942532659696</v>
      </c>
      <c r="D213" s="2">
        <f>MACD!E213</f>
        <v>0.11162494959666347</v>
      </c>
      <c r="E213" s="2">
        <f>MACD!F213</f>
        <v>0.11114593781027761</v>
      </c>
      <c r="F213" s="2">
        <f>'Moving Avg'!D213</f>
        <v>6.4799600000000002</v>
      </c>
      <c r="G213" s="2">
        <f>'Moving Avg'!F213</f>
        <v>6.7120100000000011</v>
      </c>
      <c r="H213" s="2">
        <f>'Moving Avg'!G213</f>
        <v>7.0485099999999976</v>
      </c>
      <c r="I213" s="2">
        <f>'Moving Avg'!H213</f>
        <v>7.4283919999999988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0"/>
        <v>50</v>
      </c>
      <c r="N213" s="8">
        <f t="shared" si="31"/>
        <v>0</v>
      </c>
      <c r="O213" s="8">
        <f t="shared" si="32"/>
        <v>0</v>
      </c>
      <c r="P213" s="8">
        <f t="shared" si="33"/>
        <v>16.5</v>
      </c>
      <c r="Q213" s="9">
        <f t="shared" si="34"/>
        <v>19.975000000000001</v>
      </c>
      <c r="R213" s="9">
        <f t="shared" si="35"/>
        <v>14.125</v>
      </c>
      <c r="S213" s="9">
        <f t="shared" si="36"/>
        <v>14.925000000000001</v>
      </c>
      <c r="T213" s="9">
        <f t="shared" si="37"/>
        <v>16.625</v>
      </c>
      <c r="U213" s="8">
        <f t="shared" si="38"/>
        <v>16.341666666666669</v>
      </c>
      <c r="V213" s="8">
        <f t="shared" si="39"/>
        <v>16.412500000000001</v>
      </c>
    </row>
    <row r="214" spans="1:22" ht="13.5" x14ac:dyDescent="0.25">
      <c r="A214" s="3">
        <f>RSI!A214</f>
        <v>42615</v>
      </c>
      <c r="B214" s="2">
        <f>RSI!B214</f>
        <v>6.1813000000000002</v>
      </c>
      <c r="C214" s="2">
        <f>RSI!I214</f>
        <v>20.82878606981744</v>
      </c>
      <c r="D214" s="2">
        <f>MACD!E214</f>
        <v>0.13782839376492806</v>
      </c>
      <c r="E214" s="2">
        <f>MACD!F214</f>
        <v>0.11648242900120771</v>
      </c>
      <c r="F214" s="2">
        <f>'Moving Avg'!D214</f>
        <v>6.4048200000000008</v>
      </c>
      <c r="G214" s="2">
        <f>'Moving Avg'!F214</f>
        <v>6.6664500000000002</v>
      </c>
      <c r="H214" s="2">
        <f>'Moving Avg'!G214</f>
        <v>7.0218319999999999</v>
      </c>
      <c r="I214" s="2">
        <f>'Moving Avg'!H214</f>
        <v>7.4206464999999993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50</v>
      </c>
      <c r="N214" s="8">
        <f t="shared" si="31"/>
        <v>0</v>
      </c>
      <c r="O214" s="8">
        <f t="shared" si="32"/>
        <v>0</v>
      </c>
      <c r="P214" s="8">
        <f t="shared" si="33"/>
        <v>33</v>
      </c>
      <c r="Q214" s="9">
        <f t="shared" si="34"/>
        <v>22.45</v>
      </c>
      <c r="R214" s="9">
        <f t="shared" si="35"/>
        <v>18.25</v>
      </c>
      <c r="S214" s="9">
        <f t="shared" si="36"/>
        <v>22.35</v>
      </c>
      <c r="T214" s="9">
        <f t="shared" si="37"/>
        <v>20.75</v>
      </c>
      <c r="U214" s="8">
        <f t="shared" si="38"/>
        <v>21.016666666666669</v>
      </c>
      <c r="V214" s="8">
        <f t="shared" si="39"/>
        <v>20.950000000000003</v>
      </c>
    </row>
    <row r="215" spans="1:22" ht="13.5" x14ac:dyDescent="0.25">
      <c r="A215" s="3">
        <f>RSI!A215</f>
        <v>42618</v>
      </c>
      <c r="B215" s="2">
        <f>RSI!B215</f>
        <v>6.3597000000000001</v>
      </c>
      <c r="C215" s="2">
        <f>RSI!I215</f>
        <v>33.47940461078025</v>
      </c>
      <c r="D215" s="2">
        <f>MACD!E215</f>
        <v>0.1487635321444527</v>
      </c>
      <c r="E215" s="2">
        <f>MACD!F215</f>
        <v>0.12293864962985672</v>
      </c>
      <c r="F215" s="2">
        <f>'Moving Avg'!D215</f>
        <v>6.3616000000000001</v>
      </c>
      <c r="G215" s="2">
        <f>'Moving Avg'!F215</f>
        <v>6.6321600000000016</v>
      </c>
      <c r="H215" s="2">
        <f>'Moving Avg'!G215</f>
        <v>6.9989099999999986</v>
      </c>
      <c r="I215" s="2">
        <f>'Moving Avg'!H215</f>
        <v>7.4133819999999995</v>
      </c>
      <c r="J215" s="6" t="str">
        <f>OBV!F215</f>
        <v>BEARISH</v>
      </c>
      <c r="K215" s="6" t="str">
        <f>OBV!G215</f>
        <v>STRONG</v>
      </c>
      <c r="L215" s="6" t="str">
        <f>OBV!H215</f>
        <v>CONFIRMED BEARISH</v>
      </c>
      <c r="M215" s="8">
        <f t="shared" si="30"/>
        <v>25</v>
      </c>
      <c r="N215" s="8">
        <f t="shared" si="31"/>
        <v>0</v>
      </c>
      <c r="O215" s="8">
        <f t="shared" si="32"/>
        <v>0</v>
      </c>
      <c r="P215" s="8">
        <f t="shared" si="33"/>
        <v>33</v>
      </c>
      <c r="Q215" s="9">
        <f t="shared" si="34"/>
        <v>13.7</v>
      </c>
      <c r="R215" s="9">
        <f t="shared" si="35"/>
        <v>13.25</v>
      </c>
      <c r="S215" s="9">
        <f t="shared" si="36"/>
        <v>18.600000000000001</v>
      </c>
      <c r="T215" s="9">
        <f t="shared" si="37"/>
        <v>14.5</v>
      </c>
      <c r="U215" s="8">
        <f t="shared" si="38"/>
        <v>15.183333333333332</v>
      </c>
      <c r="V215" s="8">
        <f t="shared" si="39"/>
        <v>15.012499999999999</v>
      </c>
    </row>
    <row r="216" spans="1:22" ht="13.5" x14ac:dyDescent="0.25">
      <c r="A216" s="3">
        <f>RSI!A216</f>
        <v>42619</v>
      </c>
      <c r="B216" s="2">
        <f>RSI!B216</f>
        <v>6.3597000000000001</v>
      </c>
      <c r="C216" s="2">
        <f>RSI!I216</f>
        <v>33.47940461078025</v>
      </c>
      <c r="D216" s="2">
        <f>MACD!E216</f>
        <v>0.16013250344300367</v>
      </c>
      <c r="E216" s="2">
        <f>MACD!F216</f>
        <v>0.13037742039248612</v>
      </c>
      <c r="F216" s="2">
        <f>'Moving Avg'!D216</f>
        <v>6.3578400000000004</v>
      </c>
      <c r="G216" s="2">
        <f>'Moving Avg'!F216</f>
        <v>6.6082050000000008</v>
      </c>
      <c r="H216" s="2">
        <f>'Moving Avg'!G216</f>
        <v>6.9761759999999979</v>
      </c>
      <c r="I216" s="2">
        <f>'Moving Avg'!H216</f>
        <v>7.4065744999999996</v>
      </c>
      <c r="J216" s="6" t="str">
        <f>OBV!F216</f>
        <v>BULLISH</v>
      </c>
      <c r="K216" s="6" t="str">
        <f>OBV!G216</f>
        <v>NEUTRAL</v>
      </c>
      <c r="L216" s="6" t="str">
        <f>OBV!H216</f>
        <v>BULLISH DIVERGENCE</v>
      </c>
      <c r="M216" s="8">
        <f t="shared" si="30"/>
        <v>25</v>
      </c>
      <c r="N216" s="8">
        <f t="shared" si="31"/>
        <v>0</v>
      </c>
      <c r="O216" s="8">
        <f t="shared" si="32"/>
        <v>0</v>
      </c>
      <c r="P216" s="8">
        <f t="shared" si="33"/>
        <v>66.5</v>
      </c>
      <c r="Q216" s="9">
        <f t="shared" si="34"/>
        <v>18.725000000000001</v>
      </c>
      <c r="R216" s="9">
        <f t="shared" si="35"/>
        <v>21.625</v>
      </c>
      <c r="S216" s="9">
        <f t="shared" si="36"/>
        <v>33.674999999999997</v>
      </c>
      <c r="T216" s="9">
        <f t="shared" si="37"/>
        <v>22.875</v>
      </c>
      <c r="U216" s="8">
        <f t="shared" si="38"/>
        <v>24.675000000000001</v>
      </c>
      <c r="V216" s="8">
        <f t="shared" si="39"/>
        <v>24.225000000000001</v>
      </c>
    </row>
    <row r="217" spans="1:22" ht="13.5" x14ac:dyDescent="0.25">
      <c r="A217" s="3">
        <f>RSI!A217</f>
        <v>42620</v>
      </c>
      <c r="B217" s="2">
        <f>RSI!B217</f>
        <v>6.4725000000000001</v>
      </c>
      <c r="C217" s="2">
        <f>RSI!I217</f>
        <v>40.456324150093948</v>
      </c>
      <c r="D217" s="2">
        <f>MACD!E217</f>
        <v>0.13300240969180521</v>
      </c>
      <c r="E217" s="2">
        <f>MACD!F217</f>
        <v>0.13090241825234994</v>
      </c>
      <c r="F217" s="2">
        <f>'Moving Avg'!D217</f>
        <v>6.3484600000000002</v>
      </c>
      <c r="G217" s="2">
        <f>'Moving Avg'!F217</f>
        <v>6.5898900000000014</v>
      </c>
      <c r="H217" s="2">
        <f>'Moving Avg'!G217</f>
        <v>6.9562620000000006</v>
      </c>
      <c r="I217" s="2">
        <f>'Moving Avg'!H217</f>
        <v>7.4005595000000008</v>
      </c>
      <c r="J217" s="6" t="str">
        <f>OBV!F217</f>
        <v>BULLISH</v>
      </c>
      <c r="K217" s="6" t="str">
        <f>OBV!G217</f>
        <v>NEUTRAL</v>
      </c>
      <c r="L217" s="6" t="str">
        <f>OBV!H217</f>
        <v>BULLISH DIVERGENCE</v>
      </c>
      <c r="M217" s="8">
        <f t="shared" si="30"/>
        <v>25</v>
      </c>
      <c r="N217" s="8">
        <f t="shared" si="31"/>
        <v>0</v>
      </c>
      <c r="O217" s="8">
        <f t="shared" si="32"/>
        <v>0</v>
      </c>
      <c r="P217" s="8">
        <f t="shared" si="33"/>
        <v>66.5</v>
      </c>
      <c r="Q217" s="9">
        <f t="shared" si="34"/>
        <v>18.725000000000001</v>
      </c>
      <c r="R217" s="9">
        <f t="shared" si="35"/>
        <v>21.625</v>
      </c>
      <c r="S217" s="9">
        <f t="shared" si="36"/>
        <v>33.674999999999997</v>
      </c>
      <c r="T217" s="9">
        <f t="shared" si="37"/>
        <v>22.875</v>
      </c>
      <c r="U217" s="8">
        <f t="shared" si="38"/>
        <v>24.675000000000001</v>
      </c>
      <c r="V217" s="8">
        <f t="shared" si="39"/>
        <v>24.225000000000001</v>
      </c>
    </row>
    <row r="218" spans="1:22" ht="13.5" x14ac:dyDescent="0.25">
      <c r="A218" s="3">
        <f>RSI!A218</f>
        <v>42621</v>
      </c>
      <c r="B218" s="2">
        <f>RSI!B218</f>
        <v>6.4725000000000001</v>
      </c>
      <c r="C218" s="2">
        <f>RSI!I218</f>
        <v>40.456324150093948</v>
      </c>
      <c r="D218" s="2">
        <f>MACD!E218</f>
        <v>0.10830159652842397</v>
      </c>
      <c r="E218" s="2">
        <f>MACD!F218</f>
        <v>0.12638225390756475</v>
      </c>
      <c r="F218" s="2">
        <f>'Moving Avg'!D218</f>
        <v>6.3691399999999998</v>
      </c>
      <c r="G218" s="2">
        <f>'Moving Avg'!F218</f>
        <v>6.5715750000000011</v>
      </c>
      <c r="H218" s="2">
        <f>'Moving Avg'!G218</f>
        <v>6.9363480000000015</v>
      </c>
      <c r="I218" s="2">
        <f>'Moving Avg'!H218</f>
        <v>7.3943160000000026</v>
      </c>
      <c r="J218" s="6" t="str">
        <f>OBV!F218</f>
        <v>BULLISH</v>
      </c>
      <c r="K218" s="6" t="str">
        <f>OBV!G218</f>
        <v>NEUTRAL</v>
      </c>
      <c r="L218" s="6" t="str">
        <f>OBV!H218</f>
        <v>CONFIRMED BULLISH</v>
      </c>
      <c r="M218" s="8">
        <f t="shared" si="30"/>
        <v>25</v>
      </c>
      <c r="N218" s="8">
        <f t="shared" si="31"/>
        <v>45</v>
      </c>
      <c r="O218" s="8">
        <f t="shared" si="32"/>
        <v>0</v>
      </c>
      <c r="P218" s="8">
        <f t="shared" si="33"/>
        <v>83.5</v>
      </c>
      <c r="Q218" s="9">
        <f t="shared" si="34"/>
        <v>37.024999999999999</v>
      </c>
      <c r="R218" s="9">
        <f t="shared" si="35"/>
        <v>34.875</v>
      </c>
      <c r="S218" s="9">
        <f t="shared" si="36"/>
        <v>48.075000000000003</v>
      </c>
      <c r="T218" s="9">
        <f t="shared" si="37"/>
        <v>38.375</v>
      </c>
      <c r="U218" s="8">
        <f t="shared" si="38"/>
        <v>39.991666666666667</v>
      </c>
      <c r="V218" s="8">
        <f t="shared" si="39"/>
        <v>39.587500000000006</v>
      </c>
    </row>
    <row r="219" spans="1:22" ht="13.5" x14ac:dyDescent="0.25">
      <c r="A219" s="3">
        <f>RSI!A219</f>
        <v>42622</v>
      </c>
      <c r="B219" s="2">
        <f>RSI!B219</f>
        <v>6.4725000000000001</v>
      </c>
      <c r="C219" s="2">
        <f>RSI!I219</f>
        <v>40.456324150093948</v>
      </c>
      <c r="D219" s="2">
        <f>MACD!E219</f>
        <v>9.1355926995536407E-2</v>
      </c>
      <c r="E219" s="2">
        <f>MACD!F219</f>
        <v>0.11937698852515909</v>
      </c>
      <c r="F219" s="2">
        <f>'Moving Avg'!D219</f>
        <v>6.4273799999999994</v>
      </c>
      <c r="G219" s="2">
        <f>'Moving Avg'!F219</f>
        <v>6.5570150000000016</v>
      </c>
      <c r="H219" s="2">
        <f>'Moving Avg'!G219</f>
        <v>6.916622000000002</v>
      </c>
      <c r="I219" s="2">
        <f>'Moving Avg'!H219</f>
        <v>7.3880725000000034</v>
      </c>
      <c r="J219" s="6" t="str">
        <f>OBV!F219</f>
        <v>BULLISH</v>
      </c>
      <c r="K219" s="6" t="str">
        <f>OBV!G219</f>
        <v>NEUTRAL</v>
      </c>
      <c r="L219" s="6" t="str">
        <f>OBV!H219</f>
        <v>CONFIRMED BULLISH</v>
      </c>
      <c r="M219" s="8">
        <f t="shared" si="30"/>
        <v>25</v>
      </c>
      <c r="N219" s="8">
        <f t="shared" si="31"/>
        <v>100</v>
      </c>
      <c r="O219" s="8">
        <f t="shared" si="32"/>
        <v>0</v>
      </c>
      <c r="P219" s="8">
        <f t="shared" si="33"/>
        <v>83.5</v>
      </c>
      <c r="Q219" s="9">
        <f t="shared" si="34"/>
        <v>56.274999999999999</v>
      </c>
      <c r="R219" s="9">
        <f t="shared" si="35"/>
        <v>45.875</v>
      </c>
      <c r="S219" s="9">
        <f t="shared" si="36"/>
        <v>56.325000000000003</v>
      </c>
      <c r="T219" s="9">
        <f t="shared" si="37"/>
        <v>52.125</v>
      </c>
      <c r="U219" s="8">
        <f t="shared" si="38"/>
        <v>52.82500000000001</v>
      </c>
      <c r="V219" s="8">
        <f t="shared" si="39"/>
        <v>52.650000000000006</v>
      </c>
    </row>
    <row r="220" spans="1:22" ht="13.5" x14ac:dyDescent="0.25">
      <c r="A220" s="3">
        <f>RSI!A220</f>
        <v>42627</v>
      </c>
      <c r="B220" s="2">
        <f>RSI!B220</f>
        <v>6.51</v>
      </c>
      <c r="C220" s="2">
        <f>RSI!I220</f>
        <v>42.94120955982504</v>
      </c>
      <c r="D220" s="2">
        <f>MACD!E220</f>
        <v>7.8115804974094871E-2</v>
      </c>
      <c r="E220" s="2">
        <f>MACD!F220</f>
        <v>0.11112475181494624</v>
      </c>
      <c r="F220" s="2">
        <f>'Moving Avg'!D220</f>
        <v>6.4574400000000001</v>
      </c>
      <c r="G220" s="2">
        <f>'Moving Avg'!F220</f>
        <v>6.5443300000000004</v>
      </c>
      <c r="H220" s="2">
        <f>'Moving Avg'!G220</f>
        <v>6.901778000000002</v>
      </c>
      <c r="I220" s="2">
        <f>'Moving Avg'!H220</f>
        <v>7.3820165000000033</v>
      </c>
      <c r="J220" s="6" t="str">
        <f>OBV!F220</f>
        <v>BULLISH</v>
      </c>
      <c r="K220" s="6" t="str">
        <f>OBV!G220</f>
        <v>NEUTRAL</v>
      </c>
      <c r="L220" s="6" t="str">
        <f>OBV!H220</f>
        <v>CONFIRMED BULLISH</v>
      </c>
      <c r="M220" s="8">
        <f t="shared" si="30"/>
        <v>25</v>
      </c>
      <c r="N220" s="8">
        <f t="shared" si="31"/>
        <v>100</v>
      </c>
      <c r="O220" s="8">
        <f t="shared" si="32"/>
        <v>0</v>
      </c>
      <c r="P220" s="8">
        <f t="shared" si="33"/>
        <v>83.5</v>
      </c>
      <c r="Q220" s="9">
        <f t="shared" si="34"/>
        <v>56.274999999999999</v>
      </c>
      <c r="R220" s="9">
        <f t="shared" si="35"/>
        <v>45.875</v>
      </c>
      <c r="S220" s="9">
        <f t="shared" si="36"/>
        <v>56.325000000000003</v>
      </c>
      <c r="T220" s="9">
        <f t="shared" si="37"/>
        <v>52.125</v>
      </c>
      <c r="U220" s="8">
        <f t="shared" si="38"/>
        <v>52.82500000000001</v>
      </c>
      <c r="V220" s="8">
        <f t="shared" si="39"/>
        <v>52.650000000000006</v>
      </c>
    </row>
    <row r="221" spans="1:22" ht="13.5" x14ac:dyDescent="0.25">
      <c r="A221" s="3">
        <f>RSI!A221</f>
        <v>42628</v>
      </c>
      <c r="B221" s="2">
        <f>RSI!B221</f>
        <v>6.3597000000000001</v>
      </c>
      <c r="C221" s="2">
        <f>RSI!I221</f>
        <v>36.386884288750068</v>
      </c>
      <c r="D221" s="2">
        <f>MACD!E221</f>
        <v>4.8381626125681976E-2</v>
      </c>
      <c r="E221" s="2">
        <f>MACD!F221</f>
        <v>9.8576126677093395E-2</v>
      </c>
      <c r="F221" s="2">
        <f>'Moving Avg'!D221</f>
        <v>6.4574400000000001</v>
      </c>
      <c r="G221" s="2">
        <f>'Moving Avg'!F221</f>
        <v>6.5241300000000013</v>
      </c>
      <c r="H221" s="2">
        <f>'Moving Avg'!G221</f>
        <v>6.8814860000000007</v>
      </c>
      <c r="I221" s="2">
        <f>'Moving Avg'!H221</f>
        <v>7.3752545000000032</v>
      </c>
      <c r="J221" s="6" t="str">
        <f>OBV!F221</f>
        <v>BULLISH</v>
      </c>
      <c r="K221" s="6" t="str">
        <f>OBV!G221</f>
        <v>NEUTRAL</v>
      </c>
      <c r="L221" s="6" t="str">
        <f>OBV!H221</f>
        <v>NEUTRAL</v>
      </c>
      <c r="M221" s="8">
        <f t="shared" si="30"/>
        <v>25</v>
      </c>
      <c r="N221" s="8">
        <f t="shared" si="31"/>
        <v>100</v>
      </c>
      <c r="O221" s="8">
        <f t="shared" si="32"/>
        <v>0</v>
      </c>
      <c r="P221" s="8">
        <f t="shared" si="33"/>
        <v>49.5</v>
      </c>
      <c r="Q221" s="9">
        <f t="shared" si="34"/>
        <v>51.174999999999997</v>
      </c>
      <c r="R221" s="9">
        <f t="shared" si="35"/>
        <v>37.375</v>
      </c>
      <c r="S221" s="9">
        <f t="shared" si="36"/>
        <v>41.025000000000006</v>
      </c>
      <c r="T221" s="9">
        <f t="shared" si="37"/>
        <v>43.625</v>
      </c>
      <c r="U221" s="8">
        <f t="shared" si="38"/>
        <v>43.191666666666663</v>
      </c>
      <c r="V221" s="8">
        <f t="shared" si="39"/>
        <v>43.3</v>
      </c>
    </row>
    <row r="222" spans="1:22" ht="13.5" x14ac:dyDescent="0.25">
      <c r="A222" s="3">
        <f>RSI!A222</f>
        <v>42629</v>
      </c>
      <c r="B222" s="2">
        <f>RSI!B222</f>
        <v>6.4443000000000001</v>
      </c>
      <c r="C222" s="2">
        <f>RSI!I222</f>
        <v>41.774118475934358</v>
      </c>
      <c r="D222" s="2">
        <f>MACD!E222</f>
        <v>4.0158760918227898E-2</v>
      </c>
      <c r="E222" s="2">
        <f>MACD!F222</f>
        <v>8.6892653525320301E-2</v>
      </c>
      <c r="F222" s="2">
        <f>'Moving Avg'!D222</f>
        <v>6.4518000000000004</v>
      </c>
      <c r="G222" s="2">
        <f>'Moving Avg'!F222</f>
        <v>6.5081600000000019</v>
      </c>
      <c r="H222" s="2">
        <f>'Moving Avg'!G222</f>
        <v>6.8636379999999999</v>
      </c>
      <c r="I222" s="2">
        <f>'Moving Avg'!H222</f>
        <v>7.3689155000000035</v>
      </c>
      <c r="J222" s="6" t="str">
        <f>OBV!F222</f>
        <v>BULLISH</v>
      </c>
      <c r="K222" s="6" t="str">
        <f>OBV!G222</f>
        <v>WEAK</v>
      </c>
      <c r="L222" s="6" t="str">
        <f>OBV!H222</f>
        <v>BULLISH DIVERGENCE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50</v>
      </c>
      <c r="Q222" s="9">
        <f t="shared" si="34"/>
        <v>51.25</v>
      </c>
      <c r="R222" s="9">
        <f t="shared" si="35"/>
        <v>37.5</v>
      </c>
      <c r="S222" s="9">
        <f t="shared" si="36"/>
        <v>41.25</v>
      </c>
      <c r="T222" s="9">
        <f t="shared" si="37"/>
        <v>43.75</v>
      </c>
      <c r="U222" s="8">
        <f t="shared" si="38"/>
        <v>43.333333333333336</v>
      </c>
      <c r="V222" s="8">
        <f t="shared" si="39"/>
        <v>43.4375</v>
      </c>
    </row>
    <row r="223" spans="1:22" ht="13.5" x14ac:dyDescent="0.25">
      <c r="A223" s="3">
        <f>RSI!A223</f>
        <v>42632</v>
      </c>
      <c r="B223" s="2">
        <f>RSI!B223</f>
        <v>6.2564000000000002</v>
      </c>
      <c r="C223" s="2">
        <f>RSI!I223</f>
        <v>34.737569473701441</v>
      </c>
      <c r="D223" s="2">
        <f>MACD!E223</f>
        <v>2.4909977511610393E-2</v>
      </c>
      <c r="E223" s="2">
        <f>MACD!F223</f>
        <v>7.4496118322578325E-2</v>
      </c>
      <c r="F223" s="2">
        <f>'Moving Avg'!D223</f>
        <v>6.4085799999999988</v>
      </c>
      <c r="G223" s="2">
        <f>'Moving Avg'!F223</f>
        <v>6.4827950000000003</v>
      </c>
      <c r="H223" s="2">
        <f>'Moving Avg'!G223</f>
        <v>6.8440979999999989</v>
      </c>
      <c r="I223" s="2">
        <f>'Moving Avg'!H223</f>
        <v>7.3622765000000028</v>
      </c>
      <c r="J223" s="6" t="str">
        <f>OBV!F223</f>
        <v>BULLISH</v>
      </c>
      <c r="K223" s="6" t="str">
        <f>OBV!G223</f>
        <v>WEAK</v>
      </c>
      <c r="L223" s="6" t="str">
        <f>OBV!H223</f>
        <v>BULLISH DIVERGENCE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50</v>
      </c>
      <c r="Q223" s="9">
        <f t="shared" si="34"/>
        <v>51.25</v>
      </c>
      <c r="R223" s="9">
        <f t="shared" si="35"/>
        <v>37.5</v>
      </c>
      <c r="S223" s="9">
        <f t="shared" si="36"/>
        <v>41.25</v>
      </c>
      <c r="T223" s="9">
        <f t="shared" si="37"/>
        <v>43.75</v>
      </c>
      <c r="U223" s="8">
        <f t="shared" si="38"/>
        <v>43.333333333333336</v>
      </c>
      <c r="V223" s="8">
        <f t="shared" si="39"/>
        <v>43.4375</v>
      </c>
    </row>
    <row r="224" spans="1:22" ht="13.5" x14ac:dyDescent="0.25">
      <c r="A224" s="3">
        <f>RSI!A224</f>
        <v>42633</v>
      </c>
      <c r="B224" s="2">
        <f>RSI!B224</f>
        <v>6.2564000000000002</v>
      </c>
      <c r="C224" s="2">
        <f>RSI!I224</f>
        <v>34.737569473701441</v>
      </c>
      <c r="D224" s="2">
        <f>MACD!E224</f>
        <v>-1.4928926610515703E-2</v>
      </c>
      <c r="E224" s="2">
        <f>MACD!F224</f>
        <v>5.6611109335959524E-2</v>
      </c>
      <c r="F224" s="2">
        <f>'Moving Avg'!D224</f>
        <v>6.3653599999999999</v>
      </c>
      <c r="G224" s="2">
        <f>'Moving Avg'!F224</f>
        <v>6.4574300000000004</v>
      </c>
      <c r="H224" s="2">
        <f>'Moving Avg'!G224</f>
        <v>6.8245579999999988</v>
      </c>
      <c r="I224" s="2">
        <f>'Moving Avg'!H224</f>
        <v>7.3556375000000029</v>
      </c>
      <c r="J224" s="6" t="str">
        <f>OBV!F224</f>
        <v>BULLISH</v>
      </c>
      <c r="K224" s="6" t="str">
        <f>OBV!G224</f>
        <v>WEAK</v>
      </c>
      <c r="L224" s="6" t="str">
        <f>OBV!H224</f>
        <v>BULLISH DIVERGENCE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50</v>
      </c>
      <c r="Q224" s="9">
        <f t="shared" si="34"/>
        <v>51.25</v>
      </c>
      <c r="R224" s="9">
        <f t="shared" si="35"/>
        <v>37.5</v>
      </c>
      <c r="S224" s="9">
        <f t="shared" si="36"/>
        <v>41.25</v>
      </c>
      <c r="T224" s="9">
        <f t="shared" si="37"/>
        <v>43.75</v>
      </c>
      <c r="U224" s="8">
        <f t="shared" si="38"/>
        <v>43.333333333333336</v>
      </c>
      <c r="V224" s="8">
        <f t="shared" si="39"/>
        <v>43.4375</v>
      </c>
    </row>
    <row r="225" spans="1:22" ht="13.5" x14ac:dyDescent="0.25">
      <c r="A225" s="3">
        <f>RSI!A225</f>
        <v>42634</v>
      </c>
      <c r="B225" s="2">
        <f>RSI!B225</f>
        <v>6.2469999999999999</v>
      </c>
      <c r="C225" s="2">
        <f>RSI!I225</f>
        <v>34.401368795179209</v>
      </c>
      <c r="D225" s="2">
        <f>MACD!E225</f>
        <v>-1.8685003326021743E-2</v>
      </c>
      <c r="E225" s="2">
        <f>MACD!F225</f>
        <v>4.1551886803563275E-2</v>
      </c>
      <c r="F225" s="2">
        <f>'Moving Avg'!D225</f>
        <v>6.3127599999999999</v>
      </c>
      <c r="G225" s="2">
        <f>'Moving Avg'!F225</f>
        <v>6.4320649999999997</v>
      </c>
      <c r="H225" s="2">
        <f>'Moving Avg'!G225</f>
        <v>6.8048299999999982</v>
      </c>
      <c r="I225" s="2">
        <f>'Moving Avg'!H225</f>
        <v>7.3484035000000016</v>
      </c>
      <c r="J225" s="6" t="str">
        <f>OBV!F225</f>
        <v>BULLISH</v>
      </c>
      <c r="K225" s="6" t="str">
        <f>OBV!G225</f>
        <v>WEAK</v>
      </c>
      <c r="L225" s="6" t="str">
        <f>OBV!H225</f>
        <v>BULLISH DIVERGENCE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50</v>
      </c>
      <c r="Q225" s="9">
        <f t="shared" si="34"/>
        <v>51.25</v>
      </c>
      <c r="R225" s="9">
        <f t="shared" si="35"/>
        <v>37.5</v>
      </c>
      <c r="S225" s="9">
        <f t="shared" si="36"/>
        <v>41.25</v>
      </c>
      <c r="T225" s="9">
        <f t="shared" si="37"/>
        <v>43.75</v>
      </c>
      <c r="U225" s="8">
        <f t="shared" si="38"/>
        <v>43.333333333333336</v>
      </c>
      <c r="V225" s="8">
        <f t="shared" si="39"/>
        <v>43.4375</v>
      </c>
    </row>
    <row r="226" spans="1:22" ht="13.5" x14ac:dyDescent="0.25">
      <c r="A226" s="3">
        <f>RSI!A226</f>
        <v>42635</v>
      </c>
      <c r="B226" s="2">
        <f>RSI!B226</f>
        <v>6.2469999999999999</v>
      </c>
      <c r="C226" s="2">
        <f>RSI!I226</f>
        <v>34.401368795179209</v>
      </c>
      <c r="D226" s="2">
        <f>MACD!E226</f>
        <v>-2.0130533478329049E-2</v>
      </c>
      <c r="E226" s="2">
        <f>MACD!F226</f>
        <v>2.9215402747184809E-2</v>
      </c>
      <c r="F226" s="2">
        <f>'Moving Avg'!D226</f>
        <v>6.2902199999999997</v>
      </c>
      <c r="G226" s="2">
        <f>'Moving Avg'!F226</f>
        <v>6.4067000000000007</v>
      </c>
      <c r="H226" s="2">
        <f>'Moving Avg'!G226</f>
        <v>6.7841619999999976</v>
      </c>
      <c r="I226" s="2">
        <f>'Moving Avg'!H226</f>
        <v>7.3401645000000029</v>
      </c>
      <c r="J226" s="6" t="str">
        <f>OBV!F226</f>
        <v>BULLISH</v>
      </c>
      <c r="K226" s="6" t="str">
        <f>OBV!G226</f>
        <v>WEAK</v>
      </c>
      <c r="L226" s="6" t="str">
        <f>OBV!H226</f>
        <v>BULLISH DIVERGENCE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50</v>
      </c>
      <c r="Q226" s="9">
        <f t="shared" si="34"/>
        <v>51.25</v>
      </c>
      <c r="R226" s="9">
        <f t="shared" si="35"/>
        <v>37.5</v>
      </c>
      <c r="S226" s="9">
        <f t="shared" si="36"/>
        <v>41.25</v>
      </c>
      <c r="T226" s="9">
        <f t="shared" si="37"/>
        <v>43.75</v>
      </c>
      <c r="U226" s="8">
        <f t="shared" si="38"/>
        <v>43.333333333333336</v>
      </c>
      <c r="V226" s="8">
        <f t="shared" si="39"/>
        <v>43.4375</v>
      </c>
    </row>
    <row r="227" spans="1:22" ht="13.5" x14ac:dyDescent="0.25">
      <c r="A227" s="3">
        <f>RSI!A227</f>
        <v>42636</v>
      </c>
      <c r="B227" s="2">
        <f>RSI!B227</f>
        <v>6.2469999999999999</v>
      </c>
      <c r="C227" s="2">
        <f>RSI!I227</f>
        <v>34.401368795179209</v>
      </c>
      <c r="D227" s="2">
        <f>MACD!E227</f>
        <v>-2.3954869198439255E-3</v>
      </c>
      <c r="E227" s="2">
        <f>MACD!F227</f>
        <v>2.2893224813779062E-2</v>
      </c>
      <c r="F227" s="2">
        <f>'Moving Avg'!D227</f>
        <v>6.2507599999999996</v>
      </c>
      <c r="G227" s="2">
        <f>'Moving Avg'!F227</f>
        <v>6.3911999999999995</v>
      </c>
      <c r="H227" s="2">
        <f>'Moving Avg'!G227</f>
        <v>6.7634939999999979</v>
      </c>
      <c r="I227" s="2">
        <f>'Moving Avg'!H227</f>
        <v>7.3319255000000032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16.5</v>
      </c>
      <c r="Q227" s="9">
        <f t="shared" si="34"/>
        <v>46.225000000000001</v>
      </c>
      <c r="R227" s="9">
        <f t="shared" si="35"/>
        <v>29.125</v>
      </c>
      <c r="S227" s="9">
        <f t="shared" si="36"/>
        <v>26.175000000000001</v>
      </c>
      <c r="T227" s="9">
        <f t="shared" si="37"/>
        <v>35.375</v>
      </c>
      <c r="U227" s="8">
        <f t="shared" si="38"/>
        <v>33.841666666666661</v>
      </c>
      <c r="V227" s="8">
        <f t="shared" si="39"/>
        <v>34.224999999999994</v>
      </c>
    </row>
    <row r="228" spans="1:22" ht="13.5" x14ac:dyDescent="0.25">
      <c r="A228" s="3">
        <f>RSI!A228</f>
        <v>42639</v>
      </c>
      <c r="B228" s="2">
        <f>RSI!B228</f>
        <v>6.2</v>
      </c>
      <c r="C228" s="2">
        <f>RSI!I228</f>
        <v>32.440660868462729</v>
      </c>
      <c r="D228" s="2">
        <f>MACD!E228</f>
        <v>1.7578073625065471E-2</v>
      </c>
      <c r="E228" s="2">
        <f>MACD!F228</f>
        <v>2.1830194576036344E-2</v>
      </c>
      <c r="F228" s="2">
        <f>'Moving Avg'!D228</f>
        <v>6.2394799999999995</v>
      </c>
      <c r="G228" s="2">
        <f>'Moving Avg'!F228</f>
        <v>6.3742900000000002</v>
      </c>
      <c r="H228" s="2">
        <f>'Moving Avg'!G228</f>
        <v>6.7420739999999988</v>
      </c>
      <c r="I228" s="2">
        <f>'Moving Avg'!H228</f>
        <v>7.3245480000000036</v>
      </c>
      <c r="J228" s="6" t="str">
        <f>OBV!F228</f>
        <v>BEARISH</v>
      </c>
      <c r="K228" s="6" t="str">
        <f>OBV!G228</f>
        <v>STRONG</v>
      </c>
      <c r="L228" s="6" t="str">
        <f>OBV!H228</f>
        <v>CONFIRMED BEARISH</v>
      </c>
      <c r="M228" s="8">
        <f t="shared" si="30"/>
        <v>25</v>
      </c>
      <c r="N228" s="8">
        <f t="shared" si="31"/>
        <v>45</v>
      </c>
      <c r="O228" s="8">
        <f t="shared" si="32"/>
        <v>0</v>
      </c>
      <c r="P228" s="8">
        <f t="shared" si="33"/>
        <v>33</v>
      </c>
      <c r="Q228" s="9">
        <f t="shared" si="34"/>
        <v>29.45</v>
      </c>
      <c r="R228" s="9">
        <f t="shared" si="35"/>
        <v>22.25</v>
      </c>
      <c r="S228" s="9">
        <f t="shared" si="36"/>
        <v>25.35</v>
      </c>
      <c r="T228" s="9">
        <f t="shared" si="37"/>
        <v>25.75</v>
      </c>
      <c r="U228" s="8">
        <f t="shared" si="38"/>
        <v>25.683333333333337</v>
      </c>
      <c r="V228" s="8">
        <f t="shared" si="39"/>
        <v>25.700000000000003</v>
      </c>
    </row>
    <row r="229" spans="1:22" ht="13.5" x14ac:dyDescent="0.25">
      <c r="A229" s="3">
        <f>RSI!A229</f>
        <v>42640</v>
      </c>
      <c r="B229" s="2">
        <f>RSI!B229</f>
        <v>6.2</v>
      </c>
      <c r="C229" s="2">
        <f>RSI!I229</f>
        <v>32.440660868462729</v>
      </c>
      <c r="D229" s="2">
        <f>MACD!E229</f>
        <v>3.613196779985195E-2</v>
      </c>
      <c r="E229" s="2">
        <f>MACD!F229</f>
        <v>2.4690549220799468E-2</v>
      </c>
      <c r="F229" s="2">
        <f>'Moving Avg'!D229</f>
        <v>6.2281999999999993</v>
      </c>
      <c r="G229" s="2">
        <f>'Moving Avg'!F229</f>
        <v>6.356440000000001</v>
      </c>
      <c r="H229" s="2">
        <f>'Moving Avg'!G229</f>
        <v>6.7206539999999997</v>
      </c>
      <c r="I229" s="2">
        <f>'Moving Avg'!H229</f>
        <v>7.3175815000000046</v>
      </c>
      <c r="J229" s="6" t="str">
        <f>OBV!F229</f>
        <v>BEARISH</v>
      </c>
      <c r="K229" s="6" t="str">
        <f>OBV!G229</f>
        <v>STRONG</v>
      </c>
      <c r="L229" s="6" t="str">
        <f>OBV!H229</f>
        <v>CONFIRMED BEARISH</v>
      </c>
      <c r="M229" s="8">
        <f t="shared" si="30"/>
        <v>25</v>
      </c>
      <c r="N229" s="8">
        <f t="shared" si="31"/>
        <v>0</v>
      </c>
      <c r="O229" s="8">
        <f t="shared" si="32"/>
        <v>0</v>
      </c>
      <c r="P229" s="8">
        <f t="shared" si="33"/>
        <v>33</v>
      </c>
      <c r="Q229" s="9">
        <f t="shared" si="34"/>
        <v>13.7</v>
      </c>
      <c r="R229" s="9">
        <f t="shared" si="35"/>
        <v>13.25</v>
      </c>
      <c r="S229" s="9">
        <f t="shared" si="36"/>
        <v>18.600000000000001</v>
      </c>
      <c r="T229" s="9">
        <f t="shared" si="37"/>
        <v>14.5</v>
      </c>
      <c r="U229" s="8">
        <f t="shared" si="38"/>
        <v>15.183333333333332</v>
      </c>
      <c r="V229" s="8">
        <f t="shared" si="39"/>
        <v>15.012499999999999</v>
      </c>
    </row>
    <row r="230" spans="1:22" ht="13.5" x14ac:dyDescent="0.25">
      <c r="A230" s="3">
        <f>RSI!A230</f>
        <v>42641</v>
      </c>
      <c r="B230" s="2">
        <f>RSI!B230</f>
        <v>6.0967000000000002</v>
      </c>
      <c r="C230" s="2">
        <f>RSI!I230</f>
        <v>28.325501824722565</v>
      </c>
      <c r="D230" s="2">
        <f>MACD!E230</f>
        <v>6.6783229984657133E-2</v>
      </c>
      <c r="E230" s="2">
        <f>MACD!F230</f>
        <v>3.3109085373571004E-2</v>
      </c>
      <c r="F230" s="2">
        <f>'Moving Avg'!D230</f>
        <v>6.1981399999999995</v>
      </c>
      <c r="G230" s="2">
        <f>'Moving Avg'!F230</f>
        <v>6.3324850000000001</v>
      </c>
      <c r="H230" s="2">
        <f>'Moving Avg'!G230</f>
        <v>6.6973559999999983</v>
      </c>
      <c r="I230" s="2">
        <f>'Moving Avg'!H230</f>
        <v>7.3090020000000049</v>
      </c>
      <c r="J230" s="6" t="str">
        <f>OBV!F230</f>
        <v>BEARISH</v>
      </c>
      <c r="K230" s="6" t="str">
        <f>OBV!G230</f>
        <v>STRONG</v>
      </c>
      <c r="L230" s="6" t="str">
        <f>OBV!H230</f>
        <v>CONFIRMED BEARISH</v>
      </c>
      <c r="M230" s="8">
        <f t="shared" si="30"/>
        <v>50</v>
      </c>
      <c r="N230" s="8">
        <f t="shared" si="31"/>
        <v>0</v>
      </c>
      <c r="O230" s="8">
        <f t="shared" si="32"/>
        <v>0</v>
      </c>
      <c r="P230" s="8">
        <f t="shared" si="33"/>
        <v>33</v>
      </c>
      <c r="Q230" s="9">
        <f t="shared" si="34"/>
        <v>22.45</v>
      </c>
      <c r="R230" s="9">
        <f t="shared" si="35"/>
        <v>18.25</v>
      </c>
      <c r="S230" s="9">
        <f t="shared" si="36"/>
        <v>22.35</v>
      </c>
      <c r="T230" s="9">
        <f t="shared" si="37"/>
        <v>20.75</v>
      </c>
      <c r="U230" s="8">
        <f t="shared" si="38"/>
        <v>21.016666666666669</v>
      </c>
      <c r="V230" s="8">
        <f t="shared" si="39"/>
        <v>20.950000000000003</v>
      </c>
    </row>
    <row r="231" spans="1:22" ht="13.5" x14ac:dyDescent="0.25">
      <c r="A231" s="3">
        <f>RSI!A231</f>
        <v>42642</v>
      </c>
      <c r="B231" s="2">
        <f>RSI!B231</f>
        <v>6.1718999999999999</v>
      </c>
      <c r="C231" s="2">
        <f>RSI!I231</f>
        <v>34.808692919898675</v>
      </c>
      <c r="D231" s="2">
        <f>MACD!E231</f>
        <v>6.6053213405975697E-2</v>
      </c>
      <c r="E231" s="2">
        <f>MACD!F231</f>
        <v>3.9697910980051945E-2</v>
      </c>
      <c r="F231" s="2">
        <f>'Moving Avg'!D231</f>
        <v>6.1831199999999997</v>
      </c>
      <c r="G231" s="2">
        <f>'Moving Avg'!F231</f>
        <v>6.3221549999999995</v>
      </c>
      <c r="H231" s="2">
        <f>'Moving Avg'!G231</f>
        <v>6.6755619999999984</v>
      </c>
      <c r="I231" s="2">
        <f>'Moving Avg'!H231</f>
        <v>7.3007985000000053</v>
      </c>
      <c r="J231" s="6" t="str">
        <f>OBV!F231</f>
        <v>BEARISH</v>
      </c>
      <c r="K231" s="6" t="str">
        <f>OBV!G231</f>
        <v>STRONG</v>
      </c>
      <c r="L231" s="6" t="str">
        <f>OBV!H231</f>
        <v>CONFIRMED BEARISH</v>
      </c>
      <c r="M231" s="8">
        <f t="shared" si="30"/>
        <v>25</v>
      </c>
      <c r="N231" s="8">
        <f t="shared" si="31"/>
        <v>0</v>
      </c>
      <c r="O231" s="8">
        <f t="shared" si="32"/>
        <v>0</v>
      </c>
      <c r="P231" s="8">
        <f t="shared" si="33"/>
        <v>33</v>
      </c>
      <c r="Q231" s="9">
        <f t="shared" si="34"/>
        <v>13.7</v>
      </c>
      <c r="R231" s="9">
        <f t="shared" si="35"/>
        <v>13.25</v>
      </c>
      <c r="S231" s="9">
        <f t="shared" si="36"/>
        <v>18.600000000000001</v>
      </c>
      <c r="T231" s="9">
        <f t="shared" si="37"/>
        <v>14.5</v>
      </c>
      <c r="U231" s="8">
        <f t="shared" si="38"/>
        <v>15.183333333333332</v>
      </c>
      <c r="V231" s="8">
        <f t="shared" si="39"/>
        <v>15.012499999999999</v>
      </c>
    </row>
    <row r="232" spans="1:22" ht="13.5" x14ac:dyDescent="0.25">
      <c r="A232" s="3">
        <f>RSI!A232</f>
        <v>42643</v>
      </c>
      <c r="B232" s="2">
        <f>RSI!B232</f>
        <v>6.0027999999999997</v>
      </c>
      <c r="C232" s="2">
        <f>RSI!I232</f>
        <v>28.554052277302304</v>
      </c>
      <c r="D232" s="2">
        <f>MACD!E232</f>
        <v>9.2410001403806064E-2</v>
      </c>
      <c r="E232" s="2">
        <f>MACD!F232</f>
        <v>5.0240329064802774E-2</v>
      </c>
      <c r="F232" s="2">
        <f>'Moving Avg'!D232</f>
        <v>6.1342800000000004</v>
      </c>
      <c r="G232" s="2">
        <f>'Moving Avg'!F232</f>
        <v>6.2963249999999986</v>
      </c>
      <c r="H232" s="2">
        <f>'Moving Avg'!G232</f>
        <v>6.650573999999998</v>
      </c>
      <c r="I232" s="2">
        <f>'Moving Avg'!H232</f>
        <v>7.2919780000000047</v>
      </c>
      <c r="J232" s="6" t="str">
        <f>OBV!F232</f>
        <v>BEARISH</v>
      </c>
      <c r="K232" s="6" t="str">
        <f>OBV!G232</f>
        <v>STRONG</v>
      </c>
      <c r="L232" s="6" t="str">
        <f>OBV!H232</f>
        <v>CONFIRMED BEARISH</v>
      </c>
      <c r="M232" s="8">
        <f t="shared" si="30"/>
        <v>50</v>
      </c>
      <c r="N232" s="8">
        <f t="shared" si="31"/>
        <v>0</v>
      </c>
      <c r="O232" s="8">
        <f t="shared" si="32"/>
        <v>0</v>
      </c>
      <c r="P232" s="8">
        <f t="shared" si="33"/>
        <v>33</v>
      </c>
      <c r="Q232" s="9">
        <f t="shared" si="34"/>
        <v>22.45</v>
      </c>
      <c r="R232" s="9">
        <f t="shared" si="35"/>
        <v>18.25</v>
      </c>
      <c r="S232" s="9">
        <f t="shared" si="36"/>
        <v>22.35</v>
      </c>
      <c r="T232" s="9">
        <f t="shared" si="37"/>
        <v>20.75</v>
      </c>
      <c r="U232" s="8">
        <f t="shared" si="38"/>
        <v>21.016666666666669</v>
      </c>
      <c r="V232" s="8">
        <f t="shared" si="39"/>
        <v>20.950000000000003</v>
      </c>
    </row>
    <row r="233" spans="1:22" ht="13.5" x14ac:dyDescent="0.25">
      <c r="A233" s="3">
        <f>RSI!A233</f>
        <v>42647</v>
      </c>
      <c r="B233" s="2">
        <f>RSI!B233</f>
        <v>6.0027999999999997</v>
      </c>
      <c r="C233" s="2">
        <f>RSI!I233</f>
        <v>28.554052277302304</v>
      </c>
      <c r="D233" s="2">
        <f>MACD!E233</f>
        <v>8.8130447824855906E-2</v>
      </c>
      <c r="E233" s="2">
        <f>MACD!F233</f>
        <v>5.7818352816813398E-2</v>
      </c>
      <c r="F233" s="2">
        <f>'Moving Avg'!D233</f>
        <v>6.0948400000000005</v>
      </c>
      <c r="G233" s="2">
        <f>'Moving Avg'!F233</f>
        <v>6.2780099999999992</v>
      </c>
      <c r="H233" s="2">
        <f>'Moving Avg'!G233</f>
        <v>6.6252099999999974</v>
      </c>
      <c r="I233" s="2">
        <f>'Moving Avg'!H233</f>
        <v>7.2831575000000042</v>
      </c>
      <c r="J233" s="6" t="str">
        <f>OBV!F233</f>
        <v>BEARISH</v>
      </c>
      <c r="K233" s="6" t="str">
        <f>OBV!G233</f>
        <v>STRONG</v>
      </c>
      <c r="L233" s="6" t="str">
        <f>OBV!H233</f>
        <v>CONFIRMED BEARISH</v>
      </c>
      <c r="M233" s="8">
        <f t="shared" si="30"/>
        <v>50</v>
      </c>
      <c r="N233" s="8">
        <f t="shared" si="31"/>
        <v>0</v>
      </c>
      <c r="O233" s="8">
        <f t="shared" si="32"/>
        <v>0</v>
      </c>
      <c r="P233" s="8">
        <f t="shared" si="33"/>
        <v>33</v>
      </c>
      <c r="Q233" s="9">
        <f t="shared" si="34"/>
        <v>22.45</v>
      </c>
      <c r="R233" s="9">
        <f t="shared" si="35"/>
        <v>18.25</v>
      </c>
      <c r="S233" s="9">
        <f t="shared" si="36"/>
        <v>22.35</v>
      </c>
      <c r="T233" s="9">
        <f t="shared" si="37"/>
        <v>20.75</v>
      </c>
      <c r="U233" s="8">
        <f t="shared" si="38"/>
        <v>21.016666666666669</v>
      </c>
      <c r="V233" s="8">
        <f t="shared" si="39"/>
        <v>20.950000000000003</v>
      </c>
    </row>
    <row r="234" spans="1:22" ht="13.5" x14ac:dyDescent="0.25">
      <c r="A234" s="3">
        <f>RSI!A234</f>
        <v>42648</v>
      </c>
      <c r="B234" s="2">
        <f>RSI!B234</f>
        <v>6.0778999999999996</v>
      </c>
      <c r="C234" s="2">
        <f>RSI!I234</f>
        <v>34.606294361692008</v>
      </c>
      <c r="D234" s="2">
        <f>MACD!E234</f>
        <v>8.110025117097841E-2</v>
      </c>
      <c r="E234" s="2">
        <f>MACD!F234</f>
        <v>6.2474732487646407E-2</v>
      </c>
      <c r="F234" s="2">
        <f>'Moving Avg'!D234</f>
        <v>6.0704200000000004</v>
      </c>
      <c r="G234" s="2">
        <f>'Moving Avg'!F234</f>
        <v>6.2728399999999986</v>
      </c>
      <c r="H234" s="2">
        <f>'Moving Avg'!G234</f>
        <v>6.6019119999999987</v>
      </c>
      <c r="I234" s="2">
        <f>'Moving Avg'!H234</f>
        <v>7.274712500000005</v>
      </c>
      <c r="J234" s="6" t="str">
        <f>OBV!F234</f>
        <v>BULLISH</v>
      </c>
      <c r="K234" s="6" t="str">
        <f>OBV!G234</f>
        <v>WEAK</v>
      </c>
      <c r="L234" s="6" t="str">
        <f>OBV!H234</f>
        <v>BULLISH DIVERGENCE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50</v>
      </c>
      <c r="Q234" s="9">
        <f t="shared" si="34"/>
        <v>16.25</v>
      </c>
      <c r="R234" s="9">
        <f t="shared" si="35"/>
        <v>17.5</v>
      </c>
      <c r="S234" s="9">
        <f t="shared" si="36"/>
        <v>26.25</v>
      </c>
      <c r="T234" s="9">
        <f t="shared" si="37"/>
        <v>18.75</v>
      </c>
      <c r="U234" s="8">
        <f t="shared" si="38"/>
        <v>20</v>
      </c>
      <c r="V234" s="8">
        <f t="shared" si="39"/>
        <v>19.6875</v>
      </c>
    </row>
    <row r="235" spans="1:22" ht="13.5" x14ac:dyDescent="0.25">
      <c r="A235" s="3">
        <f>RSI!A235</f>
        <v>42649</v>
      </c>
      <c r="B235" s="2">
        <f>RSI!B235</f>
        <v>6.0308999999999999</v>
      </c>
      <c r="C235" s="2">
        <f>RSI!I235</f>
        <v>32.73723420615282</v>
      </c>
      <c r="D235" s="2">
        <f>MACD!E235</f>
        <v>7.8737558622545833E-2</v>
      </c>
      <c r="E235" s="2">
        <f>MACD!F235</f>
        <v>6.5727297714626293E-2</v>
      </c>
      <c r="F235" s="2">
        <f>'Moving Avg'!D235</f>
        <v>6.0572599999999994</v>
      </c>
      <c r="G235" s="2">
        <f>'Moving Avg'!F235</f>
        <v>6.2563999999999993</v>
      </c>
      <c r="H235" s="2">
        <f>'Moving Avg'!G235</f>
        <v>6.5776739999999982</v>
      </c>
      <c r="I235" s="2">
        <f>'Moving Avg'!H235</f>
        <v>7.266032500000005</v>
      </c>
      <c r="J235" s="6" t="str">
        <f>OBV!F235</f>
        <v>BULLISH</v>
      </c>
      <c r="K235" s="6" t="str">
        <f>OBV!G235</f>
        <v>WEAK</v>
      </c>
      <c r="L235" s="6" t="str">
        <f>OBV!H235</f>
        <v>BULLISH DIVERGENCE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50</v>
      </c>
      <c r="Q235" s="9">
        <f t="shared" si="34"/>
        <v>16.25</v>
      </c>
      <c r="R235" s="9">
        <f t="shared" si="35"/>
        <v>17.5</v>
      </c>
      <c r="S235" s="9">
        <f t="shared" si="36"/>
        <v>26.25</v>
      </c>
      <c r="T235" s="9">
        <f t="shared" si="37"/>
        <v>18.75</v>
      </c>
      <c r="U235" s="8">
        <f t="shared" si="38"/>
        <v>20</v>
      </c>
      <c r="V235" s="8">
        <f t="shared" si="39"/>
        <v>19.6875</v>
      </c>
    </row>
    <row r="236" spans="1:22" ht="13.5" x14ac:dyDescent="0.25">
      <c r="A236" s="3">
        <f>RSI!A236</f>
        <v>42650</v>
      </c>
      <c r="B236" s="2">
        <f>RSI!B236</f>
        <v>6.1531000000000002</v>
      </c>
      <c r="C236" s="2">
        <f>RSI!I236</f>
        <v>41.572922328877866</v>
      </c>
      <c r="D236" s="2">
        <f>MACD!E236</f>
        <v>6.9399978322518763E-2</v>
      </c>
      <c r="E236" s="2">
        <f>MACD!F236</f>
        <v>6.6461833836204784E-2</v>
      </c>
      <c r="F236" s="2">
        <f>'Moving Avg'!D236</f>
        <v>6.0534999999999997</v>
      </c>
      <c r="G236" s="2">
        <f>'Moving Avg'!F236</f>
        <v>6.2460699999999987</v>
      </c>
      <c r="H236" s="2">
        <f>'Moving Avg'!G236</f>
        <v>6.5566319999999969</v>
      </c>
      <c r="I236" s="2">
        <f>'Moving Avg'!H236</f>
        <v>7.2575065000000043</v>
      </c>
      <c r="J236" s="6" t="str">
        <f>OBV!F236</f>
        <v>BULLISH</v>
      </c>
      <c r="K236" s="6" t="str">
        <f>OBV!G236</f>
        <v>WEAK</v>
      </c>
      <c r="L236" s="6" t="str">
        <f>OBV!H236</f>
        <v>BULLISH DIVERGENCE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50</v>
      </c>
      <c r="Q236" s="9">
        <f t="shared" si="34"/>
        <v>16.25</v>
      </c>
      <c r="R236" s="9">
        <f t="shared" si="35"/>
        <v>17.5</v>
      </c>
      <c r="S236" s="9">
        <f t="shared" si="36"/>
        <v>26.25</v>
      </c>
      <c r="T236" s="9">
        <f t="shared" si="37"/>
        <v>18.75</v>
      </c>
      <c r="U236" s="8">
        <f t="shared" si="38"/>
        <v>20</v>
      </c>
      <c r="V236" s="8">
        <f t="shared" si="39"/>
        <v>19.6875</v>
      </c>
    </row>
    <row r="237" spans="1:22" ht="13.5" x14ac:dyDescent="0.25">
      <c r="A237" s="3">
        <f>RSI!A237</f>
        <v>42653</v>
      </c>
      <c r="B237" s="2">
        <f>RSI!B237</f>
        <v>6.0308999999999999</v>
      </c>
      <c r="C237" s="2">
        <f>RSI!I237</f>
        <v>36.420658080975521</v>
      </c>
      <c r="D237" s="2">
        <f>MACD!E237</f>
        <v>7.1415264659277611E-2</v>
      </c>
      <c r="E237" s="2">
        <f>MACD!F237</f>
        <v>6.745252000081936E-2</v>
      </c>
      <c r="F237" s="2">
        <f>'Moving Avg'!D237</f>
        <v>6.0591199999999992</v>
      </c>
      <c r="G237" s="2">
        <f>'Moving Avg'!F237</f>
        <v>6.2239899999999988</v>
      </c>
      <c r="H237" s="2">
        <f>'Moving Avg'!G237</f>
        <v>6.5344619999999978</v>
      </c>
      <c r="I237" s="2">
        <f>'Moving Avg'!H237</f>
        <v>7.2483695000000035</v>
      </c>
      <c r="J237" s="6" t="str">
        <f>OBV!F237</f>
        <v>BULLISH</v>
      </c>
      <c r="K237" s="6" t="str">
        <f>OBV!G237</f>
        <v>WEAK</v>
      </c>
      <c r="L237" s="6" t="str">
        <f>OBV!H237</f>
        <v>CONFIRMED BULLISH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67</v>
      </c>
      <c r="Q237" s="9">
        <f t="shared" si="34"/>
        <v>18.799999999999997</v>
      </c>
      <c r="R237" s="9">
        <f t="shared" si="35"/>
        <v>21.75</v>
      </c>
      <c r="S237" s="9">
        <f t="shared" si="36"/>
        <v>33.900000000000006</v>
      </c>
      <c r="T237" s="9">
        <f t="shared" si="37"/>
        <v>23</v>
      </c>
      <c r="U237" s="8">
        <f t="shared" si="38"/>
        <v>24.816666666666666</v>
      </c>
      <c r="V237" s="8">
        <f t="shared" si="39"/>
        <v>24.362500000000001</v>
      </c>
    </row>
    <row r="238" spans="1:22" ht="13.5" x14ac:dyDescent="0.25">
      <c r="A238" s="3">
        <f>RSI!A238</f>
        <v>42654</v>
      </c>
      <c r="B238" s="2">
        <f>RSI!B238</f>
        <v>5.9934000000000003</v>
      </c>
      <c r="C238" s="2">
        <f>RSI!I238</f>
        <v>34.987654900089737</v>
      </c>
      <c r="D238" s="2">
        <f>MACD!E238</f>
        <v>7.0190030140679482E-2</v>
      </c>
      <c r="E238" s="2">
        <f>MACD!F238</f>
        <v>6.8000022028791393E-2</v>
      </c>
      <c r="F238" s="2">
        <f>'Moving Avg'!D238</f>
        <v>6.0572399999999993</v>
      </c>
      <c r="G238" s="2">
        <f>'Moving Avg'!F238</f>
        <v>6.200034999999998</v>
      </c>
      <c r="H238" s="2">
        <f>'Moving Avg'!G238</f>
        <v>6.5115419999999968</v>
      </c>
      <c r="I238" s="2">
        <f>'Moving Avg'!H238</f>
        <v>7.2390905000000023</v>
      </c>
      <c r="J238" s="6" t="str">
        <f>OBV!F238</f>
        <v>BULLISH</v>
      </c>
      <c r="K238" s="6" t="str">
        <f>OBV!G238</f>
        <v>WEAK</v>
      </c>
      <c r="L238" s="6" t="str">
        <f>OBV!H238</f>
        <v>BULLISH DIVERGENCE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50</v>
      </c>
      <c r="Q238" s="9">
        <f t="shared" si="34"/>
        <v>16.25</v>
      </c>
      <c r="R238" s="9">
        <f t="shared" si="35"/>
        <v>17.5</v>
      </c>
      <c r="S238" s="9">
        <f t="shared" si="36"/>
        <v>26.25</v>
      </c>
      <c r="T238" s="9">
        <f t="shared" si="37"/>
        <v>18.75</v>
      </c>
      <c r="U238" s="8">
        <f t="shared" si="38"/>
        <v>20</v>
      </c>
      <c r="V238" s="8">
        <f t="shared" si="39"/>
        <v>19.6875</v>
      </c>
    </row>
    <row r="239" spans="1:22" ht="13.5" x14ac:dyDescent="0.25">
      <c r="A239" s="3">
        <f>RSI!A239</f>
        <v>42655</v>
      </c>
      <c r="B239" s="2">
        <f>RSI!B239</f>
        <v>5.9558</v>
      </c>
      <c r="C239" s="2">
        <f>RSI!I239</f>
        <v>33.561766809174301</v>
      </c>
      <c r="D239" s="2">
        <f>MACD!E239</f>
        <v>7.3569803322509841E-2</v>
      </c>
      <c r="E239" s="2">
        <f>MACD!F239</f>
        <v>6.9113978287535086E-2</v>
      </c>
      <c r="F239" s="2">
        <f>'Moving Avg'!D239</f>
        <v>6.0328200000000001</v>
      </c>
      <c r="G239" s="2">
        <f>'Moving Avg'!F239</f>
        <v>6.174199999999999</v>
      </c>
      <c r="H239" s="2">
        <f>'Moving Avg'!G239</f>
        <v>6.4878699999999982</v>
      </c>
      <c r="I239" s="2">
        <f>'Moving Avg'!H239</f>
        <v>7.2300350000000018</v>
      </c>
      <c r="J239" s="6" t="str">
        <f>OBV!F239</f>
        <v>BULLISH</v>
      </c>
      <c r="K239" s="6" t="str">
        <f>OBV!G239</f>
        <v>NEUTRAL</v>
      </c>
      <c r="L239" s="6" t="str">
        <f>OBV!H239</f>
        <v>BULLISH DIVERGENCE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66.5</v>
      </c>
      <c r="Q239" s="9">
        <f t="shared" si="34"/>
        <v>18.725000000000001</v>
      </c>
      <c r="R239" s="9">
        <f t="shared" si="35"/>
        <v>21.625</v>
      </c>
      <c r="S239" s="9">
        <f t="shared" si="36"/>
        <v>33.674999999999997</v>
      </c>
      <c r="T239" s="9">
        <f t="shared" si="37"/>
        <v>22.875</v>
      </c>
      <c r="U239" s="8">
        <f t="shared" si="38"/>
        <v>24.675000000000001</v>
      </c>
      <c r="V239" s="8">
        <f t="shared" si="39"/>
        <v>24.225000000000001</v>
      </c>
    </row>
    <row r="240" spans="1:22" ht="13.5" x14ac:dyDescent="0.25">
      <c r="A240" s="3">
        <f>RSI!A240</f>
        <v>42656</v>
      </c>
      <c r="B240" s="2">
        <f>RSI!B240</f>
        <v>5.9088000000000003</v>
      </c>
      <c r="C240" s="2">
        <f>RSI!I240</f>
        <v>31.816287114210226</v>
      </c>
      <c r="D240" s="2">
        <f>MACD!E240</f>
        <v>6.5751451219128398E-2</v>
      </c>
      <c r="E240" s="2">
        <f>MACD!F240</f>
        <v>6.8441472873853756E-2</v>
      </c>
      <c r="F240" s="2">
        <f>'Moving Avg'!D240</f>
        <v>6.0084</v>
      </c>
      <c r="G240" s="2">
        <f>'Moving Avg'!F240</f>
        <v>6.1441399999999984</v>
      </c>
      <c r="H240" s="2">
        <f>'Moving Avg'!G240</f>
        <v>6.4632579999999971</v>
      </c>
      <c r="I240" s="2">
        <f>'Moving Avg'!H240</f>
        <v>7.2214300000000007</v>
      </c>
      <c r="J240" s="6" t="str">
        <f>OBV!F240</f>
        <v>BEARISH</v>
      </c>
      <c r="K240" s="6" t="str">
        <f>OBV!G240</f>
        <v>STRONG</v>
      </c>
      <c r="L240" s="6" t="str">
        <f>OBV!H240</f>
        <v>CONFIRMED BEARISH</v>
      </c>
      <c r="M240" s="8">
        <f t="shared" si="30"/>
        <v>25</v>
      </c>
      <c r="N240" s="8">
        <f t="shared" si="31"/>
        <v>45</v>
      </c>
      <c r="O240" s="8">
        <f t="shared" si="32"/>
        <v>0</v>
      </c>
      <c r="P240" s="8">
        <f t="shared" si="33"/>
        <v>33</v>
      </c>
      <c r="Q240" s="9">
        <f t="shared" si="34"/>
        <v>29.45</v>
      </c>
      <c r="R240" s="9">
        <f t="shared" si="35"/>
        <v>22.25</v>
      </c>
      <c r="S240" s="9">
        <f t="shared" si="36"/>
        <v>25.35</v>
      </c>
      <c r="T240" s="9">
        <f t="shared" si="37"/>
        <v>25.75</v>
      </c>
      <c r="U240" s="8">
        <f t="shared" si="38"/>
        <v>25.683333333333337</v>
      </c>
      <c r="V240" s="8">
        <f t="shared" si="39"/>
        <v>25.700000000000003</v>
      </c>
    </row>
    <row r="241" spans="1:22" ht="13.5" x14ac:dyDescent="0.25">
      <c r="A241" s="3">
        <f>RSI!A241</f>
        <v>42657</v>
      </c>
      <c r="B241" s="2">
        <f>RSI!B241</f>
        <v>5.9088000000000003</v>
      </c>
      <c r="C241" s="2">
        <f>RSI!I241</f>
        <v>31.816287114210226</v>
      </c>
      <c r="D241" s="2">
        <f>MACD!E241</f>
        <v>7.2587198702585454E-2</v>
      </c>
      <c r="E241" s="2">
        <f>MACD!F241</f>
        <v>6.9270618039600107E-2</v>
      </c>
      <c r="F241" s="2">
        <f>'Moving Avg'!D241</f>
        <v>5.9595399999999996</v>
      </c>
      <c r="G241" s="2">
        <f>'Moving Avg'!F241</f>
        <v>6.1215949999999992</v>
      </c>
      <c r="H241" s="2">
        <f>'Moving Avg'!G241</f>
        <v>6.4424019999999986</v>
      </c>
      <c r="I241" s="2">
        <f>'Moving Avg'!H241</f>
        <v>7.2128250000000005</v>
      </c>
      <c r="J241" s="6" t="str">
        <f>OBV!F241</f>
        <v>BEARISH</v>
      </c>
      <c r="K241" s="6" t="str">
        <f>OBV!G241</f>
        <v>STRONG</v>
      </c>
      <c r="L241" s="6" t="str">
        <f>OBV!H241</f>
        <v>CONFIRMED BEARISH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33</v>
      </c>
      <c r="Q241" s="9">
        <f t="shared" si="34"/>
        <v>13.7</v>
      </c>
      <c r="R241" s="9">
        <f t="shared" si="35"/>
        <v>13.25</v>
      </c>
      <c r="S241" s="9">
        <f t="shared" si="36"/>
        <v>18.600000000000001</v>
      </c>
      <c r="T241" s="9">
        <f t="shared" si="37"/>
        <v>14.5</v>
      </c>
      <c r="U241" s="8">
        <f t="shared" si="38"/>
        <v>15.183333333333332</v>
      </c>
      <c r="V241" s="8">
        <f t="shared" si="39"/>
        <v>15.012499999999999</v>
      </c>
    </row>
    <row r="242" spans="1:22" ht="13.5" x14ac:dyDescent="0.25">
      <c r="A242" s="3">
        <f>RSI!A242</f>
        <v>42660</v>
      </c>
      <c r="B242" s="2">
        <f>RSI!B242</f>
        <v>5.9088000000000003</v>
      </c>
      <c r="C242" s="2">
        <f>RSI!I242</f>
        <v>31.816287114210226</v>
      </c>
      <c r="D242" s="2">
        <f>MACD!E242</f>
        <v>5.4098542757116341E-2</v>
      </c>
      <c r="E242" s="2">
        <f>MACD!F242</f>
        <v>6.6236202983103357E-2</v>
      </c>
      <c r="F242" s="2">
        <f>'Moving Avg'!D242</f>
        <v>5.9351199999999995</v>
      </c>
      <c r="G242" s="2">
        <f>'Moving Avg'!F242</f>
        <v>6.0948199999999995</v>
      </c>
      <c r="H242" s="2">
        <f>'Moving Avg'!G242</f>
        <v>6.4177899999999974</v>
      </c>
      <c r="I242" s="2">
        <f>'Moving Avg'!H242</f>
        <v>7.2036260000000008</v>
      </c>
      <c r="J242" s="6" t="str">
        <f>OBV!F242</f>
        <v>BEARISH</v>
      </c>
      <c r="K242" s="6" t="str">
        <f>OBV!G242</f>
        <v>STRONG</v>
      </c>
      <c r="L242" s="6" t="str">
        <f>OBV!H242</f>
        <v>CONFIRMED BEARISH</v>
      </c>
      <c r="M242" s="8">
        <f t="shared" si="30"/>
        <v>25</v>
      </c>
      <c r="N242" s="8">
        <f t="shared" si="31"/>
        <v>45</v>
      </c>
      <c r="O242" s="8">
        <f t="shared" si="32"/>
        <v>0</v>
      </c>
      <c r="P242" s="8">
        <f t="shared" si="33"/>
        <v>33</v>
      </c>
      <c r="Q242" s="9">
        <f t="shared" si="34"/>
        <v>29.45</v>
      </c>
      <c r="R242" s="9">
        <f t="shared" si="35"/>
        <v>22.25</v>
      </c>
      <c r="S242" s="9">
        <f t="shared" si="36"/>
        <v>25.35</v>
      </c>
      <c r="T242" s="9">
        <f t="shared" si="37"/>
        <v>25.75</v>
      </c>
      <c r="U242" s="8">
        <f t="shared" si="38"/>
        <v>25.683333333333337</v>
      </c>
      <c r="V242" s="8">
        <f t="shared" si="39"/>
        <v>25.700000000000003</v>
      </c>
    </row>
    <row r="243" spans="1:22" ht="13.5" x14ac:dyDescent="0.25">
      <c r="A243" s="3">
        <f>RSI!A243</f>
        <v>42661</v>
      </c>
      <c r="B243" s="2">
        <f>RSI!B243</f>
        <v>5.8619000000000003</v>
      </c>
      <c r="C243" s="2">
        <f>RSI!I243</f>
        <v>29.879539957920258</v>
      </c>
      <c r="D243" s="2">
        <f>MACD!E243</f>
        <v>4.3541920090358843E-2</v>
      </c>
      <c r="E243" s="2">
        <f>MACD!F243</f>
        <v>6.169734640455446E-2</v>
      </c>
      <c r="F243" s="2">
        <f>'Moving Avg'!D243</f>
        <v>5.9088200000000004</v>
      </c>
      <c r="G243" s="2">
        <f>'Moving Avg'!F243</f>
        <v>6.0750949999999992</v>
      </c>
      <c r="H243" s="2">
        <f>'Moving Avg'!G243</f>
        <v>6.3926139999999982</v>
      </c>
      <c r="I243" s="2">
        <f>'Moving Avg'!H243</f>
        <v>7.1942379999999995</v>
      </c>
      <c r="J243" s="6" t="str">
        <f>OBV!F243</f>
        <v>BEARISH</v>
      </c>
      <c r="K243" s="6" t="str">
        <f>OBV!G243</f>
        <v>STRONG</v>
      </c>
      <c r="L243" s="6" t="str">
        <f>OBV!H243</f>
        <v>CONFIRMED BEARISH</v>
      </c>
      <c r="M243" s="8">
        <f t="shared" si="30"/>
        <v>50</v>
      </c>
      <c r="N243" s="8">
        <f t="shared" si="31"/>
        <v>45</v>
      </c>
      <c r="O243" s="8">
        <f t="shared" si="32"/>
        <v>0</v>
      </c>
      <c r="P243" s="8">
        <f t="shared" si="33"/>
        <v>33</v>
      </c>
      <c r="Q243" s="9">
        <f t="shared" si="34"/>
        <v>38.200000000000003</v>
      </c>
      <c r="R243" s="9">
        <f t="shared" si="35"/>
        <v>27.25</v>
      </c>
      <c r="S243" s="9">
        <f t="shared" si="36"/>
        <v>29.1</v>
      </c>
      <c r="T243" s="9">
        <f t="shared" si="37"/>
        <v>32</v>
      </c>
      <c r="U243" s="8">
        <f t="shared" si="38"/>
        <v>31.516666666666669</v>
      </c>
      <c r="V243" s="8">
        <f t="shared" si="39"/>
        <v>31.637500000000003</v>
      </c>
    </row>
    <row r="244" spans="1:22" ht="13.5" x14ac:dyDescent="0.25">
      <c r="A244" s="3">
        <f>RSI!A244</f>
        <v>42662</v>
      </c>
      <c r="B244" s="2">
        <f>RSI!B244</f>
        <v>5.8994</v>
      </c>
      <c r="C244" s="2">
        <f>RSI!I244</f>
        <v>33.371937872793453</v>
      </c>
      <c r="D244" s="2">
        <f>MACD!E244</f>
        <v>4.5156624039874416E-2</v>
      </c>
      <c r="E244" s="2">
        <f>MACD!F244</f>
        <v>5.8389201931618451E-2</v>
      </c>
      <c r="F244" s="2">
        <f>'Moving Avg'!D244</f>
        <v>5.8975400000000011</v>
      </c>
      <c r="G244" s="2">
        <f>'Moving Avg'!F244</f>
        <v>6.057245</v>
      </c>
      <c r="H244" s="2">
        <f>'Moving Avg'!G244</f>
        <v>6.3687519999999997</v>
      </c>
      <c r="I244" s="2">
        <f>'Moving Avg'!H244</f>
        <v>7.1850829999999997</v>
      </c>
      <c r="J244" s="6" t="str">
        <f>OBV!F244</f>
        <v>BEARISH</v>
      </c>
      <c r="K244" s="6" t="str">
        <f>OBV!G244</f>
        <v>STRONG</v>
      </c>
      <c r="L244" s="6" t="str">
        <f>OBV!H244</f>
        <v>CONFIRMED BEARISH</v>
      </c>
      <c r="M244" s="8">
        <f t="shared" si="30"/>
        <v>25</v>
      </c>
      <c r="N244" s="8">
        <f t="shared" si="31"/>
        <v>45</v>
      </c>
      <c r="O244" s="8">
        <f t="shared" si="32"/>
        <v>0</v>
      </c>
      <c r="P244" s="8">
        <f t="shared" si="33"/>
        <v>33</v>
      </c>
      <c r="Q244" s="9">
        <f t="shared" si="34"/>
        <v>29.45</v>
      </c>
      <c r="R244" s="9">
        <f t="shared" si="35"/>
        <v>22.25</v>
      </c>
      <c r="S244" s="9">
        <f t="shared" si="36"/>
        <v>25.35</v>
      </c>
      <c r="T244" s="9">
        <f t="shared" si="37"/>
        <v>25.75</v>
      </c>
      <c r="U244" s="8">
        <f t="shared" si="38"/>
        <v>25.683333333333337</v>
      </c>
      <c r="V244" s="8">
        <f t="shared" si="39"/>
        <v>25.700000000000003</v>
      </c>
    </row>
    <row r="245" spans="1:22" ht="13.5" x14ac:dyDescent="0.25">
      <c r="A245" s="3">
        <f>RSI!A245</f>
        <v>42663</v>
      </c>
      <c r="B245" s="2">
        <f>RSI!B245</f>
        <v>5.8712999999999997</v>
      </c>
      <c r="C245" s="2">
        <f>RSI!I245</f>
        <v>32.082481503725447</v>
      </c>
      <c r="D245" s="2">
        <f>MACD!E245</f>
        <v>4.2792000364539007E-2</v>
      </c>
      <c r="E245" s="2">
        <f>MACD!F245</f>
        <v>5.5269761618202559E-2</v>
      </c>
      <c r="F245" s="2">
        <f>'Moving Avg'!D245</f>
        <v>5.8900400000000008</v>
      </c>
      <c r="G245" s="2">
        <f>'Moving Avg'!F245</f>
        <v>6.0384599999999997</v>
      </c>
      <c r="H245" s="2">
        <f>'Moving Avg'!G245</f>
        <v>6.3452679999999999</v>
      </c>
      <c r="I245" s="2">
        <f>'Moving Avg'!H245</f>
        <v>7.1756505000000006</v>
      </c>
      <c r="J245" s="6" t="str">
        <f>OBV!F245</f>
        <v>BEARISH</v>
      </c>
      <c r="K245" s="6" t="str">
        <f>OBV!G245</f>
        <v>STRONG</v>
      </c>
      <c r="L245" s="6" t="str">
        <f>OBV!H245</f>
        <v>CONFIRMED BEARISH</v>
      </c>
      <c r="M245" s="8">
        <f t="shared" si="30"/>
        <v>25</v>
      </c>
      <c r="N245" s="8">
        <f t="shared" si="31"/>
        <v>45</v>
      </c>
      <c r="O245" s="8">
        <f t="shared" si="32"/>
        <v>0</v>
      </c>
      <c r="P245" s="8">
        <f t="shared" si="33"/>
        <v>33</v>
      </c>
      <c r="Q245" s="9">
        <f t="shared" si="34"/>
        <v>29.45</v>
      </c>
      <c r="R245" s="9">
        <f t="shared" si="35"/>
        <v>22.25</v>
      </c>
      <c r="S245" s="9">
        <f t="shared" si="36"/>
        <v>25.35</v>
      </c>
      <c r="T245" s="9">
        <f t="shared" si="37"/>
        <v>25.75</v>
      </c>
      <c r="U245" s="8">
        <f t="shared" si="38"/>
        <v>25.683333333333337</v>
      </c>
      <c r="V245" s="8">
        <f t="shared" si="39"/>
        <v>25.700000000000003</v>
      </c>
    </row>
    <row r="246" spans="1:22" ht="13.5" x14ac:dyDescent="0.25">
      <c r="A246" s="3">
        <f>RSI!A246</f>
        <v>42664</v>
      </c>
      <c r="B246" s="2">
        <f>RSI!B246</f>
        <v>5.8712999999999997</v>
      </c>
      <c r="C246" s="2">
        <f>RSI!I246</f>
        <v>32.082481503725447</v>
      </c>
      <c r="D246" s="2">
        <f>MACD!E246</f>
        <v>6.1070520272871853E-2</v>
      </c>
      <c r="E246" s="2">
        <f>MACD!F246</f>
        <v>5.6429913349136419E-2</v>
      </c>
      <c r="F246" s="2">
        <f>'Moving Avg'!D246</f>
        <v>5.8825400000000005</v>
      </c>
      <c r="G246" s="2">
        <f>'Moving Avg'!F246</f>
        <v>6.0196750000000003</v>
      </c>
      <c r="H246" s="2">
        <f>'Moving Avg'!G246</f>
        <v>6.3259180000000015</v>
      </c>
      <c r="I246" s="2">
        <f>'Moving Avg'!H246</f>
        <v>7.1670860000000012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33</v>
      </c>
      <c r="Q246" s="9">
        <f t="shared" si="34"/>
        <v>13.7</v>
      </c>
      <c r="R246" s="9">
        <f t="shared" si="35"/>
        <v>13.25</v>
      </c>
      <c r="S246" s="9">
        <f t="shared" si="36"/>
        <v>18.600000000000001</v>
      </c>
      <c r="T246" s="9">
        <f t="shared" si="37"/>
        <v>14.5</v>
      </c>
      <c r="U246" s="8">
        <f t="shared" si="38"/>
        <v>15.183333333333332</v>
      </c>
      <c r="V246" s="8">
        <f t="shared" si="39"/>
        <v>15.012499999999999</v>
      </c>
    </row>
    <row r="247" spans="1:22" ht="13.5" x14ac:dyDescent="0.25">
      <c r="A247" s="3">
        <f>RSI!A247</f>
        <v>42667</v>
      </c>
      <c r="B247" s="2">
        <f>RSI!B247</f>
        <v>5.7022000000000004</v>
      </c>
      <c r="C247" s="2">
        <f>RSI!I247</f>
        <v>25.26837159046211</v>
      </c>
      <c r="D247" s="2">
        <f>MACD!E247</f>
        <v>7.1632659571162272E-2</v>
      </c>
      <c r="E247" s="2">
        <f>MACD!F247</f>
        <v>5.9470462593541593E-2</v>
      </c>
      <c r="F247" s="2">
        <f>'Moving Avg'!D247</f>
        <v>5.8412200000000007</v>
      </c>
      <c r="G247" s="2">
        <f>'Moving Avg'!F247</f>
        <v>5.9924350000000013</v>
      </c>
      <c r="H247" s="2">
        <f>'Moving Avg'!G247</f>
        <v>6.303186000000002</v>
      </c>
      <c r="I247" s="2">
        <f>'Moving Avg'!H247</f>
        <v>7.1579045000000008</v>
      </c>
      <c r="J247" s="6" t="str">
        <f>OBV!F247</f>
        <v>BEARISH</v>
      </c>
      <c r="K247" s="6" t="str">
        <f>OBV!G247</f>
        <v>STRONG</v>
      </c>
      <c r="L247" s="6" t="str">
        <f>OBV!H247</f>
        <v>CONFIRMED BEARISH</v>
      </c>
      <c r="M247" s="8">
        <f t="shared" si="30"/>
        <v>50</v>
      </c>
      <c r="N247" s="8">
        <f t="shared" si="31"/>
        <v>0</v>
      </c>
      <c r="O247" s="8">
        <f t="shared" si="32"/>
        <v>0</v>
      </c>
      <c r="P247" s="8">
        <f t="shared" si="33"/>
        <v>33</v>
      </c>
      <c r="Q247" s="9">
        <f t="shared" si="34"/>
        <v>22.45</v>
      </c>
      <c r="R247" s="9">
        <f t="shared" si="35"/>
        <v>18.25</v>
      </c>
      <c r="S247" s="9">
        <f t="shared" si="36"/>
        <v>22.35</v>
      </c>
      <c r="T247" s="9">
        <f t="shared" si="37"/>
        <v>20.75</v>
      </c>
      <c r="U247" s="8">
        <f t="shared" si="38"/>
        <v>21.016666666666669</v>
      </c>
      <c r="V247" s="8">
        <f t="shared" si="39"/>
        <v>20.950000000000003</v>
      </c>
    </row>
    <row r="248" spans="1:22" ht="13.5" x14ac:dyDescent="0.25">
      <c r="A248" s="3">
        <f>RSI!A248</f>
        <v>42668</v>
      </c>
      <c r="B248" s="2">
        <f>RSI!B248</f>
        <v>5.7302999999999997</v>
      </c>
      <c r="C248" s="2">
        <f>RSI!I248</f>
        <v>28.004848741081346</v>
      </c>
      <c r="D248" s="2">
        <f>MACD!E248</f>
        <v>7.4986670023427848E-2</v>
      </c>
      <c r="E248" s="2">
        <f>MACD!F248</f>
        <v>6.2573704079518844E-2</v>
      </c>
      <c r="F248" s="2">
        <f>'Moving Avg'!D248</f>
        <v>5.8148999999999997</v>
      </c>
      <c r="G248" s="2">
        <f>'Moving Avg'!F248</f>
        <v>5.9689500000000013</v>
      </c>
      <c r="H248" s="2">
        <f>'Moving Avg'!G248</f>
        <v>6.2810160000000019</v>
      </c>
      <c r="I248" s="2">
        <f>'Moving Avg'!H248</f>
        <v>7.1481785000000002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  <c r="M248" s="8">
        <f t="shared" si="30"/>
        <v>50</v>
      </c>
      <c r="N248" s="8">
        <f t="shared" si="31"/>
        <v>0</v>
      </c>
      <c r="O248" s="8">
        <f t="shared" si="32"/>
        <v>0</v>
      </c>
      <c r="P248" s="8">
        <f t="shared" si="33"/>
        <v>66.5</v>
      </c>
      <c r="Q248" s="9">
        <f t="shared" si="34"/>
        <v>27.475000000000001</v>
      </c>
      <c r="R248" s="9">
        <f t="shared" si="35"/>
        <v>26.625</v>
      </c>
      <c r="S248" s="9">
        <f t="shared" si="36"/>
        <v>37.424999999999997</v>
      </c>
      <c r="T248" s="9">
        <f t="shared" si="37"/>
        <v>29.125</v>
      </c>
      <c r="U248" s="8">
        <f t="shared" si="38"/>
        <v>30.508333333333336</v>
      </c>
      <c r="V248" s="8">
        <f t="shared" si="39"/>
        <v>30.162500000000001</v>
      </c>
    </row>
    <row r="249" spans="1:22" ht="13.5" x14ac:dyDescent="0.25">
      <c r="A249" s="3">
        <f>RSI!A249</f>
        <v>42669</v>
      </c>
      <c r="B249" s="2">
        <f>RSI!B249</f>
        <v>5.6833999999999998</v>
      </c>
      <c r="C249" s="2">
        <f>RSI!I249</f>
        <v>26.275473871133713</v>
      </c>
      <c r="D249" s="2">
        <f>MACD!E249</f>
        <v>7.7447656331915304E-2</v>
      </c>
      <c r="E249" s="2">
        <f>MACD!F249</f>
        <v>6.5548494529998141E-2</v>
      </c>
      <c r="F249" s="2">
        <f>'Moving Avg'!D249</f>
        <v>5.7717000000000001</v>
      </c>
      <c r="G249" s="2">
        <f>'Moving Avg'!F249</f>
        <v>5.9431200000000022</v>
      </c>
      <c r="H249" s="2">
        <f>'Moving Avg'!G249</f>
        <v>6.2594100000000017</v>
      </c>
      <c r="I249" s="2">
        <f>'Moving Avg'!H249</f>
        <v>7.1386744999999996</v>
      </c>
      <c r="J249" s="6" t="str">
        <f>OBV!F249</f>
        <v>BEARISH</v>
      </c>
      <c r="K249" s="6" t="str">
        <f>OBV!G249</f>
        <v>STRONG</v>
      </c>
      <c r="L249" s="6" t="str">
        <f>OBV!H249</f>
        <v>CONFIRMED BEARISH</v>
      </c>
      <c r="M249" s="8">
        <f t="shared" si="30"/>
        <v>50</v>
      </c>
      <c r="N249" s="8">
        <f t="shared" si="31"/>
        <v>0</v>
      </c>
      <c r="O249" s="8">
        <f t="shared" si="32"/>
        <v>0</v>
      </c>
      <c r="P249" s="8">
        <f t="shared" si="33"/>
        <v>33</v>
      </c>
      <c r="Q249" s="9">
        <f t="shared" si="34"/>
        <v>22.45</v>
      </c>
      <c r="R249" s="9">
        <f t="shared" si="35"/>
        <v>18.25</v>
      </c>
      <c r="S249" s="9">
        <f t="shared" si="36"/>
        <v>22.35</v>
      </c>
      <c r="T249" s="9">
        <f t="shared" si="37"/>
        <v>20.75</v>
      </c>
      <c r="U249" s="8">
        <f t="shared" si="38"/>
        <v>21.016666666666669</v>
      </c>
      <c r="V249" s="8">
        <f t="shared" si="39"/>
        <v>20.950000000000003</v>
      </c>
    </row>
    <row r="250" spans="1:22" ht="13.5" x14ac:dyDescent="0.25">
      <c r="A250" s="3">
        <f>RSI!A250</f>
        <v>42670</v>
      </c>
      <c r="B250" s="2">
        <f>RSI!B250</f>
        <v>5.6364000000000001</v>
      </c>
      <c r="C250" s="2">
        <f>RSI!I250</f>
        <v>24.633764077836886</v>
      </c>
      <c r="D250" s="2">
        <f>MACD!E250</f>
        <v>7.7848170888914048E-2</v>
      </c>
      <c r="E250" s="2">
        <f>MACD!F250</f>
        <v>6.8008429801781331E-2</v>
      </c>
      <c r="F250" s="2">
        <f>'Moving Avg'!D250</f>
        <v>5.7247199999999996</v>
      </c>
      <c r="G250" s="2">
        <f>'Moving Avg'!F250</f>
        <v>5.9201050000000013</v>
      </c>
      <c r="H250" s="2">
        <f>'Moving Avg'!G250</f>
        <v>6.2368640000000024</v>
      </c>
      <c r="I250" s="2">
        <f>'Moving Avg'!H250</f>
        <v>7.1298039999999991</v>
      </c>
      <c r="J250" s="6" t="str">
        <f>OBV!F250</f>
        <v>BEARISH</v>
      </c>
      <c r="K250" s="6" t="str">
        <f>OBV!G250</f>
        <v>STRONG</v>
      </c>
      <c r="L250" s="6" t="str">
        <f>OBV!H250</f>
        <v>CONFIRMED BEARISH</v>
      </c>
      <c r="M250" s="8">
        <f t="shared" si="30"/>
        <v>50</v>
      </c>
      <c r="N250" s="8">
        <f t="shared" si="31"/>
        <v>0</v>
      </c>
      <c r="O250" s="8">
        <f t="shared" si="32"/>
        <v>0</v>
      </c>
      <c r="P250" s="8">
        <f t="shared" si="33"/>
        <v>33</v>
      </c>
      <c r="Q250" s="9">
        <f t="shared" si="34"/>
        <v>22.45</v>
      </c>
      <c r="R250" s="9">
        <f t="shared" si="35"/>
        <v>18.25</v>
      </c>
      <c r="S250" s="9">
        <f t="shared" si="36"/>
        <v>22.35</v>
      </c>
      <c r="T250" s="9">
        <f t="shared" si="37"/>
        <v>20.75</v>
      </c>
      <c r="U250" s="8">
        <f t="shared" si="38"/>
        <v>21.016666666666669</v>
      </c>
      <c r="V250" s="8">
        <f t="shared" si="39"/>
        <v>20.950000000000003</v>
      </c>
    </row>
    <row r="251" spans="1:22" ht="13.5" x14ac:dyDescent="0.25">
      <c r="A251" s="3">
        <f>RSI!A251</f>
        <v>42671</v>
      </c>
      <c r="B251" s="2">
        <f>RSI!B251</f>
        <v>5.6364000000000001</v>
      </c>
      <c r="C251" s="2">
        <f>RSI!I251</f>
        <v>24.633764077836886</v>
      </c>
      <c r="D251" s="2">
        <f>MACD!E251</f>
        <v>8.0379079206917226E-2</v>
      </c>
      <c r="E251" s="2">
        <f>MACD!F251</f>
        <v>7.0482559682808518E-2</v>
      </c>
      <c r="F251" s="2">
        <f>'Moving Avg'!D251</f>
        <v>5.67774</v>
      </c>
      <c r="G251" s="2">
        <f>'Moving Avg'!F251</f>
        <v>5.8933300000000006</v>
      </c>
      <c r="H251" s="2">
        <f>'Moving Avg'!G251</f>
        <v>6.2143180000000022</v>
      </c>
      <c r="I251" s="2">
        <f>'Moving Avg'!H251</f>
        <v>7.1205220000000011</v>
      </c>
      <c r="J251" s="6" t="str">
        <f>OBV!F251</f>
        <v>BEARISH</v>
      </c>
      <c r="K251" s="6" t="str">
        <f>OBV!G251</f>
        <v>STRONG</v>
      </c>
      <c r="L251" s="6" t="str">
        <f>OBV!H251</f>
        <v>CONFIRMED BEARISH</v>
      </c>
      <c r="M251" s="8">
        <f t="shared" si="30"/>
        <v>50</v>
      </c>
      <c r="N251" s="8">
        <f t="shared" si="31"/>
        <v>0</v>
      </c>
      <c r="O251" s="8">
        <f t="shared" si="32"/>
        <v>0</v>
      </c>
      <c r="P251" s="8">
        <f t="shared" si="33"/>
        <v>33</v>
      </c>
      <c r="Q251" s="9">
        <f t="shared" si="34"/>
        <v>22.45</v>
      </c>
      <c r="R251" s="9">
        <f t="shared" si="35"/>
        <v>18.25</v>
      </c>
      <c r="S251" s="9">
        <f t="shared" si="36"/>
        <v>22.35</v>
      </c>
      <c r="T251" s="9">
        <f t="shared" si="37"/>
        <v>20.75</v>
      </c>
      <c r="U251" s="8">
        <f t="shared" si="38"/>
        <v>21.016666666666669</v>
      </c>
      <c r="V251" s="8">
        <f t="shared" si="39"/>
        <v>20.950000000000003</v>
      </c>
    </row>
    <row r="252" spans="1:22" ht="13.5" x14ac:dyDescent="0.25">
      <c r="A252" s="3">
        <f>RSI!A252</f>
        <v>42674</v>
      </c>
      <c r="B252" s="2">
        <f>RSI!B252</f>
        <v>5.6364000000000001</v>
      </c>
      <c r="C252" s="2">
        <f>RSI!I252</f>
        <v>24.633764077836886</v>
      </c>
      <c r="D252" s="2">
        <f>MACD!E252</f>
        <v>8.4550257185901145E-2</v>
      </c>
      <c r="E252" s="2">
        <f>MACD!F252</f>
        <v>7.3296099183427041E-2</v>
      </c>
      <c r="F252" s="2">
        <f>'Moving Avg'!D252</f>
        <v>5.6645800000000008</v>
      </c>
      <c r="G252" s="2">
        <f>'Moving Avg'!F252</f>
        <v>5.8750100000000005</v>
      </c>
      <c r="H252" s="2">
        <f>'Moving Avg'!G252</f>
        <v>6.1917720000000029</v>
      </c>
      <c r="I252" s="2">
        <f>'Moving Avg'!H252</f>
        <v>7.1115140000000006</v>
      </c>
      <c r="J252" s="6" t="str">
        <f>OBV!F252</f>
        <v>BEARISH</v>
      </c>
      <c r="K252" s="6" t="str">
        <f>OBV!G252</f>
        <v>STRONG</v>
      </c>
      <c r="L252" s="6" t="str">
        <f>OBV!H252</f>
        <v>CONFIRMED BEARISH</v>
      </c>
      <c r="M252" s="8">
        <f t="shared" si="30"/>
        <v>50</v>
      </c>
      <c r="N252" s="8">
        <f t="shared" si="31"/>
        <v>0</v>
      </c>
      <c r="O252" s="8">
        <f t="shared" si="32"/>
        <v>0</v>
      </c>
      <c r="P252" s="8">
        <f t="shared" si="33"/>
        <v>33</v>
      </c>
      <c r="Q252" s="9">
        <f t="shared" si="34"/>
        <v>22.45</v>
      </c>
      <c r="R252" s="9">
        <f t="shared" si="35"/>
        <v>18.25</v>
      </c>
      <c r="S252" s="9">
        <f t="shared" si="36"/>
        <v>22.35</v>
      </c>
      <c r="T252" s="9">
        <f t="shared" si="37"/>
        <v>20.75</v>
      </c>
      <c r="U252" s="8">
        <f t="shared" si="38"/>
        <v>21.016666666666669</v>
      </c>
      <c r="V252" s="8">
        <f t="shared" si="39"/>
        <v>20.950000000000003</v>
      </c>
    </row>
    <row r="253" spans="1:22" ht="13.5" x14ac:dyDescent="0.25">
      <c r="A253" s="3">
        <f>RSI!A253</f>
        <v>42675</v>
      </c>
      <c r="B253" s="2">
        <f>RSI!B253</f>
        <v>5.6364000000000001</v>
      </c>
      <c r="C253" s="2">
        <f>RSI!I253</f>
        <v>24.633764077836886</v>
      </c>
      <c r="D253" s="2">
        <f>MACD!E253</f>
        <v>8.274362731546514E-2</v>
      </c>
      <c r="E253" s="2">
        <f>MACD!F253</f>
        <v>7.5185604809834661E-2</v>
      </c>
      <c r="F253" s="2">
        <f>'Moving Avg'!D253</f>
        <v>5.6458000000000013</v>
      </c>
      <c r="G253" s="2">
        <f>'Moving Avg'!F253</f>
        <v>5.8566899999999995</v>
      </c>
      <c r="H253" s="2">
        <f>'Moving Avg'!G253</f>
        <v>6.169226000000001</v>
      </c>
      <c r="I253" s="2">
        <f>'Moving Avg'!H253</f>
        <v>7.1022320000000017</v>
      </c>
      <c r="J253" s="6" t="str">
        <f>OBV!F253</f>
        <v>BEARISH</v>
      </c>
      <c r="K253" s="6" t="str">
        <f>OBV!G253</f>
        <v>STRONG</v>
      </c>
      <c r="L253" s="6" t="str">
        <f>OBV!H253</f>
        <v>CONFIRMED BEARISH</v>
      </c>
      <c r="M253" s="8">
        <f t="shared" si="30"/>
        <v>50</v>
      </c>
      <c r="N253" s="8">
        <f t="shared" si="31"/>
        <v>0</v>
      </c>
      <c r="O253" s="8">
        <f t="shared" si="32"/>
        <v>0</v>
      </c>
      <c r="P253" s="8">
        <f t="shared" si="33"/>
        <v>33</v>
      </c>
      <c r="Q253" s="9">
        <f t="shared" si="34"/>
        <v>22.45</v>
      </c>
      <c r="R253" s="9">
        <f t="shared" si="35"/>
        <v>18.25</v>
      </c>
      <c r="S253" s="9">
        <f t="shared" si="36"/>
        <v>22.35</v>
      </c>
      <c r="T253" s="9">
        <f t="shared" si="37"/>
        <v>20.75</v>
      </c>
      <c r="U253" s="8">
        <f t="shared" si="38"/>
        <v>21.016666666666669</v>
      </c>
      <c r="V253" s="8">
        <f t="shared" si="39"/>
        <v>20.950000000000003</v>
      </c>
    </row>
    <row r="254" spans="1:22" ht="13.5" x14ac:dyDescent="0.25">
      <c r="A254" s="3">
        <f>RSI!A254</f>
        <v>42676</v>
      </c>
      <c r="B254" s="2">
        <f>RSI!B254</f>
        <v>5.6364000000000001</v>
      </c>
      <c r="C254" s="2">
        <f>RSI!I254</f>
        <v>24.633764077836872</v>
      </c>
      <c r="D254" s="2">
        <f>MACD!E254</f>
        <v>8.8724260581471981E-2</v>
      </c>
      <c r="E254" s="2">
        <f>MACD!F254</f>
        <v>7.7893335964162119E-2</v>
      </c>
      <c r="F254" s="2">
        <f>'Moving Avg'!D254</f>
        <v>5.6364000000000001</v>
      </c>
      <c r="G254" s="2">
        <f>'Moving Avg'!F254</f>
        <v>5.8346149999999994</v>
      </c>
      <c r="H254" s="2">
        <f>'Moving Avg'!G254</f>
        <v>6.1466799999999999</v>
      </c>
      <c r="I254" s="2">
        <f>'Moving Avg'!H254</f>
        <v>7.0927215000000015</v>
      </c>
      <c r="J254" s="6" t="str">
        <f>OBV!F254</f>
        <v>BEARISH</v>
      </c>
      <c r="K254" s="6" t="str">
        <f>OBV!G254</f>
        <v>STRONG</v>
      </c>
      <c r="L254" s="6" t="str">
        <f>OBV!H254</f>
        <v>CONFIRMED BEARISH</v>
      </c>
      <c r="M254" s="8">
        <f t="shared" si="30"/>
        <v>50</v>
      </c>
      <c r="N254" s="8">
        <f t="shared" si="31"/>
        <v>0</v>
      </c>
      <c r="O254" s="8">
        <f t="shared" si="32"/>
        <v>0</v>
      </c>
      <c r="P254" s="8">
        <f t="shared" si="33"/>
        <v>33</v>
      </c>
      <c r="Q254" s="9">
        <f t="shared" si="34"/>
        <v>22.45</v>
      </c>
      <c r="R254" s="9">
        <f t="shared" si="35"/>
        <v>18.25</v>
      </c>
      <c r="S254" s="9">
        <f t="shared" si="36"/>
        <v>22.35</v>
      </c>
      <c r="T254" s="9">
        <f t="shared" si="37"/>
        <v>20.75</v>
      </c>
      <c r="U254" s="8">
        <f t="shared" si="38"/>
        <v>21.016666666666669</v>
      </c>
      <c r="V254" s="8">
        <f t="shared" si="39"/>
        <v>20.950000000000003</v>
      </c>
    </row>
    <row r="255" spans="1:22" ht="13.5" x14ac:dyDescent="0.25">
      <c r="A255" s="3">
        <f>RSI!A255</f>
        <v>42677</v>
      </c>
      <c r="B255" s="2">
        <f>RSI!B255</f>
        <v>5.6364000000000001</v>
      </c>
      <c r="C255" s="2">
        <f>RSI!I255</f>
        <v>24.633764077836872</v>
      </c>
      <c r="D255" s="2">
        <f>MACD!E255</f>
        <v>9.1072913304622638E-2</v>
      </c>
      <c r="E255" s="2">
        <f>MACD!F255</f>
        <v>8.0529251432254229E-2</v>
      </c>
      <c r="F255" s="2">
        <f>'Moving Avg'!D255</f>
        <v>5.6364000000000001</v>
      </c>
      <c r="G255" s="2">
        <f>'Moving Avg'!F255</f>
        <v>5.8148899999999992</v>
      </c>
      <c r="H255" s="2">
        <f>'Moving Avg'!G255</f>
        <v>6.1243219999999985</v>
      </c>
      <c r="I255" s="2">
        <f>'Moving Avg'!H255</f>
        <v>7.0826630000000019</v>
      </c>
      <c r="J255" s="6" t="str">
        <f>OBV!F255</f>
        <v>NEUTRAL</v>
      </c>
      <c r="K255" s="6" t="str">
        <f>OBV!G255</f>
        <v>NEUTRAL</v>
      </c>
      <c r="L255" s="6" t="str">
        <f>OBV!H255</f>
        <v>NEUTRAL</v>
      </c>
      <c r="M255" s="8">
        <f t="shared" si="30"/>
        <v>50</v>
      </c>
      <c r="N255" s="8">
        <f t="shared" si="31"/>
        <v>0</v>
      </c>
      <c r="O255" s="8">
        <f t="shared" si="32"/>
        <v>0</v>
      </c>
      <c r="P255" s="8">
        <f t="shared" si="33"/>
        <v>33</v>
      </c>
      <c r="Q255" s="9">
        <f t="shared" si="34"/>
        <v>22.45</v>
      </c>
      <c r="R255" s="9">
        <f t="shared" si="35"/>
        <v>18.25</v>
      </c>
      <c r="S255" s="9">
        <f t="shared" si="36"/>
        <v>22.35</v>
      </c>
      <c r="T255" s="9">
        <f t="shared" si="37"/>
        <v>20.75</v>
      </c>
      <c r="U255" s="8">
        <f t="shared" si="38"/>
        <v>21.016666666666669</v>
      </c>
      <c r="V255" s="8">
        <f t="shared" si="39"/>
        <v>20.950000000000003</v>
      </c>
    </row>
    <row r="256" spans="1:22" ht="13.5" x14ac:dyDescent="0.25">
      <c r="A256" s="3">
        <f>RSI!A256</f>
        <v>42678</v>
      </c>
      <c r="B256" s="2">
        <f>RSI!B256</f>
        <v>5.6269999999999998</v>
      </c>
      <c r="C256" s="2">
        <f>RSI!I256</f>
        <v>24.162753829234148</v>
      </c>
      <c r="D256" s="2">
        <f>MACD!E256</f>
        <v>9.5248377252336702E-2</v>
      </c>
      <c r="E256" s="2">
        <f>MACD!F256</f>
        <v>8.3473076596270734E-2</v>
      </c>
      <c r="F256" s="2">
        <f>'Moving Avg'!D256</f>
        <v>5.6345200000000002</v>
      </c>
      <c r="G256" s="2">
        <f>'Moving Avg'!F256</f>
        <v>5.7885849999999985</v>
      </c>
      <c r="H256" s="2">
        <f>'Moving Avg'!G256</f>
        <v>6.1017759999999983</v>
      </c>
      <c r="I256" s="2">
        <f>'Moving Avg'!H256</f>
        <v>7.0733340000000036</v>
      </c>
      <c r="J256" s="6" t="str">
        <f>OBV!F256</f>
        <v>BEARISH</v>
      </c>
      <c r="K256" s="6" t="str">
        <f>OBV!G256</f>
        <v>NEUTRAL</v>
      </c>
      <c r="L256" s="6" t="str">
        <f>OBV!H256</f>
        <v>CONFIRMED BEARISH</v>
      </c>
      <c r="M256" s="8">
        <f t="shared" si="30"/>
        <v>50</v>
      </c>
      <c r="N256" s="8">
        <f t="shared" si="31"/>
        <v>0</v>
      </c>
      <c r="O256" s="8">
        <f t="shared" si="32"/>
        <v>0</v>
      </c>
      <c r="P256" s="8">
        <f t="shared" si="33"/>
        <v>16.5</v>
      </c>
      <c r="Q256" s="9">
        <f t="shared" si="34"/>
        <v>19.975000000000001</v>
      </c>
      <c r="R256" s="9">
        <f t="shared" si="35"/>
        <v>14.125</v>
      </c>
      <c r="S256" s="9">
        <f t="shared" si="36"/>
        <v>14.925000000000001</v>
      </c>
      <c r="T256" s="9">
        <f t="shared" si="37"/>
        <v>16.625</v>
      </c>
      <c r="U256" s="8">
        <f t="shared" si="38"/>
        <v>16.341666666666669</v>
      </c>
      <c r="V256" s="8">
        <f t="shared" si="39"/>
        <v>16.412500000000001</v>
      </c>
    </row>
    <row r="257" spans="1:22" ht="13.5" x14ac:dyDescent="0.25">
      <c r="A257" s="3">
        <f>RSI!A257</f>
        <v>42681</v>
      </c>
      <c r="B257" s="2">
        <f>RSI!B257</f>
        <v>5.6269999999999998</v>
      </c>
      <c r="C257" s="2">
        <f>RSI!I257</f>
        <v>24.162753829234148</v>
      </c>
      <c r="D257" s="2">
        <f>MACD!E257</f>
        <v>7.4202961516188104E-2</v>
      </c>
      <c r="E257" s="2">
        <f>MACD!F257</f>
        <v>8.1619053580254203E-2</v>
      </c>
      <c r="F257" s="2">
        <f>'Moving Avg'!D257</f>
        <v>5.6326399999999994</v>
      </c>
      <c r="G257" s="2">
        <f>'Moving Avg'!F257</f>
        <v>5.7683899999999984</v>
      </c>
      <c r="H257" s="2">
        <f>'Moving Avg'!G257</f>
        <v>6.0831759999999981</v>
      </c>
      <c r="I257" s="2">
        <f>'Moving Avg'!H257</f>
        <v>7.0640050000000034</v>
      </c>
      <c r="J257" s="6" t="str">
        <f>OBV!F257</f>
        <v>BEARISH</v>
      </c>
      <c r="K257" s="6" t="str">
        <f>OBV!G257</f>
        <v>NEUTRAL</v>
      </c>
      <c r="L257" s="6" t="str">
        <f>OBV!H257</f>
        <v>CONFIRMED BEARISH</v>
      </c>
      <c r="M257" s="8">
        <f t="shared" si="30"/>
        <v>50</v>
      </c>
      <c r="N257" s="8">
        <f t="shared" si="31"/>
        <v>45</v>
      </c>
      <c r="O257" s="8">
        <f t="shared" si="32"/>
        <v>0</v>
      </c>
      <c r="P257" s="8">
        <f t="shared" si="33"/>
        <v>16.5</v>
      </c>
      <c r="Q257" s="9">
        <f t="shared" si="34"/>
        <v>35.725000000000001</v>
      </c>
      <c r="R257" s="9">
        <f t="shared" si="35"/>
        <v>23.125</v>
      </c>
      <c r="S257" s="9">
        <f t="shared" si="36"/>
        <v>21.675000000000001</v>
      </c>
      <c r="T257" s="9">
        <f t="shared" si="37"/>
        <v>27.875</v>
      </c>
      <c r="U257" s="8">
        <f t="shared" si="38"/>
        <v>26.841666666666669</v>
      </c>
      <c r="V257" s="8">
        <f t="shared" si="39"/>
        <v>27.1</v>
      </c>
    </row>
    <row r="258" spans="1:22" ht="13.5" x14ac:dyDescent="0.25">
      <c r="A258" s="3">
        <f>RSI!A258</f>
        <v>42682</v>
      </c>
      <c r="B258" s="2">
        <f>RSI!B258</f>
        <v>5.6082000000000001</v>
      </c>
      <c r="C258" s="2">
        <f>RSI!I258</f>
        <v>23.136631651958481</v>
      </c>
      <c r="D258" s="2">
        <f>MACD!E258</f>
        <v>6.3441419711328884E-2</v>
      </c>
      <c r="E258" s="2">
        <f>MACD!F258</f>
        <v>7.7983526806469139E-2</v>
      </c>
      <c r="F258" s="2">
        <f>'Moving Avg'!D258</f>
        <v>5.6269999999999998</v>
      </c>
      <c r="G258" s="2">
        <f>'Moving Avg'!F258</f>
        <v>5.7491299999999974</v>
      </c>
      <c r="H258" s="2">
        <f>'Moving Avg'!G258</f>
        <v>6.0645759999999997</v>
      </c>
      <c r="I258" s="2">
        <f>'Moving Avg'!H258</f>
        <v>7.0546280000000028</v>
      </c>
      <c r="J258" s="6" t="str">
        <f>OBV!F258</f>
        <v>BEARISH</v>
      </c>
      <c r="K258" s="6" t="str">
        <f>OBV!G258</f>
        <v>NEUTRAL</v>
      </c>
      <c r="L258" s="6" t="str">
        <f>OBV!H258</f>
        <v>CONFIRMED BEARISH</v>
      </c>
      <c r="M258" s="8">
        <f t="shared" ref="M258:M321" si="40">IF(C258&lt;30,50, IF(C258&gt;70, 0, 25))</f>
        <v>50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16.5</v>
      </c>
      <c r="Q258" s="9">
        <f t="shared" si="34"/>
        <v>35.725000000000001</v>
      </c>
      <c r="R258" s="9">
        <f t="shared" si="35"/>
        <v>23.125</v>
      </c>
      <c r="S258" s="9">
        <f t="shared" si="36"/>
        <v>21.675000000000001</v>
      </c>
      <c r="T258" s="9">
        <f t="shared" si="37"/>
        <v>27.875</v>
      </c>
      <c r="U258" s="8">
        <f t="shared" si="38"/>
        <v>26.841666666666669</v>
      </c>
      <c r="V258" s="8">
        <f t="shared" si="39"/>
        <v>27.1</v>
      </c>
    </row>
    <row r="259" spans="1:22" ht="13.5" x14ac:dyDescent="0.25">
      <c r="A259" s="3">
        <f>RSI!A259</f>
        <v>42683</v>
      </c>
      <c r="B259" s="2">
        <f>RSI!B259</f>
        <v>5.6082000000000001</v>
      </c>
      <c r="C259" s="2">
        <f>RSI!I259</f>
        <v>23.136631651958481</v>
      </c>
      <c r="D259" s="2">
        <f>MACD!E259</f>
        <v>4.8463101548419374E-2</v>
      </c>
      <c r="E259" s="2">
        <f>MACD!F259</f>
        <v>7.2079441754859197E-2</v>
      </c>
      <c r="F259" s="2">
        <f>'Moving Avg'!D259</f>
        <v>5.6213600000000001</v>
      </c>
      <c r="G259" s="2">
        <f>'Moving Avg'!F259</f>
        <v>5.7317499999999981</v>
      </c>
      <c r="H259" s="2">
        <f>'Moving Avg'!G259</f>
        <v>6.0456000000000003</v>
      </c>
      <c r="I259" s="2">
        <f>'Moving Avg'!H259</f>
        <v>7.0459820000000022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si="40"/>
        <v>50</v>
      </c>
      <c r="N259" s="8">
        <f t="shared" si="41"/>
        <v>100</v>
      </c>
      <c r="O259" s="8">
        <f t="shared" si="42"/>
        <v>0</v>
      </c>
      <c r="P259" s="8">
        <f t="shared" si="43"/>
        <v>16.5</v>
      </c>
      <c r="Q259" s="9">
        <f t="shared" ref="Q259:Q322" si="44">0.35*M259+N259*0.35+O259*0.15+P259*0.15</f>
        <v>54.975000000000001</v>
      </c>
      <c r="R259" s="9">
        <f t="shared" ref="R259:R322" si="45">M259*0.2+N259*0.2+O259*0.35+P259*0.25</f>
        <v>34.125</v>
      </c>
      <c r="S259" s="9">
        <f t="shared" ref="S259:S322" si="46">M259*0.15+N259*0.15+O259*0.25+P259*0.45</f>
        <v>29.925000000000001</v>
      </c>
      <c r="T259" s="9">
        <f t="shared" ref="T259:T322" si="47">0.25*SUM(M259:P259)</f>
        <v>41.625</v>
      </c>
      <c r="U259" s="8">
        <f t="shared" ref="U259:U322" si="48">SUM(Q259:S259)/3</f>
        <v>39.674999999999997</v>
      </c>
      <c r="V259" s="8">
        <f t="shared" ref="V259:V322" si="49">SUM(Q259:T259)/4</f>
        <v>40.162499999999994</v>
      </c>
    </row>
    <row r="260" spans="1:22" ht="13.5" x14ac:dyDescent="0.25">
      <c r="A260" s="3">
        <f>RSI!A260</f>
        <v>42684</v>
      </c>
      <c r="B260" s="2">
        <f>RSI!B260</f>
        <v>5.6082000000000001</v>
      </c>
      <c r="C260" s="2">
        <f>RSI!I260</f>
        <v>23.136631651958481</v>
      </c>
      <c r="D260" s="2">
        <f>MACD!E260</f>
        <v>2.9801876759262491E-2</v>
      </c>
      <c r="E260" s="2">
        <f>MACD!F260</f>
        <v>6.3623928755739856E-2</v>
      </c>
      <c r="F260" s="2">
        <f>'Moving Avg'!D260</f>
        <v>5.6157200000000005</v>
      </c>
      <c r="G260" s="2">
        <f>'Moving Avg'!F260</f>
        <v>5.7167199999999978</v>
      </c>
      <c r="H260" s="2">
        <f>'Moving Avg'!G260</f>
        <v>6.0262480000000007</v>
      </c>
      <c r="I260" s="2">
        <f>'Moving Avg'!H260</f>
        <v>7.0365590000000022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0"/>
        <v>50</v>
      </c>
      <c r="N260" s="8">
        <f t="shared" si="41"/>
        <v>100</v>
      </c>
      <c r="O260" s="8">
        <f t="shared" si="42"/>
        <v>0</v>
      </c>
      <c r="P260" s="8">
        <f t="shared" si="43"/>
        <v>16.5</v>
      </c>
      <c r="Q260" s="9">
        <f t="shared" si="44"/>
        <v>54.975000000000001</v>
      </c>
      <c r="R260" s="9">
        <f t="shared" si="45"/>
        <v>34.125</v>
      </c>
      <c r="S260" s="9">
        <f t="shared" si="46"/>
        <v>29.925000000000001</v>
      </c>
      <c r="T260" s="9">
        <f t="shared" si="47"/>
        <v>41.625</v>
      </c>
      <c r="U260" s="8">
        <f t="shared" si="48"/>
        <v>39.674999999999997</v>
      </c>
      <c r="V260" s="8">
        <f t="shared" si="49"/>
        <v>40.162499999999994</v>
      </c>
    </row>
    <row r="261" spans="1:22" ht="13.5" x14ac:dyDescent="0.25">
      <c r="A261" s="3">
        <f>RSI!A261</f>
        <v>42685</v>
      </c>
      <c r="B261" s="2">
        <f>RSI!B261</f>
        <v>5.6082000000000001</v>
      </c>
      <c r="C261" s="2">
        <f>RSI!I261</f>
        <v>23.136631651958481</v>
      </c>
      <c r="D261" s="2">
        <f>MACD!E261</f>
        <v>1.5163004041157002E-2</v>
      </c>
      <c r="E261" s="2">
        <f>MACD!F261</f>
        <v>5.3931743812823292E-2</v>
      </c>
      <c r="F261" s="2">
        <f>'Moving Avg'!D261</f>
        <v>5.6119599999999998</v>
      </c>
      <c r="G261" s="2">
        <f>'Moving Avg'!F261</f>
        <v>5.7016899999999984</v>
      </c>
      <c r="H261" s="2">
        <f>'Moving Avg'!G261</f>
        <v>6.010842000000002</v>
      </c>
      <c r="I261" s="2">
        <f>'Moving Avg'!H261</f>
        <v>7.0271820000000016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  <c r="M261" s="8">
        <f t="shared" si="40"/>
        <v>50</v>
      </c>
      <c r="N261" s="8">
        <f t="shared" si="41"/>
        <v>100</v>
      </c>
      <c r="O261" s="8">
        <f t="shared" si="42"/>
        <v>0</v>
      </c>
      <c r="P261" s="8">
        <f t="shared" si="43"/>
        <v>16.5</v>
      </c>
      <c r="Q261" s="9">
        <f t="shared" si="44"/>
        <v>54.975000000000001</v>
      </c>
      <c r="R261" s="9">
        <f t="shared" si="45"/>
        <v>34.125</v>
      </c>
      <c r="S261" s="9">
        <f t="shared" si="46"/>
        <v>29.925000000000001</v>
      </c>
      <c r="T261" s="9">
        <f t="shared" si="47"/>
        <v>41.625</v>
      </c>
      <c r="U261" s="8">
        <f t="shared" si="48"/>
        <v>39.674999999999997</v>
      </c>
      <c r="V261" s="8">
        <f t="shared" si="49"/>
        <v>40.162499999999994</v>
      </c>
    </row>
    <row r="262" spans="1:22" ht="13.5" x14ac:dyDescent="0.25">
      <c r="A262" s="3">
        <f>RSI!A262</f>
        <v>42688</v>
      </c>
      <c r="B262" s="2">
        <f>RSI!B262</f>
        <v>5.5612000000000004</v>
      </c>
      <c r="C262" s="2">
        <f>RSI!I262</f>
        <v>20.245546453376818</v>
      </c>
      <c r="D262" s="2">
        <f>MACD!E262</f>
        <v>7.3238530051353834E-3</v>
      </c>
      <c r="E262" s="2">
        <f>MACD!F262</f>
        <v>4.4610165651285713E-2</v>
      </c>
      <c r="F262" s="2">
        <f>'Moving Avg'!D262</f>
        <v>5.5987999999999998</v>
      </c>
      <c r="G262" s="2">
        <f>'Moving Avg'!F262</f>
        <v>5.6843099999999991</v>
      </c>
      <c r="H262" s="2">
        <f>'Moving Avg'!G262</f>
        <v>5.9916780000000029</v>
      </c>
      <c r="I262" s="2">
        <f>'Moving Avg'!H262</f>
        <v>7.0171130000000019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  <c r="M262" s="8">
        <f t="shared" si="40"/>
        <v>50</v>
      </c>
      <c r="N262" s="8">
        <f t="shared" si="41"/>
        <v>100</v>
      </c>
      <c r="O262" s="8">
        <f t="shared" si="42"/>
        <v>0</v>
      </c>
      <c r="P262" s="8">
        <f t="shared" si="43"/>
        <v>33</v>
      </c>
      <c r="Q262" s="9">
        <f t="shared" si="44"/>
        <v>57.45</v>
      </c>
      <c r="R262" s="9">
        <f t="shared" si="45"/>
        <v>38.25</v>
      </c>
      <c r="S262" s="9">
        <f t="shared" si="46"/>
        <v>37.35</v>
      </c>
      <c r="T262" s="9">
        <f t="shared" si="47"/>
        <v>45.75</v>
      </c>
      <c r="U262" s="8">
        <f t="shared" si="48"/>
        <v>44.35</v>
      </c>
      <c r="V262" s="8">
        <f t="shared" si="49"/>
        <v>44.7</v>
      </c>
    </row>
    <row r="263" spans="1:22" ht="13.5" x14ac:dyDescent="0.25">
      <c r="A263" s="3">
        <f>RSI!A263</f>
        <v>42689</v>
      </c>
      <c r="B263" s="2">
        <f>RSI!B263</f>
        <v>5.6269999999999998</v>
      </c>
      <c r="C263" s="2">
        <f>RSI!I263</f>
        <v>32.889036005939033</v>
      </c>
      <c r="D263" s="2">
        <f>MACD!E263</f>
        <v>-2.9184887240010227E-3</v>
      </c>
      <c r="E263" s="2">
        <f>MACD!F263</f>
        <v>3.510443477622837E-2</v>
      </c>
      <c r="F263" s="2">
        <f>'Moving Avg'!D263</f>
        <v>5.6025599999999995</v>
      </c>
      <c r="G263" s="2">
        <f>'Moving Avg'!F263</f>
        <v>5.6725649999999987</v>
      </c>
      <c r="H263" s="2">
        <f>'Moving Avg'!G263</f>
        <v>5.9768360000000031</v>
      </c>
      <c r="I263" s="2">
        <f>'Moving Avg'!H263</f>
        <v>7.0075555000000005</v>
      </c>
      <c r="J263" s="6" t="str">
        <f>OBV!F263</f>
        <v>BEARISH</v>
      </c>
      <c r="K263" s="6" t="str">
        <f>OBV!G263</f>
        <v>STRONG</v>
      </c>
      <c r="L263" s="6" t="str">
        <f>OBV!H263</f>
        <v>BEARISH DIVERGENCE</v>
      </c>
      <c r="M263" s="8">
        <f t="shared" si="40"/>
        <v>25</v>
      </c>
      <c r="N263" s="8">
        <f t="shared" si="41"/>
        <v>100</v>
      </c>
      <c r="O263" s="8">
        <f t="shared" si="42"/>
        <v>0</v>
      </c>
      <c r="P263" s="8">
        <f t="shared" si="43"/>
        <v>33</v>
      </c>
      <c r="Q263" s="9">
        <f t="shared" si="44"/>
        <v>48.7</v>
      </c>
      <c r="R263" s="9">
        <f t="shared" si="45"/>
        <v>33.25</v>
      </c>
      <c r="S263" s="9">
        <f t="shared" si="46"/>
        <v>33.6</v>
      </c>
      <c r="T263" s="9">
        <f t="shared" si="47"/>
        <v>39.5</v>
      </c>
      <c r="U263" s="8">
        <f t="shared" si="48"/>
        <v>38.516666666666673</v>
      </c>
      <c r="V263" s="8">
        <f t="shared" si="49"/>
        <v>38.762500000000003</v>
      </c>
    </row>
    <row r="264" spans="1:22" ht="13.5" x14ac:dyDescent="0.25">
      <c r="A264" s="3">
        <f>RSI!A264</f>
        <v>42690</v>
      </c>
      <c r="B264" s="2">
        <f>RSI!B264</f>
        <v>5.6269999999999998</v>
      </c>
      <c r="C264" s="2">
        <f>RSI!I264</f>
        <v>32.889036005939033</v>
      </c>
      <c r="D264" s="2">
        <f>MACD!E264</f>
        <v>-1.0802733796981379E-2</v>
      </c>
      <c r="E264" s="2">
        <f>MACD!F264</f>
        <v>2.5923001061586425E-2</v>
      </c>
      <c r="F264" s="2">
        <f>'Moving Avg'!D264</f>
        <v>5.6063199999999993</v>
      </c>
      <c r="G264" s="2">
        <f>'Moving Avg'!F264</f>
        <v>5.6589449999999992</v>
      </c>
      <c r="H264" s="2">
        <f>'Moving Avg'!G264</f>
        <v>5.9657500000000026</v>
      </c>
      <c r="I264" s="2">
        <f>'Moving Avg'!H264</f>
        <v>6.9976325000000008</v>
      </c>
      <c r="J264" s="6" t="str">
        <f>OBV!F264</f>
        <v>BEARISH</v>
      </c>
      <c r="K264" s="6" t="str">
        <f>OBV!G264</f>
        <v>STRONG</v>
      </c>
      <c r="L264" s="6" t="str">
        <f>OBV!H264</f>
        <v>BEARISH DIVERGENCE</v>
      </c>
      <c r="M264" s="8">
        <f t="shared" si="40"/>
        <v>25</v>
      </c>
      <c r="N264" s="8">
        <f t="shared" si="41"/>
        <v>100</v>
      </c>
      <c r="O264" s="8">
        <f t="shared" si="42"/>
        <v>0</v>
      </c>
      <c r="P264" s="8">
        <f t="shared" si="43"/>
        <v>33</v>
      </c>
      <c r="Q264" s="9">
        <f t="shared" si="44"/>
        <v>48.7</v>
      </c>
      <c r="R264" s="9">
        <f t="shared" si="45"/>
        <v>33.25</v>
      </c>
      <c r="S264" s="9">
        <f t="shared" si="46"/>
        <v>33.6</v>
      </c>
      <c r="T264" s="9">
        <f t="shared" si="47"/>
        <v>39.5</v>
      </c>
      <c r="U264" s="8">
        <f t="shared" si="48"/>
        <v>38.516666666666673</v>
      </c>
      <c r="V264" s="8">
        <f t="shared" si="49"/>
        <v>38.762500000000003</v>
      </c>
    </row>
    <row r="265" spans="1:22" ht="13.5" x14ac:dyDescent="0.25">
      <c r="A265" s="3">
        <f>RSI!A265</f>
        <v>42691</v>
      </c>
      <c r="B265" s="2">
        <f>RSI!B265</f>
        <v>5.7961</v>
      </c>
      <c r="C265" s="2">
        <f>RSI!I265</f>
        <v>54.423701896978208</v>
      </c>
      <c r="D265" s="2">
        <f>MACD!E265</f>
        <v>-2.9275544223995809E-2</v>
      </c>
      <c r="E265" s="2">
        <f>MACD!F265</f>
        <v>1.4883292004469979E-2</v>
      </c>
      <c r="F265" s="2">
        <f>'Moving Avg'!D265</f>
        <v>5.6438999999999995</v>
      </c>
      <c r="G265" s="2">
        <f>'Moving Avg'!F265</f>
        <v>5.6551849999999986</v>
      </c>
      <c r="H265" s="2">
        <f>'Moving Avg'!G265</f>
        <v>5.9544780000000035</v>
      </c>
      <c r="I265" s="2">
        <f>'Moving Avg'!H265</f>
        <v>6.9891490000000012</v>
      </c>
      <c r="J265" s="6" t="str">
        <f>OBV!F265</f>
        <v>BULLISH</v>
      </c>
      <c r="K265" s="6" t="str">
        <f>OBV!G265</f>
        <v>WEAK</v>
      </c>
      <c r="L265" s="6" t="str">
        <f>OBV!H265</f>
        <v>CONFIRMED BULLISH</v>
      </c>
      <c r="M265" s="8">
        <f t="shared" si="40"/>
        <v>25</v>
      </c>
      <c r="N265" s="8">
        <f t="shared" si="41"/>
        <v>100</v>
      </c>
      <c r="O265" s="8">
        <f t="shared" si="42"/>
        <v>0</v>
      </c>
      <c r="P265" s="8">
        <f t="shared" si="43"/>
        <v>67</v>
      </c>
      <c r="Q265" s="9">
        <f t="shared" si="44"/>
        <v>53.8</v>
      </c>
      <c r="R265" s="9">
        <f t="shared" si="45"/>
        <v>41.75</v>
      </c>
      <c r="S265" s="9">
        <f t="shared" si="46"/>
        <v>48.900000000000006</v>
      </c>
      <c r="T265" s="9">
        <f t="shared" si="47"/>
        <v>48</v>
      </c>
      <c r="U265" s="8">
        <f t="shared" si="48"/>
        <v>48.15</v>
      </c>
      <c r="V265" s="8">
        <f t="shared" si="49"/>
        <v>48.112499999999997</v>
      </c>
    </row>
    <row r="266" spans="1:22" ht="13.5" x14ac:dyDescent="0.25">
      <c r="A266" s="3">
        <f>RSI!A266</f>
        <v>42692</v>
      </c>
      <c r="B266" s="2">
        <f>RSI!B266</f>
        <v>5.6551999999999998</v>
      </c>
      <c r="C266" s="2">
        <f>RSI!I266</f>
        <v>42.256510051388943</v>
      </c>
      <c r="D266" s="2">
        <f>MACD!E266</f>
        <v>-3.6243979239758417E-2</v>
      </c>
      <c r="E266" s="2">
        <f>MACD!F266</f>
        <v>4.6578377556243007E-3</v>
      </c>
      <c r="F266" s="2">
        <f>'Moving Avg'!D266</f>
        <v>5.6532999999999998</v>
      </c>
      <c r="G266" s="2">
        <f>'Moving Avg'!F266</f>
        <v>5.6443799999999991</v>
      </c>
      <c r="H266" s="2">
        <f>'Moving Avg'!G266</f>
        <v>5.9403880000000022</v>
      </c>
      <c r="I266" s="2">
        <f>'Moving Avg'!H266</f>
        <v>6.9795040000000004</v>
      </c>
      <c r="J266" s="6" t="str">
        <f>OBV!F266</f>
        <v>BULLISH</v>
      </c>
      <c r="K266" s="6" t="str">
        <f>OBV!G266</f>
        <v>WEAK</v>
      </c>
      <c r="L266" s="6" t="str">
        <f>OBV!H266</f>
        <v>CONFIRMED BULLISH</v>
      </c>
      <c r="M266" s="8">
        <f t="shared" si="40"/>
        <v>25</v>
      </c>
      <c r="N266" s="8">
        <f t="shared" si="41"/>
        <v>100</v>
      </c>
      <c r="O266" s="8">
        <f t="shared" si="42"/>
        <v>0</v>
      </c>
      <c r="P266" s="8">
        <f t="shared" si="43"/>
        <v>67</v>
      </c>
      <c r="Q266" s="9">
        <f t="shared" si="44"/>
        <v>53.8</v>
      </c>
      <c r="R266" s="9">
        <f t="shared" si="45"/>
        <v>41.75</v>
      </c>
      <c r="S266" s="9">
        <f t="shared" si="46"/>
        <v>48.900000000000006</v>
      </c>
      <c r="T266" s="9">
        <f t="shared" si="47"/>
        <v>48</v>
      </c>
      <c r="U266" s="8">
        <f t="shared" si="48"/>
        <v>48.15</v>
      </c>
      <c r="V266" s="8">
        <f t="shared" si="49"/>
        <v>48.112499999999997</v>
      </c>
    </row>
    <row r="267" spans="1:22" ht="13.5" x14ac:dyDescent="0.25">
      <c r="A267" s="3">
        <f>RSI!A267</f>
        <v>42695</v>
      </c>
      <c r="B267" s="2">
        <f>RSI!B267</f>
        <v>5.6551999999999998</v>
      </c>
      <c r="C267" s="2">
        <f>RSI!I267</f>
        <v>42.256510051388943</v>
      </c>
      <c r="D267" s="2">
        <f>MACD!E267</f>
        <v>-4.1611910044246692E-2</v>
      </c>
      <c r="E267" s="2">
        <f>MACD!F267</f>
        <v>-4.5961118043498991E-3</v>
      </c>
      <c r="F267" s="2">
        <f>'Moving Avg'!D267</f>
        <v>5.6721000000000004</v>
      </c>
      <c r="G267" s="2">
        <f>'Moving Avg'!F267</f>
        <v>5.6420299999999992</v>
      </c>
      <c r="H267" s="2">
        <f>'Moving Avg'!G267</f>
        <v>5.9240420000000027</v>
      </c>
      <c r="I267" s="2">
        <f>'Moving Avg'!H267</f>
        <v>6.9696309999999997</v>
      </c>
      <c r="J267" s="6" t="str">
        <f>OBV!F267</f>
        <v>BULLISH</v>
      </c>
      <c r="K267" s="6" t="str">
        <f>OBV!G267</f>
        <v>WEAK</v>
      </c>
      <c r="L267" s="6" t="str">
        <f>OBV!H267</f>
        <v>CONFIRMED BULLISH</v>
      </c>
      <c r="M267" s="8">
        <f t="shared" si="40"/>
        <v>25</v>
      </c>
      <c r="N267" s="8">
        <f t="shared" si="41"/>
        <v>100</v>
      </c>
      <c r="O267" s="8">
        <f t="shared" si="42"/>
        <v>0</v>
      </c>
      <c r="P267" s="8">
        <f t="shared" si="43"/>
        <v>67</v>
      </c>
      <c r="Q267" s="9">
        <f t="shared" si="44"/>
        <v>53.8</v>
      </c>
      <c r="R267" s="9">
        <f t="shared" si="45"/>
        <v>41.75</v>
      </c>
      <c r="S267" s="9">
        <f t="shared" si="46"/>
        <v>48.900000000000006</v>
      </c>
      <c r="T267" s="9">
        <f t="shared" si="47"/>
        <v>48</v>
      </c>
      <c r="U267" s="8">
        <f t="shared" si="48"/>
        <v>48.15</v>
      </c>
      <c r="V267" s="8">
        <f t="shared" si="49"/>
        <v>48.112499999999997</v>
      </c>
    </row>
    <row r="268" spans="1:22" ht="13.5" x14ac:dyDescent="0.25">
      <c r="A268" s="3">
        <f>RSI!A268</f>
        <v>42696</v>
      </c>
      <c r="B268" s="2">
        <f>RSI!B268</f>
        <v>5.8712999999999997</v>
      </c>
      <c r="C268" s="2">
        <f>RSI!I268</f>
        <v>58.685690937692733</v>
      </c>
      <c r="D268" s="2">
        <f>MACD!E268</f>
        <v>-6.4564426656946949E-2</v>
      </c>
      <c r="E268" s="2">
        <f>MACD!F268</f>
        <v>-1.6589774774869309E-2</v>
      </c>
      <c r="F268" s="2">
        <f>'Moving Avg'!D268</f>
        <v>5.7209599999999998</v>
      </c>
      <c r="G268" s="2">
        <f>'Moving Avg'!F268</f>
        <v>5.6490799999999997</v>
      </c>
      <c r="H268" s="2">
        <f>'Moving Avg'!G268</f>
        <v>5.9120180000000024</v>
      </c>
      <c r="I268" s="2">
        <f>'Moving Avg'!H268</f>
        <v>6.9619804999999984</v>
      </c>
      <c r="J268" s="6" t="str">
        <f>OBV!F268</f>
        <v>BULLISH</v>
      </c>
      <c r="K268" s="6" t="str">
        <f>OBV!G268</f>
        <v>WEAK</v>
      </c>
      <c r="L268" s="6" t="str">
        <f>OBV!H268</f>
        <v>CONFIRMED BULLISH</v>
      </c>
      <c r="M268" s="8">
        <f t="shared" si="40"/>
        <v>25</v>
      </c>
      <c r="N268" s="8">
        <f t="shared" si="41"/>
        <v>100</v>
      </c>
      <c r="O268" s="8">
        <f t="shared" si="42"/>
        <v>0</v>
      </c>
      <c r="P268" s="8">
        <f t="shared" si="43"/>
        <v>67</v>
      </c>
      <c r="Q268" s="9">
        <f t="shared" si="44"/>
        <v>53.8</v>
      </c>
      <c r="R268" s="9">
        <f t="shared" si="45"/>
        <v>41.75</v>
      </c>
      <c r="S268" s="9">
        <f t="shared" si="46"/>
        <v>48.900000000000006</v>
      </c>
      <c r="T268" s="9">
        <f t="shared" si="47"/>
        <v>48</v>
      </c>
      <c r="U268" s="8">
        <f t="shared" si="48"/>
        <v>48.15</v>
      </c>
      <c r="V268" s="8">
        <f t="shared" si="49"/>
        <v>48.112499999999997</v>
      </c>
    </row>
    <row r="269" spans="1:22" ht="13.5" x14ac:dyDescent="0.25">
      <c r="A269" s="3">
        <f>RSI!A269</f>
        <v>42697</v>
      </c>
      <c r="B269" s="2">
        <f>RSI!B269</f>
        <v>5.6364000000000001</v>
      </c>
      <c r="C269" s="2">
        <f>RSI!I269</f>
        <v>44.023208433727156</v>
      </c>
      <c r="D269" s="2">
        <f>MACD!E269</f>
        <v>-6.7409681249153586E-2</v>
      </c>
      <c r="E269" s="2">
        <f>MACD!F269</f>
        <v>-2.6753756069726166E-2</v>
      </c>
      <c r="F269" s="2">
        <f>'Moving Avg'!D269</f>
        <v>5.7228400000000006</v>
      </c>
      <c r="G269" s="2">
        <f>'Moving Avg'!F269</f>
        <v>5.6467299999999989</v>
      </c>
      <c r="H269" s="2">
        <f>'Moving Avg'!G269</f>
        <v>5.8952960000000019</v>
      </c>
      <c r="I269" s="2">
        <f>'Moving Avg'!H269</f>
        <v>6.9529269999999999</v>
      </c>
      <c r="J269" s="6" t="str">
        <f>OBV!F269</f>
        <v>BULLISH</v>
      </c>
      <c r="K269" s="6" t="str">
        <f>OBV!G269</f>
        <v>WEAK</v>
      </c>
      <c r="L269" s="6" t="str">
        <f>OBV!H269</f>
        <v>CONFIRMED BULLISH</v>
      </c>
      <c r="M269" s="8">
        <f t="shared" si="40"/>
        <v>25</v>
      </c>
      <c r="N269" s="8">
        <f t="shared" si="41"/>
        <v>100</v>
      </c>
      <c r="O269" s="8">
        <f t="shared" si="42"/>
        <v>0</v>
      </c>
      <c r="P269" s="8">
        <f t="shared" si="43"/>
        <v>67</v>
      </c>
      <c r="Q269" s="9">
        <f t="shared" si="44"/>
        <v>53.8</v>
      </c>
      <c r="R269" s="9">
        <f t="shared" si="45"/>
        <v>41.75</v>
      </c>
      <c r="S269" s="9">
        <f t="shared" si="46"/>
        <v>48.900000000000006</v>
      </c>
      <c r="T269" s="9">
        <f t="shared" si="47"/>
        <v>48</v>
      </c>
      <c r="U269" s="8">
        <f t="shared" si="48"/>
        <v>48.15</v>
      </c>
      <c r="V269" s="8">
        <f t="shared" si="49"/>
        <v>48.112499999999997</v>
      </c>
    </row>
    <row r="270" spans="1:22" ht="13.5" x14ac:dyDescent="0.25">
      <c r="A270" s="3">
        <f>RSI!A270</f>
        <v>42698</v>
      </c>
      <c r="B270" s="2">
        <f>RSI!B270</f>
        <v>5.7773000000000003</v>
      </c>
      <c r="C270" s="2">
        <f>RSI!I270</f>
        <v>51.802074446090742</v>
      </c>
      <c r="D270" s="2">
        <f>MACD!E270</f>
        <v>-7.9629072382657817E-2</v>
      </c>
      <c r="E270" s="2">
        <f>MACD!F270</f>
        <v>-3.7328819332312496E-2</v>
      </c>
      <c r="F270" s="2">
        <f>'Moving Avg'!D270</f>
        <v>5.7190799999999999</v>
      </c>
      <c r="G270" s="2">
        <f>'Moving Avg'!F270</f>
        <v>5.6537749999999978</v>
      </c>
      <c r="H270" s="2">
        <f>'Moving Avg'!G270</f>
        <v>5.8806420000000026</v>
      </c>
      <c r="I270" s="2">
        <f>'Moving Avg'!H270</f>
        <v>6.9445324999999993</v>
      </c>
      <c r="J270" s="6" t="str">
        <f>OBV!F270</f>
        <v>BULLISH</v>
      </c>
      <c r="K270" s="6" t="str">
        <f>OBV!G270</f>
        <v>WEAK</v>
      </c>
      <c r="L270" s="6" t="str">
        <f>OBV!H270</f>
        <v>BULLISH DIVERGENCE</v>
      </c>
      <c r="M270" s="8">
        <f t="shared" si="40"/>
        <v>25</v>
      </c>
      <c r="N270" s="8">
        <f t="shared" si="41"/>
        <v>100</v>
      </c>
      <c r="O270" s="8">
        <f t="shared" si="42"/>
        <v>0</v>
      </c>
      <c r="P270" s="8">
        <f t="shared" si="43"/>
        <v>50</v>
      </c>
      <c r="Q270" s="9">
        <f t="shared" si="44"/>
        <v>51.25</v>
      </c>
      <c r="R270" s="9">
        <f t="shared" si="45"/>
        <v>37.5</v>
      </c>
      <c r="S270" s="9">
        <f t="shared" si="46"/>
        <v>41.25</v>
      </c>
      <c r="T270" s="9">
        <f t="shared" si="47"/>
        <v>43.75</v>
      </c>
      <c r="U270" s="8">
        <f t="shared" si="48"/>
        <v>43.333333333333336</v>
      </c>
      <c r="V270" s="8">
        <f t="shared" si="49"/>
        <v>43.4375</v>
      </c>
    </row>
    <row r="271" spans="1:22" ht="13.5" x14ac:dyDescent="0.25">
      <c r="A271" s="3">
        <f>RSI!A271</f>
        <v>42699</v>
      </c>
      <c r="B271" s="2">
        <f>RSI!B271</f>
        <v>5.7584999999999997</v>
      </c>
      <c r="C271" s="2">
        <f>RSI!I271</f>
        <v>50.787928800379611</v>
      </c>
      <c r="D271" s="2">
        <f>MACD!E271</f>
        <v>-8.8829688542724661E-2</v>
      </c>
      <c r="E271" s="2">
        <f>MACD!F271</f>
        <v>-4.762899317439493E-2</v>
      </c>
      <c r="F271" s="2">
        <f>'Moving Avg'!D271</f>
        <v>5.7397400000000003</v>
      </c>
      <c r="G271" s="2">
        <f>'Moving Avg'!F271</f>
        <v>5.6598799999999976</v>
      </c>
      <c r="H271" s="2">
        <f>'Moving Avg'!G271</f>
        <v>5.8686180000000023</v>
      </c>
      <c r="I271" s="2">
        <f>'Moving Avg'!H271</f>
        <v>6.9363179999999973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  <c r="M271" s="8">
        <f t="shared" si="40"/>
        <v>25</v>
      </c>
      <c r="N271" s="8">
        <f t="shared" si="41"/>
        <v>100</v>
      </c>
      <c r="O271" s="8">
        <f t="shared" si="42"/>
        <v>0</v>
      </c>
      <c r="P271" s="8">
        <f t="shared" si="43"/>
        <v>67</v>
      </c>
      <c r="Q271" s="9">
        <f t="shared" si="44"/>
        <v>53.8</v>
      </c>
      <c r="R271" s="9">
        <f t="shared" si="45"/>
        <v>41.75</v>
      </c>
      <c r="S271" s="9">
        <f t="shared" si="46"/>
        <v>48.900000000000006</v>
      </c>
      <c r="T271" s="9">
        <f t="shared" si="47"/>
        <v>48</v>
      </c>
      <c r="U271" s="8">
        <f t="shared" si="48"/>
        <v>48.15</v>
      </c>
      <c r="V271" s="8">
        <f t="shared" si="49"/>
        <v>48.112499999999997</v>
      </c>
    </row>
    <row r="272" spans="1:22" ht="13.5" x14ac:dyDescent="0.25">
      <c r="A272" s="3">
        <f>RSI!A272</f>
        <v>42702</v>
      </c>
      <c r="B272" s="2">
        <f>RSI!B272</f>
        <v>5.7209000000000003</v>
      </c>
      <c r="C272" s="2">
        <f>RSI!I272</f>
        <v>48.733026214605886</v>
      </c>
      <c r="D272" s="2">
        <f>MACD!E272</f>
        <v>-0.10118424891265931</v>
      </c>
      <c r="E272" s="2">
        <f>MACD!F272</f>
        <v>-5.8340044322047813E-2</v>
      </c>
      <c r="F272" s="2">
        <f>'Moving Avg'!D272</f>
        <v>5.7528800000000002</v>
      </c>
      <c r="G272" s="2">
        <f>'Moving Avg'!F272</f>
        <v>5.6641049999999984</v>
      </c>
      <c r="H272" s="2">
        <f>'Moving Avg'!G272</f>
        <v>5.8541500000000015</v>
      </c>
      <c r="I272" s="2">
        <f>'Moving Avg'!H272</f>
        <v>6.9277324999999985</v>
      </c>
      <c r="J272" s="6" t="str">
        <f>OBV!F272</f>
        <v>BULLISH</v>
      </c>
      <c r="K272" s="6" t="str">
        <f>OBV!G272</f>
        <v>WEAK</v>
      </c>
      <c r="L272" s="6" t="str">
        <f>OBV!H272</f>
        <v>CONFIRMED BULLISH</v>
      </c>
      <c r="M272" s="8">
        <f t="shared" si="40"/>
        <v>25</v>
      </c>
      <c r="N272" s="8">
        <f t="shared" si="41"/>
        <v>100</v>
      </c>
      <c r="O272" s="8">
        <f t="shared" si="42"/>
        <v>0</v>
      </c>
      <c r="P272" s="8">
        <f t="shared" si="43"/>
        <v>67</v>
      </c>
      <c r="Q272" s="9">
        <f t="shared" si="44"/>
        <v>53.8</v>
      </c>
      <c r="R272" s="9">
        <f t="shared" si="45"/>
        <v>41.75</v>
      </c>
      <c r="S272" s="9">
        <f t="shared" si="46"/>
        <v>48.900000000000006</v>
      </c>
      <c r="T272" s="9">
        <f t="shared" si="47"/>
        <v>48</v>
      </c>
      <c r="U272" s="8">
        <f t="shared" si="48"/>
        <v>48.15</v>
      </c>
      <c r="V272" s="8">
        <f t="shared" si="49"/>
        <v>48.112499999999997</v>
      </c>
    </row>
    <row r="273" spans="1:22" ht="13.5" x14ac:dyDescent="0.25">
      <c r="A273" s="3">
        <f>RSI!A273</f>
        <v>42703</v>
      </c>
      <c r="B273" s="2">
        <f>RSI!B273</f>
        <v>5.7584999999999997</v>
      </c>
      <c r="C273" s="2">
        <f>RSI!I273</f>
        <v>50.873600743669996</v>
      </c>
      <c r="D273" s="2">
        <f>MACD!E273</f>
        <v>-0.10419270220633958</v>
      </c>
      <c r="E273" s="2">
        <f>MACD!F273</f>
        <v>-6.7510575898906175E-2</v>
      </c>
      <c r="F273" s="2">
        <f>'Moving Avg'!D273</f>
        <v>5.7303200000000007</v>
      </c>
      <c r="G273" s="2">
        <f>'Moving Avg'!F273</f>
        <v>5.6702099999999991</v>
      </c>
      <c r="H273" s="2">
        <f>'Moving Avg'!G273</f>
        <v>5.8441920000000049</v>
      </c>
      <c r="I273" s="2">
        <f>'Moving Avg'!H273</f>
        <v>6.9191069999999977</v>
      </c>
      <c r="J273" s="6" t="str">
        <f>OBV!F273</f>
        <v>BULLISH</v>
      </c>
      <c r="K273" s="6" t="str">
        <f>OBV!G273</f>
        <v>NEUTRAL</v>
      </c>
      <c r="L273" s="6" t="str">
        <f>OBV!H273</f>
        <v>BULLISH DIVERGENCE</v>
      </c>
      <c r="M273" s="8">
        <f t="shared" si="40"/>
        <v>25</v>
      </c>
      <c r="N273" s="8">
        <f t="shared" si="41"/>
        <v>100</v>
      </c>
      <c r="O273" s="8">
        <f t="shared" si="42"/>
        <v>0</v>
      </c>
      <c r="P273" s="8">
        <f t="shared" si="43"/>
        <v>66.5</v>
      </c>
      <c r="Q273" s="9">
        <f t="shared" si="44"/>
        <v>53.725000000000001</v>
      </c>
      <c r="R273" s="9">
        <f t="shared" si="45"/>
        <v>41.625</v>
      </c>
      <c r="S273" s="9">
        <f t="shared" si="46"/>
        <v>48.674999999999997</v>
      </c>
      <c r="T273" s="9">
        <f t="shared" si="47"/>
        <v>47.875</v>
      </c>
      <c r="U273" s="8">
        <f t="shared" si="48"/>
        <v>48.008333333333326</v>
      </c>
      <c r="V273" s="8">
        <f t="shared" si="49"/>
        <v>47.974999999999994</v>
      </c>
    </row>
    <row r="274" spans="1:22" ht="13.5" x14ac:dyDescent="0.25">
      <c r="A274" s="3">
        <f>RSI!A274</f>
        <v>42704</v>
      </c>
      <c r="B274" s="2">
        <f>RSI!B274</f>
        <v>5.7584999999999997</v>
      </c>
      <c r="C274" s="2">
        <f>RSI!I274</f>
        <v>50.873600743669996</v>
      </c>
      <c r="D274" s="2">
        <f>MACD!E274</f>
        <v>-0.10686094678450786</v>
      </c>
      <c r="E274" s="2">
        <f>MACD!F274</f>
        <v>-7.5380650076026512E-2</v>
      </c>
      <c r="F274" s="2">
        <f>'Moving Avg'!D274</f>
        <v>5.75474</v>
      </c>
      <c r="G274" s="2">
        <f>'Moving Avg'!F274</f>
        <v>5.6763149999999998</v>
      </c>
      <c r="H274" s="2">
        <f>'Moving Avg'!G274</f>
        <v>5.8342340000000057</v>
      </c>
      <c r="I274" s="2">
        <f>'Moving Avg'!H274</f>
        <v>6.9104814999999986</v>
      </c>
      <c r="J274" s="6" t="str">
        <f>OBV!F274</f>
        <v>BULLISH</v>
      </c>
      <c r="K274" s="6" t="str">
        <f>OBV!G274</f>
        <v>WEAK</v>
      </c>
      <c r="L274" s="6" t="str">
        <f>OBV!H274</f>
        <v>CONFIRMED BULLISH</v>
      </c>
      <c r="M274" s="8">
        <f t="shared" si="40"/>
        <v>25</v>
      </c>
      <c r="N274" s="8">
        <f t="shared" si="41"/>
        <v>100</v>
      </c>
      <c r="O274" s="8">
        <f t="shared" si="42"/>
        <v>0</v>
      </c>
      <c r="P274" s="8">
        <f t="shared" si="43"/>
        <v>67</v>
      </c>
      <c r="Q274" s="9">
        <f t="shared" si="44"/>
        <v>53.8</v>
      </c>
      <c r="R274" s="9">
        <f t="shared" si="45"/>
        <v>41.75</v>
      </c>
      <c r="S274" s="9">
        <f t="shared" si="46"/>
        <v>48.900000000000006</v>
      </c>
      <c r="T274" s="9">
        <f t="shared" si="47"/>
        <v>48</v>
      </c>
      <c r="U274" s="8">
        <f t="shared" si="48"/>
        <v>48.15</v>
      </c>
      <c r="V274" s="8">
        <f t="shared" si="49"/>
        <v>48.112499999999997</v>
      </c>
    </row>
    <row r="275" spans="1:22" ht="13.5" x14ac:dyDescent="0.25">
      <c r="A275" s="3">
        <f>RSI!A275</f>
        <v>42705</v>
      </c>
      <c r="B275" s="2">
        <f>RSI!B275</f>
        <v>5.7584999999999997</v>
      </c>
      <c r="C275" s="2">
        <f>RSI!I275</f>
        <v>50.873600743669996</v>
      </c>
      <c r="D275" s="2">
        <f>MACD!E275</f>
        <v>-8.3216854111737959E-2</v>
      </c>
      <c r="E275" s="2">
        <f>MACD!F275</f>
        <v>-7.6947890883168807E-2</v>
      </c>
      <c r="F275" s="2">
        <f>'Moving Avg'!D275</f>
        <v>5.7509800000000002</v>
      </c>
      <c r="G275" s="2">
        <f>'Moving Avg'!F275</f>
        <v>5.6824199999999996</v>
      </c>
      <c r="H275" s="2">
        <f>'Moving Avg'!G275</f>
        <v>5.8244640000000052</v>
      </c>
      <c r="I275" s="2">
        <f>'Moving Avg'!H275</f>
        <v>6.9022669999999984</v>
      </c>
      <c r="J275" s="6" t="str">
        <f>OBV!F275</f>
        <v>BULLISH</v>
      </c>
      <c r="K275" s="6" t="str">
        <f>OBV!G275</f>
        <v>NEUTRAL</v>
      </c>
      <c r="L275" s="6" t="str">
        <f>OBV!H275</f>
        <v>BULLISH DIVERGENCE</v>
      </c>
      <c r="M275" s="8">
        <f t="shared" si="40"/>
        <v>25</v>
      </c>
      <c r="N275" s="8">
        <f t="shared" si="41"/>
        <v>45</v>
      </c>
      <c r="O275" s="8">
        <f t="shared" si="42"/>
        <v>0</v>
      </c>
      <c r="P275" s="8">
        <f t="shared" si="43"/>
        <v>66.5</v>
      </c>
      <c r="Q275" s="9">
        <f t="shared" si="44"/>
        <v>34.475000000000001</v>
      </c>
      <c r="R275" s="9">
        <f t="shared" si="45"/>
        <v>30.625</v>
      </c>
      <c r="S275" s="9">
        <f t="shared" si="46"/>
        <v>40.424999999999997</v>
      </c>
      <c r="T275" s="9">
        <f t="shared" si="47"/>
        <v>34.125</v>
      </c>
      <c r="U275" s="8">
        <f t="shared" si="48"/>
        <v>35.174999999999997</v>
      </c>
      <c r="V275" s="8">
        <f t="shared" si="49"/>
        <v>34.912499999999994</v>
      </c>
    </row>
    <row r="276" spans="1:22" ht="13.5" x14ac:dyDescent="0.25">
      <c r="A276" s="3">
        <f>RSI!A276</f>
        <v>42706</v>
      </c>
      <c r="B276" s="2">
        <f>RSI!B276</f>
        <v>5.7302999999999997</v>
      </c>
      <c r="C276" s="2">
        <f>RSI!I276</f>
        <v>48.958735667901522</v>
      </c>
      <c r="D276" s="2">
        <f>MACD!E276</f>
        <v>-8.2903484022112117E-2</v>
      </c>
      <c r="E276" s="2">
        <f>MACD!F276</f>
        <v>-7.813900951095748E-2</v>
      </c>
      <c r="F276" s="2">
        <f>'Moving Avg'!D276</f>
        <v>5.7453400000000006</v>
      </c>
      <c r="G276" s="2">
        <f>'Moving Avg'!F276</f>
        <v>5.6875850000000003</v>
      </c>
      <c r="H276" s="2">
        <f>'Moving Avg'!G276</f>
        <v>5.8141300000000058</v>
      </c>
      <c r="I276" s="2">
        <f>'Moving Avg'!H276</f>
        <v>6.8943684999999979</v>
      </c>
      <c r="J276" s="6" t="str">
        <f>OBV!F276</f>
        <v>BULLISH</v>
      </c>
      <c r="K276" s="6" t="str">
        <f>OBV!G276</f>
        <v>NEUTRAL</v>
      </c>
      <c r="L276" s="6" t="str">
        <f>OBV!H276</f>
        <v>BULLISH DIVERGENCE</v>
      </c>
      <c r="M276" s="8">
        <f t="shared" si="40"/>
        <v>25</v>
      </c>
      <c r="N276" s="8">
        <f t="shared" si="41"/>
        <v>45</v>
      </c>
      <c r="O276" s="8">
        <f t="shared" si="42"/>
        <v>0</v>
      </c>
      <c r="P276" s="8">
        <f t="shared" si="43"/>
        <v>66.5</v>
      </c>
      <c r="Q276" s="9">
        <f t="shared" si="44"/>
        <v>34.475000000000001</v>
      </c>
      <c r="R276" s="9">
        <f t="shared" si="45"/>
        <v>30.625</v>
      </c>
      <c r="S276" s="9">
        <f t="shared" si="46"/>
        <v>40.424999999999997</v>
      </c>
      <c r="T276" s="9">
        <f t="shared" si="47"/>
        <v>34.125</v>
      </c>
      <c r="U276" s="8">
        <f t="shared" si="48"/>
        <v>35.174999999999997</v>
      </c>
      <c r="V276" s="8">
        <f t="shared" si="49"/>
        <v>34.912499999999994</v>
      </c>
    </row>
    <row r="277" spans="1:22" ht="13.5" x14ac:dyDescent="0.25">
      <c r="A277" s="3">
        <f>RSI!A277</f>
        <v>42709</v>
      </c>
      <c r="B277" s="2">
        <f>RSI!B277</f>
        <v>5.5612000000000004</v>
      </c>
      <c r="C277" s="2">
        <f>RSI!I277</f>
        <v>39.385455726626674</v>
      </c>
      <c r="D277" s="2">
        <f>MACD!E277</f>
        <v>-7.0043111626853616E-2</v>
      </c>
      <c r="E277" s="2">
        <f>MACD!F277</f>
        <v>-7.651982993413671E-2</v>
      </c>
      <c r="F277" s="2">
        <f>'Moving Avg'!D277</f>
        <v>5.7134</v>
      </c>
      <c r="G277" s="2">
        <f>'Moving Avg'!F277</f>
        <v>5.6842949999999997</v>
      </c>
      <c r="H277" s="2">
        <f>'Moving Avg'!G277</f>
        <v>5.8004140000000044</v>
      </c>
      <c r="I277" s="2">
        <f>'Moving Avg'!H277</f>
        <v>6.8848474999999976</v>
      </c>
      <c r="J277" s="6" t="str">
        <f>OBV!F277</f>
        <v>BULLISH</v>
      </c>
      <c r="K277" s="6" t="str">
        <f>OBV!G277</f>
        <v>NEUTRAL</v>
      </c>
      <c r="L277" s="6" t="str">
        <f>OBV!H277</f>
        <v>BULLISH DIVERGENCE</v>
      </c>
      <c r="M277" s="8">
        <f t="shared" si="40"/>
        <v>25</v>
      </c>
      <c r="N277" s="8">
        <f t="shared" si="41"/>
        <v>0</v>
      </c>
      <c r="O277" s="8">
        <f t="shared" si="42"/>
        <v>0</v>
      </c>
      <c r="P277" s="8">
        <f t="shared" si="43"/>
        <v>66.5</v>
      </c>
      <c r="Q277" s="9">
        <f t="shared" si="44"/>
        <v>18.725000000000001</v>
      </c>
      <c r="R277" s="9">
        <f t="shared" si="45"/>
        <v>21.625</v>
      </c>
      <c r="S277" s="9">
        <f t="shared" si="46"/>
        <v>33.674999999999997</v>
      </c>
      <c r="T277" s="9">
        <f t="shared" si="47"/>
        <v>22.875</v>
      </c>
      <c r="U277" s="8">
        <f t="shared" si="48"/>
        <v>24.675000000000001</v>
      </c>
      <c r="V277" s="8">
        <f t="shared" si="49"/>
        <v>24.225000000000001</v>
      </c>
    </row>
    <row r="278" spans="1:22" ht="13.5" x14ac:dyDescent="0.25">
      <c r="A278" s="3">
        <f>RSI!A278</f>
        <v>42710</v>
      </c>
      <c r="B278" s="2">
        <f>RSI!B278</f>
        <v>5.4108999999999998</v>
      </c>
      <c r="C278" s="2">
        <f>RSI!I278</f>
        <v>33.175986647872165</v>
      </c>
      <c r="D278" s="2">
        <f>MACD!E278</f>
        <v>-1.3718396939665034E-2</v>
      </c>
      <c r="E278" s="2">
        <f>MACD!F278</f>
        <v>-6.3959543335242383E-2</v>
      </c>
      <c r="F278" s="2">
        <f>'Moving Avg'!D278</f>
        <v>5.6438800000000002</v>
      </c>
      <c r="G278" s="2">
        <f>'Moving Avg'!F278</f>
        <v>5.6744299999999992</v>
      </c>
      <c r="H278" s="2">
        <f>'Moving Avg'!G278</f>
        <v>5.7846320000000047</v>
      </c>
      <c r="I278" s="2">
        <f>'Moving Avg'!H278</f>
        <v>6.8746209999999959</v>
      </c>
      <c r="J278" s="6" t="str">
        <f>OBV!F278</f>
        <v>BEARISH</v>
      </c>
      <c r="K278" s="6" t="str">
        <f>OBV!G278</f>
        <v>STRONG</v>
      </c>
      <c r="L278" s="6" t="str">
        <f>OBV!H278</f>
        <v>CONFIRMED BEARISH</v>
      </c>
      <c r="M278" s="8">
        <f t="shared" si="40"/>
        <v>25</v>
      </c>
      <c r="N278" s="8">
        <f t="shared" si="41"/>
        <v>0</v>
      </c>
      <c r="O278" s="8">
        <f t="shared" si="42"/>
        <v>0</v>
      </c>
      <c r="P278" s="8">
        <f t="shared" si="43"/>
        <v>33</v>
      </c>
      <c r="Q278" s="9">
        <f t="shared" si="44"/>
        <v>13.7</v>
      </c>
      <c r="R278" s="9">
        <f t="shared" si="45"/>
        <v>13.25</v>
      </c>
      <c r="S278" s="9">
        <f t="shared" si="46"/>
        <v>18.600000000000001</v>
      </c>
      <c r="T278" s="9">
        <f t="shared" si="47"/>
        <v>14.5</v>
      </c>
      <c r="U278" s="8">
        <f t="shared" si="48"/>
        <v>15.183333333333332</v>
      </c>
      <c r="V278" s="8">
        <f t="shared" si="49"/>
        <v>15.012499999999999</v>
      </c>
    </row>
    <row r="279" spans="1:22" ht="13.5" x14ac:dyDescent="0.25">
      <c r="A279" s="3">
        <f>RSI!A279</f>
        <v>42711</v>
      </c>
      <c r="B279" s="2">
        <f>RSI!B279</f>
        <v>5.5705999999999998</v>
      </c>
      <c r="C279" s="2">
        <f>RSI!I279</f>
        <v>43.388923090202383</v>
      </c>
      <c r="D279" s="2">
        <f>MACD!E279</f>
        <v>-1.215437948457776E-2</v>
      </c>
      <c r="E279" s="2">
        <f>MACD!F279</f>
        <v>-5.3598510565109461E-2</v>
      </c>
      <c r="F279" s="2">
        <f>'Moving Avg'!D279</f>
        <v>5.6063000000000001</v>
      </c>
      <c r="G279" s="2">
        <f>'Moving Avg'!F279</f>
        <v>5.6725499999999993</v>
      </c>
      <c r="H279" s="2">
        <f>'Moving Avg'!G279</f>
        <v>5.7720440000000046</v>
      </c>
      <c r="I279" s="2">
        <f>'Moving Avg'!H279</f>
        <v>6.8656954999999975</v>
      </c>
      <c r="J279" s="6" t="str">
        <f>OBV!F279</f>
        <v>BULLISH</v>
      </c>
      <c r="K279" s="6" t="str">
        <f>OBV!G279</f>
        <v>NEUTRAL</v>
      </c>
      <c r="L279" s="6" t="str">
        <f>OBV!H279</f>
        <v>BULLISH DIVERGENCE</v>
      </c>
      <c r="M279" s="8">
        <f t="shared" si="40"/>
        <v>25</v>
      </c>
      <c r="N279" s="8">
        <f t="shared" si="41"/>
        <v>0</v>
      </c>
      <c r="O279" s="8">
        <f t="shared" si="42"/>
        <v>0</v>
      </c>
      <c r="P279" s="8">
        <f t="shared" si="43"/>
        <v>66.5</v>
      </c>
      <c r="Q279" s="9">
        <f t="shared" si="44"/>
        <v>18.725000000000001</v>
      </c>
      <c r="R279" s="9">
        <f t="shared" si="45"/>
        <v>21.625</v>
      </c>
      <c r="S279" s="9">
        <f t="shared" si="46"/>
        <v>33.674999999999997</v>
      </c>
      <c r="T279" s="9">
        <f t="shared" si="47"/>
        <v>22.875</v>
      </c>
      <c r="U279" s="8">
        <f t="shared" si="48"/>
        <v>24.675000000000001</v>
      </c>
      <c r="V279" s="8">
        <f t="shared" si="49"/>
        <v>24.225000000000001</v>
      </c>
    </row>
    <row r="280" spans="1:22" ht="13.5" x14ac:dyDescent="0.25">
      <c r="A280" s="3">
        <f>RSI!A280</f>
        <v>42712</v>
      </c>
      <c r="B280" s="2">
        <f>RSI!B280</f>
        <v>5.6833999999999998</v>
      </c>
      <c r="C280" s="2">
        <f>RSI!I280</f>
        <v>49.284759566349599</v>
      </c>
      <c r="D280" s="2">
        <f>MACD!E280</f>
        <v>3.2807268347587737E-3</v>
      </c>
      <c r="E280" s="2">
        <f>MACD!F280</f>
        <v>-4.2222663085135816E-2</v>
      </c>
      <c r="F280" s="2">
        <f>'Moving Avg'!D280</f>
        <v>5.5912799999999994</v>
      </c>
      <c r="G280" s="2">
        <f>'Moving Avg'!F280</f>
        <v>5.6763099999999991</v>
      </c>
      <c r="H280" s="2">
        <f>'Moving Avg'!G280</f>
        <v>5.763778000000003</v>
      </c>
      <c r="I280" s="2">
        <f>'Moving Avg'!H280</f>
        <v>6.8568769999999972</v>
      </c>
      <c r="J280" s="6" t="str">
        <f>OBV!F280</f>
        <v>BULLISH</v>
      </c>
      <c r="K280" s="6" t="str">
        <f>OBV!G280</f>
        <v>NEUTRAL</v>
      </c>
      <c r="L280" s="6" t="str">
        <f>OBV!H280</f>
        <v>BULLISH DIVERGENCE</v>
      </c>
      <c r="M280" s="8">
        <f t="shared" si="40"/>
        <v>25</v>
      </c>
      <c r="N280" s="8">
        <f t="shared" si="41"/>
        <v>0</v>
      </c>
      <c r="O280" s="8">
        <f t="shared" si="42"/>
        <v>0</v>
      </c>
      <c r="P280" s="8">
        <f t="shared" si="43"/>
        <v>66.5</v>
      </c>
      <c r="Q280" s="9">
        <f t="shared" si="44"/>
        <v>18.725000000000001</v>
      </c>
      <c r="R280" s="9">
        <f t="shared" si="45"/>
        <v>21.625</v>
      </c>
      <c r="S280" s="9">
        <f t="shared" si="46"/>
        <v>33.674999999999997</v>
      </c>
      <c r="T280" s="9">
        <f t="shared" si="47"/>
        <v>22.875</v>
      </c>
      <c r="U280" s="8">
        <f t="shared" si="48"/>
        <v>24.675000000000001</v>
      </c>
      <c r="V280" s="8">
        <f t="shared" si="49"/>
        <v>24.225000000000001</v>
      </c>
    </row>
    <row r="281" spans="1:22" ht="13.5" x14ac:dyDescent="0.25">
      <c r="A281" s="3">
        <f>RSI!A281</f>
        <v>42713</v>
      </c>
      <c r="B281" s="2">
        <f>RSI!B281</f>
        <v>5.6740000000000004</v>
      </c>
      <c r="C281" s="2">
        <f>RSI!I281</f>
        <v>48.82838668932073</v>
      </c>
      <c r="D281" s="2">
        <f>MACD!E281</f>
        <v>1.4210445725010956E-2</v>
      </c>
      <c r="E281" s="2">
        <f>MACD!F281</f>
        <v>-3.0936041323106463E-2</v>
      </c>
      <c r="F281" s="2">
        <f>'Moving Avg'!D281</f>
        <v>5.5800199999999993</v>
      </c>
      <c r="G281" s="2">
        <f>'Moving Avg'!F281</f>
        <v>5.6795999999999998</v>
      </c>
      <c r="H281" s="2">
        <f>'Moving Avg'!G281</f>
        <v>5.7538200000000028</v>
      </c>
      <c r="I281" s="2">
        <f>'Moving Avg'!H281</f>
        <v>6.8485599999999964</v>
      </c>
      <c r="J281" s="6" t="str">
        <f>OBV!F281</f>
        <v>BULLISH</v>
      </c>
      <c r="K281" s="6" t="str">
        <f>OBV!G281</f>
        <v>NEUTRAL</v>
      </c>
      <c r="L281" s="6" t="str">
        <f>OBV!H281</f>
        <v>BULLISH DIVERGENCE</v>
      </c>
      <c r="M281" s="8">
        <f t="shared" si="40"/>
        <v>25</v>
      </c>
      <c r="N281" s="8">
        <f t="shared" si="41"/>
        <v>0</v>
      </c>
      <c r="O281" s="8">
        <f t="shared" si="42"/>
        <v>0</v>
      </c>
      <c r="P281" s="8">
        <f t="shared" si="43"/>
        <v>66.5</v>
      </c>
      <c r="Q281" s="9">
        <f t="shared" si="44"/>
        <v>18.725000000000001</v>
      </c>
      <c r="R281" s="9">
        <f t="shared" si="45"/>
        <v>21.625</v>
      </c>
      <c r="S281" s="9">
        <f t="shared" si="46"/>
        <v>33.674999999999997</v>
      </c>
      <c r="T281" s="9">
        <f t="shared" si="47"/>
        <v>22.875</v>
      </c>
      <c r="U281" s="8">
        <f t="shared" si="48"/>
        <v>24.675000000000001</v>
      </c>
      <c r="V281" s="8">
        <f t="shared" si="49"/>
        <v>24.225000000000001</v>
      </c>
    </row>
    <row r="282" spans="1:22" ht="13.5" x14ac:dyDescent="0.25">
      <c r="A282" s="3">
        <f>RSI!A282</f>
        <v>42717</v>
      </c>
      <c r="B282" s="2">
        <f>RSI!B282</f>
        <v>5.6740000000000004</v>
      </c>
      <c r="C282" s="2">
        <f>RSI!I282</f>
        <v>48.82838668932073</v>
      </c>
      <c r="D282" s="2">
        <f>MACD!E282</f>
        <v>1.7790020972643816E-2</v>
      </c>
      <c r="E282" s="2">
        <f>MACD!F282</f>
        <v>-2.1190828863956408E-2</v>
      </c>
      <c r="F282" s="2">
        <f>'Moving Avg'!D282</f>
        <v>5.6025799999999997</v>
      </c>
      <c r="G282" s="2">
        <f>'Moving Avg'!F282</f>
        <v>5.6852400000000003</v>
      </c>
      <c r="H282" s="2">
        <f>'Moving Avg'!G282</f>
        <v>5.747244000000002</v>
      </c>
      <c r="I282" s="2">
        <f>'Moving Avg'!H282</f>
        <v>6.8402429999999956</v>
      </c>
      <c r="J282" s="6" t="str">
        <f>OBV!F282</f>
        <v>BULLISH</v>
      </c>
      <c r="K282" s="6" t="str">
        <f>OBV!G282</f>
        <v>NEUTRAL</v>
      </c>
      <c r="L282" s="6" t="str">
        <f>OBV!H282</f>
        <v>CONFIRMED BULLISH</v>
      </c>
      <c r="M282" s="8">
        <f t="shared" si="40"/>
        <v>25</v>
      </c>
      <c r="N282" s="8">
        <f t="shared" si="41"/>
        <v>0</v>
      </c>
      <c r="O282" s="8">
        <f t="shared" si="42"/>
        <v>0</v>
      </c>
      <c r="P282" s="8">
        <f t="shared" si="43"/>
        <v>83.5</v>
      </c>
      <c r="Q282" s="9">
        <f t="shared" si="44"/>
        <v>21.274999999999999</v>
      </c>
      <c r="R282" s="9">
        <f t="shared" si="45"/>
        <v>25.875</v>
      </c>
      <c r="S282" s="9">
        <f t="shared" si="46"/>
        <v>41.325000000000003</v>
      </c>
      <c r="T282" s="9">
        <f t="shared" si="47"/>
        <v>27.125</v>
      </c>
      <c r="U282" s="8">
        <f t="shared" si="48"/>
        <v>29.491666666666664</v>
      </c>
      <c r="V282" s="8">
        <f t="shared" si="49"/>
        <v>28.9</v>
      </c>
    </row>
    <row r="283" spans="1:22" ht="13.5" x14ac:dyDescent="0.25">
      <c r="A283" s="3">
        <f>RSI!A283</f>
        <v>42718</v>
      </c>
      <c r="B283" s="2">
        <f>RSI!B283</f>
        <v>5.6740000000000004</v>
      </c>
      <c r="C283" s="2">
        <f>RSI!I283</f>
        <v>48.82838668932073</v>
      </c>
      <c r="D283" s="2">
        <f>MACD!E283</f>
        <v>2.6710884531643053E-2</v>
      </c>
      <c r="E283" s="2">
        <f>MACD!F283</f>
        <v>-1.1610486184836517E-2</v>
      </c>
      <c r="F283" s="2">
        <f>'Moving Avg'!D283</f>
        <v>5.6551999999999998</v>
      </c>
      <c r="G283" s="2">
        <f>'Moving Avg'!F283</f>
        <v>5.687590000000001</v>
      </c>
      <c r="H283" s="2">
        <f>'Moving Avg'!G283</f>
        <v>5.7406680000000021</v>
      </c>
      <c r="I283" s="2">
        <f>'Moving Avg'!H283</f>
        <v>6.8316059999999963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  <c r="M283" s="8">
        <f t="shared" si="40"/>
        <v>25</v>
      </c>
      <c r="N283" s="8">
        <f t="shared" si="41"/>
        <v>0</v>
      </c>
      <c r="O283" s="8">
        <f t="shared" si="42"/>
        <v>0</v>
      </c>
      <c r="P283" s="8">
        <f t="shared" si="43"/>
        <v>83.5</v>
      </c>
      <c r="Q283" s="9">
        <f t="shared" si="44"/>
        <v>21.274999999999999</v>
      </c>
      <c r="R283" s="9">
        <f t="shared" si="45"/>
        <v>25.875</v>
      </c>
      <c r="S283" s="9">
        <f t="shared" si="46"/>
        <v>41.325000000000003</v>
      </c>
      <c r="T283" s="9">
        <f t="shared" si="47"/>
        <v>27.125</v>
      </c>
      <c r="U283" s="8">
        <f t="shared" si="48"/>
        <v>29.491666666666664</v>
      </c>
      <c r="V283" s="8">
        <f t="shared" si="49"/>
        <v>28.9</v>
      </c>
    </row>
    <row r="284" spans="1:22" ht="13.5" x14ac:dyDescent="0.25">
      <c r="A284" s="3">
        <f>RSI!A284</f>
        <v>42719</v>
      </c>
      <c r="B284" s="2">
        <f>RSI!B284</f>
        <v>5.6740000000000004</v>
      </c>
      <c r="C284" s="2">
        <f>RSI!I284</f>
        <v>48.828386689320723</v>
      </c>
      <c r="D284" s="2">
        <f>MACD!E284</f>
        <v>3.4358730516253821E-2</v>
      </c>
      <c r="E284" s="2">
        <f>MACD!F284</f>
        <v>-2.4166428446184491E-3</v>
      </c>
      <c r="F284" s="2">
        <f>'Moving Avg'!D284</f>
        <v>5.6758800000000003</v>
      </c>
      <c r="G284" s="2">
        <f>'Moving Avg'!F284</f>
        <v>5.6899400000000018</v>
      </c>
      <c r="H284" s="2">
        <f>'Moving Avg'!G284</f>
        <v>5.7325900000000001</v>
      </c>
      <c r="I284" s="2">
        <f>'Moving Avg'!H284</f>
        <v>6.8234259999999951</v>
      </c>
      <c r="J284" s="6" t="str">
        <f>OBV!F284</f>
        <v>BEARISH</v>
      </c>
      <c r="K284" s="6" t="str">
        <f>OBV!G284</f>
        <v>STRONG</v>
      </c>
      <c r="L284" s="6" t="str">
        <f>OBV!H284</f>
        <v>BEARISH DIVERGENCE</v>
      </c>
      <c r="M284" s="8">
        <f t="shared" si="40"/>
        <v>25</v>
      </c>
      <c r="N284" s="8">
        <f t="shared" si="41"/>
        <v>0</v>
      </c>
      <c r="O284" s="8">
        <f t="shared" si="42"/>
        <v>0</v>
      </c>
      <c r="P284" s="8">
        <f t="shared" si="43"/>
        <v>33</v>
      </c>
      <c r="Q284" s="9">
        <f t="shared" si="44"/>
        <v>13.7</v>
      </c>
      <c r="R284" s="9">
        <f t="shared" si="45"/>
        <v>13.25</v>
      </c>
      <c r="S284" s="9">
        <f t="shared" si="46"/>
        <v>18.600000000000001</v>
      </c>
      <c r="T284" s="9">
        <f t="shared" si="47"/>
        <v>14.5</v>
      </c>
      <c r="U284" s="8">
        <f t="shared" si="48"/>
        <v>15.183333333333332</v>
      </c>
      <c r="V284" s="8">
        <f t="shared" si="49"/>
        <v>15.012499999999999</v>
      </c>
    </row>
    <row r="285" spans="1:22" ht="13.5" x14ac:dyDescent="0.25">
      <c r="A285" s="3">
        <f>RSI!A285</f>
        <v>42720</v>
      </c>
      <c r="B285" s="2">
        <f>RSI!B285</f>
        <v>5.6740000000000004</v>
      </c>
      <c r="C285" s="2">
        <f>RSI!I285</f>
        <v>48.828386689320716</v>
      </c>
      <c r="D285" s="2">
        <f>MACD!E285</f>
        <v>4.092204311939529E-2</v>
      </c>
      <c r="E285" s="2">
        <f>MACD!F285</f>
        <v>6.2510943481842995E-3</v>
      </c>
      <c r="F285" s="2">
        <f>'Moving Avg'!D285</f>
        <v>5.6740000000000004</v>
      </c>
      <c r="G285" s="2">
        <f>'Moving Avg'!F285</f>
        <v>5.683835000000002</v>
      </c>
      <c r="H285" s="2">
        <f>'Moving Avg'!G285</f>
        <v>5.7254519999999989</v>
      </c>
      <c r="I285" s="2">
        <f>'Moving Avg'!H285</f>
        <v>6.8152459999999939</v>
      </c>
      <c r="J285" s="6" t="str">
        <f>OBV!F285</f>
        <v>BEARISH</v>
      </c>
      <c r="K285" s="6" t="str">
        <f>OBV!G285</f>
        <v>STRONG</v>
      </c>
      <c r="L285" s="6" t="str">
        <f>OBV!H285</f>
        <v>CONFIRMED BEARISH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33</v>
      </c>
      <c r="Q285" s="9">
        <f t="shared" si="44"/>
        <v>13.7</v>
      </c>
      <c r="R285" s="9">
        <f t="shared" si="45"/>
        <v>13.25</v>
      </c>
      <c r="S285" s="9">
        <f t="shared" si="46"/>
        <v>18.600000000000001</v>
      </c>
      <c r="T285" s="9">
        <f t="shared" si="47"/>
        <v>14.5</v>
      </c>
      <c r="U285" s="8">
        <f t="shared" si="48"/>
        <v>15.183333333333332</v>
      </c>
      <c r="V285" s="8">
        <f t="shared" si="49"/>
        <v>15.012499999999999</v>
      </c>
    </row>
    <row r="286" spans="1:22" ht="13.5" x14ac:dyDescent="0.25">
      <c r="A286" s="3">
        <f>RSI!A286</f>
        <v>42723</v>
      </c>
      <c r="B286" s="2">
        <f>RSI!B286</f>
        <v>5.6364000000000001</v>
      </c>
      <c r="C286" s="2">
        <f>RSI!I286</f>
        <v>46.342017972156832</v>
      </c>
      <c r="D286" s="2">
        <f>MACD!E286</f>
        <v>4.5007578143288818E-2</v>
      </c>
      <c r="E286" s="2">
        <f>MACD!F286</f>
        <v>1.4002391107205204E-2</v>
      </c>
      <c r="F286" s="2">
        <f>'Moving Avg'!D286</f>
        <v>5.66648</v>
      </c>
      <c r="G286" s="2">
        <f>'Moving Avg'!F286</f>
        <v>5.6828950000000011</v>
      </c>
      <c r="H286" s="2">
        <f>'Moving Avg'!G286</f>
        <v>5.7151179999999986</v>
      </c>
      <c r="I286" s="2">
        <f>'Moving Avg'!H286</f>
        <v>6.8073344999999934</v>
      </c>
      <c r="J286" s="6" t="str">
        <f>OBV!F286</f>
        <v>BEARISH</v>
      </c>
      <c r="K286" s="6" t="str">
        <f>OBV!G286</f>
        <v>NEUTRAL</v>
      </c>
      <c r="L286" s="6" t="str">
        <f>OBV!H286</f>
        <v>CONFIRMED BEARISH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16.5</v>
      </c>
      <c r="Q286" s="9">
        <f t="shared" si="44"/>
        <v>11.225</v>
      </c>
      <c r="R286" s="9">
        <f t="shared" si="45"/>
        <v>9.125</v>
      </c>
      <c r="S286" s="9">
        <f t="shared" si="46"/>
        <v>11.175000000000001</v>
      </c>
      <c r="T286" s="9">
        <f t="shared" si="47"/>
        <v>10.375</v>
      </c>
      <c r="U286" s="8">
        <f t="shared" si="48"/>
        <v>10.508333333333335</v>
      </c>
      <c r="V286" s="8">
        <f t="shared" si="49"/>
        <v>10.475000000000001</v>
      </c>
    </row>
    <row r="287" spans="1:22" ht="13.5" x14ac:dyDescent="0.25">
      <c r="A287" s="3">
        <f>RSI!A287</f>
        <v>42724</v>
      </c>
      <c r="B287" s="2">
        <f>RSI!B287</f>
        <v>5.8055000000000003</v>
      </c>
      <c r="C287" s="2">
        <f>RSI!I287</f>
        <v>56.957330839028288</v>
      </c>
      <c r="D287" s="2">
        <f>MACD!E287</f>
        <v>1.0224363952398008E-2</v>
      </c>
      <c r="E287" s="2">
        <f>MACD!F287</f>
        <v>1.3246785676243766E-2</v>
      </c>
      <c r="F287" s="2">
        <f>'Moving Avg'!D287</f>
        <v>5.6927800000000008</v>
      </c>
      <c r="G287" s="2">
        <f>'Moving Avg'!F287</f>
        <v>5.6904100000000017</v>
      </c>
      <c r="H287" s="2">
        <f>'Moving Avg'!G287</f>
        <v>5.7106099999999991</v>
      </c>
      <c r="I287" s="2">
        <f>'Moving Avg'!H287</f>
        <v>6.799811999999994</v>
      </c>
      <c r="J287" s="6" t="str">
        <f>OBV!F287</f>
        <v>BULLISH</v>
      </c>
      <c r="K287" s="6" t="str">
        <f>OBV!G287</f>
        <v>WEAK</v>
      </c>
      <c r="L287" s="6" t="str">
        <f>OBV!H287</f>
        <v>CONFIRMED BULLISH</v>
      </c>
      <c r="M287" s="8">
        <f t="shared" si="40"/>
        <v>25</v>
      </c>
      <c r="N287" s="8">
        <f t="shared" si="41"/>
        <v>45</v>
      </c>
      <c r="O287" s="8">
        <f t="shared" si="42"/>
        <v>0</v>
      </c>
      <c r="P287" s="8">
        <f t="shared" si="43"/>
        <v>67</v>
      </c>
      <c r="Q287" s="9">
        <f t="shared" si="44"/>
        <v>34.549999999999997</v>
      </c>
      <c r="R287" s="9">
        <f t="shared" si="45"/>
        <v>30.75</v>
      </c>
      <c r="S287" s="9">
        <f t="shared" si="46"/>
        <v>40.650000000000006</v>
      </c>
      <c r="T287" s="9">
        <f t="shared" si="47"/>
        <v>34.25</v>
      </c>
      <c r="U287" s="8">
        <f t="shared" si="48"/>
        <v>35.31666666666667</v>
      </c>
      <c r="V287" s="8">
        <f t="shared" si="49"/>
        <v>35.049999999999997</v>
      </c>
    </row>
    <row r="288" spans="1:22" ht="13.5" x14ac:dyDescent="0.25">
      <c r="A288" s="3">
        <f>RSI!A288</f>
        <v>42725</v>
      </c>
      <c r="B288" s="2">
        <f>RSI!B288</f>
        <v>5.8525</v>
      </c>
      <c r="C288" s="2">
        <f>RSI!I288</f>
        <v>59.363644035285063</v>
      </c>
      <c r="D288" s="2">
        <f>MACD!E288</f>
        <v>-4.6532562994338278E-2</v>
      </c>
      <c r="E288" s="2">
        <f>MACD!F288</f>
        <v>1.2909159421273571E-3</v>
      </c>
      <c r="F288" s="2">
        <f>'Moving Avg'!D288</f>
        <v>5.7284800000000002</v>
      </c>
      <c r="G288" s="2">
        <f>'Moving Avg'!F288</f>
        <v>5.6894700000000018</v>
      </c>
      <c r="H288" s="2">
        <f>'Moving Avg'!G288</f>
        <v>5.7077919999999995</v>
      </c>
      <c r="I288" s="2">
        <f>'Moving Avg'!H288</f>
        <v>6.793437999999993</v>
      </c>
      <c r="J288" s="6" t="str">
        <f>OBV!F288</f>
        <v>BULLISH</v>
      </c>
      <c r="K288" s="6" t="str">
        <f>OBV!G288</f>
        <v>WEAK</v>
      </c>
      <c r="L288" s="6" t="str">
        <f>OBV!H288</f>
        <v>CONFIRMED BULLISH</v>
      </c>
      <c r="M288" s="8">
        <f t="shared" si="40"/>
        <v>25</v>
      </c>
      <c r="N288" s="8">
        <f t="shared" si="41"/>
        <v>100</v>
      </c>
      <c r="O288" s="8">
        <f t="shared" si="42"/>
        <v>0</v>
      </c>
      <c r="P288" s="8">
        <f t="shared" si="43"/>
        <v>67</v>
      </c>
      <c r="Q288" s="9">
        <f t="shared" si="44"/>
        <v>53.8</v>
      </c>
      <c r="R288" s="9">
        <f t="shared" si="45"/>
        <v>41.75</v>
      </c>
      <c r="S288" s="9">
        <f t="shared" si="46"/>
        <v>48.900000000000006</v>
      </c>
      <c r="T288" s="9">
        <f t="shared" si="47"/>
        <v>48</v>
      </c>
      <c r="U288" s="8">
        <f t="shared" si="48"/>
        <v>48.15</v>
      </c>
      <c r="V288" s="8">
        <f t="shared" si="49"/>
        <v>48.112499999999997</v>
      </c>
    </row>
    <row r="289" spans="1:22" ht="13.5" x14ac:dyDescent="0.25">
      <c r="A289" s="3">
        <f>RSI!A289</f>
        <v>42726</v>
      </c>
      <c r="B289" s="2">
        <f>RSI!B289</f>
        <v>5.9181999999999997</v>
      </c>
      <c r="C289" s="2">
        <f>RSI!I289</f>
        <v>62.51811528363065</v>
      </c>
      <c r="D289" s="2">
        <f>MACD!E289</f>
        <v>-7.5799869713355505E-2</v>
      </c>
      <c r="E289" s="2">
        <f>MACD!F289</f>
        <v>-1.4127241188969216E-2</v>
      </c>
      <c r="F289" s="2">
        <f>'Moving Avg'!D289</f>
        <v>5.7773200000000005</v>
      </c>
      <c r="G289" s="2">
        <f>'Moving Avg'!F289</f>
        <v>5.7035600000000013</v>
      </c>
      <c r="H289" s="2">
        <f>'Moving Avg'!G289</f>
        <v>5.707040000000001</v>
      </c>
      <c r="I289" s="2">
        <f>'Moving Avg'!H289</f>
        <v>6.7873924999999948</v>
      </c>
      <c r="J289" s="6" t="str">
        <f>OBV!F289</f>
        <v>BULLISH</v>
      </c>
      <c r="K289" s="6" t="str">
        <f>OBV!G289</f>
        <v>WEAK</v>
      </c>
      <c r="L289" s="6" t="str">
        <f>OBV!H289</f>
        <v>CONFIRMED BULLISH</v>
      </c>
      <c r="M289" s="8">
        <f t="shared" si="40"/>
        <v>25</v>
      </c>
      <c r="N289" s="8">
        <f t="shared" si="41"/>
        <v>100</v>
      </c>
      <c r="O289" s="8">
        <f t="shared" si="42"/>
        <v>0</v>
      </c>
      <c r="P289" s="8">
        <f t="shared" si="43"/>
        <v>67</v>
      </c>
      <c r="Q289" s="9">
        <f t="shared" si="44"/>
        <v>53.8</v>
      </c>
      <c r="R289" s="9">
        <f t="shared" si="45"/>
        <v>41.75</v>
      </c>
      <c r="S289" s="9">
        <f t="shared" si="46"/>
        <v>48.900000000000006</v>
      </c>
      <c r="T289" s="9">
        <f t="shared" si="47"/>
        <v>48</v>
      </c>
      <c r="U289" s="8">
        <f t="shared" si="48"/>
        <v>48.15</v>
      </c>
      <c r="V289" s="8">
        <f t="shared" si="49"/>
        <v>48.112499999999997</v>
      </c>
    </row>
    <row r="290" spans="1:22" ht="13.5" x14ac:dyDescent="0.25">
      <c r="A290" s="3">
        <f>RSI!A290</f>
        <v>42727</v>
      </c>
      <c r="B290" s="2">
        <f>RSI!B290</f>
        <v>6.0590999999999999</v>
      </c>
      <c r="C290" s="2">
        <f>RSI!I290</f>
        <v>68.216411856371622</v>
      </c>
      <c r="D290" s="2">
        <f>MACD!E290</f>
        <v>-9.4910724040638605E-2</v>
      </c>
      <c r="E290" s="2">
        <f>MACD!F290</f>
        <v>-3.0283937759303096E-2</v>
      </c>
      <c r="F290" s="2">
        <f>'Moving Avg'!D290</f>
        <v>5.8543399999999997</v>
      </c>
      <c r="G290" s="2">
        <f>'Moving Avg'!F290</f>
        <v>5.7176500000000008</v>
      </c>
      <c r="H290" s="2">
        <f>'Moving Avg'!G290</f>
        <v>5.7100460000000011</v>
      </c>
      <c r="I290" s="2">
        <f>'Moving Avg'!H290</f>
        <v>6.7815944999999944</v>
      </c>
      <c r="J290" s="6" t="str">
        <f>OBV!F290</f>
        <v>BULLISH</v>
      </c>
      <c r="K290" s="6" t="str">
        <f>OBV!G290</f>
        <v>WEAK</v>
      </c>
      <c r="L290" s="6" t="str">
        <f>OBV!H290</f>
        <v>CONFIRMED BULLISH</v>
      </c>
      <c r="M290" s="8">
        <f t="shared" si="40"/>
        <v>25</v>
      </c>
      <c r="N290" s="8">
        <f t="shared" si="41"/>
        <v>100</v>
      </c>
      <c r="O290" s="8">
        <f t="shared" si="42"/>
        <v>0</v>
      </c>
      <c r="P290" s="8">
        <f t="shared" si="43"/>
        <v>67</v>
      </c>
      <c r="Q290" s="9">
        <f t="shared" si="44"/>
        <v>53.8</v>
      </c>
      <c r="R290" s="9">
        <f t="shared" si="45"/>
        <v>41.75</v>
      </c>
      <c r="S290" s="9">
        <f t="shared" si="46"/>
        <v>48.900000000000006</v>
      </c>
      <c r="T290" s="9">
        <f t="shared" si="47"/>
        <v>48</v>
      </c>
      <c r="U290" s="8">
        <f t="shared" si="48"/>
        <v>48.15</v>
      </c>
      <c r="V290" s="8">
        <f t="shared" si="49"/>
        <v>48.112499999999997</v>
      </c>
    </row>
    <row r="291" spans="1:22" ht="13.5" x14ac:dyDescent="0.25">
      <c r="A291" s="3">
        <f>RSI!A291</f>
        <v>42730</v>
      </c>
      <c r="B291" s="2">
        <f>RSI!B291</f>
        <v>6.0590999999999999</v>
      </c>
      <c r="C291" s="2">
        <f>RSI!I291</f>
        <v>68.216411856371622</v>
      </c>
      <c r="D291" s="2">
        <f>MACD!E291</f>
        <v>-0.1145296472424624</v>
      </c>
      <c r="E291" s="2">
        <f>MACD!F291</f>
        <v>-4.713307965593496E-2</v>
      </c>
      <c r="F291" s="2">
        <f>'Moving Avg'!D291</f>
        <v>5.9388800000000002</v>
      </c>
      <c r="G291" s="2">
        <f>'Moving Avg'!F291</f>
        <v>5.7326800000000002</v>
      </c>
      <c r="H291" s="2">
        <f>'Moving Avg'!G291</f>
        <v>5.7130520000000011</v>
      </c>
      <c r="I291" s="2">
        <f>'Moving Avg'!H291</f>
        <v>6.7749284999999944</v>
      </c>
      <c r="J291" s="6" t="str">
        <f>OBV!F291</f>
        <v>BULLISH</v>
      </c>
      <c r="K291" s="6" t="str">
        <f>OBV!G291</f>
        <v>WEAK</v>
      </c>
      <c r="L291" s="6" t="str">
        <f>OBV!H291</f>
        <v>CONFIRMED BULLISH</v>
      </c>
      <c r="M291" s="8">
        <f t="shared" si="40"/>
        <v>25</v>
      </c>
      <c r="N291" s="8">
        <f t="shared" si="41"/>
        <v>100</v>
      </c>
      <c r="O291" s="8">
        <f t="shared" si="42"/>
        <v>0</v>
      </c>
      <c r="P291" s="8">
        <f t="shared" si="43"/>
        <v>67</v>
      </c>
      <c r="Q291" s="9">
        <f t="shared" si="44"/>
        <v>53.8</v>
      </c>
      <c r="R291" s="9">
        <f t="shared" si="45"/>
        <v>41.75</v>
      </c>
      <c r="S291" s="9">
        <f t="shared" si="46"/>
        <v>48.900000000000006</v>
      </c>
      <c r="T291" s="9">
        <f t="shared" si="47"/>
        <v>48</v>
      </c>
      <c r="U291" s="8">
        <f t="shared" si="48"/>
        <v>48.15</v>
      </c>
      <c r="V291" s="8">
        <f t="shared" si="49"/>
        <v>48.112499999999997</v>
      </c>
    </row>
    <row r="292" spans="1:22" ht="13.5" x14ac:dyDescent="0.25">
      <c r="A292" s="3">
        <f>RSI!A292</f>
        <v>42731</v>
      </c>
      <c r="B292" s="2">
        <f>RSI!B292</f>
        <v>6.1060999999999996</v>
      </c>
      <c r="C292" s="2">
        <f>RSI!I292</f>
        <v>69.981893298085993</v>
      </c>
      <c r="D292" s="2">
        <f>MACD!E292</f>
        <v>-0.13646550277389302</v>
      </c>
      <c r="E292" s="2">
        <f>MACD!F292</f>
        <v>-6.4999564279526578E-2</v>
      </c>
      <c r="F292" s="2">
        <f>'Moving Avg'!D292</f>
        <v>5.9989999999999997</v>
      </c>
      <c r="G292" s="2">
        <f>'Moving Avg'!F292</f>
        <v>5.7519399999999994</v>
      </c>
      <c r="H292" s="2">
        <f>'Moving Avg'!G292</f>
        <v>5.716998000000002</v>
      </c>
      <c r="I292" s="2">
        <f>'Moving Avg'!H292</f>
        <v>6.7692744999999945</v>
      </c>
      <c r="J292" s="6" t="str">
        <f>OBV!F292</f>
        <v>BULLISH</v>
      </c>
      <c r="K292" s="6" t="str">
        <f>OBV!G292</f>
        <v>WEAK</v>
      </c>
      <c r="L292" s="6" t="str">
        <f>OBV!H292</f>
        <v>CONFIRMED BULLISH</v>
      </c>
      <c r="M292" s="8">
        <f t="shared" si="40"/>
        <v>25</v>
      </c>
      <c r="N292" s="8">
        <f t="shared" si="41"/>
        <v>100</v>
      </c>
      <c r="O292" s="8">
        <f t="shared" si="42"/>
        <v>0</v>
      </c>
      <c r="P292" s="8">
        <f t="shared" si="43"/>
        <v>67</v>
      </c>
      <c r="Q292" s="9">
        <f t="shared" si="44"/>
        <v>53.8</v>
      </c>
      <c r="R292" s="9">
        <f t="shared" si="45"/>
        <v>41.75</v>
      </c>
      <c r="S292" s="9">
        <f t="shared" si="46"/>
        <v>48.900000000000006</v>
      </c>
      <c r="T292" s="9">
        <f t="shared" si="47"/>
        <v>48</v>
      </c>
      <c r="U292" s="8">
        <f t="shared" si="48"/>
        <v>48.15</v>
      </c>
      <c r="V292" s="8">
        <f t="shared" si="49"/>
        <v>48.112499999999997</v>
      </c>
    </row>
    <row r="293" spans="1:22" ht="13.5" x14ac:dyDescent="0.25">
      <c r="A293" s="3">
        <f>RSI!A293</f>
        <v>42732</v>
      </c>
      <c r="B293" s="2">
        <f>RSI!B293</f>
        <v>6.2093999999999996</v>
      </c>
      <c r="C293" s="2">
        <f>RSI!I293</f>
        <v>73.469963568524449</v>
      </c>
      <c r="D293" s="2">
        <f>MACD!E293</f>
        <v>-0.16467262032388597</v>
      </c>
      <c r="E293" s="2">
        <f>MACD!F293</f>
        <v>-8.4934175488398461E-2</v>
      </c>
      <c r="F293" s="2">
        <f>'Moving Avg'!D293</f>
        <v>6.0703799999999992</v>
      </c>
      <c r="G293" s="2">
        <f>'Moving Avg'!F293</f>
        <v>5.7744850000000003</v>
      </c>
      <c r="H293" s="2">
        <f>'Moving Avg'!G293</f>
        <v>5.7239480000000018</v>
      </c>
      <c r="I293" s="2">
        <f>'Moving Avg'!H293</f>
        <v>6.7630859999999942</v>
      </c>
      <c r="J293" s="6" t="str">
        <f>OBV!F293</f>
        <v>BULLISH</v>
      </c>
      <c r="K293" s="6" t="str">
        <f>OBV!G293</f>
        <v>WEAK</v>
      </c>
      <c r="L293" s="6" t="str">
        <f>OBV!H293</f>
        <v>CONFIRMED BULLISH</v>
      </c>
      <c r="M293" s="8">
        <f t="shared" si="40"/>
        <v>0</v>
      </c>
      <c r="N293" s="8">
        <f t="shared" si="41"/>
        <v>100</v>
      </c>
      <c r="O293" s="8">
        <f t="shared" si="42"/>
        <v>0</v>
      </c>
      <c r="P293" s="8">
        <f t="shared" si="43"/>
        <v>67</v>
      </c>
      <c r="Q293" s="9">
        <f t="shared" si="44"/>
        <v>45.05</v>
      </c>
      <c r="R293" s="9">
        <f t="shared" si="45"/>
        <v>36.75</v>
      </c>
      <c r="S293" s="9">
        <f t="shared" si="46"/>
        <v>45.150000000000006</v>
      </c>
      <c r="T293" s="9">
        <f t="shared" si="47"/>
        <v>41.75</v>
      </c>
      <c r="U293" s="8">
        <f t="shared" si="48"/>
        <v>42.31666666666667</v>
      </c>
      <c r="V293" s="8">
        <f t="shared" si="49"/>
        <v>42.174999999999997</v>
      </c>
    </row>
    <row r="294" spans="1:22" ht="13.5" x14ac:dyDescent="0.25">
      <c r="A294" s="3">
        <f>RSI!A294</f>
        <v>42733</v>
      </c>
      <c r="B294" s="2">
        <f>RSI!B294</f>
        <v>6.3410000000000002</v>
      </c>
      <c r="C294" s="2">
        <f>RSI!I294</f>
        <v>77.117833329048423</v>
      </c>
      <c r="D294" s="2">
        <f>MACD!E294</f>
        <v>-0.20074517543771009</v>
      </c>
      <c r="E294" s="2">
        <f>MACD!F294</f>
        <v>-0.10809637547826079</v>
      </c>
      <c r="F294" s="2">
        <f>'Moving Avg'!D294</f>
        <v>6.1549399999999999</v>
      </c>
      <c r="G294" s="2">
        <f>'Moving Avg'!F294</f>
        <v>5.8036099999999999</v>
      </c>
      <c r="H294" s="2">
        <f>'Moving Avg'!G294</f>
        <v>5.7327800000000018</v>
      </c>
      <c r="I294" s="2">
        <f>'Moving Avg'!H294</f>
        <v>6.7574184999999929</v>
      </c>
      <c r="J294" s="6" t="str">
        <f>OBV!F294</f>
        <v>BULLISH</v>
      </c>
      <c r="K294" s="6" t="str">
        <f>OBV!G294</f>
        <v>WEAK</v>
      </c>
      <c r="L294" s="6" t="str">
        <f>OBV!H294</f>
        <v>CONFIRMED BULLISH</v>
      </c>
      <c r="M294" s="8">
        <f t="shared" si="40"/>
        <v>0</v>
      </c>
      <c r="N294" s="8">
        <f t="shared" si="41"/>
        <v>100</v>
      </c>
      <c r="O294" s="8">
        <f t="shared" si="42"/>
        <v>0</v>
      </c>
      <c r="P294" s="8">
        <f t="shared" si="43"/>
        <v>67</v>
      </c>
      <c r="Q294" s="9">
        <f t="shared" si="44"/>
        <v>45.05</v>
      </c>
      <c r="R294" s="9">
        <f t="shared" si="45"/>
        <v>36.75</v>
      </c>
      <c r="S294" s="9">
        <f t="shared" si="46"/>
        <v>45.150000000000006</v>
      </c>
      <c r="T294" s="9">
        <f t="shared" si="47"/>
        <v>41.75</v>
      </c>
      <c r="U294" s="8">
        <f t="shared" si="48"/>
        <v>42.31666666666667</v>
      </c>
      <c r="V294" s="8">
        <f t="shared" si="49"/>
        <v>42.174999999999997</v>
      </c>
    </row>
    <row r="295" spans="1:22" ht="13.5" x14ac:dyDescent="0.25">
      <c r="A295" s="3">
        <f>RSI!A295</f>
        <v>42734</v>
      </c>
      <c r="B295" s="2">
        <f>RSI!B295</f>
        <v>6.2657999999999996</v>
      </c>
      <c r="C295" s="2">
        <f>RSI!I295</f>
        <v>71.101564043636941</v>
      </c>
      <c r="D295" s="2">
        <f>MACD!E295</f>
        <v>-0.2287502237412733</v>
      </c>
      <c r="E295" s="2">
        <f>MACD!F295</f>
        <v>-0.13222714513086331</v>
      </c>
      <c r="F295" s="2">
        <f>'Moving Avg'!D295</f>
        <v>6.1962799999999998</v>
      </c>
      <c r="G295" s="2">
        <f>'Moving Avg'!F295</f>
        <v>5.8289749999999998</v>
      </c>
      <c r="H295" s="2">
        <f>'Moving Avg'!G295</f>
        <v>5.7406700000000015</v>
      </c>
      <c r="I295" s="2">
        <f>'Moving Avg'!H295</f>
        <v>6.7504154999999919</v>
      </c>
      <c r="J295" s="6" t="str">
        <f>OBV!F295</f>
        <v>BULLISH</v>
      </c>
      <c r="K295" s="6" t="str">
        <f>OBV!G295</f>
        <v>WEAK</v>
      </c>
      <c r="L295" s="6" t="str">
        <f>OBV!H295</f>
        <v>CONFIRMED BULLISH</v>
      </c>
      <c r="M295" s="8">
        <f t="shared" si="40"/>
        <v>0</v>
      </c>
      <c r="N295" s="8">
        <f t="shared" si="41"/>
        <v>100</v>
      </c>
      <c r="O295" s="8">
        <f t="shared" si="42"/>
        <v>0</v>
      </c>
      <c r="P295" s="8">
        <f t="shared" si="43"/>
        <v>67</v>
      </c>
      <c r="Q295" s="9">
        <f t="shared" si="44"/>
        <v>45.05</v>
      </c>
      <c r="R295" s="9">
        <f t="shared" si="45"/>
        <v>36.75</v>
      </c>
      <c r="S295" s="9">
        <f t="shared" si="46"/>
        <v>45.150000000000006</v>
      </c>
      <c r="T295" s="9">
        <f t="shared" si="47"/>
        <v>41.75</v>
      </c>
      <c r="U295" s="8">
        <f t="shared" si="48"/>
        <v>42.31666666666667</v>
      </c>
      <c r="V295" s="8">
        <f t="shared" si="49"/>
        <v>42.174999999999997</v>
      </c>
    </row>
    <row r="296" spans="1:22" ht="13.5" x14ac:dyDescent="0.25">
      <c r="A296" s="3">
        <f>RSI!A296</f>
        <v>42737</v>
      </c>
      <c r="B296" s="2">
        <f>RSI!B296</f>
        <v>6.2657999999999996</v>
      </c>
      <c r="C296" s="2">
        <f>RSI!I296</f>
        <v>71.101564043636941</v>
      </c>
      <c r="D296" s="2">
        <f>MACD!E296</f>
        <v>-0.26061343567436523</v>
      </c>
      <c r="E296" s="2">
        <f>MACD!F296</f>
        <v>-0.1579044032395637</v>
      </c>
      <c r="F296" s="2">
        <f>'Moving Avg'!D296</f>
        <v>6.2376199999999997</v>
      </c>
      <c r="G296" s="2">
        <f>'Moving Avg'!F296</f>
        <v>5.8557499999999996</v>
      </c>
      <c r="H296" s="2">
        <f>'Moving Avg'!G296</f>
        <v>5.7485600000000021</v>
      </c>
      <c r="I296" s="2">
        <f>'Moving Avg'!H296</f>
        <v>6.7424529999999914</v>
      </c>
      <c r="J296" s="6" t="str">
        <f>OBV!F296</f>
        <v>BULLISH</v>
      </c>
      <c r="K296" s="6" t="str">
        <f>OBV!G296</f>
        <v>WEAK</v>
      </c>
      <c r="L296" s="6" t="str">
        <f>OBV!H296</f>
        <v>CONFIRMED BULLISH</v>
      </c>
      <c r="M296" s="8">
        <f t="shared" si="40"/>
        <v>0</v>
      </c>
      <c r="N296" s="8">
        <f t="shared" si="41"/>
        <v>100</v>
      </c>
      <c r="O296" s="8">
        <f t="shared" si="42"/>
        <v>0</v>
      </c>
      <c r="P296" s="8">
        <f t="shared" si="43"/>
        <v>67</v>
      </c>
      <c r="Q296" s="9">
        <f t="shared" si="44"/>
        <v>45.05</v>
      </c>
      <c r="R296" s="9">
        <f t="shared" si="45"/>
        <v>36.75</v>
      </c>
      <c r="S296" s="9">
        <f t="shared" si="46"/>
        <v>45.150000000000006</v>
      </c>
      <c r="T296" s="9">
        <f t="shared" si="47"/>
        <v>41.75</v>
      </c>
      <c r="U296" s="8">
        <f t="shared" si="48"/>
        <v>42.31666666666667</v>
      </c>
      <c r="V296" s="8">
        <f t="shared" si="49"/>
        <v>42.174999999999997</v>
      </c>
    </row>
    <row r="297" spans="1:22" ht="13.5" x14ac:dyDescent="0.25">
      <c r="A297" s="3">
        <f>RSI!A297</f>
        <v>42738</v>
      </c>
      <c r="B297" s="2">
        <f>RSI!B297</f>
        <v>6.2469999999999999</v>
      </c>
      <c r="C297" s="2">
        <f>RSI!I297</f>
        <v>69.528860254087192</v>
      </c>
      <c r="D297" s="2">
        <f>MACD!E297</f>
        <v>-0.26237220928947291</v>
      </c>
      <c r="E297" s="2">
        <f>MACD!F297</f>
        <v>-0.17879796444954554</v>
      </c>
      <c r="F297" s="2">
        <f>'Moving Avg'!D297</f>
        <v>6.2657999999999996</v>
      </c>
      <c r="G297" s="2">
        <f>'Moving Avg'!F297</f>
        <v>5.8900399999999999</v>
      </c>
      <c r="H297" s="2">
        <f>'Moving Avg'!G297</f>
        <v>5.7594560000000028</v>
      </c>
      <c r="I297" s="2">
        <f>'Moving Avg'!H297</f>
        <v>6.7334829999999917</v>
      </c>
      <c r="J297" s="6" t="str">
        <f>OBV!F297</f>
        <v>BULLISH</v>
      </c>
      <c r="K297" s="6" t="str">
        <f>OBV!G297</f>
        <v>WEAK</v>
      </c>
      <c r="L297" s="6" t="str">
        <f>OBV!H297</f>
        <v>CONFIRMED BULLISH</v>
      </c>
      <c r="M297" s="8">
        <f t="shared" si="40"/>
        <v>25</v>
      </c>
      <c r="N297" s="8">
        <f t="shared" si="41"/>
        <v>100</v>
      </c>
      <c r="O297" s="8">
        <f t="shared" si="42"/>
        <v>0</v>
      </c>
      <c r="P297" s="8">
        <f t="shared" si="43"/>
        <v>67</v>
      </c>
      <c r="Q297" s="9">
        <f t="shared" si="44"/>
        <v>53.8</v>
      </c>
      <c r="R297" s="9">
        <f t="shared" si="45"/>
        <v>41.75</v>
      </c>
      <c r="S297" s="9">
        <f t="shared" si="46"/>
        <v>48.900000000000006</v>
      </c>
      <c r="T297" s="9">
        <f t="shared" si="47"/>
        <v>48</v>
      </c>
      <c r="U297" s="8">
        <f t="shared" si="48"/>
        <v>48.15</v>
      </c>
      <c r="V297" s="8">
        <f t="shared" si="49"/>
        <v>48.112499999999997</v>
      </c>
    </row>
    <row r="298" spans="1:22" ht="13.5" x14ac:dyDescent="0.25">
      <c r="A298" s="3">
        <f>RSI!A298</f>
        <v>42739</v>
      </c>
      <c r="B298" s="2">
        <f>RSI!B298</f>
        <v>6.2469999999999999</v>
      </c>
      <c r="C298" s="2">
        <f>RSI!I298</f>
        <v>69.528860254087192</v>
      </c>
      <c r="D298" s="2">
        <f>MACD!E298</f>
        <v>-0.25856073893903631</v>
      </c>
      <c r="E298" s="2">
        <f>MACD!F298</f>
        <v>-0.1947505193474437</v>
      </c>
      <c r="F298" s="2">
        <f>'Moving Avg'!D298</f>
        <v>6.27332</v>
      </c>
      <c r="G298" s="2">
        <f>'Moving Avg'!F298</f>
        <v>5.931845</v>
      </c>
      <c r="H298" s="2">
        <f>'Moving Avg'!G298</f>
        <v>5.7697900000000031</v>
      </c>
      <c r="I298" s="2">
        <f>'Moving Avg'!H298</f>
        <v>6.7241014999999935</v>
      </c>
      <c r="J298" s="6" t="str">
        <f>OBV!F298</f>
        <v>BULLISH</v>
      </c>
      <c r="K298" s="6" t="str">
        <f>OBV!G298</f>
        <v>WEAK</v>
      </c>
      <c r="L298" s="6" t="str">
        <f>OBV!H298</f>
        <v>CONFIRMED BULLISH</v>
      </c>
      <c r="M298" s="8">
        <f t="shared" si="40"/>
        <v>25</v>
      </c>
      <c r="N298" s="8">
        <f t="shared" si="41"/>
        <v>100</v>
      </c>
      <c r="O298" s="8">
        <f t="shared" si="42"/>
        <v>0</v>
      </c>
      <c r="P298" s="8">
        <f t="shared" si="43"/>
        <v>67</v>
      </c>
      <c r="Q298" s="9">
        <f t="shared" si="44"/>
        <v>53.8</v>
      </c>
      <c r="R298" s="9">
        <f t="shared" si="45"/>
        <v>41.75</v>
      </c>
      <c r="S298" s="9">
        <f t="shared" si="46"/>
        <v>48.900000000000006</v>
      </c>
      <c r="T298" s="9">
        <f t="shared" si="47"/>
        <v>48</v>
      </c>
      <c r="U298" s="8">
        <f t="shared" si="48"/>
        <v>48.15</v>
      </c>
      <c r="V298" s="8">
        <f t="shared" si="49"/>
        <v>48.112499999999997</v>
      </c>
    </row>
    <row r="299" spans="1:22" ht="13.5" x14ac:dyDescent="0.25">
      <c r="A299" s="3">
        <f>RSI!A299</f>
        <v>42740</v>
      </c>
      <c r="B299" s="2">
        <f>RSI!B299</f>
        <v>6.1813000000000002</v>
      </c>
      <c r="C299" s="2">
        <f>RSI!I299</f>
        <v>63.808502162298268</v>
      </c>
      <c r="D299" s="2">
        <f>MACD!E299</f>
        <v>-0.24214935061389031</v>
      </c>
      <c r="E299" s="2">
        <f>MACD!F299</f>
        <v>-0.20423028560073303</v>
      </c>
      <c r="F299" s="2">
        <f>'Moving Avg'!D299</f>
        <v>6.2413799999999995</v>
      </c>
      <c r="G299" s="2">
        <f>'Moving Avg'!F299</f>
        <v>5.9623800000000005</v>
      </c>
      <c r="H299" s="2">
        <f>'Moving Avg'!G299</f>
        <v>5.7797480000000014</v>
      </c>
      <c r="I299" s="2">
        <f>'Moving Avg'!H299</f>
        <v>6.7152594999999913</v>
      </c>
      <c r="J299" s="6" t="str">
        <f>OBV!F299</f>
        <v>BEARISH</v>
      </c>
      <c r="K299" s="6" t="str">
        <f>OBV!G299</f>
        <v>STRONG</v>
      </c>
      <c r="L299" s="6" t="str">
        <f>OBV!H299</f>
        <v>CONFIRMED BEARISH</v>
      </c>
      <c r="M299" s="8">
        <f t="shared" si="40"/>
        <v>25</v>
      </c>
      <c r="N299" s="8">
        <f t="shared" si="41"/>
        <v>100</v>
      </c>
      <c r="O299" s="8">
        <f t="shared" si="42"/>
        <v>0</v>
      </c>
      <c r="P299" s="8">
        <f t="shared" si="43"/>
        <v>33</v>
      </c>
      <c r="Q299" s="9">
        <f t="shared" si="44"/>
        <v>48.7</v>
      </c>
      <c r="R299" s="9">
        <f t="shared" si="45"/>
        <v>33.25</v>
      </c>
      <c r="S299" s="9">
        <f t="shared" si="46"/>
        <v>33.6</v>
      </c>
      <c r="T299" s="9">
        <f t="shared" si="47"/>
        <v>39.5</v>
      </c>
      <c r="U299" s="8">
        <f t="shared" si="48"/>
        <v>38.516666666666673</v>
      </c>
      <c r="V299" s="8">
        <f t="shared" si="49"/>
        <v>38.762500000000003</v>
      </c>
    </row>
    <row r="300" spans="1:22" ht="13.5" x14ac:dyDescent="0.25">
      <c r="A300" s="3">
        <f>RSI!A300</f>
        <v>42741</v>
      </c>
      <c r="B300" s="2">
        <f>RSI!B300</f>
        <v>6.2657999999999996</v>
      </c>
      <c r="C300" s="2">
        <f>RSI!I300</f>
        <v>67.510813721021506</v>
      </c>
      <c r="D300" s="2">
        <f>MACD!E300</f>
        <v>-0.21411251530941477</v>
      </c>
      <c r="E300" s="2">
        <f>MACD!F300</f>
        <v>-0.20620673154246938</v>
      </c>
      <c r="F300" s="2">
        <f>'Moving Avg'!D300</f>
        <v>6.2413799999999995</v>
      </c>
      <c r="G300" s="2">
        <f>'Moving Avg'!F300</f>
        <v>5.9915000000000003</v>
      </c>
      <c r="H300" s="2">
        <f>'Moving Avg'!G300</f>
        <v>5.7923360000000024</v>
      </c>
      <c r="I300" s="2">
        <f>'Moving Avg'!H300</f>
        <v>6.707525499999992</v>
      </c>
      <c r="J300" s="6" t="str">
        <f>OBV!F300</f>
        <v>BULLISH</v>
      </c>
      <c r="K300" s="6" t="str">
        <f>OBV!G300</f>
        <v>WEAK</v>
      </c>
      <c r="L300" s="6" t="str">
        <f>OBV!H300</f>
        <v>NEUTRAL</v>
      </c>
      <c r="M300" s="8">
        <f t="shared" si="40"/>
        <v>25</v>
      </c>
      <c r="N300" s="8">
        <f t="shared" si="41"/>
        <v>45</v>
      </c>
      <c r="O300" s="8">
        <f t="shared" si="42"/>
        <v>0</v>
      </c>
      <c r="P300" s="8">
        <f t="shared" si="43"/>
        <v>33</v>
      </c>
      <c r="Q300" s="9">
        <f t="shared" si="44"/>
        <v>29.45</v>
      </c>
      <c r="R300" s="9">
        <f t="shared" si="45"/>
        <v>22.25</v>
      </c>
      <c r="S300" s="9">
        <f t="shared" si="46"/>
        <v>25.35</v>
      </c>
      <c r="T300" s="9">
        <f t="shared" si="47"/>
        <v>25.75</v>
      </c>
      <c r="U300" s="8">
        <f t="shared" si="48"/>
        <v>25.683333333333337</v>
      </c>
      <c r="V300" s="8">
        <f t="shared" si="49"/>
        <v>25.700000000000003</v>
      </c>
    </row>
    <row r="301" spans="1:22" ht="13.5" x14ac:dyDescent="0.25">
      <c r="A301" s="3">
        <f>RSI!A301</f>
        <v>42744</v>
      </c>
      <c r="B301" s="2">
        <f>RSI!B301</f>
        <v>6.3410000000000002</v>
      </c>
      <c r="C301" s="2">
        <f>RSI!I301</f>
        <v>70.411709307905625</v>
      </c>
      <c r="D301" s="2">
        <f>MACD!E301</f>
        <v>-0.19763223106448979</v>
      </c>
      <c r="E301" s="2">
        <f>MACD!F301</f>
        <v>-0.2044918314468735</v>
      </c>
      <c r="F301" s="2">
        <f>'Moving Avg'!D301</f>
        <v>6.2564200000000003</v>
      </c>
      <c r="G301" s="2">
        <f>'Moving Avg'!F301</f>
        <v>6.0248499999999989</v>
      </c>
      <c r="H301" s="2">
        <f>'Moving Avg'!G301</f>
        <v>5.8064280000000021</v>
      </c>
      <c r="I301" s="2">
        <f>'Moving Avg'!H301</f>
        <v>6.7003959999999916</v>
      </c>
      <c r="J301" s="6" t="str">
        <f>OBV!F301</f>
        <v>BULLISH</v>
      </c>
      <c r="K301" s="6" t="str">
        <f>OBV!G301</f>
        <v>WEAK</v>
      </c>
      <c r="L301" s="6" t="str">
        <f>OBV!H301</f>
        <v>CONFIRMED BULLISH</v>
      </c>
      <c r="M301" s="8">
        <f t="shared" si="40"/>
        <v>0</v>
      </c>
      <c r="N301" s="8">
        <f t="shared" si="41"/>
        <v>0</v>
      </c>
      <c r="O301" s="8">
        <f t="shared" si="42"/>
        <v>0</v>
      </c>
      <c r="P301" s="8">
        <f t="shared" si="43"/>
        <v>67</v>
      </c>
      <c r="Q301" s="9">
        <f t="shared" si="44"/>
        <v>10.049999999999999</v>
      </c>
      <c r="R301" s="9">
        <f t="shared" si="45"/>
        <v>16.75</v>
      </c>
      <c r="S301" s="9">
        <f t="shared" si="46"/>
        <v>30.150000000000002</v>
      </c>
      <c r="T301" s="9">
        <f t="shared" si="47"/>
        <v>16.75</v>
      </c>
      <c r="U301" s="8">
        <f t="shared" si="48"/>
        <v>18.983333333333334</v>
      </c>
      <c r="V301" s="8">
        <f t="shared" si="49"/>
        <v>18.425000000000001</v>
      </c>
    </row>
    <row r="302" spans="1:22" ht="13.5" x14ac:dyDescent="0.25">
      <c r="A302" s="3">
        <f>RSI!A302</f>
        <v>42745</v>
      </c>
      <c r="B302" s="2">
        <f>RSI!B302</f>
        <v>6.3410000000000002</v>
      </c>
      <c r="C302" s="2">
        <f>RSI!I302</f>
        <v>70.411709307905625</v>
      </c>
      <c r="D302" s="2">
        <f>MACD!E302</f>
        <v>-0.17844987467813045</v>
      </c>
      <c r="E302" s="2">
        <f>MACD!F302</f>
        <v>-0.1992834400931249</v>
      </c>
      <c r="F302" s="2">
        <f>'Moving Avg'!D302</f>
        <v>6.27522</v>
      </c>
      <c r="G302" s="2">
        <f>'Moving Avg'!F302</f>
        <v>6.0581999999999985</v>
      </c>
      <c r="H302" s="2">
        <f>'Moving Avg'!G302</f>
        <v>5.8205200000000028</v>
      </c>
      <c r="I302" s="2">
        <f>'Moving Avg'!H302</f>
        <v>6.6934949999999915</v>
      </c>
      <c r="J302" s="6" t="str">
        <f>OBV!F302</f>
        <v>BULLISH</v>
      </c>
      <c r="K302" s="6" t="str">
        <f>OBV!G302</f>
        <v>WEAK</v>
      </c>
      <c r="L302" s="6" t="str">
        <f>OBV!H302</f>
        <v>CONFIRMED BULLISH</v>
      </c>
      <c r="M302" s="8">
        <f t="shared" si="40"/>
        <v>0</v>
      </c>
      <c r="N302" s="8">
        <f t="shared" si="41"/>
        <v>0</v>
      </c>
      <c r="O302" s="8">
        <f t="shared" si="42"/>
        <v>0</v>
      </c>
      <c r="P302" s="8">
        <f t="shared" si="43"/>
        <v>67</v>
      </c>
      <c r="Q302" s="9">
        <f t="shared" si="44"/>
        <v>10.049999999999999</v>
      </c>
      <c r="R302" s="9">
        <f t="shared" si="45"/>
        <v>16.75</v>
      </c>
      <c r="S302" s="9">
        <f t="shared" si="46"/>
        <v>30.150000000000002</v>
      </c>
      <c r="T302" s="9">
        <f t="shared" si="47"/>
        <v>16.75</v>
      </c>
      <c r="U302" s="8">
        <f t="shared" si="48"/>
        <v>18.983333333333334</v>
      </c>
      <c r="V302" s="8">
        <f t="shared" si="49"/>
        <v>18.425000000000001</v>
      </c>
    </row>
    <row r="303" spans="1:22" ht="13.5" x14ac:dyDescent="0.25">
      <c r="A303" s="3">
        <f>RSI!A303</f>
        <v>42746</v>
      </c>
      <c r="B303" s="2">
        <f>RSI!B303</f>
        <v>6.3410000000000002</v>
      </c>
      <c r="C303" s="2">
        <f>RSI!I303</f>
        <v>70.411709307905625</v>
      </c>
      <c r="D303" s="2">
        <f>MACD!E303</f>
        <v>-0.14817196155858259</v>
      </c>
      <c r="E303" s="2">
        <f>MACD!F303</f>
        <v>-0.18906114438621646</v>
      </c>
      <c r="F303" s="2">
        <f>'Moving Avg'!D303</f>
        <v>6.2940200000000006</v>
      </c>
      <c r="G303" s="2">
        <f>'Moving Avg'!F303</f>
        <v>6.0915499999999998</v>
      </c>
      <c r="H303" s="2">
        <f>'Moving Avg'!G303</f>
        <v>5.8346120000000035</v>
      </c>
      <c r="I303" s="2">
        <f>'Moving Avg'!H303</f>
        <v>6.6868224999999919</v>
      </c>
      <c r="J303" s="6" t="str">
        <f>OBV!F303</f>
        <v>BULLISH</v>
      </c>
      <c r="K303" s="6" t="str">
        <f>OBV!G303</f>
        <v>WEAK</v>
      </c>
      <c r="L303" s="6" t="str">
        <f>OBV!H303</f>
        <v>CONFIRMED BULLISH</v>
      </c>
      <c r="M303" s="8">
        <f t="shared" si="40"/>
        <v>0</v>
      </c>
      <c r="N303" s="8">
        <f t="shared" si="41"/>
        <v>0</v>
      </c>
      <c r="O303" s="8">
        <f t="shared" si="42"/>
        <v>0</v>
      </c>
      <c r="P303" s="8">
        <f t="shared" si="43"/>
        <v>67</v>
      </c>
      <c r="Q303" s="9">
        <f t="shared" si="44"/>
        <v>10.049999999999999</v>
      </c>
      <c r="R303" s="9">
        <f t="shared" si="45"/>
        <v>16.75</v>
      </c>
      <c r="S303" s="9">
        <f t="shared" si="46"/>
        <v>30.150000000000002</v>
      </c>
      <c r="T303" s="9">
        <f t="shared" si="47"/>
        <v>16.75</v>
      </c>
      <c r="U303" s="8">
        <f t="shared" si="48"/>
        <v>18.983333333333334</v>
      </c>
      <c r="V303" s="8">
        <f t="shared" si="49"/>
        <v>18.425000000000001</v>
      </c>
    </row>
    <row r="304" spans="1:22" ht="13.5" x14ac:dyDescent="0.25">
      <c r="A304" s="3">
        <f>RSI!A304</f>
        <v>42747</v>
      </c>
      <c r="B304" s="2">
        <f>RSI!B304</f>
        <v>6.1531000000000002</v>
      </c>
      <c r="C304" s="2">
        <f>RSI!I304</f>
        <v>55.067303833504205</v>
      </c>
      <c r="D304" s="2">
        <f>MACD!E304</f>
        <v>-9.0096423227785216E-2</v>
      </c>
      <c r="E304" s="2">
        <f>MACD!F304</f>
        <v>-0.16926820015453023</v>
      </c>
      <c r="F304" s="2">
        <f>'Moving Avg'!D304</f>
        <v>6.288380000000001</v>
      </c>
      <c r="G304" s="2">
        <f>'Moving Avg'!F304</f>
        <v>6.1155049999999989</v>
      </c>
      <c r="H304" s="2">
        <f>'Moving Avg'!G304</f>
        <v>5.8449460000000037</v>
      </c>
      <c r="I304" s="2">
        <f>'Moving Avg'!H304</f>
        <v>6.6792104999999911</v>
      </c>
      <c r="J304" s="6" t="str">
        <f>OBV!F304</f>
        <v>BULLISH</v>
      </c>
      <c r="K304" s="6" t="str">
        <f>OBV!G304</f>
        <v>WEAK</v>
      </c>
      <c r="L304" s="6" t="str">
        <f>OBV!H304</f>
        <v>BULLISH DIVERGENCE</v>
      </c>
      <c r="M304" s="8">
        <f t="shared" si="40"/>
        <v>25</v>
      </c>
      <c r="N304" s="8">
        <f t="shared" si="41"/>
        <v>0</v>
      </c>
      <c r="O304" s="8">
        <f t="shared" si="42"/>
        <v>0</v>
      </c>
      <c r="P304" s="8">
        <f t="shared" si="43"/>
        <v>50</v>
      </c>
      <c r="Q304" s="9">
        <f t="shared" si="44"/>
        <v>16.25</v>
      </c>
      <c r="R304" s="9">
        <f t="shared" si="45"/>
        <v>17.5</v>
      </c>
      <c r="S304" s="9">
        <f t="shared" si="46"/>
        <v>26.25</v>
      </c>
      <c r="T304" s="9">
        <f t="shared" si="47"/>
        <v>18.75</v>
      </c>
      <c r="U304" s="8">
        <f t="shared" si="48"/>
        <v>20</v>
      </c>
      <c r="V304" s="8">
        <f t="shared" si="49"/>
        <v>19.6875</v>
      </c>
    </row>
    <row r="305" spans="1:22" ht="13.5" x14ac:dyDescent="0.25">
      <c r="A305" s="3">
        <f>RSI!A305</f>
        <v>42748</v>
      </c>
      <c r="B305" s="2">
        <f>RSI!B305</f>
        <v>5.984</v>
      </c>
      <c r="C305" s="2">
        <f>RSI!I305</f>
        <v>45.464845903093618</v>
      </c>
      <c r="D305" s="2">
        <f>MACD!E305</f>
        <v>-4.0470899769435853E-2</v>
      </c>
      <c r="E305" s="2">
        <f>MACD!F305</f>
        <v>-0.14350874007751135</v>
      </c>
      <c r="F305" s="2">
        <f>'Moving Avg'!D305</f>
        <v>6.2320200000000003</v>
      </c>
      <c r="G305" s="2">
        <f>'Moving Avg'!F305</f>
        <v>6.1310049999999983</v>
      </c>
      <c r="H305" s="2">
        <f>'Moving Avg'!G305</f>
        <v>5.8518980000000012</v>
      </c>
      <c r="I305" s="2">
        <f>'Moving Avg'!H305</f>
        <v>6.6707529999999906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  <c r="M305" s="8">
        <f t="shared" si="40"/>
        <v>25</v>
      </c>
      <c r="N305" s="8">
        <f t="shared" si="41"/>
        <v>0</v>
      </c>
      <c r="O305" s="8">
        <f t="shared" si="42"/>
        <v>0</v>
      </c>
      <c r="P305" s="8">
        <f t="shared" si="43"/>
        <v>16.5</v>
      </c>
      <c r="Q305" s="9">
        <f t="shared" si="44"/>
        <v>11.225</v>
      </c>
      <c r="R305" s="9">
        <f t="shared" si="45"/>
        <v>9.125</v>
      </c>
      <c r="S305" s="9">
        <f t="shared" si="46"/>
        <v>11.175000000000001</v>
      </c>
      <c r="T305" s="9">
        <f t="shared" si="47"/>
        <v>10.375</v>
      </c>
      <c r="U305" s="8">
        <f t="shared" si="48"/>
        <v>10.508333333333335</v>
      </c>
      <c r="V305" s="8">
        <f t="shared" si="49"/>
        <v>10.475000000000001</v>
      </c>
    </row>
    <row r="306" spans="1:22" ht="13.5" x14ac:dyDescent="0.25">
      <c r="A306" s="3">
        <f>RSI!A306</f>
        <v>42751</v>
      </c>
      <c r="B306" s="2">
        <f>RSI!B306</f>
        <v>6.1531000000000002</v>
      </c>
      <c r="C306" s="2">
        <f>RSI!I306</f>
        <v>54.086885902500235</v>
      </c>
      <c r="D306" s="2">
        <f>MACD!E306</f>
        <v>-1.0443826977060588E-2</v>
      </c>
      <c r="E306" s="2">
        <f>MACD!F306</f>
        <v>-0.1168957574574212</v>
      </c>
      <c r="F306" s="2">
        <f>'Moving Avg'!D306</f>
        <v>6.1944400000000002</v>
      </c>
      <c r="G306" s="2">
        <f>'Moving Avg'!F306</f>
        <v>6.156839999999999</v>
      </c>
      <c r="H306" s="2">
        <f>'Moving Avg'!G306</f>
        <v>5.8624200000000011</v>
      </c>
      <c r="I306" s="2">
        <f>'Moving Avg'!H306</f>
        <v>6.6631409999999889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  <c r="M306" s="8">
        <f t="shared" si="40"/>
        <v>25</v>
      </c>
      <c r="N306" s="8">
        <f t="shared" si="41"/>
        <v>0</v>
      </c>
      <c r="O306" s="8">
        <f t="shared" si="42"/>
        <v>0</v>
      </c>
      <c r="P306" s="8">
        <f t="shared" si="43"/>
        <v>16.5</v>
      </c>
      <c r="Q306" s="9">
        <f t="shared" si="44"/>
        <v>11.225</v>
      </c>
      <c r="R306" s="9">
        <f t="shared" si="45"/>
        <v>9.125</v>
      </c>
      <c r="S306" s="9">
        <f t="shared" si="46"/>
        <v>11.175000000000001</v>
      </c>
      <c r="T306" s="9">
        <f t="shared" si="47"/>
        <v>10.375</v>
      </c>
      <c r="U306" s="8">
        <f t="shared" si="48"/>
        <v>10.508333333333335</v>
      </c>
      <c r="V306" s="8">
        <f t="shared" si="49"/>
        <v>10.475000000000001</v>
      </c>
    </row>
    <row r="307" spans="1:22" ht="13.5" x14ac:dyDescent="0.25">
      <c r="A307" s="3">
        <f>RSI!A307</f>
        <v>42752</v>
      </c>
      <c r="B307" s="2">
        <f>RSI!B307</f>
        <v>6.1531000000000002</v>
      </c>
      <c r="C307" s="2">
        <f>RSI!I307</f>
        <v>54.086885902500235</v>
      </c>
      <c r="D307" s="2">
        <f>MACD!E307</f>
        <v>1.1592698167701698E-2</v>
      </c>
      <c r="E307" s="2">
        <f>MACD!F307</f>
        <v>-9.1198066332396632E-2</v>
      </c>
      <c r="F307" s="2">
        <f>'Moving Avg'!D307</f>
        <v>6.15686</v>
      </c>
      <c r="G307" s="2">
        <f>'Moving Avg'!F307</f>
        <v>6.1742199999999974</v>
      </c>
      <c r="H307" s="2">
        <f>'Moving Avg'!G307</f>
        <v>5.8729420000000001</v>
      </c>
      <c r="I307" s="2">
        <f>'Moving Avg'!H307</f>
        <v>6.6555744999999895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  <c r="M307" s="8">
        <f t="shared" si="40"/>
        <v>25</v>
      </c>
      <c r="N307" s="8">
        <f t="shared" si="41"/>
        <v>0</v>
      </c>
      <c r="O307" s="8">
        <f t="shared" si="42"/>
        <v>0</v>
      </c>
      <c r="P307" s="8">
        <f t="shared" si="43"/>
        <v>16.5</v>
      </c>
      <c r="Q307" s="9">
        <f t="shared" si="44"/>
        <v>11.225</v>
      </c>
      <c r="R307" s="9">
        <f t="shared" si="45"/>
        <v>9.125</v>
      </c>
      <c r="S307" s="9">
        <f t="shared" si="46"/>
        <v>11.175000000000001</v>
      </c>
      <c r="T307" s="9">
        <f t="shared" si="47"/>
        <v>10.375</v>
      </c>
      <c r="U307" s="8">
        <f t="shared" si="48"/>
        <v>10.508333333333335</v>
      </c>
      <c r="V307" s="8">
        <f t="shared" si="49"/>
        <v>10.475000000000001</v>
      </c>
    </row>
    <row r="308" spans="1:22" ht="13.5" x14ac:dyDescent="0.25">
      <c r="A308" s="3">
        <f>RSI!A308</f>
        <v>42753</v>
      </c>
      <c r="B308" s="2">
        <f>RSI!B308</f>
        <v>6.0872999999999999</v>
      </c>
      <c r="C308" s="2">
        <f>RSI!I308</f>
        <v>50.484864132991618</v>
      </c>
      <c r="D308" s="2">
        <f>MACD!E308</f>
        <v>3.4669830994307205E-2</v>
      </c>
      <c r="E308" s="2">
        <f>MACD!F308</f>
        <v>-6.6024486867055865E-2</v>
      </c>
      <c r="F308" s="2">
        <f>'Moving Avg'!D308</f>
        <v>6.1061199999999998</v>
      </c>
      <c r="G308" s="2">
        <f>'Moving Avg'!F308</f>
        <v>6.1859599999999979</v>
      </c>
      <c r="H308" s="2">
        <f>'Moving Avg'!G308</f>
        <v>5.882524000000001</v>
      </c>
      <c r="I308" s="2">
        <f>'Moving Avg'!H308</f>
        <v>6.6476789999999895</v>
      </c>
      <c r="J308" s="6" t="str">
        <f>OBV!F308</f>
        <v>BEARISH</v>
      </c>
      <c r="K308" s="6" t="str">
        <f>OBV!G308</f>
        <v>STRONG</v>
      </c>
      <c r="L308" s="6" t="str">
        <f>OBV!H308</f>
        <v>CONFIRMED BEARISH</v>
      </c>
      <c r="M308" s="8">
        <f t="shared" si="40"/>
        <v>25</v>
      </c>
      <c r="N308" s="8">
        <f t="shared" si="41"/>
        <v>0</v>
      </c>
      <c r="O308" s="8">
        <f t="shared" si="42"/>
        <v>0</v>
      </c>
      <c r="P308" s="8">
        <f t="shared" si="43"/>
        <v>33</v>
      </c>
      <c r="Q308" s="9">
        <f t="shared" si="44"/>
        <v>13.7</v>
      </c>
      <c r="R308" s="9">
        <f t="shared" si="45"/>
        <v>13.25</v>
      </c>
      <c r="S308" s="9">
        <f t="shared" si="46"/>
        <v>18.600000000000001</v>
      </c>
      <c r="T308" s="9">
        <f t="shared" si="47"/>
        <v>14.5</v>
      </c>
      <c r="U308" s="8">
        <f t="shared" si="48"/>
        <v>15.183333333333332</v>
      </c>
      <c r="V308" s="8">
        <f t="shared" si="49"/>
        <v>15.012499999999999</v>
      </c>
    </row>
    <row r="309" spans="1:22" ht="13.5" x14ac:dyDescent="0.25">
      <c r="A309" s="3">
        <f>RSI!A309</f>
        <v>42754</v>
      </c>
      <c r="B309" s="2">
        <f>RSI!B309</f>
        <v>5.8148999999999997</v>
      </c>
      <c r="C309" s="2">
        <f>RSI!I309</f>
        <v>38.92713134640919</v>
      </c>
      <c r="D309" s="2">
        <f>MACD!E309</f>
        <v>6.4245136416926307E-2</v>
      </c>
      <c r="E309" s="2">
        <f>MACD!F309</f>
        <v>-3.9970562210259436E-2</v>
      </c>
      <c r="F309" s="2">
        <f>'Moving Avg'!D309</f>
        <v>6.0384799999999998</v>
      </c>
      <c r="G309" s="2">
        <f>'Moving Avg'!F309</f>
        <v>6.180794999999998</v>
      </c>
      <c r="H309" s="2">
        <f>'Moving Avg'!G309</f>
        <v>5.8866580000000024</v>
      </c>
      <c r="I309" s="2">
        <f>'Moving Avg'!H309</f>
        <v>6.6384214999999891</v>
      </c>
      <c r="J309" s="6" t="str">
        <f>OBV!F309</f>
        <v>BEARISH</v>
      </c>
      <c r="K309" s="6" t="str">
        <f>OBV!G309</f>
        <v>STRONG</v>
      </c>
      <c r="L309" s="6" t="str">
        <f>OBV!H309</f>
        <v>CONFIRMED BEARISH</v>
      </c>
      <c r="M309" s="8">
        <f t="shared" si="40"/>
        <v>25</v>
      </c>
      <c r="N309" s="8">
        <f t="shared" si="41"/>
        <v>0</v>
      </c>
      <c r="O309" s="8">
        <f t="shared" si="42"/>
        <v>0</v>
      </c>
      <c r="P309" s="8">
        <f t="shared" si="43"/>
        <v>33</v>
      </c>
      <c r="Q309" s="9">
        <f t="shared" si="44"/>
        <v>13.7</v>
      </c>
      <c r="R309" s="9">
        <f t="shared" si="45"/>
        <v>13.25</v>
      </c>
      <c r="S309" s="9">
        <f t="shared" si="46"/>
        <v>18.600000000000001</v>
      </c>
      <c r="T309" s="9">
        <f t="shared" si="47"/>
        <v>14.5</v>
      </c>
      <c r="U309" s="8">
        <f t="shared" si="48"/>
        <v>15.183333333333332</v>
      </c>
      <c r="V309" s="8">
        <f t="shared" si="49"/>
        <v>15.012499999999999</v>
      </c>
    </row>
    <row r="310" spans="1:22" ht="13.5" x14ac:dyDescent="0.25">
      <c r="A310" s="3">
        <f>RSI!A310</f>
        <v>42755</v>
      </c>
      <c r="B310" s="2">
        <f>RSI!B310</f>
        <v>5.8243</v>
      </c>
      <c r="C310" s="2">
        <f>RSI!I310</f>
        <v>39.442343326236355</v>
      </c>
      <c r="D310" s="2">
        <f>MACD!E310</f>
        <v>0.10316373597690554</v>
      </c>
      <c r="E310" s="2">
        <f>MACD!F310</f>
        <v>-1.1343702572826443E-2</v>
      </c>
      <c r="F310" s="2">
        <f>'Moving Avg'!D310</f>
        <v>6.0065399999999993</v>
      </c>
      <c r="G310" s="2">
        <f>'Moving Avg'!F310</f>
        <v>6.1690549999999975</v>
      </c>
      <c r="H310" s="2">
        <f>'Moving Avg'!G310</f>
        <v>5.8909800000000025</v>
      </c>
      <c r="I310" s="2">
        <f>'Moving Avg'!H310</f>
        <v>6.6307184999999897</v>
      </c>
      <c r="J310" s="6" t="str">
        <f>OBV!F310</f>
        <v>BEARISH</v>
      </c>
      <c r="K310" s="6" t="str">
        <f>OBV!G310</f>
        <v>STRONG</v>
      </c>
      <c r="L310" s="6" t="str">
        <f>OBV!H310</f>
        <v>CONFIRMED BEARISH</v>
      </c>
      <c r="M310" s="8">
        <f t="shared" si="40"/>
        <v>25</v>
      </c>
      <c r="N310" s="8">
        <f t="shared" si="41"/>
        <v>0</v>
      </c>
      <c r="O310" s="8">
        <f t="shared" si="42"/>
        <v>0</v>
      </c>
      <c r="P310" s="8">
        <f t="shared" si="43"/>
        <v>33</v>
      </c>
      <c r="Q310" s="9">
        <f t="shared" si="44"/>
        <v>13.7</v>
      </c>
      <c r="R310" s="9">
        <f t="shared" si="45"/>
        <v>13.25</v>
      </c>
      <c r="S310" s="9">
        <f t="shared" si="46"/>
        <v>18.600000000000001</v>
      </c>
      <c r="T310" s="9">
        <f t="shared" si="47"/>
        <v>14.5</v>
      </c>
      <c r="U310" s="8">
        <f t="shared" si="48"/>
        <v>15.183333333333332</v>
      </c>
      <c r="V310" s="8">
        <f t="shared" si="49"/>
        <v>15.012499999999999</v>
      </c>
    </row>
    <row r="311" spans="1:22" ht="13.5" x14ac:dyDescent="0.25">
      <c r="A311" s="3">
        <f>RSI!A311</f>
        <v>42758</v>
      </c>
      <c r="B311" s="2">
        <f>RSI!B311</f>
        <v>5.6551999999999998</v>
      </c>
      <c r="C311" s="2">
        <f>RSI!I311</f>
        <v>33.901707093531485</v>
      </c>
      <c r="D311" s="2">
        <f>MACD!E311</f>
        <v>0.16160635687458846</v>
      </c>
      <c r="E311" s="2">
        <f>MACD!F311</f>
        <v>2.3246309316656538E-2</v>
      </c>
      <c r="F311" s="2">
        <f>'Moving Avg'!D311</f>
        <v>5.9069600000000007</v>
      </c>
      <c r="G311" s="2">
        <f>'Moving Avg'!F311</f>
        <v>6.1488599999999973</v>
      </c>
      <c r="H311" s="2">
        <f>'Moving Avg'!G311</f>
        <v>5.8919200000000025</v>
      </c>
      <c r="I311" s="2">
        <f>'Moving Avg'!H311</f>
        <v>6.6221699999999908</v>
      </c>
      <c r="J311" s="6" t="str">
        <f>OBV!F311</f>
        <v>BEARISH</v>
      </c>
      <c r="K311" s="6" t="str">
        <f>OBV!G311</f>
        <v>STRONG</v>
      </c>
      <c r="L311" s="6" t="str">
        <f>OBV!H311</f>
        <v>CONFIRMED BEARISH</v>
      </c>
      <c r="M311" s="8">
        <f t="shared" si="40"/>
        <v>25</v>
      </c>
      <c r="N311" s="8">
        <f t="shared" si="41"/>
        <v>0</v>
      </c>
      <c r="O311" s="8">
        <f t="shared" si="42"/>
        <v>0</v>
      </c>
      <c r="P311" s="8">
        <f t="shared" si="43"/>
        <v>33</v>
      </c>
      <c r="Q311" s="9">
        <f t="shared" si="44"/>
        <v>13.7</v>
      </c>
      <c r="R311" s="9">
        <f t="shared" si="45"/>
        <v>13.25</v>
      </c>
      <c r="S311" s="9">
        <f t="shared" si="46"/>
        <v>18.600000000000001</v>
      </c>
      <c r="T311" s="9">
        <f t="shared" si="47"/>
        <v>14.5</v>
      </c>
      <c r="U311" s="8">
        <f t="shared" si="48"/>
        <v>15.183333333333332</v>
      </c>
      <c r="V311" s="8">
        <f t="shared" si="49"/>
        <v>15.012499999999999</v>
      </c>
    </row>
    <row r="312" spans="1:22" ht="13.5" x14ac:dyDescent="0.25">
      <c r="A312" s="3">
        <f>RSI!A312</f>
        <v>42759</v>
      </c>
      <c r="B312" s="2">
        <f>RSI!B312</f>
        <v>5.6551999999999998</v>
      </c>
      <c r="C312" s="2">
        <f>RSI!I312</f>
        <v>33.901707093531485</v>
      </c>
      <c r="D312" s="2">
        <f>MACD!E312</f>
        <v>0.21336845180155262</v>
      </c>
      <c r="E312" s="2">
        <f>MACD!F312</f>
        <v>6.1270737813635755E-2</v>
      </c>
      <c r="F312" s="2">
        <f>'Moving Avg'!D312</f>
        <v>5.8073800000000002</v>
      </c>
      <c r="G312" s="2">
        <f>'Moving Avg'!F312</f>
        <v>6.1263149999999973</v>
      </c>
      <c r="H312" s="2">
        <f>'Moving Avg'!G312</f>
        <v>5.8938000000000024</v>
      </c>
      <c r="I312" s="2">
        <f>'Moving Avg'!H312</f>
        <v>6.61252499999999</v>
      </c>
      <c r="J312" s="6" t="str">
        <f>OBV!F312</f>
        <v>BEARISH</v>
      </c>
      <c r="K312" s="6" t="str">
        <f>OBV!G312</f>
        <v>STRONG</v>
      </c>
      <c r="L312" s="6" t="str">
        <f>OBV!H312</f>
        <v>CONFIRMED BEARISH</v>
      </c>
      <c r="M312" s="8">
        <f t="shared" si="40"/>
        <v>25</v>
      </c>
      <c r="N312" s="8">
        <f t="shared" si="41"/>
        <v>0</v>
      </c>
      <c r="O312" s="8">
        <f t="shared" si="42"/>
        <v>0</v>
      </c>
      <c r="P312" s="8">
        <f t="shared" si="43"/>
        <v>33</v>
      </c>
      <c r="Q312" s="9">
        <f t="shared" si="44"/>
        <v>13.7</v>
      </c>
      <c r="R312" s="9">
        <f t="shared" si="45"/>
        <v>13.25</v>
      </c>
      <c r="S312" s="9">
        <f t="shared" si="46"/>
        <v>18.600000000000001</v>
      </c>
      <c r="T312" s="9">
        <f t="shared" si="47"/>
        <v>14.5</v>
      </c>
      <c r="U312" s="8">
        <f t="shared" si="48"/>
        <v>15.183333333333332</v>
      </c>
      <c r="V312" s="8">
        <f t="shared" si="49"/>
        <v>15.012499999999999</v>
      </c>
    </row>
    <row r="313" spans="1:22" ht="13.5" x14ac:dyDescent="0.25">
      <c r="A313" s="3">
        <f>RSI!A313</f>
        <v>42760</v>
      </c>
      <c r="B313" s="2">
        <f>RSI!B313</f>
        <v>5.6551999999999998</v>
      </c>
      <c r="C313" s="2">
        <f>RSI!I313</f>
        <v>33.901707093531485</v>
      </c>
      <c r="D313" s="2">
        <f>MACD!E313</f>
        <v>0.25930663498590878</v>
      </c>
      <c r="E313" s="2">
        <f>MACD!F313</f>
        <v>0.10087791724809037</v>
      </c>
      <c r="F313" s="2">
        <f>'Moving Avg'!D313</f>
        <v>5.7209599999999998</v>
      </c>
      <c r="G313" s="2">
        <f>'Moving Avg'!F313</f>
        <v>6.0986049999999974</v>
      </c>
      <c r="H313" s="2">
        <f>'Moving Avg'!G313</f>
        <v>5.8943640000000013</v>
      </c>
      <c r="I313" s="2">
        <f>'Moving Avg'!H313</f>
        <v>6.6028799999999883</v>
      </c>
      <c r="J313" s="6" t="str">
        <f>OBV!F313</f>
        <v>BULLISH</v>
      </c>
      <c r="K313" s="6" t="str">
        <f>OBV!G313</f>
        <v>NEUTRAL</v>
      </c>
      <c r="L313" s="6" t="str">
        <f>OBV!H313</f>
        <v>BULLISH DIVERGENCE</v>
      </c>
      <c r="M313" s="8">
        <f t="shared" si="40"/>
        <v>25</v>
      </c>
      <c r="N313" s="8">
        <f t="shared" si="41"/>
        <v>0</v>
      </c>
      <c r="O313" s="8">
        <f t="shared" si="42"/>
        <v>0</v>
      </c>
      <c r="P313" s="8">
        <f t="shared" si="43"/>
        <v>66.5</v>
      </c>
      <c r="Q313" s="9">
        <f t="shared" si="44"/>
        <v>18.725000000000001</v>
      </c>
      <c r="R313" s="9">
        <f t="shared" si="45"/>
        <v>21.625</v>
      </c>
      <c r="S313" s="9">
        <f t="shared" si="46"/>
        <v>33.674999999999997</v>
      </c>
      <c r="T313" s="9">
        <f t="shared" si="47"/>
        <v>22.875</v>
      </c>
      <c r="U313" s="8">
        <f t="shared" si="48"/>
        <v>24.675000000000001</v>
      </c>
      <c r="V313" s="8">
        <f t="shared" si="49"/>
        <v>24.225000000000001</v>
      </c>
    </row>
    <row r="314" spans="1:22" ht="13.5" x14ac:dyDescent="0.25">
      <c r="A314" s="3">
        <f>RSI!A314</f>
        <v>42761</v>
      </c>
      <c r="B314" s="2">
        <f>RSI!B314</f>
        <v>5.6551999999999998</v>
      </c>
      <c r="C314" s="2">
        <f>RSI!I314</f>
        <v>33.901707093531485</v>
      </c>
      <c r="D314" s="2">
        <f>MACD!E314</f>
        <v>0.27125071998805783</v>
      </c>
      <c r="E314" s="2">
        <f>MACD!F314</f>
        <v>0.13495247779608388</v>
      </c>
      <c r="F314" s="2">
        <f>'Moving Avg'!D314</f>
        <v>5.6890200000000002</v>
      </c>
      <c r="G314" s="2">
        <f>'Moving Avg'!F314</f>
        <v>6.0643149999999979</v>
      </c>
      <c r="H314" s="2">
        <f>'Moving Avg'!G314</f>
        <v>5.8949280000000011</v>
      </c>
      <c r="I314" s="2">
        <f>'Moving Avg'!H314</f>
        <v>6.5921384999999884</v>
      </c>
      <c r="J314" s="6" t="str">
        <f>OBV!F314</f>
        <v>BULLISH</v>
      </c>
      <c r="K314" s="6" t="str">
        <f>OBV!G314</f>
        <v>WEAK</v>
      </c>
      <c r="L314" s="6" t="str">
        <f>OBV!H314</f>
        <v>BULLISH DIVERGENCE</v>
      </c>
      <c r="M314" s="8">
        <f t="shared" si="40"/>
        <v>25</v>
      </c>
      <c r="N314" s="8">
        <f t="shared" si="41"/>
        <v>0</v>
      </c>
      <c r="O314" s="8">
        <f t="shared" si="42"/>
        <v>0</v>
      </c>
      <c r="P314" s="8">
        <f t="shared" si="43"/>
        <v>50</v>
      </c>
      <c r="Q314" s="9">
        <f t="shared" si="44"/>
        <v>16.25</v>
      </c>
      <c r="R314" s="9">
        <f t="shared" si="45"/>
        <v>17.5</v>
      </c>
      <c r="S314" s="9">
        <f t="shared" si="46"/>
        <v>26.25</v>
      </c>
      <c r="T314" s="9">
        <f t="shared" si="47"/>
        <v>18.75</v>
      </c>
      <c r="U314" s="8">
        <f t="shared" si="48"/>
        <v>20</v>
      </c>
      <c r="V314" s="8">
        <f t="shared" si="49"/>
        <v>19.6875</v>
      </c>
    </row>
    <row r="315" spans="1:22" ht="13.5" x14ac:dyDescent="0.25">
      <c r="A315" s="3">
        <f>RSI!A315</f>
        <v>42762</v>
      </c>
      <c r="B315" s="2">
        <f>RSI!B315</f>
        <v>5.6458000000000004</v>
      </c>
      <c r="C315" s="2">
        <f>RSI!I315</f>
        <v>33.549333139095609</v>
      </c>
      <c r="D315" s="2">
        <f>MACD!E315</f>
        <v>0.25787243080184297</v>
      </c>
      <c r="E315" s="2">
        <f>MACD!F315</f>
        <v>0.1595364683972357</v>
      </c>
      <c r="F315" s="2">
        <f>'Moving Avg'!D315</f>
        <v>5.6533199999999999</v>
      </c>
      <c r="G315" s="2">
        <f>'Moving Avg'!F315</f>
        <v>6.0333149999999973</v>
      </c>
      <c r="H315" s="2">
        <f>'Moving Avg'!G315</f>
        <v>5.891922000000001</v>
      </c>
      <c r="I315" s="2">
        <f>'Moving Avg'!H315</f>
        <v>6.5802534999999889</v>
      </c>
      <c r="J315" s="6" t="str">
        <f>OBV!F315</f>
        <v>BEARISH</v>
      </c>
      <c r="K315" s="6" t="str">
        <f>OBV!G315</f>
        <v>STRONG</v>
      </c>
      <c r="L315" s="6" t="str">
        <f>OBV!H315</f>
        <v>CONFIRMED BEARISH</v>
      </c>
      <c r="M315" s="8">
        <f t="shared" si="40"/>
        <v>25</v>
      </c>
      <c r="N315" s="8">
        <f t="shared" si="41"/>
        <v>0</v>
      </c>
      <c r="O315" s="8">
        <f t="shared" si="42"/>
        <v>0</v>
      </c>
      <c r="P315" s="8">
        <f t="shared" si="43"/>
        <v>33</v>
      </c>
      <c r="Q315" s="9">
        <f t="shared" si="44"/>
        <v>13.7</v>
      </c>
      <c r="R315" s="9">
        <f t="shared" si="45"/>
        <v>13.25</v>
      </c>
      <c r="S315" s="9">
        <f t="shared" si="46"/>
        <v>18.600000000000001</v>
      </c>
      <c r="T315" s="9">
        <f t="shared" si="47"/>
        <v>14.5</v>
      </c>
      <c r="U315" s="8">
        <f t="shared" si="48"/>
        <v>15.183333333333332</v>
      </c>
      <c r="V315" s="8">
        <f t="shared" si="49"/>
        <v>15.012499999999999</v>
      </c>
    </row>
    <row r="316" spans="1:22" ht="13.5" x14ac:dyDescent="0.25">
      <c r="A316" s="3">
        <f>RSI!A316</f>
        <v>42765</v>
      </c>
      <c r="B316" s="2">
        <f>RSI!B316</f>
        <v>5.6364000000000001</v>
      </c>
      <c r="C316" s="2">
        <f>RSI!I316</f>
        <v>33.177954835646617</v>
      </c>
      <c r="D316" s="2">
        <f>MACD!E316</f>
        <v>0.27501796000578604</v>
      </c>
      <c r="E316" s="2">
        <f>MACD!F316</f>
        <v>0.18263276671894577</v>
      </c>
      <c r="F316" s="2">
        <f>'Moving Avg'!D316</f>
        <v>5.6495599999999992</v>
      </c>
      <c r="G316" s="2">
        <f>'Moving Avg'!F316</f>
        <v>6.0018449999999977</v>
      </c>
      <c r="H316" s="2">
        <f>'Moving Avg'!G316</f>
        <v>5.8915459999999999</v>
      </c>
      <c r="I316" s="2">
        <f>'Moving Avg'!H316</f>
        <v>6.568001999999991</v>
      </c>
      <c r="J316" s="6" t="str">
        <f>OBV!F316</f>
        <v>BEARISH</v>
      </c>
      <c r="K316" s="6" t="str">
        <f>OBV!G316</f>
        <v>STRONG</v>
      </c>
      <c r="L316" s="6" t="str">
        <f>OBV!H316</f>
        <v>CONFIRMED BEARISH</v>
      </c>
      <c r="M316" s="8">
        <f t="shared" si="40"/>
        <v>25</v>
      </c>
      <c r="N316" s="8">
        <f t="shared" si="41"/>
        <v>0</v>
      </c>
      <c r="O316" s="8">
        <f t="shared" si="42"/>
        <v>0</v>
      </c>
      <c r="P316" s="8">
        <f t="shared" si="43"/>
        <v>33</v>
      </c>
      <c r="Q316" s="9">
        <f t="shared" si="44"/>
        <v>13.7</v>
      </c>
      <c r="R316" s="9">
        <f t="shared" si="45"/>
        <v>13.25</v>
      </c>
      <c r="S316" s="9">
        <f t="shared" si="46"/>
        <v>18.600000000000001</v>
      </c>
      <c r="T316" s="9">
        <f t="shared" si="47"/>
        <v>14.5</v>
      </c>
      <c r="U316" s="8">
        <f t="shared" si="48"/>
        <v>15.183333333333332</v>
      </c>
      <c r="V316" s="8">
        <f t="shared" si="49"/>
        <v>15.012499999999999</v>
      </c>
    </row>
    <row r="317" spans="1:22" ht="13.5" x14ac:dyDescent="0.25">
      <c r="A317" s="3">
        <f>RSI!A317</f>
        <v>42766</v>
      </c>
      <c r="B317" s="2">
        <f>RSI!B317</f>
        <v>5.6364000000000001</v>
      </c>
      <c r="C317" s="2">
        <f>RSI!I317</f>
        <v>33.177954835646617</v>
      </c>
      <c r="D317" s="2">
        <f>MACD!E317</f>
        <v>0.29120527821393694</v>
      </c>
      <c r="E317" s="2">
        <f>MACD!F317</f>
        <v>0.20434726901794401</v>
      </c>
      <c r="F317" s="2">
        <f>'Moving Avg'!D317</f>
        <v>5.6457999999999995</v>
      </c>
      <c r="G317" s="2">
        <f>'Moving Avg'!F317</f>
        <v>5.9713149999999979</v>
      </c>
      <c r="H317" s="2">
        <f>'Moving Avg'!G317</f>
        <v>5.8911699999999998</v>
      </c>
      <c r="I317" s="2">
        <f>'Moving Avg'!H317</f>
        <v>6.5566639999999907</v>
      </c>
      <c r="J317" s="6" t="str">
        <f>OBV!F317</f>
        <v>BEARISH</v>
      </c>
      <c r="K317" s="6" t="str">
        <f>OBV!G317</f>
        <v>STRONG</v>
      </c>
      <c r="L317" s="6" t="str">
        <f>OBV!H317</f>
        <v>CONFIRMED BEARISH</v>
      </c>
      <c r="M317" s="8">
        <f t="shared" si="40"/>
        <v>25</v>
      </c>
      <c r="N317" s="8">
        <f t="shared" si="41"/>
        <v>0</v>
      </c>
      <c r="O317" s="8">
        <f t="shared" si="42"/>
        <v>0</v>
      </c>
      <c r="P317" s="8">
        <f t="shared" si="43"/>
        <v>33</v>
      </c>
      <c r="Q317" s="9">
        <f t="shared" si="44"/>
        <v>13.7</v>
      </c>
      <c r="R317" s="9">
        <f t="shared" si="45"/>
        <v>13.25</v>
      </c>
      <c r="S317" s="9">
        <f t="shared" si="46"/>
        <v>18.600000000000001</v>
      </c>
      <c r="T317" s="9">
        <f t="shared" si="47"/>
        <v>14.5</v>
      </c>
      <c r="U317" s="8">
        <f t="shared" si="48"/>
        <v>15.183333333333332</v>
      </c>
      <c r="V317" s="8">
        <f t="shared" si="49"/>
        <v>15.012499999999999</v>
      </c>
    </row>
    <row r="318" spans="1:22" ht="13.5" x14ac:dyDescent="0.25">
      <c r="A318" s="3">
        <f>RSI!A318</f>
        <v>42767</v>
      </c>
      <c r="B318" s="2">
        <f>RSI!B318</f>
        <v>5.6458000000000004</v>
      </c>
      <c r="C318" s="2">
        <f>RSI!I318</f>
        <v>34.024951539893834</v>
      </c>
      <c r="D318" s="2">
        <f>MACD!E318</f>
        <v>0.2956380172292814</v>
      </c>
      <c r="E318" s="2">
        <f>MACD!F318</f>
        <v>0.2226054186602115</v>
      </c>
      <c r="F318" s="2">
        <f>'Moving Avg'!D318</f>
        <v>5.6439199999999996</v>
      </c>
      <c r="G318" s="2">
        <f>'Moving Avg'!F318</f>
        <v>5.9412549999999973</v>
      </c>
      <c r="H318" s="2">
        <f>'Moving Avg'!G318</f>
        <v>5.8866600000000009</v>
      </c>
      <c r="I318" s="2">
        <f>'Moving Avg'!H318</f>
        <v>6.544596499999991</v>
      </c>
      <c r="J318" s="6" t="str">
        <f>OBV!F318</f>
        <v>BEARISH</v>
      </c>
      <c r="K318" s="6" t="str">
        <f>OBV!G318</f>
        <v>STRONG</v>
      </c>
      <c r="L318" s="6" t="str">
        <f>OBV!H318</f>
        <v>CONFIRMED BEARISH</v>
      </c>
      <c r="M318" s="8">
        <f t="shared" si="40"/>
        <v>25</v>
      </c>
      <c r="N318" s="8">
        <f t="shared" si="41"/>
        <v>0</v>
      </c>
      <c r="O318" s="8">
        <f t="shared" si="42"/>
        <v>0</v>
      </c>
      <c r="P318" s="8">
        <f t="shared" si="43"/>
        <v>33</v>
      </c>
      <c r="Q318" s="9">
        <f t="shared" si="44"/>
        <v>13.7</v>
      </c>
      <c r="R318" s="9">
        <f t="shared" si="45"/>
        <v>13.25</v>
      </c>
      <c r="S318" s="9">
        <f t="shared" si="46"/>
        <v>18.600000000000001</v>
      </c>
      <c r="T318" s="9">
        <f t="shared" si="47"/>
        <v>14.5</v>
      </c>
      <c r="U318" s="8">
        <f t="shared" si="48"/>
        <v>15.183333333333332</v>
      </c>
      <c r="V318" s="8">
        <f t="shared" si="49"/>
        <v>15.012499999999999</v>
      </c>
    </row>
    <row r="319" spans="1:22" ht="13.5" x14ac:dyDescent="0.25">
      <c r="A319" s="3">
        <f>RSI!A319</f>
        <v>42768</v>
      </c>
      <c r="B319" s="2">
        <f>RSI!B319</f>
        <v>5.6458000000000004</v>
      </c>
      <c r="C319" s="2">
        <f>RSI!I319</f>
        <v>34.024951539893834</v>
      </c>
      <c r="D319" s="2">
        <f>MACD!E319</f>
        <v>0.25886551341247976</v>
      </c>
      <c r="E319" s="2">
        <f>MACD!F319</f>
        <v>0.22985743761066518</v>
      </c>
      <c r="F319" s="2">
        <f>'Moving Avg'!D319</f>
        <v>5.6420399999999997</v>
      </c>
      <c r="G319" s="2">
        <f>'Moving Avg'!F319</f>
        <v>5.9144799999999975</v>
      </c>
      <c r="H319" s="2">
        <f>'Moving Avg'!G319</f>
        <v>5.8868480000000014</v>
      </c>
      <c r="I319" s="2">
        <f>'Moving Avg'!H319</f>
        <v>6.5337169999999913</v>
      </c>
      <c r="J319" s="6" t="str">
        <f>OBV!F319</f>
        <v>BEARISH</v>
      </c>
      <c r="K319" s="6" t="str">
        <f>OBV!G319</f>
        <v>STRONG</v>
      </c>
      <c r="L319" s="6" t="str">
        <f>OBV!H319</f>
        <v>CONFIRMED BEARISH</v>
      </c>
      <c r="M319" s="8">
        <f t="shared" si="40"/>
        <v>25</v>
      </c>
      <c r="N319" s="8">
        <f t="shared" si="41"/>
        <v>0</v>
      </c>
      <c r="O319" s="8">
        <f t="shared" si="42"/>
        <v>0</v>
      </c>
      <c r="P319" s="8">
        <f t="shared" si="43"/>
        <v>33</v>
      </c>
      <c r="Q319" s="9">
        <f t="shared" si="44"/>
        <v>13.7</v>
      </c>
      <c r="R319" s="9">
        <f t="shared" si="45"/>
        <v>13.25</v>
      </c>
      <c r="S319" s="9">
        <f t="shared" si="46"/>
        <v>18.600000000000001</v>
      </c>
      <c r="T319" s="9">
        <f t="shared" si="47"/>
        <v>14.5</v>
      </c>
      <c r="U319" s="8">
        <f t="shared" si="48"/>
        <v>15.183333333333332</v>
      </c>
      <c r="V319" s="8">
        <f t="shared" si="49"/>
        <v>15.012499999999999</v>
      </c>
    </row>
    <row r="320" spans="1:22" ht="13.5" x14ac:dyDescent="0.25">
      <c r="A320" s="3">
        <f>RSI!A320</f>
        <v>42769</v>
      </c>
      <c r="B320" s="2">
        <f>RSI!B320</f>
        <v>5.6458000000000004</v>
      </c>
      <c r="C320" s="2">
        <f>RSI!I320</f>
        <v>34.024951539893834</v>
      </c>
      <c r="D320" s="2">
        <f>MACD!E320</f>
        <v>0.23047833220658109</v>
      </c>
      <c r="E320" s="2">
        <f>MACD!F320</f>
        <v>0.22998161652984836</v>
      </c>
      <c r="F320" s="2">
        <f>'Moving Avg'!D320</f>
        <v>5.6420400000000006</v>
      </c>
      <c r="G320" s="2">
        <f>'Moving Avg'!F320</f>
        <v>5.8834799999999969</v>
      </c>
      <c r="H320" s="2">
        <f>'Moving Avg'!G320</f>
        <v>5.8842180000000015</v>
      </c>
      <c r="I320" s="2">
        <f>'Moving Avg'!H320</f>
        <v>6.5226544999999909</v>
      </c>
      <c r="J320" s="6" t="str">
        <f>OBV!F320</f>
        <v>BULLISH</v>
      </c>
      <c r="K320" s="6" t="str">
        <f>OBV!G320</f>
        <v>NEUTRAL</v>
      </c>
      <c r="L320" s="6" t="str">
        <f>OBV!H320</f>
        <v>NEUTRAL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49.5</v>
      </c>
      <c r="Q320" s="9">
        <f t="shared" si="44"/>
        <v>16.175000000000001</v>
      </c>
      <c r="R320" s="9">
        <f t="shared" si="45"/>
        <v>17.375</v>
      </c>
      <c r="S320" s="9">
        <f t="shared" si="46"/>
        <v>26.025000000000002</v>
      </c>
      <c r="T320" s="9">
        <f t="shared" si="47"/>
        <v>18.625</v>
      </c>
      <c r="U320" s="8">
        <f t="shared" si="48"/>
        <v>19.858333333333334</v>
      </c>
      <c r="V320" s="8">
        <f t="shared" si="49"/>
        <v>19.55</v>
      </c>
    </row>
    <row r="321" spans="1:22" ht="13.5" x14ac:dyDescent="0.25">
      <c r="A321" s="3">
        <f>RSI!A321</f>
        <v>42772</v>
      </c>
      <c r="B321" s="2">
        <f>RSI!B321</f>
        <v>5.6458000000000004</v>
      </c>
      <c r="C321" s="2">
        <f>RSI!I321</f>
        <v>34.024951539893834</v>
      </c>
      <c r="D321" s="2">
        <f>MACD!E321</f>
        <v>0.1816299328890647</v>
      </c>
      <c r="E321" s="2">
        <f>MACD!F321</f>
        <v>0.22031127980169163</v>
      </c>
      <c r="F321" s="2">
        <f>'Moving Avg'!D321</f>
        <v>5.6439200000000005</v>
      </c>
      <c r="G321" s="2">
        <f>'Moving Avg'!F321</f>
        <v>5.8487199999999975</v>
      </c>
      <c r="H321" s="2">
        <f>'Moving Avg'!G321</f>
        <v>5.8819640000000017</v>
      </c>
      <c r="I321" s="2">
        <f>'Moving Avg'!H321</f>
        <v>6.5115919999999923</v>
      </c>
      <c r="J321" s="6" t="str">
        <f>OBV!F321</f>
        <v>BULLISH</v>
      </c>
      <c r="K321" s="6" t="str">
        <f>OBV!G321</f>
        <v>NEUTRAL</v>
      </c>
      <c r="L321" s="6" t="str">
        <f>OBV!H321</f>
        <v>CONFIRMED BULLISH</v>
      </c>
      <c r="M321" s="8">
        <f t="shared" si="40"/>
        <v>25</v>
      </c>
      <c r="N321" s="8">
        <f t="shared" si="41"/>
        <v>100</v>
      </c>
      <c r="O321" s="8">
        <f t="shared" si="42"/>
        <v>0</v>
      </c>
      <c r="P321" s="8">
        <f t="shared" si="43"/>
        <v>83.5</v>
      </c>
      <c r="Q321" s="9">
        <f t="shared" si="44"/>
        <v>56.274999999999999</v>
      </c>
      <c r="R321" s="9">
        <f t="shared" si="45"/>
        <v>45.875</v>
      </c>
      <c r="S321" s="9">
        <f t="shared" si="46"/>
        <v>56.325000000000003</v>
      </c>
      <c r="T321" s="9">
        <f t="shared" si="47"/>
        <v>52.125</v>
      </c>
      <c r="U321" s="8">
        <f t="shared" si="48"/>
        <v>52.82500000000001</v>
      </c>
      <c r="V321" s="8">
        <f t="shared" si="49"/>
        <v>52.650000000000006</v>
      </c>
    </row>
    <row r="322" spans="1:22" ht="13.5" x14ac:dyDescent="0.25">
      <c r="A322" s="3">
        <f>RSI!A322</f>
        <v>42773</v>
      </c>
      <c r="B322" s="2">
        <f>RSI!B322</f>
        <v>5.6458000000000004</v>
      </c>
      <c r="C322" s="2">
        <f>RSI!I322</f>
        <v>34.024951539893834</v>
      </c>
      <c r="D322" s="2">
        <f>MACD!E322</f>
        <v>0.14139566068429676</v>
      </c>
      <c r="E322" s="2">
        <f>MACD!F322</f>
        <v>0.20452815597821267</v>
      </c>
      <c r="F322" s="2">
        <f>'Moving Avg'!D322</f>
        <v>5.6458000000000004</v>
      </c>
      <c r="G322" s="2">
        <f>'Moving Avg'!F322</f>
        <v>5.8139599999999971</v>
      </c>
      <c r="H322" s="2">
        <f>'Moving Avg'!G322</f>
        <v>5.8804620000000014</v>
      </c>
      <c r="I322" s="2">
        <f>'Moving Avg'!H322</f>
        <v>6.5028594999999942</v>
      </c>
      <c r="J322" s="6" t="str">
        <f>OBV!F322</f>
        <v>BULLISH</v>
      </c>
      <c r="K322" s="6" t="str">
        <f>OBV!G322</f>
        <v>NEUTRAL</v>
      </c>
      <c r="L322" s="6" t="str">
        <f>OBV!H322</f>
        <v>CONFIRMED BULLISH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100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83.5</v>
      </c>
      <c r="Q322" s="9">
        <f t="shared" si="44"/>
        <v>56.274999999999999</v>
      </c>
      <c r="R322" s="9">
        <f t="shared" si="45"/>
        <v>45.875</v>
      </c>
      <c r="S322" s="9">
        <f t="shared" si="46"/>
        <v>56.325000000000003</v>
      </c>
      <c r="T322" s="9">
        <f t="shared" si="47"/>
        <v>52.125</v>
      </c>
      <c r="U322" s="8">
        <f t="shared" si="48"/>
        <v>52.82500000000001</v>
      </c>
      <c r="V322" s="8">
        <f t="shared" si="49"/>
        <v>52.650000000000006</v>
      </c>
    </row>
    <row r="323" spans="1:22" ht="13.5" x14ac:dyDescent="0.25">
      <c r="A323" s="3">
        <f>RSI!A323</f>
        <v>42774</v>
      </c>
      <c r="B323" s="2">
        <f>RSI!B323</f>
        <v>5.6458000000000004</v>
      </c>
      <c r="C323" s="2">
        <f>RSI!I323</f>
        <v>34.024951539893834</v>
      </c>
      <c r="D323" s="2">
        <f>MACD!E323</f>
        <v>0.10836885869270585</v>
      </c>
      <c r="E323" s="2">
        <f>MACD!F323</f>
        <v>0.18529629652111132</v>
      </c>
      <c r="F323" s="2">
        <f>'Moving Avg'!D323</f>
        <v>5.6458000000000004</v>
      </c>
      <c r="G323" s="2">
        <f>'Moving Avg'!F323</f>
        <v>5.7791999999999977</v>
      </c>
      <c r="H323" s="2">
        <f>'Moving Avg'!G323</f>
        <v>5.8782080000000034</v>
      </c>
      <c r="I323" s="2">
        <f>'Moving Avg'!H323</f>
        <v>6.4941269999999944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  <c r="M323" s="8">
        <f t="shared" si="50"/>
        <v>25</v>
      </c>
      <c r="N323" s="8">
        <f t="shared" si="51"/>
        <v>100</v>
      </c>
      <c r="O323" s="8">
        <f t="shared" si="52"/>
        <v>0</v>
      </c>
      <c r="P323" s="8">
        <f t="shared" si="53"/>
        <v>33</v>
      </c>
      <c r="Q323" s="9">
        <f t="shared" ref="Q323:Q386" si="54">0.35*M323+N323*0.35+O323*0.15+P323*0.15</f>
        <v>48.7</v>
      </c>
      <c r="R323" s="9">
        <f t="shared" ref="R323:R386" si="55">M323*0.2+N323*0.2+O323*0.35+P323*0.25</f>
        <v>33.25</v>
      </c>
      <c r="S323" s="9">
        <f t="shared" ref="S323:S386" si="56">M323*0.15+N323*0.15+O323*0.25+P323*0.45</f>
        <v>33.6</v>
      </c>
      <c r="T323" s="9">
        <f t="shared" ref="T323:T386" si="57">0.25*SUM(M323:P323)</f>
        <v>39.5</v>
      </c>
      <c r="U323" s="8">
        <f t="shared" ref="U323:U386" si="58">SUM(Q323:S323)/3</f>
        <v>38.516666666666673</v>
      </c>
      <c r="V323" s="8">
        <f t="shared" ref="V323:V386" si="59">SUM(Q323:T323)/4</f>
        <v>38.762500000000003</v>
      </c>
    </row>
    <row r="324" spans="1:22" ht="13.5" x14ac:dyDescent="0.25">
      <c r="A324" s="3">
        <f>RSI!A324</f>
        <v>42775</v>
      </c>
      <c r="B324" s="2">
        <f>RSI!B324</f>
        <v>5.6458000000000004</v>
      </c>
      <c r="C324" s="2">
        <f>RSI!I324</f>
        <v>34.024951539893834</v>
      </c>
      <c r="D324" s="2">
        <f>MACD!E324</f>
        <v>8.1365308885132492E-2</v>
      </c>
      <c r="E324" s="2">
        <f>MACD!F324</f>
        <v>0.16451009899391555</v>
      </c>
      <c r="F324" s="2">
        <f>'Moving Avg'!D324</f>
        <v>5.6458000000000004</v>
      </c>
      <c r="G324" s="2">
        <f>'Moving Avg'!F324</f>
        <v>5.7538349999999969</v>
      </c>
      <c r="H324" s="2">
        <f>'Moving Avg'!G324</f>
        <v>5.8759540000000028</v>
      </c>
      <c r="I324" s="2">
        <f>'Moving Avg'!H324</f>
        <v>6.4844349999999933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  <c r="M324" s="8">
        <f t="shared" si="50"/>
        <v>25</v>
      </c>
      <c r="N324" s="8">
        <f t="shared" si="51"/>
        <v>100</v>
      </c>
      <c r="O324" s="8">
        <f t="shared" si="52"/>
        <v>0</v>
      </c>
      <c r="P324" s="8">
        <f t="shared" si="53"/>
        <v>33</v>
      </c>
      <c r="Q324" s="9">
        <f t="shared" si="54"/>
        <v>48.7</v>
      </c>
      <c r="R324" s="9">
        <f t="shared" si="55"/>
        <v>33.25</v>
      </c>
      <c r="S324" s="9">
        <f t="shared" si="56"/>
        <v>33.6</v>
      </c>
      <c r="T324" s="9">
        <f t="shared" si="57"/>
        <v>39.5</v>
      </c>
      <c r="U324" s="8">
        <f t="shared" si="58"/>
        <v>38.516666666666673</v>
      </c>
      <c r="V324" s="8">
        <f t="shared" si="59"/>
        <v>38.762500000000003</v>
      </c>
    </row>
    <row r="325" spans="1:22" ht="13.5" x14ac:dyDescent="0.25">
      <c r="A325" s="3">
        <f>RSI!A325</f>
        <v>42776</v>
      </c>
      <c r="B325" s="2">
        <f>RSI!B325</f>
        <v>5.6458000000000004</v>
      </c>
      <c r="C325" s="2">
        <f>RSI!I325</f>
        <v>34.024951539893834</v>
      </c>
      <c r="D325" s="2">
        <f>MACD!E325</f>
        <v>5.7942410216690554E-2</v>
      </c>
      <c r="E325" s="2">
        <f>MACD!F325</f>
        <v>0.14319656123847058</v>
      </c>
      <c r="F325" s="2">
        <f>'Moving Avg'!D325</f>
        <v>5.6458000000000004</v>
      </c>
      <c r="G325" s="2">
        <f>'Moving Avg'!F325</f>
        <v>5.7369249999999976</v>
      </c>
      <c r="H325" s="2">
        <f>'Moving Avg'!G325</f>
        <v>5.8737000000000021</v>
      </c>
      <c r="I325" s="2">
        <f>'Moving Avg'!H325</f>
        <v>6.4738294999999928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  <c r="M325" s="8">
        <f t="shared" si="50"/>
        <v>25</v>
      </c>
      <c r="N325" s="8">
        <f t="shared" si="51"/>
        <v>100</v>
      </c>
      <c r="O325" s="8">
        <f t="shared" si="52"/>
        <v>0</v>
      </c>
      <c r="P325" s="8">
        <f t="shared" si="53"/>
        <v>33</v>
      </c>
      <c r="Q325" s="9">
        <f t="shared" si="54"/>
        <v>48.7</v>
      </c>
      <c r="R325" s="9">
        <f t="shared" si="55"/>
        <v>33.25</v>
      </c>
      <c r="S325" s="9">
        <f t="shared" si="56"/>
        <v>33.6</v>
      </c>
      <c r="T325" s="9">
        <f t="shared" si="57"/>
        <v>39.5</v>
      </c>
      <c r="U325" s="8">
        <f t="shared" si="58"/>
        <v>38.516666666666673</v>
      </c>
      <c r="V325" s="8">
        <f t="shared" si="59"/>
        <v>38.762500000000003</v>
      </c>
    </row>
    <row r="326" spans="1:22" ht="13.5" x14ac:dyDescent="0.25">
      <c r="A326" s="3">
        <f>RSI!A326</f>
        <v>42779</v>
      </c>
      <c r="B326" s="2">
        <f>RSI!B326</f>
        <v>5.6458000000000004</v>
      </c>
      <c r="C326" s="2">
        <f>RSI!I326</f>
        <v>34.024951539893834</v>
      </c>
      <c r="D326" s="2">
        <f>MACD!E326</f>
        <v>3.7484670117863494E-2</v>
      </c>
      <c r="E326" s="2">
        <f>MACD!F326</f>
        <v>0.12205418301434916</v>
      </c>
      <c r="F326" s="2">
        <f>'Moving Avg'!D326</f>
        <v>5.6458000000000004</v>
      </c>
      <c r="G326" s="2">
        <f>'Moving Avg'!F326</f>
        <v>5.7115599999999977</v>
      </c>
      <c r="H326" s="2">
        <f>'Moving Avg'!G326</f>
        <v>5.8720100000000022</v>
      </c>
      <c r="I326" s="2">
        <f>'Moving Avg'!H326</f>
        <v>6.464046499999994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  <c r="M326" s="8">
        <f t="shared" si="50"/>
        <v>25</v>
      </c>
      <c r="N326" s="8">
        <f t="shared" si="51"/>
        <v>100</v>
      </c>
      <c r="O326" s="8">
        <f t="shared" si="52"/>
        <v>0</v>
      </c>
      <c r="P326" s="8">
        <f t="shared" si="53"/>
        <v>33</v>
      </c>
      <c r="Q326" s="9">
        <f t="shared" si="54"/>
        <v>48.7</v>
      </c>
      <c r="R326" s="9">
        <f t="shared" si="55"/>
        <v>33.25</v>
      </c>
      <c r="S326" s="9">
        <f t="shared" si="56"/>
        <v>33.6</v>
      </c>
      <c r="T326" s="9">
        <f t="shared" si="57"/>
        <v>39.5</v>
      </c>
      <c r="U326" s="8">
        <f t="shared" si="58"/>
        <v>38.516666666666673</v>
      </c>
      <c r="V326" s="8">
        <f t="shared" si="59"/>
        <v>38.762500000000003</v>
      </c>
    </row>
    <row r="327" spans="1:22" ht="13.5" x14ac:dyDescent="0.25">
      <c r="A327" s="3">
        <f>RSI!A327</f>
        <v>42780</v>
      </c>
      <c r="B327" s="2">
        <f>RSI!B327</f>
        <v>5.6458000000000004</v>
      </c>
      <c r="C327" s="2">
        <f>RSI!I327</f>
        <v>34.024951539893834</v>
      </c>
      <c r="D327" s="2">
        <f>MACD!E327</f>
        <v>2.0922227930828541E-2</v>
      </c>
      <c r="E327" s="2">
        <f>MACD!F327</f>
        <v>0.10182779199764504</v>
      </c>
      <c r="F327" s="2">
        <f>'Moving Avg'!D327</f>
        <v>5.6458000000000004</v>
      </c>
      <c r="G327" s="2">
        <f>'Moving Avg'!F327</f>
        <v>5.6861949999999979</v>
      </c>
      <c r="H327" s="2">
        <f>'Moving Avg'!G327</f>
        <v>5.8737020000000033</v>
      </c>
      <c r="I327" s="2">
        <f>'Moving Avg'!H327</f>
        <v>6.4543544999999938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  <c r="M327" s="8">
        <f t="shared" si="50"/>
        <v>25</v>
      </c>
      <c r="N327" s="8">
        <f t="shared" si="51"/>
        <v>100</v>
      </c>
      <c r="O327" s="8">
        <f t="shared" si="52"/>
        <v>0</v>
      </c>
      <c r="P327" s="8">
        <f t="shared" si="53"/>
        <v>33</v>
      </c>
      <c r="Q327" s="9">
        <f t="shared" si="54"/>
        <v>48.7</v>
      </c>
      <c r="R327" s="9">
        <f t="shared" si="55"/>
        <v>33.25</v>
      </c>
      <c r="S327" s="9">
        <f t="shared" si="56"/>
        <v>33.6</v>
      </c>
      <c r="T327" s="9">
        <f t="shared" si="57"/>
        <v>39.5</v>
      </c>
      <c r="U327" s="8">
        <f t="shared" si="58"/>
        <v>38.516666666666673</v>
      </c>
      <c r="V327" s="8">
        <f t="shared" si="59"/>
        <v>38.762500000000003</v>
      </c>
    </row>
    <row r="328" spans="1:22" ht="13.5" x14ac:dyDescent="0.25">
      <c r="A328" s="3">
        <f>RSI!A328</f>
        <v>42781</v>
      </c>
      <c r="B328" s="2">
        <f>RSI!B328</f>
        <v>5.6458000000000004</v>
      </c>
      <c r="C328" s="2">
        <f>RSI!I328</f>
        <v>34.024951539893834</v>
      </c>
      <c r="D328" s="2">
        <f>MACD!E328</f>
        <v>9.0465569531712475E-3</v>
      </c>
      <c r="E328" s="2">
        <f>MACD!F328</f>
        <v>8.3271544988750293E-2</v>
      </c>
      <c r="F328" s="2">
        <f>'Moving Avg'!D328</f>
        <v>5.6458000000000004</v>
      </c>
      <c r="G328" s="2">
        <f>'Moving Avg'!F328</f>
        <v>5.6641199999999978</v>
      </c>
      <c r="H328" s="2">
        <f>'Moving Avg'!G328</f>
        <v>5.8784000000000027</v>
      </c>
      <c r="I328" s="2">
        <f>'Moving Avg'!H328</f>
        <v>6.4442059999999932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  <c r="M328" s="8">
        <f t="shared" si="50"/>
        <v>25</v>
      </c>
      <c r="N328" s="8">
        <f t="shared" si="51"/>
        <v>100</v>
      </c>
      <c r="O328" s="8">
        <f t="shared" si="52"/>
        <v>0</v>
      </c>
      <c r="P328" s="8">
        <f t="shared" si="53"/>
        <v>33</v>
      </c>
      <c r="Q328" s="9">
        <f t="shared" si="54"/>
        <v>48.7</v>
      </c>
      <c r="R328" s="9">
        <f t="shared" si="55"/>
        <v>33.25</v>
      </c>
      <c r="S328" s="9">
        <f t="shared" si="56"/>
        <v>33.6</v>
      </c>
      <c r="T328" s="9">
        <f t="shared" si="57"/>
        <v>39.5</v>
      </c>
      <c r="U328" s="8">
        <f t="shared" si="58"/>
        <v>38.516666666666673</v>
      </c>
      <c r="V328" s="8">
        <f t="shared" si="59"/>
        <v>38.762500000000003</v>
      </c>
    </row>
    <row r="329" spans="1:22" ht="13.5" x14ac:dyDescent="0.25">
      <c r="A329" s="3">
        <f>RSI!A329</f>
        <v>42782</v>
      </c>
      <c r="B329" s="2">
        <f>RSI!B329</f>
        <v>5.6458000000000004</v>
      </c>
      <c r="C329" s="2">
        <f>RSI!I329</f>
        <v>34.024951539893834</v>
      </c>
      <c r="D329" s="2">
        <f>MACD!E329</f>
        <v>-3.60838336482594E-4</v>
      </c>
      <c r="E329" s="2">
        <f>MACD!F329</f>
        <v>6.6545068323703715E-2</v>
      </c>
      <c r="F329" s="2">
        <f>'Moving Avg'!D329</f>
        <v>5.6458000000000004</v>
      </c>
      <c r="G329" s="2">
        <f>'Moving Avg'!F329</f>
        <v>5.6556649999999973</v>
      </c>
      <c r="H329" s="2">
        <f>'Moving Avg'!G329</f>
        <v>5.8799040000000025</v>
      </c>
      <c r="I329" s="2">
        <f>'Moving Avg'!H329</f>
        <v>6.4344684999999933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  <c r="M329" s="8">
        <f t="shared" si="50"/>
        <v>25</v>
      </c>
      <c r="N329" s="8">
        <f t="shared" si="51"/>
        <v>100</v>
      </c>
      <c r="O329" s="8">
        <f t="shared" si="52"/>
        <v>0</v>
      </c>
      <c r="P329" s="8">
        <f t="shared" si="53"/>
        <v>33</v>
      </c>
      <c r="Q329" s="9">
        <f t="shared" si="54"/>
        <v>48.7</v>
      </c>
      <c r="R329" s="9">
        <f t="shared" si="55"/>
        <v>33.25</v>
      </c>
      <c r="S329" s="9">
        <f t="shared" si="56"/>
        <v>33.6</v>
      </c>
      <c r="T329" s="9">
        <f t="shared" si="57"/>
        <v>39.5</v>
      </c>
      <c r="U329" s="8">
        <f t="shared" si="58"/>
        <v>38.516666666666673</v>
      </c>
      <c r="V329" s="8">
        <f t="shared" si="59"/>
        <v>38.762500000000003</v>
      </c>
    </row>
    <row r="330" spans="1:22" ht="13.5" x14ac:dyDescent="0.25">
      <c r="A330" s="3">
        <f>RSI!A330</f>
        <v>42783</v>
      </c>
      <c r="B330" s="2">
        <f>RSI!B330</f>
        <v>5.6458000000000004</v>
      </c>
      <c r="C330" s="2">
        <f>RSI!I330</f>
        <v>34.024951539893834</v>
      </c>
      <c r="D330" s="2">
        <f>MACD!E330</f>
        <v>-7.7271926137152391E-3</v>
      </c>
      <c r="E330" s="2">
        <f>MACD!F330</f>
        <v>5.1690616136219926E-2</v>
      </c>
      <c r="F330" s="2">
        <f>'Moving Avg'!D330</f>
        <v>5.6458000000000004</v>
      </c>
      <c r="G330" s="2">
        <f>'Moving Avg'!F330</f>
        <v>5.6467399999999977</v>
      </c>
      <c r="H330" s="2">
        <f>'Moving Avg'!G330</f>
        <v>5.8791520000000022</v>
      </c>
      <c r="I330" s="2">
        <f>'Moving Avg'!H330</f>
        <v>6.4247764999999921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  <c r="M330" s="8">
        <f t="shared" si="50"/>
        <v>25</v>
      </c>
      <c r="N330" s="8">
        <f t="shared" si="51"/>
        <v>100</v>
      </c>
      <c r="O330" s="8">
        <f t="shared" si="52"/>
        <v>0</v>
      </c>
      <c r="P330" s="8">
        <f t="shared" si="53"/>
        <v>33</v>
      </c>
      <c r="Q330" s="9">
        <f t="shared" si="54"/>
        <v>48.7</v>
      </c>
      <c r="R330" s="9">
        <f t="shared" si="55"/>
        <v>33.25</v>
      </c>
      <c r="S330" s="9">
        <f t="shared" si="56"/>
        <v>33.6</v>
      </c>
      <c r="T330" s="9">
        <f t="shared" si="57"/>
        <v>39.5</v>
      </c>
      <c r="U330" s="8">
        <f t="shared" si="58"/>
        <v>38.516666666666673</v>
      </c>
      <c r="V330" s="8">
        <f t="shared" si="59"/>
        <v>38.762500000000003</v>
      </c>
    </row>
    <row r="331" spans="1:22" ht="13.5" x14ac:dyDescent="0.25">
      <c r="A331" s="3">
        <f>RSI!A331</f>
        <v>42786</v>
      </c>
      <c r="B331" s="2">
        <f>RSI!B331</f>
        <v>5.6458000000000004</v>
      </c>
      <c r="C331" s="2">
        <f>RSI!I331</f>
        <v>34.024951539893834</v>
      </c>
      <c r="D331" s="2">
        <f>MACD!E331</f>
        <v>-1.3410493627345588E-2</v>
      </c>
      <c r="E331" s="2">
        <f>MACD!F331</f>
        <v>3.8670394183506825E-2</v>
      </c>
      <c r="F331" s="2">
        <f>'Moving Avg'!D331</f>
        <v>5.6458000000000004</v>
      </c>
      <c r="G331" s="2">
        <f>'Moving Avg'!F331</f>
        <v>5.6462699999999977</v>
      </c>
      <c r="H331" s="2">
        <f>'Moving Avg'!G331</f>
        <v>5.8785880000000024</v>
      </c>
      <c r="I331" s="2">
        <f>'Moving Avg'!H331</f>
        <v>6.4150844999999936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  <c r="M331" s="8">
        <f t="shared" si="50"/>
        <v>25</v>
      </c>
      <c r="N331" s="8">
        <f t="shared" si="51"/>
        <v>100</v>
      </c>
      <c r="O331" s="8">
        <f t="shared" si="52"/>
        <v>0</v>
      </c>
      <c r="P331" s="8">
        <f t="shared" si="53"/>
        <v>33</v>
      </c>
      <c r="Q331" s="9">
        <f t="shared" si="54"/>
        <v>48.7</v>
      </c>
      <c r="R331" s="9">
        <f t="shared" si="55"/>
        <v>33.25</v>
      </c>
      <c r="S331" s="9">
        <f t="shared" si="56"/>
        <v>33.6</v>
      </c>
      <c r="T331" s="9">
        <f t="shared" si="57"/>
        <v>39.5</v>
      </c>
      <c r="U331" s="8">
        <f t="shared" si="58"/>
        <v>38.516666666666673</v>
      </c>
      <c r="V331" s="8">
        <f t="shared" si="59"/>
        <v>38.762500000000003</v>
      </c>
    </row>
    <row r="332" spans="1:22" ht="13.5" x14ac:dyDescent="0.25">
      <c r="A332" s="3">
        <f>RSI!A332</f>
        <v>42787</v>
      </c>
      <c r="B332" s="2">
        <f>RSI!B332</f>
        <v>5.6458000000000004</v>
      </c>
      <c r="C332" s="2">
        <f>RSI!I332</f>
        <v>34.024951539893834</v>
      </c>
      <c r="D332" s="2">
        <f>MACD!E332</f>
        <v>-1.7710396203525214E-2</v>
      </c>
      <c r="E332" s="2">
        <f>MACD!F332</f>
        <v>2.7394236106100419E-2</v>
      </c>
      <c r="F332" s="2">
        <f>'Moving Avg'!D332</f>
        <v>5.6458000000000004</v>
      </c>
      <c r="G332" s="2">
        <f>'Moving Avg'!F332</f>
        <v>5.6457999999999977</v>
      </c>
      <c r="H332" s="2">
        <f>'Moving Avg'!G332</f>
        <v>5.8780240000000026</v>
      </c>
      <c r="I332" s="2">
        <f>'Moving Avg'!H332</f>
        <v>6.4049359999999922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  <c r="M332" s="8">
        <f t="shared" si="50"/>
        <v>25</v>
      </c>
      <c r="N332" s="8">
        <f t="shared" si="51"/>
        <v>100</v>
      </c>
      <c r="O332" s="8">
        <f t="shared" si="52"/>
        <v>0</v>
      </c>
      <c r="P332" s="8">
        <f t="shared" si="53"/>
        <v>33</v>
      </c>
      <c r="Q332" s="9">
        <f t="shared" si="54"/>
        <v>48.7</v>
      </c>
      <c r="R332" s="9">
        <f t="shared" si="55"/>
        <v>33.25</v>
      </c>
      <c r="S332" s="9">
        <f t="shared" si="56"/>
        <v>33.6</v>
      </c>
      <c r="T332" s="9">
        <f t="shared" si="57"/>
        <v>39.5</v>
      </c>
      <c r="U332" s="8">
        <f t="shared" si="58"/>
        <v>38.516666666666673</v>
      </c>
      <c r="V332" s="8">
        <f t="shared" si="59"/>
        <v>38.762500000000003</v>
      </c>
    </row>
    <row r="333" spans="1:22" ht="13.5" x14ac:dyDescent="0.25">
      <c r="A333" s="3">
        <f>RSI!A333</f>
        <v>42788</v>
      </c>
      <c r="B333" s="2">
        <f>RSI!B333</f>
        <v>5.6458000000000004</v>
      </c>
      <c r="C333" s="2">
        <f>RSI!I333</f>
        <v>34.024951539893834</v>
      </c>
      <c r="D333" s="2">
        <f>MACD!E333</f>
        <v>-2.0877437866302806E-2</v>
      </c>
      <c r="E333" s="2">
        <f>MACD!F333</f>
        <v>1.7739901311619774E-2</v>
      </c>
      <c r="F333" s="2">
        <f>'Moving Avg'!D333</f>
        <v>5.6458000000000004</v>
      </c>
      <c r="G333" s="2">
        <f>'Moving Avg'!F333</f>
        <v>5.6453299999999977</v>
      </c>
      <c r="H333" s="2">
        <f>'Moving Avg'!G333</f>
        <v>5.8774600000000028</v>
      </c>
      <c r="I333" s="2">
        <f>'Moving Avg'!H333</f>
        <v>6.394650499999992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  <c r="M333" s="8">
        <f t="shared" si="50"/>
        <v>25</v>
      </c>
      <c r="N333" s="8">
        <f t="shared" si="51"/>
        <v>100</v>
      </c>
      <c r="O333" s="8">
        <f t="shared" si="52"/>
        <v>0</v>
      </c>
      <c r="P333" s="8">
        <f t="shared" si="53"/>
        <v>33</v>
      </c>
      <c r="Q333" s="9">
        <f t="shared" si="54"/>
        <v>48.7</v>
      </c>
      <c r="R333" s="9">
        <f t="shared" si="55"/>
        <v>33.25</v>
      </c>
      <c r="S333" s="9">
        <f t="shared" si="56"/>
        <v>33.6</v>
      </c>
      <c r="T333" s="9">
        <f t="shared" si="57"/>
        <v>39.5</v>
      </c>
      <c r="U333" s="8">
        <f t="shared" si="58"/>
        <v>38.516666666666673</v>
      </c>
      <c r="V333" s="8">
        <f t="shared" si="59"/>
        <v>38.762500000000003</v>
      </c>
    </row>
    <row r="334" spans="1:22" ht="13.5" x14ac:dyDescent="0.25">
      <c r="A334" s="3">
        <f>RSI!A334</f>
        <v>42789</v>
      </c>
      <c r="B334" s="2">
        <f>RSI!B334</f>
        <v>5.6458000000000004</v>
      </c>
      <c r="C334" s="2">
        <f>RSI!I334</f>
        <v>34.024951539893834</v>
      </c>
      <c r="D334" s="2">
        <f>MACD!E334</f>
        <v>-2.3120818794503784E-2</v>
      </c>
      <c r="E334" s="2">
        <f>MACD!F334</f>
        <v>9.5677572903950635E-3</v>
      </c>
      <c r="F334" s="2">
        <f>'Moving Avg'!D334</f>
        <v>5.6458000000000004</v>
      </c>
      <c r="G334" s="2">
        <f>'Moving Avg'!F334</f>
        <v>5.6448599999999978</v>
      </c>
      <c r="H334" s="2">
        <f>'Moving Avg'!G334</f>
        <v>5.876896000000003</v>
      </c>
      <c r="I334" s="2">
        <f>'Moving Avg'!H334</f>
        <v>6.3843189999999925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  <c r="M334" s="8">
        <f t="shared" si="50"/>
        <v>25</v>
      </c>
      <c r="N334" s="8">
        <f t="shared" si="51"/>
        <v>100</v>
      </c>
      <c r="O334" s="8">
        <f t="shared" si="52"/>
        <v>0</v>
      </c>
      <c r="P334" s="8">
        <f t="shared" si="53"/>
        <v>33</v>
      </c>
      <c r="Q334" s="9">
        <f t="shared" si="54"/>
        <v>48.7</v>
      </c>
      <c r="R334" s="9">
        <f t="shared" si="55"/>
        <v>33.25</v>
      </c>
      <c r="S334" s="9">
        <f t="shared" si="56"/>
        <v>33.6</v>
      </c>
      <c r="T334" s="9">
        <f t="shared" si="57"/>
        <v>39.5</v>
      </c>
      <c r="U334" s="8">
        <f t="shared" si="58"/>
        <v>38.516666666666673</v>
      </c>
      <c r="V334" s="8">
        <f t="shared" si="59"/>
        <v>38.762500000000003</v>
      </c>
    </row>
    <row r="335" spans="1:22" ht="13.5" x14ac:dyDescent="0.25">
      <c r="A335" s="3">
        <f>RSI!A335</f>
        <v>42790</v>
      </c>
      <c r="B335" s="2">
        <f>RSI!B335</f>
        <v>5.5425000000000004</v>
      </c>
      <c r="C335" s="2">
        <f>RSI!I335</f>
        <v>22.820351273429168</v>
      </c>
      <c r="D335" s="2">
        <f>MACD!E335</f>
        <v>-1.6963116458542871E-2</v>
      </c>
      <c r="E335" s="2">
        <f>MACD!F335</f>
        <v>4.2615825406074771E-3</v>
      </c>
      <c r="F335" s="2">
        <f>'Moving Avg'!D335</f>
        <v>5.62514</v>
      </c>
      <c r="G335" s="2">
        <f>'Moving Avg'!F335</f>
        <v>5.6396949999999979</v>
      </c>
      <c r="H335" s="2">
        <f>'Moving Avg'!G335</f>
        <v>5.8742660000000031</v>
      </c>
      <c r="I335" s="2">
        <f>'Moving Avg'!H335</f>
        <v>6.373653999999993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  <c r="M335" s="8">
        <f t="shared" si="50"/>
        <v>50</v>
      </c>
      <c r="N335" s="8">
        <f t="shared" si="51"/>
        <v>100</v>
      </c>
      <c r="O335" s="8">
        <f t="shared" si="52"/>
        <v>0</v>
      </c>
      <c r="P335" s="8">
        <f t="shared" si="53"/>
        <v>16.5</v>
      </c>
      <c r="Q335" s="9">
        <f t="shared" si="54"/>
        <v>54.975000000000001</v>
      </c>
      <c r="R335" s="9">
        <f t="shared" si="55"/>
        <v>34.125</v>
      </c>
      <c r="S335" s="9">
        <f t="shared" si="56"/>
        <v>29.925000000000001</v>
      </c>
      <c r="T335" s="9">
        <f t="shared" si="57"/>
        <v>41.625</v>
      </c>
      <c r="U335" s="8">
        <f t="shared" si="58"/>
        <v>39.674999999999997</v>
      </c>
      <c r="V335" s="8">
        <f t="shared" si="59"/>
        <v>40.162499999999994</v>
      </c>
    </row>
    <row r="336" spans="1:22" ht="13.5" x14ac:dyDescent="0.25">
      <c r="A336" s="3">
        <f>RSI!A336</f>
        <v>42793</v>
      </c>
      <c r="B336" s="2">
        <f>RSI!B336</f>
        <v>5.5425000000000004</v>
      </c>
      <c r="C336" s="2">
        <f>RSI!I336</f>
        <v>22.820351273429168</v>
      </c>
      <c r="D336" s="2">
        <f>MACD!E336</f>
        <v>-1.0768185950783327E-2</v>
      </c>
      <c r="E336" s="2">
        <f>MACD!F336</f>
        <v>1.2556288423293165E-3</v>
      </c>
      <c r="F336" s="2">
        <f>'Moving Avg'!D336</f>
        <v>5.6044800000000006</v>
      </c>
      <c r="G336" s="2">
        <f>'Moving Avg'!F336</f>
        <v>5.6349999999999989</v>
      </c>
      <c r="H336" s="2">
        <f>'Moving Avg'!G336</f>
        <v>5.8723880000000044</v>
      </c>
      <c r="I336" s="2">
        <f>'Moving Avg'!H336</f>
        <v>6.3629889999999936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  <c r="M336" s="8">
        <f t="shared" si="50"/>
        <v>50</v>
      </c>
      <c r="N336" s="8">
        <f t="shared" si="51"/>
        <v>45</v>
      </c>
      <c r="O336" s="8">
        <f t="shared" si="52"/>
        <v>0</v>
      </c>
      <c r="P336" s="8">
        <f t="shared" si="53"/>
        <v>16.5</v>
      </c>
      <c r="Q336" s="9">
        <f t="shared" si="54"/>
        <v>35.725000000000001</v>
      </c>
      <c r="R336" s="9">
        <f t="shared" si="55"/>
        <v>23.125</v>
      </c>
      <c r="S336" s="9">
        <f t="shared" si="56"/>
        <v>21.675000000000001</v>
      </c>
      <c r="T336" s="9">
        <f t="shared" si="57"/>
        <v>27.875</v>
      </c>
      <c r="U336" s="8">
        <f t="shared" si="58"/>
        <v>26.841666666666669</v>
      </c>
      <c r="V336" s="8">
        <f t="shared" si="59"/>
        <v>27.1</v>
      </c>
    </row>
    <row r="337" spans="1:22" ht="13.5" x14ac:dyDescent="0.25">
      <c r="A337" s="3">
        <f>RSI!A337</f>
        <v>42794</v>
      </c>
      <c r="B337" s="2">
        <f>RSI!B337</f>
        <v>5.3827999999999996</v>
      </c>
      <c r="C337" s="2">
        <f>RSI!I337</f>
        <v>14.348487827210761</v>
      </c>
      <c r="D337" s="2">
        <f>MACD!E337</f>
        <v>7.2149440590081326E-3</v>
      </c>
      <c r="E337" s="2">
        <f>MACD!F337</f>
        <v>2.4474918856650799E-3</v>
      </c>
      <c r="F337" s="2">
        <f>'Moving Avg'!D337</f>
        <v>5.5518799999999997</v>
      </c>
      <c r="G337" s="2">
        <f>'Moving Avg'!F337</f>
        <v>5.6223199999999993</v>
      </c>
      <c r="H337" s="2">
        <f>'Moving Avg'!G337</f>
        <v>5.8639340000000031</v>
      </c>
      <c r="I337" s="2">
        <f>'Moving Avg'!H337</f>
        <v>6.3517539999999943</v>
      </c>
      <c r="J337" s="6" t="str">
        <f>OBV!F337</f>
        <v>BEARISH</v>
      </c>
      <c r="K337" s="6" t="str">
        <f>OBV!G337</f>
        <v>STRONG</v>
      </c>
      <c r="L337" s="6" t="str">
        <f>OBV!H337</f>
        <v>CONFIRMED BEARISH</v>
      </c>
      <c r="M337" s="8">
        <f t="shared" si="50"/>
        <v>50</v>
      </c>
      <c r="N337" s="8">
        <f t="shared" si="51"/>
        <v>0</v>
      </c>
      <c r="O337" s="8">
        <f t="shared" si="52"/>
        <v>0</v>
      </c>
      <c r="P337" s="8">
        <f t="shared" si="53"/>
        <v>33</v>
      </c>
      <c r="Q337" s="9">
        <f t="shared" si="54"/>
        <v>22.45</v>
      </c>
      <c r="R337" s="9">
        <f t="shared" si="55"/>
        <v>18.25</v>
      </c>
      <c r="S337" s="9">
        <f t="shared" si="56"/>
        <v>22.35</v>
      </c>
      <c r="T337" s="9">
        <f t="shared" si="57"/>
        <v>20.75</v>
      </c>
      <c r="U337" s="8">
        <f t="shared" si="58"/>
        <v>21.016666666666669</v>
      </c>
      <c r="V337" s="8">
        <f t="shared" si="59"/>
        <v>20.950000000000003</v>
      </c>
    </row>
    <row r="338" spans="1:22" ht="13.5" x14ac:dyDescent="0.25">
      <c r="A338" s="3">
        <f>RSI!A338</f>
        <v>42795</v>
      </c>
      <c r="B338" s="2">
        <f>RSI!B338</f>
        <v>5.3827999999999996</v>
      </c>
      <c r="C338" s="2">
        <f>RSI!I338</f>
        <v>14.348487827210761</v>
      </c>
      <c r="D338" s="2">
        <f>MACD!E338</f>
        <v>2.4219220345210069E-2</v>
      </c>
      <c r="E338" s="2">
        <f>MACD!F338</f>
        <v>6.8018375775740787E-3</v>
      </c>
      <c r="F338" s="2">
        <f>'Moving Avg'!D338</f>
        <v>5.4992800000000006</v>
      </c>
      <c r="G338" s="2">
        <f>'Moving Avg'!F338</f>
        <v>5.6091699999999998</v>
      </c>
      <c r="H338" s="2">
        <f>'Moving Avg'!G338</f>
        <v>5.8545400000000027</v>
      </c>
      <c r="I338" s="2">
        <f>'Moving Avg'!H338</f>
        <v>6.340381499999995</v>
      </c>
      <c r="J338" s="6" t="str">
        <f>OBV!F338</f>
        <v>BEARISH</v>
      </c>
      <c r="K338" s="6" t="str">
        <f>OBV!G338</f>
        <v>STRONG</v>
      </c>
      <c r="L338" s="6" t="str">
        <f>OBV!H338</f>
        <v>CONFIRMED BEARISH</v>
      </c>
      <c r="M338" s="8">
        <f t="shared" si="50"/>
        <v>50</v>
      </c>
      <c r="N338" s="8">
        <f t="shared" si="51"/>
        <v>0</v>
      </c>
      <c r="O338" s="8">
        <f t="shared" si="52"/>
        <v>0</v>
      </c>
      <c r="P338" s="8">
        <f t="shared" si="53"/>
        <v>33</v>
      </c>
      <c r="Q338" s="9">
        <f t="shared" si="54"/>
        <v>22.45</v>
      </c>
      <c r="R338" s="9">
        <f t="shared" si="55"/>
        <v>18.25</v>
      </c>
      <c r="S338" s="9">
        <f t="shared" si="56"/>
        <v>22.35</v>
      </c>
      <c r="T338" s="9">
        <f t="shared" si="57"/>
        <v>20.75</v>
      </c>
      <c r="U338" s="8">
        <f t="shared" si="58"/>
        <v>21.016666666666669</v>
      </c>
      <c r="V338" s="8">
        <f t="shared" si="59"/>
        <v>20.950000000000003</v>
      </c>
    </row>
    <row r="339" spans="1:22" ht="13.5" x14ac:dyDescent="0.25">
      <c r="A339" s="3">
        <f>RSI!A339</f>
        <v>42796</v>
      </c>
      <c r="B339" s="2">
        <f>RSI!B339</f>
        <v>5.2324999999999999</v>
      </c>
      <c r="C339" s="2">
        <f>RSI!I339</f>
        <v>10.210921353772463</v>
      </c>
      <c r="D339" s="2">
        <f>MACD!E339</f>
        <v>5.1396140850409111E-2</v>
      </c>
      <c r="E339" s="2">
        <f>MACD!F339</f>
        <v>1.5720698232141086E-2</v>
      </c>
      <c r="F339" s="2">
        <f>'Moving Avg'!D339</f>
        <v>5.41662</v>
      </c>
      <c r="G339" s="2">
        <f>'Moving Avg'!F339</f>
        <v>5.5885049999999996</v>
      </c>
      <c r="H339" s="2">
        <f>'Moving Avg'!G339</f>
        <v>5.8408260000000034</v>
      </c>
      <c r="I339" s="2">
        <f>'Moving Avg'!H339</f>
        <v>6.3290799999999958</v>
      </c>
      <c r="J339" s="6" t="str">
        <f>OBV!F339</f>
        <v>BEARISH</v>
      </c>
      <c r="K339" s="6" t="str">
        <f>OBV!G339</f>
        <v>STRONG</v>
      </c>
      <c r="L339" s="6" t="str">
        <f>OBV!H339</f>
        <v>CONFIRMED BEARISH</v>
      </c>
      <c r="M339" s="8">
        <f t="shared" si="50"/>
        <v>50</v>
      </c>
      <c r="N339" s="8">
        <f t="shared" si="51"/>
        <v>0</v>
      </c>
      <c r="O339" s="8">
        <f t="shared" si="52"/>
        <v>0</v>
      </c>
      <c r="P339" s="8">
        <f t="shared" si="53"/>
        <v>33</v>
      </c>
      <c r="Q339" s="9">
        <f t="shared" si="54"/>
        <v>22.45</v>
      </c>
      <c r="R339" s="9">
        <f t="shared" si="55"/>
        <v>18.25</v>
      </c>
      <c r="S339" s="9">
        <f t="shared" si="56"/>
        <v>22.35</v>
      </c>
      <c r="T339" s="9">
        <f t="shared" si="57"/>
        <v>20.75</v>
      </c>
      <c r="U339" s="8">
        <f t="shared" si="58"/>
        <v>21.016666666666669</v>
      </c>
      <c r="V339" s="8">
        <f t="shared" si="59"/>
        <v>20.950000000000003</v>
      </c>
    </row>
    <row r="340" spans="1:22" ht="13.5" x14ac:dyDescent="0.25">
      <c r="A340" s="3">
        <f>RSI!A340</f>
        <v>42797</v>
      </c>
      <c r="B340" s="2">
        <f>RSI!B340</f>
        <v>5.0822000000000003</v>
      </c>
      <c r="C340" s="2">
        <f>RSI!I340</f>
        <v>7.7913592937570684</v>
      </c>
      <c r="D340" s="2">
        <f>MACD!E340</f>
        <v>8.7946193772141079E-2</v>
      </c>
      <c r="E340" s="2">
        <f>MACD!F340</f>
        <v>3.0165797340141087E-2</v>
      </c>
      <c r="F340" s="2">
        <f>'Moving Avg'!D340</f>
        <v>5.32456</v>
      </c>
      <c r="G340" s="2">
        <f>'Moving Avg'!F340</f>
        <v>5.5603250000000006</v>
      </c>
      <c r="H340" s="2">
        <f>'Moving Avg'!G340</f>
        <v>5.8212880000000027</v>
      </c>
      <c r="I340" s="2">
        <f>'Moving Avg'!H340</f>
        <v>6.3173009999999952</v>
      </c>
      <c r="J340" s="6" t="str">
        <f>OBV!F340</f>
        <v>BEARISH</v>
      </c>
      <c r="K340" s="6" t="str">
        <f>OBV!G340</f>
        <v>STRONG</v>
      </c>
      <c r="L340" s="6" t="str">
        <f>OBV!H340</f>
        <v>CONFIRMED BEARISH</v>
      </c>
      <c r="M340" s="8">
        <f t="shared" si="50"/>
        <v>50</v>
      </c>
      <c r="N340" s="8">
        <f t="shared" si="51"/>
        <v>0</v>
      </c>
      <c r="O340" s="8">
        <f t="shared" si="52"/>
        <v>0</v>
      </c>
      <c r="P340" s="8">
        <f t="shared" si="53"/>
        <v>33</v>
      </c>
      <c r="Q340" s="9">
        <f t="shared" si="54"/>
        <v>22.45</v>
      </c>
      <c r="R340" s="9">
        <f t="shared" si="55"/>
        <v>18.25</v>
      </c>
      <c r="S340" s="9">
        <f t="shared" si="56"/>
        <v>22.35</v>
      </c>
      <c r="T340" s="9">
        <f t="shared" si="57"/>
        <v>20.75</v>
      </c>
      <c r="U340" s="8">
        <f t="shared" si="58"/>
        <v>21.016666666666669</v>
      </c>
      <c r="V340" s="8">
        <f t="shared" si="59"/>
        <v>20.950000000000003</v>
      </c>
    </row>
    <row r="341" spans="1:22" ht="13.5" x14ac:dyDescent="0.25">
      <c r="A341" s="3">
        <f>RSI!A341</f>
        <v>42800</v>
      </c>
      <c r="B341" s="2">
        <f>RSI!B341</f>
        <v>5.2324999999999999</v>
      </c>
      <c r="C341" s="2">
        <f>RSI!I341</f>
        <v>26.537855908390554</v>
      </c>
      <c r="D341" s="2">
        <f>MACD!E341</f>
        <v>0.11086949798407186</v>
      </c>
      <c r="E341" s="2">
        <f>MACD!F341</f>
        <v>4.6306537468927239E-2</v>
      </c>
      <c r="F341" s="2">
        <f>'Moving Avg'!D341</f>
        <v>5.2625600000000006</v>
      </c>
      <c r="G341" s="2">
        <f>'Moving Avg'!F341</f>
        <v>5.5396600000000005</v>
      </c>
      <c r="H341" s="2">
        <f>'Moving Avg'!G341</f>
        <v>5.8047560000000029</v>
      </c>
      <c r="I341" s="2">
        <f>'Moving Avg'!H341</f>
        <v>6.3052229999999962</v>
      </c>
      <c r="J341" s="6" t="str">
        <f>OBV!F341</f>
        <v>BEARISH</v>
      </c>
      <c r="K341" s="6" t="str">
        <f>OBV!G341</f>
        <v>STRONG</v>
      </c>
      <c r="L341" s="6" t="str">
        <f>OBV!H341</f>
        <v>CONFIRMED BEARISH</v>
      </c>
      <c r="M341" s="8">
        <f t="shared" si="50"/>
        <v>50</v>
      </c>
      <c r="N341" s="8">
        <f t="shared" si="51"/>
        <v>0</v>
      </c>
      <c r="O341" s="8">
        <f t="shared" si="52"/>
        <v>0</v>
      </c>
      <c r="P341" s="8">
        <f t="shared" si="53"/>
        <v>33</v>
      </c>
      <c r="Q341" s="9">
        <f t="shared" si="54"/>
        <v>22.45</v>
      </c>
      <c r="R341" s="9">
        <f t="shared" si="55"/>
        <v>18.25</v>
      </c>
      <c r="S341" s="9">
        <f t="shared" si="56"/>
        <v>22.35</v>
      </c>
      <c r="T341" s="9">
        <f t="shared" si="57"/>
        <v>20.75</v>
      </c>
      <c r="U341" s="8">
        <f t="shared" si="58"/>
        <v>21.016666666666669</v>
      </c>
      <c r="V341" s="8">
        <f t="shared" si="59"/>
        <v>20.950000000000003</v>
      </c>
    </row>
    <row r="342" spans="1:22" ht="13.5" x14ac:dyDescent="0.25">
      <c r="A342" s="3">
        <f>RSI!A342</f>
        <v>42801</v>
      </c>
      <c r="B342" s="2">
        <f>RSI!B342</f>
        <v>5.2324999999999999</v>
      </c>
      <c r="C342" s="2">
        <f>RSI!I342</f>
        <v>26.537855908390554</v>
      </c>
      <c r="D342" s="2">
        <f>MACD!E342</f>
        <v>0.13227585315884394</v>
      </c>
      <c r="E342" s="2">
        <f>MACD!F342</f>
        <v>6.350040060691059E-2</v>
      </c>
      <c r="F342" s="2">
        <f>'Moving Avg'!D342</f>
        <v>5.2324999999999999</v>
      </c>
      <c r="G342" s="2">
        <f>'Moving Avg'!F342</f>
        <v>5.5189950000000012</v>
      </c>
      <c r="H342" s="2">
        <f>'Moving Avg'!G342</f>
        <v>5.7872840000000023</v>
      </c>
      <c r="I342" s="2">
        <f>'Moving Avg'!H342</f>
        <v>6.2946069999999965</v>
      </c>
      <c r="J342" s="6" t="str">
        <f>OBV!F342</f>
        <v>BEARISH</v>
      </c>
      <c r="K342" s="6" t="str">
        <f>OBV!G342</f>
        <v>STRONG</v>
      </c>
      <c r="L342" s="6" t="str">
        <f>OBV!H342</f>
        <v>CONFIRMED BEARISH</v>
      </c>
      <c r="M342" s="8">
        <f t="shared" si="50"/>
        <v>50</v>
      </c>
      <c r="N342" s="8">
        <f t="shared" si="51"/>
        <v>0</v>
      </c>
      <c r="O342" s="8">
        <f t="shared" si="52"/>
        <v>0</v>
      </c>
      <c r="P342" s="8">
        <f t="shared" si="53"/>
        <v>33</v>
      </c>
      <c r="Q342" s="9">
        <f t="shared" si="54"/>
        <v>22.45</v>
      </c>
      <c r="R342" s="9">
        <f t="shared" si="55"/>
        <v>18.25</v>
      </c>
      <c r="S342" s="9">
        <f t="shared" si="56"/>
        <v>22.35</v>
      </c>
      <c r="T342" s="9">
        <f t="shared" si="57"/>
        <v>20.75</v>
      </c>
      <c r="U342" s="8">
        <f t="shared" si="58"/>
        <v>21.016666666666669</v>
      </c>
      <c r="V342" s="8">
        <f t="shared" si="59"/>
        <v>20.950000000000003</v>
      </c>
    </row>
    <row r="343" spans="1:22" ht="13.5" x14ac:dyDescent="0.25">
      <c r="A343" s="3">
        <f>RSI!A343</f>
        <v>42802</v>
      </c>
      <c r="B343" s="2">
        <f>RSI!B343</f>
        <v>5.2324999999999999</v>
      </c>
      <c r="C343" s="2">
        <f>RSI!I343</f>
        <v>26.53785590839054</v>
      </c>
      <c r="D343" s="2">
        <f>MACD!E343</f>
        <v>0.15224976843071492</v>
      </c>
      <c r="E343" s="2">
        <f>MACD!F343</f>
        <v>8.1250274171671466E-2</v>
      </c>
      <c r="F343" s="2">
        <f>'Moving Avg'!D343</f>
        <v>5.2024400000000002</v>
      </c>
      <c r="G343" s="2">
        <f>'Moving Avg'!F343</f>
        <v>5.498330000000001</v>
      </c>
      <c r="H343" s="2">
        <f>'Moving Avg'!G343</f>
        <v>5.7677460000000016</v>
      </c>
      <c r="I343" s="2">
        <f>'Moving Avg'!H343</f>
        <v>6.2831684999999986</v>
      </c>
      <c r="J343" s="6" t="str">
        <f>OBV!F343</f>
        <v>BEARISH</v>
      </c>
      <c r="K343" s="6" t="str">
        <f>OBV!G343</f>
        <v>STRONG</v>
      </c>
      <c r="L343" s="6" t="str">
        <f>OBV!H343</f>
        <v>CONFIRMED BEARISH</v>
      </c>
      <c r="M343" s="8">
        <f t="shared" si="50"/>
        <v>50</v>
      </c>
      <c r="N343" s="8">
        <f t="shared" si="51"/>
        <v>0</v>
      </c>
      <c r="O343" s="8">
        <f t="shared" si="52"/>
        <v>0</v>
      </c>
      <c r="P343" s="8">
        <f t="shared" si="53"/>
        <v>33</v>
      </c>
      <c r="Q343" s="9">
        <f t="shared" si="54"/>
        <v>22.45</v>
      </c>
      <c r="R343" s="9">
        <f t="shared" si="55"/>
        <v>18.25</v>
      </c>
      <c r="S343" s="9">
        <f t="shared" si="56"/>
        <v>22.35</v>
      </c>
      <c r="T343" s="9">
        <f t="shared" si="57"/>
        <v>20.75</v>
      </c>
      <c r="U343" s="8">
        <f t="shared" si="58"/>
        <v>21.016666666666669</v>
      </c>
      <c r="V343" s="8">
        <f t="shared" si="59"/>
        <v>20.950000000000003</v>
      </c>
    </row>
    <row r="344" spans="1:22" ht="13.5" x14ac:dyDescent="0.25">
      <c r="A344" s="3">
        <f>RSI!A344</f>
        <v>42803</v>
      </c>
      <c r="B344" s="2">
        <f>RSI!B344</f>
        <v>5.0822000000000003</v>
      </c>
      <c r="C344" s="2">
        <f>RSI!I344</f>
        <v>21.163859047566774</v>
      </c>
      <c r="D344" s="2">
        <f>MACD!E344</f>
        <v>0.18200711209465137</v>
      </c>
      <c r="E344" s="2">
        <f>MACD!F344</f>
        <v>0.10140164175626745</v>
      </c>
      <c r="F344" s="2">
        <f>'Moving Avg'!D344</f>
        <v>5.1723799999999995</v>
      </c>
      <c r="G344" s="2">
        <f>'Moving Avg'!F344</f>
        <v>5.4701500000000012</v>
      </c>
      <c r="H344" s="2">
        <f>'Moving Avg'!G344</f>
        <v>5.7425700000000033</v>
      </c>
      <c r="I344" s="2">
        <f>'Moving Avg'!H344</f>
        <v>6.2711154999999996</v>
      </c>
      <c r="J344" s="6" t="str">
        <f>OBV!F344</f>
        <v>BEARISH</v>
      </c>
      <c r="K344" s="6" t="str">
        <f>OBV!G344</f>
        <v>STRONG</v>
      </c>
      <c r="L344" s="6" t="str">
        <f>OBV!H344</f>
        <v>CONFIRMED BEARISH</v>
      </c>
      <c r="M344" s="8">
        <f t="shared" si="50"/>
        <v>50</v>
      </c>
      <c r="N344" s="8">
        <f t="shared" si="51"/>
        <v>0</v>
      </c>
      <c r="O344" s="8">
        <f t="shared" si="52"/>
        <v>0</v>
      </c>
      <c r="P344" s="8">
        <f t="shared" si="53"/>
        <v>33</v>
      </c>
      <c r="Q344" s="9">
        <f t="shared" si="54"/>
        <v>22.45</v>
      </c>
      <c r="R344" s="9">
        <f t="shared" si="55"/>
        <v>18.25</v>
      </c>
      <c r="S344" s="9">
        <f t="shared" si="56"/>
        <v>22.35</v>
      </c>
      <c r="T344" s="9">
        <f t="shared" si="57"/>
        <v>20.75</v>
      </c>
      <c r="U344" s="8">
        <f t="shared" si="58"/>
        <v>21.016666666666669</v>
      </c>
      <c r="V344" s="8">
        <f t="shared" si="59"/>
        <v>20.950000000000003</v>
      </c>
    </row>
    <row r="345" spans="1:22" ht="13.5" x14ac:dyDescent="0.25">
      <c r="A345" s="3">
        <f>RSI!A345</f>
        <v>42804</v>
      </c>
      <c r="B345" s="2">
        <f>RSI!B345</f>
        <v>5.0822000000000003</v>
      </c>
      <c r="C345" s="2">
        <f>RSI!I345</f>
        <v>21.163859047566774</v>
      </c>
      <c r="D345" s="2">
        <f>MACD!E345</f>
        <v>0.19377759944280992</v>
      </c>
      <c r="E345" s="2">
        <f>MACD!F345</f>
        <v>0.11987683329357596</v>
      </c>
      <c r="F345" s="2">
        <f>'Moving Avg'!D345</f>
        <v>5.1723799999999995</v>
      </c>
      <c r="G345" s="2">
        <f>'Moving Avg'!F345</f>
        <v>5.4419700000000013</v>
      </c>
      <c r="H345" s="2">
        <f>'Moving Avg'!G345</f>
        <v>5.7188980000000029</v>
      </c>
      <c r="I345" s="2">
        <f>'Moving Avg'!H345</f>
        <v>6.2589255000000001</v>
      </c>
      <c r="J345" s="6" t="str">
        <f>OBV!F345</f>
        <v>BEARISH</v>
      </c>
      <c r="K345" s="6" t="str">
        <f>OBV!G345</f>
        <v>NEUTRAL</v>
      </c>
      <c r="L345" s="6" t="str">
        <f>OBV!H345</f>
        <v>NEUTRAL</v>
      </c>
      <c r="M345" s="8">
        <f t="shared" si="50"/>
        <v>50</v>
      </c>
      <c r="N345" s="8">
        <f t="shared" si="51"/>
        <v>0</v>
      </c>
      <c r="O345" s="8">
        <f t="shared" si="52"/>
        <v>0</v>
      </c>
      <c r="P345" s="8">
        <f t="shared" si="53"/>
        <v>16.5</v>
      </c>
      <c r="Q345" s="9">
        <f t="shared" si="54"/>
        <v>19.975000000000001</v>
      </c>
      <c r="R345" s="9">
        <f t="shared" si="55"/>
        <v>14.125</v>
      </c>
      <c r="S345" s="9">
        <f t="shared" si="56"/>
        <v>14.925000000000001</v>
      </c>
      <c r="T345" s="9">
        <f t="shared" si="57"/>
        <v>16.625</v>
      </c>
      <c r="U345" s="8">
        <f t="shared" si="58"/>
        <v>16.341666666666669</v>
      </c>
      <c r="V345" s="8">
        <f t="shared" si="59"/>
        <v>16.412500000000001</v>
      </c>
    </row>
    <row r="346" spans="1:22" ht="13.5" x14ac:dyDescent="0.25">
      <c r="A346" s="3">
        <f>RSI!A346</f>
        <v>42807</v>
      </c>
      <c r="B346" s="2">
        <f>RSI!B346</f>
        <v>5.0822000000000003</v>
      </c>
      <c r="C346" s="2">
        <f>RSI!I346</f>
        <v>21.163859047566774</v>
      </c>
      <c r="D346" s="2">
        <f>MACD!E346</f>
        <v>0.20603678355384236</v>
      </c>
      <c r="E346" s="2">
        <f>MACD!F346</f>
        <v>0.13710882334562924</v>
      </c>
      <c r="F346" s="2">
        <f>'Moving Avg'!D346</f>
        <v>5.1423199999999998</v>
      </c>
      <c r="G346" s="2">
        <f>'Moving Avg'!F346</f>
        <v>5.4137900000000005</v>
      </c>
      <c r="H346" s="2">
        <f>'Moving Avg'!G346</f>
        <v>5.6952260000000026</v>
      </c>
      <c r="I346" s="2">
        <f>'Moving Avg'!H346</f>
        <v>6.2477405000000008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  <c r="M346" s="8">
        <f t="shared" si="50"/>
        <v>50</v>
      </c>
      <c r="N346" s="8">
        <f t="shared" si="51"/>
        <v>0</v>
      </c>
      <c r="O346" s="8">
        <f t="shared" si="52"/>
        <v>0</v>
      </c>
      <c r="P346" s="8">
        <f t="shared" si="53"/>
        <v>16.5</v>
      </c>
      <c r="Q346" s="9">
        <f t="shared" si="54"/>
        <v>19.975000000000001</v>
      </c>
      <c r="R346" s="9">
        <f t="shared" si="55"/>
        <v>14.125</v>
      </c>
      <c r="S346" s="9">
        <f t="shared" si="56"/>
        <v>14.925000000000001</v>
      </c>
      <c r="T346" s="9">
        <f t="shared" si="57"/>
        <v>16.625</v>
      </c>
      <c r="U346" s="8">
        <f t="shared" si="58"/>
        <v>16.341666666666669</v>
      </c>
      <c r="V346" s="8">
        <f t="shared" si="59"/>
        <v>16.412500000000001</v>
      </c>
    </row>
    <row r="347" spans="1:22" ht="13.5" x14ac:dyDescent="0.25">
      <c r="A347" s="3">
        <f>RSI!A347</f>
        <v>42808</v>
      </c>
      <c r="B347" s="2">
        <f>RSI!B347</f>
        <v>5.0633999999999997</v>
      </c>
      <c r="C347" s="2">
        <f>RSI!I347</f>
        <v>20.514846972189758</v>
      </c>
      <c r="D347" s="2">
        <f>MACD!E347</f>
        <v>0.19536250576557723</v>
      </c>
      <c r="E347" s="2">
        <f>MACD!F347</f>
        <v>0.14875955982961886</v>
      </c>
      <c r="F347" s="2">
        <f>'Moving Avg'!D347</f>
        <v>5.1085000000000012</v>
      </c>
      <c r="G347" s="2">
        <f>'Moving Avg'!F347</f>
        <v>5.3846700000000016</v>
      </c>
      <c r="H347" s="2">
        <f>'Moving Avg'!G347</f>
        <v>5.6715540000000013</v>
      </c>
      <c r="I347" s="2">
        <f>'Moving Avg'!H347</f>
        <v>6.2365075000000001</v>
      </c>
      <c r="J347" s="6" t="str">
        <f>OBV!F347</f>
        <v>BEARISH</v>
      </c>
      <c r="K347" s="6" t="str">
        <f>OBV!G347</f>
        <v>STRONG</v>
      </c>
      <c r="L347" s="6" t="str">
        <f>OBV!H347</f>
        <v>CONFIRMED BEARISH</v>
      </c>
      <c r="M347" s="8">
        <f t="shared" si="50"/>
        <v>50</v>
      </c>
      <c r="N347" s="8">
        <f t="shared" si="51"/>
        <v>0</v>
      </c>
      <c r="O347" s="8">
        <f t="shared" si="52"/>
        <v>0</v>
      </c>
      <c r="P347" s="8">
        <f t="shared" si="53"/>
        <v>33</v>
      </c>
      <c r="Q347" s="9">
        <f t="shared" si="54"/>
        <v>22.45</v>
      </c>
      <c r="R347" s="9">
        <f t="shared" si="55"/>
        <v>18.25</v>
      </c>
      <c r="S347" s="9">
        <f t="shared" si="56"/>
        <v>22.35</v>
      </c>
      <c r="T347" s="9">
        <f t="shared" si="57"/>
        <v>20.75</v>
      </c>
      <c r="U347" s="8">
        <f t="shared" si="58"/>
        <v>21.016666666666669</v>
      </c>
      <c r="V347" s="8">
        <f t="shared" si="59"/>
        <v>20.950000000000003</v>
      </c>
    </row>
    <row r="348" spans="1:22" ht="13.5" x14ac:dyDescent="0.25">
      <c r="A348" s="3">
        <f>RSI!A348</f>
        <v>42809</v>
      </c>
      <c r="B348" s="2">
        <f>RSI!B348</f>
        <v>5.0728</v>
      </c>
      <c r="C348" s="2">
        <f>RSI!I348</f>
        <v>21.806024323355103</v>
      </c>
      <c r="D348" s="2">
        <f>MACD!E348</f>
        <v>0.1877167040139085</v>
      </c>
      <c r="E348" s="2">
        <f>MACD!F348</f>
        <v>0.15655098866647679</v>
      </c>
      <c r="F348" s="2">
        <f>'Moving Avg'!D348</f>
        <v>5.0765600000000006</v>
      </c>
      <c r="G348" s="2">
        <f>'Moving Avg'!F348</f>
        <v>5.3560200000000009</v>
      </c>
      <c r="H348" s="2">
        <f>'Moving Avg'!G348</f>
        <v>5.6480700000000006</v>
      </c>
      <c r="I348" s="2">
        <f>'Moving Avg'!H348</f>
        <v>6.2253214999999997</v>
      </c>
      <c r="J348" s="6" t="str">
        <f>OBV!F348</f>
        <v>BULLISH</v>
      </c>
      <c r="K348" s="6" t="str">
        <f>OBV!G348</f>
        <v>WEAK</v>
      </c>
      <c r="L348" s="6" t="str">
        <f>OBV!H348</f>
        <v>BULLISH DIVERGENCE</v>
      </c>
      <c r="M348" s="8">
        <f t="shared" si="50"/>
        <v>50</v>
      </c>
      <c r="N348" s="8">
        <f t="shared" si="51"/>
        <v>0</v>
      </c>
      <c r="O348" s="8">
        <f t="shared" si="52"/>
        <v>0</v>
      </c>
      <c r="P348" s="8">
        <f t="shared" si="53"/>
        <v>50</v>
      </c>
      <c r="Q348" s="9">
        <f t="shared" si="54"/>
        <v>25</v>
      </c>
      <c r="R348" s="9">
        <f t="shared" si="55"/>
        <v>22.5</v>
      </c>
      <c r="S348" s="9">
        <f t="shared" si="56"/>
        <v>30</v>
      </c>
      <c r="T348" s="9">
        <f t="shared" si="57"/>
        <v>25</v>
      </c>
      <c r="U348" s="8">
        <f t="shared" si="58"/>
        <v>25.833333333333332</v>
      </c>
      <c r="V348" s="8">
        <f t="shared" si="59"/>
        <v>25.625</v>
      </c>
    </row>
    <row r="349" spans="1:22" ht="13.5" x14ac:dyDescent="0.25">
      <c r="A349" s="3">
        <f>RSI!A349</f>
        <v>42810</v>
      </c>
      <c r="B349" s="2">
        <f>RSI!B349</f>
        <v>5.0633999999999997</v>
      </c>
      <c r="C349" s="2">
        <f>RSI!I349</f>
        <v>21.431112374910754</v>
      </c>
      <c r="D349" s="2">
        <f>MACD!E349</f>
        <v>0.16069316470403905</v>
      </c>
      <c r="E349" s="2">
        <f>MACD!F349</f>
        <v>0.15737942387398926</v>
      </c>
      <c r="F349" s="2">
        <f>'Moving Avg'!D349</f>
        <v>5.0727999999999991</v>
      </c>
      <c r="G349" s="2">
        <f>'Moving Avg'!F349</f>
        <v>5.3269000000000011</v>
      </c>
      <c r="H349" s="2">
        <f>'Moving Avg'!G349</f>
        <v>5.6257119999999983</v>
      </c>
      <c r="I349" s="2">
        <f>'Moving Avg'!H349</f>
        <v>6.2141795000000002</v>
      </c>
      <c r="J349" s="6" t="str">
        <f>OBV!F349</f>
        <v>BULLISH</v>
      </c>
      <c r="K349" s="6" t="str">
        <f>OBV!G349</f>
        <v>WEAK</v>
      </c>
      <c r="L349" s="6" t="str">
        <f>OBV!H349</f>
        <v>BULLISH DIVERGENCE</v>
      </c>
      <c r="M349" s="8">
        <f t="shared" si="50"/>
        <v>50</v>
      </c>
      <c r="N349" s="8">
        <f t="shared" si="51"/>
        <v>0</v>
      </c>
      <c r="O349" s="8">
        <f t="shared" si="52"/>
        <v>0</v>
      </c>
      <c r="P349" s="8">
        <f t="shared" si="53"/>
        <v>50</v>
      </c>
      <c r="Q349" s="9">
        <f t="shared" si="54"/>
        <v>25</v>
      </c>
      <c r="R349" s="9">
        <f t="shared" si="55"/>
        <v>22.5</v>
      </c>
      <c r="S349" s="9">
        <f t="shared" si="56"/>
        <v>30</v>
      </c>
      <c r="T349" s="9">
        <f t="shared" si="57"/>
        <v>25</v>
      </c>
      <c r="U349" s="8">
        <f t="shared" si="58"/>
        <v>25.833333333333332</v>
      </c>
      <c r="V349" s="8">
        <f t="shared" si="59"/>
        <v>25.625</v>
      </c>
    </row>
    <row r="350" spans="1:22" ht="13.5" x14ac:dyDescent="0.25">
      <c r="A350" s="3">
        <f>RSI!A350</f>
        <v>42811</v>
      </c>
      <c r="B350" s="2">
        <f>RSI!B350</f>
        <v>5.0446</v>
      </c>
      <c r="C350" s="2">
        <f>RSI!I350</f>
        <v>20.665832362430322</v>
      </c>
      <c r="D350" s="2">
        <f>MACD!E350</f>
        <v>0.1178861961313018</v>
      </c>
      <c r="E350" s="2">
        <f>MACD!F350</f>
        <v>0.14948077832545179</v>
      </c>
      <c r="F350" s="2">
        <f>'Moving Avg'!D350</f>
        <v>5.0652799999999996</v>
      </c>
      <c r="G350" s="2">
        <f>'Moving Avg'!F350</f>
        <v>5.2968400000000013</v>
      </c>
      <c r="H350" s="2">
        <f>'Moving Avg'!G350</f>
        <v>5.6012879999999994</v>
      </c>
      <c r="I350" s="2">
        <f>'Moving Avg'!H350</f>
        <v>6.2029895000000002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  <c r="M350" s="8">
        <f t="shared" si="50"/>
        <v>50</v>
      </c>
      <c r="N350" s="8">
        <f t="shared" si="51"/>
        <v>100</v>
      </c>
      <c r="O350" s="8">
        <f t="shared" si="52"/>
        <v>0</v>
      </c>
      <c r="P350" s="8">
        <f t="shared" si="53"/>
        <v>66.5</v>
      </c>
      <c r="Q350" s="9">
        <f t="shared" si="54"/>
        <v>62.475000000000001</v>
      </c>
      <c r="R350" s="9">
        <f t="shared" si="55"/>
        <v>46.625</v>
      </c>
      <c r="S350" s="9">
        <f t="shared" si="56"/>
        <v>52.424999999999997</v>
      </c>
      <c r="T350" s="9">
        <f t="shared" si="57"/>
        <v>54.125</v>
      </c>
      <c r="U350" s="8">
        <f t="shared" si="58"/>
        <v>53.841666666666661</v>
      </c>
      <c r="V350" s="8">
        <f t="shared" si="59"/>
        <v>53.912499999999994</v>
      </c>
    </row>
    <row r="351" spans="1:22" ht="13.5" x14ac:dyDescent="0.25">
      <c r="A351" s="3">
        <f>RSI!A351</f>
        <v>42815</v>
      </c>
      <c r="B351" s="2">
        <f>RSI!B351</f>
        <v>5.0446</v>
      </c>
      <c r="C351" s="2">
        <f>RSI!I351</f>
        <v>20.665832362430322</v>
      </c>
      <c r="D351" s="2">
        <f>MACD!E351</f>
        <v>0.10655610740757648</v>
      </c>
      <c r="E351" s="2">
        <f>MACD!F351</f>
        <v>0.14089584414187672</v>
      </c>
      <c r="F351" s="2">
        <f>'Moving Avg'!D351</f>
        <v>5.05776</v>
      </c>
      <c r="G351" s="2">
        <f>'Moving Avg'!F351</f>
        <v>5.2667800000000007</v>
      </c>
      <c r="H351" s="2">
        <f>'Moving Avg'!G351</f>
        <v>5.5753599999999981</v>
      </c>
      <c r="I351" s="2">
        <f>'Moving Avg'!H351</f>
        <v>6.192165000000001</v>
      </c>
      <c r="J351" s="6" t="str">
        <f>OBV!F351</f>
        <v>BULLISH</v>
      </c>
      <c r="K351" s="6" t="str">
        <f>OBV!G351</f>
        <v>NEUTRAL</v>
      </c>
      <c r="L351" s="6" t="str">
        <f>OBV!H351</f>
        <v>BULLISH DIVERGENCE</v>
      </c>
      <c r="M351" s="8">
        <f t="shared" si="50"/>
        <v>50</v>
      </c>
      <c r="N351" s="8">
        <f t="shared" si="51"/>
        <v>100</v>
      </c>
      <c r="O351" s="8">
        <f t="shared" si="52"/>
        <v>0</v>
      </c>
      <c r="P351" s="8">
        <f t="shared" si="53"/>
        <v>66.5</v>
      </c>
      <c r="Q351" s="9">
        <f t="shared" si="54"/>
        <v>62.475000000000001</v>
      </c>
      <c r="R351" s="9">
        <f t="shared" si="55"/>
        <v>46.625</v>
      </c>
      <c r="S351" s="9">
        <f t="shared" si="56"/>
        <v>52.424999999999997</v>
      </c>
      <c r="T351" s="9">
        <f t="shared" si="57"/>
        <v>54.125</v>
      </c>
      <c r="U351" s="8">
        <f t="shared" si="58"/>
        <v>53.841666666666661</v>
      </c>
      <c r="V351" s="8">
        <f t="shared" si="59"/>
        <v>53.912499999999994</v>
      </c>
    </row>
    <row r="352" spans="1:22" ht="13.5" x14ac:dyDescent="0.25">
      <c r="A352" s="3">
        <f>RSI!A352</f>
        <v>42816</v>
      </c>
      <c r="B352" s="2">
        <f>RSI!B352</f>
        <v>5.0446</v>
      </c>
      <c r="C352" s="2">
        <f>RSI!I352</f>
        <v>20.665832362430322</v>
      </c>
      <c r="D352" s="2">
        <f>MACD!E352</f>
        <v>9.8606253194883919E-2</v>
      </c>
      <c r="E352" s="2">
        <f>MACD!F352</f>
        <v>0.13243792595247816</v>
      </c>
      <c r="F352" s="2">
        <f>'Moving Avg'!D352</f>
        <v>5.0539999999999994</v>
      </c>
      <c r="G352" s="2">
        <f>'Moving Avg'!F352</f>
        <v>5.2367200000000009</v>
      </c>
      <c r="H352" s="2">
        <f>'Moving Avg'!G352</f>
        <v>5.5494319999999995</v>
      </c>
      <c r="I352" s="2">
        <f>'Moving Avg'!H352</f>
        <v>6.1813859999999998</v>
      </c>
      <c r="J352" s="6" t="str">
        <f>OBV!F352</f>
        <v>BULLISH</v>
      </c>
      <c r="K352" s="6" t="str">
        <f>OBV!G352</f>
        <v>WEAK</v>
      </c>
      <c r="L352" s="6" t="str">
        <f>OBV!H352</f>
        <v>BULLISH DIVERGENCE</v>
      </c>
      <c r="M352" s="8">
        <f t="shared" si="50"/>
        <v>50</v>
      </c>
      <c r="N352" s="8">
        <f t="shared" si="51"/>
        <v>100</v>
      </c>
      <c r="O352" s="8">
        <f t="shared" si="52"/>
        <v>0</v>
      </c>
      <c r="P352" s="8">
        <f t="shared" si="53"/>
        <v>50</v>
      </c>
      <c r="Q352" s="9">
        <f t="shared" si="54"/>
        <v>60</v>
      </c>
      <c r="R352" s="9">
        <f t="shared" si="55"/>
        <v>42.5</v>
      </c>
      <c r="S352" s="9">
        <f t="shared" si="56"/>
        <v>45</v>
      </c>
      <c r="T352" s="9">
        <f t="shared" si="57"/>
        <v>50</v>
      </c>
      <c r="U352" s="8">
        <f t="shared" si="58"/>
        <v>49.166666666666664</v>
      </c>
      <c r="V352" s="8">
        <f t="shared" si="59"/>
        <v>49.375</v>
      </c>
    </row>
    <row r="353" spans="1:22" ht="13.5" x14ac:dyDescent="0.25">
      <c r="A353" s="3">
        <f>RSI!A353</f>
        <v>42817</v>
      </c>
      <c r="B353" s="2">
        <f>RSI!B353</f>
        <v>5.0069999999999997</v>
      </c>
      <c r="C353" s="2">
        <f>RSI!I353</f>
        <v>18.97342309734023</v>
      </c>
      <c r="D353" s="2">
        <f>MACD!E353</f>
        <v>9.6180512678445851E-2</v>
      </c>
      <c r="E353" s="2">
        <f>MACD!F353</f>
        <v>0.1251864432976717</v>
      </c>
      <c r="F353" s="2">
        <f>'Moving Avg'!D353</f>
        <v>5.0408400000000002</v>
      </c>
      <c r="G353" s="2">
        <f>'Moving Avg'!F353</f>
        <v>5.2047800000000013</v>
      </c>
      <c r="H353" s="2">
        <f>'Moving Avg'!G353</f>
        <v>5.5227519999999997</v>
      </c>
      <c r="I353" s="2">
        <f>'Moving Avg'!H353</f>
        <v>6.1708760000000034</v>
      </c>
      <c r="J353" s="6" t="str">
        <f>OBV!F353</f>
        <v>BEARISH</v>
      </c>
      <c r="K353" s="6" t="str">
        <f>OBV!G353</f>
        <v>STRONG</v>
      </c>
      <c r="L353" s="6" t="str">
        <f>OBV!H353</f>
        <v>CONFIRMED BEARISH</v>
      </c>
      <c r="M353" s="8">
        <f t="shared" si="50"/>
        <v>50</v>
      </c>
      <c r="N353" s="8">
        <f t="shared" si="51"/>
        <v>100</v>
      </c>
      <c r="O353" s="8">
        <f t="shared" si="52"/>
        <v>0</v>
      </c>
      <c r="P353" s="8">
        <f t="shared" si="53"/>
        <v>33</v>
      </c>
      <c r="Q353" s="9">
        <f t="shared" si="54"/>
        <v>57.45</v>
      </c>
      <c r="R353" s="9">
        <f t="shared" si="55"/>
        <v>38.25</v>
      </c>
      <c r="S353" s="9">
        <f t="shared" si="56"/>
        <v>37.35</v>
      </c>
      <c r="T353" s="9">
        <f t="shared" si="57"/>
        <v>45.75</v>
      </c>
      <c r="U353" s="8">
        <f t="shared" si="58"/>
        <v>44.35</v>
      </c>
      <c r="V353" s="8">
        <f t="shared" si="59"/>
        <v>44.7</v>
      </c>
    </row>
    <row r="354" spans="1:22" ht="13.5" x14ac:dyDescent="0.25">
      <c r="A354" s="3">
        <f>RSI!A354</f>
        <v>42818</v>
      </c>
      <c r="B354" s="2">
        <f>RSI!B354</f>
        <v>5.0258000000000003</v>
      </c>
      <c r="C354" s="2">
        <f>RSI!I354</f>
        <v>22.395532601707671</v>
      </c>
      <c r="D354" s="2">
        <f>MACD!E354</f>
        <v>7.1238060562393457E-2</v>
      </c>
      <c r="E354" s="2">
        <f>MACD!F354</f>
        <v>0.11439676675061605</v>
      </c>
      <c r="F354" s="2">
        <f>'Moving Avg'!D354</f>
        <v>5.0333199999999998</v>
      </c>
      <c r="G354" s="2">
        <f>'Moving Avg'!F354</f>
        <v>5.1737800000000016</v>
      </c>
      <c r="H354" s="2">
        <f>'Moving Avg'!G354</f>
        <v>5.5002059999999986</v>
      </c>
      <c r="I354" s="2">
        <f>'Moving Avg'!H354</f>
        <v>6.1604600000000005</v>
      </c>
      <c r="J354" s="6" t="str">
        <f>OBV!F354</f>
        <v>BEARISH</v>
      </c>
      <c r="K354" s="6" t="str">
        <f>OBV!G354</f>
        <v>STRONG</v>
      </c>
      <c r="L354" s="6" t="str">
        <f>OBV!H354</f>
        <v>CONFIRMED BEARISH</v>
      </c>
      <c r="M354" s="8">
        <f t="shared" si="50"/>
        <v>50</v>
      </c>
      <c r="N354" s="8">
        <f t="shared" si="51"/>
        <v>100</v>
      </c>
      <c r="O354" s="8">
        <f t="shared" si="52"/>
        <v>0</v>
      </c>
      <c r="P354" s="8">
        <f t="shared" si="53"/>
        <v>33</v>
      </c>
      <c r="Q354" s="9">
        <f t="shared" si="54"/>
        <v>57.45</v>
      </c>
      <c r="R354" s="9">
        <f t="shared" si="55"/>
        <v>38.25</v>
      </c>
      <c r="S354" s="9">
        <f t="shared" si="56"/>
        <v>37.35</v>
      </c>
      <c r="T354" s="9">
        <f t="shared" si="57"/>
        <v>45.75</v>
      </c>
      <c r="U354" s="8">
        <f t="shared" si="58"/>
        <v>44.35</v>
      </c>
      <c r="V354" s="8">
        <f t="shared" si="59"/>
        <v>44.7</v>
      </c>
    </row>
    <row r="355" spans="1:22" ht="13.5" x14ac:dyDescent="0.25">
      <c r="A355" s="3">
        <f>RSI!A355</f>
        <v>42821</v>
      </c>
      <c r="B355" s="2">
        <f>RSI!B355</f>
        <v>4.9694000000000003</v>
      </c>
      <c r="C355" s="2">
        <f>RSI!I355</f>
        <v>19.706577480450221</v>
      </c>
      <c r="D355" s="2">
        <f>MACD!E355</f>
        <v>5.5704936419475715E-2</v>
      </c>
      <c r="E355" s="2">
        <f>MACD!F355</f>
        <v>0.102658400684388</v>
      </c>
      <c r="F355" s="2">
        <f>'Moving Avg'!D355</f>
        <v>5.0182799999999999</v>
      </c>
      <c r="G355" s="2">
        <f>'Moving Avg'!F355</f>
        <v>5.1451250000000019</v>
      </c>
      <c r="H355" s="2">
        <f>'Moving Avg'!G355</f>
        <v>5.4799139999999991</v>
      </c>
      <c r="I355" s="2">
        <f>'Moving Avg'!H355</f>
        <v>6.1501275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0"/>
        <v>50</v>
      </c>
      <c r="N355" s="8">
        <f t="shared" si="51"/>
        <v>100</v>
      </c>
      <c r="O355" s="8">
        <f t="shared" si="52"/>
        <v>0</v>
      </c>
      <c r="P355" s="8">
        <f t="shared" si="53"/>
        <v>16.5</v>
      </c>
      <c r="Q355" s="9">
        <f t="shared" si="54"/>
        <v>54.975000000000001</v>
      </c>
      <c r="R355" s="9">
        <f t="shared" si="55"/>
        <v>34.125</v>
      </c>
      <c r="S355" s="9">
        <f t="shared" si="56"/>
        <v>29.925000000000001</v>
      </c>
      <c r="T355" s="9">
        <f t="shared" si="57"/>
        <v>41.625</v>
      </c>
      <c r="U355" s="8">
        <f t="shared" si="58"/>
        <v>39.674999999999997</v>
      </c>
      <c r="V355" s="8">
        <f t="shared" si="59"/>
        <v>40.162499999999994</v>
      </c>
    </row>
    <row r="356" spans="1:22" ht="13.5" x14ac:dyDescent="0.25">
      <c r="A356" s="3">
        <f>RSI!A356</f>
        <v>42822</v>
      </c>
      <c r="B356" s="2">
        <f>RSI!B356</f>
        <v>4.8379000000000003</v>
      </c>
      <c r="C356" s="2">
        <f>RSI!I356</f>
        <v>15.141708055344353</v>
      </c>
      <c r="D356" s="2">
        <f>MACD!E356</f>
        <v>5.3926506547737674E-2</v>
      </c>
      <c r="E356" s="2">
        <f>MACD!F356</f>
        <v>9.291202185705795E-2</v>
      </c>
      <c r="F356" s="2">
        <f>'Moving Avg'!D356</f>
        <v>4.9769400000000008</v>
      </c>
      <c r="G356" s="2">
        <f>'Moving Avg'!F356</f>
        <v>5.1098950000000007</v>
      </c>
      <c r="H356" s="2">
        <f>'Moving Avg'!G356</f>
        <v>5.4536099999999985</v>
      </c>
      <c r="I356" s="2">
        <f>'Moving Avg'!H356</f>
        <v>6.139365999999999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  <c r="M356" s="8">
        <f t="shared" si="50"/>
        <v>50</v>
      </c>
      <c r="N356" s="8">
        <f t="shared" si="51"/>
        <v>100</v>
      </c>
      <c r="O356" s="8">
        <f t="shared" si="52"/>
        <v>0</v>
      </c>
      <c r="P356" s="8">
        <f t="shared" si="53"/>
        <v>16.5</v>
      </c>
      <c r="Q356" s="9">
        <f t="shared" si="54"/>
        <v>54.975000000000001</v>
      </c>
      <c r="R356" s="9">
        <f t="shared" si="55"/>
        <v>34.125</v>
      </c>
      <c r="S356" s="9">
        <f t="shared" si="56"/>
        <v>29.925000000000001</v>
      </c>
      <c r="T356" s="9">
        <f t="shared" si="57"/>
        <v>41.625</v>
      </c>
      <c r="U356" s="8">
        <f t="shared" si="58"/>
        <v>39.674999999999997</v>
      </c>
      <c r="V356" s="8">
        <f t="shared" si="59"/>
        <v>40.162499999999994</v>
      </c>
    </row>
    <row r="357" spans="1:22" ht="13.5" x14ac:dyDescent="0.25">
      <c r="A357" s="3">
        <f>RSI!A357</f>
        <v>42823</v>
      </c>
      <c r="B357" s="2">
        <f>RSI!B357</f>
        <v>4.8379000000000003</v>
      </c>
      <c r="C357" s="2">
        <f>RSI!I357</f>
        <v>15.141708055344353</v>
      </c>
      <c r="D357" s="2">
        <f>MACD!E357</f>
        <v>5.1810340619192985E-2</v>
      </c>
      <c r="E357" s="2">
        <f>MACD!F357</f>
        <v>8.4691685609484951E-2</v>
      </c>
      <c r="F357" s="2">
        <f>'Moving Avg'!D357</f>
        <v>4.9356</v>
      </c>
      <c r="G357" s="2">
        <f>'Moving Avg'!F357</f>
        <v>5.082650000000001</v>
      </c>
      <c r="H357" s="2">
        <f>'Moving Avg'!G357</f>
        <v>5.4273059999999989</v>
      </c>
      <c r="I357" s="2">
        <f>'Moving Avg'!H357</f>
        <v>6.1284674999999993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  <c r="M357" s="8">
        <f t="shared" si="50"/>
        <v>50</v>
      </c>
      <c r="N357" s="8">
        <f t="shared" si="51"/>
        <v>100</v>
      </c>
      <c r="O357" s="8">
        <f t="shared" si="52"/>
        <v>0</v>
      </c>
      <c r="P357" s="8">
        <f t="shared" si="53"/>
        <v>16.5</v>
      </c>
      <c r="Q357" s="9">
        <f t="shared" si="54"/>
        <v>54.975000000000001</v>
      </c>
      <c r="R357" s="9">
        <f t="shared" si="55"/>
        <v>34.125</v>
      </c>
      <c r="S357" s="9">
        <f t="shared" si="56"/>
        <v>29.925000000000001</v>
      </c>
      <c r="T357" s="9">
        <f t="shared" si="57"/>
        <v>41.625</v>
      </c>
      <c r="U357" s="8">
        <f t="shared" si="58"/>
        <v>39.674999999999997</v>
      </c>
      <c r="V357" s="8">
        <f t="shared" si="59"/>
        <v>40.162499999999994</v>
      </c>
    </row>
    <row r="358" spans="1:22" ht="13.5" x14ac:dyDescent="0.25">
      <c r="A358" s="3">
        <f>RSI!A358</f>
        <v>42824</v>
      </c>
      <c r="B358" s="2">
        <f>RSI!B358</f>
        <v>4.6970000000000001</v>
      </c>
      <c r="C358" s="2">
        <f>RSI!I358</f>
        <v>11.757320325640748</v>
      </c>
      <c r="D358" s="2">
        <f>MACD!E358</f>
        <v>6.4014936081226104E-2</v>
      </c>
      <c r="E358" s="2">
        <f>MACD!F358</f>
        <v>8.0556335703833179E-2</v>
      </c>
      <c r="F358" s="2">
        <f>'Moving Avg'!D358</f>
        <v>4.8736000000000006</v>
      </c>
      <c r="G358" s="2">
        <f>'Moving Avg'!F358</f>
        <v>5.0483600000000006</v>
      </c>
      <c r="H358" s="2">
        <f>'Moving Avg'!G358</f>
        <v>5.399499999999998</v>
      </c>
      <c r="I358" s="2">
        <f>'Moving Avg'!H358</f>
        <v>6.1170469999999986</v>
      </c>
      <c r="J358" s="6" t="str">
        <f>OBV!F358</f>
        <v>BEARISH</v>
      </c>
      <c r="K358" s="6" t="str">
        <f>OBV!G358</f>
        <v>STRONG</v>
      </c>
      <c r="L358" s="6" t="str">
        <f>OBV!H358</f>
        <v>CONFIRMED BEARISH</v>
      </c>
      <c r="M358" s="8">
        <f t="shared" si="50"/>
        <v>50</v>
      </c>
      <c r="N358" s="8">
        <f t="shared" si="51"/>
        <v>45</v>
      </c>
      <c r="O358" s="8">
        <f t="shared" si="52"/>
        <v>0</v>
      </c>
      <c r="P358" s="8">
        <f t="shared" si="53"/>
        <v>33</v>
      </c>
      <c r="Q358" s="9">
        <f t="shared" si="54"/>
        <v>38.200000000000003</v>
      </c>
      <c r="R358" s="9">
        <f t="shared" si="55"/>
        <v>27.25</v>
      </c>
      <c r="S358" s="9">
        <f t="shared" si="56"/>
        <v>29.1</v>
      </c>
      <c r="T358" s="9">
        <f t="shared" si="57"/>
        <v>32</v>
      </c>
      <c r="U358" s="8">
        <f t="shared" si="58"/>
        <v>31.516666666666669</v>
      </c>
      <c r="V358" s="8">
        <f t="shared" si="59"/>
        <v>31.637500000000003</v>
      </c>
    </row>
    <row r="359" spans="1:22" ht="13.5" x14ac:dyDescent="0.25">
      <c r="A359" s="3">
        <f>RSI!A359</f>
        <v>42825</v>
      </c>
      <c r="B359" s="2">
        <f>RSI!B359</f>
        <v>4.8379000000000003</v>
      </c>
      <c r="C359" s="2">
        <f>RSI!I359</f>
        <v>28.877138511590559</v>
      </c>
      <c r="D359" s="2">
        <f>MACD!E359</f>
        <v>6.5246856331181213E-2</v>
      </c>
      <c r="E359" s="2">
        <f>MACD!F359</f>
        <v>7.7494439829302791E-2</v>
      </c>
      <c r="F359" s="2">
        <f>'Moving Avg'!D359</f>
        <v>4.8360200000000004</v>
      </c>
      <c r="G359" s="2">
        <f>'Moving Avg'!F359</f>
        <v>5.0286300000000015</v>
      </c>
      <c r="H359" s="2">
        <f>'Moving Avg'!G359</f>
        <v>5.3799599999999987</v>
      </c>
      <c r="I359" s="2">
        <f>'Moving Avg'!H359</f>
        <v>6.1060569999999981</v>
      </c>
      <c r="J359" s="6" t="str">
        <f>OBV!F359</f>
        <v>BULLISH</v>
      </c>
      <c r="K359" s="6" t="str">
        <f>OBV!G359</f>
        <v>WEAK</v>
      </c>
      <c r="L359" s="6" t="str">
        <f>OBV!H359</f>
        <v>BULLISH DIVERGENCE</v>
      </c>
      <c r="M359" s="8">
        <f t="shared" si="50"/>
        <v>50</v>
      </c>
      <c r="N359" s="8">
        <f t="shared" si="51"/>
        <v>45</v>
      </c>
      <c r="O359" s="8">
        <f t="shared" si="52"/>
        <v>0</v>
      </c>
      <c r="P359" s="8">
        <f t="shared" si="53"/>
        <v>50</v>
      </c>
      <c r="Q359" s="9">
        <f t="shared" si="54"/>
        <v>40.75</v>
      </c>
      <c r="R359" s="9">
        <f t="shared" si="55"/>
        <v>31.5</v>
      </c>
      <c r="S359" s="9">
        <f t="shared" si="56"/>
        <v>36.75</v>
      </c>
      <c r="T359" s="9">
        <f t="shared" si="57"/>
        <v>36.25</v>
      </c>
      <c r="U359" s="8">
        <f t="shared" si="58"/>
        <v>36.333333333333336</v>
      </c>
      <c r="V359" s="8">
        <f t="shared" si="59"/>
        <v>36.3125</v>
      </c>
    </row>
    <row r="360" spans="1:22" ht="13.5" x14ac:dyDescent="0.25">
      <c r="A360" s="3">
        <f>RSI!A360</f>
        <v>42828</v>
      </c>
      <c r="B360" s="2">
        <f>RSI!B360</f>
        <v>4.8379000000000003</v>
      </c>
      <c r="C360" s="2">
        <f>RSI!I360</f>
        <v>28.877138511590559</v>
      </c>
      <c r="D360" s="2">
        <f>MACD!E360</f>
        <v>6.5145974973383147E-2</v>
      </c>
      <c r="E360" s="2">
        <f>MACD!F360</f>
        <v>7.5024746858118871E-2</v>
      </c>
      <c r="F360" s="2">
        <f>'Moving Avg'!D360</f>
        <v>4.8097200000000004</v>
      </c>
      <c r="G360" s="2">
        <f>'Moving Avg'!F360</f>
        <v>5.0164150000000021</v>
      </c>
      <c r="H360" s="2">
        <f>'Moving Avg'!G360</f>
        <v>5.3602319999999972</v>
      </c>
      <c r="I360" s="2">
        <f>'Moving Avg'!H360</f>
        <v>6.0950669999999993</v>
      </c>
      <c r="J360" s="6" t="str">
        <f>OBV!F360</f>
        <v>BULLISH</v>
      </c>
      <c r="K360" s="6" t="str">
        <f>OBV!G360</f>
        <v>WEAK</v>
      </c>
      <c r="L360" s="6" t="str">
        <f>OBV!H360</f>
        <v>BULLISH DIVERGENCE</v>
      </c>
      <c r="M360" s="8">
        <f t="shared" si="50"/>
        <v>50</v>
      </c>
      <c r="N360" s="8">
        <f t="shared" si="51"/>
        <v>45</v>
      </c>
      <c r="O360" s="8">
        <f t="shared" si="52"/>
        <v>0</v>
      </c>
      <c r="P360" s="8">
        <f t="shared" si="53"/>
        <v>50</v>
      </c>
      <c r="Q360" s="9">
        <f t="shared" si="54"/>
        <v>40.75</v>
      </c>
      <c r="R360" s="9">
        <f t="shared" si="55"/>
        <v>31.5</v>
      </c>
      <c r="S360" s="9">
        <f t="shared" si="56"/>
        <v>36.75</v>
      </c>
      <c r="T360" s="9">
        <f t="shared" si="57"/>
        <v>36.25</v>
      </c>
      <c r="U360" s="8">
        <f t="shared" si="58"/>
        <v>36.333333333333336</v>
      </c>
      <c r="V360" s="8">
        <f t="shared" si="59"/>
        <v>36.3125</v>
      </c>
    </row>
    <row r="361" spans="1:22" ht="13.5" x14ac:dyDescent="0.25">
      <c r="A361" s="3">
        <f>RSI!A361</f>
        <v>42829</v>
      </c>
      <c r="B361" s="2">
        <f>RSI!B361</f>
        <v>4.6970000000000001</v>
      </c>
      <c r="C361" s="2">
        <f>RSI!I361</f>
        <v>23.573101428037717</v>
      </c>
      <c r="D361" s="2">
        <f>MACD!E361</f>
        <v>7.7117125191935365E-2</v>
      </c>
      <c r="E361" s="2">
        <f>MACD!F361</f>
        <v>7.544322252488217E-2</v>
      </c>
      <c r="F361" s="2">
        <f>'Moving Avg'!D361</f>
        <v>4.7815400000000006</v>
      </c>
      <c r="G361" s="2">
        <f>'Moving Avg'!F361</f>
        <v>4.9896400000000014</v>
      </c>
      <c r="H361" s="2">
        <f>'Moving Avg'!G361</f>
        <v>5.3410679999999982</v>
      </c>
      <c r="I361" s="2">
        <f>'Moving Avg'!H361</f>
        <v>6.0828549999999986</v>
      </c>
      <c r="J361" s="6" t="str">
        <f>OBV!F361</f>
        <v>BULLISH</v>
      </c>
      <c r="K361" s="6" t="str">
        <f>OBV!G361</f>
        <v>WEAK</v>
      </c>
      <c r="L361" s="6" t="str">
        <f>OBV!H361</f>
        <v>BULLISH DIVERGENCE</v>
      </c>
      <c r="M361" s="8">
        <f t="shared" si="50"/>
        <v>50</v>
      </c>
      <c r="N361" s="8">
        <f t="shared" si="51"/>
        <v>0</v>
      </c>
      <c r="O361" s="8">
        <f t="shared" si="52"/>
        <v>0</v>
      </c>
      <c r="P361" s="8">
        <f t="shared" si="53"/>
        <v>50</v>
      </c>
      <c r="Q361" s="9">
        <f t="shared" si="54"/>
        <v>25</v>
      </c>
      <c r="R361" s="9">
        <f t="shared" si="55"/>
        <v>22.5</v>
      </c>
      <c r="S361" s="9">
        <f t="shared" si="56"/>
        <v>30</v>
      </c>
      <c r="T361" s="9">
        <f t="shared" si="57"/>
        <v>25</v>
      </c>
      <c r="U361" s="8">
        <f t="shared" si="58"/>
        <v>25.833333333333332</v>
      </c>
      <c r="V361" s="8">
        <f t="shared" si="59"/>
        <v>25.625</v>
      </c>
    </row>
    <row r="362" spans="1:22" ht="13.5" x14ac:dyDescent="0.25">
      <c r="A362" s="3">
        <f>RSI!A362</f>
        <v>42830</v>
      </c>
      <c r="B362" s="2">
        <f>RSI!B362</f>
        <v>4.6970000000000001</v>
      </c>
      <c r="C362" s="2">
        <f>RSI!I362</f>
        <v>23.573101428037717</v>
      </c>
      <c r="D362" s="2">
        <f>MACD!E362</f>
        <v>8.9578657412260121E-2</v>
      </c>
      <c r="E362" s="2">
        <f>MACD!F362</f>
        <v>7.8270309502357763E-2</v>
      </c>
      <c r="F362" s="2">
        <f>'Moving Avg'!D362</f>
        <v>4.7533599999999998</v>
      </c>
      <c r="G362" s="2">
        <f>'Moving Avg'!F362</f>
        <v>4.9628650000000025</v>
      </c>
      <c r="H362" s="2">
        <f>'Moving Avg'!G362</f>
        <v>5.3219039999999982</v>
      </c>
      <c r="I362" s="2">
        <f>'Moving Avg'!H362</f>
        <v>6.0697034999999984</v>
      </c>
      <c r="J362" s="6" t="str">
        <f>OBV!F362</f>
        <v>BULLISH</v>
      </c>
      <c r="K362" s="6" t="str">
        <f>OBV!G362</f>
        <v>WEAK</v>
      </c>
      <c r="L362" s="6" t="str">
        <f>OBV!H362</f>
        <v>BULLISH DIVERGENCE</v>
      </c>
      <c r="M362" s="8">
        <f t="shared" si="50"/>
        <v>50</v>
      </c>
      <c r="N362" s="8">
        <f t="shared" si="51"/>
        <v>0</v>
      </c>
      <c r="O362" s="8">
        <f t="shared" si="52"/>
        <v>0</v>
      </c>
      <c r="P362" s="8">
        <f t="shared" si="53"/>
        <v>50</v>
      </c>
      <c r="Q362" s="9">
        <f t="shared" si="54"/>
        <v>25</v>
      </c>
      <c r="R362" s="9">
        <f t="shared" si="55"/>
        <v>22.5</v>
      </c>
      <c r="S362" s="9">
        <f t="shared" si="56"/>
        <v>30</v>
      </c>
      <c r="T362" s="9">
        <f t="shared" si="57"/>
        <v>25</v>
      </c>
      <c r="U362" s="8">
        <f t="shared" si="58"/>
        <v>25.833333333333332</v>
      </c>
      <c r="V362" s="8">
        <f t="shared" si="59"/>
        <v>25.625</v>
      </c>
    </row>
    <row r="363" spans="1:22" ht="13.5" x14ac:dyDescent="0.25">
      <c r="A363" s="3">
        <f>RSI!A363</f>
        <v>42831</v>
      </c>
      <c r="B363" s="2">
        <f>RSI!B363</f>
        <v>4.6970000000000001</v>
      </c>
      <c r="C363" s="2">
        <f>RSI!I363</f>
        <v>23.573101428037717</v>
      </c>
      <c r="D363" s="2">
        <f>MACD!E363</f>
        <v>9.6497764907816475E-2</v>
      </c>
      <c r="E363" s="2">
        <f>MACD!F363</f>
        <v>8.1915800583449508E-2</v>
      </c>
      <c r="F363" s="2">
        <f>'Moving Avg'!D363</f>
        <v>4.7533599999999998</v>
      </c>
      <c r="G363" s="2">
        <f>'Moving Avg'!F363</f>
        <v>4.9360900000000019</v>
      </c>
      <c r="H363" s="2">
        <f>'Moving Avg'!G363</f>
        <v>5.3027399999999973</v>
      </c>
      <c r="I363" s="2">
        <f>'Moving Avg'!H363</f>
        <v>6.0556124999999987</v>
      </c>
      <c r="J363" s="6" t="str">
        <f>OBV!F363</f>
        <v>BULLISH</v>
      </c>
      <c r="K363" s="6" t="str">
        <f>OBV!G363</f>
        <v>WEAK</v>
      </c>
      <c r="L363" s="6" t="str">
        <f>OBV!H363</f>
        <v>NEUTRAL</v>
      </c>
      <c r="M363" s="8">
        <f t="shared" si="50"/>
        <v>50</v>
      </c>
      <c r="N363" s="8">
        <f t="shared" si="51"/>
        <v>0</v>
      </c>
      <c r="O363" s="8">
        <f t="shared" si="52"/>
        <v>0</v>
      </c>
      <c r="P363" s="8">
        <f t="shared" si="53"/>
        <v>33</v>
      </c>
      <c r="Q363" s="9">
        <f t="shared" si="54"/>
        <v>22.45</v>
      </c>
      <c r="R363" s="9">
        <f t="shared" si="55"/>
        <v>18.25</v>
      </c>
      <c r="S363" s="9">
        <f t="shared" si="56"/>
        <v>22.35</v>
      </c>
      <c r="T363" s="9">
        <f t="shared" si="57"/>
        <v>20.75</v>
      </c>
      <c r="U363" s="8">
        <f t="shared" si="58"/>
        <v>21.016666666666669</v>
      </c>
      <c r="V363" s="8">
        <f t="shared" si="59"/>
        <v>20.950000000000003</v>
      </c>
    </row>
    <row r="364" spans="1:22" ht="13.5" x14ac:dyDescent="0.25">
      <c r="A364" s="3">
        <f>RSI!A364</f>
        <v>42832</v>
      </c>
      <c r="B364" s="2">
        <f>RSI!B364</f>
        <v>4.5560999999999998</v>
      </c>
      <c r="C364" s="2">
        <f>RSI!I364</f>
        <v>19.174369149447983</v>
      </c>
      <c r="D364" s="2">
        <f>MACD!E364</f>
        <v>0.11768113670738067</v>
      </c>
      <c r="E364" s="2">
        <f>MACD!F364</f>
        <v>8.9068867808235738E-2</v>
      </c>
      <c r="F364" s="2">
        <f>'Moving Avg'!D364</f>
        <v>4.6970000000000001</v>
      </c>
      <c r="G364" s="2">
        <f>'Moving Avg'!F364</f>
        <v>4.9097850000000012</v>
      </c>
      <c r="H364" s="2">
        <f>'Moving Avg'!G364</f>
        <v>5.2807579999999987</v>
      </c>
      <c r="I364" s="2">
        <f>'Moving Avg'!H364</f>
        <v>6.0408169999999988</v>
      </c>
      <c r="J364" s="6" t="str">
        <f>OBV!F364</f>
        <v>BEARISH</v>
      </c>
      <c r="K364" s="6" t="str">
        <f>OBV!G364</f>
        <v>STRONG</v>
      </c>
      <c r="L364" s="6" t="str">
        <f>OBV!H364</f>
        <v>CONFIRMED BEARISH</v>
      </c>
      <c r="M364" s="8">
        <f t="shared" si="50"/>
        <v>50</v>
      </c>
      <c r="N364" s="8">
        <f t="shared" si="51"/>
        <v>0</v>
      </c>
      <c r="O364" s="8">
        <f t="shared" si="52"/>
        <v>0</v>
      </c>
      <c r="P364" s="8">
        <f t="shared" si="53"/>
        <v>33</v>
      </c>
      <c r="Q364" s="9">
        <f t="shared" si="54"/>
        <v>22.45</v>
      </c>
      <c r="R364" s="9">
        <f t="shared" si="55"/>
        <v>18.25</v>
      </c>
      <c r="S364" s="9">
        <f t="shared" si="56"/>
        <v>22.35</v>
      </c>
      <c r="T364" s="9">
        <f t="shared" si="57"/>
        <v>20.75</v>
      </c>
      <c r="U364" s="8">
        <f t="shared" si="58"/>
        <v>21.016666666666669</v>
      </c>
      <c r="V364" s="8">
        <f t="shared" si="59"/>
        <v>20.950000000000003</v>
      </c>
    </row>
    <row r="365" spans="1:22" ht="13.5" x14ac:dyDescent="0.25">
      <c r="A365" s="3">
        <f>RSI!A365</f>
        <v>42835</v>
      </c>
      <c r="B365" s="2">
        <f>RSI!B365</f>
        <v>4.6875999999999998</v>
      </c>
      <c r="C365" s="2">
        <f>RSI!I365</f>
        <v>31.939007784845714</v>
      </c>
      <c r="D365" s="2">
        <f>MACD!E365</f>
        <v>0.11987174268473311</v>
      </c>
      <c r="E365" s="2">
        <f>MACD!F365</f>
        <v>9.5229442783535206E-2</v>
      </c>
      <c r="F365" s="2">
        <f>'Moving Avg'!D365</f>
        <v>4.6669400000000003</v>
      </c>
      <c r="G365" s="2">
        <f>'Moving Avg'!F365</f>
        <v>4.8900550000000003</v>
      </c>
      <c r="H365" s="2">
        <f>'Moving Avg'!G365</f>
        <v>5.2615939999999979</v>
      </c>
      <c r="I365" s="2">
        <f>'Moving Avg'!H365</f>
        <v>6.0267259999999974</v>
      </c>
      <c r="J365" s="6" t="str">
        <f>OBV!F365</f>
        <v>BEARISH</v>
      </c>
      <c r="K365" s="6" t="str">
        <f>OBV!G365</f>
        <v>STRONG</v>
      </c>
      <c r="L365" s="6" t="str">
        <f>OBV!H365</f>
        <v>CONFIRMED BEARISH</v>
      </c>
      <c r="M365" s="8">
        <f t="shared" si="50"/>
        <v>25</v>
      </c>
      <c r="N365" s="8">
        <f t="shared" si="51"/>
        <v>0</v>
      </c>
      <c r="O365" s="8">
        <f t="shared" si="52"/>
        <v>0</v>
      </c>
      <c r="P365" s="8">
        <f t="shared" si="53"/>
        <v>33</v>
      </c>
      <c r="Q365" s="9">
        <f t="shared" si="54"/>
        <v>13.7</v>
      </c>
      <c r="R365" s="9">
        <f t="shared" si="55"/>
        <v>13.25</v>
      </c>
      <c r="S365" s="9">
        <f t="shared" si="56"/>
        <v>18.600000000000001</v>
      </c>
      <c r="T365" s="9">
        <f t="shared" si="57"/>
        <v>14.5</v>
      </c>
      <c r="U365" s="8">
        <f t="shared" si="58"/>
        <v>15.183333333333332</v>
      </c>
      <c r="V365" s="8">
        <f t="shared" si="59"/>
        <v>15.012499999999999</v>
      </c>
    </row>
    <row r="366" spans="1:22" ht="13.5" x14ac:dyDescent="0.25">
      <c r="A366" s="3">
        <f>RSI!A366</f>
        <v>42836</v>
      </c>
      <c r="B366" s="2">
        <f>RSI!B366</f>
        <v>4.6875999999999998</v>
      </c>
      <c r="C366" s="2">
        <f>RSI!I366</f>
        <v>31.939007784845714</v>
      </c>
      <c r="D366" s="2">
        <f>MACD!E366</f>
        <v>0.10320259645405727</v>
      </c>
      <c r="E366" s="2">
        <f>MACD!F366</f>
        <v>9.6824073517639622E-2</v>
      </c>
      <c r="F366" s="2">
        <f>'Moving Avg'!D366</f>
        <v>4.6650599999999995</v>
      </c>
      <c r="G366" s="2">
        <f>'Moving Avg'!F366</f>
        <v>4.8703250000000002</v>
      </c>
      <c r="H366" s="2">
        <f>'Moving Avg'!G366</f>
        <v>5.2426179999999976</v>
      </c>
      <c r="I366" s="2">
        <f>'Moving Avg'!H366</f>
        <v>6.0126819999999972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  <c r="M366" s="8">
        <f t="shared" si="50"/>
        <v>25</v>
      </c>
      <c r="N366" s="8">
        <f t="shared" si="51"/>
        <v>0</v>
      </c>
      <c r="O366" s="8">
        <f t="shared" si="52"/>
        <v>0</v>
      </c>
      <c r="P366" s="8">
        <f t="shared" si="53"/>
        <v>16.5</v>
      </c>
      <c r="Q366" s="9">
        <f t="shared" si="54"/>
        <v>11.225</v>
      </c>
      <c r="R366" s="9">
        <f t="shared" si="55"/>
        <v>9.125</v>
      </c>
      <c r="S366" s="9">
        <f t="shared" si="56"/>
        <v>11.175000000000001</v>
      </c>
      <c r="T366" s="9">
        <f t="shared" si="57"/>
        <v>10.375</v>
      </c>
      <c r="U366" s="8">
        <f t="shared" si="58"/>
        <v>10.508333333333335</v>
      </c>
      <c r="V366" s="8">
        <f t="shared" si="59"/>
        <v>10.475000000000001</v>
      </c>
    </row>
    <row r="367" spans="1:22" ht="13.5" x14ac:dyDescent="0.25">
      <c r="A367" s="3">
        <f>RSI!A367</f>
        <v>42837</v>
      </c>
      <c r="B367" s="2">
        <f>RSI!B367</f>
        <v>4.5560999999999998</v>
      </c>
      <c r="C367" s="2">
        <f>RSI!I367</f>
        <v>26.994682720759371</v>
      </c>
      <c r="D367" s="2">
        <f>MACD!E367</f>
        <v>0.1004201873393793</v>
      </c>
      <c r="E367" s="2">
        <f>MACD!F367</f>
        <v>9.754329628198756E-2</v>
      </c>
      <c r="F367" s="2">
        <f>'Moving Avg'!D367</f>
        <v>4.6368799999999997</v>
      </c>
      <c r="G367" s="2">
        <f>'Moving Avg'!F367</f>
        <v>4.8449600000000004</v>
      </c>
      <c r="H367" s="2">
        <f>'Moving Avg'!G367</f>
        <v>5.2210119999999982</v>
      </c>
      <c r="I367" s="2">
        <f>'Moving Avg'!H367</f>
        <v>5.9981214999999972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  <c r="M367" s="8">
        <f t="shared" si="50"/>
        <v>50</v>
      </c>
      <c r="N367" s="8">
        <f t="shared" si="51"/>
        <v>0</v>
      </c>
      <c r="O367" s="8">
        <f t="shared" si="52"/>
        <v>0</v>
      </c>
      <c r="P367" s="8">
        <f t="shared" si="53"/>
        <v>16.5</v>
      </c>
      <c r="Q367" s="9">
        <f t="shared" si="54"/>
        <v>19.975000000000001</v>
      </c>
      <c r="R367" s="9">
        <f t="shared" si="55"/>
        <v>14.125</v>
      </c>
      <c r="S367" s="9">
        <f t="shared" si="56"/>
        <v>14.925000000000001</v>
      </c>
      <c r="T367" s="9">
        <f t="shared" si="57"/>
        <v>16.625</v>
      </c>
      <c r="U367" s="8">
        <f t="shared" si="58"/>
        <v>16.341666666666669</v>
      </c>
      <c r="V367" s="8">
        <f t="shared" si="59"/>
        <v>16.412500000000001</v>
      </c>
    </row>
    <row r="368" spans="1:22" ht="13.5" x14ac:dyDescent="0.25">
      <c r="A368" s="3">
        <f>RSI!A368</f>
        <v>42838</v>
      </c>
      <c r="B368" s="2">
        <f>RSI!B368</f>
        <v>4.5278999999999998</v>
      </c>
      <c r="C368" s="2">
        <f>RSI!I368</f>
        <v>26.062896438199417</v>
      </c>
      <c r="D368" s="2">
        <f>MACD!E368</f>
        <v>8.0719209402358771E-2</v>
      </c>
      <c r="E368" s="2">
        <f>MACD!F368</f>
        <v>9.4178478906061805E-2</v>
      </c>
      <c r="F368" s="2">
        <f>'Moving Avg'!D368</f>
        <v>4.6030600000000002</v>
      </c>
      <c r="G368" s="2">
        <f>'Moving Avg'!F368</f>
        <v>4.8177150000000006</v>
      </c>
      <c r="H368" s="2">
        <f>'Moving Avg'!G368</f>
        <v>5.1986539999999994</v>
      </c>
      <c r="I368" s="2">
        <f>'Moving Avg'!H368</f>
        <v>5.9834199999999989</v>
      </c>
      <c r="J368" s="6" t="str">
        <f>OBV!F368</f>
        <v>BEARISH</v>
      </c>
      <c r="K368" s="6" t="str">
        <f>OBV!G368</f>
        <v>STRONG</v>
      </c>
      <c r="L368" s="6" t="str">
        <f>OBV!H368</f>
        <v>CONFIRMED BEARISH</v>
      </c>
      <c r="M368" s="8">
        <f t="shared" si="50"/>
        <v>50</v>
      </c>
      <c r="N368" s="8">
        <f t="shared" si="51"/>
        <v>45</v>
      </c>
      <c r="O368" s="8">
        <f t="shared" si="52"/>
        <v>0</v>
      </c>
      <c r="P368" s="8">
        <f t="shared" si="53"/>
        <v>33</v>
      </c>
      <c r="Q368" s="9">
        <f t="shared" si="54"/>
        <v>38.200000000000003</v>
      </c>
      <c r="R368" s="9">
        <f t="shared" si="55"/>
        <v>27.25</v>
      </c>
      <c r="S368" s="9">
        <f t="shared" si="56"/>
        <v>29.1</v>
      </c>
      <c r="T368" s="9">
        <f t="shared" si="57"/>
        <v>32</v>
      </c>
      <c r="U368" s="8">
        <f t="shared" si="58"/>
        <v>31.516666666666669</v>
      </c>
      <c r="V368" s="8">
        <f t="shared" si="59"/>
        <v>31.637500000000003</v>
      </c>
    </row>
    <row r="369" spans="1:22" ht="13.5" x14ac:dyDescent="0.25">
      <c r="A369" s="3">
        <f>RSI!A369</f>
        <v>42839</v>
      </c>
      <c r="B369" s="2">
        <f>RSI!B369</f>
        <v>4.5278999999999998</v>
      </c>
      <c r="C369" s="2">
        <f>RSI!I369</f>
        <v>26.062896438199417</v>
      </c>
      <c r="D369" s="2">
        <f>MACD!E369</f>
        <v>8.7968081851675706E-2</v>
      </c>
      <c r="E369" s="2">
        <f>MACD!F369</f>
        <v>9.2936399495184591E-2</v>
      </c>
      <c r="F369" s="2">
        <f>'Moving Avg'!D369</f>
        <v>4.5974199999999996</v>
      </c>
      <c r="G369" s="2">
        <f>'Moving Avg'!F369</f>
        <v>4.7909400000000009</v>
      </c>
      <c r="H369" s="2">
        <f>'Moving Avg'!G369</f>
        <v>5.1762959999999998</v>
      </c>
      <c r="I369" s="2">
        <f>'Moving Avg'!H369</f>
        <v>5.9687654999999982</v>
      </c>
      <c r="J369" s="6" t="str">
        <f>OBV!F369</f>
        <v>BEARISH</v>
      </c>
      <c r="K369" s="6" t="str">
        <f>OBV!G369</f>
        <v>NEUTRAL</v>
      </c>
      <c r="L369" s="6" t="str">
        <f>OBV!H369</f>
        <v>CONFIRMED BEARISH</v>
      </c>
      <c r="M369" s="8">
        <f t="shared" si="50"/>
        <v>50</v>
      </c>
      <c r="N369" s="8">
        <f t="shared" si="51"/>
        <v>45</v>
      </c>
      <c r="O369" s="8">
        <f t="shared" si="52"/>
        <v>0</v>
      </c>
      <c r="P369" s="8">
        <f t="shared" si="53"/>
        <v>16.5</v>
      </c>
      <c r="Q369" s="9">
        <f t="shared" si="54"/>
        <v>35.725000000000001</v>
      </c>
      <c r="R369" s="9">
        <f t="shared" si="55"/>
        <v>23.125</v>
      </c>
      <c r="S369" s="9">
        <f t="shared" si="56"/>
        <v>21.675000000000001</v>
      </c>
      <c r="T369" s="9">
        <f t="shared" si="57"/>
        <v>27.875</v>
      </c>
      <c r="U369" s="8">
        <f t="shared" si="58"/>
        <v>26.841666666666669</v>
      </c>
      <c r="V369" s="8">
        <f t="shared" si="59"/>
        <v>27.1</v>
      </c>
    </row>
    <row r="370" spans="1:22" ht="13.5" x14ac:dyDescent="0.25">
      <c r="A370" s="3">
        <f>RSI!A370</f>
        <v>42842</v>
      </c>
      <c r="B370" s="2">
        <f>RSI!B370</f>
        <v>4.4622000000000002</v>
      </c>
      <c r="C370" s="2">
        <f>RSI!I370</f>
        <v>23.839481502566699</v>
      </c>
      <c r="D370" s="2">
        <f>MACD!E370</f>
        <v>0.10104434280938257</v>
      </c>
      <c r="E370" s="2">
        <f>MACD!F370</f>
        <v>9.4557988158024187E-2</v>
      </c>
      <c r="F370" s="2">
        <f>'Moving Avg'!D370</f>
        <v>4.5523399999999992</v>
      </c>
      <c r="G370" s="2">
        <f>'Moving Avg'!F370</f>
        <v>4.7618200000000011</v>
      </c>
      <c r="H370" s="2">
        <f>'Moving Avg'!G370</f>
        <v>5.1526239999999994</v>
      </c>
      <c r="I370" s="2">
        <f>'Moving Avg'!H370</f>
        <v>5.9548154999999987</v>
      </c>
      <c r="J370" s="6" t="str">
        <f>OBV!F370</f>
        <v>BEARISH</v>
      </c>
      <c r="K370" s="6" t="str">
        <f>OBV!G370</f>
        <v>STRONG</v>
      </c>
      <c r="L370" s="6" t="str">
        <f>OBV!H370</f>
        <v>CONFIRMED BEARISH</v>
      </c>
      <c r="M370" s="8">
        <f t="shared" si="50"/>
        <v>50</v>
      </c>
      <c r="N370" s="8">
        <f t="shared" si="51"/>
        <v>0</v>
      </c>
      <c r="O370" s="8">
        <f t="shared" si="52"/>
        <v>0</v>
      </c>
      <c r="P370" s="8">
        <f t="shared" si="53"/>
        <v>33</v>
      </c>
      <c r="Q370" s="9">
        <f t="shared" si="54"/>
        <v>22.45</v>
      </c>
      <c r="R370" s="9">
        <f t="shared" si="55"/>
        <v>18.25</v>
      </c>
      <c r="S370" s="9">
        <f t="shared" si="56"/>
        <v>22.35</v>
      </c>
      <c r="T370" s="9">
        <f t="shared" si="57"/>
        <v>20.75</v>
      </c>
      <c r="U370" s="8">
        <f t="shared" si="58"/>
        <v>21.016666666666669</v>
      </c>
      <c r="V370" s="8">
        <f t="shared" si="59"/>
        <v>20.950000000000003</v>
      </c>
    </row>
    <row r="371" spans="1:22" ht="13.5" x14ac:dyDescent="0.25">
      <c r="A371" s="3">
        <f>RSI!A371</f>
        <v>42843</v>
      </c>
      <c r="B371" s="2">
        <f>RSI!B371</f>
        <v>4.4622000000000002</v>
      </c>
      <c r="C371" s="2">
        <f>RSI!I371</f>
        <v>23.839481502566699</v>
      </c>
      <c r="D371" s="2">
        <f>MACD!E371</f>
        <v>9.2742332530557192E-2</v>
      </c>
      <c r="E371" s="2">
        <f>MACD!F371</f>
        <v>9.4194857032530804E-2</v>
      </c>
      <c r="F371" s="2">
        <f>'Moving Avg'!D371</f>
        <v>4.5072599999999996</v>
      </c>
      <c r="G371" s="2">
        <f>'Moving Avg'!F371</f>
        <v>4.7327000000000004</v>
      </c>
      <c r="H371" s="2">
        <f>'Moving Avg'!G371</f>
        <v>5.1289519999999991</v>
      </c>
      <c r="I371" s="2">
        <f>'Moving Avg'!H371</f>
        <v>5.9402549999999961</v>
      </c>
      <c r="J371" s="6" t="str">
        <f>OBV!F371</f>
        <v>BEARISH</v>
      </c>
      <c r="K371" s="6" t="str">
        <f>OBV!G371</f>
        <v>STRONG</v>
      </c>
      <c r="L371" s="6" t="str">
        <f>OBV!H371</f>
        <v>CONFIRMED BEARISH</v>
      </c>
      <c r="M371" s="8">
        <f t="shared" si="50"/>
        <v>50</v>
      </c>
      <c r="N371" s="8">
        <f t="shared" si="51"/>
        <v>45</v>
      </c>
      <c r="O371" s="8">
        <f t="shared" si="52"/>
        <v>0</v>
      </c>
      <c r="P371" s="8">
        <f t="shared" si="53"/>
        <v>33</v>
      </c>
      <c r="Q371" s="9">
        <f t="shared" si="54"/>
        <v>38.200000000000003</v>
      </c>
      <c r="R371" s="9">
        <f t="shared" si="55"/>
        <v>27.25</v>
      </c>
      <c r="S371" s="9">
        <f t="shared" si="56"/>
        <v>29.1</v>
      </c>
      <c r="T371" s="9">
        <f t="shared" si="57"/>
        <v>32</v>
      </c>
      <c r="U371" s="8">
        <f t="shared" si="58"/>
        <v>31.516666666666669</v>
      </c>
      <c r="V371" s="8">
        <f t="shared" si="59"/>
        <v>31.637500000000003</v>
      </c>
    </row>
    <row r="372" spans="1:22" ht="13.5" x14ac:dyDescent="0.25">
      <c r="A372" s="3">
        <f>RSI!A372</f>
        <v>42844</v>
      </c>
      <c r="B372" s="2">
        <f>RSI!B372</f>
        <v>4.4622000000000002</v>
      </c>
      <c r="C372" s="2">
        <f>RSI!I372</f>
        <v>23.839481502566699</v>
      </c>
      <c r="D372" s="2">
        <f>MACD!E372</f>
        <v>8.7856799320301882E-2</v>
      </c>
      <c r="E372" s="2">
        <f>MACD!F372</f>
        <v>9.292724549008502E-2</v>
      </c>
      <c r="F372" s="2">
        <f>'Moving Avg'!D372</f>
        <v>4.48848</v>
      </c>
      <c r="G372" s="2">
        <f>'Moving Avg'!F372</f>
        <v>4.7035800000000005</v>
      </c>
      <c r="H372" s="2">
        <f>'Moving Avg'!G372</f>
        <v>5.1052799999999996</v>
      </c>
      <c r="I372" s="2">
        <f>'Moving Avg'!H372</f>
        <v>5.9258824999999966</v>
      </c>
      <c r="J372" s="6" t="str">
        <f>OBV!F372</f>
        <v>BEARISH</v>
      </c>
      <c r="K372" s="6" t="str">
        <f>OBV!G372</f>
        <v>STRONG</v>
      </c>
      <c r="L372" s="6" t="str">
        <f>OBV!H372</f>
        <v>CONFIRMED BEARISH</v>
      </c>
      <c r="M372" s="8">
        <f t="shared" si="50"/>
        <v>50</v>
      </c>
      <c r="N372" s="8">
        <f t="shared" si="51"/>
        <v>45</v>
      </c>
      <c r="O372" s="8">
        <f t="shared" si="52"/>
        <v>0</v>
      </c>
      <c r="P372" s="8">
        <f t="shared" si="53"/>
        <v>33</v>
      </c>
      <c r="Q372" s="9">
        <f t="shared" si="54"/>
        <v>38.200000000000003</v>
      </c>
      <c r="R372" s="9">
        <f t="shared" si="55"/>
        <v>27.25</v>
      </c>
      <c r="S372" s="9">
        <f t="shared" si="56"/>
        <v>29.1</v>
      </c>
      <c r="T372" s="9">
        <f t="shared" si="57"/>
        <v>32</v>
      </c>
      <c r="U372" s="8">
        <f t="shared" si="58"/>
        <v>31.516666666666669</v>
      </c>
      <c r="V372" s="8">
        <f t="shared" si="59"/>
        <v>31.637500000000003</v>
      </c>
    </row>
    <row r="373" spans="1:22" ht="13.5" x14ac:dyDescent="0.25">
      <c r="A373" s="3">
        <f>RSI!A373</f>
        <v>42845</v>
      </c>
      <c r="B373" s="2">
        <f>RSI!B373</f>
        <v>4.3305999999999996</v>
      </c>
      <c r="C373" s="2">
        <f>RSI!I373</f>
        <v>19.646462952187179</v>
      </c>
      <c r="D373" s="2">
        <f>MACD!E373</f>
        <v>9.545181689836113E-2</v>
      </c>
      <c r="E373" s="2">
        <f>MACD!F373</f>
        <v>9.3432159771740242E-2</v>
      </c>
      <c r="F373" s="2">
        <f>'Moving Avg'!D373</f>
        <v>4.44902</v>
      </c>
      <c r="G373" s="2">
        <f>'Moving Avg'!F373</f>
        <v>4.669760000000001</v>
      </c>
      <c r="H373" s="2">
        <f>'Moving Avg'!G373</f>
        <v>5.0789759999999999</v>
      </c>
      <c r="I373" s="2">
        <f>'Moving Avg'!H373</f>
        <v>5.9113684999999956</v>
      </c>
      <c r="J373" s="6" t="str">
        <f>OBV!F373</f>
        <v>BEARISH</v>
      </c>
      <c r="K373" s="6" t="str">
        <f>OBV!G373</f>
        <v>STRONG</v>
      </c>
      <c r="L373" s="6" t="str">
        <f>OBV!H373</f>
        <v>CONFIRMED BEARISH</v>
      </c>
      <c r="M373" s="8">
        <f t="shared" si="50"/>
        <v>50</v>
      </c>
      <c r="N373" s="8">
        <f t="shared" si="51"/>
        <v>0</v>
      </c>
      <c r="O373" s="8">
        <f t="shared" si="52"/>
        <v>0</v>
      </c>
      <c r="P373" s="8">
        <f t="shared" si="53"/>
        <v>33</v>
      </c>
      <c r="Q373" s="9">
        <f t="shared" si="54"/>
        <v>22.45</v>
      </c>
      <c r="R373" s="9">
        <f t="shared" si="55"/>
        <v>18.25</v>
      </c>
      <c r="S373" s="9">
        <f t="shared" si="56"/>
        <v>22.35</v>
      </c>
      <c r="T373" s="9">
        <f t="shared" si="57"/>
        <v>20.75</v>
      </c>
      <c r="U373" s="8">
        <f t="shared" si="58"/>
        <v>21.016666666666669</v>
      </c>
      <c r="V373" s="8">
        <f t="shared" si="59"/>
        <v>20.950000000000003</v>
      </c>
    </row>
    <row r="374" spans="1:22" ht="13.5" x14ac:dyDescent="0.25">
      <c r="A374" s="3">
        <f>RSI!A374</f>
        <v>42846</v>
      </c>
      <c r="B374" s="2">
        <f>RSI!B374</f>
        <v>4.1146000000000003</v>
      </c>
      <c r="C374" s="2">
        <f>RSI!I374</f>
        <v>14.987070647482355</v>
      </c>
      <c r="D374" s="2">
        <f>MACD!E374</f>
        <v>9.8813134751274845E-2</v>
      </c>
      <c r="E374" s="2">
        <f>MACD!F374</f>
        <v>9.4508354767647157E-2</v>
      </c>
      <c r="F374" s="2">
        <f>'Moving Avg'!D374</f>
        <v>4.3663600000000002</v>
      </c>
      <c r="G374" s="2">
        <f>'Moving Avg'!F374</f>
        <v>4.6242000000000001</v>
      </c>
      <c r="H374" s="2">
        <f>'Moving Avg'!G374</f>
        <v>5.0483519999999995</v>
      </c>
      <c r="I374" s="2">
        <f>'Moving Avg'!H374</f>
        <v>5.8957744999999946</v>
      </c>
      <c r="J374" s="6" t="str">
        <f>OBV!F374</f>
        <v>BEARISH</v>
      </c>
      <c r="K374" s="6" t="str">
        <f>OBV!G374</f>
        <v>STRONG</v>
      </c>
      <c r="L374" s="6" t="str">
        <f>OBV!H374</f>
        <v>CONFIRMED BEARISH</v>
      </c>
      <c r="M374" s="8">
        <f t="shared" si="50"/>
        <v>50</v>
      </c>
      <c r="N374" s="8">
        <f t="shared" si="51"/>
        <v>0</v>
      </c>
      <c r="O374" s="8">
        <f t="shared" si="52"/>
        <v>0</v>
      </c>
      <c r="P374" s="8">
        <f t="shared" si="53"/>
        <v>33</v>
      </c>
      <c r="Q374" s="9">
        <f t="shared" si="54"/>
        <v>22.45</v>
      </c>
      <c r="R374" s="9">
        <f t="shared" si="55"/>
        <v>18.25</v>
      </c>
      <c r="S374" s="9">
        <f t="shared" si="56"/>
        <v>22.35</v>
      </c>
      <c r="T374" s="9">
        <f t="shared" si="57"/>
        <v>20.75</v>
      </c>
      <c r="U374" s="8">
        <f t="shared" si="58"/>
        <v>21.016666666666669</v>
      </c>
      <c r="V374" s="8">
        <f t="shared" si="59"/>
        <v>20.950000000000003</v>
      </c>
    </row>
    <row r="375" spans="1:22" ht="13.5" x14ac:dyDescent="0.25">
      <c r="A375" s="3">
        <f>RSI!A375</f>
        <v>42849</v>
      </c>
      <c r="B375" s="2">
        <f>RSI!B375</f>
        <v>4.1052</v>
      </c>
      <c r="C375" s="2">
        <f>RSI!I375</f>
        <v>14.822322721830062</v>
      </c>
      <c r="D375" s="2">
        <f>MACD!E375</f>
        <v>0.12627897483830175</v>
      </c>
      <c r="E375" s="2">
        <f>MACD!F375</f>
        <v>0.10086247878177808</v>
      </c>
      <c r="F375" s="2">
        <f>'Moving Avg'!D375</f>
        <v>4.2949599999999997</v>
      </c>
      <c r="G375" s="2">
        <f>'Moving Avg'!F375</f>
        <v>4.5809899999999999</v>
      </c>
      <c r="H375" s="2">
        <f>'Moving Avg'!G375</f>
        <v>5.0175399999999994</v>
      </c>
      <c r="I375" s="2">
        <f>'Moving Avg'!H375</f>
        <v>5.8801334999999924</v>
      </c>
      <c r="J375" s="6" t="str">
        <f>OBV!F375</f>
        <v>BEARISH</v>
      </c>
      <c r="K375" s="6" t="str">
        <f>OBV!G375</f>
        <v>STRONG</v>
      </c>
      <c r="L375" s="6" t="str">
        <f>OBV!H375</f>
        <v>CONFIRMED BEARISH</v>
      </c>
      <c r="M375" s="8">
        <f t="shared" si="50"/>
        <v>50</v>
      </c>
      <c r="N375" s="8">
        <f t="shared" si="51"/>
        <v>0</v>
      </c>
      <c r="O375" s="8">
        <f t="shared" si="52"/>
        <v>0</v>
      </c>
      <c r="P375" s="8">
        <f t="shared" si="53"/>
        <v>33</v>
      </c>
      <c r="Q375" s="9">
        <f t="shared" si="54"/>
        <v>22.45</v>
      </c>
      <c r="R375" s="9">
        <f t="shared" si="55"/>
        <v>18.25</v>
      </c>
      <c r="S375" s="9">
        <f t="shared" si="56"/>
        <v>22.35</v>
      </c>
      <c r="T375" s="9">
        <f t="shared" si="57"/>
        <v>20.75</v>
      </c>
      <c r="U375" s="8">
        <f t="shared" si="58"/>
        <v>21.016666666666669</v>
      </c>
      <c r="V375" s="8">
        <f t="shared" si="59"/>
        <v>20.950000000000003</v>
      </c>
    </row>
    <row r="376" spans="1:22" ht="13.5" x14ac:dyDescent="0.25">
      <c r="A376" s="3">
        <f>RSI!A376</f>
        <v>42850</v>
      </c>
      <c r="B376" s="2">
        <f>RSI!B376</f>
        <v>3.9830999999999999</v>
      </c>
      <c r="C376" s="2">
        <f>RSI!I376</f>
        <v>12.846844833586488</v>
      </c>
      <c r="D376" s="2">
        <f>MACD!E376</f>
        <v>0.1620402002644532</v>
      </c>
      <c r="E376" s="2">
        <f>MACD!F376</f>
        <v>0.1130980230783131</v>
      </c>
      <c r="F376" s="2">
        <f>'Moving Avg'!D376</f>
        <v>4.1991399999999999</v>
      </c>
      <c r="G376" s="2">
        <f>'Moving Avg'!F376</f>
        <v>4.5382499999999997</v>
      </c>
      <c r="H376" s="2">
        <f>'Moving Avg'!G376</f>
        <v>4.9842859999999991</v>
      </c>
      <c r="I376" s="2">
        <f>'Moving Avg'!H376</f>
        <v>5.8636469999999932</v>
      </c>
      <c r="J376" s="6" t="str">
        <f>OBV!F376</f>
        <v>BEARISH</v>
      </c>
      <c r="K376" s="6" t="str">
        <f>OBV!G376</f>
        <v>STRONG</v>
      </c>
      <c r="L376" s="6" t="str">
        <f>OBV!H376</f>
        <v>CONFIRMED BEARISH</v>
      </c>
      <c r="M376" s="8">
        <f t="shared" si="50"/>
        <v>50</v>
      </c>
      <c r="N376" s="8">
        <f t="shared" si="51"/>
        <v>0</v>
      </c>
      <c r="O376" s="8">
        <f t="shared" si="52"/>
        <v>0</v>
      </c>
      <c r="P376" s="8">
        <f t="shared" si="53"/>
        <v>33</v>
      </c>
      <c r="Q376" s="9">
        <f t="shared" si="54"/>
        <v>22.45</v>
      </c>
      <c r="R376" s="9">
        <f t="shared" si="55"/>
        <v>18.25</v>
      </c>
      <c r="S376" s="9">
        <f t="shared" si="56"/>
        <v>22.35</v>
      </c>
      <c r="T376" s="9">
        <f t="shared" si="57"/>
        <v>20.75</v>
      </c>
      <c r="U376" s="8">
        <f t="shared" si="58"/>
        <v>21.016666666666669</v>
      </c>
      <c r="V376" s="8">
        <f t="shared" si="59"/>
        <v>20.950000000000003</v>
      </c>
    </row>
    <row r="377" spans="1:22" ht="13.5" x14ac:dyDescent="0.25">
      <c r="A377" s="3">
        <f>RSI!A377</f>
        <v>42851</v>
      </c>
      <c r="B377" s="2">
        <f>RSI!B377</f>
        <v>3.8702999999999999</v>
      </c>
      <c r="C377" s="2">
        <f>RSI!I377</f>
        <v>11.342819815404724</v>
      </c>
      <c r="D377" s="2">
        <f>MACD!E377</f>
        <v>0.1843649187577121</v>
      </c>
      <c r="E377" s="2">
        <f>MACD!F377</f>
        <v>0.12735140221419289</v>
      </c>
      <c r="F377" s="2">
        <f>'Moving Avg'!D377</f>
        <v>4.0807599999999997</v>
      </c>
      <c r="G377" s="2">
        <f>'Moving Avg'!F377</f>
        <v>4.4898699999999998</v>
      </c>
      <c r="H377" s="2">
        <f>'Moving Avg'!G377</f>
        <v>4.9487759999999987</v>
      </c>
      <c r="I377" s="2">
        <f>'Moving Avg'!H377</f>
        <v>5.8465964999999924</v>
      </c>
      <c r="J377" s="6" t="str">
        <f>OBV!F377</f>
        <v>BEARISH</v>
      </c>
      <c r="K377" s="6" t="str">
        <f>OBV!G377</f>
        <v>STRONG</v>
      </c>
      <c r="L377" s="6" t="str">
        <f>OBV!H377</f>
        <v>CONFIRMED BEARISH</v>
      </c>
      <c r="M377" s="8">
        <f t="shared" si="50"/>
        <v>50</v>
      </c>
      <c r="N377" s="8">
        <f t="shared" si="51"/>
        <v>0</v>
      </c>
      <c r="O377" s="8">
        <f t="shared" si="52"/>
        <v>0</v>
      </c>
      <c r="P377" s="8">
        <f t="shared" si="53"/>
        <v>33</v>
      </c>
      <c r="Q377" s="9">
        <f t="shared" si="54"/>
        <v>22.45</v>
      </c>
      <c r="R377" s="9">
        <f t="shared" si="55"/>
        <v>18.25</v>
      </c>
      <c r="S377" s="9">
        <f t="shared" si="56"/>
        <v>22.35</v>
      </c>
      <c r="T377" s="9">
        <f t="shared" si="57"/>
        <v>20.75</v>
      </c>
      <c r="U377" s="8">
        <f t="shared" si="58"/>
        <v>21.016666666666669</v>
      </c>
      <c r="V377" s="8">
        <f t="shared" si="59"/>
        <v>20.950000000000003</v>
      </c>
    </row>
    <row r="378" spans="1:22" ht="13.5" x14ac:dyDescent="0.25">
      <c r="A378" s="3">
        <f>RSI!A378</f>
        <v>42852</v>
      </c>
      <c r="B378" s="2">
        <f>RSI!B378</f>
        <v>3.8609</v>
      </c>
      <c r="C378" s="2">
        <f>RSI!I378</f>
        <v>11.224884492690123</v>
      </c>
      <c r="D378" s="2">
        <f>MACD!E378</f>
        <v>0.20392798972812631</v>
      </c>
      <c r="E378" s="2">
        <f>MACD!F378</f>
        <v>0.14266671971697958</v>
      </c>
      <c r="F378" s="2">
        <f>'Moving Avg'!D378</f>
        <v>3.9868200000000003</v>
      </c>
      <c r="G378" s="2">
        <f>'Moving Avg'!F378</f>
        <v>4.4480649999999997</v>
      </c>
      <c r="H378" s="2">
        <f>'Moving Avg'!G378</f>
        <v>4.9130779999999987</v>
      </c>
      <c r="I378" s="2">
        <f>'Moving Avg'!H378</f>
        <v>5.8295459999999926</v>
      </c>
      <c r="J378" s="6" t="str">
        <f>OBV!F378</f>
        <v>BEARISH</v>
      </c>
      <c r="K378" s="6" t="str">
        <f>OBV!G378</f>
        <v>STRONG</v>
      </c>
      <c r="L378" s="6" t="str">
        <f>OBV!H378</f>
        <v>CONFIRMED BEARISH</v>
      </c>
      <c r="M378" s="8">
        <f t="shared" si="50"/>
        <v>50</v>
      </c>
      <c r="N378" s="8">
        <f t="shared" si="51"/>
        <v>0</v>
      </c>
      <c r="O378" s="8">
        <f t="shared" si="52"/>
        <v>0</v>
      </c>
      <c r="P378" s="8">
        <f t="shared" si="53"/>
        <v>33</v>
      </c>
      <c r="Q378" s="9">
        <f t="shared" si="54"/>
        <v>22.45</v>
      </c>
      <c r="R378" s="9">
        <f t="shared" si="55"/>
        <v>18.25</v>
      </c>
      <c r="S378" s="9">
        <f t="shared" si="56"/>
        <v>22.35</v>
      </c>
      <c r="T378" s="9">
        <f t="shared" si="57"/>
        <v>20.75</v>
      </c>
      <c r="U378" s="8">
        <f t="shared" si="58"/>
        <v>21.016666666666669</v>
      </c>
      <c r="V378" s="8">
        <f t="shared" si="59"/>
        <v>20.950000000000003</v>
      </c>
    </row>
    <row r="379" spans="1:22" ht="13.5" x14ac:dyDescent="0.25">
      <c r="A379" s="3">
        <f>RSI!A379</f>
        <v>42853</v>
      </c>
      <c r="B379" s="2">
        <f>RSI!B379</f>
        <v>3.6918000000000002</v>
      </c>
      <c r="C379" s="2">
        <f>RSI!I379</f>
        <v>9.3429398057946429</v>
      </c>
      <c r="D379" s="2">
        <f>MACD!E379</f>
        <v>0.23705828191602141</v>
      </c>
      <c r="E379" s="2">
        <f>MACD!F379</f>
        <v>0.16154503215678795</v>
      </c>
      <c r="F379" s="2">
        <f>'Moving Avg'!D379</f>
        <v>3.9022600000000005</v>
      </c>
      <c r="G379" s="2">
        <f>'Moving Avg'!F379</f>
        <v>4.3907600000000002</v>
      </c>
      <c r="H379" s="2">
        <f>'Moving Avg'!G379</f>
        <v>4.8739979999999985</v>
      </c>
      <c r="I379" s="2">
        <f>'Moving Avg'!H379</f>
        <v>5.8116499999999931</v>
      </c>
      <c r="J379" s="6" t="str">
        <f>OBV!F379</f>
        <v>BEARISH</v>
      </c>
      <c r="K379" s="6" t="str">
        <f>OBV!G379</f>
        <v>STRONG</v>
      </c>
      <c r="L379" s="6" t="str">
        <f>OBV!H379</f>
        <v>CONFIRMED BEARISH</v>
      </c>
      <c r="M379" s="8">
        <f t="shared" si="50"/>
        <v>50</v>
      </c>
      <c r="N379" s="8">
        <f t="shared" si="51"/>
        <v>0</v>
      </c>
      <c r="O379" s="8">
        <f t="shared" si="52"/>
        <v>0</v>
      </c>
      <c r="P379" s="8">
        <f t="shared" si="53"/>
        <v>33</v>
      </c>
      <c r="Q379" s="9">
        <f t="shared" si="54"/>
        <v>22.45</v>
      </c>
      <c r="R379" s="9">
        <f t="shared" si="55"/>
        <v>18.25</v>
      </c>
      <c r="S379" s="9">
        <f t="shared" si="56"/>
        <v>22.35</v>
      </c>
      <c r="T379" s="9">
        <f t="shared" si="57"/>
        <v>20.75</v>
      </c>
      <c r="U379" s="8">
        <f t="shared" si="58"/>
        <v>21.016666666666669</v>
      </c>
      <c r="V379" s="8">
        <f t="shared" si="59"/>
        <v>20.950000000000003</v>
      </c>
    </row>
    <row r="380" spans="1:22" ht="13.5" x14ac:dyDescent="0.25">
      <c r="A380" s="3">
        <f>RSI!A380</f>
        <v>42857</v>
      </c>
      <c r="B380" s="2">
        <f>RSI!B380</f>
        <v>3.7951999999999999</v>
      </c>
      <c r="C380" s="2">
        <f>RSI!I380</f>
        <v>18.356721295132772</v>
      </c>
      <c r="D380" s="2">
        <f>MACD!E380</f>
        <v>0.25207479822373458</v>
      </c>
      <c r="E380" s="2">
        <f>MACD!F380</f>
        <v>0.17965098537017726</v>
      </c>
      <c r="F380" s="2">
        <f>'Moving Avg'!D380</f>
        <v>3.8402599999999998</v>
      </c>
      <c r="G380" s="2">
        <f>'Moving Avg'!F380</f>
        <v>4.3386250000000004</v>
      </c>
      <c r="H380" s="2">
        <f>'Moving Avg'!G380</f>
        <v>4.8369859999999987</v>
      </c>
      <c r="I380" s="2">
        <f>'Moving Avg'!H380</f>
        <v>5.7943179999999934</v>
      </c>
      <c r="J380" s="6" t="str">
        <f>OBV!F380</f>
        <v>BEARISH</v>
      </c>
      <c r="K380" s="6" t="str">
        <f>OBV!G380</f>
        <v>STRONG</v>
      </c>
      <c r="L380" s="6" t="str">
        <f>OBV!H380</f>
        <v>CONFIRMED BEARISH</v>
      </c>
      <c r="M380" s="8">
        <f t="shared" si="50"/>
        <v>50</v>
      </c>
      <c r="N380" s="8">
        <f t="shared" si="51"/>
        <v>0</v>
      </c>
      <c r="O380" s="8">
        <f t="shared" si="52"/>
        <v>0</v>
      </c>
      <c r="P380" s="8">
        <f t="shared" si="53"/>
        <v>33</v>
      </c>
      <c r="Q380" s="9">
        <f t="shared" si="54"/>
        <v>22.45</v>
      </c>
      <c r="R380" s="9">
        <f t="shared" si="55"/>
        <v>18.25</v>
      </c>
      <c r="S380" s="9">
        <f t="shared" si="56"/>
        <v>22.35</v>
      </c>
      <c r="T380" s="9">
        <f t="shared" si="57"/>
        <v>20.75</v>
      </c>
      <c r="U380" s="8">
        <f t="shared" si="58"/>
        <v>21.016666666666669</v>
      </c>
      <c r="V380" s="8">
        <f t="shared" si="59"/>
        <v>20.950000000000003</v>
      </c>
    </row>
    <row r="381" spans="1:22" ht="13.5" x14ac:dyDescent="0.25">
      <c r="A381" s="3">
        <f>RSI!A381</f>
        <v>42858</v>
      </c>
      <c r="B381" s="2">
        <f>RSI!B381</f>
        <v>3.7951999999999999</v>
      </c>
      <c r="C381" s="2">
        <f>RSI!I381</f>
        <v>18.356721295132772</v>
      </c>
      <c r="D381" s="2">
        <f>MACD!E381</f>
        <v>0.26856836743093115</v>
      </c>
      <c r="E381" s="2">
        <f>MACD!F381</f>
        <v>0.19743446178232804</v>
      </c>
      <c r="F381" s="2">
        <f>'Moving Avg'!D381</f>
        <v>3.8026800000000001</v>
      </c>
      <c r="G381" s="2">
        <f>'Moving Avg'!F381</f>
        <v>4.2935350000000003</v>
      </c>
      <c r="H381" s="2">
        <f>'Moving Avg'!G381</f>
        <v>4.799973999999998</v>
      </c>
      <c r="I381" s="2">
        <f>'Moving Avg'!H381</f>
        <v>5.7769859999999946</v>
      </c>
      <c r="J381" s="6" t="str">
        <f>OBV!F381</f>
        <v>BEARISH</v>
      </c>
      <c r="K381" s="6" t="str">
        <f>OBV!G381</f>
        <v>STRONG</v>
      </c>
      <c r="L381" s="6" t="str">
        <f>OBV!H381</f>
        <v>CONFIRMED BEARISH</v>
      </c>
      <c r="M381" s="8">
        <f t="shared" si="50"/>
        <v>50</v>
      </c>
      <c r="N381" s="8">
        <f t="shared" si="51"/>
        <v>0</v>
      </c>
      <c r="O381" s="8">
        <f t="shared" si="52"/>
        <v>0</v>
      </c>
      <c r="P381" s="8">
        <f t="shared" si="53"/>
        <v>33</v>
      </c>
      <c r="Q381" s="9">
        <f t="shared" si="54"/>
        <v>22.45</v>
      </c>
      <c r="R381" s="9">
        <f t="shared" si="55"/>
        <v>18.25</v>
      </c>
      <c r="S381" s="9">
        <f t="shared" si="56"/>
        <v>22.35</v>
      </c>
      <c r="T381" s="9">
        <f t="shared" si="57"/>
        <v>20.75</v>
      </c>
      <c r="U381" s="8">
        <f t="shared" si="58"/>
        <v>21.016666666666669</v>
      </c>
      <c r="V381" s="8">
        <f t="shared" si="59"/>
        <v>20.950000000000003</v>
      </c>
    </row>
    <row r="382" spans="1:22" ht="13.5" x14ac:dyDescent="0.25">
      <c r="A382" s="3">
        <f>RSI!A382</f>
        <v>42859</v>
      </c>
      <c r="B382" s="2">
        <f>RSI!B382</f>
        <v>3.7951999999999999</v>
      </c>
      <c r="C382" s="2">
        <f>RSI!I382</f>
        <v>18.356721295132772</v>
      </c>
      <c r="D382" s="2">
        <f>MACD!E382</f>
        <v>0.28603121091314065</v>
      </c>
      <c r="E382" s="2">
        <f>MACD!F382</f>
        <v>0.21515381160849056</v>
      </c>
      <c r="F382" s="2">
        <f>'Moving Avg'!D382</f>
        <v>3.7876599999999998</v>
      </c>
      <c r="G382" s="2">
        <f>'Moving Avg'!F382</f>
        <v>4.2484449999999994</v>
      </c>
      <c r="H382" s="2">
        <f>'Moving Avg'!G382</f>
        <v>4.762961999999999</v>
      </c>
      <c r="I382" s="2">
        <f>'Moving Avg'!H382</f>
        <v>5.7597009999999944</v>
      </c>
      <c r="J382" s="6" t="str">
        <f>OBV!F382</f>
        <v>BEARISH</v>
      </c>
      <c r="K382" s="6" t="str">
        <f>OBV!G382</f>
        <v>NEUTRAL</v>
      </c>
      <c r="L382" s="6" t="str">
        <f>OBV!H382</f>
        <v>CONFIRMED BEARISH</v>
      </c>
      <c r="M382" s="8">
        <f t="shared" si="50"/>
        <v>50</v>
      </c>
      <c r="N382" s="8">
        <f t="shared" si="51"/>
        <v>0</v>
      </c>
      <c r="O382" s="8">
        <f t="shared" si="52"/>
        <v>0</v>
      </c>
      <c r="P382" s="8">
        <f t="shared" si="53"/>
        <v>16.5</v>
      </c>
      <c r="Q382" s="9">
        <f t="shared" si="54"/>
        <v>19.975000000000001</v>
      </c>
      <c r="R382" s="9">
        <f t="shared" si="55"/>
        <v>14.125</v>
      </c>
      <c r="S382" s="9">
        <f t="shared" si="56"/>
        <v>14.925000000000001</v>
      </c>
      <c r="T382" s="9">
        <f t="shared" si="57"/>
        <v>16.625</v>
      </c>
      <c r="U382" s="8">
        <f t="shared" si="58"/>
        <v>16.341666666666669</v>
      </c>
      <c r="V382" s="8">
        <f t="shared" si="59"/>
        <v>16.412500000000001</v>
      </c>
    </row>
    <row r="383" spans="1:22" ht="13.5" x14ac:dyDescent="0.25">
      <c r="A383" s="3">
        <f>RSI!A383</f>
        <v>42860</v>
      </c>
      <c r="B383" s="2">
        <f>RSI!B383</f>
        <v>3.6261000000000001</v>
      </c>
      <c r="C383" s="2">
        <f>RSI!I383</f>
        <v>15.258014193157948</v>
      </c>
      <c r="D383" s="2">
        <f>MACD!E383</f>
        <v>0.29633422263380993</v>
      </c>
      <c r="E383" s="2">
        <f>MACD!F383</f>
        <v>0.23138989381355443</v>
      </c>
      <c r="F383" s="2">
        <f>'Moving Avg'!D383</f>
        <v>3.7406999999999995</v>
      </c>
      <c r="G383" s="2">
        <f>'Moving Avg'!F383</f>
        <v>4.1948999999999987</v>
      </c>
      <c r="H383" s="2">
        <f>'Moving Avg'!G383</f>
        <v>4.722567999999999</v>
      </c>
      <c r="I383" s="2">
        <f>'Moving Avg'!H383</f>
        <v>5.7414764999999939</v>
      </c>
      <c r="J383" s="6" t="str">
        <f>OBV!F383</f>
        <v>BEARISH</v>
      </c>
      <c r="K383" s="6" t="str">
        <f>OBV!G383</f>
        <v>STRONG</v>
      </c>
      <c r="L383" s="6" t="str">
        <f>OBV!H383</f>
        <v>CONFIRMED BEARISH</v>
      </c>
      <c r="M383" s="8">
        <f t="shared" si="50"/>
        <v>50</v>
      </c>
      <c r="N383" s="8">
        <f t="shared" si="51"/>
        <v>0</v>
      </c>
      <c r="O383" s="8">
        <f t="shared" si="52"/>
        <v>0</v>
      </c>
      <c r="P383" s="8">
        <f t="shared" si="53"/>
        <v>33</v>
      </c>
      <c r="Q383" s="9">
        <f t="shared" si="54"/>
        <v>22.45</v>
      </c>
      <c r="R383" s="9">
        <f t="shared" si="55"/>
        <v>18.25</v>
      </c>
      <c r="S383" s="9">
        <f t="shared" si="56"/>
        <v>22.35</v>
      </c>
      <c r="T383" s="9">
        <f t="shared" si="57"/>
        <v>20.75</v>
      </c>
      <c r="U383" s="8">
        <f t="shared" si="58"/>
        <v>21.016666666666669</v>
      </c>
      <c r="V383" s="8">
        <f t="shared" si="59"/>
        <v>20.950000000000003</v>
      </c>
    </row>
    <row r="384" spans="1:22" ht="13.5" x14ac:dyDescent="0.25">
      <c r="A384" s="3">
        <f>RSI!A384</f>
        <v>42863</v>
      </c>
      <c r="B384" s="2">
        <f>RSI!B384</f>
        <v>3.4664000000000001</v>
      </c>
      <c r="C384" s="2">
        <f>RSI!I384</f>
        <v>13.02228762105166</v>
      </c>
      <c r="D384" s="2">
        <f>MACD!E384</f>
        <v>0.28765670506300811</v>
      </c>
      <c r="E384" s="2">
        <f>MACD!F384</f>
        <v>0.2426432560634452</v>
      </c>
      <c r="F384" s="2">
        <f>'Moving Avg'!D384</f>
        <v>3.6956200000000003</v>
      </c>
      <c r="G384" s="2">
        <f>'Moving Avg'!F384</f>
        <v>4.1404149999999991</v>
      </c>
      <c r="H384" s="2">
        <f>'Moving Avg'!G384</f>
        <v>4.6789799999999993</v>
      </c>
      <c r="I384" s="2">
        <f>'Moving Avg'!H384</f>
        <v>5.722594499999996</v>
      </c>
      <c r="J384" s="6" t="str">
        <f>OBV!F384</f>
        <v>BEARISH</v>
      </c>
      <c r="K384" s="6" t="str">
        <f>OBV!G384</f>
        <v>NEUTRAL</v>
      </c>
      <c r="L384" s="6" t="str">
        <f>OBV!H384</f>
        <v>CONFIRMED BEARISH</v>
      </c>
      <c r="M384" s="8">
        <f t="shared" si="50"/>
        <v>50</v>
      </c>
      <c r="N384" s="8">
        <f t="shared" si="51"/>
        <v>0</v>
      </c>
      <c r="O384" s="8">
        <f t="shared" si="52"/>
        <v>0</v>
      </c>
      <c r="P384" s="8">
        <f t="shared" si="53"/>
        <v>16.5</v>
      </c>
      <c r="Q384" s="9">
        <f t="shared" si="54"/>
        <v>19.975000000000001</v>
      </c>
      <c r="R384" s="9">
        <f t="shared" si="55"/>
        <v>14.125</v>
      </c>
      <c r="S384" s="9">
        <f t="shared" si="56"/>
        <v>14.925000000000001</v>
      </c>
      <c r="T384" s="9">
        <f t="shared" si="57"/>
        <v>16.625</v>
      </c>
      <c r="U384" s="8">
        <f t="shared" si="58"/>
        <v>16.341666666666669</v>
      </c>
      <c r="V384" s="8">
        <f t="shared" si="59"/>
        <v>16.412500000000001</v>
      </c>
    </row>
    <row r="385" spans="1:22" ht="13.5" x14ac:dyDescent="0.25">
      <c r="A385" s="3">
        <f>RSI!A385</f>
        <v>42864</v>
      </c>
      <c r="B385" s="2">
        <f>RSI!B385</f>
        <v>3.2879</v>
      </c>
      <c r="C385" s="2">
        <f>RSI!I385</f>
        <v>11.069837654700905</v>
      </c>
      <c r="D385" s="2">
        <f>MACD!E385</f>
        <v>0.29674290405952597</v>
      </c>
      <c r="E385" s="2">
        <f>MACD!F385</f>
        <v>0.25346318566266135</v>
      </c>
      <c r="F385" s="2">
        <f>'Moving Avg'!D385</f>
        <v>3.59416</v>
      </c>
      <c r="G385" s="2">
        <f>'Moving Avg'!F385</f>
        <v>4.0704299999999982</v>
      </c>
      <c r="H385" s="2">
        <f>'Moving Avg'!G385</f>
        <v>4.6338879999999998</v>
      </c>
      <c r="I385" s="2">
        <f>'Moving Avg'!H385</f>
        <v>5.7028199999999947</v>
      </c>
      <c r="J385" s="6" t="str">
        <f>OBV!F385</f>
        <v>BEARISH</v>
      </c>
      <c r="K385" s="6" t="str">
        <f>OBV!G385</f>
        <v>STRONG</v>
      </c>
      <c r="L385" s="6" t="str">
        <f>OBV!H385</f>
        <v>CONFIRMED BEARISH</v>
      </c>
      <c r="M385" s="8">
        <f t="shared" si="50"/>
        <v>50</v>
      </c>
      <c r="N385" s="8">
        <f t="shared" si="51"/>
        <v>0</v>
      </c>
      <c r="O385" s="8">
        <f t="shared" si="52"/>
        <v>0</v>
      </c>
      <c r="P385" s="8">
        <f t="shared" si="53"/>
        <v>33</v>
      </c>
      <c r="Q385" s="9">
        <f t="shared" si="54"/>
        <v>22.45</v>
      </c>
      <c r="R385" s="9">
        <f t="shared" si="55"/>
        <v>18.25</v>
      </c>
      <c r="S385" s="9">
        <f t="shared" si="56"/>
        <v>22.35</v>
      </c>
      <c r="T385" s="9">
        <f t="shared" si="57"/>
        <v>20.75</v>
      </c>
      <c r="U385" s="8">
        <f t="shared" si="58"/>
        <v>21.016666666666669</v>
      </c>
      <c r="V385" s="8">
        <f t="shared" si="59"/>
        <v>20.950000000000003</v>
      </c>
    </row>
    <row r="386" spans="1:22" ht="13.5" x14ac:dyDescent="0.25">
      <c r="A386" s="3">
        <f>RSI!A386</f>
        <v>42865</v>
      </c>
      <c r="B386" s="2">
        <f>RSI!B386</f>
        <v>3.2879</v>
      </c>
      <c r="C386" s="2">
        <f>RSI!I386</f>
        <v>11.069837654700905</v>
      </c>
      <c r="D386" s="2">
        <f>MACD!E386</f>
        <v>0.29100938015013611</v>
      </c>
      <c r="E386" s="2">
        <f>MACD!F386</f>
        <v>0.26097242456015635</v>
      </c>
      <c r="F386" s="2">
        <f>'Moving Avg'!D386</f>
        <v>3.4927000000000001</v>
      </c>
      <c r="G386" s="2">
        <f>'Moving Avg'!F386</f>
        <v>4.0004449999999991</v>
      </c>
      <c r="H386" s="2">
        <f>'Moving Avg'!G386</f>
        <v>4.5887959999999994</v>
      </c>
      <c r="I386" s="2">
        <f>'Moving Avg'!H386</f>
        <v>5.6832334999999956</v>
      </c>
      <c r="J386" s="6" t="str">
        <f>OBV!F386</f>
        <v>BEARISH</v>
      </c>
      <c r="K386" s="6" t="str">
        <f>OBV!G386</f>
        <v>STRONG</v>
      </c>
      <c r="L386" s="6" t="str">
        <f>OBV!H386</f>
        <v>CONFIRMED BEARISH</v>
      </c>
      <c r="M386" s="8">
        <f t="shared" ref="M386:M449" si="60">IF(C386&lt;30,50, IF(C386&gt;70, 0, 25))</f>
        <v>50</v>
      </c>
      <c r="N386" s="8">
        <f t="shared" ref="N386:N449" si="61">IF(E386-D386&gt;0.02, 100, IF(E386-D386&lt;0,0,45))</f>
        <v>0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33</v>
      </c>
      <c r="Q386" s="9">
        <f t="shared" si="54"/>
        <v>22.45</v>
      </c>
      <c r="R386" s="9">
        <f t="shared" si="55"/>
        <v>18.25</v>
      </c>
      <c r="S386" s="9">
        <f t="shared" si="56"/>
        <v>22.35</v>
      </c>
      <c r="T386" s="9">
        <f t="shared" si="57"/>
        <v>20.75</v>
      </c>
      <c r="U386" s="8">
        <f t="shared" si="58"/>
        <v>21.016666666666669</v>
      </c>
      <c r="V386" s="8">
        <f t="shared" si="59"/>
        <v>20.950000000000003</v>
      </c>
    </row>
    <row r="387" spans="1:22" ht="13.5" x14ac:dyDescent="0.25">
      <c r="A387" s="3">
        <f>RSI!A387</f>
        <v>42866</v>
      </c>
      <c r="B387" s="2">
        <f>RSI!B387</f>
        <v>3.3818000000000001</v>
      </c>
      <c r="C387" s="2">
        <f>RSI!I387</f>
        <v>18.5227455597485</v>
      </c>
      <c r="D387" s="2">
        <f>MACD!E387</f>
        <v>0.26681406221371784</v>
      </c>
      <c r="E387" s="2">
        <f>MACD!F387</f>
        <v>0.26214075209086862</v>
      </c>
      <c r="F387" s="2">
        <f>'Moving Avg'!D387</f>
        <v>3.4100200000000003</v>
      </c>
      <c r="G387" s="2">
        <f>'Moving Avg'!F387</f>
        <v>3.9417299999999997</v>
      </c>
      <c r="H387" s="2">
        <f>'Moving Avg'!G387</f>
        <v>4.5487759999999993</v>
      </c>
      <c r="I387" s="2">
        <f>'Moving Avg'!H387</f>
        <v>5.6644454999999958</v>
      </c>
      <c r="J387" s="6" t="str">
        <f>OBV!F387</f>
        <v>BULLISH</v>
      </c>
      <c r="K387" s="6" t="str">
        <f>OBV!G387</f>
        <v>WEAK</v>
      </c>
      <c r="L387" s="6" t="str">
        <f>OBV!H387</f>
        <v>BULLISH DIVERGENCE</v>
      </c>
      <c r="M387" s="8">
        <f t="shared" si="60"/>
        <v>50</v>
      </c>
      <c r="N387" s="8">
        <f t="shared" si="61"/>
        <v>0</v>
      </c>
      <c r="O387" s="8">
        <f t="shared" si="62"/>
        <v>0</v>
      </c>
      <c r="P387" s="8">
        <f t="shared" si="63"/>
        <v>50</v>
      </c>
      <c r="Q387" s="9">
        <f t="shared" ref="Q387:Q450" si="64">0.35*M387+N387*0.35+O387*0.15+P387*0.15</f>
        <v>25</v>
      </c>
      <c r="R387" s="9">
        <f t="shared" ref="R387:R450" si="65">M387*0.2+N387*0.2+O387*0.35+P387*0.25</f>
        <v>22.5</v>
      </c>
      <c r="S387" s="9">
        <f t="shared" ref="S387:S450" si="66">M387*0.15+N387*0.15+O387*0.25+P387*0.45</f>
        <v>30</v>
      </c>
      <c r="T387" s="9">
        <f t="shared" ref="T387:T450" si="67">0.25*SUM(M387:P387)</f>
        <v>25</v>
      </c>
      <c r="U387" s="8">
        <f t="shared" ref="U387:U450" si="68">SUM(Q387:S387)/3</f>
        <v>25.833333333333332</v>
      </c>
      <c r="V387" s="8">
        <f t="shared" ref="V387:V450" si="69">SUM(Q387:T387)/4</f>
        <v>25.625</v>
      </c>
    </row>
    <row r="388" spans="1:22" ht="13.5" x14ac:dyDescent="0.25">
      <c r="A388" s="3">
        <f>RSI!A388</f>
        <v>42867</v>
      </c>
      <c r="B388" s="2">
        <f>RSI!B388</f>
        <v>3.4569999999999999</v>
      </c>
      <c r="C388" s="2">
        <f>RSI!I388</f>
        <v>24.014891738209684</v>
      </c>
      <c r="D388" s="2">
        <f>MACD!E388</f>
        <v>0.24336742779386134</v>
      </c>
      <c r="E388" s="2">
        <f>MACD!F388</f>
        <v>0.25838608723146717</v>
      </c>
      <c r="F388" s="2">
        <f>'Moving Avg'!D388</f>
        <v>3.3761999999999999</v>
      </c>
      <c r="G388" s="2">
        <f>'Moving Avg'!F388</f>
        <v>3.8881849999999991</v>
      </c>
      <c r="H388" s="2">
        <f>'Moving Avg'!G388</f>
        <v>4.5102599999999988</v>
      </c>
      <c r="I388" s="2">
        <f>'Moving Avg'!H388</f>
        <v>5.6460334999999979</v>
      </c>
      <c r="J388" s="6" t="str">
        <f>OBV!F388</f>
        <v>BULLISH</v>
      </c>
      <c r="K388" s="6" t="str">
        <f>OBV!G388</f>
        <v>WEAK</v>
      </c>
      <c r="L388" s="6" t="str">
        <f>OBV!H388</f>
        <v>BULLISH DIVERGENCE</v>
      </c>
      <c r="M388" s="8">
        <f t="shared" si="60"/>
        <v>50</v>
      </c>
      <c r="N388" s="8">
        <f t="shared" si="61"/>
        <v>45</v>
      </c>
      <c r="O388" s="8">
        <f t="shared" si="62"/>
        <v>0</v>
      </c>
      <c r="P388" s="8">
        <f t="shared" si="63"/>
        <v>50</v>
      </c>
      <c r="Q388" s="9">
        <f t="shared" si="64"/>
        <v>40.75</v>
      </c>
      <c r="R388" s="9">
        <f t="shared" si="65"/>
        <v>31.5</v>
      </c>
      <c r="S388" s="9">
        <f t="shared" si="66"/>
        <v>36.75</v>
      </c>
      <c r="T388" s="9">
        <f t="shared" si="67"/>
        <v>36.25</v>
      </c>
      <c r="U388" s="8">
        <f t="shared" si="68"/>
        <v>36.333333333333336</v>
      </c>
      <c r="V388" s="8">
        <f t="shared" si="69"/>
        <v>36.3125</v>
      </c>
    </row>
    <row r="389" spans="1:22" ht="13.5" x14ac:dyDescent="0.25">
      <c r="A389" s="3">
        <f>RSI!A389</f>
        <v>42870</v>
      </c>
      <c r="B389" s="2">
        <f>RSI!B389</f>
        <v>3.5415000000000001</v>
      </c>
      <c r="C389" s="2">
        <f>RSI!I389</f>
        <v>29.745532686973476</v>
      </c>
      <c r="D389" s="2">
        <f>MACD!E389</f>
        <v>0.19455234466954208</v>
      </c>
      <c r="E389" s="2">
        <f>MACD!F389</f>
        <v>0.24561933871908218</v>
      </c>
      <c r="F389" s="2">
        <f>'Moving Avg'!D389</f>
        <v>3.3912199999999997</v>
      </c>
      <c r="G389" s="2">
        <f>'Moving Avg'!F389</f>
        <v>3.8388649999999997</v>
      </c>
      <c r="H389" s="2">
        <f>'Moving Avg'!G389</f>
        <v>4.4764399999999993</v>
      </c>
      <c r="I389" s="2">
        <f>'Moving Avg'!H389</f>
        <v>5.6280439999999974</v>
      </c>
      <c r="J389" s="6" t="str">
        <f>OBV!F389</f>
        <v>BULLISH</v>
      </c>
      <c r="K389" s="6" t="str">
        <f>OBV!G389</f>
        <v>WEAK</v>
      </c>
      <c r="L389" s="6" t="str">
        <f>OBV!H389</f>
        <v>CONFIRMED BULLISH</v>
      </c>
      <c r="M389" s="8">
        <f t="shared" si="60"/>
        <v>50</v>
      </c>
      <c r="N389" s="8">
        <f t="shared" si="61"/>
        <v>100</v>
      </c>
      <c r="O389" s="8">
        <f t="shared" si="62"/>
        <v>0</v>
      </c>
      <c r="P389" s="8">
        <f t="shared" si="63"/>
        <v>67</v>
      </c>
      <c r="Q389" s="9">
        <f t="shared" si="64"/>
        <v>62.55</v>
      </c>
      <c r="R389" s="9">
        <f t="shared" si="65"/>
        <v>46.75</v>
      </c>
      <c r="S389" s="9">
        <f t="shared" si="66"/>
        <v>52.650000000000006</v>
      </c>
      <c r="T389" s="9">
        <f t="shared" si="67"/>
        <v>54.25</v>
      </c>
      <c r="U389" s="8">
        <f t="shared" si="68"/>
        <v>53.983333333333327</v>
      </c>
      <c r="V389" s="8">
        <f t="shared" si="69"/>
        <v>54.05</v>
      </c>
    </row>
    <row r="390" spans="1:22" ht="13.5" x14ac:dyDescent="0.25">
      <c r="A390" s="3">
        <f>RSI!A390</f>
        <v>42871</v>
      </c>
      <c r="B390" s="2">
        <f>RSI!B390</f>
        <v>3.4758</v>
      </c>
      <c r="C390" s="2">
        <f>RSI!I390</f>
        <v>27.978699378158097</v>
      </c>
      <c r="D390" s="2">
        <f>MACD!E390</f>
        <v>0.17657696792348521</v>
      </c>
      <c r="E390" s="2">
        <f>MACD!F390</f>
        <v>0.2318108645599628</v>
      </c>
      <c r="F390" s="2">
        <f>'Moving Avg'!D390</f>
        <v>3.4287999999999998</v>
      </c>
      <c r="G390" s="2">
        <f>'Moving Avg'!F390</f>
        <v>3.7895450000000004</v>
      </c>
      <c r="H390" s="2">
        <f>'Moving Avg'!G390</f>
        <v>4.4443119999999992</v>
      </c>
      <c r="I390" s="2">
        <f>'Moving Avg'!H390</f>
        <v>5.6097259999999984</v>
      </c>
      <c r="J390" s="6" t="str">
        <f>OBV!F390</f>
        <v>BULLISH</v>
      </c>
      <c r="K390" s="6" t="str">
        <f>OBV!G390</f>
        <v>WEAK</v>
      </c>
      <c r="L390" s="6" t="str">
        <f>OBV!H390</f>
        <v>CONFIRMED BULLISH</v>
      </c>
      <c r="M390" s="8">
        <f t="shared" si="60"/>
        <v>50</v>
      </c>
      <c r="N390" s="8">
        <f t="shared" si="61"/>
        <v>100</v>
      </c>
      <c r="O390" s="8">
        <f t="shared" si="62"/>
        <v>0</v>
      </c>
      <c r="P390" s="8">
        <f t="shared" si="63"/>
        <v>67</v>
      </c>
      <c r="Q390" s="9">
        <f t="shared" si="64"/>
        <v>62.55</v>
      </c>
      <c r="R390" s="9">
        <f t="shared" si="65"/>
        <v>46.75</v>
      </c>
      <c r="S390" s="9">
        <f t="shared" si="66"/>
        <v>52.650000000000006</v>
      </c>
      <c r="T390" s="9">
        <f t="shared" si="67"/>
        <v>54.25</v>
      </c>
      <c r="U390" s="8">
        <f t="shared" si="68"/>
        <v>53.983333333333327</v>
      </c>
      <c r="V390" s="8">
        <f t="shared" si="69"/>
        <v>54.05</v>
      </c>
    </row>
    <row r="391" spans="1:22" ht="13.5" x14ac:dyDescent="0.25">
      <c r="A391" s="3">
        <f>RSI!A391</f>
        <v>42872</v>
      </c>
      <c r="B391" s="2">
        <f>RSI!B391</f>
        <v>3.3254999999999999</v>
      </c>
      <c r="C391" s="2">
        <f>RSI!I391</f>
        <v>24.407060085903993</v>
      </c>
      <c r="D391" s="2">
        <f>MACD!E391</f>
        <v>0.17525464177858607</v>
      </c>
      <c r="E391" s="2">
        <f>MACD!F391</f>
        <v>0.22049962000368747</v>
      </c>
      <c r="F391" s="2">
        <f>'Moving Avg'!D391</f>
        <v>3.4363199999999998</v>
      </c>
      <c r="G391" s="2">
        <f>'Moving Avg'!F391</f>
        <v>3.7327100000000009</v>
      </c>
      <c r="H391" s="2">
        <f>'Moving Avg'!G391</f>
        <v>4.4061719999999998</v>
      </c>
      <c r="I391" s="2">
        <f>'Moving Avg'!H391</f>
        <v>5.5915954999999977</v>
      </c>
      <c r="J391" s="6" t="str">
        <f>OBV!F391</f>
        <v>BULLISH</v>
      </c>
      <c r="K391" s="6" t="str">
        <f>OBV!G391</f>
        <v>WEAK</v>
      </c>
      <c r="L391" s="6" t="str">
        <f>OBV!H391</f>
        <v>CONFIRMED BULLISH</v>
      </c>
      <c r="M391" s="8">
        <f t="shared" si="60"/>
        <v>50</v>
      </c>
      <c r="N391" s="8">
        <f t="shared" si="61"/>
        <v>100</v>
      </c>
      <c r="O391" s="8">
        <f t="shared" si="62"/>
        <v>0</v>
      </c>
      <c r="P391" s="8">
        <f t="shared" si="63"/>
        <v>67</v>
      </c>
      <c r="Q391" s="9">
        <f t="shared" si="64"/>
        <v>62.55</v>
      </c>
      <c r="R391" s="9">
        <f t="shared" si="65"/>
        <v>46.75</v>
      </c>
      <c r="S391" s="9">
        <f t="shared" si="66"/>
        <v>52.650000000000006</v>
      </c>
      <c r="T391" s="9">
        <f t="shared" si="67"/>
        <v>54.25</v>
      </c>
      <c r="U391" s="8">
        <f t="shared" si="68"/>
        <v>53.983333333333327</v>
      </c>
      <c r="V391" s="8">
        <f t="shared" si="69"/>
        <v>54.05</v>
      </c>
    </row>
    <row r="392" spans="1:22" ht="13.5" x14ac:dyDescent="0.25">
      <c r="A392" s="3">
        <f>RSI!A392</f>
        <v>42873</v>
      </c>
      <c r="B392" s="2">
        <f>RSI!B392</f>
        <v>3.2879</v>
      </c>
      <c r="C392" s="2">
        <f>RSI!I392</f>
        <v>23.595568423785551</v>
      </c>
      <c r="D392" s="2">
        <f>MACD!E392</f>
        <v>0.18035931910918013</v>
      </c>
      <c r="E392" s="2">
        <f>MACD!F392</f>
        <v>0.21247155982478602</v>
      </c>
      <c r="F392" s="2">
        <f>'Moving Avg'!D392</f>
        <v>3.4175399999999998</v>
      </c>
      <c r="G392" s="2">
        <f>'Moving Avg'!F392</f>
        <v>3.6739950000000001</v>
      </c>
      <c r="H392" s="2">
        <f>'Moving Avg'!G392</f>
        <v>4.3672800000000009</v>
      </c>
      <c r="I392" s="2">
        <f>'Moving Avg'!H392</f>
        <v>5.5723379999999976</v>
      </c>
      <c r="J392" s="6" t="str">
        <f>OBV!F392</f>
        <v>BEARISH</v>
      </c>
      <c r="K392" s="6" t="str">
        <f>OBV!G392</f>
        <v>STRONG</v>
      </c>
      <c r="L392" s="6" t="str">
        <f>OBV!H392</f>
        <v>CONFIRMED BEARISH</v>
      </c>
      <c r="M392" s="8">
        <f t="shared" si="60"/>
        <v>50</v>
      </c>
      <c r="N392" s="8">
        <f t="shared" si="61"/>
        <v>100</v>
      </c>
      <c r="O392" s="8">
        <f t="shared" si="62"/>
        <v>0</v>
      </c>
      <c r="P392" s="8">
        <f t="shared" si="63"/>
        <v>33</v>
      </c>
      <c r="Q392" s="9">
        <f t="shared" si="64"/>
        <v>57.45</v>
      </c>
      <c r="R392" s="9">
        <f t="shared" si="65"/>
        <v>38.25</v>
      </c>
      <c r="S392" s="9">
        <f t="shared" si="66"/>
        <v>37.35</v>
      </c>
      <c r="T392" s="9">
        <f t="shared" si="67"/>
        <v>45.75</v>
      </c>
      <c r="U392" s="8">
        <f t="shared" si="68"/>
        <v>44.35</v>
      </c>
      <c r="V392" s="8">
        <f t="shared" si="69"/>
        <v>44.7</v>
      </c>
    </row>
    <row r="393" spans="1:22" ht="13.5" x14ac:dyDescent="0.25">
      <c r="A393" s="3">
        <f>RSI!A393</f>
        <v>42874</v>
      </c>
      <c r="B393" s="2">
        <f>RSI!B393</f>
        <v>3.2879</v>
      </c>
      <c r="C393" s="2">
        <f>RSI!I393</f>
        <v>23.595568423785551</v>
      </c>
      <c r="D393" s="2">
        <f>MACD!E393</f>
        <v>0.1620691452900247</v>
      </c>
      <c r="E393" s="2">
        <f>MACD!F393</f>
        <v>0.20239107691783376</v>
      </c>
      <c r="F393" s="2">
        <f>'Moving Avg'!D393</f>
        <v>3.3837200000000003</v>
      </c>
      <c r="G393" s="2">
        <f>'Moving Avg'!F393</f>
        <v>3.6218599999999994</v>
      </c>
      <c r="H393" s="2">
        <f>'Moving Avg'!G393</f>
        <v>4.3283880000000003</v>
      </c>
      <c r="I393" s="2">
        <f>'Moving Avg'!H393</f>
        <v>5.5531739999999994</v>
      </c>
      <c r="J393" s="6" t="str">
        <f>OBV!F393</f>
        <v>BEARISH</v>
      </c>
      <c r="K393" s="6" t="str">
        <f>OBV!G393</f>
        <v>STRONG</v>
      </c>
      <c r="L393" s="6" t="str">
        <f>OBV!H393</f>
        <v>CONFIRMED BEARISH</v>
      </c>
      <c r="M393" s="8">
        <f t="shared" si="60"/>
        <v>50</v>
      </c>
      <c r="N393" s="8">
        <f t="shared" si="61"/>
        <v>100</v>
      </c>
      <c r="O393" s="8">
        <f t="shared" si="62"/>
        <v>0</v>
      </c>
      <c r="P393" s="8">
        <f t="shared" si="63"/>
        <v>33</v>
      </c>
      <c r="Q393" s="9">
        <f t="shared" si="64"/>
        <v>57.45</v>
      </c>
      <c r="R393" s="9">
        <f t="shared" si="65"/>
        <v>38.25</v>
      </c>
      <c r="S393" s="9">
        <f t="shared" si="66"/>
        <v>37.35</v>
      </c>
      <c r="T393" s="9">
        <f t="shared" si="67"/>
        <v>45.75</v>
      </c>
      <c r="U393" s="8">
        <f t="shared" si="68"/>
        <v>44.35</v>
      </c>
      <c r="V393" s="8">
        <f t="shared" si="69"/>
        <v>44.7</v>
      </c>
    </row>
    <row r="394" spans="1:22" ht="13.5" x14ac:dyDescent="0.25">
      <c r="A394" s="3">
        <f>RSI!A394</f>
        <v>42877</v>
      </c>
      <c r="B394" s="2">
        <f>RSI!B394</f>
        <v>3.1469999999999998</v>
      </c>
      <c r="C394" s="2">
        <f>RSI!I394</f>
        <v>20.616526571438015</v>
      </c>
      <c r="D394" s="2">
        <f>MACD!E394</f>
        <v>0.13561423252242433</v>
      </c>
      <c r="E394" s="2">
        <f>MACD!F394</f>
        <v>0.18903570803875189</v>
      </c>
      <c r="F394" s="2">
        <f>'Moving Avg'!D394</f>
        <v>3.3048200000000003</v>
      </c>
      <c r="G394" s="2">
        <f>'Moving Avg'!F394</f>
        <v>3.57348</v>
      </c>
      <c r="H394" s="2">
        <f>'Moving Avg'!G394</f>
        <v>4.2896840000000003</v>
      </c>
      <c r="I394" s="2">
        <f>'Moving Avg'!H394</f>
        <v>5.5334465000000002</v>
      </c>
      <c r="J394" s="6" t="str">
        <f>OBV!F394</f>
        <v>BEARISH</v>
      </c>
      <c r="K394" s="6" t="str">
        <f>OBV!G394</f>
        <v>STRONG</v>
      </c>
      <c r="L394" s="6" t="str">
        <f>OBV!H394</f>
        <v>CONFIRMED BEARISH</v>
      </c>
      <c r="M394" s="8">
        <f t="shared" si="60"/>
        <v>50</v>
      </c>
      <c r="N394" s="8">
        <f t="shared" si="61"/>
        <v>100</v>
      </c>
      <c r="O394" s="8">
        <f t="shared" si="62"/>
        <v>0</v>
      </c>
      <c r="P394" s="8">
        <f t="shared" si="63"/>
        <v>33</v>
      </c>
      <c r="Q394" s="9">
        <f t="shared" si="64"/>
        <v>57.45</v>
      </c>
      <c r="R394" s="9">
        <f t="shared" si="65"/>
        <v>38.25</v>
      </c>
      <c r="S394" s="9">
        <f t="shared" si="66"/>
        <v>37.35</v>
      </c>
      <c r="T394" s="9">
        <f t="shared" si="67"/>
        <v>45.75</v>
      </c>
      <c r="U394" s="8">
        <f t="shared" si="68"/>
        <v>44.35</v>
      </c>
      <c r="V394" s="8">
        <f t="shared" si="69"/>
        <v>44.7</v>
      </c>
    </row>
    <row r="395" spans="1:22" ht="13.5" x14ac:dyDescent="0.25">
      <c r="A395" s="3">
        <f>RSI!A395</f>
        <v>42878</v>
      </c>
      <c r="B395" s="2">
        <f>RSI!B395</f>
        <v>3.1469999999999998</v>
      </c>
      <c r="C395" s="2">
        <f>RSI!I395</f>
        <v>20.616526571438015</v>
      </c>
      <c r="D395" s="2">
        <f>MACD!E395</f>
        <v>8.9520335254105632E-2</v>
      </c>
      <c r="E395" s="2">
        <f>MACD!F395</f>
        <v>0.16913263348182264</v>
      </c>
      <c r="F395" s="2">
        <f>'Moving Avg'!D395</f>
        <v>3.2390599999999998</v>
      </c>
      <c r="G395" s="2">
        <f>'Moving Avg'!F395</f>
        <v>3.5255700000000005</v>
      </c>
      <c r="H395" s="2">
        <f>'Moving Avg'!G395</f>
        <v>4.2509799999999993</v>
      </c>
      <c r="I395" s="2">
        <f>'Moving Avg'!H395</f>
        <v>5.513954</v>
      </c>
      <c r="J395" s="6" t="str">
        <f>OBV!F395</f>
        <v>BEARISH</v>
      </c>
      <c r="K395" s="6" t="str">
        <f>OBV!G395</f>
        <v>STRONG</v>
      </c>
      <c r="L395" s="6" t="str">
        <f>OBV!H395</f>
        <v>CONFIRMED BEARISH</v>
      </c>
      <c r="M395" s="8">
        <f t="shared" si="60"/>
        <v>50</v>
      </c>
      <c r="N395" s="8">
        <f t="shared" si="61"/>
        <v>100</v>
      </c>
      <c r="O395" s="8">
        <f t="shared" si="62"/>
        <v>0</v>
      </c>
      <c r="P395" s="8">
        <f t="shared" si="63"/>
        <v>33</v>
      </c>
      <c r="Q395" s="9">
        <f t="shared" si="64"/>
        <v>57.45</v>
      </c>
      <c r="R395" s="9">
        <f t="shared" si="65"/>
        <v>38.25</v>
      </c>
      <c r="S395" s="9">
        <f t="shared" si="66"/>
        <v>37.35</v>
      </c>
      <c r="T395" s="9">
        <f t="shared" si="67"/>
        <v>45.75</v>
      </c>
      <c r="U395" s="8">
        <f t="shared" si="68"/>
        <v>44.35</v>
      </c>
      <c r="V395" s="8">
        <f t="shared" si="69"/>
        <v>44.7</v>
      </c>
    </row>
    <row r="396" spans="1:22" ht="13.5" x14ac:dyDescent="0.25">
      <c r="A396" s="3">
        <f>RSI!A396</f>
        <v>42879</v>
      </c>
      <c r="B396" s="2">
        <f>RSI!B396</f>
        <v>3.2879</v>
      </c>
      <c r="C396" s="2">
        <f>RSI!I396</f>
        <v>30.755639007407694</v>
      </c>
      <c r="D396" s="2">
        <f>MACD!E396</f>
        <v>4.3555369186287773E-2</v>
      </c>
      <c r="E396" s="2">
        <f>MACD!F396</f>
        <v>0.14401718062271568</v>
      </c>
      <c r="F396" s="2">
        <f>'Moving Avg'!D396</f>
        <v>3.2315399999999999</v>
      </c>
      <c r="G396" s="2">
        <f>'Moving Avg'!F396</f>
        <v>3.4908099999999997</v>
      </c>
      <c r="H396" s="2">
        <f>'Moving Avg'!G396</f>
        <v>4.2150939999999997</v>
      </c>
      <c r="I396" s="2">
        <f>'Moving Avg'!H396</f>
        <v>5.4961995000000003</v>
      </c>
      <c r="J396" s="6" t="str">
        <f>OBV!F396</f>
        <v>BEARISH</v>
      </c>
      <c r="K396" s="6" t="str">
        <f>OBV!G396</f>
        <v>STRONG</v>
      </c>
      <c r="L396" s="6" t="str">
        <f>OBV!H396</f>
        <v>CONFIRMED BEARISH</v>
      </c>
      <c r="M396" s="8">
        <f t="shared" si="60"/>
        <v>25</v>
      </c>
      <c r="N396" s="8">
        <f t="shared" si="61"/>
        <v>100</v>
      </c>
      <c r="O396" s="8">
        <f t="shared" si="62"/>
        <v>0</v>
      </c>
      <c r="P396" s="8">
        <f t="shared" si="63"/>
        <v>33</v>
      </c>
      <c r="Q396" s="9">
        <f t="shared" si="64"/>
        <v>48.7</v>
      </c>
      <c r="R396" s="9">
        <f t="shared" si="65"/>
        <v>33.25</v>
      </c>
      <c r="S396" s="9">
        <f t="shared" si="66"/>
        <v>33.6</v>
      </c>
      <c r="T396" s="9">
        <f t="shared" si="67"/>
        <v>39.5</v>
      </c>
      <c r="U396" s="8">
        <f t="shared" si="68"/>
        <v>38.516666666666673</v>
      </c>
      <c r="V396" s="8">
        <f t="shared" si="69"/>
        <v>38.762500000000003</v>
      </c>
    </row>
    <row r="397" spans="1:22" ht="13.5" x14ac:dyDescent="0.25">
      <c r="A397" s="3">
        <f>RSI!A397</f>
        <v>42880</v>
      </c>
      <c r="B397" s="2">
        <f>RSI!B397</f>
        <v>3.194</v>
      </c>
      <c r="C397" s="2">
        <f>RSI!I397</f>
        <v>28.173117044644584</v>
      </c>
      <c r="D397" s="2">
        <f>MACD!E397</f>
        <v>2.8448283301971244E-2</v>
      </c>
      <c r="E397" s="2">
        <f>MACD!F397</f>
        <v>0.12090340115856681</v>
      </c>
      <c r="F397" s="2">
        <f>'Moving Avg'!D397</f>
        <v>3.2127600000000003</v>
      </c>
      <c r="G397" s="2">
        <f>'Moving Avg'!F397</f>
        <v>3.456995</v>
      </c>
      <c r="H397" s="2">
        <f>'Moving Avg'!G397</f>
        <v>4.1777059999999997</v>
      </c>
      <c r="I397" s="2">
        <f>'Moving Avg'!H397</f>
        <v>5.4779755000000003</v>
      </c>
      <c r="J397" s="6" t="str">
        <f>OBV!F397</f>
        <v>BEARISH</v>
      </c>
      <c r="K397" s="6" t="str">
        <f>OBV!G397</f>
        <v>STRONG</v>
      </c>
      <c r="L397" s="6" t="str">
        <f>OBV!H397</f>
        <v>CONFIRMED BEARISH</v>
      </c>
      <c r="M397" s="8">
        <f t="shared" si="60"/>
        <v>50</v>
      </c>
      <c r="N397" s="8">
        <f t="shared" si="61"/>
        <v>100</v>
      </c>
      <c r="O397" s="8">
        <f t="shared" si="62"/>
        <v>0</v>
      </c>
      <c r="P397" s="8">
        <f t="shared" si="63"/>
        <v>33</v>
      </c>
      <c r="Q397" s="9">
        <f t="shared" si="64"/>
        <v>57.45</v>
      </c>
      <c r="R397" s="9">
        <f t="shared" si="65"/>
        <v>38.25</v>
      </c>
      <c r="S397" s="9">
        <f t="shared" si="66"/>
        <v>37.35</v>
      </c>
      <c r="T397" s="9">
        <f t="shared" si="67"/>
        <v>45.75</v>
      </c>
      <c r="U397" s="8">
        <f t="shared" si="68"/>
        <v>44.35</v>
      </c>
      <c r="V397" s="8">
        <f t="shared" si="69"/>
        <v>44.7</v>
      </c>
    </row>
    <row r="398" spans="1:22" ht="13.5" x14ac:dyDescent="0.25">
      <c r="A398" s="3">
        <f>RSI!A398</f>
        <v>42881</v>
      </c>
      <c r="B398" s="2">
        <f>RSI!B398</f>
        <v>3.194</v>
      </c>
      <c r="C398" s="2">
        <f>RSI!I398</f>
        <v>28.173117044644584</v>
      </c>
      <c r="D398" s="2">
        <f>MACD!E398</f>
        <v>2.9997452101416133E-2</v>
      </c>
      <c r="E398" s="2">
        <f>MACD!F398</f>
        <v>0.10272221134713667</v>
      </c>
      <c r="F398" s="2">
        <f>'Moving Avg'!D398</f>
        <v>3.1939799999999998</v>
      </c>
      <c r="G398" s="2">
        <f>'Moving Avg'!F398</f>
        <v>3.4236499999999999</v>
      </c>
      <c r="H398" s="2">
        <f>'Moving Avg'!G398</f>
        <v>4.1401299999999992</v>
      </c>
      <c r="I398" s="2">
        <f>'Moving Avg'!H398</f>
        <v>5.4597514999999994</v>
      </c>
      <c r="J398" s="6" t="str">
        <f>OBV!F398</f>
        <v>BEARISH</v>
      </c>
      <c r="K398" s="6" t="str">
        <f>OBV!G398</f>
        <v>STRONG</v>
      </c>
      <c r="L398" s="6" t="str">
        <f>OBV!H398</f>
        <v>CONFIRMED BEARISH</v>
      </c>
      <c r="M398" s="8">
        <f t="shared" si="60"/>
        <v>50</v>
      </c>
      <c r="N398" s="8">
        <f t="shared" si="61"/>
        <v>100</v>
      </c>
      <c r="O398" s="8">
        <f t="shared" si="62"/>
        <v>0</v>
      </c>
      <c r="P398" s="8">
        <f t="shared" si="63"/>
        <v>33</v>
      </c>
      <c r="Q398" s="9">
        <f t="shared" si="64"/>
        <v>57.45</v>
      </c>
      <c r="R398" s="9">
        <f t="shared" si="65"/>
        <v>38.25</v>
      </c>
      <c r="S398" s="9">
        <f t="shared" si="66"/>
        <v>37.35</v>
      </c>
      <c r="T398" s="9">
        <f t="shared" si="67"/>
        <v>45.75</v>
      </c>
      <c r="U398" s="8">
        <f t="shared" si="68"/>
        <v>44.35</v>
      </c>
      <c r="V398" s="8">
        <f t="shared" si="69"/>
        <v>44.7</v>
      </c>
    </row>
    <row r="399" spans="1:22" ht="13.5" x14ac:dyDescent="0.25">
      <c r="A399" s="3">
        <f>RSI!A399</f>
        <v>42884</v>
      </c>
      <c r="B399" s="2">
        <f>RSI!B399</f>
        <v>3.1846000000000001</v>
      </c>
      <c r="C399" s="2">
        <f>RSI!I399</f>
        <v>27.901114821717982</v>
      </c>
      <c r="D399" s="2">
        <f>MACD!E399</f>
        <v>4.7562784327745078E-2</v>
      </c>
      <c r="E399" s="2">
        <f>MACD!F399</f>
        <v>9.1690325943258363E-2</v>
      </c>
      <c r="F399" s="2">
        <f>'Moving Avg'!D399</f>
        <v>3.2015000000000002</v>
      </c>
      <c r="G399" s="2">
        <f>'Moving Avg'!F399</f>
        <v>3.3982900000000003</v>
      </c>
      <c r="H399" s="2">
        <f>'Moving Avg'!G399</f>
        <v>4.1025539999999987</v>
      </c>
      <c r="I399" s="2">
        <f>'Moving Avg'!H399</f>
        <v>5.4418560000000005</v>
      </c>
      <c r="J399" s="6" t="str">
        <f>OBV!F399</f>
        <v>BULLISH</v>
      </c>
      <c r="K399" s="6" t="str">
        <f>OBV!G399</f>
        <v>WEAK</v>
      </c>
      <c r="L399" s="6" t="str">
        <f>OBV!H399</f>
        <v>CONFIRMED BULLISH</v>
      </c>
      <c r="M399" s="8">
        <f t="shared" si="60"/>
        <v>50</v>
      </c>
      <c r="N399" s="8">
        <f t="shared" si="61"/>
        <v>100</v>
      </c>
      <c r="O399" s="8">
        <f t="shared" si="62"/>
        <v>0</v>
      </c>
      <c r="P399" s="8">
        <f t="shared" si="63"/>
        <v>67</v>
      </c>
      <c r="Q399" s="9">
        <f t="shared" si="64"/>
        <v>62.55</v>
      </c>
      <c r="R399" s="9">
        <f t="shared" si="65"/>
        <v>46.75</v>
      </c>
      <c r="S399" s="9">
        <f t="shared" si="66"/>
        <v>52.650000000000006</v>
      </c>
      <c r="T399" s="9">
        <f t="shared" si="67"/>
        <v>54.25</v>
      </c>
      <c r="U399" s="8">
        <f t="shared" si="68"/>
        <v>53.983333333333327</v>
      </c>
      <c r="V399" s="8">
        <f t="shared" si="69"/>
        <v>54.05</v>
      </c>
    </row>
    <row r="400" spans="1:22" ht="13.5" x14ac:dyDescent="0.25">
      <c r="A400" s="3">
        <f>RSI!A400</f>
        <v>42885</v>
      </c>
      <c r="B400" s="2">
        <f>RSI!B400</f>
        <v>3.2690999999999999</v>
      </c>
      <c r="C400" s="2">
        <f>RSI!I400</f>
        <v>34.063865206698026</v>
      </c>
      <c r="D400" s="2">
        <f>MACD!E400</f>
        <v>4.8483055623840698E-2</v>
      </c>
      <c r="E400" s="2">
        <f>MACD!F400</f>
        <v>8.3048871879374847E-2</v>
      </c>
      <c r="F400" s="2">
        <f>'Moving Avg'!D400</f>
        <v>3.2259199999999995</v>
      </c>
      <c r="G400" s="2">
        <f>'Moving Avg'!F400</f>
        <v>3.371985</v>
      </c>
      <c r="H400" s="2">
        <f>'Moving Avg'!G400</f>
        <v>4.0670439999999992</v>
      </c>
      <c r="I400" s="2">
        <f>'Moving Avg'!H400</f>
        <v>5.4243830000000006</v>
      </c>
      <c r="J400" s="6" t="str">
        <f>OBV!F400</f>
        <v>BULLISH</v>
      </c>
      <c r="K400" s="6" t="str">
        <f>OBV!G400</f>
        <v>WEAK</v>
      </c>
      <c r="L400" s="6" t="str">
        <f>OBV!H400</f>
        <v>CONFIRMED BULLISH</v>
      </c>
      <c r="M400" s="8">
        <f t="shared" si="60"/>
        <v>25</v>
      </c>
      <c r="N400" s="8">
        <f t="shared" si="61"/>
        <v>100</v>
      </c>
      <c r="O400" s="8">
        <f t="shared" si="62"/>
        <v>0</v>
      </c>
      <c r="P400" s="8">
        <f t="shared" si="63"/>
        <v>67</v>
      </c>
      <c r="Q400" s="9">
        <f t="shared" si="64"/>
        <v>53.8</v>
      </c>
      <c r="R400" s="9">
        <f t="shared" si="65"/>
        <v>41.75</v>
      </c>
      <c r="S400" s="9">
        <f t="shared" si="66"/>
        <v>48.900000000000006</v>
      </c>
      <c r="T400" s="9">
        <f t="shared" si="67"/>
        <v>48</v>
      </c>
      <c r="U400" s="8">
        <f t="shared" si="68"/>
        <v>48.15</v>
      </c>
      <c r="V400" s="8">
        <f t="shared" si="69"/>
        <v>48.112499999999997</v>
      </c>
    </row>
    <row r="401" spans="1:22" ht="13.5" x14ac:dyDescent="0.25">
      <c r="A401" s="3">
        <f>RSI!A401</f>
        <v>42886</v>
      </c>
      <c r="B401" s="2">
        <f>RSI!B401</f>
        <v>3.2690999999999999</v>
      </c>
      <c r="C401" s="2">
        <f>RSI!I401</f>
        <v>34.063865206698026</v>
      </c>
      <c r="D401" s="2">
        <f>MACD!E401</f>
        <v>2.7884031076634841E-2</v>
      </c>
      <c r="E401" s="2">
        <f>MACD!F401</f>
        <v>7.2015903718826851E-2</v>
      </c>
      <c r="F401" s="2">
        <f>'Moving Avg'!D401</f>
        <v>3.2221599999999997</v>
      </c>
      <c r="G401" s="2">
        <f>'Moving Avg'!F401</f>
        <v>3.3456800000000002</v>
      </c>
      <c r="H401" s="2">
        <f>'Moving Avg'!G401</f>
        <v>4.0315339999999997</v>
      </c>
      <c r="I401" s="2">
        <f>'Moving Avg'!H401</f>
        <v>5.4069099999999999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  <c r="M401" s="8">
        <f t="shared" si="60"/>
        <v>25</v>
      </c>
      <c r="N401" s="8">
        <f t="shared" si="61"/>
        <v>100</v>
      </c>
      <c r="O401" s="8">
        <f t="shared" si="62"/>
        <v>0</v>
      </c>
      <c r="P401" s="8">
        <f t="shared" si="63"/>
        <v>16.5</v>
      </c>
      <c r="Q401" s="9">
        <f t="shared" si="64"/>
        <v>46.225000000000001</v>
      </c>
      <c r="R401" s="9">
        <f t="shared" si="65"/>
        <v>29.125</v>
      </c>
      <c r="S401" s="9">
        <f t="shared" si="66"/>
        <v>26.175000000000001</v>
      </c>
      <c r="T401" s="9">
        <f t="shared" si="67"/>
        <v>35.375</v>
      </c>
      <c r="U401" s="8">
        <f t="shared" si="68"/>
        <v>33.841666666666661</v>
      </c>
      <c r="V401" s="8">
        <f t="shared" si="69"/>
        <v>34.224999999999994</v>
      </c>
    </row>
    <row r="402" spans="1:22" ht="13.5" x14ac:dyDescent="0.25">
      <c r="A402" s="3">
        <f>RSI!A402</f>
        <v>42887</v>
      </c>
      <c r="B402" s="2">
        <f>RSI!B402</f>
        <v>3.2690999999999999</v>
      </c>
      <c r="C402" s="2">
        <f>RSI!I402</f>
        <v>34.063865206698026</v>
      </c>
      <c r="D402" s="2">
        <f>MACD!E402</f>
        <v>6.2855471028799847E-3</v>
      </c>
      <c r="E402" s="2">
        <f>MACD!F402</f>
        <v>5.8869832395637478E-2</v>
      </c>
      <c r="F402" s="2">
        <f>'Moving Avg'!D402</f>
        <v>3.2371799999999999</v>
      </c>
      <c r="G402" s="2">
        <f>'Moving Avg'!F402</f>
        <v>3.319375</v>
      </c>
      <c r="H402" s="2">
        <f>'Moving Avg'!G402</f>
        <v>3.9960239999999998</v>
      </c>
      <c r="I402" s="2">
        <f>'Moving Avg'!H402</f>
        <v>5.389437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0"/>
        <v>25</v>
      </c>
      <c r="N402" s="8">
        <f t="shared" si="61"/>
        <v>100</v>
      </c>
      <c r="O402" s="8">
        <f t="shared" si="62"/>
        <v>0</v>
      </c>
      <c r="P402" s="8">
        <f t="shared" si="63"/>
        <v>83.5</v>
      </c>
      <c r="Q402" s="9">
        <f t="shared" si="64"/>
        <v>56.274999999999999</v>
      </c>
      <c r="R402" s="9">
        <f t="shared" si="65"/>
        <v>45.875</v>
      </c>
      <c r="S402" s="9">
        <f t="shared" si="66"/>
        <v>56.325000000000003</v>
      </c>
      <c r="T402" s="9">
        <f t="shared" si="67"/>
        <v>52.125</v>
      </c>
      <c r="U402" s="8">
        <f t="shared" si="68"/>
        <v>52.82500000000001</v>
      </c>
      <c r="V402" s="8">
        <f t="shared" si="69"/>
        <v>52.650000000000006</v>
      </c>
    </row>
    <row r="403" spans="1:22" ht="13.5" x14ac:dyDescent="0.25">
      <c r="A403" s="3">
        <f>RSI!A403</f>
        <v>42888</v>
      </c>
      <c r="B403" s="2">
        <f>RSI!B403</f>
        <v>3.2690999999999999</v>
      </c>
      <c r="C403" s="2">
        <f>RSI!I403</f>
        <v>34.063865206698011</v>
      </c>
      <c r="D403" s="2">
        <f>MACD!E403</f>
        <v>-1.049372720251629E-2</v>
      </c>
      <c r="E403" s="2">
        <f>MACD!F403</f>
        <v>4.4997120476006729E-2</v>
      </c>
      <c r="F403" s="2">
        <f>'Moving Avg'!D403</f>
        <v>3.2521999999999998</v>
      </c>
      <c r="G403" s="2">
        <f>'Moving Avg'!F403</f>
        <v>3.3015250000000003</v>
      </c>
      <c r="H403" s="2">
        <f>'Moving Avg'!G403</f>
        <v>3.9612660000000006</v>
      </c>
      <c r="I403" s="2">
        <f>'Moving Avg'!H403</f>
        <v>5.3719639999999993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100</v>
      </c>
      <c r="O403" s="8">
        <f t="shared" si="62"/>
        <v>0</v>
      </c>
      <c r="P403" s="8">
        <f t="shared" si="63"/>
        <v>83.5</v>
      </c>
      <c r="Q403" s="9">
        <f t="shared" si="64"/>
        <v>56.274999999999999</v>
      </c>
      <c r="R403" s="9">
        <f t="shared" si="65"/>
        <v>45.875</v>
      </c>
      <c r="S403" s="9">
        <f t="shared" si="66"/>
        <v>56.325000000000003</v>
      </c>
      <c r="T403" s="9">
        <f t="shared" si="67"/>
        <v>52.125</v>
      </c>
      <c r="U403" s="8">
        <f t="shared" si="68"/>
        <v>52.82500000000001</v>
      </c>
      <c r="V403" s="8">
        <f t="shared" si="69"/>
        <v>52.650000000000006</v>
      </c>
    </row>
    <row r="404" spans="1:22" ht="13.5" x14ac:dyDescent="0.25">
      <c r="A404" s="3">
        <f>RSI!A404</f>
        <v>42891</v>
      </c>
      <c r="B404" s="2">
        <f>RSI!B404</f>
        <v>3.194</v>
      </c>
      <c r="C404" s="2">
        <f>RSI!I404</f>
        <v>30.905886516622346</v>
      </c>
      <c r="D404" s="2">
        <f>MACD!E404</f>
        <v>-3.9420010750020662E-2</v>
      </c>
      <c r="E404" s="2">
        <f>MACD!F404</f>
        <v>2.8113694230801248E-2</v>
      </c>
      <c r="F404" s="2">
        <f>'Moving Avg'!D404</f>
        <v>3.2540799999999996</v>
      </c>
      <c r="G404" s="2">
        <f>'Moving Avg'!F404</f>
        <v>3.2879050000000007</v>
      </c>
      <c r="H404" s="2">
        <f>'Moving Avg'!G404</f>
        <v>3.9246299999999996</v>
      </c>
      <c r="I404" s="2">
        <f>'Moving Avg'!H404</f>
        <v>5.3541154999999989</v>
      </c>
      <c r="J404" s="6" t="str">
        <f>OBV!F404</f>
        <v>BEARISH</v>
      </c>
      <c r="K404" s="6" t="str">
        <f>OBV!G404</f>
        <v>STRONG</v>
      </c>
      <c r="L404" s="6" t="str">
        <f>OBV!H404</f>
        <v>BEARISH DIVERGENCE</v>
      </c>
      <c r="M404" s="8">
        <f t="shared" si="60"/>
        <v>25</v>
      </c>
      <c r="N404" s="8">
        <f t="shared" si="61"/>
        <v>100</v>
      </c>
      <c r="O404" s="8">
        <f t="shared" si="62"/>
        <v>0</v>
      </c>
      <c r="P404" s="8">
        <f t="shared" si="63"/>
        <v>33</v>
      </c>
      <c r="Q404" s="9">
        <f t="shared" si="64"/>
        <v>48.7</v>
      </c>
      <c r="R404" s="9">
        <f t="shared" si="65"/>
        <v>33.25</v>
      </c>
      <c r="S404" s="9">
        <f t="shared" si="66"/>
        <v>33.6</v>
      </c>
      <c r="T404" s="9">
        <f t="shared" si="67"/>
        <v>39.5</v>
      </c>
      <c r="U404" s="8">
        <f t="shared" si="68"/>
        <v>38.516666666666673</v>
      </c>
      <c r="V404" s="8">
        <f t="shared" si="69"/>
        <v>38.762500000000003</v>
      </c>
    </row>
    <row r="405" spans="1:22" ht="13.5" x14ac:dyDescent="0.25">
      <c r="A405" s="3">
        <f>RSI!A405</f>
        <v>42892</v>
      </c>
      <c r="B405" s="2">
        <f>RSI!B405</f>
        <v>3.1469999999999998</v>
      </c>
      <c r="C405" s="2">
        <f>RSI!I405</f>
        <v>29.088374358846778</v>
      </c>
      <c r="D405" s="2">
        <f>MACD!E405</f>
        <v>-5.8687953577836627E-2</v>
      </c>
      <c r="E405" s="2">
        <f>MACD!F405</f>
        <v>1.0753364669073673E-2</v>
      </c>
      <c r="F405" s="2">
        <f>'Moving Avg'!D405</f>
        <v>3.22966</v>
      </c>
      <c r="G405" s="2">
        <f>'Moving Avg'!F405</f>
        <v>3.2808600000000006</v>
      </c>
      <c r="H405" s="2">
        <f>'Moving Avg'!G405</f>
        <v>3.8881819999999991</v>
      </c>
      <c r="I405" s="2">
        <f>'Moving Avg'!H405</f>
        <v>5.3360790000000007</v>
      </c>
      <c r="J405" s="6" t="str">
        <f>OBV!F405</f>
        <v>BEARISH</v>
      </c>
      <c r="K405" s="6" t="str">
        <f>OBV!G405</f>
        <v>STRONG</v>
      </c>
      <c r="L405" s="6" t="str">
        <f>OBV!H405</f>
        <v>CONFIRMED BEARISH</v>
      </c>
      <c r="M405" s="8">
        <f t="shared" si="60"/>
        <v>50</v>
      </c>
      <c r="N405" s="8">
        <f t="shared" si="61"/>
        <v>100</v>
      </c>
      <c r="O405" s="8">
        <f t="shared" si="62"/>
        <v>0</v>
      </c>
      <c r="P405" s="8">
        <f t="shared" si="63"/>
        <v>33</v>
      </c>
      <c r="Q405" s="9">
        <f t="shared" si="64"/>
        <v>57.45</v>
      </c>
      <c r="R405" s="9">
        <f t="shared" si="65"/>
        <v>38.25</v>
      </c>
      <c r="S405" s="9">
        <f t="shared" si="66"/>
        <v>37.35</v>
      </c>
      <c r="T405" s="9">
        <f t="shared" si="67"/>
        <v>45.75</v>
      </c>
      <c r="U405" s="8">
        <f t="shared" si="68"/>
        <v>44.35</v>
      </c>
      <c r="V405" s="8">
        <f t="shared" si="69"/>
        <v>44.7</v>
      </c>
    </row>
    <row r="406" spans="1:22" ht="13.5" x14ac:dyDescent="0.25">
      <c r="A406" s="3">
        <f>RSI!A406</f>
        <v>42893</v>
      </c>
      <c r="B406" s="2">
        <f>RSI!B406</f>
        <v>3.0531000000000001</v>
      </c>
      <c r="C406" s="2">
        <f>RSI!I406</f>
        <v>25.821249107574417</v>
      </c>
      <c r="D406" s="2">
        <f>MACD!E406</f>
        <v>-4.4482632960566537E-2</v>
      </c>
      <c r="E406" s="2">
        <f>MACD!F406</f>
        <v>-2.938348568543702E-4</v>
      </c>
      <c r="F406" s="2">
        <f>'Moving Avg'!D406</f>
        <v>3.1864599999999998</v>
      </c>
      <c r="G406" s="2">
        <f>'Moving Avg'!F406</f>
        <v>3.26912</v>
      </c>
      <c r="H406" s="2">
        <f>'Moving Avg'!G406</f>
        <v>3.852485999999999</v>
      </c>
      <c r="I406" s="2">
        <f>'Moving Avg'!H406</f>
        <v>5.3175730000000012</v>
      </c>
      <c r="J406" s="6" t="str">
        <f>OBV!F406</f>
        <v>BEARISH</v>
      </c>
      <c r="K406" s="6" t="str">
        <f>OBV!G406</f>
        <v>STRONG</v>
      </c>
      <c r="L406" s="6" t="str">
        <f>OBV!H406</f>
        <v>CONFIRMED BEARISH</v>
      </c>
      <c r="M406" s="8">
        <f t="shared" si="60"/>
        <v>50</v>
      </c>
      <c r="N406" s="8">
        <f t="shared" si="61"/>
        <v>100</v>
      </c>
      <c r="O406" s="8">
        <f t="shared" si="62"/>
        <v>0</v>
      </c>
      <c r="P406" s="8">
        <f t="shared" si="63"/>
        <v>33</v>
      </c>
      <c r="Q406" s="9">
        <f t="shared" si="64"/>
        <v>57.45</v>
      </c>
      <c r="R406" s="9">
        <f t="shared" si="65"/>
        <v>38.25</v>
      </c>
      <c r="S406" s="9">
        <f t="shared" si="66"/>
        <v>37.35</v>
      </c>
      <c r="T406" s="9">
        <f t="shared" si="67"/>
        <v>45.75</v>
      </c>
      <c r="U406" s="8">
        <f t="shared" si="68"/>
        <v>44.35</v>
      </c>
      <c r="V406" s="8">
        <f t="shared" si="69"/>
        <v>44.7</v>
      </c>
    </row>
    <row r="407" spans="1:22" ht="13.5" x14ac:dyDescent="0.25">
      <c r="A407" s="3">
        <f>RSI!A407</f>
        <v>42894</v>
      </c>
      <c r="B407" s="2">
        <f>RSI!B407</f>
        <v>2.9685000000000001</v>
      </c>
      <c r="C407" s="2">
        <f>RSI!I407</f>
        <v>23.283840529392663</v>
      </c>
      <c r="D407" s="2">
        <f>MACD!E407</f>
        <v>-3.8349887371986746E-2</v>
      </c>
      <c r="E407" s="2">
        <f>MACD!F407</f>
        <v>-7.905045359880845E-3</v>
      </c>
      <c r="F407" s="2">
        <f>'Moving Avg'!D407</f>
        <v>3.1263399999999999</v>
      </c>
      <c r="G407" s="2">
        <f>'Moving Avg'!F407</f>
        <v>3.2484550000000008</v>
      </c>
      <c r="H407" s="2">
        <f>'Moving Avg'!G407</f>
        <v>3.8150979999999994</v>
      </c>
      <c r="I407" s="2">
        <f>'Moving Avg'!H407</f>
        <v>5.2996305000000019</v>
      </c>
      <c r="J407" s="6" t="str">
        <f>OBV!F407</f>
        <v>BEARISH</v>
      </c>
      <c r="K407" s="6" t="str">
        <f>OBV!G407</f>
        <v>STRONG</v>
      </c>
      <c r="L407" s="6" t="str">
        <f>OBV!H407</f>
        <v>CONFIRMED BEARISH</v>
      </c>
      <c r="M407" s="8">
        <f t="shared" si="60"/>
        <v>50</v>
      </c>
      <c r="N407" s="8">
        <f t="shared" si="61"/>
        <v>100</v>
      </c>
      <c r="O407" s="8">
        <f t="shared" si="62"/>
        <v>0</v>
      </c>
      <c r="P407" s="8">
        <f t="shared" si="63"/>
        <v>33</v>
      </c>
      <c r="Q407" s="9">
        <f t="shared" si="64"/>
        <v>57.45</v>
      </c>
      <c r="R407" s="9">
        <f t="shared" si="65"/>
        <v>38.25</v>
      </c>
      <c r="S407" s="9">
        <f t="shared" si="66"/>
        <v>37.35</v>
      </c>
      <c r="T407" s="9">
        <f t="shared" si="67"/>
        <v>45.75</v>
      </c>
      <c r="U407" s="8">
        <f t="shared" si="68"/>
        <v>44.35</v>
      </c>
      <c r="V407" s="8">
        <f t="shared" si="69"/>
        <v>44.7</v>
      </c>
    </row>
    <row r="408" spans="1:22" ht="13.5" x14ac:dyDescent="0.25">
      <c r="A408" s="3">
        <f>RSI!A408</f>
        <v>42895</v>
      </c>
      <c r="B408" s="2">
        <f>RSI!B408</f>
        <v>2.9685000000000001</v>
      </c>
      <c r="C408" s="2">
        <f>RSI!I408</f>
        <v>23.283840529392663</v>
      </c>
      <c r="D408" s="2">
        <f>MACD!E408</f>
        <v>-3.0538193393788937E-2</v>
      </c>
      <c r="E408" s="2">
        <f>MACD!F408</f>
        <v>-1.2431674966662466E-2</v>
      </c>
      <c r="F408" s="2">
        <f>'Moving Avg'!D408</f>
        <v>3.0662200000000004</v>
      </c>
      <c r="G408" s="2">
        <f>'Moving Avg'!F408</f>
        <v>3.2240300000000004</v>
      </c>
      <c r="H408" s="2">
        <f>'Moving Avg'!G408</f>
        <v>3.7805279999999994</v>
      </c>
      <c r="I408" s="2">
        <f>'Moving Avg'!H408</f>
        <v>5.2817820000000015</v>
      </c>
      <c r="J408" s="6" t="str">
        <f>OBV!F408</f>
        <v>BEARISH</v>
      </c>
      <c r="K408" s="6" t="str">
        <f>OBV!G408</f>
        <v>STRONG</v>
      </c>
      <c r="L408" s="6" t="str">
        <f>OBV!H408</f>
        <v>CONFIRMED BEARISH</v>
      </c>
      <c r="M408" s="8">
        <f t="shared" si="60"/>
        <v>50</v>
      </c>
      <c r="N408" s="8">
        <f t="shared" si="61"/>
        <v>45</v>
      </c>
      <c r="O408" s="8">
        <f t="shared" si="62"/>
        <v>0</v>
      </c>
      <c r="P408" s="8">
        <f t="shared" si="63"/>
        <v>33</v>
      </c>
      <c r="Q408" s="9">
        <f t="shared" si="64"/>
        <v>38.200000000000003</v>
      </c>
      <c r="R408" s="9">
        <f t="shared" si="65"/>
        <v>27.25</v>
      </c>
      <c r="S408" s="9">
        <f t="shared" si="66"/>
        <v>29.1</v>
      </c>
      <c r="T408" s="9">
        <f t="shared" si="67"/>
        <v>32</v>
      </c>
      <c r="U408" s="8">
        <f t="shared" si="68"/>
        <v>31.516666666666669</v>
      </c>
      <c r="V408" s="8">
        <f t="shared" si="69"/>
        <v>31.637500000000003</v>
      </c>
    </row>
    <row r="409" spans="1:22" ht="13.5" x14ac:dyDescent="0.25">
      <c r="A409" s="3">
        <f>RSI!A409</f>
        <v>42898</v>
      </c>
      <c r="B409" s="2">
        <f>RSI!B409</f>
        <v>2.8839999999999999</v>
      </c>
      <c r="C409" s="2">
        <f>RSI!I409</f>
        <v>20.904243960655577</v>
      </c>
      <c r="D409" s="2">
        <f>MACD!E409</f>
        <v>-1.668700075111218E-2</v>
      </c>
      <c r="E409" s="2">
        <f>MACD!F409</f>
        <v>-1.3282740123552409E-2</v>
      </c>
      <c r="F409" s="2">
        <f>'Moving Avg'!D409</f>
        <v>3.0042200000000001</v>
      </c>
      <c r="G409" s="2">
        <f>'Moving Avg'!F409</f>
        <v>3.1911550000000002</v>
      </c>
      <c r="H409" s="2">
        <f>'Moving Avg'!G409</f>
        <v>3.7414499999999991</v>
      </c>
      <c r="I409" s="2">
        <f>'Moving Avg'!H409</f>
        <v>5.2634170000000013</v>
      </c>
      <c r="J409" s="6" t="str">
        <f>OBV!F409</f>
        <v>BEARISH</v>
      </c>
      <c r="K409" s="6" t="str">
        <f>OBV!G409</f>
        <v>STRONG</v>
      </c>
      <c r="L409" s="6" t="str">
        <f>OBV!H409</f>
        <v>CONFIRMED BEARISH</v>
      </c>
      <c r="M409" s="8">
        <f t="shared" si="60"/>
        <v>50</v>
      </c>
      <c r="N409" s="8">
        <f t="shared" si="61"/>
        <v>45</v>
      </c>
      <c r="O409" s="8">
        <f t="shared" si="62"/>
        <v>0</v>
      </c>
      <c r="P409" s="8">
        <f t="shared" si="63"/>
        <v>33</v>
      </c>
      <c r="Q409" s="9">
        <f t="shared" si="64"/>
        <v>38.200000000000003</v>
      </c>
      <c r="R409" s="9">
        <f t="shared" si="65"/>
        <v>27.25</v>
      </c>
      <c r="S409" s="9">
        <f t="shared" si="66"/>
        <v>29.1</v>
      </c>
      <c r="T409" s="9">
        <f t="shared" si="67"/>
        <v>32</v>
      </c>
      <c r="U409" s="8">
        <f t="shared" si="68"/>
        <v>31.516666666666669</v>
      </c>
      <c r="V409" s="8">
        <f t="shared" si="69"/>
        <v>31.637500000000003</v>
      </c>
    </row>
    <row r="410" spans="1:22" ht="13.5" x14ac:dyDescent="0.25">
      <c r="A410" s="3">
        <f>RSI!A410</f>
        <v>42899</v>
      </c>
      <c r="B410" s="2">
        <f>RSI!B410</f>
        <v>2.7242999999999999</v>
      </c>
      <c r="C410" s="2">
        <f>RSI!I410</f>
        <v>17.304712342009921</v>
      </c>
      <c r="D410" s="2">
        <f>MACD!E410</f>
        <v>2.2610509162678927E-2</v>
      </c>
      <c r="E410" s="2">
        <f>MACD!F410</f>
        <v>-6.1040902663061416E-3</v>
      </c>
      <c r="F410" s="2">
        <f>'Moving Avg'!D410</f>
        <v>2.9196800000000001</v>
      </c>
      <c r="G410" s="2">
        <f>'Moving Avg'!F410</f>
        <v>3.1535800000000003</v>
      </c>
      <c r="H410" s="2">
        <f>'Moving Avg'!G410</f>
        <v>3.6991779999999994</v>
      </c>
      <c r="I410" s="2">
        <f>'Moving Avg'!H410</f>
        <v>5.244159500000003</v>
      </c>
      <c r="J410" s="6" t="str">
        <f>OBV!F410</f>
        <v>BEARISH</v>
      </c>
      <c r="K410" s="6" t="str">
        <f>OBV!G410</f>
        <v>STRONG</v>
      </c>
      <c r="L410" s="6" t="str">
        <f>OBV!H410</f>
        <v>CONFIRMED BEARISH</v>
      </c>
      <c r="M410" s="8">
        <f t="shared" si="60"/>
        <v>50</v>
      </c>
      <c r="N410" s="8">
        <f t="shared" si="61"/>
        <v>0</v>
      </c>
      <c r="O410" s="8">
        <f t="shared" si="62"/>
        <v>0</v>
      </c>
      <c r="P410" s="8">
        <f t="shared" si="63"/>
        <v>33</v>
      </c>
      <c r="Q410" s="9">
        <f t="shared" si="64"/>
        <v>22.45</v>
      </c>
      <c r="R410" s="9">
        <f t="shared" si="65"/>
        <v>18.25</v>
      </c>
      <c r="S410" s="9">
        <f t="shared" si="66"/>
        <v>22.35</v>
      </c>
      <c r="T410" s="9">
        <f t="shared" si="67"/>
        <v>20.75</v>
      </c>
      <c r="U410" s="8">
        <f t="shared" si="68"/>
        <v>21.016666666666669</v>
      </c>
      <c r="V410" s="8">
        <f t="shared" si="69"/>
        <v>20.950000000000003</v>
      </c>
    </row>
    <row r="411" spans="1:22" ht="13.5" x14ac:dyDescent="0.25">
      <c r="A411" s="3">
        <f>RSI!A411</f>
        <v>42900</v>
      </c>
      <c r="B411" s="2">
        <f>RSI!B411</f>
        <v>2.8746</v>
      </c>
      <c r="C411" s="2">
        <f>RSI!I411</f>
        <v>29.592391634076677</v>
      </c>
      <c r="D411" s="2">
        <f>MACD!E411</f>
        <v>4.8216700586159345E-2</v>
      </c>
      <c r="E411" s="2">
        <f>MACD!F411</f>
        <v>4.7600679041869568E-3</v>
      </c>
      <c r="F411" s="2">
        <f>'Moving Avg'!D411</f>
        <v>2.8839799999999998</v>
      </c>
      <c r="G411" s="2">
        <f>'Moving Avg'!F411</f>
        <v>3.1310349999999998</v>
      </c>
      <c r="H411" s="2">
        <f>'Moving Avg'!G411</f>
        <v>3.6627299999999985</v>
      </c>
      <c r="I411" s="2">
        <f>'Moving Avg'!H411</f>
        <v>5.2266400000000033</v>
      </c>
      <c r="J411" s="6" t="str">
        <f>OBV!F411</f>
        <v>BEARISH</v>
      </c>
      <c r="K411" s="6" t="str">
        <f>OBV!G411</f>
        <v>STRONG</v>
      </c>
      <c r="L411" s="6" t="str">
        <f>OBV!H411</f>
        <v>CONFIRMED BEARISH</v>
      </c>
      <c r="M411" s="8">
        <f t="shared" si="60"/>
        <v>50</v>
      </c>
      <c r="N411" s="8">
        <f t="shared" si="61"/>
        <v>0</v>
      </c>
      <c r="O411" s="8">
        <f t="shared" si="62"/>
        <v>0</v>
      </c>
      <c r="P411" s="8">
        <f t="shared" si="63"/>
        <v>33</v>
      </c>
      <c r="Q411" s="9">
        <f t="shared" si="64"/>
        <v>22.45</v>
      </c>
      <c r="R411" s="9">
        <f t="shared" si="65"/>
        <v>18.25</v>
      </c>
      <c r="S411" s="9">
        <f t="shared" si="66"/>
        <v>22.35</v>
      </c>
      <c r="T411" s="9">
        <f t="shared" si="67"/>
        <v>20.75</v>
      </c>
      <c r="U411" s="8">
        <f t="shared" si="68"/>
        <v>21.016666666666669</v>
      </c>
      <c r="V411" s="8">
        <f t="shared" si="69"/>
        <v>20.950000000000003</v>
      </c>
    </row>
    <row r="412" spans="1:22" ht="13.5" x14ac:dyDescent="0.25">
      <c r="A412" s="3">
        <f>RSI!A412</f>
        <v>42901</v>
      </c>
      <c r="B412" s="2">
        <f>RSI!B412</f>
        <v>3.0061</v>
      </c>
      <c r="C412" s="2">
        <f>RSI!I412</f>
        <v>38.239158781804008</v>
      </c>
      <c r="D412" s="2">
        <f>MACD!E412</f>
        <v>6.2484039159130145E-2</v>
      </c>
      <c r="E412" s="2">
        <f>MACD!F412</f>
        <v>1.6304862155175598E-2</v>
      </c>
      <c r="F412" s="2">
        <f>'Moving Avg'!D412</f>
        <v>2.8914999999999997</v>
      </c>
      <c r="G412" s="2">
        <f>'Moving Avg'!F412</f>
        <v>3.1169450000000003</v>
      </c>
      <c r="H412" s="2">
        <f>'Moving Avg'!G412</f>
        <v>3.6289119999999992</v>
      </c>
      <c r="I412" s="2">
        <f>'Moving Avg'!H412</f>
        <v>5.209073500000005</v>
      </c>
      <c r="J412" s="6" t="str">
        <f>OBV!F412</f>
        <v>BEARISH</v>
      </c>
      <c r="K412" s="6" t="str">
        <f>OBV!G412</f>
        <v>STRONG</v>
      </c>
      <c r="L412" s="6" t="str">
        <f>OBV!H412</f>
        <v>BEARISH DIVERGENCE</v>
      </c>
      <c r="M412" s="8">
        <f t="shared" si="60"/>
        <v>25</v>
      </c>
      <c r="N412" s="8">
        <f t="shared" si="61"/>
        <v>0</v>
      </c>
      <c r="O412" s="8">
        <f t="shared" si="62"/>
        <v>0</v>
      </c>
      <c r="P412" s="8">
        <f t="shared" si="63"/>
        <v>33</v>
      </c>
      <c r="Q412" s="9">
        <f t="shared" si="64"/>
        <v>13.7</v>
      </c>
      <c r="R412" s="9">
        <f t="shared" si="65"/>
        <v>13.25</v>
      </c>
      <c r="S412" s="9">
        <f t="shared" si="66"/>
        <v>18.600000000000001</v>
      </c>
      <c r="T412" s="9">
        <f t="shared" si="67"/>
        <v>14.5</v>
      </c>
      <c r="U412" s="8">
        <f t="shared" si="68"/>
        <v>15.183333333333332</v>
      </c>
      <c r="V412" s="8">
        <f t="shared" si="69"/>
        <v>15.012499999999999</v>
      </c>
    </row>
    <row r="413" spans="1:22" ht="13.5" x14ac:dyDescent="0.25">
      <c r="A413" s="3">
        <f>RSI!A413</f>
        <v>42902</v>
      </c>
      <c r="B413" s="2">
        <f>RSI!B413</f>
        <v>2.9967000000000001</v>
      </c>
      <c r="C413" s="2">
        <f>RSI!I413</f>
        <v>37.88102713316691</v>
      </c>
      <c r="D413" s="2">
        <f>MACD!E413</f>
        <v>7.6643531896823269E-2</v>
      </c>
      <c r="E413" s="2">
        <f>MACD!F413</f>
        <v>2.8372596103505135E-2</v>
      </c>
      <c r="F413" s="2">
        <f>'Moving Avg'!D413</f>
        <v>2.8971400000000003</v>
      </c>
      <c r="G413" s="2">
        <f>'Moving Avg'!F413</f>
        <v>3.1023849999999999</v>
      </c>
      <c r="H413" s="2">
        <f>'Moving Avg'!G413</f>
        <v>3.594905999999999</v>
      </c>
      <c r="I413" s="2">
        <f>'Moving Avg'!H413</f>
        <v>5.1922115000000044</v>
      </c>
      <c r="J413" s="6" t="str">
        <f>OBV!F413</f>
        <v>BEARISH</v>
      </c>
      <c r="K413" s="6" t="str">
        <f>OBV!G413</f>
        <v>STRONG</v>
      </c>
      <c r="L413" s="6" t="str">
        <f>OBV!H413</f>
        <v>BEARISH DIVERGENCE</v>
      </c>
      <c r="M413" s="8">
        <f t="shared" si="60"/>
        <v>25</v>
      </c>
      <c r="N413" s="8">
        <f t="shared" si="61"/>
        <v>0</v>
      </c>
      <c r="O413" s="8">
        <f t="shared" si="62"/>
        <v>0</v>
      </c>
      <c r="P413" s="8">
        <f t="shared" si="63"/>
        <v>33</v>
      </c>
      <c r="Q413" s="9">
        <f t="shared" si="64"/>
        <v>13.7</v>
      </c>
      <c r="R413" s="9">
        <f t="shared" si="65"/>
        <v>13.25</v>
      </c>
      <c r="S413" s="9">
        <f t="shared" si="66"/>
        <v>18.600000000000001</v>
      </c>
      <c r="T413" s="9">
        <f t="shared" si="67"/>
        <v>14.5</v>
      </c>
      <c r="U413" s="8">
        <f t="shared" si="68"/>
        <v>15.183333333333332</v>
      </c>
      <c r="V413" s="8">
        <f t="shared" si="69"/>
        <v>15.012499999999999</v>
      </c>
    </row>
    <row r="414" spans="1:22" ht="13.5" x14ac:dyDescent="0.25">
      <c r="A414" s="3">
        <f>RSI!A414</f>
        <v>42905</v>
      </c>
      <c r="B414" s="2">
        <f>RSI!B414</f>
        <v>2.9967000000000001</v>
      </c>
      <c r="C414" s="2">
        <f>RSI!I414</f>
        <v>37.88102713316691</v>
      </c>
      <c r="D414" s="2">
        <f>MACD!E414</f>
        <v>7.8414148350607782E-2</v>
      </c>
      <c r="E414" s="2">
        <f>MACD!F414</f>
        <v>3.838090655292567E-2</v>
      </c>
      <c r="F414" s="2">
        <f>'Moving Avg'!D414</f>
        <v>2.9196800000000005</v>
      </c>
      <c r="G414" s="2">
        <f>'Moving Avg'!F414</f>
        <v>3.0948700000000002</v>
      </c>
      <c r="H414" s="2">
        <f>'Moving Avg'!G414</f>
        <v>3.5637179999999988</v>
      </c>
      <c r="I414" s="2">
        <f>'Moving Avg'!H414</f>
        <v>5.1762885000000027</v>
      </c>
      <c r="J414" s="6" t="str">
        <f>OBV!F414</f>
        <v>BEARISH</v>
      </c>
      <c r="K414" s="6" t="str">
        <f>OBV!G414</f>
        <v>STRONG</v>
      </c>
      <c r="L414" s="6" t="str">
        <f>OBV!H414</f>
        <v>BEARISH DIVERGENCE</v>
      </c>
      <c r="M414" s="8">
        <f t="shared" si="60"/>
        <v>25</v>
      </c>
      <c r="N414" s="8">
        <f t="shared" si="61"/>
        <v>0</v>
      </c>
      <c r="O414" s="8">
        <f t="shared" si="62"/>
        <v>0</v>
      </c>
      <c r="P414" s="8">
        <f t="shared" si="63"/>
        <v>33</v>
      </c>
      <c r="Q414" s="9">
        <f t="shared" si="64"/>
        <v>13.7</v>
      </c>
      <c r="R414" s="9">
        <f t="shared" si="65"/>
        <v>13.25</v>
      </c>
      <c r="S414" s="9">
        <f t="shared" si="66"/>
        <v>18.600000000000001</v>
      </c>
      <c r="T414" s="9">
        <f t="shared" si="67"/>
        <v>14.5</v>
      </c>
      <c r="U414" s="8">
        <f t="shared" si="68"/>
        <v>15.183333333333332</v>
      </c>
      <c r="V414" s="8">
        <f t="shared" si="69"/>
        <v>15.012499999999999</v>
      </c>
    </row>
    <row r="415" spans="1:22" ht="13.5" x14ac:dyDescent="0.25">
      <c r="A415" s="3">
        <f>RSI!A415</f>
        <v>42906</v>
      </c>
      <c r="B415" s="2">
        <f>RSI!B415</f>
        <v>2.9685000000000001</v>
      </c>
      <c r="C415" s="2">
        <f>RSI!I415</f>
        <v>36.685606634519026</v>
      </c>
      <c r="D415" s="2">
        <f>MACD!E415</f>
        <v>7.601432764231264E-2</v>
      </c>
      <c r="E415" s="2">
        <f>MACD!F415</f>
        <v>4.5907590770803065E-2</v>
      </c>
      <c r="F415" s="2">
        <f>'Moving Avg'!D415</f>
        <v>2.9685200000000003</v>
      </c>
      <c r="G415" s="2">
        <f>'Moving Avg'!F415</f>
        <v>3.0859449999999997</v>
      </c>
      <c r="H415" s="2">
        <f>'Moving Avg'!G415</f>
        <v>3.5293359999999994</v>
      </c>
      <c r="I415" s="2">
        <f>'Moving Avg'!H415</f>
        <v>5.1593325000000023</v>
      </c>
      <c r="J415" s="6" t="str">
        <f>OBV!F415</f>
        <v>BULLISH</v>
      </c>
      <c r="K415" s="6" t="str">
        <f>OBV!G415</f>
        <v>WEAK</v>
      </c>
      <c r="L415" s="6" t="str">
        <f>OBV!H415</f>
        <v>CONFIRMED BULLISH</v>
      </c>
      <c r="M415" s="8">
        <f t="shared" si="60"/>
        <v>25</v>
      </c>
      <c r="N415" s="8">
        <f t="shared" si="61"/>
        <v>0</v>
      </c>
      <c r="O415" s="8">
        <f t="shared" si="62"/>
        <v>0</v>
      </c>
      <c r="P415" s="8">
        <f t="shared" si="63"/>
        <v>67</v>
      </c>
      <c r="Q415" s="9">
        <f t="shared" si="64"/>
        <v>18.799999999999997</v>
      </c>
      <c r="R415" s="9">
        <f t="shared" si="65"/>
        <v>21.75</v>
      </c>
      <c r="S415" s="9">
        <f t="shared" si="66"/>
        <v>33.900000000000006</v>
      </c>
      <c r="T415" s="9">
        <f t="shared" si="67"/>
        <v>23</v>
      </c>
      <c r="U415" s="8">
        <f t="shared" si="68"/>
        <v>24.816666666666666</v>
      </c>
      <c r="V415" s="8">
        <f t="shared" si="69"/>
        <v>24.362500000000001</v>
      </c>
    </row>
    <row r="416" spans="1:22" ht="13.5" x14ac:dyDescent="0.25">
      <c r="A416" s="3">
        <f>RSI!A416</f>
        <v>42907</v>
      </c>
      <c r="B416" s="2">
        <f>RSI!B416</f>
        <v>2.9685000000000001</v>
      </c>
      <c r="C416" s="2">
        <f>RSI!I416</f>
        <v>36.685606634519019</v>
      </c>
      <c r="D416" s="2">
        <f>MACD!E416</f>
        <v>6.0855900276641783E-2</v>
      </c>
      <c r="E416" s="2">
        <f>MACD!F416</f>
        <v>4.8897252671970808E-2</v>
      </c>
      <c r="F416" s="2">
        <f>'Moving Avg'!D416</f>
        <v>2.9873000000000003</v>
      </c>
      <c r="G416" s="2">
        <f>'Moving Avg'!F416</f>
        <v>3.0699749999999995</v>
      </c>
      <c r="H416" s="2">
        <f>'Moving Avg'!G416</f>
        <v>3.4949539999999994</v>
      </c>
      <c r="I416" s="2">
        <f>'Moving Avg'!H416</f>
        <v>5.1423765000000037</v>
      </c>
      <c r="J416" s="6" t="str">
        <f>OBV!F416</f>
        <v>BEARISH</v>
      </c>
      <c r="K416" s="6" t="str">
        <f>OBV!G416</f>
        <v>STRONG</v>
      </c>
      <c r="L416" s="6" t="str">
        <f>OBV!H416</f>
        <v>BEARISH DIVERGENCE</v>
      </c>
      <c r="M416" s="8">
        <f t="shared" si="60"/>
        <v>25</v>
      </c>
      <c r="N416" s="8">
        <f t="shared" si="61"/>
        <v>0</v>
      </c>
      <c r="O416" s="8">
        <f t="shared" si="62"/>
        <v>0</v>
      </c>
      <c r="P416" s="8">
        <f t="shared" si="63"/>
        <v>33</v>
      </c>
      <c r="Q416" s="9">
        <f t="shared" si="64"/>
        <v>13.7</v>
      </c>
      <c r="R416" s="9">
        <f t="shared" si="65"/>
        <v>13.25</v>
      </c>
      <c r="S416" s="9">
        <f t="shared" si="66"/>
        <v>18.600000000000001</v>
      </c>
      <c r="T416" s="9">
        <f t="shared" si="67"/>
        <v>14.5</v>
      </c>
      <c r="U416" s="8">
        <f t="shared" si="68"/>
        <v>15.183333333333332</v>
      </c>
      <c r="V416" s="8">
        <f t="shared" si="69"/>
        <v>15.012499999999999</v>
      </c>
    </row>
    <row r="417" spans="1:22" ht="13.5" x14ac:dyDescent="0.25">
      <c r="A417" s="3">
        <f>RSI!A417</f>
        <v>42908</v>
      </c>
      <c r="B417" s="2">
        <f>RSI!B417</f>
        <v>2.8370000000000002</v>
      </c>
      <c r="C417" s="2">
        <f>RSI!I417</f>
        <v>31.337402668074887</v>
      </c>
      <c r="D417" s="2">
        <f>MACD!E417</f>
        <v>4.5975583676453269E-2</v>
      </c>
      <c r="E417" s="2">
        <f>MACD!F417</f>
        <v>4.8312918872867303E-2</v>
      </c>
      <c r="F417" s="2">
        <f>'Moving Avg'!D417</f>
        <v>2.9534799999999999</v>
      </c>
      <c r="G417" s="2">
        <f>'Moving Avg'!F417</f>
        <v>3.0521249999999993</v>
      </c>
      <c r="H417" s="2">
        <f>'Moving Avg'!G417</f>
        <v>3.4605719999999995</v>
      </c>
      <c r="I417" s="2">
        <f>'Moving Avg'!H417</f>
        <v>5.1241990000000035</v>
      </c>
      <c r="J417" s="6" t="str">
        <f>OBV!F417</f>
        <v>BEARISH</v>
      </c>
      <c r="K417" s="6" t="str">
        <f>OBV!G417</f>
        <v>STRONG</v>
      </c>
      <c r="L417" s="6" t="str">
        <f>OBV!H417</f>
        <v>CONFIRMED BEARISH</v>
      </c>
      <c r="M417" s="8">
        <f t="shared" si="60"/>
        <v>25</v>
      </c>
      <c r="N417" s="8">
        <f t="shared" si="61"/>
        <v>45</v>
      </c>
      <c r="O417" s="8">
        <f t="shared" si="62"/>
        <v>0</v>
      </c>
      <c r="P417" s="8">
        <f t="shared" si="63"/>
        <v>33</v>
      </c>
      <c r="Q417" s="9">
        <f t="shared" si="64"/>
        <v>29.45</v>
      </c>
      <c r="R417" s="9">
        <f t="shared" si="65"/>
        <v>22.25</v>
      </c>
      <c r="S417" s="9">
        <f t="shared" si="66"/>
        <v>25.35</v>
      </c>
      <c r="T417" s="9">
        <f t="shared" si="67"/>
        <v>25.75</v>
      </c>
      <c r="U417" s="8">
        <f t="shared" si="68"/>
        <v>25.683333333333337</v>
      </c>
      <c r="V417" s="8">
        <f t="shared" si="69"/>
        <v>25.700000000000003</v>
      </c>
    </row>
    <row r="418" spans="1:22" ht="13.5" x14ac:dyDescent="0.25">
      <c r="A418" s="3">
        <f>RSI!A418</f>
        <v>42909</v>
      </c>
      <c r="B418" s="2">
        <f>RSI!B418</f>
        <v>2.7618</v>
      </c>
      <c r="C418" s="2">
        <f>RSI!I418</f>
        <v>28.755663188107548</v>
      </c>
      <c r="D418" s="2">
        <f>MACD!E418</f>
        <v>4.0862223563184141E-2</v>
      </c>
      <c r="E418" s="2">
        <f>MACD!F418</f>
        <v>4.6822779810930679E-2</v>
      </c>
      <c r="F418" s="2">
        <f>'Moving Avg'!D418</f>
        <v>2.9064999999999999</v>
      </c>
      <c r="G418" s="2">
        <f>'Moving Avg'!F418</f>
        <v>3.0305149999999994</v>
      </c>
      <c r="H418" s="2">
        <f>'Moving Avg'!G418</f>
        <v>3.4252499999999992</v>
      </c>
      <c r="I418" s="2">
        <f>'Moving Avg'!H418</f>
        <v>5.1056455000000023</v>
      </c>
      <c r="J418" s="6" t="str">
        <f>OBV!F418</f>
        <v>BEARISH</v>
      </c>
      <c r="K418" s="6" t="str">
        <f>OBV!G418</f>
        <v>STRONG</v>
      </c>
      <c r="L418" s="6" t="str">
        <f>OBV!H418</f>
        <v>CONFIRMED BEARISH</v>
      </c>
      <c r="M418" s="8">
        <f t="shared" si="60"/>
        <v>50</v>
      </c>
      <c r="N418" s="8">
        <f t="shared" si="61"/>
        <v>45</v>
      </c>
      <c r="O418" s="8">
        <f t="shared" si="62"/>
        <v>0</v>
      </c>
      <c r="P418" s="8">
        <f t="shared" si="63"/>
        <v>33</v>
      </c>
      <c r="Q418" s="9">
        <f t="shared" si="64"/>
        <v>38.200000000000003</v>
      </c>
      <c r="R418" s="9">
        <f t="shared" si="65"/>
        <v>27.25</v>
      </c>
      <c r="S418" s="9">
        <f t="shared" si="66"/>
        <v>29.1</v>
      </c>
      <c r="T418" s="9">
        <f t="shared" si="67"/>
        <v>32</v>
      </c>
      <c r="U418" s="8">
        <f t="shared" si="68"/>
        <v>31.516666666666669</v>
      </c>
      <c r="V418" s="8">
        <f t="shared" si="69"/>
        <v>31.637500000000003</v>
      </c>
    </row>
    <row r="419" spans="1:22" ht="13.5" x14ac:dyDescent="0.25">
      <c r="A419" s="3">
        <f>RSI!A419</f>
        <v>42914</v>
      </c>
      <c r="B419" s="2">
        <f>RSI!B419</f>
        <v>2.7993999999999999</v>
      </c>
      <c r="C419" s="2">
        <f>RSI!I419</f>
        <v>31.781905438995992</v>
      </c>
      <c r="D419" s="2">
        <f>MACD!E419</f>
        <v>2.2960733747224182E-2</v>
      </c>
      <c r="E419" s="2">
        <f>MACD!F419</f>
        <v>4.2050370598189384E-2</v>
      </c>
      <c r="F419" s="2">
        <f>'Moving Avg'!D419</f>
        <v>2.8670400000000003</v>
      </c>
      <c r="G419" s="2">
        <f>'Moving Avg'!F419</f>
        <v>3.0112549999999998</v>
      </c>
      <c r="H419" s="2">
        <f>'Moving Avg'!G419</f>
        <v>3.3906799999999993</v>
      </c>
      <c r="I419" s="2">
        <f>'Moving Avg'!H419</f>
        <v>5.0872800000000034</v>
      </c>
      <c r="J419" s="6" t="str">
        <f>OBV!F419</f>
        <v>BEARISH</v>
      </c>
      <c r="K419" s="6" t="str">
        <f>OBV!G419</f>
        <v>STRONG</v>
      </c>
      <c r="L419" s="6" t="str">
        <f>OBV!H419</f>
        <v>CONFIRMED BEARISH</v>
      </c>
      <c r="M419" s="8">
        <f t="shared" si="60"/>
        <v>25</v>
      </c>
      <c r="N419" s="8">
        <f t="shared" si="61"/>
        <v>45</v>
      </c>
      <c r="O419" s="8">
        <f t="shared" si="62"/>
        <v>0</v>
      </c>
      <c r="P419" s="8">
        <f t="shared" si="63"/>
        <v>33</v>
      </c>
      <c r="Q419" s="9">
        <f t="shared" si="64"/>
        <v>29.45</v>
      </c>
      <c r="R419" s="9">
        <f t="shared" si="65"/>
        <v>22.25</v>
      </c>
      <c r="S419" s="9">
        <f t="shared" si="66"/>
        <v>25.35</v>
      </c>
      <c r="T419" s="9">
        <f t="shared" si="67"/>
        <v>25.75</v>
      </c>
      <c r="U419" s="8">
        <f t="shared" si="68"/>
        <v>25.683333333333337</v>
      </c>
      <c r="V419" s="8">
        <f t="shared" si="69"/>
        <v>25.700000000000003</v>
      </c>
    </row>
    <row r="420" spans="1:22" ht="13.5" x14ac:dyDescent="0.25">
      <c r="A420" s="3">
        <f>RSI!A420</f>
        <v>42915</v>
      </c>
      <c r="B420" s="2">
        <f>RSI!B420</f>
        <v>2.8934000000000002</v>
      </c>
      <c r="C420" s="2">
        <f>RSI!I420</f>
        <v>38.782770475664151</v>
      </c>
      <c r="D420" s="2">
        <f>MACD!E420</f>
        <v>-2.1894401963253873E-2</v>
      </c>
      <c r="E420" s="2">
        <f>MACD!F420</f>
        <v>2.9261416085900736E-2</v>
      </c>
      <c r="F420" s="2">
        <f>'Moving Avg'!D420</f>
        <v>2.85202</v>
      </c>
      <c r="G420" s="2">
        <f>'Moving Avg'!F420</f>
        <v>2.9924699999999995</v>
      </c>
      <c r="H420" s="2">
        <f>'Moving Avg'!G420</f>
        <v>3.3593039999999998</v>
      </c>
      <c r="I420" s="2">
        <f>'Moving Avg'!H420</f>
        <v>5.0691970000000035</v>
      </c>
      <c r="J420" s="6" t="str">
        <f>OBV!F420</f>
        <v>BULLISH</v>
      </c>
      <c r="K420" s="6" t="str">
        <f>OBV!G420</f>
        <v>WEAK</v>
      </c>
      <c r="L420" s="6" t="str">
        <f>OBV!H420</f>
        <v>BULLISH DIVERGENCE</v>
      </c>
      <c r="M420" s="8">
        <f t="shared" si="60"/>
        <v>25</v>
      </c>
      <c r="N420" s="8">
        <f t="shared" si="61"/>
        <v>100</v>
      </c>
      <c r="O420" s="8">
        <f t="shared" si="62"/>
        <v>0</v>
      </c>
      <c r="P420" s="8">
        <f t="shared" si="63"/>
        <v>50</v>
      </c>
      <c r="Q420" s="9">
        <f t="shared" si="64"/>
        <v>51.25</v>
      </c>
      <c r="R420" s="9">
        <f t="shared" si="65"/>
        <v>37.5</v>
      </c>
      <c r="S420" s="9">
        <f t="shared" si="66"/>
        <v>41.25</v>
      </c>
      <c r="T420" s="9">
        <f t="shared" si="67"/>
        <v>43.75</v>
      </c>
      <c r="U420" s="8">
        <f t="shared" si="68"/>
        <v>43.333333333333336</v>
      </c>
      <c r="V420" s="8">
        <f t="shared" si="69"/>
        <v>43.4375</v>
      </c>
    </row>
    <row r="421" spans="1:22" ht="13.5" x14ac:dyDescent="0.25">
      <c r="A421" s="3">
        <f>RSI!A421</f>
        <v>42916</v>
      </c>
      <c r="B421" s="2">
        <f>RSI!B421</f>
        <v>2.8839999999999999</v>
      </c>
      <c r="C421" s="2">
        <f>RSI!I421</f>
        <v>38.358832632538466</v>
      </c>
      <c r="D421" s="2">
        <f>MACD!E421</f>
        <v>-3.4895498010343307E-2</v>
      </c>
      <c r="E421" s="2">
        <f>MACD!F421</f>
        <v>1.643003326665193E-2</v>
      </c>
      <c r="F421" s="2">
        <f>'Moving Avg'!D421</f>
        <v>2.8351200000000003</v>
      </c>
      <c r="G421" s="2">
        <f>'Moving Avg'!F421</f>
        <v>2.9732149999999997</v>
      </c>
      <c r="H421" s="2">
        <f>'Moving Avg'!G421</f>
        <v>3.3277399999999995</v>
      </c>
      <c r="I421" s="2">
        <f>'Moving Avg'!H421</f>
        <v>5.0518185000000022</v>
      </c>
      <c r="J421" s="6" t="str">
        <f>OBV!F421</f>
        <v>BEARISH</v>
      </c>
      <c r="K421" s="6" t="str">
        <f>OBV!G421</f>
        <v>STRONG</v>
      </c>
      <c r="L421" s="6" t="str">
        <f>OBV!H421</f>
        <v>CONFIRMED BEARISH</v>
      </c>
      <c r="M421" s="8">
        <f t="shared" si="60"/>
        <v>25</v>
      </c>
      <c r="N421" s="8">
        <f t="shared" si="61"/>
        <v>100</v>
      </c>
      <c r="O421" s="8">
        <f t="shared" si="62"/>
        <v>0</v>
      </c>
      <c r="P421" s="8">
        <f t="shared" si="63"/>
        <v>33</v>
      </c>
      <c r="Q421" s="9">
        <f t="shared" si="64"/>
        <v>48.7</v>
      </c>
      <c r="R421" s="9">
        <f t="shared" si="65"/>
        <v>33.25</v>
      </c>
      <c r="S421" s="9">
        <f t="shared" si="66"/>
        <v>33.6</v>
      </c>
      <c r="T421" s="9">
        <f t="shared" si="67"/>
        <v>39.5</v>
      </c>
      <c r="U421" s="8">
        <f t="shared" si="68"/>
        <v>38.516666666666673</v>
      </c>
      <c r="V421" s="8">
        <f t="shared" si="69"/>
        <v>38.762500000000003</v>
      </c>
    </row>
    <row r="422" spans="1:22" ht="13.5" x14ac:dyDescent="0.25">
      <c r="A422" s="3">
        <f>RSI!A422</f>
        <v>42919</v>
      </c>
      <c r="B422" s="2">
        <f>RSI!B422</f>
        <v>2.7993999999999999</v>
      </c>
      <c r="C422" s="2">
        <f>RSI!I422</f>
        <v>34.684136475715832</v>
      </c>
      <c r="D422" s="2">
        <f>MACD!E422</f>
        <v>-1.8293559038572216E-2</v>
      </c>
      <c r="E422" s="2">
        <f>MACD!F422</f>
        <v>9.4853148056071E-3</v>
      </c>
      <c r="F422" s="2">
        <f>'Moving Avg'!D422</f>
        <v>2.8275999999999999</v>
      </c>
      <c r="G422" s="2">
        <f>'Moving Avg'!F422</f>
        <v>2.9497299999999997</v>
      </c>
      <c r="H422" s="2">
        <f>'Moving Avg'!G422</f>
        <v>3.2944839999999997</v>
      </c>
      <c r="I422" s="2">
        <f>'Moving Avg'!H422</f>
        <v>5.0335940000000026</v>
      </c>
      <c r="J422" s="6" t="str">
        <f>OBV!F422</f>
        <v>BEARISH</v>
      </c>
      <c r="K422" s="6" t="str">
        <f>OBV!G422</f>
        <v>STRONG</v>
      </c>
      <c r="L422" s="6" t="str">
        <f>OBV!H422</f>
        <v>CONFIRMED BEARISH</v>
      </c>
      <c r="M422" s="8">
        <f t="shared" si="60"/>
        <v>25</v>
      </c>
      <c r="N422" s="8">
        <f t="shared" si="61"/>
        <v>100</v>
      </c>
      <c r="O422" s="8">
        <f t="shared" si="62"/>
        <v>0</v>
      </c>
      <c r="P422" s="8">
        <f t="shared" si="63"/>
        <v>33</v>
      </c>
      <c r="Q422" s="9">
        <f t="shared" si="64"/>
        <v>48.7</v>
      </c>
      <c r="R422" s="9">
        <f t="shared" si="65"/>
        <v>33.25</v>
      </c>
      <c r="S422" s="9">
        <f t="shared" si="66"/>
        <v>33.6</v>
      </c>
      <c r="T422" s="9">
        <f t="shared" si="67"/>
        <v>39.5</v>
      </c>
      <c r="U422" s="8">
        <f t="shared" si="68"/>
        <v>38.516666666666673</v>
      </c>
      <c r="V422" s="8">
        <f t="shared" si="69"/>
        <v>38.762500000000003</v>
      </c>
    </row>
    <row r="423" spans="1:22" ht="13.5" x14ac:dyDescent="0.25">
      <c r="A423" s="3">
        <f>RSI!A423</f>
        <v>42920</v>
      </c>
      <c r="B423" s="2">
        <f>RSI!B423</f>
        <v>2.9121000000000001</v>
      </c>
      <c r="C423" s="2">
        <f>RSI!I423</f>
        <v>42.57613043492151</v>
      </c>
      <c r="D423" s="2">
        <f>MACD!E423</f>
        <v>-1.2516614726915787E-2</v>
      </c>
      <c r="E423" s="2">
        <f>MACD!F423</f>
        <v>5.0849288991025223E-3</v>
      </c>
      <c r="F423" s="2">
        <f>'Moving Avg'!D423</f>
        <v>2.8576600000000001</v>
      </c>
      <c r="G423" s="2">
        <f>'Moving Avg'!F423</f>
        <v>2.93188</v>
      </c>
      <c r="H423" s="2">
        <f>'Moving Avg'!G423</f>
        <v>3.266114</v>
      </c>
      <c r="I423" s="2">
        <f>'Moving Avg'!H423</f>
        <v>5.0168725000000025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  <c r="M423" s="8">
        <f t="shared" si="60"/>
        <v>25</v>
      </c>
      <c r="N423" s="8">
        <f t="shared" si="61"/>
        <v>45</v>
      </c>
      <c r="O423" s="8">
        <f t="shared" si="62"/>
        <v>0</v>
      </c>
      <c r="P423" s="8">
        <f t="shared" si="63"/>
        <v>83.5</v>
      </c>
      <c r="Q423" s="9">
        <f t="shared" si="64"/>
        <v>37.024999999999999</v>
      </c>
      <c r="R423" s="9">
        <f t="shared" si="65"/>
        <v>34.875</v>
      </c>
      <c r="S423" s="9">
        <f t="shared" si="66"/>
        <v>48.075000000000003</v>
      </c>
      <c r="T423" s="9">
        <f t="shared" si="67"/>
        <v>38.375</v>
      </c>
      <c r="U423" s="8">
        <f t="shared" si="68"/>
        <v>39.991666666666667</v>
      </c>
      <c r="V423" s="8">
        <f t="shared" si="69"/>
        <v>39.587500000000006</v>
      </c>
    </row>
    <row r="424" spans="1:22" ht="13.5" x14ac:dyDescent="0.25">
      <c r="A424" s="3">
        <f>RSI!A424</f>
        <v>42921</v>
      </c>
      <c r="B424" s="2">
        <f>RSI!B424</f>
        <v>2.8557999999999999</v>
      </c>
      <c r="C424" s="2">
        <f>RSI!I424</f>
        <v>39.977453115485993</v>
      </c>
      <c r="D424" s="2">
        <f>MACD!E424</f>
        <v>-2.7134063377043383E-3</v>
      </c>
      <c r="E424" s="2">
        <f>MACD!F424</f>
        <v>3.5252618517411507E-3</v>
      </c>
      <c r="F424" s="2">
        <f>'Moving Avg'!D424</f>
        <v>2.8689400000000003</v>
      </c>
      <c r="G424" s="2">
        <f>'Moving Avg'!F424</f>
        <v>2.9149700000000003</v>
      </c>
      <c r="H424" s="2">
        <f>'Moving Avg'!G424</f>
        <v>3.2409379999999999</v>
      </c>
      <c r="I424" s="2">
        <f>'Moving Avg'!H424</f>
        <v>4.9998695000000035</v>
      </c>
      <c r="J424" s="6" t="str">
        <f>OBV!F424</f>
        <v>BEARISH</v>
      </c>
      <c r="K424" s="6" t="str">
        <f>OBV!G424</f>
        <v>NEUTRAL</v>
      </c>
      <c r="L424" s="6" t="str">
        <f>OBV!H424</f>
        <v>BEARISH DIVERGENCE</v>
      </c>
      <c r="M424" s="8">
        <f t="shared" si="60"/>
        <v>25</v>
      </c>
      <c r="N424" s="8">
        <f t="shared" si="61"/>
        <v>45</v>
      </c>
      <c r="O424" s="8">
        <f t="shared" si="62"/>
        <v>0</v>
      </c>
      <c r="P424" s="8">
        <f t="shared" si="63"/>
        <v>16.5</v>
      </c>
      <c r="Q424" s="9">
        <f t="shared" si="64"/>
        <v>26.975000000000001</v>
      </c>
      <c r="R424" s="9">
        <f t="shared" si="65"/>
        <v>18.125</v>
      </c>
      <c r="S424" s="9">
        <f t="shared" si="66"/>
        <v>17.925000000000001</v>
      </c>
      <c r="T424" s="9">
        <f t="shared" si="67"/>
        <v>21.625</v>
      </c>
      <c r="U424" s="8">
        <f t="shared" si="68"/>
        <v>21.008333333333336</v>
      </c>
      <c r="V424" s="8">
        <f t="shared" si="69"/>
        <v>21.162500000000001</v>
      </c>
    </row>
    <row r="425" spans="1:22" ht="13.5" x14ac:dyDescent="0.25">
      <c r="A425" s="3">
        <f>RSI!A425</f>
        <v>42922</v>
      </c>
      <c r="B425" s="2">
        <f>RSI!B425</f>
        <v>2.9497</v>
      </c>
      <c r="C425" s="2">
        <f>RSI!I425</f>
        <v>45.907585841263355</v>
      </c>
      <c r="D425" s="2">
        <f>MACD!E425</f>
        <v>-4.69022704316302E-3</v>
      </c>
      <c r="E425" s="2">
        <f>MACD!F425</f>
        <v>1.8821640727603168E-3</v>
      </c>
      <c r="F425" s="2">
        <f>'Moving Avg'!D425</f>
        <v>2.8801999999999999</v>
      </c>
      <c r="G425" s="2">
        <f>'Moving Avg'!F425</f>
        <v>2.9051050000000003</v>
      </c>
      <c r="H425" s="2">
        <f>'Moving Avg'!G425</f>
        <v>3.2178279999999999</v>
      </c>
      <c r="I425" s="2">
        <f>'Moving Avg'!H425</f>
        <v>4.9833830000000026</v>
      </c>
      <c r="J425" s="6" t="str">
        <f>OBV!F425</f>
        <v>BEARISH</v>
      </c>
      <c r="K425" s="6" t="str">
        <f>OBV!G425</f>
        <v>STRONG</v>
      </c>
      <c r="L425" s="6" t="str">
        <f>OBV!H425</f>
        <v>BEARISH DIVERGENCE</v>
      </c>
      <c r="M425" s="8">
        <f t="shared" si="60"/>
        <v>25</v>
      </c>
      <c r="N425" s="8">
        <f t="shared" si="61"/>
        <v>45</v>
      </c>
      <c r="O425" s="8">
        <f t="shared" si="62"/>
        <v>0</v>
      </c>
      <c r="P425" s="8">
        <f t="shared" si="63"/>
        <v>33</v>
      </c>
      <c r="Q425" s="9">
        <f t="shared" si="64"/>
        <v>29.45</v>
      </c>
      <c r="R425" s="9">
        <f t="shared" si="65"/>
        <v>22.25</v>
      </c>
      <c r="S425" s="9">
        <f t="shared" si="66"/>
        <v>25.35</v>
      </c>
      <c r="T425" s="9">
        <f t="shared" si="67"/>
        <v>25.75</v>
      </c>
      <c r="U425" s="8">
        <f t="shared" si="68"/>
        <v>25.683333333333337</v>
      </c>
      <c r="V425" s="8">
        <f t="shared" si="69"/>
        <v>25.700000000000003</v>
      </c>
    </row>
    <row r="426" spans="1:22" ht="13.5" x14ac:dyDescent="0.25">
      <c r="A426" s="3">
        <f>RSI!A426</f>
        <v>42923</v>
      </c>
      <c r="B426" s="2">
        <f>RSI!B426</f>
        <v>2.9403000000000001</v>
      </c>
      <c r="C426" s="2">
        <f>RSI!I426</f>
        <v>45.423769965884958</v>
      </c>
      <c r="D426" s="2">
        <f>MACD!E426</f>
        <v>-5.2750270027890345E-3</v>
      </c>
      <c r="E426" s="2">
        <f>MACD!F426</f>
        <v>4.5072585765044667E-4</v>
      </c>
      <c r="F426" s="2">
        <f>'Moving Avg'!D426</f>
        <v>2.8914599999999999</v>
      </c>
      <c r="G426" s="2">
        <f>'Moving Avg'!F426</f>
        <v>2.8994650000000002</v>
      </c>
      <c r="H426" s="2">
        <f>'Moving Avg'!G426</f>
        <v>3.1969720000000001</v>
      </c>
      <c r="I426" s="2">
        <f>'Moving Avg'!H426</f>
        <v>4.9668495000000021</v>
      </c>
      <c r="J426" s="6" t="str">
        <f>OBV!F426</f>
        <v>BULLISH</v>
      </c>
      <c r="K426" s="6" t="str">
        <f>OBV!G426</f>
        <v>WEAK</v>
      </c>
      <c r="L426" s="6" t="str">
        <f>OBV!H426</f>
        <v>CONFIRMED BULLISH</v>
      </c>
      <c r="M426" s="8">
        <f t="shared" si="60"/>
        <v>25</v>
      </c>
      <c r="N426" s="8">
        <f t="shared" si="61"/>
        <v>45</v>
      </c>
      <c r="O426" s="8">
        <f t="shared" si="62"/>
        <v>0</v>
      </c>
      <c r="P426" s="8">
        <f t="shared" si="63"/>
        <v>67</v>
      </c>
      <c r="Q426" s="9">
        <f t="shared" si="64"/>
        <v>34.549999999999997</v>
      </c>
      <c r="R426" s="9">
        <f t="shared" si="65"/>
        <v>30.75</v>
      </c>
      <c r="S426" s="9">
        <f t="shared" si="66"/>
        <v>40.650000000000006</v>
      </c>
      <c r="T426" s="9">
        <f t="shared" si="67"/>
        <v>34.25</v>
      </c>
      <c r="U426" s="8">
        <f t="shared" si="68"/>
        <v>35.31666666666667</v>
      </c>
      <c r="V426" s="8">
        <f t="shared" si="69"/>
        <v>35.049999999999997</v>
      </c>
    </row>
    <row r="427" spans="1:22" ht="13.5" x14ac:dyDescent="0.25">
      <c r="A427" s="3">
        <f>RSI!A427</f>
        <v>42926</v>
      </c>
      <c r="B427" s="2">
        <f>RSI!B427</f>
        <v>2.8557999999999999</v>
      </c>
      <c r="C427" s="2">
        <f>RSI!I427</f>
        <v>41.218434099142925</v>
      </c>
      <c r="D427" s="2">
        <f>MACD!E427</f>
        <v>-1.9323231791637419E-2</v>
      </c>
      <c r="E427" s="2">
        <f>MACD!F427</f>
        <v>-3.5040656722071266E-3</v>
      </c>
      <c r="F427" s="2">
        <f>'Moving Avg'!D427</f>
        <v>2.9027400000000005</v>
      </c>
      <c r="G427" s="2">
        <f>'Moving Avg'!F427</f>
        <v>2.8938300000000003</v>
      </c>
      <c r="H427" s="2">
        <f>'Moving Avg'!G427</f>
        <v>3.176682</v>
      </c>
      <c r="I427" s="2">
        <f>'Moving Avg'!H427</f>
        <v>4.9498935000000026</v>
      </c>
      <c r="J427" s="6" t="str">
        <f>OBV!F427</f>
        <v>BULLISH</v>
      </c>
      <c r="K427" s="6" t="str">
        <f>OBV!G427</f>
        <v>WEAK</v>
      </c>
      <c r="L427" s="6" t="str">
        <f>OBV!H427</f>
        <v>CONFIRMED BULLISH</v>
      </c>
      <c r="M427" s="8">
        <f t="shared" si="60"/>
        <v>25</v>
      </c>
      <c r="N427" s="8">
        <f t="shared" si="61"/>
        <v>45</v>
      </c>
      <c r="O427" s="8">
        <f t="shared" si="62"/>
        <v>0</v>
      </c>
      <c r="P427" s="8">
        <f t="shared" si="63"/>
        <v>67</v>
      </c>
      <c r="Q427" s="9">
        <f t="shared" si="64"/>
        <v>34.549999999999997</v>
      </c>
      <c r="R427" s="9">
        <f t="shared" si="65"/>
        <v>30.75</v>
      </c>
      <c r="S427" s="9">
        <f t="shared" si="66"/>
        <v>40.650000000000006</v>
      </c>
      <c r="T427" s="9">
        <f t="shared" si="67"/>
        <v>34.25</v>
      </c>
      <c r="U427" s="8">
        <f t="shared" si="68"/>
        <v>35.31666666666667</v>
      </c>
      <c r="V427" s="8">
        <f t="shared" si="69"/>
        <v>35.049999999999997</v>
      </c>
    </row>
    <row r="428" spans="1:22" ht="13.5" x14ac:dyDescent="0.25">
      <c r="A428" s="3">
        <f>RSI!A428</f>
        <v>42927</v>
      </c>
      <c r="B428" s="2">
        <f>RSI!B428</f>
        <v>2.9497</v>
      </c>
      <c r="C428" s="2">
        <f>RSI!I428</f>
        <v>47.081424985678133</v>
      </c>
      <c r="D428" s="2">
        <f>MACD!E428</f>
        <v>-4.8848483614334803E-2</v>
      </c>
      <c r="E428" s="2">
        <f>MACD!F428</f>
        <v>-1.2572949260632663E-2</v>
      </c>
      <c r="F428" s="2">
        <f>'Moving Avg'!D428</f>
        <v>2.9102600000000001</v>
      </c>
      <c r="G428" s="2">
        <f>'Moving Avg'!F428</f>
        <v>2.8928900000000004</v>
      </c>
      <c r="H428" s="2">
        <f>'Moving Avg'!G428</f>
        <v>3.1584580000000004</v>
      </c>
      <c r="I428" s="2">
        <f>'Moving Avg'!H428</f>
        <v>4.9336420000000025</v>
      </c>
      <c r="J428" s="6" t="str">
        <f>OBV!F428</f>
        <v>BULLISH</v>
      </c>
      <c r="K428" s="6" t="str">
        <f>OBV!G428</f>
        <v>WEAK</v>
      </c>
      <c r="L428" s="6" t="str">
        <f>OBV!H428</f>
        <v>CONFIRMED BULLISH</v>
      </c>
      <c r="M428" s="8">
        <f t="shared" si="60"/>
        <v>25</v>
      </c>
      <c r="N428" s="8">
        <f t="shared" si="61"/>
        <v>100</v>
      </c>
      <c r="O428" s="8">
        <f t="shared" si="62"/>
        <v>0</v>
      </c>
      <c r="P428" s="8">
        <f t="shared" si="63"/>
        <v>67</v>
      </c>
      <c r="Q428" s="9">
        <f t="shared" si="64"/>
        <v>53.8</v>
      </c>
      <c r="R428" s="9">
        <f t="shared" si="65"/>
        <v>41.75</v>
      </c>
      <c r="S428" s="9">
        <f t="shared" si="66"/>
        <v>48.900000000000006</v>
      </c>
      <c r="T428" s="9">
        <f t="shared" si="67"/>
        <v>48</v>
      </c>
      <c r="U428" s="8">
        <f t="shared" si="68"/>
        <v>48.15</v>
      </c>
      <c r="V428" s="8">
        <f t="shared" si="69"/>
        <v>48.112499999999997</v>
      </c>
    </row>
    <row r="429" spans="1:22" ht="13.5" x14ac:dyDescent="0.25">
      <c r="A429" s="3">
        <f>RSI!A429</f>
        <v>42928</v>
      </c>
      <c r="B429" s="2">
        <f>RSI!B429</f>
        <v>3.1282000000000001</v>
      </c>
      <c r="C429" s="2">
        <f>RSI!I429</f>
        <v>56.054645690968222</v>
      </c>
      <c r="D429" s="2">
        <f>MACD!E429</f>
        <v>-8.1003042921413471E-2</v>
      </c>
      <c r="E429" s="2">
        <f>MACD!F429</f>
        <v>-2.6258967992788824E-2</v>
      </c>
      <c r="F429" s="2">
        <f>'Moving Avg'!D429</f>
        <v>2.9647399999999999</v>
      </c>
      <c r="G429" s="2">
        <f>'Moving Avg'!F429</f>
        <v>2.9051</v>
      </c>
      <c r="H429" s="2">
        <f>'Moving Avg'!G429</f>
        <v>3.1471860000000005</v>
      </c>
      <c r="I429" s="2">
        <f>'Moving Avg'!H429</f>
        <v>4.9182830000000015</v>
      </c>
      <c r="J429" s="6" t="str">
        <f>OBV!F429</f>
        <v>BULLISH</v>
      </c>
      <c r="K429" s="6" t="str">
        <f>OBV!G429</f>
        <v>WEAK</v>
      </c>
      <c r="L429" s="6" t="str">
        <f>OBV!H429</f>
        <v>CONFIRMED BULLISH</v>
      </c>
      <c r="M429" s="8">
        <f t="shared" si="60"/>
        <v>25</v>
      </c>
      <c r="N429" s="8">
        <f t="shared" si="61"/>
        <v>100</v>
      </c>
      <c r="O429" s="8">
        <f t="shared" si="62"/>
        <v>0</v>
      </c>
      <c r="P429" s="8">
        <f t="shared" si="63"/>
        <v>67</v>
      </c>
      <c r="Q429" s="9">
        <f t="shared" si="64"/>
        <v>53.8</v>
      </c>
      <c r="R429" s="9">
        <f t="shared" si="65"/>
        <v>41.75</v>
      </c>
      <c r="S429" s="9">
        <f t="shared" si="66"/>
        <v>48.900000000000006</v>
      </c>
      <c r="T429" s="9">
        <f t="shared" si="67"/>
        <v>48</v>
      </c>
      <c r="U429" s="8">
        <f t="shared" si="68"/>
        <v>48.15</v>
      </c>
      <c r="V429" s="8">
        <f t="shared" si="69"/>
        <v>48.112499999999997</v>
      </c>
    </row>
    <row r="430" spans="1:22" ht="13.5" x14ac:dyDescent="0.25">
      <c r="A430" s="3">
        <f>RSI!A430</f>
        <v>42929</v>
      </c>
      <c r="B430" s="2">
        <f>RSI!B430</f>
        <v>3.3161</v>
      </c>
      <c r="C430" s="2">
        <f>RSI!I430</f>
        <v>63.14009866741911</v>
      </c>
      <c r="D430" s="2">
        <f>MACD!E430</f>
        <v>-0.10847623847058951</v>
      </c>
      <c r="E430" s="2">
        <f>MACD!F430</f>
        <v>-4.2702422088348964E-2</v>
      </c>
      <c r="F430" s="2">
        <f>'Moving Avg'!D430</f>
        <v>3.0380199999999999</v>
      </c>
      <c r="G430" s="2">
        <f>'Moving Avg'!F430</f>
        <v>2.9346900000000002</v>
      </c>
      <c r="H430" s="2">
        <f>'Moving Avg'!G430</f>
        <v>3.1376040000000005</v>
      </c>
      <c r="I430" s="2">
        <f>'Moving Avg'!H430</f>
        <v>4.9043800000000015</v>
      </c>
      <c r="J430" s="6" t="str">
        <f>OBV!F430</f>
        <v>BULLISH</v>
      </c>
      <c r="K430" s="6" t="str">
        <f>OBV!G430</f>
        <v>WEAK</v>
      </c>
      <c r="L430" s="6" t="str">
        <f>OBV!H430</f>
        <v>CONFIRMED BULLISH</v>
      </c>
      <c r="M430" s="8">
        <f t="shared" si="60"/>
        <v>25</v>
      </c>
      <c r="N430" s="8">
        <f t="shared" si="61"/>
        <v>100</v>
      </c>
      <c r="O430" s="8">
        <f t="shared" si="62"/>
        <v>0</v>
      </c>
      <c r="P430" s="8">
        <f t="shared" si="63"/>
        <v>67</v>
      </c>
      <c r="Q430" s="9">
        <f t="shared" si="64"/>
        <v>53.8</v>
      </c>
      <c r="R430" s="9">
        <f t="shared" si="65"/>
        <v>41.75</v>
      </c>
      <c r="S430" s="9">
        <f t="shared" si="66"/>
        <v>48.900000000000006</v>
      </c>
      <c r="T430" s="9">
        <f t="shared" si="67"/>
        <v>48</v>
      </c>
      <c r="U430" s="8">
        <f t="shared" si="68"/>
        <v>48.15</v>
      </c>
      <c r="V430" s="8">
        <f t="shared" si="69"/>
        <v>48.112499999999997</v>
      </c>
    </row>
    <row r="431" spans="1:22" ht="13.5" x14ac:dyDescent="0.25">
      <c r="A431" s="3">
        <f>RSI!A431</f>
        <v>42930</v>
      </c>
      <c r="B431" s="2">
        <f>RSI!B431</f>
        <v>3.4287999999999998</v>
      </c>
      <c r="C431" s="2">
        <f>RSI!I431</f>
        <v>66.616778607377157</v>
      </c>
      <c r="D431" s="2">
        <f>MACD!E431</f>
        <v>-0.14337602143965267</v>
      </c>
      <c r="E431" s="2">
        <f>MACD!F431</f>
        <v>-6.2837141958609705E-2</v>
      </c>
      <c r="F431" s="2">
        <f>'Moving Avg'!D431</f>
        <v>3.1357200000000001</v>
      </c>
      <c r="G431" s="2">
        <f>'Moving Avg'!F431</f>
        <v>2.9624000000000001</v>
      </c>
      <c r="H431" s="2">
        <f>'Moving Avg'!G431</f>
        <v>3.1302760000000007</v>
      </c>
      <c r="I431" s="2">
        <f>'Moving Avg'!H431</f>
        <v>4.8906645000000015</v>
      </c>
      <c r="J431" s="6" t="str">
        <f>OBV!F431</f>
        <v>BULLISH</v>
      </c>
      <c r="K431" s="6" t="str">
        <f>OBV!G431</f>
        <v>WEAK</v>
      </c>
      <c r="L431" s="6" t="str">
        <f>OBV!H431</f>
        <v>CONFIRMED BULLISH</v>
      </c>
      <c r="M431" s="8">
        <f t="shared" si="60"/>
        <v>25</v>
      </c>
      <c r="N431" s="8">
        <f t="shared" si="61"/>
        <v>100</v>
      </c>
      <c r="O431" s="8">
        <f t="shared" si="62"/>
        <v>0</v>
      </c>
      <c r="P431" s="8">
        <f t="shared" si="63"/>
        <v>67</v>
      </c>
      <c r="Q431" s="9">
        <f t="shared" si="64"/>
        <v>53.8</v>
      </c>
      <c r="R431" s="9">
        <f t="shared" si="65"/>
        <v>41.75</v>
      </c>
      <c r="S431" s="9">
        <f t="shared" si="66"/>
        <v>48.900000000000006</v>
      </c>
      <c r="T431" s="9">
        <f t="shared" si="67"/>
        <v>48</v>
      </c>
      <c r="U431" s="8">
        <f t="shared" si="68"/>
        <v>48.15</v>
      </c>
      <c r="V431" s="8">
        <f t="shared" si="69"/>
        <v>48.112499999999997</v>
      </c>
    </row>
    <row r="432" spans="1:22" ht="13.5" x14ac:dyDescent="0.25">
      <c r="A432" s="3">
        <f>RSI!A432</f>
        <v>42933</v>
      </c>
      <c r="B432" s="2">
        <f>RSI!B432</f>
        <v>3.6166999999999998</v>
      </c>
      <c r="C432" s="2">
        <f>RSI!I432</f>
        <v>71.451594563215522</v>
      </c>
      <c r="D432" s="2">
        <f>MACD!E432</f>
        <v>-0.20222769161268328</v>
      </c>
      <c r="E432" s="2">
        <f>MACD!F432</f>
        <v>-9.071525188942442E-2</v>
      </c>
      <c r="F432" s="2">
        <f>'Moving Avg'!D432</f>
        <v>3.2879000000000005</v>
      </c>
      <c r="G432" s="2">
        <f>'Moving Avg'!F432</f>
        <v>2.9929300000000003</v>
      </c>
      <c r="H432" s="2">
        <f>'Moving Avg'!G432</f>
        <v>3.1267060000000009</v>
      </c>
      <c r="I432" s="2">
        <f>'Moving Avg'!H432</f>
        <v>4.8787340000000015</v>
      </c>
      <c r="J432" s="6" t="str">
        <f>OBV!F432</f>
        <v>BULLISH</v>
      </c>
      <c r="K432" s="6" t="str">
        <f>OBV!G432</f>
        <v>WEAK</v>
      </c>
      <c r="L432" s="6" t="str">
        <f>OBV!H432</f>
        <v>CONFIRMED BULLISH</v>
      </c>
      <c r="M432" s="8">
        <f t="shared" si="60"/>
        <v>0</v>
      </c>
      <c r="N432" s="8">
        <f t="shared" si="61"/>
        <v>100</v>
      </c>
      <c r="O432" s="8">
        <f t="shared" si="62"/>
        <v>0</v>
      </c>
      <c r="P432" s="8">
        <f t="shared" si="63"/>
        <v>67</v>
      </c>
      <c r="Q432" s="9">
        <f t="shared" si="64"/>
        <v>45.05</v>
      </c>
      <c r="R432" s="9">
        <f t="shared" si="65"/>
        <v>36.75</v>
      </c>
      <c r="S432" s="9">
        <f t="shared" si="66"/>
        <v>45.150000000000006</v>
      </c>
      <c r="T432" s="9">
        <f t="shared" si="67"/>
        <v>41.75</v>
      </c>
      <c r="U432" s="8">
        <f t="shared" si="68"/>
        <v>42.31666666666667</v>
      </c>
      <c r="V432" s="8">
        <f t="shared" si="69"/>
        <v>42.174999999999997</v>
      </c>
    </row>
    <row r="433" spans="1:22" ht="13.5" x14ac:dyDescent="0.25">
      <c r="A433" s="3">
        <f>RSI!A433</f>
        <v>42934</v>
      </c>
      <c r="B433" s="2">
        <f>RSI!B433</f>
        <v>3.6166999999999998</v>
      </c>
      <c r="C433" s="2">
        <f>RSI!I433</f>
        <v>71.451594563215522</v>
      </c>
      <c r="D433" s="2">
        <f>MACD!E433</f>
        <v>-0.23800745950764846</v>
      </c>
      <c r="E433" s="2">
        <f>MACD!F433</f>
        <v>-0.12017369341306923</v>
      </c>
      <c r="F433" s="2">
        <f>'Moving Avg'!D433</f>
        <v>3.4213</v>
      </c>
      <c r="G433" s="2">
        <f>'Moving Avg'!F433</f>
        <v>3.02393</v>
      </c>
      <c r="H433" s="2">
        <f>'Moving Avg'!G433</f>
        <v>3.1265180000000017</v>
      </c>
      <c r="I433" s="2">
        <f>'Moving Avg'!H433</f>
        <v>4.8668035000000023</v>
      </c>
      <c r="J433" s="6" t="str">
        <f>OBV!F433</f>
        <v>BULLISH</v>
      </c>
      <c r="K433" s="6" t="str">
        <f>OBV!G433</f>
        <v>WEAK</v>
      </c>
      <c r="L433" s="6" t="str">
        <f>OBV!H433</f>
        <v>CONFIRMED BULLISH</v>
      </c>
      <c r="M433" s="8">
        <f t="shared" si="60"/>
        <v>0</v>
      </c>
      <c r="N433" s="8">
        <f t="shared" si="61"/>
        <v>100</v>
      </c>
      <c r="O433" s="8">
        <f t="shared" si="62"/>
        <v>0</v>
      </c>
      <c r="P433" s="8">
        <f t="shared" si="63"/>
        <v>67</v>
      </c>
      <c r="Q433" s="9">
        <f t="shared" si="64"/>
        <v>45.05</v>
      </c>
      <c r="R433" s="9">
        <f t="shared" si="65"/>
        <v>36.75</v>
      </c>
      <c r="S433" s="9">
        <f t="shared" si="66"/>
        <v>45.150000000000006</v>
      </c>
      <c r="T433" s="9">
        <f t="shared" si="67"/>
        <v>41.75</v>
      </c>
      <c r="U433" s="8">
        <f t="shared" si="68"/>
        <v>42.31666666666667</v>
      </c>
      <c r="V433" s="8">
        <f t="shared" si="69"/>
        <v>42.174999999999997</v>
      </c>
    </row>
    <row r="434" spans="1:22" ht="13.5" x14ac:dyDescent="0.25">
      <c r="A434" s="3">
        <f>RSI!A434</f>
        <v>42935</v>
      </c>
      <c r="B434" s="2">
        <f>RSI!B434</f>
        <v>3.6543000000000001</v>
      </c>
      <c r="C434" s="2">
        <f>RSI!I434</f>
        <v>72.379934098320547</v>
      </c>
      <c r="D434" s="2">
        <f>MACD!E434</f>
        <v>-0.28280405874720627</v>
      </c>
      <c r="E434" s="2">
        <f>MACD!F434</f>
        <v>-0.15269976647989664</v>
      </c>
      <c r="F434" s="2">
        <f>'Moving Avg'!D434</f>
        <v>3.5265200000000001</v>
      </c>
      <c r="G434" s="2">
        <f>'Moving Avg'!F434</f>
        <v>3.05681</v>
      </c>
      <c r="H434" s="2">
        <f>'Moving Avg'!G434</f>
        <v>3.1302760000000016</v>
      </c>
      <c r="I434" s="2">
        <f>'Moving Avg'!H434</f>
        <v>4.8546855000000022</v>
      </c>
      <c r="J434" s="6" t="str">
        <f>OBV!F434</f>
        <v>BULLISH</v>
      </c>
      <c r="K434" s="6" t="str">
        <f>OBV!G434</f>
        <v>WEAK</v>
      </c>
      <c r="L434" s="6" t="str">
        <f>OBV!H434</f>
        <v>CONFIRMED BULLISH</v>
      </c>
      <c r="M434" s="8">
        <f t="shared" si="60"/>
        <v>0</v>
      </c>
      <c r="N434" s="8">
        <f t="shared" si="61"/>
        <v>100</v>
      </c>
      <c r="O434" s="8">
        <f t="shared" si="62"/>
        <v>0</v>
      </c>
      <c r="P434" s="8">
        <f t="shared" si="63"/>
        <v>67</v>
      </c>
      <c r="Q434" s="9">
        <f t="shared" si="64"/>
        <v>45.05</v>
      </c>
      <c r="R434" s="9">
        <f t="shared" si="65"/>
        <v>36.75</v>
      </c>
      <c r="S434" s="9">
        <f t="shared" si="66"/>
        <v>45.150000000000006</v>
      </c>
      <c r="T434" s="9">
        <f t="shared" si="67"/>
        <v>41.75</v>
      </c>
      <c r="U434" s="8">
        <f t="shared" si="68"/>
        <v>42.31666666666667</v>
      </c>
      <c r="V434" s="8">
        <f t="shared" si="69"/>
        <v>42.174999999999997</v>
      </c>
    </row>
    <row r="435" spans="1:22" ht="13.5" x14ac:dyDescent="0.25">
      <c r="A435" s="3">
        <f>RSI!A435</f>
        <v>42936</v>
      </c>
      <c r="B435" s="2">
        <f>RSI!B435</f>
        <v>3.6166999999999998</v>
      </c>
      <c r="C435" s="2">
        <f>RSI!I435</f>
        <v>69.930987393295339</v>
      </c>
      <c r="D435" s="2">
        <f>MACD!E435</f>
        <v>-0.30654664722552383</v>
      </c>
      <c r="E435" s="2">
        <f>MACD!F435</f>
        <v>-0.18346914262902209</v>
      </c>
      <c r="F435" s="2">
        <f>'Moving Avg'!D435</f>
        <v>3.5866400000000001</v>
      </c>
      <c r="G435" s="2">
        <f>'Moving Avg'!F435</f>
        <v>3.0892200000000001</v>
      </c>
      <c r="H435" s="2">
        <f>'Moving Avg'!G435</f>
        <v>3.136852000000002</v>
      </c>
      <c r="I435" s="2">
        <f>'Moving Avg'!H435</f>
        <v>4.8426145000000016</v>
      </c>
      <c r="J435" s="6" t="str">
        <f>OBV!F435</f>
        <v>BULLISH</v>
      </c>
      <c r="K435" s="6" t="str">
        <f>OBV!G435</f>
        <v>WEAK</v>
      </c>
      <c r="L435" s="6" t="str">
        <f>OBV!H435</f>
        <v>CONFIRMED BULLISH</v>
      </c>
      <c r="M435" s="8">
        <f t="shared" si="60"/>
        <v>25</v>
      </c>
      <c r="N435" s="8">
        <f t="shared" si="61"/>
        <v>100</v>
      </c>
      <c r="O435" s="8">
        <f t="shared" si="62"/>
        <v>0</v>
      </c>
      <c r="P435" s="8">
        <f t="shared" si="63"/>
        <v>67</v>
      </c>
      <c r="Q435" s="9">
        <f t="shared" si="64"/>
        <v>53.8</v>
      </c>
      <c r="R435" s="9">
        <f t="shared" si="65"/>
        <v>41.75</v>
      </c>
      <c r="S435" s="9">
        <f t="shared" si="66"/>
        <v>48.900000000000006</v>
      </c>
      <c r="T435" s="9">
        <f t="shared" si="67"/>
        <v>48</v>
      </c>
      <c r="U435" s="8">
        <f t="shared" si="68"/>
        <v>48.15</v>
      </c>
      <c r="V435" s="8">
        <f t="shared" si="69"/>
        <v>48.112499999999997</v>
      </c>
    </row>
    <row r="436" spans="1:22" ht="13.5" x14ac:dyDescent="0.25">
      <c r="A436" s="3">
        <f>RSI!A436</f>
        <v>42937</v>
      </c>
      <c r="B436" s="2">
        <f>RSI!B436</f>
        <v>3.5602999999999998</v>
      </c>
      <c r="C436" s="2">
        <f>RSI!I436</f>
        <v>66.306922509039339</v>
      </c>
      <c r="D436" s="2">
        <f>MACD!E436</f>
        <v>-0.32652449691964192</v>
      </c>
      <c r="E436" s="2">
        <f>MACD!F436</f>
        <v>-0.21208021348714606</v>
      </c>
      <c r="F436" s="2">
        <f>'Moving Avg'!D436</f>
        <v>3.6129399999999996</v>
      </c>
      <c r="G436" s="2">
        <f>'Moving Avg'!F436</f>
        <v>3.1188100000000003</v>
      </c>
      <c r="H436" s="2">
        <f>'Moving Avg'!G436</f>
        <v>3.1423000000000019</v>
      </c>
      <c r="I436" s="2">
        <f>'Moving Avg'!H436</f>
        <v>4.8296505000000014</v>
      </c>
      <c r="J436" s="6" t="str">
        <f>OBV!F436</f>
        <v>BULLISH</v>
      </c>
      <c r="K436" s="6" t="str">
        <f>OBV!G436</f>
        <v>WEAK</v>
      </c>
      <c r="L436" s="6" t="str">
        <f>OBV!H436</f>
        <v>CONFIRMED BULLISH</v>
      </c>
      <c r="M436" s="8">
        <f t="shared" si="60"/>
        <v>25</v>
      </c>
      <c r="N436" s="8">
        <f t="shared" si="61"/>
        <v>100</v>
      </c>
      <c r="O436" s="8">
        <f t="shared" si="62"/>
        <v>0</v>
      </c>
      <c r="P436" s="8">
        <f t="shared" si="63"/>
        <v>67</v>
      </c>
      <c r="Q436" s="9">
        <f t="shared" si="64"/>
        <v>53.8</v>
      </c>
      <c r="R436" s="9">
        <f t="shared" si="65"/>
        <v>41.75</v>
      </c>
      <c r="S436" s="9">
        <f t="shared" si="66"/>
        <v>48.900000000000006</v>
      </c>
      <c r="T436" s="9">
        <f t="shared" si="67"/>
        <v>48</v>
      </c>
      <c r="U436" s="8">
        <f t="shared" si="68"/>
        <v>48.15</v>
      </c>
      <c r="V436" s="8">
        <f t="shared" si="69"/>
        <v>48.112499999999997</v>
      </c>
    </row>
    <row r="437" spans="1:22" ht="13.5" x14ac:dyDescent="0.25">
      <c r="A437" s="3">
        <f>RSI!A437</f>
        <v>42940</v>
      </c>
      <c r="B437" s="2">
        <f>RSI!B437</f>
        <v>3.5697000000000001</v>
      </c>
      <c r="C437" s="2">
        <f>RSI!I437</f>
        <v>66.617435258801834</v>
      </c>
      <c r="D437" s="2">
        <f>MACD!E437</f>
        <v>-0.35921740483475206</v>
      </c>
      <c r="E437" s="2">
        <f>MACD!F437</f>
        <v>-0.24150765175666727</v>
      </c>
      <c r="F437" s="2">
        <f>'Moving Avg'!D437</f>
        <v>3.6035399999999997</v>
      </c>
      <c r="G437" s="2">
        <f>'Moving Avg'!F437</f>
        <v>3.1554449999999998</v>
      </c>
      <c r="H437" s="2">
        <f>'Moving Avg'!G437</f>
        <v>3.1460580000000022</v>
      </c>
      <c r="I437" s="2">
        <f>'Moving Avg'!H437</f>
        <v>4.8173445000000017</v>
      </c>
      <c r="J437" s="6" t="str">
        <f>OBV!F437</f>
        <v>BULLISH</v>
      </c>
      <c r="K437" s="6" t="str">
        <f>OBV!G437</f>
        <v>WEAK</v>
      </c>
      <c r="L437" s="6" t="str">
        <f>OBV!H437</f>
        <v>BULLISH DIVERGENCE</v>
      </c>
      <c r="M437" s="8">
        <f t="shared" si="60"/>
        <v>25</v>
      </c>
      <c r="N437" s="8">
        <f t="shared" si="61"/>
        <v>100</v>
      </c>
      <c r="O437" s="8">
        <f t="shared" si="62"/>
        <v>0</v>
      </c>
      <c r="P437" s="8">
        <f t="shared" si="63"/>
        <v>50</v>
      </c>
      <c r="Q437" s="9">
        <f t="shared" si="64"/>
        <v>51.25</v>
      </c>
      <c r="R437" s="9">
        <f t="shared" si="65"/>
        <v>37.5</v>
      </c>
      <c r="S437" s="9">
        <f t="shared" si="66"/>
        <v>41.25</v>
      </c>
      <c r="T437" s="9">
        <f t="shared" si="67"/>
        <v>43.75</v>
      </c>
      <c r="U437" s="8">
        <f t="shared" si="68"/>
        <v>43.333333333333336</v>
      </c>
      <c r="V437" s="8">
        <f t="shared" si="69"/>
        <v>43.4375</v>
      </c>
    </row>
    <row r="438" spans="1:22" ht="13.5" x14ac:dyDescent="0.25">
      <c r="A438" s="3">
        <f>RSI!A438</f>
        <v>42942</v>
      </c>
      <c r="B438" s="2">
        <f>RSI!B438</f>
        <v>3.6166999999999998</v>
      </c>
      <c r="C438" s="2">
        <f>RSI!I438</f>
        <v>68.195698030140704</v>
      </c>
      <c r="D438" s="2">
        <f>MACD!E438</f>
        <v>-0.37790880100944246</v>
      </c>
      <c r="E438" s="2">
        <f>MACD!F438</f>
        <v>-0.26878788160722233</v>
      </c>
      <c r="F438" s="2">
        <f>'Moving Avg'!D438</f>
        <v>3.6035399999999997</v>
      </c>
      <c r="G438" s="2">
        <f>'Moving Avg'!F438</f>
        <v>3.1981900000000003</v>
      </c>
      <c r="H438" s="2">
        <f>'Moving Avg'!G438</f>
        <v>3.1492520000000019</v>
      </c>
      <c r="I438" s="2">
        <f>'Moving Avg'!H438</f>
        <v>4.8054610000000029</v>
      </c>
      <c r="J438" s="6" t="str">
        <f>OBV!F438</f>
        <v>BULLISH</v>
      </c>
      <c r="K438" s="6" t="str">
        <f>OBV!G438</f>
        <v>WEAK</v>
      </c>
      <c r="L438" s="6" t="str">
        <f>OBV!H438</f>
        <v>NEUTRAL</v>
      </c>
      <c r="M438" s="8">
        <f t="shared" si="60"/>
        <v>25</v>
      </c>
      <c r="N438" s="8">
        <f t="shared" si="61"/>
        <v>100</v>
      </c>
      <c r="O438" s="8">
        <f t="shared" si="62"/>
        <v>0</v>
      </c>
      <c r="P438" s="8">
        <f t="shared" si="63"/>
        <v>33</v>
      </c>
      <c r="Q438" s="9">
        <f t="shared" si="64"/>
        <v>48.7</v>
      </c>
      <c r="R438" s="9">
        <f t="shared" si="65"/>
        <v>33.25</v>
      </c>
      <c r="S438" s="9">
        <f t="shared" si="66"/>
        <v>33.6</v>
      </c>
      <c r="T438" s="9">
        <f t="shared" si="67"/>
        <v>39.5</v>
      </c>
      <c r="U438" s="8">
        <f t="shared" si="68"/>
        <v>38.516666666666673</v>
      </c>
      <c r="V438" s="8">
        <f t="shared" si="69"/>
        <v>38.762500000000003</v>
      </c>
    </row>
    <row r="439" spans="1:22" ht="13.5" x14ac:dyDescent="0.25">
      <c r="A439" s="3">
        <f>RSI!A439</f>
        <v>42943</v>
      </c>
      <c r="B439" s="2">
        <f>RSI!B439</f>
        <v>3.6166999999999998</v>
      </c>
      <c r="C439" s="2">
        <f>RSI!I439</f>
        <v>68.195698030140704</v>
      </c>
      <c r="D439" s="2">
        <f>MACD!E439</f>
        <v>-0.36838600540830901</v>
      </c>
      <c r="E439" s="2">
        <f>MACD!F439</f>
        <v>-0.28870750636743969</v>
      </c>
      <c r="F439" s="2">
        <f>'Moving Avg'!D439</f>
        <v>3.5960200000000002</v>
      </c>
      <c r="G439" s="2">
        <f>'Moving Avg'!F439</f>
        <v>3.2390550000000005</v>
      </c>
      <c r="H439" s="2">
        <f>'Moving Avg'!G439</f>
        <v>3.150756000000003</v>
      </c>
      <c r="I439" s="2">
        <f>'Moving Avg'!H439</f>
        <v>4.7937655000000028</v>
      </c>
      <c r="J439" s="6" t="str">
        <f>OBV!F439</f>
        <v>BULLISH</v>
      </c>
      <c r="K439" s="6" t="str">
        <f>OBV!G439</f>
        <v>WEAK</v>
      </c>
      <c r="L439" s="6" t="str">
        <f>OBV!H439</f>
        <v>BULLISH DIVERGENCE</v>
      </c>
      <c r="M439" s="8">
        <f t="shared" si="60"/>
        <v>25</v>
      </c>
      <c r="N439" s="8">
        <f t="shared" si="61"/>
        <v>100</v>
      </c>
      <c r="O439" s="8">
        <f t="shared" si="62"/>
        <v>0</v>
      </c>
      <c r="P439" s="8">
        <f t="shared" si="63"/>
        <v>50</v>
      </c>
      <c r="Q439" s="9">
        <f t="shared" si="64"/>
        <v>51.25</v>
      </c>
      <c r="R439" s="9">
        <f t="shared" si="65"/>
        <v>37.5</v>
      </c>
      <c r="S439" s="9">
        <f t="shared" si="66"/>
        <v>41.25</v>
      </c>
      <c r="T439" s="9">
        <f t="shared" si="67"/>
        <v>43.75</v>
      </c>
      <c r="U439" s="8">
        <f t="shared" si="68"/>
        <v>43.333333333333336</v>
      </c>
      <c r="V439" s="8">
        <f t="shared" si="69"/>
        <v>43.4375</v>
      </c>
    </row>
    <row r="440" spans="1:22" ht="13.5" x14ac:dyDescent="0.25">
      <c r="A440" s="3">
        <f>RSI!A440</f>
        <v>42944</v>
      </c>
      <c r="B440" s="2">
        <f>RSI!B440</f>
        <v>3.5979000000000001</v>
      </c>
      <c r="C440" s="2">
        <f>RSI!I440</f>
        <v>66.732093582261683</v>
      </c>
      <c r="D440" s="2">
        <f>MACD!E440</f>
        <v>-0.33199366121473339</v>
      </c>
      <c r="E440" s="2">
        <f>MACD!F440</f>
        <v>-0.29736473733689844</v>
      </c>
      <c r="F440" s="2">
        <f>'Moving Avg'!D440</f>
        <v>3.5922600000000005</v>
      </c>
      <c r="G440" s="2">
        <f>'Moving Avg'!F440</f>
        <v>3.2742800000000001</v>
      </c>
      <c r="H440" s="2">
        <f>'Moving Avg'!G440</f>
        <v>3.1531980000000019</v>
      </c>
      <c r="I440" s="2">
        <f>'Moving Avg'!H440</f>
        <v>4.782211000000002</v>
      </c>
      <c r="J440" s="6" t="str">
        <f>OBV!F440</f>
        <v>BULLISH</v>
      </c>
      <c r="K440" s="6" t="str">
        <f>OBV!G440</f>
        <v>WEAK</v>
      </c>
      <c r="L440" s="6" t="str">
        <f>OBV!H440</f>
        <v>BULLISH DIVERGENCE</v>
      </c>
      <c r="M440" s="8">
        <f t="shared" si="60"/>
        <v>25</v>
      </c>
      <c r="N440" s="8">
        <f t="shared" si="61"/>
        <v>100</v>
      </c>
      <c r="O440" s="8">
        <f t="shared" si="62"/>
        <v>0</v>
      </c>
      <c r="P440" s="8">
        <f t="shared" si="63"/>
        <v>50</v>
      </c>
      <c r="Q440" s="9">
        <f t="shared" si="64"/>
        <v>51.25</v>
      </c>
      <c r="R440" s="9">
        <f t="shared" si="65"/>
        <v>37.5</v>
      </c>
      <c r="S440" s="9">
        <f t="shared" si="66"/>
        <v>41.25</v>
      </c>
      <c r="T440" s="9">
        <f t="shared" si="67"/>
        <v>43.75</v>
      </c>
      <c r="U440" s="8">
        <f t="shared" si="68"/>
        <v>43.333333333333336</v>
      </c>
      <c r="V440" s="8">
        <f t="shared" si="69"/>
        <v>43.4375</v>
      </c>
    </row>
    <row r="441" spans="1:22" ht="13.5" x14ac:dyDescent="0.25">
      <c r="A441" s="3">
        <f>RSI!A441</f>
        <v>42947</v>
      </c>
      <c r="B441" s="2">
        <f>RSI!B441</f>
        <v>3.5697000000000001</v>
      </c>
      <c r="C441" s="2">
        <f>RSI!I441</f>
        <v>64.496072206172528</v>
      </c>
      <c r="D441" s="2">
        <f>MACD!E441</f>
        <v>-0.28348178287258996</v>
      </c>
      <c r="E441" s="2">
        <f>MACD!F441</f>
        <v>-0.29458814644403675</v>
      </c>
      <c r="F441" s="2">
        <f>'Moving Avg'!D441</f>
        <v>3.5941400000000003</v>
      </c>
      <c r="G441" s="2">
        <f>'Moving Avg'!F441</f>
        <v>3.3085650000000002</v>
      </c>
      <c r="H441" s="2">
        <f>'Moving Avg'!G441</f>
        <v>3.1580820000000021</v>
      </c>
      <c r="I441" s="2">
        <f>'Moving Avg'!H441</f>
        <v>4.7705155000000028</v>
      </c>
      <c r="J441" s="6" t="str">
        <f>OBV!F441</f>
        <v>BULLISH</v>
      </c>
      <c r="K441" s="6" t="str">
        <f>OBV!G441</f>
        <v>WEAK</v>
      </c>
      <c r="L441" s="6" t="str">
        <f>OBV!H441</f>
        <v>CONFIRMED BULLISH</v>
      </c>
      <c r="M441" s="8">
        <f t="shared" si="60"/>
        <v>25</v>
      </c>
      <c r="N441" s="8">
        <f t="shared" si="61"/>
        <v>0</v>
      </c>
      <c r="O441" s="8">
        <f t="shared" si="62"/>
        <v>0</v>
      </c>
      <c r="P441" s="8">
        <f t="shared" si="63"/>
        <v>67</v>
      </c>
      <c r="Q441" s="9">
        <f t="shared" si="64"/>
        <v>18.799999999999997</v>
      </c>
      <c r="R441" s="9">
        <f t="shared" si="65"/>
        <v>21.75</v>
      </c>
      <c r="S441" s="9">
        <f t="shared" si="66"/>
        <v>33.900000000000006</v>
      </c>
      <c r="T441" s="9">
        <f t="shared" si="67"/>
        <v>23</v>
      </c>
      <c r="U441" s="8">
        <f t="shared" si="68"/>
        <v>24.816666666666666</v>
      </c>
      <c r="V441" s="8">
        <f t="shared" si="69"/>
        <v>24.362500000000001</v>
      </c>
    </row>
    <row r="442" spans="1:22" ht="13.5" x14ac:dyDescent="0.25">
      <c r="A442" s="3">
        <f>RSI!A442</f>
        <v>42948</v>
      </c>
      <c r="B442" s="2">
        <f>RSI!B442</f>
        <v>3.5697000000000001</v>
      </c>
      <c r="C442" s="2">
        <f>RSI!I442</f>
        <v>64.496072206172528</v>
      </c>
      <c r="D442" s="2">
        <f>MACD!E442</f>
        <v>-0.21494134505042561</v>
      </c>
      <c r="E442" s="2">
        <f>MACD!F442</f>
        <v>-0.27865878616531453</v>
      </c>
      <c r="F442" s="2">
        <f>'Moving Avg'!D442</f>
        <v>3.5941400000000003</v>
      </c>
      <c r="G442" s="2">
        <f>'Moving Avg'!F442</f>
        <v>3.3470799999999996</v>
      </c>
      <c r="H442" s="2">
        <f>'Moving Avg'!G442</f>
        <v>3.1637180000000025</v>
      </c>
      <c r="I442" s="2">
        <f>'Moving Avg'!H442</f>
        <v>4.7588200000000027</v>
      </c>
      <c r="J442" s="6" t="str">
        <f>OBV!F442</f>
        <v>BULLISH</v>
      </c>
      <c r="K442" s="6" t="str">
        <f>OBV!G442</f>
        <v>WEAK</v>
      </c>
      <c r="L442" s="6" t="str">
        <f>OBV!H442</f>
        <v>NEUTRAL</v>
      </c>
      <c r="M442" s="8">
        <f t="shared" si="60"/>
        <v>25</v>
      </c>
      <c r="N442" s="8">
        <f t="shared" si="61"/>
        <v>0</v>
      </c>
      <c r="O442" s="8">
        <f t="shared" si="62"/>
        <v>0</v>
      </c>
      <c r="P442" s="8">
        <f t="shared" si="63"/>
        <v>33</v>
      </c>
      <c r="Q442" s="9">
        <f t="shared" si="64"/>
        <v>13.7</v>
      </c>
      <c r="R442" s="9">
        <f t="shared" si="65"/>
        <v>13.25</v>
      </c>
      <c r="S442" s="9">
        <f t="shared" si="66"/>
        <v>18.600000000000001</v>
      </c>
      <c r="T442" s="9">
        <f t="shared" si="67"/>
        <v>14.5</v>
      </c>
      <c r="U442" s="8">
        <f t="shared" si="68"/>
        <v>15.183333333333332</v>
      </c>
      <c r="V442" s="8">
        <f t="shared" si="69"/>
        <v>15.012499999999999</v>
      </c>
    </row>
    <row r="443" spans="1:22" ht="13.5" x14ac:dyDescent="0.25">
      <c r="A443" s="3">
        <f>RSI!A443</f>
        <v>42949</v>
      </c>
      <c r="B443" s="2">
        <f>RSI!B443</f>
        <v>3.5228000000000002</v>
      </c>
      <c r="C443" s="2">
        <f>RSI!I443</f>
        <v>60.580737804784427</v>
      </c>
      <c r="D443" s="2">
        <f>MACD!E443</f>
        <v>-0.15478241120057668</v>
      </c>
      <c r="E443" s="2">
        <f>MACD!F443</f>
        <v>-0.25388351117236696</v>
      </c>
      <c r="F443" s="2">
        <f>'Moving Avg'!D443</f>
        <v>3.5753599999999999</v>
      </c>
      <c r="G443" s="2">
        <f>'Moving Avg'!F443</f>
        <v>3.377615</v>
      </c>
      <c r="H443" s="2">
        <f>'Moving Avg'!G443</f>
        <v>3.1684160000000015</v>
      </c>
      <c r="I443" s="2">
        <f>'Moving Avg'!H443</f>
        <v>4.7471245000000017</v>
      </c>
      <c r="J443" s="6" t="str">
        <f>OBV!F443</f>
        <v>BEARISH</v>
      </c>
      <c r="K443" s="6" t="str">
        <f>OBV!G443</f>
        <v>STRONG</v>
      </c>
      <c r="L443" s="6" t="str">
        <f>OBV!H443</f>
        <v>CONFIRMED BEARISH</v>
      </c>
      <c r="M443" s="8">
        <f t="shared" si="60"/>
        <v>25</v>
      </c>
      <c r="N443" s="8">
        <f t="shared" si="61"/>
        <v>0</v>
      </c>
      <c r="O443" s="8">
        <f t="shared" si="62"/>
        <v>0</v>
      </c>
      <c r="P443" s="8">
        <f t="shared" si="63"/>
        <v>33</v>
      </c>
      <c r="Q443" s="9">
        <f t="shared" si="64"/>
        <v>13.7</v>
      </c>
      <c r="R443" s="9">
        <f t="shared" si="65"/>
        <v>13.25</v>
      </c>
      <c r="S443" s="9">
        <f t="shared" si="66"/>
        <v>18.600000000000001</v>
      </c>
      <c r="T443" s="9">
        <f t="shared" si="67"/>
        <v>14.5</v>
      </c>
      <c r="U443" s="8">
        <f t="shared" si="68"/>
        <v>15.183333333333332</v>
      </c>
      <c r="V443" s="8">
        <f t="shared" si="69"/>
        <v>15.012499999999999</v>
      </c>
    </row>
    <row r="444" spans="1:22" ht="13.5" x14ac:dyDescent="0.25">
      <c r="A444" s="3">
        <f>RSI!A444</f>
        <v>42950</v>
      </c>
      <c r="B444" s="2">
        <f>RSI!B444</f>
        <v>3.5228000000000002</v>
      </c>
      <c r="C444" s="2">
        <f>RSI!I444</f>
        <v>60.580737804784427</v>
      </c>
      <c r="D444" s="2">
        <f>MACD!E444</f>
        <v>-9.9030740392853644E-2</v>
      </c>
      <c r="E444" s="2">
        <f>MACD!F444</f>
        <v>-0.2229129570164643</v>
      </c>
      <c r="F444" s="2">
        <f>'Moving Avg'!D444</f>
        <v>3.5565800000000003</v>
      </c>
      <c r="G444" s="2">
        <f>'Moving Avg'!F444</f>
        <v>3.410965</v>
      </c>
      <c r="H444" s="2">
        <f>'Moving Avg'!G444</f>
        <v>3.1759320000000013</v>
      </c>
      <c r="I444" s="2">
        <f>'Moving Avg'!H444</f>
        <v>4.7352415000000017</v>
      </c>
      <c r="J444" s="6" t="str">
        <f>OBV!F444</f>
        <v>BEARISH</v>
      </c>
      <c r="K444" s="6" t="str">
        <f>OBV!G444</f>
        <v>STRONG</v>
      </c>
      <c r="L444" s="6" t="str">
        <f>OBV!H444</f>
        <v>CONFIRMED BEARISH</v>
      </c>
      <c r="M444" s="8">
        <f t="shared" si="60"/>
        <v>25</v>
      </c>
      <c r="N444" s="8">
        <f t="shared" si="61"/>
        <v>0</v>
      </c>
      <c r="O444" s="8">
        <f t="shared" si="62"/>
        <v>0</v>
      </c>
      <c r="P444" s="8">
        <f t="shared" si="63"/>
        <v>33</v>
      </c>
      <c r="Q444" s="9">
        <f t="shared" si="64"/>
        <v>13.7</v>
      </c>
      <c r="R444" s="9">
        <f t="shared" si="65"/>
        <v>13.25</v>
      </c>
      <c r="S444" s="9">
        <f t="shared" si="66"/>
        <v>18.600000000000001</v>
      </c>
      <c r="T444" s="9">
        <f t="shared" si="67"/>
        <v>14.5</v>
      </c>
      <c r="U444" s="8">
        <f t="shared" si="68"/>
        <v>15.183333333333332</v>
      </c>
      <c r="V444" s="8">
        <f t="shared" si="69"/>
        <v>15.012499999999999</v>
      </c>
    </row>
    <row r="445" spans="1:22" ht="13.5" x14ac:dyDescent="0.25">
      <c r="A445" s="3">
        <f>RSI!A445</f>
        <v>42951</v>
      </c>
      <c r="B445" s="2">
        <f>RSI!B445</f>
        <v>3.5228000000000002</v>
      </c>
      <c r="C445" s="2">
        <f>RSI!I445</f>
        <v>60.58073780478442</v>
      </c>
      <c r="D445" s="2">
        <f>MACD!E445</f>
        <v>-5.8508140866656788E-2</v>
      </c>
      <c r="E445" s="2">
        <f>MACD!F445</f>
        <v>-0.19003199378650282</v>
      </c>
      <c r="F445" s="2">
        <f>'Moving Avg'!D445</f>
        <v>3.5415599999999996</v>
      </c>
      <c r="G445" s="2">
        <f>'Moving Avg'!F445</f>
        <v>3.4396200000000001</v>
      </c>
      <c r="H445" s="2">
        <f>'Moving Avg'!G445</f>
        <v>3.1834480000000003</v>
      </c>
      <c r="I445" s="2">
        <f>'Moving Avg'!H445</f>
        <v>4.7234990000000012</v>
      </c>
      <c r="J445" s="6" t="str">
        <f>OBV!F445</f>
        <v>BEARISH</v>
      </c>
      <c r="K445" s="6" t="str">
        <f>OBV!G445</f>
        <v>STRONG</v>
      </c>
      <c r="L445" s="6" t="str">
        <f>OBV!H445</f>
        <v>CONFIRMED BEARISH</v>
      </c>
      <c r="M445" s="8">
        <f t="shared" si="60"/>
        <v>25</v>
      </c>
      <c r="N445" s="8">
        <f t="shared" si="61"/>
        <v>0</v>
      </c>
      <c r="O445" s="8">
        <f t="shared" si="62"/>
        <v>0</v>
      </c>
      <c r="P445" s="8">
        <f t="shared" si="63"/>
        <v>33</v>
      </c>
      <c r="Q445" s="9">
        <f t="shared" si="64"/>
        <v>13.7</v>
      </c>
      <c r="R445" s="9">
        <f t="shared" si="65"/>
        <v>13.25</v>
      </c>
      <c r="S445" s="9">
        <f t="shared" si="66"/>
        <v>18.600000000000001</v>
      </c>
      <c r="T445" s="9">
        <f t="shared" si="67"/>
        <v>14.5</v>
      </c>
      <c r="U445" s="8">
        <f t="shared" si="68"/>
        <v>15.183333333333332</v>
      </c>
      <c r="V445" s="8">
        <f t="shared" si="69"/>
        <v>15.012499999999999</v>
      </c>
    </row>
    <row r="446" spans="1:22" ht="13.5" x14ac:dyDescent="0.25">
      <c r="A446" s="3">
        <f>RSI!A446</f>
        <v>42954</v>
      </c>
      <c r="B446" s="2">
        <f>RSI!B446</f>
        <v>3.5228000000000002</v>
      </c>
      <c r="C446" s="2">
        <f>RSI!I446</f>
        <v>60.58073780478442</v>
      </c>
      <c r="D446" s="2">
        <f>MACD!E446</f>
        <v>-3.3699743621155687E-2</v>
      </c>
      <c r="E446" s="2">
        <f>MACD!F446</f>
        <v>-0.15876554375343341</v>
      </c>
      <c r="F446" s="2">
        <f>'Moving Avg'!D446</f>
        <v>3.5321800000000003</v>
      </c>
      <c r="G446" s="2">
        <f>'Moving Avg'!F446</f>
        <v>3.4687450000000006</v>
      </c>
      <c r="H446" s="2">
        <f>'Moving Avg'!G446</f>
        <v>3.1881459999999997</v>
      </c>
      <c r="I446" s="2">
        <f>'Moving Avg'!H446</f>
        <v>4.7117565000000017</v>
      </c>
      <c r="J446" s="6" t="str">
        <f>OBV!F446</f>
        <v>BEARISH</v>
      </c>
      <c r="K446" s="6" t="str">
        <f>OBV!G446</f>
        <v>STRONG</v>
      </c>
      <c r="L446" s="6" t="str">
        <f>OBV!H446</f>
        <v>CONFIRMED BEARISH</v>
      </c>
      <c r="M446" s="8">
        <f t="shared" si="60"/>
        <v>25</v>
      </c>
      <c r="N446" s="8">
        <f t="shared" si="61"/>
        <v>0</v>
      </c>
      <c r="O446" s="8">
        <f t="shared" si="62"/>
        <v>0</v>
      </c>
      <c r="P446" s="8">
        <f t="shared" si="63"/>
        <v>33</v>
      </c>
      <c r="Q446" s="9">
        <f t="shared" si="64"/>
        <v>13.7</v>
      </c>
      <c r="R446" s="9">
        <f t="shared" si="65"/>
        <v>13.25</v>
      </c>
      <c r="S446" s="9">
        <f t="shared" si="66"/>
        <v>18.600000000000001</v>
      </c>
      <c r="T446" s="9">
        <f t="shared" si="67"/>
        <v>14.5</v>
      </c>
      <c r="U446" s="8">
        <f t="shared" si="68"/>
        <v>15.183333333333332</v>
      </c>
      <c r="V446" s="8">
        <f t="shared" si="69"/>
        <v>15.012499999999999</v>
      </c>
    </row>
    <row r="447" spans="1:22" ht="13.5" x14ac:dyDescent="0.25">
      <c r="A447" s="3">
        <f>RSI!A447</f>
        <v>42955</v>
      </c>
      <c r="B447" s="2">
        <f>RSI!B447</f>
        <v>3.5228000000000002</v>
      </c>
      <c r="C447" s="2">
        <f>RSI!I447</f>
        <v>60.58073780478442</v>
      </c>
      <c r="D447" s="2">
        <f>MACD!E447</f>
        <v>-1.2005418216604724E-2</v>
      </c>
      <c r="E447" s="2">
        <f>MACD!F447</f>
        <v>-0.12941351864606768</v>
      </c>
      <c r="F447" s="2">
        <f>'Moving Avg'!D447</f>
        <v>3.5228000000000002</v>
      </c>
      <c r="G447" s="2">
        <f>'Moving Avg'!F447</f>
        <v>3.5020950000000006</v>
      </c>
      <c r="H447" s="2">
        <f>'Moving Avg'!G447</f>
        <v>3.1947219999999992</v>
      </c>
      <c r="I447" s="2">
        <f>'Moving Avg'!H447</f>
        <v>4.7008595000000017</v>
      </c>
      <c r="J447" s="6" t="str">
        <f>OBV!F447</f>
        <v>BEARISH</v>
      </c>
      <c r="K447" s="6" t="str">
        <f>OBV!G447</f>
        <v>STRONG</v>
      </c>
      <c r="L447" s="6" t="str">
        <f>OBV!H447</f>
        <v>CONFIRMED BEARISH</v>
      </c>
      <c r="M447" s="8">
        <f t="shared" si="60"/>
        <v>25</v>
      </c>
      <c r="N447" s="8">
        <f t="shared" si="61"/>
        <v>0</v>
      </c>
      <c r="O447" s="8">
        <f t="shared" si="62"/>
        <v>0</v>
      </c>
      <c r="P447" s="8">
        <f t="shared" si="63"/>
        <v>33</v>
      </c>
      <c r="Q447" s="9">
        <f t="shared" si="64"/>
        <v>13.7</v>
      </c>
      <c r="R447" s="9">
        <f t="shared" si="65"/>
        <v>13.25</v>
      </c>
      <c r="S447" s="9">
        <f t="shared" si="66"/>
        <v>18.600000000000001</v>
      </c>
      <c r="T447" s="9">
        <f t="shared" si="67"/>
        <v>14.5</v>
      </c>
      <c r="U447" s="8">
        <f t="shared" si="68"/>
        <v>15.183333333333332</v>
      </c>
      <c r="V447" s="8">
        <f t="shared" si="69"/>
        <v>15.012499999999999</v>
      </c>
    </row>
    <row r="448" spans="1:22" ht="13.5" x14ac:dyDescent="0.25">
      <c r="A448" s="3">
        <f>RSI!A448</f>
        <v>42956</v>
      </c>
      <c r="B448" s="2">
        <f>RSI!B448</f>
        <v>3.4194</v>
      </c>
      <c r="C448" s="2">
        <f>RSI!I448</f>
        <v>50.743235227585913</v>
      </c>
      <c r="D448" s="2">
        <f>MACD!E448</f>
        <v>2.055287568401587E-2</v>
      </c>
      <c r="E448" s="2">
        <f>MACD!F448</f>
        <v>-9.9420239780050976E-2</v>
      </c>
      <c r="F448" s="2">
        <f>'Moving Avg'!D448</f>
        <v>3.5021200000000001</v>
      </c>
      <c r="G448" s="2">
        <f>'Moving Avg'!F448</f>
        <v>3.5255800000000002</v>
      </c>
      <c r="H448" s="2">
        <f>'Moving Avg'!G448</f>
        <v>3.1992299999999987</v>
      </c>
      <c r="I448" s="2">
        <f>'Moving Avg'!H448</f>
        <v>4.6893050000000018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25</v>
      </c>
      <c r="N448" s="8">
        <f t="shared" si="61"/>
        <v>0</v>
      </c>
      <c r="O448" s="8">
        <f t="shared" si="62"/>
        <v>0</v>
      </c>
      <c r="P448" s="8">
        <f t="shared" si="63"/>
        <v>16.5</v>
      </c>
      <c r="Q448" s="9">
        <f t="shared" si="64"/>
        <v>11.225</v>
      </c>
      <c r="R448" s="9">
        <f t="shared" si="65"/>
        <v>9.125</v>
      </c>
      <c r="S448" s="9">
        <f t="shared" si="66"/>
        <v>11.175000000000001</v>
      </c>
      <c r="T448" s="9">
        <f t="shared" si="67"/>
        <v>10.375</v>
      </c>
      <c r="U448" s="8">
        <f t="shared" si="68"/>
        <v>10.508333333333335</v>
      </c>
      <c r="V448" s="8">
        <f t="shared" si="69"/>
        <v>10.475000000000001</v>
      </c>
    </row>
    <row r="449" spans="1:22" ht="13.5" x14ac:dyDescent="0.25">
      <c r="A449" s="3">
        <f>RSI!A449</f>
        <v>42957</v>
      </c>
      <c r="B449" s="2">
        <f>RSI!B449</f>
        <v>3.504</v>
      </c>
      <c r="C449" s="2">
        <f>RSI!I449</f>
        <v>56.908806612297447</v>
      </c>
      <c r="D449" s="2">
        <f>MACD!E449</f>
        <v>4.1809056082690255E-2</v>
      </c>
      <c r="E449" s="2">
        <f>MACD!F449</f>
        <v>-7.1174380607502738E-2</v>
      </c>
      <c r="F449" s="2">
        <f>'Moving Avg'!D449</f>
        <v>3.4983600000000004</v>
      </c>
      <c r="G449" s="2">
        <f>'Moving Avg'!F449</f>
        <v>3.5443700000000007</v>
      </c>
      <c r="H449" s="2">
        <f>'Moving Avg'!G449</f>
        <v>3.205617999999999</v>
      </c>
      <c r="I449" s="2">
        <f>'Moving Avg'!H449</f>
        <v>4.678408000000001</v>
      </c>
      <c r="J449" s="6" t="str">
        <f>OBV!F449</f>
        <v>BULLISH</v>
      </c>
      <c r="K449" s="6" t="str">
        <f>OBV!G449</f>
        <v>WEAK</v>
      </c>
      <c r="L449" s="6" t="str">
        <f>OBV!H449</f>
        <v>BULLISH DIVERGENCE</v>
      </c>
      <c r="M449" s="8">
        <f t="shared" si="60"/>
        <v>25</v>
      </c>
      <c r="N449" s="8">
        <f t="shared" si="61"/>
        <v>0</v>
      </c>
      <c r="O449" s="8">
        <f t="shared" si="62"/>
        <v>0</v>
      </c>
      <c r="P449" s="8">
        <f t="shared" si="63"/>
        <v>50</v>
      </c>
      <c r="Q449" s="9">
        <f t="shared" si="64"/>
        <v>16.25</v>
      </c>
      <c r="R449" s="9">
        <f t="shared" si="65"/>
        <v>17.5</v>
      </c>
      <c r="S449" s="9">
        <f t="shared" si="66"/>
        <v>26.25</v>
      </c>
      <c r="T449" s="9">
        <f t="shared" si="67"/>
        <v>18.75</v>
      </c>
      <c r="U449" s="8">
        <f t="shared" si="68"/>
        <v>20</v>
      </c>
      <c r="V449" s="8">
        <f t="shared" si="69"/>
        <v>19.6875</v>
      </c>
    </row>
    <row r="450" spans="1:22" ht="13.5" x14ac:dyDescent="0.25">
      <c r="A450" s="3">
        <f>RSI!A450</f>
        <v>42958</v>
      </c>
      <c r="B450" s="2">
        <f>RSI!B450</f>
        <v>3.4758</v>
      </c>
      <c r="C450" s="2">
        <f>RSI!I450</f>
        <v>54.461650505973189</v>
      </c>
      <c r="D450" s="2">
        <f>MACD!E450</f>
        <v>5.846721387558107E-2</v>
      </c>
      <c r="E450" s="2">
        <f>MACD!F450</f>
        <v>-4.5246061710885979E-2</v>
      </c>
      <c r="F450" s="2">
        <f>'Moving Avg'!D450</f>
        <v>3.4889600000000001</v>
      </c>
      <c r="G450" s="2">
        <f>'Moving Avg'!F450</f>
        <v>3.5523550000000008</v>
      </c>
      <c r="H450" s="2">
        <f>'Moving Avg'!G450</f>
        <v>3.2097519999999982</v>
      </c>
      <c r="I450" s="2">
        <f>'Moving Avg'!H450</f>
        <v>4.6676050000000018</v>
      </c>
      <c r="J450" s="6" t="str">
        <f>OBV!F450</f>
        <v>BULLISH</v>
      </c>
      <c r="K450" s="6" t="str">
        <f>OBV!G450</f>
        <v>WEAK</v>
      </c>
      <c r="L450" s="6" t="str">
        <f>OBV!H450</f>
        <v>BULLISH DIVERGENCE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50</v>
      </c>
      <c r="Q450" s="9">
        <f t="shared" si="64"/>
        <v>16.25</v>
      </c>
      <c r="R450" s="9">
        <f t="shared" si="65"/>
        <v>17.5</v>
      </c>
      <c r="S450" s="9">
        <f t="shared" si="66"/>
        <v>26.25</v>
      </c>
      <c r="T450" s="9">
        <f t="shared" si="67"/>
        <v>18.75</v>
      </c>
      <c r="U450" s="8">
        <f t="shared" si="68"/>
        <v>20</v>
      </c>
      <c r="V450" s="8">
        <f t="shared" si="69"/>
        <v>19.6875</v>
      </c>
    </row>
    <row r="451" spans="1:22" ht="13.5" x14ac:dyDescent="0.25">
      <c r="A451" s="3">
        <f>RSI!A451</f>
        <v>42961</v>
      </c>
      <c r="B451" s="2">
        <f>RSI!B451</f>
        <v>3.4758</v>
      </c>
      <c r="C451" s="2">
        <f>RSI!I451</f>
        <v>54.461650505973189</v>
      </c>
      <c r="D451" s="2">
        <f>MACD!E451</f>
        <v>6.7905175521001393E-2</v>
      </c>
      <c r="E451" s="2">
        <f>MACD!F451</f>
        <v>-2.2615814264508503E-2</v>
      </c>
      <c r="F451" s="2">
        <f>'Moving Avg'!D451</f>
        <v>3.4795600000000002</v>
      </c>
      <c r="G451" s="2">
        <f>'Moving Avg'!F451</f>
        <v>3.5547050000000011</v>
      </c>
      <c r="H451" s="2">
        <f>'Moving Avg'!G451</f>
        <v>3.2138859999999982</v>
      </c>
      <c r="I451" s="2">
        <f>'Moving Avg'!H451</f>
        <v>4.6568020000000017</v>
      </c>
      <c r="J451" s="6" t="str">
        <f>OBV!F451</f>
        <v>BULLISH</v>
      </c>
      <c r="K451" s="6" t="str">
        <f>OBV!G451</f>
        <v>WEAK</v>
      </c>
      <c r="L451" s="6" t="str">
        <f>OBV!H451</f>
        <v>BULLISH DIVERGENCE</v>
      </c>
      <c r="M451" s="8">
        <f t="shared" si="70"/>
        <v>25</v>
      </c>
      <c r="N451" s="8">
        <f t="shared" si="71"/>
        <v>0</v>
      </c>
      <c r="O451" s="8">
        <f t="shared" si="72"/>
        <v>0</v>
      </c>
      <c r="P451" s="8">
        <f t="shared" si="73"/>
        <v>50</v>
      </c>
      <c r="Q451" s="9">
        <f t="shared" ref="Q451:Q514" si="74">0.35*M451+N451*0.35+O451*0.15+P451*0.15</f>
        <v>16.25</v>
      </c>
      <c r="R451" s="9">
        <f t="shared" ref="R451:R514" si="75">M451*0.2+N451*0.2+O451*0.35+P451*0.25</f>
        <v>17.5</v>
      </c>
      <c r="S451" s="9">
        <f t="shared" ref="S451:S514" si="76">M451*0.15+N451*0.15+O451*0.25+P451*0.45</f>
        <v>26.25</v>
      </c>
      <c r="T451" s="9">
        <f t="shared" ref="T451:T514" si="77">0.25*SUM(M451:P451)</f>
        <v>18.75</v>
      </c>
      <c r="U451" s="8">
        <f t="shared" ref="U451:U514" si="78">SUM(Q451:S451)/3</f>
        <v>20</v>
      </c>
      <c r="V451" s="8">
        <f t="shared" ref="V451:V514" si="79">SUM(Q451:T451)/4</f>
        <v>19.6875</v>
      </c>
    </row>
    <row r="452" spans="1:22" ht="13.5" x14ac:dyDescent="0.25">
      <c r="A452" s="3">
        <f>RSI!A452</f>
        <v>42962</v>
      </c>
      <c r="B452" s="2">
        <f>RSI!B452</f>
        <v>3.5</v>
      </c>
      <c r="C452" s="2">
        <f>RSI!I452</f>
        <v>56.330589599903973</v>
      </c>
      <c r="D452" s="2">
        <f>MACD!E452</f>
        <v>7.3803234638969428E-2</v>
      </c>
      <c r="E452" s="2">
        <f>MACD!F452</f>
        <v>-3.3320044838129163E-3</v>
      </c>
      <c r="F452" s="2">
        <f>'Moving Avg'!D452</f>
        <v>3.4750000000000001</v>
      </c>
      <c r="G452" s="2">
        <f>'Moving Avg'!F452</f>
        <v>3.5488700000000017</v>
      </c>
      <c r="H452" s="2">
        <f>'Moving Avg'!G452</f>
        <v>3.218503999999998</v>
      </c>
      <c r="I452" s="2">
        <f>'Moving Avg'!H452</f>
        <v>4.6461200000000025</v>
      </c>
      <c r="J452" s="6" t="str">
        <f>OBV!F452</f>
        <v>BEARISH</v>
      </c>
      <c r="K452" s="6" t="str">
        <f>OBV!G452</f>
        <v>STRONG</v>
      </c>
      <c r="L452" s="6" t="str">
        <f>OBV!H452</f>
        <v>CONFIRMED BEARISH</v>
      </c>
      <c r="M452" s="8">
        <f t="shared" si="70"/>
        <v>25</v>
      </c>
      <c r="N452" s="8">
        <f t="shared" si="71"/>
        <v>0</v>
      </c>
      <c r="O452" s="8">
        <f t="shared" si="72"/>
        <v>0</v>
      </c>
      <c r="P452" s="8">
        <f t="shared" si="73"/>
        <v>33</v>
      </c>
      <c r="Q452" s="9">
        <f t="shared" si="74"/>
        <v>13.7</v>
      </c>
      <c r="R452" s="9">
        <f t="shared" si="75"/>
        <v>13.25</v>
      </c>
      <c r="S452" s="9">
        <f t="shared" si="76"/>
        <v>18.600000000000001</v>
      </c>
      <c r="T452" s="9">
        <f t="shared" si="77"/>
        <v>14.5</v>
      </c>
      <c r="U452" s="8">
        <f t="shared" si="78"/>
        <v>15.183333333333332</v>
      </c>
      <c r="V452" s="8">
        <f t="shared" si="79"/>
        <v>15.012499999999999</v>
      </c>
    </row>
    <row r="453" spans="1:22" ht="13.5" x14ac:dyDescent="0.25">
      <c r="A453" s="3">
        <f>RSI!A453</f>
        <v>42963</v>
      </c>
      <c r="B453" s="2">
        <f>RSI!B453</f>
        <v>3.52</v>
      </c>
      <c r="C453" s="2">
        <f>RSI!I453</f>
        <v>57.869501553469846</v>
      </c>
      <c r="D453" s="2">
        <f>MACD!E453</f>
        <v>6.9680594521833061E-2</v>
      </c>
      <c r="E453" s="2">
        <f>MACD!F453</f>
        <v>1.1270515317316281E-2</v>
      </c>
      <c r="F453" s="2">
        <f>'Moving Avg'!D453</f>
        <v>3.49512</v>
      </c>
      <c r="G453" s="2">
        <f>'Moving Avg'!F453</f>
        <v>3.544035</v>
      </c>
      <c r="H453" s="2">
        <f>'Moving Avg'!G453</f>
        <v>3.2235219999999982</v>
      </c>
      <c r="I453" s="2">
        <f>'Moving Avg'!H453</f>
        <v>4.635538000000003</v>
      </c>
      <c r="J453" s="6" t="str">
        <f>OBV!F453</f>
        <v>BULLISH</v>
      </c>
      <c r="K453" s="6" t="str">
        <f>OBV!G453</f>
        <v>NEUTRAL</v>
      </c>
      <c r="L453" s="6" t="str">
        <f>OBV!H453</f>
        <v>BULLISH DIVERGENCE</v>
      </c>
      <c r="M453" s="8">
        <f t="shared" si="70"/>
        <v>25</v>
      </c>
      <c r="N453" s="8">
        <f t="shared" si="71"/>
        <v>0</v>
      </c>
      <c r="O453" s="8">
        <f t="shared" si="72"/>
        <v>0</v>
      </c>
      <c r="P453" s="8">
        <f t="shared" si="73"/>
        <v>66.5</v>
      </c>
      <c r="Q453" s="9">
        <f t="shared" si="74"/>
        <v>18.725000000000001</v>
      </c>
      <c r="R453" s="9">
        <f t="shared" si="75"/>
        <v>21.625</v>
      </c>
      <c r="S453" s="9">
        <f t="shared" si="76"/>
        <v>33.674999999999997</v>
      </c>
      <c r="T453" s="9">
        <f t="shared" si="77"/>
        <v>22.875</v>
      </c>
      <c r="U453" s="8">
        <f t="shared" si="78"/>
        <v>24.675000000000001</v>
      </c>
      <c r="V453" s="8">
        <f t="shared" si="79"/>
        <v>24.225000000000001</v>
      </c>
    </row>
    <row r="454" spans="1:22" ht="13.5" x14ac:dyDescent="0.25">
      <c r="A454" s="3">
        <f>RSI!A454</f>
        <v>42964</v>
      </c>
      <c r="B454" s="2">
        <f>RSI!B454</f>
        <v>3.48</v>
      </c>
      <c r="C454" s="2">
        <f>RSI!I454</f>
        <v>53.786981765420386</v>
      </c>
      <c r="D454" s="2">
        <f>MACD!E454</f>
        <v>6.865139677169152E-2</v>
      </c>
      <c r="E454" s="2">
        <f>MACD!F454</f>
        <v>2.274669160819133E-2</v>
      </c>
      <c r="F454" s="2">
        <f>'Moving Avg'!D454</f>
        <v>3.4903199999999996</v>
      </c>
      <c r="G454" s="2">
        <f>'Moving Avg'!F454</f>
        <v>3.5353200000000009</v>
      </c>
      <c r="H454" s="2">
        <f>'Moving Avg'!G454</f>
        <v>3.2292419999999988</v>
      </c>
      <c r="I454" s="2">
        <f>'Moving Avg'!H454</f>
        <v>4.6247560000000041</v>
      </c>
      <c r="J454" s="6" t="str">
        <f>OBV!F454</f>
        <v>BEARISH</v>
      </c>
      <c r="K454" s="6" t="str">
        <f>OBV!G454</f>
        <v>STRONG</v>
      </c>
      <c r="L454" s="6" t="str">
        <f>OBV!H454</f>
        <v>CONFIRMED BEARISH</v>
      </c>
      <c r="M454" s="8">
        <f t="shared" si="70"/>
        <v>25</v>
      </c>
      <c r="N454" s="8">
        <f t="shared" si="71"/>
        <v>0</v>
      </c>
      <c r="O454" s="8">
        <f t="shared" si="72"/>
        <v>0</v>
      </c>
      <c r="P454" s="8">
        <f t="shared" si="73"/>
        <v>33</v>
      </c>
      <c r="Q454" s="9">
        <f t="shared" si="74"/>
        <v>13.7</v>
      </c>
      <c r="R454" s="9">
        <f t="shared" si="75"/>
        <v>13.25</v>
      </c>
      <c r="S454" s="9">
        <f t="shared" si="76"/>
        <v>18.600000000000001</v>
      </c>
      <c r="T454" s="9">
        <f t="shared" si="77"/>
        <v>14.5</v>
      </c>
      <c r="U454" s="8">
        <f t="shared" si="78"/>
        <v>15.183333333333332</v>
      </c>
      <c r="V454" s="8">
        <f t="shared" si="79"/>
        <v>15.012499999999999</v>
      </c>
    </row>
    <row r="455" spans="1:22" ht="13.5" x14ac:dyDescent="0.25">
      <c r="A455" s="3">
        <f>RSI!A455</f>
        <v>42965</v>
      </c>
      <c r="B455" s="2">
        <f>RSI!B455</f>
        <v>3.44</v>
      </c>
      <c r="C455" s="2">
        <f>RSI!I455</f>
        <v>49.989123425893531</v>
      </c>
      <c r="D455" s="2">
        <f>MACD!E455</f>
        <v>7.0513405408797691E-2</v>
      </c>
      <c r="E455" s="2">
        <f>MACD!F455</f>
        <v>3.2300034368312608E-2</v>
      </c>
      <c r="F455" s="2">
        <f>'Moving Avg'!D455</f>
        <v>3.4831600000000003</v>
      </c>
      <c r="G455" s="2">
        <f>'Moving Avg'!F455</f>
        <v>3.5264850000000001</v>
      </c>
      <c r="H455" s="2">
        <f>'Moving Avg'!G455</f>
        <v>3.235101999999999</v>
      </c>
      <c r="I455" s="2">
        <f>'Moving Avg'!H455</f>
        <v>4.6137740000000029</v>
      </c>
      <c r="J455" s="6" t="str">
        <f>OBV!F455</f>
        <v>BEARISH</v>
      </c>
      <c r="K455" s="6" t="str">
        <f>OBV!G455</f>
        <v>STRONG</v>
      </c>
      <c r="L455" s="6" t="str">
        <f>OBV!H455</f>
        <v>CONFIRMED BEARISH</v>
      </c>
      <c r="M455" s="8">
        <f t="shared" si="70"/>
        <v>25</v>
      </c>
      <c r="N455" s="8">
        <f t="shared" si="71"/>
        <v>0</v>
      </c>
      <c r="O455" s="8">
        <f t="shared" si="72"/>
        <v>0</v>
      </c>
      <c r="P455" s="8">
        <f t="shared" si="73"/>
        <v>33</v>
      </c>
      <c r="Q455" s="9">
        <f t="shared" si="74"/>
        <v>13.7</v>
      </c>
      <c r="R455" s="9">
        <f t="shared" si="75"/>
        <v>13.25</v>
      </c>
      <c r="S455" s="9">
        <f t="shared" si="76"/>
        <v>18.600000000000001</v>
      </c>
      <c r="T455" s="9">
        <f t="shared" si="77"/>
        <v>14.5</v>
      </c>
      <c r="U455" s="8">
        <f t="shared" si="78"/>
        <v>15.183333333333332</v>
      </c>
      <c r="V455" s="8">
        <f t="shared" si="79"/>
        <v>15.012499999999999</v>
      </c>
    </row>
    <row r="456" spans="1:22" ht="13.5" x14ac:dyDescent="0.25">
      <c r="A456" s="3">
        <f>RSI!A456</f>
        <v>42968</v>
      </c>
      <c r="B456" s="2">
        <f>RSI!B456</f>
        <v>3.44</v>
      </c>
      <c r="C456" s="2">
        <f>RSI!I456</f>
        <v>49.989123425893524</v>
      </c>
      <c r="D456" s="2">
        <f>MACD!E456</f>
        <v>7.2112262256572635E-2</v>
      </c>
      <c r="E456" s="2">
        <f>MACD!F456</f>
        <v>4.0262479945964616E-2</v>
      </c>
      <c r="F456" s="2">
        <f>'Moving Avg'!D456</f>
        <v>3.476</v>
      </c>
      <c r="G456" s="2">
        <f>'Moving Avg'!F456</f>
        <v>3.5204700000000004</v>
      </c>
      <c r="H456" s="2">
        <f>'Moving Avg'!G456</f>
        <v>3.2428399999999988</v>
      </c>
      <c r="I456" s="2">
        <f>'Moving Avg'!H456</f>
        <v>4.602839000000003</v>
      </c>
      <c r="J456" s="6" t="str">
        <f>OBV!F456</f>
        <v>BEARISH</v>
      </c>
      <c r="K456" s="6" t="str">
        <f>OBV!G456</f>
        <v>STRONG</v>
      </c>
      <c r="L456" s="6" t="str">
        <f>OBV!H456</f>
        <v>CONFIRMED BEARISH</v>
      </c>
      <c r="M456" s="8">
        <f t="shared" si="70"/>
        <v>25</v>
      </c>
      <c r="N456" s="8">
        <f t="shared" si="71"/>
        <v>0</v>
      </c>
      <c r="O456" s="8">
        <f t="shared" si="72"/>
        <v>0</v>
      </c>
      <c r="P456" s="8">
        <f t="shared" si="73"/>
        <v>33</v>
      </c>
      <c r="Q456" s="9">
        <f t="shared" si="74"/>
        <v>13.7</v>
      </c>
      <c r="R456" s="9">
        <f t="shared" si="75"/>
        <v>13.25</v>
      </c>
      <c r="S456" s="9">
        <f t="shared" si="76"/>
        <v>18.600000000000001</v>
      </c>
      <c r="T456" s="9">
        <f t="shared" si="77"/>
        <v>14.5</v>
      </c>
      <c r="U456" s="8">
        <f t="shared" si="78"/>
        <v>15.183333333333332</v>
      </c>
      <c r="V456" s="8">
        <f t="shared" si="79"/>
        <v>15.012499999999999</v>
      </c>
    </row>
    <row r="457" spans="1:22" ht="13.5" x14ac:dyDescent="0.25">
      <c r="A457" s="3">
        <f>RSI!A457</f>
        <v>42969</v>
      </c>
      <c r="B457" s="2">
        <f>RSI!B457</f>
        <v>3.43</v>
      </c>
      <c r="C457" s="2">
        <f>RSI!I457</f>
        <v>48.98625218770357</v>
      </c>
      <c r="D457" s="2">
        <f>MACD!E457</f>
        <v>7.4227466199911163E-2</v>
      </c>
      <c r="E457" s="2">
        <f>MACD!F457</f>
        <v>4.7055477196753931E-2</v>
      </c>
      <c r="F457" s="2">
        <f>'Moving Avg'!D457</f>
        <v>3.4619999999999997</v>
      </c>
      <c r="G457" s="2">
        <f>'Moving Avg'!F457</f>
        <v>3.5134850000000002</v>
      </c>
      <c r="H457" s="2">
        <f>'Moving Avg'!G457</f>
        <v>3.2520699999999994</v>
      </c>
      <c r="I457" s="2">
        <f>'Moving Avg'!H457</f>
        <v>4.5918540000000023</v>
      </c>
      <c r="J457" s="6" t="str">
        <f>OBV!F457</f>
        <v>BEARISH</v>
      </c>
      <c r="K457" s="6" t="str">
        <f>OBV!G457</f>
        <v>STRONG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0</v>
      </c>
      <c r="P457" s="8">
        <f t="shared" si="73"/>
        <v>33</v>
      </c>
      <c r="Q457" s="9">
        <f t="shared" si="74"/>
        <v>13.7</v>
      </c>
      <c r="R457" s="9">
        <f t="shared" si="75"/>
        <v>13.25</v>
      </c>
      <c r="S457" s="9">
        <f t="shared" si="76"/>
        <v>18.600000000000001</v>
      </c>
      <c r="T457" s="9">
        <f t="shared" si="77"/>
        <v>14.5</v>
      </c>
      <c r="U457" s="8">
        <f t="shared" si="78"/>
        <v>15.183333333333332</v>
      </c>
      <c r="V457" s="8">
        <f t="shared" si="79"/>
        <v>15.012499999999999</v>
      </c>
    </row>
    <row r="458" spans="1:22" ht="13.5" x14ac:dyDescent="0.25">
      <c r="A458" s="3">
        <f>RSI!A458</f>
        <v>42970</v>
      </c>
      <c r="B458" s="2">
        <f>RSI!B458</f>
        <v>3.4</v>
      </c>
      <c r="C458" s="2">
        <f>RSI!I458</f>
        <v>46.004471879108316</v>
      </c>
      <c r="D458" s="2">
        <f>MACD!E458</f>
        <v>6.2410859987997558E-2</v>
      </c>
      <c r="E458" s="2">
        <f>MACD!F458</f>
        <v>5.0126553755002655E-2</v>
      </c>
      <c r="F458" s="2">
        <f>'Moving Avg'!D458</f>
        <v>3.4379999999999997</v>
      </c>
      <c r="G458" s="2">
        <f>'Moving Avg'!F458</f>
        <v>3.50265</v>
      </c>
      <c r="H458" s="2">
        <f>'Moving Avg'!G458</f>
        <v>3.2606999999999995</v>
      </c>
      <c r="I458" s="2">
        <f>'Moving Avg'!H458</f>
        <v>4.5808130000000027</v>
      </c>
      <c r="J458" s="6" t="str">
        <f>OBV!F458</f>
        <v>BEARISH</v>
      </c>
      <c r="K458" s="6" t="str">
        <f>OBV!G458</f>
        <v>STRONG</v>
      </c>
      <c r="L458" s="6" t="str">
        <f>OBV!H458</f>
        <v>CONFIRMED BEARISH</v>
      </c>
      <c r="M458" s="8">
        <f t="shared" si="70"/>
        <v>25</v>
      </c>
      <c r="N458" s="8">
        <f t="shared" si="71"/>
        <v>0</v>
      </c>
      <c r="O458" s="8">
        <f t="shared" si="72"/>
        <v>0</v>
      </c>
      <c r="P458" s="8">
        <f t="shared" si="73"/>
        <v>33</v>
      </c>
      <c r="Q458" s="9">
        <f t="shared" si="74"/>
        <v>13.7</v>
      </c>
      <c r="R458" s="9">
        <f t="shared" si="75"/>
        <v>13.25</v>
      </c>
      <c r="S458" s="9">
        <f t="shared" si="76"/>
        <v>18.600000000000001</v>
      </c>
      <c r="T458" s="9">
        <f t="shared" si="77"/>
        <v>14.5</v>
      </c>
      <c r="U458" s="8">
        <f t="shared" si="78"/>
        <v>15.183333333333332</v>
      </c>
      <c r="V458" s="8">
        <f t="shared" si="79"/>
        <v>15.012499999999999</v>
      </c>
    </row>
    <row r="459" spans="1:22" ht="13.5" x14ac:dyDescent="0.25">
      <c r="A459" s="3">
        <f>RSI!A459</f>
        <v>42971</v>
      </c>
      <c r="B459" s="2">
        <f>RSI!B459</f>
        <v>3.3</v>
      </c>
      <c r="C459" s="2">
        <f>RSI!I459</f>
        <v>37.754794454691279</v>
      </c>
      <c r="D459" s="2">
        <f>MACD!E459</f>
        <v>7.3085474950310481E-2</v>
      </c>
      <c r="E459" s="2">
        <f>MACD!F459</f>
        <v>5.4718337994064226E-2</v>
      </c>
      <c r="F459" s="2">
        <f>'Moving Avg'!D459</f>
        <v>3.4020000000000001</v>
      </c>
      <c r="G459" s="2">
        <f>'Moving Avg'!F459</f>
        <v>3.486815</v>
      </c>
      <c r="H459" s="2">
        <f>'Moving Avg'!G459</f>
        <v>3.2690199999999998</v>
      </c>
      <c r="I459" s="2">
        <f>'Moving Avg'!H459</f>
        <v>4.5692720000000016</v>
      </c>
      <c r="J459" s="6" t="str">
        <f>OBV!F459</f>
        <v>BEARISH</v>
      </c>
      <c r="K459" s="6" t="str">
        <f>OBV!G459</f>
        <v>STRONG</v>
      </c>
      <c r="L459" s="6" t="str">
        <f>OBV!H459</f>
        <v>CONFIRMED BEARISH</v>
      </c>
      <c r="M459" s="8">
        <f t="shared" si="70"/>
        <v>25</v>
      </c>
      <c r="N459" s="8">
        <f t="shared" si="71"/>
        <v>0</v>
      </c>
      <c r="O459" s="8">
        <f t="shared" si="72"/>
        <v>0</v>
      </c>
      <c r="P459" s="8">
        <f t="shared" si="73"/>
        <v>33</v>
      </c>
      <c r="Q459" s="9">
        <f t="shared" si="74"/>
        <v>13.7</v>
      </c>
      <c r="R459" s="9">
        <f t="shared" si="75"/>
        <v>13.25</v>
      </c>
      <c r="S459" s="9">
        <f t="shared" si="76"/>
        <v>18.600000000000001</v>
      </c>
      <c r="T459" s="9">
        <f t="shared" si="77"/>
        <v>14.5</v>
      </c>
      <c r="U459" s="8">
        <f t="shared" si="78"/>
        <v>15.183333333333332</v>
      </c>
      <c r="V459" s="8">
        <f t="shared" si="79"/>
        <v>15.012499999999999</v>
      </c>
    </row>
    <row r="460" spans="1:22" ht="13.5" x14ac:dyDescent="0.25">
      <c r="A460" s="3">
        <f>RSI!A460</f>
        <v>42972</v>
      </c>
      <c r="B460" s="2">
        <f>RSI!B460</f>
        <v>3.3</v>
      </c>
      <c r="C460" s="2">
        <f>RSI!I460</f>
        <v>37.754794454691279</v>
      </c>
      <c r="D460" s="2">
        <f>MACD!E460</f>
        <v>7.8602219152119179E-2</v>
      </c>
      <c r="E460" s="2">
        <f>MACD!F460</f>
        <v>5.9495114225675216E-2</v>
      </c>
      <c r="F460" s="2">
        <f>'Moving Avg'!D460</f>
        <v>3.3740000000000001</v>
      </c>
      <c r="G460" s="2">
        <f>'Moving Avg'!F460</f>
        <v>3.4719199999999995</v>
      </c>
      <c r="H460" s="2">
        <f>'Moving Avg'!G460</f>
        <v>3.2805340000000003</v>
      </c>
      <c r="I460" s="2">
        <f>'Moving Avg'!H460</f>
        <v>4.5577310000000022</v>
      </c>
      <c r="J460" s="6" t="str">
        <f>OBV!F460</f>
        <v>BEARISH</v>
      </c>
      <c r="K460" s="6" t="str">
        <f>OBV!G460</f>
        <v>STRONG</v>
      </c>
      <c r="L460" s="6" t="str">
        <f>OBV!H460</f>
        <v>CONFIRMED BEARISH</v>
      </c>
      <c r="M460" s="8">
        <f t="shared" si="70"/>
        <v>25</v>
      </c>
      <c r="N460" s="8">
        <f t="shared" si="71"/>
        <v>0</v>
      </c>
      <c r="O460" s="8">
        <f t="shared" si="72"/>
        <v>0</v>
      </c>
      <c r="P460" s="8">
        <f t="shared" si="73"/>
        <v>33</v>
      </c>
      <c r="Q460" s="9">
        <f t="shared" si="74"/>
        <v>13.7</v>
      </c>
      <c r="R460" s="9">
        <f t="shared" si="75"/>
        <v>13.25</v>
      </c>
      <c r="S460" s="9">
        <f t="shared" si="76"/>
        <v>18.600000000000001</v>
      </c>
      <c r="T460" s="9">
        <f t="shared" si="77"/>
        <v>14.5</v>
      </c>
      <c r="U460" s="8">
        <f t="shared" si="78"/>
        <v>15.183333333333332</v>
      </c>
      <c r="V460" s="8">
        <f t="shared" si="79"/>
        <v>15.012499999999999</v>
      </c>
    </row>
    <row r="461" spans="1:22" ht="13.5" x14ac:dyDescent="0.25">
      <c r="A461" s="3">
        <f>RSI!A461</f>
        <v>42975</v>
      </c>
      <c r="B461" s="2">
        <f>RSI!B461</f>
        <v>3.3</v>
      </c>
      <c r="C461" s="2">
        <f>RSI!I461</f>
        <v>37.754794454691265</v>
      </c>
      <c r="D461" s="2">
        <f>MACD!E461</f>
        <v>8.4032121656075986E-2</v>
      </c>
      <c r="E461" s="2">
        <f>MACD!F461</f>
        <v>6.440251571175537E-2</v>
      </c>
      <c r="F461" s="2">
        <f>'Moving Avg'!D461</f>
        <v>3.3460000000000001</v>
      </c>
      <c r="G461" s="2">
        <f>'Moving Avg'!F461</f>
        <v>3.4584349999999993</v>
      </c>
      <c r="H461" s="2">
        <f>'Moving Avg'!G461</f>
        <v>3.2890420000000011</v>
      </c>
      <c r="I461" s="2">
        <f>'Moving Avg'!H461</f>
        <v>4.5461900000000028</v>
      </c>
      <c r="J461" s="6" t="str">
        <f>OBV!F461</f>
        <v>BEARISH</v>
      </c>
      <c r="K461" s="6" t="str">
        <f>OBV!G461</f>
        <v>STRONG</v>
      </c>
      <c r="L461" s="6" t="str">
        <f>OBV!H461</f>
        <v>CONFIRMED BEARISH</v>
      </c>
      <c r="M461" s="8">
        <f t="shared" si="70"/>
        <v>25</v>
      </c>
      <c r="N461" s="8">
        <f t="shared" si="71"/>
        <v>0</v>
      </c>
      <c r="O461" s="8">
        <f t="shared" si="72"/>
        <v>0</v>
      </c>
      <c r="P461" s="8">
        <f t="shared" si="73"/>
        <v>33</v>
      </c>
      <c r="Q461" s="9">
        <f t="shared" si="74"/>
        <v>13.7</v>
      </c>
      <c r="R461" s="9">
        <f t="shared" si="75"/>
        <v>13.25</v>
      </c>
      <c r="S461" s="9">
        <f t="shared" si="76"/>
        <v>18.600000000000001</v>
      </c>
      <c r="T461" s="9">
        <f t="shared" si="77"/>
        <v>14.5</v>
      </c>
      <c r="U461" s="8">
        <f t="shared" si="78"/>
        <v>15.183333333333332</v>
      </c>
      <c r="V461" s="8">
        <f t="shared" si="79"/>
        <v>15.012499999999999</v>
      </c>
    </row>
    <row r="462" spans="1:22" ht="13.5" x14ac:dyDescent="0.25">
      <c r="A462" s="3">
        <f>RSI!A462</f>
        <v>42976</v>
      </c>
      <c r="B462" s="2">
        <f>RSI!B462</f>
        <v>3.29</v>
      </c>
      <c r="C462" s="2">
        <f>RSI!I462</f>
        <v>36.927722133101213</v>
      </c>
      <c r="D462" s="2">
        <f>MACD!E462</f>
        <v>9.3795924225773764E-2</v>
      </c>
      <c r="E462" s="2">
        <f>MACD!F462</f>
        <v>7.0281197414559057E-2</v>
      </c>
      <c r="F462" s="2">
        <f>'Moving Avg'!D462</f>
        <v>3.3180000000000001</v>
      </c>
      <c r="G462" s="2">
        <f>'Moving Avg'!F462</f>
        <v>3.4444499999999998</v>
      </c>
      <c r="H462" s="2">
        <f>'Moving Avg'!G462</f>
        <v>3.2947200000000008</v>
      </c>
      <c r="I462" s="2">
        <f>'Moving Avg'!H462</f>
        <v>4.5348340000000027</v>
      </c>
      <c r="J462" s="6" t="str">
        <f>OBV!F462</f>
        <v>BEARISH</v>
      </c>
      <c r="K462" s="6" t="str">
        <f>OBV!G462</f>
        <v>STRONG</v>
      </c>
      <c r="L462" s="6" t="str">
        <f>OBV!H462</f>
        <v>CONFIRMED BEARISH</v>
      </c>
      <c r="M462" s="8">
        <f t="shared" si="70"/>
        <v>25</v>
      </c>
      <c r="N462" s="8">
        <f t="shared" si="71"/>
        <v>0</v>
      </c>
      <c r="O462" s="8">
        <f t="shared" si="72"/>
        <v>0</v>
      </c>
      <c r="P462" s="8">
        <f t="shared" si="73"/>
        <v>33</v>
      </c>
      <c r="Q462" s="9">
        <f t="shared" si="74"/>
        <v>13.7</v>
      </c>
      <c r="R462" s="9">
        <f t="shared" si="75"/>
        <v>13.25</v>
      </c>
      <c r="S462" s="9">
        <f t="shared" si="76"/>
        <v>18.600000000000001</v>
      </c>
      <c r="T462" s="9">
        <f t="shared" si="77"/>
        <v>14.5</v>
      </c>
      <c r="U462" s="8">
        <f t="shared" si="78"/>
        <v>15.183333333333332</v>
      </c>
      <c r="V462" s="8">
        <f t="shared" si="79"/>
        <v>15.012499999999999</v>
      </c>
    </row>
    <row r="463" spans="1:22" ht="13.5" x14ac:dyDescent="0.25">
      <c r="A463" s="3">
        <f>RSI!A463</f>
        <v>42977</v>
      </c>
      <c r="B463" s="2">
        <f>RSI!B463</f>
        <v>3.29</v>
      </c>
      <c r="C463" s="2">
        <f>RSI!I463</f>
        <v>36.927722133101213</v>
      </c>
      <c r="D463" s="2">
        <f>MACD!E463</f>
        <v>0.10584681314247923</v>
      </c>
      <c r="E463" s="2">
        <f>MACD!F463</f>
        <v>7.7394320560143101E-2</v>
      </c>
      <c r="F463" s="2">
        <f>'Moving Avg'!D463</f>
        <v>3.2959999999999994</v>
      </c>
      <c r="G463" s="2">
        <f>'Moving Avg'!F463</f>
        <v>3.4328099999999999</v>
      </c>
      <c r="H463" s="2">
        <f>'Moving Avg'!G463</f>
        <v>3.3005860000000009</v>
      </c>
      <c r="I463" s="2">
        <f>'Moving Avg'!H463</f>
        <v>4.5231490000000028</v>
      </c>
      <c r="J463" s="6" t="str">
        <f>OBV!F463</f>
        <v>BEARISH</v>
      </c>
      <c r="K463" s="6" t="str">
        <f>OBV!G463</f>
        <v>STRONG</v>
      </c>
      <c r="L463" s="6" t="str">
        <f>OBV!H463</f>
        <v>CONFIRMED BEARISH</v>
      </c>
      <c r="M463" s="8">
        <f t="shared" si="70"/>
        <v>25</v>
      </c>
      <c r="N463" s="8">
        <f t="shared" si="71"/>
        <v>0</v>
      </c>
      <c r="O463" s="8">
        <f t="shared" si="72"/>
        <v>0</v>
      </c>
      <c r="P463" s="8">
        <f t="shared" si="73"/>
        <v>33</v>
      </c>
      <c r="Q463" s="9">
        <f t="shared" si="74"/>
        <v>13.7</v>
      </c>
      <c r="R463" s="9">
        <f t="shared" si="75"/>
        <v>13.25</v>
      </c>
      <c r="S463" s="9">
        <f t="shared" si="76"/>
        <v>18.600000000000001</v>
      </c>
      <c r="T463" s="9">
        <f t="shared" si="77"/>
        <v>14.5</v>
      </c>
      <c r="U463" s="8">
        <f t="shared" si="78"/>
        <v>15.183333333333332</v>
      </c>
      <c r="V463" s="8">
        <f t="shared" si="79"/>
        <v>15.012499999999999</v>
      </c>
    </row>
    <row r="464" spans="1:22" ht="13.5" x14ac:dyDescent="0.25">
      <c r="A464" s="3">
        <f>RSI!A464</f>
        <v>42978</v>
      </c>
      <c r="B464" s="2">
        <f>RSI!B464</f>
        <v>3.29</v>
      </c>
      <c r="C464" s="2">
        <f>RSI!I464</f>
        <v>36.927722133101213</v>
      </c>
      <c r="D464" s="2">
        <f>MACD!E464</f>
        <v>0.11054939775650796</v>
      </c>
      <c r="E464" s="2">
        <f>MACD!F464</f>
        <v>8.4025335999416084E-2</v>
      </c>
      <c r="F464" s="2">
        <f>'Moving Avg'!D464</f>
        <v>3.2939999999999996</v>
      </c>
      <c r="G464" s="2">
        <f>'Moving Avg'!F464</f>
        <v>3.4211699999999992</v>
      </c>
      <c r="H464" s="2">
        <f>'Moving Avg'!G464</f>
        <v>3.3064520000000006</v>
      </c>
      <c r="I464" s="2">
        <f>'Moving Avg'!H464</f>
        <v>4.5114640000000028</v>
      </c>
      <c r="J464" s="6" t="str">
        <f>OBV!F464</f>
        <v>BEARISH</v>
      </c>
      <c r="K464" s="6" t="str">
        <f>OBV!G464</f>
        <v>STRONG</v>
      </c>
      <c r="L464" s="6" t="str">
        <f>OBV!H464</f>
        <v>CONFIRMED BEARISH</v>
      </c>
      <c r="M464" s="8">
        <f t="shared" si="70"/>
        <v>25</v>
      </c>
      <c r="N464" s="8">
        <f t="shared" si="71"/>
        <v>0</v>
      </c>
      <c r="O464" s="8">
        <f t="shared" si="72"/>
        <v>0</v>
      </c>
      <c r="P464" s="8">
        <f t="shared" si="73"/>
        <v>33</v>
      </c>
      <c r="Q464" s="9">
        <f t="shared" si="74"/>
        <v>13.7</v>
      </c>
      <c r="R464" s="9">
        <f t="shared" si="75"/>
        <v>13.25</v>
      </c>
      <c r="S464" s="9">
        <f t="shared" si="76"/>
        <v>18.600000000000001</v>
      </c>
      <c r="T464" s="9">
        <f t="shared" si="77"/>
        <v>14.5</v>
      </c>
      <c r="U464" s="8">
        <f t="shared" si="78"/>
        <v>15.183333333333332</v>
      </c>
      <c r="V464" s="8">
        <f t="shared" si="79"/>
        <v>15.012499999999999</v>
      </c>
    </row>
    <row r="465" spans="1:22" ht="13.5" x14ac:dyDescent="0.25">
      <c r="A465" s="3">
        <f>RSI!A465</f>
        <v>42982</v>
      </c>
      <c r="B465" s="2">
        <f>RSI!B465</f>
        <v>3.29</v>
      </c>
      <c r="C465" s="2">
        <f>RSI!I465</f>
        <v>36.927722133101213</v>
      </c>
      <c r="D465" s="2">
        <f>MACD!E465</f>
        <v>0.10898533273608635</v>
      </c>
      <c r="E465" s="2">
        <f>MACD!F465</f>
        <v>8.9017335346750145E-2</v>
      </c>
      <c r="F465" s="2">
        <f>'Moving Avg'!D465</f>
        <v>3.2919999999999994</v>
      </c>
      <c r="G465" s="2">
        <f>'Moving Avg'!F465</f>
        <v>3.4095299999999993</v>
      </c>
      <c r="H465" s="2">
        <f>'Moving Avg'!G465</f>
        <v>3.3128820000000001</v>
      </c>
      <c r="I465" s="2">
        <f>'Moving Avg'!H465</f>
        <v>4.4989335000000032</v>
      </c>
      <c r="J465" s="6" t="str">
        <f>OBV!F465</f>
        <v>BEARISH</v>
      </c>
      <c r="K465" s="6" t="str">
        <f>OBV!G465</f>
        <v>STRONG</v>
      </c>
      <c r="L465" s="6" t="str">
        <f>OBV!H465</f>
        <v>CONFIRMED BEARISH</v>
      </c>
      <c r="M465" s="8">
        <f t="shared" si="70"/>
        <v>25</v>
      </c>
      <c r="N465" s="8">
        <f t="shared" si="71"/>
        <v>0</v>
      </c>
      <c r="O465" s="8">
        <f t="shared" si="72"/>
        <v>0</v>
      </c>
      <c r="P465" s="8">
        <f t="shared" si="73"/>
        <v>33</v>
      </c>
      <c r="Q465" s="9">
        <f t="shared" si="74"/>
        <v>13.7</v>
      </c>
      <c r="R465" s="9">
        <f t="shared" si="75"/>
        <v>13.25</v>
      </c>
      <c r="S465" s="9">
        <f t="shared" si="76"/>
        <v>18.600000000000001</v>
      </c>
      <c r="T465" s="9">
        <f t="shared" si="77"/>
        <v>14.5</v>
      </c>
      <c r="U465" s="8">
        <f t="shared" si="78"/>
        <v>15.183333333333332</v>
      </c>
      <c r="V465" s="8">
        <f t="shared" si="79"/>
        <v>15.012499999999999</v>
      </c>
    </row>
    <row r="466" spans="1:22" ht="13.5" x14ac:dyDescent="0.25">
      <c r="A466" s="3">
        <f>RSI!A466</f>
        <v>42983</v>
      </c>
      <c r="B466" s="2">
        <f>RSI!B466</f>
        <v>3.29</v>
      </c>
      <c r="C466" s="2">
        <f>RSI!I466</f>
        <v>36.927722133101227</v>
      </c>
      <c r="D466" s="2">
        <f>MACD!E466</f>
        <v>0.10822732928434764</v>
      </c>
      <c r="E466" s="2">
        <f>MACD!F466</f>
        <v>9.2859334134269639E-2</v>
      </c>
      <c r="F466" s="2">
        <f>'Moving Avg'!D466</f>
        <v>3.29</v>
      </c>
      <c r="G466" s="2">
        <f>'Moving Avg'!F466</f>
        <v>3.3978899999999994</v>
      </c>
      <c r="H466" s="2">
        <f>'Moving Avg'!G466</f>
        <v>3.3193120000000005</v>
      </c>
      <c r="I466" s="2">
        <f>'Moving Avg'!H466</f>
        <v>4.4871075000000022</v>
      </c>
      <c r="J466" s="6" t="str">
        <f>OBV!F466</f>
        <v>BEARISH</v>
      </c>
      <c r="K466" s="6" t="str">
        <f>OBV!G466</f>
        <v>STRONG</v>
      </c>
      <c r="L466" s="6" t="str">
        <f>OBV!H466</f>
        <v>CONFIRMED BEARISH</v>
      </c>
      <c r="M466" s="8">
        <f t="shared" si="70"/>
        <v>25</v>
      </c>
      <c r="N466" s="8">
        <f t="shared" si="71"/>
        <v>0</v>
      </c>
      <c r="O466" s="8">
        <f t="shared" si="72"/>
        <v>0</v>
      </c>
      <c r="P466" s="8">
        <f t="shared" si="73"/>
        <v>33</v>
      </c>
      <c r="Q466" s="9">
        <f t="shared" si="74"/>
        <v>13.7</v>
      </c>
      <c r="R466" s="9">
        <f t="shared" si="75"/>
        <v>13.25</v>
      </c>
      <c r="S466" s="9">
        <f t="shared" si="76"/>
        <v>18.600000000000001</v>
      </c>
      <c r="T466" s="9">
        <f t="shared" si="77"/>
        <v>14.5</v>
      </c>
      <c r="U466" s="8">
        <f t="shared" si="78"/>
        <v>15.183333333333332</v>
      </c>
      <c r="V466" s="8">
        <f t="shared" si="79"/>
        <v>15.012499999999999</v>
      </c>
    </row>
    <row r="467" spans="1:22" ht="13.5" x14ac:dyDescent="0.25">
      <c r="A467" s="3">
        <f>RSI!A467</f>
        <v>42984</v>
      </c>
      <c r="B467" s="2">
        <f>RSI!B467</f>
        <v>3.36</v>
      </c>
      <c r="C467" s="2">
        <f>RSI!I467</f>
        <v>48.391204277929631</v>
      </c>
      <c r="D467" s="2">
        <f>MACD!E467</f>
        <v>0.10138584704398967</v>
      </c>
      <c r="E467" s="2">
        <f>MACD!F467</f>
        <v>9.4564636716213651E-2</v>
      </c>
      <c r="F467" s="2">
        <f>'Moving Avg'!D467</f>
        <v>3.3039999999999998</v>
      </c>
      <c r="G467" s="2">
        <f>'Moving Avg'!F467</f>
        <v>3.3897499999999994</v>
      </c>
      <c r="H467" s="2">
        <f>'Moving Avg'!G467</f>
        <v>3.3297720000000011</v>
      </c>
      <c r="I467" s="2">
        <f>'Moving Avg'!H467</f>
        <v>4.4756315000000022</v>
      </c>
      <c r="J467" s="6" t="str">
        <f>OBV!F467</f>
        <v>BULLISH</v>
      </c>
      <c r="K467" s="6" t="str">
        <f>OBV!G467</f>
        <v>WEAK</v>
      </c>
      <c r="L467" s="6" t="str">
        <f>OBV!H467</f>
        <v>CONFIRMED BULLISH</v>
      </c>
      <c r="M467" s="8">
        <f t="shared" si="70"/>
        <v>25</v>
      </c>
      <c r="N467" s="8">
        <f t="shared" si="71"/>
        <v>0</v>
      </c>
      <c r="O467" s="8">
        <f t="shared" si="72"/>
        <v>0</v>
      </c>
      <c r="P467" s="8">
        <f t="shared" si="73"/>
        <v>67</v>
      </c>
      <c r="Q467" s="9">
        <f t="shared" si="74"/>
        <v>18.799999999999997</v>
      </c>
      <c r="R467" s="9">
        <f t="shared" si="75"/>
        <v>21.75</v>
      </c>
      <c r="S467" s="9">
        <f t="shared" si="76"/>
        <v>33.900000000000006</v>
      </c>
      <c r="T467" s="9">
        <f t="shared" si="77"/>
        <v>23</v>
      </c>
      <c r="U467" s="8">
        <f t="shared" si="78"/>
        <v>24.816666666666666</v>
      </c>
      <c r="V467" s="8">
        <f t="shared" si="79"/>
        <v>24.362500000000001</v>
      </c>
    </row>
    <row r="468" spans="1:22" ht="13.5" x14ac:dyDescent="0.25">
      <c r="A468" s="3">
        <f>RSI!A468</f>
        <v>42985</v>
      </c>
      <c r="B468" s="2">
        <f>RSI!B468</f>
        <v>3.28</v>
      </c>
      <c r="C468" s="2">
        <f>RSI!I468</f>
        <v>39.545178284824374</v>
      </c>
      <c r="D468" s="2">
        <f>MACD!E468</f>
        <v>9.6978579225543982E-2</v>
      </c>
      <c r="E468" s="2">
        <f>MACD!F468</f>
        <v>9.5047425218079726E-2</v>
      </c>
      <c r="F468" s="2">
        <f>'Moving Avg'!D468</f>
        <v>3.3020000000000005</v>
      </c>
      <c r="G468" s="2">
        <f>'Moving Avg'!F468</f>
        <v>3.3827799999999995</v>
      </c>
      <c r="H468" s="2">
        <f>'Moving Avg'!G468</f>
        <v>3.3401360000000007</v>
      </c>
      <c r="I468" s="2">
        <f>'Moving Avg'!H468</f>
        <v>4.4626750000000026</v>
      </c>
      <c r="J468" s="6" t="str">
        <f>OBV!F468</f>
        <v>BULLISH</v>
      </c>
      <c r="K468" s="6" t="str">
        <f>OBV!G468</f>
        <v>WEAK</v>
      </c>
      <c r="L468" s="6" t="str">
        <f>OBV!H468</f>
        <v>BULLISH DIVERGENCE</v>
      </c>
      <c r="M468" s="8">
        <f t="shared" si="70"/>
        <v>25</v>
      </c>
      <c r="N468" s="8">
        <f t="shared" si="71"/>
        <v>0</v>
      </c>
      <c r="O468" s="8">
        <f t="shared" si="72"/>
        <v>0</v>
      </c>
      <c r="P468" s="8">
        <f t="shared" si="73"/>
        <v>50</v>
      </c>
      <c r="Q468" s="9">
        <f t="shared" si="74"/>
        <v>16.25</v>
      </c>
      <c r="R468" s="9">
        <f t="shared" si="75"/>
        <v>17.5</v>
      </c>
      <c r="S468" s="9">
        <f t="shared" si="76"/>
        <v>26.25</v>
      </c>
      <c r="T468" s="9">
        <f t="shared" si="77"/>
        <v>18.75</v>
      </c>
      <c r="U468" s="8">
        <f t="shared" si="78"/>
        <v>20</v>
      </c>
      <c r="V468" s="8">
        <f t="shared" si="79"/>
        <v>19.6875</v>
      </c>
    </row>
    <row r="469" spans="1:22" ht="13.5" x14ac:dyDescent="0.25">
      <c r="A469" s="3">
        <f>RSI!A469</f>
        <v>42986</v>
      </c>
      <c r="B469" s="2">
        <f>RSI!B469</f>
        <v>3.22</v>
      </c>
      <c r="C469" s="2">
        <f>RSI!I469</f>
        <v>34.457583178724036</v>
      </c>
      <c r="D469" s="2">
        <f>MACD!E469</f>
        <v>8.2847773051827112E-2</v>
      </c>
      <c r="E469" s="2">
        <f>MACD!F469</f>
        <v>9.2607494784829214E-2</v>
      </c>
      <c r="F469" s="2">
        <f>'Moving Avg'!D469</f>
        <v>3.2879999999999994</v>
      </c>
      <c r="G469" s="2">
        <f>'Moving Avg'!F469</f>
        <v>3.3685799999999992</v>
      </c>
      <c r="H469" s="2">
        <f>'Moving Avg'!G469</f>
        <v>3.3485480000000005</v>
      </c>
      <c r="I469" s="2">
        <f>'Moving Avg'!H469</f>
        <v>4.4505930000000022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  <c r="M469" s="8">
        <f t="shared" si="70"/>
        <v>25</v>
      </c>
      <c r="N469" s="8">
        <f t="shared" si="71"/>
        <v>45</v>
      </c>
      <c r="O469" s="8">
        <f t="shared" si="72"/>
        <v>0</v>
      </c>
      <c r="P469" s="8">
        <f t="shared" si="73"/>
        <v>16.5</v>
      </c>
      <c r="Q469" s="9">
        <f t="shared" si="74"/>
        <v>26.975000000000001</v>
      </c>
      <c r="R469" s="9">
        <f t="shared" si="75"/>
        <v>18.125</v>
      </c>
      <c r="S469" s="9">
        <f t="shared" si="76"/>
        <v>17.925000000000001</v>
      </c>
      <c r="T469" s="9">
        <f t="shared" si="77"/>
        <v>21.625</v>
      </c>
      <c r="U469" s="8">
        <f t="shared" si="78"/>
        <v>21.008333333333336</v>
      </c>
      <c r="V469" s="8">
        <f t="shared" si="79"/>
        <v>21.162500000000001</v>
      </c>
    </row>
    <row r="470" spans="1:22" ht="13.5" x14ac:dyDescent="0.25">
      <c r="A470" s="3">
        <f>RSI!A470</f>
        <v>42989</v>
      </c>
      <c r="B470" s="2">
        <f>RSI!B470</f>
        <v>3.22</v>
      </c>
      <c r="C470" s="2">
        <f>RSI!I470</f>
        <v>34.457583178724036</v>
      </c>
      <c r="D470" s="2">
        <f>MACD!E470</f>
        <v>7.1744175359578222E-2</v>
      </c>
      <c r="E470" s="2">
        <f>MACD!F470</f>
        <v>8.8434830899779021E-2</v>
      </c>
      <c r="F470" s="2">
        <f>'Moving Avg'!D470</f>
        <v>3.274</v>
      </c>
      <c r="G470" s="2">
        <f>'Moving Avg'!F470</f>
        <v>3.3557899999999998</v>
      </c>
      <c r="H470" s="2">
        <f>'Moving Avg'!G470</f>
        <v>3.355080000000001</v>
      </c>
      <c r="I470" s="2">
        <f>'Moving Avg'!H470</f>
        <v>4.4378065000000024</v>
      </c>
      <c r="J470" s="6" t="str">
        <f>OBV!F470</f>
        <v>BEARISH</v>
      </c>
      <c r="K470" s="6" t="str">
        <f>OBV!G470</f>
        <v>NEUTRAL</v>
      </c>
      <c r="L470" s="6" t="str">
        <f>OBV!H470</f>
        <v>CONFIRMED BEARISH</v>
      </c>
      <c r="M470" s="8">
        <f t="shared" si="70"/>
        <v>25</v>
      </c>
      <c r="N470" s="8">
        <f t="shared" si="71"/>
        <v>45</v>
      </c>
      <c r="O470" s="8">
        <f t="shared" si="72"/>
        <v>0</v>
      </c>
      <c r="P470" s="8">
        <f t="shared" si="73"/>
        <v>16.5</v>
      </c>
      <c r="Q470" s="9">
        <f t="shared" si="74"/>
        <v>26.975000000000001</v>
      </c>
      <c r="R470" s="9">
        <f t="shared" si="75"/>
        <v>18.125</v>
      </c>
      <c r="S470" s="9">
        <f t="shared" si="76"/>
        <v>17.925000000000001</v>
      </c>
      <c r="T470" s="9">
        <f t="shared" si="77"/>
        <v>21.625</v>
      </c>
      <c r="U470" s="8">
        <f t="shared" si="78"/>
        <v>21.008333333333336</v>
      </c>
      <c r="V470" s="8">
        <f t="shared" si="79"/>
        <v>21.162500000000001</v>
      </c>
    </row>
    <row r="471" spans="1:22" ht="13.5" x14ac:dyDescent="0.25">
      <c r="A471" s="3">
        <f>RSI!A471</f>
        <v>42990</v>
      </c>
      <c r="B471" s="2">
        <f>RSI!B471</f>
        <v>3.22</v>
      </c>
      <c r="C471" s="2">
        <f>RSI!I471</f>
        <v>34.457583178724036</v>
      </c>
      <c r="D471" s="2">
        <f>MACD!E471</f>
        <v>6.3138858929928876E-2</v>
      </c>
      <c r="E471" s="2">
        <f>MACD!F471</f>
        <v>8.3375636505808995E-2</v>
      </c>
      <c r="F471" s="2">
        <f>'Moving Avg'!D471</f>
        <v>3.2600000000000002</v>
      </c>
      <c r="G471" s="2">
        <f>'Moving Avg'!F471</f>
        <v>3.343</v>
      </c>
      <c r="H471" s="2">
        <f>'Moving Avg'!G471</f>
        <v>3.3618000000000006</v>
      </c>
      <c r="I471" s="2">
        <f>'Moving Avg'!H471</f>
        <v>4.4251140000000024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  <c r="M471" s="8">
        <f t="shared" si="70"/>
        <v>25</v>
      </c>
      <c r="N471" s="8">
        <f t="shared" si="71"/>
        <v>100</v>
      </c>
      <c r="O471" s="8">
        <f t="shared" si="72"/>
        <v>0</v>
      </c>
      <c r="P471" s="8">
        <f t="shared" si="73"/>
        <v>16.5</v>
      </c>
      <c r="Q471" s="9">
        <f t="shared" si="74"/>
        <v>46.225000000000001</v>
      </c>
      <c r="R471" s="9">
        <f t="shared" si="75"/>
        <v>29.125</v>
      </c>
      <c r="S471" s="9">
        <f t="shared" si="76"/>
        <v>26.175000000000001</v>
      </c>
      <c r="T471" s="9">
        <f t="shared" si="77"/>
        <v>35.375</v>
      </c>
      <c r="U471" s="8">
        <f t="shared" si="78"/>
        <v>33.841666666666661</v>
      </c>
      <c r="V471" s="8">
        <f t="shared" si="79"/>
        <v>34.224999999999994</v>
      </c>
    </row>
    <row r="472" spans="1:22" ht="13.5" x14ac:dyDescent="0.25">
      <c r="A472" s="3">
        <f>RSI!A472</f>
        <v>42991</v>
      </c>
      <c r="B472" s="2">
        <f>RSI!B472</f>
        <v>3.22</v>
      </c>
      <c r="C472" s="2">
        <f>RSI!I472</f>
        <v>34.457583178724036</v>
      </c>
      <c r="D472" s="2">
        <f>MACD!E472</f>
        <v>5.5050490115474915E-2</v>
      </c>
      <c r="E472" s="2">
        <f>MACD!F472</f>
        <v>7.7710607227742173E-2</v>
      </c>
      <c r="F472" s="2">
        <f>'Moving Avg'!D472</f>
        <v>3.2320000000000002</v>
      </c>
      <c r="G472" s="2">
        <f>'Moving Avg'!F472</f>
        <v>3.3289999999999997</v>
      </c>
      <c r="H472" s="2">
        <f>'Moving Avg'!G472</f>
        <v>3.3702120000000004</v>
      </c>
      <c r="I472" s="2">
        <f>'Moving Avg'!H472</f>
        <v>4.412609500000003</v>
      </c>
      <c r="J472" s="6" t="str">
        <f>OBV!F472</f>
        <v>BEARISH</v>
      </c>
      <c r="K472" s="6" t="str">
        <f>OBV!G472</f>
        <v>STRONG</v>
      </c>
      <c r="L472" s="6" t="str">
        <f>OBV!H472</f>
        <v>CONFIRMED BEARISH</v>
      </c>
      <c r="M472" s="8">
        <f t="shared" si="70"/>
        <v>25</v>
      </c>
      <c r="N472" s="8">
        <f t="shared" si="71"/>
        <v>100</v>
      </c>
      <c r="O472" s="8">
        <f t="shared" si="72"/>
        <v>0</v>
      </c>
      <c r="P472" s="8">
        <f t="shared" si="73"/>
        <v>33</v>
      </c>
      <c r="Q472" s="9">
        <f t="shared" si="74"/>
        <v>48.7</v>
      </c>
      <c r="R472" s="9">
        <f t="shared" si="75"/>
        <v>33.25</v>
      </c>
      <c r="S472" s="9">
        <f t="shared" si="76"/>
        <v>33.6</v>
      </c>
      <c r="T472" s="9">
        <f t="shared" si="77"/>
        <v>39.5</v>
      </c>
      <c r="U472" s="8">
        <f t="shared" si="78"/>
        <v>38.516666666666673</v>
      </c>
      <c r="V472" s="8">
        <f t="shared" si="79"/>
        <v>38.762500000000003</v>
      </c>
    </row>
    <row r="473" spans="1:22" ht="13.5" x14ac:dyDescent="0.25">
      <c r="A473" s="3">
        <f>RSI!A473</f>
        <v>42992</v>
      </c>
      <c r="B473" s="2">
        <f>RSI!B473</f>
        <v>3.22</v>
      </c>
      <c r="C473" s="2">
        <f>RSI!I473</f>
        <v>34.457583178724036</v>
      </c>
      <c r="D473" s="2">
        <f>MACD!E473</f>
        <v>4.8883813806538612E-2</v>
      </c>
      <c r="E473" s="2">
        <f>MACD!F473</f>
        <v>7.1945248543501469E-2</v>
      </c>
      <c r="F473" s="2">
        <f>'Moving Avg'!D473</f>
        <v>3.22</v>
      </c>
      <c r="G473" s="2">
        <f>'Moving Avg'!F473</f>
        <v>3.3140000000000001</v>
      </c>
      <c r="H473" s="2">
        <f>'Moving Avg'!G473</f>
        <v>3.3763700000000001</v>
      </c>
      <c r="I473" s="2">
        <f>'Moving Avg'!H473</f>
        <v>4.3999170000000039</v>
      </c>
      <c r="J473" s="6" t="str">
        <f>OBV!F473</f>
        <v>BEARISH</v>
      </c>
      <c r="K473" s="6" t="str">
        <f>OBV!G473</f>
        <v>STRONG</v>
      </c>
      <c r="L473" s="6" t="str">
        <f>OBV!H473</f>
        <v>CONFIRMED BEARISH</v>
      </c>
      <c r="M473" s="8">
        <f t="shared" si="70"/>
        <v>25</v>
      </c>
      <c r="N473" s="8">
        <f t="shared" si="71"/>
        <v>100</v>
      </c>
      <c r="O473" s="8">
        <f t="shared" si="72"/>
        <v>0</v>
      </c>
      <c r="P473" s="8">
        <f t="shared" si="73"/>
        <v>33</v>
      </c>
      <c r="Q473" s="9">
        <f t="shared" si="74"/>
        <v>48.7</v>
      </c>
      <c r="R473" s="9">
        <f t="shared" si="75"/>
        <v>33.25</v>
      </c>
      <c r="S473" s="9">
        <f t="shared" si="76"/>
        <v>33.6</v>
      </c>
      <c r="T473" s="9">
        <f t="shared" si="77"/>
        <v>39.5</v>
      </c>
      <c r="U473" s="8">
        <f t="shared" si="78"/>
        <v>38.516666666666673</v>
      </c>
      <c r="V473" s="8">
        <f t="shared" si="79"/>
        <v>38.762500000000003</v>
      </c>
    </row>
    <row r="474" spans="1:22" ht="13.5" x14ac:dyDescent="0.25">
      <c r="A474" s="3">
        <f>RSI!A474</f>
        <v>42993</v>
      </c>
      <c r="B474" s="2">
        <f>RSI!B474</f>
        <v>3.22</v>
      </c>
      <c r="C474" s="2">
        <f>RSI!I474</f>
        <v>34.457583178724036</v>
      </c>
      <c r="D474" s="2">
        <f>MACD!E474</f>
        <v>4.4293012552454769E-2</v>
      </c>
      <c r="E474" s="2">
        <f>MACD!F474</f>
        <v>6.6414801345292124E-2</v>
      </c>
      <c r="F474" s="2">
        <f>'Moving Avg'!D474</f>
        <v>3.22</v>
      </c>
      <c r="G474" s="2">
        <f>'Moving Avg'!F474</f>
        <v>3.3009999999999997</v>
      </c>
      <c r="H474" s="2">
        <f>'Moving Avg'!G474</f>
        <v>3.3836540000000004</v>
      </c>
      <c r="I474" s="2">
        <f>'Moving Avg'!H474</f>
        <v>4.387224500000003</v>
      </c>
      <c r="J474" s="6" t="str">
        <f>OBV!F474</f>
        <v>NEUTRAL</v>
      </c>
      <c r="K474" s="6" t="str">
        <f>OBV!G474</f>
        <v>NEUTRAL</v>
      </c>
      <c r="L474" s="6" t="str">
        <f>OBV!H474</f>
        <v>NEUTRAL</v>
      </c>
      <c r="M474" s="8">
        <f t="shared" si="70"/>
        <v>25</v>
      </c>
      <c r="N474" s="8">
        <f t="shared" si="71"/>
        <v>100</v>
      </c>
      <c r="O474" s="8">
        <f t="shared" si="72"/>
        <v>0</v>
      </c>
      <c r="P474" s="8">
        <f t="shared" si="73"/>
        <v>33</v>
      </c>
      <c r="Q474" s="9">
        <f t="shared" si="74"/>
        <v>48.7</v>
      </c>
      <c r="R474" s="9">
        <f t="shared" si="75"/>
        <v>33.25</v>
      </c>
      <c r="S474" s="9">
        <f t="shared" si="76"/>
        <v>33.6</v>
      </c>
      <c r="T474" s="9">
        <f t="shared" si="77"/>
        <v>39.5</v>
      </c>
      <c r="U474" s="8">
        <f t="shared" si="78"/>
        <v>38.516666666666673</v>
      </c>
      <c r="V474" s="8">
        <f t="shared" si="79"/>
        <v>38.762500000000003</v>
      </c>
    </row>
    <row r="475" spans="1:22" ht="13.5" x14ac:dyDescent="0.25">
      <c r="A475" s="3">
        <f>RSI!A475</f>
        <v>42996</v>
      </c>
      <c r="B475" s="2">
        <f>RSI!B475</f>
        <v>3.22</v>
      </c>
      <c r="C475" s="2">
        <f>RSI!I475</f>
        <v>34.457583178724036</v>
      </c>
      <c r="D475" s="2">
        <f>MACD!E475</f>
        <v>4.0989188065038817E-2</v>
      </c>
      <c r="E475" s="2">
        <f>MACD!F475</f>
        <v>6.1329678689241461E-2</v>
      </c>
      <c r="F475" s="2">
        <f>'Moving Avg'!D475</f>
        <v>3.22</v>
      </c>
      <c r="G475" s="2">
        <f>'Moving Avg'!F475</f>
        <v>3.29</v>
      </c>
      <c r="H475" s="2">
        <f>'Moving Avg'!G475</f>
        <v>3.3890600000000002</v>
      </c>
      <c r="I475" s="2">
        <f>'Moving Avg'!H475</f>
        <v>4.374532000000003</v>
      </c>
      <c r="J475" s="6" t="str">
        <f>OBV!F475</f>
        <v>NEUTRAL</v>
      </c>
      <c r="K475" s="6" t="str">
        <f>OBV!G475</f>
        <v>NEUTRAL</v>
      </c>
      <c r="L475" s="6" t="str">
        <f>OBV!H475</f>
        <v>NEUTRAL</v>
      </c>
      <c r="M475" s="8">
        <f t="shared" si="70"/>
        <v>25</v>
      </c>
      <c r="N475" s="8">
        <f t="shared" si="71"/>
        <v>100</v>
      </c>
      <c r="O475" s="8">
        <f t="shared" si="72"/>
        <v>0</v>
      </c>
      <c r="P475" s="8">
        <f t="shared" si="73"/>
        <v>33</v>
      </c>
      <c r="Q475" s="9">
        <f t="shared" si="74"/>
        <v>48.7</v>
      </c>
      <c r="R475" s="9">
        <f t="shared" si="75"/>
        <v>33.25</v>
      </c>
      <c r="S475" s="9">
        <f t="shared" si="76"/>
        <v>33.6</v>
      </c>
      <c r="T475" s="9">
        <f t="shared" si="77"/>
        <v>39.5</v>
      </c>
      <c r="U475" s="8">
        <f t="shared" si="78"/>
        <v>38.516666666666673</v>
      </c>
      <c r="V475" s="8">
        <f t="shared" si="79"/>
        <v>38.762500000000003</v>
      </c>
    </row>
    <row r="476" spans="1:22" ht="13.5" x14ac:dyDescent="0.25">
      <c r="A476" s="3">
        <f>RSI!A476</f>
        <v>42997</v>
      </c>
      <c r="B476" s="2">
        <f>RSI!B476</f>
        <v>3.22</v>
      </c>
      <c r="C476" s="2">
        <f>RSI!I476</f>
        <v>34.457583178724036</v>
      </c>
      <c r="D476" s="2">
        <f>MACD!E476</f>
        <v>3.8731329129712222E-2</v>
      </c>
      <c r="E476" s="2">
        <f>MACD!F476</f>
        <v>5.6810008777335622E-2</v>
      </c>
      <c r="F476" s="2">
        <f>'Moving Avg'!D476</f>
        <v>3.22</v>
      </c>
      <c r="G476" s="2">
        <f>'Moving Avg'!F476</f>
        <v>3.2789999999999999</v>
      </c>
      <c r="H476" s="2">
        <f>'Moving Avg'!G476</f>
        <v>3.3946540000000005</v>
      </c>
      <c r="I476" s="2">
        <f>'Moving Avg'!H476</f>
        <v>4.3619805000000031</v>
      </c>
      <c r="J476" s="6" t="str">
        <f>OBV!F476</f>
        <v>NEUTRAL</v>
      </c>
      <c r="K476" s="6" t="str">
        <f>OBV!G476</f>
        <v>NEUTRAL</v>
      </c>
      <c r="L476" s="6" t="str">
        <f>OBV!H476</f>
        <v>NEUTRAL</v>
      </c>
      <c r="M476" s="8">
        <f t="shared" si="70"/>
        <v>25</v>
      </c>
      <c r="N476" s="8">
        <f t="shared" si="71"/>
        <v>45</v>
      </c>
      <c r="O476" s="8">
        <f t="shared" si="72"/>
        <v>0</v>
      </c>
      <c r="P476" s="8">
        <f t="shared" si="73"/>
        <v>33</v>
      </c>
      <c r="Q476" s="9">
        <f t="shared" si="74"/>
        <v>29.45</v>
      </c>
      <c r="R476" s="9">
        <f t="shared" si="75"/>
        <v>22.25</v>
      </c>
      <c r="S476" s="9">
        <f t="shared" si="76"/>
        <v>25.35</v>
      </c>
      <c r="T476" s="9">
        <f t="shared" si="77"/>
        <v>25.75</v>
      </c>
      <c r="U476" s="8">
        <f t="shared" si="78"/>
        <v>25.683333333333337</v>
      </c>
      <c r="V476" s="8">
        <f t="shared" si="79"/>
        <v>25.700000000000003</v>
      </c>
    </row>
    <row r="477" spans="1:22" ht="13.5" x14ac:dyDescent="0.25">
      <c r="A477" s="3">
        <f>RSI!A477</f>
        <v>42998</v>
      </c>
      <c r="B477" s="2">
        <f>RSI!B477</f>
        <v>3.22</v>
      </c>
      <c r="C477" s="2">
        <f>RSI!I477</f>
        <v>34.457583178724036</v>
      </c>
      <c r="D477" s="2">
        <f>MACD!E477</f>
        <v>4.8087920230186487E-2</v>
      </c>
      <c r="E477" s="2">
        <f>MACD!F477</f>
        <v>5.5065591067905796E-2</v>
      </c>
      <c r="F477" s="2">
        <f>'Moving Avg'!D477</f>
        <v>3.22</v>
      </c>
      <c r="G477" s="2">
        <f>'Moving Avg'!F477</f>
        <v>3.2684999999999995</v>
      </c>
      <c r="H477" s="2">
        <f>'Moving Avg'!G477</f>
        <v>3.4019380000000008</v>
      </c>
      <c r="I477" s="2">
        <f>'Moving Avg'!H477</f>
        <v>4.3502745000000029</v>
      </c>
      <c r="J477" s="6" t="str">
        <f>OBV!F477</f>
        <v>NEUTRAL</v>
      </c>
      <c r="K477" s="6" t="str">
        <f>OBV!G477</f>
        <v>NEUTRAL</v>
      </c>
      <c r="L477" s="6" t="str">
        <f>OBV!H477</f>
        <v>NEUTRAL</v>
      </c>
      <c r="M477" s="8">
        <f t="shared" si="70"/>
        <v>25</v>
      </c>
      <c r="N477" s="8">
        <f t="shared" si="71"/>
        <v>45</v>
      </c>
      <c r="O477" s="8">
        <f t="shared" si="72"/>
        <v>0</v>
      </c>
      <c r="P477" s="8">
        <f t="shared" si="73"/>
        <v>33</v>
      </c>
      <c r="Q477" s="9">
        <f t="shared" si="74"/>
        <v>29.45</v>
      </c>
      <c r="R477" s="9">
        <f t="shared" si="75"/>
        <v>22.25</v>
      </c>
      <c r="S477" s="9">
        <f t="shared" si="76"/>
        <v>25.35</v>
      </c>
      <c r="T477" s="9">
        <f t="shared" si="77"/>
        <v>25.75</v>
      </c>
      <c r="U477" s="8">
        <f t="shared" si="78"/>
        <v>25.683333333333337</v>
      </c>
      <c r="V477" s="8">
        <f t="shared" si="79"/>
        <v>25.700000000000003</v>
      </c>
    </row>
    <row r="478" spans="1:22" ht="13.5" x14ac:dyDescent="0.25">
      <c r="A478" s="3">
        <f>RSI!A478</f>
        <v>43000</v>
      </c>
      <c r="B478" s="2">
        <f>RSI!B478</f>
        <v>3.22</v>
      </c>
      <c r="C478" s="2">
        <f>RSI!I478</f>
        <v>34.457583178724036</v>
      </c>
      <c r="D478" s="2">
        <f>MACD!E478</f>
        <v>4.415832157408861E-2</v>
      </c>
      <c r="E478" s="2">
        <f>MACD!F478</f>
        <v>5.2884137169142365E-2</v>
      </c>
      <c r="F478" s="2">
        <f>'Moving Avg'!D478</f>
        <v>3.22</v>
      </c>
      <c r="G478" s="2">
        <f>'Moving Avg'!F478</f>
        <v>3.2594999999999992</v>
      </c>
      <c r="H478" s="2">
        <f>'Moving Avg'!G478</f>
        <v>3.4073440000000006</v>
      </c>
      <c r="I478" s="2">
        <f>'Moving Avg'!H478</f>
        <v>4.3393200000000025</v>
      </c>
      <c r="J478" s="6" t="str">
        <f>OBV!F478</f>
        <v>NEUTRAL</v>
      </c>
      <c r="K478" s="6" t="str">
        <f>OBV!G478</f>
        <v>NEUTRAL</v>
      </c>
      <c r="L478" s="6" t="str">
        <f>OBV!H478</f>
        <v>NEUTRAL</v>
      </c>
      <c r="M478" s="8">
        <f t="shared" si="70"/>
        <v>25</v>
      </c>
      <c r="N478" s="8">
        <f t="shared" si="71"/>
        <v>45</v>
      </c>
      <c r="O478" s="8">
        <f t="shared" si="72"/>
        <v>0</v>
      </c>
      <c r="P478" s="8">
        <f t="shared" si="73"/>
        <v>33</v>
      </c>
      <c r="Q478" s="9">
        <f t="shared" si="74"/>
        <v>29.45</v>
      </c>
      <c r="R478" s="9">
        <f t="shared" si="75"/>
        <v>22.25</v>
      </c>
      <c r="S478" s="9">
        <f t="shared" si="76"/>
        <v>25.35</v>
      </c>
      <c r="T478" s="9">
        <f t="shared" si="77"/>
        <v>25.75</v>
      </c>
      <c r="U478" s="8">
        <f t="shared" si="78"/>
        <v>25.683333333333337</v>
      </c>
      <c r="V478" s="8">
        <f t="shared" si="79"/>
        <v>25.700000000000003</v>
      </c>
    </row>
    <row r="479" spans="1:22" ht="13.5" x14ac:dyDescent="0.25">
      <c r="A479" s="3">
        <f>RSI!A479</f>
        <v>43003</v>
      </c>
      <c r="B479" s="2">
        <f>RSI!B479</f>
        <v>3.22</v>
      </c>
      <c r="C479" s="2">
        <f>RSI!I479</f>
        <v>34.457583178724036</v>
      </c>
      <c r="D479" s="2">
        <f>MACD!E479</f>
        <v>3.2029338905361193E-2</v>
      </c>
      <c r="E479" s="2">
        <f>MACD!F479</f>
        <v>4.8713177516386132E-2</v>
      </c>
      <c r="F479" s="2">
        <f>'Moving Avg'!D479</f>
        <v>3.22</v>
      </c>
      <c r="G479" s="2">
        <f>'Moving Avg'!F479</f>
        <v>3.2554999999999992</v>
      </c>
      <c r="H479" s="2">
        <f>'Moving Avg'!G479</f>
        <v>3.409180000000001</v>
      </c>
      <c r="I479" s="2">
        <f>'Moving Avg'!H479</f>
        <v>4.3275670000000028</v>
      </c>
      <c r="J479" s="6" t="str">
        <f>OBV!F479</f>
        <v>NEUTRAL</v>
      </c>
      <c r="K479" s="6" t="str">
        <f>OBV!G479</f>
        <v>NEUTRAL</v>
      </c>
      <c r="L479" s="6" t="str">
        <f>OBV!H479</f>
        <v>NEUTRAL</v>
      </c>
      <c r="M479" s="8">
        <f t="shared" si="70"/>
        <v>25</v>
      </c>
      <c r="N479" s="8">
        <f t="shared" si="71"/>
        <v>45</v>
      </c>
      <c r="O479" s="8">
        <f t="shared" si="72"/>
        <v>0</v>
      </c>
      <c r="P479" s="8">
        <f t="shared" si="73"/>
        <v>33</v>
      </c>
      <c r="Q479" s="9">
        <f t="shared" si="74"/>
        <v>29.45</v>
      </c>
      <c r="R479" s="9">
        <f t="shared" si="75"/>
        <v>22.25</v>
      </c>
      <c r="S479" s="9">
        <f t="shared" si="76"/>
        <v>25.35</v>
      </c>
      <c r="T479" s="9">
        <f t="shared" si="77"/>
        <v>25.75</v>
      </c>
      <c r="U479" s="8">
        <f t="shared" si="78"/>
        <v>25.683333333333337</v>
      </c>
      <c r="V479" s="8">
        <f t="shared" si="79"/>
        <v>25.700000000000003</v>
      </c>
    </row>
    <row r="480" spans="1:22" ht="13.5" x14ac:dyDescent="0.25">
      <c r="A480" s="3">
        <f>RSI!A480</f>
        <v>43004</v>
      </c>
      <c r="B480" s="2">
        <f>RSI!B480</f>
        <v>3.22</v>
      </c>
      <c r="C480" s="2">
        <f>RSI!I480</f>
        <v>34.457583178724036</v>
      </c>
      <c r="D480" s="2">
        <f>MACD!E480</f>
        <v>2.2161567995043541E-2</v>
      </c>
      <c r="E480" s="2">
        <f>MACD!F480</f>
        <v>4.3402855612117618E-2</v>
      </c>
      <c r="F480" s="2">
        <f>'Moving Avg'!D480</f>
        <v>3.22</v>
      </c>
      <c r="G480" s="2">
        <f>'Moving Avg'!F480</f>
        <v>3.2514999999999992</v>
      </c>
      <c r="H480" s="2">
        <f>'Moving Avg'!G480</f>
        <v>3.407258000000001</v>
      </c>
      <c r="I480" s="2">
        <f>'Moving Avg'!H480</f>
        <v>4.3152500000000025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  <c r="M480" s="8">
        <f t="shared" si="70"/>
        <v>25</v>
      </c>
      <c r="N480" s="8">
        <f t="shared" si="71"/>
        <v>100</v>
      </c>
      <c r="O480" s="8">
        <f t="shared" si="72"/>
        <v>0</v>
      </c>
      <c r="P480" s="8">
        <f t="shared" si="73"/>
        <v>33</v>
      </c>
      <c r="Q480" s="9">
        <f t="shared" si="74"/>
        <v>48.7</v>
      </c>
      <c r="R480" s="9">
        <f t="shared" si="75"/>
        <v>33.25</v>
      </c>
      <c r="S480" s="9">
        <f t="shared" si="76"/>
        <v>33.6</v>
      </c>
      <c r="T480" s="9">
        <f t="shared" si="77"/>
        <v>39.5</v>
      </c>
      <c r="U480" s="8">
        <f t="shared" si="78"/>
        <v>38.516666666666673</v>
      </c>
      <c r="V480" s="8">
        <f t="shared" si="79"/>
        <v>38.762500000000003</v>
      </c>
    </row>
    <row r="481" spans="1:22" ht="13.5" x14ac:dyDescent="0.25">
      <c r="A481" s="3">
        <f>RSI!A481</f>
        <v>43005</v>
      </c>
      <c r="B481" s="2">
        <f>RSI!B481</f>
        <v>3.22</v>
      </c>
      <c r="C481" s="2">
        <f>RSI!I481</f>
        <v>34.457583178724036</v>
      </c>
      <c r="D481" s="2">
        <f>MACD!E481</f>
        <v>1.4177854968498327E-2</v>
      </c>
      <c r="E481" s="2">
        <f>MACD!F481</f>
        <v>3.7557855483393764E-2</v>
      </c>
      <c r="F481" s="2">
        <f>'Moving Avg'!D481</f>
        <v>3.22</v>
      </c>
      <c r="G481" s="2">
        <f>'Moving Avg'!F481</f>
        <v>3.2474999999999996</v>
      </c>
      <c r="H481" s="2">
        <f>'Moving Avg'!G481</f>
        <v>3.4030820000000004</v>
      </c>
      <c r="I481" s="2">
        <f>'Moving Avg'!H481</f>
        <v>4.3029800000000025</v>
      </c>
      <c r="J481" s="6" t="str">
        <f>OBV!F481</f>
        <v>NEUTRAL</v>
      </c>
      <c r="K481" s="6" t="str">
        <f>OBV!G481</f>
        <v>NEUTRAL</v>
      </c>
      <c r="L481" s="6" t="str">
        <f>OBV!H481</f>
        <v>NEUTRAL</v>
      </c>
      <c r="M481" s="8">
        <f t="shared" si="70"/>
        <v>25</v>
      </c>
      <c r="N481" s="8">
        <f t="shared" si="71"/>
        <v>100</v>
      </c>
      <c r="O481" s="8">
        <f t="shared" si="72"/>
        <v>0</v>
      </c>
      <c r="P481" s="8">
        <f t="shared" si="73"/>
        <v>33</v>
      </c>
      <c r="Q481" s="9">
        <f t="shared" si="74"/>
        <v>48.7</v>
      </c>
      <c r="R481" s="9">
        <f t="shared" si="75"/>
        <v>33.25</v>
      </c>
      <c r="S481" s="9">
        <f t="shared" si="76"/>
        <v>33.6</v>
      </c>
      <c r="T481" s="9">
        <f t="shared" si="77"/>
        <v>39.5</v>
      </c>
      <c r="U481" s="8">
        <f t="shared" si="78"/>
        <v>38.516666666666673</v>
      </c>
      <c r="V481" s="8">
        <f t="shared" si="79"/>
        <v>38.762500000000003</v>
      </c>
    </row>
    <row r="482" spans="1:22" ht="13.5" x14ac:dyDescent="0.25">
      <c r="A482" s="3">
        <f>RSI!A482</f>
        <v>43006</v>
      </c>
      <c r="B482" s="2">
        <f>RSI!B482</f>
        <v>3.22</v>
      </c>
      <c r="C482" s="2">
        <f>RSI!I482</f>
        <v>34.457583178724036</v>
      </c>
      <c r="D482" s="2">
        <f>MACD!E482</f>
        <v>7.7612381531877439E-3</v>
      </c>
      <c r="E482" s="2">
        <f>MACD!F482</f>
        <v>3.1598532017352562E-2</v>
      </c>
      <c r="F482" s="2">
        <f>'Moving Avg'!D482</f>
        <v>3.22</v>
      </c>
      <c r="G482" s="2">
        <f>'Moving Avg'!F482</f>
        <v>3.2439999999999998</v>
      </c>
      <c r="H482" s="2">
        <f>'Moving Avg'!G482</f>
        <v>3.3951480000000007</v>
      </c>
      <c r="I482" s="2">
        <f>'Moving Avg'!H482</f>
        <v>4.2907100000000025</v>
      </c>
      <c r="J482" s="6" t="str">
        <f>OBV!F482</f>
        <v>NEUTRAL</v>
      </c>
      <c r="K482" s="6" t="str">
        <f>OBV!G482</f>
        <v>NEUTRAL</v>
      </c>
      <c r="L482" s="6" t="str">
        <f>OBV!H482</f>
        <v>NEUTRAL</v>
      </c>
      <c r="M482" s="8">
        <f t="shared" si="70"/>
        <v>25</v>
      </c>
      <c r="N482" s="8">
        <f t="shared" si="71"/>
        <v>100</v>
      </c>
      <c r="O482" s="8">
        <f t="shared" si="72"/>
        <v>0</v>
      </c>
      <c r="P482" s="8">
        <f t="shared" si="73"/>
        <v>33</v>
      </c>
      <c r="Q482" s="9">
        <f t="shared" si="74"/>
        <v>48.7</v>
      </c>
      <c r="R482" s="9">
        <f t="shared" si="75"/>
        <v>33.25</v>
      </c>
      <c r="S482" s="9">
        <f t="shared" si="76"/>
        <v>33.6</v>
      </c>
      <c r="T482" s="9">
        <f t="shared" si="77"/>
        <v>39.5</v>
      </c>
      <c r="U482" s="8">
        <f t="shared" si="78"/>
        <v>38.516666666666673</v>
      </c>
      <c r="V482" s="8">
        <f t="shared" si="79"/>
        <v>38.762500000000003</v>
      </c>
    </row>
    <row r="483" spans="1:22" ht="13.5" x14ac:dyDescent="0.25">
      <c r="A483" s="3">
        <f>RSI!A483</f>
        <v>43007</v>
      </c>
      <c r="B483" s="2">
        <f>RSI!B483</f>
        <v>3.22</v>
      </c>
      <c r="C483" s="2">
        <f>RSI!I483</f>
        <v>34.457583178724036</v>
      </c>
      <c r="D483" s="2">
        <f>MACD!E483</f>
        <v>2.6455271081076148E-3</v>
      </c>
      <c r="E483" s="2">
        <f>MACD!F483</f>
        <v>2.5807931035503575E-2</v>
      </c>
      <c r="F483" s="2">
        <f>'Moving Avg'!D483</f>
        <v>3.22</v>
      </c>
      <c r="G483" s="2">
        <f>'Moving Avg'!F483</f>
        <v>3.2404999999999995</v>
      </c>
      <c r="H483" s="2">
        <f>'Moving Avg'!G483</f>
        <v>3.3872140000000006</v>
      </c>
      <c r="I483" s="2">
        <f>'Moving Avg'!H483</f>
        <v>4.2784400000000025</v>
      </c>
      <c r="J483" s="6" t="str">
        <f>OBV!F483</f>
        <v>NEUTRAL</v>
      </c>
      <c r="K483" s="6" t="str">
        <f>OBV!G483</f>
        <v>NEUTRAL</v>
      </c>
      <c r="L483" s="6" t="str">
        <f>OBV!H483</f>
        <v>NEUTRAL</v>
      </c>
      <c r="M483" s="8">
        <f t="shared" si="70"/>
        <v>25</v>
      </c>
      <c r="N483" s="8">
        <f t="shared" si="71"/>
        <v>100</v>
      </c>
      <c r="O483" s="8">
        <f t="shared" si="72"/>
        <v>0</v>
      </c>
      <c r="P483" s="8">
        <f t="shared" si="73"/>
        <v>33</v>
      </c>
      <c r="Q483" s="9">
        <f t="shared" si="74"/>
        <v>48.7</v>
      </c>
      <c r="R483" s="9">
        <f t="shared" si="75"/>
        <v>33.25</v>
      </c>
      <c r="S483" s="9">
        <f t="shared" si="76"/>
        <v>33.6</v>
      </c>
      <c r="T483" s="9">
        <f t="shared" si="77"/>
        <v>39.5</v>
      </c>
      <c r="U483" s="8">
        <f t="shared" si="78"/>
        <v>38.516666666666673</v>
      </c>
      <c r="V483" s="8">
        <f t="shared" si="79"/>
        <v>38.762500000000003</v>
      </c>
    </row>
    <row r="484" spans="1:22" ht="13.5" x14ac:dyDescent="0.25">
      <c r="A484" s="3">
        <f>RSI!A484</f>
        <v>43010</v>
      </c>
      <c r="B484" s="2">
        <f>RSI!B484</f>
        <v>3.22</v>
      </c>
      <c r="C484" s="2">
        <f>RSI!I484</f>
        <v>34.457583178724036</v>
      </c>
      <c r="D484" s="2">
        <f>MACD!E484</f>
        <v>-1.3926570680449224E-3</v>
      </c>
      <c r="E484" s="2">
        <f>MACD!F484</f>
        <v>2.0367813414793875E-2</v>
      </c>
      <c r="F484" s="2">
        <f>'Moving Avg'!D484</f>
        <v>3.22</v>
      </c>
      <c r="G484" s="2">
        <f>'Moving Avg'!F484</f>
        <v>3.2369999999999992</v>
      </c>
      <c r="H484" s="2">
        <f>'Moving Avg'!G484</f>
        <v>3.3785280000000006</v>
      </c>
      <c r="I484" s="2">
        <f>'Moving Avg'!H484</f>
        <v>4.2661700000000033</v>
      </c>
      <c r="J484" s="6" t="str">
        <f>OBV!F484</f>
        <v>NEUTRAL</v>
      </c>
      <c r="K484" s="6" t="str">
        <f>OBV!G484</f>
        <v>NEUTRAL</v>
      </c>
      <c r="L484" s="6" t="str">
        <f>OBV!H484</f>
        <v>NEUTRAL</v>
      </c>
      <c r="M484" s="8">
        <f t="shared" si="70"/>
        <v>25</v>
      </c>
      <c r="N484" s="8">
        <f t="shared" si="71"/>
        <v>100</v>
      </c>
      <c r="O484" s="8">
        <f t="shared" si="72"/>
        <v>0</v>
      </c>
      <c r="P484" s="8">
        <f t="shared" si="73"/>
        <v>33</v>
      </c>
      <c r="Q484" s="9">
        <f t="shared" si="74"/>
        <v>48.7</v>
      </c>
      <c r="R484" s="9">
        <f t="shared" si="75"/>
        <v>33.25</v>
      </c>
      <c r="S484" s="9">
        <f t="shared" si="76"/>
        <v>33.6</v>
      </c>
      <c r="T484" s="9">
        <f t="shared" si="77"/>
        <v>39.5</v>
      </c>
      <c r="U484" s="8">
        <f t="shared" si="78"/>
        <v>38.516666666666673</v>
      </c>
      <c r="V484" s="8">
        <f t="shared" si="79"/>
        <v>38.762500000000003</v>
      </c>
    </row>
    <row r="485" spans="1:22" ht="13.5" x14ac:dyDescent="0.25">
      <c r="A485" s="3">
        <f>RSI!A485</f>
        <v>43011</v>
      </c>
      <c r="B485" s="2">
        <f>RSI!B485</f>
        <v>3.22</v>
      </c>
      <c r="C485" s="2">
        <f>RSI!I485</f>
        <v>34.457583178724036</v>
      </c>
      <c r="D485" s="2">
        <f>MACD!E485</f>
        <v>-4.5406058434571683E-3</v>
      </c>
      <c r="E485" s="2">
        <f>MACD!F485</f>
        <v>1.5386129563143666E-2</v>
      </c>
      <c r="F485" s="2">
        <f>'Moving Avg'!D485</f>
        <v>3.22</v>
      </c>
      <c r="G485" s="2">
        <f>'Moving Avg'!F485</f>
        <v>3.2334999999999994</v>
      </c>
      <c r="H485" s="2">
        <f>'Moving Avg'!G485</f>
        <v>3.3705940000000005</v>
      </c>
      <c r="I485" s="2">
        <f>'Moving Avg'!H485</f>
        <v>4.2539000000000033</v>
      </c>
      <c r="J485" s="6" t="str">
        <f>OBV!F485</f>
        <v>NEUTRAL</v>
      </c>
      <c r="K485" s="6" t="str">
        <f>OBV!G485</f>
        <v>NEUTRAL</v>
      </c>
      <c r="L485" s="6" t="str">
        <f>OBV!H485</f>
        <v>NEUTRAL</v>
      </c>
      <c r="M485" s="8">
        <f t="shared" si="70"/>
        <v>25</v>
      </c>
      <c r="N485" s="8">
        <f t="shared" si="71"/>
        <v>45</v>
      </c>
      <c r="O485" s="8">
        <f t="shared" si="72"/>
        <v>0</v>
      </c>
      <c r="P485" s="8">
        <f t="shared" si="73"/>
        <v>33</v>
      </c>
      <c r="Q485" s="9">
        <f t="shared" si="74"/>
        <v>29.45</v>
      </c>
      <c r="R485" s="9">
        <f t="shared" si="75"/>
        <v>22.25</v>
      </c>
      <c r="S485" s="9">
        <f t="shared" si="76"/>
        <v>25.35</v>
      </c>
      <c r="T485" s="9">
        <f t="shared" si="77"/>
        <v>25.75</v>
      </c>
      <c r="U485" s="8">
        <f t="shared" si="78"/>
        <v>25.683333333333337</v>
      </c>
      <c r="V485" s="8">
        <f t="shared" si="79"/>
        <v>25.700000000000003</v>
      </c>
    </row>
    <row r="486" spans="1:22" ht="13.5" x14ac:dyDescent="0.25">
      <c r="A486" s="3">
        <f>RSI!A486</f>
        <v>43012</v>
      </c>
      <c r="B486" s="2">
        <f>RSI!B486</f>
        <v>3.22</v>
      </c>
      <c r="C486" s="2">
        <f>RSI!I486</f>
        <v>34.457583178724036</v>
      </c>
      <c r="D486" s="2">
        <f>MACD!E486</f>
        <v>-6.9552026806780631E-3</v>
      </c>
      <c r="E486" s="2">
        <f>MACD!F486</f>
        <v>1.091786311437932E-2</v>
      </c>
      <c r="F486" s="2">
        <f>'Moving Avg'!D486</f>
        <v>3.22</v>
      </c>
      <c r="G486" s="2">
        <f>'Moving Avg'!F486</f>
        <v>3.2299999999999995</v>
      </c>
      <c r="H486" s="2">
        <f>'Moving Avg'!G486</f>
        <v>3.3637880000000009</v>
      </c>
      <c r="I486" s="2">
        <f>'Moving Avg'!H486</f>
        <v>4.2418180000000039</v>
      </c>
      <c r="J486" s="6" t="str">
        <f>OBV!F486</f>
        <v>NEUTRAL</v>
      </c>
      <c r="K486" s="6" t="str">
        <f>OBV!G486</f>
        <v>NEUTRAL</v>
      </c>
      <c r="L486" s="6" t="str">
        <f>OBV!H486</f>
        <v>NEUTRAL</v>
      </c>
      <c r="M486" s="8">
        <f t="shared" si="70"/>
        <v>25</v>
      </c>
      <c r="N486" s="8">
        <f t="shared" si="71"/>
        <v>45</v>
      </c>
      <c r="O486" s="8">
        <f t="shared" si="72"/>
        <v>0</v>
      </c>
      <c r="P486" s="8">
        <f t="shared" si="73"/>
        <v>33</v>
      </c>
      <c r="Q486" s="9">
        <f t="shared" si="74"/>
        <v>29.45</v>
      </c>
      <c r="R486" s="9">
        <f t="shared" si="75"/>
        <v>22.25</v>
      </c>
      <c r="S486" s="9">
        <f t="shared" si="76"/>
        <v>25.35</v>
      </c>
      <c r="T486" s="9">
        <f t="shared" si="77"/>
        <v>25.75</v>
      </c>
      <c r="U486" s="8">
        <f t="shared" si="78"/>
        <v>25.683333333333337</v>
      </c>
      <c r="V486" s="8">
        <f t="shared" si="79"/>
        <v>25.700000000000003</v>
      </c>
    </row>
    <row r="487" spans="1:22" ht="13.5" x14ac:dyDescent="0.25">
      <c r="A487" s="3">
        <f>RSI!A487</f>
        <v>43013</v>
      </c>
      <c r="B487" s="2">
        <f>RSI!B487</f>
        <v>3.2</v>
      </c>
      <c r="C487" s="2">
        <f>RSI!I487</f>
        <v>29.63359351705968</v>
      </c>
      <c r="D487" s="2">
        <f>MACD!E487</f>
        <v>-7.286237779005944E-3</v>
      </c>
      <c r="E487" s="2">
        <f>MACD!F487</f>
        <v>7.2770429357022675E-3</v>
      </c>
      <c r="F487" s="2">
        <f>'Moving Avg'!D487</f>
        <v>3.2160000000000002</v>
      </c>
      <c r="G487" s="2">
        <f>'Moving Avg'!F487</f>
        <v>3.2219999999999991</v>
      </c>
      <c r="H487" s="2">
        <f>'Moving Avg'!G487</f>
        <v>3.3563940000000003</v>
      </c>
      <c r="I487" s="2">
        <f>'Moving Avg'!H487</f>
        <v>4.2287905000000032</v>
      </c>
      <c r="J487" s="6" t="str">
        <f>OBV!F487</f>
        <v>BEARISH</v>
      </c>
      <c r="K487" s="6" t="str">
        <f>OBV!G487</f>
        <v>NEUTRAL</v>
      </c>
      <c r="L487" s="6" t="str">
        <f>OBV!H487</f>
        <v>CONFIRMED BEARISH</v>
      </c>
      <c r="M487" s="8">
        <f t="shared" si="70"/>
        <v>50</v>
      </c>
      <c r="N487" s="8">
        <f t="shared" si="71"/>
        <v>45</v>
      </c>
      <c r="O487" s="8">
        <f t="shared" si="72"/>
        <v>0</v>
      </c>
      <c r="P487" s="8">
        <f t="shared" si="73"/>
        <v>16.5</v>
      </c>
      <c r="Q487" s="9">
        <f t="shared" si="74"/>
        <v>35.725000000000001</v>
      </c>
      <c r="R487" s="9">
        <f t="shared" si="75"/>
        <v>23.125</v>
      </c>
      <c r="S487" s="9">
        <f t="shared" si="76"/>
        <v>21.675000000000001</v>
      </c>
      <c r="T487" s="9">
        <f t="shared" si="77"/>
        <v>27.875</v>
      </c>
      <c r="U487" s="8">
        <f t="shared" si="78"/>
        <v>26.841666666666669</v>
      </c>
      <c r="V487" s="8">
        <f t="shared" si="79"/>
        <v>27.1</v>
      </c>
    </row>
    <row r="488" spans="1:22" ht="13.5" x14ac:dyDescent="0.25">
      <c r="A488" s="3">
        <f>RSI!A488</f>
        <v>43014</v>
      </c>
      <c r="B488" s="2">
        <f>RSI!B488</f>
        <v>3.2</v>
      </c>
      <c r="C488" s="2">
        <f>RSI!I488</f>
        <v>29.63359351705968</v>
      </c>
      <c r="D488" s="2">
        <f>MACD!E488</f>
        <v>-7.2346414853425856E-3</v>
      </c>
      <c r="E488" s="2">
        <f>MACD!F488</f>
        <v>4.3747060514932965E-3</v>
      </c>
      <c r="F488" s="2">
        <f>'Moving Avg'!D488</f>
        <v>3.2119999999999997</v>
      </c>
      <c r="G488" s="2">
        <f>'Moving Avg'!F488</f>
        <v>3.2179999999999991</v>
      </c>
      <c r="H488" s="2">
        <f>'Moving Avg'!G488</f>
        <v>3.3480599999999998</v>
      </c>
      <c r="I488" s="2">
        <f>'Moving Avg'!H488</f>
        <v>4.2155280000000035</v>
      </c>
      <c r="J488" s="6" t="str">
        <f>OBV!F488</f>
        <v>BEARISH</v>
      </c>
      <c r="K488" s="6" t="str">
        <f>OBV!G488</f>
        <v>NEUTRAL</v>
      </c>
      <c r="L488" s="6" t="str">
        <f>OBV!H488</f>
        <v>CONFIRMED BEARISH</v>
      </c>
      <c r="M488" s="8">
        <f t="shared" si="70"/>
        <v>50</v>
      </c>
      <c r="N488" s="8">
        <f t="shared" si="71"/>
        <v>45</v>
      </c>
      <c r="O488" s="8">
        <f t="shared" si="72"/>
        <v>0</v>
      </c>
      <c r="P488" s="8">
        <f t="shared" si="73"/>
        <v>16.5</v>
      </c>
      <c r="Q488" s="9">
        <f t="shared" si="74"/>
        <v>35.725000000000001</v>
      </c>
      <c r="R488" s="9">
        <f t="shared" si="75"/>
        <v>23.125</v>
      </c>
      <c r="S488" s="9">
        <f t="shared" si="76"/>
        <v>21.675000000000001</v>
      </c>
      <c r="T488" s="9">
        <f t="shared" si="77"/>
        <v>27.875</v>
      </c>
      <c r="U488" s="8">
        <f t="shared" si="78"/>
        <v>26.841666666666669</v>
      </c>
      <c r="V488" s="8">
        <f t="shared" si="79"/>
        <v>27.1</v>
      </c>
    </row>
    <row r="489" spans="1:22" ht="13.5" x14ac:dyDescent="0.25">
      <c r="A489" s="3">
        <f>RSI!A489</f>
        <v>43017</v>
      </c>
      <c r="B489" s="2">
        <f>RSI!B489</f>
        <v>3.2</v>
      </c>
      <c r="C489" s="2">
        <f>RSI!I489</f>
        <v>29.63359351705968</v>
      </c>
      <c r="D489" s="2">
        <f>MACD!E489</f>
        <v>-6.8838507540065486E-3</v>
      </c>
      <c r="E489" s="2">
        <f>MACD!F489</f>
        <v>2.1229946903933272E-3</v>
      </c>
      <c r="F489" s="2">
        <f>'Moving Avg'!D489</f>
        <v>3.2079999999999997</v>
      </c>
      <c r="G489" s="2">
        <f>'Moving Avg'!F489</f>
        <v>3.2169999999999996</v>
      </c>
      <c r="H489" s="2">
        <f>'Moving Avg'!G489</f>
        <v>3.3397259999999993</v>
      </c>
      <c r="I489" s="2">
        <f>'Moving Avg'!H489</f>
        <v>4.2019370000000036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  <c r="M489" s="8">
        <f t="shared" si="70"/>
        <v>50</v>
      </c>
      <c r="N489" s="8">
        <f t="shared" si="71"/>
        <v>45</v>
      </c>
      <c r="O489" s="8">
        <f t="shared" si="72"/>
        <v>0</v>
      </c>
      <c r="P489" s="8">
        <f t="shared" si="73"/>
        <v>16.5</v>
      </c>
      <c r="Q489" s="9">
        <f t="shared" si="74"/>
        <v>35.725000000000001</v>
      </c>
      <c r="R489" s="9">
        <f t="shared" si="75"/>
        <v>23.125</v>
      </c>
      <c r="S489" s="9">
        <f t="shared" si="76"/>
        <v>21.675000000000001</v>
      </c>
      <c r="T489" s="9">
        <f t="shared" si="77"/>
        <v>27.875</v>
      </c>
      <c r="U489" s="8">
        <f t="shared" si="78"/>
        <v>26.841666666666669</v>
      </c>
      <c r="V489" s="8">
        <f t="shared" si="79"/>
        <v>27.1</v>
      </c>
    </row>
    <row r="490" spans="1:22" ht="13.5" x14ac:dyDescent="0.25">
      <c r="A490" s="3">
        <f>RSI!A490</f>
        <v>43018</v>
      </c>
      <c r="B490" s="2">
        <f>RSI!B490</f>
        <v>3.2</v>
      </c>
      <c r="C490" s="2">
        <f>RSI!I490</f>
        <v>29.63359351705968</v>
      </c>
      <c r="D490" s="2">
        <f>MACD!E490</f>
        <v>-6.3026460413762031E-3</v>
      </c>
      <c r="E490" s="2">
        <f>MACD!F490</f>
        <v>4.3786654403942123E-4</v>
      </c>
      <c r="F490" s="2">
        <f>'Moving Avg'!D490</f>
        <v>3.2039999999999997</v>
      </c>
      <c r="G490" s="2">
        <f>'Moving Avg'!F490</f>
        <v>3.2159999999999997</v>
      </c>
      <c r="H490" s="2">
        <f>'Moving Avg'!G490</f>
        <v>3.331767999999999</v>
      </c>
      <c r="I490" s="2">
        <f>'Moving Avg'!H490</f>
        <v>4.1876415000000033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  <c r="M490" s="8">
        <f t="shared" si="70"/>
        <v>50</v>
      </c>
      <c r="N490" s="8">
        <f t="shared" si="71"/>
        <v>45</v>
      </c>
      <c r="O490" s="8">
        <f t="shared" si="72"/>
        <v>0</v>
      </c>
      <c r="P490" s="8">
        <f t="shared" si="73"/>
        <v>16.5</v>
      </c>
      <c r="Q490" s="9">
        <f t="shared" si="74"/>
        <v>35.725000000000001</v>
      </c>
      <c r="R490" s="9">
        <f t="shared" si="75"/>
        <v>23.125</v>
      </c>
      <c r="S490" s="9">
        <f t="shared" si="76"/>
        <v>21.675000000000001</v>
      </c>
      <c r="T490" s="9">
        <f t="shared" si="77"/>
        <v>27.875</v>
      </c>
      <c r="U490" s="8">
        <f t="shared" si="78"/>
        <v>26.841666666666669</v>
      </c>
      <c r="V490" s="8">
        <f t="shared" si="79"/>
        <v>27.1</v>
      </c>
    </row>
    <row r="491" spans="1:22" ht="13.5" x14ac:dyDescent="0.25">
      <c r="A491" s="3">
        <f>RSI!A491</f>
        <v>43019</v>
      </c>
      <c r="B491" s="2">
        <f>RSI!B491</f>
        <v>3.2</v>
      </c>
      <c r="C491" s="2">
        <f>RSI!I491</f>
        <v>29.63359351705968</v>
      </c>
      <c r="D491" s="2">
        <f>MACD!E491</f>
        <v>-5.5475409697551825E-3</v>
      </c>
      <c r="E491" s="2">
        <f>MACD!F491</f>
        <v>-7.5921495871949965E-4</v>
      </c>
      <c r="F491" s="2">
        <f>'Moving Avg'!D491</f>
        <v>3.2</v>
      </c>
      <c r="G491" s="2">
        <f>'Moving Avg'!F491</f>
        <v>3.2149999999999999</v>
      </c>
      <c r="H491" s="2">
        <f>'Moving Avg'!G491</f>
        <v>3.3243739999999993</v>
      </c>
      <c r="I491" s="2">
        <f>'Moving Avg'!H491</f>
        <v>4.1733460000000031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0"/>
        <v>50</v>
      </c>
      <c r="N491" s="8">
        <f t="shared" si="71"/>
        <v>45</v>
      </c>
      <c r="O491" s="8">
        <f t="shared" si="72"/>
        <v>0</v>
      </c>
      <c r="P491" s="8">
        <f t="shared" si="73"/>
        <v>16.5</v>
      </c>
      <c r="Q491" s="9">
        <f t="shared" si="74"/>
        <v>35.725000000000001</v>
      </c>
      <c r="R491" s="9">
        <f t="shared" si="75"/>
        <v>23.125</v>
      </c>
      <c r="S491" s="9">
        <f t="shared" si="76"/>
        <v>21.675000000000001</v>
      </c>
      <c r="T491" s="9">
        <f t="shared" si="77"/>
        <v>27.875</v>
      </c>
      <c r="U491" s="8">
        <f t="shared" si="78"/>
        <v>26.841666666666669</v>
      </c>
      <c r="V491" s="8">
        <f t="shared" si="79"/>
        <v>27.1</v>
      </c>
    </row>
    <row r="492" spans="1:22" ht="13.5" x14ac:dyDescent="0.25">
      <c r="A492" s="3">
        <f>RSI!A492</f>
        <v>43020</v>
      </c>
      <c r="B492" s="2">
        <f>RSI!B492</f>
        <v>3.2</v>
      </c>
      <c r="C492" s="2">
        <f>RSI!I492</f>
        <v>29.63359351705968</v>
      </c>
      <c r="D492" s="2">
        <f>MACD!E492</f>
        <v>-4.6647943641291434E-3</v>
      </c>
      <c r="E492" s="2">
        <f>MACD!F492</f>
        <v>-1.5403308398014284E-3</v>
      </c>
      <c r="F492" s="2">
        <f>'Moving Avg'!D492</f>
        <v>3.2</v>
      </c>
      <c r="G492" s="2">
        <f>'Moving Avg'!F492</f>
        <v>3.214</v>
      </c>
      <c r="H492" s="2">
        <f>'Moving Avg'!G492</f>
        <v>3.3169799999999987</v>
      </c>
      <c r="I492" s="2">
        <f>'Moving Avg'!H492</f>
        <v>4.158815500000002</v>
      </c>
      <c r="J492" s="6" t="str">
        <f>OBV!F492</f>
        <v>NEUTRAL</v>
      </c>
      <c r="K492" s="6" t="str">
        <f>OBV!G492</f>
        <v>NEUTRAL</v>
      </c>
      <c r="L492" s="6" t="str">
        <f>OBV!H492</f>
        <v>NEUTRAL</v>
      </c>
      <c r="M492" s="8">
        <f t="shared" si="70"/>
        <v>50</v>
      </c>
      <c r="N492" s="8">
        <f t="shared" si="71"/>
        <v>45</v>
      </c>
      <c r="O492" s="8">
        <f t="shared" si="72"/>
        <v>0</v>
      </c>
      <c r="P492" s="8">
        <f t="shared" si="73"/>
        <v>33</v>
      </c>
      <c r="Q492" s="9">
        <f t="shared" si="74"/>
        <v>38.200000000000003</v>
      </c>
      <c r="R492" s="9">
        <f t="shared" si="75"/>
        <v>27.25</v>
      </c>
      <c r="S492" s="9">
        <f t="shared" si="76"/>
        <v>29.1</v>
      </c>
      <c r="T492" s="9">
        <f t="shared" si="77"/>
        <v>32</v>
      </c>
      <c r="U492" s="8">
        <f t="shared" si="78"/>
        <v>31.516666666666669</v>
      </c>
      <c r="V492" s="8">
        <f t="shared" si="79"/>
        <v>31.637500000000003</v>
      </c>
    </row>
    <row r="493" spans="1:22" ht="13.5" x14ac:dyDescent="0.25">
      <c r="A493" s="3">
        <f>RSI!A493</f>
        <v>43021</v>
      </c>
      <c r="B493" s="2">
        <f>RSI!B493</f>
        <v>3.2</v>
      </c>
      <c r="C493" s="2">
        <f>RSI!I493</f>
        <v>29.63359351705968</v>
      </c>
      <c r="D493" s="2">
        <f>MACD!E493</f>
        <v>-3.6921034980217371E-3</v>
      </c>
      <c r="E493" s="2">
        <f>MACD!F493</f>
        <v>-1.9706853714454905E-3</v>
      </c>
      <c r="F493" s="2">
        <f>'Moving Avg'!D493</f>
        <v>3.2</v>
      </c>
      <c r="G493" s="2">
        <f>'Moving Avg'!F493</f>
        <v>3.2130000000000001</v>
      </c>
      <c r="H493" s="2">
        <f>'Moving Avg'!G493</f>
        <v>3.3105239999999987</v>
      </c>
      <c r="I493" s="2">
        <f>'Moving Avg'!H493</f>
        <v>4.143768500000002</v>
      </c>
      <c r="J493" s="6" t="str">
        <f>OBV!F493</f>
        <v>NEUTRAL</v>
      </c>
      <c r="K493" s="6" t="str">
        <f>OBV!G493</f>
        <v>NEUTRAL</v>
      </c>
      <c r="L493" s="6" t="str">
        <f>OBV!H493</f>
        <v>NEUTRAL</v>
      </c>
      <c r="M493" s="8">
        <f t="shared" si="70"/>
        <v>50</v>
      </c>
      <c r="N493" s="8">
        <f t="shared" si="71"/>
        <v>45</v>
      </c>
      <c r="O493" s="8">
        <f t="shared" si="72"/>
        <v>0</v>
      </c>
      <c r="P493" s="8">
        <f t="shared" si="73"/>
        <v>33</v>
      </c>
      <c r="Q493" s="9">
        <f t="shared" si="74"/>
        <v>38.200000000000003</v>
      </c>
      <c r="R493" s="9">
        <f t="shared" si="75"/>
        <v>27.25</v>
      </c>
      <c r="S493" s="9">
        <f t="shared" si="76"/>
        <v>29.1</v>
      </c>
      <c r="T493" s="9">
        <f t="shared" si="77"/>
        <v>32</v>
      </c>
      <c r="U493" s="8">
        <f t="shared" si="78"/>
        <v>31.516666666666669</v>
      </c>
      <c r="V493" s="8">
        <f t="shared" si="79"/>
        <v>31.637500000000003</v>
      </c>
    </row>
    <row r="494" spans="1:22" ht="13.5" x14ac:dyDescent="0.25">
      <c r="A494" s="3">
        <f>RSI!A494</f>
        <v>43024</v>
      </c>
      <c r="B494" s="2">
        <f>RSI!B494</f>
        <v>3.2</v>
      </c>
      <c r="C494" s="2">
        <f>RSI!I494</f>
        <v>29.63359351705968</v>
      </c>
      <c r="D494" s="2">
        <f>MACD!E494</f>
        <v>-2.6600282781594764E-3</v>
      </c>
      <c r="E494" s="2">
        <f>MACD!F494</f>
        <v>-2.1085539527882879E-3</v>
      </c>
      <c r="F494" s="2">
        <f>'Moving Avg'!D494</f>
        <v>3.2</v>
      </c>
      <c r="G494" s="2">
        <f>'Moving Avg'!F494</f>
        <v>3.2120000000000006</v>
      </c>
      <c r="H494" s="2">
        <f>'Moving Avg'!G494</f>
        <v>3.3040679999999982</v>
      </c>
      <c r="I494" s="2">
        <f>'Moving Avg'!H494</f>
        <v>4.1280635000000032</v>
      </c>
      <c r="J494" s="6" t="str">
        <f>OBV!F494</f>
        <v>NEUTRAL</v>
      </c>
      <c r="K494" s="6" t="str">
        <f>OBV!G494</f>
        <v>NEUTRAL</v>
      </c>
      <c r="L494" s="6" t="str">
        <f>OBV!H494</f>
        <v>NEUTRAL</v>
      </c>
      <c r="M494" s="8">
        <f t="shared" si="70"/>
        <v>50</v>
      </c>
      <c r="N494" s="8">
        <f t="shared" si="71"/>
        <v>45</v>
      </c>
      <c r="O494" s="8">
        <f t="shared" si="72"/>
        <v>0</v>
      </c>
      <c r="P494" s="8">
        <f t="shared" si="73"/>
        <v>33</v>
      </c>
      <c r="Q494" s="9">
        <f t="shared" si="74"/>
        <v>38.200000000000003</v>
      </c>
      <c r="R494" s="9">
        <f t="shared" si="75"/>
        <v>27.25</v>
      </c>
      <c r="S494" s="9">
        <f t="shared" si="76"/>
        <v>29.1</v>
      </c>
      <c r="T494" s="9">
        <f t="shared" si="77"/>
        <v>32</v>
      </c>
      <c r="U494" s="8">
        <f t="shared" si="78"/>
        <v>31.516666666666669</v>
      </c>
      <c r="V494" s="8">
        <f t="shared" si="79"/>
        <v>31.637500000000003</v>
      </c>
    </row>
    <row r="495" spans="1:22" ht="13.5" x14ac:dyDescent="0.25">
      <c r="A495" s="3">
        <f>RSI!A495</f>
        <v>43025</v>
      </c>
      <c r="B495" s="2">
        <f>RSI!B495</f>
        <v>3.18</v>
      </c>
      <c r="C495" s="2">
        <f>RSI!I495</f>
        <v>23.644851411756804</v>
      </c>
      <c r="D495" s="2">
        <f>MACD!E495</f>
        <v>-1.1170691469875038E-4</v>
      </c>
      <c r="E495" s="2">
        <f>MACD!F495</f>
        <v>-1.7091845451703805E-3</v>
      </c>
      <c r="F495" s="2">
        <f>'Moving Avg'!D495</f>
        <v>3.1960000000000002</v>
      </c>
      <c r="G495" s="2">
        <f>'Moving Avg'!F495</f>
        <v>3.2100000000000009</v>
      </c>
      <c r="H495" s="2">
        <f>'Moving Avg'!G495</f>
        <v>3.2972119999999978</v>
      </c>
      <c r="I495" s="2">
        <f>'Moving Avg'!H495</f>
        <v>4.1126345000000022</v>
      </c>
      <c r="J495" s="6" t="str">
        <f>OBV!F495</f>
        <v>BEARISH</v>
      </c>
      <c r="K495" s="6" t="str">
        <f>OBV!G495</f>
        <v>STRONG</v>
      </c>
      <c r="L495" s="6" t="str">
        <f>OBV!H495</f>
        <v>CONFIRMED BEARISH</v>
      </c>
      <c r="M495" s="8">
        <f t="shared" si="70"/>
        <v>50</v>
      </c>
      <c r="N495" s="8">
        <f t="shared" si="71"/>
        <v>0</v>
      </c>
      <c r="O495" s="8">
        <f t="shared" si="72"/>
        <v>0</v>
      </c>
      <c r="P495" s="8">
        <f t="shared" si="73"/>
        <v>33</v>
      </c>
      <c r="Q495" s="9">
        <f t="shared" si="74"/>
        <v>22.45</v>
      </c>
      <c r="R495" s="9">
        <f t="shared" si="75"/>
        <v>18.25</v>
      </c>
      <c r="S495" s="9">
        <f t="shared" si="76"/>
        <v>22.35</v>
      </c>
      <c r="T495" s="9">
        <f t="shared" si="77"/>
        <v>20.75</v>
      </c>
      <c r="U495" s="8">
        <f t="shared" si="78"/>
        <v>21.016666666666669</v>
      </c>
      <c r="V495" s="8">
        <f t="shared" si="79"/>
        <v>20.950000000000003</v>
      </c>
    </row>
    <row r="496" spans="1:22" ht="13.5" x14ac:dyDescent="0.25">
      <c r="A496" s="3">
        <f>RSI!A496</f>
        <v>43026</v>
      </c>
      <c r="B496" s="2">
        <f>RSI!B496</f>
        <v>3.18</v>
      </c>
      <c r="C496" s="2">
        <f>RSI!I496</f>
        <v>23.644851411756804</v>
      </c>
      <c r="D496" s="2">
        <f>MACD!E496</f>
        <v>2.3419546312002382E-3</v>
      </c>
      <c r="E496" s="2">
        <f>MACD!F496</f>
        <v>-8.9895670989625681E-4</v>
      </c>
      <c r="F496" s="2">
        <f>'Moving Avg'!D496</f>
        <v>3.1920000000000002</v>
      </c>
      <c r="G496" s="2">
        <f>'Moving Avg'!F496</f>
        <v>3.2080000000000011</v>
      </c>
      <c r="H496" s="2">
        <f>'Moving Avg'!G496</f>
        <v>3.2903559999999983</v>
      </c>
      <c r="I496" s="2">
        <f>'Moving Avg'!H496</f>
        <v>4.0972055000000021</v>
      </c>
      <c r="J496" s="6" t="str">
        <f>OBV!F496</f>
        <v>BEARISH</v>
      </c>
      <c r="K496" s="6" t="str">
        <f>OBV!G496</f>
        <v>STRONG</v>
      </c>
      <c r="L496" s="6" t="str">
        <f>OBV!H496</f>
        <v>CONFIRMED BEARISH</v>
      </c>
      <c r="M496" s="8">
        <f t="shared" si="70"/>
        <v>50</v>
      </c>
      <c r="N496" s="8">
        <f t="shared" si="71"/>
        <v>0</v>
      </c>
      <c r="O496" s="8">
        <f t="shared" si="72"/>
        <v>0</v>
      </c>
      <c r="P496" s="8">
        <f t="shared" si="73"/>
        <v>33</v>
      </c>
      <c r="Q496" s="9">
        <f t="shared" si="74"/>
        <v>22.45</v>
      </c>
      <c r="R496" s="9">
        <f t="shared" si="75"/>
        <v>18.25</v>
      </c>
      <c r="S496" s="9">
        <f t="shared" si="76"/>
        <v>22.35</v>
      </c>
      <c r="T496" s="9">
        <f t="shared" si="77"/>
        <v>20.75</v>
      </c>
      <c r="U496" s="8">
        <f t="shared" si="78"/>
        <v>21.016666666666669</v>
      </c>
      <c r="V496" s="8">
        <f t="shared" si="79"/>
        <v>20.950000000000003</v>
      </c>
    </row>
    <row r="497" spans="1:22" ht="13.5" x14ac:dyDescent="0.25">
      <c r="A497" s="3">
        <f>RSI!A497</f>
        <v>43027</v>
      </c>
      <c r="B497" s="2">
        <f>RSI!B497</f>
        <v>3.16</v>
      </c>
      <c r="C497" s="2">
        <f>RSI!I497</f>
        <v>19.155244160711845</v>
      </c>
      <c r="D497" s="2">
        <f>MACD!E497</f>
        <v>3.0980489519905063E-3</v>
      </c>
      <c r="E497" s="2">
        <f>MACD!F497</f>
        <v>-9.9555577518904204E-5</v>
      </c>
      <c r="F497" s="2">
        <f>'Moving Avg'!D497</f>
        <v>3.1840000000000002</v>
      </c>
      <c r="G497" s="2">
        <f>'Moving Avg'!F497</f>
        <v>3.205000000000001</v>
      </c>
      <c r="H497" s="2">
        <f>'Moving Avg'!G497</f>
        <v>3.2830999999999979</v>
      </c>
      <c r="I497" s="2">
        <f>'Moving Avg'!H497</f>
        <v>4.081770500000002</v>
      </c>
      <c r="J497" s="6" t="str">
        <f>OBV!F497</f>
        <v>BEARISH</v>
      </c>
      <c r="K497" s="6" t="str">
        <f>OBV!G497</f>
        <v>STRONG</v>
      </c>
      <c r="L497" s="6" t="str">
        <f>OBV!H497</f>
        <v>CONFIRMED BEARISH</v>
      </c>
      <c r="M497" s="8">
        <f t="shared" si="70"/>
        <v>50</v>
      </c>
      <c r="N497" s="8">
        <f t="shared" si="71"/>
        <v>0</v>
      </c>
      <c r="O497" s="8">
        <f t="shared" si="72"/>
        <v>0</v>
      </c>
      <c r="P497" s="8">
        <f t="shared" si="73"/>
        <v>33</v>
      </c>
      <c r="Q497" s="9">
        <f t="shared" si="74"/>
        <v>22.45</v>
      </c>
      <c r="R497" s="9">
        <f t="shared" si="75"/>
        <v>18.25</v>
      </c>
      <c r="S497" s="9">
        <f t="shared" si="76"/>
        <v>22.35</v>
      </c>
      <c r="T497" s="9">
        <f t="shared" si="77"/>
        <v>20.75</v>
      </c>
      <c r="U497" s="8">
        <f t="shared" si="78"/>
        <v>21.016666666666669</v>
      </c>
      <c r="V497" s="8">
        <f t="shared" si="79"/>
        <v>20.950000000000003</v>
      </c>
    </row>
    <row r="498" spans="1:22" ht="13.5" x14ac:dyDescent="0.25">
      <c r="A498" s="3">
        <f>RSI!A498</f>
        <v>43028</v>
      </c>
      <c r="B498" s="2">
        <f>RSI!B498</f>
        <v>3.07</v>
      </c>
      <c r="C498" s="2">
        <f>RSI!I498</f>
        <v>9.9757966097014332</v>
      </c>
      <c r="D498" s="2">
        <f>MACD!E498</f>
        <v>1.0777632263697878E-2</v>
      </c>
      <c r="E498" s="2">
        <f>MACD!F498</f>
        <v>2.0758819907244525E-3</v>
      </c>
      <c r="F498" s="2">
        <f>'Moving Avg'!D498</f>
        <v>3.1580000000000004</v>
      </c>
      <c r="G498" s="2">
        <f>'Moving Avg'!F498</f>
        <v>3.1975000000000007</v>
      </c>
      <c r="H498" s="2">
        <f>'Moving Avg'!G498</f>
        <v>3.2761119999999977</v>
      </c>
      <c r="I498" s="2">
        <f>'Moving Avg'!H498</f>
        <v>4.065885500000002</v>
      </c>
      <c r="J498" s="6" t="str">
        <f>OBV!F498</f>
        <v>BEARISH</v>
      </c>
      <c r="K498" s="6" t="str">
        <f>OBV!G498</f>
        <v>STRONG</v>
      </c>
      <c r="L498" s="6" t="str">
        <f>OBV!H498</f>
        <v>CONFIRMED BEARISH</v>
      </c>
      <c r="M498" s="8">
        <f t="shared" si="70"/>
        <v>50</v>
      </c>
      <c r="N498" s="8">
        <f t="shared" si="71"/>
        <v>0</v>
      </c>
      <c r="O498" s="8">
        <f t="shared" si="72"/>
        <v>0</v>
      </c>
      <c r="P498" s="8">
        <f t="shared" si="73"/>
        <v>33</v>
      </c>
      <c r="Q498" s="9">
        <f t="shared" si="74"/>
        <v>22.45</v>
      </c>
      <c r="R498" s="9">
        <f t="shared" si="75"/>
        <v>18.25</v>
      </c>
      <c r="S498" s="9">
        <f t="shared" si="76"/>
        <v>22.35</v>
      </c>
      <c r="T498" s="9">
        <f t="shared" si="77"/>
        <v>20.75</v>
      </c>
      <c r="U498" s="8">
        <f t="shared" si="78"/>
        <v>21.016666666666669</v>
      </c>
      <c r="V498" s="8">
        <f t="shared" si="79"/>
        <v>20.950000000000003</v>
      </c>
    </row>
    <row r="499" spans="1:22" ht="13.5" x14ac:dyDescent="0.25">
      <c r="A499" s="3">
        <f>RSI!A499</f>
        <v>43031</v>
      </c>
      <c r="B499" s="2">
        <f>RSI!B499</f>
        <v>3.07</v>
      </c>
      <c r="C499" s="2">
        <f>RSI!I499</f>
        <v>9.9757966097014332</v>
      </c>
      <c r="D499" s="2">
        <f>MACD!E499</f>
        <v>1.8153059276988071E-2</v>
      </c>
      <c r="E499" s="2">
        <f>MACD!F499</f>
        <v>5.2913174479771764E-3</v>
      </c>
      <c r="F499" s="2">
        <f>'Moving Avg'!D499</f>
        <v>3.1320000000000001</v>
      </c>
      <c r="G499" s="2">
        <f>'Moving Avg'!F499</f>
        <v>3.1900000000000004</v>
      </c>
      <c r="H499" s="2">
        <f>'Moving Avg'!G499</f>
        <v>3.2674319999999977</v>
      </c>
      <c r="I499" s="2">
        <f>'Moving Avg'!H499</f>
        <v>4.0503290000000023</v>
      </c>
      <c r="J499" s="6" t="str">
        <f>OBV!F499</f>
        <v>BEARISH</v>
      </c>
      <c r="K499" s="6" t="str">
        <f>OBV!G499</f>
        <v>STRONG</v>
      </c>
      <c r="L499" s="6" t="str">
        <f>OBV!H499</f>
        <v>CONFIRMED BEARISH</v>
      </c>
      <c r="M499" s="8">
        <f t="shared" si="70"/>
        <v>50</v>
      </c>
      <c r="N499" s="8">
        <f t="shared" si="71"/>
        <v>0</v>
      </c>
      <c r="O499" s="8">
        <f t="shared" si="72"/>
        <v>0</v>
      </c>
      <c r="P499" s="8">
        <f t="shared" si="73"/>
        <v>33</v>
      </c>
      <c r="Q499" s="9">
        <f t="shared" si="74"/>
        <v>22.45</v>
      </c>
      <c r="R499" s="9">
        <f t="shared" si="75"/>
        <v>18.25</v>
      </c>
      <c r="S499" s="9">
        <f t="shared" si="76"/>
        <v>22.35</v>
      </c>
      <c r="T499" s="9">
        <f t="shared" si="77"/>
        <v>20.75</v>
      </c>
      <c r="U499" s="8">
        <f t="shared" si="78"/>
        <v>21.016666666666669</v>
      </c>
      <c r="V499" s="8">
        <f t="shared" si="79"/>
        <v>20.950000000000003</v>
      </c>
    </row>
    <row r="500" spans="1:22" ht="13.5" x14ac:dyDescent="0.25">
      <c r="A500" s="3">
        <f>RSI!A500</f>
        <v>43032</v>
      </c>
      <c r="B500" s="2">
        <f>RSI!B500</f>
        <v>2.98</v>
      </c>
      <c r="C500" s="2">
        <f>RSI!I500</f>
        <v>6.4121116968338896</v>
      </c>
      <c r="D500" s="2">
        <f>MACD!E500</f>
        <v>3.1872803412448913E-2</v>
      </c>
      <c r="E500" s="2">
        <f>MACD!F500</f>
        <v>1.0607614640871524E-2</v>
      </c>
      <c r="F500" s="2">
        <f>'Moving Avg'!D500</f>
        <v>3.0920000000000001</v>
      </c>
      <c r="G500" s="2">
        <f>'Moving Avg'!F500</f>
        <v>3.1780000000000004</v>
      </c>
      <c r="H500" s="2">
        <f>'Moving Avg'!G500</f>
        <v>3.2575159999999981</v>
      </c>
      <c r="I500" s="2">
        <f>'Moving Avg'!H500</f>
        <v>4.0339000000000027</v>
      </c>
      <c r="J500" s="6" t="str">
        <f>OBV!F500</f>
        <v>BEARISH</v>
      </c>
      <c r="K500" s="6" t="str">
        <f>OBV!G500</f>
        <v>STRONG</v>
      </c>
      <c r="L500" s="6" t="str">
        <f>OBV!H500</f>
        <v>CONFIRMED BEARISH</v>
      </c>
      <c r="M500" s="8">
        <f t="shared" si="70"/>
        <v>50</v>
      </c>
      <c r="N500" s="8">
        <f t="shared" si="71"/>
        <v>0</v>
      </c>
      <c r="O500" s="8">
        <f t="shared" si="72"/>
        <v>0</v>
      </c>
      <c r="P500" s="8">
        <f t="shared" si="73"/>
        <v>33</v>
      </c>
      <c r="Q500" s="9">
        <f t="shared" si="74"/>
        <v>22.45</v>
      </c>
      <c r="R500" s="9">
        <f t="shared" si="75"/>
        <v>18.25</v>
      </c>
      <c r="S500" s="9">
        <f t="shared" si="76"/>
        <v>22.35</v>
      </c>
      <c r="T500" s="9">
        <f t="shared" si="77"/>
        <v>20.75</v>
      </c>
      <c r="U500" s="8">
        <f t="shared" si="78"/>
        <v>21.016666666666669</v>
      </c>
      <c r="V500" s="8">
        <f t="shared" si="79"/>
        <v>20.950000000000003</v>
      </c>
    </row>
    <row r="501" spans="1:22" ht="13.5" x14ac:dyDescent="0.25">
      <c r="A501" s="3">
        <f>RSI!A501</f>
        <v>43033</v>
      </c>
      <c r="B501" s="2">
        <f>RSI!B501</f>
        <v>2.9</v>
      </c>
      <c r="C501" s="2">
        <f>RSI!I501</f>
        <v>4.7781450064340589</v>
      </c>
      <c r="D501" s="2">
        <f>MACD!E501</f>
        <v>5.0691716300203638E-2</v>
      </c>
      <c r="E501" s="2">
        <f>MACD!F501</f>
        <v>1.8624434972737948E-2</v>
      </c>
      <c r="F501" s="2">
        <f>'Moving Avg'!D501</f>
        <v>3.0360000000000005</v>
      </c>
      <c r="G501" s="2">
        <f>'Moving Avg'!F501</f>
        <v>3.1620000000000004</v>
      </c>
      <c r="H501" s="2">
        <f>'Moving Avg'!G501</f>
        <v>3.2459999999999991</v>
      </c>
      <c r="I501" s="2">
        <f>'Moving Avg'!H501</f>
        <v>4.0166950000000021</v>
      </c>
      <c r="J501" s="6" t="str">
        <f>OBV!F501</f>
        <v>BEARISH</v>
      </c>
      <c r="K501" s="6" t="str">
        <f>OBV!G501</f>
        <v>STRONG</v>
      </c>
      <c r="L501" s="6" t="str">
        <f>OBV!H501</f>
        <v>CONFIRMED BEARISH</v>
      </c>
      <c r="M501" s="8">
        <f t="shared" si="70"/>
        <v>50</v>
      </c>
      <c r="N501" s="8">
        <f t="shared" si="71"/>
        <v>0</v>
      </c>
      <c r="O501" s="8">
        <f t="shared" si="72"/>
        <v>0</v>
      </c>
      <c r="P501" s="8">
        <f t="shared" si="73"/>
        <v>33</v>
      </c>
      <c r="Q501" s="9">
        <f t="shared" si="74"/>
        <v>22.45</v>
      </c>
      <c r="R501" s="9">
        <f t="shared" si="75"/>
        <v>18.25</v>
      </c>
      <c r="S501" s="9">
        <f t="shared" si="76"/>
        <v>22.35</v>
      </c>
      <c r="T501" s="9">
        <f t="shared" si="77"/>
        <v>20.75</v>
      </c>
      <c r="U501" s="8">
        <f t="shared" si="78"/>
        <v>21.016666666666669</v>
      </c>
      <c r="V501" s="8">
        <f t="shared" si="79"/>
        <v>20.950000000000003</v>
      </c>
    </row>
    <row r="502" spans="1:22" ht="13.5" x14ac:dyDescent="0.25">
      <c r="A502" s="3">
        <f>RSI!A502</f>
        <v>43034</v>
      </c>
      <c r="B502" s="2">
        <f>RSI!B502</f>
        <v>2.9</v>
      </c>
      <c r="C502" s="2">
        <f>RSI!I502</f>
        <v>4.7781450064340589</v>
      </c>
      <c r="D502" s="2">
        <f>MACD!E502</f>
        <v>6.8276998861262594E-2</v>
      </c>
      <c r="E502" s="2">
        <f>MACD!F502</f>
        <v>2.8554947750442879E-2</v>
      </c>
      <c r="F502" s="2">
        <f>'Moving Avg'!D502</f>
        <v>2.984</v>
      </c>
      <c r="G502" s="2">
        <f>'Moving Avg'!F502</f>
        <v>3.1459999999999999</v>
      </c>
      <c r="H502" s="2">
        <f>'Moving Avg'!G502</f>
        <v>3.2339999999999991</v>
      </c>
      <c r="I502" s="2">
        <f>'Moving Avg'!H502</f>
        <v>3.9994900000000024</v>
      </c>
      <c r="J502" s="6" t="str">
        <f>OBV!F502</f>
        <v>BEARISH</v>
      </c>
      <c r="K502" s="6" t="str">
        <f>OBV!G502</f>
        <v>STRONG</v>
      </c>
      <c r="L502" s="6" t="str">
        <f>OBV!H502</f>
        <v>CONFIRMED BEARISH</v>
      </c>
      <c r="M502" s="8">
        <f t="shared" si="70"/>
        <v>50</v>
      </c>
      <c r="N502" s="8">
        <f t="shared" si="71"/>
        <v>0</v>
      </c>
      <c r="O502" s="8">
        <f t="shared" si="72"/>
        <v>0</v>
      </c>
      <c r="P502" s="8">
        <f t="shared" si="73"/>
        <v>33</v>
      </c>
      <c r="Q502" s="9">
        <f t="shared" si="74"/>
        <v>22.45</v>
      </c>
      <c r="R502" s="9">
        <f t="shared" si="75"/>
        <v>18.25</v>
      </c>
      <c r="S502" s="9">
        <f t="shared" si="76"/>
        <v>22.35</v>
      </c>
      <c r="T502" s="9">
        <f t="shared" si="77"/>
        <v>20.75</v>
      </c>
      <c r="U502" s="8">
        <f t="shared" si="78"/>
        <v>21.016666666666669</v>
      </c>
      <c r="V502" s="8">
        <f t="shared" si="79"/>
        <v>20.950000000000003</v>
      </c>
    </row>
    <row r="503" spans="1:22" ht="13.5" x14ac:dyDescent="0.25">
      <c r="A503" s="3">
        <f>RSI!A503</f>
        <v>43035</v>
      </c>
      <c r="B503" s="2">
        <f>RSI!B503</f>
        <v>2.9</v>
      </c>
      <c r="C503" s="2">
        <f>RSI!I503</f>
        <v>4.7781450064340589</v>
      </c>
      <c r="D503" s="2">
        <f>MACD!E503</f>
        <v>8.4695359855126551E-2</v>
      </c>
      <c r="E503" s="2">
        <f>MACD!F503</f>
        <v>3.9783030171379616E-2</v>
      </c>
      <c r="F503" s="2">
        <f>'Moving Avg'!D503</f>
        <v>2.95</v>
      </c>
      <c r="G503" s="2">
        <f>'Moving Avg'!F503</f>
        <v>3.13</v>
      </c>
      <c r="H503" s="2">
        <f>'Moving Avg'!G503</f>
        <v>3.2215999999999996</v>
      </c>
      <c r="I503" s="2">
        <f>'Moving Avg'!H503</f>
        <v>3.9822850000000023</v>
      </c>
      <c r="J503" s="6" t="str">
        <f>OBV!F503</f>
        <v>BEARISH</v>
      </c>
      <c r="K503" s="6" t="str">
        <f>OBV!G503</f>
        <v>NEUTRAL</v>
      </c>
      <c r="L503" s="6" t="str">
        <f>OBV!H503</f>
        <v>CONFIRMED BEARISH</v>
      </c>
      <c r="M503" s="8">
        <f t="shared" si="70"/>
        <v>50</v>
      </c>
      <c r="N503" s="8">
        <f t="shared" si="71"/>
        <v>0</v>
      </c>
      <c r="O503" s="8">
        <f t="shared" si="72"/>
        <v>0</v>
      </c>
      <c r="P503" s="8">
        <f t="shared" si="73"/>
        <v>16.5</v>
      </c>
      <c r="Q503" s="9">
        <f t="shared" si="74"/>
        <v>19.975000000000001</v>
      </c>
      <c r="R503" s="9">
        <f t="shared" si="75"/>
        <v>14.125</v>
      </c>
      <c r="S503" s="9">
        <f t="shared" si="76"/>
        <v>14.925000000000001</v>
      </c>
      <c r="T503" s="9">
        <f t="shared" si="77"/>
        <v>16.625</v>
      </c>
      <c r="U503" s="8">
        <f t="shared" si="78"/>
        <v>16.341666666666669</v>
      </c>
      <c r="V503" s="8">
        <f t="shared" si="79"/>
        <v>16.412500000000001</v>
      </c>
    </row>
    <row r="504" spans="1:22" ht="13.5" x14ac:dyDescent="0.25">
      <c r="A504" s="3">
        <f>RSI!A504</f>
        <v>43038</v>
      </c>
      <c r="B504" s="2">
        <f>RSI!B504</f>
        <v>2.9</v>
      </c>
      <c r="C504" s="2">
        <f>RSI!I504</f>
        <v>4.7781450064340589</v>
      </c>
      <c r="D504" s="2">
        <f>MACD!E504</f>
        <v>0.1000123622308875</v>
      </c>
      <c r="E504" s="2">
        <f>MACD!F504</f>
        <v>5.18288965832812E-2</v>
      </c>
      <c r="F504" s="2">
        <f>'Moving Avg'!D504</f>
        <v>2.9159999999999999</v>
      </c>
      <c r="G504" s="2">
        <f>'Moving Avg'!F504</f>
        <v>3.1139999999999999</v>
      </c>
      <c r="H504" s="2">
        <f>'Moving Avg'!G504</f>
        <v>3.21</v>
      </c>
      <c r="I504" s="2">
        <f>'Moving Avg'!H504</f>
        <v>3.966019500000002</v>
      </c>
      <c r="J504" s="6" t="str">
        <f>OBV!F504</f>
        <v>BEARISH</v>
      </c>
      <c r="K504" s="6" t="str">
        <f>OBV!G504</f>
        <v>NEUTRAL</v>
      </c>
      <c r="L504" s="6" t="str">
        <f>OBV!H504</f>
        <v>CONFIRMED BEARISH</v>
      </c>
      <c r="M504" s="8">
        <f t="shared" si="70"/>
        <v>50</v>
      </c>
      <c r="N504" s="8">
        <f t="shared" si="71"/>
        <v>0</v>
      </c>
      <c r="O504" s="8">
        <f t="shared" si="72"/>
        <v>0</v>
      </c>
      <c r="P504" s="8">
        <f t="shared" si="73"/>
        <v>16.5</v>
      </c>
      <c r="Q504" s="9">
        <f t="shared" si="74"/>
        <v>19.975000000000001</v>
      </c>
      <c r="R504" s="9">
        <f t="shared" si="75"/>
        <v>14.125</v>
      </c>
      <c r="S504" s="9">
        <f t="shared" si="76"/>
        <v>14.925000000000001</v>
      </c>
      <c r="T504" s="9">
        <f t="shared" si="77"/>
        <v>16.625</v>
      </c>
      <c r="U504" s="8">
        <f t="shared" si="78"/>
        <v>16.341666666666669</v>
      </c>
      <c r="V504" s="8">
        <f t="shared" si="79"/>
        <v>16.412500000000001</v>
      </c>
    </row>
    <row r="505" spans="1:22" ht="13.5" x14ac:dyDescent="0.25">
      <c r="A505" s="3">
        <f>RSI!A505</f>
        <v>43039</v>
      </c>
      <c r="B505" s="2">
        <f>RSI!B505</f>
        <v>2.9</v>
      </c>
      <c r="C505" s="2">
        <f>RSI!I505</f>
        <v>4.7781450064340589</v>
      </c>
      <c r="D505" s="2">
        <f>MACD!E505</f>
        <v>0.11121500098989223</v>
      </c>
      <c r="E505" s="2">
        <f>MACD!F505</f>
        <v>6.3706117464603418E-2</v>
      </c>
      <c r="F505" s="2">
        <f>'Moving Avg'!D505</f>
        <v>2.9</v>
      </c>
      <c r="G505" s="2">
        <f>'Moving Avg'!F505</f>
        <v>3.0979999999999999</v>
      </c>
      <c r="H505" s="2">
        <f>'Moving Avg'!G505</f>
        <v>3.1992000000000003</v>
      </c>
      <c r="I505" s="2">
        <f>'Moving Avg'!H505</f>
        <v>3.9505995000000018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  <c r="M505" s="8">
        <f t="shared" si="70"/>
        <v>50</v>
      </c>
      <c r="N505" s="8">
        <f t="shared" si="71"/>
        <v>0</v>
      </c>
      <c r="O505" s="8">
        <f t="shared" si="72"/>
        <v>0</v>
      </c>
      <c r="P505" s="8">
        <f t="shared" si="73"/>
        <v>16.5</v>
      </c>
      <c r="Q505" s="9">
        <f t="shared" si="74"/>
        <v>19.975000000000001</v>
      </c>
      <c r="R505" s="9">
        <f t="shared" si="75"/>
        <v>14.125</v>
      </c>
      <c r="S505" s="9">
        <f t="shared" si="76"/>
        <v>14.925000000000001</v>
      </c>
      <c r="T505" s="9">
        <f t="shared" si="77"/>
        <v>16.625</v>
      </c>
      <c r="U505" s="8">
        <f t="shared" si="78"/>
        <v>16.341666666666669</v>
      </c>
      <c r="V505" s="8">
        <f t="shared" si="79"/>
        <v>16.412500000000001</v>
      </c>
    </row>
    <row r="506" spans="1:22" ht="13.5" x14ac:dyDescent="0.25">
      <c r="A506" s="3">
        <f>RSI!A506</f>
        <v>43040</v>
      </c>
      <c r="B506" s="2">
        <f>RSI!B506</f>
        <v>2.82</v>
      </c>
      <c r="C506" s="2">
        <f>RSI!I506</f>
        <v>3.4899432181495484</v>
      </c>
      <c r="D506" s="2">
        <f>MACD!E506</f>
        <v>0.12784139886672108</v>
      </c>
      <c r="E506" s="2">
        <f>MACD!F506</f>
        <v>7.6533173745026953E-2</v>
      </c>
      <c r="F506" s="2">
        <f>'Moving Avg'!D506</f>
        <v>2.8839999999999999</v>
      </c>
      <c r="G506" s="2">
        <f>'Moving Avg'!F506</f>
        <v>3.0779999999999994</v>
      </c>
      <c r="H506" s="2">
        <f>'Moving Avg'!G506</f>
        <v>3.1867999999999999</v>
      </c>
      <c r="I506" s="2">
        <f>'Moving Avg'!H506</f>
        <v>3.933934000000002</v>
      </c>
      <c r="J506" s="6" t="str">
        <f>OBV!F506</f>
        <v>BEARISH</v>
      </c>
      <c r="K506" s="6" t="str">
        <f>OBV!G506</f>
        <v>NEUTRAL</v>
      </c>
      <c r="L506" s="6" t="str">
        <f>OBV!H506</f>
        <v>CONFIRMED BEARISH</v>
      </c>
      <c r="M506" s="8">
        <f t="shared" si="70"/>
        <v>50</v>
      </c>
      <c r="N506" s="8">
        <f t="shared" si="71"/>
        <v>0</v>
      </c>
      <c r="O506" s="8">
        <f t="shared" si="72"/>
        <v>0</v>
      </c>
      <c r="P506" s="8">
        <f t="shared" si="73"/>
        <v>16.5</v>
      </c>
      <c r="Q506" s="9">
        <f t="shared" si="74"/>
        <v>19.975000000000001</v>
      </c>
      <c r="R506" s="9">
        <f t="shared" si="75"/>
        <v>14.125</v>
      </c>
      <c r="S506" s="9">
        <f t="shared" si="76"/>
        <v>14.925000000000001</v>
      </c>
      <c r="T506" s="9">
        <f t="shared" si="77"/>
        <v>16.625</v>
      </c>
      <c r="U506" s="8">
        <f t="shared" si="78"/>
        <v>16.341666666666669</v>
      </c>
      <c r="V506" s="8">
        <f t="shared" si="79"/>
        <v>16.412500000000001</v>
      </c>
    </row>
    <row r="507" spans="1:22" ht="13.5" x14ac:dyDescent="0.25">
      <c r="A507" s="3">
        <f>RSI!A507</f>
        <v>43041</v>
      </c>
      <c r="B507" s="2">
        <f>RSI!B507</f>
        <v>2.7</v>
      </c>
      <c r="C507" s="2">
        <f>RSI!I507</f>
        <v>2.4311480995066148</v>
      </c>
      <c r="D507" s="2">
        <f>MACD!E507</f>
        <v>0.14932542684581218</v>
      </c>
      <c r="E507" s="2">
        <f>MACD!F507</f>
        <v>9.1091624365184004E-2</v>
      </c>
      <c r="F507" s="2">
        <f>'Moving Avg'!D507</f>
        <v>2.8439999999999999</v>
      </c>
      <c r="G507" s="2">
        <f>'Moving Avg'!F507</f>
        <v>3.0529999999999995</v>
      </c>
      <c r="H507" s="2">
        <f>'Moving Avg'!G507</f>
        <v>3.1722000000000001</v>
      </c>
      <c r="I507" s="2">
        <f>'Moving Avg'!H507</f>
        <v>3.9166685000000019</v>
      </c>
      <c r="J507" s="6" t="str">
        <f>OBV!F507</f>
        <v>BEARISH</v>
      </c>
      <c r="K507" s="6" t="str">
        <f>OBV!G507</f>
        <v>NEUTRAL</v>
      </c>
      <c r="L507" s="6" t="str">
        <f>OBV!H507</f>
        <v>CONFIRMED BEARISH</v>
      </c>
      <c r="M507" s="8">
        <f t="shared" si="70"/>
        <v>50</v>
      </c>
      <c r="N507" s="8">
        <f t="shared" si="71"/>
        <v>0</v>
      </c>
      <c r="O507" s="8">
        <f t="shared" si="72"/>
        <v>0</v>
      </c>
      <c r="P507" s="8">
        <f t="shared" si="73"/>
        <v>16.5</v>
      </c>
      <c r="Q507" s="9">
        <f t="shared" si="74"/>
        <v>19.975000000000001</v>
      </c>
      <c r="R507" s="9">
        <f t="shared" si="75"/>
        <v>14.125</v>
      </c>
      <c r="S507" s="9">
        <f t="shared" si="76"/>
        <v>14.925000000000001</v>
      </c>
      <c r="T507" s="9">
        <f t="shared" si="77"/>
        <v>16.625</v>
      </c>
      <c r="U507" s="8">
        <f t="shared" si="78"/>
        <v>16.341666666666669</v>
      </c>
      <c r="V507" s="8">
        <f t="shared" si="79"/>
        <v>16.412500000000001</v>
      </c>
    </row>
    <row r="508" spans="1:22" ht="13.5" x14ac:dyDescent="0.25">
      <c r="A508" s="3">
        <f>RSI!A508</f>
        <v>43042</v>
      </c>
      <c r="B508" s="2">
        <f>RSI!B508</f>
        <v>2.62</v>
      </c>
      <c r="C508" s="2">
        <f>RSI!I508</f>
        <v>1.9963203698579122</v>
      </c>
      <c r="D508" s="2">
        <f>MACD!E508</f>
        <v>0.16177786555483431</v>
      </c>
      <c r="E508" s="2">
        <f>MACD!F508</f>
        <v>0.10522887260311406</v>
      </c>
      <c r="F508" s="2">
        <f>'Moving Avg'!D508</f>
        <v>2.7880000000000003</v>
      </c>
      <c r="G508" s="2">
        <f>'Moving Avg'!F508</f>
        <v>3.0239999999999996</v>
      </c>
      <c r="H508" s="2">
        <f>'Moving Avg'!G508</f>
        <v>3.1566000000000001</v>
      </c>
      <c r="I508" s="2">
        <f>'Moving Avg'!H508</f>
        <v>3.8993320000000016</v>
      </c>
      <c r="J508" s="6" t="str">
        <f>OBV!F508</f>
        <v>BEARISH</v>
      </c>
      <c r="K508" s="6" t="str">
        <f>OBV!G508</f>
        <v>STRONG</v>
      </c>
      <c r="L508" s="6" t="str">
        <f>OBV!H508</f>
        <v>CONFIRMED BEARISH</v>
      </c>
      <c r="M508" s="8">
        <f t="shared" si="70"/>
        <v>50</v>
      </c>
      <c r="N508" s="8">
        <f t="shared" si="71"/>
        <v>0</v>
      </c>
      <c r="O508" s="8">
        <f t="shared" si="72"/>
        <v>0</v>
      </c>
      <c r="P508" s="8">
        <f t="shared" si="73"/>
        <v>33</v>
      </c>
      <c r="Q508" s="9">
        <f t="shared" si="74"/>
        <v>22.45</v>
      </c>
      <c r="R508" s="9">
        <f t="shared" si="75"/>
        <v>18.25</v>
      </c>
      <c r="S508" s="9">
        <f t="shared" si="76"/>
        <v>22.35</v>
      </c>
      <c r="T508" s="9">
        <f t="shared" si="77"/>
        <v>20.75</v>
      </c>
      <c r="U508" s="8">
        <f t="shared" si="78"/>
        <v>21.016666666666669</v>
      </c>
      <c r="V508" s="8">
        <f t="shared" si="79"/>
        <v>20.950000000000003</v>
      </c>
    </row>
    <row r="509" spans="1:22" ht="13.5" x14ac:dyDescent="0.25">
      <c r="A509" s="3">
        <f>RSI!A509</f>
        <v>43045</v>
      </c>
      <c r="B509" s="2">
        <f>RSI!B509</f>
        <v>2.5499999999999998</v>
      </c>
      <c r="C509" s="2">
        <f>RSI!I509</f>
        <v>1.708391079082233</v>
      </c>
      <c r="D509" s="2">
        <f>MACD!E509</f>
        <v>0.18000381764247475</v>
      </c>
      <c r="E509" s="2">
        <f>MACD!F509</f>
        <v>0.12018386161098621</v>
      </c>
      <c r="F509" s="2">
        <f>'Moving Avg'!D509</f>
        <v>2.718</v>
      </c>
      <c r="G509" s="2">
        <f>'Moving Avg'!F509</f>
        <v>2.9914999999999994</v>
      </c>
      <c r="H509" s="2">
        <f>'Moving Avg'!G509</f>
        <v>3.1416000000000004</v>
      </c>
      <c r="I509" s="2">
        <f>'Moving Avg'!H509</f>
        <v>3.8830075000000015</v>
      </c>
      <c r="J509" s="6" t="str">
        <f>OBV!F509</f>
        <v>BEARISH</v>
      </c>
      <c r="K509" s="6" t="str">
        <f>OBV!G509</f>
        <v>STRONG</v>
      </c>
      <c r="L509" s="6" t="str">
        <f>OBV!H509</f>
        <v>CONFIRMED BEARISH</v>
      </c>
      <c r="M509" s="8">
        <f t="shared" si="70"/>
        <v>50</v>
      </c>
      <c r="N509" s="8">
        <f t="shared" si="71"/>
        <v>0</v>
      </c>
      <c r="O509" s="8">
        <f t="shared" si="72"/>
        <v>0</v>
      </c>
      <c r="P509" s="8">
        <f t="shared" si="73"/>
        <v>33</v>
      </c>
      <c r="Q509" s="9">
        <f t="shared" si="74"/>
        <v>22.45</v>
      </c>
      <c r="R509" s="9">
        <f t="shared" si="75"/>
        <v>18.25</v>
      </c>
      <c r="S509" s="9">
        <f t="shared" si="76"/>
        <v>22.35</v>
      </c>
      <c r="T509" s="9">
        <f t="shared" si="77"/>
        <v>20.75</v>
      </c>
      <c r="U509" s="8">
        <f t="shared" si="78"/>
        <v>21.016666666666669</v>
      </c>
      <c r="V509" s="8">
        <f t="shared" si="79"/>
        <v>20.950000000000003</v>
      </c>
    </row>
    <row r="510" spans="1:22" ht="13.5" x14ac:dyDescent="0.25">
      <c r="A510" s="3">
        <f>RSI!A510</f>
        <v>43046</v>
      </c>
      <c r="B510" s="2">
        <f>RSI!B510</f>
        <v>2.5499999999999998</v>
      </c>
      <c r="C510" s="2">
        <f>RSI!I510</f>
        <v>1.708391079082233</v>
      </c>
      <c r="D510" s="2">
        <f>MACD!E510</f>
        <v>0.18431185625652402</v>
      </c>
      <c r="E510" s="2">
        <f>MACD!F510</f>
        <v>0.13300946054009377</v>
      </c>
      <c r="F510" s="2">
        <f>'Moving Avg'!D510</f>
        <v>2.6480000000000006</v>
      </c>
      <c r="G510" s="2">
        <f>'Moving Avg'!F510</f>
        <v>2.9589999999999996</v>
      </c>
      <c r="H510" s="2">
        <f>'Moving Avg'!G510</f>
        <v>3.1266000000000007</v>
      </c>
      <c r="I510" s="2">
        <f>'Moving Avg'!H510</f>
        <v>3.8666360000000011</v>
      </c>
      <c r="J510" s="6" t="str">
        <f>OBV!F510</f>
        <v>BEARISH</v>
      </c>
      <c r="K510" s="6" t="str">
        <f>OBV!G510</f>
        <v>STRONG</v>
      </c>
      <c r="L510" s="6" t="str">
        <f>OBV!H510</f>
        <v>CONFIRMED BEARISH</v>
      </c>
      <c r="M510" s="8">
        <f t="shared" si="70"/>
        <v>50</v>
      </c>
      <c r="N510" s="8">
        <f t="shared" si="71"/>
        <v>0</v>
      </c>
      <c r="O510" s="8">
        <f t="shared" si="72"/>
        <v>0</v>
      </c>
      <c r="P510" s="8">
        <f t="shared" si="73"/>
        <v>33</v>
      </c>
      <c r="Q510" s="9">
        <f t="shared" si="74"/>
        <v>22.45</v>
      </c>
      <c r="R510" s="9">
        <f t="shared" si="75"/>
        <v>18.25</v>
      </c>
      <c r="S510" s="9">
        <f t="shared" si="76"/>
        <v>22.35</v>
      </c>
      <c r="T510" s="9">
        <f t="shared" si="77"/>
        <v>20.75</v>
      </c>
      <c r="U510" s="8">
        <f t="shared" si="78"/>
        <v>21.016666666666669</v>
      </c>
      <c r="V510" s="8">
        <f t="shared" si="79"/>
        <v>20.950000000000003</v>
      </c>
    </row>
    <row r="511" spans="1:22" ht="13.5" x14ac:dyDescent="0.25">
      <c r="A511" s="3">
        <f>RSI!A511</f>
        <v>43047</v>
      </c>
      <c r="B511" s="2">
        <f>RSI!B511</f>
        <v>2.5499999999999998</v>
      </c>
      <c r="C511" s="2">
        <f>RSI!I511</f>
        <v>1.708391079082233</v>
      </c>
      <c r="D511" s="2">
        <f>MACD!E511</f>
        <v>0.17817927276318368</v>
      </c>
      <c r="E511" s="2">
        <f>MACD!F511</f>
        <v>0.14204342298471176</v>
      </c>
      <c r="F511" s="2">
        <f>'Moving Avg'!D511</f>
        <v>2.5939999999999999</v>
      </c>
      <c r="G511" s="2">
        <f>'Moving Avg'!F511</f>
        <v>2.9264999999999994</v>
      </c>
      <c r="H511" s="2">
        <f>'Moving Avg'!G511</f>
        <v>3.111600000000001</v>
      </c>
      <c r="I511" s="2">
        <f>'Moving Avg'!H511</f>
        <v>3.8511100000000011</v>
      </c>
      <c r="J511" s="6" t="str">
        <f>OBV!F511</f>
        <v>BEARISH</v>
      </c>
      <c r="K511" s="6" t="str">
        <f>OBV!G511</f>
        <v>STRONG</v>
      </c>
      <c r="L511" s="6" t="str">
        <f>OBV!H511</f>
        <v>CONFIRMED BEARISH</v>
      </c>
      <c r="M511" s="8">
        <f t="shared" si="70"/>
        <v>50</v>
      </c>
      <c r="N511" s="8">
        <f t="shared" si="71"/>
        <v>0</v>
      </c>
      <c r="O511" s="8">
        <f t="shared" si="72"/>
        <v>0</v>
      </c>
      <c r="P511" s="8">
        <f t="shared" si="73"/>
        <v>33</v>
      </c>
      <c r="Q511" s="9">
        <f t="shared" si="74"/>
        <v>22.45</v>
      </c>
      <c r="R511" s="9">
        <f t="shared" si="75"/>
        <v>18.25</v>
      </c>
      <c r="S511" s="9">
        <f t="shared" si="76"/>
        <v>22.35</v>
      </c>
      <c r="T511" s="9">
        <f t="shared" si="77"/>
        <v>20.75</v>
      </c>
      <c r="U511" s="8">
        <f t="shared" si="78"/>
        <v>21.016666666666669</v>
      </c>
      <c r="V511" s="8">
        <f t="shared" si="79"/>
        <v>20.950000000000003</v>
      </c>
    </row>
    <row r="512" spans="1:22" ht="13.5" x14ac:dyDescent="0.25">
      <c r="A512" s="3">
        <f>RSI!A512</f>
        <v>43048</v>
      </c>
      <c r="B512" s="2">
        <f>RSI!B512</f>
        <v>2.54</v>
      </c>
      <c r="C512" s="2">
        <f>RSI!I512</f>
        <v>1.6655299058662081</v>
      </c>
      <c r="D512" s="2">
        <f>MACD!E512</f>
        <v>0.17607335381241063</v>
      </c>
      <c r="E512" s="2">
        <f>MACD!F512</f>
        <v>0.14884940915025155</v>
      </c>
      <c r="F512" s="2">
        <f>'Moving Avg'!D512</f>
        <v>2.5619999999999998</v>
      </c>
      <c r="G512" s="2">
        <f>'Moving Avg'!F512</f>
        <v>2.8934999999999991</v>
      </c>
      <c r="H512" s="2">
        <f>'Moving Avg'!G512</f>
        <v>3.0966000000000009</v>
      </c>
      <c r="I512" s="2">
        <f>'Moving Avg'!H512</f>
        <v>3.835534</v>
      </c>
      <c r="J512" s="6" t="str">
        <f>OBV!F512</f>
        <v>BEARISH</v>
      </c>
      <c r="K512" s="6" t="str">
        <f>OBV!G512</f>
        <v>STRONG</v>
      </c>
      <c r="L512" s="6" t="str">
        <f>OBV!H512</f>
        <v>CONFIRMED BEARISH</v>
      </c>
      <c r="M512" s="8">
        <f t="shared" si="70"/>
        <v>50</v>
      </c>
      <c r="N512" s="8">
        <f t="shared" si="71"/>
        <v>0</v>
      </c>
      <c r="O512" s="8">
        <f t="shared" si="72"/>
        <v>0</v>
      </c>
      <c r="P512" s="8">
        <f t="shared" si="73"/>
        <v>33</v>
      </c>
      <c r="Q512" s="9">
        <f t="shared" si="74"/>
        <v>22.45</v>
      </c>
      <c r="R512" s="9">
        <f t="shared" si="75"/>
        <v>18.25</v>
      </c>
      <c r="S512" s="9">
        <f t="shared" si="76"/>
        <v>22.35</v>
      </c>
      <c r="T512" s="9">
        <f t="shared" si="77"/>
        <v>20.75</v>
      </c>
      <c r="U512" s="8">
        <f t="shared" si="78"/>
        <v>21.016666666666669</v>
      </c>
      <c r="V512" s="8">
        <f t="shared" si="79"/>
        <v>20.950000000000003</v>
      </c>
    </row>
    <row r="513" spans="1:22" ht="13.5" x14ac:dyDescent="0.25">
      <c r="A513" s="3">
        <f>RSI!A513</f>
        <v>43049</v>
      </c>
      <c r="B513" s="2">
        <f>RSI!B513</f>
        <v>2.5499999999999998</v>
      </c>
      <c r="C513" s="2">
        <f>RSI!I513</f>
        <v>4.2524853723679144</v>
      </c>
      <c r="D513" s="2">
        <f>MACD!E513</f>
        <v>0.17577870672776008</v>
      </c>
      <c r="E513" s="2">
        <f>MACD!F513</f>
        <v>0.15423526866575327</v>
      </c>
      <c r="F513" s="2">
        <f>'Moving Avg'!D513</f>
        <v>2.5479999999999996</v>
      </c>
      <c r="G513" s="2">
        <f>'Moving Avg'!F513</f>
        <v>2.8609999999999993</v>
      </c>
      <c r="H513" s="2">
        <f>'Moving Avg'!G513</f>
        <v>3.0818000000000012</v>
      </c>
      <c r="I513" s="2">
        <f>'Moving Avg'!H513</f>
        <v>3.8200079999999996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  <c r="M513" s="8">
        <f t="shared" si="70"/>
        <v>50</v>
      </c>
      <c r="N513" s="8">
        <f t="shared" si="71"/>
        <v>0</v>
      </c>
      <c r="O513" s="8">
        <f t="shared" si="72"/>
        <v>0</v>
      </c>
      <c r="P513" s="8">
        <f t="shared" si="73"/>
        <v>16.5</v>
      </c>
      <c r="Q513" s="9">
        <f t="shared" si="74"/>
        <v>19.975000000000001</v>
      </c>
      <c r="R513" s="9">
        <f t="shared" si="75"/>
        <v>14.125</v>
      </c>
      <c r="S513" s="9">
        <f t="shared" si="76"/>
        <v>14.925000000000001</v>
      </c>
      <c r="T513" s="9">
        <f t="shared" si="77"/>
        <v>16.625</v>
      </c>
      <c r="U513" s="8">
        <f t="shared" si="78"/>
        <v>16.341666666666669</v>
      </c>
      <c r="V513" s="8">
        <f t="shared" si="79"/>
        <v>16.412500000000001</v>
      </c>
    </row>
    <row r="514" spans="1:22" ht="13.5" x14ac:dyDescent="0.25">
      <c r="A514" s="3">
        <f>RSI!A514</f>
        <v>43052</v>
      </c>
      <c r="B514" s="2">
        <f>RSI!B514</f>
        <v>2.48</v>
      </c>
      <c r="C514" s="2">
        <f>RSI!I514</f>
        <v>3.5487068366151533</v>
      </c>
      <c r="D514" s="2">
        <f>MACD!E514</f>
        <v>0.1827184709010079</v>
      </c>
      <c r="E514" s="2">
        <f>MACD!F514</f>
        <v>0.15993190911280419</v>
      </c>
      <c r="F514" s="2">
        <f>'Moving Avg'!D514</f>
        <v>2.5339999999999998</v>
      </c>
      <c r="G514" s="2">
        <f>'Moving Avg'!F514</f>
        <v>2.8249999999999988</v>
      </c>
      <c r="H514" s="2">
        <f>'Moving Avg'!G514</f>
        <v>3.0656000000000008</v>
      </c>
      <c r="I514" s="2">
        <f>'Moving Avg'!H514</f>
        <v>3.8041319999999996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50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19.975000000000001</v>
      </c>
      <c r="R514" s="9">
        <f t="shared" si="75"/>
        <v>14.125</v>
      </c>
      <c r="S514" s="9">
        <f t="shared" si="76"/>
        <v>14.925000000000001</v>
      </c>
      <c r="T514" s="9">
        <f t="shared" si="77"/>
        <v>16.625</v>
      </c>
      <c r="U514" s="8">
        <f t="shared" si="78"/>
        <v>16.341666666666669</v>
      </c>
      <c r="V514" s="8">
        <f t="shared" si="79"/>
        <v>16.412500000000001</v>
      </c>
    </row>
    <row r="515" spans="1:22" ht="13.5" x14ac:dyDescent="0.25">
      <c r="A515" s="3">
        <f>RSI!A515</f>
        <v>43053</v>
      </c>
      <c r="B515" s="2">
        <f>RSI!B515</f>
        <v>2.48</v>
      </c>
      <c r="C515" s="2">
        <f>RSI!I515</f>
        <v>3.5487068366151533</v>
      </c>
      <c r="D515" s="2">
        <f>MACD!E515</f>
        <v>0.19085967108345558</v>
      </c>
      <c r="E515" s="2">
        <f>MACD!F515</f>
        <v>0.16611746150693449</v>
      </c>
      <c r="F515" s="2">
        <f>'Moving Avg'!D515</f>
        <v>2.52</v>
      </c>
      <c r="G515" s="2">
        <f>'Moving Avg'!F515</f>
        <v>2.7899999999999987</v>
      </c>
      <c r="H515" s="2">
        <f>'Moving Avg'!G515</f>
        <v>3.0494000000000012</v>
      </c>
      <c r="I515" s="2">
        <f>'Moving Avg'!H515</f>
        <v>3.7883029999999995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si="80"/>
        <v>50</v>
      </c>
      <c r="N515" s="8">
        <f t="shared" si="81"/>
        <v>0</v>
      </c>
      <c r="O515" s="8">
        <f t="shared" si="82"/>
        <v>0</v>
      </c>
      <c r="P515" s="8">
        <f t="shared" si="83"/>
        <v>16.5</v>
      </c>
      <c r="Q515" s="9">
        <f t="shared" ref="Q515:Q578" si="84">0.35*M515+N515*0.35+O515*0.15+P515*0.15</f>
        <v>19.975000000000001</v>
      </c>
      <c r="R515" s="9">
        <f t="shared" ref="R515:R578" si="85">M515*0.2+N515*0.2+O515*0.35+P515*0.25</f>
        <v>14.125</v>
      </c>
      <c r="S515" s="9">
        <f t="shared" ref="S515:S578" si="86">M515*0.15+N515*0.15+O515*0.25+P515*0.45</f>
        <v>14.925000000000001</v>
      </c>
      <c r="T515" s="9">
        <f t="shared" ref="T515:T578" si="87">0.25*SUM(M515:P515)</f>
        <v>16.625</v>
      </c>
      <c r="U515" s="8">
        <f t="shared" ref="U515:U578" si="88">SUM(Q515:S515)/3</f>
        <v>16.341666666666669</v>
      </c>
      <c r="V515" s="8">
        <f t="shared" ref="V515:V578" si="89">SUM(Q515:T515)/4</f>
        <v>16.412500000000001</v>
      </c>
    </row>
    <row r="516" spans="1:22" ht="13.5" x14ac:dyDescent="0.25">
      <c r="A516" s="3">
        <f>RSI!A516</f>
        <v>43054</v>
      </c>
      <c r="B516" s="2">
        <f>RSI!B516</f>
        <v>2.34</v>
      </c>
      <c r="C516" s="2">
        <f>RSI!I516</f>
        <v>2.5643216816047811</v>
      </c>
      <c r="D516" s="2">
        <f>MACD!E516</f>
        <v>0.19791206813712892</v>
      </c>
      <c r="E516" s="2">
        <f>MACD!F516</f>
        <v>0.1724763828329734</v>
      </c>
      <c r="F516" s="2">
        <f>'Moving Avg'!D516</f>
        <v>2.4780000000000002</v>
      </c>
      <c r="G516" s="2">
        <f>'Moving Avg'!F516</f>
        <v>2.7479999999999989</v>
      </c>
      <c r="H516" s="2">
        <f>'Moving Avg'!G516</f>
        <v>3.0304000000000015</v>
      </c>
      <c r="I516" s="2">
        <f>'Moving Avg'!H516</f>
        <v>3.7718209999999992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  <c r="M516" s="8">
        <f t="shared" si="80"/>
        <v>50</v>
      </c>
      <c r="N516" s="8">
        <f t="shared" si="81"/>
        <v>0</v>
      </c>
      <c r="O516" s="8">
        <f t="shared" si="82"/>
        <v>0</v>
      </c>
      <c r="P516" s="8">
        <f t="shared" si="83"/>
        <v>16.5</v>
      </c>
      <c r="Q516" s="9">
        <f t="shared" si="84"/>
        <v>19.975000000000001</v>
      </c>
      <c r="R516" s="9">
        <f t="shared" si="85"/>
        <v>14.125</v>
      </c>
      <c r="S516" s="9">
        <f t="shared" si="86"/>
        <v>14.925000000000001</v>
      </c>
      <c r="T516" s="9">
        <f t="shared" si="87"/>
        <v>16.625</v>
      </c>
      <c r="U516" s="8">
        <f t="shared" si="88"/>
        <v>16.341666666666669</v>
      </c>
      <c r="V516" s="8">
        <f t="shared" si="89"/>
        <v>16.412500000000001</v>
      </c>
    </row>
    <row r="517" spans="1:22" ht="13.5" x14ac:dyDescent="0.25">
      <c r="A517" s="3">
        <f>RSI!A517</f>
        <v>43055</v>
      </c>
      <c r="B517" s="2">
        <f>RSI!B517</f>
        <v>2.27</v>
      </c>
      <c r="C517" s="2">
        <f>RSI!I517</f>
        <v>2.2310763642299065</v>
      </c>
      <c r="D517" s="2">
        <f>MACD!E517</f>
        <v>0.19337577445397125</v>
      </c>
      <c r="E517" s="2">
        <f>MACD!F517</f>
        <v>0.17665626115717298</v>
      </c>
      <c r="F517" s="2">
        <f>'Moving Avg'!D517</f>
        <v>2.4239999999999999</v>
      </c>
      <c r="G517" s="2">
        <f>'Moving Avg'!F517</f>
        <v>2.7034999999999991</v>
      </c>
      <c r="H517" s="2">
        <f>'Moving Avg'!G517</f>
        <v>3.0086000000000013</v>
      </c>
      <c r="I517" s="2">
        <f>'Moving Avg'!H517</f>
        <v>3.7549889999999992</v>
      </c>
      <c r="J517" s="6" t="str">
        <f>OBV!F517</f>
        <v>BEARISH</v>
      </c>
      <c r="K517" s="6" t="str">
        <f>OBV!G517</f>
        <v>STRONG</v>
      </c>
      <c r="L517" s="6" t="str">
        <f>OBV!H517</f>
        <v>CONFIRMED BEARISH</v>
      </c>
      <c r="M517" s="8">
        <f t="shared" si="80"/>
        <v>50</v>
      </c>
      <c r="N517" s="8">
        <f t="shared" si="81"/>
        <v>0</v>
      </c>
      <c r="O517" s="8">
        <f t="shared" si="82"/>
        <v>0</v>
      </c>
      <c r="P517" s="8">
        <f t="shared" si="83"/>
        <v>33</v>
      </c>
      <c r="Q517" s="9">
        <f t="shared" si="84"/>
        <v>22.45</v>
      </c>
      <c r="R517" s="9">
        <f t="shared" si="85"/>
        <v>18.25</v>
      </c>
      <c r="S517" s="9">
        <f t="shared" si="86"/>
        <v>22.35</v>
      </c>
      <c r="T517" s="9">
        <f t="shared" si="87"/>
        <v>20.75</v>
      </c>
      <c r="U517" s="8">
        <f t="shared" si="88"/>
        <v>21.016666666666669</v>
      </c>
      <c r="V517" s="8">
        <f t="shared" si="89"/>
        <v>20.950000000000003</v>
      </c>
    </row>
    <row r="518" spans="1:22" ht="13.5" x14ac:dyDescent="0.25">
      <c r="A518" s="3">
        <f>RSI!A518</f>
        <v>43056</v>
      </c>
      <c r="B518" s="2">
        <f>RSI!B518</f>
        <v>2.27</v>
      </c>
      <c r="C518" s="2">
        <f>RSI!I518</f>
        <v>2.2310763642299065</v>
      </c>
      <c r="D518" s="2">
        <f>MACD!E518</f>
        <v>0.18021057826968612</v>
      </c>
      <c r="E518" s="2">
        <f>MACD!F518</f>
        <v>0.1773671245796756</v>
      </c>
      <c r="F518" s="2">
        <f>'Moving Avg'!D518</f>
        <v>2.3679999999999999</v>
      </c>
      <c r="G518" s="2">
        <f>'Moving Avg'!F518</f>
        <v>2.6635</v>
      </c>
      <c r="H518" s="2">
        <f>'Moving Avg'!G518</f>
        <v>2.9884000000000008</v>
      </c>
      <c r="I518" s="2">
        <f>'Moving Avg'!H518</f>
        <v>3.7381099999999998</v>
      </c>
      <c r="J518" s="6" t="str">
        <f>OBV!F518</f>
        <v>BEARISH</v>
      </c>
      <c r="K518" s="6" t="str">
        <f>OBV!G518</f>
        <v>STRONG</v>
      </c>
      <c r="L518" s="6" t="str">
        <f>OBV!H518</f>
        <v>CONFIRMED BEARISH</v>
      </c>
      <c r="M518" s="8">
        <f t="shared" si="80"/>
        <v>50</v>
      </c>
      <c r="N518" s="8">
        <f t="shared" si="81"/>
        <v>0</v>
      </c>
      <c r="O518" s="8">
        <f t="shared" si="82"/>
        <v>0</v>
      </c>
      <c r="P518" s="8">
        <f t="shared" si="83"/>
        <v>33</v>
      </c>
      <c r="Q518" s="9">
        <f t="shared" si="84"/>
        <v>22.45</v>
      </c>
      <c r="R518" s="9">
        <f t="shared" si="85"/>
        <v>18.25</v>
      </c>
      <c r="S518" s="9">
        <f t="shared" si="86"/>
        <v>22.35</v>
      </c>
      <c r="T518" s="9">
        <f t="shared" si="87"/>
        <v>20.75</v>
      </c>
      <c r="U518" s="8">
        <f t="shared" si="88"/>
        <v>21.016666666666669</v>
      </c>
      <c r="V518" s="8">
        <f t="shared" si="89"/>
        <v>20.950000000000003</v>
      </c>
    </row>
    <row r="519" spans="1:22" ht="13.5" x14ac:dyDescent="0.25">
      <c r="A519" s="3">
        <f>RSI!A519</f>
        <v>43059</v>
      </c>
      <c r="B519" s="2">
        <f>RSI!B519</f>
        <v>2.2400000000000002</v>
      </c>
      <c r="C519" s="2">
        <f>RSI!I519</f>
        <v>2.0957086666966234</v>
      </c>
      <c r="D519" s="2">
        <f>MACD!E519</f>
        <v>0.16328387951254264</v>
      </c>
      <c r="E519" s="2">
        <f>MACD!F519</f>
        <v>0.17455047556624903</v>
      </c>
      <c r="F519" s="2">
        <f>'Moving Avg'!D519</f>
        <v>2.3199999999999998</v>
      </c>
      <c r="G519" s="2">
        <f>'Moving Avg'!F519</f>
        <v>2.6220000000000003</v>
      </c>
      <c r="H519" s="2">
        <f>'Moving Avg'!G519</f>
        <v>2.9688000000000012</v>
      </c>
      <c r="I519" s="2">
        <f>'Moving Avg'!H519</f>
        <v>3.7210810000000003</v>
      </c>
      <c r="J519" s="6" t="str">
        <f>OBV!F519</f>
        <v>BEARISH</v>
      </c>
      <c r="K519" s="6" t="str">
        <f>OBV!G519</f>
        <v>STRONG</v>
      </c>
      <c r="L519" s="6" t="str">
        <f>OBV!H519</f>
        <v>CONFIRMED BEARISH</v>
      </c>
      <c r="M519" s="8">
        <f t="shared" si="80"/>
        <v>50</v>
      </c>
      <c r="N519" s="8">
        <f t="shared" si="81"/>
        <v>45</v>
      </c>
      <c r="O519" s="8">
        <f t="shared" si="82"/>
        <v>0</v>
      </c>
      <c r="P519" s="8">
        <f t="shared" si="83"/>
        <v>33</v>
      </c>
      <c r="Q519" s="9">
        <f t="shared" si="84"/>
        <v>38.200000000000003</v>
      </c>
      <c r="R519" s="9">
        <f t="shared" si="85"/>
        <v>27.25</v>
      </c>
      <c r="S519" s="9">
        <f t="shared" si="86"/>
        <v>29.1</v>
      </c>
      <c r="T519" s="9">
        <f t="shared" si="87"/>
        <v>32</v>
      </c>
      <c r="U519" s="8">
        <f t="shared" si="88"/>
        <v>31.516666666666669</v>
      </c>
      <c r="V519" s="8">
        <f t="shared" si="89"/>
        <v>31.637500000000003</v>
      </c>
    </row>
    <row r="520" spans="1:22" ht="13.5" x14ac:dyDescent="0.25">
      <c r="A520" s="3">
        <f>RSI!A520</f>
        <v>43060</v>
      </c>
      <c r="B520" s="2">
        <f>RSI!B520</f>
        <v>2.2400000000000002</v>
      </c>
      <c r="C520" s="2">
        <f>RSI!I520</f>
        <v>2.0957086666966234</v>
      </c>
      <c r="D520" s="2">
        <f>MACD!E520</f>
        <v>0.15169419952318508</v>
      </c>
      <c r="E520" s="2">
        <f>MACD!F520</f>
        <v>0.16997922035763624</v>
      </c>
      <c r="F520" s="2">
        <f>'Moving Avg'!D520</f>
        <v>2.2719999999999998</v>
      </c>
      <c r="G520" s="2">
        <f>'Moving Avg'!F520</f>
        <v>2.585</v>
      </c>
      <c r="H520" s="2">
        <f>'Moving Avg'!G520</f>
        <v>2.9492000000000012</v>
      </c>
      <c r="I520" s="2">
        <f>'Moving Avg'!H520</f>
        <v>3.7040520000000008</v>
      </c>
      <c r="J520" s="6" t="str">
        <f>OBV!F520</f>
        <v>BEARISH</v>
      </c>
      <c r="K520" s="6" t="str">
        <f>OBV!G520</f>
        <v>STRONG</v>
      </c>
      <c r="L520" s="6" t="str">
        <f>OBV!H520</f>
        <v>CONFIRMED BEARISH</v>
      </c>
      <c r="M520" s="8">
        <f t="shared" si="80"/>
        <v>50</v>
      </c>
      <c r="N520" s="8">
        <f t="shared" si="81"/>
        <v>45</v>
      </c>
      <c r="O520" s="8">
        <f t="shared" si="82"/>
        <v>0</v>
      </c>
      <c r="P520" s="8">
        <f t="shared" si="83"/>
        <v>33</v>
      </c>
      <c r="Q520" s="9">
        <f t="shared" si="84"/>
        <v>38.200000000000003</v>
      </c>
      <c r="R520" s="9">
        <f t="shared" si="85"/>
        <v>27.25</v>
      </c>
      <c r="S520" s="9">
        <f t="shared" si="86"/>
        <v>29.1</v>
      </c>
      <c r="T520" s="9">
        <f t="shared" si="87"/>
        <v>32</v>
      </c>
      <c r="U520" s="8">
        <f t="shared" si="88"/>
        <v>31.516666666666669</v>
      </c>
      <c r="V520" s="8">
        <f t="shared" si="89"/>
        <v>31.637500000000003</v>
      </c>
    </row>
    <row r="521" spans="1:22" ht="13.5" x14ac:dyDescent="0.25">
      <c r="A521" s="3">
        <f>RSI!A521</f>
        <v>43061</v>
      </c>
      <c r="B521" s="2">
        <f>RSI!B521</f>
        <v>2.2000000000000002</v>
      </c>
      <c r="C521" s="2">
        <f>RSI!I521</f>
        <v>1.9159488484650211</v>
      </c>
      <c r="D521" s="2">
        <f>MACD!E521</f>
        <v>0.14738098358254037</v>
      </c>
      <c r="E521" s="2">
        <f>MACD!F521</f>
        <v>0.16545957300261707</v>
      </c>
      <c r="F521" s="2">
        <f>'Moving Avg'!D521</f>
        <v>2.2439999999999998</v>
      </c>
      <c r="G521" s="2">
        <f>'Moving Avg'!F521</f>
        <v>2.5500000000000007</v>
      </c>
      <c r="H521" s="2">
        <f>'Moving Avg'!G521</f>
        <v>2.9288000000000012</v>
      </c>
      <c r="I521" s="2">
        <f>'Moving Avg'!H521</f>
        <v>3.6868230000000017</v>
      </c>
      <c r="J521" s="6" t="str">
        <f>OBV!F521</f>
        <v>BEARISH</v>
      </c>
      <c r="K521" s="6" t="str">
        <f>OBV!G521</f>
        <v>STRONG</v>
      </c>
      <c r="L521" s="6" t="str">
        <f>OBV!H521</f>
        <v>CONFIRMED BEARISH</v>
      </c>
      <c r="M521" s="8">
        <f t="shared" si="80"/>
        <v>50</v>
      </c>
      <c r="N521" s="8">
        <f t="shared" si="81"/>
        <v>45</v>
      </c>
      <c r="O521" s="8">
        <f t="shared" si="82"/>
        <v>0</v>
      </c>
      <c r="P521" s="8">
        <f t="shared" si="83"/>
        <v>33</v>
      </c>
      <c r="Q521" s="9">
        <f t="shared" si="84"/>
        <v>38.200000000000003</v>
      </c>
      <c r="R521" s="9">
        <f t="shared" si="85"/>
        <v>27.25</v>
      </c>
      <c r="S521" s="9">
        <f t="shared" si="86"/>
        <v>29.1</v>
      </c>
      <c r="T521" s="9">
        <f t="shared" si="87"/>
        <v>32</v>
      </c>
      <c r="U521" s="8">
        <f t="shared" si="88"/>
        <v>31.516666666666669</v>
      </c>
      <c r="V521" s="8">
        <f t="shared" si="89"/>
        <v>31.637500000000003</v>
      </c>
    </row>
    <row r="522" spans="1:22" ht="13.5" x14ac:dyDescent="0.25">
      <c r="A522" s="3">
        <f>RSI!A522</f>
        <v>43062</v>
      </c>
      <c r="B522" s="2">
        <f>RSI!B522</f>
        <v>2.19</v>
      </c>
      <c r="C522" s="2">
        <f>RSI!I522</f>
        <v>1.8727019403672358</v>
      </c>
      <c r="D522" s="2">
        <f>MACD!E522</f>
        <v>0.14551301116656523</v>
      </c>
      <c r="E522" s="2">
        <f>MACD!F522</f>
        <v>0.1614702606354067</v>
      </c>
      <c r="F522" s="2">
        <f>'Moving Avg'!D522</f>
        <v>2.2279999999999998</v>
      </c>
      <c r="G522" s="2">
        <f>'Moving Avg'!F522</f>
        <v>2.5145000000000004</v>
      </c>
      <c r="H522" s="2">
        <f>'Moving Avg'!G522</f>
        <v>2.9082000000000012</v>
      </c>
      <c r="I522" s="2">
        <f>'Moving Avg'!H522</f>
        <v>3.6695440000000015</v>
      </c>
      <c r="J522" s="6" t="str">
        <f>OBV!F522</f>
        <v>BEARISH</v>
      </c>
      <c r="K522" s="6" t="str">
        <f>OBV!G522</f>
        <v>STRONG</v>
      </c>
      <c r="L522" s="6" t="str">
        <f>OBV!H522</f>
        <v>CONFIRMED BEARISH</v>
      </c>
      <c r="M522" s="8">
        <f t="shared" si="80"/>
        <v>50</v>
      </c>
      <c r="N522" s="8">
        <f t="shared" si="81"/>
        <v>45</v>
      </c>
      <c r="O522" s="8">
        <f t="shared" si="82"/>
        <v>0</v>
      </c>
      <c r="P522" s="8">
        <f t="shared" si="83"/>
        <v>33</v>
      </c>
      <c r="Q522" s="9">
        <f t="shared" si="84"/>
        <v>38.200000000000003</v>
      </c>
      <c r="R522" s="9">
        <f t="shared" si="85"/>
        <v>27.25</v>
      </c>
      <c r="S522" s="9">
        <f t="shared" si="86"/>
        <v>29.1</v>
      </c>
      <c r="T522" s="9">
        <f t="shared" si="87"/>
        <v>32</v>
      </c>
      <c r="U522" s="8">
        <f t="shared" si="88"/>
        <v>31.516666666666669</v>
      </c>
      <c r="V522" s="8">
        <f t="shared" si="89"/>
        <v>31.637500000000003</v>
      </c>
    </row>
    <row r="523" spans="1:22" ht="13.5" x14ac:dyDescent="0.25">
      <c r="A523" s="3">
        <f>RSI!A523</f>
        <v>43063</v>
      </c>
      <c r="B523" s="2">
        <f>RSI!B523</f>
        <v>2.19</v>
      </c>
      <c r="C523" s="2">
        <f>RSI!I523</f>
        <v>1.8727019403672358</v>
      </c>
      <c r="D523" s="2">
        <f>MACD!E523</f>
        <v>0.14791829760799136</v>
      </c>
      <c r="E523" s="2">
        <f>MACD!F523</f>
        <v>0.15875986802992365</v>
      </c>
      <c r="F523" s="2">
        <f>'Moving Avg'!D523</f>
        <v>2.2120000000000002</v>
      </c>
      <c r="G523" s="2">
        <f>'Moving Avg'!F523</f>
        <v>2.4790000000000005</v>
      </c>
      <c r="H523" s="2">
        <f>'Moving Avg'!G523</f>
        <v>2.8876000000000008</v>
      </c>
      <c r="I523" s="2">
        <f>'Moving Avg'!H523</f>
        <v>3.6522650000000016</v>
      </c>
      <c r="J523" s="6" t="str">
        <f>OBV!F523</f>
        <v>BEARISH</v>
      </c>
      <c r="K523" s="6" t="str">
        <f>OBV!G523</f>
        <v>STRONG</v>
      </c>
      <c r="L523" s="6" t="str">
        <f>OBV!H523</f>
        <v>CONFIRMED BEARISH</v>
      </c>
      <c r="M523" s="8">
        <f t="shared" si="80"/>
        <v>50</v>
      </c>
      <c r="N523" s="8">
        <f t="shared" si="81"/>
        <v>45</v>
      </c>
      <c r="O523" s="8">
        <f t="shared" si="82"/>
        <v>0</v>
      </c>
      <c r="P523" s="8">
        <f t="shared" si="83"/>
        <v>33</v>
      </c>
      <c r="Q523" s="9">
        <f t="shared" si="84"/>
        <v>38.200000000000003</v>
      </c>
      <c r="R523" s="9">
        <f t="shared" si="85"/>
        <v>27.25</v>
      </c>
      <c r="S523" s="9">
        <f t="shared" si="86"/>
        <v>29.1</v>
      </c>
      <c r="T523" s="9">
        <f t="shared" si="87"/>
        <v>32</v>
      </c>
      <c r="U523" s="8">
        <f t="shared" si="88"/>
        <v>31.516666666666669</v>
      </c>
      <c r="V523" s="8">
        <f t="shared" si="89"/>
        <v>31.637500000000003</v>
      </c>
    </row>
    <row r="524" spans="1:22" ht="13.5" x14ac:dyDescent="0.25">
      <c r="A524" s="3">
        <f>RSI!A524</f>
        <v>43066</v>
      </c>
      <c r="B524" s="2">
        <f>RSI!B524</f>
        <v>2.2000000000000002</v>
      </c>
      <c r="C524" s="2">
        <f>RSI!I524</f>
        <v>4.3759711494016074</v>
      </c>
      <c r="D524" s="2">
        <f>MACD!E524</f>
        <v>0.1407096952745448</v>
      </c>
      <c r="E524" s="2">
        <f>MACD!F524</f>
        <v>0.15514983347884789</v>
      </c>
      <c r="F524" s="2">
        <f>'Moving Avg'!D524</f>
        <v>2.2039999999999997</v>
      </c>
      <c r="G524" s="2">
        <f>'Moving Avg'!F524</f>
        <v>2.4440000000000004</v>
      </c>
      <c r="H524" s="2">
        <f>'Moving Avg'!G524</f>
        <v>2.8672000000000009</v>
      </c>
      <c r="I524" s="2">
        <f>'Moving Avg'!H524</f>
        <v>3.6350360000000017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50</v>
      </c>
      <c r="N524" s="8">
        <f t="shared" si="81"/>
        <v>45</v>
      </c>
      <c r="O524" s="8">
        <f t="shared" si="82"/>
        <v>0</v>
      </c>
      <c r="P524" s="8">
        <f t="shared" si="83"/>
        <v>16.5</v>
      </c>
      <c r="Q524" s="9">
        <f t="shared" si="84"/>
        <v>35.725000000000001</v>
      </c>
      <c r="R524" s="9">
        <f t="shared" si="85"/>
        <v>23.125</v>
      </c>
      <c r="S524" s="9">
        <f t="shared" si="86"/>
        <v>21.675000000000001</v>
      </c>
      <c r="T524" s="9">
        <f t="shared" si="87"/>
        <v>27.875</v>
      </c>
      <c r="U524" s="8">
        <f t="shared" si="88"/>
        <v>26.841666666666669</v>
      </c>
      <c r="V524" s="8">
        <f t="shared" si="89"/>
        <v>27.1</v>
      </c>
    </row>
    <row r="525" spans="1:22" ht="13.5" x14ac:dyDescent="0.25">
      <c r="A525" s="3">
        <f>RSI!A525</f>
        <v>43067</v>
      </c>
      <c r="B525" s="2">
        <f>RSI!B525</f>
        <v>2.2000000000000002</v>
      </c>
      <c r="C525" s="2">
        <f>RSI!I525</f>
        <v>4.3759711494016074</v>
      </c>
      <c r="D525" s="2">
        <f>MACD!E525</f>
        <v>0.1366492838135871</v>
      </c>
      <c r="E525" s="2">
        <f>MACD!F525</f>
        <v>0.15144972354579575</v>
      </c>
      <c r="F525" s="2">
        <f>'Moving Avg'!D525</f>
        <v>2.1960000000000002</v>
      </c>
      <c r="G525" s="2">
        <f>'Moving Avg'!F525</f>
        <v>2.4090000000000007</v>
      </c>
      <c r="H525" s="2">
        <f>'Moving Avg'!G525</f>
        <v>2.8468</v>
      </c>
      <c r="I525" s="2">
        <f>'Moving Avg'!H525</f>
        <v>3.6178070000000018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50</v>
      </c>
      <c r="N525" s="8">
        <f t="shared" si="81"/>
        <v>45</v>
      </c>
      <c r="O525" s="8">
        <f t="shared" si="82"/>
        <v>0</v>
      </c>
      <c r="P525" s="8">
        <f t="shared" si="83"/>
        <v>16.5</v>
      </c>
      <c r="Q525" s="9">
        <f t="shared" si="84"/>
        <v>35.725000000000001</v>
      </c>
      <c r="R525" s="9">
        <f t="shared" si="85"/>
        <v>23.125</v>
      </c>
      <c r="S525" s="9">
        <f t="shared" si="86"/>
        <v>21.675000000000001</v>
      </c>
      <c r="T525" s="9">
        <f t="shared" si="87"/>
        <v>27.875</v>
      </c>
      <c r="U525" s="8">
        <f t="shared" si="88"/>
        <v>26.841666666666669</v>
      </c>
      <c r="V525" s="8">
        <f t="shared" si="89"/>
        <v>27.1</v>
      </c>
    </row>
    <row r="526" spans="1:22" ht="13.5" x14ac:dyDescent="0.25">
      <c r="A526" s="3">
        <f>RSI!A526</f>
        <v>43068</v>
      </c>
      <c r="B526" s="2">
        <f>RSI!B526</f>
        <v>2.2000000000000002</v>
      </c>
      <c r="C526" s="2">
        <f>RSI!I526</f>
        <v>4.3759711494016074</v>
      </c>
      <c r="D526" s="2">
        <f>MACD!E526</f>
        <v>0.11356321461980423</v>
      </c>
      <c r="E526" s="2">
        <f>MACD!F526</f>
        <v>0.14387242176059745</v>
      </c>
      <c r="F526" s="2">
        <f>'Moving Avg'!D526</f>
        <v>2.1960000000000002</v>
      </c>
      <c r="G526" s="2">
        <f>'Moving Avg'!F526</f>
        <v>2.3780000000000006</v>
      </c>
      <c r="H526" s="2">
        <f>'Moving Avg'!G526</f>
        <v>2.8264</v>
      </c>
      <c r="I526" s="2">
        <f>'Moving Avg'!H526</f>
        <v>3.6005780000000014</v>
      </c>
      <c r="J526" s="6" t="str">
        <f>OBV!F526</f>
        <v>BEARISH</v>
      </c>
      <c r="K526" s="6" t="str">
        <f>OBV!G526</f>
        <v>NEUTRAL</v>
      </c>
      <c r="L526" s="6" t="str">
        <f>OBV!H526</f>
        <v>NEUTRAL</v>
      </c>
      <c r="M526" s="8">
        <f t="shared" si="80"/>
        <v>50</v>
      </c>
      <c r="N526" s="8">
        <f t="shared" si="81"/>
        <v>100</v>
      </c>
      <c r="O526" s="8">
        <f t="shared" si="82"/>
        <v>0</v>
      </c>
      <c r="P526" s="8">
        <f t="shared" si="83"/>
        <v>16.5</v>
      </c>
      <c r="Q526" s="9">
        <f t="shared" si="84"/>
        <v>54.975000000000001</v>
      </c>
      <c r="R526" s="9">
        <f t="shared" si="85"/>
        <v>34.125</v>
      </c>
      <c r="S526" s="9">
        <f t="shared" si="86"/>
        <v>29.925000000000001</v>
      </c>
      <c r="T526" s="9">
        <f t="shared" si="87"/>
        <v>41.625</v>
      </c>
      <c r="U526" s="8">
        <f t="shared" si="88"/>
        <v>39.674999999999997</v>
      </c>
      <c r="V526" s="8">
        <f t="shared" si="89"/>
        <v>40.162499999999994</v>
      </c>
    </row>
    <row r="527" spans="1:22" ht="13.5" x14ac:dyDescent="0.25">
      <c r="A527" s="3">
        <f>RSI!A527</f>
        <v>43069</v>
      </c>
      <c r="B527" s="2">
        <f>RSI!B527</f>
        <v>2.2000000000000002</v>
      </c>
      <c r="C527" s="2">
        <f>RSI!I527</f>
        <v>4.3759711494016074</v>
      </c>
      <c r="D527" s="2">
        <f>MACD!E527</f>
        <v>8.5007881609065361E-2</v>
      </c>
      <c r="E527" s="2">
        <f>MACD!F527</f>
        <v>0.13209951373029102</v>
      </c>
      <c r="F527" s="2">
        <f>'Moving Avg'!D527</f>
        <v>2.1980000000000004</v>
      </c>
      <c r="G527" s="2">
        <f>'Moving Avg'!F527</f>
        <v>2.3530000000000006</v>
      </c>
      <c r="H527" s="2">
        <f>'Moving Avg'!G527</f>
        <v>2.8059999999999996</v>
      </c>
      <c r="I527" s="2">
        <f>'Moving Avg'!H527</f>
        <v>3.5833490000000019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  <c r="M527" s="8">
        <f t="shared" si="80"/>
        <v>50</v>
      </c>
      <c r="N527" s="8">
        <f t="shared" si="81"/>
        <v>100</v>
      </c>
      <c r="O527" s="8">
        <f t="shared" si="82"/>
        <v>0</v>
      </c>
      <c r="P527" s="8">
        <f t="shared" si="83"/>
        <v>83.5</v>
      </c>
      <c r="Q527" s="9">
        <f t="shared" si="84"/>
        <v>65.025000000000006</v>
      </c>
      <c r="R527" s="9">
        <f t="shared" si="85"/>
        <v>50.875</v>
      </c>
      <c r="S527" s="9">
        <f t="shared" si="86"/>
        <v>60.075000000000003</v>
      </c>
      <c r="T527" s="9">
        <f t="shared" si="87"/>
        <v>58.375</v>
      </c>
      <c r="U527" s="8">
        <f t="shared" si="88"/>
        <v>58.658333333333339</v>
      </c>
      <c r="V527" s="8">
        <f t="shared" si="89"/>
        <v>58.587500000000006</v>
      </c>
    </row>
    <row r="528" spans="1:22" ht="13.5" x14ac:dyDescent="0.25">
      <c r="A528" s="3">
        <f>RSI!A528</f>
        <v>43073</v>
      </c>
      <c r="B528" s="2">
        <f>RSI!B528</f>
        <v>2.2000000000000002</v>
      </c>
      <c r="C528" s="2">
        <f>RSI!I528</f>
        <v>4.3759711494016074</v>
      </c>
      <c r="D528" s="2">
        <f>MACD!E528</f>
        <v>6.2464439716217957E-2</v>
      </c>
      <c r="E528" s="2">
        <f>MACD!F528</f>
        <v>0.11817249892747642</v>
      </c>
      <c r="F528" s="2">
        <f>'Moving Avg'!D528</f>
        <v>2.2000000000000002</v>
      </c>
      <c r="G528" s="2">
        <f>'Moving Avg'!F528</f>
        <v>2.3320000000000007</v>
      </c>
      <c r="H528" s="2">
        <f>'Moving Avg'!G528</f>
        <v>2.7855999999999996</v>
      </c>
      <c r="I528" s="2">
        <f>'Moving Avg'!H528</f>
        <v>3.566120000000002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0"/>
        <v>50</v>
      </c>
      <c r="N528" s="8">
        <f t="shared" si="81"/>
        <v>100</v>
      </c>
      <c r="O528" s="8">
        <f t="shared" si="82"/>
        <v>0</v>
      </c>
      <c r="P528" s="8">
        <f t="shared" si="83"/>
        <v>83.5</v>
      </c>
      <c r="Q528" s="9">
        <f t="shared" si="84"/>
        <v>65.025000000000006</v>
      </c>
      <c r="R528" s="9">
        <f t="shared" si="85"/>
        <v>50.875</v>
      </c>
      <c r="S528" s="9">
        <f t="shared" si="86"/>
        <v>60.075000000000003</v>
      </c>
      <c r="T528" s="9">
        <f t="shared" si="87"/>
        <v>58.375</v>
      </c>
      <c r="U528" s="8">
        <f t="shared" si="88"/>
        <v>58.658333333333339</v>
      </c>
      <c r="V528" s="8">
        <f t="shared" si="89"/>
        <v>58.587500000000006</v>
      </c>
    </row>
    <row r="529" spans="1:22" ht="13.5" x14ac:dyDescent="0.25">
      <c r="A529" s="3">
        <f>RSI!A529</f>
        <v>43074</v>
      </c>
      <c r="B529" s="2">
        <f>RSI!B529</f>
        <v>2.11</v>
      </c>
      <c r="C529" s="2">
        <f>RSI!I529</f>
        <v>3.2838572903842618</v>
      </c>
      <c r="D529" s="2">
        <f>MACD!E529</f>
        <v>4.693935629912982E-2</v>
      </c>
      <c r="E529" s="2">
        <f>MACD!F529</f>
        <v>0.10392587040180709</v>
      </c>
      <c r="F529" s="2">
        <f>'Moving Avg'!D529</f>
        <v>2.1819999999999999</v>
      </c>
      <c r="G529" s="2">
        <f>'Moving Avg'!F529</f>
        <v>2.3100000000000009</v>
      </c>
      <c r="H529" s="2">
        <f>'Moving Avg'!G529</f>
        <v>2.7634000000000003</v>
      </c>
      <c r="I529" s="2">
        <f>'Moving Avg'!H529</f>
        <v>3.5484410000000026</v>
      </c>
      <c r="J529" s="6" t="str">
        <f>OBV!F529</f>
        <v>NEUTRAL</v>
      </c>
      <c r="K529" s="6" t="str">
        <f>OBV!G529</f>
        <v>NEUTRAL</v>
      </c>
      <c r="L529" s="6" t="str">
        <f>OBV!H529</f>
        <v>NEUTRAL</v>
      </c>
      <c r="M529" s="8">
        <f t="shared" si="80"/>
        <v>50</v>
      </c>
      <c r="N529" s="8">
        <f t="shared" si="81"/>
        <v>100</v>
      </c>
      <c r="O529" s="8">
        <f t="shared" si="82"/>
        <v>0</v>
      </c>
      <c r="P529" s="8">
        <f t="shared" si="83"/>
        <v>33</v>
      </c>
      <c r="Q529" s="9">
        <f t="shared" si="84"/>
        <v>57.45</v>
      </c>
      <c r="R529" s="9">
        <f t="shared" si="85"/>
        <v>38.25</v>
      </c>
      <c r="S529" s="9">
        <f t="shared" si="86"/>
        <v>37.35</v>
      </c>
      <c r="T529" s="9">
        <f t="shared" si="87"/>
        <v>45.75</v>
      </c>
      <c r="U529" s="8">
        <f t="shared" si="88"/>
        <v>44.35</v>
      </c>
      <c r="V529" s="8">
        <f t="shared" si="89"/>
        <v>44.7</v>
      </c>
    </row>
    <row r="530" spans="1:22" ht="13.5" x14ac:dyDescent="0.25">
      <c r="A530" s="3">
        <f>RSI!A530</f>
        <v>43075</v>
      </c>
      <c r="B530" s="2">
        <f>RSI!B530</f>
        <v>2.0499999999999998</v>
      </c>
      <c r="C530" s="2">
        <f>RSI!I530</f>
        <v>2.7848677243684818</v>
      </c>
      <c r="D530" s="2">
        <f>MACD!E530</f>
        <v>4.0166833892019138E-2</v>
      </c>
      <c r="E530" s="2">
        <f>MACD!F530</f>
        <v>9.1174063099849503E-2</v>
      </c>
      <c r="F530" s="2">
        <f>'Moving Avg'!D530</f>
        <v>2.1520000000000001</v>
      </c>
      <c r="G530" s="2">
        <f>'Moving Avg'!F530</f>
        <v>2.2850000000000006</v>
      </c>
      <c r="H530" s="2">
        <f>'Moving Avg'!G530</f>
        <v>2.7400000000000007</v>
      </c>
      <c r="I530" s="2">
        <f>'Moving Avg'!H530</f>
        <v>3.5304620000000027</v>
      </c>
      <c r="J530" s="6" t="str">
        <f>OBV!F530</f>
        <v>BEARISH</v>
      </c>
      <c r="K530" s="6" t="str">
        <f>OBV!G530</f>
        <v>STRONG</v>
      </c>
      <c r="L530" s="6" t="str">
        <f>OBV!H530</f>
        <v>CONFIRMED BEARISH</v>
      </c>
      <c r="M530" s="8">
        <f t="shared" si="80"/>
        <v>50</v>
      </c>
      <c r="N530" s="8">
        <f t="shared" si="81"/>
        <v>100</v>
      </c>
      <c r="O530" s="8">
        <f t="shared" si="82"/>
        <v>0</v>
      </c>
      <c r="P530" s="8">
        <f t="shared" si="83"/>
        <v>33</v>
      </c>
      <c r="Q530" s="9">
        <f t="shared" si="84"/>
        <v>57.45</v>
      </c>
      <c r="R530" s="9">
        <f t="shared" si="85"/>
        <v>38.25</v>
      </c>
      <c r="S530" s="9">
        <f t="shared" si="86"/>
        <v>37.35</v>
      </c>
      <c r="T530" s="9">
        <f t="shared" si="87"/>
        <v>45.75</v>
      </c>
      <c r="U530" s="8">
        <f t="shared" si="88"/>
        <v>44.35</v>
      </c>
      <c r="V530" s="8">
        <f t="shared" si="89"/>
        <v>44.7</v>
      </c>
    </row>
    <row r="531" spans="1:22" ht="13.5" x14ac:dyDescent="0.25">
      <c r="A531" s="3">
        <f>RSI!A531</f>
        <v>43076</v>
      </c>
      <c r="B531" s="2">
        <f>RSI!B531</f>
        <v>2.09</v>
      </c>
      <c r="C531" s="2">
        <f>RSI!I531</f>
        <v>12.347251153818291</v>
      </c>
      <c r="D531" s="2">
        <f>MACD!E531</f>
        <v>2.7451417944658996E-2</v>
      </c>
      <c r="E531" s="2">
        <f>MACD!F531</f>
        <v>7.842953406881141E-2</v>
      </c>
      <c r="F531" s="2">
        <f>'Moving Avg'!D531</f>
        <v>2.13</v>
      </c>
      <c r="G531" s="2">
        <f>'Moving Avg'!F531</f>
        <v>2.2620000000000005</v>
      </c>
      <c r="H531" s="2">
        <f>'Moving Avg'!G531</f>
        <v>2.7174000000000014</v>
      </c>
      <c r="I531" s="2">
        <f>'Moving Avg'!H531</f>
        <v>3.5126830000000036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0"/>
        <v>50</v>
      </c>
      <c r="N531" s="8">
        <f t="shared" si="81"/>
        <v>100</v>
      </c>
      <c r="O531" s="8">
        <f t="shared" si="82"/>
        <v>0</v>
      </c>
      <c r="P531" s="8">
        <f t="shared" si="83"/>
        <v>16.5</v>
      </c>
      <c r="Q531" s="9">
        <f t="shared" si="84"/>
        <v>54.975000000000001</v>
      </c>
      <c r="R531" s="9">
        <f t="shared" si="85"/>
        <v>34.125</v>
      </c>
      <c r="S531" s="9">
        <f t="shared" si="86"/>
        <v>29.925000000000001</v>
      </c>
      <c r="T531" s="9">
        <f t="shared" si="87"/>
        <v>41.625</v>
      </c>
      <c r="U531" s="8">
        <f t="shared" si="88"/>
        <v>39.674999999999997</v>
      </c>
      <c r="V531" s="8">
        <f t="shared" si="89"/>
        <v>40.162499999999994</v>
      </c>
    </row>
    <row r="532" spans="1:22" ht="13.5" x14ac:dyDescent="0.25">
      <c r="A532" s="3">
        <f>RSI!A532</f>
        <v>43077</v>
      </c>
      <c r="B532" s="2">
        <f>RSI!B532</f>
        <v>2.08</v>
      </c>
      <c r="C532" s="2">
        <f>RSI!I532</f>
        <v>12.028702511254423</v>
      </c>
      <c r="D532" s="2">
        <f>MACD!E532</f>
        <v>1.763220125718723E-2</v>
      </c>
      <c r="E532" s="2">
        <f>MACD!F532</f>
        <v>6.6270067506486577E-2</v>
      </c>
      <c r="F532" s="2">
        <f>'Moving Avg'!D532</f>
        <v>2.1059999999999999</v>
      </c>
      <c r="G532" s="2">
        <f>'Moving Avg'!F532</f>
        <v>2.2389999999999999</v>
      </c>
      <c r="H532" s="2">
        <f>'Moving Avg'!G532</f>
        <v>2.6946000000000008</v>
      </c>
      <c r="I532" s="2">
        <f>'Moving Avg'!H532</f>
        <v>3.4948540000000041</v>
      </c>
      <c r="J532" s="6" t="str">
        <f>OBV!F532</f>
        <v>BEARISH</v>
      </c>
      <c r="K532" s="6" t="str">
        <f>OBV!G532</f>
        <v>STRONG</v>
      </c>
      <c r="L532" s="6" t="str">
        <f>OBV!H532</f>
        <v>CONFIRMED BEARISH</v>
      </c>
      <c r="M532" s="8">
        <f t="shared" si="80"/>
        <v>50</v>
      </c>
      <c r="N532" s="8">
        <f t="shared" si="81"/>
        <v>100</v>
      </c>
      <c r="O532" s="8">
        <f t="shared" si="82"/>
        <v>0</v>
      </c>
      <c r="P532" s="8">
        <f t="shared" si="83"/>
        <v>33</v>
      </c>
      <c r="Q532" s="9">
        <f t="shared" si="84"/>
        <v>57.45</v>
      </c>
      <c r="R532" s="9">
        <f t="shared" si="85"/>
        <v>38.25</v>
      </c>
      <c r="S532" s="9">
        <f t="shared" si="86"/>
        <v>37.35</v>
      </c>
      <c r="T532" s="9">
        <f t="shared" si="87"/>
        <v>45.75</v>
      </c>
      <c r="U532" s="8">
        <f t="shared" si="88"/>
        <v>44.35</v>
      </c>
      <c r="V532" s="8">
        <f t="shared" si="89"/>
        <v>44.7</v>
      </c>
    </row>
    <row r="533" spans="1:22" ht="13.5" x14ac:dyDescent="0.25">
      <c r="A533" s="3">
        <f>RSI!A533</f>
        <v>43080</v>
      </c>
      <c r="B533" s="2">
        <f>RSI!B533</f>
        <v>2.08</v>
      </c>
      <c r="C533" s="2">
        <f>RSI!I533</f>
        <v>12.028702511254423</v>
      </c>
      <c r="D533" s="2">
        <f>MACD!E533</f>
        <v>1.0991707256949201E-2</v>
      </c>
      <c r="E533" s="2">
        <f>MACD!F533</f>
        <v>5.5214395456579107E-2</v>
      </c>
      <c r="F533" s="2">
        <f>'Moving Avg'!D533</f>
        <v>2.0819999999999999</v>
      </c>
      <c r="G533" s="2">
        <f>'Moving Avg'!F533</f>
        <v>2.2154999999999996</v>
      </c>
      <c r="H533" s="2">
        <f>'Moving Avg'!G533</f>
        <v>2.6718000000000006</v>
      </c>
      <c r="I533" s="2">
        <f>'Moving Avg'!H533</f>
        <v>3.4770250000000051</v>
      </c>
      <c r="J533" s="6" t="str">
        <f>OBV!F533</f>
        <v>BEARISH</v>
      </c>
      <c r="K533" s="6" t="str">
        <f>OBV!G533</f>
        <v>STRONG</v>
      </c>
      <c r="L533" s="6" t="str">
        <f>OBV!H533</f>
        <v>CONFIRMED BEARISH</v>
      </c>
      <c r="M533" s="8">
        <f t="shared" si="80"/>
        <v>50</v>
      </c>
      <c r="N533" s="8">
        <f t="shared" si="81"/>
        <v>100</v>
      </c>
      <c r="O533" s="8">
        <f t="shared" si="82"/>
        <v>0</v>
      </c>
      <c r="P533" s="8">
        <f t="shared" si="83"/>
        <v>33</v>
      </c>
      <c r="Q533" s="9">
        <f t="shared" si="84"/>
        <v>57.45</v>
      </c>
      <c r="R533" s="9">
        <f t="shared" si="85"/>
        <v>38.25</v>
      </c>
      <c r="S533" s="9">
        <f t="shared" si="86"/>
        <v>37.35</v>
      </c>
      <c r="T533" s="9">
        <f t="shared" si="87"/>
        <v>45.75</v>
      </c>
      <c r="U533" s="8">
        <f t="shared" si="88"/>
        <v>44.35</v>
      </c>
      <c r="V533" s="8">
        <f t="shared" si="89"/>
        <v>44.7</v>
      </c>
    </row>
    <row r="534" spans="1:22" ht="13.5" x14ac:dyDescent="0.25">
      <c r="A534" s="3">
        <f>RSI!A534</f>
        <v>43081</v>
      </c>
      <c r="B534" s="2">
        <f>RSI!B534</f>
        <v>2.02</v>
      </c>
      <c r="C534" s="2">
        <f>RSI!I534</f>
        <v>10.197916642978711</v>
      </c>
      <c r="D534" s="2">
        <f>MACD!E534</f>
        <v>1.2900246632751688E-2</v>
      </c>
      <c r="E534" s="2">
        <f>MACD!F534</f>
        <v>4.6751565691813622E-2</v>
      </c>
      <c r="F534" s="2">
        <f>'Moving Avg'!D534</f>
        <v>2.0640000000000001</v>
      </c>
      <c r="G534" s="2">
        <f>'Moving Avg'!F534</f>
        <v>2.1924999999999999</v>
      </c>
      <c r="H534" s="2">
        <f>'Moving Avg'!G534</f>
        <v>2.6478000000000002</v>
      </c>
      <c r="I534" s="2">
        <f>'Moving Avg'!H534</f>
        <v>3.4588960000000046</v>
      </c>
      <c r="J534" s="6" t="str">
        <f>OBV!F534</f>
        <v>BEARISH</v>
      </c>
      <c r="K534" s="6" t="str">
        <f>OBV!G534</f>
        <v>STRONG</v>
      </c>
      <c r="L534" s="6" t="str">
        <f>OBV!H534</f>
        <v>CONFIRMED BEARISH</v>
      </c>
      <c r="M534" s="8">
        <f t="shared" si="80"/>
        <v>50</v>
      </c>
      <c r="N534" s="8">
        <f t="shared" si="81"/>
        <v>100</v>
      </c>
      <c r="O534" s="8">
        <f t="shared" si="82"/>
        <v>0</v>
      </c>
      <c r="P534" s="8">
        <f t="shared" si="83"/>
        <v>33</v>
      </c>
      <c r="Q534" s="9">
        <f t="shared" si="84"/>
        <v>57.45</v>
      </c>
      <c r="R534" s="9">
        <f t="shared" si="85"/>
        <v>38.25</v>
      </c>
      <c r="S534" s="9">
        <f t="shared" si="86"/>
        <v>37.35</v>
      </c>
      <c r="T534" s="9">
        <f t="shared" si="87"/>
        <v>45.75</v>
      </c>
      <c r="U534" s="8">
        <f t="shared" si="88"/>
        <v>44.35</v>
      </c>
      <c r="V534" s="8">
        <f t="shared" si="89"/>
        <v>44.7</v>
      </c>
    </row>
    <row r="535" spans="1:22" ht="13.5" x14ac:dyDescent="0.25">
      <c r="A535" s="3">
        <f>RSI!A535</f>
        <v>43082</v>
      </c>
      <c r="B535" s="2">
        <f>RSI!B535</f>
        <v>2</v>
      </c>
      <c r="C535" s="2">
        <f>RSI!I535</f>
        <v>9.6696041374983679</v>
      </c>
      <c r="D535" s="2">
        <f>MACD!E535</f>
        <v>1.7781293190628933E-2</v>
      </c>
      <c r="E535" s="2">
        <f>MACD!F535</f>
        <v>4.0957511191576687E-2</v>
      </c>
      <c r="F535" s="2">
        <f>'Moving Avg'!D535</f>
        <v>2.0539999999999998</v>
      </c>
      <c r="G535" s="2">
        <f>'Moving Avg'!F535</f>
        <v>2.1684999999999999</v>
      </c>
      <c r="H535" s="2">
        <f>'Moving Avg'!G535</f>
        <v>2.6233999999999997</v>
      </c>
      <c r="I535" s="2">
        <f>'Moving Avg'!H535</f>
        <v>3.4411835000000046</v>
      </c>
      <c r="J535" s="6" t="str">
        <f>OBV!F535</f>
        <v>BULLISH</v>
      </c>
      <c r="K535" s="6" t="str">
        <f>OBV!G535</f>
        <v>WEAK</v>
      </c>
      <c r="L535" s="6" t="str">
        <f>OBV!H535</f>
        <v>BULLISH DIVERGENCE</v>
      </c>
      <c r="M535" s="8">
        <f t="shared" si="80"/>
        <v>50</v>
      </c>
      <c r="N535" s="8">
        <f t="shared" si="81"/>
        <v>100</v>
      </c>
      <c r="O535" s="8">
        <f t="shared" si="82"/>
        <v>0</v>
      </c>
      <c r="P535" s="8">
        <f t="shared" si="83"/>
        <v>50</v>
      </c>
      <c r="Q535" s="9">
        <f t="shared" si="84"/>
        <v>60</v>
      </c>
      <c r="R535" s="9">
        <f t="shared" si="85"/>
        <v>42.5</v>
      </c>
      <c r="S535" s="9">
        <f t="shared" si="86"/>
        <v>45</v>
      </c>
      <c r="T535" s="9">
        <f t="shared" si="87"/>
        <v>50</v>
      </c>
      <c r="U535" s="8">
        <f t="shared" si="88"/>
        <v>49.166666666666664</v>
      </c>
      <c r="V535" s="8">
        <f t="shared" si="89"/>
        <v>49.375</v>
      </c>
    </row>
    <row r="536" spans="1:22" ht="13.5" x14ac:dyDescent="0.25">
      <c r="A536" s="3">
        <f>RSI!A536</f>
        <v>43083</v>
      </c>
      <c r="B536" s="2">
        <f>RSI!B536</f>
        <v>2</v>
      </c>
      <c r="C536" s="2">
        <f>RSI!I536</f>
        <v>9.6696041374983679</v>
      </c>
      <c r="D536" s="2">
        <f>MACD!E536</f>
        <v>2.368204142610919E-2</v>
      </c>
      <c r="E536" s="2">
        <f>MACD!F536</f>
        <v>3.7502417238483188E-2</v>
      </c>
      <c r="F536" s="2">
        <f>'Moving Avg'!D536</f>
        <v>2.036</v>
      </c>
      <c r="G536" s="2">
        <f>'Moving Avg'!F536</f>
        <v>2.1514999999999995</v>
      </c>
      <c r="H536" s="2">
        <f>'Moving Avg'!G536</f>
        <v>2.5989999999999998</v>
      </c>
      <c r="I536" s="2">
        <f>'Moving Avg'!H536</f>
        <v>3.423471000000005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  <c r="M536" s="8">
        <f t="shared" si="80"/>
        <v>50</v>
      </c>
      <c r="N536" s="8">
        <f t="shared" si="81"/>
        <v>45</v>
      </c>
      <c r="O536" s="8">
        <f t="shared" si="82"/>
        <v>0</v>
      </c>
      <c r="P536" s="8">
        <f t="shared" si="83"/>
        <v>16.5</v>
      </c>
      <c r="Q536" s="9">
        <f t="shared" si="84"/>
        <v>35.725000000000001</v>
      </c>
      <c r="R536" s="9">
        <f t="shared" si="85"/>
        <v>23.125</v>
      </c>
      <c r="S536" s="9">
        <f t="shared" si="86"/>
        <v>21.675000000000001</v>
      </c>
      <c r="T536" s="9">
        <f t="shared" si="87"/>
        <v>27.875</v>
      </c>
      <c r="U536" s="8">
        <f t="shared" si="88"/>
        <v>26.841666666666669</v>
      </c>
      <c r="V536" s="8">
        <f t="shared" si="89"/>
        <v>27.1</v>
      </c>
    </row>
    <row r="537" spans="1:22" ht="13.5" x14ac:dyDescent="0.25">
      <c r="A537" s="3">
        <f>RSI!A537</f>
        <v>43084</v>
      </c>
      <c r="B537" s="2">
        <f>RSI!B537</f>
        <v>2.06</v>
      </c>
      <c r="C537" s="2">
        <f>RSI!I537</f>
        <v>23.464891641913127</v>
      </c>
      <c r="D537" s="2">
        <f>MACD!E537</f>
        <v>2.5870011793780456E-2</v>
      </c>
      <c r="E537" s="2">
        <f>MACD!F537</f>
        <v>3.5175936149542647E-2</v>
      </c>
      <c r="F537" s="2">
        <f>'Moving Avg'!D537</f>
        <v>2.032</v>
      </c>
      <c r="G537" s="2">
        <f>'Moving Avg'!F537</f>
        <v>2.141</v>
      </c>
      <c r="H537" s="2">
        <f>'Moving Avg'!G537</f>
        <v>2.5761999999999996</v>
      </c>
      <c r="I537" s="2">
        <f>'Moving Avg'!H537</f>
        <v>3.4068570000000045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0"/>
        <v>50</v>
      </c>
      <c r="N537" s="8">
        <f t="shared" si="81"/>
        <v>45</v>
      </c>
      <c r="O537" s="8">
        <f t="shared" si="82"/>
        <v>0</v>
      </c>
      <c r="P537" s="8">
        <f t="shared" si="83"/>
        <v>16.5</v>
      </c>
      <c r="Q537" s="9">
        <f t="shared" si="84"/>
        <v>35.725000000000001</v>
      </c>
      <c r="R537" s="9">
        <f t="shared" si="85"/>
        <v>23.125</v>
      </c>
      <c r="S537" s="9">
        <f t="shared" si="86"/>
        <v>21.675000000000001</v>
      </c>
      <c r="T537" s="9">
        <f t="shared" si="87"/>
        <v>27.875</v>
      </c>
      <c r="U537" s="8">
        <f t="shared" si="88"/>
        <v>26.841666666666669</v>
      </c>
      <c r="V537" s="8">
        <f t="shared" si="89"/>
        <v>27.1</v>
      </c>
    </row>
    <row r="538" spans="1:22" ht="13.5" x14ac:dyDescent="0.25">
      <c r="A538" s="3">
        <f>RSI!A538</f>
        <v>43087</v>
      </c>
      <c r="B538" s="2">
        <f>RSI!B538</f>
        <v>2</v>
      </c>
      <c r="C538" s="2">
        <f>RSI!I538</f>
        <v>20.150739022060421</v>
      </c>
      <c r="D538" s="2">
        <f>MACD!E538</f>
        <v>3.3329304682482519E-2</v>
      </c>
      <c r="E538" s="2">
        <f>MACD!F538</f>
        <v>3.4806609856130627E-2</v>
      </c>
      <c r="F538" s="2">
        <f>'Moving Avg'!D538</f>
        <v>2.016</v>
      </c>
      <c r="G538" s="2">
        <f>'Moving Avg'!F538</f>
        <v>2.1275000000000004</v>
      </c>
      <c r="H538" s="2">
        <f>'Moving Avg'!G538</f>
        <v>2.5521999999999996</v>
      </c>
      <c r="I538" s="2">
        <f>'Moving Avg'!H538</f>
        <v>3.3899430000000046</v>
      </c>
      <c r="J538" s="6" t="str">
        <f>OBV!F538</f>
        <v>BEARISH</v>
      </c>
      <c r="K538" s="6" t="str">
        <f>OBV!G538</f>
        <v>STRONG</v>
      </c>
      <c r="L538" s="6" t="str">
        <f>OBV!H538</f>
        <v>CONFIRMED BEARISH</v>
      </c>
      <c r="M538" s="8">
        <f t="shared" si="80"/>
        <v>50</v>
      </c>
      <c r="N538" s="8">
        <f t="shared" si="81"/>
        <v>45</v>
      </c>
      <c r="O538" s="8">
        <f t="shared" si="82"/>
        <v>0</v>
      </c>
      <c r="P538" s="8">
        <f t="shared" si="83"/>
        <v>33</v>
      </c>
      <c r="Q538" s="9">
        <f t="shared" si="84"/>
        <v>38.200000000000003</v>
      </c>
      <c r="R538" s="9">
        <f t="shared" si="85"/>
        <v>27.25</v>
      </c>
      <c r="S538" s="9">
        <f t="shared" si="86"/>
        <v>29.1</v>
      </c>
      <c r="T538" s="9">
        <f t="shared" si="87"/>
        <v>32</v>
      </c>
      <c r="U538" s="8">
        <f t="shared" si="88"/>
        <v>31.516666666666669</v>
      </c>
      <c r="V538" s="8">
        <f t="shared" si="89"/>
        <v>31.637500000000003</v>
      </c>
    </row>
    <row r="539" spans="1:22" ht="13.5" x14ac:dyDescent="0.25">
      <c r="A539" s="3">
        <f>RSI!A539</f>
        <v>43088</v>
      </c>
      <c r="B539" s="2">
        <f>RSI!B539</f>
        <v>2</v>
      </c>
      <c r="C539" s="2">
        <f>RSI!I539</f>
        <v>20.150739022060421</v>
      </c>
      <c r="D539" s="2">
        <f>MACD!E539</f>
        <v>2.7226707319699894E-2</v>
      </c>
      <c r="E539" s="2">
        <f>MACD!F539</f>
        <v>3.3290629348844483E-2</v>
      </c>
      <c r="F539" s="2">
        <f>'Moving Avg'!D539</f>
        <v>2.012</v>
      </c>
      <c r="G539" s="2">
        <f>'Moving Avg'!F539</f>
        <v>2.1154999999999999</v>
      </c>
      <c r="H539" s="2">
        <f>'Moving Avg'!G539</f>
        <v>2.5282</v>
      </c>
      <c r="I539" s="2">
        <f>'Moving Avg'!H539</f>
        <v>3.373780500000005</v>
      </c>
      <c r="J539" s="6" t="str">
        <f>OBV!F539</f>
        <v>BEARISH</v>
      </c>
      <c r="K539" s="6" t="str">
        <f>OBV!G539</f>
        <v>STRONG</v>
      </c>
      <c r="L539" s="6" t="str">
        <f>OBV!H539</f>
        <v>CONFIRMED BEARISH</v>
      </c>
      <c r="M539" s="8">
        <f t="shared" si="80"/>
        <v>50</v>
      </c>
      <c r="N539" s="8">
        <f t="shared" si="81"/>
        <v>45</v>
      </c>
      <c r="O539" s="8">
        <f t="shared" si="82"/>
        <v>0</v>
      </c>
      <c r="P539" s="8">
        <f t="shared" si="83"/>
        <v>33</v>
      </c>
      <c r="Q539" s="9">
        <f t="shared" si="84"/>
        <v>38.200000000000003</v>
      </c>
      <c r="R539" s="9">
        <f t="shared" si="85"/>
        <v>27.25</v>
      </c>
      <c r="S539" s="9">
        <f t="shared" si="86"/>
        <v>29.1</v>
      </c>
      <c r="T539" s="9">
        <f t="shared" si="87"/>
        <v>32</v>
      </c>
      <c r="U539" s="8">
        <f t="shared" si="88"/>
        <v>31.516666666666669</v>
      </c>
      <c r="V539" s="8">
        <f t="shared" si="89"/>
        <v>31.637500000000003</v>
      </c>
    </row>
    <row r="540" spans="1:22" ht="13.5" x14ac:dyDescent="0.25">
      <c r="A540" s="3">
        <f>RSI!A540</f>
        <v>43089</v>
      </c>
      <c r="B540" s="2">
        <f>RSI!B540</f>
        <v>2</v>
      </c>
      <c r="C540" s="2">
        <f>RSI!I540</f>
        <v>20.150739022060407</v>
      </c>
      <c r="D540" s="2">
        <f>MACD!E540</f>
        <v>1.4157986225557195E-2</v>
      </c>
      <c r="E540" s="2">
        <f>MACD!F540</f>
        <v>2.9464100724187026E-2</v>
      </c>
      <c r="F540" s="2">
        <f>'Moving Avg'!D540</f>
        <v>2.012</v>
      </c>
      <c r="G540" s="2">
        <f>'Moving Avg'!F540</f>
        <v>2.1034999999999995</v>
      </c>
      <c r="H540" s="2">
        <f>'Moving Avg'!G540</f>
        <v>2.5042</v>
      </c>
      <c r="I540" s="2">
        <f>'Moving Avg'!H540</f>
        <v>3.3583695000000047</v>
      </c>
      <c r="J540" s="6" t="str">
        <f>OBV!F540</f>
        <v>BEARISH</v>
      </c>
      <c r="K540" s="6" t="str">
        <f>OBV!G540</f>
        <v>STRONG</v>
      </c>
      <c r="L540" s="6" t="str">
        <f>OBV!H540</f>
        <v>NEUTRAL</v>
      </c>
      <c r="M540" s="8">
        <f t="shared" si="80"/>
        <v>50</v>
      </c>
      <c r="N540" s="8">
        <f t="shared" si="81"/>
        <v>45</v>
      </c>
      <c r="O540" s="8">
        <f t="shared" si="82"/>
        <v>0</v>
      </c>
      <c r="P540" s="8">
        <f t="shared" si="83"/>
        <v>33</v>
      </c>
      <c r="Q540" s="9">
        <f t="shared" si="84"/>
        <v>38.200000000000003</v>
      </c>
      <c r="R540" s="9">
        <f t="shared" si="85"/>
        <v>27.25</v>
      </c>
      <c r="S540" s="9">
        <f t="shared" si="86"/>
        <v>29.1</v>
      </c>
      <c r="T540" s="9">
        <f t="shared" si="87"/>
        <v>32</v>
      </c>
      <c r="U540" s="8">
        <f t="shared" si="88"/>
        <v>31.516666666666669</v>
      </c>
      <c r="V540" s="8">
        <f t="shared" si="89"/>
        <v>31.637500000000003</v>
      </c>
    </row>
    <row r="541" spans="1:22" ht="13.5" x14ac:dyDescent="0.25">
      <c r="A541" s="3">
        <f>RSI!A541</f>
        <v>43090</v>
      </c>
      <c r="B541" s="2">
        <f>RSI!B541</f>
        <v>2</v>
      </c>
      <c r="C541" s="2">
        <f>RSI!I541</f>
        <v>20.150739022060407</v>
      </c>
      <c r="D541" s="2">
        <f>MACD!E541</f>
        <v>1.0481261878572568E-2</v>
      </c>
      <c r="E541" s="2">
        <f>MACD!F541</f>
        <v>2.5667532955064139E-2</v>
      </c>
      <c r="F541" s="2">
        <f>'Moving Avg'!D541</f>
        <v>2.012</v>
      </c>
      <c r="G541" s="2">
        <f>'Moving Avg'!F541</f>
        <v>2.0934999999999997</v>
      </c>
      <c r="H541" s="2">
        <f>'Moving Avg'!G541</f>
        <v>2.4801999999999995</v>
      </c>
      <c r="I541" s="2">
        <f>'Moving Avg'!H541</f>
        <v>3.3422070000000055</v>
      </c>
      <c r="J541" s="6" t="str">
        <f>OBV!F541</f>
        <v>BEARISH</v>
      </c>
      <c r="K541" s="6" t="str">
        <f>OBV!G541</f>
        <v>STRONG</v>
      </c>
      <c r="L541" s="6" t="str">
        <f>OBV!H541</f>
        <v>NEUTRAL</v>
      </c>
      <c r="M541" s="8">
        <f t="shared" si="80"/>
        <v>50</v>
      </c>
      <c r="N541" s="8">
        <f t="shared" si="81"/>
        <v>45</v>
      </c>
      <c r="O541" s="8">
        <f t="shared" si="82"/>
        <v>0</v>
      </c>
      <c r="P541" s="8">
        <f t="shared" si="83"/>
        <v>33</v>
      </c>
      <c r="Q541" s="9">
        <f t="shared" si="84"/>
        <v>38.200000000000003</v>
      </c>
      <c r="R541" s="9">
        <f t="shared" si="85"/>
        <v>27.25</v>
      </c>
      <c r="S541" s="9">
        <f t="shared" si="86"/>
        <v>29.1</v>
      </c>
      <c r="T541" s="9">
        <f t="shared" si="87"/>
        <v>32</v>
      </c>
      <c r="U541" s="8">
        <f t="shared" si="88"/>
        <v>31.516666666666669</v>
      </c>
      <c r="V541" s="8">
        <f t="shared" si="89"/>
        <v>31.637500000000003</v>
      </c>
    </row>
    <row r="542" spans="1:22" ht="13.5" x14ac:dyDescent="0.25">
      <c r="A542" s="3">
        <f>RSI!A542</f>
        <v>43091</v>
      </c>
      <c r="B542" s="2">
        <f>RSI!B542</f>
        <v>1.97</v>
      </c>
      <c r="C542" s="2">
        <f>RSI!I542</f>
        <v>18.402725318976323</v>
      </c>
      <c r="D542" s="2">
        <f>MACD!E542</f>
        <v>9.1905945197834349E-3</v>
      </c>
      <c r="E542" s="2">
        <f>MACD!F542</f>
        <v>2.2372145268008001E-2</v>
      </c>
      <c r="F542" s="2">
        <f>'Moving Avg'!D542</f>
        <v>1.9940000000000002</v>
      </c>
      <c r="G542" s="2">
        <f>'Moving Avg'!F542</f>
        <v>2.0825</v>
      </c>
      <c r="H542" s="2">
        <f>'Moving Avg'!G542</f>
        <v>2.4555999999999996</v>
      </c>
      <c r="I542" s="2">
        <f>'Moving Avg'!H542</f>
        <v>3.3258945000000057</v>
      </c>
      <c r="J542" s="6" t="str">
        <f>OBV!F542</f>
        <v>BEARISH</v>
      </c>
      <c r="K542" s="6" t="str">
        <f>OBV!G542</f>
        <v>STRONG</v>
      </c>
      <c r="L542" s="6" t="str">
        <f>OBV!H542</f>
        <v>CONFIRMED BEARISH</v>
      </c>
      <c r="M542" s="8">
        <f t="shared" si="80"/>
        <v>50</v>
      </c>
      <c r="N542" s="8">
        <f t="shared" si="81"/>
        <v>45</v>
      </c>
      <c r="O542" s="8">
        <f t="shared" si="82"/>
        <v>0</v>
      </c>
      <c r="P542" s="8">
        <f t="shared" si="83"/>
        <v>33</v>
      </c>
      <c r="Q542" s="9">
        <f t="shared" si="84"/>
        <v>38.200000000000003</v>
      </c>
      <c r="R542" s="9">
        <f t="shared" si="85"/>
        <v>27.25</v>
      </c>
      <c r="S542" s="9">
        <f t="shared" si="86"/>
        <v>29.1</v>
      </c>
      <c r="T542" s="9">
        <f t="shared" si="87"/>
        <v>32</v>
      </c>
      <c r="U542" s="8">
        <f t="shared" si="88"/>
        <v>31.516666666666669</v>
      </c>
      <c r="V542" s="8">
        <f t="shared" si="89"/>
        <v>31.637500000000003</v>
      </c>
    </row>
    <row r="543" spans="1:22" ht="13.5" x14ac:dyDescent="0.25">
      <c r="A543" s="3">
        <f>RSI!A543</f>
        <v>43094</v>
      </c>
      <c r="B543" s="2">
        <f>RSI!B543</f>
        <v>1.95</v>
      </c>
      <c r="C543" s="2">
        <f>RSI!I543</f>
        <v>17.323802209386074</v>
      </c>
      <c r="D543" s="2">
        <f>MACD!E543</f>
        <v>1.0809694514808399E-2</v>
      </c>
      <c r="E543" s="2">
        <f>MACD!F543</f>
        <v>2.005965511736808E-2</v>
      </c>
      <c r="F543" s="2">
        <f>'Moving Avg'!D543</f>
        <v>1.984</v>
      </c>
      <c r="G543" s="2">
        <f>'Moving Avg'!F543</f>
        <v>2.0705</v>
      </c>
      <c r="H543" s="2">
        <f>'Moving Avg'!G543</f>
        <v>2.4305999999999996</v>
      </c>
      <c r="I543" s="2">
        <f>'Moving Avg'!H543</f>
        <v>3.3094820000000054</v>
      </c>
      <c r="J543" s="6" t="str">
        <f>OBV!F543</f>
        <v>BEARISH</v>
      </c>
      <c r="K543" s="6" t="str">
        <f>OBV!G543</f>
        <v>STRONG</v>
      </c>
      <c r="L543" s="6" t="str">
        <f>OBV!H543</f>
        <v>CONFIRMED BEARISH</v>
      </c>
      <c r="M543" s="8">
        <f t="shared" si="80"/>
        <v>50</v>
      </c>
      <c r="N543" s="8">
        <f t="shared" si="81"/>
        <v>45</v>
      </c>
      <c r="O543" s="8">
        <f t="shared" si="82"/>
        <v>0</v>
      </c>
      <c r="P543" s="8">
        <f t="shared" si="83"/>
        <v>33</v>
      </c>
      <c r="Q543" s="9">
        <f t="shared" si="84"/>
        <v>38.200000000000003</v>
      </c>
      <c r="R543" s="9">
        <f t="shared" si="85"/>
        <v>27.25</v>
      </c>
      <c r="S543" s="9">
        <f t="shared" si="86"/>
        <v>29.1</v>
      </c>
      <c r="T543" s="9">
        <f t="shared" si="87"/>
        <v>32</v>
      </c>
      <c r="U543" s="8">
        <f t="shared" si="88"/>
        <v>31.516666666666669</v>
      </c>
      <c r="V543" s="8">
        <f t="shared" si="89"/>
        <v>31.637500000000003</v>
      </c>
    </row>
    <row r="544" spans="1:22" ht="13.5" x14ac:dyDescent="0.25">
      <c r="A544" s="3">
        <f>RSI!A544</f>
        <v>43095</v>
      </c>
      <c r="B544" s="2">
        <f>RSI!B544</f>
        <v>1.9</v>
      </c>
      <c r="C544" s="2">
        <f>RSI!I544</f>
        <v>14.962097835899826</v>
      </c>
      <c r="D544" s="2">
        <f>MACD!E544</f>
        <v>7.9094487044741868E-3</v>
      </c>
      <c r="E544" s="2">
        <f>MACD!F544</f>
        <v>1.7629613834789302E-2</v>
      </c>
      <c r="F544" s="2">
        <f>'Moving Avg'!D544</f>
        <v>1.964</v>
      </c>
      <c r="G544" s="2">
        <f>'Moving Avg'!F544</f>
        <v>2.0554999999999999</v>
      </c>
      <c r="H544" s="2">
        <f>'Moving Avg'!G544</f>
        <v>2.4045999999999998</v>
      </c>
      <c r="I544" s="2">
        <f>'Moving Avg'!H544</f>
        <v>3.2935710000000058</v>
      </c>
      <c r="J544" s="6" t="str">
        <f>OBV!F544</f>
        <v>BEARISH</v>
      </c>
      <c r="K544" s="6" t="str">
        <f>OBV!G544</f>
        <v>STRONG</v>
      </c>
      <c r="L544" s="6" t="str">
        <f>OBV!H544</f>
        <v>CONFIRMED BEARISH</v>
      </c>
      <c r="M544" s="8">
        <f t="shared" si="80"/>
        <v>50</v>
      </c>
      <c r="N544" s="8">
        <f t="shared" si="81"/>
        <v>45</v>
      </c>
      <c r="O544" s="8">
        <f t="shared" si="82"/>
        <v>0</v>
      </c>
      <c r="P544" s="8">
        <f t="shared" si="83"/>
        <v>33</v>
      </c>
      <c r="Q544" s="9">
        <f t="shared" si="84"/>
        <v>38.200000000000003</v>
      </c>
      <c r="R544" s="9">
        <f t="shared" si="85"/>
        <v>27.25</v>
      </c>
      <c r="S544" s="9">
        <f t="shared" si="86"/>
        <v>29.1</v>
      </c>
      <c r="T544" s="9">
        <f t="shared" si="87"/>
        <v>32</v>
      </c>
      <c r="U544" s="8">
        <f t="shared" si="88"/>
        <v>31.516666666666669</v>
      </c>
      <c r="V544" s="8">
        <f t="shared" si="89"/>
        <v>31.637500000000003</v>
      </c>
    </row>
    <row r="545" spans="1:22" ht="13.5" x14ac:dyDescent="0.25">
      <c r="A545" s="3">
        <f>RSI!A545</f>
        <v>43096</v>
      </c>
      <c r="B545" s="2">
        <f>RSI!B545</f>
        <v>1.94</v>
      </c>
      <c r="C545" s="2">
        <f>RSI!I545</f>
        <v>23.900111385209513</v>
      </c>
      <c r="D545" s="2">
        <f>MACD!E545</f>
        <v>8.7467550601294519E-4</v>
      </c>
      <c r="E545" s="2">
        <f>MACD!F545</f>
        <v>1.4278626169034032E-2</v>
      </c>
      <c r="F545" s="2">
        <f>'Moving Avg'!D545</f>
        <v>1.952</v>
      </c>
      <c r="G545" s="2">
        <f>'Moving Avg'!F545</f>
        <v>2.0425</v>
      </c>
      <c r="H545" s="2">
        <f>'Moving Avg'!G545</f>
        <v>2.3797999999999995</v>
      </c>
      <c r="I545" s="2">
        <f>'Moving Avg'!H545</f>
        <v>3.2778600000000053</v>
      </c>
      <c r="J545" s="6" t="str">
        <f>OBV!F545</f>
        <v>BEARISH</v>
      </c>
      <c r="K545" s="6" t="str">
        <f>OBV!G545</f>
        <v>STRONG</v>
      </c>
      <c r="L545" s="6" t="str">
        <f>OBV!H545</f>
        <v>CONFIRMED BEARISH</v>
      </c>
      <c r="M545" s="8">
        <f t="shared" si="80"/>
        <v>50</v>
      </c>
      <c r="N545" s="8">
        <f t="shared" si="81"/>
        <v>45</v>
      </c>
      <c r="O545" s="8">
        <f t="shared" si="82"/>
        <v>0</v>
      </c>
      <c r="P545" s="8">
        <f t="shared" si="83"/>
        <v>33</v>
      </c>
      <c r="Q545" s="9">
        <f t="shared" si="84"/>
        <v>38.200000000000003</v>
      </c>
      <c r="R545" s="9">
        <f t="shared" si="85"/>
        <v>27.25</v>
      </c>
      <c r="S545" s="9">
        <f t="shared" si="86"/>
        <v>29.1</v>
      </c>
      <c r="T545" s="9">
        <f t="shared" si="87"/>
        <v>32</v>
      </c>
      <c r="U545" s="8">
        <f t="shared" si="88"/>
        <v>31.516666666666669</v>
      </c>
      <c r="V545" s="8">
        <f t="shared" si="89"/>
        <v>31.637500000000003</v>
      </c>
    </row>
    <row r="546" spans="1:22" ht="13.5" x14ac:dyDescent="0.25">
      <c r="A546" s="3">
        <f>RSI!A546</f>
        <v>43097</v>
      </c>
      <c r="B546" s="2">
        <f>RSI!B546</f>
        <v>1.9</v>
      </c>
      <c r="C546" s="2">
        <f>RSI!I546</f>
        <v>21.469904399994888</v>
      </c>
      <c r="D546" s="2">
        <f>MACD!E546</f>
        <v>-1.0001431025363772E-3</v>
      </c>
      <c r="E546" s="2">
        <f>MACD!F546</f>
        <v>1.1222872314719952E-2</v>
      </c>
      <c r="F546" s="2">
        <f>'Moving Avg'!D546</f>
        <v>1.9319999999999999</v>
      </c>
      <c r="G546" s="2">
        <f>'Moving Avg'!F546</f>
        <v>2.0274999999999999</v>
      </c>
      <c r="H546" s="2">
        <f>'Moving Avg'!G546</f>
        <v>2.3542000000000001</v>
      </c>
      <c r="I546" s="2">
        <f>'Moving Avg'!H546</f>
        <v>3.2619490000000049</v>
      </c>
      <c r="J546" s="6" t="str">
        <f>OBV!F546</f>
        <v>BEARISH</v>
      </c>
      <c r="K546" s="6" t="str">
        <f>OBV!G546</f>
        <v>STRONG</v>
      </c>
      <c r="L546" s="6" t="str">
        <f>OBV!H546</f>
        <v>CONFIRMED BEARISH</v>
      </c>
      <c r="M546" s="8">
        <f t="shared" si="80"/>
        <v>50</v>
      </c>
      <c r="N546" s="8">
        <f t="shared" si="81"/>
        <v>45</v>
      </c>
      <c r="O546" s="8">
        <f t="shared" si="82"/>
        <v>0</v>
      </c>
      <c r="P546" s="8">
        <f t="shared" si="83"/>
        <v>33</v>
      </c>
      <c r="Q546" s="9">
        <f t="shared" si="84"/>
        <v>38.200000000000003</v>
      </c>
      <c r="R546" s="9">
        <f t="shared" si="85"/>
        <v>27.25</v>
      </c>
      <c r="S546" s="9">
        <f t="shared" si="86"/>
        <v>29.1</v>
      </c>
      <c r="T546" s="9">
        <f t="shared" si="87"/>
        <v>32</v>
      </c>
      <c r="U546" s="8">
        <f t="shared" si="88"/>
        <v>31.516666666666669</v>
      </c>
      <c r="V546" s="8">
        <f t="shared" si="89"/>
        <v>31.637500000000003</v>
      </c>
    </row>
    <row r="547" spans="1:22" ht="13.5" x14ac:dyDescent="0.25">
      <c r="A547" s="3">
        <f>RSI!A547</f>
        <v>43098</v>
      </c>
      <c r="B547" s="2">
        <f>RSI!B547</f>
        <v>1.89</v>
      </c>
      <c r="C547" s="2">
        <f>RSI!I547</f>
        <v>20.89780857473005</v>
      </c>
      <c r="D547" s="2">
        <f>MACD!E547</f>
        <v>8.6534906725606042E-3</v>
      </c>
      <c r="E547" s="2">
        <f>MACD!F547</f>
        <v>1.0708995986288083E-2</v>
      </c>
      <c r="F547" s="2">
        <f>'Moving Avg'!D547</f>
        <v>1.9159999999999999</v>
      </c>
      <c r="G547" s="2">
        <f>'Moving Avg'!F547</f>
        <v>2.0119999999999996</v>
      </c>
      <c r="H547" s="2">
        <f>'Moving Avg'!G547</f>
        <v>2.3288000000000002</v>
      </c>
      <c r="I547" s="2">
        <f>'Moving Avg'!H547</f>
        <v>3.2460820000000039</v>
      </c>
      <c r="J547" s="6" t="str">
        <f>OBV!F547</f>
        <v>BEARISH</v>
      </c>
      <c r="K547" s="6" t="str">
        <f>OBV!G547</f>
        <v>STRONG</v>
      </c>
      <c r="L547" s="6" t="str">
        <f>OBV!H547</f>
        <v>CONFIRMED BEARISH</v>
      </c>
      <c r="M547" s="8">
        <f t="shared" si="80"/>
        <v>50</v>
      </c>
      <c r="N547" s="8">
        <f t="shared" si="81"/>
        <v>45</v>
      </c>
      <c r="O547" s="8">
        <f t="shared" si="82"/>
        <v>0</v>
      </c>
      <c r="P547" s="8">
        <f t="shared" si="83"/>
        <v>33</v>
      </c>
      <c r="Q547" s="9">
        <f t="shared" si="84"/>
        <v>38.200000000000003</v>
      </c>
      <c r="R547" s="9">
        <f t="shared" si="85"/>
        <v>27.25</v>
      </c>
      <c r="S547" s="9">
        <f t="shared" si="86"/>
        <v>29.1</v>
      </c>
      <c r="T547" s="9">
        <f t="shared" si="87"/>
        <v>32</v>
      </c>
      <c r="U547" s="8">
        <f t="shared" si="88"/>
        <v>31.516666666666669</v>
      </c>
      <c r="V547" s="8">
        <f t="shared" si="89"/>
        <v>31.637500000000003</v>
      </c>
    </row>
    <row r="548" spans="1:22" ht="13.5" x14ac:dyDescent="0.25">
      <c r="A548" s="3">
        <f>RSI!A548</f>
        <v>43102</v>
      </c>
      <c r="B548" s="2">
        <f>RSI!B548</f>
        <v>1.89</v>
      </c>
      <c r="C548" s="2">
        <f>RSI!I548</f>
        <v>20.89780857473005</v>
      </c>
      <c r="D548" s="2">
        <f>MACD!E548</f>
        <v>8.8248163861259776E-3</v>
      </c>
      <c r="E548" s="2">
        <f>MACD!F548</f>
        <v>1.0332160066255662E-2</v>
      </c>
      <c r="F548" s="2">
        <f>'Moving Avg'!D548</f>
        <v>1.9039999999999999</v>
      </c>
      <c r="G548" s="2">
        <f>'Moving Avg'!F548</f>
        <v>1.9964999999999997</v>
      </c>
      <c r="H548" s="2">
        <f>'Moving Avg'!G548</f>
        <v>2.3052000000000006</v>
      </c>
      <c r="I548" s="2">
        <f>'Moving Avg'!H548</f>
        <v>3.2301680000000039</v>
      </c>
      <c r="J548" s="6" t="str">
        <f>OBV!F548</f>
        <v>BEARISH</v>
      </c>
      <c r="K548" s="6" t="str">
        <f>OBV!G548</f>
        <v>STRONG</v>
      </c>
      <c r="L548" s="6" t="str">
        <f>OBV!H548</f>
        <v>CONFIRMED BEARISH</v>
      </c>
      <c r="M548" s="8">
        <f t="shared" si="80"/>
        <v>50</v>
      </c>
      <c r="N548" s="8">
        <f t="shared" si="81"/>
        <v>45</v>
      </c>
      <c r="O548" s="8">
        <f t="shared" si="82"/>
        <v>0</v>
      </c>
      <c r="P548" s="8">
        <f t="shared" si="83"/>
        <v>33</v>
      </c>
      <c r="Q548" s="9">
        <f t="shared" si="84"/>
        <v>38.200000000000003</v>
      </c>
      <c r="R548" s="9">
        <f t="shared" si="85"/>
        <v>27.25</v>
      </c>
      <c r="S548" s="9">
        <f t="shared" si="86"/>
        <v>29.1</v>
      </c>
      <c r="T548" s="9">
        <f t="shared" si="87"/>
        <v>32</v>
      </c>
      <c r="U548" s="8">
        <f t="shared" si="88"/>
        <v>31.516666666666669</v>
      </c>
      <c r="V548" s="8">
        <f t="shared" si="89"/>
        <v>31.637500000000003</v>
      </c>
    </row>
    <row r="549" spans="1:22" ht="13.5" x14ac:dyDescent="0.25">
      <c r="A549" s="3">
        <f>RSI!A549</f>
        <v>43103</v>
      </c>
      <c r="B549" s="2">
        <f>RSI!B549</f>
        <v>1.9</v>
      </c>
      <c r="C549" s="2">
        <f>RSI!I549</f>
        <v>23.269065022973081</v>
      </c>
      <c r="D549" s="2">
        <f>MACD!E549</f>
        <v>9.3712987385079494E-3</v>
      </c>
      <c r="E549" s="2">
        <f>MACD!F549</f>
        <v>1.0139987800706119E-2</v>
      </c>
      <c r="F549" s="2">
        <f>'Moving Avg'!D549</f>
        <v>1.9039999999999999</v>
      </c>
      <c r="G549" s="2">
        <f>'Moving Avg'!F549</f>
        <v>1.9859999999999995</v>
      </c>
      <c r="H549" s="2">
        <f>'Moving Avg'!G549</f>
        <v>2.2818000000000005</v>
      </c>
      <c r="I549" s="2">
        <f>'Moving Avg'!H549</f>
        <v>3.2143510000000033</v>
      </c>
      <c r="J549" s="6" t="str">
        <f>OBV!F549</f>
        <v>BEARISH</v>
      </c>
      <c r="K549" s="6" t="str">
        <f>OBV!G549</f>
        <v>STRONG</v>
      </c>
      <c r="L549" s="6" t="str">
        <f>OBV!H549</f>
        <v>NEUTRAL</v>
      </c>
      <c r="M549" s="8">
        <f t="shared" si="80"/>
        <v>50</v>
      </c>
      <c r="N549" s="8">
        <f t="shared" si="81"/>
        <v>45</v>
      </c>
      <c r="O549" s="8">
        <f t="shared" si="82"/>
        <v>0</v>
      </c>
      <c r="P549" s="8">
        <f t="shared" si="83"/>
        <v>33</v>
      </c>
      <c r="Q549" s="9">
        <f t="shared" si="84"/>
        <v>38.200000000000003</v>
      </c>
      <c r="R549" s="9">
        <f t="shared" si="85"/>
        <v>27.25</v>
      </c>
      <c r="S549" s="9">
        <f t="shared" si="86"/>
        <v>29.1</v>
      </c>
      <c r="T549" s="9">
        <f t="shared" si="87"/>
        <v>32</v>
      </c>
      <c r="U549" s="8">
        <f t="shared" si="88"/>
        <v>31.516666666666669</v>
      </c>
      <c r="V549" s="8">
        <f t="shared" si="89"/>
        <v>31.637500000000003</v>
      </c>
    </row>
    <row r="550" spans="1:22" ht="13.5" x14ac:dyDescent="0.25">
      <c r="A550" s="3">
        <f>RSI!A550</f>
        <v>43104</v>
      </c>
      <c r="B550" s="2">
        <f>RSI!B550</f>
        <v>1.89</v>
      </c>
      <c r="C550" s="2">
        <f>RSI!I550</f>
        <v>22.541360916452447</v>
      </c>
      <c r="D550" s="2">
        <f>MACD!E550</f>
        <v>1.1573000880818363E-2</v>
      </c>
      <c r="E550" s="2">
        <f>MACD!F550</f>
        <v>1.0426590416728568E-2</v>
      </c>
      <c r="F550" s="2">
        <f>'Moving Avg'!D550</f>
        <v>1.8940000000000001</v>
      </c>
      <c r="G550" s="2">
        <f>'Moving Avg'!F550</f>
        <v>1.9779999999999998</v>
      </c>
      <c r="H550" s="2">
        <f>'Moving Avg'!G550</f>
        <v>2.2600000000000007</v>
      </c>
      <c r="I550" s="2">
        <f>'Moving Avg'!H550</f>
        <v>3.1985780000000039</v>
      </c>
      <c r="J550" s="6" t="str">
        <f>OBV!F550</f>
        <v>BEARISH</v>
      </c>
      <c r="K550" s="6" t="str">
        <f>OBV!G550</f>
        <v>STRONG</v>
      </c>
      <c r="L550" s="6" t="str">
        <f>OBV!H550</f>
        <v>CONFIRMED BEARISH</v>
      </c>
      <c r="M550" s="8">
        <f t="shared" si="80"/>
        <v>50</v>
      </c>
      <c r="N550" s="8">
        <f t="shared" si="81"/>
        <v>0</v>
      </c>
      <c r="O550" s="8">
        <f t="shared" si="82"/>
        <v>0</v>
      </c>
      <c r="P550" s="8">
        <f t="shared" si="83"/>
        <v>33</v>
      </c>
      <c r="Q550" s="9">
        <f t="shared" si="84"/>
        <v>22.45</v>
      </c>
      <c r="R550" s="9">
        <f t="shared" si="85"/>
        <v>18.25</v>
      </c>
      <c r="S550" s="9">
        <f t="shared" si="86"/>
        <v>22.35</v>
      </c>
      <c r="T550" s="9">
        <f t="shared" si="87"/>
        <v>20.75</v>
      </c>
      <c r="U550" s="8">
        <f t="shared" si="88"/>
        <v>21.016666666666669</v>
      </c>
      <c r="V550" s="8">
        <f t="shared" si="89"/>
        <v>20.950000000000003</v>
      </c>
    </row>
    <row r="551" spans="1:22" ht="13.5" x14ac:dyDescent="0.25">
      <c r="A551" s="3">
        <f>RSI!A551</f>
        <v>43105</v>
      </c>
      <c r="B551" s="2">
        <f>RSI!B551</f>
        <v>1.84</v>
      </c>
      <c r="C551" s="2">
        <f>RSI!I551</f>
        <v>19.29257702543363</v>
      </c>
      <c r="D551" s="2">
        <f>MACD!E551</f>
        <v>1.8123360099086216E-2</v>
      </c>
      <c r="E551" s="2">
        <f>MACD!F551</f>
        <v>1.1965944353200099E-2</v>
      </c>
      <c r="F551" s="2">
        <f>'Moving Avg'!D551</f>
        <v>1.8820000000000001</v>
      </c>
      <c r="G551" s="2">
        <f>'Moving Avg'!F551</f>
        <v>1.9655</v>
      </c>
      <c r="H551" s="2">
        <f>'Moving Avg'!G551</f>
        <v>2.2388000000000008</v>
      </c>
      <c r="I551" s="2">
        <f>'Moving Avg'!H551</f>
        <v>3.1825550000000042</v>
      </c>
      <c r="J551" s="6" t="str">
        <f>OBV!F551</f>
        <v>BEARISH</v>
      </c>
      <c r="K551" s="6" t="str">
        <f>OBV!G551</f>
        <v>STRONG</v>
      </c>
      <c r="L551" s="6" t="str">
        <f>OBV!H551</f>
        <v>CONFIRMED BEARISH</v>
      </c>
      <c r="M551" s="8">
        <f t="shared" si="80"/>
        <v>50</v>
      </c>
      <c r="N551" s="8">
        <f t="shared" si="81"/>
        <v>0</v>
      </c>
      <c r="O551" s="8">
        <f t="shared" si="82"/>
        <v>0</v>
      </c>
      <c r="P551" s="8">
        <f t="shared" si="83"/>
        <v>33</v>
      </c>
      <c r="Q551" s="9">
        <f t="shared" si="84"/>
        <v>22.45</v>
      </c>
      <c r="R551" s="9">
        <f t="shared" si="85"/>
        <v>18.25</v>
      </c>
      <c r="S551" s="9">
        <f t="shared" si="86"/>
        <v>22.35</v>
      </c>
      <c r="T551" s="9">
        <f t="shared" si="87"/>
        <v>20.75</v>
      </c>
      <c r="U551" s="8">
        <f t="shared" si="88"/>
        <v>21.016666666666669</v>
      </c>
      <c r="V551" s="8">
        <f t="shared" si="89"/>
        <v>20.950000000000003</v>
      </c>
    </row>
    <row r="552" spans="1:22" ht="13.5" x14ac:dyDescent="0.25">
      <c r="A552" s="3">
        <f>RSI!A552</f>
        <v>43108</v>
      </c>
      <c r="B552" s="2">
        <f>RSI!B552</f>
        <v>1.86</v>
      </c>
      <c r="C552" s="2">
        <f>RSI!I552</f>
        <v>24.010378342504524</v>
      </c>
      <c r="D552" s="2">
        <f>MACD!E552</f>
        <v>1.8775369627939131E-2</v>
      </c>
      <c r="E552" s="2">
        <f>MACD!F552</f>
        <v>1.3327829408147905E-2</v>
      </c>
      <c r="F552" s="2">
        <f>'Moving Avg'!D552</f>
        <v>1.8759999999999999</v>
      </c>
      <c r="G552" s="2">
        <f>'Moving Avg'!F552</f>
        <v>1.9545000000000001</v>
      </c>
      <c r="H552" s="2">
        <f>'Moving Avg'!G552</f>
        <v>2.2180000000000009</v>
      </c>
      <c r="I552" s="2">
        <f>'Moving Avg'!H552</f>
        <v>3.1666320000000043</v>
      </c>
      <c r="J552" s="6" t="str">
        <f>OBV!F552</f>
        <v>BULLISH</v>
      </c>
      <c r="K552" s="6" t="str">
        <f>OBV!G552</f>
        <v>WEAK</v>
      </c>
      <c r="L552" s="6" t="str">
        <f>OBV!H552</f>
        <v>BULLISH DIVERGENCE</v>
      </c>
      <c r="M552" s="8">
        <f t="shared" si="80"/>
        <v>50</v>
      </c>
      <c r="N552" s="8">
        <f t="shared" si="81"/>
        <v>0</v>
      </c>
      <c r="O552" s="8">
        <f t="shared" si="82"/>
        <v>0</v>
      </c>
      <c r="P552" s="8">
        <f t="shared" si="83"/>
        <v>50</v>
      </c>
      <c r="Q552" s="9">
        <f t="shared" si="84"/>
        <v>25</v>
      </c>
      <c r="R552" s="9">
        <f t="shared" si="85"/>
        <v>22.5</v>
      </c>
      <c r="S552" s="9">
        <f t="shared" si="86"/>
        <v>30</v>
      </c>
      <c r="T552" s="9">
        <f t="shared" si="87"/>
        <v>25</v>
      </c>
      <c r="U552" s="8">
        <f t="shared" si="88"/>
        <v>25.833333333333332</v>
      </c>
      <c r="V552" s="8">
        <f t="shared" si="89"/>
        <v>25.625</v>
      </c>
    </row>
    <row r="553" spans="1:22" ht="13.5" x14ac:dyDescent="0.25">
      <c r="A553" s="3">
        <f>RSI!A553</f>
        <v>43109</v>
      </c>
      <c r="B553" s="2">
        <f>RSI!B553</f>
        <v>1.81</v>
      </c>
      <c r="C553" s="2">
        <f>RSI!I553</f>
        <v>20.745449578940423</v>
      </c>
      <c r="D553" s="2">
        <f>MACD!E553</f>
        <v>2.0952580858488723E-2</v>
      </c>
      <c r="E553" s="2">
        <f>MACD!F553</f>
        <v>1.485277969821607E-2</v>
      </c>
      <c r="F553" s="2">
        <f>'Moving Avg'!D553</f>
        <v>1.86</v>
      </c>
      <c r="G553" s="2">
        <f>'Moving Avg'!F553</f>
        <v>1.9410000000000001</v>
      </c>
      <c r="H553" s="2">
        <f>'Moving Avg'!G553</f>
        <v>2.196200000000001</v>
      </c>
      <c r="I553" s="2">
        <f>'Moving Avg'!H553</f>
        <v>3.1506470000000038</v>
      </c>
      <c r="J553" s="6" t="str">
        <f>OBV!F553</f>
        <v>BULLISH</v>
      </c>
      <c r="K553" s="6" t="str">
        <f>OBV!G553</f>
        <v>NEUTRAL</v>
      </c>
      <c r="L553" s="6" t="str">
        <f>OBV!H553</f>
        <v>BULLISH DIVERGENCE</v>
      </c>
      <c r="M553" s="8">
        <f t="shared" si="80"/>
        <v>50</v>
      </c>
      <c r="N553" s="8">
        <f t="shared" si="81"/>
        <v>0</v>
      </c>
      <c r="O553" s="8">
        <f t="shared" si="82"/>
        <v>0</v>
      </c>
      <c r="P553" s="8">
        <f t="shared" si="83"/>
        <v>66.5</v>
      </c>
      <c r="Q553" s="9">
        <f t="shared" si="84"/>
        <v>27.475000000000001</v>
      </c>
      <c r="R553" s="9">
        <f t="shared" si="85"/>
        <v>26.625</v>
      </c>
      <c r="S553" s="9">
        <f t="shared" si="86"/>
        <v>37.424999999999997</v>
      </c>
      <c r="T553" s="9">
        <f t="shared" si="87"/>
        <v>29.125</v>
      </c>
      <c r="U553" s="8">
        <f t="shared" si="88"/>
        <v>30.508333333333336</v>
      </c>
      <c r="V553" s="8">
        <f t="shared" si="89"/>
        <v>30.162500000000001</v>
      </c>
    </row>
    <row r="554" spans="1:22" ht="13.5" x14ac:dyDescent="0.25">
      <c r="A554" s="3">
        <f>RSI!A554</f>
        <v>43110</v>
      </c>
      <c r="B554" s="2">
        <f>RSI!B554</f>
        <v>1.78</v>
      </c>
      <c r="C554" s="2">
        <f>RSI!I554</f>
        <v>19.069893712304605</v>
      </c>
      <c r="D554" s="2">
        <f>MACD!E554</f>
        <v>1.8544953408252463E-2</v>
      </c>
      <c r="E554" s="2">
        <f>MACD!F554</f>
        <v>1.559121444022335E-2</v>
      </c>
      <c r="F554" s="2">
        <f>'Moving Avg'!D554</f>
        <v>1.8359999999999999</v>
      </c>
      <c r="G554" s="2">
        <f>'Moving Avg'!F554</f>
        <v>1.9290000000000003</v>
      </c>
      <c r="H554" s="2">
        <f>'Moving Avg'!G554</f>
        <v>2.1738000000000008</v>
      </c>
      <c r="I554" s="2">
        <f>'Moving Avg'!H554</f>
        <v>3.1344180000000033</v>
      </c>
      <c r="J554" s="6" t="str">
        <f>OBV!F554</f>
        <v>BULLISH</v>
      </c>
      <c r="K554" s="6" t="str">
        <f>OBV!G554</f>
        <v>NEUTRAL</v>
      </c>
      <c r="L554" s="6" t="str">
        <f>OBV!H554</f>
        <v>BULLISH DIVERGENCE</v>
      </c>
      <c r="M554" s="8">
        <f t="shared" si="80"/>
        <v>50</v>
      </c>
      <c r="N554" s="8">
        <f t="shared" si="81"/>
        <v>0</v>
      </c>
      <c r="O554" s="8">
        <f t="shared" si="82"/>
        <v>0</v>
      </c>
      <c r="P554" s="8">
        <f t="shared" si="83"/>
        <v>66.5</v>
      </c>
      <c r="Q554" s="9">
        <f t="shared" si="84"/>
        <v>27.475000000000001</v>
      </c>
      <c r="R554" s="9">
        <f t="shared" si="85"/>
        <v>26.625</v>
      </c>
      <c r="S554" s="9">
        <f t="shared" si="86"/>
        <v>37.424999999999997</v>
      </c>
      <c r="T554" s="9">
        <f t="shared" si="87"/>
        <v>29.125</v>
      </c>
      <c r="U554" s="8">
        <f t="shared" si="88"/>
        <v>30.508333333333336</v>
      </c>
      <c r="V554" s="8">
        <f t="shared" si="89"/>
        <v>30.162500000000001</v>
      </c>
    </row>
    <row r="555" spans="1:22" ht="13.5" x14ac:dyDescent="0.25">
      <c r="A555" s="3">
        <f>RSI!A555</f>
        <v>43111</v>
      </c>
      <c r="B555" s="2">
        <f>RSI!B555</f>
        <v>1.73</v>
      </c>
      <c r="C555" s="2">
        <f>RSI!I555</f>
        <v>16.655407364773751</v>
      </c>
      <c r="D555" s="2">
        <f>MACD!E555</f>
        <v>2.7672368330053265E-2</v>
      </c>
      <c r="E555" s="2">
        <f>MACD!F555</f>
        <v>1.8007445218189335E-2</v>
      </c>
      <c r="F555" s="2">
        <f>'Moving Avg'!D555</f>
        <v>1.8039999999999998</v>
      </c>
      <c r="G555" s="2">
        <f>'Moving Avg'!F555</f>
        <v>1.9155000000000002</v>
      </c>
      <c r="H555" s="2">
        <f>'Moving Avg'!G555</f>
        <v>2.1504000000000008</v>
      </c>
      <c r="I555" s="2">
        <f>'Moving Avg'!H555</f>
        <v>3.1182210000000037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  <c r="M555" s="8">
        <f t="shared" si="80"/>
        <v>50</v>
      </c>
      <c r="N555" s="8">
        <f t="shared" si="81"/>
        <v>0</v>
      </c>
      <c r="O555" s="8">
        <f t="shared" si="82"/>
        <v>0</v>
      </c>
      <c r="P555" s="8">
        <f t="shared" si="83"/>
        <v>66.5</v>
      </c>
      <c r="Q555" s="9">
        <f t="shared" si="84"/>
        <v>27.475000000000001</v>
      </c>
      <c r="R555" s="9">
        <f t="shared" si="85"/>
        <v>26.625</v>
      </c>
      <c r="S555" s="9">
        <f t="shared" si="86"/>
        <v>37.424999999999997</v>
      </c>
      <c r="T555" s="9">
        <f t="shared" si="87"/>
        <v>29.125</v>
      </c>
      <c r="U555" s="8">
        <f t="shared" si="88"/>
        <v>30.508333333333336</v>
      </c>
      <c r="V555" s="8">
        <f t="shared" si="89"/>
        <v>30.162500000000001</v>
      </c>
    </row>
    <row r="556" spans="1:22" ht="13.5" x14ac:dyDescent="0.25">
      <c r="A556" s="3">
        <f>RSI!A556</f>
        <v>43112</v>
      </c>
      <c r="B556" s="2">
        <f>RSI!B556</f>
        <v>1.79</v>
      </c>
      <c r="C556" s="2">
        <f>RSI!I556</f>
        <v>28.374873142675639</v>
      </c>
      <c r="D556" s="2">
        <f>MACD!E556</f>
        <v>2.6302994057047613E-2</v>
      </c>
      <c r="E556" s="2">
        <f>MACD!F556</f>
        <v>1.9666554985960989E-2</v>
      </c>
      <c r="F556" s="2">
        <f>'Moving Avg'!D556</f>
        <v>1.7939999999999998</v>
      </c>
      <c r="G556" s="2">
        <f>'Moving Avg'!F556</f>
        <v>1.9049999999999998</v>
      </c>
      <c r="H556" s="2">
        <f>'Moving Avg'!G556</f>
        <v>2.1298000000000008</v>
      </c>
      <c r="I556" s="2">
        <f>'Moving Avg'!H556</f>
        <v>3.1029815000000029</v>
      </c>
      <c r="J556" s="6" t="str">
        <f>OBV!F556</f>
        <v>BULLISH</v>
      </c>
      <c r="K556" s="6" t="str">
        <f>OBV!G556</f>
        <v>WEAK</v>
      </c>
      <c r="L556" s="6" t="str">
        <f>OBV!H556</f>
        <v>BULLISH DIVERGENCE</v>
      </c>
      <c r="M556" s="8">
        <f t="shared" si="80"/>
        <v>50</v>
      </c>
      <c r="N556" s="8">
        <f t="shared" si="81"/>
        <v>0</v>
      </c>
      <c r="O556" s="8">
        <f t="shared" si="82"/>
        <v>0</v>
      </c>
      <c r="P556" s="8">
        <f t="shared" si="83"/>
        <v>50</v>
      </c>
      <c r="Q556" s="9">
        <f t="shared" si="84"/>
        <v>25</v>
      </c>
      <c r="R556" s="9">
        <f t="shared" si="85"/>
        <v>22.5</v>
      </c>
      <c r="S556" s="9">
        <f t="shared" si="86"/>
        <v>30</v>
      </c>
      <c r="T556" s="9">
        <f t="shared" si="87"/>
        <v>25</v>
      </c>
      <c r="U556" s="8">
        <f t="shared" si="88"/>
        <v>25.833333333333332</v>
      </c>
      <c r="V556" s="8">
        <f t="shared" si="89"/>
        <v>25.625</v>
      </c>
    </row>
    <row r="557" spans="1:22" ht="13.5" x14ac:dyDescent="0.25">
      <c r="A557" s="3">
        <f>RSI!A557</f>
        <v>43115</v>
      </c>
      <c r="B557" s="2">
        <f>RSI!B557</f>
        <v>1.8</v>
      </c>
      <c r="C557" s="2">
        <f>RSI!I557</f>
        <v>30.13808424050292</v>
      </c>
      <c r="D557" s="2">
        <f>MACD!E557</f>
        <v>2.3904732229968584E-2</v>
      </c>
      <c r="E557" s="2">
        <f>MACD!F557</f>
        <v>2.0514190434762512E-2</v>
      </c>
      <c r="F557" s="2">
        <f>'Moving Avg'!D557</f>
        <v>1.782</v>
      </c>
      <c r="G557" s="2">
        <f>'Moving Avg'!F557</f>
        <v>1.8919999999999995</v>
      </c>
      <c r="H557" s="2">
        <f>'Moving Avg'!G557</f>
        <v>2.1118000000000006</v>
      </c>
      <c r="I557" s="2">
        <f>'Moving Avg'!H557</f>
        <v>3.0877920000000021</v>
      </c>
      <c r="J557" s="6" t="str">
        <f>OBV!F557</f>
        <v>BEARISH</v>
      </c>
      <c r="K557" s="6" t="str">
        <f>OBV!G557</f>
        <v>STRONG</v>
      </c>
      <c r="L557" s="6" t="str">
        <f>OBV!H557</f>
        <v>CONFIRMED BEARISH</v>
      </c>
      <c r="M557" s="8">
        <f t="shared" si="80"/>
        <v>25</v>
      </c>
      <c r="N557" s="8">
        <f t="shared" si="81"/>
        <v>0</v>
      </c>
      <c r="O557" s="8">
        <f t="shared" si="82"/>
        <v>0</v>
      </c>
      <c r="P557" s="8">
        <f t="shared" si="83"/>
        <v>33</v>
      </c>
      <c r="Q557" s="9">
        <f t="shared" si="84"/>
        <v>13.7</v>
      </c>
      <c r="R557" s="9">
        <f t="shared" si="85"/>
        <v>13.25</v>
      </c>
      <c r="S557" s="9">
        <f t="shared" si="86"/>
        <v>18.600000000000001</v>
      </c>
      <c r="T557" s="9">
        <f t="shared" si="87"/>
        <v>14.5</v>
      </c>
      <c r="U557" s="8">
        <f t="shared" si="88"/>
        <v>15.183333333333332</v>
      </c>
      <c r="V557" s="8">
        <f t="shared" si="89"/>
        <v>15.012499999999999</v>
      </c>
    </row>
    <row r="558" spans="1:22" ht="13.5" x14ac:dyDescent="0.25">
      <c r="A558" s="3">
        <f>RSI!A558</f>
        <v>43116</v>
      </c>
      <c r="B558" s="2">
        <f>RSI!B558</f>
        <v>1.77</v>
      </c>
      <c r="C558" s="2">
        <f>RSI!I558</f>
        <v>27.917717312405699</v>
      </c>
      <c r="D558" s="2">
        <f>MACD!E558</f>
        <v>2.5001196812969306E-2</v>
      </c>
      <c r="E558" s="2">
        <f>MACD!F558</f>
        <v>2.1411591710403872E-2</v>
      </c>
      <c r="F558" s="2">
        <f>'Moving Avg'!D558</f>
        <v>1.7739999999999998</v>
      </c>
      <c r="G558" s="2">
        <f>'Moving Avg'!F558</f>
        <v>1.8805000000000001</v>
      </c>
      <c r="H558" s="2">
        <f>'Moving Avg'!G558</f>
        <v>2.0948000000000007</v>
      </c>
      <c r="I558" s="2">
        <f>'Moving Avg'!H558</f>
        <v>3.0731570000000024</v>
      </c>
      <c r="J558" s="6" t="str">
        <f>OBV!F558</f>
        <v>BEARISH</v>
      </c>
      <c r="K558" s="6" t="str">
        <f>OBV!G558</f>
        <v>STRONG</v>
      </c>
      <c r="L558" s="6" t="str">
        <f>OBV!H558</f>
        <v>CONFIRMED BEARISH</v>
      </c>
      <c r="M558" s="8">
        <f t="shared" si="80"/>
        <v>50</v>
      </c>
      <c r="N558" s="8">
        <f t="shared" si="81"/>
        <v>0</v>
      </c>
      <c r="O558" s="8">
        <f t="shared" si="82"/>
        <v>0</v>
      </c>
      <c r="P558" s="8">
        <f t="shared" si="83"/>
        <v>33</v>
      </c>
      <c r="Q558" s="9">
        <f t="shared" si="84"/>
        <v>22.45</v>
      </c>
      <c r="R558" s="9">
        <f t="shared" si="85"/>
        <v>18.25</v>
      </c>
      <c r="S558" s="9">
        <f t="shared" si="86"/>
        <v>22.35</v>
      </c>
      <c r="T558" s="9">
        <f t="shared" si="87"/>
        <v>20.75</v>
      </c>
      <c r="U558" s="8">
        <f t="shared" si="88"/>
        <v>21.016666666666669</v>
      </c>
      <c r="V558" s="8">
        <f t="shared" si="89"/>
        <v>20.950000000000003</v>
      </c>
    </row>
    <row r="559" spans="1:22" ht="13.5" x14ac:dyDescent="0.25">
      <c r="A559" s="3">
        <f>RSI!A559</f>
        <v>43117</v>
      </c>
      <c r="B559" s="2">
        <f>RSI!B559</f>
        <v>1.78</v>
      </c>
      <c r="C559" s="2">
        <f>RSI!I559</f>
        <v>29.774942811337453</v>
      </c>
      <c r="D559" s="2">
        <f>MACD!E559</f>
        <v>2.7740578502637225E-2</v>
      </c>
      <c r="E559" s="2">
        <f>MACD!F559</f>
        <v>2.2677389068850543E-2</v>
      </c>
      <c r="F559" s="2">
        <f>'Moving Avg'!D559</f>
        <v>1.7739999999999998</v>
      </c>
      <c r="G559" s="2">
        <f>'Moving Avg'!F559</f>
        <v>1.8694999999999999</v>
      </c>
      <c r="H559" s="2">
        <f>'Moving Avg'!G559</f>
        <v>2.079400000000001</v>
      </c>
      <c r="I559" s="2">
        <f>'Moving Avg'!H559</f>
        <v>3.0578675000000031</v>
      </c>
      <c r="J559" s="6" t="str">
        <f>OBV!F559</f>
        <v>BULLISH</v>
      </c>
      <c r="K559" s="6" t="str">
        <f>OBV!G559</f>
        <v>NEUTRAL</v>
      </c>
      <c r="L559" s="6" t="str">
        <f>OBV!H559</f>
        <v>NEUTRAL</v>
      </c>
      <c r="M559" s="8">
        <f t="shared" si="80"/>
        <v>50</v>
      </c>
      <c r="N559" s="8">
        <f t="shared" si="81"/>
        <v>0</v>
      </c>
      <c r="O559" s="8">
        <f t="shared" si="82"/>
        <v>0</v>
      </c>
      <c r="P559" s="8">
        <f t="shared" si="83"/>
        <v>49.5</v>
      </c>
      <c r="Q559" s="9">
        <f t="shared" si="84"/>
        <v>24.925000000000001</v>
      </c>
      <c r="R559" s="9">
        <f t="shared" si="85"/>
        <v>22.375</v>
      </c>
      <c r="S559" s="9">
        <f t="shared" si="86"/>
        <v>29.775000000000002</v>
      </c>
      <c r="T559" s="9">
        <f t="shared" si="87"/>
        <v>24.875</v>
      </c>
      <c r="U559" s="8">
        <f t="shared" si="88"/>
        <v>25.691666666666666</v>
      </c>
      <c r="V559" s="8">
        <f t="shared" si="89"/>
        <v>25.487500000000001</v>
      </c>
    </row>
    <row r="560" spans="1:22" ht="13.5" x14ac:dyDescent="0.25">
      <c r="A560" s="3">
        <f>RSI!A560</f>
        <v>43118</v>
      </c>
      <c r="B560" s="2">
        <f>RSI!B560</f>
        <v>1.73</v>
      </c>
      <c r="C560" s="2">
        <f>RSI!I560</f>
        <v>26.14735042739764</v>
      </c>
      <c r="D560" s="2">
        <f>MACD!E560</f>
        <v>3.3103449302204657E-2</v>
      </c>
      <c r="E560" s="2">
        <f>MACD!F560</f>
        <v>2.4762601115521369E-2</v>
      </c>
      <c r="F560" s="2">
        <f>'Moving Avg'!D560</f>
        <v>1.7739999999999998</v>
      </c>
      <c r="G560" s="2">
        <f>'Moving Avg'!F560</f>
        <v>1.8559999999999999</v>
      </c>
      <c r="H560" s="2">
        <f>'Moving Avg'!G560</f>
        <v>2.0630000000000006</v>
      </c>
      <c r="I560" s="2">
        <f>'Moving Avg'!H560</f>
        <v>3.0423280000000039</v>
      </c>
      <c r="J560" s="6" t="str">
        <f>OBV!F560</f>
        <v>BULLISH</v>
      </c>
      <c r="K560" s="6" t="str">
        <f>OBV!G560</f>
        <v>WEAK</v>
      </c>
      <c r="L560" s="6" t="str">
        <f>OBV!H560</f>
        <v>NEUTRAL</v>
      </c>
      <c r="M560" s="8">
        <f t="shared" si="80"/>
        <v>50</v>
      </c>
      <c r="N560" s="8">
        <f t="shared" si="81"/>
        <v>0</v>
      </c>
      <c r="O560" s="8">
        <f t="shared" si="82"/>
        <v>0</v>
      </c>
      <c r="P560" s="8">
        <f t="shared" si="83"/>
        <v>33</v>
      </c>
      <c r="Q560" s="9">
        <f t="shared" si="84"/>
        <v>22.45</v>
      </c>
      <c r="R560" s="9">
        <f t="shared" si="85"/>
        <v>18.25</v>
      </c>
      <c r="S560" s="9">
        <f t="shared" si="86"/>
        <v>22.35</v>
      </c>
      <c r="T560" s="9">
        <f t="shared" si="87"/>
        <v>20.75</v>
      </c>
      <c r="U560" s="8">
        <f t="shared" si="88"/>
        <v>21.016666666666669</v>
      </c>
      <c r="V560" s="8">
        <f t="shared" si="89"/>
        <v>20.950000000000003</v>
      </c>
    </row>
    <row r="561" spans="1:22" ht="13.5" x14ac:dyDescent="0.25">
      <c r="A561" s="3">
        <f>RSI!A561</f>
        <v>43119</v>
      </c>
      <c r="B561" s="2">
        <f>RSI!B561</f>
        <v>1.7</v>
      </c>
      <c r="C561" s="2">
        <f>RSI!I561</f>
        <v>24.239162721806153</v>
      </c>
      <c r="D561" s="2">
        <f>MACD!E561</f>
        <v>3.3281157771356318E-2</v>
      </c>
      <c r="E561" s="2">
        <f>MACD!F561</f>
        <v>2.6466312446688359E-2</v>
      </c>
      <c r="F561" s="2">
        <f>'Moving Avg'!D561</f>
        <v>1.7559999999999998</v>
      </c>
      <c r="G561" s="2">
        <f>'Moving Avg'!F561</f>
        <v>1.841</v>
      </c>
      <c r="H561" s="2">
        <f>'Moving Avg'!G561</f>
        <v>2.0460000000000012</v>
      </c>
      <c r="I561" s="2">
        <f>'Moving Avg'!H561</f>
        <v>3.0273430000000041</v>
      </c>
      <c r="J561" s="6" t="str">
        <f>OBV!F561</f>
        <v>BEARISH</v>
      </c>
      <c r="K561" s="6" t="str">
        <f>OBV!G561</f>
        <v>STRONG</v>
      </c>
      <c r="L561" s="6" t="str">
        <f>OBV!H561</f>
        <v>CONFIRMED BEARISH</v>
      </c>
      <c r="M561" s="8">
        <f t="shared" si="80"/>
        <v>50</v>
      </c>
      <c r="N561" s="8">
        <f t="shared" si="81"/>
        <v>0</v>
      </c>
      <c r="O561" s="8">
        <f t="shared" si="82"/>
        <v>0</v>
      </c>
      <c r="P561" s="8">
        <f t="shared" si="83"/>
        <v>33</v>
      </c>
      <c r="Q561" s="9">
        <f t="shared" si="84"/>
        <v>22.45</v>
      </c>
      <c r="R561" s="9">
        <f t="shared" si="85"/>
        <v>18.25</v>
      </c>
      <c r="S561" s="9">
        <f t="shared" si="86"/>
        <v>22.35</v>
      </c>
      <c r="T561" s="9">
        <f t="shared" si="87"/>
        <v>20.75</v>
      </c>
      <c r="U561" s="8">
        <f t="shared" si="88"/>
        <v>21.016666666666669</v>
      </c>
      <c r="V561" s="8">
        <f t="shared" si="89"/>
        <v>20.950000000000003</v>
      </c>
    </row>
    <row r="562" spans="1:22" ht="13.5" x14ac:dyDescent="0.25">
      <c r="A562" s="3">
        <f>RSI!A562</f>
        <v>43122</v>
      </c>
      <c r="B562" s="2">
        <f>RSI!B562</f>
        <v>1.7</v>
      </c>
      <c r="C562" s="2">
        <f>RSI!I562</f>
        <v>24.239162721806153</v>
      </c>
      <c r="D562" s="2">
        <f>MACD!E562</f>
        <v>3.7713480272584921E-2</v>
      </c>
      <c r="E562" s="2">
        <f>MACD!F562</f>
        <v>2.8715746011867674E-2</v>
      </c>
      <c r="F562" s="2">
        <f>'Moving Avg'!D562</f>
        <v>1.736</v>
      </c>
      <c r="G562" s="2">
        <f>'Moving Avg'!F562</f>
        <v>1.8275000000000001</v>
      </c>
      <c r="H562" s="2">
        <f>'Moving Avg'!G562</f>
        <v>2.0292000000000012</v>
      </c>
      <c r="I562" s="2">
        <f>'Moving Avg'!H562</f>
        <v>3.0123580000000043</v>
      </c>
      <c r="J562" s="6" t="str">
        <f>OBV!F562</f>
        <v>BEARISH</v>
      </c>
      <c r="K562" s="6" t="str">
        <f>OBV!G562</f>
        <v>STRONG</v>
      </c>
      <c r="L562" s="6" t="str">
        <f>OBV!H562</f>
        <v>CONFIRMED BEARISH</v>
      </c>
      <c r="M562" s="8">
        <f t="shared" si="80"/>
        <v>50</v>
      </c>
      <c r="N562" s="8">
        <f t="shared" si="81"/>
        <v>0</v>
      </c>
      <c r="O562" s="8">
        <f t="shared" si="82"/>
        <v>0</v>
      </c>
      <c r="P562" s="8">
        <f t="shared" si="83"/>
        <v>33</v>
      </c>
      <c r="Q562" s="9">
        <f t="shared" si="84"/>
        <v>22.45</v>
      </c>
      <c r="R562" s="9">
        <f t="shared" si="85"/>
        <v>18.25</v>
      </c>
      <c r="S562" s="9">
        <f t="shared" si="86"/>
        <v>22.35</v>
      </c>
      <c r="T562" s="9">
        <f t="shared" si="87"/>
        <v>20.75</v>
      </c>
      <c r="U562" s="8">
        <f t="shared" si="88"/>
        <v>21.016666666666669</v>
      </c>
      <c r="V562" s="8">
        <f t="shared" si="89"/>
        <v>20.950000000000003</v>
      </c>
    </row>
    <row r="563" spans="1:22" ht="13.5" x14ac:dyDescent="0.25">
      <c r="A563" s="3">
        <f>RSI!A563</f>
        <v>43123</v>
      </c>
      <c r="B563" s="2">
        <f>RSI!B563</f>
        <v>1.69</v>
      </c>
      <c r="C563" s="2">
        <f>RSI!I563</f>
        <v>23.57407909801104</v>
      </c>
      <c r="D563" s="2">
        <f>MACD!E563</f>
        <v>3.5628109237677341E-2</v>
      </c>
      <c r="E563" s="2">
        <f>MACD!F563</f>
        <v>3.0098218657029607E-2</v>
      </c>
      <c r="F563" s="2">
        <f>'Moving Avg'!D563</f>
        <v>1.72</v>
      </c>
      <c r="G563" s="2">
        <f>'Moving Avg'!F563</f>
        <v>1.8145000000000002</v>
      </c>
      <c r="H563" s="2">
        <f>'Moving Avg'!G563</f>
        <v>2.0120000000000005</v>
      </c>
      <c r="I563" s="2">
        <f>'Moving Avg'!H563</f>
        <v>2.9973230000000046</v>
      </c>
      <c r="J563" s="6" t="str">
        <f>OBV!F563</f>
        <v>BEARISH</v>
      </c>
      <c r="K563" s="6" t="str">
        <f>OBV!G563</f>
        <v>STRONG</v>
      </c>
      <c r="L563" s="6" t="str">
        <f>OBV!H563</f>
        <v>CONFIRMED BEARISH</v>
      </c>
      <c r="M563" s="8">
        <f t="shared" si="80"/>
        <v>50</v>
      </c>
      <c r="N563" s="8">
        <f t="shared" si="81"/>
        <v>0</v>
      </c>
      <c r="O563" s="8">
        <f t="shared" si="82"/>
        <v>0</v>
      </c>
      <c r="P563" s="8">
        <f t="shared" si="83"/>
        <v>33</v>
      </c>
      <c r="Q563" s="9">
        <f t="shared" si="84"/>
        <v>22.45</v>
      </c>
      <c r="R563" s="9">
        <f t="shared" si="85"/>
        <v>18.25</v>
      </c>
      <c r="S563" s="9">
        <f t="shared" si="86"/>
        <v>22.35</v>
      </c>
      <c r="T563" s="9">
        <f t="shared" si="87"/>
        <v>20.75</v>
      </c>
      <c r="U563" s="8">
        <f t="shared" si="88"/>
        <v>21.016666666666669</v>
      </c>
      <c r="V563" s="8">
        <f t="shared" si="89"/>
        <v>20.950000000000003</v>
      </c>
    </row>
    <row r="564" spans="1:22" ht="13.5" x14ac:dyDescent="0.25">
      <c r="A564" s="3">
        <f>RSI!A564</f>
        <v>43124</v>
      </c>
      <c r="B564" s="2">
        <f>RSI!B564</f>
        <v>1.64</v>
      </c>
      <c r="C564" s="2">
        <f>RSI!I564</f>
        <v>20.539471185403045</v>
      </c>
      <c r="D564" s="2">
        <f>MACD!E564</f>
        <v>3.4044093649215013E-2</v>
      </c>
      <c r="E564" s="2">
        <f>MACD!F564</f>
        <v>3.088739365546669E-2</v>
      </c>
      <c r="F564" s="2">
        <f>'Moving Avg'!D564</f>
        <v>1.6920000000000002</v>
      </c>
      <c r="G564" s="2">
        <f>'Moving Avg'!F564</f>
        <v>1.8015000000000001</v>
      </c>
      <c r="H564" s="2">
        <f>'Moving Avg'!G564</f>
        <v>1.9952000000000008</v>
      </c>
      <c r="I564" s="2">
        <f>'Moving Avg'!H564</f>
        <v>2.9827425000000045</v>
      </c>
      <c r="J564" s="6" t="str">
        <f>OBV!F564</f>
        <v>BEARISH</v>
      </c>
      <c r="K564" s="6" t="str">
        <f>OBV!G564</f>
        <v>STRONG</v>
      </c>
      <c r="L564" s="6" t="str">
        <f>OBV!H564</f>
        <v>CONFIRMED BEARISH</v>
      </c>
      <c r="M564" s="8">
        <f t="shared" si="80"/>
        <v>50</v>
      </c>
      <c r="N564" s="8">
        <f t="shared" si="81"/>
        <v>0</v>
      </c>
      <c r="O564" s="8">
        <f t="shared" si="82"/>
        <v>0</v>
      </c>
      <c r="P564" s="8">
        <f t="shared" si="83"/>
        <v>33</v>
      </c>
      <c r="Q564" s="9">
        <f t="shared" si="84"/>
        <v>22.45</v>
      </c>
      <c r="R564" s="9">
        <f t="shared" si="85"/>
        <v>18.25</v>
      </c>
      <c r="S564" s="9">
        <f t="shared" si="86"/>
        <v>22.35</v>
      </c>
      <c r="T564" s="9">
        <f t="shared" si="87"/>
        <v>20.75</v>
      </c>
      <c r="U564" s="8">
        <f t="shared" si="88"/>
        <v>21.016666666666669</v>
      </c>
      <c r="V564" s="8">
        <f t="shared" si="89"/>
        <v>20.950000000000003</v>
      </c>
    </row>
    <row r="565" spans="1:22" ht="13.5" x14ac:dyDescent="0.25">
      <c r="A565" s="3">
        <f>RSI!A565</f>
        <v>43125</v>
      </c>
      <c r="B565" s="2">
        <f>RSI!B565</f>
        <v>1.7</v>
      </c>
      <c r="C565" s="2">
        <f>RSI!I565</f>
        <v>31.872729069089431</v>
      </c>
      <c r="D565" s="2">
        <f>MACD!E565</f>
        <v>2.1873778374502884E-2</v>
      </c>
      <c r="E565" s="2">
        <f>MACD!F565</f>
        <v>2.9084670599273933E-2</v>
      </c>
      <c r="F565" s="2">
        <f>'Moving Avg'!D565</f>
        <v>1.6859999999999999</v>
      </c>
      <c r="G565" s="2">
        <f>'Moving Avg'!F565</f>
        <v>1.7895000000000003</v>
      </c>
      <c r="H565" s="2">
        <f>'Moving Avg'!G565</f>
        <v>1.9796000000000007</v>
      </c>
      <c r="I565" s="2">
        <f>'Moving Avg'!H565</f>
        <v>2.9678045000000051</v>
      </c>
      <c r="J565" s="6" t="str">
        <f>OBV!F565</f>
        <v>BEARISH</v>
      </c>
      <c r="K565" s="6" t="str">
        <f>OBV!G565</f>
        <v>STRONG</v>
      </c>
      <c r="L565" s="6" t="str">
        <f>OBV!H565</f>
        <v>CONFIRMED BEARISH</v>
      </c>
      <c r="M565" s="8">
        <f t="shared" si="80"/>
        <v>25</v>
      </c>
      <c r="N565" s="8">
        <f t="shared" si="81"/>
        <v>45</v>
      </c>
      <c r="O565" s="8">
        <f t="shared" si="82"/>
        <v>0</v>
      </c>
      <c r="P565" s="8">
        <f t="shared" si="83"/>
        <v>33</v>
      </c>
      <c r="Q565" s="9">
        <f t="shared" si="84"/>
        <v>29.45</v>
      </c>
      <c r="R565" s="9">
        <f t="shared" si="85"/>
        <v>22.25</v>
      </c>
      <c r="S565" s="9">
        <f t="shared" si="86"/>
        <v>25.35</v>
      </c>
      <c r="T565" s="9">
        <f t="shared" si="87"/>
        <v>25.75</v>
      </c>
      <c r="U565" s="8">
        <f t="shared" si="88"/>
        <v>25.683333333333337</v>
      </c>
      <c r="V565" s="8">
        <f t="shared" si="89"/>
        <v>25.700000000000003</v>
      </c>
    </row>
    <row r="566" spans="1:22" ht="13.5" x14ac:dyDescent="0.25">
      <c r="A566" s="3">
        <f>RSI!A566</f>
        <v>43126</v>
      </c>
      <c r="B566" s="2">
        <f>RSI!B566</f>
        <v>1.7</v>
      </c>
      <c r="C566" s="2">
        <f>RSI!I566</f>
        <v>31.872729069089445</v>
      </c>
      <c r="D566" s="2">
        <f>MACD!E566</f>
        <v>2.1662006824520352E-2</v>
      </c>
      <c r="E566" s="2">
        <f>MACD!F566</f>
        <v>2.7600137844323219E-2</v>
      </c>
      <c r="F566" s="2">
        <f>'Moving Avg'!D566</f>
        <v>1.6859999999999999</v>
      </c>
      <c r="G566" s="2">
        <f>'Moving Avg'!F566</f>
        <v>1.7795000000000001</v>
      </c>
      <c r="H566" s="2">
        <f>'Moving Avg'!G566</f>
        <v>1.9668000000000003</v>
      </c>
      <c r="I566" s="2">
        <f>'Moving Avg'!H566</f>
        <v>2.9528665000000043</v>
      </c>
      <c r="J566" s="6" t="str">
        <f>OBV!F566</f>
        <v>BEARISH</v>
      </c>
      <c r="K566" s="6" t="str">
        <f>OBV!G566</f>
        <v>NEUTRAL</v>
      </c>
      <c r="L566" s="6" t="str">
        <f>OBV!H566</f>
        <v>NEUTRAL</v>
      </c>
      <c r="M566" s="8">
        <f t="shared" si="80"/>
        <v>25</v>
      </c>
      <c r="N566" s="8">
        <f t="shared" si="81"/>
        <v>45</v>
      </c>
      <c r="O566" s="8">
        <f t="shared" si="82"/>
        <v>0</v>
      </c>
      <c r="P566" s="8">
        <f t="shared" si="83"/>
        <v>16.5</v>
      </c>
      <c r="Q566" s="9">
        <f t="shared" si="84"/>
        <v>26.975000000000001</v>
      </c>
      <c r="R566" s="9">
        <f t="shared" si="85"/>
        <v>18.125</v>
      </c>
      <c r="S566" s="9">
        <f t="shared" si="86"/>
        <v>17.925000000000001</v>
      </c>
      <c r="T566" s="9">
        <f t="shared" si="87"/>
        <v>21.625</v>
      </c>
      <c r="U566" s="8">
        <f t="shared" si="88"/>
        <v>21.008333333333336</v>
      </c>
      <c r="V566" s="8">
        <f t="shared" si="89"/>
        <v>21.162500000000001</v>
      </c>
    </row>
    <row r="567" spans="1:22" ht="13.5" x14ac:dyDescent="0.25">
      <c r="A567" s="3">
        <f>RSI!A567</f>
        <v>43129</v>
      </c>
      <c r="B567" s="2">
        <f>RSI!B567</f>
        <v>1.7</v>
      </c>
      <c r="C567" s="2">
        <f>RSI!I567</f>
        <v>31.872729069089445</v>
      </c>
      <c r="D567" s="2">
        <f>MACD!E567</f>
        <v>2.3813331030949625E-2</v>
      </c>
      <c r="E567" s="2">
        <f>MACD!F567</f>
        <v>2.6842776481648501E-2</v>
      </c>
      <c r="F567" s="2">
        <f>'Moving Avg'!D567</f>
        <v>1.6859999999999999</v>
      </c>
      <c r="G567" s="2">
        <f>'Moving Avg'!F567</f>
        <v>1.7700000000000002</v>
      </c>
      <c r="H567" s="2">
        <f>'Moving Avg'!G567</f>
        <v>1.9554000000000005</v>
      </c>
      <c r="I567" s="2">
        <f>'Moving Avg'!H567</f>
        <v>2.9385860000000044</v>
      </c>
      <c r="J567" s="6" t="str">
        <f>OBV!F567</f>
        <v>BEARISH</v>
      </c>
      <c r="K567" s="6" t="str">
        <f>OBV!G567</f>
        <v>NEUTRAL</v>
      </c>
      <c r="L567" s="6" t="str">
        <f>OBV!H567</f>
        <v>NEUTRAL</v>
      </c>
      <c r="M567" s="8">
        <f t="shared" si="80"/>
        <v>25</v>
      </c>
      <c r="N567" s="8">
        <f t="shared" si="81"/>
        <v>45</v>
      </c>
      <c r="O567" s="8">
        <f t="shared" si="82"/>
        <v>0</v>
      </c>
      <c r="P567" s="8">
        <f t="shared" si="83"/>
        <v>16.5</v>
      </c>
      <c r="Q567" s="9">
        <f t="shared" si="84"/>
        <v>26.975000000000001</v>
      </c>
      <c r="R567" s="9">
        <f t="shared" si="85"/>
        <v>18.125</v>
      </c>
      <c r="S567" s="9">
        <f t="shared" si="86"/>
        <v>17.925000000000001</v>
      </c>
      <c r="T567" s="9">
        <f t="shared" si="87"/>
        <v>21.625</v>
      </c>
      <c r="U567" s="8">
        <f t="shared" si="88"/>
        <v>21.008333333333336</v>
      </c>
      <c r="V567" s="8">
        <f t="shared" si="89"/>
        <v>21.162500000000001</v>
      </c>
    </row>
    <row r="568" spans="1:22" ht="13.5" x14ac:dyDescent="0.25">
      <c r="A568" s="3">
        <f>RSI!A568</f>
        <v>43130</v>
      </c>
      <c r="B568" s="2">
        <f>RSI!B568</f>
        <v>1.65</v>
      </c>
      <c r="C568" s="2">
        <f>RSI!I568</f>
        <v>27.752856243204434</v>
      </c>
      <c r="D568" s="2">
        <f>MACD!E568</f>
        <v>2.5455384685207028E-2</v>
      </c>
      <c r="E568" s="2">
        <f>MACD!F568</f>
        <v>2.656529812236021E-2</v>
      </c>
      <c r="F568" s="2">
        <f>'Moving Avg'!D568</f>
        <v>1.6780000000000002</v>
      </c>
      <c r="G568" s="2">
        <f>'Moving Avg'!F568</f>
        <v>1.7580000000000002</v>
      </c>
      <c r="H568" s="2">
        <f>'Moving Avg'!G568</f>
        <v>1.9430000000000007</v>
      </c>
      <c r="I568" s="2">
        <f>'Moving Avg'!H568</f>
        <v>2.9241965000000034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0"/>
        <v>50</v>
      </c>
      <c r="N568" s="8">
        <f t="shared" si="81"/>
        <v>45</v>
      </c>
      <c r="O568" s="8">
        <f t="shared" si="82"/>
        <v>0</v>
      </c>
      <c r="P568" s="8">
        <f t="shared" si="83"/>
        <v>16.5</v>
      </c>
      <c r="Q568" s="9">
        <f t="shared" si="84"/>
        <v>35.725000000000001</v>
      </c>
      <c r="R568" s="9">
        <f t="shared" si="85"/>
        <v>23.125</v>
      </c>
      <c r="S568" s="9">
        <f t="shared" si="86"/>
        <v>21.675000000000001</v>
      </c>
      <c r="T568" s="9">
        <f t="shared" si="87"/>
        <v>27.875</v>
      </c>
      <c r="U568" s="8">
        <f t="shared" si="88"/>
        <v>26.841666666666669</v>
      </c>
      <c r="V568" s="8">
        <f t="shared" si="89"/>
        <v>27.1</v>
      </c>
    </row>
    <row r="569" spans="1:22" ht="13.5" x14ac:dyDescent="0.25">
      <c r="A569" s="3">
        <f>RSI!A569</f>
        <v>43131</v>
      </c>
      <c r="B569" s="2">
        <f>RSI!B569</f>
        <v>1.64</v>
      </c>
      <c r="C569" s="2">
        <f>RSI!I569</f>
        <v>27.001127531176323</v>
      </c>
      <c r="D569" s="2">
        <f>MACD!E569</f>
        <v>3.0098527751246662E-2</v>
      </c>
      <c r="E569" s="2">
        <f>MACD!F569</f>
        <v>2.72719440481375E-2</v>
      </c>
      <c r="F569" s="2">
        <f>'Moving Avg'!D569</f>
        <v>1.6780000000000002</v>
      </c>
      <c r="G569" s="2">
        <f>'Moving Avg'!F569</f>
        <v>1.7449999999999999</v>
      </c>
      <c r="H569" s="2">
        <f>'Moving Avg'!G569</f>
        <v>1.9310000000000005</v>
      </c>
      <c r="I569" s="2">
        <f>'Moving Avg'!H569</f>
        <v>2.909757000000003</v>
      </c>
      <c r="J569" s="6" t="str">
        <f>OBV!F569</f>
        <v>BEARISH</v>
      </c>
      <c r="K569" s="6" t="str">
        <f>OBV!G569</f>
        <v>NEUTRAL</v>
      </c>
      <c r="L569" s="6" t="str">
        <f>OBV!H569</f>
        <v>NEUTRAL</v>
      </c>
      <c r="M569" s="8">
        <f t="shared" si="80"/>
        <v>50</v>
      </c>
      <c r="N569" s="8">
        <f t="shared" si="81"/>
        <v>0</v>
      </c>
      <c r="O569" s="8">
        <f t="shared" si="82"/>
        <v>0</v>
      </c>
      <c r="P569" s="8">
        <f t="shared" si="83"/>
        <v>16.5</v>
      </c>
      <c r="Q569" s="9">
        <f t="shared" si="84"/>
        <v>19.975000000000001</v>
      </c>
      <c r="R569" s="9">
        <f t="shared" si="85"/>
        <v>14.125</v>
      </c>
      <c r="S569" s="9">
        <f t="shared" si="86"/>
        <v>14.925000000000001</v>
      </c>
      <c r="T569" s="9">
        <f t="shared" si="87"/>
        <v>16.625</v>
      </c>
      <c r="U569" s="8">
        <f t="shared" si="88"/>
        <v>16.341666666666669</v>
      </c>
      <c r="V569" s="8">
        <f t="shared" si="89"/>
        <v>16.412500000000001</v>
      </c>
    </row>
    <row r="570" spans="1:22" ht="13.5" x14ac:dyDescent="0.25">
      <c r="A570" s="3">
        <f>RSI!A570</f>
        <v>43132</v>
      </c>
      <c r="B570" s="2">
        <f>RSI!B570</f>
        <v>1.6</v>
      </c>
      <c r="C570" s="2">
        <f>RSI!I570</f>
        <v>24.179815565324063</v>
      </c>
      <c r="D570" s="2">
        <f>MACD!E570</f>
        <v>3.0259411603542841E-2</v>
      </c>
      <c r="E570" s="2">
        <f>MACD!F570</f>
        <v>2.7869437559218571E-2</v>
      </c>
      <c r="F570" s="2">
        <f>'Moving Avg'!D570</f>
        <v>1.6579999999999999</v>
      </c>
      <c r="G570" s="2">
        <f>'Moving Avg'!F570</f>
        <v>1.7304999999999999</v>
      </c>
      <c r="H570" s="2">
        <f>'Moving Avg'!G570</f>
        <v>1.9182000000000006</v>
      </c>
      <c r="I570" s="2">
        <f>'Moving Avg'!H570</f>
        <v>2.8954460000000024</v>
      </c>
      <c r="J570" s="6" t="str">
        <f>OBV!F570</f>
        <v>BEARISH</v>
      </c>
      <c r="K570" s="6" t="str">
        <f>OBV!G570</f>
        <v>STRONG</v>
      </c>
      <c r="L570" s="6" t="str">
        <f>OBV!H570</f>
        <v>CONFIRMED BEARISH</v>
      </c>
      <c r="M570" s="8">
        <f t="shared" si="80"/>
        <v>50</v>
      </c>
      <c r="N570" s="8">
        <f t="shared" si="81"/>
        <v>0</v>
      </c>
      <c r="O570" s="8">
        <f t="shared" si="82"/>
        <v>0</v>
      </c>
      <c r="P570" s="8">
        <f t="shared" si="83"/>
        <v>33</v>
      </c>
      <c r="Q570" s="9">
        <f t="shared" si="84"/>
        <v>22.45</v>
      </c>
      <c r="R570" s="9">
        <f t="shared" si="85"/>
        <v>18.25</v>
      </c>
      <c r="S570" s="9">
        <f t="shared" si="86"/>
        <v>22.35</v>
      </c>
      <c r="T570" s="9">
        <f t="shared" si="87"/>
        <v>20.75</v>
      </c>
      <c r="U570" s="8">
        <f t="shared" si="88"/>
        <v>21.016666666666669</v>
      </c>
      <c r="V570" s="8">
        <f t="shared" si="89"/>
        <v>20.950000000000003</v>
      </c>
    </row>
    <row r="571" spans="1:22" ht="13.5" x14ac:dyDescent="0.25">
      <c r="A571" s="3">
        <f>RSI!A571</f>
        <v>43133</v>
      </c>
      <c r="B571" s="2">
        <f>RSI!B571</f>
        <v>1.56</v>
      </c>
      <c r="C571" s="2">
        <f>RSI!I571</f>
        <v>21.734152604999352</v>
      </c>
      <c r="D571" s="2">
        <f>MACD!E571</f>
        <v>2.986968343535823E-2</v>
      </c>
      <c r="E571" s="2">
        <f>MACD!F571</f>
        <v>2.8269486734446504E-2</v>
      </c>
      <c r="F571" s="2">
        <f>'Moving Avg'!D571</f>
        <v>1.6300000000000001</v>
      </c>
      <c r="G571" s="2">
        <f>'Moving Avg'!F571</f>
        <v>1.7164999999999999</v>
      </c>
      <c r="H571" s="2">
        <f>'Moving Avg'!G571</f>
        <v>1.9054000000000004</v>
      </c>
      <c r="I571" s="2">
        <f>'Moving Avg'!H571</f>
        <v>2.8809350000000018</v>
      </c>
      <c r="J571" s="6" t="str">
        <f>OBV!F571</f>
        <v>BEARISH</v>
      </c>
      <c r="K571" s="6" t="str">
        <f>OBV!G571</f>
        <v>STRONG</v>
      </c>
      <c r="L571" s="6" t="str">
        <f>OBV!H571</f>
        <v>CONFIRMED BEARISH</v>
      </c>
      <c r="M571" s="8">
        <f t="shared" si="80"/>
        <v>50</v>
      </c>
      <c r="N571" s="8">
        <f t="shared" si="81"/>
        <v>0</v>
      </c>
      <c r="O571" s="8">
        <f t="shared" si="82"/>
        <v>0</v>
      </c>
      <c r="P571" s="8">
        <f t="shared" si="83"/>
        <v>33</v>
      </c>
      <c r="Q571" s="9">
        <f t="shared" si="84"/>
        <v>22.45</v>
      </c>
      <c r="R571" s="9">
        <f t="shared" si="85"/>
        <v>18.25</v>
      </c>
      <c r="S571" s="9">
        <f t="shared" si="86"/>
        <v>22.35</v>
      </c>
      <c r="T571" s="9">
        <f t="shared" si="87"/>
        <v>20.75</v>
      </c>
      <c r="U571" s="8">
        <f t="shared" si="88"/>
        <v>21.016666666666669</v>
      </c>
      <c r="V571" s="8">
        <f t="shared" si="89"/>
        <v>20.950000000000003</v>
      </c>
    </row>
    <row r="572" spans="1:22" ht="13.5" x14ac:dyDescent="0.25">
      <c r="A572" s="3">
        <f>RSI!A572</f>
        <v>43136</v>
      </c>
      <c r="B572" s="2">
        <f>RSI!B572</f>
        <v>1.52</v>
      </c>
      <c r="C572" s="2">
        <f>RSI!I572</f>
        <v>19.59929569796023</v>
      </c>
      <c r="D572" s="2">
        <f>MACD!E572</f>
        <v>3.3782350159027308E-2</v>
      </c>
      <c r="E572" s="2">
        <f>MACD!F572</f>
        <v>2.9372059419362665E-2</v>
      </c>
      <c r="F572" s="2">
        <f>'Moving Avg'!D572</f>
        <v>1.5940000000000001</v>
      </c>
      <c r="G572" s="2">
        <f>'Moving Avg'!F572</f>
        <v>1.6995</v>
      </c>
      <c r="H572" s="2">
        <f>'Moving Avg'!G572</f>
        <v>1.8920000000000003</v>
      </c>
      <c r="I572" s="2">
        <f>'Moving Avg'!H572</f>
        <v>2.8662240000000021</v>
      </c>
      <c r="J572" s="6" t="str">
        <f>OBV!F572</f>
        <v>BEARISH</v>
      </c>
      <c r="K572" s="6" t="str">
        <f>OBV!G572</f>
        <v>STRONG</v>
      </c>
      <c r="L572" s="6" t="str">
        <f>OBV!H572</f>
        <v>CONFIRMED BEARISH</v>
      </c>
      <c r="M572" s="8">
        <f t="shared" si="80"/>
        <v>50</v>
      </c>
      <c r="N572" s="8">
        <f t="shared" si="81"/>
        <v>0</v>
      </c>
      <c r="O572" s="8">
        <f t="shared" si="82"/>
        <v>0</v>
      </c>
      <c r="P572" s="8">
        <f t="shared" si="83"/>
        <v>33</v>
      </c>
      <c r="Q572" s="9">
        <f t="shared" si="84"/>
        <v>22.45</v>
      </c>
      <c r="R572" s="9">
        <f t="shared" si="85"/>
        <v>18.25</v>
      </c>
      <c r="S572" s="9">
        <f t="shared" si="86"/>
        <v>22.35</v>
      </c>
      <c r="T572" s="9">
        <f t="shared" si="87"/>
        <v>20.75</v>
      </c>
      <c r="U572" s="8">
        <f t="shared" si="88"/>
        <v>21.016666666666669</v>
      </c>
      <c r="V572" s="8">
        <f t="shared" si="89"/>
        <v>20.950000000000003</v>
      </c>
    </row>
    <row r="573" spans="1:22" ht="13.5" x14ac:dyDescent="0.25">
      <c r="A573" s="3">
        <f>RSI!A573</f>
        <v>43137</v>
      </c>
      <c r="B573" s="2">
        <f>RSI!B573</f>
        <v>1.5</v>
      </c>
      <c r="C573" s="2">
        <f>RSI!I573</f>
        <v>18.61474553100156</v>
      </c>
      <c r="D573" s="2">
        <f>MACD!E573</f>
        <v>3.8457147732739116E-2</v>
      </c>
      <c r="E573" s="2">
        <f>MACD!F573</f>
        <v>3.1189077082037959E-2</v>
      </c>
      <c r="F573" s="2">
        <f>'Moving Avg'!D573</f>
        <v>1.5640000000000001</v>
      </c>
      <c r="G573" s="2">
        <f>'Moving Avg'!F573</f>
        <v>1.6839999999999999</v>
      </c>
      <c r="H573" s="2">
        <f>'Moving Avg'!G573</f>
        <v>1.8782000000000003</v>
      </c>
      <c r="I573" s="2">
        <f>'Moving Avg'!H573</f>
        <v>2.8520710000000018</v>
      </c>
      <c r="J573" s="6" t="str">
        <f>OBV!F573</f>
        <v>BEARISH</v>
      </c>
      <c r="K573" s="6" t="str">
        <f>OBV!G573</f>
        <v>STRONG</v>
      </c>
      <c r="L573" s="6" t="str">
        <f>OBV!H573</f>
        <v>CONFIRMED BEARISH</v>
      </c>
      <c r="M573" s="8">
        <f t="shared" si="80"/>
        <v>50</v>
      </c>
      <c r="N573" s="8">
        <f t="shared" si="81"/>
        <v>0</v>
      </c>
      <c r="O573" s="8">
        <f t="shared" si="82"/>
        <v>0</v>
      </c>
      <c r="P573" s="8">
        <f t="shared" si="83"/>
        <v>33</v>
      </c>
      <c r="Q573" s="9">
        <f t="shared" si="84"/>
        <v>22.45</v>
      </c>
      <c r="R573" s="9">
        <f t="shared" si="85"/>
        <v>18.25</v>
      </c>
      <c r="S573" s="9">
        <f t="shared" si="86"/>
        <v>22.35</v>
      </c>
      <c r="T573" s="9">
        <f t="shared" si="87"/>
        <v>20.75</v>
      </c>
      <c r="U573" s="8">
        <f t="shared" si="88"/>
        <v>21.016666666666669</v>
      </c>
      <c r="V573" s="8">
        <f t="shared" si="89"/>
        <v>20.950000000000003</v>
      </c>
    </row>
    <row r="574" spans="1:22" ht="13.5" x14ac:dyDescent="0.25">
      <c r="A574" s="3">
        <f>RSI!A574</f>
        <v>43138</v>
      </c>
      <c r="B574" s="2">
        <f>RSI!B574</f>
        <v>1.46</v>
      </c>
      <c r="C574" s="2">
        <f>RSI!I574</f>
        <v>16.797337237646801</v>
      </c>
      <c r="D574" s="2">
        <f>MACD!E574</f>
        <v>3.911737776647084E-2</v>
      </c>
      <c r="E574" s="2">
        <f>MACD!F574</f>
        <v>3.2774737218924536E-2</v>
      </c>
      <c r="F574" s="2">
        <f>'Moving Avg'!D574</f>
        <v>1.528</v>
      </c>
      <c r="G574" s="2">
        <f>'Moving Avg'!F574</f>
        <v>1.6679999999999997</v>
      </c>
      <c r="H574" s="2">
        <f>'Moving Avg'!G574</f>
        <v>1.8633999999999999</v>
      </c>
      <c r="I574" s="2">
        <f>'Moving Avg'!H574</f>
        <v>2.8387980000000024</v>
      </c>
      <c r="J574" s="6" t="str">
        <f>OBV!F574</f>
        <v>BEARISH</v>
      </c>
      <c r="K574" s="6" t="str">
        <f>OBV!G574</f>
        <v>STRONG</v>
      </c>
      <c r="L574" s="6" t="str">
        <f>OBV!H574</f>
        <v>CONFIRMED BEARISH</v>
      </c>
      <c r="M574" s="8">
        <f t="shared" si="80"/>
        <v>50</v>
      </c>
      <c r="N574" s="8">
        <f t="shared" si="81"/>
        <v>0</v>
      </c>
      <c r="O574" s="8">
        <f t="shared" si="82"/>
        <v>0</v>
      </c>
      <c r="P574" s="8">
        <f t="shared" si="83"/>
        <v>33</v>
      </c>
      <c r="Q574" s="9">
        <f t="shared" si="84"/>
        <v>22.45</v>
      </c>
      <c r="R574" s="9">
        <f t="shared" si="85"/>
        <v>18.25</v>
      </c>
      <c r="S574" s="9">
        <f t="shared" si="86"/>
        <v>22.35</v>
      </c>
      <c r="T574" s="9">
        <f t="shared" si="87"/>
        <v>20.75</v>
      </c>
      <c r="U574" s="8">
        <f t="shared" si="88"/>
        <v>21.016666666666669</v>
      </c>
      <c r="V574" s="8">
        <f t="shared" si="89"/>
        <v>20.950000000000003</v>
      </c>
    </row>
    <row r="575" spans="1:22" ht="13.5" x14ac:dyDescent="0.25">
      <c r="A575" s="3">
        <f>RSI!A575</f>
        <v>43139</v>
      </c>
      <c r="B575" s="2">
        <f>RSI!B575</f>
        <v>1.45</v>
      </c>
      <c r="C575" s="2">
        <f>RSI!I575</f>
        <v>16.367115605167484</v>
      </c>
      <c r="D575" s="2">
        <f>MACD!E575</f>
        <v>5.1211661949406073E-2</v>
      </c>
      <c r="E575" s="2">
        <f>MACD!F575</f>
        <v>3.6462122165020844E-2</v>
      </c>
      <c r="F575" s="2">
        <f>'Moving Avg'!D575</f>
        <v>1.498</v>
      </c>
      <c r="G575" s="2">
        <f>'Moving Avg'!F575</f>
        <v>1.6539999999999999</v>
      </c>
      <c r="H575" s="2">
        <f>'Moving Avg'!G575</f>
        <v>1.8484000000000003</v>
      </c>
      <c r="I575" s="2">
        <f>'Moving Avg'!H575</f>
        <v>2.8255220000000025</v>
      </c>
      <c r="J575" s="6" t="str">
        <f>OBV!F575</f>
        <v>BEARISH</v>
      </c>
      <c r="K575" s="6" t="str">
        <f>OBV!G575</f>
        <v>STRONG</v>
      </c>
      <c r="L575" s="6" t="str">
        <f>OBV!H575</f>
        <v>CONFIRMED BEARISH</v>
      </c>
      <c r="M575" s="8">
        <f t="shared" si="80"/>
        <v>50</v>
      </c>
      <c r="N575" s="8">
        <f t="shared" si="81"/>
        <v>0</v>
      </c>
      <c r="O575" s="8">
        <f t="shared" si="82"/>
        <v>0</v>
      </c>
      <c r="P575" s="8">
        <f t="shared" si="83"/>
        <v>33</v>
      </c>
      <c r="Q575" s="9">
        <f t="shared" si="84"/>
        <v>22.45</v>
      </c>
      <c r="R575" s="9">
        <f t="shared" si="85"/>
        <v>18.25</v>
      </c>
      <c r="S575" s="9">
        <f t="shared" si="86"/>
        <v>22.35</v>
      </c>
      <c r="T575" s="9">
        <f t="shared" si="87"/>
        <v>20.75</v>
      </c>
      <c r="U575" s="8">
        <f t="shared" si="88"/>
        <v>21.016666666666669</v>
      </c>
      <c r="V575" s="8">
        <f t="shared" si="89"/>
        <v>20.950000000000003</v>
      </c>
    </row>
    <row r="576" spans="1:22" ht="13.5" x14ac:dyDescent="0.25">
      <c r="A576" s="3">
        <f>RSI!A576</f>
        <v>43140</v>
      </c>
      <c r="B576" s="2">
        <f>RSI!B576</f>
        <v>1.44</v>
      </c>
      <c r="C576" s="2">
        <f>RSI!I576</f>
        <v>15.92778459461789</v>
      </c>
      <c r="D576" s="2">
        <f>MACD!E576</f>
        <v>6.3693375631769689E-2</v>
      </c>
      <c r="E576" s="2">
        <f>MACD!F576</f>
        <v>4.1908372858370617E-2</v>
      </c>
      <c r="F576" s="2">
        <f>'Moving Avg'!D576</f>
        <v>1.4740000000000002</v>
      </c>
      <c r="G576" s="2">
        <f>'Moving Avg'!F576</f>
        <v>1.6364999999999998</v>
      </c>
      <c r="H576" s="2">
        <f>'Moving Avg'!G576</f>
        <v>1.8332000000000002</v>
      </c>
      <c r="I576" s="2">
        <f>'Moving Avg'!H576</f>
        <v>2.8128065000000024</v>
      </c>
      <c r="J576" s="6" t="str">
        <f>OBV!F576</f>
        <v>BEARISH</v>
      </c>
      <c r="K576" s="6" t="str">
        <f>OBV!G576</f>
        <v>STRONG</v>
      </c>
      <c r="L576" s="6" t="str">
        <f>OBV!H576</f>
        <v>CONFIRMED BEARISH</v>
      </c>
      <c r="M576" s="8">
        <f t="shared" si="80"/>
        <v>50</v>
      </c>
      <c r="N576" s="8">
        <f t="shared" si="81"/>
        <v>0</v>
      </c>
      <c r="O576" s="8">
        <f t="shared" si="82"/>
        <v>0</v>
      </c>
      <c r="P576" s="8">
        <f t="shared" si="83"/>
        <v>33</v>
      </c>
      <c r="Q576" s="9">
        <f t="shared" si="84"/>
        <v>22.45</v>
      </c>
      <c r="R576" s="9">
        <f t="shared" si="85"/>
        <v>18.25</v>
      </c>
      <c r="S576" s="9">
        <f t="shared" si="86"/>
        <v>22.35</v>
      </c>
      <c r="T576" s="9">
        <f t="shared" si="87"/>
        <v>20.75</v>
      </c>
      <c r="U576" s="8">
        <f t="shared" si="88"/>
        <v>21.016666666666669</v>
      </c>
      <c r="V576" s="8">
        <f t="shared" si="89"/>
        <v>20.950000000000003</v>
      </c>
    </row>
    <row r="577" spans="1:22" ht="13.5" x14ac:dyDescent="0.25">
      <c r="A577" s="3">
        <f>RSI!A577</f>
        <v>43143</v>
      </c>
      <c r="B577" s="2">
        <f>RSI!B577</f>
        <v>1.49</v>
      </c>
      <c r="C577" s="2">
        <f>RSI!I577</f>
        <v>26.544682420800015</v>
      </c>
      <c r="D577" s="2">
        <f>MACD!E577</f>
        <v>7.2005904862888936E-2</v>
      </c>
      <c r="E577" s="2">
        <f>MACD!F577</f>
        <v>4.7927879259274282E-2</v>
      </c>
      <c r="F577" s="2">
        <f>'Moving Avg'!D577</f>
        <v>1.468</v>
      </c>
      <c r="G577" s="2">
        <f>'Moving Avg'!F577</f>
        <v>1.621</v>
      </c>
      <c r="H577" s="2">
        <f>'Moving Avg'!G577</f>
        <v>1.8189999999999997</v>
      </c>
      <c r="I577" s="2">
        <f>'Moving Avg'!H577</f>
        <v>2.8009050000000024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50</v>
      </c>
      <c r="N577" s="8">
        <f t="shared" si="81"/>
        <v>0</v>
      </c>
      <c r="O577" s="8">
        <f t="shared" si="82"/>
        <v>0</v>
      </c>
      <c r="P577" s="8">
        <f t="shared" si="83"/>
        <v>16.5</v>
      </c>
      <c r="Q577" s="9">
        <f t="shared" si="84"/>
        <v>19.975000000000001</v>
      </c>
      <c r="R577" s="9">
        <f t="shared" si="85"/>
        <v>14.125</v>
      </c>
      <c r="S577" s="9">
        <f t="shared" si="86"/>
        <v>14.925000000000001</v>
      </c>
      <c r="T577" s="9">
        <f t="shared" si="87"/>
        <v>16.625</v>
      </c>
      <c r="U577" s="8">
        <f t="shared" si="88"/>
        <v>16.341666666666669</v>
      </c>
      <c r="V577" s="8">
        <f t="shared" si="89"/>
        <v>16.412500000000001</v>
      </c>
    </row>
    <row r="578" spans="1:22" ht="13.5" x14ac:dyDescent="0.25">
      <c r="A578" s="3">
        <f>RSI!A578</f>
        <v>43144</v>
      </c>
      <c r="B578" s="2">
        <f>RSI!B578</f>
        <v>1.45</v>
      </c>
      <c r="C578" s="2">
        <f>RSI!I578</f>
        <v>23.940058505465714</v>
      </c>
      <c r="D578" s="2">
        <f>MACD!E578</f>
        <v>7.5361807766325617E-2</v>
      </c>
      <c r="E578" s="2">
        <f>MACD!F578</f>
        <v>5.3414664960684546E-2</v>
      </c>
      <c r="F578" s="2">
        <f>'Moving Avg'!D578</f>
        <v>1.458</v>
      </c>
      <c r="G578" s="2">
        <f>'Moving Avg'!F578</f>
        <v>1.605</v>
      </c>
      <c r="H578" s="2">
        <f>'Moving Avg'!G578</f>
        <v>1.8039999999999998</v>
      </c>
      <c r="I578" s="2">
        <f>'Moving Avg'!H578</f>
        <v>2.7888505000000028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  <c r="M578" s="8">
        <f t="shared" ref="M578:M641" si="90">IF(C578&lt;30,50, IF(C578&gt;70, 0, 25))</f>
        <v>50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19.975000000000001</v>
      </c>
      <c r="R578" s="9">
        <f t="shared" si="85"/>
        <v>14.125</v>
      </c>
      <c r="S578" s="9">
        <f t="shared" si="86"/>
        <v>14.925000000000001</v>
      </c>
      <c r="T578" s="9">
        <f t="shared" si="87"/>
        <v>16.625</v>
      </c>
      <c r="U578" s="8">
        <f t="shared" si="88"/>
        <v>16.341666666666669</v>
      </c>
      <c r="V578" s="8">
        <f t="shared" si="89"/>
        <v>16.412500000000001</v>
      </c>
    </row>
    <row r="579" spans="1:22" ht="13.5" x14ac:dyDescent="0.25">
      <c r="A579" s="3">
        <f>RSI!A579</f>
        <v>43145</v>
      </c>
      <c r="B579" s="2">
        <f>RSI!B579</f>
        <v>1.45</v>
      </c>
      <c r="C579" s="2">
        <f>RSI!I579</f>
        <v>23.940058505465714</v>
      </c>
      <c r="D579" s="2">
        <f>MACD!E579</f>
        <v>7.7872993143476066E-2</v>
      </c>
      <c r="E579" s="2">
        <f>MACD!F579</f>
        <v>5.8306330597242856E-2</v>
      </c>
      <c r="F579" s="2">
        <f>'Moving Avg'!D579</f>
        <v>1.456</v>
      </c>
      <c r="G579" s="2">
        <f>'Moving Avg'!F579</f>
        <v>1.5884999999999998</v>
      </c>
      <c r="H579" s="2">
        <f>'Moving Avg'!G579</f>
        <v>1.7908000000000002</v>
      </c>
      <c r="I579" s="2">
        <f>'Moving Avg'!H579</f>
        <v>2.7776415000000028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si="90"/>
        <v>50</v>
      </c>
      <c r="N579" s="8">
        <f t="shared" si="91"/>
        <v>0</v>
      </c>
      <c r="O579" s="8">
        <f t="shared" si="92"/>
        <v>0</v>
      </c>
      <c r="P579" s="8">
        <f t="shared" si="93"/>
        <v>16.5</v>
      </c>
      <c r="Q579" s="9">
        <f t="shared" ref="Q579:Q642" si="94">0.35*M579+N579*0.35+O579*0.15+P579*0.15</f>
        <v>19.975000000000001</v>
      </c>
      <c r="R579" s="9">
        <f t="shared" ref="R579:R642" si="95">M579*0.2+N579*0.2+O579*0.35+P579*0.25</f>
        <v>14.125</v>
      </c>
      <c r="S579" s="9">
        <f t="shared" ref="S579:S642" si="96">M579*0.15+N579*0.15+O579*0.25+P579*0.45</f>
        <v>14.925000000000001</v>
      </c>
      <c r="T579" s="9">
        <f t="shared" ref="T579:T642" si="97">0.25*SUM(M579:P579)</f>
        <v>16.625</v>
      </c>
      <c r="U579" s="8">
        <f t="shared" ref="U579:U642" si="98">SUM(Q579:S579)/3</f>
        <v>16.341666666666669</v>
      </c>
      <c r="V579" s="8">
        <f t="shared" ref="V579:V642" si="99">SUM(Q579:T579)/4</f>
        <v>16.412500000000001</v>
      </c>
    </row>
    <row r="580" spans="1:22" ht="13.5" x14ac:dyDescent="0.25">
      <c r="A580" s="3">
        <f>RSI!A580</f>
        <v>43146</v>
      </c>
      <c r="B580" s="2">
        <f>RSI!B580</f>
        <v>1.45</v>
      </c>
      <c r="C580" s="2">
        <f>RSI!I580</f>
        <v>23.940058505465714</v>
      </c>
      <c r="D580" s="2">
        <f>MACD!E580</f>
        <v>7.4964400568383383E-2</v>
      </c>
      <c r="E580" s="2">
        <f>MACD!F580</f>
        <v>6.1637944591470969E-2</v>
      </c>
      <c r="F580" s="2">
        <f>'Moving Avg'!D580</f>
        <v>1.456</v>
      </c>
      <c r="G580" s="2">
        <f>'Moving Avg'!F580</f>
        <v>1.5744999999999998</v>
      </c>
      <c r="H580" s="2">
        <f>'Moving Avg'!G580</f>
        <v>1.7787999999999999</v>
      </c>
      <c r="I580" s="2">
        <f>'Moving Avg'!H580</f>
        <v>2.7659155000000033</v>
      </c>
      <c r="J580" s="6" t="str">
        <f>OBV!F580</f>
        <v>BULLISH</v>
      </c>
      <c r="K580" s="6" t="str">
        <f>OBV!G580</f>
        <v>NEUTRAL</v>
      </c>
      <c r="L580" s="6" t="str">
        <f>OBV!H580</f>
        <v>NEUTRAL</v>
      </c>
      <c r="M580" s="8">
        <f t="shared" si="90"/>
        <v>50</v>
      </c>
      <c r="N580" s="8">
        <f t="shared" si="91"/>
        <v>0</v>
      </c>
      <c r="O580" s="8">
        <f t="shared" si="92"/>
        <v>0</v>
      </c>
      <c r="P580" s="8">
        <f t="shared" si="93"/>
        <v>49.5</v>
      </c>
      <c r="Q580" s="9">
        <f t="shared" si="94"/>
        <v>24.925000000000001</v>
      </c>
      <c r="R580" s="9">
        <f t="shared" si="95"/>
        <v>22.375</v>
      </c>
      <c r="S580" s="9">
        <f t="shared" si="96"/>
        <v>29.775000000000002</v>
      </c>
      <c r="T580" s="9">
        <f t="shared" si="97"/>
        <v>24.875</v>
      </c>
      <c r="U580" s="8">
        <f t="shared" si="98"/>
        <v>25.691666666666666</v>
      </c>
      <c r="V580" s="8">
        <f t="shared" si="99"/>
        <v>25.487500000000001</v>
      </c>
    </row>
    <row r="581" spans="1:22" ht="13.5" x14ac:dyDescent="0.25">
      <c r="A581" s="3">
        <f>RSI!A581</f>
        <v>43147</v>
      </c>
      <c r="B581" s="2">
        <f>RSI!B581</f>
        <v>1.45</v>
      </c>
      <c r="C581" s="2">
        <f>RSI!I581</f>
        <v>23.940058505465714</v>
      </c>
      <c r="D581" s="2">
        <f>MACD!E581</f>
        <v>6.73868491141838E-2</v>
      </c>
      <c r="E581" s="2">
        <f>MACD!F581</f>
        <v>6.2787725496013538E-2</v>
      </c>
      <c r="F581" s="2">
        <f>'Moving Avg'!D581</f>
        <v>1.458</v>
      </c>
      <c r="G581" s="2">
        <f>'Moving Avg'!F581</f>
        <v>1.5619999999999998</v>
      </c>
      <c r="H581" s="2">
        <f>'Moving Avg'!G581</f>
        <v>1.7660000000000002</v>
      </c>
      <c r="I581" s="2">
        <f>'Moving Avg'!H581</f>
        <v>2.7541895000000038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  <c r="M581" s="8">
        <f t="shared" si="90"/>
        <v>50</v>
      </c>
      <c r="N581" s="8">
        <f t="shared" si="91"/>
        <v>0</v>
      </c>
      <c r="O581" s="8">
        <f t="shared" si="92"/>
        <v>0</v>
      </c>
      <c r="P581" s="8">
        <f t="shared" si="93"/>
        <v>83.5</v>
      </c>
      <c r="Q581" s="9">
        <f t="shared" si="94"/>
        <v>30.024999999999999</v>
      </c>
      <c r="R581" s="9">
        <f t="shared" si="95"/>
        <v>30.875</v>
      </c>
      <c r="S581" s="9">
        <f t="shared" si="96"/>
        <v>45.075000000000003</v>
      </c>
      <c r="T581" s="9">
        <f t="shared" si="97"/>
        <v>33.375</v>
      </c>
      <c r="U581" s="8">
        <f t="shared" si="98"/>
        <v>35.324999999999996</v>
      </c>
      <c r="V581" s="8">
        <f t="shared" si="99"/>
        <v>34.837499999999999</v>
      </c>
    </row>
    <row r="582" spans="1:22" ht="13.5" x14ac:dyDescent="0.25">
      <c r="A582" s="3">
        <f>RSI!A582</f>
        <v>43150</v>
      </c>
      <c r="B582" s="2">
        <f>RSI!B582</f>
        <v>1.45</v>
      </c>
      <c r="C582" s="2">
        <f>RSI!I582</f>
        <v>23.940058505465714</v>
      </c>
      <c r="D582" s="2">
        <f>MACD!E582</f>
        <v>5.5781794851045285E-2</v>
      </c>
      <c r="E582" s="2">
        <f>MACD!F582</f>
        <v>6.1386539367019891E-2</v>
      </c>
      <c r="F582" s="2">
        <f>'Moving Avg'!D582</f>
        <v>1.45</v>
      </c>
      <c r="G582" s="2">
        <f>'Moving Avg'!F582</f>
        <v>1.5494999999999999</v>
      </c>
      <c r="H582" s="2">
        <f>'Moving Avg'!G582</f>
        <v>1.7534000000000003</v>
      </c>
      <c r="I582" s="2">
        <f>'Moving Avg'!H582</f>
        <v>2.7424635000000048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  <c r="M582" s="8">
        <f t="shared" si="90"/>
        <v>50</v>
      </c>
      <c r="N582" s="8">
        <f t="shared" si="91"/>
        <v>45</v>
      </c>
      <c r="O582" s="8">
        <f t="shared" si="92"/>
        <v>0</v>
      </c>
      <c r="P582" s="8">
        <f t="shared" si="93"/>
        <v>16.5</v>
      </c>
      <c r="Q582" s="9">
        <f t="shared" si="94"/>
        <v>35.725000000000001</v>
      </c>
      <c r="R582" s="9">
        <f t="shared" si="95"/>
        <v>23.125</v>
      </c>
      <c r="S582" s="9">
        <f t="shared" si="96"/>
        <v>21.675000000000001</v>
      </c>
      <c r="T582" s="9">
        <f t="shared" si="97"/>
        <v>27.875</v>
      </c>
      <c r="U582" s="8">
        <f t="shared" si="98"/>
        <v>26.841666666666669</v>
      </c>
      <c r="V582" s="8">
        <f t="shared" si="99"/>
        <v>27.1</v>
      </c>
    </row>
    <row r="583" spans="1:22" ht="13.5" x14ac:dyDescent="0.25">
      <c r="A583" s="3">
        <f>RSI!A583</f>
        <v>43151</v>
      </c>
      <c r="B583" s="2">
        <f>RSI!B583</f>
        <v>1.44</v>
      </c>
      <c r="C583" s="2">
        <f>RSI!I583</f>
        <v>23.11858755048533</v>
      </c>
      <c r="D583" s="2">
        <f>MACD!E583</f>
        <v>4.4515364361679799E-2</v>
      </c>
      <c r="E583" s="2">
        <f>MACD!F583</f>
        <v>5.8012304365951874E-2</v>
      </c>
      <c r="F583" s="2">
        <f>'Moving Avg'!D583</f>
        <v>1.448</v>
      </c>
      <c r="G583" s="2">
        <f>'Moving Avg'!F583</f>
        <v>1.5369999999999999</v>
      </c>
      <c r="H583" s="2">
        <f>'Moving Avg'!G583</f>
        <v>1.7405999999999999</v>
      </c>
      <c r="I583" s="2">
        <f>'Moving Avg'!H583</f>
        <v>2.7315330000000047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  <c r="M583" s="8">
        <f t="shared" si="90"/>
        <v>50</v>
      </c>
      <c r="N583" s="8">
        <f t="shared" si="91"/>
        <v>45</v>
      </c>
      <c r="O583" s="8">
        <f t="shared" si="92"/>
        <v>0</v>
      </c>
      <c r="P583" s="8">
        <f t="shared" si="93"/>
        <v>16.5</v>
      </c>
      <c r="Q583" s="9">
        <f t="shared" si="94"/>
        <v>35.725000000000001</v>
      </c>
      <c r="R583" s="9">
        <f t="shared" si="95"/>
        <v>23.125</v>
      </c>
      <c r="S583" s="9">
        <f t="shared" si="96"/>
        <v>21.675000000000001</v>
      </c>
      <c r="T583" s="9">
        <f t="shared" si="97"/>
        <v>27.875</v>
      </c>
      <c r="U583" s="8">
        <f t="shared" si="98"/>
        <v>26.841666666666669</v>
      </c>
      <c r="V583" s="8">
        <f t="shared" si="99"/>
        <v>27.1</v>
      </c>
    </row>
    <row r="584" spans="1:22" ht="13.5" x14ac:dyDescent="0.25">
      <c r="A584" s="3">
        <f>RSI!A584</f>
        <v>43152</v>
      </c>
      <c r="B584" s="2">
        <f>RSI!B584</f>
        <v>1.52</v>
      </c>
      <c r="C584" s="2">
        <f>RSI!I584</f>
        <v>40.660768702479551</v>
      </c>
      <c r="D584" s="2">
        <f>MACD!E584</f>
        <v>2.3785079911474272E-2</v>
      </c>
      <c r="E584" s="2">
        <f>MACD!F584</f>
        <v>5.1166859475056357E-2</v>
      </c>
      <c r="F584" s="2">
        <f>'Moving Avg'!D584</f>
        <v>1.4619999999999997</v>
      </c>
      <c r="G584" s="2">
        <f>'Moving Avg'!F584</f>
        <v>1.5309999999999999</v>
      </c>
      <c r="H584" s="2">
        <f>'Moving Avg'!G584</f>
        <v>1.7305999999999999</v>
      </c>
      <c r="I584" s="2">
        <f>'Moving Avg'!H584</f>
        <v>2.7218010000000037</v>
      </c>
      <c r="J584" s="6" t="str">
        <f>OBV!F584</f>
        <v>BULLISH</v>
      </c>
      <c r="K584" s="6" t="str">
        <f>OBV!G584</f>
        <v>WEAK</v>
      </c>
      <c r="L584" s="6" t="str">
        <f>OBV!H584</f>
        <v>CONFIRMED BULLISH</v>
      </c>
      <c r="M584" s="8">
        <f t="shared" si="90"/>
        <v>25</v>
      </c>
      <c r="N584" s="8">
        <f t="shared" si="91"/>
        <v>100</v>
      </c>
      <c r="O584" s="8">
        <f t="shared" si="92"/>
        <v>0</v>
      </c>
      <c r="P584" s="8">
        <f t="shared" si="93"/>
        <v>67</v>
      </c>
      <c r="Q584" s="9">
        <f t="shared" si="94"/>
        <v>53.8</v>
      </c>
      <c r="R584" s="9">
        <f t="shared" si="95"/>
        <v>41.75</v>
      </c>
      <c r="S584" s="9">
        <f t="shared" si="96"/>
        <v>48.900000000000006</v>
      </c>
      <c r="T584" s="9">
        <f t="shared" si="97"/>
        <v>48</v>
      </c>
      <c r="U584" s="8">
        <f t="shared" si="98"/>
        <v>48.15</v>
      </c>
      <c r="V584" s="8">
        <f t="shared" si="99"/>
        <v>48.112499999999997</v>
      </c>
    </row>
    <row r="585" spans="1:22" ht="13.5" x14ac:dyDescent="0.25">
      <c r="A585" s="3">
        <f>RSI!A585</f>
        <v>43153</v>
      </c>
      <c r="B585" s="2">
        <f>RSI!B585</f>
        <v>1.61</v>
      </c>
      <c r="C585" s="2">
        <f>RSI!I585</f>
        <v>53.511897212169316</v>
      </c>
      <c r="D585" s="2">
        <f>MACD!E585</f>
        <v>-1.6165398704415246E-3</v>
      </c>
      <c r="E585" s="2">
        <f>MACD!F585</f>
        <v>4.0610179605956781E-2</v>
      </c>
      <c r="F585" s="2">
        <f>'Moving Avg'!D585</f>
        <v>1.494</v>
      </c>
      <c r="G585" s="2">
        <f>'Moving Avg'!F585</f>
        <v>1.5264999999999997</v>
      </c>
      <c r="H585" s="2">
        <f>'Moving Avg'!G585</f>
        <v>1.7228000000000001</v>
      </c>
      <c r="I585" s="2">
        <f>'Moving Avg'!H585</f>
        <v>2.7134115000000039</v>
      </c>
      <c r="J585" s="6" t="str">
        <f>OBV!F585</f>
        <v>BULLISH</v>
      </c>
      <c r="K585" s="6" t="str">
        <f>OBV!G585</f>
        <v>WEAK</v>
      </c>
      <c r="L585" s="6" t="str">
        <f>OBV!H585</f>
        <v>CONFIRMED BULLISH</v>
      </c>
      <c r="M585" s="8">
        <f t="shared" si="90"/>
        <v>25</v>
      </c>
      <c r="N585" s="8">
        <f t="shared" si="91"/>
        <v>100</v>
      </c>
      <c r="O585" s="8">
        <f t="shared" si="92"/>
        <v>0</v>
      </c>
      <c r="P585" s="8">
        <f t="shared" si="93"/>
        <v>67</v>
      </c>
      <c r="Q585" s="9">
        <f t="shared" si="94"/>
        <v>53.8</v>
      </c>
      <c r="R585" s="9">
        <f t="shared" si="95"/>
        <v>41.75</v>
      </c>
      <c r="S585" s="9">
        <f t="shared" si="96"/>
        <v>48.900000000000006</v>
      </c>
      <c r="T585" s="9">
        <f t="shared" si="97"/>
        <v>48</v>
      </c>
      <c r="U585" s="8">
        <f t="shared" si="98"/>
        <v>48.15</v>
      </c>
      <c r="V585" s="8">
        <f t="shared" si="99"/>
        <v>48.112499999999997</v>
      </c>
    </row>
    <row r="586" spans="1:22" ht="13.5" x14ac:dyDescent="0.25">
      <c r="A586" s="3">
        <f>RSI!A586</f>
        <v>43154</v>
      </c>
      <c r="B586" s="2">
        <f>RSI!B586</f>
        <v>1.56</v>
      </c>
      <c r="C586" s="2">
        <f>RSI!I586</f>
        <v>47.373599941560087</v>
      </c>
      <c r="D586" s="2">
        <f>MACD!E586</f>
        <v>-2.1157791381966273E-2</v>
      </c>
      <c r="E586" s="2">
        <f>MACD!F586</f>
        <v>2.8256585408372174E-2</v>
      </c>
      <c r="F586" s="2">
        <f>'Moving Avg'!D586</f>
        <v>1.516</v>
      </c>
      <c r="G586" s="2">
        <f>'Moving Avg'!F586</f>
        <v>1.5194999999999996</v>
      </c>
      <c r="H586" s="2">
        <f>'Moving Avg'!G586</f>
        <v>1.714</v>
      </c>
      <c r="I586" s="2">
        <f>'Moving Avg'!H586</f>
        <v>2.7047720000000028</v>
      </c>
      <c r="J586" s="6" t="str">
        <f>OBV!F586</f>
        <v>BULLISH</v>
      </c>
      <c r="K586" s="6" t="str">
        <f>OBV!G586</f>
        <v>WEAK</v>
      </c>
      <c r="L586" s="6" t="str">
        <f>OBV!H586</f>
        <v>CONFIRMED BULLISH</v>
      </c>
      <c r="M586" s="8">
        <f t="shared" si="90"/>
        <v>25</v>
      </c>
      <c r="N586" s="8">
        <f t="shared" si="91"/>
        <v>100</v>
      </c>
      <c r="O586" s="8">
        <f t="shared" si="92"/>
        <v>0</v>
      </c>
      <c r="P586" s="8">
        <f t="shared" si="93"/>
        <v>67</v>
      </c>
      <c r="Q586" s="9">
        <f t="shared" si="94"/>
        <v>53.8</v>
      </c>
      <c r="R586" s="9">
        <f t="shared" si="95"/>
        <v>41.75</v>
      </c>
      <c r="S586" s="9">
        <f t="shared" si="96"/>
        <v>48.900000000000006</v>
      </c>
      <c r="T586" s="9">
        <f t="shared" si="97"/>
        <v>48</v>
      </c>
      <c r="U586" s="8">
        <f t="shared" si="98"/>
        <v>48.15</v>
      </c>
      <c r="V586" s="8">
        <f t="shared" si="99"/>
        <v>48.112499999999997</v>
      </c>
    </row>
    <row r="587" spans="1:22" ht="13.5" x14ac:dyDescent="0.25">
      <c r="A587" s="3">
        <f>RSI!A587</f>
        <v>43157</v>
      </c>
      <c r="B587" s="2">
        <f>RSI!B587</f>
        <v>1.6</v>
      </c>
      <c r="C587" s="2">
        <f>RSI!I587</f>
        <v>52.106713045754098</v>
      </c>
      <c r="D587" s="2">
        <f>MACD!E587</f>
        <v>-3.2864950926528413E-2</v>
      </c>
      <c r="E587" s="2">
        <f>MACD!F587</f>
        <v>1.6032278141392055E-2</v>
      </c>
      <c r="F587" s="2">
        <f>'Moving Avg'!D587</f>
        <v>1.546</v>
      </c>
      <c r="G587" s="2">
        <f>'Moving Avg'!F587</f>
        <v>1.5144999999999997</v>
      </c>
      <c r="H587" s="2">
        <f>'Moving Avg'!G587</f>
        <v>1.7048000000000001</v>
      </c>
      <c r="I587" s="2">
        <f>'Moving Avg'!H587</f>
        <v>2.6958630000000023</v>
      </c>
      <c r="J587" s="6" t="str">
        <f>OBV!F587</f>
        <v>BULLISH</v>
      </c>
      <c r="K587" s="6" t="str">
        <f>OBV!G587</f>
        <v>WEAK</v>
      </c>
      <c r="L587" s="6" t="str">
        <f>OBV!H587</f>
        <v>CONFIRMED BULLISH</v>
      </c>
      <c r="M587" s="8">
        <f t="shared" si="90"/>
        <v>25</v>
      </c>
      <c r="N587" s="8">
        <f t="shared" si="91"/>
        <v>100</v>
      </c>
      <c r="O587" s="8">
        <f t="shared" si="92"/>
        <v>0</v>
      </c>
      <c r="P587" s="8">
        <f t="shared" si="93"/>
        <v>67</v>
      </c>
      <c r="Q587" s="9">
        <f t="shared" si="94"/>
        <v>53.8</v>
      </c>
      <c r="R587" s="9">
        <f t="shared" si="95"/>
        <v>41.75</v>
      </c>
      <c r="S587" s="9">
        <f t="shared" si="96"/>
        <v>48.900000000000006</v>
      </c>
      <c r="T587" s="9">
        <f t="shared" si="97"/>
        <v>48</v>
      </c>
      <c r="U587" s="8">
        <f t="shared" si="98"/>
        <v>48.15</v>
      </c>
      <c r="V587" s="8">
        <f t="shared" si="99"/>
        <v>48.112499999999997</v>
      </c>
    </row>
    <row r="588" spans="1:22" ht="13.5" x14ac:dyDescent="0.25">
      <c r="A588" s="3">
        <f>RSI!A588</f>
        <v>43158</v>
      </c>
      <c r="B588" s="2">
        <f>RSI!B588</f>
        <v>1.67</v>
      </c>
      <c r="C588" s="2">
        <f>RSI!I588</f>
        <v>59.048014620444299</v>
      </c>
      <c r="D588" s="2">
        <f>MACD!E588</f>
        <v>-5.425529016028463E-2</v>
      </c>
      <c r="E588" s="2">
        <f>MACD!F588</f>
        <v>1.9747644810567174E-3</v>
      </c>
      <c r="F588" s="2">
        <f>'Moving Avg'!D588</f>
        <v>1.5919999999999999</v>
      </c>
      <c r="G588" s="2">
        <f>'Moving Avg'!F588</f>
        <v>1.5154999999999998</v>
      </c>
      <c r="H588" s="2">
        <f>'Moving Avg'!G588</f>
        <v>1.6982000000000002</v>
      </c>
      <c r="I588" s="2">
        <f>'Moving Avg'!H588</f>
        <v>2.6869280000000022</v>
      </c>
      <c r="J588" s="6" t="str">
        <f>OBV!F588</f>
        <v>BULLISH</v>
      </c>
      <c r="K588" s="6" t="str">
        <f>OBV!G588</f>
        <v>WEAK</v>
      </c>
      <c r="L588" s="6" t="str">
        <f>OBV!H588</f>
        <v>CONFIRMED BULLISH</v>
      </c>
      <c r="M588" s="8">
        <f t="shared" si="90"/>
        <v>25</v>
      </c>
      <c r="N588" s="8">
        <f t="shared" si="91"/>
        <v>100</v>
      </c>
      <c r="O588" s="8">
        <f t="shared" si="92"/>
        <v>0</v>
      </c>
      <c r="P588" s="8">
        <f t="shared" si="93"/>
        <v>67</v>
      </c>
      <c r="Q588" s="9">
        <f t="shared" si="94"/>
        <v>53.8</v>
      </c>
      <c r="R588" s="9">
        <f t="shared" si="95"/>
        <v>41.75</v>
      </c>
      <c r="S588" s="9">
        <f t="shared" si="96"/>
        <v>48.900000000000006</v>
      </c>
      <c r="T588" s="9">
        <f t="shared" si="97"/>
        <v>48</v>
      </c>
      <c r="U588" s="8">
        <f t="shared" si="98"/>
        <v>48.15</v>
      </c>
      <c r="V588" s="8">
        <f t="shared" si="99"/>
        <v>48.112499999999997</v>
      </c>
    </row>
    <row r="589" spans="1:22" ht="13.5" x14ac:dyDescent="0.25">
      <c r="A589" s="3">
        <f>RSI!A589</f>
        <v>43159</v>
      </c>
      <c r="B589" s="2">
        <f>RSI!B589</f>
        <v>1.77</v>
      </c>
      <c r="C589" s="2">
        <f>RSI!I589</f>
        <v>66.514408369374721</v>
      </c>
      <c r="D589" s="2">
        <f>MACD!E589</f>
        <v>-8.0310338959834304E-2</v>
      </c>
      <c r="E589" s="2">
        <f>MACD!F589</f>
        <v>-1.4482256207121489E-2</v>
      </c>
      <c r="F589" s="2">
        <f>'Moving Avg'!D589</f>
        <v>1.6419999999999999</v>
      </c>
      <c r="G589" s="2">
        <f>'Moving Avg'!F589</f>
        <v>1.5219999999999998</v>
      </c>
      <c r="H589" s="2">
        <f>'Moving Avg'!G589</f>
        <v>1.6936000000000004</v>
      </c>
      <c r="I589" s="2">
        <f>'Moving Avg'!H589</f>
        <v>2.6780705000000022</v>
      </c>
      <c r="J589" s="6" t="str">
        <f>OBV!F589</f>
        <v>BULLISH</v>
      </c>
      <c r="K589" s="6" t="str">
        <f>OBV!G589</f>
        <v>WEAK</v>
      </c>
      <c r="L589" s="6" t="str">
        <f>OBV!H589</f>
        <v>CONFIRMED BULLISH</v>
      </c>
      <c r="M589" s="8">
        <f t="shared" si="90"/>
        <v>25</v>
      </c>
      <c r="N589" s="8">
        <f t="shared" si="91"/>
        <v>100</v>
      </c>
      <c r="O589" s="8">
        <f t="shared" si="92"/>
        <v>0</v>
      </c>
      <c r="P589" s="8">
        <f t="shared" si="93"/>
        <v>67</v>
      </c>
      <c r="Q589" s="9">
        <f t="shared" si="94"/>
        <v>53.8</v>
      </c>
      <c r="R589" s="9">
        <f t="shared" si="95"/>
        <v>41.75</v>
      </c>
      <c r="S589" s="9">
        <f t="shared" si="96"/>
        <v>48.900000000000006</v>
      </c>
      <c r="T589" s="9">
        <f t="shared" si="97"/>
        <v>48</v>
      </c>
      <c r="U589" s="8">
        <f t="shared" si="98"/>
        <v>48.15</v>
      </c>
      <c r="V589" s="8">
        <f t="shared" si="99"/>
        <v>48.112499999999997</v>
      </c>
    </row>
    <row r="590" spans="1:22" ht="13.5" x14ac:dyDescent="0.25">
      <c r="A590" s="3">
        <f>RSI!A590</f>
        <v>43160</v>
      </c>
      <c r="B590" s="2">
        <f>RSI!B590</f>
        <v>1.87</v>
      </c>
      <c r="C590" s="2">
        <f>RSI!I590</f>
        <v>72.010095789800857</v>
      </c>
      <c r="D590" s="2">
        <f>MACD!E590</f>
        <v>-0.11086275224768838</v>
      </c>
      <c r="E590" s="2">
        <f>MACD!F590</f>
        <v>-3.3758355415234871E-2</v>
      </c>
      <c r="F590" s="2">
        <f>'Moving Avg'!D590</f>
        <v>1.6939999999999997</v>
      </c>
      <c r="G590" s="2">
        <f>'Moving Avg'!F590</f>
        <v>1.5355000000000001</v>
      </c>
      <c r="H590" s="2">
        <f>'Moving Avg'!G590</f>
        <v>1.6910000000000005</v>
      </c>
      <c r="I590" s="2">
        <f>'Moving Avg'!H590</f>
        <v>2.6700415000000017</v>
      </c>
      <c r="J590" s="6" t="str">
        <f>OBV!F590</f>
        <v>BULLISH</v>
      </c>
      <c r="K590" s="6" t="str">
        <f>OBV!G590</f>
        <v>WEAK</v>
      </c>
      <c r="L590" s="6" t="str">
        <f>OBV!H590</f>
        <v>CONFIRMED BULLISH</v>
      </c>
      <c r="M590" s="8">
        <f t="shared" si="90"/>
        <v>0</v>
      </c>
      <c r="N590" s="8">
        <f t="shared" si="91"/>
        <v>100</v>
      </c>
      <c r="O590" s="8">
        <f t="shared" si="92"/>
        <v>0</v>
      </c>
      <c r="P590" s="8">
        <f t="shared" si="93"/>
        <v>67</v>
      </c>
      <c r="Q590" s="9">
        <f t="shared" si="94"/>
        <v>45.05</v>
      </c>
      <c r="R590" s="9">
        <f t="shared" si="95"/>
        <v>36.75</v>
      </c>
      <c r="S590" s="9">
        <f t="shared" si="96"/>
        <v>45.150000000000006</v>
      </c>
      <c r="T590" s="9">
        <f t="shared" si="97"/>
        <v>41.75</v>
      </c>
      <c r="U590" s="8">
        <f t="shared" si="98"/>
        <v>42.31666666666667</v>
      </c>
      <c r="V590" s="8">
        <f t="shared" si="99"/>
        <v>42.174999999999997</v>
      </c>
    </row>
    <row r="591" spans="1:22" ht="13.5" x14ac:dyDescent="0.25">
      <c r="A591" s="3">
        <f>RSI!A591</f>
        <v>43161</v>
      </c>
      <c r="B591" s="2">
        <f>RSI!B591</f>
        <v>1.95</v>
      </c>
      <c r="C591" s="2">
        <f>RSI!I591</f>
        <v>75.477492921974871</v>
      </c>
      <c r="D591" s="2">
        <f>MACD!E591</f>
        <v>-0.14424868570970872</v>
      </c>
      <c r="E591" s="2">
        <f>MACD!F591</f>
        <v>-5.5856421474129642E-2</v>
      </c>
      <c r="F591" s="2">
        <f>'Moving Avg'!D591</f>
        <v>1.7719999999999998</v>
      </c>
      <c r="G591" s="2">
        <f>'Moving Avg'!F591</f>
        <v>1.5549999999999999</v>
      </c>
      <c r="H591" s="2">
        <f>'Moving Avg'!G591</f>
        <v>1.6900000000000006</v>
      </c>
      <c r="I591" s="2">
        <f>'Moving Avg'!H591</f>
        <v>2.663164000000001</v>
      </c>
      <c r="J591" s="6" t="str">
        <f>OBV!F591</f>
        <v>BULLISH</v>
      </c>
      <c r="K591" s="6" t="str">
        <f>OBV!G591</f>
        <v>WEAK</v>
      </c>
      <c r="L591" s="6" t="str">
        <f>OBV!H591</f>
        <v>CONFIRMED BULLISH</v>
      </c>
      <c r="M591" s="8">
        <f t="shared" si="90"/>
        <v>0</v>
      </c>
      <c r="N591" s="8">
        <f t="shared" si="91"/>
        <v>100</v>
      </c>
      <c r="O591" s="8">
        <f t="shared" si="92"/>
        <v>0</v>
      </c>
      <c r="P591" s="8">
        <f t="shared" si="93"/>
        <v>67</v>
      </c>
      <c r="Q591" s="9">
        <f t="shared" si="94"/>
        <v>45.05</v>
      </c>
      <c r="R591" s="9">
        <f t="shared" si="95"/>
        <v>36.75</v>
      </c>
      <c r="S591" s="9">
        <f t="shared" si="96"/>
        <v>45.150000000000006</v>
      </c>
      <c r="T591" s="9">
        <f t="shared" si="97"/>
        <v>41.75</v>
      </c>
      <c r="U591" s="8">
        <f t="shared" si="98"/>
        <v>42.31666666666667</v>
      </c>
      <c r="V591" s="8">
        <f t="shared" si="99"/>
        <v>42.174999999999997</v>
      </c>
    </row>
    <row r="592" spans="1:22" ht="13.5" x14ac:dyDescent="0.25">
      <c r="A592" s="3">
        <f>RSI!A592</f>
        <v>43164</v>
      </c>
      <c r="B592" s="2">
        <f>RSI!B592</f>
        <v>2.06</v>
      </c>
      <c r="C592" s="2">
        <f>RSI!I592</f>
        <v>79.278589241939514</v>
      </c>
      <c r="D592" s="2">
        <f>MACD!E592</f>
        <v>-0.18260805026588178</v>
      </c>
      <c r="E592" s="2">
        <f>MACD!F592</f>
        <v>-8.1206747232480073E-2</v>
      </c>
      <c r="F592" s="2">
        <f>'Moving Avg'!D592</f>
        <v>1.8640000000000001</v>
      </c>
      <c r="G592" s="2">
        <f>'Moving Avg'!F592</f>
        <v>1.5819999999999996</v>
      </c>
      <c r="H592" s="2">
        <f>'Moving Avg'!G592</f>
        <v>1.6918000000000006</v>
      </c>
      <c r="I592" s="2">
        <f>'Moving Avg'!H592</f>
        <v>2.6570244999999999</v>
      </c>
      <c r="J592" s="6" t="str">
        <f>OBV!F592</f>
        <v>BULLISH</v>
      </c>
      <c r="K592" s="6" t="str">
        <f>OBV!G592</f>
        <v>WEAK</v>
      </c>
      <c r="L592" s="6" t="str">
        <f>OBV!H592</f>
        <v>CONFIRMED BULLISH</v>
      </c>
      <c r="M592" s="8">
        <f t="shared" si="90"/>
        <v>0</v>
      </c>
      <c r="N592" s="8">
        <f t="shared" si="91"/>
        <v>100</v>
      </c>
      <c r="O592" s="8">
        <f t="shared" si="92"/>
        <v>0</v>
      </c>
      <c r="P592" s="8">
        <f t="shared" si="93"/>
        <v>67</v>
      </c>
      <c r="Q592" s="9">
        <f t="shared" si="94"/>
        <v>45.05</v>
      </c>
      <c r="R592" s="9">
        <f t="shared" si="95"/>
        <v>36.75</v>
      </c>
      <c r="S592" s="9">
        <f t="shared" si="96"/>
        <v>45.150000000000006</v>
      </c>
      <c r="T592" s="9">
        <f t="shared" si="97"/>
        <v>41.75</v>
      </c>
      <c r="U592" s="8">
        <f t="shared" si="98"/>
        <v>42.31666666666667</v>
      </c>
      <c r="V592" s="8">
        <f t="shared" si="99"/>
        <v>42.174999999999997</v>
      </c>
    </row>
    <row r="593" spans="1:22" ht="13.5" x14ac:dyDescent="0.25">
      <c r="A593" s="3">
        <f>RSI!A593</f>
        <v>43165</v>
      </c>
      <c r="B593" s="2">
        <f>RSI!B593</f>
        <v>2.1800000000000002</v>
      </c>
      <c r="C593" s="2">
        <f>RSI!I593</f>
        <v>82.470724077632127</v>
      </c>
      <c r="D593" s="2">
        <f>MACD!E593</f>
        <v>-0.22795959742224681</v>
      </c>
      <c r="E593" s="2">
        <f>MACD!F593</f>
        <v>-0.11055731727043343</v>
      </c>
      <c r="F593" s="2">
        <f>'Moving Avg'!D593</f>
        <v>1.966</v>
      </c>
      <c r="G593" s="2">
        <f>'Moving Avg'!F593</f>
        <v>1.6159999999999997</v>
      </c>
      <c r="H593" s="2">
        <f>'Moving Avg'!G593</f>
        <v>1.6964000000000008</v>
      </c>
      <c r="I593" s="2">
        <f>'Moving Avg'!H593</f>
        <v>2.6514849999999992</v>
      </c>
      <c r="J593" s="6" t="str">
        <f>OBV!F593</f>
        <v>BULLISH</v>
      </c>
      <c r="K593" s="6" t="str">
        <f>OBV!G593</f>
        <v>WEAK</v>
      </c>
      <c r="L593" s="6" t="str">
        <f>OBV!H593</f>
        <v>CONFIRMED BULLISH</v>
      </c>
      <c r="M593" s="8">
        <f t="shared" si="90"/>
        <v>0</v>
      </c>
      <c r="N593" s="8">
        <f t="shared" si="91"/>
        <v>100</v>
      </c>
      <c r="O593" s="8">
        <f t="shared" si="92"/>
        <v>0</v>
      </c>
      <c r="P593" s="8">
        <f t="shared" si="93"/>
        <v>67</v>
      </c>
      <c r="Q593" s="9">
        <f t="shared" si="94"/>
        <v>45.05</v>
      </c>
      <c r="R593" s="9">
        <f t="shared" si="95"/>
        <v>36.75</v>
      </c>
      <c r="S593" s="9">
        <f t="shared" si="96"/>
        <v>45.150000000000006</v>
      </c>
      <c r="T593" s="9">
        <f t="shared" si="97"/>
        <v>41.75</v>
      </c>
      <c r="U593" s="8">
        <f t="shared" si="98"/>
        <v>42.31666666666667</v>
      </c>
      <c r="V593" s="8">
        <f t="shared" si="99"/>
        <v>42.174999999999997</v>
      </c>
    </row>
    <row r="594" spans="1:22" ht="13.5" x14ac:dyDescent="0.25">
      <c r="A594" s="3">
        <f>RSI!A594</f>
        <v>43166</v>
      </c>
      <c r="B594" s="2">
        <f>RSI!B594</f>
        <v>2.31</v>
      </c>
      <c r="C594" s="2">
        <f>RSI!I594</f>
        <v>85.14121963978873</v>
      </c>
      <c r="D594" s="2">
        <f>MACD!E594</f>
        <v>-0.26664859194735069</v>
      </c>
      <c r="E594" s="2">
        <f>MACD!F594</f>
        <v>-0.14177557220581688</v>
      </c>
      <c r="F594" s="2">
        <f>'Moving Avg'!D594</f>
        <v>2.0740000000000003</v>
      </c>
      <c r="G594" s="2">
        <f>'Moving Avg'!F594</f>
        <v>1.6585000000000001</v>
      </c>
      <c r="H594" s="2">
        <f>'Moving Avg'!G594</f>
        <v>1.704600000000001</v>
      </c>
      <c r="I594" s="2">
        <f>'Moving Avg'!H594</f>
        <v>2.6472999999999978</v>
      </c>
      <c r="J594" s="6" t="str">
        <f>OBV!F594</f>
        <v>BULLISH</v>
      </c>
      <c r="K594" s="6" t="str">
        <f>OBV!G594</f>
        <v>WEAK</v>
      </c>
      <c r="L594" s="6" t="str">
        <f>OBV!H594</f>
        <v>CONFIRMED BULLISH</v>
      </c>
      <c r="M594" s="8">
        <f t="shared" si="90"/>
        <v>0</v>
      </c>
      <c r="N594" s="8">
        <f t="shared" si="91"/>
        <v>100</v>
      </c>
      <c r="O594" s="8">
        <f t="shared" si="92"/>
        <v>0</v>
      </c>
      <c r="P594" s="8">
        <f t="shared" si="93"/>
        <v>67</v>
      </c>
      <c r="Q594" s="9">
        <f t="shared" si="94"/>
        <v>45.05</v>
      </c>
      <c r="R594" s="9">
        <f t="shared" si="95"/>
        <v>36.75</v>
      </c>
      <c r="S594" s="9">
        <f t="shared" si="96"/>
        <v>45.150000000000006</v>
      </c>
      <c r="T594" s="9">
        <f t="shared" si="97"/>
        <v>41.75</v>
      </c>
      <c r="U594" s="8">
        <f t="shared" si="98"/>
        <v>42.31666666666667</v>
      </c>
      <c r="V594" s="8">
        <f t="shared" si="99"/>
        <v>42.174999999999997</v>
      </c>
    </row>
    <row r="595" spans="1:22" ht="13.5" x14ac:dyDescent="0.25">
      <c r="A595" s="3">
        <f>RSI!A595</f>
        <v>43167</v>
      </c>
      <c r="B595" s="2">
        <f>RSI!B595</f>
        <v>2.41</v>
      </c>
      <c r="C595" s="2">
        <f>RSI!I595</f>
        <v>86.806302114141602</v>
      </c>
      <c r="D595" s="2">
        <f>MACD!E595</f>
        <v>-0.29648585441633668</v>
      </c>
      <c r="E595" s="2">
        <f>MACD!F595</f>
        <v>-0.17271762864792084</v>
      </c>
      <c r="F595" s="2">
        <f>'Moving Avg'!D595</f>
        <v>2.1819999999999999</v>
      </c>
      <c r="G595" s="2">
        <f>'Moving Avg'!F595</f>
        <v>1.7064999999999997</v>
      </c>
      <c r="H595" s="2">
        <f>'Moving Avg'!G595</f>
        <v>1.7140000000000009</v>
      </c>
      <c r="I595" s="2">
        <f>'Moving Avg'!H595</f>
        <v>2.6436149999999983</v>
      </c>
      <c r="J595" s="6" t="str">
        <f>OBV!F595</f>
        <v>BULLISH</v>
      </c>
      <c r="K595" s="6" t="str">
        <f>OBV!G595</f>
        <v>WEAK</v>
      </c>
      <c r="L595" s="6" t="str">
        <f>OBV!H595</f>
        <v>CONFIRMED BULLISH</v>
      </c>
      <c r="M595" s="8">
        <f t="shared" si="90"/>
        <v>0</v>
      </c>
      <c r="N595" s="8">
        <f t="shared" si="91"/>
        <v>100</v>
      </c>
      <c r="O595" s="8">
        <f t="shared" si="92"/>
        <v>0</v>
      </c>
      <c r="P595" s="8">
        <f t="shared" si="93"/>
        <v>67</v>
      </c>
      <c r="Q595" s="9">
        <f t="shared" si="94"/>
        <v>45.05</v>
      </c>
      <c r="R595" s="9">
        <f t="shared" si="95"/>
        <v>36.75</v>
      </c>
      <c r="S595" s="9">
        <f t="shared" si="96"/>
        <v>45.150000000000006</v>
      </c>
      <c r="T595" s="9">
        <f t="shared" si="97"/>
        <v>41.75</v>
      </c>
      <c r="U595" s="8">
        <f t="shared" si="98"/>
        <v>42.31666666666667</v>
      </c>
      <c r="V595" s="8">
        <f t="shared" si="99"/>
        <v>42.174999999999997</v>
      </c>
    </row>
    <row r="596" spans="1:22" ht="13.5" x14ac:dyDescent="0.25">
      <c r="A596" s="3">
        <f>RSI!A596</f>
        <v>43168</v>
      </c>
      <c r="B596" s="2">
        <f>RSI!B596</f>
        <v>2.39</v>
      </c>
      <c r="C596" s="2">
        <f>RSI!I596</f>
        <v>84.760513097240576</v>
      </c>
      <c r="D596" s="2">
        <f>MACD!E596</f>
        <v>-0.33181150615794852</v>
      </c>
      <c r="E596" s="2">
        <f>MACD!F596</f>
        <v>-0.20453640414992638</v>
      </c>
      <c r="F596" s="2">
        <f>'Moving Avg'!D596</f>
        <v>2.2700000000000005</v>
      </c>
      <c r="G596" s="2">
        <f>'Moving Avg'!F596</f>
        <v>1.754</v>
      </c>
      <c r="H596" s="2">
        <f>'Moving Avg'!G596</f>
        <v>1.7238000000000009</v>
      </c>
      <c r="I596" s="2">
        <f>'Moving Avg'!H596</f>
        <v>2.6391254999999982</v>
      </c>
      <c r="J596" s="6" t="str">
        <f>OBV!F596</f>
        <v>BULLISH</v>
      </c>
      <c r="K596" s="6" t="str">
        <f>OBV!G596</f>
        <v>WEAK</v>
      </c>
      <c r="L596" s="6" t="str">
        <f>OBV!H596</f>
        <v>CONFIRMED BULLISH</v>
      </c>
      <c r="M596" s="8">
        <f t="shared" si="90"/>
        <v>0</v>
      </c>
      <c r="N596" s="8">
        <f t="shared" si="91"/>
        <v>100</v>
      </c>
      <c r="O596" s="8">
        <f t="shared" si="92"/>
        <v>0</v>
      </c>
      <c r="P596" s="8">
        <f t="shared" si="93"/>
        <v>67</v>
      </c>
      <c r="Q596" s="9">
        <f t="shared" si="94"/>
        <v>45.05</v>
      </c>
      <c r="R596" s="9">
        <f t="shared" si="95"/>
        <v>36.75</v>
      </c>
      <c r="S596" s="9">
        <f t="shared" si="96"/>
        <v>45.150000000000006</v>
      </c>
      <c r="T596" s="9">
        <f t="shared" si="97"/>
        <v>41.75</v>
      </c>
      <c r="U596" s="8">
        <f t="shared" si="98"/>
        <v>42.31666666666667</v>
      </c>
      <c r="V596" s="8">
        <f t="shared" si="99"/>
        <v>42.174999999999997</v>
      </c>
    </row>
    <row r="597" spans="1:22" ht="13.5" x14ac:dyDescent="0.25">
      <c r="A597" s="3">
        <f>RSI!A597</f>
        <v>43171</v>
      </c>
      <c r="B597" s="2">
        <f>RSI!B597</f>
        <v>2.44</v>
      </c>
      <c r="C597" s="2">
        <f>RSI!I597</f>
        <v>85.669771639738101</v>
      </c>
      <c r="D597" s="2">
        <f>MACD!E597</f>
        <v>-0.36271551813604375</v>
      </c>
      <c r="E597" s="2">
        <f>MACD!F597</f>
        <v>-0.23617222694714987</v>
      </c>
      <c r="F597" s="2">
        <f>'Moving Avg'!D597</f>
        <v>2.3460000000000001</v>
      </c>
      <c r="G597" s="2">
        <f>'Moving Avg'!F597</f>
        <v>1.8014999999999997</v>
      </c>
      <c r="H597" s="2">
        <f>'Moving Avg'!G597</f>
        <v>1.7348000000000008</v>
      </c>
      <c r="I597" s="2">
        <f>'Moving Avg'!H597</f>
        <v>2.6353554999999975</v>
      </c>
      <c r="J597" s="6" t="str">
        <f>OBV!F597</f>
        <v>BULLISH</v>
      </c>
      <c r="K597" s="6" t="str">
        <f>OBV!G597</f>
        <v>WEAK</v>
      </c>
      <c r="L597" s="6" t="str">
        <f>OBV!H597</f>
        <v>CONFIRMED BULLISH</v>
      </c>
      <c r="M597" s="8">
        <f t="shared" si="90"/>
        <v>0</v>
      </c>
      <c r="N597" s="8">
        <f t="shared" si="91"/>
        <v>100</v>
      </c>
      <c r="O597" s="8">
        <f t="shared" si="92"/>
        <v>0</v>
      </c>
      <c r="P597" s="8">
        <f t="shared" si="93"/>
        <v>67</v>
      </c>
      <c r="Q597" s="9">
        <f t="shared" si="94"/>
        <v>45.05</v>
      </c>
      <c r="R597" s="9">
        <f t="shared" si="95"/>
        <v>36.75</v>
      </c>
      <c r="S597" s="9">
        <f t="shared" si="96"/>
        <v>45.150000000000006</v>
      </c>
      <c r="T597" s="9">
        <f t="shared" si="97"/>
        <v>41.75</v>
      </c>
      <c r="U597" s="8">
        <f t="shared" si="98"/>
        <v>42.31666666666667</v>
      </c>
      <c r="V597" s="8">
        <f t="shared" si="99"/>
        <v>42.174999999999997</v>
      </c>
    </row>
    <row r="598" spans="1:22" ht="13.5" x14ac:dyDescent="0.25">
      <c r="A598" s="3">
        <f>RSI!A598</f>
        <v>43172</v>
      </c>
      <c r="B598" s="2">
        <f>RSI!B598</f>
        <v>2.38</v>
      </c>
      <c r="C598" s="2">
        <f>RSI!I598</f>
        <v>79.537060479200846</v>
      </c>
      <c r="D598" s="2">
        <f>MACD!E598</f>
        <v>-0.37715352731391283</v>
      </c>
      <c r="E598" s="2">
        <f>MACD!F598</f>
        <v>-0.26436848702050247</v>
      </c>
      <c r="F598" s="2">
        <f>'Moving Avg'!D598</f>
        <v>2.3860000000000001</v>
      </c>
      <c r="G598" s="2">
        <f>'Moving Avg'!F598</f>
        <v>1.8479999999999996</v>
      </c>
      <c r="H598" s="2">
        <f>'Moving Avg'!G598</f>
        <v>1.7446000000000006</v>
      </c>
      <c r="I598" s="2">
        <f>'Moving Avg'!H598</f>
        <v>2.6312854999999979</v>
      </c>
      <c r="J598" s="6" t="str">
        <f>OBV!F598</f>
        <v>BEARISH</v>
      </c>
      <c r="K598" s="6" t="str">
        <f>OBV!G598</f>
        <v>WEAK</v>
      </c>
      <c r="L598" s="6" t="str">
        <f>OBV!H598</f>
        <v>BEARISH DIVERGENCE</v>
      </c>
      <c r="M598" s="8">
        <f t="shared" si="90"/>
        <v>0</v>
      </c>
      <c r="N598" s="8">
        <f t="shared" si="91"/>
        <v>100</v>
      </c>
      <c r="O598" s="8">
        <f t="shared" si="92"/>
        <v>0</v>
      </c>
      <c r="P598" s="8">
        <f t="shared" si="93"/>
        <v>0</v>
      </c>
      <c r="Q598" s="9">
        <f t="shared" si="94"/>
        <v>35</v>
      </c>
      <c r="R598" s="9">
        <f t="shared" si="95"/>
        <v>20</v>
      </c>
      <c r="S598" s="9">
        <f t="shared" si="96"/>
        <v>15</v>
      </c>
      <c r="T598" s="9">
        <f t="shared" si="97"/>
        <v>25</v>
      </c>
      <c r="U598" s="8">
        <f t="shared" si="98"/>
        <v>23.333333333333332</v>
      </c>
      <c r="V598" s="8">
        <f t="shared" si="99"/>
        <v>23.75</v>
      </c>
    </row>
    <row r="599" spans="1:22" ht="13.5" x14ac:dyDescent="0.25">
      <c r="A599" s="3">
        <f>RSI!A599</f>
        <v>43173</v>
      </c>
      <c r="B599" s="2">
        <f>RSI!B599</f>
        <v>2.34</v>
      </c>
      <c r="C599" s="2">
        <f>RSI!I599</f>
        <v>75.649097874530554</v>
      </c>
      <c r="D599" s="2">
        <f>MACD!E599</f>
        <v>-0.37391090171464891</v>
      </c>
      <c r="E599" s="2">
        <f>MACD!F599</f>
        <v>-0.28627696995933177</v>
      </c>
      <c r="F599" s="2">
        <f>'Moving Avg'!D599</f>
        <v>2.3920000000000003</v>
      </c>
      <c r="G599" s="2">
        <f>'Moving Avg'!F599</f>
        <v>1.8924999999999996</v>
      </c>
      <c r="H599" s="2">
        <f>'Moving Avg'!G599</f>
        <v>1.753400000000001</v>
      </c>
      <c r="I599" s="2">
        <f>'Moving Avg'!H599</f>
        <v>2.6270624999999983</v>
      </c>
      <c r="J599" s="6" t="str">
        <f>OBV!F599</f>
        <v>BEARISH</v>
      </c>
      <c r="K599" s="6" t="str">
        <f>OBV!G599</f>
        <v>WEAK</v>
      </c>
      <c r="L599" s="6" t="str">
        <f>OBV!H599</f>
        <v>BEARISH DIVERGENCE</v>
      </c>
      <c r="M599" s="8">
        <f t="shared" si="90"/>
        <v>0</v>
      </c>
      <c r="N599" s="8">
        <f t="shared" si="91"/>
        <v>100</v>
      </c>
      <c r="O599" s="8">
        <f t="shared" si="92"/>
        <v>0</v>
      </c>
      <c r="P599" s="8">
        <f t="shared" si="93"/>
        <v>0</v>
      </c>
      <c r="Q599" s="9">
        <f t="shared" si="94"/>
        <v>35</v>
      </c>
      <c r="R599" s="9">
        <f t="shared" si="95"/>
        <v>20</v>
      </c>
      <c r="S599" s="9">
        <f t="shared" si="96"/>
        <v>15</v>
      </c>
      <c r="T599" s="9">
        <f t="shared" si="97"/>
        <v>25</v>
      </c>
      <c r="U599" s="8">
        <f t="shared" si="98"/>
        <v>23.333333333333332</v>
      </c>
      <c r="V599" s="8">
        <f t="shared" si="99"/>
        <v>23.75</v>
      </c>
    </row>
    <row r="600" spans="1:22" ht="13.5" x14ac:dyDescent="0.25">
      <c r="A600" s="3">
        <f>RSI!A600</f>
        <v>43174</v>
      </c>
      <c r="B600" s="2">
        <f>RSI!B600</f>
        <v>2.27</v>
      </c>
      <c r="C600" s="2">
        <f>RSI!I600</f>
        <v>69.267831596674412</v>
      </c>
      <c r="D600" s="2">
        <f>MACD!E600</f>
        <v>-0.3530352161116399</v>
      </c>
      <c r="E600" s="2">
        <f>MACD!F600</f>
        <v>-0.29962861918979339</v>
      </c>
      <c r="F600" s="2">
        <f>'Moving Avg'!D600</f>
        <v>2.3639999999999999</v>
      </c>
      <c r="G600" s="2">
        <f>'Moving Avg'!F600</f>
        <v>1.9334999999999998</v>
      </c>
      <c r="H600" s="2">
        <f>'Moving Avg'!G600</f>
        <v>1.7610000000000008</v>
      </c>
      <c r="I600" s="2">
        <f>'Moving Avg'!H600</f>
        <v>2.6220669999999986</v>
      </c>
      <c r="J600" s="6" t="str">
        <f>OBV!F600</f>
        <v>BEARISH</v>
      </c>
      <c r="K600" s="6" t="str">
        <f>OBV!G600</f>
        <v>WEAK</v>
      </c>
      <c r="L600" s="6" t="str">
        <f>OBV!H600</f>
        <v>CONFIRMED BEARISH</v>
      </c>
      <c r="M600" s="8">
        <f t="shared" si="90"/>
        <v>25</v>
      </c>
      <c r="N600" s="8">
        <f t="shared" si="91"/>
        <v>100</v>
      </c>
      <c r="O600" s="8">
        <f t="shared" si="92"/>
        <v>0</v>
      </c>
      <c r="P600" s="8">
        <f t="shared" si="93"/>
        <v>0</v>
      </c>
      <c r="Q600" s="9">
        <f t="shared" si="94"/>
        <v>43.75</v>
      </c>
      <c r="R600" s="9">
        <f t="shared" si="95"/>
        <v>25</v>
      </c>
      <c r="S600" s="9">
        <f t="shared" si="96"/>
        <v>18.75</v>
      </c>
      <c r="T600" s="9">
        <f t="shared" si="97"/>
        <v>31.25</v>
      </c>
      <c r="U600" s="8">
        <f t="shared" si="98"/>
        <v>29.166666666666668</v>
      </c>
      <c r="V600" s="8">
        <f t="shared" si="99"/>
        <v>29.6875</v>
      </c>
    </row>
    <row r="601" spans="1:22" ht="13.5" x14ac:dyDescent="0.25">
      <c r="A601" s="3">
        <f>RSI!A601</f>
        <v>43175</v>
      </c>
      <c r="B601" s="2">
        <f>RSI!B601</f>
        <v>2.17</v>
      </c>
      <c r="C601" s="2">
        <f>RSI!I601</f>
        <v>61.311194753685896</v>
      </c>
      <c r="D601" s="2">
        <f>MACD!E601</f>
        <v>-0.31749973347553162</v>
      </c>
      <c r="E601" s="2">
        <f>MACD!F601</f>
        <v>-0.30320284204694103</v>
      </c>
      <c r="F601" s="2">
        <f>'Moving Avg'!D601</f>
        <v>2.3199999999999998</v>
      </c>
      <c r="G601" s="2">
        <f>'Moving Avg'!F601</f>
        <v>1.9695000000000005</v>
      </c>
      <c r="H601" s="2">
        <f>'Moving Avg'!G601</f>
        <v>1.7676000000000005</v>
      </c>
      <c r="I601" s="2">
        <f>'Moving Avg'!H601</f>
        <v>2.6165714999999978</v>
      </c>
      <c r="J601" s="6" t="str">
        <f>OBV!F601</f>
        <v>BEARISH</v>
      </c>
      <c r="K601" s="6" t="str">
        <f>OBV!G601</f>
        <v>STRONG</v>
      </c>
      <c r="L601" s="6" t="str">
        <f>OBV!H601</f>
        <v>CONFIRMED BEARISH</v>
      </c>
      <c r="M601" s="8">
        <f t="shared" si="90"/>
        <v>25</v>
      </c>
      <c r="N601" s="8">
        <f t="shared" si="91"/>
        <v>45</v>
      </c>
      <c r="O601" s="8">
        <f t="shared" si="92"/>
        <v>0</v>
      </c>
      <c r="P601" s="8">
        <f t="shared" si="93"/>
        <v>33</v>
      </c>
      <c r="Q601" s="9">
        <f t="shared" si="94"/>
        <v>29.45</v>
      </c>
      <c r="R601" s="9">
        <f t="shared" si="95"/>
        <v>22.25</v>
      </c>
      <c r="S601" s="9">
        <f t="shared" si="96"/>
        <v>25.35</v>
      </c>
      <c r="T601" s="9">
        <f t="shared" si="97"/>
        <v>25.75</v>
      </c>
      <c r="U601" s="8">
        <f t="shared" si="98"/>
        <v>25.683333333333337</v>
      </c>
      <c r="V601" s="8">
        <f t="shared" si="99"/>
        <v>25.700000000000003</v>
      </c>
    </row>
    <row r="602" spans="1:22" ht="13.5" x14ac:dyDescent="0.25">
      <c r="A602" s="3">
        <f>RSI!A602</f>
        <v>43178</v>
      </c>
      <c r="B602" s="2">
        <f>RSI!B602</f>
        <v>2.08</v>
      </c>
      <c r="C602" s="2">
        <f>RSI!I602</f>
        <v>55.169042427932311</v>
      </c>
      <c r="D602" s="2">
        <f>MACD!E602</f>
        <v>-0.26495769171247741</v>
      </c>
      <c r="E602" s="2">
        <f>MACD!F602</f>
        <v>-0.29555381198004832</v>
      </c>
      <c r="F602" s="2">
        <f>'Moving Avg'!D602</f>
        <v>2.2480000000000002</v>
      </c>
      <c r="G602" s="2">
        <f>'Moving Avg'!F602</f>
        <v>2.0010000000000003</v>
      </c>
      <c r="H602" s="2">
        <f>'Moving Avg'!G602</f>
        <v>1.7720000000000005</v>
      </c>
      <c r="I602" s="2">
        <f>'Moving Avg'!H602</f>
        <v>2.6106259999999981</v>
      </c>
      <c r="J602" s="6" t="str">
        <f>OBV!F602</f>
        <v>BEARISH</v>
      </c>
      <c r="K602" s="6" t="str">
        <f>OBV!G602</f>
        <v>STRONG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0</v>
      </c>
      <c r="P602" s="8">
        <f t="shared" si="93"/>
        <v>33</v>
      </c>
      <c r="Q602" s="9">
        <f t="shared" si="94"/>
        <v>13.7</v>
      </c>
      <c r="R602" s="9">
        <f t="shared" si="95"/>
        <v>13.25</v>
      </c>
      <c r="S602" s="9">
        <f t="shared" si="96"/>
        <v>18.600000000000001</v>
      </c>
      <c r="T602" s="9">
        <f t="shared" si="97"/>
        <v>14.5</v>
      </c>
      <c r="U602" s="8">
        <f t="shared" si="98"/>
        <v>15.183333333333332</v>
      </c>
      <c r="V602" s="8">
        <f t="shared" si="99"/>
        <v>15.012499999999999</v>
      </c>
    </row>
    <row r="603" spans="1:22" ht="13.5" x14ac:dyDescent="0.25">
      <c r="A603" s="3">
        <f>RSI!A603</f>
        <v>43180</v>
      </c>
      <c r="B603" s="2">
        <f>RSI!B603</f>
        <v>1.96</v>
      </c>
      <c r="C603" s="2">
        <f>RSI!I603</f>
        <v>48.231090240200075</v>
      </c>
      <c r="D603" s="2">
        <f>MACD!E603</f>
        <v>-0.19365030638002789</v>
      </c>
      <c r="E603" s="2">
        <f>MACD!F603</f>
        <v>-0.27517311086004426</v>
      </c>
      <c r="F603" s="2">
        <f>'Moving Avg'!D603</f>
        <v>2.1640000000000001</v>
      </c>
      <c r="G603" s="2">
        <f>'Moving Avg'!F603</f>
        <v>2.0270000000000001</v>
      </c>
      <c r="H603" s="2">
        <f>'Moving Avg'!G603</f>
        <v>1.7750000000000004</v>
      </c>
      <c r="I603" s="2">
        <f>'Moving Avg'!H603</f>
        <v>2.6040804999999976</v>
      </c>
      <c r="J603" s="6" t="str">
        <f>OBV!F603</f>
        <v>BEARISH</v>
      </c>
      <c r="K603" s="6" t="str">
        <f>OBV!G603</f>
        <v>STRONG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0</v>
      </c>
      <c r="P603" s="8">
        <f t="shared" si="93"/>
        <v>33</v>
      </c>
      <c r="Q603" s="9">
        <f t="shared" si="94"/>
        <v>13.7</v>
      </c>
      <c r="R603" s="9">
        <f t="shared" si="95"/>
        <v>13.25</v>
      </c>
      <c r="S603" s="9">
        <f t="shared" si="96"/>
        <v>18.600000000000001</v>
      </c>
      <c r="T603" s="9">
        <f t="shared" si="97"/>
        <v>14.5</v>
      </c>
      <c r="U603" s="8">
        <f t="shared" si="98"/>
        <v>15.183333333333332</v>
      </c>
      <c r="V603" s="8">
        <f t="shared" si="99"/>
        <v>15.012499999999999</v>
      </c>
    </row>
    <row r="604" spans="1:22" ht="13.5" x14ac:dyDescent="0.25">
      <c r="A604" s="3">
        <f>RSI!A604</f>
        <v>43181</v>
      </c>
      <c r="B604" s="2">
        <f>RSI!B604</f>
        <v>1.94</v>
      </c>
      <c r="C604" s="2">
        <f>RSI!I604</f>
        <v>47.166450952634065</v>
      </c>
      <c r="D604" s="2">
        <f>MACD!E604</f>
        <v>-0.11158725170212547</v>
      </c>
      <c r="E604" s="2">
        <f>MACD!F604</f>
        <v>-0.24245593902846052</v>
      </c>
      <c r="F604" s="2">
        <f>'Moving Avg'!D604</f>
        <v>2.0840000000000001</v>
      </c>
      <c r="G604" s="2">
        <f>'Moving Avg'!F604</f>
        <v>2.048</v>
      </c>
      <c r="H604" s="2">
        <f>'Moving Avg'!G604</f>
        <v>1.7782000000000002</v>
      </c>
      <c r="I604" s="2">
        <f>'Moving Avg'!H604</f>
        <v>2.5978104999999982</v>
      </c>
      <c r="J604" s="6" t="str">
        <f>OBV!F604</f>
        <v>BEARISH</v>
      </c>
      <c r="K604" s="6" t="str">
        <f>OBV!G604</f>
        <v>STRONG</v>
      </c>
      <c r="L604" s="6" t="str">
        <f>OBV!H604</f>
        <v>CONFIRMED BEARISH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33</v>
      </c>
      <c r="Q604" s="9">
        <f t="shared" si="94"/>
        <v>13.7</v>
      </c>
      <c r="R604" s="9">
        <f t="shared" si="95"/>
        <v>13.25</v>
      </c>
      <c r="S604" s="9">
        <f t="shared" si="96"/>
        <v>18.600000000000001</v>
      </c>
      <c r="T604" s="9">
        <f t="shared" si="97"/>
        <v>14.5</v>
      </c>
      <c r="U604" s="8">
        <f t="shared" si="98"/>
        <v>15.183333333333332</v>
      </c>
      <c r="V604" s="8">
        <f t="shared" si="99"/>
        <v>15.012499999999999</v>
      </c>
    </row>
    <row r="605" spans="1:22" ht="13.5" x14ac:dyDescent="0.25">
      <c r="A605" s="3">
        <f>RSI!A605</f>
        <v>43182</v>
      </c>
      <c r="B605" s="2">
        <f>RSI!B605</f>
        <v>1.96</v>
      </c>
      <c r="C605" s="2">
        <f>RSI!I605</f>
        <v>48.393231161615439</v>
      </c>
      <c r="D605" s="2">
        <f>MACD!E605</f>
        <v>-2.7901527932234771E-2</v>
      </c>
      <c r="E605" s="2">
        <f>MACD!F605</f>
        <v>-0.19954505680921539</v>
      </c>
      <c r="F605" s="2">
        <f>'Moving Avg'!D605</f>
        <v>2.0219999999999998</v>
      </c>
      <c r="G605" s="2">
        <f>'Moving Avg'!F605</f>
        <v>2.0654999999999997</v>
      </c>
      <c r="H605" s="2">
        <f>'Moving Avg'!G605</f>
        <v>1.7827999999999999</v>
      </c>
      <c r="I605" s="2">
        <f>'Moving Avg'!H605</f>
        <v>2.5918754999999982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16.5</v>
      </c>
      <c r="Q605" s="9">
        <f t="shared" si="94"/>
        <v>11.225</v>
      </c>
      <c r="R605" s="9">
        <f t="shared" si="95"/>
        <v>9.125</v>
      </c>
      <c r="S605" s="9">
        <f t="shared" si="96"/>
        <v>11.175000000000001</v>
      </c>
      <c r="T605" s="9">
        <f t="shared" si="97"/>
        <v>10.375</v>
      </c>
      <c r="U605" s="8">
        <f t="shared" si="98"/>
        <v>10.508333333333335</v>
      </c>
      <c r="V605" s="8">
        <f t="shared" si="99"/>
        <v>10.475000000000001</v>
      </c>
    </row>
    <row r="606" spans="1:22" ht="13.5" x14ac:dyDescent="0.25">
      <c r="A606" s="3">
        <f>RSI!A606</f>
        <v>43185</v>
      </c>
      <c r="B606" s="2">
        <f>RSI!B606</f>
        <v>2.0699999999999998</v>
      </c>
      <c r="C606" s="2">
        <f>RSI!I606</f>
        <v>54.632695733945177</v>
      </c>
      <c r="D606" s="2">
        <f>MACD!E606</f>
        <v>3.1885310097533814E-2</v>
      </c>
      <c r="E606" s="2">
        <f>MACD!F606</f>
        <v>-0.15325898342786554</v>
      </c>
      <c r="F606" s="2">
        <f>'Moving Avg'!D606</f>
        <v>2.0019999999999998</v>
      </c>
      <c r="G606" s="2">
        <f>'Moving Avg'!F606</f>
        <v>2.0910000000000002</v>
      </c>
      <c r="H606" s="2">
        <f>'Moving Avg'!G606</f>
        <v>1.7884</v>
      </c>
      <c r="I606" s="2">
        <f>'Moving Avg'!H606</f>
        <v>2.5869599999999973</v>
      </c>
      <c r="J606" s="6" t="str">
        <f>OBV!F606</f>
        <v>BULLISH</v>
      </c>
      <c r="K606" s="6" t="str">
        <f>OBV!G606</f>
        <v>WEAK</v>
      </c>
      <c r="L606" s="6" t="str">
        <f>OBV!H606</f>
        <v>BULLISH DIVERGENCE</v>
      </c>
      <c r="M606" s="8">
        <f t="shared" si="90"/>
        <v>25</v>
      </c>
      <c r="N606" s="8">
        <f t="shared" si="91"/>
        <v>0</v>
      </c>
      <c r="O606" s="8">
        <f t="shared" si="92"/>
        <v>0</v>
      </c>
      <c r="P606" s="8">
        <f t="shared" si="93"/>
        <v>50</v>
      </c>
      <c r="Q606" s="9">
        <f t="shared" si="94"/>
        <v>16.25</v>
      </c>
      <c r="R606" s="9">
        <f t="shared" si="95"/>
        <v>17.5</v>
      </c>
      <c r="S606" s="9">
        <f t="shared" si="96"/>
        <v>26.25</v>
      </c>
      <c r="T606" s="9">
        <f t="shared" si="97"/>
        <v>18.75</v>
      </c>
      <c r="U606" s="8">
        <f t="shared" si="98"/>
        <v>20</v>
      </c>
      <c r="V606" s="8">
        <f t="shared" si="99"/>
        <v>19.6875</v>
      </c>
    </row>
    <row r="607" spans="1:22" ht="13.5" x14ac:dyDescent="0.25">
      <c r="A607" s="3">
        <f>RSI!A607</f>
        <v>43186</v>
      </c>
      <c r="B607" s="2">
        <f>RSI!B607</f>
        <v>2.19</v>
      </c>
      <c r="C607" s="2">
        <f>RSI!I607</f>
        <v>60.275242348244127</v>
      </c>
      <c r="D607" s="2">
        <f>MACD!E607</f>
        <v>8.081362695735228E-2</v>
      </c>
      <c r="E607" s="2">
        <f>MACD!F607</f>
        <v>-0.10644446135082197</v>
      </c>
      <c r="F607" s="2">
        <f>'Moving Avg'!D607</f>
        <v>2.024</v>
      </c>
      <c r="G607" s="2">
        <f>'Moving Avg'!F607</f>
        <v>2.1204999999999998</v>
      </c>
      <c r="H607" s="2">
        <f>'Moving Avg'!G607</f>
        <v>1.7962</v>
      </c>
      <c r="I607" s="2">
        <f>'Moving Avg'!H607</f>
        <v>2.5830674999999972</v>
      </c>
      <c r="J607" s="6" t="str">
        <f>OBV!F607</f>
        <v>BULLISH</v>
      </c>
      <c r="K607" s="6" t="str">
        <f>OBV!G607</f>
        <v>WEAK</v>
      </c>
      <c r="L607" s="6" t="str">
        <f>OBV!H607</f>
        <v>CONFIRMED BULLISH</v>
      </c>
      <c r="M607" s="8">
        <f t="shared" si="90"/>
        <v>25</v>
      </c>
      <c r="N607" s="8">
        <f t="shared" si="91"/>
        <v>0</v>
      </c>
      <c r="O607" s="8">
        <f t="shared" si="92"/>
        <v>0</v>
      </c>
      <c r="P607" s="8">
        <f t="shared" si="93"/>
        <v>67</v>
      </c>
      <c r="Q607" s="9">
        <f t="shared" si="94"/>
        <v>18.799999999999997</v>
      </c>
      <c r="R607" s="9">
        <f t="shared" si="95"/>
        <v>21.75</v>
      </c>
      <c r="S607" s="9">
        <f t="shared" si="96"/>
        <v>33.900000000000006</v>
      </c>
      <c r="T607" s="9">
        <f t="shared" si="97"/>
        <v>23</v>
      </c>
      <c r="U607" s="8">
        <f t="shared" si="98"/>
        <v>24.816666666666666</v>
      </c>
      <c r="V607" s="8">
        <f t="shared" si="99"/>
        <v>24.362500000000001</v>
      </c>
    </row>
    <row r="608" spans="1:22" ht="13.5" x14ac:dyDescent="0.25">
      <c r="A608" s="3">
        <f>RSI!A608</f>
        <v>43187</v>
      </c>
      <c r="B608" s="2">
        <f>RSI!B608</f>
        <v>2.25</v>
      </c>
      <c r="C608" s="2">
        <f>RSI!I608</f>
        <v>62.768662726536803</v>
      </c>
      <c r="D608" s="2">
        <f>MACD!E608</f>
        <v>0.10740061450327998</v>
      </c>
      <c r="E608" s="2">
        <f>MACD!F608</f>
        <v>-6.367544618000158E-2</v>
      </c>
      <c r="F608" s="2">
        <f>'Moving Avg'!D608</f>
        <v>2.0819999999999999</v>
      </c>
      <c r="G608" s="2">
        <f>'Moving Avg'!F608</f>
        <v>2.1494999999999997</v>
      </c>
      <c r="H608" s="2">
        <f>'Moving Avg'!G608</f>
        <v>1.8057999999999998</v>
      </c>
      <c r="I608" s="2">
        <f>'Moving Avg'!H608</f>
        <v>2.5794749999999969</v>
      </c>
      <c r="J608" s="6" t="str">
        <f>OBV!F608</f>
        <v>BULLISH</v>
      </c>
      <c r="K608" s="6" t="str">
        <f>OBV!G608</f>
        <v>WEAK</v>
      </c>
      <c r="L608" s="6" t="str">
        <f>OBV!H608</f>
        <v>CONFIRMED BULLISH</v>
      </c>
      <c r="M608" s="8">
        <f t="shared" si="90"/>
        <v>25</v>
      </c>
      <c r="N608" s="8">
        <f t="shared" si="91"/>
        <v>0</v>
      </c>
      <c r="O608" s="8">
        <f t="shared" si="92"/>
        <v>0</v>
      </c>
      <c r="P608" s="8">
        <f t="shared" si="93"/>
        <v>67</v>
      </c>
      <c r="Q608" s="9">
        <f t="shared" si="94"/>
        <v>18.799999999999997</v>
      </c>
      <c r="R608" s="9">
        <f t="shared" si="95"/>
        <v>21.75</v>
      </c>
      <c r="S608" s="9">
        <f t="shared" si="96"/>
        <v>33.900000000000006</v>
      </c>
      <c r="T608" s="9">
        <f t="shared" si="97"/>
        <v>23</v>
      </c>
      <c r="U608" s="8">
        <f t="shared" si="98"/>
        <v>24.816666666666666</v>
      </c>
      <c r="V608" s="8">
        <f t="shared" si="99"/>
        <v>24.362500000000001</v>
      </c>
    </row>
    <row r="609" spans="1:22" ht="13.5" x14ac:dyDescent="0.25">
      <c r="A609" s="3">
        <f>RSI!A609</f>
        <v>43188</v>
      </c>
      <c r="B609" s="2">
        <f>RSI!B609</f>
        <v>2.33</v>
      </c>
      <c r="C609" s="2">
        <f>RSI!I609</f>
        <v>65.84680705862985</v>
      </c>
      <c r="D609" s="2">
        <f>MACD!E609</f>
        <v>0.11640864617597835</v>
      </c>
      <c r="E609" s="2">
        <f>MACD!F609</f>
        <v>-2.7658627708805596E-2</v>
      </c>
      <c r="F609" s="2">
        <f>'Moving Avg'!D609</f>
        <v>2.1599999999999997</v>
      </c>
      <c r="G609" s="2">
        <f>'Moving Avg'!F609</f>
        <v>2.1774999999999998</v>
      </c>
      <c r="H609" s="2">
        <f>'Moving Avg'!G609</f>
        <v>1.8167999999999997</v>
      </c>
      <c r="I609" s="2">
        <f>'Moving Avg'!H609</f>
        <v>2.5767049999999974</v>
      </c>
      <c r="J609" s="6" t="str">
        <f>OBV!F609</f>
        <v>BULLISH</v>
      </c>
      <c r="K609" s="6" t="str">
        <f>OBV!G609</f>
        <v>WEAK</v>
      </c>
      <c r="L609" s="6" t="str">
        <f>OBV!H609</f>
        <v>CONFIRMED BULLISH</v>
      </c>
      <c r="M609" s="8">
        <f t="shared" si="90"/>
        <v>25</v>
      </c>
      <c r="N609" s="8">
        <f t="shared" si="91"/>
        <v>0</v>
      </c>
      <c r="O609" s="8">
        <f t="shared" si="92"/>
        <v>0</v>
      </c>
      <c r="P609" s="8">
        <f t="shared" si="93"/>
        <v>67</v>
      </c>
      <c r="Q609" s="9">
        <f t="shared" si="94"/>
        <v>18.799999999999997</v>
      </c>
      <c r="R609" s="9">
        <f t="shared" si="95"/>
        <v>21.75</v>
      </c>
      <c r="S609" s="9">
        <f t="shared" si="96"/>
        <v>33.900000000000006</v>
      </c>
      <c r="T609" s="9">
        <f t="shared" si="97"/>
        <v>23</v>
      </c>
      <c r="U609" s="8">
        <f t="shared" si="98"/>
        <v>24.816666666666666</v>
      </c>
      <c r="V609" s="8">
        <f t="shared" si="99"/>
        <v>24.362500000000001</v>
      </c>
    </row>
    <row r="610" spans="1:22" ht="13.5" x14ac:dyDescent="0.25">
      <c r="A610" s="3">
        <f>RSI!A610</f>
        <v>43189</v>
      </c>
      <c r="B610" s="2">
        <f>RSI!B610</f>
        <v>2.35</v>
      </c>
      <c r="C610" s="2">
        <f>RSI!I610</f>
        <v>66.590468764468881</v>
      </c>
      <c r="D610" s="2">
        <f>MACD!E610</f>
        <v>0.11000287445315227</v>
      </c>
      <c r="E610" s="2">
        <f>MACD!F610</f>
        <v>-1.2632727641402608E-4</v>
      </c>
      <c r="F610" s="2">
        <f>'Moving Avg'!D610</f>
        <v>2.238</v>
      </c>
      <c r="G610" s="2">
        <f>'Moving Avg'!F610</f>
        <v>2.2014999999999998</v>
      </c>
      <c r="H610" s="2">
        <f>'Moving Avg'!G610</f>
        <v>1.8291999999999995</v>
      </c>
      <c r="I610" s="2">
        <f>'Moving Avg'!H610</f>
        <v>2.5748334999999969</v>
      </c>
      <c r="J610" s="6" t="str">
        <f>OBV!F610</f>
        <v>BULLISH</v>
      </c>
      <c r="K610" s="6" t="str">
        <f>OBV!G610</f>
        <v>WEAK</v>
      </c>
      <c r="L610" s="6" t="str">
        <f>OBV!H610</f>
        <v>CONFIRMED BULLISH</v>
      </c>
      <c r="M610" s="8">
        <f t="shared" si="90"/>
        <v>25</v>
      </c>
      <c r="N610" s="8">
        <f t="shared" si="91"/>
        <v>0</v>
      </c>
      <c r="O610" s="8">
        <f t="shared" si="92"/>
        <v>0</v>
      </c>
      <c r="P610" s="8">
        <f t="shared" si="93"/>
        <v>67</v>
      </c>
      <c r="Q610" s="9">
        <f t="shared" si="94"/>
        <v>18.799999999999997</v>
      </c>
      <c r="R610" s="9">
        <f t="shared" si="95"/>
        <v>21.75</v>
      </c>
      <c r="S610" s="9">
        <f t="shared" si="96"/>
        <v>33.900000000000006</v>
      </c>
      <c r="T610" s="9">
        <f t="shared" si="97"/>
        <v>23</v>
      </c>
      <c r="U610" s="8">
        <f t="shared" si="98"/>
        <v>24.816666666666666</v>
      </c>
      <c r="V610" s="8">
        <f t="shared" si="99"/>
        <v>24.362500000000001</v>
      </c>
    </row>
    <row r="611" spans="1:22" ht="13.5" x14ac:dyDescent="0.25">
      <c r="A611" s="3">
        <f>RSI!A611</f>
        <v>43192</v>
      </c>
      <c r="B611" s="2">
        <f>RSI!B611</f>
        <v>2.35</v>
      </c>
      <c r="C611" s="2">
        <f>RSI!I611</f>
        <v>66.590468764468881</v>
      </c>
      <c r="D611" s="2">
        <f>MACD!E611</f>
        <v>8.7434217126685532E-2</v>
      </c>
      <c r="E611" s="2">
        <f>MACD!F611</f>
        <v>1.7385781604205886E-2</v>
      </c>
      <c r="F611" s="2">
        <f>'Moving Avg'!D611</f>
        <v>2.2939999999999996</v>
      </c>
      <c r="G611" s="2">
        <f>'Moving Avg'!F611</f>
        <v>2.2214999999999998</v>
      </c>
      <c r="H611" s="2">
        <f>'Moving Avg'!G611</f>
        <v>1.8421999999999994</v>
      </c>
      <c r="I611" s="2">
        <f>'Moving Avg'!H611</f>
        <v>2.5722104999999971</v>
      </c>
      <c r="J611" s="6" t="str">
        <f>OBV!F611</f>
        <v>BULLISH</v>
      </c>
      <c r="K611" s="6" t="str">
        <f>OBV!G611</f>
        <v>WEAK</v>
      </c>
      <c r="L611" s="6" t="str">
        <f>OBV!H611</f>
        <v>CONFIRMED BULLISH</v>
      </c>
      <c r="M611" s="8">
        <f t="shared" si="90"/>
        <v>25</v>
      </c>
      <c r="N611" s="8">
        <f t="shared" si="91"/>
        <v>0</v>
      </c>
      <c r="O611" s="8">
        <f t="shared" si="92"/>
        <v>0</v>
      </c>
      <c r="P611" s="8">
        <f t="shared" si="93"/>
        <v>67</v>
      </c>
      <c r="Q611" s="9">
        <f t="shared" si="94"/>
        <v>18.799999999999997</v>
      </c>
      <c r="R611" s="9">
        <f t="shared" si="95"/>
        <v>21.75</v>
      </c>
      <c r="S611" s="9">
        <f t="shared" si="96"/>
        <v>33.900000000000006</v>
      </c>
      <c r="T611" s="9">
        <f t="shared" si="97"/>
        <v>23</v>
      </c>
      <c r="U611" s="8">
        <f t="shared" si="98"/>
        <v>24.816666666666666</v>
      </c>
      <c r="V611" s="8">
        <f t="shared" si="99"/>
        <v>24.362500000000001</v>
      </c>
    </row>
    <row r="612" spans="1:22" ht="13.5" x14ac:dyDescent="0.25">
      <c r="A612" s="3">
        <f>RSI!A612</f>
        <v>43193</v>
      </c>
      <c r="B612" s="2">
        <f>RSI!B612</f>
        <v>2.27</v>
      </c>
      <c r="C612" s="2">
        <f>RSI!I612</f>
        <v>60.481140807413411</v>
      </c>
      <c r="D612" s="2">
        <f>MACD!E612</f>
        <v>5.8784309339548813E-2</v>
      </c>
      <c r="E612" s="2">
        <f>MACD!F612</f>
        <v>2.5665487151274473E-2</v>
      </c>
      <c r="F612" s="2">
        <f>'Moving Avg'!D612</f>
        <v>2.3099999999999996</v>
      </c>
      <c r="G612" s="2">
        <f>'Moving Avg'!F612</f>
        <v>2.2320000000000002</v>
      </c>
      <c r="H612" s="2">
        <f>'Moving Avg'!G612</f>
        <v>1.8535999999999992</v>
      </c>
      <c r="I612" s="2">
        <f>'Moving Avg'!H612</f>
        <v>2.5685299999999973</v>
      </c>
      <c r="J612" s="6" t="str">
        <f>OBV!F612</f>
        <v>BULLISH</v>
      </c>
      <c r="K612" s="6" t="str">
        <f>OBV!G612</f>
        <v>WEAK</v>
      </c>
      <c r="L612" s="6" t="str">
        <f>OBV!H612</f>
        <v>CONFIRMED BULLISH</v>
      </c>
      <c r="M612" s="8">
        <f t="shared" si="90"/>
        <v>25</v>
      </c>
      <c r="N612" s="8">
        <f t="shared" si="91"/>
        <v>0</v>
      </c>
      <c r="O612" s="8">
        <f t="shared" si="92"/>
        <v>0</v>
      </c>
      <c r="P612" s="8">
        <f t="shared" si="93"/>
        <v>67</v>
      </c>
      <c r="Q612" s="9">
        <f t="shared" si="94"/>
        <v>18.799999999999997</v>
      </c>
      <c r="R612" s="9">
        <f t="shared" si="95"/>
        <v>21.75</v>
      </c>
      <c r="S612" s="9">
        <f t="shared" si="96"/>
        <v>33.900000000000006</v>
      </c>
      <c r="T612" s="9">
        <f t="shared" si="97"/>
        <v>23</v>
      </c>
      <c r="U612" s="8">
        <f t="shared" si="98"/>
        <v>24.816666666666666</v>
      </c>
      <c r="V612" s="8">
        <f t="shared" si="99"/>
        <v>24.362500000000001</v>
      </c>
    </row>
    <row r="613" spans="1:22" ht="13.5" x14ac:dyDescent="0.25">
      <c r="A613" s="3">
        <f>RSI!A613</f>
        <v>43194</v>
      </c>
      <c r="B613" s="2">
        <f>RSI!B613</f>
        <v>2.25</v>
      </c>
      <c r="C613" s="2">
        <f>RSI!I613</f>
        <v>59.023236302886168</v>
      </c>
      <c r="D613" s="2">
        <f>MACD!E613</f>
        <v>1.6522594585073769E-2</v>
      </c>
      <c r="E613" s="2">
        <f>MACD!F613</f>
        <v>2.3836908638034334E-2</v>
      </c>
      <c r="F613" s="2">
        <f>'Moving Avg'!D613</f>
        <v>2.3099999999999996</v>
      </c>
      <c r="G613" s="2">
        <f>'Moving Avg'!F613</f>
        <v>2.2355000000000005</v>
      </c>
      <c r="H613" s="2">
        <f>'Moving Avg'!G613</f>
        <v>1.8647999999999993</v>
      </c>
      <c r="I613" s="2">
        <f>'Moving Avg'!H613</f>
        <v>2.5647964999999973</v>
      </c>
      <c r="J613" s="6" t="str">
        <f>OBV!F613</f>
        <v>BULLISH</v>
      </c>
      <c r="K613" s="6" t="str">
        <f>OBV!G613</f>
        <v>STRONG</v>
      </c>
      <c r="L613" s="6" t="str">
        <f>OBV!H613</f>
        <v>NEUTRAL</v>
      </c>
      <c r="M613" s="8">
        <f t="shared" si="90"/>
        <v>25</v>
      </c>
      <c r="N613" s="8">
        <f t="shared" si="91"/>
        <v>45</v>
      </c>
      <c r="O613" s="8">
        <f t="shared" si="92"/>
        <v>0</v>
      </c>
      <c r="P613" s="8">
        <f t="shared" si="93"/>
        <v>66</v>
      </c>
      <c r="Q613" s="9">
        <f t="shared" si="94"/>
        <v>34.4</v>
      </c>
      <c r="R613" s="9">
        <f t="shared" si="95"/>
        <v>30.5</v>
      </c>
      <c r="S613" s="9">
        <f t="shared" si="96"/>
        <v>40.200000000000003</v>
      </c>
      <c r="T613" s="9">
        <f t="shared" si="97"/>
        <v>34</v>
      </c>
      <c r="U613" s="8">
        <f t="shared" si="98"/>
        <v>35.033333333333339</v>
      </c>
      <c r="V613" s="8">
        <f t="shared" si="99"/>
        <v>34.775000000000006</v>
      </c>
    </row>
    <row r="614" spans="1:22" ht="13.5" x14ac:dyDescent="0.25">
      <c r="A614" s="3">
        <f>RSI!A614</f>
        <v>43195</v>
      </c>
      <c r="B614" s="2">
        <f>RSI!B614</f>
        <v>2.2400000000000002</v>
      </c>
      <c r="C614" s="2">
        <f>RSI!I614</f>
        <v>58.266950272194478</v>
      </c>
      <c r="D614" s="2">
        <f>MACD!E614</f>
        <v>-2.2417752810427682E-2</v>
      </c>
      <c r="E614" s="2">
        <f>MACD!F614</f>
        <v>1.4585976348341932E-2</v>
      </c>
      <c r="F614" s="2">
        <f>'Moving Avg'!D614</f>
        <v>2.2920000000000003</v>
      </c>
      <c r="G614" s="2">
        <f>'Moving Avg'!F614</f>
        <v>2.2320000000000002</v>
      </c>
      <c r="H614" s="2">
        <f>'Moving Avg'!G614</f>
        <v>1.8767999999999991</v>
      </c>
      <c r="I614" s="2">
        <f>'Moving Avg'!H614</f>
        <v>2.5610129999999969</v>
      </c>
      <c r="J614" s="6" t="str">
        <f>OBV!F614</f>
        <v>BEARISH</v>
      </c>
      <c r="K614" s="6" t="str">
        <f>OBV!G614</f>
        <v>WEAK</v>
      </c>
      <c r="L614" s="6" t="str">
        <f>OBV!H614</f>
        <v>CONFIRMED BEARISH</v>
      </c>
      <c r="M614" s="8">
        <f t="shared" si="90"/>
        <v>25</v>
      </c>
      <c r="N614" s="8">
        <f t="shared" si="91"/>
        <v>100</v>
      </c>
      <c r="O614" s="8">
        <f t="shared" si="92"/>
        <v>0</v>
      </c>
      <c r="P614" s="8">
        <f t="shared" si="93"/>
        <v>0</v>
      </c>
      <c r="Q614" s="9">
        <f t="shared" si="94"/>
        <v>43.75</v>
      </c>
      <c r="R614" s="9">
        <f t="shared" si="95"/>
        <v>25</v>
      </c>
      <c r="S614" s="9">
        <f t="shared" si="96"/>
        <v>18.75</v>
      </c>
      <c r="T614" s="9">
        <f t="shared" si="97"/>
        <v>31.25</v>
      </c>
      <c r="U614" s="8">
        <f t="shared" si="98"/>
        <v>29.166666666666668</v>
      </c>
      <c r="V614" s="8">
        <f t="shared" si="99"/>
        <v>29.6875</v>
      </c>
    </row>
    <row r="615" spans="1:22" ht="13.5" x14ac:dyDescent="0.25">
      <c r="A615" s="3">
        <f>RSI!A615</f>
        <v>43196</v>
      </c>
      <c r="B615" s="2">
        <f>RSI!B615</f>
        <v>2.27</v>
      </c>
      <c r="C615" s="2">
        <f>RSI!I615</f>
        <v>59.925898350025591</v>
      </c>
      <c r="D615" s="2">
        <f>MACD!E615</f>
        <v>-5.5235201592539251E-2</v>
      </c>
      <c r="E615" s="2">
        <f>MACD!F615</f>
        <v>6.2174076016569511E-4</v>
      </c>
      <c r="F615" s="2">
        <f>'Moving Avg'!D615</f>
        <v>2.2759999999999998</v>
      </c>
      <c r="G615" s="2">
        <f>'Moving Avg'!F615</f>
        <v>2.2250000000000005</v>
      </c>
      <c r="H615" s="2">
        <f>'Moving Avg'!G615</f>
        <v>1.8881999999999994</v>
      </c>
      <c r="I615" s="2">
        <f>'Moving Avg'!H615</f>
        <v>2.5575204999999972</v>
      </c>
      <c r="J615" s="6" t="str">
        <f>OBV!F615</f>
        <v>BEARISH</v>
      </c>
      <c r="K615" s="6" t="str">
        <f>OBV!G615</f>
        <v>WEAK</v>
      </c>
      <c r="L615" s="6" t="str">
        <f>OBV!H615</f>
        <v>CONFIRMED BEARISH</v>
      </c>
      <c r="M615" s="8">
        <f t="shared" si="90"/>
        <v>25</v>
      </c>
      <c r="N615" s="8">
        <f t="shared" si="91"/>
        <v>100</v>
      </c>
      <c r="O615" s="8">
        <f t="shared" si="92"/>
        <v>0</v>
      </c>
      <c r="P615" s="8">
        <f t="shared" si="93"/>
        <v>0</v>
      </c>
      <c r="Q615" s="9">
        <f t="shared" si="94"/>
        <v>43.75</v>
      </c>
      <c r="R615" s="9">
        <f t="shared" si="95"/>
        <v>25</v>
      </c>
      <c r="S615" s="9">
        <f t="shared" si="96"/>
        <v>18.75</v>
      </c>
      <c r="T615" s="9">
        <f t="shared" si="97"/>
        <v>31.25</v>
      </c>
      <c r="U615" s="8">
        <f t="shared" si="98"/>
        <v>29.166666666666668</v>
      </c>
      <c r="V615" s="8">
        <f t="shared" si="99"/>
        <v>29.6875</v>
      </c>
    </row>
    <row r="616" spans="1:22" ht="13.5" x14ac:dyDescent="0.25">
      <c r="A616" s="3">
        <f>RSI!A616</f>
        <v>43200</v>
      </c>
      <c r="B616" s="2">
        <f>RSI!B616</f>
        <v>2.27</v>
      </c>
      <c r="C616" s="2">
        <f>RSI!I616</f>
        <v>59.925898350025591</v>
      </c>
      <c r="D616" s="2">
        <f>MACD!E616</f>
        <v>-6.6927103611657657E-2</v>
      </c>
      <c r="E616" s="2">
        <f>MACD!F616</f>
        <v>-1.2888028114198976E-2</v>
      </c>
      <c r="F616" s="2">
        <f>'Moving Avg'!D616</f>
        <v>2.2599999999999998</v>
      </c>
      <c r="G616" s="2">
        <f>'Moving Avg'!F616</f>
        <v>2.2190000000000007</v>
      </c>
      <c r="H616" s="2">
        <f>'Moving Avg'!G616</f>
        <v>1.8995999999999993</v>
      </c>
      <c r="I616" s="2">
        <f>'Moving Avg'!H616</f>
        <v>2.5540279999999971</v>
      </c>
      <c r="J616" s="6" t="str">
        <f>OBV!F616</f>
        <v>BEARISH</v>
      </c>
      <c r="K616" s="6" t="str">
        <f>OBV!G616</f>
        <v>WEAK</v>
      </c>
      <c r="L616" s="6" t="str">
        <f>OBV!H616</f>
        <v>CONFIRMED BEARISH</v>
      </c>
      <c r="M616" s="8">
        <f t="shared" si="90"/>
        <v>25</v>
      </c>
      <c r="N616" s="8">
        <f t="shared" si="91"/>
        <v>100</v>
      </c>
      <c r="O616" s="8">
        <f t="shared" si="92"/>
        <v>0</v>
      </c>
      <c r="P616" s="8">
        <f t="shared" si="93"/>
        <v>0</v>
      </c>
      <c r="Q616" s="9">
        <f t="shared" si="94"/>
        <v>43.75</v>
      </c>
      <c r="R616" s="9">
        <f t="shared" si="95"/>
        <v>25</v>
      </c>
      <c r="S616" s="9">
        <f t="shared" si="96"/>
        <v>18.75</v>
      </c>
      <c r="T616" s="9">
        <f t="shared" si="97"/>
        <v>31.25</v>
      </c>
      <c r="U616" s="8">
        <f t="shared" si="98"/>
        <v>29.166666666666668</v>
      </c>
      <c r="V616" s="8">
        <f t="shared" si="99"/>
        <v>29.6875</v>
      </c>
    </row>
    <row r="617" spans="1:22" ht="13.5" x14ac:dyDescent="0.25">
      <c r="A617" s="3">
        <f>RSI!A617</f>
        <v>43201</v>
      </c>
      <c r="B617" s="2">
        <f>RSI!B617</f>
        <v>2.21</v>
      </c>
      <c r="C617" s="2">
        <f>RSI!I617</f>
        <v>54.866922200074896</v>
      </c>
      <c r="D617" s="2">
        <f>MACD!E617</f>
        <v>-5.4697943044167197E-2</v>
      </c>
      <c r="E617" s="2">
        <f>MACD!F617</f>
        <v>-2.1250011100192624E-2</v>
      </c>
      <c r="F617" s="2">
        <f>'Moving Avg'!D617</f>
        <v>2.2479999999999998</v>
      </c>
      <c r="G617" s="2">
        <f>'Moving Avg'!F617</f>
        <v>2.2075000000000005</v>
      </c>
      <c r="H617" s="2">
        <f>'Moving Avg'!G617</f>
        <v>1.9097999999999991</v>
      </c>
      <c r="I617" s="2">
        <f>'Moving Avg'!H617</f>
        <v>2.5508929999999967</v>
      </c>
      <c r="J617" s="6" t="str">
        <f>OBV!F617</f>
        <v>BEARISH</v>
      </c>
      <c r="K617" s="6" t="str">
        <f>OBV!G617</f>
        <v>WEAK</v>
      </c>
      <c r="L617" s="6" t="str">
        <f>OBV!H617</f>
        <v>CONFIRMED BEARISH</v>
      </c>
      <c r="M617" s="8">
        <f t="shared" si="90"/>
        <v>25</v>
      </c>
      <c r="N617" s="8">
        <f t="shared" si="91"/>
        <v>100</v>
      </c>
      <c r="O617" s="8">
        <f t="shared" si="92"/>
        <v>0</v>
      </c>
      <c r="P617" s="8">
        <f t="shared" si="93"/>
        <v>0</v>
      </c>
      <c r="Q617" s="9">
        <f t="shared" si="94"/>
        <v>43.75</v>
      </c>
      <c r="R617" s="9">
        <f t="shared" si="95"/>
        <v>25</v>
      </c>
      <c r="S617" s="9">
        <f t="shared" si="96"/>
        <v>18.75</v>
      </c>
      <c r="T617" s="9">
        <f t="shared" si="97"/>
        <v>31.25</v>
      </c>
      <c r="U617" s="8">
        <f t="shared" si="98"/>
        <v>29.166666666666668</v>
      </c>
      <c r="V617" s="8">
        <f t="shared" si="99"/>
        <v>29.6875</v>
      </c>
    </row>
    <row r="618" spans="1:22" ht="13.5" x14ac:dyDescent="0.25">
      <c r="A618" s="3">
        <f>RSI!A618</f>
        <v>43202</v>
      </c>
      <c r="B618" s="2">
        <f>RSI!B618</f>
        <v>2.08</v>
      </c>
      <c r="C618" s="2">
        <f>RSI!I618</f>
        <v>45.837746181141767</v>
      </c>
      <c r="D618" s="2">
        <f>MACD!E618</f>
        <v>-2.5860874872553286E-2</v>
      </c>
      <c r="E618" s="2">
        <f>MACD!F618</f>
        <v>-2.2172183854664757E-2</v>
      </c>
      <c r="F618" s="2">
        <f>'Moving Avg'!D618</f>
        <v>2.2139999999999995</v>
      </c>
      <c r="G618" s="2">
        <f>'Moving Avg'!F618</f>
        <v>2.1925000000000003</v>
      </c>
      <c r="H618" s="2">
        <f>'Moving Avg'!G618</f>
        <v>1.918399999999999</v>
      </c>
      <c r="I618" s="2">
        <f>'Moving Avg'!H618</f>
        <v>2.5474839999999968</v>
      </c>
      <c r="J618" s="6" t="str">
        <f>OBV!F618</f>
        <v>BEARISH</v>
      </c>
      <c r="K618" s="6" t="str">
        <f>OBV!G618</f>
        <v>WEAK</v>
      </c>
      <c r="L618" s="6" t="str">
        <f>OBV!H618</f>
        <v>CONFIRMED BEARISH</v>
      </c>
      <c r="M618" s="8">
        <f t="shared" si="90"/>
        <v>25</v>
      </c>
      <c r="N618" s="8">
        <f t="shared" si="91"/>
        <v>45</v>
      </c>
      <c r="O618" s="8">
        <f t="shared" si="92"/>
        <v>0</v>
      </c>
      <c r="P618" s="8">
        <f t="shared" si="93"/>
        <v>0</v>
      </c>
      <c r="Q618" s="9">
        <f t="shared" si="94"/>
        <v>24.5</v>
      </c>
      <c r="R618" s="9">
        <f t="shared" si="95"/>
        <v>14</v>
      </c>
      <c r="S618" s="9">
        <f t="shared" si="96"/>
        <v>10.5</v>
      </c>
      <c r="T618" s="9">
        <f t="shared" si="97"/>
        <v>17.5</v>
      </c>
      <c r="U618" s="8">
        <f t="shared" si="98"/>
        <v>16.333333333333332</v>
      </c>
      <c r="V618" s="8">
        <f t="shared" si="99"/>
        <v>16.625</v>
      </c>
    </row>
    <row r="619" spans="1:22" ht="13.5" x14ac:dyDescent="0.25">
      <c r="A619" s="3">
        <f>RSI!A619</f>
        <v>43203</v>
      </c>
      <c r="B619" s="2">
        <f>RSI!B619</f>
        <v>2.14</v>
      </c>
      <c r="C619" s="2">
        <f>RSI!I619</f>
        <v>49.933007387240373</v>
      </c>
      <c r="D619" s="2">
        <f>MACD!E619</f>
        <v>6.8275503316743702E-3</v>
      </c>
      <c r="E619" s="2">
        <f>MACD!F619</f>
        <v>-1.6372237017396932E-2</v>
      </c>
      <c r="F619" s="2">
        <f>'Moving Avg'!D619</f>
        <v>2.194</v>
      </c>
      <c r="G619" s="2">
        <f>'Moving Avg'!F619</f>
        <v>2.1825000000000001</v>
      </c>
      <c r="H619" s="2">
        <f>'Moving Avg'!G619</f>
        <v>1.928399999999999</v>
      </c>
      <c r="I619" s="2">
        <f>'Moving Avg'!H619</f>
        <v>2.5441869999999964</v>
      </c>
      <c r="J619" s="6" t="str">
        <f>OBV!F619</f>
        <v>BULLISH</v>
      </c>
      <c r="K619" s="6" t="str">
        <f>OBV!G619</f>
        <v>STRONG</v>
      </c>
      <c r="L619" s="6" t="str">
        <f>OBV!H619</f>
        <v>BULLISH DIVERGENCE</v>
      </c>
      <c r="M619" s="8">
        <f t="shared" si="90"/>
        <v>25</v>
      </c>
      <c r="N619" s="8">
        <f t="shared" si="91"/>
        <v>0</v>
      </c>
      <c r="O619" s="8">
        <f t="shared" si="92"/>
        <v>0</v>
      </c>
      <c r="P619" s="8">
        <f t="shared" si="93"/>
        <v>83</v>
      </c>
      <c r="Q619" s="9">
        <f t="shared" si="94"/>
        <v>21.2</v>
      </c>
      <c r="R619" s="9">
        <f t="shared" si="95"/>
        <v>25.75</v>
      </c>
      <c r="S619" s="9">
        <f t="shared" si="96"/>
        <v>41.1</v>
      </c>
      <c r="T619" s="9">
        <f t="shared" si="97"/>
        <v>27</v>
      </c>
      <c r="U619" s="8">
        <f t="shared" si="98"/>
        <v>29.350000000000005</v>
      </c>
      <c r="V619" s="8">
        <f t="shared" si="99"/>
        <v>28.762500000000003</v>
      </c>
    </row>
    <row r="620" spans="1:22" ht="13.5" x14ac:dyDescent="0.25">
      <c r="A620" s="3">
        <f>RSI!A620</f>
        <v>43206</v>
      </c>
      <c r="B620" s="2">
        <f>RSI!B620</f>
        <v>2.13</v>
      </c>
      <c r="C620" s="2">
        <f>RSI!I620</f>
        <v>49.26442986199325</v>
      </c>
      <c r="D620" s="2">
        <f>MACD!E620</f>
        <v>3.834323902066572E-2</v>
      </c>
      <c r="E620" s="2">
        <f>MACD!F620</f>
        <v>-5.4291418097844029E-3</v>
      </c>
      <c r="F620" s="2">
        <f>'Moving Avg'!D620</f>
        <v>2.1660000000000004</v>
      </c>
      <c r="G620" s="2">
        <f>'Moving Avg'!F620</f>
        <v>2.1755000000000004</v>
      </c>
      <c r="H620" s="2">
        <f>'Moving Avg'!G620</f>
        <v>1.9389999999999992</v>
      </c>
      <c r="I620" s="2">
        <f>'Moving Avg'!H620</f>
        <v>2.5403699999999967</v>
      </c>
      <c r="J620" s="6" t="str">
        <f>OBV!F620</f>
        <v>BEARISH</v>
      </c>
      <c r="K620" s="6" t="str">
        <f>OBV!G620</f>
        <v>WEAK</v>
      </c>
      <c r="L620" s="6" t="str">
        <f>OBV!H620</f>
        <v>CONFIRMED BEARISH</v>
      </c>
      <c r="M620" s="8">
        <f t="shared" si="90"/>
        <v>25</v>
      </c>
      <c r="N620" s="8">
        <f t="shared" si="91"/>
        <v>0</v>
      </c>
      <c r="O620" s="8">
        <f t="shared" si="92"/>
        <v>0</v>
      </c>
      <c r="P620" s="8">
        <f t="shared" si="93"/>
        <v>0</v>
      </c>
      <c r="Q620" s="9">
        <f t="shared" si="94"/>
        <v>8.75</v>
      </c>
      <c r="R620" s="9">
        <f t="shared" si="95"/>
        <v>5</v>
      </c>
      <c r="S620" s="9">
        <f t="shared" si="96"/>
        <v>3.75</v>
      </c>
      <c r="T620" s="9">
        <f t="shared" si="97"/>
        <v>6.25</v>
      </c>
      <c r="U620" s="8">
        <f t="shared" si="98"/>
        <v>5.833333333333333</v>
      </c>
      <c r="V620" s="8">
        <f t="shared" si="99"/>
        <v>5.9375</v>
      </c>
    </row>
    <row r="621" spans="1:22" ht="13.5" x14ac:dyDescent="0.25">
      <c r="A621" s="3">
        <f>RSI!A621</f>
        <v>43207</v>
      </c>
      <c r="B621" s="2">
        <f>RSI!B621</f>
        <v>2.12</v>
      </c>
      <c r="C621" s="2">
        <f>RSI!I621</f>
        <v>48.564161305680621</v>
      </c>
      <c r="D621" s="2">
        <f>MACD!E621</f>
        <v>6.5845921167076327E-2</v>
      </c>
      <c r="E621" s="2">
        <f>MACD!F621</f>
        <v>8.8258707855877437E-3</v>
      </c>
      <c r="F621" s="2">
        <f>'Moving Avg'!D621</f>
        <v>2.1360000000000001</v>
      </c>
      <c r="G621" s="2">
        <f>'Moving Avg'!F621</f>
        <v>2.173</v>
      </c>
      <c r="H621" s="2">
        <f>'Moving Avg'!G621</f>
        <v>1.9501999999999993</v>
      </c>
      <c r="I621" s="2">
        <f>'Moving Avg'!H621</f>
        <v>2.5365499999999965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  <c r="M621" s="8">
        <f t="shared" si="90"/>
        <v>25</v>
      </c>
      <c r="N621" s="8">
        <f t="shared" si="91"/>
        <v>0</v>
      </c>
      <c r="O621" s="8">
        <f t="shared" si="92"/>
        <v>0</v>
      </c>
      <c r="P621" s="8">
        <f t="shared" si="93"/>
        <v>0</v>
      </c>
      <c r="Q621" s="9">
        <f t="shared" si="94"/>
        <v>8.75</v>
      </c>
      <c r="R621" s="9">
        <f t="shared" si="95"/>
        <v>5</v>
      </c>
      <c r="S621" s="9">
        <f t="shared" si="96"/>
        <v>3.75</v>
      </c>
      <c r="T621" s="9">
        <f t="shared" si="97"/>
        <v>6.25</v>
      </c>
      <c r="U621" s="8">
        <f t="shared" si="98"/>
        <v>5.833333333333333</v>
      </c>
      <c r="V621" s="8">
        <f t="shared" si="99"/>
        <v>5.9375</v>
      </c>
    </row>
    <row r="622" spans="1:22" ht="13.5" x14ac:dyDescent="0.25">
      <c r="A622" s="3">
        <f>RSI!A622</f>
        <v>43208</v>
      </c>
      <c r="B622" s="2">
        <f>RSI!B622</f>
        <v>2.0299999999999998</v>
      </c>
      <c r="C622" s="2">
        <f>RSI!I622</f>
        <v>42.683592655370816</v>
      </c>
      <c r="D622" s="2">
        <f>MACD!E622</f>
        <v>8.3623282721476677E-2</v>
      </c>
      <c r="E622" s="2">
        <f>MACD!F622</f>
        <v>2.378535317276553E-2</v>
      </c>
      <c r="F622" s="2">
        <f>'Moving Avg'!D622</f>
        <v>2.1</v>
      </c>
      <c r="G622" s="2">
        <f>'Moving Avg'!F622</f>
        <v>2.1705000000000001</v>
      </c>
      <c r="H622" s="2">
        <f>'Moving Avg'!G622</f>
        <v>1.960399999999999</v>
      </c>
      <c r="I622" s="2">
        <f>'Moving Avg'!H622</f>
        <v>2.5327029999999962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  <c r="M622" s="8">
        <f t="shared" si="90"/>
        <v>25</v>
      </c>
      <c r="N622" s="8">
        <f t="shared" si="91"/>
        <v>0</v>
      </c>
      <c r="O622" s="8">
        <f t="shared" si="92"/>
        <v>0</v>
      </c>
      <c r="P622" s="8">
        <f t="shared" si="93"/>
        <v>0</v>
      </c>
      <c r="Q622" s="9">
        <f t="shared" si="94"/>
        <v>8.75</v>
      </c>
      <c r="R622" s="9">
        <f t="shared" si="95"/>
        <v>5</v>
      </c>
      <c r="S622" s="9">
        <f t="shared" si="96"/>
        <v>3.75</v>
      </c>
      <c r="T622" s="9">
        <f t="shared" si="97"/>
        <v>6.25</v>
      </c>
      <c r="U622" s="8">
        <f t="shared" si="98"/>
        <v>5.833333333333333</v>
      </c>
      <c r="V622" s="8">
        <f t="shared" si="99"/>
        <v>5.9375</v>
      </c>
    </row>
    <row r="623" spans="1:22" ht="13.5" x14ac:dyDescent="0.25">
      <c r="A623" s="3">
        <f>RSI!A623</f>
        <v>43209</v>
      </c>
      <c r="B623" s="2">
        <f>RSI!B623</f>
        <v>2.12</v>
      </c>
      <c r="C623" s="2">
        <f>RSI!I623</f>
        <v>49.295605863997942</v>
      </c>
      <c r="D623" s="2">
        <f>MACD!E623</f>
        <v>8.9589896102030053E-2</v>
      </c>
      <c r="E623" s="2">
        <f>MACD!F623</f>
        <v>3.694626175861844E-2</v>
      </c>
      <c r="F623" s="2">
        <f>'Moving Avg'!D623</f>
        <v>2.1079999999999997</v>
      </c>
      <c r="G623" s="2">
        <f>'Moving Avg'!F623</f>
        <v>2.1785000000000001</v>
      </c>
      <c r="H623" s="2">
        <f>'Moving Avg'!G623</f>
        <v>1.9727999999999992</v>
      </c>
      <c r="I623" s="2">
        <f>'Moving Avg'!H623</f>
        <v>2.5287424999999963</v>
      </c>
      <c r="J623" s="6" t="str">
        <f>OBV!F623</f>
        <v>BULLISH</v>
      </c>
      <c r="K623" s="6" t="str">
        <f>OBV!G623</f>
        <v>STRONG</v>
      </c>
      <c r="L623" s="6" t="str">
        <f>OBV!H623</f>
        <v>CONFIRMED BULLISH</v>
      </c>
      <c r="M623" s="8">
        <f t="shared" si="90"/>
        <v>25</v>
      </c>
      <c r="N623" s="8">
        <f t="shared" si="91"/>
        <v>0</v>
      </c>
      <c r="O623" s="8">
        <f t="shared" si="92"/>
        <v>0</v>
      </c>
      <c r="P623" s="8">
        <f t="shared" si="93"/>
        <v>100</v>
      </c>
      <c r="Q623" s="9">
        <f t="shared" si="94"/>
        <v>23.75</v>
      </c>
      <c r="R623" s="9">
        <f t="shared" si="95"/>
        <v>30</v>
      </c>
      <c r="S623" s="9">
        <f t="shared" si="96"/>
        <v>48.75</v>
      </c>
      <c r="T623" s="9">
        <f t="shared" si="97"/>
        <v>31.25</v>
      </c>
      <c r="U623" s="8">
        <f t="shared" si="98"/>
        <v>34.166666666666664</v>
      </c>
      <c r="V623" s="8">
        <f t="shared" si="99"/>
        <v>33.4375</v>
      </c>
    </row>
    <row r="624" spans="1:22" ht="13.5" x14ac:dyDescent="0.25">
      <c r="A624" s="3">
        <f>RSI!A624</f>
        <v>43210</v>
      </c>
      <c r="B624" s="2">
        <f>RSI!B624</f>
        <v>2.0299999999999998</v>
      </c>
      <c r="C624" s="2">
        <f>RSI!I624</f>
        <v>43.848183584569917</v>
      </c>
      <c r="D624" s="2">
        <f>MACD!E624</f>
        <v>9.9853312327796484E-2</v>
      </c>
      <c r="E624" s="2">
        <f>MACD!F624</f>
        <v>4.9527671872454049E-2</v>
      </c>
      <c r="F624" s="2">
        <f>'Moving Avg'!D624</f>
        <v>2.0859999999999994</v>
      </c>
      <c r="G624" s="2">
        <f>'Moving Avg'!F624</f>
        <v>2.1829999999999998</v>
      </c>
      <c r="H624" s="2">
        <f>'Moving Avg'!G624</f>
        <v>1.9841999999999993</v>
      </c>
      <c r="I624" s="2">
        <f>'Moving Avg'!H624</f>
        <v>2.5246134999999965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  <c r="M624" s="8">
        <f t="shared" si="90"/>
        <v>25</v>
      </c>
      <c r="N624" s="8">
        <f t="shared" si="91"/>
        <v>0</v>
      </c>
      <c r="O624" s="8">
        <f t="shared" si="92"/>
        <v>0</v>
      </c>
      <c r="P624" s="8">
        <f t="shared" si="93"/>
        <v>0</v>
      </c>
      <c r="Q624" s="9">
        <f t="shared" si="94"/>
        <v>8.75</v>
      </c>
      <c r="R624" s="9">
        <f t="shared" si="95"/>
        <v>5</v>
      </c>
      <c r="S624" s="9">
        <f t="shared" si="96"/>
        <v>3.75</v>
      </c>
      <c r="T624" s="9">
        <f t="shared" si="97"/>
        <v>6.25</v>
      </c>
      <c r="U624" s="8">
        <f t="shared" si="98"/>
        <v>5.833333333333333</v>
      </c>
      <c r="V624" s="8">
        <f t="shared" si="99"/>
        <v>5.9375</v>
      </c>
    </row>
    <row r="625" spans="1:22" ht="13.5" x14ac:dyDescent="0.25">
      <c r="A625" s="3">
        <f>RSI!A625</f>
        <v>43213</v>
      </c>
      <c r="B625" s="2">
        <f>RSI!B625</f>
        <v>2.0299999999999998</v>
      </c>
      <c r="C625" s="2">
        <f>RSI!I625</f>
        <v>43.848183584569909</v>
      </c>
      <c r="D625" s="2">
        <f>MACD!E625</f>
        <v>0.11376506791974705</v>
      </c>
      <c r="E625" s="2">
        <f>MACD!F625</f>
        <v>6.2375151081912654E-2</v>
      </c>
      <c r="F625" s="2">
        <f>'Moving Avg'!D625</f>
        <v>2.0659999999999998</v>
      </c>
      <c r="G625" s="2">
        <f>'Moving Avg'!F625</f>
        <v>2.1864999999999997</v>
      </c>
      <c r="H625" s="2">
        <f>'Moving Avg'!G625</f>
        <v>1.9957999999999994</v>
      </c>
      <c r="I625" s="2">
        <f>'Moving Avg'!H625</f>
        <v>2.5200149999999963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  <c r="M625" s="8">
        <f t="shared" si="90"/>
        <v>25</v>
      </c>
      <c r="N625" s="8">
        <f t="shared" si="91"/>
        <v>0</v>
      </c>
      <c r="O625" s="8">
        <f t="shared" si="92"/>
        <v>0</v>
      </c>
      <c r="P625" s="8">
        <f t="shared" si="93"/>
        <v>0</v>
      </c>
      <c r="Q625" s="9">
        <f t="shared" si="94"/>
        <v>8.75</v>
      </c>
      <c r="R625" s="9">
        <f t="shared" si="95"/>
        <v>5</v>
      </c>
      <c r="S625" s="9">
        <f t="shared" si="96"/>
        <v>3.75</v>
      </c>
      <c r="T625" s="9">
        <f t="shared" si="97"/>
        <v>6.25</v>
      </c>
      <c r="U625" s="8">
        <f t="shared" si="98"/>
        <v>5.833333333333333</v>
      </c>
      <c r="V625" s="8">
        <f t="shared" si="99"/>
        <v>5.9375</v>
      </c>
    </row>
    <row r="626" spans="1:22" ht="13.5" x14ac:dyDescent="0.25">
      <c r="A626" s="3">
        <f>RSI!A626</f>
        <v>43214</v>
      </c>
      <c r="B626" s="2">
        <f>RSI!B626</f>
        <v>1.98</v>
      </c>
      <c r="C626" s="2">
        <f>RSI!I626</f>
        <v>40.933705735598274</v>
      </c>
      <c r="D626" s="2">
        <f>MACD!E626</f>
        <v>0.12980686995993906</v>
      </c>
      <c r="E626" s="2">
        <f>MACD!F626</f>
        <v>7.5861494857517947E-2</v>
      </c>
      <c r="F626" s="2">
        <f>'Moving Avg'!D626</f>
        <v>2.0379999999999998</v>
      </c>
      <c r="G626" s="2">
        <f>'Moving Avg'!F626</f>
        <v>2.1819999999999995</v>
      </c>
      <c r="H626" s="2">
        <f>'Moving Avg'!G626</f>
        <v>2.0065999999999993</v>
      </c>
      <c r="I626" s="2">
        <f>'Moving Avg'!H626</f>
        <v>2.5152134999999967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  <c r="M626" s="8">
        <f t="shared" si="90"/>
        <v>25</v>
      </c>
      <c r="N626" s="8">
        <f t="shared" si="91"/>
        <v>0</v>
      </c>
      <c r="O626" s="8">
        <f t="shared" si="92"/>
        <v>0</v>
      </c>
      <c r="P626" s="8">
        <f t="shared" si="93"/>
        <v>0</v>
      </c>
      <c r="Q626" s="9">
        <f t="shared" si="94"/>
        <v>8.75</v>
      </c>
      <c r="R626" s="9">
        <f t="shared" si="95"/>
        <v>5</v>
      </c>
      <c r="S626" s="9">
        <f t="shared" si="96"/>
        <v>3.75</v>
      </c>
      <c r="T626" s="9">
        <f t="shared" si="97"/>
        <v>6.25</v>
      </c>
      <c r="U626" s="8">
        <f t="shared" si="98"/>
        <v>5.833333333333333</v>
      </c>
      <c r="V626" s="8">
        <f t="shared" si="99"/>
        <v>5.9375</v>
      </c>
    </row>
    <row r="627" spans="1:22" ht="13.5" x14ac:dyDescent="0.25">
      <c r="A627" s="3">
        <f>RSI!A627</f>
        <v>43215</v>
      </c>
      <c r="B627" s="2">
        <f>RSI!B627</f>
        <v>2.06</v>
      </c>
      <c r="C627" s="2">
        <f>RSI!I627</f>
        <v>47.003337426467844</v>
      </c>
      <c r="D627" s="2">
        <f>MACD!E627</f>
        <v>0.12904410096054564</v>
      </c>
      <c r="E627" s="2">
        <f>MACD!F627</f>
        <v>8.6498016078123491E-2</v>
      </c>
      <c r="F627" s="2">
        <f>'Moving Avg'!D627</f>
        <v>2.044</v>
      </c>
      <c r="G627" s="2">
        <f>'Moving Avg'!F627</f>
        <v>2.1755</v>
      </c>
      <c r="H627" s="2">
        <f>'Moving Avg'!G627</f>
        <v>2.0179999999999993</v>
      </c>
      <c r="I627" s="2">
        <f>'Moving Avg'!H627</f>
        <v>2.5112344999999969</v>
      </c>
      <c r="J627" s="6" t="str">
        <f>OBV!F627</f>
        <v>BULLISH</v>
      </c>
      <c r="K627" s="6" t="str">
        <f>OBV!G627</f>
        <v>STRONG</v>
      </c>
      <c r="L627" s="6" t="str">
        <f>OBV!H627</f>
        <v>CONFIRMED BULLISH</v>
      </c>
      <c r="M627" s="8">
        <f t="shared" si="90"/>
        <v>25</v>
      </c>
      <c r="N627" s="8">
        <f t="shared" si="91"/>
        <v>0</v>
      </c>
      <c r="O627" s="8">
        <f t="shared" si="92"/>
        <v>0</v>
      </c>
      <c r="P627" s="8">
        <f t="shared" si="93"/>
        <v>100</v>
      </c>
      <c r="Q627" s="9">
        <f t="shared" si="94"/>
        <v>23.75</v>
      </c>
      <c r="R627" s="9">
        <f t="shared" si="95"/>
        <v>30</v>
      </c>
      <c r="S627" s="9">
        <f t="shared" si="96"/>
        <v>48.75</v>
      </c>
      <c r="T627" s="9">
        <f t="shared" si="97"/>
        <v>31.25</v>
      </c>
      <c r="U627" s="8">
        <f t="shared" si="98"/>
        <v>34.166666666666664</v>
      </c>
      <c r="V627" s="8">
        <f t="shared" si="99"/>
        <v>33.4375</v>
      </c>
    </row>
    <row r="628" spans="1:22" ht="13.5" x14ac:dyDescent="0.25">
      <c r="A628" s="3">
        <f>RSI!A628</f>
        <v>43216</v>
      </c>
      <c r="B628" s="2">
        <f>RSI!B628</f>
        <v>2.08</v>
      </c>
      <c r="C628" s="2">
        <f>RSI!I628</f>
        <v>48.43007406366506</v>
      </c>
      <c r="D628" s="2">
        <f>MACD!E628</f>
        <v>0.10720382210392065</v>
      </c>
      <c r="E628" s="2">
        <f>MACD!F628</f>
        <v>9.0639177283282926E-2</v>
      </c>
      <c r="F628" s="2">
        <f>'Moving Avg'!D628</f>
        <v>2.036</v>
      </c>
      <c r="G628" s="2">
        <f>'Moving Avg'!F628</f>
        <v>2.1669999999999998</v>
      </c>
      <c r="H628" s="2">
        <f>'Moving Avg'!G628</f>
        <v>2.0305999999999997</v>
      </c>
      <c r="I628" s="2">
        <f>'Moving Avg'!H628</f>
        <v>2.5068859999999971</v>
      </c>
      <c r="J628" s="6" t="str">
        <f>OBV!F628</f>
        <v>BULLISH</v>
      </c>
      <c r="K628" s="6" t="str">
        <f>OBV!G628</f>
        <v>STRONG</v>
      </c>
      <c r="L628" s="6" t="str">
        <f>OBV!H628</f>
        <v>BULLISH DIVERGENCE</v>
      </c>
      <c r="M628" s="8">
        <f t="shared" si="90"/>
        <v>25</v>
      </c>
      <c r="N628" s="8">
        <f t="shared" si="91"/>
        <v>0</v>
      </c>
      <c r="O628" s="8">
        <f t="shared" si="92"/>
        <v>0</v>
      </c>
      <c r="P628" s="8">
        <f t="shared" si="93"/>
        <v>83</v>
      </c>
      <c r="Q628" s="9">
        <f t="shared" si="94"/>
        <v>21.2</v>
      </c>
      <c r="R628" s="9">
        <f t="shared" si="95"/>
        <v>25.75</v>
      </c>
      <c r="S628" s="9">
        <f t="shared" si="96"/>
        <v>41.1</v>
      </c>
      <c r="T628" s="9">
        <f t="shared" si="97"/>
        <v>27</v>
      </c>
      <c r="U628" s="8">
        <f t="shared" si="98"/>
        <v>29.350000000000005</v>
      </c>
      <c r="V628" s="8">
        <f t="shared" si="99"/>
        <v>28.762500000000003</v>
      </c>
    </row>
    <row r="629" spans="1:22" ht="13.5" x14ac:dyDescent="0.25">
      <c r="A629" s="3">
        <f>RSI!A629</f>
        <v>43217</v>
      </c>
      <c r="B629" s="2">
        <f>RSI!B629</f>
        <v>2.06</v>
      </c>
      <c r="C629" s="2">
        <f>RSI!I629</f>
        <v>47.065544152313322</v>
      </c>
      <c r="D629" s="2">
        <f>MACD!E629</f>
        <v>9.9583047249255596E-2</v>
      </c>
      <c r="E629" s="2">
        <f>MACD!F629</f>
        <v>9.242795127647746E-2</v>
      </c>
      <c r="F629" s="2">
        <f>'Moving Avg'!D629</f>
        <v>2.0420000000000003</v>
      </c>
      <c r="G629" s="2">
        <f>'Moving Avg'!F629</f>
        <v>2.1535000000000002</v>
      </c>
      <c r="H629" s="2">
        <f>'Moving Avg'!G629</f>
        <v>2.0427999999999997</v>
      </c>
      <c r="I629" s="2">
        <f>'Moving Avg'!H629</f>
        <v>2.501544999999997</v>
      </c>
      <c r="J629" s="6" t="str">
        <f>OBV!F629</f>
        <v>BULLISH</v>
      </c>
      <c r="K629" s="6" t="str">
        <f>OBV!G629</f>
        <v>STRONG</v>
      </c>
      <c r="L629" s="6" t="str">
        <f>OBV!H629</f>
        <v>CONFIRMED BULLISH</v>
      </c>
      <c r="M629" s="8">
        <f t="shared" si="90"/>
        <v>25</v>
      </c>
      <c r="N629" s="8">
        <f t="shared" si="91"/>
        <v>0</v>
      </c>
      <c r="O629" s="8">
        <f t="shared" si="92"/>
        <v>0</v>
      </c>
      <c r="P629" s="8">
        <f t="shared" si="93"/>
        <v>100</v>
      </c>
      <c r="Q629" s="9">
        <f t="shared" si="94"/>
        <v>23.75</v>
      </c>
      <c r="R629" s="9">
        <f t="shared" si="95"/>
        <v>30</v>
      </c>
      <c r="S629" s="9">
        <f t="shared" si="96"/>
        <v>48.75</v>
      </c>
      <c r="T629" s="9">
        <f t="shared" si="97"/>
        <v>31.25</v>
      </c>
      <c r="U629" s="8">
        <f t="shared" si="98"/>
        <v>34.166666666666664</v>
      </c>
      <c r="V629" s="8">
        <f t="shared" si="99"/>
        <v>33.4375</v>
      </c>
    </row>
    <row r="630" spans="1:22" ht="13.5" x14ac:dyDescent="0.25">
      <c r="A630" s="3">
        <f>RSI!A630</f>
        <v>43220</v>
      </c>
      <c r="B630" s="2">
        <f>RSI!B630</f>
        <v>2.04</v>
      </c>
      <c r="C630" s="2">
        <f>RSI!I630</f>
        <v>45.679509642720006</v>
      </c>
      <c r="D630" s="2">
        <f>MACD!E630</f>
        <v>9.3332206012703089E-2</v>
      </c>
      <c r="E630" s="2">
        <f>MACD!F630</f>
        <v>9.2608802223722586E-2</v>
      </c>
      <c r="F630" s="2">
        <f>'Moving Avg'!D630</f>
        <v>2.0439999999999996</v>
      </c>
      <c r="G630" s="2">
        <f>'Moving Avg'!F630</f>
        <v>2.1379999999999999</v>
      </c>
      <c r="H630" s="2">
        <f>'Moving Avg'!G630</f>
        <v>2.0545999999999998</v>
      </c>
      <c r="I630" s="2">
        <f>'Moving Avg'!H630</f>
        <v>2.4951644999999969</v>
      </c>
      <c r="J630" s="6" t="str">
        <f>OBV!F630</f>
        <v>BULLISH</v>
      </c>
      <c r="K630" s="6" t="str">
        <f>OBV!G630</f>
        <v>STRONG</v>
      </c>
      <c r="L630" s="6" t="str">
        <f>OBV!H630</f>
        <v>CONFIRMED BULLISH</v>
      </c>
      <c r="M630" s="8">
        <f t="shared" si="90"/>
        <v>25</v>
      </c>
      <c r="N630" s="8">
        <f t="shared" si="91"/>
        <v>0</v>
      </c>
      <c r="O630" s="8">
        <f t="shared" si="92"/>
        <v>0</v>
      </c>
      <c r="P630" s="8">
        <f t="shared" si="93"/>
        <v>100</v>
      </c>
      <c r="Q630" s="9">
        <f t="shared" si="94"/>
        <v>23.75</v>
      </c>
      <c r="R630" s="9">
        <f t="shared" si="95"/>
        <v>30</v>
      </c>
      <c r="S630" s="9">
        <f t="shared" si="96"/>
        <v>48.75</v>
      </c>
      <c r="T630" s="9">
        <f t="shared" si="97"/>
        <v>31.25</v>
      </c>
      <c r="U630" s="8">
        <f t="shared" si="98"/>
        <v>34.166666666666664</v>
      </c>
      <c r="V630" s="8">
        <f t="shared" si="99"/>
        <v>33.4375</v>
      </c>
    </row>
    <row r="631" spans="1:22" ht="13.5" x14ac:dyDescent="0.25">
      <c r="A631" s="3">
        <f>RSI!A631</f>
        <v>43222</v>
      </c>
      <c r="B631" s="2">
        <f>RSI!B631</f>
        <v>2.0699999999999998</v>
      </c>
      <c r="C631" s="2">
        <f>RSI!I631</f>
        <v>48.146269693022731</v>
      </c>
      <c r="D631" s="2">
        <f>MACD!E631</f>
        <v>8.4636165659134122E-2</v>
      </c>
      <c r="E631" s="2">
        <f>MACD!F631</f>
        <v>9.1014274910804896E-2</v>
      </c>
      <c r="F631" s="2">
        <f>'Moving Avg'!D631</f>
        <v>2.0620000000000003</v>
      </c>
      <c r="G631" s="2">
        <f>'Moving Avg'!F631</f>
        <v>2.1240000000000001</v>
      </c>
      <c r="H631" s="2">
        <f>'Moving Avg'!G631</f>
        <v>2.0670000000000002</v>
      </c>
      <c r="I631" s="2">
        <f>'Moving Avg'!H631</f>
        <v>2.4883704999999967</v>
      </c>
      <c r="J631" s="6" t="str">
        <f>OBV!F631</f>
        <v>BULLISH</v>
      </c>
      <c r="K631" s="6" t="str">
        <f>OBV!G631</f>
        <v>STRONG</v>
      </c>
      <c r="L631" s="6" t="str">
        <f>OBV!H631</f>
        <v>CONFIRMED BULLISH</v>
      </c>
      <c r="M631" s="8">
        <f t="shared" si="90"/>
        <v>25</v>
      </c>
      <c r="N631" s="8">
        <f t="shared" si="91"/>
        <v>45</v>
      </c>
      <c r="O631" s="8">
        <f t="shared" si="92"/>
        <v>0</v>
      </c>
      <c r="P631" s="8">
        <f t="shared" si="93"/>
        <v>100</v>
      </c>
      <c r="Q631" s="9">
        <f t="shared" si="94"/>
        <v>39.5</v>
      </c>
      <c r="R631" s="9">
        <f t="shared" si="95"/>
        <v>39</v>
      </c>
      <c r="S631" s="9">
        <f t="shared" si="96"/>
        <v>55.5</v>
      </c>
      <c r="T631" s="9">
        <f t="shared" si="97"/>
        <v>42.5</v>
      </c>
      <c r="U631" s="8">
        <f t="shared" si="98"/>
        <v>44.666666666666664</v>
      </c>
      <c r="V631" s="8">
        <f t="shared" si="99"/>
        <v>44.125</v>
      </c>
    </row>
    <row r="632" spans="1:22" ht="13.5" x14ac:dyDescent="0.25">
      <c r="A632" s="3">
        <f>RSI!A632</f>
        <v>43223</v>
      </c>
      <c r="B632" s="2">
        <f>RSI!B632</f>
        <v>2.06</v>
      </c>
      <c r="C632" s="2">
        <f>RSI!I632</f>
        <v>47.374003994078947</v>
      </c>
      <c r="D632" s="2">
        <f>MACD!E632</f>
        <v>6.4322901386005604E-2</v>
      </c>
      <c r="E632" s="2">
        <f>MACD!F632</f>
        <v>8.5676000205845038E-2</v>
      </c>
      <c r="F632" s="2">
        <f>'Moving Avg'!D632</f>
        <v>2.0620000000000003</v>
      </c>
      <c r="G632" s="2">
        <f>'Moving Avg'!F632</f>
        <v>2.1135000000000006</v>
      </c>
      <c r="H632" s="2">
        <f>'Moving Avg'!G632</f>
        <v>2.0792000000000002</v>
      </c>
      <c r="I632" s="2">
        <f>'Moving Avg'!H632</f>
        <v>2.4805869999999972</v>
      </c>
      <c r="J632" s="6" t="str">
        <f>OBV!F632</f>
        <v>BEARISH</v>
      </c>
      <c r="K632" s="6" t="str">
        <f>OBV!G632</f>
        <v>WEAK</v>
      </c>
      <c r="L632" s="6" t="str">
        <f>OBV!H632</f>
        <v>NEUTRAL</v>
      </c>
      <c r="M632" s="8">
        <f t="shared" si="90"/>
        <v>25</v>
      </c>
      <c r="N632" s="8">
        <f t="shared" si="91"/>
        <v>100</v>
      </c>
      <c r="O632" s="8">
        <f t="shared" si="92"/>
        <v>0</v>
      </c>
      <c r="P632" s="8">
        <f t="shared" si="93"/>
        <v>0</v>
      </c>
      <c r="Q632" s="9">
        <f t="shared" si="94"/>
        <v>43.75</v>
      </c>
      <c r="R632" s="9">
        <f t="shared" si="95"/>
        <v>25</v>
      </c>
      <c r="S632" s="9">
        <f t="shared" si="96"/>
        <v>18.75</v>
      </c>
      <c r="T632" s="9">
        <f t="shared" si="97"/>
        <v>31.25</v>
      </c>
      <c r="U632" s="8">
        <f t="shared" si="98"/>
        <v>29.166666666666668</v>
      </c>
      <c r="V632" s="8">
        <f t="shared" si="99"/>
        <v>29.6875</v>
      </c>
    </row>
    <row r="633" spans="1:22" ht="13.5" x14ac:dyDescent="0.25">
      <c r="A633" s="3">
        <f>RSI!A633</f>
        <v>43224</v>
      </c>
      <c r="B633" s="2">
        <f>RSI!B633</f>
        <v>2.06</v>
      </c>
      <c r="C633" s="2">
        <f>RSI!I633</f>
        <v>47.374003994078947</v>
      </c>
      <c r="D633" s="2">
        <f>MACD!E633</f>
        <v>6.1179199731719702E-2</v>
      </c>
      <c r="E633" s="2">
        <f>MACD!F633</f>
        <v>8.0776640111019982E-2</v>
      </c>
      <c r="F633" s="2">
        <f>'Moving Avg'!D633</f>
        <v>2.0580000000000003</v>
      </c>
      <c r="G633" s="2">
        <f>'Moving Avg'!F633</f>
        <v>2.1040000000000005</v>
      </c>
      <c r="H633" s="2">
        <f>'Moving Avg'!G633</f>
        <v>2.0916000000000001</v>
      </c>
      <c r="I633" s="2">
        <f>'Moving Avg'!H633</f>
        <v>2.4728034999999968</v>
      </c>
      <c r="J633" s="6" t="str">
        <f>OBV!F633</f>
        <v>BEARISH</v>
      </c>
      <c r="K633" s="6" t="str">
        <f>OBV!G633</f>
        <v>WEAK</v>
      </c>
      <c r="L633" s="6" t="str">
        <f>OBV!H633</f>
        <v>CONFIRMED BEARISH</v>
      </c>
      <c r="M633" s="8">
        <f t="shared" si="90"/>
        <v>25</v>
      </c>
      <c r="N633" s="8">
        <f t="shared" si="91"/>
        <v>45</v>
      </c>
      <c r="O633" s="8">
        <f t="shared" si="92"/>
        <v>0</v>
      </c>
      <c r="P633" s="8">
        <f t="shared" si="93"/>
        <v>0</v>
      </c>
      <c r="Q633" s="9">
        <f t="shared" si="94"/>
        <v>24.5</v>
      </c>
      <c r="R633" s="9">
        <f t="shared" si="95"/>
        <v>14</v>
      </c>
      <c r="S633" s="9">
        <f t="shared" si="96"/>
        <v>10.5</v>
      </c>
      <c r="T633" s="9">
        <f t="shared" si="97"/>
        <v>17.5</v>
      </c>
      <c r="U633" s="8">
        <f t="shared" si="98"/>
        <v>16.333333333333332</v>
      </c>
      <c r="V633" s="8">
        <f t="shared" si="99"/>
        <v>16.625</v>
      </c>
    </row>
    <row r="634" spans="1:22" ht="13.5" x14ac:dyDescent="0.25">
      <c r="A634" s="3">
        <f>RSI!A634</f>
        <v>43227</v>
      </c>
      <c r="B634" s="2">
        <f>RSI!B634</f>
        <v>2.0699999999999998</v>
      </c>
      <c r="C634" s="2">
        <f>RSI!I634</f>
        <v>48.335104972633587</v>
      </c>
      <c r="D634" s="2">
        <f>MACD!E634</f>
        <v>4.4115852854638593E-2</v>
      </c>
      <c r="E634" s="2">
        <f>MACD!F634</f>
        <v>7.3444482659743696E-2</v>
      </c>
      <c r="F634" s="2">
        <f>'Moving Avg'!D634</f>
        <v>2.06</v>
      </c>
      <c r="G634" s="2">
        <f>'Moving Avg'!F634</f>
        <v>2.0955000000000004</v>
      </c>
      <c r="H634" s="2">
        <f>'Moving Avg'!G634</f>
        <v>2.1026000000000002</v>
      </c>
      <c r="I634" s="2">
        <f>'Moving Avg'!H634</f>
        <v>2.4648819999999967</v>
      </c>
      <c r="J634" s="6" t="str">
        <f>OBV!F634</f>
        <v>BEARISH</v>
      </c>
      <c r="K634" s="6" t="str">
        <f>OBV!G634</f>
        <v>NEUTRAL</v>
      </c>
      <c r="L634" s="6" t="str">
        <f>OBV!H634</f>
        <v>BEARISH DIVERGENCE</v>
      </c>
      <c r="M634" s="8">
        <f t="shared" si="90"/>
        <v>25</v>
      </c>
      <c r="N634" s="8">
        <f t="shared" si="91"/>
        <v>100</v>
      </c>
      <c r="O634" s="8">
        <f t="shared" si="92"/>
        <v>0</v>
      </c>
      <c r="P634" s="8">
        <f t="shared" si="93"/>
        <v>16.5</v>
      </c>
      <c r="Q634" s="9">
        <f t="shared" si="94"/>
        <v>46.225000000000001</v>
      </c>
      <c r="R634" s="9">
        <f t="shared" si="95"/>
        <v>29.125</v>
      </c>
      <c r="S634" s="9">
        <f t="shared" si="96"/>
        <v>26.175000000000001</v>
      </c>
      <c r="T634" s="9">
        <f t="shared" si="97"/>
        <v>35.375</v>
      </c>
      <c r="U634" s="8">
        <f t="shared" si="98"/>
        <v>33.841666666666661</v>
      </c>
      <c r="V634" s="8">
        <f t="shared" si="99"/>
        <v>34.224999999999994</v>
      </c>
    </row>
    <row r="635" spans="1:22" ht="13.5" x14ac:dyDescent="0.25">
      <c r="A635" s="3">
        <f>RSI!A635</f>
        <v>43228</v>
      </c>
      <c r="B635" s="2">
        <f>RSI!B635</f>
        <v>2.0299999999999998</v>
      </c>
      <c r="C635" s="2">
        <f>RSI!I635</f>
        <v>44.809877677840227</v>
      </c>
      <c r="D635" s="2">
        <f>MACD!E635</f>
        <v>3.2751511536644351E-2</v>
      </c>
      <c r="E635" s="2">
        <f>MACD!F635</f>
        <v>6.5305888435123832E-2</v>
      </c>
      <c r="F635" s="2">
        <f>'Moving Avg'!D635</f>
        <v>2.0579999999999998</v>
      </c>
      <c r="G635" s="2">
        <f>'Moving Avg'!F635</f>
        <v>2.0834999999999999</v>
      </c>
      <c r="H635" s="2">
        <f>'Moving Avg'!G635</f>
        <v>2.1110000000000002</v>
      </c>
      <c r="I635" s="2">
        <f>'Moving Avg'!H635</f>
        <v>2.4569484999999962</v>
      </c>
      <c r="J635" s="6" t="str">
        <f>OBV!F635</f>
        <v>BEARISH</v>
      </c>
      <c r="K635" s="6" t="str">
        <f>OBV!G635</f>
        <v>WEAK</v>
      </c>
      <c r="L635" s="6" t="str">
        <f>OBV!H635</f>
        <v>CONFIRMED BEARISH</v>
      </c>
      <c r="M635" s="8">
        <f t="shared" si="90"/>
        <v>25</v>
      </c>
      <c r="N635" s="8">
        <f t="shared" si="91"/>
        <v>100</v>
      </c>
      <c r="O635" s="8">
        <f t="shared" si="92"/>
        <v>0</v>
      </c>
      <c r="P635" s="8">
        <f t="shared" si="93"/>
        <v>0</v>
      </c>
      <c r="Q635" s="9">
        <f t="shared" si="94"/>
        <v>43.75</v>
      </c>
      <c r="R635" s="9">
        <f t="shared" si="95"/>
        <v>25</v>
      </c>
      <c r="S635" s="9">
        <f t="shared" si="96"/>
        <v>18.75</v>
      </c>
      <c r="T635" s="9">
        <f t="shared" si="97"/>
        <v>31.25</v>
      </c>
      <c r="U635" s="8">
        <f t="shared" si="98"/>
        <v>29.166666666666668</v>
      </c>
      <c r="V635" s="8">
        <f t="shared" si="99"/>
        <v>29.6875</v>
      </c>
    </row>
    <row r="636" spans="1:22" ht="13.5" x14ac:dyDescent="0.25">
      <c r="A636" s="3">
        <f>RSI!A636</f>
        <v>43229</v>
      </c>
      <c r="B636" s="2">
        <f>RSI!B636</f>
        <v>2</v>
      </c>
      <c r="C636" s="2">
        <f>RSI!I636</f>
        <v>42.317085063933497</v>
      </c>
      <c r="D636" s="2">
        <f>MACD!E636</f>
        <v>1.8004503250049542E-2</v>
      </c>
      <c r="E636" s="2">
        <f>MACD!F636</f>
        <v>5.584561139810898E-2</v>
      </c>
      <c r="F636" s="2">
        <f>'Moving Avg'!D636</f>
        <v>2.0439999999999996</v>
      </c>
      <c r="G636" s="2">
        <f>'Moving Avg'!F636</f>
        <v>2.0699999999999998</v>
      </c>
      <c r="H636" s="2">
        <f>'Moving Avg'!G636</f>
        <v>2.1198000000000001</v>
      </c>
      <c r="I636" s="2">
        <f>'Moving Avg'!H636</f>
        <v>2.4491469999999969</v>
      </c>
      <c r="J636" s="6" t="str">
        <f>OBV!F636</f>
        <v>BEARISH</v>
      </c>
      <c r="K636" s="6" t="str">
        <f>OBV!G636</f>
        <v>WEAK</v>
      </c>
      <c r="L636" s="6" t="str">
        <f>OBV!H636</f>
        <v>CONFIRMED BEARISH</v>
      </c>
      <c r="M636" s="8">
        <f t="shared" si="90"/>
        <v>25</v>
      </c>
      <c r="N636" s="8">
        <f t="shared" si="91"/>
        <v>100</v>
      </c>
      <c r="O636" s="8">
        <f t="shared" si="92"/>
        <v>0</v>
      </c>
      <c r="P636" s="8">
        <f t="shared" si="93"/>
        <v>0</v>
      </c>
      <c r="Q636" s="9">
        <f t="shared" si="94"/>
        <v>43.75</v>
      </c>
      <c r="R636" s="9">
        <f t="shared" si="95"/>
        <v>25</v>
      </c>
      <c r="S636" s="9">
        <f t="shared" si="96"/>
        <v>18.75</v>
      </c>
      <c r="T636" s="9">
        <f t="shared" si="97"/>
        <v>31.25</v>
      </c>
      <c r="U636" s="8">
        <f t="shared" si="98"/>
        <v>29.166666666666668</v>
      </c>
      <c r="V636" s="8">
        <f t="shared" si="99"/>
        <v>29.6875</v>
      </c>
    </row>
    <row r="637" spans="1:22" ht="13.5" x14ac:dyDescent="0.25">
      <c r="A637" s="3">
        <f>RSI!A637</f>
        <v>43230</v>
      </c>
      <c r="B637" s="2">
        <f>RSI!B637</f>
        <v>2</v>
      </c>
      <c r="C637" s="2">
        <f>RSI!I637</f>
        <v>42.317085063933497</v>
      </c>
      <c r="D637" s="2">
        <f>MACD!E637</f>
        <v>1.8325171934340467E-2</v>
      </c>
      <c r="E637" s="2">
        <f>MACD!F637</f>
        <v>4.8341523505355276E-2</v>
      </c>
      <c r="F637" s="2">
        <f>'Moving Avg'!D637</f>
        <v>2.032</v>
      </c>
      <c r="G637" s="2">
        <f>'Moving Avg'!F637</f>
        <v>2.0594999999999999</v>
      </c>
      <c r="H637" s="2">
        <f>'Moving Avg'!G637</f>
        <v>2.1278000000000001</v>
      </c>
      <c r="I637" s="2">
        <f>'Moving Avg'!H637</f>
        <v>2.4412984999999967</v>
      </c>
      <c r="J637" s="6" t="str">
        <f>OBV!F637</f>
        <v>BEARISH</v>
      </c>
      <c r="K637" s="6" t="str">
        <f>OBV!G637</f>
        <v>WEAK</v>
      </c>
      <c r="L637" s="6" t="str">
        <f>OBV!H637</f>
        <v>CONFIRMED BEARISH</v>
      </c>
      <c r="M637" s="8">
        <f t="shared" si="90"/>
        <v>25</v>
      </c>
      <c r="N637" s="8">
        <f t="shared" si="91"/>
        <v>100</v>
      </c>
      <c r="O637" s="8">
        <f t="shared" si="92"/>
        <v>0</v>
      </c>
      <c r="P637" s="8">
        <f t="shared" si="93"/>
        <v>0</v>
      </c>
      <c r="Q637" s="9">
        <f t="shared" si="94"/>
        <v>43.75</v>
      </c>
      <c r="R637" s="9">
        <f t="shared" si="95"/>
        <v>25</v>
      </c>
      <c r="S637" s="9">
        <f t="shared" si="96"/>
        <v>18.75</v>
      </c>
      <c r="T637" s="9">
        <f t="shared" si="97"/>
        <v>31.25</v>
      </c>
      <c r="U637" s="8">
        <f t="shared" si="98"/>
        <v>29.166666666666668</v>
      </c>
      <c r="V637" s="8">
        <f t="shared" si="99"/>
        <v>29.6875</v>
      </c>
    </row>
    <row r="638" spans="1:22" ht="13.5" x14ac:dyDescent="0.25">
      <c r="A638" s="3">
        <f>RSI!A638</f>
        <v>43231</v>
      </c>
      <c r="B638" s="2">
        <f>RSI!B638</f>
        <v>1.99</v>
      </c>
      <c r="C638" s="2">
        <f>RSI!I638</f>
        <v>41.42617204100754</v>
      </c>
      <c r="D638" s="2">
        <f>MACD!E638</f>
        <v>2.2868998716228273E-2</v>
      </c>
      <c r="E638" s="2">
        <f>MACD!F638</f>
        <v>4.3247018547529881E-2</v>
      </c>
      <c r="F638" s="2">
        <f>'Moving Avg'!D638</f>
        <v>2.0179999999999998</v>
      </c>
      <c r="G638" s="2">
        <f>'Moving Avg'!F638</f>
        <v>2.0549999999999997</v>
      </c>
      <c r="H638" s="2">
        <f>'Moving Avg'!G638</f>
        <v>2.1342000000000003</v>
      </c>
      <c r="I638" s="2">
        <f>'Moving Avg'!H638</f>
        <v>2.4331649999999967</v>
      </c>
      <c r="J638" s="6" t="str">
        <f>OBV!F638</f>
        <v>BEARISH</v>
      </c>
      <c r="K638" s="6" t="str">
        <f>OBV!G638</f>
        <v>WEAK</v>
      </c>
      <c r="L638" s="6" t="str">
        <f>OBV!H638</f>
        <v>CONFIRMED BEARISH</v>
      </c>
      <c r="M638" s="8">
        <f t="shared" si="90"/>
        <v>25</v>
      </c>
      <c r="N638" s="8">
        <f t="shared" si="91"/>
        <v>100</v>
      </c>
      <c r="O638" s="8">
        <f t="shared" si="92"/>
        <v>0</v>
      </c>
      <c r="P638" s="8">
        <f t="shared" si="93"/>
        <v>0</v>
      </c>
      <c r="Q638" s="9">
        <f t="shared" si="94"/>
        <v>43.75</v>
      </c>
      <c r="R638" s="9">
        <f t="shared" si="95"/>
        <v>25</v>
      </c>
      <c r="S638" s="9">
        <f t="shared" si="96"/>
        <v>18.75</v>
      </c>
      <c r="T638" s="9">
        <f t="shared" si="97"/>
        <v>31.25</v>
      </c>
      <c r="U638" s="8">
        <f t="shared" si="98"/>
        <v>29.166666666666668</v>
      </c>
      <c r="V638" s="8">
        <f t="shared" si="99"/>
        <v>29.6875</v>
      </c>
    </row>
    <row r="639" spans="1:22" ht="13.5" x14ac:dyDescent="0.25">
      <c r="A639" s="3">
        <f>RSI!A639</f>
        <v>43234</v>
      </c>
      <c r="B639" s="2">
        <f>RSI!B639</f>
        <v>1.95</v>
      </c>
      <c r="C639" s="2">
        <f>RSI!I639</f>
        <v>37.981583848487141</v>
      </c>
      <c r="D639" s="2">
        <f>MACD!E639</f>
        <v>2.7080042505841728E-2</v>
      </c>
      <c r="E639" s="2">
        <f>MACD!F639</f>
        <v>4.0013623339192256E-2</v>
      </c>
      <c r="F639" s="2">
        <f>'Moving Avg'!D639</f>
        <v>1.9939999999999998</v>
      </c>
      <c r="G639" s="2">
        <f>'Moving Avg'!F639</f>
        <v>2.0454999999999997</v>
      </c>
      <c r="H639" s="2">
        <f>'Moving Avg'!G639</f>
        <v>2.1378000000000004</v>
      </c>
      <c r="I639" s="2">
        <f>'Moving Avg'!H639</f>
        <v>2.4248314999999967</v>
      </c>
      <c r="J639" s="6" t="str">
        <f>OBV!F639</f>
        <v>BEARISH</v>
      </c>
      <c r="K639" s="6" t="str">
        <f>OBV!G639</f>
        <v>WEAK</v>
      </c>
      <c r="L639" s="6" t="str">
        <f>OBV!H639</f>
        <v>CONFIRMED BEARISH</v>
      </c>
      <c r="M639" s="8">
        <f t="shared" si="90"/>
        <v>25</v>
      </c>
      <c r="N639" s="8">
        <f t="shared" si="91"/>
        <v>45</v>
      </c>
      <c r="O639" s="8">
        <f t="shared" si="92"/>
        <v>0</v>
      </c>
      <c r="P639" s="8">
        <f t="shared" si="93"/>
        <v>0</v>
      </c>
      <c r="Q639" s="9">
        <f t="shared" si="94"/>
        <v>24.5</v>
      </c>
      <c r="R639" s="9">
        <f t="shared" si="95"/>
        <v>14</v>
      </c>
      <c r="S639" s="9">
        <f t="shared" si="96"/>
        <v>10.5</v>
      </c>
      <c r="T639" s="9">
        <f t="shared" si="97"/>
        <v>17.5</v>
      </c>
      <c r="U639" s="8">
        <f t="shared" si="98"/>
        <v>16.333333333333332</v>
      </c>
      <c r="V639" s="8">
        <f t="shared" si="99"/>
        <v>16.625</v>
      </c>
    </row>
    <row r="640" spans="1:22" ht="13.5" x14ac:dyDescent="0.25">
      <c r="A640" s="3">
        <f>RSI!A640</f>
        <v>43235</v>
      </c>
      <c r="B640" s="2">
        <f>RSI!B640</f>
        <v>1.93</v>
      </c>
      <c r="C640" s="2">
        <f>RSI!I640</f>
        <v>36.353906650502516</v>
      </c>
      <c r="D640" s="2">
        <f>MACD!E640</f>
        <v>2.9728808523278971E-2</v>
      </c>
      <c r="E640" s="2">
        <f>MACD!F640</f>
        <v>3.7956660376009602E-2</v>
      </c>
      <c r="F640" s="2">
        <f>'Moving Avg'!D640</f>
        <v>1.9740000000000002</v>
      </c>
      <c r="G640" s="2">
        <f>'Moving Avg'!F640</f>
        <v>2.0355000000000003</v>
      </c>
      <c r="H640" s="2">
        <f>'Moving Avg'!G640</f>
        <v>2.1390000000000002</v>
      </c>
      <c r="I640" s="2">
        <f>'Moving Avg'!H640</f>
        <v>2.4164919999999968</v>
      </c>
      <c r="J640" s="6" t="str">
        <f>OBV!F640</f>
        <v>BEARISH</v>
      </c>
      <c r="K640" s="6" t="str">
        <f>OBV!G640</f>
        <v>WEAK</v>
      </c>
      <c r="L640" s="6" t="str">
        <f>OBV!H640</f>
        <v>CONFIRMED BEARISH</v>
      </c>
      <c r="M640" s="8">
        <f t="shared" si="90"/>
        <v>25</v>
      </c>
      <c r="N640" s="8">
        <f t="shared" si="91"/>
        <v>45</v>
      </c>
      <c r="O640" s="8">
        <f t="shared" si="92"/>
        <v>0</v>
      </c>
      <c r="P640" s="8">
        <f t="shared" si="93"/>
        <v>0</v>
      </c>
      <c r="Q640" s="9">
        <f t="shared" si="94"/>
        <v>24.5</v>
      </c>
      <c r="R640" s="9">
        <f t="shared" si="95"/>
        <v>14</v>
      </c>
      <c r="S640" s="9">
        <f t="shared" si="96"/>
        <v>10.5</v>
      </c>
      <c r="T640" s="9">
        <f t="shared" si="97"/>
        <v>17.5</v>
      </c>
      <c r="U640" s="8">
        <f t="shared" si="98"/>
        <v>16.333333333333332</v>
      </c>
      <c r="V640" s="8">
        <f t="shared" si="99"/>
        <v>16.625</v>
      </c>
    </row>
    <row r="641" spans="1:22" ht="13.5" x14ac:dyDescent="0.25">
      <c r="A641" s="3">
        <f>RSI!A641</f>
        <v>43236</v>
      </c>
      <c r="B641" s="2">
        <f>RSI!B641</f>
        <v>1.89</v>
      </c>
      <c r="C641" s="2">
        <f>RSI!I641</f>
        <v>33.281926891852891</v>
      </c>
      <c r="D641" s="2">
        <f>MACD!E641</f>
        <v>4.0297171545221833E-2</v>
      </c>
      <c r="E641" s="2">
        <f>MACD!F641</f>
        <v>3.8424762609852045E-2</v>
      </c>
      <c r="F641" s="2">
        <f>'Moving Avg'!D641</f>
        <v>1.952</v>
      </c>
      <c r="G641" s="2">
        <f>'Moving Avg'!F641</f>
        <v>2.024</v>
      </c>
      <c r="H641" s="2">
        <f>'Moving Avg'!G641</f>
        <v>2.1378000000000004</v>
      </c>
      <c r="I641" s="2">
        <f>'Moving Avg'!H641</f>
        <v>2.408093499999997</v>
      </c>
      <c r="J641" s="6" t="str">
        <f>OBV!F641</f>
        <v>BEARISH</v>
      </c>
      <c r="K641" s="6" t="str">
        <f>OBV!G641</f>
        <v>WEAK</v>
      </c>
      <c r="L641" s="6" t="str">
        <f>OBV!H641</f>
        <v>CONFIRMED BEARISH</v>
      </c>
      <c r="M641" s="8">
        <f t="shared" si="90"/>
        <v>25</v>
      </c>
      <c r="N641" s="8">
        <f t="shared" si="91"/>
        <v>0</v>
      </c>
      <c r="O641" s="8">
        <f t="shared" si="92"/>
        <v>0</v>
      </c>
      <c r="P641" s="8">
        <f t="shared" si="93"/>
        <v>0</v>
      </c>
      <c r="Q641" s="9">
        <f t="shared" si="94"/>
        <v>8.75</v>
      </c>
      <c r="R641" s="9">
        <f t="shared" si="95"/>
        <v>5</v>
      </c>
      <c r="S641" s="9">
        <f t="shared" si="96"/>
        <v>3.75</v>
      </c>
      <c r="T641" s="9">
        <f t="shared" si="97"/>
        <v>6.25</v>
      </c>
      <c r="U641" s="8">
        <f t="shared" si="98"/>
        <v>5.833333333333333</v>
      </c>
      <c r="V641" s="8">
        <f t="shared" si="99"/>
        <v>5.9375</v>
      </c>
    </row>
    <row r="642" spans="1:22" ht="13.5" x14ac:dyDescent="0.25">
      <c r="A642" s="3">
        <f>RSI!A642</f>
        <v>43237</v>
      </c>
      <c r="B642" s="2">
        <f>RSI!B642</f>
        <v>1.83</v>
      </c>
      <c r="C642" s="2">
        <f>RSI!I642</f>
        <v>29.284496047021705</v>
      </c>
      <c r="D642" s="2">
        <f>MACD!E642</f>
        <v>5.307526597500356E-2</v>
      </c>
      <c r="E642" s="2">
        <f>MACD!F642</f>
        <v>4.1354863282882348E-2</v>
      </c>
      <c r="F642" s="2">
        <f>'Moving Avg'!D642</f>
        <v>1.9179999999999999</v>
      </c>
      <c r="G642" s="2">
        <f>'Moving Avg'!F642</f>
        <v>2.0140000000000002</v>
      </c>
      <c r="H642" s="2">
        <f>'Moving Avg'!G642</f>
        <v>2.1332000000000009</v>
      </c>
      <c r="I642" s="2">
        <f>'Moving Avg'!H642</f>
        <v>2.3993949999999966</v>
      </c>
      <c r="J642" s="6" t="str">
        <f>OBV!F642</f>
        <v>BEARISH</v>
      </c>
      <c r="K642" s="6" t="str">
        <f>OBV!G642</f>
        <v>WEAK</v>
      </c>
      <c r="L642" s="6" t="str">
        <f>OBV!H642</f>
        <v>CONFIRMED BEARISH</v>
      </c>
      <c r="M642" s="8">
        <f t="shared" ref="M642:M705" si="100">IF(C642&lt;30,50, IF(C642&gt;70, 0, 25))</f>
        <v>50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0</v>
      </c>
      <c r="Q642" s="9">
        <f t="shared" si="94"/>
        <v>17.5</v>
      </c>
      <c r="R642" s="9">
        <f t="shared" si="95"/>
        <v>10</v>
      </c>
      <c r="S642" s="9">
        <f t="shared" si="96"/>
        <v>7.5</v>
      </c>
      <c r="T642" s="9">
        <f t="shared" si="97"/>
        <v>12.5</v>
      </c>
      <c r="U642" s="8">
        <f t="shared" si="98"/>
        <v>11.666666666666666</v>
      </c>
      <c r="V642" s="8">
        <f t="shared" si="99"/>
        <v>11.875</v>
      </c>
    </row>
    <row r="643" spans="1:22" ht="13.5" x14ac:dyDescent="0.25">
      <c r="A643" s="3">
        <f>RSI!A643</f>
        <v>43238</v>
      </c>
      <c r="B643" s="2">
        <f>RSI!B643</f>
        <v>1.81</v>
      </c>
      <c r="C643" s="2">
        <f>RSI!I643</f>
        <v>28.074061868279628</v>
      </c>
      <c r="D643" s="2">
        <f>MACD!E643</f>
        <v>6.6584311286371101E-2</v>
      </c>
      <c r="E643" s="2">
        <f>MACD!F643</f>
        <v>4.6400752883580101E-2</v>
      </c>
      <c r="F643" s="2">
        <f>'Moving Avg'!D643</f>
        <v>1.8820000000000001</v>
      </c>
      <c r="G643" s="2">
        <f>'Moving Avg'!F643</f>
        <v>1.9984999999999999</v>
      </c>
      <c r="H643" s="2">
        <f>'Moving Avg'!G643</f>
        <v>2.1258000000000008</v>
      </c>
      <c r="I643" s="2">
        <f>'Moving Avg'!H643</f>
        <v>2.3908309999999968</v>
      </c>
      <c r="J643" s="6" t="str">
        <f>OBV!F643</f>
        <v>BEARISH</v>
      </c>
      <c r="K643" s="6" t="str">
        <f>OBV!G643</f>
        <v>WEAK</v>
      </c>
      <c r="L643" s="6" t="str">
        <f>OBV!H643</f>
        <v>CONFIRMED BEARISH</v>
      </c>
      <c r="M643" s="8">
        <f t="shared" si="100"/>
        <v>50</v>
      </c>
      <c r="N643" s="8">
        <f t="shared" si="101"/>
        <v>0</v>
      </c>
      <c r="O643" s="8">
        <f t="shared" si="102"/>
        <v>0</v>
      </c>
      <c r="P643" s="8">
        <f t="shared" si="103"/>
        <v>0</v>
      </c>
      <c r="Q643" s="9">
        <f t="shared" ref="Q643:Q706" si="104">0.35*M643+N643*0.35+O643*0.15+P643*0.15</f>
        <v>17.5</v>
      </c>
      <c r="R643" s="9">
        <f t="shared" ref="R643:R706" si="105">M643*0.2+N643*0.2+O643*0.35+P643*0.25</f>
        <v>10</v>
      </c>
      <c r="S643" s="9">
        <f t="shared" ref="S643:S706" si="106">M643*0.15+N643*0.15+O643*0.25+P643*0.45</f>
        <v>7.5</v>
      </c>
      <c r="T643" s="9">
        <f t="shared" ref="T643:T706" si="107">0.25*SUM(M643:P643)</f>
        <v>12.5</v>
      </c>
      <c r="U643" s="8">
        <f t="shared" ref="U643:U706" si="108">SUM(Q643:S643)/3</f>
        <v>11.666666666666666</v>
      </c>
      <c r="V643" s="8">
        <f t="shared" ref="V643:V706" si="109">SUM(Q643:T643)/4</f>
        <v>11.875</v>
      </c>
    </row>
    <row r="644" spans="1:22" ht="13.5" x14ac:dyDescent="0.25">
      <c r="A644" s="3">
        <f>RSI!A644</f>
        <v>43241</v>
      </c>
      <c r="B644" s="2">
        <f>RSI!B644</f>
        <v>1.86</v>
      </c>
      <c r="C644" s="2">
        <f>RSI!I644</f>
        <v>35.276657794009367</v>
      </c>
      <c r="D644" s="2">
        <f>MACD!E644</f>
        <v>7.709328625925016E-2</v>
      </c>
      <c r="E644" s="2">
        <f>MACD!F644</f>
        <v>5.2539259558714121E-2</v>
      </c>
      <c r="F644" s="2">
        <f>'Moving Avg'!D644</f>
        <v>1.8640000000000001</v>
      </c>
      <c r="G644" s="2">
        <f>'Moving Avg'!F644</f>
        <v>1.9899999999999998</v>
      </c>
      <c r="H644" s="2">
        <f>'Moving Avg'!G644</f>
        <v>2.1168000000000005</v>
      </c>
      <c r="I644" s="2">
        <f>'Moving Avg'!H644</f>
        <v>2.3825169999999964</v>
      </c>
      <c r="J644" s="6" t="str">
        <f>OBV!F644</f>
        <v>BEARISH</v>
      </c>
      <c r="K644" s="6" t="str">
        <f>OBV!G644</f>
        <v>WEAK</v>
      </c>
      <c r="L644" s="6" t="str">
        <f>OBV!H644</f>
        <v>CONFIRMED BEARISH</v>
      </c>
      <c r="M644" s="8">
        <f t="shared" si="100"/>
        <v>25</v>
      </c>
      <c r="N644" s="8">
        <f t="shared" si="101"/>
        <v>0</v>
      </c>
      <c r="O644" s="8">
        <f t="shared" si="102"/>
        <v>0</v>
      </c>
      <c r="P644" s="8">
        <f t="shared" si="103"/>
        <v>0</v>
      </c>
      <c r="Q644" s="9">
        <f t="shared" si="104"/>
        <v>8.75</v>
      </c>
      <c r="R644" s="9">
        <f t="shared" si="105"/>
        <v>5</v>
      </c>
      <c r="S644" s="9">
        <f t="shared" si="106"/>
        <v>3.75</v>
      </c>
      <c r="T644" s="9">
        <f t="shared" si="107"/>
        <v>6.25</v>
      </c>
      <c r="U644" s="8">
        <f t="shared" si="108"/>
        <v>5.833333333333333</v>
      </c>
      <c r="V644" s="8">
        <f t="shared" si="109"/>
        <v>5.9375</v>
      </c>
    </row>
    <row r="645" spans="1:22" ht="13.5" x14ac:dyDescent="0.25">
      <c r="A645" s="3">
        <f>RSI!A645</f>
        <v>43242</v>
      </c>
      <c r="B645" s="2">
        <f>RSI!B645</f>
        <v>1.85</v>
      </c>
      <c r="C645" s="2">
        <f>RSI!I645</f>
        <v>34.53186036126344</v>
      </c>
      <c r="D645" s="2">
        <f>MACD!E645</f>
        <v>8.142831467094469E-2</v>
      </c>
      <c r="E645" s="2">
        <f>MACD!F645</f>
        <v>5.8317070581160244E-2</v>
      </c>
      <c r="F645" s="2">
        <f>'Moving Avg'!D645</f>
        <v>1.8480000000000001</v>
      </c>
      <c r="G645" s="2">
        <f>'Moving Avg'!F645</f>
        <v>1.9809999999999999</v>
      </c>
      <c r="H645" s="2">
        <f>'Moving Avg'!G645</f>
        <v>2.1056000000000004</v>
      </c>
      <c r="I645" s="2">
        <f>'Moving Avg'!H645</f>
        <v>2.3741529999999971</v>
      </c>
      <c r="J645" s="6" t="str">
        <f>OBV!F645</f>
        <v>BEARISH</v>
      </c>
      <c r="K645" s="6" t="str">
        <f>OBV!G645</f>
        <v>WEAK</v>
      </c>
      <c r="L645" s="6" t="str">
        <f>OBV!H645</f>
        <v>CONFIRMED BEARISH</v>
      </c>
      <c r="M645" s="8">
        <f t="shared" si="100"/>
        <v>25</v>
      </c>
      <c r="N645" s="8">
        <f t="shared" si="101"/>
        <v>0</v>
      </c>
      <c r="O645" s="8">
        <f t="shared" si="102"/>
        <v>0</v>
      </c>
      <c r="P645" s="8">
        <f t="shared" si="103"/>
        <v>0</v>
      </c>
      <c r="Q645" s="9">
        <f t="shared" si="104"/>
        <v>8.75</v>
      </c>
      <c r="R645" s="9">
        <f t="shared" si="105"/>
        <v>5</v>
      </c>
      <c r="S645" s="9">
        <f t="shared" si="106"/>
        <v>3.75</v>
      </c>
      <c r="T645" s="9">
        <f t="shared" si="107"/>
        <v>6.25</v>
      </c>
      <c r="U645" s="8">
        <f t="shared" si="108"/>
        <v>5.833333333333333</v>
      </c>
      <c r="V645" s="8">
        <f t="shared" si="109"/>
        <v>5.9375</v>
      </c>
    </row>
    <row r="646" spans="1:22" ht="13.5" x14ac:dyDescent="0.25">
      <c r="A646" s="3">
        <f>RSI!A646</f>
        <v>43243</v>
      </c>
      <c r="B646" s="2">
        <f>RSI!B646</f>
        <v>1.81</v>
      </c>
      <c r="C646" s="2">
        <f>RSI!I646</f>
        <v>31.653062637056919</v>
      </c>
      <c r="D646" s="2">
        <f>MACD!E646</f>
        <v>8.4295606849099203E-2</v>
      </c>
      <c r="E646" s="2">
        <f>MACD!F646</f>
        <v>6.3512777834748041E-2</v>
      </c>
      <c r="F646" s="2">
        <f>'Moving Avg'!D646</f>
        <v>1.8320000000000001</v>
      </c>
      <c r="G646" s="2">
        <f>'Moving Avg'!F646</f>
        <v>1.9725000000000006</v>
      </c>
      <c r="H646" s="2">
        <f>'Moving Avg'!G646</f>
        <v>2.0940000000000003</v>
      </c>
      <c r="I646" s="2">
        <f>'Moving Avg'!H646</f>
        <v>2.3655889999999973</v>
      </c>
      <c r="J646" s="6" t="str">
        <f>OBV!F646</f>
        <v>BEARISH</v>
      </c>
      <c r="K646" s="6" t="str">
        <f>OBV!G646</f>
        <v>WEAK</v>
      </c>
      <c r="L646" s="6" t="str">
        <f>OBV!H646</f>
        <v>CONFIRMED BEARISH</v>
      </c>
      <c r="M646" s="8">
        <f t="shared" si="100"/>
        <v>25</v>
      </c>
      <c r="N646" s="8">
        <f t="shared" si="101"/>
        <v>0</v>
      </c>
      <c r="O646" s="8">
        <f t="shared" si="102"/>
        <v>0</v>
      </c>
      <c r="P646" s="8">
        <f t="shared" si="103"/>
        <v>0</v>
      </c>
      <c r="Q646" s="9">
        <f t="shared" si="104"/>
        <v>8.75</v>
      </c>
      <c r="R646" s="9">
        <f t="shared" si="105"/>
        <v>5</v>
      </c>
      <c r="S646" s="9">
        <f t="shared" si="106"/>
        <v>3.75</v>
      </c>
      <c r="T646" s="9">
        <f t="shared" si="107"/>
        <v>6.25</v>
      </c>
      <c r="U646" s="8">
        <f t="shared" si="108"/>
        <v>5.833333333333333</v>
      </c>
      <c r="V646" s="8">
        <f t="shared" si="109"/>
        <v>5.9375</v>
      </c>
    </row>
    <row r="647" spans="1:22" ht="13.5" x14ac:dyDescent="0.25">
      <c r="A647" s="3">
        <f>RSI!A647</f>
        <v>43244</v>
      </c>
      <c r="B647" s="2">
        <f>RSI!B647</f>
        <v>1.71</v>
      </c>
      <c r="C647" s="2">
        <f>RSI!I647</f>
        <v>25.850882146786063</v>
      </c>
      <c r="D647" s="2">
        <f>MACD!E647</f>
        <v>9.5154076711196023E-2</v>
      </c>
      <c r="E647" s="2">
        <f>MACD!F647</f>
        <v>6.984103761003764E-2</v>
      </c>
      <c r="F647" s="2">
        <f>'Moving Avg'!D647</f>
        <v>1.8079999999999998</v>
      </c>
      <c r="G647" s="2">
        <f>'Moving Avg'!F647</f>
        <v>1.9550000000000005</v>
      </c>
      <c r="H647" s="2">
        <f>'Moving Avg'!G647</f>
        <v>2.0794000000000001</v>
      </c>
      <c r="I647" s="2">
        <f>'Moving Avg'!H647</f>
        <v>2.3565249999999969</v>
      </c>
      <c r="J647" s="6" t="str">
        <f>OBV!F647</f>
        <v>BEARISH</v>
      </c>
      <c r="K647" s="6" t="str">
        <f>OBV!G647</f>
        <v>WEAK</v>
      </c>
      <c r="L647" s="6" t="str">
        <f>OBV!H647</f>
        <v>CONFIRMED BEARISH</v>
      </c>
      <c r="M647" s="8">
        <f t="shared" si="100"/>
        <v>50</v>
      </c>
      <c r="N647" s="8">
        <f t="shared" si="101"/>
        <v>0</v>
      </c>
      <c r="O647" s="8">
        <f t="shared" si="102"/>
        <v>0</v>
      </c>
      <c r="P647" s="8">
        <f t="shared" si="103"/>
        <v>0</v>
      </c>
      <c r="Q647" s="9">
        <f t="shared" si="104"/>
        <v>17.5</v>
      </c>
      <c r="R647" s="9">
        <f t="shared" si="105"/>
        <v>10</v>
      </c>
      <c r="S647" s="9">
        <f t="shared" si="106"/>
        <v>7.5</v>
      </c>
      <c r="T647" s="9">
        <f t="shared" si="107"/>
        <v>12.5</v>
      </c>
      <c r="U647" s="8">
        <f t="shared" si="108"/>
        <v>11.666666666666666</v>
      </c>
      <c r="V647" s="8">
        <f t="shared" si="109"/>
        <v>11.875</v>
      </c>
    </row>
    <row r="648" spans="1:22" ht="13.5" x14ac:dyDescent="0.25">
      <c r="A648" s="3">
        <f>RSI!A648</f>
        <v>43245</v>
      </c>
      <c r="B648" s="2">
        <f>RSI!B648</f>
        <v>1.66</v>
      </c>
      <c r="C648" s="2">
        <f>RSI!I648</f>
        <v>23.528545061681157</v>
      </c>
      <c r="D648" s="2">
        <f>MACD!E648</f>
        <v>0.10804713342125827</v>
      </c>
      <c r="E648" s="2">
        <f>MACD!F648</f>
        <v>7.7482256772281766E-2</v>
      </c>
      <c r="F648" s="2">
        <f>'Moving Avg'!D648</f>
        <v>1.7779999999999998</v>
      </c>
      <c r="G648" s="2">
        <f>'Moving Avg'!F648</f>
        <v>1.9339999999999997</v>
      </c>
      <c r="H648" s="2">
        <f>'Moving Avg'!G648</f>
        <v>2.0649999999999999</v>
      </c>
      <c r="I648" s="2">
        <f>'Moving Avg'!H648</f>
        <v>2.3477279999999969</v>
      </c>
      <c r="J648" s="6" t="str">
        <f>OBV!F648</f>
        <v>BEARISH</v>
      </c>
      <c r="K648" s="6" t="str">
        <f>OBV!G648</f>
        <v>WEAK</v>
      </c>
      <c r="L648" s="6" t="str">
        <f>OBV!H648</f>
        <v>CONFIRMED BEARISH</v>
      </c>
      <c r="M648" s="8">
        <f t="shared" si="100"/>
        <v>50</v>
      </c>
      <c r="N648" s="8">
        <f t="shared" si="101"/>
        <v>0</v>
      </c>
      <c r="O648" s="8">
        <f t="shared" si="102"/>
        <v>0</v>
      </c>
      <c r="P648" s="8">
        <f t="shared" si="103"/>
        <v>0</v>
      </c>
      <c r="Q648" s="9">
        <f t="shared" si="104"/>
        <v>17.5</v>
      </c>
      <c r="R648" s="9">
        <f t="shared" si="105"/>
        <v>10</v>
      </c>
      <c r="S648" s="9">
        <f t="shared" si="106"/>
        <v>7.5</v>
      </c>
      <c r="T648" s="9">
        <f t="shared" si="107"/>
        <v>12.5</v>
      </c>
      <c r="U648" s="8">
        <f t="shared" si="108"/>
        <v>11.666666666666666</v>
      </c>
      <c r="V648" s="8">
        <f t="shared" si="109"/>
        <v>11.875</v>
      </c>
    </row>
    <row r="649" spans="1:22" ht="13.5" x14ac:dyDescent="0.25">
      <c r="A649" s="3">
        <f>RSI!A649</f>
        <v>43248</v>
      </c>
      <c r="B649" s="2">
        <f>RSI!B649</f>
        <v>1.65</v>
      </c>
      <c r="C649" s="2">
        <f>RSI!I649</f>
        <v>23.081926647403407</v>
      </c>
      <c r="D649" s="2">
        <f>MACD!E649</f>
        <v>0.1152648031123753</v>
      </c>
      <c r="E649" s="2">
        <f>MACD!F649</f>
        <v>8.5038766040300473E-2</v>
      </c>
      <c r="F649" s="2">
        <f>'Moving Avg'!D649</f>
        <v>1.736</v>
      </c>
      <c r="G649" s="2">
        <f>'Moving Avg'!F649</f>
        <v>1.9134999999999995</v>
      </c>
      <c r="H649" s="2">
        <f>'Moving Avg'!G649</f>
        <v>2.0512000000000001</v>
      </c>
      <c r="I649" s="2">
        <f>'Moving Avg'!H649</f>
        <v>2.338457999999997</v>
      </c>
      <c r="J649" s="6" t="str">
        <f>OBV!F649</f>
        <v>BEARISH</v>
      </c>
      <c r="K649" s="6" t="str">
        <f>OBV!G649</f>
        <v>WEAK</v>
      </c>
      <c r="L649" s="6" t="str">
        <f>OBV!H649</f>
        <v>CONFIRMED BEARISH</v>
      </c>
      <c r="M649" s="8">
        <f t="shared" si="100"/>
        <v>50</v>
      </c>
      <c r="N649" s="8">
        <f t="shared" si="101"/>
        <v>0</v>
      </c>
      <c r="O649" s="8">
        <f t="shared" si="102"/>
        <v>0</v>
      </c>
      <c r="P649" s="8">
        <f t="shared" si="103"/>
        <v>0</v>
      </c>
      <c r="Q649" s="9">
        <f t="shared" si="104"/>
        <v>17.5</v>
      </c>
      <c r="R649" s="9">
        <f t="shared" si="105"/>
        <v>10</v>
      </c>
      <c r="S649" s="9">
        <f t="shared" si="106"/>
        <v>7.5</v>
      </c>
      <c r="T649" s="9">
        <f t="shared" si="107"/>
        <v>12.5</v>
      </c>
      <c r="U649" s="8">
        <f t="shared" si="108"/>
        <v>11.666666666666666</v>
      </c>
      <c r="V649" s="8">
        <f t="shared" si="109"/>
        <v>11.875</v>
      </c>
    </row>
    <row r="650" spans="1:22" ht="13.5" x14ac:dyDescent="0.25">
      <c r="A650" s="3">
        <f>RSI!A650</f>
        <v>43249</v>
      </c>
      <c r="B650" s="2">
        <f>RSI!B650</f>
        <v>1.68</v>
      </c>
      <c r="C650" s="2">
        <f>RSI!I650</f>
        <v>27.526467679713932</v>
      </c>
      <c r="D650" s="2">
        <f>MACD!E650</f>
        <v>0.11772577163832354</v>
      </c>
      <c r="E650" s="2">
        <f>MACD!F650</f>
        <v>9.1576167159905089E-2</v>
      </c>
      <c r="F650" s="2">
        <f>'Moving Avg'!D650</f>
        <v>1.702</v>
      </c>
      <c r="G650" s="2">
        <f>'Moving Avg'!F650</f>
        <v>1.8954999999999995</v>
      </c>
      <c r="H650" s="2">
        <f>'Moving Avg'!G650</f>
        <v>2.0394000000000001</v>
      </c>
      <c r="I650" s="2">
        <f>'Moving Avg'!H650</f>
        <v>2.3294789999999974</v>
      </c>
      <c r="J650" s="6" t="str">
        <f>OBV!F650</f>
        <v>BEARISH</v>
      </c>
      <c r="K650" s="6" t="str">
        <f>OBV!G650</f>
        <v>WEAK</v>
      </c>
      <c r="L650" s="6" t="str">
        <f>OBV!H650</f>
        <v>CONFIRMED BEARISH</v>
      </c>
      <c r="M650" s="8">
        <f t="shared" si="100"/>
        <v>50</v>
      </c>
      <c r="N650" s="8">
        <f t="shared" si="101"/>
        <v>0</v>
      </c>
      <c r="O650" s="8">
        <f t="shared" si="102"/>
        <v>0</v>
      </c>
      <c r="P650" s="8">
        <f t="shared" si="103"/>
        <v>0</v>
      </c>
      <c r="Q650" s="9">
        <f t="shared" si="104"/>
        <v>17.5</v>
      </c>
      <c r="R650" s="9">
        <f t="shared" si="105"/>
        <v>10</v>
      </c>
      <c r="S650" s="9">
        <f t="shared" si="106"/>
        <v>7.5</v>
      </c>
      <c r="T650" s="9">
        <f t="shared" si="107"/>
        <v>12.5</v>
      </c>
      <c r="U650" s="8">
        <f t="shared" si="108"/>
        <v>11.666666666666666</v>
      </c>
      <c r="V650" s="8">
        <f t="shared" si="109"/>
        <v>11.875</v>
      </c>
    </row>
    <row r="651" spans="1:22" ht="13.5" x14ac:dyDescent="0.25">
      <c r="A651" s="3">
        <f>RSI!A651</f>
        <v>43250</v>
      </c>
      <c r="B651" s="2">
        <f>RSI!B651</f>
        <v>1.75</v>
      </c>
      <c r="C651" s="2">
        <f>RSI!I651</f>
        <v>36.715270261132076</v>
      </c>
      <c r="D651" s="2">
        <f>MACD!E651</f>
        <v>0.10982224815707675</v>
      </c>
      <c r="E651" s="2">
        <f>MACD!F651</f>
        <v>9.5225383359339416E-2</v>
      </c>
      <c r="F651" s="2">
        <f>'Moving Avg'!D651</f>
        <v>1.69</v>
      </c>
      <c r="G651" s="2">
        <f>'Moving Avg'!F651</f>
        <v>1.8794999999999997</v>
      </c>
      <c r="H651" s="2">
        <f>'Moving Avg'!G651</f>
        <v>2.0310000000000001</v>
      </c>
      <c r="I651" s="2">
        <f>'Moving Avg'!H651</f>
        <v>2.3208499999999974</v>
      </c>
      <c r="J651" s="6" t="str">
        <f>OBV!F651</f>
        <v>BULLISH</v>
      </c>
      <c r="K651" s="6" t="str">
        <f>OBV!G651</f>
        <v>STRONG</v>
      </c>
      <c r="L651" s="6" t="str">
        <f>OBV!H651</f>
        <v>BULLISH DIVERGENCE</v>
      </c>
      <c r="M651" s="8">
        <f t="shared" si="100"/>
        <v>25</v>
      </c>
      <c r="N651" s="8">
        <f t="shared" si="101"/>
        <v>0</v>
      </c>
      <c r="O651" s="8">
        <f t="shared" si="102"/>
        <v>0</v>
      </c>
      <c r="P651" s="8">
        <f t="shared" si="103"/>
        <v>83</v>
      </c>
      <c r="Q651" s="9">
        <f t="shared" si="104"/>
        <v>21.2</v>
      </c>
      <c r="R651" s="9">
        <f t="shared" si="105"/>
        <v>25.75</v>
      </c>
      <c r="S651" s="9">
        <f t="shared" si="106"/>
        <v>41.1</v>
      </c>
      <c r="T651" s="9">
        <f t="shared" si="107"/>
        <v>27</v>
      </c>
      <c r="U651" s="8">
        <f t="shared" si="108"/>
        <v>29.350000000000005</v>
      </c>
      <c r="V651" s="8">
        <f t="shared" si="109"/>
        <v>28.762500000000003</v>
      </c>
    </row>
    <row r="652" spans="1:22" ht="13.5" x14ac:dyDescent="0.25">
      <c r="A652" s="3">
        <f>RSI!A652</f>
        <v>43251</v>
      </c>
      <c r="B652" s="2">
        <f>RSI!B652</f>
        <v>1.75</v>
      </c>
      <c r="C652" s="2">
        <f>RSI!I652</f>
        <v>36.715270261132076</v>
      </c>
      <c r="D652" s="2">
        <f>MACD!E652</f>
        <v>9.4743165678526475E-2</v>
      </c>
      <c r="E652" s="2">
        <f>MACD!F652</f>
        <v>9.5128939823176842E-2</v>
      </c>
      <c r="F652" s="2">
        <f>'Moving Avg'!D652</f>
        <v>1.6979999999999997</v>
      </c>
      <c r="G652" s="2">
        <f>'Moving Avg'!F652</f>
        <v>1.8640000000000001</v>
      </c>
      <c r="H652" s="2">
        <f>'Moving Avg'!G652</f>
        <v>2.0244</v>
      </c>
      <c r="I652" s="2">
        <f>'Moving Avg'!H652</f>
        <v>2.3120999999999974</v>
      </c>
      <c r="J652" s="6" t="str">
        <f>OBV!F652</f>
        <v>BULLISH</v>
      </c>
      <c r="K652" s="6" t="str">
        <f>OBV!G652</f>
        <v>STRONG</v>
      </c>
      <c r="L652" s="6" t="str">
        <f>OBV!H652</f>
        <v>CONFIRMED BULLISH</v>
      </c>
      <c r="M652" s="8">
        <f t="shared" si="100"/>
        <v>25</v>
      </c>
      <c r="N652" s="8">
        <f t="shared" si="101"/>
        <v>45</v>
      </c>
      <c r="O652" s="8">
        <f t="shared" si="102"/>
        <v>0</v>
      </c>
      <c r="P652" s="8">
        <f t="shared" si="103"/>
        <v>100</v>
      </c>
      <c r="Q652" s="9">
        <f t="shared" si="104"/>
        <v>39.5</v>
      </c>
      <c r="R652" s="9">
        <f t="shared" si="105"/>
        <v>39</v>
      </c>
      <c r="S652" s="9">
        <f t="shared" si="106"/>
        <v>55.5</v>
      </c>
      <c r="T652" s="9">
        <f t="shared" si="107"/>
        <v>42.5</v>
      </c>
      <c r="U652" s="8">
        <f t="shared" si="108"/>
        <v>44.666666666666664</v>
      </c>
      <c r="V652" s="8">
        <f t="shared" si="109"/>
        <v>44.125</v>
      </c>
    </row>
    <row r="653" spans="1:22" ht="13.5" x14ac:dyDescent="0.25">
      <c r="A653" s="3">
        <f>RSI!A653</f>
        <v>43252</v>
      </c>
      <c r="B653" s="2">
        <f>RSI!B653</f>
        <v>1.73</v>
      </c>
      <c r="C653" s="2">
        <f>RSI!I653</f>
        <v>35.234953956719423</v>
      </c>
      <c r="D653" s="2">
        <f>MACD!E653</f>
        <v>8.116561484002105E-2</v>
      </c>
      <c r="E653" s="2">
        <f>MACD!F653</f>
        <v>9.2336274826545689E-2</v>
      </c>
      <c r="F653" s="2">
        <f>'Moving Avg'!D653</f>
        <v>1.7120000000000002</v>
      </c>
      <c r="G653" s="2">
        <f>'Moving Avg'!F653</f>
        <v>1.8474999999999997</v>
      </c>
      <c r="H653" s="2">
        <f>'Moving Avg'!G653</f>
        <v>2.0198</v>
      </c>
      <c r="I653" s="2">
        <f>'Moving Avg'!H653</f>
        <v>2.3031499999999978</v>
      </c>
      <c r="J653" s="6" t="str">
        <f>OBV!F653</f>
        <v>BULLISH</v>
      </c>
      <c r="K653" s="6" t="str">
        <f>OBV!G653</f>
        <v>WEAK</v>
      </c>
      <c r="L653" s="6" t="str">
        <f>OBV!H653</f>
        <v>CONFIRMED BULLISH</v>
      </c>
      <c r="M653" s="8">
        <f t="shared" si="100"/>
        <v>25</v>
      </c>
      <c r="N653" s="8">
        <f t="shared" si="101"/>
        <v>45</v>
      </c>
      <c r="O653" s="8">
        <f t="shared" si="102"/>
        <v>0</v>
      </c>
      <c r="P653" s="8">
        <f t="shared" si="103"/>
        <v>67</v>
      </c>
      <c r="Q653" s="9">
        <f t="shared" si="104"/>
        <v>34.549999999999997</v>
      </c>
      <c r="R653" s="9">
        <f t="shared" si="105"/>
        <v>30.75</v>
      </c>
      <c r="S653" s="9">
        <f t="shared" si="106"/>
        <v>40.650000000000006</v>
      </c>
      <c r="T653" s="9">
        <f t="shared" si="107"/>
        <v>34.25</v>
      </c>
      <c r="U653" s="8">
        <f t="shared" si="108"/>
        <v>35.31666666666667</v>
      </c>
      <c r="V653" s="8">
        <f t="shared" si="109"/>
        <v>35.049999999999997</v>
      </c>
    </row>
    <row r="654" spans="1:22" ht="13.5" x14ac:dyDescent="0.25">
      <c r="A654" s="3">
        <f>RSI!A654</f>
        <v>43255</v>
      </c>
      <c r="B654" s="2">
        <f>RSI!B654</f>
        <v>1.73</v>
      </c>
      <c r="C654" s="2">
        <f>RSI!I654</f>
        <v>35.234953956719423</v>
      </c>
      <c r="D654" s="2">
        <f>MACD!E654</f>
        <v>7.8206956891448298E-2</v>
      </c>
      <c r="E654" s="2">
        <f>MACD!F654</f>
        <v>8.9510411239526216E-2</v>
      </c>
      <c r="F654" s="2">
        <f>'Moving Avg'!D654</f>
        <v>1.7280000000000002</v>
      </c>
      <c r="G654" s="2">
        <f>'Moving Avg'!F654</f>
        <v>1.8304999999999996</v>
      </c>
      <c r="H654" s="2">
        <f>'Moving Avg'!G654</f>
        <v>2.0156000000000005</v>
      </c>
      <c r="I654" s="2">
        <f>'Moving Avg'!H654</f>
        <v>2.2943999999999978</v>
      </c>
      <c r="J654" s="6" t="str">
        <f>OBV!F654</f>
        <v>BULLISH</v>
      </c>
      <c r="K654" s="6" t="str">
        <f>OBV!G654</f>
        <v>WEAK</v>
      </c>
      <c r="L654" s="6" t="str">
        <f>OBV!H654</f>
        <v>CONFIRMED BULLISH</v>
      </c>
      <c r="M654" s="8">
        <f t="shared" si="100"/>
        <v>25</v>
      </c>
      <c r="N654" s="8">
        <f t="shared" si="101"/>
        <v>45</v>
      </c>
      <c r="O654" s="8">
        <f t="shared" si="102"/>
        <v>0</v>
      </c>
      <c r="P654" s="8">
        <f t="shared" si="103"/>
        <v>67</v>
      </c>
      <c r="Q654" s="9">
        <f t="shared" si="104"/>
        <v>34.549999999999997</v>
      </c>
      <c r="R654" s="9">
        <f t="shared" si="105"/>
        <v>30.75</v>
      </c>
      <c r="S654" s="9">
        <f t="shared" si="106"/>
        <v>40.650000000000006</v>
      </c>
      <c r="T654" s="9">
        <f t="shared" si="107"/>
        <v>34.25</v>
      </c>
      <c r="U654" s="8">
        <f t="shared" si="108"/>
        <v>35.31666666666667</v>
      </c>
      <c r="V654" s="8">
        <f t="shared" si="109"/>
        <v>35.049999999999997</v>
      </c>
    </row>
    <row r="655" spans="1:22" ht="13.5" x14ac:dyDescent="0.25">
      <c r="A655" s="3">
        <f>RSI!A655</f>
        <v>43256</v>
      </c>
      <c r="B655" s="2">
        <f>RSI!B655</f>
        <v>1.68</v>
      </c>
      <c r="C655" s="2">
        <f>RSI!I655</f>
        <v>31.547077975708277</v>
      </c>
      <c r="D655" s="2">
        <f>MACD!E655</f>
        <v>7.8644396311894793E-2</v>
      </c>
      <c r="E655" s="2">
        <f>MACD!F655</f>
        <v>8.7337208253999932E-2</v>
      </c>
      <c r="F655" s="2">
        <f>'Moving Avg'!D655</f>
        <v>1.7280000000000002</v>
      </c>
      <c r="G655" s="2">
        <f>'Moving Avg'!F655</f>
        <v>1.8129999999999999</v>
      </c>
      <c r="H655" s="2">
        <f>'Moving Avg'!G655</f>
        <v>2.0100000000000002</v>
      </c>
      <c r="I655" s="2">
        <f>'Moving Avg'!H655</f>
        <v>2.2855999999999979</v>
      </c>
      <c r="J655" s="6" t="str">
        <f>OBV!F655</f>
        <v>BEARISH</v>
      </c>
      <c r="K655" s="6" t="str">
        <f>OBV!G655</f>
        <v>WEAK</v>
      </c>
      <c r="L655" s="6" t="str">
        <f>OBV!H655</f>
        <v>NEUTRAL</v>
      </c>
      <c r="M655" s="8">
        <f t="shared" si="100"/>
        <v>25</v>
      </c>
      <c r="N655" s="8">
        <f t="shared" si="101"/>
        <v>45</v>
      </c>
      <c r="O655" s="8">
        <f t="shared" si="102"/>
        <v>0</v>
      </c>
      <c r="P655" s="8">
        <f t="shared" si="103"/>
        <v>0</v>
      </c>
      <c r="Q655" s="9">
        <f t="shared" si="104"/>
        <v>24.5</v>
      </c>
      <c r="R655" s="9">
        <f t="shared" si="105"/>
        <v>14</v>
      </c>
      <c r="S655" s="9">
        <f t="shared" si="106"/>
        <v>10.5</v>
      </c>
      <c r="T655" s="9">
        <f t="shared" si="107"/>
        <v>17.5</v>
      </c>
      <c r="U655" s="8">
        <f t="shared" si="108"/>
        <v>16.333333333333332</v>
      </c>
      <c r="V655" s="8">
        <f t="shared" si="109"/>
        <v>16.625</v>
      </c>
    </row>
    <row r="656" spans="1:22" ht="13.5" x14ac:dyDescent="0.25">
      <c r="A656" s="3">
        <f>RSI!A656</f>
        <v>43257</v>
      </c>
      <c r="B656" s="2">
        <f>RSI!B656</f>
        <v>1.7</v>
      </c>
      <c r="C656" s="2">
        <f>RSI!I656</f>
        <v>34.500238098929344</v>
      </c>
      <c r="D656" s="2">
        <f>MACD!E656</f>
        <v>7.2392881369943485E-2</v>
      </c>
      <c r="E656" s="2">
        <f>MACD!F656</f>
        <v>8.4348342877188648E-2</v>
      </c>
      <c r="F656" s="2">
        <f>'Moving Avg'!D656</f>
        <v>1.718</v>
      </c>
      <c r="G656" s="2">
        <f>'Moving Avg'!F656</f>
        <v>1.798</v>
      </c>
      <c r="H656" s="2">
        <f>'Moving Avg'!G656</f>
        <v>2.0026000000000006</v>
      </c>
      <c r="I656" s="2">
        <f>'Moving Avg'!H656</f>
        <v>2.2768999999999981</v>
      </c>
      <c r="J656" s="6" t="str">
        <f>OBV!F656</f>
        <v>BULLISH</v>
      </c>
      <c r="K656" s="6" t="str">
        <f>OBV!G656</f>
        <v>STRONG</v>
      </c>
      <c r="L656" s="6" t="str">
        <f>OBV!H656</f>
        <v>BULLISH DIVERGENCE</v>
      </c>
      <c r="M656" s="8">
        <f t="shared" si="100"/>
        <v>25</v>
      </c>
      <c r="N656" s="8">
        <f t="shared" si="101"/>
        <v>45</v>
      </c>
      <c r="O656" s="8">
        <f t="shared" si="102"/>
        <v>0</v>
      </c>
      <c r="P656" s="8">
        <f t="shared" si="103"/>
        <v>83</v>
      </c>
      <c r="Q656" s="9">
        <f t="shared" si="104"/>
        <v>36.950000000000003</v>
      </c>
      <c r="R656" s="9">
        <f t="shared" si="105"/>
        <v>34.75</v>
      </c>
      <c r="S656" s="9">
        <f t="shared" si="106"/>
        <v>47.85</v>
      </c>
      <c r="T656" s="9">
        <f t="shared" si="107"/>
        <v>38.25</v>
      </c>
      <c r="U656" s="8">
        <f t="shared" si="108"/>
        <v>39.85</v>
      </c>
      <c r="V656" s="8">
        <f t="shared" si="109"/>
        <v>39.450000000000003</v>
      </c>
    </row>
    <row r="657" spans="1:22" ht="13.5" x14ac:dyDescent="0.25">
      <c r="A657" s="3">
        <f>RSI!A657</f>
        <v>43258</v>
      </c>
      <c r="B657" s="2">
        <f>RSI!B657</f>
        <v>1.75</v>
      </c>
      <c r="C657" s="2">
        <f>RSI!I657</f>
        <v>41.316351442871714</v>
      </c>
      <c r="D657" s="2">
        <f>MACD!E657</f>
        <v>4.8835222867047889E-2</v>
      </c>
      <c r="E657" s="2">
        <f>MACD!F657</f>
        <v>7.7245718875160491E-2</v>
      </c>
      <c r="F657" s="2">
        <f>'Moving Avg'!D657</f>
        <v>1.718</v>
      </c>
      <c r="G657" s="2">
        <f>'Moving Avg'!F657</f>
        <v>1.7855000000000001</v>
      </c>
      <c r="H657" s="2">
        <f>'Moving Avg'!G657</f>
        <v>1.9938000000000005</v>
      </c>
      <c r="I657" s="2">
        <f>'Moving Avg'!H657</f>
        <v>2.2684999999999982</v>
      </c>
      <c r="J657" s="6" t="str">
        <f>OBV!F657</f>
        <v>BULLISH</v>
      </c>
      <c r="K657" s="6" t="str">
        <f>OBV!G657</f>
        <v>STRONG</v>
      </c>
      <c r="L657" s="6" t="str">
        <f>OBV!H657</f>
        <v>NEUTRAL</v>
      </c>
      <c r="M657" s="8">
        <f t="shared" si="100"/>
        <v>25</v>
      </c>
      <c r="N657" s="8">
        <f t="shared" si="101"/>
        <v>100</v>
      </c>
      <c r="O657" s="8">
        <f t="shared" si="102"/>
        <v>0</v>
      </c>
      <c r="P657" s="8">
        <f t="shared" si="103"/>
        <v>66</v>
      </c>
      <c r="Q657" s="9">
        <f t="shared" si="104"/>
        <v>53.65</v>
      </c>
      <c r="R657" s="9">
        <f t="shared" si="105"/>
        <v>41.5</v>
      </c>
      <c r="S657" s="9">
        <f t="shared" si="106"/>
        <v>48.45</v>
      </c>
      <c r="T657" s="9">
        <f t="shared" si="107"/>
        <v>47.75</v>
      </c>
      <c r="U657" s="8">
        <f t="shared" si="108"/>
        <v>47.866666666666674</v>
      </c>
      <c r="V657" s="8">
        <f t="shared" si="109"/>
        <v>47.837500000000006</v>
      </c>
    </row>
    <row r="658" spans="1:22" ht="13.5" x14ac:dyDescent="0.25">
      <c r="A658" s="3">
        <f>RSI!A658</f>
        <v>43259</v>
      </c>
      <c r="B658" s="2">
        <f>RSI!B658</f>
        <v>1.75</v>
      </c>
      <c r="C658" s="2">
        <f>RSI!I658</f>
        <v>41.316351442871714</v>
      </c>
      <c r="D658" s="2">
        <f>MACD!E658</f>
        <v>2.1673693010169082E-2</v>
      </c>
      <c r="E658" s="2">
        <f>MACD!F658</f>
        <v>6.6131313702162214E-2</v>
      </c>
      <c r="F658" s="2">
        <f>'Moving Avg'!D658</f>
        <v>1.722</v>
      </c>
      <c r="G658" s="2">
        <f>'Moving Avg'!F658</f>
        <v>1.7734999999999999</v>
      </c>
      <c r="H658" s="2">
        <f>'Moving Avg'!G658</f>
        <v>1.9838000000000005</v>
      </c>
      <c r="I658" s="2">
        <f>'Moving Avg'!H658</f>
        <v>2.2602499999999983</v>
      </c>
      <c r="J658" s="6" t="str">
        <f>OBV!F658</f>
        <v>BULLISH</v>
      </c>
      <c r="K658" s="6" t="str">
        <f>OBV!G658</f>
        <v>STRONG</v>
      </c>
      <c r="L658" s="6" t="str">
        <f>OBV!H658</f>
        <v>CONFIRMED BULLISH</v>
      </c>
      <c r="M658" s="8">
        <f t="shared" si="100"/>
        <v>25</v>
      </c>
      <c r="N658" s="8">
        <f t="shared" si="101"/>
        <v>100</v>
      </c>
      <c r="O658" s="8">
        <f t="shared" si="102"/>
        <v>0</v>
      </c>
      <c r="P658" s="8">
        <f t="shared" si="103"/>
        <v>100</v>
      </c>
      <c r="Q658" s="9">
        <f t="shared" si="104"/>
        <v>58.75</v>
      </c>
      <c r="R658" s="9">
        <f t="shared" si="105"/>
        <v>50</v>
      </c>
      <c r="S658" s="9">
        <f t="shared" si="106"/>
        <v>63.75</v>
      </c>
      <c r="T658" s="9">
        <f t="shared" si="107"/>
        <v>56.25</v>
      </c>
      <c r="U658" s="8">
        <f t="shared" si="108"/>
        <v>57.5</v>
      </c>
      <c r="V658" s="8">
        <f t="shared" si="109"/>
        <v>57.1875</v>
      </c>
    </row>
    <row r="659" spans="1:22" ht="13.5" x14ac:dyDescent="0.25">
      <c r="A659" s="3">
        <f>RSI!A659</f>
        <v>43262</v>
      </c>
      <c r="B659" s="2">
        <f>RSI!B659</f>
        <v>1.78</v>
      </c>
      <c r="C659" s="2">
        <f>RSI!I659</f>
        <v>45.278882314565941</v>
      </c>
      <c r="D659" s="2">
        <f>MACD!E659</f>
        <v>-4.6400263137122977E-3</v>
      </c>
      <c r="E659" s="2">
        <f>MACD!F659</f>
        <v>5.1977045698987312E-2</v>
      </c>
      <c r="F659" s="2">
        <f>'Moving Avg'!D659</f>
        <v>1.732</v>
      </c>
      <c r="G659" s="2">
        <f>'Moving Avg'!F659</f>
        <v>1.7649999999999999</v>
      </c>
      <c r="H659" s="2">
        <f>'Moving Avg'!G659</f>
        <v>1.9728000000000006</v>
      </c>
      <c r="I659" s="2">
        <f>'Moving Avg'!H659</f>
        <v>2.2526499999999978</v>
      </c>
      <c r="J659" s="6" t="str">
        <f>OBV!F659</f>
        <v>BULLISH</v>
      </c>
      <c r="K659" s="6" t="str">
        <f>OBV!G659</f>
        <v>STRONG</v>
      </c>
      <c r="L659" s="6" t="str">
        <f>OBV!H659</f>
        <v>CONFIRMED BULLISH</v>
      </c>
      <c r="M659" s="8">
        <f t="shared" si="100"/>
        <v>25</v>
      </c>
      <c r="N659" s="8">
        <f t="shared" si="101"/>
        <v>100</v>
      </c>
      <c r="O659" s="8">
        <f t="shared" si="102"/>
        <v>0</v>
      </c>
      <c r="P659" s="8">
        <f t="shared" si="103"/>
        <v>100</v>
      </c>
      <c r="Q659" s="9">
        <f t="shared" si="104"/>
        <v>58.75</v>
      </c>
      <c r="R659" s="9">
        <f t="shared" si="105"/>
        <v>50</v>
      </c>
      <c r="S659" s="9">
        <f t="shared" si="106"/>
        <v>63.75</v>
      </c>
      <c r="T659" s="9">
        <f t="shared" si="107"/>
        <v>56.25</v>
      </c>
      <c r="U659" s="8">
        <f t="shared" si="108"/>
        <v>57.5</v>
      </c>
      <c r="V659" s="8">
        <f t="shared" si="109"/>
        <v>57.1875</v>
      </c>
    </row>
    <row r="660" spans="1:22" ht="13.5" x14ac:dyDescent="0.25">
      <c r="A660" s="3">
        <f>RSI!A660</f>
        <v>43263</v>
      </c>
      <c r="B660" s="2">
        <f>RSI!B660</f>
        <v>1.74</v>
      </c>
      <c r="C660" s="2">
        <f>RSI!I660</f>
        <v>41.27680860754662</v>
      </c>
      <c r="D660" s="2">
        <f>MACD!E660</f>
        <v>-1.910644428753705E-2</v>
      </c>
      <c r="E660" s="2">
        <f>MACD!F660</f>
        <v>3.7760347701682441E-2</v>
      </c>
      <c r="F660" s="2">
        <f>'Moving Avg'!D660</f>
        <v>1.7440000000000002</v>
      </c>
      <c r="G660" s="2">
        <f>'Moving Avg'!F660</f>
        <v>1.7555000000000001</v>
      </c>
      <c r="H660" s="2">
        <f>'Moving Avg'!G660</f>
        <v>1.9606000000000003</v>
      </c>
      <c r="I660" s="2">
        <f>'Moving Avg'!H660</f>
        <v>2.2448499999999982</v>
      </c>
      <c r="J660" s="6" t="str">
        <f>OBV!F660</f>
        <v>BULLISH</v>
      </c>
      <c r="K660" s="6" t="str">
        <f>OBV!G660</f>
        <v>STRONG</v>
      </c>
      <c r="L660" s="6" t="str">
        <f>OBV!H660</f>
        <v>CONFIRMED BULLISH</v>
      </c>
      <c r="M660" s="8">
        <f t="shared" si="100"/>
        <v>25</v>
      </c>
      <c r="N660" s="8">
        <f t="shared" si="101"/>
        <v>100</v>
      </c>
      <c r="O660" s="8">
        <f t="shared" si="102"/>
        <v>0</v>
      </c>
      <c r="P660" s="8">
        <f t="shared" si="103"/>
        <v>100</v>
      </c>
      <c r="Q660" s="9">
        <f t="shared" si="104"/>
        <v>58.75</v>
      </c>
      <c r="R660" s="9">
        <f t="shared" si="105"/>
        <v>50</v>
      </c>
      <c r="S660" s="9">
        <f t="shared" si="106"/>
        <v>63.75</v>
      </c>
      <c r="T660" s="9">
        <f t="shared" si="107"/>
        <v>56.25</v>
      </c>
      <c r="U660" s="8">
        <f t="shared" si="108"/>
        <v>57.5</v>
      </c>
      <c r="V660" s="8">
        <f t="shared" si="109"/>
        <v>57.1875</v>
      </c>
    </row>
    <row r="661" spans="1:22" ht="13.5" x14ac:dyDescent="0.25">
      <c r="A661" s="3">
        <f>RSI!A661</f>
        <v>43264</v>
      </c>
      <c r="B661" s="2">
        <f>RSI!B661</f>
        <v>1.74</v>
      </c>
      <c r="C661" s="2">
        <f>RSI!I661</f>
        <v>41.27680860754662</v>
      </c>
      <c r="D661" s="2">
        <f>MACD!E661</f>
        <v>-2.013732510135946E-2</v>
      </c>
      <c r="E661" s="2">
        <f>MACD!F661</f>
        <v>2.6180813141074063E-2</v>
      </c>
      <c r="F661" s="2">
        <f>'Moving Avg'!D661</f>
        <v>1.752</v>
      </c>
      <c r="G661" s="2">
        <f>'Moving Avg'!F661</f>
        <v>1.748</v>
      </c>
      <c r="H661" s="2">
        <f>'Moving Avg'!G661</f>
        <v>1.9484000000000006</v>
      </c>
      <c r="I661" s="2">
        <f>'Moving Avg'!H661</f>
        <v>2.2370499999999982</v>
      </c>
      <c r="J661" s="6" t="str">
        <f>OBV!F661</f>
        <v>BULLISH</v>
      </c>
      <c r="K661" s="6" t="str">
        <f>OBV!G661</f>
        <v>STRONG</v>
      </c>
      <c r="L661" s="6" t="str">
        <f>OBV!H661</f>
        <v>CONFIRMED BULLISH</v>
      </c>
      <c r="M661" s="8">
        <f t="shared" si="100"/>
        <v>25</v>
      </c>
      <c r="N661" s="8">
        <f t="shared" si="101"/>
        <v>100</v>
      </c>
      <c r="O661" s="8">
        <f t="shared" si="102"/>
        <v>0</v>
      </c>
      <c r="P661" s="8">
        <f t="shared" si="103"/>
        <v>100</v>
      </c>
      <c r="Q661" s="9">
        <f t="shared" si="104"/>
        <v>58.75</v>
      </c>
      <c r="R661" s="9">
        <f t="shared" si="105"/>
        <v>50</v>
      </c>
      <c r="S661" s="9">
        <f t="shared" si="106"/>
        <v>63.75</v>
      </c>
      <c r="T661" s="9">
        <f t="shared" si="107"/>
        <v>56.25</v>
      </c>
      <c r="U661" s="8">
        <f t="shared" si="108"/>
        <v>57.5</v>
      </c>
      <c r="V661" s="8">
        <f t="shared" si="109"/>
        <v>57.1875</v>
      </c>
    </row>
    <row r="662" spans="1:22" ht="13.5" x14ac:dyDescent="0.25">
      <c r="A662" s="3">
        <f>RSI!A662</f>
        <v>43265</v>
      </c>
      <c r="B662" s="2">
        <f>RSI!B662</f>
        <v>1.74</v>
      </c>
      <c r="C662" s="2">
        <f>RSI!I662</f>
        <v>41.27680860754662</v>
      </c>
      <c r="D662" s="2">
        <f>MACD!E662</f>
        <v>-2.0601549954338827E-2</v>
      </c>
      <c r="E662" s="2">
        <f>MACD!F662</f>
        <v>1.6824340521991485E-2</v>
      </c>
      <c r="F662" s="2">
        <f>'Moving Avg'!D662</f>
        <v>1.75</v>
      </c>
      <c r="G662" s="2">
        <f>'Moving Avg'!F662</f>
        <v>1.7435000000000003</v>
      </c>
      <c r="H662" s="2">
        <f>'Moving Avg'!G662</f>
        <v>1.9378000000000006</v>
      </c>
      <c r="I662" s="2">
        <f>'Moving Avg'!H662</f>
        <v>2.2292999999999985</v>
      </c>
      <c r="J662" s="6" t="str">
        <f>OBV!F662</f>
        <v>BULLISH</v>
      </c>
      <c r="K662" s="6" t="str">
        <f>OBV!G662</f>
        <v>NEUTRAL</v>
      </c>
      <c r="L662" s="6" t="str">
        <f>OBV!H662</f>
        <v>BULLISH DIVERGENCE</v>
      </c>
      <c r="M662" s="8">
        <f t="shared" si="100"/>
        <v>25</v>
      </c>
      <c r="N662" s="8">
        <f t="shared" si="101"/>
        <v>100</v>
      </c>
      <c r="O662" s="8">
        <f t="shared" si="102"/>
        <v>0</v>
      </c>
      <c r="P662" s="8">
        <f t="shared" si="103"/>
        <v>66.5</v>
      </c>
      <c r="Q662" s="9">
        <f t="shared" si="104"/>
        <v>53.725000000000001</v>
      </c>
      <c r="R662" s="9">
        <f t="shared" si="105"/>
        <v>41.625</v>
      </c>
      <c r="S662" s="9">
        <f t="shared" si="106"/>
        <v>48.674999999999997</v>
      </c>
      <c r="T662" s="9">
        <f t="shared" si="107"/>
        <v>47.875</v>
      </c>
      <c r="U662" s="8">
        <f t="shared" si="108"/>
        <v>48.008333333333326</v>
      </c>
      <c r="V662" s="8">
        <f t="shared" si="109"/>
        <v>47.974999999999994</v>
      </c>
    </row>
    <row r="663" spans="1:22" ht="13.5" x14ac:dyDescent="0.25">
      <c r="A663" s="3">
        <f>RSI!A663</f>
        <v>43269</v>
      </c>
      <c r="B663" s="2">
        <f>RSI!B663</f>
        <v>1.78</v>
      </c>
      <c r="C663" s="2">
        <f>RSI!I663</f>
        <v>47.1149711310009</v>
      </c>
      <c r="D663" s="2">
        <f>MACD!E663</f>
        <v>-2.6656409312606488E-2</v>
      </c>
      <c r="E663" s="2">
        <f>MACD!F663</f>
        <v>8.1281905550718916E-3</v>
      </c>
      <c r="F663" s="2">
        <f>'Moving Avg'!D663</f>
        <v>1.7559999999999998</v>
      </c>
      <c r="G663" s="2">
        <f>'Moving Avg'!F663</f>
        <v>1.7419999999999998</v>
      </c>
      <c r="H663" s="2">
        <f>'Moving Avg'!G663</f>
        <v>1.9284000000000006</v>
      </c>
      <c r="I663" s="2">
        <f>'Moving Avg'!H663</f>
        <v>2.2217499999999983</v>
      </c>
      <c r="J663" s="6" t="str">
        <f>OBV!F663</f>
        <v>BULLISH</v>
      </c>
      <c r="K663" s="6" t="str">
        <f>OBV!G663</f>
        <v>STRONG</v>
      </c>
      <c r="L663" s="6" t="str">
        <f>OBV!H663</f>
        <v>CONFIRMED BULLISH</v>
      </c>
      <c r="M663" s="8">
        <f t="shared" si="100"/>
        <v>25</v>
      </c>
      <c r="N663" s="8">
        <f t="shared" si="101"/>
        <v>100</v>
      </c>
      <c r="O663" s="8">
        <f t="shared" si="102"/>
        <v>0</v>
      </c>
      <c r="P663" s="8">
        <f t="shared" si="103"/>
        <v>100</v>
      </c>
      <c r="Q663" s="9">
        <f t="shared" si="104"/>
        <v>58.75</v>
      </c>
      <c r="R663" s="9">
        <f t="shared" si="105"/>
        <v>50</v>
      </c>
      <c r="S663" s="9">
        <f t="shared" si="106"/>
        <v>63.75</v>
      </c>
      <c r="T663" s="9">
        <f t="shared" si="107"/>
        <v>56.25</v>
      </c>
      <c r="U663" s="8">
        <f t="shared" si="108"/>
        <v>57.5</v>
      </c>
      <c r="V663" s="8">
        <f t="shared" si="109"/>
        <v>57.1875</v>
      </c>
    </row>
    <row r="664" spans="1:22" ht="13.5" x14ac:dyDescent="0.25">
      <c r="A664" s="3">
        <f>RSI!A664</f>
        <v>43270</v>
      </c>
      <c r="B664" s="2">
        <f>RSI!B664</f>
        <v>1.78</v>
      </c>
      <c r="C664" s="2">
        <f>RSI!I664</f>
        <v>47.1149711310009</v>
      </c>
      <c r="D664" s="2">
        <f>MACD!E664</f>
        <v>-3.1666268817658327E-2</v>
      </c>
      <c r="E664" s="2">
        <f>MACD!F664</f>
        <v>1.6929868052584836E-4</v>
      </c>
      <c r="F664" s="2">
        <f>'Moving Avg'!D664</f>
        <v>1.7559999999999998</v>
      </c>
      <c r="G664" s="2">
        <f>'Moving Avg'!F664</f>
        <v>1.738</v>
      </c>
      <c r="H664" s="2">
        <f>'Moving Avg'!G664</f>
        <v>1.9192000000000005</v>
      </c>
      <c r="I664" s="2">
        <f>'Moving Avg'!H664</f>
        <v>2.2141999999999982</v>
      </c>
      <c r="J664" s="6" t="str">
        <f>OBV!F664</f>
        <v>BULLISH</v>
      </c>
      <c r="K664" s="6" t="str">
        <f>OBV!G664</f>
        <v>NEUTRAL</v>
      </c>
      <c r="L664" s="6" t="str">
        <f>OBV!H664</f>
        <v>NEUTRAL</v>
      </c>
      <c r="M664" s="8">
        <f t="shared" si="100"/>
        <v>25</v>
      </c>
      <c r="N664" s="8">
        <f t="shared" si="101"/>
        <v>100</v>
      </c>
      <c r="O664" s="8">
        <f t="shared" si="102"/>
        <v>0</v>
      </c>
      <c r="P664" s="8">
        <f t="shared" si="103"/>
        <v>49.5</v>
      </c>
      <c r="Q664" s="9">
        <f t="shared" si="104"/>
        <v>51.174999999999997</v>
      </c>
      <c r="R664" s="9">
        <f t="shared" si="105"/>
        <v>37.375</v>
      </c>
      <c r="S664" s="9">
        <f t="shared" si="106"/>
        <v>41.025000000000006</v>
      </c>
      <c r="T664" s="9">
        <f t="shared" si="107"/>
        <v>43.625</v>
      </c>
      <c r="U664" s="8">
        <f t="shared" si="108"/>
        <v>43.191666666666663</v>
      </c>
      <c r="V664" s="8">
        <f t="shared" si="109"/>
        <v>43.3</v>
      </c>
    </row>
    <row r="665" spans="1:22" ht="13.5" x14ac:dyDescent="0.25">
      <c r="A665" s="3">
        <f>RSI!A665</f>
        <v>43271</v>
      </c>
      <c r="B665" s="2">
        <f>RSI!B665</f>
        <v>1.73</v>
      </c>
      <c r="C665" s="2">
        <f>RSI!I665</f>
        <v>41.179837052103544</v>
      </c>
      <c r="D665" s="2">
        <f>MACD!E665</f>
        <v>-3.978890781657185E-2</v>
      </c>
      <c r="E665" s="2">
        <f>MACD!F665</f>
        <v>-7.822342618893691E-3</v>
      </c>
      <c r="F665" s="2">
        <f>'Moving Avg'!D665</f>
        <v>1.754</v>
      </c>
      <c r="G665" s="2">
        <f>'Moving Avg'!F665</f>
        <v>1.7319999999999998</v>
      </c>
      <c r="H665" s="2">
        <f>'Moving Avg'!G665</f>
        <v>1.9084000000000005</v>
      </c>
      <c r="I665" s="2">
        <f>'Moving Avg'!H665</f>
        <v>2.2063999999999986</v>
      </c>
      <c r="J665" s="6" t="str">
        <f>OBV!F665</f>
        <v>BEARISH</v>
      </c>
      <c r="K665" s="6" t="str">
        <f>OBV!G665</f>
        <v>WEAK</v>
      </c>
      <c r="L665" s="6" t="str">
        <f>OBV!H665</f>
        <v>CONFIRMED BEARISH</v>
      </c>
      <c r="M665" s="8">
        <f t="shared" si="100"/>
        <v>25</v>
      </c>
      <c r="N665" s="8">
        <f t="shared" si="101"/>
        <v>100</v>
      </c>
      <c r="O665" s="8">
        <f t="shared" si="102"/>
        <v>0</v>
      </c>
      <c r="P665" s="8">
        <f t="shared" si="103"/>
        <v>0</v>
      </c>
      <c r="Q665" s="9">
        <f t="shared" si="104"/>
        <v>43.75</v>
      </c>
      <c r="R665" s="9">
        <f t="shared" si="105"/>
        <v>25</v>
      </c>
      <c r="S665" s="9">
        <f t="shared" si="106"/>
        <v>18.75</v>
      </c>
      <c r="T665" s="9">
        <f t="shared" si="107"/>
        <v>31.25</v>
      </c>
      <c r="U665" s="8">
        <f t="shared" si="108"/>
        <v>29.166666666666668</v>
      </c>
      <c r="V665" s="8">
        <f t="shared" si="109"/>
        <v>29.6875</v>
      </c>
    </row>
    <row r="666" spans="1:22" ht="13.5" x14ac:dyDescent="0.25">
      <c r="A666" s="3">
        <f>RSI!A666</f>
        <v>43272</v>
      </c>
      <c r="B666" s="2">
        <f>RSI!B666</f>
        <v>1.73</v>
      </c>
      <c r="C666" s="2">
        <f>RSI!I666</f>
        <v>41.179837052103551</v>
      </c>
      <c r="D666" s="2">
        <f>MACD!E666</f>
        <v>-4.3192241416101673E-2</v>
      </c>
      <c r="E666" s="2">
        <f>MACD!F666</f>
        <v>-1.4896322378335287E-2</v>
      </c>
      <c r="F666" s="2">
        <f>'Moving Avg'!D666</f>
        <v>1.752</v>
      </c>
      <c r="G666" s="2">
        <f>'Moving Avg'!F666</f>
        <v>1.7279999999999998</v>
      </c>
      <c r="H666" s="2">
        <f>'Moving Avg'!G666</f>
        <v>1.8976000000000004</v>
      </c>
      <c r="I666" s="2">
        <f>'Moving Avg'!H666</f>
        <v>2.1985999999999986</v>
      </c>
      <c r="J666" s="6" t="str">
        <f>OBV!F666</f>
        <v>BEARISH</v>
      </c>
      <c r="K666" s="6" t="str">
        <f>OBV!G666</f>
        <v>WEAK</v>
      </c>
      <c r="L666" s="6" t="str">
        <f>OBV!H666</f>
        <v>CONFIRMED BEARISH</v>
      </c>
      <c r="M666" s="8">
        <f t="shared" si="100"/>
        <v>25</v>
      </c>
      <c r="N666" s="8">
        <f t="shared" si="101"/>
        <v>100</v>
      </c>
      <c r="O666" s="8">
        <f t="shared" si="102"/>
        <v>0</v>
      </c>
      <c r="P666" s="8">
        <f t="shared" si="103"/>
        <v>0</v>
      </c>
      <c r="Q666" s="9">
        <f t="shared" si="104"/>
        <v>43.75</v>
      </c>
      <c r="R666" s="9">
        <f t="shared" si="105"/>
        <v>25</v>
      </c>
      <c r="S666" s="9">
        <f t="shared" si="106"/>
        <v>18.75</v>
      </c>
      <c r="T666" s="9">
        <f t="shared" si="107"/>
        <v>31.25</v>
      </c>
      <c r="U666" s="8">
        <f t="shared" si="108"/>
        <v>29.166666666666668</v>
      </c>
      <c r="V666" s="8">
        <f t="shared" si="109"/>
        <v>29.6875</v>
      </c>
    </row>
    <row r="667" spans="1:22" ht="13.5" x14ac:dyDescent="0.25">
      <c r="A667" s="3">
        <f>RSI!A667</f>
        <v>43273</v>
      </c>
      <c r="B667" s="2">
        <f>RSI!B667</f>
        <v>1.7</v>
      </c>
      <c r="C667" s="2">
        <f>RSI!I667</f>
        <v>37.86101143304365</v>
      </c>
      <c r="D667" s="2">
        <f>MACD!E667</f>
        <v>-3.5793802026375721E-2</v>
      </c>
      <c r="E667" s="2">
        <f>MACD!F667</f>
        <v>-1.9075818307943374E-2</v>
      </c>
      <c r="F667" s="2">
        <f>'Moving Avg'!D667</f>
        <v>1.7439999999999998</v>
      </c>
      <c r="G667" s="2">
        <f>'Moving Avg'!F667</f>
        <v>1.7274999999999998</v>
      </c>
      <c r="H667" s="2">
        <f>'Moving Avg'!G667</f>
        <v>1.8874000000000004</v>
      </c>
      <c r="I667" s="2">
        <f>'Moving Avg'!H667</f>
        <v>2.1902999999999984</v>
      </c>
      <c r="J667" s="6" t="str">
        <f>OBV!F667</f>
        <v>BEARISH</v>
      </c>
      <c r="K667" s="6" t="str">
        <f>OBV!G667</f>
        <v>WEAK</v>
      </c>
      <c r="L667" s="6" t="str">
        <f>OBV!H667</f>
        <v>CONFIRMED BEARISH</v>
      </c>
      <c r="M667" s="8">
        <f t="shared" si="100"/>
        <v>25</v>
      </c>
      <c r="N667" s="8">
        <f t="shared" si="101"/>
        <v>45</v>
      </c>
      <c r="O667" s="8">
        <f t="shared" si="102"/>
        <v>0</v>
      </c>
      <c r="P667" s="8">
        <f t="shared" si="103"/>
        <v>0</v>
      </c>
      <c r="Q667" s="9">
        <f t="shared" si="104"/>
        <v>24.5</v>
      </c>
      <c r="R667" s="9">
        <f t="shared" si="105"/>
        <v>14</v>
      </c>
      <c r="S667" s="9">
        <f t="shared" si="106"/>
        <v>10.5</v>
      </c>
      <c r="T667" s="9">
        <f t="shared" si="107"/>
        <v>17.5</v>
      </c>
      <c r="U667" s="8">
        <f t="shared" si="108"/>
        <v>16.333333333333332</v>
      </c>
      <c r="V667" s="8">
        <f t="shared" si="109"/>
        <v>16.625</v>
      </c>
    </row>
    <row r="668" spans="1:22" ht="13.5" x14ac:dyDescent="0.25">
      <c r="A668" s="3">
        <f>RSI!A668</f>
        <v>43276</v>
      </c>
      <c r="B668" s="2">
        <f>RSI!B668</f>
        <v>1.72</v>
      </c>
      <c r="C668" s="2">
        <f>RSI!I668</f>
        <v>41.25983333988691</v>
      </c>
      <c r="D668" s="2">
        <f>MACD!E668</f>
        <v>-3.0501078264894232E-2</v>
      </c>
      <c r="E668" s="2">
        <f>MACD!F668</f>
        <v>-2.1360870299333548E-2</v>
      </c>
      <c r="F668" s="2">
        <f>'Moving Avg'!D668</f>
        <v>1.732</v>
      </c>
      <c r="G668" s="2">
        <f>'Moving Avg'!F668</f>
        <v>1.7304999999999999</v>
      </c>
      <c r="H668" s="2">
        <f>'Moving Avg'!G668</f>
        <v>1.8802000000000001</v>
      </c>
      <c r="I668" s="2">
        <f>'Moving Avg'!H668</f>
        <v>2.1824999999999988</v>
      </c>
      <c r="J668" s="6" t="str">
        <f>OBV!F668</f>
        <v>BEARISH</v>
      </c>
      <c r="K668" s="6" t="str">
        <f>OBV!G668</f>
        <v>WEAK</v>
      </c>
      <c r="L668" s="6" t="str">
        <f>OBV!H668</f>
        <v>CONFIRMED BEARISH</v>
      </c>
      <c r="M668" s="8">
        <f t="shared" si="100"/>
        <v>25</v>
      </c>
      <c r="N668" s="8">
        <f t="shared" si="101"/>
        <v>45</v>
      </c>
      <c r="O668" s="8">
        <f t="shared" si="102"/>
        <v>0</v>
      </c>
      <c r="P668" s="8">
        <f t="shared" si="103"/>
        <v>0</v>
      </c>
      <c r="Q668" s="9">
        <f t="shared" si="104"/>
        <v>24.5</v>
      </c>
      <c r="R668" s="9">
        <f t="shared" si="105"/>
        <v>14</v>
      </c>
      <c r="S668" s="9">
        <f t="shared" si="106"/>
        <v>10.5</v>
      </c>
      <c r="T668" s="9">
        <f t="shared" si="107"/>
        <v>17.5</v>
      </c>
      <c r="U668" s="8">
        <f t="shared" si="108"/>
        <v>16.333333333333332</v>
      </c>
      <c r="V668" s="8">
        <f t="shared" si="109"/>
        <v>16.625</v>
      </c>
    </row>
    <row r="669" spans="1:22" ht="13.5" x14ac:dyDescent="0.25">
      <c r="A669" s="3">
        <f>RSI!A669</f>
        <v>43277</v>
      </c>
      <c r="B669" s="2">
        <f>RSI!B669</f>
        <v>1.73</v>
      </c>
      <c r="C669" s="2">
        <f>RSI!I669</f>
        <v>42.940369537113284</v>
      </c>
      <c r="D669" s="2">
        <f>MACD!E669</f>
        <v>-2.1790242517124803E-2</v>
      </c>
      <c r="E669" s="2">
        <f>MACD!F669</f>
        <v>-2.14467447428918E-2</v>
      </c>
      <c r="F669" s="2">
        <f>'Moving Avg'!D669</f>
        <v>1.722</v>
      </c>
      <c r="G669" s="2">
        <f>'Moving Avg'!F669</f>
        <v>1.7344999999999999</v>
      </c>
      <c r="H669" s="2">
        <f>'Moving Avg'!G669</f>
        <v>1.8720000000000006</v>
      </c>
      <c r="I669" s="2">
        <f>'Moving Avg'!H669</f>
        <v>2.1750499999999984</v>
      </c>
      <c r="J669" s="6" t="str">
        <f>OBV!F669</f>
        <v>BEARISH</v>
      </c>
      <c r="K669" s="6" t="str">
        <f>OBV!G669</f>
        <v>WEAK</v>
      </c>
      <c r="L669" s="6" t="str">
        <f>OBV!H669</f>
        <v>CONFIRMED BEARISH</v>
      </c>
      <c r="M669" s="8">
        <f t="shared" si="100"/>
        <v>25</v>
      </c>
      <c r="N669" s="8">
        <f t="shared" si="101"/>
        <v>45</v>
      </c>
      <c r="O669" s="8">
        <f t="shared" si="102"/>
        <v>0</v>
      </c>
      <c r="P669" s="8">
        <f t="shared" si="103"/>
        <v>0</v>
      </c>
      <c r="Q669" s="9">
        <f t="shared" si="104"/>
        <v>24.5</v>
      </c>
      <c r="R669" s="9">
        <f t="shared" si="105"/>
        <v>14</v>
      </c>
      <c r="S669" s="9">
        <f t="shared" si="106"/>
        <v>10.5</v>
      </c>
      <c r="T669" s="9">
        <f t="shared" si="107"/>
        <v>17.5</v>
      </c>
      <c r="U669" s="8">
        <f t="shared" si="108"/>
        <v>16.333333333333332</v>
      </c>
      <c r="V669" s="8">
        <f t="shared" si="109"/>
        <v>16.625</v>
      </c>
    </row>
    <row r="670" spans="1:22" ht="13.5" x14ac:dyDescent="0.25">
      <c r="A670" s="3">
        <f>RSI!A670</f>
        <v>43278</v>
      </c>
      <c r="B670" s="2">
        <f>RSI!B670</f>
        <v>1.8</v>
      </c>
      <c r="C670" s="2">
        <f>RSI!I670</f>
        <v>53.063332956448136</v>
      </c>
      <c r="D670" s="2">
        <f>MACD!E670</f>
        <v>-2.5486422572096101E-2</v>
      </c>
      <c r="E670" s="2">
        <f>MACD!F670</f>
        <v>-2.225468030873266E-2</v>
      </c>
      <c r="F670" s="2">
        <f>'Moving Avg'!D670</f>
        <v>1.736</v>
      </c>
      <c r="G670" s="2">
        <f>'Moving Avg'!F670</f>
        <v>1.7404999999999997</v>
      </c>
      <c r="H670" s="2">
        <f>'Moving Avg'!G670</f>
        <v>1.8654000000000002</v>
      </c>
      <c r="I670" s="2">
        <f>'Moving Avg'!H670</f>
        <v>2.1679499999999989</v>
      </c>
      <c r="J670" s="6" t="str">
        <f>OBV!F670</f>
        <v>BULLISH</v>
      </c>
      <c r="K670" s="6" t="str">
        <f>OBV!G670</f>
        <v>STRONG</v>
      </c>
      <c r="L670" s="6" t="str">
        <f>OBV!H670</f>
        <v>CONFIRMED BULLISH</v>
      </c>
      <c r="M670" s="8">
        <f t="shared" si="100"/>
        <v>25</v>
      </c>
      <c r="N670" s="8">
        <f t="shared" si="101"/>
        <v>45</v>
      </c>
      <c r="O670" s="8">
        <f t="shared" si="102"/>
        <v>0</v>
      </c>
      <c r="P670" s="8">
        <f t="shared" si="103"/>
        <v>100</v>
      </c>
      <c r="Q670" s="9">
        <f t="shared" si="104"/>
        <v>39.5</v>
      </c>
      <c r="R670" s="9">
        <f t="shared" si="105"/>
        <v>39</v>
      </c>
      <c r="S670" s="9">
        <f t="shared" si="106"/>
        <v>55.5</v>
      </c>
      <c r="T670" s="9">
        <f t="shared" si="107"/>
        <v>42.5</v>
      </c>
      <c r="U670" s="8">
        <f t="shared" si="108"/>
        <v>44.666666666666664</v>
      </c>
      <c r="V670" s="8">
        <f t="shared" si="109"/>
        <v>44.125</v>
      </c>
    </row>
    <row r="671" spans="1:22" ht="13.5" x14ac:dyDescent="0.25">
      <c r="A671" s="3">
        <f>RSI!A671</f>
        <v>43279</v>
      </c>
      <c r="B671" s="2">
        <f>RSI!B671</f>
        <v>1.9</v>
      </c>
      <c r="C671" s="2">
        <f>RSI!I671</f>
        <v>63.127319845703823</v>
      </c>
      <c r="D671" s="2">
        <f>MACD!E671</f>
        <v>-3.6183014665625235E-2</v>
      </c>
      <c r="E671" s="2">
        <f>MACD!F671</f>
        <v>-2.5040347180111177E-2</v>
      </c>
      <c r="F671" s="2">
        <f>'Moving Avg'!D671</f>
        <v>1.77</v>
      </c>
      <c r="G671" s="2">
        <f>'Moving Avg'!F671</f>
        <v>1.7479999999999998</v>
      </c>
      <c r="H671" s="2">
        <f>'Moving Avg'!G671</f>
        <v>1.8610000000000002</v>
      </c>
      <c r="I671" s="2">
        <f>'Moving Avg'!H671</f>
        <v>2.1613499999999988</v>
      </c>
      <c r="J671" s="6" t="str">
        <f>OBV!F671</f>
        <v>BULLISH</v>
      </c>
      <c r="K671" s="6" t="str">
        <f>OBV!G671</f>
        <v>STRONG</v>
      </c>
      <c r="L671" s="6" t="str">
        <f>OBV!H671</f>
        <v>CONFIRMED BULLISH</v>
      </c>
      <c r="M671" s="8">
        <f t="shared" si="100"/>
        <v>25</v>
      </c>
      <c r="N671" s="8">
        <f t="shared" si="101"/>
        <v>45</v>
      </c>
      <c r="O671" s="8">
        <f t="shared" si="102"/>
        <v>0</v>
      </c>
      <c r="P671" s="8">
        <f t="shared" si="103"/>
        <v>100</v>
      </c>
      <c r="Q671" s="9">
        <f t="shared" si="104"/>
        <v>39.5</v>
      </c>
      <c r="R671" s="9">
        <f t="shared" si="105"/>
        <v>39</v>
      </c>
      <c r="S671" s="9">
        <f t="shared" si="106"/>
        <v>55.5</v>
      </c>
      <c r="T671" s="9">
        <f t="shared" si="107"/>
        <v>42.5</v>
      </c>
      <c r="U671" s="8">
        <f t="shared" si="108"/>
        <v>44.666666666666664</v>
      </c>
      <c r="V671" s="8">
        <f t="shared" si="109"/>
        <v>44.125</v>
      </c>
    </row>
    <row r="672" spans="1:22" ht="13.5" x14ac:dyDescent="0.25">
      <c r="A672" s="3">
        <f>RSI!A672</f>
        <v>43280</v>
      </c>
      <c r="B672" s="2">
        <f>RSI!B672</f>
        <v>2.0099999999999998</v>
      </c>
      <c r="C672" s="2">
        <f>RSI!I672</f>
        <v>70.595968958250893</v>
      </c>
      <c r="D672" s="2">
        <f>MACD!E672</f>
        <v>-5.4122703460662169E-2</v>
      </c>
      <c r="E672" s="2">
        <f>MACD!F672</f>
        <v>-3.085681843622138E-2</v>
      </c>
      <c r="F672" s="2">
        <f>'Moving Avg'!D672</f>
        <v>1.8320000000000001</v>
      </c>
      <c r="G672" s="2">
        <f>'Moving Avg'!F672</f>
        <v>1.7609999999999999</v>
      </c>
      <c r="H672" s="2">
        <f>'Moving Avg'!G672</f>
        <v>1.8606</v>
      </c>
      <c r="I672" s="2">
        <f>'Moving Avg'!H672</f>
        <v>2.1552999999999987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  <c r="M672" s="8">
        <f t="shared" si="100"/>
        <v>0</v>
      </c>
      <c r="N672" s="8">
        <f t="shared" si="101"/>
        <v>100</v>
      </c>
      <c r="O672" s="8">
        <f t="shared" si="102"/>
        <v>0</v>
      </c>
      <c r="P672" s="8">
        <f t="shared" si="103"/>
        <v>100</v>
      </c>
      <c r="Q672" s="9">
        <f t="shared" si="104"/>
        <v>50</v>
      </c>
      <c r="R672" s="9">
        <f t="shared" si="105"/>
        <v>45</v>
      </c>
      <c r="S672" s="9">
        <f t="shared" si="106"/>
        <v>60</v>
      </c>
      <c r="T672" s="9">
        <f t="shared" si="107"/>
        <v>50</v>
      </c>
      <c r="U672" s="8">
        <f t="shared" si="108"/>
        <v>51.666666666666664</v>
      </c>
      <c r="V672" s="8">
        <f t="shared" si="109"/>
        <v>51.25</v>
      </c>
    </row>
    <row r="673" spans="1:22" ht="13.5" x14ac:dyDescent="0.25">
      <c r="A673" s="3">
        <f>RSI!A673</f>
        <v>43283</v>
      </c>
      <c r="B673" s="2">
        <f>RSI!B673</f>
        <v>2.1</v>
      </c>
      <c r="C673" s="2">
        <f>RSI!I673</f>
        <v>75.04903559668351</v>
      </c>
      <c r="D673" s="2">
        <f>MACD!E673</f>
        <v>-7.115097583898855E-2</v>
      </c>
      <c r="E673" s="2">
        <f>MACD!F673</f>
        <v>-3.8915649916774819E-2</v>
      </c>
      <c r="F673" s="2">
        <f>'Moving Avg'!D673</f>
        <v>1.9079999999999999</v>
      </c>
      <c r="G673" s="2">
        <f>'Moving Avg'!F673</f>
        <v>1.7795000000000001</v>
      </c>
      <c r="H673" s="2">
        <f>'Moving Avg'!G673</f>
        <v>1.8602000000000001</v>
      </c>
      <c r="I673" s="2">
        <f>'Moving Avg'!H673</f>
        <v>2.1496999999999988</v>
      </c>
      <c r="J673" s="6" t="str">
        <f>OBV!F673</f>
        <v>BULLISH</v>
      </c>
      <c r="K673" s="6" t="str">
        <f>OBV!G673</f>
        <v>STRONG</v>
      </c>
      <c r="L673" s="6" t="str">
        <f>OBV!H673</f>
        <v>CONFIRMED BULLISH</v>
      </c>
      <c r="M673" s="8">
        <f t="shared" si="100"/>
        <v>0</v>
      </c>
      <c r="N673" s="8">
        <f t="shared" si="101"/>
        <v>100</v>
      </c>
      <c r="O673" s="8">
        <f t="shared" si="102"/>
        <v>0</v>
      </c>
      <c r="P673" s="8">
        <f t="shared" si="103"/>
        <v>100</v>
      </c>
      <c r="Q673" s="9">
        <f t="shared" si="104"/>
        <v>50</v>
      </c>
      <c r="R673" s="9">
        <f t="shared" si="105"/>
        <v>45</v>
      </c>
      <c r="S673" s="9">
        <f t="shared" si="106"/>
        <v>60</v>
      </c>
      <c r="T673" s="9">
        <f t="shared" si="107"/>
        <v>50</v>
      </c>
      <c r="U673" s="8">
        <f t="shared" si="108"/>
        <v>51.666666666666664</v>
      </c>
      <c r="V673" s="8">
        <f t="shared" si="109"/>
        <v>51.25</v>
      </c>
    </row>
    <row r="674" spans="1:22" ht="13.5" x14ac:dyDescent="0.25">
      <c r="A674" s="3">
        <f>RSI!A674</f>
        <v>43284</v>
      </c>
      <c r="B674" s="2">
        <f>RSI!B674</f>
        <v>2.1</v>
      </c>
      <c r="C674" s="2">
        <f>RSI!I674</f>
        <v>75.049035596683495</v>
      </c>
      <c r="D674" s="2">
        <f>MACD!E674</f>
        <v>-8.7328101197061914E-2</v>
      </c>
      <c r="E674" s="2">
        <f>MACD!F674</f>
        <v>-4.859814017283224E-2</v>
      </c>
      <c r="F674" s="2">
        <f>'Moving Avg'!D674</f>
        <v>1.982</v>
      </c>
      <c r="G674" s="2">
        <f>'Moving Avg'!F674</f>
        <v>1.798</v>
      </c>
      <c r="H674" s="2">
        <f>'Moving Avg'!G674</f>
        <v>1.8615999999999997</v>
      </c>
      <c r="I674" s="2">
        <f>'Moving Avg'!H674</f>
        <v>2.144099999999999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  <c r="M674" s="8">
        <f t="shared" si="100"/>
        <v>0</v>
      </c>
      <c r="N674" s="8">
        <f t="shared" si="101"/>
        <v>100</v>
      </c>
      <c r="O674" s="8">
        <f t="shared" si="102"/>
        <v>0</v>
      </c>
      <c r="P674" s="8">
        <f t="shared" si="103"/>
        <v>100</v>
      </c>
      <c r="Q674" s="9">
        <f t="shared" si="104"/>
        <v>50</v>
      </c>
      <c r="R674" s="9">
        <f t="shared" si="105"/>
        <v>45</v>
      </c>
      <c r="S674" s="9">
        <f t="shared" si="106"/>
        <v>60</v>
      </c>
      <c r="T674" s="9">
        <f t="shared" si="107"/>
        <v>50</v>
      </c>
      <c r="U674" s="8">
        <f t="shared" si="108"/>
        <v>51.666666666666664</v>
      </c>
      <c r="V674" s="8">
        <f t="shared" si="109"/>
        <v>51.25</v>
      </c>
    </row>
    <row r="675" spans="1:22" ht="13.5" x14ac:dyDescent="0.25">
      <c r="A675" s="3">
        <f>RSI!A675</f>
        <v>43285</v>
      </c>
      <c r="B675" s="2">
        <f>RSI!B675</f>
        <v>1.98</v>
      </c>
      <c r="C675" s="2">
        <f>RSI!I675</f>
        <v>60.808542726101223</v>
      </c>
      <c r="D675" s="2">
        <f>MACD!E675</f>
        <v>-0.10145743757507319</v>
      </c>
      <c r="E675" s="2">
        <f>MACD!F675</f>
        <v>-5.9169999653280431E-2</v>
      </c>
      <c r="F675" s="2">
        <f>'Moving Avg'!D675</f>
        <v>2.0179999999999998</v>
      </c>
      <c r="G675" s="2">
        <f>'Moving Avg'!F675</f>
        <v>1.8129999999999999</v>
      </c>
      <c r="H675" s="2">
        <f>'Moving Avg'!G675</f>
        <v>1.8606</v>
      </c>
      <c r="I675" s="2">
        <f>'Moving Avg'!H675</f>
        <v>2.1378999999999988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  <c r="M675" s="8">
        <f t="shared" si="100"/>
        <v>25</v>
      </c>
      <c r="N675" s="8">
        <f t="shared" si="101"/>
        <v>100</v>
      </c>
      <c r="O675" s="8">
        <f t="shared" si="102"/>
        <v>0</v>
      </c>
      <c r="P675" s="8">
        <f t="shared" si="103"/>
        <v>100</v>
      </c>
      <c r="Q675" s="9">
        <f t="shared" si="104"/>
        <v>58.75</v>
      </c>
      <c r="R675" s="9">
        <f t="shared" si="105"/>
        <v>50</v>
      </c>
      <c r="S675" s="9">
        <f t="shared" si="106"/>
        <v>63.75</v>
      </c>
      <c r="T675" s="9">
        <f t="shared" si="107"/>
        <v>56.25</v>
      </c>
      <c r="U675" s="8">
        <f t="shared" si="108"/>
        <v>57.5</v>
      </c>
      <c r="V675" s="8">
        <f t="shared" si="109"/>
        <v>57.1875</v>
      </c>
    </row>
    <row r="676" spans="1:22" ht="13.5" x14ac:dyDescent="0.25">
      <c r="A676" s="3">
        <f>RSI!A676</f>
        <v>43286</v>
      </c>
      <c r="B676" s="2">
        <f>RSI!B676</f>
        <v>1.94</v>
      </c>
      <c r="C676" s="2">
        <f>RSI!I676</f>
        <v>56.9307027925366</v>
      </c>
      <c r="D676" s="2">
        <f>MACD!E676</f>
        <v>-0.11125726023505278</v>
      </c>
      <c r="E676" s="2">
        <f>MACD!F676</f>
        <v>-6.9587451769634906E-2</v>
      </c>
      <c r="F676" s="2">
        <f>'Moving Avg'!D676</f>
        <v>2.0259999999999998</v>
      </c>
      <c r="G676" s="2">
        <f>'Moving Avg'!F676</f>
        <v>1.8249999999999997</v>
      </c>
      <c r="H676" s="2">
        <f>'Moving Avg'!G676</f>
        <v>1.8598000000000001</v>
      </c>
      <c r="I676" s="2">
        <f>'Moving Avg'!H676</f>
        <v>2.1314999999999991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  <c r="M676" s="8">
        <f t="shared" si="100"/>
        <v>25</v>
      </c>
      <c r="N676" s="8">
        <f t="shared" si="101"/>
        <v>100</v>
      </c>
      <c r="O676" s="8">
        <f t="shared" si="102"/>
        <v>0</v>
      </c>
      <c r="P676" s="8">
        <f t="shared" si="103"/>
        <v>100</v>
      </c>
      <c r="Q676" s="9">
        <f t="shared" si="104"/>
        <v>58.75</v>
      </c>
      <c r="R676" s="9">
        <f t="shared" si="105"/>
        <v>50</v>
      </c>
      <c r="S676" s="9">
        <f t="shared" si="106"/>
        <v>63.75</v>
      </c>
      <c r="T676" s="9">
        <f t="shared" si="107"/>
        <v>56.25</v>
      </c>
      <c r="U676" s="8">
        <f t="shared" si="108"/>
        <v>57.5</v>
      </c>
      <c r="V676" s="8">
        <f t="shared" si="109"/>
        <v>57.1875</v>
      </c>
    </row>
    <row r="677" spans="1:22" ht="13.5" x14ac:dyDescent="0.25">
      <c r="A677" s="3">
        <f>RSI!A677</f>
        <v>43287</v>
      </c>
      <c r="B677" s="2">
        <f>RSI!B677</f>
        <v>1.92</v>
      </c>
      <c r="C677" s="2">
        <f>RSI!I677</f>
        <v>55.040693800927897</v>
      </c>
      <c r="D677" s="2">
        <f>MACD!E677</f>
        <v>-0.12319436049304211</v>
      </c>
      <c r="E677" s="2">
        <f>MACD!F677</f>
        <v>-8.030883351431635E-2</v>
      </c>
      <c r="F677" s="2">
        <f>'Moving Avg'!D677</f>
        <v>2.008</v>
      </c>
      <c r="G677" s="2">
        <f>'Moving Avg'!F677</f>
        <v>1.8334999999999997</v>
      </c>
      <c r="H677" s="2">
        <f>'Moving Avg'!G677</f>
        <v>1.8570000000000004</v>
      </c>
      <c r="I677" s="2">
        <f>'Moving Avg'!H677</f>
        <v>2.1249999999999987</v>
      </c>
      <c r="J677" s="6" t="str">
        <f>OBV!F677</f>
        <v>BEARISH</v>
      </c>
      <c r="K677" s="6" t="str">
        <f>OBV!G677</f>
        <v>WEAK</v>
      </c>
      <c r="L677" s="6" t="str">
        <f>OBV!H677</f>
        <v>CONFIRMED BEARISH</v>
      </c>
      <c r="M677" s="8">
        <f t="shared" si="100"/>
        <v>25</v>
      </c>
      <c r="N677" s="8">
        <f t="shared" si="101"/>
        <v>100</v>
      </c>
      <c r="O677" s="8">
        <f t="shared" si="102"/>
        <v>0</v>
      </c>
      <c r="P677" s="8">
        <f t="shared" si="103"/>
        <v>0</v>
      </c>
      <c r="Q677" s="9">
        <f t="shared" si="104"/>
        <v>43.75</v>
      </c>
      <c r="R677" s="9">
        <f t="shared" si="105"/>
        <v>25</v>
      </c>
      <c r="S677" s="9">
        <f t="shared" si="106"/>
        <v>18.75</v>
      </c>
      <c r="T677" s="9">
        <f t="shared" si="107"/>
        <v>31.25</v>
      </c>
      <c r="U677" s="8">
        <f t="shared" si="108"/>
        <v>29.166666666666668</v>
      </c>
      <c r="V677" s="8">
        <f t="shared" si="109"/>
        <v>29.6875</v>
      </c>
    </row>
    <row r="678" spans="1:22" ht="13.5" x14ac:dyDescent="0.25">
      <c r="A678" s="3">
        <f>RSI!A678</f>
        <v>43290</v>
      </c>
      <c r="B678" s="2">
        <f>RSI!B678</f>
        <v>1.86</v>
      </c>
      <c r="C678" s="2">
        <f>RSI!I678</f>
        <v>49.709076615235389</v>
      </c>
      <c r="D678" s="2">
        <f>MACD!E678</f>
        <v>-0.1261286201197509</v>
      </c>
      <c r="E678" s="2">
        <f>MACD!F678</f>
        <v>-8.9472790835403257E-2</v>
      </c>
      <c r="F678" s="2">
        <f>'Moving Avg'!D678</f>
        <v>1.9599999999999997</v>
      </c>
      <c r="G678" s="2">
        <f>'Moving Avg'!F678</f>
        <v>1.839</v>
      </c>
      <c r="H678" s="2">
        <f>'Moving Avg'!G678</f>
        <v>1.8526000000000002</v>
      </c>
      <c r="I678" s="2">
        <f>'Moving Avg'!H678</f>
        <v>2.118199999999999</v>
      </c>
      <c r="J678" s="6" t="str">
        <f>OBV!F678</f>
        <v>BEARISH</v>
      </c>
      <c r="K678" s="6" t="str">
        <f>OBV!G678</f>
        <v>WEAK</v>
      </c>
      <c r="L678" s="6" t="str">
        <f>OBV!H678</f>
        <v>CONFIRMED BEARISH</v>
      </c>
      <c r="M678" s="8">
        <f t="shared" si="100"/>
        <v>25</v>
      </c>
      <c r="N678" s="8">
        <f t="shared" si="101"/>
        <v>100</v>
      </c>
      <c r="O678" s="8">
        <f t="shared" si="102"/>
        <v>0</v>
      </c>
      <c r="P678" s="8">
        <f t="shared" si="103"/>
        <v>0</v>
      </c>
      <c r="Q678" s="9">
        <f t="shared" si="104"/>
        <v>43.75</v>
      </c>
      <c r="R678" s="9">
        <f t="shared" si="105"/>
        <v>25</v>
      </c>
      <c r="S678" s="9">
        <f t="shared" si="106"/>
        <v>18.75</v>
      </c>
      <c r="T678" s="9">
        <f t="shared" si="107"/>
        <v>31.25</v>
      </c>
      <c r="U678" s="8">
        <f t="shared" si="108"/>
        <v>29.166666666666668</v>
      </c>
      <c r="V678" s="8">
        <f t="shared" si="109"/>
        <v>29.6875</v>
      </c>
    </row>
    <row r="679" spans="1:22" ht="13.5" x14ac:dyDescent="0.25">
      <c r="A679" s="3">
        <f>RSI!A679</f>
        <v>43291</v>
      </c>
      <c r="B679" s="2">
        <f>RSI!B679</f>
        <v>1.82</v>
      </c>
      <c r="C679" s="2">
        <f>RSI!I679</f>
        <v>46.476826566658275</v>
      </c>
      <c r="D679" s="2">
        <f>MACD!E679</f>
        <v>-0.12408419538147708</v>
      </c>
      <c r="E679" s="2">
        <f>MACD!F679</f>
        <v>-9.6395071744618033E-2</v>
      </c>
      <c r="F679" s="2">
        <f>'Moving Avg'!D679</f>
        <v>1.9039999999999999</v>
      </c>
      <c r="G679" s="2">
        <f>'Moving Avg'!F679</f>
        <v>1.8410000000000004</v>
      </c>
      <c r="H679" s="2">
        <f>'Moving Avg'!G679</f>
        <v>1.8478000000000001</v>
      </c>
      <c r="I679" s="2">
        <f>'Moving Avg'!H679</f>
        <v>2.1111999999999989</v>
      </c>
      <c r="J679" s="6" t="str">
        <f>OBV!F679</f>
        <v>BEARISH</v>
      </c>
      <c r="K679" s="6" t="str">
        <f>OBV!G679</f>
        <v>WEAK</v>
      </c>
      <c r="L679" s="6" t="str">
        <f>OBV!H679</f>
        <v>CONFIRMED BEARISH</v>
      </c>
      <c r="M679" s="8">
        <f t="shared" si="100"/>
        <v>25</v>
      </c>
      <c r="N679" s="8">
        <f t="shared" si="101"/>
        <v>100</v>
      </c>
      <c r="O679" s="8">
        <f t="shared" si="102"/>
        <v>0</v>
      </c>
      <c r="P679" s="8">
        <f t="shared" si="103"/>
        <v>0</v>
      </c>
      <c r="Q679" s="9">
        <f t="shared" si="104"/>
        <v>43.75</v>
      </c>
      <c r="R679" s="9">
        <f t="shared" si="105"/>
        <v>25</v>
      </c>
      <c r="S679" s="9">
        <f t="shared" si="106"/>
        <v>18.75</v>
      </c>
      <c r="T679" s="9">
        <f t="shared" si="107"/>
        <v>31.25</v>
      </c>
      <c r="U679" s="8">
        <f t="shared" si="108"/>
        <v>29.166666666666668</v>
      </c>
      <c r="V679" s="8">
        <f t="shared" si="109"/>
        <v>29.6875</v>
      </c>
    </row>
    <row r="680" spans="1:22" ht="13.5" x14ac:dyDescent="0.25">
      <c r="A680" s="3">
        <f>RSI!A680</f>
        <v>43292</v>
      </c>
      <c r="B680" s="2">
        <f>RSI!B680</f>
        <v>1.82</v>
      </c>
      <c r="C680" s="2">
        <f>RSI!I680</f>
        <v>46.476826566658275</v>
      </c>
      <c r="D680" s="2">
        <f>MACD!E680</f>
        <v>-0.11132478345967889</v>
      </c>
      <c r="E680" s="2">
        <f>MACD!F680</f>
        <v>-9.9381014087630212E-2</v>
      </c>
      <c r="F680" s="2">
        <f>'Moving Avg'!D680</f>
        <v>1.8719999999999999</v>
      </c>
      <c r="G680" s="2">
        <f>'Moving Avg'!F680</f>
        <v>1.8450000000000002</v>
      </c>
      <c r="H680" s="2">
        <f>'Moving Avg'!G680</f>
        <v>1.8433999999999997</v>
      </c>
      <c r="I680" s="2">
        <f>'Moving Avg'!H680</f>
        <v>2.1041999999999992</v>
      </c>
      <c r="J680" s="6" t="str">
        <f>OBV!F680</f>
        <v>BEARISH</v>
      </c>
      <c r="K680" s="6" t="str">
        <f>OBV!G680</f>
        <v>WEAK</v>
      </c>
      <c r="L680" s="6" t="str">
        <f>OBV!H680</f>
        <v>CONFIRMED BEARISH</v>
      </c>
      <c r="M680" s="8">
        <f t="shared" si="100"/>
        <v>25</v>
      </c>
      <c r="N680" s="8">
        <f t="shared" si="101"/>
        <v>45</v>
      </c>
      <c r="O680" s="8">
        <f t="shared" si="102"/>
        <v>0</v>
      </c>
      <c r="P680" s="8">
        <f t="shared" si="103"/>
        <v>0</v>
      </c>
      <c r="Q680" s="9">
        <f t="shared" si="104"/>
        <v>24.5</v>
      </c>
      <c r="R680" s="9">
        <f t="shared" si="105"/>
        <v>14</v>
      </c>
      <c r="S680" s="9">
        <f t="shared" si="106"/>
        <v>10.5</v>
      </c>
      <c r="T680" s="9">
        <f t="shared" si="107"/>
        <v>17.5</v>
      </c>
      <c r="U680" s="8">
        <f t="shared" si="108"/>
        <v>16.333333333333332</v>
      </c>
      <c r="V680" s="8">
        <f t="shared" si="109"/>
        <v>16.625</v>
      </c>
    </row>
    <row r="681" spans="1:22" ht="13.5" x14ac:dyDescent="0.25">
      <c r="A681" s="3">
        <f>RSI!A681</f>
        <v>43293</v>
      </c>
      <c r="B681" s="2">
        <f>RSI!B681</f>
        <v>1.72</v>
      </c>
      <c r="C681" s="2">
        <f>RSI!I681</f>
        <v>39.104488532851747</v>
      </c>
      <c r="D681" s="2">
        <f>MACD!E681</f>
        <v>-7.749533214249027E-2</v>
      </c>
      <c r="E681" s="2">
        <f>MACD!F681</f>
        <v>-9.5003877698602218E-2</v>
      </c>
      <c r="F681" s="2">
        <f>'Moving Avg'!D681</f>
        <v>1.8280000000000001</v>
      </c>
      <c r="G681" s="2">
        <f>'Moving Avg'!F681</f>
        <v>1.8440000000000001</v>
      </c>
      <c r="H681" s="2">
        <f>'Moving Avg'!G681</f>
        <v>1.8363999999999996</v>
      </c>
      <c r="I681" s="2">
        <f>'Moving Avg'!H681</f>
        <v>2.0966999999999993</v>
      </c>
      <c r="J681" s="6" t="str">
        <f>OBV!F681</f>
        <v>BEARISH</v>
      </c>
      <c r="K681" s="6" t="str">
        <f>OBV!G681</f>
        <v>WEAK</v>
      </c>
      <c r="L681" s="6" t="str">
        <f>OBV!H681</f>
        <v>CONFIRMED BEARISH</v>
      </c>
      <c r="M681" s="8">
        <f t="shared" si="100"/>
        <v>25</v>
      </c>
      <c r="N681" s="8">
        <f t="shared" si="101"/>
        <v>0</v>
      </c>
      <c r="O681" s="8">
        <f t="shared" si="102"/>
        <v>0</v>
      </c>
      <c r="P681" s="8">
        <f t="shared" si="103"/>
        <v>0</v>
      </c>
      <c r="Q681" s="9">
        <f t="shared" si="104"/>
        <v>8.75</v>
      </c>
      <c r="R681" s="9">
        <f t="shared" si="105"/>
        <v>5</v>
      </c>
      <c r="S681" s="9">
        <f t="shared" si="106"/>
        <v>3.75</v>
      </c>
      <c r="T681" s="9">
        <f t="shared" si="107"/>
        <v>6.25</v>
      </c>
      <c r="U681" s="8">
        <f t="shared" si="108"/>
        <v>5.833333333333333</v>
      </c>
      <c r="V681" s="8">
        <f t="shared" si="109"/>
        <v>5.9375</v>
      </c>
    </row>
    <row r="682" spans="1:22" ht="13.5" x14ac:dyDescent="0.25">
      <c r="A682" s="3">
        <f>RSI!A682</f>
        <v>43294</v>
      </c>
      <c r="B682" s="2">
        <f>RSI!B682</f>
        <v>1.76</v>
      </c>
      <c r="C682" s="2">
        <f>RSI!I682</f>
        <v>42.999360416796769</v>
      </c>
      <c r="D682" s="2">
        <f>MACD!E682</f>
        <v>-3.4096242567570378E-2</v>
      </c>
      <c r="E682" s="2">
        <f>MACD!F682</f>
        <v>-8.2822350672395864E-2</v>
      </c>
      <c r="F682" s="2">
        <f>'Moving Avg'!D682</f>
        <v>1.796</v>
      </c>
      <c r="G682" s="2">
        <f>'Moving Avg'!F682</f>
        <v>1.8450000000000002</v>
      </c>
      <c r="H682" s="2">
        <f>'Moving Avg'!G682</f>
        <v>1.8304</v>
      </c>
      <c r="I682" s="2">
        <f>'Moving Avg'!H682</f>
        <v>2.089399999999999</v>
      </c>
      <c r="J682" s="6" t="str">
        <f>OBV!F682</f>
        <v>BEARISH</v>
      </c>
      <c r="K682" s="6" t="str">
        <f>OBV!G682</f>
        <v>WEAK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0</v>
      </c>
      <c r="P682" s="8">
        <f t="shared" si="103"/>
        <v>0</v>
      </c>
      <c r="Q682" s="9">
        <f t="shared" si="104"/>
        <v>8.75</v>
      </c>
      <c r="R682" s="9">
        <f t="shared" si="105"/>
        <v>5</v>
      </c>
      <c r="S682" s="9">
        <f t="shared" si="106"/>
        <v>3.75</v>
      </c>
      <c r="T682" s="9">
        <f t="shared" si="107"/>
        <v>6.25</v>
      </c>
      <c r="U682" s="8">
        <f t="shared" si="108"/>
        <v>5.833333333333333</v>
      </c>
      <c r="V682" s="8">
        <f t="shared" si="109"/>
        <v>5.9375</v>
      </c>
    </row>
    <row r="683" spans="1:22" ht="13.5" x14ac:dyDescent="0.25">
      <c r="A683" s="3">
        <f>RSI!A683</f>
        <v>43297</v>
      </c>
      <c r="B683" s="2">
        <f>RSI!B683</f>
        <v>1.71</v>
      </c>
      <c r="C683" s="2">
        <f>RSI!I683</f>
        <v>39.590613036140567</v>
      </c>
      <c r="D683" s="2">
        <f>MACD!E683</f>
        <v>2.0693314706997201E-2</v>
      </c>
      <c r="E683" s="2">
        <f>MACD!F683</f>
        <v>-6.211921759651725E-2</v>
      </c>
      <c r="F683" s="2">
        <f>'Moving Avg'!D683</f>
        <v>1.766</v>
      </c>
      <c r="G683" s="2">
        <f>'Moving Avg'!F683</f>
        <v>1.8415000000000004</v>
      </c>
      <c r="H683" s="2">
        <f>'Moving Avg'!G683</f>
        <v>1.8233999999999997</v>
      </c>
      <c r="I683" s="2">
        <f>'Moving Avg'!H683</f>
        <v>2.0818499999999989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0</v>
      </c>
      <c r="P683" s="8">
        <f t="shared" si="103"/>
        <v>0</v>
      </c>
      <c r="Q683" s="9">
        <f t="shared" si="104"/>
        <v>8.75</v>
      </c>
      <c r="R683" s="9">
        <f t="shared" si="105"/>
        <v>5</v>
      </c>
      <c r="S683" s="9">
        <f t="shared" si="106"/>
        <v>3.75</v>
      </c>
      <c r="T683" s="9">
        <f t="shared" si="107"/>
        <v>6.25</v>
      </c>
      <c r="U683" s="8">
        <f t="shared" si="108"/>
        <v>5.833333333333333</v>
      </c>
      <c r="V683" s="8">
        <f t="shared" si="109"/>
        <v>5.9375</v>
      </c>
    </row>
    <row r="684" spans="1:22" ht="13.5" x14ac:dyDescent="0.25">
      <c r="A684" s="3">
        <f>RSI!A684</f>
        <v>43298</v>
      </c>
      <c r="B684" s="2">
        <f>RSI!B684</f>
        <v>1.68</v>
      </c>
      <c r="C684" s="2">
        <f>RSI!I684</f>
        <v>37.661463268815055</v>
      </c>
      <c r="D684" s="2">
        <f>MACD!E684</f>
        <v>7.0050451435424987E-2</v>
      </c>
      <c r="E684" s="2">
        <f>MACD!F684</f>
        <v>-3.5685283790128808E-2</v>
      </c>
      <c r="F684" s="2">
        <f>'Moving Avg'!D684</f>
        <v>1.738</v>
      </c>
      <c r="G684" s="2">
        <f>'Moving Avg'!F684</f>
        <v>1.8365000000000002</v>
      </c>
      <c r="H684" s="2">
        <f>'Moving Avg'!G684</f>
        <v>1.8155999999999997</v>
      </c>
      <c r="I684" s="2">
        <f>'Moving Avg'!H684</f>
        <v>2.0741499999999991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  <c r="M684" s="8">
        <f t="shared" si="100"/>
        <v>25</v>
      </c>
      <c r="N684" s="8">
        <f t="shared" si="101"/>
        <v>0</v>
      </c>
      <c r="O684" s="8">
        <f t="shared" si="102"/>
        <v>0</v>
      </c>
      <c r="P684" s="8">
        <f t="shared" si="103"/>
        <v>0</v>
      </c>
      <c r="Q684" s="9">
        <f t="shared" si="104"/>
        <v>8.75</v>
      </c>
      <c r="R684" s="9">
        <f t="shared" si="105"/>
        <v>5</v>
      </c>
      <c r="S684" s="9">
        <f t="shared" si="106"/>
        <v>3.75</v>
      </c>
      <c r="T684" s="9">
        <f t="shared" si="107"/>
        <v>6.25</v>
      </c>
      <c r="U684" s="8">
        <f t="shared" si="108"/>
        <v>5.833333333333333</v>
      </c>
      <c r="V684" s="8">
        <f t="shared" si="109"/>
        <v>5.9375</v>
      </c>
    </row>
    <row r="685" spans="1:22" ht="13.5" x14ac:dyDescent="0.25">
      <c r="A685" s="3">
        <f>RSI!A685</f>
        <v>43299</v>
      </c>
      <c r="B685" s="2">
        <f>RSI!B685</f>
        <v>1.61</v>
      </c>
      <c r="C685" s="2">
        <f>RSI!I685</f>
        <v>33.553108423925281</v>
      </c>
      <c r="D685" s="2">
        <f>MACD!E685</f>
        <v>9.9432248570969106E-2</v>
      </c>
      <c r="E685" s="2">
        <f>MACD!F685</f>
        <v>-8.6617773179092257E-3</v>
      </c>
      <c r="F685" s="2">
        <f>'Moving Avg'!D685</f>
        <v>1.6959999999999997</v>
      </c>
      <c r="G685" s="2">
        <f>'Moving Avg'!F685</f>
        <v>1.8305</v>
      </c>
      <c r="H685" s="2">
        <f>'Moving Avg'!G685</f>
        <v>1.8071999999999997</v>
      </c>
      <c r="I685" s="2">
        <f>'Moving Avg'!H685</f>
        <v>2.0660999999999992</v>
      </c>
      <c r="J685" s="6" t="str">
        <f>OBV!F685</f>
        <v>BEARISH</v>
      </c>
      <c r="K685" s="6" t="str">
        <f>OBV!G685</f>
        <v>WEAK</v>
      </c>
      <c r="L685" s="6" t="str">
        <f>OBV!H685</f>
        <v>CONFIRMED BEARISH</v>
      </c>
      <c r="M685" s="8">
        <f t="shared" si="100"/>
        <v>25</v>
      </c>
      <c r="N685" s="8">
        <f t="shared" si="101"/>
        <v>0</v>
      </c>
      <c r="O685" s="8">
        <f t="shared" si="102"/>
        <v>0</v>
      </c>
      <c r="P685" s="8">
        <f t="shared" si="103"/>
        <v>0</v>
      </c>
      <c r="Q685" s="9">
        <f t="shared" si="104"/>
        <v>8.75</v>
      </c>
      <c r="R685" s="9">
        <f t="shared" si="105"/>
        <v>5</v>
      </c>
      <c r="S685" s="9">
        <f t="shared" si="106"/>
        <v>3.75</v>
      </c>
      <c r="T685" s="9">
        <f t="shared" si="107"/>
        <v>6.25</v>
      </c>
      <c r="U685" s="8">
        <f t="shared" si="108"/>
        <v>5.833333333333333</v>
      </c>
      <c r="V685" s="8">
        <f t="shared" si="109"/>
        <v>5.9375</v>
      </c>
    </row>
    <row r="686" spans="1:22" ht="13.5" x14ac:dyDescent="0.25">
      <c r="A686" s="3">
        <f>RSI!A686</f>
        <v>43300</v>
      </c>
      <c r="B686" s="2">
        <f>RSI!B686</f>
        <v>1.64</v>
      </c>
      <c r="C686" s="2">
        <f>RSI!I686</f>
        <v>36.738187968782732</v>
      </c>
      <c r="D686" s="2">
        <f>MACD!E686</f>
        <v>0.11715949990427554</v>
      </c>
      <c r="E686" s="2">
        <f>MACD!F686</f>
        <v>1.650247812652773E-2</v>
      </c>
      <c r="F686" s="2">
        <f>'Moving Avg'!D686</f>
        <v>1.6800000000000002</v>
      </c>
      <c r="G686" s="2">
        <f>'Moving Avg'!F686</f>
        <v>1.8260000000000001</v>
      </c>
      <c r="H686" s="2">
        <f>'Moving Avg'!G686</f>
        <v>1.7999999999999998</v>
      </c>
      <c r="I686" s="2">
        <f>'Moving Avg'!H686</f>
        <v>2.0581999999999989</v>
      </c>
      <c r="J686" s="6" t="str">
        <f>OBV!F686</f>
        <v>BEARISH</v>
      </c>
      <c r="K686" s="6" t="str">
        <f>OBV!G686</f>
        <v>WEAK</v>
      </c>
      <c r="L686" s="6" t="str">
        <f>OBV!H686</f>
        <v>CONFIRMED BEARISH</v>
      </c>
      <c r="M686" s="8">
        <f t="shared" si="100"/>
        <v>25</v>
      </c>
      <c r="N686" s="8">
        <f t="shared" si="101"/>
        <v>0</v>
      </c>
      <c r="O686" s="8">
        <f t="shared" si="102"/>
        <v>0</v>
      </c>
      <c r="P686" s="8">
        <f t="shared" si="103"/>
        <v>0</v>
      </c>
      <c r="Q686" s="9">
        <f t="shared" si="104"/>
        <v>8.75</v>
      </c>
      <c r="R686" s="9">
        <f t="shared" si="105"/>
        <v>5</v>
      </c>
      <c r="S686" s="9">
        <f t="shared" si="106"/>
        <v>3.75</v>
      </c>
      <c r="T686" s="9">
        <f t="shared" si="107"/>
        <v>6.25</v>
      </c>
      <c r="U686" s="8">
        <f t="shared" si="108"/>
        <v>5.833333333333333</v>
      </c>
      <c r="V686" s="8">
        <f t="shared" si="109"/>
        <v>5.9375</v>
      </c>
    </row>
    <row r="687" spans="1:22" ht="13.5" x14ac:dyDescent="0.25">
      <c r="A687" s="3">
        <f>RSI!A687</f>
        <v>43301</v>
      </c>
      <c r="B687" s="2">
        <f>RSI!B687</f>
        <v>1.7</v>
      </c>
      <c r="C687" s="2">
        <f>RSI!I687</f>
        <v>42.658311512492638</v>
      </c>
      <c r="D687" s="2">
        <f>MACD!E687</f>
        <v>0.12561065693288587</v>
      </c>
      <c r="E687" s="2">
        <f>MACD!F687</f>
        <v>3.8324113887799362E-2</v>
      </c>
      <c r="F687" s="2">
        <f>'Moving Avg'!D687</f>
        <v>1.6679999999999999</v>
      </c>
      <c r="G687" s="2">
        <f>'Moving Avg'!F687</f>
        <v>1.8260000000000005</v>
      </c>
      <c r="H687" s="2">
        <f>'Moving Avg'!G687</f>
        <v>1.7939999999999998</v>
      </c>
      <c r="I687" s="2">
        <f>'Moving Avg'!H687</f>
        <v>2.0506999999999991</v>
      </c>
      <c r="J687" s="6" t="str">
        <f>OBV!F687</f>
        <v>BEARISH</v>
      </c>
      <c r="K687" s="6" t="str">
        <f>OBV!G687</f>
        <v>WEAK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0</v>
      </c>
      <c r="P687" s="8">
        <f t="shared" si="103"/>
        <v>0</v>
      </c>
      <c r="Q687" s="9">
        <f t="shared" si="104"/>
        <v>8.75</v>
      </c>
      <c r="R687" s="9">
        <f t="shared" si="105"/>
        <v>5</v>
      </c>
      <c r="S687" s="9">
        <f t="shared" si="106"/>
        <v>3.75</v>
      </c>
      <c r="T687" s="9">
        <f t="shared" si="107"/>
        <v>6.25</v>
      </c>
      <c r="U687" s="8">
        <f t="shared" si="108"/>
        <v>5.833333333333333</v>
      </c>
      <c r="V687" s="8">
        <f t="shared" si="109"/>
        <v>5.9375</v>
      </c>
    </row>
    <row r="688" spans="1:22" ht="13.5" x14ac:dyDescent="0.25">
      <c r="A688" s="3">
        <f>RSI!A688</f>
        <v>43304</v>
      </c>
      <c r="B688" s="2">
        <f>RSI!B688</f>
        <v>1.75</v>
      </c>
      <c r="C688" s="2">
        <f>RSI!I688</f>
        <v>47.100945072274378</v>
      </c>
      <c r="D688" s="2">
        <f>MACD!E688</f>
        <v>0.12037312290193536</v>
      </c>
      <c r="E688" s="2">
        <f>MACD!F688</f>
        <v>5.4733915690626564E-2</v>
      </c>
      <c r="F688" s="2">
        <f>'Moving Avg'!D688</f>
        <v>1.6759999999999997</v>
      </c>
      <c r="G688" s="2">
        <f>'Moving Avg'!F688</f>
        <v>1.8274999999999999</v>
      </c>
      <c r="H688" s="2">
        <f>'Moving Avg'!G688</f>
        <v>1.7891999999999999</v>
      </c>
      <c r="I688" s="2">
        <f>'Moving Avg'!H688</f>
        <v>2.0434499999999991</v>
      </c>
      <c r="J688" s="6" t="str">
        <f>OBV!F688</f>
        <v>BEARISH</v>
      </c>
      <c r="K688" s="6" t="str">
        <f>OBV!G688</f>
        <v>WEAK</v>
      </c>
      <c r="L688" s="6" t="str">
        <f>OBV!H688</f>
        <v>BEARISH DIVERGENCE</v>
      </c>
      <c r="M688" s="8">
        <f t="shared" si="100"/>
        <v>25</v>
      </c>
      <c r="N688" s="8">
        <f t="shared" si="101"/>
        <v>0</v>
      </c>
      <c r="O688" s="8">
        <f t="shared" si="102"/>
        <v>0</v>
      </c>
      <c r="P688" s="8">
        <f t="shared" si="103"/>
        <v>0</v>
      </c>
      <c r="Q688" s="9">
        <f t="shared" si="104"/>
        <v>8.75</v>
      </c>
      <c r="R688" s="9">
        <f t="shared" si="105"/>
        <v>5</v>
      </c>
      <c r="S688" s="9">
        <f t="shared" si="106"/>
        <v>3.75</v>
      </c>
      <c r="T688" s="9">
        <f t="shared" si="107"/>
        <v>6.25</v>
      </c>
      <c r="U688" s="8">
        <f t="shared" si="108"/>
        <v>5.833333333333333</v>
      </c>
      <c r="V688" s="8">
        <f t="shared" si="109"/>
        <v>5.9375</v>
      </c>
    </row>
    <row r="689" spans="1:22" ht="13.5" x14ac:dyDescent="0.25">
      <c r="A689" s="3">
        <f>RSI!A689</f>
        <v>43305</v>
      </c>
      <c r="B689" s="2">
        <f>RSI!B689</f>
        <v>1.75</v>
      </c>
      <c r="C689" s="2">
        <f>RSI!I689</f>
        <v>47.100945072274378</v>
      </c>
      <c r="D689" s="2">
        <f>MACD!E689</f>
        <v>0.10999758344290655</v>
      </c>
      <c r="E689" s="2">
        <f>MACD!F689</f>
        <v>6.5786649241082573E-2</v>
      </c>
      <c r="F689" s="2">
        <f>'Moving Avg'!D689</f>
        <v>1.69</v>
      </c>
      <c r="G689" s="2">
        <f>'Moving Avg'!F689</f>
        <v>1.8285</v>
      </c>
      <c r="H689" s="2">
        <f>'Moving Avg'!G689</f>
        <v>1.7851999999999999</v>
      </c>
      <c r="I689" s="2">
        <f>'Moving Avg'!H689</f>
        <v>2.0361999999999991</v>
      </c>
      <c r="J689" s="6" t="str">
        <f>OBV!F689</f>
        <v>BULLISH</v>
      </c>
      <c r="K689" s="6" t="str">
        <f>OBV!G689</f>
        <v>STRONG</v>
      </c>
      <c r="L689" s="6" t="str">
        <f>OBV!H689</f>
        <v>CONFIRMED BULLISH</v>
      </c>
      <c r="M689" s="8">
        <f t="shared" si="100"/>
        <v>25</v>
      </c>
      <c r="N689" s="8">
        <f t="shared" si="101"/>
        <v>0</v>
      </c>
      <c r="O689" s="8">
        <f t="shared" si="102"/>
        <v>0</v>
      </c>
      <c r="P689" s="8">
        <f t="shared" si="103"/>
        <v>100</v>
      </c>
      <c r="Q689" s="9">
        <f t="shared" si="104"/>
        <v>23.75</v>
      </c>
      <c r="R689" s="9">
        <f t="shared" si="105"/>
        <v>30</v>
      </c>
      <c r="S689" s="9">
        <f t="shared" si="106"/>
        <v>48.75</v>
      </c>
      <c r="T689" s="9">
        <f t="shared" si="107"/>
        <v>31.25</v>
      </c>
      <c r="U689" s="8">
        <f t="shared" si="108"/>
        <v>34.166666666666664</v>
      </c>
      <c r="V689" s="8">
        <f t="shared" si="109"/>
        <v>33.4375</v>
      </c>
    </row>
    <row r="690" spans="1:22" ht="13.5" x14ac:dyDescent="0.25">
      <c r="A690" s="3">
        <f>RSI!A690</f>
        <v>43307</v>
      </c>
      <c r="B690" s="2">
        <f>RSI!B690</f>
        <v>1.78</v>
      </c>
      <c r="C690" s="2">
        <f>RSI!I690</f>
        <v>49.80698332327799</v>
      </c>
      <c r="D690" s="2">
        <f>MACD!E690</f>
        <v>9.9190564397309222E-2</v>
      </c>
      <c r="E690" s="2">
        <f>MACD!F690</f>
        <v>7.2467432272327909E-2</v>
      </c>
      <c r="F690" s="2">
        <f>'Moving Avg'!D690</f>
        <v>1.7239999999999998</v>
      </c>
      <c r="G690" s="2">
        <f>'Moving Avg'!F690</f>
        <v>1.8274999999999999</v>
      </c>
      <c r="H690" s="2">
        <f>'Moving Avg'!G690</f>
        <v>1.7821999999999998</v>
      </c>
      <c r="I690" s="2">
        <f>'Moving Avg'!H690</f>
        <v>2.0290999999999988</v>
      </c>
      <c r="J690" s="6" t="str">
        <f>OBV!F690</f>
        <v>BULLISH</v>
      </c>
      <c r="K690" s="6" t="str">
        <f>OBV!G690</f>
        <v>STRONG</v>
      </c>
      <c r="L690" s="6" t="str">
        <f>OBV!H690</f>
        <v>CONFIRMED BULLISH</v>
      </c>
      <c r="M690" s="8">
        <f t="shared" si="100"/>
        <v>25</v>
      </c>
      <c r="N690" s="8">
        <f t="shared" si="101"/>
        <v>0</v>
      </c>
      <c r="O690" s="8">
        <f t="shared" si="102"/>
        <v>0</v>
      </c>
      <c r="P690" s="8">
        <f t="shared" si="103"/>
        <v>100</v>
      </c>
      <c r="Q690" s="9">
        <f t="shared" si="104"/>
        <v>23.75</v>
      </c>
      <c r="R690" s="9">
        <f t="shared" si="105"/>
        <v>30</v>
      </c>
      <c r="S690" s="9">
        <f t="shared" si="106"/>
        <v>48.75</v>
      </c>
      <c r="T690" s="9">
        <f t="shared" si="107"/>
        <v>31.25</v>
      </c>
      <c r="U690" s="8">
        <f t="shared" si="108"/>
        <v>34.166666666666664</v>
      </c>
      <c r="V690" s="8">
        <f t="shared" si="109"/>
        <v>33.4375</v>
      </c>
    </row>
    <row r="691" spans="1:22" ht="13.5" x14ac:dyDescent="0.25">
      <c r="A691" s="3">
        <f>RSI!A691</f>
        <v>43308</v>
      </c>
      <c r="B691" s="2">
        <f>RSI!B691</f>
        <v>1.75</v>
      </c>
      <c r="C691" s="2">
        <f>RSI!I691</f>
        <v>47.20639540158578</v>
      </c>
      <c r="D691" s="2">
        <f>MACD!E691</f>
        <v>7.6886597174721238E-2</v>
      </c>
      <c r="E691" s="2">
        <f>MACD!F691</f>
        <v>7.335126525280658E-2</v>
      </c>
      <c r="F691" s="2">
        <f>'Moving Avg'!D691</f>
        <v>1.746</v>
      </c>
      <c r="G691" s="2">
        <f>'Moving Avg'!F691</f>
        <v>1.8199999999999998</v>
      </c>
      <c r="H691" s="2">
        <f>'Moving Avg'!G691</f>
        <v>1.7793999999999996</v>
      </c>
      <c r="I691" s="2">
        <f>'Moving Avg'!H691</f>
        <v>2.0218499999999988</v>
      </c>
      <c r="J691" s="6" t="str">
        <f>OBV!F691</f>
        <v>BULLISH</v>
      </c>
      <c r="K691" s="6" t="str">
        <f>OBV!G691</f>
        <v>STRONG</v>
      </c>
      <c r="L691" s="6" t="str">
        <f>OBV!H691</f>
        <v>CONFIRMED BULLISH</v>
      </c>
      <c r="M691" s="8">
        <f t="shared" si="100"/>
        <v>25</v>
      </c>
      <c r="N691" s="8">
        <f t="shared" si="101"/>
        <v>0</v>
      </c>
      <c r="O691" s="8">
        <f t="shared" si="102"/>
        <v>0</v>
      </c>
      <c r="P691" s="8">
        <f t="shared" si="103"/>
        <v>100</v>
      </c>
      <c r="Q691" s="9">
        <f t="shared" si="104"/>
        <v>23.75</v>
      </c>
      <c r="R691" s="9">
        <f t="shared" si="105"/>
        <v>30</v>
      </c>
      <c r="S691" s="9">
        <f t="shared" si="106"/>
        <v>48.75</v>
      </c>
      <c r="T691" s="9">
        <f t="shared" si="107"/>
        <v>31.25</v>
      </c>
      <c r="U691" s="8">
        <f t="shared" si="108"/>
        <v>34.166666666666664</v>
      </c>
      <c r="V691" s="8">
        <f t="shared" si="109"/>
        <v>33.4375</v>
      </c>
    </row>
    <row r="692" spans="1:22" ht="13.5" x14ac:dyDescent="0.25">
      <c r="A692" s="3">
        <f>RSI!A692</f>
        <v>43311</v>
      </c>
      <c r="B692" s="2">
        <f>RSI!B692</f>
        <v>1.79</v>
      </c>
      <c r="C692" s="2">
        <f>RSI!I692</f>
        <v>50.888435327649056</v>
      </c>
      <c r="D692" s="2">
        <f>MACD!E692</f>
        <v>6.1384781291784707E-2</v>
      </c>
      <c r="E692" s="2">
        <f>MACD!F692</f>
        <v>7.0957968460602205E-2</v>
      </c>
      <c r="F692" s="2">
        <f>'Moving Avg'!D692</f>
        <v>1.764</v>
      </c>
      <c r="G692" s="2">
        <f>'Moving Avg'!F692</f>
        <v>1.8089999999999999</v>
      </c>
      <c r="H692" s="2">
        <f>'Moving Avg'!G692</f>
        <v>1.7786</v>
      </c>
      <c r="I692" s="2">
        <f>'Moving Avg'!H692</f>
        <v>2.0147999999999993</v>
      </c>
      <c r="J692" s="6" t="str">
        <f>OBV!F692</f>
        <v>BULLISH</v>
      </c>
      <c r="K692" s="6" t="str">
        <f>OBV!G692</f>
        <v>STRONG</v>
      </c>
      <c r="L692" s="6" t="str">
        <f>OBV!H692</f>
        <v>CONFIRMED BULLISH</v>
      </c>
      <c r="M692" s="8">
        <f t="shared" si="100"/>
        <v>25</v>
      </c>
      <c r="N692" s="8">
        <f t="shared" si="101"/>
        <v>45</v>
      </c>
      <c r="O692" s="8">
        <f t="shared" si="102"/>
        <v>0</v>
      </c>
      <c r="P692" s="8">
        <f t="shared" si="103"/>
        <v>100</v>
      </c>
      <c r="Q692" s="9">
        <f t="shared" si="104"/>
        <v>39.5</v>
      </c>
      <c r="R692" s="9">
        <f t="shared" si="105"/>
        <v>39</v>
      </c>
      <c r="S692" s="9">
        <f t="shared" si="106"/>
        <v>55.5</v>
      </c>
      <c r="T692" s="9">
        <f t="shared" si="107"/>
        <v>42.5</v>
      </c>
      <c r="U692" s="8">
        <f t="shared" si="108"/>
        <v>44.666666666666664</v>
      </c>
      <c r="V692" s="8">
        <f t="shared" si="109"/>
        <v>44.125</v>
      </c>
    </row>
    <row r="693" spans="1:22" ht="13.5" x14ac:dyDescent="0.25">
      <c r="A693" s="3">
        <f>RSI!A693</f>
        <v>43312</v>
      </c>
      <c r="B693" s="2">
        <f>RSI!B693</f>
        <v>1.77</v>
      </c>
      <c r="C693" s="2">
        <f>RSI!I693</f>
        <v>49.04651835629241</v>
      </c>
      <c r="D693" s="2">
        <f>MACD!E693</f>
        <v>4.1987235727754202E-2</v>
      </c>
      <c r="E693" s="2">
        <f>MACD!F693</f>
        <v>6.516382191403261E-2</v>
      </c>
      <c r="F693" s="2">
        <f>'Moving Avg'!D693</f>
        <v>1.768</v>
      </c>
      <c r="G693" s="2">
        <f>'Moving Avg'!F693</f>
        <v>1.7925000000000004</v>
      </c>
      <c r="H693" s="2">
        <f>'Moving Avg'!G693</f>
        <v>1.7777999999999998</v>
      </c>
      <c r="I693" s="2">
        <f>'Moving Avg'!H693</f>
        <v>2.007649999999999</v>
      </c>
      <c r="J693" s="6" t="str">
        <f>OBV!F693</f>
        <v>BULLISH</v>
      </c>
      <c r="K693" s="6" t="str">
        <f>OBV!G693</f>
        <v>STRONG</v>
      </c>
      <c r="L693" s="6" t="str">
        <f>OBV!H693</f>
        <v>CONFIRMED BULLISH</v>
      </c>
      <c r="M693" s="8">
        <f t="shared" si="100"/>
        <v>25</v>
      </c>
      <c r="N693" s="8">
        <f t="shared" si="101"/>
        <v>100</v>
      </c>
      <c r="O693" s="8">
        <f t="shared" si="102"/>
        <v>0</v>
      </c>
      <c r="P693" s="8">
        <f t="shared" si="103"/>
        <v>100</v>
      </c>
      <c r="Q693" s="9">
        <f t="shared" si="104"/>
        <v>58.75</v>
      </c>
      <c r="R693" s="9">
        <f t="shared" si="105"/>
        <v>50</v>
      </c>
      <c r="S693" s="9">
        <f t="shared" si="106"/>
        <v>63.75</v>
      </c>
      <c r="T693" s="9">
        <f t="shared" si="107"/>
        <v>56.25</v>
      </c>
      <c r="U693" s="8">
        <f t="shared" si="108"/>
        <v>57.5</v>
      </c>
      <c r="V693" s="8">
        <f t="shared" si="109"/>
        <v>57.1875</v>
      </c>
    </row>
    <row r="694" spans="1:22" ht="13.5" x14ac:dyDescent="0.25">
      <c r="A694" s="3">
        <f>RSI!A694</f>
        <v>43313</v>
      </c>
      <c r="B694" s="2">
        <f>RSI!B694</f>
        <v>1.72</v>
      </c>
      <c r="C694" s="2">
        <f>RSI!I694</f>
        <v>44.691403278107096</v>
      </c>
      <c r="D694" s="2">
        <f>MACD!E694</f>
        <v>2.4715799907186309E-2</v>
      </c>
      <c r="E694" s="2">
        <f>MACD!F694</f>
        <v>5.7074217512663353E-2</v>
      </c>
      <c r="F694" s="2">
        <f>'Moving Avg'!D694</f>
        <v>1.762</v>
      </c>
      <c r="G694" s="2">
        <f>'Moving Avg'!F694</f>
        <v>1.7734999999999999</v>
      </c>
      <c r="H694" s="2">
        <f>'Moving Avg'!G694</f>
        <v>1.7749999999999997</v>
      </c>
      <c r="I694" s="2">
        <f>'Moving Avg'!H694</f>
        <v>2.0002499999999994</v>
      </c>
      <c r="J694" s="6" t="str">
        <f>OBV!F694</f>
        <v>BULLISH</v>
      </c>
      <c r="K694" s="6" t="str">
        <f>OBV!G694</f>
        <v>STRONG</v>
      </c>
      <c r="L694" s="6" t="str">
        <f>OBV!H694</f>
        <v>BULLISH DIVERGENCE</v>
      </c>
      <c r="M694" s="8">
        <f t="shared" si="100"/>
        <v>25</v>
      </c>
      <c r="N694" s="8">
        <f t="shared" si="101"/>
        <v>100</v>
      </c>
      <c r="O694" s="8">
        <f t="shared" si="102"/>
        <v>0</v>
      </c>
      <c r="P694" s="8">
        <f t="shared" si="103"/>
        <v>83</v>
      </c>
      <c r="Q694" s="9">
        <f t="shared" si="104"/>
        <v>56.2</v>
      </c>
      <c r="R694" s="9">
        <f t="shared" si="105"/>
        <v>45.75</v>
      </c>
      <c r="S694" s="9">
        <f t="shared" si="106"/>
        <v>56.1</v>
      </c>
      <c r="T694" s="9">
        <f t="shared" si="107"/>
        <v>52</v>
      </c>
      <c r="U694" s="8">
        <f t="shared" si="108"/>
        <v>52.683333333333337</v>
      </c>
      <c r="V694" s="8">
        <f t="shared" si="109"/>
        <v>52.512500000000003</v>
      </c>
    </row>
    <row r="695" spans="1:22" ht="13.5" x14ac:dyDescent="0.25">
      <c r="A695" s="3">
        <f>RSI!A695</f>
        <v>43314</v>
      </c>
      <c r="B695" s="2">
        <f>RSI!B695</f>
        <v>1.67</v>
      </c>
      <c r="C695" s="2">
        <f>RSI!I695</f>
        <v>40.790746090082237</v>
      </c>
      <c r="D695" s="2">
        <f>MACD!E695</f>
        <v>3.381019137143948E-3</v>
      </c>
      <c r="E695" s="2">
        <f>MACD!F695</f>
        <v>4.6335577837559476E-2</v>
      </c>
      <c r="F695" s="2">
        <f>'Moving Avg'!D695</f>
        <v>1.7399999999999998</v>
      </c>
      <c r="G695" s="2">
        <f>'Moving Avg'!F695</f>
        <v>1.7580000000000002</v>
      </c>
      <c r="H695" s="2">
        <f>'Moving Avg'!G695</f>
        <v>1.7713999999999999</v>
      </c>
      <c r="I695" s="2">
        <f>'Moving Avg'!H695</f>
        <v>1.9926999999999999</v>
      </c>
      <c r="J695" s="6" t="str">
        <f>OBV!F695</f>
        <v>BEARISH</v>
      </c>
      <c r="K695" s="6" t="str">
        <f>OBV!G695</f>
        <v>WEAK</v>
      </c>
      <c r="L695" s="6" t="str">
        <f>OBV!H695</f>
        <v>CONFIRMED BEARISH</v>
      </c>
      <c r="M695" s="8">
        <f t="shared" si="100"/>
        <v>25</v>
      </c>
      <c r="N695" s="8">
        <f t="shared" si="101"/>
        <v>100</v>
      </c>
      <c r="O695" s="8">
        <f t="shared" si="102"/>
        <v>0</v>
      </c>
      <c r="P695" s="8">
        <f t="shared" si="103"/>
        <v>0</v>
      </c>
      <c r="Q695" s="9">
        <f t="shared" si="104"/>
        <v>43.75</v>
      </c>
      <c r="R695" s="9">
        <f t="shared" si="105"/>
        <v>25</v>
      </c>
      <c r="S695" s="9">
        <f t="shared" si="106"/>
        <v>18.75</v>
      </c>
      <c r="T695" s="9">
        <f t="shared" si="107"/>
        <v>31.25</v>
      </c>
      <c r="U695" s="8">
        <f t="shared" si="108"/>
        <v>29.166666666666668</v>
      </c>
      <c r="V695" s="8">
        <f t="shared" si="109"/>
        <v>29.6875</v>
      </c>
    </row>
    <row r="696" spans="1:22" ht="13.5" x14ac:dyDescent="0.25">
      <c r="A696" s="3">
        <f>RSI!A696</f>
        <v>43315</v>
      </c>
      <c r="B696" s="2">
        <f>RSI!B696</f>
        <v>1.65</v>
      </c>
      <c r="C696" s="2">
        <f>RSI!I696</f>
        <v>39.312688971555687</v>
      </c>
      <c r="D696" s="2">
        <f>MACD!E696</f>
        <v>-7.959689661460656E-3</v>
      </c>
      <c r="E696" s="2">
        <f>MACD!F696</f>
        <v>3.5476524337755451E-2</v>
      </c>
      <c r="F696" s="2">
        <f>'Moving Avg'!D696</f>
        <v>1.72</v>
      </c>
      <c r="G696" s="2">
        <f>'Moving Avg'!F696</f>
        <v>1.7434999999999998</v>
      </c>
      <c r="H696" s="2">
        <f>'Moving Avg'!G696</f>
        <v>1.7682</v>
      </c>
      <c r="I696" s="2">
        <f>'Moving Avg'!H696</f>
        <v>1.98505</v>
      </c>
      <c r="J696" s="6" t="str">
        <f>OBV!F696</f>
        <v>BEARISH</v>
      </c>
      <c r="K696" s="6" t="str">
        <f>OBV!G696</f>
        <v>WEAK</v>
      </c>
      <c r="L696" s="6" t="str">
        <f>OBV!H696</f>
        <v>CONFIRMED BEARISH</v>
      </c>
      <c r="M696" s="8">
        <f t="shared" si="100"/>
        <v>25</v>
      </c>
      <c r="N696" s="8">
        <f t="shared" si="101"/>
        <v>100</v>
      </c>
      <c r="O696" s="8">
        <f t="shared" si="102"/>
        <v>0</v>
      </c>
      <c r="P696" s="8">
        <f t="shared" si="103"/>
        <v>0</v>
      </c>
      <c r="Q696" s="9">
        <f t="shared" si="104"/>
        <v>43.75</v>
      </c>
      <c r="R696" s="9">
        <f t="shared" si="105"/>
        <v>25</v>
      </c>
      <c r="S696" s="9">
        <f t="shared" si="106"/>
        <v>18.75</v>
      </c>
      <c r="T696" s="9">
        <f t="shared" si="107"/>
        <v>31.25</v>
      </c>
      <c r="U696" s="8">
        <f t="shared" si="108"/>
        <v>29.166666666666668</v>
      </c>
      <c r="V696" s="8">
        <f t="shared" si="109"/>
        <v>29.6875</v>
      </c>
    </row>
    <row r="697" spans="1:22" ht="13.5" x14ac:dyDescent="0.25">
      <c r="A697" s="3">
        <f>RSI!A697</f>
        <v>43318</v>
      </c>
      <c r="B697" s="2">
        <f>RSI!B697</f>
        <v>1.62</v>
      </c>
      <c r="C697" s="2">
        <f>RSI!I697</f>
        <v>37.13881882688019</v>
      </c>
      <c r="D697" s="2">
        <f>MACD!E697</f>
        <v>-5.4151203194960917E-3</v>
      </c>
      <c r="E697" s="2">
        <f>MACD!F697</f>
        <v>2.7298195406305143E-2</v>
      </c>
      <c r="F697" s="2">
        <f>'Moving Avg'!D697</f>
        <v>1.6859999999999999</v>
      </c>
      <c r="G697" s="2">
        <f>'Moving Avg'!F697</f>
        <v>1.7284999999999997</v>
      </c>
      <c r="H697" s="2">
        <f>'Moving Avg'!G697</f>
        <v>1.7664000000000002</v>
      </c>
      <c r="I697" s="2">
        <f>'Moving Avg'!H697</f>
        <v>1.9773499999999999</v>
      </c>
      <c r="J697" s="6" t="str">
        <f>OBV!F697</f>
        <v>BEARISH</v>
      </c>
      <c r="K697" s="6" t="str">
        <f>OBV!G697</f>
        <v>WEAK</v>
      </c>
      <c r="L697" s="6" t="str">
        <f>OBV!H697</f>
        <v>CONFIRMED BEARISH</v>
      </c>
      <c r="M697" s="8">
        <f t="shared" si="100"/>
        <v>25</v>
      </c>
      <c r="N697" s="8">
        <f t="shared" si="101"/>
        <v>100</v>
      </c>
      <c r="O697" s="8">
        <f t="shared" si="102"/>
        <v>0</v>
      </c>
      <c r="P697" s="8">
        <f t="shared" si="103"/>
        <v>0</v>
      </c>
      <c r="Q697" s="9">
        <f t="shared" si="104"/>
        <v>43.75</v>
      </c>
      <c r="R697" s="9">
        <f t="shared" si="105"/>
        <v>25</v>
      </c>
      <c r="S697" s="9">
        <f t="shared" si="106"/>
        <v>18.75</v>
      </c>
      <c r="T697" s="9">
        <f t="shared" si="107"/>
        <v>31.25</v>
      </c>
      <c r="U697" s="8">
        <f t="shared" si="108"/>
        <v>29.166666666666668</v>
      </c>
      <c r="V697" s="8">
        <f t="shared" si="109"/>
        <v>29.6875</v>
      </c>
    </row>
    <row r="698" spans="1:22" ht="13.5" x14ac:dyDescent="0.25">
      <c r="A698" s="3">
        <f>RSI!A698</f>
        <v>43319</v>
      </c>
      <c r="B698" s="2">
        <f>RSI!B698</f>
        <v>1.58</v>
      </c>
      <c r="C698" s="2">
        <f>RSI!I698</f>
        <v>34.406888217158709</v>
      </c>
      <c r="D698" s="2">
        <f>MACD!E698</f>
        <v>8.2071504791312311E-3</v>
      </c>
      <c r="E698" s="2">
        <f>MACD!F698</f>
        <v>2.3479986420870361E-2</v>
      </c>
      <c r="F698" s="2">
        <f>'Moving Avg'!D698</f>
        <v>1.6479999999999997</v>
      </c>
      <c r="G698" s="2">
        <f>'Moving Avg'!F698</f>
        <v>1.7144999999999997</v>
      </c>
      <c r="H698" s="2">
        <f>'Moving Avg'!G698</f>
        <v>1.7648000000000001</v>
      </c>
      <c r="I698" s="2">
        <f>'Moving Avg'!H698</f>
        <v>1.9698999999999998</v>
      </c>
      <c r="J698" s="6" t="str">
        <f>OBV!F698</f>
        <v>BEARISH</v>
      </c>
      <c r="K698" s="6" t="str">
        <f>OBV!G698</f>
        <v>WEAK</v>
      </c>
      <c r="L698" s="6" t="str">
        <f>OBV!H698</f>
        <v>CONFIRMED BEARISH</v>
      </c>
      <c r="M698" s="8">
        <f t="shared" si="100"/>
        <v>25</v>
      </c>
      <c r="N698" s="8">
        <f t="shared" si="101"/>
        <v>45</v>
      </c>
      <c r="O698" s="8">
        <f t="shared" si="102"/>
        <v>0</v>
      </c>
      <c r="P698" s="8">
        <f t="shared" si="103"/>
        <v>0</v>
      </c>
      <c r="Q698" s="9">
        <f t="shared" si="104"/>
        <v>24.5</v>
      </c>
      <c r="R698" s="9">
        <f t="shared" si="105"/>
        <v>14</v>
      </c>
      <c r="S698" s="9">
        <f t="shared" si="106"/>
        <v>10.5</v>
      </c>
      <c r="T698" s="9">
        <f t="shared" si="107"/>
        <v>17.5</v>
      </c>
      <c r="U698" s="8">
        <f t="shared" si="108"/>
        <v>16.333333333333332</v>
      </c>
      <c r="V698" s="8">
        <f t="shared" si="109"/>
        <v>16.625</v>
      </c>
    </row>
    <row r="699" spans="1:22" ht="13.5" x14ac:dyDescent="0.25">
      <c r="A699" s="3">
        <f>RSI!A699</f>
        <v>43320</v>
      </c>
      <c r="B699" s="2">
        <f>RSI!B699</f>
        <v>1.62</v>
      </c>
      <c r="C699" s="2">
        <f>RSI!I699</f>
        <v>39.221653713085168</v>
      </c>
      <c r="D699" s="2">
        <f>MACD!E699</f>
        <v>1.7760699959775028E-2</v>
      </c>
      <c r="E699" s="2">
        <f>MACD!F699</f>
        <v>2.2336129128651298E-2</v>
      </c>
      <c r="F699" s="2">
        <f>'Moving Avg'!D699</f>
        <v>1.6280000000000001</v>
      </c>
      <c r="G699" s="2">
        <f>'Moving Avg'!F699</f>
        <v>1.7044999999999999</v>
      </c>
      <c r="H699" s="2">
        <f>'Moving Avg'!G699</f>
        <v>1.7642000000000002</v>
      </c>
      <c r="I699" s="2">
        <f>'Moving Avg'!H699</f>
        <v>1.9626500000000004</v>
      </c>
      <c r="J699" s="6" t="str">
        <f>OBV!F699</f>
        <v>BEARISH</v>
      </c>
      <c r="K699" s="6" t="str">
        <f>OBV!G699</f>
        <v>WEAK</v>
      </c>
      <c r="L699" s="6" t="str">
        <f>OBV!H699</f>
        <v>CONFIRMED BEARISH</v>
      </c>
      <c r="M699" s="8">
        <f t="shared" si="100"/>
        <v>25</v>
      </c>
      <c r="N699" s="8">
        <f t="shared" si="101"/>
        <v>45</v>
      </c>
      <c r="O699" s="8">
        <f t="shared" si="102"/>
        <v>0</v>
      </c>
      <c r="P699" s="8">
        <f t="shared" si="103"/>
        <v>0</v>
      </c>
      <c r="Q699" s="9">
        <f t="shared" si="104"/>
        <v>24.5</v>
      </c>
      <c r="R699" s="9">
        <f t="shared" si="105"/>
        <v>14</v>
      </c>
      <c r="S699" s="9">
        <f t="shared" si="106"/>
        <v>10.5</v>
      </c>
      <c r="T699" s="9">
        <f t="shared" si="107"/>
        <v>17.5</v>
      </c>
      <c r="U699" s="8">
        <f t="shared" si="108"/>
        <v>16.333333333333332</v>
      </c>
      <c r="V699" s="8">
        <f t="shared" si="109"/>
        <v>16.625</v>
      </c>
    </row>
    <row r="700" spans="1:22" ht="13.5" x14ac:dyDescent="0.25">
      <c r="A700" s="3">
        <f>RSI!A700</f>
        <v>43321</v>
      </c>
      <c r="B700" s="2">
        <f>RSI!B700</f>
        <v>1.67</v>
      </c>
      <c r="C700" s="2">
        <f>RSI!I700</f>
        <v>44.687242013114151</v>
      </c>
      <c r="D700" s="2">
        <f>MACD!E700</f>
        <v>2.7436435878116727E-2</v>
      </c>
      <c r="E700" s="2">
        <f>MACD!F700</f>
        <v>2.3356190478544384E-2</v>
      </c>
      <c r="F700" s="2">
        <f>'Moving Avg'!D700</f>
        <v>1.6280000000000001</v>
      </c>
      <c r="G700" s="2">
        <f>'Moving Avg'!F700</f>
        <v>1.6969999999999998</v>
      </c>
      <c r="H700" s="2">
        <f>'Moving Avg'!G700</f>
        <v>1.764</v>
      </c>
      <c r="I700" s="2">
        <f>'Moving Avg'!H700</f>
        <v>1.9561000000000002</v>
      </c>
      <c r="J700" s="6" t="str">
        <f>OBV!F700</f>
        <v>BULLISH</v>
      </c>
      <c r="K700" s="6" t="str">
        <f>OBV!G700</f>
        <v>STRONG</v>
      </c>
      <c r="L700" s="6" t="str">
        <f>OBV!H700</f>
        <v>NEUTRAL</v>
      </c>
      <c r="M700" s="8">
        <f t="shared" si="100"/>
        <v>25</v>
      </c>
      <c r="N700" s="8">
        <f t="shared" si="101"/>
        <v>0</v>
      </c>
      <c r="O700" s="8">
        <f t="shared" si="102"/>
        <v>0</v>
      </c>
      <c r="P700" s="8">
        <f t="shared" si="103"/>
        <v>66</v>
      </c>
      <c r="Q700" s="9">
        <f t="shared" si="104"/>
        <v>18.649999999999999</v>
      </c>
      <c r="R700" s="9">
        <f t="shared" si="105"/>
        <v>21.5</v>
      </c>
      <c r="S700" s="9">
        <f t="shared" si="106"/>
        <v>33.450000000000003</v>
      </c>
      <c r="T700" s="9">
        <f t="shared" si="107"/>
        <v>22.75</v>
      </c>
      <c r="U700" s="8">
        <f t="shared" si="108"/>
        <v>24.533333333333331</v>
      </c>
      <c r="V700" s="8">
        <f t="shared" si="109"/>
        <v>24.087499999999999</v>
      </c>
    </row>
    <row r="701" spans="1:22" ht="13.5" x14ac:dyDescent="0.25">
      <c r="A701" s="3">
        <f>RSI!A701</f>
        <v>43322</v>
      </c>
      <c r="B701" s="2">
        <f>RSI!B701</f>
        <v>1.71</v>
      </c>
      <c r="C701" s="2">
        <f>RSI!I701</f>
        <v>48.664472290494757</v>
      </c>
      <c r="D701" s="2">
        <f>MACD!E701</f>
        <v>2.8379688396725111E-2</v>
      </c>
      <c r="E701" s="2">
        <f>MACD!F701</f>
        <v>2.4360890062180531E-2</v>
      </c>
      <c r="F701" s="2">
        <f>'Moving Avg'!D701</f>
        <v>1.64</v>
      </c>
      <c r="G701" s="2">
        <f>'Moving Avg'!F701</f>
        <v>1.6964999999999999</v>
      </c>
      <c r="H701" s="2">
        <f>'Moving Avg'!G701</f>
        <v>1.7631999999999999</v>
      </c>
      <c r="I701" s="2">
        <f>'Moving Avg'!H701</f>
        <v>1.9501500000000001</v>
      </c>
      <c r="J701" s="6" t="str">
        <f>OBV!F701</f>
        <v>BULLISH</v>
      </c>
      <c r="K701" s="6" t="str">
        <f>OBV!G701</f>
        <v>STRONG</v>
      </c>
      <c r="L701" s="6" t="str">
        <f>OBV!H701</f>
        <v>CONFIRMED BULLISH</v>
      </c>
      <c r="M701" s="8">
        <f t="shared" si="100"/>
        <v>25</v>
      </c>
      <c r="N701" s="8">
        <f t="shared" si="101"/>
        <v>0</v>
      </c>
      <c r="O701" s="8">
        <f t="shared" si="102"/>
        <v>0</v>
      </c>
      <c r="P701" s="8">
        <f t="shared" si="103"/>
        <v>100</v>
      </c>
      <c r="Q701" s="9">
        <f t="shared" si="104"/>
        <v>23.75</v>
      </c>
      <c r="R701" s="9">
        <f t="shared" si="105"/>
        <v>30</v>
      </c>
      <c r="S701" s="9">
        <f t="shared" si="106"/>
        <v>48.75</v>
      </c>
      <c r="T701" s="9">
        <f t="shared" si="107"/>
        <v>31.25</v>
      </c>
      <c r="U701" s="8">
        <f t="shared" si="108"/>
        <v>34.166666666666664</v>
      </c>
      <c r="V701" s="8">
        <f t="shared" si="109"/>
        <v>33.4375</v>
      </c>
    </row>
    <row r="702" spans="1:22" ht="13.5" x14ac:dyDescent="0.25">
      <c r="A702" s="3">
        <f>RSI!A702</f>
        <v>43326</v>
      </c>
      <c r="B702" s="2">
        <f>RSI!B702</f>
        <v>1.73</v>
      </c>
      <c r="C702" s="2">
        <f>RSI!I702</f>
        <v>50.577981640430863</v>
      </c>
      <c r="D702" s="2">
        <f>MACD!E702</f>
        <v>3.3923493778578173E-2</v>
      </c>
      <c r="E702" s="2">
        <f>MACD!F702</f>
        <v>2.627341080546006E-2</v>
      </c>
      <c r="F702" s="2">
        <f>'Moving Avg'!D702</f>
        <v>1.6620000000000001</v>
      </c>
      <c r="G702" s="2">
        <f>'Moving Avg'!F702</f>
        <v>1.6949999999999998</v>
      </c>
      <c r="H702" s="2">
        <f>'Moving Avg'!G702</f>
        <v>1.7628000000000004</v>
      </c>
      <c r="I702" s="2">
        <f>'Moving Avg'!H702</f>
        <v>1.9443000000000004</v>
      </c>
      <c r="J702" s="6" t="str">
        <f>OBV!F702</f>
        <v>BULLISH</v>
      </c>
      <c r="K702" s="6" t="str">
        <f>OBV!G702</f>
        <v>STRONG</v>
      </c>
      <c r="L702" s="6" t="str">
        <f>OBV!H702</f>
        <v>CONFIRMED BULLISH</v>
      </c>
      <c r="M702" s="8">
        <f t="shared" si="100"/>
        <v>25</v>
      </c>
      <c r="N702" s="8">
        <f t="shared" si="101"/>
        <v>0</v>
      </c>
      <c r="O702" s="8">
        <f t="shared" si="102"/>
        <v>0</v>
      </c>
      <c r="P702" s="8">
        <f t="shared" si="103"/>
        <v>100</v>
      </c>
      <c r="Q702" s="9">
        <f t="shared" si="104"/>
        <v>23.75</v>
      </c>
      <c r="R702" s="9">
        <f t="shared" si="105"/>
        <v>30</v>
      </c>
      <c r="S702" s="9">
        <f t="shared" si="106"/>
        <v>48.75</v>
      </c>
      <c r="T702" s="9">
        <f t="shared" si="107"/>
        <v>31.25</v>
      </c>
      <c r="U702" s="8">
        <f t="shared" si="108"/>
        <v>34.166666666666664</v>
      </c>
      <c r="V702" s="8">
        <f t="shared" si="109"/>
        <v>33.4375</v>
      </c>
    </row>
    <row r="703" spans="1:22" ht="13.5" x14ac:dyDescent="0.25">
      <c r="A703" s="3">
        <f>RSI!A703</f>
        <v>43327</v>
      </c>
      <c r="B703" s="2">
        <f>RSI!B703</f>
        <v>1.73</v>
      </c>
      <c r="C703" s="2">
        <f>RSI!I703</f>
        <v>50.577981640430863</v>
      </c>
      <c r="D703" s="2">
        <f>MACD!E703</f>
        <v>3.5487176128707221E-2</v>
      </c>
      <c r="E703" s="2">
        <f>MACD!F703</f>
        <v>2.8116163870109494E-2</v>
      </c>
      <c r="F703" s="2">
        <f>'Moving Avg'!D703</f>
        <v>1.6920000000000002</v>
      </c>
      <c r="G703" s="2">
        <f>'Moving Avg'!F703</f>
        <v>1.6959999999999997</v>
      </c>
      <c r="H703" s="2">
        <f>'Moving Avg'!G703</f>
        <v>1.7628000000000004</v>
      </c>
      <c r="I703" s="2">
        <f>'Moving Avg'!H703</f>
        <v>1.9384500000000005</v>
      </c>
      <c r="J703" s="6" t="str">
        <f>OBV!F703</f>
        <v>BULLISH</v>
      </c>
      <c r="K703" s="6" t="str">
        <f>OBV!G703</f>
        <v>STRONG</v>
      </c>
      <c r="L703" s="6" t="str">
        <f>OBV!H703</f>
        <v>CONFIRMED BULLISH</v>
      </c>
      <c r="M703" s="8">
        <f t="shared" si="100"/>
        <v>25</v>
      </c>
      <c r="N703" s="8">
        <f t="shared" si="101"/>
        <v>0</v>
      </c>
      <c r="O703" s="8">
        <f t="shared" si="102"/>
        <v>0</v>
      </c>
      <c r="P703" s="8">
        <f t="shared" si="103"/>
        <v>100</v>
      </c>
      <c r="Q703" s="9">
        <f t="shared" si="104"/>
        <v>23.75</v>
      </c>
      <c r="R703" s="9">
        <f t="shared" si="105"/>
        <v>30</v>
      </c>
      <c r="S703" s="9">
        <f t="shared" si="106"/>
        <v>48.75</v>
      </c>
      <c r="T703" s="9">
        <f t="shared" si="107"/>
        <v>31.25</v>
      </c>
      <c r="U703" s="8">
        <f t="shared" si="108"/>
        <v>34.166666666666664</v>
      </c>
      <c r="V703" s="8">
        <f t="shared" si="109"/>
        <v>33.4375</v>
      </c>
    </row>
    <row r="704" spans="1:22" ht="13.5" x14ac:dyDescent="0.25">
      <c r="A704" s="3">
        <f>RSI!A704</f>
        <v>43328</v>
      </c>
      <c r="B704" s="2">
        <f>RSI!B704</f>
        <v>1.7</v>
      </c>
      <c r="C704" s="2">
        <f>RSI!I704</f>
        <v>47.497997474940206</v>
      </c>
      <c r="D704" s="2">
        <f>MACD!E704</f>
        <v>3.1293626105261652E-2</v>
      </c>
      <c r="E704" s="2">
        <f>MACD!F704</f>
        <v>2.8751656317139926E-2</v>
      </c>
      <c r="F704" s="2">
        <f>'Moving Avg'!D704</f>
        <v>1.7079999999999997</v>
      </c>
      <c r="G704" s="2">
        <f>'Moving Avg'!F704</f>
        <v>1.6970000000000003</v>
      </c>
      <c r="H704" s="2">
        <f>'Moving Avg'!G704</f>
        <v>1.7622000000000002</v>
      </c>
      <c r="I704" s="2">
        <f>'Moving Avg'!H704</f>
        <v>1.9324500000000007</v>
      </c>
      <c r="J704" s="6" t="str">
        <f>OBV!F704</f>
        <v>BULLISH</v>
      </c>
      <c r="K704" s="6" t="str">
        <f>OBV!G704</f>
        <v>STRONG</v>
      </c>
      <c r="L704" s="6" t="str">
        <f>OBV!H704</f>
        <v>CONFIRMED BULLISH</v>
      </c>
      <c r="M704" s="8">
        <f t="shared" si="100"/>
        <v>25</v>
      </c>
      <c r="N704" s="8">
        <f t="shared" si="101"/>
        <v>0</v>
      </c>
      <c r="O704" s="8">
        <f t="shared" si="102"/>
        <v>0</v>
      </c>
      <c r="P704" s="8">
        <f t="shared" si="103"/>
        <v>100</v>
      </c>
      <c r="Q704" s="9">
        <f t="shared" si="104"/>
        <v>23.75</v>
      </c>
      <c r="R704" s="9">
        <f t="shared" si="105"/>
        <v>30</v>
      </c>
      <c r="S704" s="9">
        <f t="shared" si="106"/>
        <v>48.75</v>
      </c>
      <c r="T704" s="9">
        <f t="shared" si="107"/>
        <v>31.25</v>
      </c>
      <c r="U704" s="8">
        <f t="shared" si="108"/>
        <v>34.166666666666664</v>
      </c>
      <c r="V704" s="8">
        <f t="shared" si="109"/>
        <v>33.4375</v>
      </c>
    </row>
    <row r="705" spans="1:22" ht="13.5" x14ac:dyDescent="0.25">
      <c r="A705" s="3">
        <f>RSI!A705</f>
        <v>43329</v>
      </c>
      <c r="B705" s="2">
        <f>RSI!B705</f>
        <v>1.69</v>
      </c>
      <c r="C705" s="2">
        <f>RSI!I705</f>
        <v>46.481902477657258</v>
      </c>
      <c r="D705" s="2">
        <f>MACD!E705</f>
        <v>2.0927811971732879E-2</v>
      </c>
      <c r="E705" s="2">
        <f>MACD!F705</f>
        <v>2.7186887448058517E-2</v>
      </c>
      <c r="F705" s="2">
        <f>'Moving Avg'!D705</f>
        <v>1.7120000000000002</v>
      </c>
      <c r="G705" s="2">
        <f>'Moving Avg'!F705</f>
        <v>1.7010000000000001</v>
      </c>
      <c r="H705" s="2">
        <f>'Moving Avg'!G705</f>
        <v>1.7624000000000004</v>
      </c>
      <c r="I705" s="2">
        <f>'Moving Avg'!H705</f>
        <v>1.9264000000000008</v>
      </c>
      <c r="J705" s="6" t="str">
        <f>OBV!F705</f>
        <v>BEARISH</v>
      </c>
      <c r="K705" s="6" t="str">
        <f>OBV!G705</f>
        <v>WEAK</v>
      </c>
      <c r="L705" s="6" t="str">
        <f>OBV!H705</f>
        <v>BEARISH DIVERGENCE</v>
      </c>
      <c r="M705" s="8">
        <f t="shared" si="100"/>
        <v>25</v>
      </c>
      <c r="N705" s="8">
        <f t="shared" si="101"/>
        <v>45</v>
      </c>
      <c r="O705" s="8">
        <f t="shared" si="102"/>
        <v>0</v>
      </c>
      <c r="P705" s="8">
        <f t="shared" si="103"/>
        <v>0</v>
      </c>
      <c r="Q705" s="9">
        <f t="shared" si="104"/>
        <v>24.5</v>
      </c>
      <c r="R705" s="9">
        <f t="shared" si="105"/>
        <v>14</v>
      </c>
      <c r="S705" s="9">
        <f t="shared" si="106"/>
        <v>10.5</v>
      </c>
      <c r="T705" s="9">
        <f t="shared" si="107"/>
        <v>17.5</v>
      </c>
      <c r="U705" s="8">
        <f t="shared" si="108"/>
        <v>16.333333333333332</v>
      </c>
      <c r="V705" s="8">
        <f t="shared" si="109"/>
        <v>16.625</v>
      </c>
    </row>
    <row r="706" spans="1:22" ht="13.5" x14ac:dyDescent="0.25">
      <c r="A706" s="3">
        <f>RSI!A706</f>
        <v>43332</v>
      </c>
      <c r="B706" s="2">
        <f>RSI!B706</f>
        <v>1.69</v>
      </c>
      <c r="C706" s="2">
        <f>RSI!I706</f>
        <v>46.481902477657258</v>
      </c>
      <c r="D706" s="2">
        <f>MACD!E706</f>
        <v>9.2631107335354734E-3</v>
      </c>
      <c r="E706" s="2">
        <f>MACD!F706</f>
        <v>2.3602132105153911E-2</v>
      </c>
      <c r="F706" s="2">
        <f>'Moving Avg'!D706</f>
        <v>1.7079999999999997</v>
      </c>
      <c r="G706" s="2">
        <f>'Moving Avg'!F706</f>
        <v>1.7035</v>
      </c>
      <c r="H706" s="2">
        <f>'Moving Avg'!G706</f>
        <v>1.7622000000000002</v>
      </c>
      <c r="I706" s="2">
        <f>'Moving Avg'!H706</f>
        <v>1.9207500000000008</v>
      </c>
      <c r="J706" s="6" t="str">
        <f>OBV!F706</f>
        <v>BEARISH</v>
      </c>
      <c r="K706" s="6" t="str">
        <f>OBV!G706</f>
        <v>WEAK</v>
      </c>
      <c r="L706" s="6" t="str">
        <f>OBV!H706</f>
        <v>CONFIRMED BEARISH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0</v>
      </c>
      <c r="Q706" s="9">
        <f t="shared" si="104"/>
        <v>24.5</v>
      </c>
      <c r="R706" s="9">
        <f t="shared" si="105"/>
        <v>14</v>
      </c>
      <c r="S706" s="9">
        <f t="shared" si="106"/>
        <v>10.5</v>
      </c>
      <c r="T706" s="9">
        <f t="shared" si="107"/>
        <v>17.5</v>
      </c>
      <c r="U706" s="8">
        <f t="shared" si="108"/>
        <v>16.333333333333332</v>
      </c>
      <c r="V706" s="8">
        <f t="shared" si="109"/>
        <v>16.625</v>
      </c>
    </row>
    <row r="707" spans="1:22" ht="13.5" x14ac:dyDescent="0.25">
      <c r="A707" s="3">
        <f>RSI!A707</f>
        <v>43335</v>
      </c>
      <c r="B707" s="2">
        <f>RSI!B707</f>
        <v>1.69</v>
      </c>
      <c r="C707" s="2">
        <f>RSI!I707</f>
        <v>46.481902477657258</v>
      </c>
      <c r="D707" s="2">
        <f>MACD!E707</f>
        <v>-5.0526877947794091E-3</v>
      </c>
      <c r="E707" s="2">
        <f>MACD!F707</f>
        <v>1.7871168125167251E-2</v>
      </c>
      <c r="F707" s="2">
        <f>'Moving Avg'!D707</f>
        <v>1.6999999999999997</v>
      </c>
      <c r="G707" s="2">
        <f>'Moving Avg'!F707</f>
        <v>1.7029999999999998</v>
      </c>
      <c r="H707" s="2">
        <f>'Moving Avg'!G707</f>
        <v>1.7610000000000001</v>
      </c>
      <c r="I707" s="2">
        <f>'Moving Avg'!H707</f>
        <v>1.9157000000000008</v>
      </c>
      <c r="J707" s="6" t="str">
        <f>OBV!F707</f>
        <v>BEARISH</v>
      </c>
      <c r="K707" s="6" t="str">
        <f>OBV!G707</f>
        <v>WEAK</v>
      </c>
      <c r="L707" s="6" t="str">
        <f>OBV!H707</f>
        <v>CONFIRMED BEARISH</v>
      </c>
      <c r="M707" s="8">
        <f t="shared" si="110"/>
        <v>25</v>
      </c>
      <c r="N707" s="8">
        <f t="shared" si="111"/>
        <v>100</v>
      </c>
      <c r="O707" s="8">
        <f t="shared" si="112"/>
        <v>0</v>
      </c>
      <c r="P707" s="8">
        <f t="shared" si="113"/>
        <v>0</v>
      </c>
      <c r="Q707" s="9">
        <f t="shared" ref="Q707:Q770" si="114">0.35*M707+N707*0.35+O707*0.15+P707*0.15</f>
        <v>43.75</v>
      </c>
      <c r="R707" s="9">
        <f t="shared" ref="R707:R770" si="115">M707*0.2+N707*0.2+O707*0.35+P707*0.25</f>
        <v>25</v>
      </c>
      <c r="S707" s="9">
        <f t="shared" ref="S707:S770" si="116">M707*0.15+N707*0.15+O707*0.25+P707*0.45</f>
        <v>18.75</v>
      </c>
      <c r="T707" s="9">
        <f t="shared" ref="T707:T770" si="117">0.25*SUM(M707:P707)</f>
        <v>31.25</v>
      </c>
      <c r="U707" s="8">
        <f t="shared" ref="U707:U770" si="118">SUM(Q707:S707)/3</f>
        <v>29.166666666666668</v>
      </c>
      <c r="V707" s="8">
        <f t="shared" ref="V707:V770" si="119">SUM(Q707:T707)/4</f>
        <v>29.6875</v>
      </c>
    </row>
    <row r="708" spans="1:22" ht="13.5" x14ac:dyDescent="0.25">
      <c r="A708" s="3">
        <f>RSI!A708</f>
        <v>43336</v>
      </c>
      <c r="B708" s="2">
        <f>RSI!B708</f>
        <v>1.64</v>
      </c>
      <c r="C708" s="2">
        <f>RSI!I708</f>
        <v>41.004055677877545</v>
      </c>
      <c r="D708" s="2">
        <f>MACD!E708</f>
        <v>-1.9459052023005574E-2</v>
      </c>
      <c r="E708" s="2">
        <f>MACD!F708</f>
        <v>1.0405124095532686E-2</v>
      </c>
      <c r="F708" s="2">
        <f>'Moving Avg'!D708</f>
        <v>1.6819999999999999</v>
      </c>
      <c r="G708" s="2">
        <f>'Moving Avg'!F708</f>
        <v>1.6975000000000002</v>
      </c>
      <c r="H708" s="2">
        <f>'Moving Avg'!G708</f>
        <v>1.7588000000000006</v>
      </c>
      <c r="I708" s="2">
        <f>'Moving Avg'!H708</f>
        <v>1.9108000000000009</v>
      </c>
      <c r="J708" s="6" t="str">
        <f>OBV!F708</f>
        <v>BEARISH</v>
      </c>
      <c r="K708" s="6" t="str">
        <f>OBV!G708</f>
        <v>WEAK</v>
      </c>
      <c r="L708" s="6" t="str">
        <f>OBV!H708</f>
        <v>CONFIRMED BEARISH</v>
      </c>
      <c r="M708" s="8">
        <f t="shared" si="110"/>
        <v>25</v>
      </c>
      <c r="N708" s="8">
        <f t="shared" si="111"/>
        <v>100</v>
      </c>
      <c r="O708" s="8">
        <f t="shared" si="112"/>
        <v>0</v>
      </c>
      <c r="P708" s="8">
        <f t="shared" si="113"/>
        <v>0</v>
      </c>
      <c r="Q708" s="9">
        <f t="shared" si="114"/>
        <v>43.75</v>
      </c>
      <c r="R708" s="9">
        <f t="shared" si="115"/>
        <v>25</v>
      </c>
      <c r="S708" s="9">
        <f t="shared" si="116"/>
        <v>18.75</v>
      </c>
      <c r="T708" s="9">
        <f t="shared" si="117"/>
        <v>31.25</v>
      </c>
      <c r="U708" s="8">
        <f t="shared" si="118"/>
        <v>29.166666666666668</v>
      </c>
      <c r="V708" s="8">
        <f t="shared" si="119"/>
        <v>29.6875</v>
      </c>
    </row>
    <row r="709" spans="1:22" ht="13.5" x14ac:dyDescent="0.25">
      <c r="A709" s="3">
        <f>RSI!A709</f>
        <v>43339</v>
      </c>
      <c r="B709" s="2">
        <f>RSI!B709</f>
        <v>1.61</v>
      </c>
      <c r="C709" s="2">
        <f>RSI!I709</f>
        <v>38.10259632808939</v>
      </c>
      <c r="D709" s="2">
        <f>MACD!E709</f>
        <v>-2.2832026252835202E-2</v>
      </c>
      <c r="E709" s="2">
        <f>MACD!F709</f>
        <v>3.757694025859108E-3</v>
      </c>
      <c r="F709" s="2">
        <f>'Moving Avg'!D709</f>
        <v>1.6640000000000001</v>
      </c>
      <c r="G709" s="2">
        <f>'Moving Avg'!F709</f>
        <v>1.6905000000000001</v>
      </c>
      <c r="H709" s="2">
        <f>'Moving Avg'!G709</f>
        <v>1.7554000000000005</v>
      </c>
      <c r="I709" s="2">
        <f>'Moving Avg'!H709</f>
        <v>1.9061000000000008</v>
      </c>
      <c r="J709" s="6" t="str">
        <f>OBV!F709</f>
        <v>BEARISH</v>
      </c>
      <c r="K709" s="6" t="str">
        <f>OBV!G709</f>
        <v>WEAK</v>
      </c>
      <c r="L709" s="6" t="str">
        <f>OBV!H709</f>
        <v>CONFIRMED BEARISH</v>
      </c>
      <c r="M709" s="8">
        <f t="shared" si="110"/>
        <v>25</v>
      </c>
      <c r="N709" s="8">
        <f t="shared" si="111"/>
        <v>100</v>
      </c>
      <c r="O709" s="8">
        <f t="shared" si="112"/>
        <v>0</v>
      </c>
      <c r="P709" s="8">
        <f t="shared" si="113"/>
        <v>0</v>
      </c>
      <c r="Q709" s="9">
        <f t="shared" si="114"/>
        <v>43.75</v>
      </c>
      <c r="R709" s="9">
        <f t="shared" si="115"/>
        <v>25</v>
      </c>
      <c r="S709" s="9">
        <f t="shared" si="116"/>
        <v>18.75</v>
      </c>
      <c r="T709" s="9">
        <f t="shared" si="117"/>
        <v>31.25</v>
      </c>
      <c r="U709" s="8">
        <f t="shared" si="118"/>
        <v>29.166666666666668</v>
      </c>
      <c r="V709" s="8">
        <f t="shared" si="119"/>
        <v>29.6875</v>
      </c>
    </row>
    <row r="710" spans="1:22" ht="13.5" x14ac:dyDescent="0.25">
      <c r="A710" s="3">
        <f>RSI!A710</f>
        <v>43340</v>
      </c>
      <c r="B710" s="2">
        <f>RSI!B710</f>
        <v>1.65</v>
      </c>
      <c r="C710" s="2">
        <f>RSI!I710</f>
        <v>43.811593304510581</v>
      </c>
      <c r="D710" s="2">
        <f>MACD!E710</f>
        <v>-2.0371171005518551E-2</v>
      </c>
      <c r="E710" s="2">
        <f>MACD!F710</f>
        <v>-1.0680789804164239E-3</v>
      </c>
      <c r="F710" s="2">
        <f>'Moving Avg'!D710</f>
        <v>1.6559999999999999</v>
      </c>
      <c r="G710" s="2">
        <f>'Moving Avg'!F710</f>
        <v>1.6839999999999999</v>
      </c>
      <c r="H710" s="2">
        <f>'Moving Avg'!G710</f>
        <v>1.7536000000000005</v>
      </c>
      <c r="I710" s="2">
        <f>'Moving Avg'!H710</f>
        <v>1.9016000000000006</v>
      </c>
      <c r="J710" s="6" t="str">
        <f>OBV!F710</f>
        <v>BEARISH</v>
      </c>
      <c r="K710" s="6" t="str">
        <f>OBV!G710</f>
        <v>WEAK</v>
      </c>
      <c r="L710" s="6" t="str">
        <f>OBV!H710</f>
        <v>CONFIRMED BEARISH</v>
      </c>
      <c r="M710" s="8">
        <f t="shared" si="110"/>
        <v>25</v>
      </c>
      <c r="N710" s="8">
        <f t="shared" si="111"/>
        <v>45</v>
      </c>
      <c r="O710" s="8">
        <f t="shared" si="112"/>
        <v>0</v>
      </c>
      <c r="P710" s="8">
        <f t="shared" si="113"/>
        <v>0</v>
      </c>
      <c r="Q710" s="9">
        <f t="shared" si="114"/>
        <v>24.5</v>
      </c>
      <c r="R710" s="9">
        <f t="shared" si="115"/>
        <v>14</v>
      </c>
      <c r="S710" s="9">
        <f t="shared" si="116"/>
        <v>10.5</v>
      </c>
      <c r="T710" s="9">
        <f t="shared" si="117"/>
        <v>17.5</v>
      </c>
      <c r="U710" s="8">
        <f t="shared" si="118"/>
        <v>16.333333333333332</v>
      </c>
      <c r="V710" s="8">
        <f t="shared" si="119"/>
        <v>16.625</v>
      </c>
    </row>
    <row r="711" spans="1:22" ht="13.5" x14ac:dyDescent="0.25">
      <c r="A711" s="3">
        <f>RSI!A711</f>
        <v>43341</v>
      </c>
      <c r="B711" s="2">
        <f>RSI!B711</f>
        <v>1.64</v>
      </c>
      <c r="C711" s="2">
        <f>RSI!I711</f>
        <v>42.750023802119429</v>
      </c>
      <c r="D711" s="2">
        <f>MACD!E711</f>
        <v>-1.1088493293170298E-2</v>
      </c>
      <c r="E711" s="2">
        <f>MACD!F711</f>
        <v>-3.072161842967199E-3</v>
      </c>
      <c r="F711" s="2">
        <f>'Moving Avg'!D711</f>
        <v>1.6460000000000001</v>
      </c>
      <c r="G711" s="2">
        <f>'Moving Avg'!F711</f>
        <v>1.6785000000000001</v>
      </c>
      <c r="H711" s="2">
        <f>'Moving Avg'!G711</f>
        <v>1.7516000000000003</v>
      </c>
      <c r="I711" s="2">
        <f>'Moving Avg'!H711</f>
        <v>1.8970500000000008</v>
      </c>
      <c r="J711" s="6" t="str">
        <f>OBV!F711</f>
        <v>BEARISH</v>
      </c>
      <c r="K711" s="6" t="str">
        <f>OBV!G711</f>
        <v>WEAK</v>
      </c>
      <c r="L711" s="6" t="str">
        <f>OBV!H711</f>
        <v>CONFIRMED BEARISH</v>
      </c>
      <c r="M711" s="8">
        <f t="shared" si="110"/>
        <v>25</v>
      </c>
      <c r="N711" s="8">
        <f t="shared" si="111"/>
        <v>45</v>
      </c>
      <c r="O711" s="8">
        <f t="shared" si="112"/>
        <v>0</v>
      </c>
      <c r="P711" s="8">
        <f t="shared" si="113"/>
        <v>0</v>
      </c>
      <c r="Q711" s="9">
        <f t="shared" si="114"/>
        <v>24.5</v>
      </c>
      <c r="R711" s="9">
        <f t="shared" si="115"/>
        <v>14</v>
      </c>
      <c r="S711" s="9">
        <f t="shared" si="116"/>
        <v>10.5</v>
      </c>
      <c r="T711" s="9">
        <f t="shared" si="117"/>
        <v>17.5</v>
      </c>
      <c r="U711" s="8">
        <f t="shared" si="118"/>
        <v>16.333333333333332</v>
      </c>
      <c r="V711" s="8">
        <f t="shared" si="119"/>
        <v>16.625</v>
      </c>
    </row>
    <row r="712" spans="1:22" ht="13.5" x14ac:dyDescent="0.25">
      <c r="A712" s="3">
        <f>RSI!A712</f>
        <v>43342</v>
      </c>
      <c r="B712" s="2">
        <f>RSI!B712</f>
        <v>1.6</v>
      </c>
      <c r="C712" s="2">
        <f>RSI!I712</f>
        <v>38.709635185778524</v>
      </c>
      <c r="D712" s="2">
        <f>MACD!E712</f>
        <v>3.1482313338053736E-3</v>
      </c>
      <c r="E712" s="2">
        <f>MACD!F712</f>
        <v>-1.8280832076126847E-3</v>
      </c>
      <c r="F712" s="2">
        <f>'Moving Avg'!D712</f>
        <v>1.6280000000000001</v>
      </c>
      <c r="G712" s="2">
        <f>'Moving Avg'!F712</f>
        <v>1.669</v>
      </c>
      <c r="H712" s="2">
        <f>'Moving Avg'!G712</f>
        <v>1.7488000000000001</v>
      </c>
      <c r="I712" s="2">
        <f>'Moving Avg'!H712</f>
        <v>1.8923500000000011</v>
      </c>
      <c r="J712" s="6" t="str">
        <f>OBV!F712</f>
        <v>BEARISH</v>
      </c>
      <c r="K712" s="6" t="str">
        <f>OBV!G712</f>
        <v>WEAK</v>
      </c>
      <c r="L712" s="6" t="str">
        <f>OBV!H712</f>
        <v>CONFIRMED BEARISH</v>
      </c>
      <c r="M712" s="8">
        <f t="shared" si="110"/>
        <v>25</v>
      </c>
      <c r="N712" s="8">
        <f t="shared" si="111"/>
        <v>0</v>
      </c>
      <c r="O712" s="8">
        <f t="shared" si="112"/>
        <v>0</v>
      </c>
      <c r="P712" s="8">
        <f t="shared" si="113"/>
        <v>0</v>
      </c>
      <c r="Q712" s="9">
        <f t="shared" si="114"/>
        <v>8.75</v>
      </c>
      <c r="R712" s="9">
        <f t="shared" si="115"/>
        <v>5</v>
      </c>
      <c r="S712" s="9">
        <f t="shared" si="116"/>
        <v>3.75</v>
      </c>
      <c r="T712" s="9">
        <f t="shared" si="117"/>
        <v>6.25</v>
      </c>
      <c r="U712" s="8">
        <f t="shared" si="118"/>
        <v>5.833333333333333</v>
      </c>
      <c r="V712" s="8">
        <f t="shared" si="119"/>
        <v>5.9375</v>
      </c>
    </row>
    <row r="713" spans="1:22" ht="13.5" x14ac:dyDescent="0.25">
      <c r="A713" s="3">
        <f>RSI!A713</f>
        <v>43343</v>
      </c>
      <c r="B713" s="2">
        <f>RSI!B713</f>
        <v>1.6</v>
      </c>
      <c r="C713" s="2">
        <f>RSI!I713</f>
        <v>38.709635185778524</v>
      </c>
      <c r="D713" s="2">
        <f>MACD!E713</f>
        <v>1.5747964516378277E-2</v>
      </c>
      <c r="E713" s="2">
        <f>MACD!F713</f>
        <v>1.6871263371855075E-3</v>
      </c>
      <c r="F713" s="2">
        <f>'Moving Avg'!D713</f>
        <v>1.6199999999999999</v>
      </c>
      <c r="G713" s="2">
        <f>'Moving Avg'!F713</f>
        <v>1.6605000000000001</v>
      </c>
      <c r="H713" s="2">
        <f>'Moving Avg'!G713</f>
        <v>1.7451999999999999</v>
      </c>
      <c r="I713" s="2">
        <f>'Moving Avg'!H713</f>
        <v>1.8876000000000011</v>
      </c>
      <c r="J713" s="6" t="str">
        <f>OBV!F713</f>
        <v>BEARISH</v>
      </c>
      <c r="K713" s="6" t="str">
        <f>OBV!G713</f>
        <v>WEAK</v>
      </c>
      <c r="L713" s="6" t="str">
        <f>OBV!H713</f>
        <v>CONFIRMED BEARISH</v>
      </c>
      <c r="M713" s="8">
        <f t="shared" si="110"/>
        <v>25</v>
      </c>
      <c r="N713" s="8">
        <f t="shared" si="111"/>
        <v>0</v>
      </c>
      <c r="O713" s="8">
        <f t="shared" si="112"/>
        <v>0</v>
      </c>
      <c r="P713" s="8">
        <f t="shared" si="113"/>
        <v>0</v>
      </c>
      <c r="Q713" s="9">
        <f t="shared" si="114"/>
        <v>8.75</v>
      </c>
      <c r="R713" s="9">
        <f t="shared" si="115"/>
        <v>5</v>
      </c>
      <c r="S713" s="9">
        <f t="shared" si="116"/>
        <v>3.75</v>
      </c>
      <c r="T713" s="9">
        <f t="shared" si="117"/>
        <v>6.25</v>
      </c>
      <c r="U713" s="8">
        <f t="shared" si="118"/>
        <v>5.833333333333333</v>
      </c>
      <c r="V713" s="8">
        <f t="shared" si="119"/>
        <v>5.9375</v>
      </c>
    </row>
    <row r="714" spans="1:22" ht="13.5" x14ac:dyDescent="0.25">
      <c r="A714" s="3">
        <f>RSI!A714</f>
        <v>43346</v>
      </c>
      <c r="B714" s="2">
        <f>RSI!B714</f>
        <v>1.59</v>
      </c>
      <c r="C714" s="2">
        <f>RSI!I714</f>
        <v>37.677172286849249</v>
      </c>
      <c r="D714" s="2">
        <f>MACD!E714</f>
        <v>2.3046923966925315E-2</v>
      </c>
      <c r="E714" s="2">
        <f>MACD!F714</f>
        <v>5.9590858631334686E-3</v>
      </c>
      <c r="F714" s="2">
        <f>'Moving Avg'!D714</f>
        <v>1.6160000000000001</v>
      </c>
      <c r="G714" s="2">
        <f>'Moving Avg'!F714</f>
        <v>1.6540000000000004</v>
      </c>
      <c r="H714" s="2">
        <f>'Moving Avg'!G714</f>
        <v>1.7414000000000001</v>
      </c>
      <c r="I714" s="2">
        <f>'Moving Avg'!H714</f>
        <v>1.8831500000000012</v>
      </c>
      <c r="J714" s="6" t="str">
        <f>OBV!F714</f>
        <v>BEARISH</v>
      </c>
      <c r="K714" s="6" t="str">
        <f>OBV!G714</f>
        <v>WEAK</v>
      </c>
      <c r="L714" s="6" t="str">
        <f>OBV!H714</f>
        <v>CONFIRMED BEARISH</v>
      </c>
      <c r="M714" s="8">
        <f t="shared" si="110"/>
        <v>25</v>
      </c>
      <c r="N714" s="8">
        <f t="shared" si="111"/>
        <v>0</v>
      </c>
      <c r="O714" s="8">
        <f t="shared" si="112"/>
        <v>0</v>
      </c>
      <c r="P714" s="8">
        <f t="shared" si="113"/>
        <v>0</v>
      </c>
      <c r="Q714" s="9">
        <f t="shared" si="114"/>
        <v>8.75</v>
      </c>
      <c r="R714" s="9">
        <f t="shared" si="115"/>
        <v>5</v>
      </c>
      <c r="S714" s="9">
        <f t="shared" si="116"/>
        <v>3.75</v>
      </c>
      <c r="T714" s="9">
        <f t="shared" si="117"/>
        <v>6.25</v>
      </c>
      <c r="U714" s="8">
        <f t="shared" si="118"/>
        <v>5.833333333333333</v>
      </c>
      <c r="V714" s="8">
        <f t="shared" si="119"/>
        <v>5.9375</v>
      </c>
    </row>
    <row r="715" spans="1:22" ht="13.5" x14ac:dyDescent="0.25">
      <c r="A715" s="3">
        <f>RSI!A715</f>
        <v>43347</v>
      </c>
      <c r="B715" s="2">
        <f>RSI!B715</f>
        <v>1.62</v>
      </c>
      <c r="C715" s="2">
        <f>RSI!I715</f>
        <v>42.621534132696105</v>
      </c>
      <c r="D715" s="2">
        <f>MACD!E715</f>
        <v>2.5995716425708304E-2</v>
      </c>
      <c r="E715" s="2">
        <f>MACD!F715</f>
        <v>9.966411975648435E-3</v>
      </c>
      <c r="F715" s="2">
        <f>'Moving Avg'!D715</f>
        <v>1.61</v>
      </c>
      <c r="G715" s="2">
        <f>'Moving Avg'!F715</f>
        <v>1.6515000000000004</v>
      </c>
      <c r="H715" s="2">
        <f>'Moving Avg'!G715</f>
        <v>1.7392000000000001</v>
      </c>
      <c r="I715" s="2">
        <f>'Moving Avg'!H715</f>
        <v>1.878850000000001</v>
      </c>
      <c r="J715" s="6" t="str">
        <f>OBV!F715</f>
        <v>BULLISH</v>
      </c>
      <c r="K715" s="6" t="str">
        <f>OBV!G715</f>
        <v>NEUTRAL</v>
      </c>
      <c r="L715" s="6" t="str">
        <f>OBV!H715</f>
        <v>BULLISH DIVERGENCE</v>
      </c>
      <c r="M715" s="8">
        <f t="shared" si="110"/>
        <v>25</v>
      </c>
      <c r="N715" s="8">
        <f t="shared" si="111"/>
        <v>0</v>
      </c>
      <c r="O715" s="8">
        <f t="shared" si="112"/>
        <v>0</v>
      </c>
      <c r="P715" s="8">
        <f t="shared" si="113"/>
        <v>66.5</v>
      </c>
      <c r="Q715" s="9">
        <f t="shared" si="114"/>
        <v>18.725000000000001</v>
      </c>
      <c r="R715" s="9">
        <f t="shared" si="115"/>
        <v>21.625</v>
      </c>
      <c r="S715" s="9">
        <f t="shared" si="116"/>
        <v>33.674999999999997</v>
      </c>
      <c r="T715" s="9">
        <f t="shared" si="117"/>
        <v>22.875</v>
      </c>
      <c r="U715" s="8">
        <f t="shared" si="118"/>
        <v>24.675000000000001</v>
      </c>
      <c r="V715" s="8">
        <f t="shared" si="119"/>
        <v>24.225000000000001</v>
      </c>
    </row>
    <row r="716" spans="1:22" ht="13.5" x14ac:dyDescent="0.25">
      <c r="A716" s="3">
        <f>RSI!A716</f>
        <v>43348</v>
      </c>
      <c r="B716" s="2">
        <f>RSI!B716</f>
        <v>1.66</v>
      </c>
      <c r="C716" s="2">
        <f>RSI!I716</f>
        <v>48.489435749341297</v>
      </c>
      <c r="D716" s="2">
        <f>MACD!E716</f>
        <v>2.5844534261783458E-2</v>
      </c>
      <c r="E716" s="2">
        <f>MACD!F716</f>
        <v>1.314203643287544E-2</v>
      </c>
      <c r="F716" s="2">
        <f>'Moving Avg'!D716</f>
        <v>1.6140000000000001</v>
      </c>
      <c r="G716" s="2">
        <f>'Moving Avg'!F716</f>
        <v>1.6519999999999999</v>
      </c>
      <c r="H716" s="2">
        <f>'Moving Avg'!G716</f>
        <v>1.7378</v>
      </c>
      <c r="I716" s="2">
        <f>'Moving Avg'!H716</f>
        <v>1.8754500000000009</v>
      </c>
      <c r="J716" s="6" t="str">
        <f>OBV!F716</f>
        <v>BULLISH</v>
      </c>
      <c r="K716" s="6" t="str">
        <f>OBV!G716</f>
        <v>STRONG</v>
      </c>
      <c r="L716" s="6" t="str">
        <f>OBV!H716</f>
        <v>CONFIRMED BULLISH</v>
      </c>
      <c r="M716" s="8">
        <f t="shared" si="110"/>
        <v>25</v>
      </c>
      <c r="N716" s="8">
        <f t="shared" si="111"/>
        <v>0</v>
      </c>
      <c r="O716" s="8">
        <f t="shared" si="112"/>
        <v>0</v>
      </c>
      <c r="P716" s="8">
        <f t="shared" si="113"/>
        <v>100</v>
      </c>
      <c r="Q716" s="9">
        <f t="shared" si="114"/>
        <v>23.75</v>
      </c>
      <c r="R716" s="9">
        <f t="shared" si="115"/>
        <v>30</v>
      </c>
      <c r="S716" s="9">
        <f t="shared" si="116"/>
        <v>48.75</v>
      </c>
      <c r="T716" s="9">
        <f t="shared" si="117"/>
        <v>31.25</v>
      </c>
      <c r="U716" s="8">
        <f t="shared" si="118"/>
        <v>34.166666666666664</v>
      </c>
      <c r="V716" s="8">
        <f t="shared" si="119"/>
        <v>33.4375</v>
      </c>
    </row>
    <row r="717" spans="1:22" ht="13.5" x14ac:dyDescent="0.25">
      <c r="A717" s="3">
        <f>RSI!A717</f>
        <v>43349</v>
      </c>
      <c r="B717" s="2">
        <f>RSI!B717</f>
        <v>1.62</v>
      </c>
      <c r="C717" s="2">
        <f>RSI!I717</f>
        <v>43.678931719436541</v>
      </c>
      <c r="D717" s="2">
        <f>MACD!E717</f>
        <v>2.8736405395326514E-2</v>
      </c>
      <c r="E717" s="2">
        <f>MACD!F717</f>
        <v>1.6260910225365653E-2</v>
      </c>
      <c r="F717" s="2">
        <f>'Moving Avg'!D717</f>
        <v>1.6179999999999999</v>
      </c>
      <c r="G717" s="2">
        <f>'Moving Avg'!F717</f>
        <v>1.6519999999999999</v>
      </c>
      <c r="H717" s="2">
        <f>'Moving Avg'!G717</f>
        <v>1.7362</v>
      </c>
      <c r="I717" s="2">
        <f>'Moving Avg'!H717</f>
        <v>1.8722000000000012</v>
      </c>
      <c r="J717" s="6" t="str">
        <f>OBV!F717</f>
        <v>BULLISH</v>
      </c>
      <c r="K717" s="6" t="str">
        <f>OBV!G717</f>
        <v>STRONG</v>
      </c>
      <c r="L717" s="6" t="str">
        <f>OBV!H717</f>
        <v>CONFIRMED BULLISH</v>
      </c>
      <c r="M717" s="8">
        <f t="shared" si="110"/>
        <v>25</v>
      </c>
      <c r="N717" s="8">
        <f t="shared" si="111"/>
        <v>0</v>
      </c>
      <c r="O717" s="8">
        <f t="shared" si="112"/>
        <v>0</v>
      </c>
      <c r="P717" s="8">
        <f t="shared" si="113"/>
        <v>100</v>
      </c>
      <c r="Q717" s="9">
        <f t="shared" si="114"/>
        <v>23.75</v>
      </c>
      <c r="R717" s="9">
        <f t="shared" si="115"/>
        <v>30</v>
      </c>
      <c r="S717" s="9">
        <f t="shared" si="116"/>
        <v>48.75</v>
      </c>
      <c r="T717" s="9">
        <f t="shared" si="117"/>
        <v>31.25</v>
      </c>
      <c r="U717" s="8">
        <f t="shared" si="118"/>
        <v>34.166666666666664</v>
      </c>
      <c r="V717" s="8">
        <f t="shared" si="119"/>
        <v>33.4375</v>
      </c>
    </row>
    <row r="718" spans="1:22" ht="13.5" x14ac:dyDescent="0.25">
      <c r="A718" s="3">
        <f>RSI!A718</f>
        <v>43350</v>
      </c>
      <c r="B718" s="2">
        <f>RSI!B718</f>
        <v>1.64</v>
      </c>
      <c r="C718" s="2">
        <f>RSI!I718</f>
        <v>46.534994538991221</v>
      </c>
      <c r="D718" s="2">
        <f>MACD!E718</f>
        <v>2.2298567617956122E-2</v>
      </c>
      <c r="E718" s="2">
        <f>MACD!F718</f>
        <v>1.7468441703883748E-2</v>
      </c>
      <c r="F718" s="2">
        <f>'Moving Avg'!D718</f>
        <v>1.6260000000000001</v>
      </c>
      <c r="G718" s="2">
        <f>'Moving Avg'!F718</f>
        <v>1.655</v>
      </c>
      <c r="H718" s="2">
        <f>'Moving Avg'!G718</f>
        <v>1.7345999999999997</v>
      </c>
      <c r="I718" s="2">
        <f>'Moving Avg'!H718</f>
        <v>1.8690500000000008</v>
      </c>
      <c r="J718" s="6" t="str">
        <f>OBV!F718</f>
        <v>BULLISH</v>
      </c>
      <c r="K718" s="6" t="str">
        <f>OBV!G718</f>
        <v>STRONG</v>
      </c>
      <c r="L718" s="6" t="str">
        <f>OBV!H718</f>
        <v>CONFIRMED BULLISH</v>
      </c>
      <c r="M718" s="8">
        <f t="shared" si="110"/>
        <v>25</v>
      </c>
      <c r="N718" s="8">
        <f t="shared" si="111"/>
        <v>0</v>
      </c>
      <c r="O718" s="8">
        <f t="shared" si="112"/>
        <v>0</v>
      </c>
      <c r="P718" s="8">
        <f t="shared" si="113"/>
        <v>100</v>
      </c>
      <c r="Q718" s="9">
        <f t="shared" si="114"/>
        <v>23.75</v>
      </c>
      <c r="R718" s="9">
        <f t="shared" si="115"/>
        <v>30</v>
      </c>
      <c r="S718" s="9">
        <f t="shared" si="116"/>
        <v>48.75</v>
      </c>
      <c r="T718" s="9">
        <f t="shared" si="117"/>
        <v>31.25</v>
      </c>
      <c r="U718" s="8">
        <f t="shared" si="118"/>
        <v>34.166666666666664</v>
      </c>
      <c r="V718" s="8">
        <f t="shared" si="119"/>
        <v>33.4375</v>
      </c>
    </row>
    <row r="719" spans="1:22" ht="13.5" x14ac:dyDescent="0.25">
      <c r="A719" s="3">
        <f>RSI!A719</f>
        <v>43353</v>
      </c>
      <c r="B719" s="2">
        <f>RSI!B719</f>
        <v>1.64</v>
      </c>
      <c r="C719" s="2">
        <f>RSI!I719</f>
        <v>46.534994538991221</v>
      </c>
      <c r="D719" s="2">
        <f>MACD!E719</f>
        <v>1.2385178275367226E-2</v>
      </c>
      <c r="E719" s="2">
        <f>MACD!F719</f>
        <v>1.6451789018180445E-2</v>
      </c>
      <c r="F719" s="2">
        <f>'Moving Avg'!D719</f>
        <v>1.6359999999999999</v>
      </c>
      <c r="G719" s="2">
        <f>'Moving Avg'!F719</f>
        <v>1.6560000000000001</v>
      </c>
      <c r="H719" s="2">
        <f>'Moving Avg'!G719</f>
        <v>1.7328000000000001</v>
      </c>
      <c r="I719" s="2">
        <f>'Moving Avg'!H719</f>
        <v>1.8660500000000007</v>
      </c>
      <c r="J719" s="6" t="str">
        <f>OBV!F719</f>
        <v>BULLISH</v>
      </c>
      <c r="K719" s="6" t="str">
        <f>OBV!G719</f>
        <v>STRONG</v>
      </c>
      <c r="L719" s="6" t="str">
        <f>OBV!H719</f>
        <v>CONFIRMED BULLISH</v>
      </c>
      <c r="M719" s="8">
        <f t="shared" si="110"/>
        <v>25</v>
      </c>
      <c r="N719" s="8">
        <f t="shared" si="111"/>
        <v>45</v>
      </c>
      <c r="O719" s="8">
        <f t="shared" si="112"/>
        <v>0</v>
      </c>
      <c r="P719" s="8">
        <f t="shared" si="113"/>
        <v>100</v>
      </c>
      <c r="Q719" s="9">
        <f t="shared" si="114"/>
        <v>39.5</v>
      </c>
      <c r="R719" s="9">
        <f t="shared" si="115"/>
        <v>39</v>
      </c>
      <c r="S719" s="9">
        <f t="shared" si="116"/>
        <v>55.5</v>
      </c>
      <c r="T719" s="9">
        <f t="shared" si="117"/>
        <v>42.5</v>
      </c>
      <c r="U719" s="8">
        <f t="shared" si="118"/>
        <v>44.666666666666664</v>
      </c>
      <c r="V719" s="8">
        <f t="shared" si="119"/>
        <v>44.125</v>
      </c>
    </row>
    <row r="720" spans="1:22" ht="13.5" x14ac:dyDescent="0.25">
      <c r="A720" s="3">
        <f>RSI!A720</f>
        <v>43355</v>
      </c>
      <c r="B720" s="2">
        <f>RSI!B720</f>
        <v>1.6</v>
      </c>
      <c r="C720" s="2">
        <f>RSI!I720</f>
        <v>41.637430181107646</v>
      </c>
      <c r="D720" s="2">
        <f>MACD!E720</f>
        <v>1.3252064935443064E-2</v>
      </c>
      <c r="E720" s="2">
        <f>MACD!F720</f>
        <v>1.5811844201632969E-2</v>
      </c>
      <c r="F720" s="2">
        <f>'Moving Avg'!D720</f>
        <v>1.6320000000000001</v>
      </c>
      <c r="G720" s="2">
        <f>'Moving Avg'!F720</f>
        <v>1.6525000000000003</v>
      </c>
      <c r="H720" s="2">
        <f>'Moving Avg'!G720</f>
        <v>1.7287999999999997</v>
      </c>
      <c r="I720" s="2">
        <f>'Moving Avg'!H720</f>
        <v>1.862850000000001</v>
      </c>
      <c r="J720" s="6" t="str">
        <f>OBV!F720</f>
        <v>BEARISH</v>
      </c>
      <c r="K720" s="6" t="str">
        <f>OBV!G720</f>
        <v>WEAK</v>
      </c>
      <c r="L720" s="6" t="str">
        <f>OBV!H720</f>
        <v>CONFIRMED BEARISH</v>
      </c>
      <c r="M720" s="8">
        <f t="shared" si="110"/>
        <v>25</v>
      </c>
      <c r="N720" s="8">
        <f t="shared" si="111"/>
        <v>45</v>
      </c>
      <c r="O720" s="8">
        <f t="shared" si="112"/>
        <v>0</v>
      </c>
      <c r="P720" s="8">
        <f t="shared" si="113"/>
        <v>0</v>
      </c>
      <c r="Q720" s="9">
        <f t="shared" si="114"/>
        <v>24.5</v>
      </c>
      <c r="R720" s="9">
        <f t="shared" si="115"/>
        <v>14</v>
      </c>
      <c r="S720" s="9">
        <f t="shared" si="116"/>
        <v>10.5</v>
      </c>
      <c r="T720" s="9">
        <f t="shared" si="117"/>
        <v>17.5</v>
      </c>
      <c r="U720" s="8">
        <f t="shared" si="118"/>
        <v>16.333333333333332</v>
      </c>
      <c r="V720" s="8">
        <f t="shared" si="119"/>
        <v>16.625</v>
      </c>
    </row>
    <row r="721" spans="1:22" ht="13.5" x14ac:dyDescent="0.25">
      <c r="A721" s="3">
        <f>RSI!A721</f>
        <v>43356</v>
      </c>
      <c r="B721" s="2">
        <f>RSI!B721</f>
        <v>1.56</v>
      </c>
      <c r="C721" s="2">
        <f>RSI!I721</f>
        <v>37.398648262438705</v>
      </c>
      <c r="D721" s="2">
        <f>MACD!E721</f>
        <v>1.5774530951907506E-2</v>
      </c>
      <c r="E721" s="2">
        <f>MACD!F721</f>
        <v>1.5804381551687875E-2</v>
      </c>
      <c r="F721" s="2">
        <f>'Moving Avg'!D721</f>
        <v>1.6120000000000001</v>
      </c>
      <c r="G721" s="2">
        <f>'Moving Avg'!F721</f>
        <v>1.6450000000000002</v>
      </c>
      <c r="H721" s="2">
        <f>'Moving Avg'!G721</f>
        <v>1.7219999999999995</v>
      </c>
      <c r="I721" s="2">
        <f>'Moving Avg'!H721</f>
        <v>1.8596500000000009</v>
      </c>
      <c r="J721" s="6" t="str">
        <f>OBV!F721</f>
        <v>BEARISH</v>
      </c>
      <c r="K721" s="6" t="str">
        <f>OBV!G721</f>
        <v>WEAK</v>
      </c>
      <c r="L721" s="6" t="str">
        <f>OBV!H721</f>
        <v>CONFIRMED BEARISH</v>
      </c>
      <c r="M721" s="8">
        <f t="shared" si="110"/>
        <v>25</v>
      </c>
      <c r="N721" s="8">
        <f t="shared" si="111"/>
        <v>45</v>
      </c>
      <c r="O721" s="8">
        <f t="shared" si="112"/>
        <v>0</v>
      </c>
      <c r="P721" s="8">
        <f t="shared" si="113"/>
        <v>0</v>
      </c>
      <c r="Q721" s="9">
        <f t="shared" si="114"/>
        <v>24.5</v>
      </c>
      <c r="R721" s="9">
        <f t="shared" si="115"/>
        <v>14</v>
      </c>
      <c r="S721" s="9">
        <f t="shared" si="116"/>
        <v>10.5</v>
      </c>
      <c r="T721" s="9">
        <f t="shared" si="117"/>
        <v>17.5</v>
      </c>
      <c r="U721" s="8">
        <f t="shared" si="118"/>
        <v>16.333333333333332</v>
      </c>
      <c r="V721" s="8">
        <f t="shared" si="119"/>
        <v>16.625</v>
      </c>
    </row>
    <row r="722" spans="1:22" ht="13.5" x14ac:dyDescent="0.25">
      <c r="A722" s="3">
        <f>RSI!A722</f>
        <v>43357</v>
      </c>
      <c r="B722" s="2">
        <f>RSI!B722</f>
        <v>1.52</v>
      </c>
      <c r="C722" s="2">
        <f>RSI!I722</f>
        <v>33.703615215241996</v>
      </c>
      <c r="D722" s="2">
        <f>MACD!E722</f>
        <v>1.5291852976751175E-2</v>
      </c>
      <c r="E722" s="2">
        <f>MACD!F722</f>
        <v>1.5701875836700536E-2</v>
      </c>
      <c r="F722" s="2">
        <f>'Moving Avg'!D722</f>
        <v>1.5919999999999999</v>
      </c>
      <c r="G722" s="2">
        <f>'Moving Avg'!F722</f>
        <v>1.6345000000000003</v>
      </c>
      <c r="H722" s="2">
        <f>'Moving Avg'!G722</f>
        <v>1.7121999999999997</v>
      </c>
      <c r="I722" s="2">
        <f>'Moving Avg'!H722</f>
        <v>1.8563000000000007</v>
      </c>
      <c r="J722" s="6" t="str">
        <f>OBV!F722</f>
        <v>BEARISH</v>
      </c>
      <c r="K722" s="6" t="str">
        <f>OBV!G722</f>
        <v>WEAK</v>
      </c>
      <c r="L722" s="6" t="str">
        <f>OBV!H722</f>
        <v>CONFIRMED BEARISH</v>
      </c>
      <c r="M722" s="8">
        <f t="shared" si="110"/>
        <v>25</v>
      </c>
      <c r="N722" s="8">
        <f t="shared" si="111"/>
        <v>45</v>
      </c>
      <c r="O722" s="8">
        <f t="shared" si="112"/>
        <v>0</v>
      </c>
      <c r="P722" s="8">
        <f t="shared" si="113"/>
        <v>0</v>
      </c>
      <c r="Q722" s="9">
        <f t="shared" si="114"/>
        <v>24.5</v>
      </c>
      <c r="R722" s="9">
        <f t="shared" si="115"/>
        <v>14</v>
      </c>
      <c r="S722" s="9">
        <f t="shared" si="116"/>
        <v>10.5</v>
      </c>
      <c r="T722" s="9">
        <f t="shared" si="117"/>
        <v>17.5</v>
      </c>
      <c r="U722" s="8">
        <f t="shared" si="118"/>
        <v>16.333333333333332</v>
      </c>
      <c r="V722" s="8">
        <f t="shared" si="119"/>
        <v>16.625</v>
      </c>
    </row>
    <row r="723" spans="1:22" ht="13.5" x14ac:dyDescent="0.25">
      <c r="A723" s="3">
        <f>RSI!A723</f>
        <v>43360</v>
      </c>
      <c r="B723" s="2">
        <f>RSI!B723</f>
        <v>1.52</v>
      </c>
      <c r="C723" s="2">
        <f>RSI!I723</f>
        <v>33.703615215241996</v>
      </c>
      <c r="D723" s="2">
        <f>MACD!E723</f>
        <v>1.565110125289082E-2</v>
      </c>
      <c r="E723" s="2">
        <f>MACD!F723</f>
        <v>1.5691720919938593E-2</v>
      </c>
      <c r="F723" s="2">
        <f>'Moving Avg'!D723</f>
        <v>1.5680000000000001</v>
      </c>
      <c r="G723" s="2">
        <f>'Moving Avg'!F723</f>
        <v>1.6240000000000001</v>
      </c>
      <c r="H723" s="2">
        <f>'Moving Avg'!G723</f>
        <v>1.7005999999999997</v>
      </c>
      <c r="I723" s="2">
        <f>'Moving Avg'!H723</f>
        <v>1.8529500000000005</v>
      </c>
      <c r="J723" s="6" t="str">
        <f>OBV!F723</f>
        <v>BEARISH</v>
      </c>
      <c r="K723" s="6" t="str">
        <f>OBV!G723</f>
        <v>WEAK</v>
      </c>
      <c r="L723" s="6" t="str">
        <f>OBV!H723</f>
        <v>CONFIRMED BEARISH</v>
      </c>
      <c r="M723" s="8">
        <f t="shared" si="110"/>
        <v>25</v>
      </c>
      <c r="N723" s="8">
        <f t="shared" si="111"/>
        <v>45</v>
      </c>
      <c r="O723" s="8">
        <f t="shared" si="112"/>
        <v>0</v>
      </c>
      <c r="P723" s="8">
        <f t="shared" si="113"/>
        <v>0</v>
      </c>
      <c r="Q723" s="9">
        <f t="shared" si="114"/>
        <v>24.5</v>
      </c>
      <c r="R723" s="9">
        <f t="shared" si="115"/>
        <v>14</v>
      </c>
      <c r="S723" s="9">
        <f t="shared" si="116"/>
        <v>10.5</v>
      </c>
      <c r="T723" s="9">
        <f t="shared" si="117"/>
        <v>17.5</v>
      </c>
      <c r="U723" s="8">
        <f t="shared" si="118"/>
        <v>16.333333333333332</v>
      </c>
      <c r="V723" s="8">
        <f t="shared" si="119"/>
        <v>16.625</v>
      </c>
    </row>
    <row r="724" spans="1:22" ht="13.5" x14ac:dyDescent="0.25">
      <c r="A724" s="3">
        <f>RSI!A724</f>
        <v>43361</v>
      </c>
      <c r="B724" s="2">
        <f>RSI!B724</f>
        <v>1.51</v>
      </c>
      <c r="C724" s="2">
        <f>RSI!I724</f>
        <v>32.765011809250851</v>
      </c>
      <c r="D724" s="2">
        <f>MACD!E724</f>
        <v>1.5868163563223625E-2</v>
      </c>
      <c r="E724" s="2">
        <f>MACD!F724</f>
        <v>1.5727009448595598E-2</v>
      </c>
      <c r="F724" s="2">
        <f>'Moving Avg'!D724</f>
        <v>1.5419999999999998</v>
      </c>
      <c r="G724" s="2">
        <f>'Moving Avg'!F724</f>
        <v>1.6145000000000003</v>
      </c>
      <c r="H724" s="2">
        <f>'Moving Avg'!G724</f>
        <v>1.6887999999999996</v>
      </c>
      <c r="I724" s="2">
        <f>'Moving Avg'!H724</f>
        <v>1.8495000000000008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0</v>
      </c>
      <c r="P724" s="8">
        <f t="shared" si="113"/>
        <v>0</v>
      </c>
      <c r="Q724" s="9">
        <f t="shared" si="114"/>
        <v>8.75</v>
      </c>
      <c r="R724" s="9">
        <f t="shared" si="115"/>
        <v>5</v>
      </c>
      <c r="S724" s="9">
        <f t="shared" si="116"/>
        <v>3.75</v>
      </c>
      <c r="T724" s="9">
        <f t="shared" si="117"/>
        <v>6.25</v>
      </c>
      <c r="U724" s="8">
        <f t="shared" si="118"/>
        <v>5.833333333333333</v>
      </c>
      <c r="V724" s="8">
        <f t="shared" si="119"/>
        <v>5.9375</v>
      </c>
    </row>
    <row r="725" spans="1:22" ht="13.5" x14ac:dyDescent="0.25">
      <c r="A725" s="3">
        <f>RSI!A725</f>
        <v>43362</v>
      </c>
      <c r="B725" s="2">
        <f>RSI!B725</f>
        <v>1.59</v>
      </c>
      <c r="C725" s="2">
        <f>RSI!I725</f>
        <v>45.775071673491659</v>
      </c>
      <c r="D725" s="2">
        <f>MACD!E725</f>
        <v>1.5458532455213891E-2</v>
      </c>
      <c r="E725" s="2">
        <f>MACD!F725</f>
        <v>1.5673314049919257E-2</v>
      </c>
      <c r="F725" s="2">
        <f>'Moving Avg'!D725</f>
        <v>1.5399999999999998</v>
      </c>
      <c r="G725" s="2">
        <f>'Moving Avg'!F725</f>
        <v>1.6095000000000002</v>
      </c>
      <c r="H725" s="2">
        <f>'Moving Avg'!G725</f>
        <v>1.681</v>
      </c>
      <c r="I725" s="2">
        <f>'Moving Avg'!H725</f>
        <v>1.8464500000000006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  <c r="M725" s="8">
        <f t="shared" si="110"/>
        <v>25</v>
      </c>
      <c r="N725" s="8">
        <f t="shared" si="111"/>
        <v>45</v>
      </c>
      <c r="O725" s="8">
        <f t="shared" si="112"/>
        <v>0</v>
      </c>
      <c r="P725" s="8">
        <f t="shared" si="113"/>
        <v>0</v>
      </c>
      <c r="Q725" s="9">
        <f t="shared" si="114"/>
        <v>24.5</v>
      </c>
      <c r="R725" s="9">
        <f t="shared" si="115"/>
        <v>14</v>
      </c>
      <c r="S725" s="9">
        <f t="shared" si="116"/>
        <v>10.5</v>
      </c>
      <c r="T725" s="9">
        <f t="shared" si="117"/>
        <v>17.5</v>
      </c>
      <c r="U725" s="8">
        <f t="shared" si="118"/>
        <v>16.333333333333332</v>
      </c>
      <c r="V725" s="8">
        <f t="shared" si="119"/>
        <v>16.625</v>
      </c>
    </row>
    <row r="726" spans="1:22" ht="13.5" x14ac:dyDescent="0.25">
      <c r="A726" s="3">
        <f>RSI!A726</f>
        <v>43363</v>
      </c>
      <c r="B726" s="2">
        <f>RSI!B726</f>
        <v>1.52</v>
      </c>
      <c r="C726" s="2">
        <f>RSI!I726</f>
        <v>38.71573070790744</v>
      </c>
      <c r="D726" s="2">
        <f>MACD!E726</f>
        <v>2.6642342470816427E-2</v>
      </c>
      <c r="E726" s="2">
        <f>MACD!F726</f>
        <v>1.7867119734098692E-2</v>
      </c>
      <c r="F726" s="2">
        <f>'Moving Avg'!D726</f>
        <v>1.532</v>
      </c>
      <c r="G726" s="2">
        <f>'Moving Avg'!F726</f>
        <v>1.6010000000000002</v>
      </c>
      <c r="H726" s="2">
        <f>'Moving Avg'!G726</f>
        <v>1.6725999999999996</v>
      </c>
      <c r="I726" s="2">
        <f>'Moving Avg'!H726</f>
        <v>1.8430500000000007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  <c r="M726" s="8">
        <f t="shared" si="110"/>
        <v>25</v>
      </c>
      <c r="N726" s="8">
        <f t="shared" si="111"/>
        <v>0</v>
      </c>
      <c r="O726" s="8">
        <f t="shared" si="112"/>
        <v>0</v>
      </c>
      <c r="P726" s="8">
        <f t="shared" si="113"/>
        <v>0</v>
      </c>
      <c r="Q726" s="9">
        <f t="shared" si="114"/>
        <v>8.75</v>
      </c>
      <c r="R726" s="9">
        <f t="shared" si="115"/>
        <v>5</v>
      </c>
      <c r="S726" s="9">
        <f t="shared" si="116"/>
        <v>3.75</v>
      </c>
      <c r="T726" s="9">
        <f t="shared" si="117"/>
        <v>6.25</v>
      </c>
      <c r="U726" s="8">
        <f t="shared" si="118"/>
        <v>5.833333333333333</v>
      </c>
      <c r="V726" s="8">
        <f t="shared" si="119"/>
        <v>5.9375</v>
      </c>
    </row>
    <row r="727" spans="1:22" ht="13.5" x14ac:dyDescent="0.25">
      <c r="A727" s="3">
        <f>RSI!A727</f>
        <v>43364</v>
      </c>
      <c r="B727" s="2">
        <f>RSI!B727</f>
        <v>1.52</v>
      </c>
      <c r="C727" s="2">
        <f>RSI!I727</f>
        <v>38.71573070790744</v>
      </c>
      <c r="D727" s="2">
        <f>MACD!E727</f>
        <v>3.0542565788216569E-2</v>
      </c>
      <c r="E727" s="2">
        <f>MACD!F727</f>
        <v>2.040220894492227E-2</v>
      </c>
      <c r="F727" s="2">
        <f>'Moving Avg'!D727</f>
        <v>1.532</v>
      </c>
      <c r="G727" s="2">
        <f>'Moving Avg'!F727</f>
        <v>1.5925</v>
      </c>
      <c r="H727" s="2">
        <f>'Moving Avg'!G727</f>
        <v>1.6645999999999994</v>
      </c>
      <c r="I727" s="2">
        <f>'Moving Avg'!H727</f>
        <v>1.8396500000000002</v>
      </c>
      <c r="J727" s="6" t="str">
        <f>OBV!F727</f>
        <v>BEARISH</v>
      </c>
      <c r="K727" s="6" t="str">
        <f>OBV!G727</f>
        <v>WEAK</v>
      </c>
      <c r="L727" s="6" t="str">
        <f>OBV!H727</f>
        <v>NEUTRAL</v>
      </c>
      <c r="M727" s="8">
        <f t="shared" si="110"/>
        <v>25</v>
      </c>
      <c r="N727" s="8">
        <f t="shared" si="111"/>
        <v>0</v>
      </c>
      <c r="O727" s="8">
        <f t="shared" si="112"/>
        <v>0</v>
      </c>
      <c r="P727" s="8">
        <f t="shared" si="113"/>
        <v>0</v>
      </c>
      <c r="Q727" s="9">
        <f t="shared" si="114"/>
        <v>8.75</v>
      </c>
      <c r="R727" s="9">
        <f t="shared" si="115"/>
        <v>5</v>
      </c>
      <c r="S727" s="9">
        <f t="shared" si="116"/>
        <v>3.75</v>
      </c>
      <c r="T727" s="9">
        <f t="shared" si="117"/>
        <v>6.25</v>
      </c>
      <c r="U727" s="8">
        <f t="shared" si="118"/>
        <v>5.833333333333333</v>
      </c>
      <c r="V727" s="8">
        <f t="shared" si="119"/>
        <v>5.9375</v>
      </c>
    </row>
    <row r="728" spans="1:22" ht="13.5" x14ac:dyDescent="0.25">
      <c r="A728" s="3">
        <f>RSI!A728</f>
        <v>43367</v>
      </c>
      <c r="B728" s="2">
        <f>RSI!B728</f>
        <v>1.48</v>
      </c>
      <c r="C728" s="2">
        <f>RSI!I728</f>
        <v>35.125750486522065</v>
      </c>
      <c r="D728" s="2">
        <f>MACD!E728</f>
        <v>4.0429720059248497E-2</v>
      </c>
      <c r="E728" s="2">
        <f>MACD!F728</f>
        <v>2.4407711167787515E-2</v>
      </c>
      <c r="F728" s="2">
        <f>'Moving Avg'!D728</f>
        <v>1.5240000000000002</v>
      </c>
      <c r="G728" s="2">
        <f>'Moving Avg'!F728</f>
        <v>1.5845</v>
      </c>
      <c r="H728" s="2">
        <f>'Moving Avg'!G728</f>
        <v>1.6569999999999996</v>
      </c>
      <c r="I728" s="2">
        <f>'Moving Avg'!H728</f>
        <v>1.8360500000000004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0</v>
      </c>
      <c r="Q728" s="9">
        <f t="shared" si="114"/>
        <v>8.75</v>
      </c>
      <c r="R728" s="9">
        <f t="shared" si="115"/>
        <v>5</v>
      </c>
      <c r="S728" s="9">
        <f t="shared" si="116"/>
        <v>3.75</v>
      </c>
      <c r="T728" s="9">
        <f t="shared" si="117"/>
        <v>6.25</v>
      </c>
      <c r="U728" s="8">
        <f t="shared" si="118"/>
        <v>5.833333333333333</v>
      </c>
      <c r="V728" s="8">
        <f t="shared" si="119"/>
        <v>5.9375</v>
      </c>
    </row>
    <row r="729" spans="1:22" ht="13.5" x14ac:dyDescent="0.25">
      <c r="A729" s="3">
        <f>RSI!A729</f>
        <v>43368</v>
      </c>
      <c r="B729" s="2">
        <f>RSI!B729</f>
        <v>1.5</v>
      </c>
      <c r="C729" s="2">
        <f>RSI!I729</f>
        <v>38.210865743018076</v>
      </c>
      <c r="D729" s="2">
        <f>MACD!E729</f>
        <v>4.8057208789438866E-2</v>
      </c>
      <c r="E729" s="2">
        <f>MACD!F729</f>
        <v>2.9137610692117788E-2</v>
      </c>
      <c r="F729" s="2">
        <f>'Moving Avg'!D729</f>
        <v>1.5220000000000002</v>
      </c>
      <c r="G729" s="2">
        <f>'Moving Avg'!F729</f>
        <v>1.5790000000000002</v>
      </c>
      <c r="H729" s="2">
        <f>'Moving Avg'!G729</f>
        <v>1.6505999999999994</v>
      </c>
      <c r="I729" s="2">
        <f>'Moving Avg'!H729</f>
        <v>1.8330000000000006</v>
      </c>
      <c r="J729" s="6" t="str">
        <f>OBV!F729</f>
        <v>BULLISH</v>
      </c>
      <c r="K729" s="6" t="str">
        <f>OBV!G729</f>
        <v>STRONG</v>
      </c>
      <c r="L729" s="6" t="str">
        <f>OBV!H729</f>
        <v>BULLISH DIVERGENCE</v>
      </c>
      <c r="M729" s="8">
        <f t="shared" si="110"/>
        <v>25</v>
      </c>
      <c r="N729" s="8">
        <f t="shared" si="111"/>
        <v>0</v>
      </c>
      <c r="O729" s="8">
        <f t="shared" si="112"/>
        <v>0</v>
      </c>
      <c r="P729" s="8">
        <f t="shared" si="113"/>
        <v>83</v>
      </c>
      <c r="Q729" s="9">
        <f t="shared" si="114"/>
        <v>21.2</v>
      </c>
      <c r="R729" s="9">
        <f t="shared" si="115"/>
        <v>25.75</v>
      </c>
      <c r="S729" s="9">
        <f t="shared" si="116"/>
        <v>41.1</v>
      </c>
      <c r="T729" s="9">
        <f t="shared" si="117"/>
        <v>27</v>
      </c>
      <c r="U729" s="8">
        <f t="shared" si="118"/>
        <v>29.350000000000005</v>
      </c>
      <c r="V729" s="8">
        <f t="shared" si="119"/>
        <v>28.762500000000003</v>
      </c>
    </row>
    <row r="730" spans="1:22" ht="13.5" x14ac:dyDescent="0.25">
      <c r="A730" s="3">
        <f>RSI!A730</f>
        <v>43369</v>
      </c>
      <c r="B730" s="2">
        <f>RSI!B730</f>
        <v>1.44</v>
      </c>
      <c r="C730" s="2">
        <f>RSI!I730</f>
        <v>33.121994471718281</v>
      </c>
      <c r="D730" s="2">
        <f>MACD!E730</f>
        <v>5.3371540885292168E-2</v>
      </c>
      <c r="E730" s="2">
        <f>MACD!F730</f>
        <v>3.3984396730752667E-2</v>
      </c>
      <c r="F730" s="2">
        <f>'Moving Avg'!D730</f>
        <v>1.4919999999999998</v>
      </c>
      <c r="G730" s="2">
        <f>'Moving Avg'!F730</f>
        <v>1.5685000000000002</v>
      </c>
      <c r="H730" s="2">
        <f>'Moving Avg'!G730</f>
        <v>1.6429999999999996</v>
      </c>
      <c r="I730" s="2">
        <f>'Moving Avg'!H730</f>
        <v>1.8299500000000006</v>
      </c>
      <c r="J730" s="6" t="str">
        <f>OBV!F730</f>
        <v>BULLISH</v>
      </c>
      <c r="K730" s="6" t="str">
        <f>OBV!G730</f>
        <v>NEUTRAL</v>
      </c>
      <c r="L730" s="6" t="str">
        <f>OBV!H730</f>
        <v>BULLISH DIVERGENCE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66.5</v>
      </c>
      <c r="Q730" s="9">
        <f t="shared" si="114"/>
        <v>18.725000000000001</v>
      </c>
      <c r="R730" s="9">
        <f t="shared" si="115"/>
        <v>21.625</v>
      </c>
      <c r="S730" s="9">
        <f t="shared" si="116"/>
        <v>33.674999999999997</v>
      </c>
      <c r="T730" s="9">
        <f t="shared" si="117"/>
        <v>22.875</v>
      </c>
      <c r="U730" s="8">
        <f t="shared" si="118"/>
        <v>24.675000000000001</v>
      </c>
      <c r="V730" s="8">
        <f t="shared" si="119"/>
        <v>24.225000000000001</v>
      </c>
    </row>
    <row r="731" spans="1:22" ht="13.5" x14ac:dyDescent="0.25">
      <c r="A731" s="3">
        <f>RSI!A731</f>
        <v>43370</v>
      </c>
      <c r="B731" s="2">
        <f>RSI!B731</f>
        <v>1.48</v>
      </c>
      <c r="C731" s="2">
        <f>RSI!I731</f>
        <v>38.958503774679194</v>
      </c>
      <c r="D731" s="2">
        <f>MACD!E731</f>
        <v>4.9633521406142744E-2</v>
      </c>
      <c r="E731" s="2">
        <f>MACD!F731</f>
        <v>3.7114221665830685E-2</v>
      </c>
      <c r="F731" s="2">
        <f>'Moving Avg'!D731</f>
        <v>1.484</v>
      </c>
      <c r="G731" s="2">
        <f>'Moving Avg'!F731</f>
        <v>1.5605000000000002</v>
      </c>
      <c r="H731" s="2">
        <f>'Moving Avg'!G731</f>
        <v>1.6381999999999997</v>
      </c>
      <c r="I731" s="2">
        <f>'Moving Avg'!H731</f>
        <v>1.8269000000000006</v>
      </c>
      <c r="J731" s="6" t="str">
        <f>OBV!F731</f>
        <v>BULLISH</v>
      </c>
      <c r="K731" s="6" t="str">
        <f>OBV!G731</f>
        <v>STRONG</v>
      </c>
      <c r="L731" s="6" t="str">
        <f>OBV!H731</f>
        <v>BULLISH DIVERGENCE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83</v>
      </c>
      <c r="Q731" s="9">
        <f t="shared" si="114"/>
        <v>21.2</v>
      </c>
      <c r="R731" s="9">
        <f t="shared" si="115"/>
        <v>25.75</v>
      </c>
      <c r="S731" s="9">
        <f t="shared" si="116"/>
        <v>41.1</v>
      </c>
      <c r="T731" s="9">
        <f t="shared" si="117"/>
        <v>27</v>
      </c>
      <c r="U731" s="8">
        <f t="shared" si="118"/>
        <v>29.350000000000005</v>
      </c>
      <c r="V731" s="8">
        <f t="shared" si="119"/>
        <v>28.762500000000003</v>
      </c>
    </row>
    <row r="732" spans="1:22" ht="13.5" x14ac:dyDescent="0.25">
      <c r="A732" s="3">
        <f>RSI!A732</f>
        <v>43371</v>
      </c>
      <c r="B732" s="2">
        <f>RSI!B732</f>
        <v>1.52</v>
      </c>
      <c r="C732" s="2">
        <f>RSI!I732</f>
        <v>44.202576413212988</v>
      </c>
      <c r="D732" s="2">
        <f>MACD!E732</f>
        <v>3.7934121285371658E-2</v>
      </c>
      <c r="E732" s="2">
        <f>MACD!F732</f>
        <v>3.727820158973888E-2</v>
      </c>
      <c r="F732" s="2">
        <f>'Moving Avg'!D732</f>
        <v>1.484</v>
      </c>
      <c r="G732" s="2">
        <f>'Moving Avg'!F732</f>
        <v>1.5565000000000002</v>
      </c>
      <c r="H732" s="2">
        <f>'Moving Avg'!G732</f>
        <v>1.6333999999999997</v>
      </c>
      <c r="I732" s="2">
        <f>'Moving Avg'!H732</f>
        <v>1.8241000000000003</v>
      </c>
      <c r="J732" s="6" t="str">
        <f>OBV!F732</f>
        <v>BULLISH</v>
      </c>
      <c r="K732" s="6" t="str">
        <f>OBV!G732</f>
        <v>STRONG</v>
      </c>
      <c r="L732" s="6" t="str">
        <f>OBV!H732</f>
        <v>NEUTRAL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66</v>
      </c>
      <c r="Q732" s="9">
        <f t="shared" si="114"/>
        <v>18.649999999999999</v>
      </c>
      <c r="R732" s="9">
        <f t="shared" si="115"/>
        <v>21.5</v>
      </c>
      <c r="S732" s="9">
        <f t="shared" si="116"/>
        <v>33.450000000000003</v>
      </c>
      <c r="T732" s="9">
        <f t="shared" si="117"/>
        <v>22.75</v>
      </c>
      <c r="U732" s="8">
        <f t="shared" si="118"/>
        <v>24.533333333333331</v>
      </c>
      <c r="V732" s="8">
        <f t="shared" si="119"/>
        <v>24.087499999999999</v>
      </c>
    </row>
    <row r="733" spans="1:22" ht="13.5" x14ac:dyDescent="0.25">
      <c r="A733" s="3">
        <f>RSI!A733</f>
        <v>43374</v>
      </c>
      <c r="B733" s="2">
        <f>RSI!B733</f>
        <v>1.46</v>
      </c>
      <c r="C733" s="2">
        <f>RSI!I733</f>
        <v>38.815810211793838</v>
      </c>
      <c r="D733" s="2">
        <f>MACD!E733</f>
        <v>3.2780071375532405E-2</v>
      </c>
      <c r="E733" s="2">
        <f>MACD!F733</f>
        <v>3.6378575546897586E-2</v>
      </c>
      <c r="F733" s="2">
        <f>'Moving Avg'!D733</f>
        <v>1.48</v>
      </c>
      <c r="G733" s="2">
        <f>'Moving Avg'!F733</f>
        <v>1.5495000000000001</v>
      </c>
      <c r="H733" s="2">
        <f>'Moving Avg'!G733</f>
        <v>1.6283999999999998</v>
      </c>
      <c r="I733" s="2">
        <f>'Moving Avg'!H733</f>
        <v>1.821</v>
      </c>
      <c r="J733" s="6" t="str">
        <f>OBV!F733</f>
        <v>BULLISH</v>
      </c>
      <c r="K733" s="6" t="str">
        <f>OBV!G733</f>
        <v>STRONG</v>
      </c>
      <c r="L733" s="6" t="str">
        <f>OBV!H733</f>
        <v>BULLISH DIVERGENCE</v>
      </c>
      <c r="M733" s="8">
        <f t="shared" si="110"/>
        <v>25</v>
      </c>
      <c r="N733" s="8">
        <f t="shared" si="111"/>
        <v>45</v>
      </c>
      <c r="O733" s="8">
        <f t="shared" si="112"/>
        <v>0</v>
      </c>
      <c r="P733" s="8">
        <f t="shared" si="113"/>
        <v>83</v>
      </c>
      <c r="Q733" s="9">
        <f t="shared" si="114"/>
        <v>36.950000000000003</v>
      </c>
      <c r="R733" s="9">
        <f t="shared" si="115"/>
        <v>34.75</v>
      </c>
      <c r="S733" s="9">
        <f t="shared" si="116"/>
        <v>47.85</v>
      </c>
      <c r="T733" s="9">
        <f t="shared" si="117"/>
        <v>38.25</v>
      </c>
      <c r="U733" s="8">
        <f t="shared" si="118"/>
        <v>39.85</v>
      </c>
      <c r="V733" s="8">
        <f t="shared" si="119"/>
        <v>39.450000000000003</v>
      </c>
    </row>
    <row r="734" spans="1:22" ht="13.5" x14ac:dyDescent="0.25">
      <c r="A734" s="3">
        <f>RSI!A734</f>
        <v>43375</v>
      </c>
      <c r="B734" s="2">
        <f>RSI!B734</f>
        <v>1.42</v>
      </c>
      <c r="C734" s="2">
        <f>RSI!I734</f>
        <v>35.692924434266416</v>
      </c>
      <c r="D734" s="2">
        <f>MACD!E734</f>
        <v>3.0476698125652346E-2</v>
      </c>
      <c r="E734" s="2">
        <f>MACD!F734</f>
        <v>3.5198200062648538E-2</v>
      </c>
      <c r="F734" s="2">
        <f>'Moving Avg'!D734</f>
        <v>1.464</v>
      </c>
      <c r="G734" s="2">
        <f>'Moving Avg'!F734</f>
        <v>1.5409999999999999</v>
      </c>
      <c r="H734" s="2">
        <f>'Moving Avg'!G734</f>
        <v>1.6232</v>
      </c>
      <c r="I734" s="2">
        <f>'Moving Avg'!H734</f>
        <v>1.8179999999999998</v>
      </c>
      <c r="J734" s="6" t="str">
        <f>OBV!F734</f>
        <v>BULLISH</v>
      </c>
      <c r="K734" s="6" t="str">
        <f>OBV!G734</f>
        <v>STRONG</v>
      </c>
      <c r="L734" s="6" t="str">
        <f>OBV!H734</f>
        <v>BULLISH DIVERGENCE</v>
      </c>
      <c r="M734" s="8">
        <f t="shared" si="110"/>
        <v>25</v>
      </c>
      <c r="N734" s="8">
        <f t="shared" si="111"/>
        <v>45</v>
      </c>
      <c r="O734" s="8">
        <f t="shared" si="112"/>
        <v>0</v>
      </c>
      <c r="P734" s="8">
        <f t="shared" si="113"/>
        <v>83</v>
      </c>
      <c r="Q734" s="9">
        <f t="shared" si="114"/>
        <v>36.950000000000003</v>
      </c>
      <c r="R734" s="9">
        <f t="shared" si="115"/>
        <v>34.75</v>
      </c>
      <c r="S734" s="9">
        <f t="shared" si="116"/>
        <v>47.85</v>
      </c>
      <c r="T734" s="9">
        <f t="shared" si="117"/>
        <v>38.25</v>
      </c>
      <c r="U734" s="8">
        <f t="shared" si="118"/>
        <v>39.85</v>
      </c>
      <c r="V734" s="8">
        <f t="shared" si="119"/>
        <v>39.450000000000003</v>
      </c>
    </row>
    <row r="735" spans="1:22" ht="13.5" x14ac:dyDescent="0.25">
      <c r="A735" s="3">
        <f>RSI!A735</f>
        <v>43376</v>
      </c>
      <c r="B735" s="2">
        <f>RSI!B735</f>
        <v>1.4</v>
      </c>
      <c r="C735" s="2">
        <f>RSI!I735</f>
        <v>34.210863146474253</v>
      </c>
      <c r="D735" s="2">
        <f>MACD!E735</f>
        <v>4.3139562979727542E-2</v>
      </c>
      <c r="E735" s="2">
        <f>MACD!F735</f>
        <v>3.6786472646064342E-2</v>
      </c>
      <c r="F735" s="2">
        <f>'Moving Avg'!D735</f>
        <v>1.456</v>
      </c>
      <c r="G735" s="2">
        <f>'Moving Avg'!F735</f>
        <v>1.53</v>
      </c>
      <c r="H735" s="2">
        <f>'Moving Avg'!G735</f>
        <v>1.619</v>
      </c>
      <c r="I735" s="2">
        <f>'Moving Avg'!H735</f>
        <v>1.8149999999999999</v>
      </c>
      <c r="J735" s="6" t="str">
        <f>OBV!F735</f>
        <v>BULLISH</v>
      </c>
      <c r="K735" s="6" t="str">
        <f>OBV!G735</f>
        <v>STRONG</v>
      </c>
      <c r="L735" s="6" t="str">
        <f>OBV!H735</f>
        <v>BULLISH DIVERGENCE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83</v>
      </c>
      <c r="Q735" s="9">
        <f t="shared" si="114"/>
        <v>21.2</v>
      </c>
      <c r="R735" s="9">
        <f t="shared" si="115"/>
        <v>25.75</v>
      </c>
      <c r="S735" s="9">
        <f t="shared" si="116"/>
        <v>41.1</v>
      </c>
      <c r="T735" s="9">
        <f t="shared" si="117"/>
        <v>27</v>
      </c>
      <c r="U735" s="8">
        <f t="shared" si="118"/>
        <v>29.350000000000005</v>
      </c>
      <c r="V735" s="8">
        <f t="shared" si="119"/>
        <v>28.762500000000003</v>
      </c>
    </row>
    <row r="736" spans="1:22" ht="13.5" x14ac:dyDescent="0.25">
      <c r="A736" s="3">
        <f>RSI!A736</f>
        <v>43377</v>
      </c>
      <c r="B736" s="2">
        <f>RSI!B736</f>
        <v>1.36</v>
      </c>
      <c r="C736" s="2">
        <f>RSI!I736</f>
        <v>31.402442607786668</v>
      </c>
      <c r="D736" s="2">
        <f>MACD!E736</f>
        <v>4.6927966349960215E-2</v>
      </c>
      <c r="E736" s="2">
        <f>MACD!F736</f>
        <v>3.8814771386843513E-2</v>
      </c>
      <c r="F736" s="2">
        <f>'Moving Avg'!D736</f>
        <v>1.4320000000000002</v>
      </c>
      <c r="G736" s="2">
        <f>'Moving Avg'!F736</f>
        <v>1.5149999999999999</v>
      </c>
      <c r="H736" s="2">
        <f>'Moving Avg'!G736</f>
        <v>1.6133999999999999</v>
      </c>
      <c r="I736" s="2">
        <f>'Moving Avg'!H736</f>
        <v>1.8118000000000001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16.5</v>
      </c>
      <c r="Q736" s="9">
        <f t="shared" si="114"/>
        <v>11.225</v>
      </c>
      <c r="R736" s="9">
        <f t="shared" si="115"/>
        <v>9.125</v>
      </c>
      <c r="S736" s="9">
        <f t="shared" si="116"/>
        <v>11.175000000000001</v>
      </c>
      <c r="T736" s="9">
        <f t="shared" si="117"/>
        <v>10.375</v>
      </c>
      <c r="U736" s="8">
        <f t="shared" si="118"/>
        <v>10.508333333333335</v>
      </c>
      <c r="V736" s="8">
        <f t="shared" si="119"/>
        <v>10.475000000000001</v>
      </c>
    </row>
    <row r="737" spans="1:22" ht="13.5" x14ac:dyDescent="0.25">
      <c r="A737" s="3">
        <f>RSI!A737</f>
        <v>43378</v>
      </c>
      <c r="B737" s="2">
        <f>RSI!B737</f>
        <v>1.36</v>
      </c>
      <c r="C737" s="2">
        <f>RSI!I737</f>
        <v>31.402442607786682</v>
      </c>
      <c r="D737" s="2">
        <f>MACD!E737</f>
        <v>5.1184658832621466E-2</v>
      </c>
      <c r="E737" s="2">
        <f>MACD!F737</f>
        <v>4.1288748875999107E-2</v>
      </c>
      <c r="F737" s="2">
        <f>'Moving Avg'!D737</f>
        <v>1.4</v>
      </c>
      <c r="G737" s="2">
        <f>'Moving Avg'!F737</f>
        <v>1.502</v>
      </c>
      <c r="H737" s="2">
        <f>'Moving Avg'!G737</f>
        <v>1.6066</v>
      </c>
      <c r="I737" s="2">
        <f>'Moving Avg'!H737</f>
        <v>1.8083</v>
      </c>
      <c r="J737" s="6" t="str">
        <f>OBV!F737</f>
        <v>BEARISH</v>
      </c>
      <c r="K737" s="6" t="str">
        <f>OBV!G737</f>
        <v>WEAK</v>
      </c>
      <c r="L737" s="6" t="str">
        <f>OBV!H737</f>
        <v>CONFIRMED BEARISH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0</v>
      </c>
      <c r="Q737" s="9">
        <f t="shared" si="114"/>
        <v>8.75</v>
      </c>
      <c r="R737" s="9">
        <f t="shared" si="115"/>
        <v>5</v>
      </c>
      <c r="S737" s="9">
        <f t="shared" si="116"/>
        <v>3.75</v>
      </c>
      <c r="T737" s="9">
        <f t="shared" si="117"/>
        <v>6.25</v>
      </c>
      <c r="U737" s="8">
        <f t="shared" si="118"/>
        <v>5.833333333333333</v>
      </c>
      <c r="V737" s="8">
        <f t="shared" si="119"/>
        <v>5.9375</v>
      </c>
    </row>
    <row r="738" spans="1:22" ht="13.5" x14ac:dyDescent="0.25">
      <c r="A738" s="3">
        <f>RSI!A738</f>
        <v>43381</v>
      </c>
      <c r="B738" s="2">
        <f>RSI!B738</f>
        <v>1.32</v>
      </c>
      <c r="C738" s="2">
        <f>RSI!I738</f>
        <v>28.672617541273553</v>
      </c>
      <c r="D738" s="2">
        <f>MACD!E738</f>
        <v>5.2568851987611298E-2</v>
      </c>
      <c r="E738" s="2">
        <f>MACD!F738</f>
        <v>4.3544769498321548E-2</v>
      </c>
      <c r="F738" s="2">
        <f>'Moving Avg'!D738</f>
        <v>1.3720000000000001</v>
      </c>
      <c r="G738" s="2">
        <f>'Moving Avg'!F738</f>
        <v>1.486</v>
      </c>
      <c r="H738" s="2">
        <f>'Moving Avg'!G738</f>
        <v>1.5980000000000001</v>
      </c>
      <c r="I738" s="2">
        <f>'Moving Avg'!H738</f>
        <v>1.8048999999999997</v>
      </c>
      <c r="J738" s="6" t="str">
        <f>OBV!F738</f>
        <v>BEARISH</v>
      </c>
      <c r="K738" s="6" t="str">
        <f>OBV!G738</f>
        <v>WEAK</v>
      </c>
      <c r="L738" s="6" t="str">
        <f>OBV!H738</f>
        <v>CONFIRMED BEARISH</v>
      </c>
      <c r="M738" s="8">
        <f t="shared" si="110"/>
        <v>50</v>
      </c>
      <c r="N738" s="8">
        <f t="shared" si="111"/>
        <v>0</v>
      </c>
      <c r="O738" s="8">
        <f t="shared" si="112"/>
        <v>0</v>
      </c>
      <c r="P738" s="8">
        <f t="shared" si="113"/>
        <v>0</v>
      </c>
      <c r="Q738" s="9">
        <f t="shared" si="114"/>
        <v>17.5</v>
      </c>
      <c r="R738" s="9">
        <f t="shared" si="115"/>
        <v>10</v>
      </c>
      <c r="S738" s="9">
        <f t="shared" si="116"/>
        <v>7.5</v>
      </c>
      <c r="T738" s="9">
        <f t="shared" si="117"/>
        <v>12.5</v>
      </c>
      <c r="U738" s="8">
        <f t="shared" si="118"/>
        <v>11.666666666666666</v>
      </c>
      <c r="V738" s="8">
        <f t="shared" si="119"/>
        <v>11.875</v>
      </c>
    </row>
    <row r="739" spans="1:22" ht="13.5" x14ac:dyDescent="0.25">
      <c r="A739" s="3">
        <f>RSI!A739</f>
        <v>43382</v>
      </c>
      <c r="B739" s="2">
        <f>RSI!B739</f>
        <v>1.3</v>
      </c>
      <c r="C739" s="2">
        <f>RSI!I739</f>
        <v>27.390505097085764</v>
      </c>
      <c r="D739" s="2">
        <f>MACD!E739</f>
        <v>5.9436024949639288E-2</v>
      </c>
      <c r="E739" s="2">
        <f>MACD!F739</f>
        <v>4.6723020588585101E-2</v>
      </c>
      <c r="F739" s="2">
        <f>'Moving Avg'!D739</f>
        <v>1.3480000000000001</v>
      </c>
      <c r="G739" s="2">
        <f>'Moving Avg'!F739</f>
        <v>1.4689999999999999</v>
      </c>
      <c r="H739" s="2">
        <f>'Moving Avg'!G739</f>
        <v>1.589</v>
      </c>
      <c r="I739" s="2">
        <f>'Moving Avg'!H739</f>
        <v>1.8013999999999999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  <c r="M739" s="8">
        <f t="shared" si="110"/>
        <v>50</v>
      </c>
      <c r="N739" s="8">
        <f t="shared" si="111"/>
        <v>0</v>
      </c>
      <c r="O739" s="8">
        <f t="shared" si="112"/>
        <v>0</v>
      </c>
      <c r="P739" s="8">
        <f t="shared" si="113"/>
        <v>0</v>
      </c>
      <c r="Q739" s="9">
        <f t="shared" si="114"/>
        <v>17.5</v>
      </c>
      <c r="R739" s="9">
        <f t="shared" si="115"/>
        <v>10</v>
      </c>
      <c r="S739" s="9">
        <f t="shared" si="116"/>
        <v>7.5</v>
      </c>
      <c r="T739" s="9">
        <f t="shared" si="117"/>
        <v>12.5</v>
      </c>
      <c r="U739" s="8">
        <f t="shared" si="118"/>
        <v>11.666666666666666</v>
      </c>
      <c r="V739" s="8">
        <f t="shared" si="119"/>
        <v>11.875</v>
      </c>
    </row>
    <row r="740" spans="1:22" ht="13.5" x14ac:dyDescent="0.25">
      <c r="A740" s="3">
        <f>RSI!A740</f>
        <v>43383</v>
      </c>
      <c r="B740" s="2">
        <f>RSI!B740</f>
        <v>1.3</v>
      </c>
      <c r="C740" s="2">
        <f>RSI!I740</f>
        <v>27.390505097085764</v>
      </c>
      <c r="D740" s="2">
        <f>MACD!E740</f>
        <v>5.7187388097101E-2</v>
      </c>
      <c r="E740" s="2">
        <f>MACD!F740</f>
        <v>4.8815894090288289E-2</v>
      </c>
      <c r="F740" s="2">
        <f>'Moving Avg'!D740</f>
        <v>1.3279999999999998</v>
      </c>
      <c r="G740" s="2">
        <f>'Moving Avg'!F740</f>
        <v>1.454</v>
      </c>
      <c r="H740" s="2">
        <f>'Moving Avg'!G740</f>
        <v>1.5793999999999999</v>
      </c>
      <c r="I740" s="2">
        <f>'Moving Avg'!H740</f>
        <v>1.7978999999999998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  <c r="M740" s="8">
        <f t="shared" si="110"/>
        <v>50</v>
      </c>
      <c r="N740" s="8">
        <f t="shared" si="111"/>
        <v>0</v>
      </c>
      <c r="O740" s="8">
        <f t="shared" si="112"/>
        <v>0</v>
      </c>
      <c r="P740" s="8">
        <f t="shared" si="113"/>
        <v>16.5</v>
      </c>
      <c r="Q740" s="9">
        <f t="shared" si="114"/>
        <v>19.975000000000001</v>
      </c>
      <c r="R740" s="9">
        <f t="shared" si="115"/>
        <v>14.125</v>
      </c>
      <c r="S740" s="9">
        <f t="shared" si="116"/>
        <v>14.925000000000001</v>
      </c>
      <c r="T740" s="9">
        <f t="shared" si="117"/>
        <v>16.625</v>
      </c>
      <c r="U740" s="8">
        <f t="shared" si="118"/>
        <v>16.341666666666669</v>
      </c>
      <c r="V740" s="8">
        <f t="shared" si="119"/>
        <v>16.412500000000001</v>
      </c>
    </row>
    <row r="741" spans="1:22" ht="13.5" x14ac:dyDescent="0.25">
      <c r="A741" s="3">
        <f>RSI!A741</f>
        <v>43384</v>
      </c>
      <c r="B741" s="2">
        <f>RSI!B741</f>
        <v>1.35</v>
      </c>
      <c r="C741" s="2">
        <f>RSI!I741</f>
        <v>35.723827031444586</v>
      </c>
      <c r="D741" s="2">
        <f>MACD!E741</f>
        <v>5.8819511496427168E-2</v>
      </c>
      <c r="E741" s="2">
        <f>MACD!F741</f>
        <v>5.0816617571516072E-2</v>
      </c>
      <c r="F741" s="2">
        <f>'Moving Avg'!D741</f>
        <v>1.3260000000000001</v>
      </c>
      <c r="G741" s="2">
        <f>'Moving Avg'!F741</f>
        <v>1.4435000000000002</v>
      </c>
      <c r="H741" s="2">
        <f>'Moving Avg'!G741</f>
        <v>1.5713999999999999</v>
      </c>
      <c r="I741" s="2">
        <f>'Moving Avg'!H741</f>
        <v>1.7946500000000001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16.5</v>
      </c>
      <c r="Q741" s="9">
        <f t="shared" si="114"/>
        <v>11.225</v>
      </c>
      <c r="R741" s="9">
        <f t="shared" si="115"/>
        <v>9.125</v>
      </c>
      <c r="S741" s="9">
        <f t="shared" si="116"/>
        <v>11.175000000000001</v>
      </c>
      <c r="T741" s="9">
        <f t="shared" si="117"/>
        <v>10.375</v>
      </c>
      <c r="U741" s="8">
        <f t="shared" si="118"/>
        <v>10.508333333333335</v>
      </c>
      <c r="V741" s="8">
        <f t="shared" si="119"/>
        <v>10.475000000000001</v>
      </c>
    </row>
    <row r="742" spans="1:22" ht="13.5" x14ac:dyDescent="0.25">
      <c r="A742" s="3">
        <f>RSI!A742</f>
        <v>43385</v>
      </c>
      <c r="B742" s="2">
        <f>RSI!B742</f>
        <v>1.35</v>
      </c>
      <c r="C742" s="2">
        <f>RSI!I742</f>
        <v>35.723827031444586</v>
      </c>
      <c r="D742" s="2">
        <f>MACD!E742</f>
        <v>6.7063260467450148E-2</v>
      </c>
      <c r="E742" s="2">
        <f>MACD!F742</f>
        <v>5.4065946150702891E-2</v>
      </c>
      <c r="F742" s="2">
        <f>'Moving Avg'!D742</f>
        <v>1.3239999999999998</v>
      </c>
      <c r="G742" s="2">
        <f>'Moving Avg'!F742</f>
        <v>1.4350000000000001</v>
      </c>
      <c r="H742" s="2">
        <f>'Moving Avg'!G742</f>
        <v>1.5625999999999995</v>
      </c>
      <c r="I742" s="2">
        <f>'Moving Avg'!H742</f>
        <v>1.79155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0"/>
        <v>25</v>
      </c>
      <c r="N742" s="8">
        <f t="shared" si="111"/>
        <v>0</v>
      </c>
      <c r="O742" s="8">
        <f t="shared" si="112"/>
        <v>0</v>
      </c>
      <c r="P742" s="8">
        <f t="shared" si="113"/>
        <v>16.5</v>
      </c>
      <c r="Q742" s="9">
        <f t="shared" si="114"/>
        <v>11.225</v>
      </c>
      <c r="R742" s="9">
        <f t="shared" si="115"/>
        <v>9.125</v>
      </c>
      <c r="S742" s="9">
        <f t="shared" si="116"/>
        <v>11.175000000000001</v>
      </c>
      <c r="T742" s="9">
        <f t="shared" si="117"/>
        <v>10.375</v>
      </c>
      <c r="U742" s="8">
        <f t="shared" si="118"/>
        <v>10.508333333333335</v>
      </c>
      <c r="V742" s="8">
        <f t="shared" si="119"/>
        <v>10.475000000000001</v>
      </c>
    </row>
    <row r="743" spans="1:22" ht="13.5" x14ac:dyDescent="0.25">
      <c r="A743" s="3">
        <f>RSI!A743</f>
        <v>43389</v>
      </c>
      <c r="B743" s="2">
        <f>RSI!B743</f>
        <v>1.39</v>
      </c>
      <c r="C743" s="2">
        <f>RSI!I743</f>
        <v>41.90952905369361</v>
      </c>
      <c r="D743" s="2">
        <f>MACD!E743</f>
        <v>6.2501374214349203E-2</v>
      </c>
      <c r="E743" s="2">
        <f>MACD!F743</f>
        <v>5.5753031763432159E-2</v>
      </c>
      <c r="F743" s="2">
        <f>'Moving Avg'!D743</f>
        <v>1.3380000000000001</v>
      </c>
      <c r="G743" s="2">
        <f>'Moving Avg'!F743</f>
        <v>1.4285000000000001</v>
      </c>
      <c r="H743" s="2">
        <f>'Moving Avg'!G743</f>
        <v>1.5549999999999997</v>
      </c>
      <c r="I743" s="2">
        <f>'Moving Avg'!H743</f>
        <v>1.7887499999999996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  <c r="M743" s="8">
        <f t="shared" si="110"/>
        <v>25</v>
      </c>
      <c r="N743" s="8">
        <f t="shared" si="111"/>
        <v>0</v>
      </c>
      <c r="O743" s="8">
        <f t="shared" si="112"/>
        <v>0</v>
      </c>
      <c r="P743" s="8">
        <f t="shared" si="113"/>
        <v>83.5</v>
      </c>
      <c r="Q743" s="9">
        <f t="shared" si="114"/>
        <v>21.274999999999999</v>
      </c>
      <c r="R743" s="9">
        <f t="shared" si="115"/>
        <v>25.875</v>
      </c>
      <c r="S743" s="9">
        <f t="shared" si="116"/>
        <v>41.325000000000003</v>
      </c>
      <c r="T743" s="9">
        <f t="shared" si="117"/>
        <v>27.125</v>
      </c>
      <c r="U743" s="8">
        <f t="shared" si="118"/>
        <v>29.491666666666664</v>
      </c>
      <c r="V743" s="8">
        <f t="shared" si="119"/>
        <v>28.9</v>
      </c>
    </row>
    <row r="744" spans="1:22" ht="13.5" x14ac:dyDescent="0.25">
      <c r="A744" s="3">
        <f>RSI!A744</f>
        <v>43390</v>
      </c>
      <c r="B744" s="2">
        <f>RSI!B744</f>
        <v>1.35</v>
      </c>
      <c r="C744" s="2">
        <f>RSI!I744</f>
        <v>37.973943417319411</v>
      </c>
      <c r="D744" s="2">
        <f>MACD!E744</f>
        <v>5.5821818042097959E-2</v>
      </c>
      <c r="E744" s="2">
        <f>MACD!F744</f>
        <v>5.5766789019165319E-2</v>
      </c>
      <c r="F744" s="2">
        <f>'Moving Avg'!D744</f>
        <v>1.3480000000000001</v>
      </c>
      <c r="G744" s="2">
        <f>'Moving Avg'!F744</f>
        <v>1.4205000000000003</v>
      </c>
      <c r="H744" s="2">
        <f>'Moving Avg'!G744</f>
        <v>1.5475999999999996</v>
      </c>
      <c r="I744" s="2">
        <f>'Moving Avg'!H744</f>
        <v>1.786</v>
      </c>
      <c r="J744" s="6" t="str">
        <f>OBV!F744</f>
        <v>BEARISH</v>
      </c>
      <c r="K744" s="6" t="str">
        <f>OBV!G744</f>
        <v>NEUTRAL</v>
      </c>
      <c r="L744" s="6" t="str">
        <f>OBV!H744</f>
        <v>BEARISH DIVERGENCE</v>
      </c>
      <c r="M744" s="8">
        <f t="shared" si="110"/>
        <v>25</v>
      </c>
      <c r="N744" s="8">
        <f t="shared" si="111"/>
        <v>0</v>
      </c>
      <c r="O744" s="8">
        <f t="shared" si="112"/>
        <v>0</v>
      </c>
      <c r="P744" s="8">
        <f t="shared" si="113"/>
        <v>16.5</v>
      </c>
      <c r="Q744" s="9">
        <f t="shared" si="114"/>
        <v>11.225</v>
      </c>
      <c r="R744" s="9">
        <f t="shared" si="115"/>
        <v>9.125</v>
      </c>
      <c r="S744" s="9">
        <f t="shared" si="116"/>
        <v>11.175000000000001</v>
      </c>
      <c r="T744" s="9">
        <f t="shared" si="117"/>
        <v>10.375</v>
      </c>
      <c r="U744" s="8">
        <f t="shared" si="118"/>
        <v>10.508333333333335</v>
      </c>
      <c r="V744" s="8">
        <f t="shared" si="119"/>
        <v>10.475000000000001</v>
      </c>
    </row>
    <row r="745" spans="1:22" ht="13.5" x14ac:dyDescent="0.25">
      <c r="A745" s="3">
        <f>RSI!A745</f>
        <v>43391</v>
      </c>
      <c r="B745" s="2">
        <f>RSI!B745</f>
        <v>1.32</v>
      </c>
      <c r="C745" s="2">
        <f>RSI!I745</f>
        <v>35.296764304776389</v>
      </c>
      <c r="D745" s="2">
        <f>MACD!E745</f>
        <v>4.9895421405238949E-2</v>
      </c>
      <c r="E745" s="2">
        <f>MACD!F745</f>
        <v>5.4592515496380049E-2</v>
      </c>
      <c r="F745" s="2">
        <f>'Moving Avg'!D745</f>
        <v>1.3519999999999999</v>
      </c>
      <c r="G745" s="2">
        <f>'Moving Avg'!F745</f>
        <v>1.4070000000000003</v>
      </c>
      <c r="H745" s="2">
        <f>'Moving Avg'!G745</f>
        <v>1.5405999999999997</v>
      </c>
      <c r="I745" s="2">
        <f>'Moving Avg'!H745</f>
        <v>1.7828999999999997</v>
      </c>
      <c r="J745" s="6" t="str">
        <f>OBV!F745</f>
        <v>BEARISH</v>
      </c>
      <c r="K745" s="6" t="str">
        <f>OBV!G745</f>
        <v>NEUTRAL</v>
      </c>
      <c r="L745" s="6" t="str">
        <f>OBV!H745</f>
        <v>BEARISH DIVERGENCE</v>
      </c>
      <c r="M745" s="8">
        <f t="shared" si="110"/>
        <v>25</v>
      </c>
      <c r="N745" s="8">
        <f t="shared" si="111"/>
        <v>45</v>
      </c>
      <c r="O745" s="8">
        <f t="shared" si="112"/>
        <v>0</v>
      </c>
      <c r="P745" s="8">
        <f t="shared" si="113"/>
        <v>16.5</v>
      </c>
      <c r="Q745" s="9">
        <f t="shared" si="114"/>
        <v>26.975000000000001</v>
      </c>
      <c r="R745" s="9">
        <f t="shared" si="115"/>
        <v>18.125</v>
      </c>
      <c r="S745" s="9">
        <f t="shared" si="116"/>
        <v>17.925000000000001</v>
      </c>
      <c r="T745" s="9">
        <f t="shared" si="117"/>
        <v>21.625</v>
      </c>
      <c r="U745" s="8">
        <f t="shared" si="118"/>
        <v>21.008333333333336</v>
      </c>
      <c r="V745" s="8">
        <f t="shared" si="119"/>
        <v>21.162500000000001</v>
      </c>
    </row>
    <row r="746" spans="1:22" ht="13.5" x14ac:dyDescent="0.25">
      <c r="A746" s="3">
        <f>RSI!A746</f>
        <v>43392</v>
      </c>
      <c r="B746" s="2">
        <f>RSI!B746</f>
        <v>1.34</v>
      </c>
      <c r="C746" s="2">
        <f>RSI!I746</f>
        <v>38.413982990820955</v>
      </c>
      <c r="D746" s="2">
        <f>MACD!E746</f>
        <v>3.7959977642398224E-2</v>
      </c>
      <c r="E746" s="2">
        <f>MACD!F746</f>
        <v>5.1266007925583688E-2</v>
      </c>
      <c r="F746" s="2">
        <f>'Moving Avg'!D746</f>
        <v>1.35</v>
      </c>
      <c r="G746" s="2">
        <f>'Moving Avg'!F746</f>
        <v>1.3980000000000001</v>
      </c>
      <c r="H746" s="2">
        <f>'Moving Avg'!G746</f>
        <v>1.5343999999999998</v>
      </c>
      <c r="I746" s="2">
        <f>'Moving Avg'!H746</f>
        <v>1.7800999999999996</v>
      </c>
      <c r="J746" s="6" t="str">
        <f>OBV!F746</f>
        <v>BULLISH</v>
      </c>
      <c r="K746" s="6" t="str">
        <f>OBV!G746</f>
        <v>STRONG</v>
      </c>
      <c r="L746" s="6" t="str">
        <f>OBV!H746</f>
        <v>BULLISH DIVERGENCE</v>
      </c>
      <c r="M746" s="8">
        <f t="shared" si="110"/>
        <v>25</v>
      </c>
      <c r="N746" s="8">
        <f t="shared" si="111"/>
        <v>45</v>
      </c>
      <c r="O746" s="8">
        <f t="shared" si="112"/>
        <v>0</v>
      </c>
      <c r="P746" s="8">
        <f t="shared" si="113"/>
        <v>83</v>
      </c>
      <c r="Q746" s="9">
        <f t="shared" si="114"/>
        <v>36.950000000000003</v>
      </c>
      <c r="R746" s="9">
        <f t="shared" si="115"/>
        <v>34.75</v>
      </c>
      <c r="S746" s="9">
        <f t="shared" si="116"/>
        <v>47.85</v>
      </c>
      <c r="T746" s="9">
        <f t="shared" si="117"/>
        <v>38.25</v>
      </c>
      <c r="U746" s="8">
        <f t="shared" si="118"/>
        <v>39.85</v>
      </c>
      <c r="V746" s="8">
        <f t="shared" si="119"/>
        <v>39.450000000000003</v>
      </c>
    </row>
    <row r="747" spans="1:22" ht="13.5" x14ac:dyDescent="0.25">
      <c r="A747" s="3">
        <f>RSI!A747</f>
        <v>43395</v>
      </c>
      <c r="B747" s="2">
        <f>RSI!B747</f>
        <v>1.34</v>
      </c>
      <c r="C747" s="2">
        <f>RSI!I747</f>
        <v>38.413982990820955</v>
      </c>
      <c r="D747" s="2">
        <f>MACD!E747</f>
        <v>2.8404174379290659E-2</v>
      </c>
      <c r="E747" s="2">
        <f>MACD!F747</f>
        <v>4.6693641216325084E-2</v>
      </c>
      <c r="F747" s="2">
        <f>'Moving Avg'!D747</f>
        <v>1.3480000000000001</v>
      </c>
      <c r="G747" s="2">
        <f>'Moving Avg'!F747</f>
        <v>1.3890000000000002</v>
      </c>
      <c r="H747" s="2">
        <f>'Moving Avg'!G747</f>
        <v>1.5287999999999997</v>
      </c>
      <c r="I747" s="2">
        <f>'Moving Avg'!H747</f>
        <v>1.7773499999999993</v>
      </c>
      <c r="J747" s="6" t="str">
        <f>OBV!F747</f>
        <v>BULLISH</v>
      </c>
      <c r="K747" s="6" t="str">
        <f>OBV!G747</f>
        <v>STRONG</v>
      </c>
      <c r="L747" s="6" t="str">
        <f>OBV!H747</f>
        <v>BULLISH DIVERGENCE</v>
      </c>
      <c r="M747" s="8">
        <f t="shared" si="110"/>
        <v>25</v>
      </c>
      <c r="N747" s="8">
        <f t="shared" si="111"/>
        <v>45</v>
      </c>
      <c r="O747" s="8">
        <f t="shared" si="112"/>
        <v>0</v>
      </c>
      <c r="P747" s="8">
        <f t="shared" si="113"/>
        <v>83</v>
      </c>
      <c r="Q747" s="9">
        <f t="shared" si="114"/>
        <v>36.950000000000003</v>
      </c>
      <c r="R747" s="9">
        <f t="shared" si="115"/>
        <v>34.75</v>
      </c>
      <c r="S747" s="9">
        <f t="shared" si="116"/>
        <v>47.85</v>
      </c>
      <c r="T747" s="9">
        <f t="shared" si="117"/>
        <v>38.25</v>
      </c>
      <c r="U747" s="8">
        <f t="shared" si="118"/>
        <v>39.85</v>
      </c>
      <c r="V747" s="8">
        <f t="shared" si="119"/>
        <v>39.450000000000003</v>
      </c>
    </row>
    <row r="748" spans="1:22" ht="13.5" x14ac:dyDescent="0.25">
      <c r="A748" s="3">
        <f>RSI!A748</f>
        <v>43396</v>
      </c>
      <c r="B748" s="2">
        <f>RSI!B748</f>
        <v>1.34</v>
      </c>
      <c r="C748" s="2">
        <f>RSI!I748</f>
        <v>38.413982990820955</v>
      </c>
      <c r="D748" s="2">
        <f>MACD!E748</f>
        <v>1.4667813710140365E-2</v>
      </c>
      <c r="E748" s="2">
        <f>MACD!F748</f>
        <v>4.0288475715088139E-2</v>
      </c>
      <c r="F748" s="2">
        <f>'Moving Avg'!D748</f>
        <v>1.3379999999999999</v>
      </c>
      <c r="G748" s="2">
        <f>'Moving Avg'!F748</f>
        <v>1.3820000000000001</v>
      </c>
      <c r="H748" s="2">
        <f>'Moving Avg'!G748</f>
        <v>1.524</v>
      </c>
      <c r="I748" s="2">
        <f>'Moving Avg'!H748</f>
        <v>1.7745999999999993</v>
      </c>
      <c r="J748" s="6" t="str">
        <f>OBV!F748</f>
        <v>BULLISH</v>
      </c>
      <c r="K748" s="6" t="str">
        <f>OBV!G748</f>
        <v>STRONG</v>
      </c>
      <c r="L748" s="6" t="str">
        <f>OBV!H748</f>
        <v>BULLISH DIVERGENCE</v>
      </c>
      <c r="M748" s="8">
        <f t="shared" si="110"/>
        <v>25</v>
      </c>
      <c r="N748" s="8">
        <f t="shared" si="111"/>
        <v>100</v>
      </c>
      <c r="O748" s="8">
        <f t="shared" si="112"/>
        <v>0</v>
      </c>
      <c r="P748" s="8">
        <f t="shared" si="113"/>
        <v>83</v>
      </c>
      <c r="Q748" s="9">
        <f t="shared" si="114"/>
        <v>56.2</v>
      </c>
      <c r="R748" s="9">
        <f t="shared" si="115"/>
        <v>45.75</v>
      </c>
      <c r="S748" s="9">
        <f t="shared" si="116"/>
        <v>56.1</v>
      </c>
      <c r="T748" s="9">
        <f t="shared" si="117"/>
        <v>52</v>
      </c>
      <c r="U748" s="8">
        <f t="shared" si="118"/>
        <v>52.683333333333337</v>
      </c>
      <c r="V748" s="8">
        <f t="shared" si="119"/>
        <v>52.512500000000003</v>
      </c>
    </row>
    <row r="749" spans="1:22" ht="13.5" x14ac:dyDescent="0.25">
      <c r="A749" s="3">
        <f>RSI!A749</f>
        <v>43397</v>
      </c>
      <c r="B749" s="2">
        <f>RSI!B749</f>
        <v>1.34</v>
      </c>
      <c r="C749" s="2">
        <f>RSI!I749</f>
        <v>38.413982990820955</v>
      </c>
      <c r="D749" s="2">
        <f>MACD!E749</f>
        <v>4.3370989573299212E-4</v>
      </c>
      <c r="E749" s="2">
        <f>MACD!F749</f>
        <v>3.2317522551217108E-2</v>
      </c>
      <c r="F749" s="2">
        <f>'Moving Avg'!D749</f>
        <v>1.3359999999999999</v>
      </c>
      <c r="G749" s="2">
        <f>'Moving Avg'!F749</f>
        <v>1.3740000000000001</v>
      </c>
      <c r="H749" s="2">
        <f>'Moving Avg'!G749</f>
        <v>1.5184</v>
      </c>
      <c r="I749" s="2">
        <f>'Moving Avg'!H749</f>
        <v>1.7717999999999992</v>
      </c>
      <c r="J749" s="6" t="str">
        <f>OBV!F749</f>
        <v>BULLISH</v>
      </c>
      <c r="K749" s="6" t="str">
        <f>OBV!G749</f>
        <v>STRONG</v>
      </c>
      <c r="L749" s="6" t="str">
        <f>OBV!H749</f>
        <v>BULLISH DIVERGENCE</v>
      </c>
      <c r="M749" s="8">
        <f t="shared" si="110"/>
        <v>25</v>
      </c>
      <c r="N749" s="8">
        <f t="shared" si="111"/>
        <v>100</v>
      </c>
      <c r="O749" s="8">
        <f t="shared" si="112"/>
        <v>0</v>
      </c>
      <c r="P749" s="8">
        <f t="shared" si="113"/>
        <v>83</v>
      </c>
      <c r="Q749" s="9">
        <f t="shared" si="114"/>
        <v>56.2</v>
      </c>
      <c r="R749" s="9">
        <f t="shared" si="115"/>
        <v>45.75</v>
      </c>
      <c r="S749" s="9">
        <f t="shared" si="116"/>
        <v>56.1</v>
      </c>
      <c r="T749" s="9">
        <f t="shared" si="117"/>
        <v>52</v>
      </c>
      <c r="U749" s="8">
        <f t="shared" si="118"/>
        <v>52.683333333333337</v>
      </c>
      <c r="V749" s="8">
        <f t="shared" si="119"/>
        <v>52.512500000000003</v>
      </c>
    </row>
    <row r="750" spans="1:22" ht="13.5" x14ac:dyDescent="0.25">
      <c r="A750" s="3">
        <f>RSI!A750</f>
        <v>43398</v>
      </c>
      <c r="B750" s="2">
        <f>RSI!B750</f>
        <v>1.34</v>
      </c>
      <c r="C750" s="2">
        <f>RSI!I750</f>
        <v>38.413982990820955</v>
      </c>
      <c r="D750" s="2">
        <f>MACD!E750</f>
        <v>-1.1179148761090163E-2</v>
      </c>
      <c r="E750" s="2">
        <f>MACD!F750</f>
        <v>2.3618188288755657E-2</v>
      </c>
      <c r="F750" s="2">
        <f>'Moving Avg'!D750</f>
        <v>1.34</v>
      </c>
      <c r="G750" s="2">
        <f>'Moving Avg'!F750</f>
        <v>1.3690000000000002</v>
      </c>
      <c r="H750" s="2">
        <f>'Moving Avg'!G750</f>
        <v>1.5118000000000003</v>
      </c>
      <c r="I750" s="2">
        <f>'Moving Avg'!H750</f>
        <v>1.7690499999999991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  <c r="M750" s="8">
        <f t="shared" si="110"/>
        <v>25</v>
      </c>
      <c r="N750" s="8">
        <f t="shared" si="111"/>
        <v>100</v>
      </c>
      <c r="O750" s="8">
        <f t="shared" si="112"/>
        <v>0</v>
      </c>
      <c r="P750" s="8">
        <f t="shared" si="113"/>
        <v>100</v>
      </c>
      <c r="Q750" s="9">
        <f t="shared" si="114"/>
        <v>58.75</v>
      </c>
      <c r="R750" s="9">
        <f t="shared" si="115"/>
        <v>50</v>
      </c>
      <c r="S750" s="9">
        <f t="shared" si="116"/>
        <v>63.75</v>
      </c>
      <c r="T750" s="9">
        <f t="shared" si="117"/>
        <v>56.25</v>
      </c>
      <c r="U750" s="8">
        <f t="shared" si="118"/>
        <v>57.5</v>
      </c>
      <c r="V750" s="8">
        <f t="shared" si="119"/>
        <v>57.1875</v>
      </c>
    </row>
    <row r="751" spans="1:22" ht="13.5" x14ac:dyDescent="0.25">
      <c r="A751" s="3">
        <f>RSI!A751</f>
        <v>43399</v>
      </c>
      <c r="B751" s="2">
        <f>RSI!B751</f>
        <v>1.34</v>
      </c>
      <c r="C751" s="2">
        <f>RSI!I751</f>
        <v>38.413982990820955</v>
      </c>
      <c r="D751" s="2">
        <f>MACD!E751</f>
        <v>-1.2913677352491826E-2</v>
      </c>
      <c r="E751" s="2">
        <f>MACD!F751</f>
        <v>1.6311815160506161E-2</v>
      </c>
      <c r="F751" s="2">
        <f>'Moving Avg'!D751</f>
        <v>1.34</v>
      </c>
      <c r="G751" s="2">
        <f>'Moving Avg'!F751</f>
        <v>1.3620000000000001</v>
      </c>
      <c r="H751" s="2">
        <f>'Moving Avg'!G751</f>
        <v>1.5044000000000002</v>
      </c>
      <c r="I751" s="2">
        <f>'Moving Avg'!H751</f>
        <v>1.766549999999999</v>
      </c>
      <c r="J751" s="6" t="str">
        <f>OBV!F751</f>
        <v>NEUTRAL</v>
      </c>
      <c r="K751" s="6" t="str">
        <f>OBV!G751</f>
        <v>NEUTRAL</v>
      </c>
      <c r="L751" s="6" t="str">
        <f>OBV!H751</f>
        <v>NEUTRAL</v>
      </c>
      <c r="M751" s="8">
        <f t="shared" si="110"/>
        <v>25</v>
      </c>
      <c r="N751" s="8">
        <f t="shared" si="111"/>
        <v>100</v>
      </c>
      <c r="O751" s="8">
        <f t="shared" si="112"/>
        <v>0</v>
      </c>
      <c r="P751" s="8">
        <f t="shared" si="113"/>
        <v>33</v>
      </c>
      <c r="Q751" s="9">
        <f t="shared" si="114"/>
        <v>48.7</v>
      </c>
      <c r="R751" s="9">
        <f t="shared" si="115"/>
        <v>33.25</v>
      </c>
      <c r="S751" s="9">
        <f t="shared" si="116"/>
        <v>33.6</v>
      </c>
      <c r="T751" s="9">
        <f t="shared" si="117"/>
        <v>39.5</v>
      </c>
      <c r="U751" s="8">
        <f t="shared" si="118"/>
        <v>38.516666666666673</v>
      </c>
      <c r="V751" s="8">
        <f t="shared" si="119"/>
        <v>38.762500000000003</v>
      </c>
    </row>
    <row r="752" spans="1:22" ht="13.5" x14ac:dyDescent="0.25">
      <c r="A752" s="3">
        <f>RSI!A752</f>
        <v>43402</v>
      </c>
      <c r="B752" s="2">
        <f>RSI!B752</f>
        <v>1.34</v>
      </c>
      <c r="C752" s="2">
        <f>RSI!I752</f>
        <v>38.413982990820955</v>
      </c>
      <c r="D752" s="2">
        <f>MACD!E752</f>
        <v>-1.4011513971367906E-2</v>
      </c>
      <c r="E752" s="2">
        <f>MACD!F752</f>
        <v>1.0247149334131348E-2</v>
      </c>
      <c r="F752" s="2">
        <f>'Moving Avg'!D752</f>
        <v>1.34</v>
      </c>
      <c r="G752" s="2">
        <f>'Moving Avg'!F752</f>
        <v>1.3530000000000002</v>
      </c>
      <c r="H752" s="2">
        <f>'Moving Avg'!G752</f>
        <v>1.4966000000000006</v>
      </c>
      <c r="I752" s="2">
        <f>'Moving Avg'!H752</f>
        <v>1.7639499999999986</v>
      </c>
      <c r="J752" s="6" t="str">
        <f>OBV!F752</f>
        <v>NEUTRAL</v>
      </c>
      <c r="K752" s="6" t="str">
        <f>OBV!G752</f>
        <v>NEUTRAL</v>
      </c>
      <c r="L752" s="6" t="str">
        <f>OBV!H752</f>
        <v>NEUTRAL</v>
      </c>
      <c r="M752" s="8">
        <f t="shared" si="110"/>
        <v>25</v>
      </c>
      <c r="N752" s="8">
        <f t="shared" si="111"/>
        <v>100</v>
      </c>
      <c r="O752" s="8">
        <f t="shared" si="112"/>
        <v>0</v>
      </c>
      <c r="P752" s="8">
        <f t="shared" si="113"/>
        <v>33</v>
      </c>
      <c r="Q752" s="9">
        <f t="shared" si="114"/>
        <v>48.7</v>
      </c>
      <c r="R752" s="9">
        <f t="shared" si="115"/>
        <v>33.25</v>
      </c>
      <c r="S752" s="9">
        <f t="shared" si="116"/>
        <v>33.6</v>
      </c>
      <c r="T752" s="9">
        <f t="shared" si="117"/>
        <v>39.5</v>
      </c>
      <c r="U752" s="8">
        <f t="shared" si="118"/>
        <v>38.516666666666673</v>
      </c>
      <c r="V752" s="8">
        <f t="shared" si="119"/>
        <v>38.762500000000003</v>
      </c>
    </row>
    <row r="753" spans="1:22" ht="13.5" x14ac:dyDescent="0.25">
      <c r="A753" s="3">
        <f>RSI!A753</f>
        <v>43403</v>
      </c>
      <c r="B753" s="2">
        <f>RSI!B753</f>
        <v>1.34</v>
      </c>
      <c r="C753" s="2">
        <f>RSI!I753</f>
        <v>38.413982990820941</v>
      </c>
      <c r="D753" s="2">
        <f>MACD!E753</f>
        <v>-8.4441607357708115E-3</v>
      </c>
      <c r="E753" s="2">
        <f>MACD!F753</f>
        <v>6.5088873201509167E-3</v>
      </c>
      <c r="F753" s="2">
        <f>'Moving Avg'!D753</f>
        <v>1.34</v>
      </c>
      <c r="G753" s="2">
        <f>'Moving Avg'!F753</f>
        <v>1.347</v>
      </c>
      <c r="H753" s="2">
        <f>'Moving Avg'!G753</f>
        <v>1.4888000000000006</v>
      </c>
      <c r="I753" s="2">
        <f>'Moving Avg'!H753</f>
        <v>1.7615999999999985</v>
      </c>
      <c r="J753" s="6" t="str">
        <f>OBV!F753</f>
        <v>NEUTRAL</v>
      </c>
      <c r="K753" s="6" t="str">
        <f>OBV!G753</f>
        <v>NEUTRAL</v>
      </c>
      <c r="L753" s="6" t="str">
        <f>OBV!H753</f>
        <v>NEUTRAL</v>
      </c>
      <c r="M753" s="8">
        <f t="shared" si="110"/>
        <v>25</v>
      </c>
      <c r="N753" s="8">
        <f t="shared" si="111"/>
        <v>45</v>
      </c>
      <c r="O753" s="8">
        <f t="shared" si="112"/>
        <v>0</v>
      </c>
      <c r="P753" s="8">
        <f t="shared" si="113"/>
        <v>33</v>
      </c>
      <c r="Q753" s="9">
        <f t="shared" si="114"/>
        <v>29.45</v>
      </c>
      <c r="R753" s="9">
        <f t="shared" si="115"/>
        <v>22.25</v>
      </c>
      <c r="S753" s="9">
        <f t="shared" si="116"/>
        <v>25.35</v>
      </c>
      <c r="T753" s="9">
        <f t="shared" si="117"/>
        <v>25.75</v>
      </c>
      <c r="U753" s="8">
        <f t="shared" si="118"/>
        <v>25.683333333333337</v>
      </c>
      <c r="V753" s="8">
        <f t="shared" si="119"/>
        <v>25.700000000000003</v>
      </c>
    </row>
    <row r="754" spans="1:22" ht="13.5" x14ac:dyDescent="0.25">
      <c r="A754" s="3">
        <f>RSI!A754</f>
        <v>43404</v>
      </c>
      <c r="B754" s="2">
        <f>RSI!B754</f>
        <v>1.33</v>
      </c>
      <c r="C754" s="2">
        <f>RSI!I754</f>
        <v>36.80980604082383</v>
      </c>
      <c r="D754" s="2">
        <f>MACD!E754</f>
        <v>-8.8293493889552987E-3</v>
      </c>
      <c r="E754" s="2">
        <f>MACD!F754</f>
        <v>3.4412399783296738E-3</v>
      </c>
      <c r="F754" s="2">
        <f>'Moving Avg'!D754</f>
        <v>1.3380000000000001</v>
      </c>
      <c r="G754" s="2">
        <f>'Moving Avg'!F754</f>
        <v>1.3425</v>
      </c>
      <c r="H754" s="2">
        <f>'Moving Avg'!G754</f>
        <v>1.4814000000000007</v>
      </c>
      <c r="I754" s="2">
        <f>'Moving Avg'!H754</f>
        <v>1.7593499999999986</v>
      </c>
      <c r="J754" s="6" t="str">
        <f>OBV!F754</f>
        <v>BEARISH</v>
      </c>
      <c r="K754" s="6" t="str">
        <f>OBV!G754</f>
        <v>NEUTRAL</v>
      </c>
      <c r="L754" s="6" t="str">
        <f>OBV!H754</f>
        <v>CONFIRMED BEARISH</v>
      </c>
      <c r="M754" s="8">
        <f t="shared" si="110"/>
        <v>25</v>
      </c>
      <c r="N754" s="8">
        <f t="shared" si="111"/>
        <v>45</v>
      </c>
      <c r="O754" s="8">
        <f t="shared" si="112"/>
        <v>0</v>
      </c>
      <c r="P754" s="8">
        <f t="shared" si="113"/>
        <v>16.5</v>
      </c>
      <c r="Q754" s="9">
        <f t="shared" si="114"/>
        <v>26.975000000000001</v>
      </c>
      <c r="R754" s="9">
        <f t="shared" si="115"/>
        <v>18.125</v>
      </c>
      <c r="S754" s="9">
        <f t="shared" si="116"/>
        <v>17.925000000000001</v>
      </c>
      <c r="T754" s="9">
        <f t="shared" si="117"/>
        <v>21.625</v>
      </c>
      <c r="U754" s="8">
        <f t="shared" si="118"/>
        <v>21.008333333333336</v>
      </c>
      <c r="V754" s="8">
        <f t="shared" si="119"/>
        <v>21.162500000000001</v>
      </c>
    </row>
    <row r="755" spans="1:22" ht="13.5" x14ac:dyDescent="0.25">
      <c r="A755" s="3">
        <f>RSI!A755</f>
        <v>43405</v>
      </c>
      <c r="B755" s="2">
        <f>RSI!B755</f>
        <v>1.33</v>
      </c>
      <c r="C755" s="2">
        <f>RSI!I755</f>
        <v>36.80980604082383</v>
      </c>
      <c r="D755" s="2">
        <f>MACD!E755</f>
        <v>-1.341798039200337E-2</v>
      </c>
      <c r="E755" s="2">
        <f>MACD!F755</f>
        <v>6.9395904263064908E-5</v>
      </c>
      <c r="F755" s="2">
        <f>'Moving Avg'!D755</f>
        <v>1.3360000000000001</v>
      </c>
      <c r="G755" s="2">
        <f>'Moving Avg'!F755</f>
        <v>1.339</v>
      </c>
      <c r="H755" s="2">
        <f>'Moving Avg'!G755</f>
        <v>1.4742000000000004</v>
      </c>
      <c r="I755" s="2">
        <f>'Moving Avg'!H755</f>
        <v>1.7573499999999984</v>
      </c>
      <c r="J755" s="6" t="str">
        <f>OBV!F755</f>
        <v>BEARISH</v>
      </c>
      <c r="K755" s="6" t="str">
        <f>OBV!G755</f>
        <v>NEUTRAL</v>
      </c>
      <c r="L755" s="6" t="str">
        <f>OBV!H755</f>
        <v>CONFIRMED BEARISH</v>
      </c>
      <c r="M755" s="8">
        <f t="shared" si="110"/>
        <v>25</v>
      </c>
      <c r="N755" s="8">
        <f t="shared" si="111"/>
        <v>45</v>
      </c>
      <c r="O755" s="8">
        <f t="shared" si="112"/>
        <v>0</v>
      </c>
      <c r="P755" s="8">
        <f t="shared" si="113"/>
        <v>16.5</v>
      </c>
      <c r="Q755" s="9">
        <f t="shared" si="114"/>
        <v>26.975000000000001</v>
      </c>
      <c r="R755" s="9">
        <f t="shared" si="115"/>
        <v>18.125</v>
      </c>
      <c r="S755" s="9">
        <f t="shared" si="116"/>
        <v>17.925000000000001</v>
      </c>
      <c r="T755" s="9">
        <f t="shared" si="117"/>
        <v>21.625</v>
      </c>
      <c r="U755" s="8">
        <f t="shared" si="118"/>
        <v>21.008333333333336</v>
      </c>
      <c r="V755" s="8">
        <f t="shared" si="119"/>
        <v>21.162500000000001</v>
      </c>
    </row>
    <row r="756" spans="1:22" ht="13.5" x14ac:dyDescent="0.25">
      <c r="A756" s="3">
        <f>RSI!A756</f>
        <v>43406</v>
      </c>
      <c r="B756" s="2">
        <f>RSI!B756</f>
        <v>1.3</v>
      </c>
      <c r="C756" s="2">
        <f>RSI!I756</f>
        <v>32.139994523679462</v>
      </c>
      <c r="D756" s="2">
        <f>MACD!E756</f>
        <v>-1.1674965019554007E-2</v>
      </c>
      <c r="E756" s="2">
        <f>MACD!F756</f>
        <v>-2.2794762805003494E-3</v>
      </c>
      <c r="F756" s="2">
        <f>'Moving Avg'!D756</f>
        <v>1.3279999999999998</v>
      </c>
      <c r="G756" s="2">
        <f>'Moving Avg'!F756</f>
        <v>1.3360000000000001</v>
      </c>
      <c r="H756" s="2">
        <f>'Moving Avg'!G756</f>
        <v>1.4664000000000004</v>
      </c>
      <c r="I756" s="2">
        <f>'Moving Avg'!H756</f>
        <v>1.7548999999999984</v>
      </c>
      <c r="J756" s="6" t="str">
        <f>OBV!F756</f>
        <v>BEARISH</v>
      </c>
      <c r="K756" s="6" t="str">
        <f>OBV!G756</f>
        <v>WEAK</v>
      </c>
      <c r="L756" s="6" t="str">
        <f>OBV!H756</f>
        <v>CONFIRMED BEARISH</v>
      </c>
      <c r="M756" s="8">
        <f t="shared" si="110"/>
        <v>25</v>
      </c>
      <c r="N756" s="8">
        <f t="shared" si="111"/>
        <v>45</v>
      </c>
      <c r="O756" s="8">
        <f t="shared" si="112"/>
        <v>0</v>
      </c>
      <c r="P756" s="8">
        <f t="shared" si="113"/>
        <v>0</v>
      </c>
      <c r="Q756" s="9">
        <f t="shared" si="114"/>
        <v>24.5</v>
      </c>
      <c r="R756" s="9">
        <f t="shared" si="115"/>
        <v>14</v>
      </c>
      <c r="S756" s="9">
        <f t="shared" si="116"/>
        <v>10.5</v>
      </c>
      <c r="T756" s="9">
        <f t="shared" si="117"/>
        <v>17.5</v>
      </c>
      <c r="U756" s="8">
        <f t="shared" si="118"/>
        <v>16.333333333333332</v>
      </c>
      <c r="V756" s="8">
        <f t="shared" si="119"/>
        <v>16.625</v>
      </c>
    </row>
    <row r="757" spans="1:22" ht="13.5" x14ac:dyDescent="0.25">
      <c r="A757" s="3">
        <f>RSI!A757</f>
        <v>43409</v>
      </c>
      <c r="B757" s="2">
        <f>RSI!B757</f>
        <v>1.3</v>
      </c>
      <c r="C757" s="2">
        <f>RSI!I757</f>
        <v>32.139994523679462</v>
      </c>
      <c r="D757" s="2">
        <f>MACD!E757</f>
        <v>-9.7204661947625226E-3</v>
      </c>
      <c r="E757" s="2">
        <f>MACD!F757</f>
        <v>-3.7676742633527844E-3</v>
      </c>
      <c r="F757" s="2">
        <f>'Moving Avg'!D757</f>
        <v>1.3199999999999998</v>
      </c>
      <c r="G757" s="2">
        <f>'Moving Avg'!F757</f>
        <v>1.3329999999999997</v>
      </c>
      <c r="H757" s="2">
        <f>'Moving Avg'!G757</f>
        <v>1.4586000000000001</v>
      </c>
      <c r="I757" s="2">
        <f>'Moving Avg'!H757</f>
        <v>1.7523999999999984</v>
      </c>
      <c r="J757" s="6" t="str">
        <f>OBV!F757</f>
        <v>BEARISH</v>
      </c>
      <c r="K757" s="6" t="str">
        <f>OBV!G757</f>
        <v>WEAK</v>
      </c>
      <c r="L757" s="6" t="str">
        <f>OBV!H757</f>
        <v>CONFIRMED BEARISH</v>
      </c>
      <c r="M757" s="8">
        <f t="shared" si="110"/>
        <v>25</v>
      </c>
      <c r="N757" s="8">
        <f t="shared" si="111"/>
        <v>45</v>
      </c>
      <c r="O757" s="8">
        <f t="shared" si="112"/>
        <v>0</v>
      </c>
      <c r="P757" s="8">
        <f t="shared" si="113"/>
        <v>0</v>
      </c>
      <c r="Q757" s="9">
        <f t="shared" si="114"/>
        <v>24.5</v>
      </c>
      <c r="R757" s="9">
        <f t="shared" si="115"/>
        <v>14</v>
      </c>
      <c r="S757" s="9">
        <f t="shared" si="116"/>
        <v>10.5</v>
      </c>
      <c r="T757" s="9">
        <f t="shared" si="117"/>
        <v>17.5</v>
      </c>
      <c r="U757" s="8">
        <f t="shared" si="118"/>
        <v>16.333333333333332</v>
      </c>
      <c r="V757" s="8">
        <f t="shared" si="119"/>
        <v>16.625</v>
      </c>
    </row>
    <row r="758" spans="1:22" ht="13.5" x14ac:dyDescent="0.25">
      <c r="A758" s="3">
        <f>RSI!A758</f>
        <v>43410</v>
      </c>
      <c r="B758" s="2">
        <f>RSI!B758</f>
        <v>1.3</v>
      </c>
      <c r="C758" s="2">
        <f>RSI!I758</f>
        <v>32.139994523679462</v>
      </c>
      <c r="D758" s="2">
        <f>MACD!E758</f>
        <v>-7.622548697336029E-3</v>
      </c>
      <c r="E758" s="2">
        <f>MACD!F758</f>
        <v>-4.5386491501494333E-3</v>
      </c>
      <c r="F758" s="2">
        <f>'Moving Avg'!D758</f>
        <v>1.3119999999999998</v>
      </c>
      <c r="G758" s="2">
        <f>'Moving Avg'!F758</f>
        <v>1.3320000000000003</v>
      </c>
      <c r="H758" s="2">
        <f>'Moving Avg'!G758</f>
        <v>1.4518</v>
      </c>
      <c r="I758" s="2">
        <f>'Moving Avg'!H758</f>
        <v>1.7500499999999986</v>
      </c>
      <c r="J758" s="6" t="str">
        <f>OBV!F758</f>
        <v>BEARISH</v>
      </c>
      <c r="K758" s="6" t="str">
        <f>OBV!G758</f>
        <v>WEAK</v>
      </c>
      <c r="L758" s="6" t="str">
        <f>OBV!H758</f>
        <v>CONFIRMED BEARISH</v>
      </c>
      <c r="M758" s="8">
        <f t="shared" si="110"/>
        <v>25</v>
      </c>
      <c r="N758" s="8">
        <f t="shared" si="111"/>
        <v>45</v>
      </c>
      <c r="O758" s="8">
        <f t="shared" si="112"/>
        <v>0</v>
      </c>
      <c r="P758" s="8">
        <f t="shared" si="113"/>
        <v>0</v>
      </c>
      <c r="Q758" s="9">
        <f t="shared" si="114"/>
        <v>24.5</v>
      </c>
      <c r="R758" s="9">
        <f t="shared" si="115"/>
        <v>14</v>
      </c>
      <c r="S758" s="9">
        <f t="shared" si="116"/>
        <v>10.5</v>
      </c>
      <c r="T758" s="9">
        <f t="shared" si="117"/>
        <v>17.5</v>
      </c>
      <c r="U758" s="8">
        <f t="shared" si="118"/>
        <v>16.333333333333332</v>
      </c>
      <c r="V758" s="8">
        <f t="shared" si="119"/>
        <v>16.625</v>
      </c>
    </row>
    <row r="759" spans="1:22" ht="13.5" x14ac:dyDescent="0.25">
      <c r="A759" s="3">
        <f>RSI!A759</f>
        <v>43411</v>
      </c>
      <c r="B759" s="2">
        <f>RSI!B759</f>
        <v>1.25</v>
      </c>
      <c r="C759" s="2">
        <f>RSI!I759</f>
        <v>25.425563589083353</v>
      </c>
      <c r="D759" s="2">
        <f>MACD!E759</f>
        <v>-1.7324703310066525E-3</v>
      </c>
      <c r="E759" s="2">
        <f>MACD!F759</f>
        <v>-3.9774133863208772E-3</v>
      </c>
      <c r="F759" s="2">
        <f>'Moving Avg'!D759</f>
        <v>1.2959999999999998</v>
      </c>
      <c r="G759" s="2">
        <f>'Moving Avg'!F759</f>
        <v>1.3294999999999999</v>
      </c>
      <c r="H759" s="2">
        <f>'Moving Avg'!G759</f>
        <v>1.4446000000000003</v>
      </c>
      <c r="I759" s="2">
        <f>'Moving Avg'!H759</f>
        <v>1.7473999999999983</v>
      </c>
      <c r="J759" s="6" t="str">
        <f>OBV!F759</f>
        <v>BEARISH</v>
      </c>
      <c r="K759" s="6" t="str">
        <f>OBV!G759</f>
        <v>WEAK</v>
      </c>
      <c r="L759" s="6" t="str">
        <f>OBV!H759</f>
        <v>CONFIRMED BEARISH</v>
      </c>
      <c r="M759" s="8">
        <f t="shared" si="110"/>
        <v>50</v>
      </c>
      <c r="N759" s="8">
        <f t="shared" si="111"/>
        <v>0</v>
      </c>
      <c r="O759" s="8">
        <f t="shared" si="112"/>
        <v>0</v>
      </c>
      <c r="P759" s="8">
        <f t="shared" si="113"/>
        <v>0</v>
      </c>
      <c r="Q759" s="9">
        <f t="shared" si="114"/>
        <v>17.5</v>
      </c>
      <c r="R759" s="9">
        <f t="shared" si="115"/>
        <v>10</v>
      </c>
      <c r="S759" s="9">
        <f t="shared" si="116"/>
        <v>7.5</v>
      </c>
      <c r="T759" s="9">
        <f t="shared" si="117"/>
        <v>12.5</v>
      </c>
      <c r="U759" s="8">
        <f t="shared" si="118"/>
        <v>11.666666666666666</v>
      </c>
      <c r="V759" s="8">
        <f t="shared" si="119"/>
        <v>11.875</v>
      </c>
    </row>
    <row r="760" spans="1:22" ht="13.5" x14ac:dyDescent="0.25">
      <c r="A760" s="3">
        <f>RSI!A760</f>
        <v>43412</v>
      </c>
      <c r="B760" s="2">
        <f>RSI!B760</f>
        <v>1.3</v>
      </c>
      <c r="C760" s="2">
        <f>RSI!I760</f>
        <v>39.122022828208728</v>
      </c>
      <c r="D760" s="2">
        <f>MACD!E760</f>
        <v>2.2394400535974412E-4</v>
      </c>
      <c r="E760" s="2">
        <f>MACD!F760</f>
        <v>-3.1371419079847529E-3</v>
      </c>
      <c r="F760" s="2">
        <f>'Moving Avg'!D760</f>
        <v>1.29</v>
      </c>
      <c r="G760" s="2">
        <f>'Moving Avg'!F760</f>
        <v>1.3295000000000001</v>
      </c>
      <c r="H760" s="2">
        <f>'Moving Avg'!G760</f>
        <v>1.4376000000000004</v>
      </c>
      <c r="I760" s="2">
        <f>'Moving Avg'!H760</f>
        <v>1.7452499999999986</v>
      </c>
      <c r="J760" s="6" t="str">
        <f>OBV!F760</f>
        <v>BEARISH</v>
      </c>
      <c r="K760" s="6" t="str">
        <f>OBV!G760</f>
        <v>WEAK</v>
      </c>
      <c r="L760" s="6" t="str">
        <f>OBV!H760</f>
        <v>CONFIRMED BEARISH</v>
      </c>
      <c r="M760" s="8">
        <f t="shared" si="110"/>
        <v>25</v>
      </c>
      <c r="N760" s="8">
        <f t="shared" si="111"/>
        <v>0</v>
      </c>
      <c r="O760" s="8">
        <f t="shared" si="112"/>
        <v>0</v>
      </c>
      <c r="P760" s="8">
        <f t="shared" si="113"/>
        <v>0</v>
      </c>
      <c r="Q760" s="9">
        <f t="shared" si="114"/>
        <v>8.75</v>
      </c>
      <c r="R760" s="9">
        <f t="shared" si="115"/>
        <v>5</v>
      </c>
      <c r="S760" s="9">
        <f t="shared" si="116"/>
        <v>3.75</v>
      </c>
      <c r="T760" s="9">
        <f t="shared" si="117"/>
        <v>6.25</v>
      </c>
      <c r="U760" s="8">
        <f t="shared" si="118"/>
        <v>5.833333333333333</v>
      </c>
      <c r="V760" s="8">
        <f t="shared" si="119"/>
        <v>5.9375</v>
      </c>
    </row>
    <row r="761" spans="1:22" ht="13.5" x14ac:dyDescent="0.25">
      <c r="A761" s="3">
        <f>RSI!A761</f>
        <v>43413</v>
      </c>
      <c r="B761" s="2">
        <f>RSI!B761</f>
        <v>1.3</v>
      </c>
      <c r="C761" s="2">
        <f>RSI!I761</f>
        <v>39.122022828208728</v>
      </c>
      <c r="D761" s="2">
        <f>MACD!E761</f>
        <v>2.2100356477510186E-3</v>
      </c>
      <c r="E761" s="2">
        <f>MACD!F761</f>
        <v>-2.0677063968375987E-3</v>
      </c>
      <c r="F761" s="2">
        <f>'Moving Avg'!D761</f>
        <v>1.29</v>
      </c>
      <c r="G761" s="2">
        <f>'Moving Avg'!F761</f>
        <v>1.3270000000000002</v>
      </c>
      <c r="H761" s="2">
        <f>'Moving Avg'!G761</f>
        <v>1.4308000000000005</v>
      </c>
      <c r="I761" s="2">
        <f>'Moving Avg'!H761</f>
        <v>1.7432499999999989</v>
      </c>
      <c r="J761" s="6" t="str">
        <f>OBV!F761</f>
        <v>BULLISH</v>
      </c>
      <c r="K761" s="6" t="str">
        <f>OBV!G761</f>
        <v>NEUTRAL</v>
      </c>
      <c r="L761" s="6" t="str">
        <f>OBV!H761</f>
        <v>NEUTRAL</v>
      </c>
      <c r="M761" s="8">
        <f t="shared" si="110"/>
        <v>25</v>
      </c>
      <c r="N761" s="8">
        <f t="shared" si="111"/>
        <v>0</v>
      </c>
      <c r="O761" s="8">
        <f t="shared" si="112"/>
        <v>0</v>
      </c>
      <c r="P761" s="8">
        <f t="shared" si="113"/>
        <v>49.5</v>
      </c>
      <c r="Q761" s="9">
        <f t="shared" si="114"/>
        <v>16.175000000000001</v>
      </c>
      <c r="R761" s="9">
        <f t="shared" si="115"/>
        <v>17.375</v>
      </c>
      <c r="S761" s="9">
        <f t="shared" si="116"/>
        <v>26.025000000000002</v>
      </c>
      <c r="T761" s="9">
        <f t="shared" si="117"/>
        <v>18.625</v>
      </c>
      <c r="U761" s="8">
        <f t="shared" si="118"/>
        <v>19.858333333333334</v>
      </c>
      <c r="V761" s="8">
        <f t="shared" si="119"/>
        <v>19.55</v>
      </c>
    </row>
    <row r="762" spans="1:22" ht="13.5" x14ac:dyDescent="0.25">
      <c r="A762" s="3">
        <f>RSI!A762</f>
        <v>43416</v>
      </c>
      <c r="B762" s="2">
        <f>RSI!B762</f>
        <v>1.33</v>
      </c>
      <c r="C762" s="2">
        <f>RSI!I762</f>
        <v>46.020705248295243</v>
      </c>
      <c r="D762" s="2">
        <f>MACD!E762</f>
        <v>1.9745229955190347E-3</v>
      </c>
      <c r="E762" s="2">
        <f>MACD!F762</f>
        <v>-1.2592605183662721E-3</v>
      </c>
      <c r="F762" s="2">
        <f>'Moving Avg'!D762</f>
        <v>1.2959999999999998</v>
      </c>
      <c r="G762" s="2">
        <f>'Moving Avg'!F762</f>
        <v>1.3260000000000001</v>
      </c>
      <c r="H762" s="2">
        <f>'Moving Avg'!G762</f>
        <v>1.4254000000000002</v>
      </c>
      <c r="I762" s="2">
        <f>'Moving Avg'!H762</f>
        <v>1.7413999999999985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  <c r="M762" s="8">
        <f t="shared" si="110"/>
        <v>25</v>
      </c>
      <c r="N762" s="8">
        <f t="shared" si="111"/>
        <v>0</v>
      </c>
      <c r="O762" s="8">
        <f t="shared" si="112"/>
        <v>0</v>
      </c>
      <c r="P762" s="8">
        <f t="shared" si="113"/>
        <v>83.5</v>
      </c>
      <c r="Q762" s="9">
        <f t="shared" si="114"/>
        <v>21.274999999999999</v>
      </c>
      <c r="R762" s="9">
        <f t="shared" si="115"/>
        <v>25.875</v>
      </c>
      <c r="S762" s="9">
        <f t="shared" si="116"/>
        <v>41.325000000000003</v>
      </c>
      <c r="T762" s="9">
        <f t="shared" si="117"/>
        <v>27.125</v>
      </c>
      <c r="U762" s="8">
        <f t="shared" si="118"/>
        <v>29.491666666666664</v>
      </c>
      <c r="V762" s="8">
        <f t="shared" si="119"/>
        <v>28.9</v>
      </c>
    </row>
    <row r="763" spans="1:22" ht="13.5" x14ac:dyDescent="0.25">
      <c r="A763" s="3">
        <f>RSI!A763</f>
        <v>43417</v>
      </c>
      <c r="B763" s="2">
        <f>RSI!B763</f>
        <v>1.33</v>
      </c>
      <c r="C763" s="2">
        <f>RSI!I763</f>
        <v>46.020705248295243</v>
      </c>
      <c r="D763" s="2">
        <f>MACD!E763</f>
        <v>1.8814629631946911E-3</v>
      </c>
      <c r="E763" s="2">
        <f>MACD!F763</f>
        <v>-6.3111582205407956E-4</v>
      </c>
      <c r="F763" s="2">
        <f>'Moving Avg'!D763</f>
        <v>1.302</v>
      </c>
      <c r="G763" s="2">
        <f>'Moving Avg'!F763</f>
        <v>1.323</v>
      </c>
      <c r="H763" s="2">
        <f>'Moving Avg'!G763</f>
        <v>1.4200000000000004</v>
      </c>
      <c r="I763" s="2">
        <f>'Moving Avg'!H763</f>
        <v>1.7395999999999987</v>
      </c>
      <c r="J763" s="6" t="str">
        <f>OBV!F763</f>
        <v>BULLISH</v>
      </c>
      <c r="K763" s="6" t="str">
        <f>OBV!G763</f>
        <v>NEUTRAL</v>
      </c>
      <c r="L763" s="6" t="str">
        <f>OBV!H763</f>
        <v>CONFIRMED BULLISH</v>
      </c>
      <c r="M763" s="8">
        <f t="shared" si="110"/>
        <v>25</v>
      </c>
      <c r="N763" s="8">
        <f t="shared" si="111"/>
        <v>0</v>
      </c>
      <c r="O763" s="8">
        <f t="shared" si="112"/>
        <v>0</v>
      </c>
      <c r="P763" s="8">
        <f t="shared" si="113"/>
        <v>83.5</v>
      </c>
      <c r="Q763" s="9">
        <f t="shared" si="114"/>
        <v>21.274999999999999</v>
      </c>
      <c r="R763" s="9">
        <f t="shared" si="115"/>
        <v>25.875</v>
      </c>
      <c r="S763" s="9">
        <f t="shared" si="116"/>
        <v>41.325000000000003</v>
      </c>
      <c r="T763" s="9">
        <f t="shared" si="117"/>
        <v>27.125</v>
      </c>
      <c r="U763" s="8">
        <f t="shared" si="118"/>
        <v>29.491666666666664</v>
      </c>
      <c r="V763" s="8">
        <f t="shared" si="119"/>
        <v>28.9</v>
      </c>
    </row>
    <row r="764" spans="1:22" ht="13.5" x14ac:dyDescent="0.25">
      <c r="A764" s="3">
        <f>RSI!A764</f>
        <v>43418</v>
      </c>
      <c r="B764" s="2">
        <f>RSI!B764</f>
        <v>1.3</v>
      </c>
      <c r="C764" s="2">
        <f>RSI!I764</f>
        <v>40.675023295579329</v>
      </c>
      <c r="D764" s="2">
        <f>MACD!E764</f>
        <v>2.5848323058101919E-3</v>
      </c>
      <c r="E764" s="2">
        <f>MACD!F764</f>
        <v>1.2073803518774661E-5</v>
      </c>
      <c r="F764" s="2">
        <f>'Moving Avg'!D764</f>
        <v>1.3119999999999998</v>
      </c>
      <c r="G764" s="2">
        <f>'Moving Avg'!F764</f>
        <v>1.3205</v>
      </c>
      <c r="H764" s="2">
        <f>'Moving Avg'!G764</f>
        <v>1.4141999999999999</v>
      </c>
      <c r="I764" s="2">
        <f>'Moving Avg'!H764</f>
        <v>1.7378999999999989</v>
      </c>
      <c r="J764" s="6" t="str">
        <f>OBV!F764</f>
        <v>BEARISH</v>
      </c>
      <c r="K764" s="6" t="str">
        <f>OBV!G764</f>
        <v>NEUTRAL</v>
      </c>
      <c r="L764" s="6" t="str">
        <f>OBV!H764</f>
        <v>BEARISH DIVERGENCE</v>
      </c>
      <c r="M764" s="8">
        <f t="shared" si="110"/>
        <v>25</v>
      </c>
      <c r="N764" s="8">
        <f t="shared" si="111"/>
        <v>0</v>
      </c>
      <c r="O764" s="8">
        <f t="shared" si="112"/>
        <v>0</v>
      </c>
      <c r="P764" s="8">
        <f t="shared" si="113"/>
        <v>16.5</v>
      </c>
      <c r="Q764" s="9">
        <f t="shared" si="114"/>
        <v>11.225</v>
      </c>
      <c r="R764" s="9">
        <f t="shared" si="115"/>
        <v>9.125</v>
      </c>
      <c r="S764" s="9">
        <f t="shared" si="116"/>
        <v>11.175000000000001</v>
      </c>
      <c r="T764" s="9">
        <f t="shared" si="117"/>
        <v>10.375</v>
      </c>
      <c r="U764" s="8">
        <f t="shared" si="118"/>
        <v>10.508333333333335</v>
      </c>
      <c r="V764" s="8">
        <f t="shared" si="119"/>
        <v>10.475000000000001</v>
      </c>
    </row>
    <row r="765" spans="1:22" ht="13.5" x14ac:dyDescent="0.25">
      <c r="A765" s="3">
        <f>RSI!A765</f>
        <v>43419</v>
      </c>
      <c r="B765" s="2">
        <f>RSI!B765</f>
        <v>1.3</v>
      </c>
      <c r="C765" s="2">
        <f>RSI!I765</f>
        <v>40.675023295579322</v>
      </c>
      <c r="D765" s="2">
        <f>MACD!E765</f>
        <v>3.4483287160553822E-3</v>
      </c>
      <c r="E765" s="2">
        <f>MACD!F765</f>
        <v>6.9932478602609618E-4</v>
      </c>
      <c r="F765" s="2">
        <f>'Moving Avg'!D765</f>
        <v>1.3119999999999998</v>
      </c>
      <c r="G765" s="2">
        <f>'Moving Avg'!F765</f>
        <v>1.3195000000000001</v>
      </c>
      <c r="H765" s="2">
        <f>'Moving Avg'!G765</f>
        <v>1.4077999999999999</v>
      </c>
      <c r="I765" s="2">
        <f>'Moving Avg'!H765</f>
        <v>1.7358999999999987</v>
      </c>
      <c r="J765" s="6" t="str">
        <f>OBV!F765</f>
        <v>BEARISH</v>
      </c>
      <c r="K765" s="6" t="str">
        <f>OBV!G765</f>
        <v>NEUTRAL</v>
      </c>
      <c r="L765" s="6" t="str">
        <f>OBV!H765</f>
        <v>NEUTRAL</v>
      </c>
      <c r="M765" s="8">
        <f t="shared" si="110"/>
        <v>25</v>
      </c>
      <c r="N765" s="8">
        <f t="shared" si="111"/>
        <v>0</v>
      </c>
      <c r="O765" s="8">
        <f t="shared" si="112"/>
        <v>0</v>
      </c>
      <c r="P765" s="8">
        <f t="shared" si="113"/>
        <v>16.5</v>
      </c>
      <c r="Q765" s="9">
        <f t="shared" si="114"/>
        <v>11.225</v>
      </c>
      <c r="R765" s="9">
        <f t="shared" si="115"/>
        <v>9.125</v>
      </c>
      <c r="S765" s="9">
        <f t="shared" si="116"/>
        <v>11.175000000000001</v>
      </c>
      <c r="T765" s="9">
        <f t="shared" si="117"/>
        <v>10.375</v>
      </c>
      <c r="U765" s="8">
        <f t="shared" si="118"/>
        <v>10.508333333333335</v>
      </c>
      <c r="V765" s="8">
        <f t="shared" si="119"/>
        <v>10.475000000000001</v>
      </c>
    </row>
    <row r="766" spans="1:22" ht="13.5" x14ac:dyDescent="0.25">
      <c r="A766" s="3">
        <f>RSI!A766</f>
        <v>43420</v>
      </c>
      <c r="B766" s="2">
        <f>RSI!B766</f>
        <v>1.3</v>
      </c>
      <c r="C766" s="2">
        <f>RSI!I766</f>
        <v>40.675023295579322</v>
      </c>
      <c r="D766" s="2">
        <f>MACD!E766</f>
        <v>-1.8794422424894819E-4</v>
      </c>
      <c r="E766" s="2">
        <f>MACD!F766</f>
        <v>5.2187098397108735E-4</v>
      </c>
      <c r="F766" s="2">
        <f>'Moving Avg'!D766</f>
        <v>1.3119999999999998</v>
      </c>
      <c r="G766" s="2">
        <f>'Moving Avg'!F766</f>
        <v>1.3175000000000003</v>
      </c>
      <c r="H766" s="2">
        <f>'Moving Avg'!G766</f>
        <v>1.4006000000000001</v>
      </c>
      <c r="I766" s="2">
        <f>'Moving Avg'!H766</f>
        <v>1.7338999999999987</v>
      </c>
      <c r="J766" s="6" t="str">
        <f>OBV!F766</f>
        <v>BEARISH</v>
      </c>
      <c r="K766" s="6" t="str">
        <f>OBV!G766</f>
        <v>NEUTRAL</v>
      </c>
      <c r="L766" s="6" t="str">
        <f>OBV!H766</f>
        <v>NEUTRAL</v>
      </c>
      <c r="M766" s="8">
        <f t="shared" si="110"/>
        <v>25</v>
      </c>
      <c r="N766" s="8">
        <f t="shared" si="111"/>
        <v>45</v>
      </c>
      <c r="O766" s="8">
        <f t="shared" si="112"/>
        <v>0</v>
      </c>
      <c r="P766" s="8">
        <f t="shared" si="113"/>
        <v>16.5</v>
      </c>
      <c r="Q766" s="9">
        <f t="shared" si="114"/>
        <v>26.975000000000001</v>
      </c>
      <c r="R766" s="9">
        <f t="shared" si="115"/>
        <v>18.125</v>
      </c>
      <c r="S766" s="9">
        <f t="shared" si="116"/>
        <v>17.925000000000001</v>
      </c>
      <c r="T766" s="9">
        <f t="shared" si="117"/>
        <v>21.625</v>
      </c>
      <c r="U766" s="8">
        <f t="shared" si="118"/>
        <v>21.008333333333336</v>
      </c>
      <c r="V766" s="8">
        <f t="shared" si="119"/>
        <v>21.162500000000001</v>
      </c>
    </row>
    <row r="767" spans="1:22" ht="13.5" x14ac:dyDescent="0.25">
      <c r="A767" s="3">
        <f>RSI!A767</f>
        <v>43423</v>
      </c>
      <c r="B767" s="2">
        <f>RSI!B767</f>
        <v>1.35</v>
      </c>
      <c r="C767" s="2">
        <f>RSI!I767</f>
        <v>52.226547113617102</v>
      </c>
      <c r="D767" s="2">
        <f>MACD!E767</f>
        <v>-6.7384379042680909E-3</v>
      </c>
      <c r="E767" s="2">
        <f>MACD!F767</f>
        <v>-9.3019079367674825E-4</v>
      </c>
      <c r="F767" s="2">
        <f>'Moving Avg'!D767</f>
        <v>1.3160000000000001</v>
      </c>
      <c r="G767" s="2">
        <f>'Moving Avg'!F767</f>
        <v>1.3180000000000001</v>
      </c>
      <c r="H767" s="2">
        <f>'Moving Avg'!G767</f>
        <v>1.3951999999999998</v>
      </c>
      <c r="I767" s="2">
        <f>'Moving Avg'!H767</f>
        <v>1.7321499999999985</v>
      </c>
      <c r="J767" s="6" t="str">
        <f>OBV!F767</f>
        <v>BEARISH</v>
      </c>
      <c r="K767" s="6" t="str">
        <f>OBV!G767</f>
        <v>NEUTRAL</v>
      </c>
      <c r="L767" s="6" t="str">
        <f>OBV!H767</f>
        <v>BEARISH DIVERGENCE</v>
      </c>
      <c r="M767" s="8">
        <f t="shared" si="110"/>
        <v>25</v>
      </c>
      <c r="N767" s="8">
        <f t="shared" si="111"/>
        <v>45</v>
      </c>
      <c r="O767" s="8">
        <f t="shared" si="112"/>
        <v>0</v>
      </c>
      <c r="P767" s="8">
        <f t="shared" si="113"/>
        <v>16.5</v>
      </c>
      <c r="Q767" s="9">
        <f t="shared" si="114"/>
        <v>26.975000000000001</v>
      </c>
      <c r="R767" s="9">
        <f t="shared" si="115"/>
        <v>18.125</v>
      </c>
      <c r="S767" s="9">
        <f t="shared" si="116"/>
        <v>17.925000000000001</v>
      </c>
      <c r="T767" s="9">
        <f t="shared" si="117"/>
        <v>21.625</v>
      </c>
      <c r="U767" s="8">
        <f t="shared" si="118"/>
        <v>21.008333333333336</v>
      </c>
      <c r="V767" s="8">
        <f t="shared" si="119"/>
        <v>21.162500000000001</v>
      </c>
    </row>
    <row r="768" spans="1:22" ht="13.5" x14ac:dyDescent="0.25">
      <c r="A768" s="3">
        <f>RSI!A768</f>
        <v>43425</v>
      </c>
      <c r="B768" s="2">
        <f>RSI!B768</f>
        <v>1.36</v>
      </c>
      <c r="C768" s="2">
        <f>RSI!I768</f>
        <v>54.149465208268417</v>
      </c>
      <c r="D768" s="2">
        <f>MACD!E768</f>
        <v>-1.3104341067767367E-2</v>
      </c>
      <c r="E768" s="2">
        <f>MACD!F768</f>
        <v>-3.3650208484948723E-3</v>
      </c>
      <c r="F768" s="2">
        <f>'Moving Avg'!D768</f>
        <v>1.3220000000000001</v>
      </c>
      <c r="G768" s="2">
        <f>'Moving Avg'!F768</f>
        <v>1.3190000000000004</v>
      </c>
      <c r="H768" s="2">
        <f>'Moving Avg'!G768</f>
        <v>1.3896000000000002</v>
      </c>
      <c r="I768" s="2">
        <f>'Moving Avg'!H768</f>
        <v>1.7306999999999988</v>
      </c>
      <c r="J768" s="6" t="str">
        <f>OBV!F768</f>
        <v>BULLISH</v>
      </c>
      <c r="K768" s="6" t="str">
        <f>OBV!G768</f>
        <v>STRONG</v>
      </c>
      <c r="L768" s="6" t="str">
        <f>OBV!H768</f>
        <v>CONFIRMED BULLISH</v>
      </c>
      <c r="M768" s="8">
        <f t="shared" si="110"/>
        <v>25</v>
      </c>
      <c r="N768" s="8">
        <f t="shared" si="111"/>
        <v>45</v>
      </c>
      <c r="O768" s="8">
        <f t="shared" si="112"/>
        <v>0</v>
      </c>
      <c r="P768" s="8">
        <f t="shared" si="113"/>
        <v>100</v>
      </c>
      <c r="Q768" s="9">
        <f t="shared" si="114"/>
        <v>39.5</v>
      </c>
      <c r="R768" s="9">
        <f t="shared" si="115"/>
        <v>39</v>
      </c>
      <c r="S768" s="9">
        <f t="shared" si="116"/>
        <v>55.5</v>
      </c>
      <c r="T768" s="9">
        <f t="shared" si="117"/>
        <v>42.5</v>
      </c>
      <c r="U768" s="8">
        <f t="shared" si="118"/>
        <v>44.666666666666664</v>
      </c>
      <c r="V768" s="8">
        <f t="shared" si="119"/>
        <v>44.125</v>
      </c>
    </row>
    <row r="769" spans="1:22" ht="13.5" x14ac:dyDescent="0.25">
      <c r="A769" s="3">
        <f>RSI!A769</f>
        <v>43426</v>
      </c>
      <c r="B769" s="2">
        <f>RSI!B769</f>
        <v>1.36</v>
      </c>
      <c r="C769" s="2">
        <f>RSI!I769</f>
        <v>54.149465208268417</v>
      </c>
      <c r="D769" s="2">
        <f>MACD!E769</f>
        <v>-2.6318603192243772E-2</v>
      </c>
      <c r="E769" s="2">
        <f>MACD!F769</f>
        <v>-7.9557373172446533E-3</v>
      </c>
      <c r="F769" s="2">
        <f>'Moving Avg'!D769</f>
        <v>1.3340000000000001</v>
      </c>
      <c r="G769" s="2">
        <f>'Moving Avg'!F769</f>
        <v>1.32</v>
      </c>
      <c r="H769" s="2">
        <f>'Moving Avg'!G769</f>
        <v>1.3840000000000001</v>
      </c>
      <c r="I769" s="2">
        <f>'Moving Avg'!H769</f>
        <v>1.7292999999999989</v>
      </c>
      <c r="J769" s="6" t="str">
        <f>OBV!F769</f>
        <v>BULLISH</v>
      </c>
      <c r="K769" s="6" t="str">
        <f>OBV!G769</f>
        <v>STRONG</v>
      </c>
      <c r="L769" s="6" t="str">
        <f>OBV!H769</f>
        <v>CONFIRMED BULLISH</v>
      </c>
      <c r="M769" s="8">
        <f t="shared" si="110"/>
        <v>25</v>
      </c>
      <c r="N769" s="8">
        <f t="shared" si="111"/>
        <v>45</v>
      </c>
      <c r="O769" s="8">
        <f t="shared" si="112"/>
        <v>0</v>
      </c>
      <c r="P769" s="8">
        <f t="shared" si="113"/>
        <v>100</v>
      </c>
      <c r="Q769" s="9">
        <f t="shared" si="114"/>
        <v>39.5</v>
      </c>
      <c r="R769" s="9">
        <f t="shared" si="115"/>
        <v>39</v>
      </c>
      <c r="S769" s="9">
        <f t="shared" si="116"/>
        <v>55.5</v>
      </c>
      <c r="T769" s="9">
        <f t="shared" si="117"/>
        <v>42.5</v>
      </c>
      <c r="U769" s="8">
        <f t="shared" si="118"/>
        <v>44.666666666666664</v>
      </c>
      <c r="V769" s="8">
        <f t="shared" si="119"/>
        <v>44.125</v>
      </c>
    </row>
    <row r="770" spans="1:22" ht="13.5" x14ac:dyDescent="0.25">
      <c r="A770" s="3">
        <f>RSI!A770</f>
        <v>43427</v>
      </c>
      <c r="B770" s="2">
        <f>RSI!B770</f>
        <v>1.39</v>
      </c>
      <c r="C770" s="2">
        <f>RSI!I770</f>
        <v>59.78178798366713</v>
      </c>
      <c r="D770" s="2">
        <f>MACD!E770</f>
        <v>-3.2155206244842249E-2</v>
      </c>
      <c r="E770" s="2">
        <f>MACD!F770</f>
        <v>-1.2795631102764174E-2</v>
      </c>
      <c r="F770" s="2">
        <f>'Moving Avg'!D770</f>
        <v>1.3520000000000001</v>
      </c>
      <c r="G770" s="2">
        <f>'Moving Avg'!F770</f>
        <v>1.3225000000000002</v>
      </c>
      <c r="H770" s="2">
        <f>'Moving Avg'!G770</f>
        <v>1.3797999999999999</v>
      </c>
      <c r="I770" s="2">
        <f>'Moving Avg'!H770</f>
        <v>1.7282499999999987</v>
      </c>
      <c r="J770" s="6" t="str">
        <f>OBV!F770</f>
        <v>BULLISH</v>
      </c>
      <c r="K770" s="6" t="str">
        <f>OBV!G770</f>
        <v>STRONG</v>
      </c>
      <c r="L770" s="6" t="str">
        <f>OBV!H770</f>
        <v>CONFIRMED BULLISH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45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100</v>
      </c>
      <c r="Q770" s="9">
        <f t="shared" si="114"/>
        <v>39.5</v>
      </c>
      <c r="R770" s="9">
        <f t="shared" si="115"/>
        <v>39</v>
      </c>
      <c r="S770" s="9">
        <f t="shared" si="116"/>
        <v>55.5</v>
      </c>
      <c r="T770" s="9">
        <f t="shared" si="117"/>
        <v>42.5</v>
      </c>
      <c r="U770" s="8">
        <f t="shared" si="118"/>
        <v>44.666666666666664</v>
      </c>
      <c r="V770" s="8">
        <f t="shared" si="119"/>
        <v>44.125</v>
      </c>
    </row>
    <row r="771" spans="1:22" ht="13.5" x14ac:dyDescent="0.25">
      <c r="A771" s="3">
        <f>RSI!A771</f>
        <v>43430</v>
      </c>
      <c r="B771" s="2">
        <f>RSI!B771</f>
        <v>1.35</v>
      </c>
      <c r="C771" s="2">
        <f>RSI!I771</f>
        <v>50.818130837281544</v>
      </c>
      <c r="D771" s="2">
        <f>MACD!E771</f>
        <v>-3.4424280360184856E-2</v>
      </c>
      <c r="E771" s="2">
        <f>MACD!F771</f>
        <v>-1.7121360954248311E-2</v>
      </c>
      <c r="F771" s="2">
        <f>'Moving Avg'!D771</f>
        <v>1.3620000000000001</v>
      </c>
      <c r="G771" s="2">
        <f>'Moving Avg'!F771</f>
        <v>1.3230000000000002</v>
      </c>
      <c r="H771" s="2">
        <f>'Moving Avg'!G771</f>
        <v>1.3755999999999999</v>
      </c>
      <c r="I771" s="2">
        <f>'Moving Avg'!H771</f>
        <v>1.727199999999999</v>
      </c>
      <c r="J771" s="6" t="str">
        <f>OBV!F771</f>
        <v>BULLISH</v>
      </c>
      <c r="K771" s="6" t="str">
        <f>OBV!G771</f>
        <v>STRONG</v>
      </c>
      <c r="L771" s="6" t="str">
        <f>OBV!H771</f>
        <v>CONFIRMED BULLISH</v>
      </c>
      <c r="M771" s="8">
        <f t="shared" si="120"/>
        <v>25</v>
      </c>
      <c r="N771" s="8">
        <f t="shared" si="121"/>
        <v>45</v>
      </c>
      <c r="O771" s="8">
        <f t="shared" si="122"/>
        <v>0</v>
      </c>
      <c r="P771" s="8">
        <f t="shared" si="123"/>
        <v>100</v>
      </c>
      <c r="Q771" s="9">
        <f t="shared" ref="Q771:Q834" si="124">0.35*M771+N771*0.35+O771*0.15+P771*0.15</f>
        <v>39.5</v>
      </c>
      <c r="R771" s="9">
        <f t="shared" ref="R771:R834" si="125">M771*0.2+N771*0.2+O771*0.35+P771*0.25</f>
        <v>39</v>
      </c>
      <c r="S771" s="9">
        <f t="shared" ref="S771:S834" si="126">M771*0.15+N771*0.15+O771*0.25+P771*0.45</f>
        <v>55.5</v>
      </c>
      <c r="T771" s="9">
        <f t="shared" ref="T771:T834" si="127">0.25*SUM(M771:P771)</f>
        <v>42.5</v>
      </c>
      <c r="U771" s="8">
        <f t="shared" ref="U771:U834" si="128">SUM(Q771:S771)/3</f>
        <v>44.666666666666664</v>
      </c>
      <c r="V771" s="8">
        <f t="shared" ref="V771:V834" si="129">SUM(Q771:T771)/4</f>
        <v>44.125</v>
      </c>
    </row>
    <row r="772" spans="1:22" ht="13.5" x14ac:dyDescent="0.25">
      <c r="A772" s="3">
        <f>RSI!A772</f>
        <v>43431</v>
      </c>
      <c r="B772" s="2">
        <f>RSI!B772</f>
        <v>1.39</v>
      </c>
      <c r="C772" s="2">
        <f>RSI!I772</f>
        <v>57.655621999088829</v>
      </c>
      <c r="D772" s="2">
        <f>MACD!E772</f>
        <v>-3.4727124406561893E-2</v>
      </c>
      <c r="E772" s="2">
        <f>MACD!F772</f>
        <v>-2.0642513644711029E-2</v>
      </c>
      <c r="F772" s="2">
        <f>'Moving Avg'!D772</f>
        <v>1.37</v>
      </c>
      <c r="G772" s="2">
        <f>'Moving Avg'!F772</f>
        <v>1.3255000000000003</v>
      </c>
      <c r="H772" s="2">
        <f>'Moving Avg'!G772</f>
        <v>1.3730000000000002</v>
      </c>
      <c r="I772" s="2">
        <f>'Moving Avg'!H772</f>
        <v>1.7265499999999989</v>
      </c>
      <c r="J772" s="6" t="str">
        <f>OBV!F772</f>
        <v>BULLISH</v>
      </c>
      <c r="K772" s="6" t="str">
        <f>OBV!G772</f>
        <v>STRONG</v>
      </c>
      <c r="L772" s="6" t="str">
        <f>OBV!H772</f>
        <v>CONFIRMED BULLISH</v>
      </c>
      <c r="M772" s="8">
        <f t="shared" si="120"/>
        <v>25</v>
      </c>
      <c r="N772" s="8">
        <f t="shared" si="121"/>
        <v>45</v>
      </c>
      <c r="O772" s="8">
        <f t="shared" si="122"/>
        <v>0</v>
      </c>
      <c r="P772" s="8">
        <f t="shared" si="123"/>
        <v>100</v>
      </c>
      <c r="Q772" s="9">
        <f t="shared" si="124"/>
        <v>39.5</v>
      </c>
      <c r="R772" s="9">
        <f t="shared" si="125"/>
        <v>39</v>
      </c>
      <c r="S772" s="9">
        <f t="shared" si="126"/>
        <v>55.5</v>
      </c>
      <c r="T772" s="9">
        <f t="shared" si="127"/>
        <v>42.5</v>
      </c>
      <c r="U772" s="8">
        <f t="shared" si="128"/>
        <v>44.666666666666664</v>
      </c>
      <c r="V772" s="8">
        <f t="shared" si="129"/>
        <v>44.125</v>
      </c>
    </row>
    <row r="773" spans="1:22" ht="13.5" x14ac:dyDescent="0.25">
      <c r="A773" s="3">
        <f>RSI!A773</f>
        <v>43432</v>
      </c>
      <c r="B773" s="2">
        <f>RSI!B773</f>
        <v>1.46</v>
      </c>
      <c r="C773" s="2">
        <f>RSI!I773</f>
        <v>66.446821683548308</v>
      </c>
      <c r="D773" s="2">
        <f>MACD!E773</f>
        <v>-4.0437590546526181E-2</v>
      </c>
      <c r="E773" s="2">
        <f>MACD!F773</f>
        <v>-2.4601529025074061E-2</v>
      </c>
      <c r="F773" s="2">
        <f>'Moving Avg'!D773</f>
        <v>1.39</v>
      </c>
      <c r="G773" s="2">
        <f>'Moving Avg'!F773</f>
        <v>1.3315000000000003</v>
      </c>
      <c r="H773" s="2">
        <f>'Moving Avg'!G773</f>
        <v>1.3717999999999997</v>
      </c>
      <c r="I773" s="2">
        <f>'Moving Avg'!H773</f>
        <v>1.7263499999999987</v>
      </c>
      <c r="J773" s="6" t="str">
        <f>OBV!F773</f>
        <v>BULLISH</v>
      </c>
      <c r="K773" s="6" t="str">
        <f>OBV!G773</f>
        <v>STRONG</v>
      </c>
      <c r="L773" s="6" t="str">
        <f>OBV!H773</f>
        <v>CONFIRMED BULLISH</v>
      </c>
      <c r="M773" s="8">
        <f t="shared" si="120"/>
        <v>25</v>
      </c>
      <c r="N773" s="8">
        <f t="shared" si="121"/>
        <v>45</v>
      </c>
      <c r="O773" s="8">
        <f t="shared" si="122"/>
        <v>0</v>
      </c>
      <c r="P773" s="8">
        <f t="shared" si="123"/>
        <v>100</v>
      </c>
      <c r="Q773" s="9">
        <f t="shared" si="124"/>
        <v>39.5</v>
      </c>
      <c r="R773" s="9">
        <f t="shared" si="125"/>
        <v>39</v>
      </c>
      <c r="S773" s="9">
        <f t="shared" si="126"/>
        <v>55.5</v>
      </c>
      <c r="T773" s="9">
        <f t="shared" si="127"/>
        <v>42.5</v>
      </c>
      <c r="U773" s="8">
        <f t="shared" si="128"/>
        <v>44.666666666666664</v>
      </c>
      <c r="V773" s="8">
        <f t="shared" si="129"/>
        <v>44.125</v>
      </c>
    </row>
    <row r="774" spans="1:22" ht="13.5" x14ac:dyDescent="0.25">
      <c r="A774" s="3">
        <f>RSI!A774</f>
        <v>43433</v>
      </c>
      <c r="B774" s="2">
        <f>RSI!B774</f>
        <v>1.54</v>
      </c>
      <c r="C774" s="2">
        <f>RSI!I774</f>
        <v>73.275524436659083</v>
      </c>
      <c r="D774" s="2">
        <f>MACD!E774</f>
        <v>-5.6473567259643254E-2</v>
      </c>
      <c r="E774" s="2">
        <f>MACD!F774</f>
        <v>-3.0975936671987902E-2</v>
      </c>
      <c r="F774" s="2">
        <f>'Moving Avg'!D774</f>
        <v>1.4259999999999999</v>
      </c>
      <c r="G774" s="2">
        <f>'Moving Avg'!F774</f>
        <v>1.3420000000000001</v>
      </c>
      <c r="H774" s="2">
        <f>'Moving Avg'!G774</f>
        <v>1.3724000000000001</v>
      </c>
      <c r="I774" s="2">
        <f>'Moving Avg'!H774</f>
        <v>1.7267499999999989</v>
      </c>
      <c r="J774" s="6" t="str">
        <f>OBV!F774</f>
        <v>BULLISH</v>
      </c>
      <c r="K774" s="6" t="str">
        <f>OBV!G774</f>
        <v>STRONG</v>
      </c>
      <c r="L774" s="6" t="str">
        <f>OBV!H774</f>
        <v>CONFIRMED BULLISH</v>
      </c>
      <c r="M774" s="8">
        <f t="shared" si="120"/>
        <v>0</v>
      </c>
      <c r="N774" s="8">
        <f t="shared" si="121"/>
        <v>100</v>
      </c>
      <c r="O774" s="8">
        <f t="shared" si="122"/>
        <v>0</v>
      </c>
      <c r="P774" s="8">
        <f t="shared" si="123"/>
        <v>100</v>
      </c>
      <c r="Q774" s="9">
        <f t="shared" si="124"/>
        <v>50</v>
      </c>
      <c r="R774" s="9">
        <f t="shared" si="125"/>
        <v>45</v>
      </c>
      <c r="S774" s="9">
        <f t="shared" si="126"/>
        <v>60</v>
      </c>
      <c r="T774" s="9">
        <f t="shared" si="127"/>
        <v>50</v>
      </c>
      <c r="U774" s="8">
        <f t="shared" si="128"/>
        <v>51.666666666666664</v>
      </c>
      <c r="V774" s="8">
        <f t="shared" si="129"/>
        <v>51.25</v>
      </c>
    </row>
    <row r="775" spans="1:22" ht="13.5" x14ac:dyDescent="0.25">
      <c r="A775" s="3">
        <f>RSI!A775</f>
        <v>43434</v>
      </c>
      <c r="B775" s="2">
        <f>RSI!B775</f>
        <v>1.54</v>
      </c>
      <c r="C775" s="2">
        <f>RSI!I775</f>
        <v>73.275524436659083</v>
      </c>
      <c r="D775" s="2">
        <f>MACD!E775</f>
        <v>-7.1128835997730455E-2</v>
      </c>
      <c r="E775" s="2">
        <f>MACD!F775</f>
        <v>-3.900651653713641E-2</v>
      </c>
      <c r="F775" s="2">
        <f>'Moving Avg'!D775</f>
        <v>1.456</v>
      </c>
      <c r="G775" s="2">
        <f>'Moving Avg'!F775</f>
        <v>1.3525000000000003</v>
      </c>
      <c r="H775" s="2">
        <f>'Moving Avg'!G775</f>
        <v>1.3714</v>
      </c>
      <c r="I775" s="2">
        <f>'Moving Avg'!H775</f>
        <v>1.727199999999999</v>
      </c>
      <c r="J775" s="6" t="str">
        <f>OBV!F775</f>
        <v>BULLISH</v>
      </c>
      <c r="K775" s="6" t="str">
        <f>OBV!G775</f>
        <v>STRONG</v>
      </c>
      <c r="L775" s="6" t="str">
        <f>OBV!H775</f>
        <v>CONFIRMED BULLISH</v>
      </c>
      <c r="M775" s="8">
        <f t="shared" si="120"/>
        <v>0</v>
      </c>
      <c r="N775" s="8">
        <f t="shared" si="121"/>
        <v>100</v>
      </c>
      <c r="O775" s="8">
        <f t="shared" si="122"/>
        <v>0</v>
      </c>
      <c r="P775" s="8">
        <f t="shared" si="123"/>
        <v>100</v>
      </c>
      <c r="Q775" s="9">
        <f t="shared" si="124"/>
        <v>50</v>
      </c>
      <c r="R775" s="9">
        <f t="shared" si="125"/>
        <v>45</v>
      </c>
      <c r="S775" s="9">
        <f t="shared" si="126"/>
        <v>60</v>
      </c>
      <c r="T775" s="9">
        <f t="shared" si="127"/>
        <v>50</v>
      </c>
      <c r="U775" s="8">
        <f t="shared" si="128"/>
        <v>51.666666666666664</v>
      </c>
      <c r="V775" s="8">
        <f t="shared" si="129"/>
        <v>51.25</v>
      </c>
    </row>
    <row r="776" spans="1:22" ht="13.5" x14ac:dyDescent="0.25">
      <c r="A776" s="3">
        <f>RSI!A776</f>
        <v>43437</v>
      </c>
      <c r="B776" s="2">
        <f>RSI!B776</f>
        <v>1.63</v>
      </c>
      <c r="C776" s="2">
        <f>RSI!I776</f>
        <v>78.88291086414047</v>
      </c>
      <c r="D776" s="2">
        <f>MACD!E776</f>
        <v>-9.120200853044591E-2</v>
      </c>
      <c r="E776" s="2">
        <f>MACD!F776</f>
        <v>-4.9445614935798313E-2</v>
      </c>
      <c r="F776" s="2">
        <f>'Moving Avg'!D776</f>
        <v>1.512</v>
      </c>
      <c r="G776" s="2">
        <f>'Moving Avg'!F776</f>
        <v>1.3690000000000002</v>
      </c>
      <c r="H776" s="2">
        <f>'Moving Avg'!G776</f>
        <v>1.3735999999999999</v>
      </c>
      <c r="I776" s="2">
        <f>'Moving Avg'!H776</f>
        <v>1.7281499999999987</v>
      </c>
      <c r="J776" s="6" t="str">
        <f>OBV!F776</f>
        <v>BULLISH</v>
      </c>
      <c r="K776" s="6" t="str">
        <f>OBV!G776</f>
        <v>STRONG</v>
      </c>
      <c r="L776" s="6" t="str">
        <f>OBV!H776</f>
        <v>CONFIRMED BULLISH</v>
      </c>
      <c r="M776" s="8">
        <f t="shared" si="120"/>
        <v>0</v>
      </c>
      <c r="N776" s="8">
        <f t="shared" si="121"/>
        <v>100</v>
      </c>
      <c r="O776" s="8">
        <f t="shared" si="122"/>
        <v>0</v>
      </c>
      <c r="P776" s="8">
        <f t="shared" si="123"/>
        <v>100</v>
      </c>
      <c r="Q776" s="9">
        <f t="shared" si="124"/>
        <v>50</v>
      </c>
      <c r="R776" s="9">
        <f t="shared" si="125"/>
        <v>45</v>
      </c>
      <c r="S776" s="9">
        <f t="shared" si="126"/>
        <v>60</v>
      </c>
      <c r="T776" s="9">
        <f t="shared" si="127"/>
        <v>50</v>
      </c>
      <c r="U776" s="8">
        <f t="shared" si="128"/>
        <v>51.666666666666664</v>
      </c>
      <c r="V776" s="8">
        <f t="shared" si="129"/>
        <v>51.25</v>
      </c>
    </row>
    <row r="777" spans="1:22" ht="13.5" x14ac:dyDescent="0.25">
      <c r="A777" s="3">
        <f>RSI!A777</f>
        <v>43438</v>
      </c>
      <c r="B777" s="2">
        <f>RSI!B777</f>
        <v>1.72</v>
      </c>
      <c r="C777" s="2">
        <f>RSI!I777</f>
        <v>82.775090871105732</v>
      </c>
      <c r="D777" s="2">
        <f>MACD!E777</f>
        <v>-0.10862455671385018</v>
      </c>
      <c r="E777" s="2">
        <f>MACD!F777</f>
        <v>-6.1281403291408687E-2</v>
      </c>
      <c r="F777" s="2">
        <f>'Moving Avg'!D777</f>
        <v>1.5779999999999998</v>
      </c>
      <c r="G777" s="2">
        <f>'Moving Avg'!F777</f>
        <v>1.39</v>
      </c>
      <c r="H777" s="2">
        <f>'Moving Avg'!G777</f>
        <v>1.3775999999999997</v>
      </c>
      <c r="I777" s="2">
        <f>'Moving Avg'!H777</f>
        <v>1.7292999999999989</v>
      </c>
      <c r="J777" s="6" t="str">
        <f>OBV!F777</f>
        <v>BULLISH</v>
      </c>
      <c r="K777" s="6" t="str">
        <f>OBV!G777</f>
        <v>STRONG</v>
      </c>
      <c r="L777" s="6" t="str">
        <f>OBV!H777</f>
        <v>CONFIRMED BULLISH</v>
      </c>
      <c r="M777" s="8">
        <f t="shared" si="120"/>
        <v>0</v>
      </c>
      <c r="N777" s="8">
        <f t="shared" si="121"/>
        <v>100</v>
      </c>
      <c r="O777" s="8">
        <f t="shared" si="122"/>
        <v>0</v>
      </c>
      <c r="P777" s="8">
        <f t="shared" si="123"/>
        <v>100</v>
      </c>
      <c r="Q777" s="9">
        <f t="shared" si="124"/>
        <v>50</v>
      </c>
      <c r="R777" s="9">
        <f t="shared" si="125"/>
        <v>45</v>
      </c>
      <c r="S777" s="9">
        <f t="shared" si="126"/>
        <v>60</v>
      </c>
      <c r="T777" s="9">
        <f t="shared" si="127"/>
        <v>50</v>
      </c>
      <c r="U777" s="8">
        <f t="shared" si="128"/>
        <v>51.666666666666664</v>
      </c>
      <c r="V777" s="8">
        <f t="shared" si="129"/>
        <v>51.25</v>
      </c>
    </row>
    <row r="778" spans="1:22" ht="13.5" x14ac:dyDescent="0.25">
      <c r="A778" s="3">
        <f>RSI!A778</f>
        <v>43439</v>
      </c>
      <c r="B778" s="2">
        <f>RSI!B778</f>
        <v>1.82</v>
      </c>
      <c r="C778" s="2">
        <f>RSI!I778</f>
        <v>85.887548809950658</v>
      </c>
      <c r="D778" s="2">
        <f>MACD!E778</f>
        <v>-0.13112228470125964</v>
      </c>
      <c r="E778" s="2">
        <f>MACD!F778</f>
        <v>-7.5249579573378883E-2</v>
      </c>
      <c r="F778" s="2">
        <f>'Moving Avg'!D778</f>
        <v>1.65</v>
      </c>
      <c r="G778" s="2">
        <f>'Moving Avg'!F778</f>
        <v>1.4159999999999999</v>
      </c>
      <c r="H778" s="2">
        <f>'Moving Avg'!G778</f>
        <v>1.3843999999999994</v>
      </c>
      <c r="I778" s="2">
        <f>'Moving Avg'!H778</f>
        <v>1.7311499999999989</v>
      </c>
      <c r="J778" s="6" t="str">
        <f>OBV!F778</f>
        <v>BULLISH</v>
      </c>
      <c r="K778" s="6" t="str">
        <f>OBV!G778</f>
        <v>STRONG</v>
      </c>
      <c r="L778" s="6" t="str">
        <f>OBV!H778</f>
        <v>CONFIRMED BULLISH</v>
      </c>
      <c r="M778" s="8">
        <f t="shared" si="120"/>
        <v>0</v>
      </c>
      <c r="N778" s="8">
        <f t="shared" si="121"/>
        <v>100</v>
      </c>
      <c r="O778" s="8">
        <f t="shared" si="122"/>
        <v>0</v>
      </c>
      <c r="P778" s="8">
        <f t="shared" si="123"/>
        <v>100</v>
      </c>
      <c r="Q778" s="9">
        <f t="shared" si="124"/>
        <v>50</v>
      </c>
      <c r="R778" s="9">
        <f t="shared" si="125"/>
        <v>45</v>
      </c>
      <c r="S778" s="9">
        <f t="shared" si="126"/>
        <v>60</v>
      </c>
      <c r="T778" s="9">
        <f t="shared" si="127"/>
        <v>50</v>
      </c>
      <c r="U778" s="8">
        <f t="shared" si="128"/>
        <v>51.666666666666664</v>
      </c>
      <c r="V778" s="8">
        <f t="shared" si="129"/>
        <v>51.25</v>
      </c>
    </row>
    <row r="779" spans="1:22" ht="13.5" x14ac:dyDescent="0.25">
      <c r="A779" s="3">
        <f>RSI!A779</f>
        <v>43440</v>
      </c>
      <c r="B779" s="2">
        <f>RSI!B779</f>
        <v>1.93</v>
      </c>
      <c r="C779" s="2">
        <f>RSI!I779</f>
        <v>88.375765896315201</v>
      </c>
      <c r="D779" s="2">
        <f>MACD!E779</f>
        <v>-0.16064475210220719</v>
      </c>
      <c r="E779" s="2">
        <f>MACD!F779</f>
        <v>-9.2328614079144555E-2</v>
      </c>
      <c r="F779" s="2">
        <f>'Moving Avg'!D779</f>
        <v>1.7280000000000002</v>
      </c>
      <c r="G779" s="2">
        <f>'Moving Avg'!F779</f>
        <v>1.4499999999999997</v>
      </c>
      <c r="H779" s="2">
        <f>'Moving Avg'!G779</f>
        <v>1.3929999999999996</v>
      </c>
      <c r="I779" s="2">
        <f>'Moving Avg'!H779</f>
        <v>1.733549999999999</v>
      </c>
      <c r="J779" s="6" t="str">
        <f>OBV!F779</f>
        <v>BULLISH</v>
      </c>
      <c r="K779" s="6" t="str">
        <f>OBV!G779</f>
        <v>STRONG</v>
      </c>
      <c r="L779" s="6" t="str">
        <f>OBV!H779</f>
        <v>CONFIRMED BULLISH</v>
      </c>
      <c r="M779" s="8">
        <f t="shared" si="120"/>
        <v>0</v>
      </c>
      <c r="N779" s="8">
        <f t="shared" si="121"/>
        <v>100</v>
      </c>
      <c r="O779" s="8">
        <f t="shared" si="122"/>
        <v>0</v>
      </c>
      <c r="P779" s="8">
        <f t="shared" si="123"/>
        <v>100</v>
      </c>
      <c r="Q779" s="9">
        <f t="shared" si="124"/>
        <v>50</v>
      </c>
      <c r="R779" s="9">
        <f t="shared" si="125"/>
        <v>45</v>
      </c>
      <c r="S779" s="9">
        <f t="shared" si="126"/>
        <v>60</v>
      </c>
      <c r="T779" s="9">
        <f t="shared" si="127"/>
        <v>50</v>
      </c>
      <c r="U779" s="8">
        <f t="shared" si="128"/>
        <v>51.666666666666664</v>
      </c>
      <c r="V779" s="8">
        <f t="shared" si="129"/>
        <v>51.25</v>
      </c>
    </row>
    <row r="780" spans="1:22" ht="13.5" x14ac:dyDescent="0.25">
      <c r="A780" s="3">
        <f>RSI!A780</f>
        <v>43441</v>
      </c>
      <c r="B780" s="2">
        <f>RSI!B780</f>
        <v>1.99</v>
      </c>
      <c r="C780" s="2">
        <f>RSI!I780</f>
        <v>89.466688616343745</v>
      </c>
      <c r="D780" s="2">
        <f>MACD!E780</f>
        <v>-0.18826896727842302</v>
      </c>
      <c r="E780" s="2">
        <f>MACD!F780</f>
        <v>-0.11151668471900025</v>
      </c>
      <c r="F780" s="2">
        <f>'Moving Avg'!D780</f>
        <v>1.8180000000000001</v>
      </c>
      <c r="G780" s="2">
        <f>'Moving Avg'!F780</f>
        <v>1.4844999999999997</v>
      </c>
      <c r="H780" s="2">
        <f>'Moving Avg'!G780</f>
        <v>1.4039999999999995</v>
      </c>
      <c r="I780" s="2">
        <f>'Moving Avg'!H780</f>
        <v>1.736249999999999</v>
      </c>
      <c r="J780" s="6" t="str">
        <f>OBV!F780</f>
        <v>BULLISH</v>
      </c>
      <c r="K780" s="6" t="str">
        <f>OBV!G780</f>
        <v>STRONG</v>
      </c>
      <c r="L780" s="6" t="str">
        <f>OBV!H780</f>
        <v>CONFIRMED BULLISH</v>
      </c>
      <c r="M780" s="8">
        <f t="shared" si="120"/>
        <v>0</v>
      </c>
      <c r="N780" s="8">
        <f t="shared" si="121"/>
        <v>100</v>
      </c>
      <c r="O780" s="8">
        <f t="shared" si="122"/>
        <v>50</v>
      </c>
      <c r="P780" s="8">
        <f t="shared" si="123"/>
        <v>100</v>
      </c>
      <c r="Q780" s="9">
        <f t="shared" si="124"/>
        <v>57.5</v>
      </c>
      <c r="R780" s="9">
        <f t="shared" si="125"/>
        <v>62.5</v>
      </c>
      <c r="S780" s="9">
        <f t="shared" si="126"/>
        <v>72.5</v>
      </c>
      <c r="T780" s="9">
        <f t="shared" si="127"/>
        <v>62.5</v>
      </c>
      <c r="U780" s="8">
        <f t="shared" si="128"/>
        <v>64.166666666666671</v>
      </c>
      <c r="V780" s="8">
        <f t="shared" si="129"/>
        <v>63.75</v>
      </c>
    </row>
    <row r="781" spans="1:22" ht="13.5" x14ac:dyDescent="0.25">
      <c r="A781" s="3">
        <f>RSI!A781</f>
        <v>43444</v>
      </c>
      <c r="B781" s="2">
        <f>RSI!B781</f>
        <v>1.93</v>
      </c>
      <c r="C781" s="2">
        <f>RSI!I781</f>
        <v>81.254451418216618</v>
      </c>
      <c r="D781" s="2">
        <f>MACD!E781</f>
        <v>-0.21631336415690083</v>
      </c>
      <c r="E781" s="2">
        <f>MACD!F781</f>
        <v>-0.13247602060658037</v>
      </c>
      <c r="F781" s="2">
        <f>'Moving Avg'!D781</f>
        <v>1.8780000000000001</v>
      </c>
      <c r="G781" s="2">
        <f>'Moving Avg'!F781</f>
        <v>1.5159999999999996</v>
      </c>
      <c r="H781" s="2">
        <f>'Moving Avg'!G781</f>
        <v>1.4129999999999996</v>
      </c>
      <c r="I781" s="2">
        <f>'Moving Avg'!H781</f>
        <v>1.7386499999999991</v>
      </c>
      <c r="J781" s="6" t="str">
        <f>OBV!F781</f>
        <v>BULLISH</v>
      </c>
      <c r="K781" s="6" t="str">
        <f>OBV!G781</f>
        <v>STRONG</v>
      </c>
      <c r="L781" s="6" t="str">
        <f>OBV!H781</f>
        <v>CONFIRMED BULLISH</v>
      </c>
      <c r="M781" s="8">
        <f t="shared" si="120"/>
        <v>0</v>
      </c>
      <c r="N781" s="8">
        <f t="shared" si="121"/>
        <v>100</v>
      </c>
      <c r="O781" s="8">
        <f t="shared" si="122"/>
        <v>50</v>
      </c>
      <c r="P781" s="8">
        <f t="shared" si="123"/>
        <v>100</v>
      </c>
      <c r="Q781" s="9">
        <f t="shared" si="124"/>
        <v>57.5</v>
      </c>
      <c r="R781" s="9">
        <f t="shared" si="125"/>
        <v>62.5</v>
      </c>
      <c r="S781" s="9">
        <f t="shared" si="126"/>
        <v>72.5</v>
      </c>
      <c r="T781" s="9">
        <f t="shared" si="127"/>
        <v>62.5</v>
      </c>
      <c r="U781" s="8">
        <f t="shared" si="128"/>
        <v>64.166666666666671</v>
      </c>
      <c r="V781" s="8">
        <f t="shared" si="129"/>
        <v>63.75</v>
      </c>
    </row>
    <row r="782" spans="1:22" ht="13.5" x14ac:dyDescent="0.25">
      <c r="A782" s="3">
        <f>RSI!A782</f>
        <v>43445</v>
      </c>
      <c r="B782" s="2">
        <f>RSI!B782</f>
        <v>1.93</v>
      </c>
      <c r="C782" s="2">
        <f>RSI!I782</f>
        <v>81.254451418216618</v>
      </c>
      <c r="D782" s="2">
        <f>MACD!E782</f>
        <v>-0.23627620086617096</v>
      </c>
      <c r="E782" s="2">
        <f>MACD!F782</f>
        <v>-0.15323605665849849</v>
      </c>
      <c r="F782" s="2">
        <f>'Moving Avg'!D782</f>
        <v>1.92</v>
      </c>
      <c r="G782" s="2">
        <f>'Moving Avg'!F782</f>
        <v>1.5459999999999998</v>
      </c>
      <c r="H782" s="2">
        <f>'Moving Avg'!G782</f>
        <v>1.4211999999999998</v>
      </c>
      <c r="I782" s="2">
        <f>'Moving Avg'!H782</f>
        <v>1.7410499999999993</v>
      </c>
      <c r="J782" s="6" t="str">
        <f>OBV!F782</f>
        <v>BULLISH</v>
      </c>
      <c r="K782" s="6" t="str">
        <f>OBV!G782</f>
        <v>STRONG</v>
      </c>
      <c r="L782" s="6" t="str">
        <f>OBV!H782</f>
        <v>CONFIRMED BULLISH</v>
      </c>
      <c r="M782" s="8">
        <f t="shared" si="120"/>
        <v>0</v>
      </c>
      <c r="N782" s="8">
        <f t="shared" si="121"/>
        <v>100</v>
      </c>
      <c r="O782" s="8">
        <f t="shared" si="122"/>
        <v>50</v>
      </c>
      <c r="P782" s="8">
        <f t="shared" si="123"/>
        <v>100</v>
      </c>
      <c r="Q782" s="9">
        <f t="shared" si="124"/>
        <v>57.5</v>
      </c>
      <c r="R782" s="9">
        <f t="shared" si="125"/>
        <v>62.5</v>
      </c>
      <c r="S782" s="9">
        <f t="shared" si="126"/>
        <v>72.5</v>
      </c>
      <c r="T782" s="9">
        <f t="shared" si="127"/>
        <v>62.5</v>
      </c>
      <c r="U782" s="8">
        <f t="shared" si="128"/>
        <v>64.166666666666671</v>
      </c>
      <c r="V782" s="8">
        <f t="shared" si="129"/>
        <v>63.75</v>
      </c>
    </row>
    <row r="783" spans="1:22" ht="13.5" x14ac:dyDescent="0.25">
      <c r="A783" s="3">
        <f>RSI!A783</f>
        <v>43446</v>
      </c>
      <c r="B783" s="2">
        <f>RSI!B783</f>
        <v>1.95</v>
      </c>
      <c r="C783" s="2">
        <f>RSI!I783</f>
        <v>81.896846871570446</v>
      </c>
      <c r="D783" s="2">
        <f>MACD!E783</f>
        <v>-0.24609009058578479</v>
      </c>
      <c r="E783" s="2">
        <f>MACD!F783</f>
        <v>-0.17180686344395577</v>
      </c>
      <c r="F783" s="2">
        <f>'Moving Avg'!D783</f>
        <v>1.9459999999999997</v>
      </c>
      <c r="G783" s="2">
        <f>'Moving Avg'!F783</f>
        <v>1.5769999999999997</v>
      </c>
      <c r="H783" s="2">
        <f>'Moving Avg'!G783</f>
        <v>1.431</v>
      </c>
      <c r="I783" s="2">
        <f>'Moving Avg'!H783</f>
        <v>1.7435999999999989</v>
      </c>
      <c r="J783" s="6" t="str">
        <f>OBV!F783</f>
        <v>BULLISH</v>
      </c>
      <c r="K783" s="6" t="str">
        <f>OBV!G783</f>
        <v>STRONG</v>
      </c>
      <c r="L783" s="6" t="str">
        <f>OBV!H783</f>
        <v>CONFIRMED BULLISH</v>
      </c>
      <c r="M783" s="8">
        <f t="shared" si="120"/>
        <v>0</v>
      </c>
      <c r="N783" s="8">
        <f t="shared" si="121"/>
        <v>100</v>
      </c>
      <c r="O783" s="8">
        <f t="shared" si="122"/>
        <v>50</v>
      </c>
      <c r="P783" s="8">
        <f t="shared" si="123"/>
        <v>100</v>
      </c>
      <c r="Q783" s="9">
        <f t="shared" si="124"/>
        <v>57.5</v>
      </c>
      <c r="R783" s="9">
        <f t="shared" si="125"/>
        <v>62.5</v>
      </c>
      <c r="S783" s="9">
        <f t="shared" si="126"/>
        <v>72.5</v>
      </c>
      <c r="T783" s="9">
        <f t="shared" si="127"/>
        <v>62.5</v>
      </c>
      <c r="U783" s="8">
        <f t="shared" si="128"/>
        <v>64.166666666666671</v>
      </c>
      <c r="V783" s="8">
        <f t="shared" si="129"/>
        <v>63.75</v>
      </c>
    </row>
    <row r="784" spans="1:22" ht="13.5" x14ac:dyDescent="0.25">
      <c r="A784" s="3">
        <f>RSI!A784</f>
        <v>43447</v>
      </c>
      <c r="B784" s="2">
        <f>RSI!B784</f>
        <v>1.9</v>
      </c>
      <c r="C784" s="2">
        <f>RSI!I784</f>
        <v>74.979033607710846</v>
      </c>
      <c r="D784" s="2">
        <f>MACD!E784</f>
        <v>-0.24054723961869295</v>
      </c>
      <c r="E784" s="2">
        <f>MACD!F784</f>
        <v>-0.18555493867890321</v>
      </c>
      <c r="F784" s="2">
        <f>'Moving Avg'!D784</f>
        <v>1.94</v>
      </c>
      <c r="G784" s="2">
        <f>'Moving Avg'!F784</f>
        <v>1.6069999999999998</v>
      </c>
      <c r="H784" s="2">
        <f>'Moving Avg'!G784</f>
        <v>1.4406000000000001</v>
      </c>
      <c r="I784" s="2">
        <f>'Moving Avg'!H784</f>
        <v>1.7454999999999989</v>
      </c>
      <c r="J784" s="6" t="str">
        <f>OBV!F784</f>
        <v>BULLISH</v>
      </c>
      <c r="K784" s="6" t="str">
        <f>OBV!G784</f>
        <v>STRONG</v>
      </c>
      <c r="L784" s="6" t="str">
        <f>OBV!H784</f>
        <v>BULLISH DIVERGENCE</v>
      </c>
      <c r="M784" s="8">
        <f t="shared" si="120"/>
        <v>0</v>
      </c>
      <c r="N784" s="8">
        <f t="shared" si="121"/>
        <v>100</v>
      </c>
      <c r="O784" s="8">
        <f t="shared" si="122"/>
        <v>50</v>
      </c>
      <c r="P784" s="8">
        <f t="shared" si="123"/>
        <v>83</v>
      </c>
      <c r="Q784" s="9">
        <f t="shared" si="124"/>
        <v>54.95</v>
      </c>
      <c r="R784" s="9">
        <f t="shared" si="125"/>
        <v>58.25</v>
      </c>
      <c r="S784" s="9">
        <f t="shared" si="126"/>
        <v>64.849999999999994</v>
      </c>
      <c r="T784" s="9">
        <f t="shared" si="127"/>
        <v>58.25</v>
      </c>
      <c r="U784" s="8">
        <f t="shared" si="128"/>
        <v>59.35</v>
      </c>
      <c r="V784" s="8">
        <f t="shared" si="129"/>
        <v>59.075000000000003</v>
      </c>
    </row>
    <row r="785" spans="1:22" ht="13.5" x14ac:dyDescent="0.25">
      <c r="A785" s="3">
        <f>RSI!A785</f>
        <v>43448</v>
      </c>
      <c r="B785" s="2">
        <f>RSI!B785</f>
        <v>1.79</v>
      </c>
      <c r="C785" s="2">
        <f>RSI!I785</f>
        <v>62.475836028473324</v>
      </c>
      <c r="D785" s="2">
        <f>MACD!E785</f>
        <v>-0.22941768698500331</v>
      </c>
      <c r="E785" s="2">
        <f>MACD!F785</f>
        <v>-0.19432748834012323</v>
      </c>
      <c r="F785" s="2">
        <f>'Moving Avg'!D785</f>
        <v>1.9</v>
      </c>
      <c r="G785" s="2">
        <f>'Moving Avg'!F785</f>
        <v>1.6314999999999997</v>
      </c>
      <c r="H785" s="2">
        <f>'Moving Avg'!G785</f>
        <v>1.4484000000000004</v>
      </c>
      <c r="I785" s="2">
        <f>'Moving Avg'!H785</f>
        <v>1.7463999999999991</v>
      </c>
      <c r="J785" s="6" t="str">
        <f>OBV!F785</f>
        <v>BEARISH</v>
      </c>
      <c r="K785" s="6" t="str">
        <f>OBV!G785</f>
        <v>WEAK</v>
      </c>
      <c r="L785" s="6" t="str">
        <f>OBV!H785</f>
        <v>CONFIRMED BEARISH</v>
      </c>
      <c r="M785" s="8">
        <f t="shared" si="120"/>
        <v>25</v>
      </c>
      <c r="N785" s="8">
        <f t="shared" si="121"/>
        <v>100</v>
      </c>
      <c r="O785" s="8">
        <f t="shared" si="122"/>
        <v>50</v>
      </c>
      <c r="P785" s="8">
        <f t="shared" si="123"/>
        <v>0</v>
      </c>
      <c r="Q785" s="9">
        <f t="shared" si="124"/>
        <v>51.25</v>
      </c>
      <c r="R785" s="9">
        <f t="shared" si="125"/>
        <v>42.5</v>
      </c>
      <c r="S785" s="9">
        <f t="shared" si="126"/>
        <v>31.25</v>
      </c>
      <c r="T785" s="9">
        <f t="shared" si="127"/>
        <v>43.75</v>
      </c>
      <c r="U785" s="8">
        <f t="shared" si="128"/>
        <v>41.666666666666664</v>
      </c>
      <c r="V785" s="8">
        <f t="shared" si="129"/>
        <v>42.1875</v>
      </c>
    </row>
    <row r="786" spans="1:22" ht="13.5" x14ac:dyDescent="0.25">
      <c r="A786" s="3">
        <f>RSI!A786</f>
        <v>43451</v>
      </c>
      <c r="B786" s="2">
        <f>RSI!B786</f>
        <v>1.75</v>
      </c>
      <c r="C786" s="2">
        <f>RSI!I786</f>
        <v>58.64607068707992</v>
      </c>
      <c r="D786" s="2">
        <f>MACD!E786</f>
        <v>-0.2041233914801468</v>
      </c>
      <c r="E786" s="2">
        <f>MACD!F786</f>
        <v>-0.19628666896812796</v>
      </c>
      <c r="F786" s="2">
        <f>'Moving Avg'!D786</f>
        <v>1.8640000000000001</v>
      </c>
      <c r="G786" s="2">
        <f>'Moving Avg'!F786</f>
        <v>1.6539999999999995</v>
      </c>
      <c r="H786" s="2">
        <f>'Moving Avg'!G786</f>
        <v>1.4562000000000004</v>
      </c>
      <c r="I786" s="2">
        <f>'Moving Avg'!H786</f>
        <v>1.7473499999999991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  <c r="M786" s="8">
        <f t="shared" si="120"/>
        <v>25</v>
      </c>
      <c r="N786" s="8">
        <f t="shared" si="121"/>
        <v>45</v>
      </c>
      <c r="O786" s="8">
        <f t="shared" si="122"/>
        <v>50</v>
      </c>
      <c r="P786" s="8">
        <f t="shared" si="123"/>
        <v>16.5</v>
      </c>
      <c r="Q786" s="9">
        <f t="shared" si="124"/>
        <v>34.475000000000001</v>
      </c>
      <c r="R786" s="9">
        <f t="shared" si="125"/>
        <v>35.625</v>
      </c>
      <c r="S786" s="9">
        <f t="shared" si="126"/>
        <v>30.425000000000001</v>
      </c>
      <c r="T786" s="9">
        <f t="shared" si="127"/>
        <v>34.125</v>
      </c>
      <c r="U786" s="8">
        <f t="shared" si="128"/>
        <v>33.508333333333333</v>
      </c>
      <c r="V786" s="8">
        <f t="shared" si="129"/>
        <v>33.662499999999994</v>
      </c>
    </row>
    <row r="787" spans="1:22" ht="13.5" x14ac:dyDescent="0.25">
      <c r="A787" s="3">
        <f>RSI!A787</f>
        <v>43452</v>
      </c>
      <c r="B787" s="2">
        <f>RSI!B787</f>
        <v>1.7</v>
      </c>
      <c r="C787" s="2">
        <f>RSI!I787</f>
        <v>54.175549955455907</v>
      </c>
      <c r="D787" s="2">
        <f>MACD!E787</f>
        <v>-0.16579739481417488</v>
      </c>
      <c r="E787" s="2">
        <f>MACD!F787</f>
        <v>-0.19018881413733735</v>
      </c>
      <c r="F787" s="2">
        <f>'Moving Avg'!D787</f>
        <v>1.8180000000000001</v>
      </c>
      <c r="G787" s="2">
        <f>'Moving Avg'!F787</f>
        <v>1.6714999999999995</v>
      </c>
      <c r="H787" s="2">
        <f>'Moving Avg'!G787</f>
        <v>1.4630000000000003</v>
      </c>
      <c r="I787" s="2">
        <f>'Moving Avg'!H787</f>
        <v>1.747849999999999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50</v>
      </c>
      <c r="P787" s="8">
        <f t="shared" si="123"/>
        <v>16.5</v>
      </c>
      <c r="Q787" s="9">
        <f t="shared" si="124"/>
        <v>18.725000000000001</v>
      </c>
      <c r="R787" s="9">
        <f t="shared" si="125"/>
        <v>26.625</v>
      </c>
      <c r="S787" s="9">
        <f t="shared" si="126"/>
        <v>23.675000000000001</v>
      </c>
      <c r="T787" s="9">
        <f t="shared" si="127"/>
        <v>22.875</v>
      </c>
      <c r="U787" s="8">
        <f t="shared" si="128"/>
        <v>23.008333333333336</v>
      </c>
      <c r="V787" s="8">
        <f t="shared" si="129"/>
        <v>22.975000000000001</v>
      </c>
    </row>
    <row r="788" spans="1:22" ht="13.5" x14ac:dyDescent="0.25">
      <c r="A788" s="3">
        <f>RSI!A788</f>
        <v>43453</v>
      </c>
      <c r="B788" s="2">
        <f>RSI!B788</f>
        <v>1.74</v>
      </c>
      <c r="C788" s="2">
        <f>RSI!I788</f>
        <v>56.999563212508356</v>
      </c>
      <c r="D788" s="2">
        <f>MACD!E788</f>
        <v>-0.12123090289850835</v>
      </c>
      <c r="E788" s="2">
        <f>MACD!F788</f>
        <v>-0.17639723188957157</v>
      </c>
      <c r="F788" s="2">
        <f>'Moving Avg'!D788</f>
        <v>1.7759999999999998</v>
      </c>
      <c r="G788" s="2">
        <f>'Moving Avg'!F788</f>
        <v>1.6904999999999997</v>
      </c>
      <c r="H788" s="2">
        <f>'Moving Avg'!G788</f>
        <v>1.4714</v>
      </c>
      <c r="I788" s="2">
        <f>'Moving Avg'!H788</f>
        <v>1.7481999999999993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50</v>
      </c>
      <c r="P788" s="8">
        <f t="shared" si="123"/>
        <v>0</v>
      </c>
      <c r="Q788" s="9">
        <f t="shared" si="124"/>
        <v>16.25</v>
      </c>
      <c r="R788" s="9">
        <f t="shared" si="125"/>
        <v>22.5</v>
      </c>
      <c r="S788" s="9">
        <f t="shared" si="126"/>
        <v>16.25</v>
      </c>
      <c r="T788" s="9">
        <f t="shared" si="127"/>
        <v>18.75</v>
      </c>
      <c r="U788" s="8">
        <f t="shared" si="128"/>
        <v>18.333333333333332</v>
      </c>
      <c r="V788" s="8">
        <f t="shared" si="129"/>
        <v>18.4375</v>
      </c>
    </row>
    <row r="789" spans="1:22" ht="13.5" x14ac:dyDescent="0.25">
      <c r="A789" s="3">
        <f>RSI!A789</f>
        <v>43454</v>
      </c>
      <c r="B789" s="2">
        <f>RSI!B789</f>
        <v>1.7</v>
      </c>
      <c r="C789" s="2">
        <f>RSI!I789</f>
        <v>53.452092150733385</v>
      </c>
      <c r="D789" s="2">
        <f>MACD!E789</f>
        <v>-6.4134866179413441E-2</v>
      </c>
      <c r="E789" s="2">
        <f>MACD!F789</f>
        <v>-0.15394475874753996</v>
      </c>
      <c r="F789" s="2">
        <f>'Moving Avg'!D789</f>
        <v>1.736</v>
      </c>
      <c r="G789" s="2">
        <f>'Moving Avg'!F789</f>
        <v>1.7075</v>
      </c>
      <c r="H789" s="2">
        <f>'Moving Avg'!G789</f>
        <v>1.4794000000000003</v>
      </c>
      <c r="I789" s="2">
        <f>'Moving Avg'!H789</f>
        <v>1.7478499999999995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0</v>
      </c>
      <c r="Q789" s="9">
        <f t="shared" si="124"/>
        <v>8.75</v>
      </c>
      <c r="R789" s="9">
        <f t="shared" si="125"/>
        <v>5</v>
      </c>
      <c r="S789" s="9">
        <f t="shared" si="126"/>
        <v>3.75</v>
      </c>
      <c r="T789" s="9">
        <f t="shared" si="127"/>
        <v>6.25</v>
      </c>
      <c r="U789" s="8">
        <f t="shared" si="128"/>
        <v>5.833333333333333</v>
      </c>
      <c r="V789" s="8">
        <f t="shared" si="129"/>
        <v>5.9375</v>
      </c>
    </row>
    <row r="790" spans="1:22" ht="13.5" x14ac:dyDescent="0.25">
      <c r="A790" s="3">
        <f>RSI!A790</f>
        <v>43455</v>
      </c>
      <c r="B790" s="2">
        <f>RSI!B790</f>
        <v>1.65</v>
      </c>
      <c r="C790" s="2">
        <f>RSI!I790</f>
        <v>49.320043018737358</v>
      </c>
      <c r="D790" s="2">
        <f>MACD!E790</f>
        <v>-3.1150668561406025E-3</v>
      </c>
      <c r="E790" s="2">
        <f>MACD!F790</f>
        <v>-0.12377882036926009</v>
      </c>
      <c r="F790" s="2">
        <f>'Moving Avg'!D790</f>
        <v>1.7080000000000002</v>
      </c>
      <c r="G790" s="2">
        <f>'Moving Avg'!F790</f>
        <v>1.7204999999999999</v>
      </c>
      <c r="H790" s="2">
        <f>'Moving Avg'!G790</f>
        <v>1.4864000000000004</v>
      </c>
      <c r="I790" s="2">
        <f>'Moving Avg'!H790</f>
        <v>1.7467499999999994</v>
      </c>
      <c r="J790" s="6" t="str">
        <f>OBV!F790</f>
        <v>BEARISH</v>
      </c>
      <c r="K790" s="6" t="str">
        <f>OBV!G790</f>
        <v>WEAK</v>
      </c>
      <c r="L790" s="6" t="str">
        <f>OBV!H790</f>
        <v>CONFIRMED BEARISH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0</v>
      </c>
      <c r="Q790" s="9">
        <f t="shared" si="124"/>
        <v>8.75</v>
      </c>
      <c r="R790" s="9">
        <f t="shared" si="125"/>
        <v>5</v>
      </c>
      <c r="S790" s="9">
        <f t="shared" si="126"/>
        <v>3.75</v>
      </c>
      <c r="T790" s="9">
        <f t="shared" si="127"/>
        <v>6.25</v>
      </c>
      <c r="U790" s="8">
        <f t="shared" si="128"/>
        <v>5.833333333333333</v>
      </c>
      <c r="V790" s="8">
        <f t="shared" si="129"/>
        <v>5.9375</v>
      </c>
    </row>
    <row r="791" spans="1:22" ht="13.5" x14ac:dyDescent="0.25">
      <c r="A791" s="3">
        <f>RSI!A791</f>
        <v>43458</v>
      </c>
      <c r="B791" s="2">
        <f>RSI!B791</f>
        <v>1.6</v>
      </c>
      <c r="C791" s="2">
        <f>RSI!I791</f>
        <v>45.529686094612863</v>
      </c>
      <c r="D791" s="2">
        <f>MACD!E791</f>
        <v>4.3075545911166024E-2</v>
      </c>
      <c r="E791" s="2">
        <f>MACD!F791</f>
        <v>-9.0407947113174875E-2</v>
      </c>
      <c r="F791" s="2">
        <f>'Moving Avg'!D791</f>
        <v>1.6779999999999997</v>
      </c>
      <c r="G791" s="2">
        <f>'Moving Avg'!F791</f>
        <v>1.7329999999999999</v>
      </c>
      <c r="H791" s="2">
        <f>'Moving Avg'!G791</f>
        <v>1.4914000000000001</v>
      </c>
      <c r="I791" s="2">
        <f>'Moving Avg'!H791</f>
        <v>1.7449999999999997</v>
      </c>
      <c r="J791" s="6" t="str">
        <f>OBV!F791</f>
        <v>BEARISH</v>
      </c>
      <c r="K791" s="6" t="str">
        <f>OBV!G791</f>
        <v>WEAK</v>
      </c>
      <c r="L791" s="6" t="str">
        <f>OBV!H791</f>
        <v>CONFIRMED BEARISH</v>
      </c>
      <c r="M791" s="8">
        <f t="shared" si="120"/>
        <v>25</v>
      </c>
      <c r="N791" s="8">
        <f t="shared" si="121"/>
        <v>0</v>
      </c>
      <c r="O791" s="8">
        <f t="shared" si="122"/>
        <v>0</v>
      </c>
      <c r="P791" s="8">
        <f t="shared" si="123"/>
        <v>0</v>
      </c>
      <c r="Q791" s="9">
        <f t="shared" si="124"/>
        <v>8.75</v>
      </c>
      <c r="R791" s="9">
        <f t="shared" si="125"/>
        <v>5</v>
      </c>
      <c r="S791" s="9">
        <f t="shared" si="126"/>
        <v>3.75</v>
      </c>
      <c r="T791" s="9">
        <f t="shared" si="127"/>
        <v>6.25</v>
      </c>
      <c r="U791" s="8">
        <f t="shared" si="128"/>
        <v>5.833333333333333</v>
      </c>
      <c r="V791" s="8">
        <f t="shared" si="129"/>
        <v>5.9375</v>
      </c>
    </row>
    <row r="792" spans="1:22" ht="13.5" x14ac:dyDescent="0.25">
      <c r="A792" s="3">
        <f>RSI!A792</f>
        <v>43459</v>
      </c>
      <c r="B792" s="2">
        <f>RSI!B792</f>
        <v>1.54</v>
      </c>
      <c r="C792" s="2">
        <f>RSI!I792</f>
        <v>41.416348138115225</v>
      </c>
      <c r="D792" s="2">
        <f>MACD!E792</f>
        <v>8.6979011231293146E-2</v>
      </c>
      <c r="E792" s="2">
        <f>MACD!F792</f>
        <v>-5.493055544428127E-2</v>
      </c>
      <c r="F792" s="2">
        <f>'Moving Avg'!D792</f>
        <v>1.6460000000000001</v>
      </c>
      <c r="G792" s="2">
        <f>'Moving Avg'!F792</f>
        <v>1.7404999999999995</v>
      </c>
      <c r="H792" s="2">
        <f>'Moving Avg'!G792</f>
        <v>1.4952000000000003</v>
      </c>
      <c r="I792" s="2">
        <f>'Moving Avg'!H792</f>
        <v>1.7423999999999997</v>
      </c>
      <c r="J792" s="6" t="str">
        <f>OBV!F792</f>
        <v>BEARISH</v>
      </c>
      <c r="K792" s="6" t="str">
        <f>OBV!G792</f>
        <v>WEAK</v>
      </c>
      <c r="L792" s="6" t="str">
        <f>OBV!H792</f>
        <v>CONFIRMED BEARISH</v>
      </c>
      <c r="M792" s="8">
        <f t="shared" si="120"/>
        <v>25</v>
      </c>
      <c r="N792" s="8">
        <f t="shared" si="121"/>
        <v>0</v>
      </c>
      <c r="O792" s="8">
        <f t="shared" si="122"/>
        <v>0</v>
      </c>
      <c r="P792" s="8">
        <f t="shared" si="123"/>
        <v>0</v>
      </c>
      <c r="Q792" s="9">
        <f t="shared" si="124"/>
        <v>8.75</v>
      </c>
      <c r="R792" s="9">
        <f t="shared" si="125"/>
        <v>5</v>
      </c>
      <c r="S792" s="9">
        <f t="shared" si="126"/>
        <v>3.75</v>
      </c>
      <c r="T792" s="9">
        <f t="shared" si="127"/>
        <v>6.25</v>
      </c>
      <c r="U792" s="8">
        <f t="shared" si="128"/>
        <v>5.833333333333333</v>
      </c>
      <c r="V792" s="8">
        <f t="shared" si="129"/>
        <v>5.9375</v>
      </c>
    </row>
    <row r="793" spans="1:22" ht="13.5" x14ac:dyDescent="0.25">
      <c r="A793" s="3">
        <f>RSI!A793</f>
        <v>43460</v>
      </c>
      <c r="B793" s="2">
        <f>RSI!B793</f>
        <v>1.54</v>
      </c>
      <c r="C793" s="2">
        <f>RSI!I793</f>
        <v>41.416348138115211</v>
      </c>
      <c r="D793" s="2">
        <f>MACD!E793</f>
        <v>0.12790646683844376</v>
      </c>
      <c r="E793" s="2">
        <f>MACD!F793</f>
        <v>-1.8363150987736269E-2</v>
      </c>
      <c r="F793" s="2">
        <f>'Moving Avg'!D793</f>
        <v>1.6059999999999999</v>
      </c>
      <c r="G793" s="2">
        <f>'Moving Avg'!F793</f>
        <v>1.7444999999999997</v>
      </c>
      <c r="H793" s="2">
        <f>'Moving Avg'!G793</f>
        <v>1.4982000000000004</v>
      </c>
      <c r="I793" s="2">
        <f>'Moving Avg'!H793</f>
        <v>1.7391999999999999</v>
      </c>
      <c r="J793" s="6" t="str">
        <f>OBV!F793</f>
        <v>BEARISH</v>
      </c>
      <c r="K793" s="6" t="str">
        <f>OBV!G793</f>
        <v>WEAK</v>
      </c>
      <c r="L793" s="6" t="str">
        <f>OBV!H793</f>
        <v>CONFIRMED BEARISH</v>
      </c>
      <c r="M793" s="8">
        <f t="shared" si="120"/>
        <v>25</v>
      </c>
      <c r="N793" s="8">
        <f t="shared" si="121"/>
        <v>0</v>
      </c>
      <c r="O793" s="8">
        <f t="shared" si="122"/>
        <v>0</v>
      </c>
      <c r="P793" s="8">
        <f t="shared" si="123"/>
        <v>0</v>
      </c>
      <c r="Q793" s="9">
        <f t="shared" si="124"/>
        <v>8.75</v>
      </c>
      <c r="R793" s="9">
        <f t="shared" si="125"/>
        <v>5</v>
      </c>
      <c r="S793" s="9">
        <f t="shared" si="126"/>
        <v>3.75</v>
      </c>
      <c r="T793" s="9">
        <f t="shared" si="127"/>
        <v>6.25</v>
      </c>
      <c r="U793" s="8">
        <f t="shared" si="128"/>
        <v>5.833333333333333</v>
      </c>
      <c r="V793" s="8">
        <f t="shared" si="129"/>
        <v>5.9375</v>
      </c>
    </row>
    <row r="794" spans="1:22" ht="13.5" x14ac:dyDescent="0.25">
      <c r="A794" s="3">
        <f>RSI!A794</f>
        <v>43461</v>
      </c>
      <c r="B794" s="2">
        <f>RSI!B794</f>
        <v>1.5</v>
      </c>
      <c r="C794" s="2">
        <f>RSI!I794</f>
        <v>38.712227830009354</v>
      </c>
      <c r="D794" s="2">
        <f>MACD!E794</f>
        <v>0.15845753357523185</v>
      </c>
      <c r="E794" s="2">
        <f>MACD!F794</f>
        <v>1.7000985924857354E-2</v>
      </c>
      <c r="F794" s="2">
        <f>'Moving Avg'!D794</f>
        <v>1.5660000000000001</v>
      </c>
      <c r="G794" s="2">
        <f>'Moving Avg'!F794</f>
        <v>1.7424999999999997</v>
      </c>
      <c r="H794" s="2">
        <f>'Moving Avg'!G794</f>
        <v>1.5012000000000005</v>
      </c>
      <c r="I794" s="2">
        <f>'Moving Avg'!H794</f>
        <v>1.73515</v>
      </c>
      <c r="J794" s="6" t="str">
        <f>OBV!F794</f>
        <v>BEARISH</v>
      </c>
      <c r="K794" s="6" t="str">
        <f>OBV!G794</f>
        <v>WEAK</v>
      </c>
      <c r="L794" s="6" t="str">
        <f>OBV!H794</f>
        <v>CONFIRMED BEARISH</v>
      </c>
      <c r="M794" s="8">
        <f t="shared" si="120"/>
        <v>25</v>
      </c>
      <c r="N794" s="8">
        <f t="shared" si="121"/>
        <v>0</v>
      </c>
      <c r="O794" s="8">
        <f t="shared" si="122"/>
        <v>0</v>
      </c>
      <c r="P794" s="8">
        <f t="shared" si="123"/>
        <v>0</v>
      </c>
      <c r="Q794" s="9">
        <f t="shared" si="124"/>
        <v>8.75</v>
      </c>
      <c r="R794" s="9">
        <f t="shared" si="125"/>
        <v>5</v>
      </c>
      <c r="S794" s="9">
        <f t="shared" si="126"/>
        <v>3.75</v>
      </c>
      <c r="T794" s="9">
        <f t="shared" si="127"/>
        <v>6.25</v>
      </c>
      <c r="U794" s="8">
        <f t="shared" si="128"/>
        <v>5.833333333333333</v>
      </c>
      <c r="V794" s="8">
        <f t="shared" si="129"/>
        <v>5.9375</v>
      </c>
    </row>
    <row r="795" spans="1:22" ht="13.5" x14ac:dyDescent="0.25">
      <c r="A795" s="3">
        <f>RSI!A795</f>
        <v>43462</v>
      </c>
      <c r="B795" s="2">
        <f>RSI!B795</f>
        <v>1.5</v>
      </c>
      <c r="C795" s="2">
        <f>RSI!I795</f>
        <v>38.712227830009354</v>
      </c>
      <c r="D795" s="2">
        <f>MACD!E795</f>
        <v>0.16822309829977811</v>
      </c>
      <c r="E795" s="2">
        <f>MACD!F795</f>
        <v>4.724540839984151E-2</v>
      </c>
      <c r="F795" s="2">
        <f>'Moving Avg'!D795</f>
        <v>1.536</v>
      </c>
      <c r="G795" s="2">
        <f>'Moving Avg'!F795</f>
        <v>1.7404999999999995</v>
      </c>
      <c r="H795" s="2">
        <f>'Moving Avg'!G795</f>
        <v>1.5048000000000004</v>
      </c>
      <c r="I795" s="2">
        <f>'Moving Avg'!H795</f>
        <v>1.7305999999999997</v>
      </c>
      <c r="J795" s="6" t="str">
        <f>OBV!F795</f>
        <v>BEARISH</v>
      </c>
      <c r="K795" s="6" t="str">
        <f>OBV!G795</f>
        <v>WEAK</v>
      </c>
      <c r="L795" s="6" t="str">
        <f>OBV!H795</f>
        <v>CONFIRMED BEARISH</v>
      </c>
      <c r="M795" s="8">
        <f t="shared" si="120"/>
        <v>25</v>
      </c>
      <c r="N795" s="8">
        <f t="shared" si="121"/>
        <v>0</v>
      </c>
      <c r="O795" s="8">
        <f t="shared" si="122"/>
        <v>0</v>
      </c>
      <c r="P795" s="8">
        <f t="shared" si="123"/>
        <v>0</v>
      </c>
      <c r="Q795" s="9">
        <f t="shared" si="124"/>
        <v>8.75</v>
      </c>
      <c r="R795" s="9">
        <f t="shared" si="125"/>
        <v>5</v>
      </c>
      <c r="S795" s="9">
        <f t="shared" si="126"/>
        <v>3.75</v>
      </c>
      <c r="T795" s="9">
        <f t="shared" si="127"/>
        <v>6.25</v>
      </c>
      <c r="U795" s="8">
        <f t="shared" si="128"/>
        <v>5.833333333333333</v>
      </c>
      <c r="V795" s="8">
        <f t="shared" si="129"/>
        <v>5.9375</v>
      </c>
    </row>
    <row r="796" spans="1:22" ht="13.5" x14ac:dyDescent="0.25">
      <c r="A796" s="3">
        <f>RSI!A796</f>
        <v>43465</v>
      </c>
      <c r="B796" s="2">
        <f>RSI!B796</f>
        <v>1.5</v>
      </c>
      <c r="C796" s="2">
        <f>RSI!I796</f>
        <v>38.712227830009354</v>
      </c>
      <c r="D796" s="2">
        <f>MACD!E796</f>
        <v>0.17110810657912623</v>
      </c>
      <c r="E796" s="2">
        <f>MACD!F796</f>
        <v>7.2017948035698456E-2</v>
      </c>
      <c r="F796" s="2">
        <f>'Moving Avg'!D796</f>
        <v>1.516</v>
      </c>
      <c r="G796" s="2">
        <f>'Moving Avg'!F796</f>
        <v>1.7339999999999995</v>
      </c>
      <c r="H796" s="2">
        <f>'Moving Avg'!G796</f>
        <v>1.5080000000000005</v>
      </c>
      <c r="I796" s="2">
        <f>'Moving Avg'!H796</f>
        <v>1.7261499999999999</v>
      </c>
      <c r="J796" s="6" t="str">
        <f>OBV!F796</f>
        <v>BEARISH</v>
      </c>
      <c r="K796" s="6" t="str">
        <f>OBV!G796</f>
        <v>WEAK</v>
      </c>
      <c r="L796" s="6" t="str">
        <f>OBV!H796</f>
        <v>CONFIRMED BEARISH</v>
      </c>
      <c r="M796" s="8">
        <f t="shared" si="120"/>
        <v>25</v>
      </c>
      <c r="N796" s="8">
        <f t="shared" si="121"/>
        <v>0</v>
      </c>
      <c r="O796" s="8">
        <f t="shared" si="122"/>
        <v>0</v>
      </c>
      <c r="P796" s="8">
        <f t="shared" si="123"/>
        <v>0</v>
      </c>
      <c r="Q796" s="9">
        <f t="shared" si="124"/>
        <v>8.75</v>
      </c>
      <c r="R796" s="9">
        <f t="shared" si="125"/>
        <v>5</v>
      </c>
      <c r="S796" s="9">
        <f t="shared" si="126"/>
        <v>3.75</v>
      </c>
      <c r="T796" s="9">
        <f t="shared" si="127"/>
        <v>6.25</v>
      </c>
      <c r="U796" s="8">
        <f t="shared" si="128"/>
        <v>5.833333333333333</v>
      </c>
      <c r="V796" s="8">
        <f t="shared" si="129"/>
        <v>5.9375</v>
      </c>
    </row>
    <row r="797" spans="1:22" ht="13.5" x14ac:dyDescent="0.25">
      <c r="A797" s="3">
        <f>RSI!A797</f>
        <v>43467</v>
      </c>
      <c r="B797" s="2">
        <f>RSI!B797</f>
        <v>1.55</v>
      </c>
      <c r="C797" s="2">
        <f>RSI!I797</f>
        <v>44.381621252254114</v>
      </c>
      <c r="D797" s="2">
        <f>MACD!E797</f>
        <v>0.16287148222158843</v>
      </c>
      <c r="E797" s="2">
        <f>MACD!F797</f>
        <v>9.0188654872876459E-2</v>
      </c>
      <c r="F797" s="2">
        <f>'Moving Avg'!D797</f>
        <v>1.518</v>
      </c>
      <c r="G797" s="2">
        <f>'Moving Avg'!F797</f>
        <v>1.7254999999999996</v>
      </c>
      <c r="H797" s="2">
        <f>'Moving Avg'!G797</f>
        <v>1.5122000000000002</v>
      </c>
      <c r="I797" s="2">
        <f>'Moving Avg'!H797</f>
        <v>1.7216999999999998</v>
      </c>
      <c r="J797" s="6" t="str">
        <f>OBV!F797</f>
        <v>BEARISH</v>
      </c>
      <c r="K797" s="6" t="str">
        <f>OBV!G797</f>
        <v>NEUTRAL</v>
      </c>
      <c r="L797" s="6" t="str">
        <f>OBV!H797</f>
        <v>BEARISH DIVERGENCE</v>
      </c>
      <c r="M797" s="8">
        <f t="shared" si="120"/>
        <v>25</v>
      </c>
      <c r="N797" s="8">
        <f t="shared" si="121"/>
        <v>0</v>
      </c>
      <c r="O797" s="8">
        <f t="shared" si="122"/>
        <v>0</v>
      </c>
      <c r="P797" s="8">
        <f t="shared" si="123"/>
        <v>16.5</v>
      </c>
      <c r="Q797" s="9">
        <f t="shared" si="124"/>
        <v>11.225</v>
      </c>
      <c r="R797" s="9">
        <f t="shared" si="125"/>
        <v>9.125</v>
      </c>
      <c r="S797" s="9">
        <f t="shared" si="126"/>
        <v>11.175000000000001</v>
      </c>
      <c r="T797" s="9">
        <f t="shared" si="127"/>
        <v>10.375</v>
      </c>
      <c r="U797" s="8">
        <f t="shared" si="128"/>
        <v>10.508333333333335</v>
      </c>
      <c r="V797" s="8">
        <f t="shared" si="129"/>
        <v>10.475000000000001</v>
      </c>
    </row>
    <row r="798" spans="1:22" ht="13.5" x14ac:dyDescent="0.25">
      <c r="A798" s="3">
        <f>RSI!A798</f>
        <v>43468</v>
      </c>
      <c r="B798" s="2">
        <f>RSI!B798</f>
        <v>1.6</v>
      </c>
      <c r="C798" s="2">
        <f>RSI!I798</f>
        <v>49.420374102377338</v>
      </c>
      <c r="D798" s="2">
        <f>MACD!E798</f>
        <v>0.15872174539193251</v>
      </c>
      <c r="E798" s="2">
        <f>MACD!F798</f>
        <v>0.10389527297668769</v>
      </c>
      <c r="F798" s="2">
        <f>'Moving Avg'!D798</f>
        <v>1.53</v>
      </c>
      <c r="G798" s="2">
        <f>'Moving Avg'!F798</f>
        <v>1.7144999999999997</v>
      </c>
      <c r="H798" s="2">
        <f>'Moving Avg'!G798</f>
        <v>1.5174000000000003</v>
      </c>
      <c r="I798" s="2">
        <f>'Moving Avg'!H798</f>
        <v>1.7177999999999998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  <c r="M798" s="8">
        <f t="shared" si="120"/>
        <v>25</v>
      </c>
      <c r="N798" s="8">
        <f t="shared" si="121"/>
        <v>0</v>
      </c>
      <c r="O798" s="8">
        <f t="shared" si="122"/>
        <v>0</v>
      </c>
      <c r="P798" s="8">
        <f t="shared" si="123"/>
        <v>83.5</v>
      </c>
      <c r="Q798" s="9">
        <f t="shared" si="124"/>
        <v>21.274999999999999</v>
      </c>
      <c r="R798" s="9">
        <f t="shared" si="125"/>
        <v>25.875</v>
      </c>
      <c r="S798" s="9">
        <f t="shared" si="126"/>
        <v>41.325000000000003</v>
      </c>
      <c r="T798" s="9">
        <f t="shared" si="127"/>
        <v>27.125</v>
      </c>
      <c r="U798" s="8">
        <f t="shared" si="128"/>
        <v>29.491666666666664</v>
      </c>
      <c r="V798" s="8">
        <f t="shared" si="129"/>
        <v>28.9</v>
      </c>
    </row>
    <row r="799" spans="1:22" ht="13.5" x14ac:dyDescent="0.25">
      <c r="A799" s="3">
        <f>RSI!A799</f>
        <v>43469</v>
      </c>
      <c r="B799" s="2">
        <f>RSI!B799</f>
        <v>1.69</v>
      </c>
      <c r="C799" s="2">
        <f>RSI!I799</f>
        <v>56.976033421818904</v>
      </c>
      <c r="D799" s="2">
        <f>MACD!E799</f>
        <v>0.14243666103374708</v>
      </c>
      <c r="E799" s="2">
        <f>MACD!F799</f>
        <v>0.11160355058809956</v>
      </c>
      <c r="F799" s="2">
        <f>'Moving Avg'!D799</f>
        <v>1.5680000000000001</v>
      </c>
      <c r="G799" s="2">
        <f>'Moving Avg'!F799</f>
        <v>1.7024999999999995</v>
      </c>
      <c r="H799" s="2">
        <f>'Moving Avg'!G799</f>
        <v>1.5244000000000002</v>
      </c>
      <c r="I799" s="2">
        <f>'Moving Avg'!H799</f>
        <v>1.7145499999999996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  <c r="M799" s="8">
        <f t="shared" si="120"/>
        <v>25</v>
      </c>
      <c r="N799" s="8">
        <f t="shared" si="121"/>
        <v>0</v>
      </c>
      <c r="O799" s="8">
        <f t="shared" si="122"/>
        <v>0</v>
      </c>
      <c r="P799" s="8">
        <f t="shared" si="123"/>
        <v>100</v>
      </c>
      <c r="Q799" s="9">
        <f t="shared" si="124"/>
        <v>23.75</v>
      </c>
      <c r="R799" s="9">
        <f t="shared" si="125"/>
        <v>30</v>
      </c>
      <c r="S799" s="9">
        <f t="shared" si="126"/>
        <v>48.75</v>
      </c>
      <c r="T799" s="9">
        <f t="shared" si="127"/>
        <v>31.25</v>
      </c>
      <c r="U799" s="8">
        <f t="shared" si="128"/>
        <v>34.166666666666664</v>
      </c>
      <c r="V799" s="8">
        <f t="shared" si="129"/>
        <v>33.4375</v>
      </c>
    </row>
    <row r="800" spans="1:22" ht="13.5" x14ac:dyDescent="0.25">
      <c r="A800" s="3">
        <f>RSI!A800</f>
        <v>43472</v>
      </c>
      <c r="B800" s="2">
        <f>RSI!B800</f>
        <v>1.75</v>
      </c>
      <c r="C800" s="2">
        <f>RSI!I800</f>
        <v>61.143341687492182</v>
      </c>
      <c r="D800" s="2">
        <f>MACD!E800</f>
        <v>0.11603168997210611</v>
      </c>
      <c r="E800" s="2">
        <f>MACD!F800</f>
        <v>0.11248917846490088</v>
      </c>
      <c r="F800" s="2">
        <f>'Moving Avg'!D800</f>
        <v>1.6179999999999999</v>
      </c>
      <c r="G800" s="2">
        <f>'Moving Avg'!F800</f>
        <v>1.6905000000000001</v>
      </c>
      <c r="H800" s="2">
        <f>'Moving Avg'!G800</f>
        <v>1.5326000000000004</v>
      </c>
      <c r="I800" s="2">
        <f>'Moving Avg'!H800</f>
        <v>1.7119499999999996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  <c r="M800" s="8">
        <f t="shared" si="120"/>
        <v>25</v>
      </c>
      <c r="N800" s="8">
        <f t="shared" si="121"/>
        <v>0</v>
      </c>
      <c r="O800" s="8">
        <f t="shared" si="122"/>
        <v>0</v>
      </c>
      <c r="P800" s="8">
        <f t="shared" si="123"/>
        <v>100</v>
      </c>
      <c r="Q800" s="9">
        <f t="shared" si="124"/>
        <v>23.75</v>
      </c>
      <c r="R800" s="9">
        <f t="shared" si="125"/>
        <v>30</v>
      </c>
      <c r="S800" s="9">
        <f t="shared" si="126"/>
        <v>48.75</v>
      </c>
      <c r="T800" s="9">
        <f t="shared" si="127"/>
        <v>31.25</v>
      </c>
      <c r="U800" s="8">
        <f t="shared" si="128"/>
        <v>34.166666666666664</v>
      </c>
      <c r="V800" s="8">
        <f t="shared" si="129"/>
        <v>33.4375</v>
      </c>
    </row>
    <row r="801" spans="1:22" ht="13.5" x14ac:dyDescent="0.25">
      <c r="A801" s="3">
        <f>RSI!A801</f>
        <v>43473</v>
      </c>
      <c r="B801" s="2">
        <f>RSI!B801</f>
        <v>1.79</v>
      </c>
      <c r="C801" s="2">
        <f>RSI!I801</f>
        <v>63.66976875947951</v>
      </c>
      <c r="D801" s="2">
        <f>MACD!E801</f>
        <v>8.2226864325839033E-2</v>
      </c>
      <c r="E801" s="2">
        <f>MACD!F801</f>
        <v>0.10643671563708852</v>
      </c>
      <c r="F801" s="2">
        <f>'Moving Avg'!D801</f>
        <v>1.6759999999999997</v>
      </c>
      <c r="G801" s="2">
        <f>'Moving Avg'!F801</f>
        <v>1.6835</v>
      </c>
      <c r="H801" s="2">
        <f>'Moving Avg'!G801</f>
        <v>1.5416000000000003</v>
      </c>
      <c r="I801" s="2">
        <f>'Moving Avg'!H801</f>
        <v>1.7100499999999996</v>
      </c>
      <c r="J801" s="6" t="str">
        <f>OBV!F801</f>
        <v>BULLISH</v>
      </c>
      <c r="K801" s="6" t="str">
        <f>OBV!G801</f>
        <v>STRONG</v>
      </c>
      <c r="L801" s="6" t="str">
        <f>OBV!H801</f>
        <v>CONFIRMED BULLISH</v>
      </c>
      <c r="M801" s="8">
        <f t="shared" si="120"/>
        <v>25</v>
      </c>
      <c r="N801" s="8">
        <f t="shared" si="121"/>
        <v>100</v>
      </c>
      <c r="O801" s="8">
        <f t="shared" si="122"/>
        <v>0</v>
      </c>
      <c r="P801" s="8">
        <f t="shared" si="123"/>
        <v>100</v>
      </c>
      <c r="Q801" s="9">
        <f t="shared" si="124"/>
        <v>58.75</v>
      </c>
      <c r="R801" s="9">
        <f t="shared" si="125"/>
        <v>50</v>
      </c>
      <c r="S801" s="9">
        <f t="shared" si="126"/>
        <v>63.75</v>
      </c>
      <c r="T801" s="9">
        <f t="shared" si="127"/>
        <v>56.25</v>
      </c>
      <c r="U801" s="8">
        <f t="shared" si="128"/>
        <v>57.5</v>
      </c>
      <c r="V801" s="8">
        <f t="shared" si="129"/>
        <v>57.1875</v>
      </c>
    </row>
    <row r="802" spans="1:22" ht="13.5" x14ac:dyDescent="0.25">
      <c r="A802" s="3">
        <f>RSI!A802</f>
        <v>43474</v>
      </c>
      <c r="B802" s="2">
        <f>RSI!B802</f>
        <v>1.76</v>
      </c>
      <c r="C802" s="2">
        <f>RSI!I802</f>
        <v>60.492952849612003</v>
      </c>
      <c r="D802" s="2">
        <f>MACD!E802</f>
        <v>4.5630754610663127E-2</v>
      </c>
      <c r="E802" s="2">
        <f>MACD!F802</f>
        <v>9.427552343180344E-2</v>
      </c>
      <c r="F802" s="2">
        <f>'Moving Avg'!D802</f>
        <v>1.718</v>
      </c>
      <c r="G802" s="2">
        <f>'Moving Avg'!F802</f>
        <v>1.675</v>
      </c>
      <c r="H802" s="2">
        <f>'Moving Avg'!G802</f>
        <v>1.5500000000000003</v>
      </c>
      <c r="I802" s="2">
        <f>'Moving Avg'!H802</f>
        <v>1.7084499999999998</v>
      </c>
      <c r="J802" s="6" t="str">
        <f>OBV!F802</f>
        <v>BULLISH</v>
      </c>
      <c r="K802" s="6" t="str">
        <f>OBV!G802</f>
        <v>STRONG</v>
      </c>
      <c r="L802" s="6" t="str">
        <f>OBV!H802</f>
        <v>CONFIRMED BULLISH</v>
      </c>
      <c r="M802" s="8">
        <f t="shared" si="120"/>
        <v>25</v>
      </c>
      <c r="N802" s="8">
        <f t="shared" si="121"/>
        <v>100</v>
      </c>
      <c r="O802" s="8">
        <f t="shared" si="122"/>
        <v>50</v>
      </c>
      <c r="P802" s="8">
        <f t="shared" si="123"/>
        <v>100</v>
      </c>
      <c r="Q802" s="9">
        <f t="shared" si="124"/>
        <v>66.25</v>
      </c>
      <c r="R802" s="9">
        <f t="shared" si="125"/>
        <v>67.5</v>
      </c>
      <c r="S802" s="9">
        <f t="shared" si="126"/>
        <v>76.25</v>
      </c>
      <c r="T802" s="9">
        <f t="shared" si="127"/>
        <v>68.75</v>
      </c>
      <c r="U802" s="8">
        <f t="shared" si="128"/>
        <v>70</v>
      </c>
      <c r="V802" s="8">
        <f t="shared" si="129"/>
        <v>69.6875</v>
      </c>
    </row>
    <row r="803" spans="1:22" ht="13.5" x14ac:dyDescent="0.25">
      <c r="A803" s="3">
        <f>RSI!A803</f>
        <v>43475</v>
      </c>
      <c r="B803" s="2">
        <f>RSI!B803</f>
        <v>1.77</v>
      </c>
      <c r="C803" s="2">
        <f>RSI!I803</f>
        <v>61.188116294266351</v>
      </c>
      <c r="D803" s="2">
        <f>MACD!E803</f>
        <v>1.3190717031984711E-2</v>
      </c>
      <c r="E803" s="2">
        <f>MACD!F803</f>
        <v>7.8058562151839692E-2</v>
      </c>
      <c r="F803" s="2">
        <f>'Moving Avg'!D803</f>
        <v>1.752</v>
      </c>
      <c r="G803" s="2">
        <f>'Moving Avg'!F803</f>
        <v>1.6659999999999999</v>
      </c>
      <c r="H803" s="2">
        <f>'Moving Avg'!G803</f>
        <v>1.5586000000000002</v>
      </c>
      <c r="I803" s="2">
        <f>'Moving Avg'!H803</f>
        <v>1.7075</v>
      </c>
      <c r="J803" s="6" t="str">
        <f>OBV!F803</f>
        <v>BULLISH</v>
      </c>
      <c r="K803" s="6" t="str">
        <f>OBV!G803</f>
        <v>STRONG</v>
      </c>
      <c r="L803" s="6" t="str">
        <f>OBV!H803</f>
        <v>CONFIRMED BULLISH</v>
      </c>
      <c r="M803" s="8">
        <f t="shared" si="120"/>
        <v>25</v>
      </c>
      <c r="N803" s="8">
        <f t="shared" si="121"/>
        <v>100</v>
      </c>
      <c r="O803" s="8">
        <f t="shared" si="122"/>
        <v>50</v>
      </c>
      <c r="P803" s="8">
        <f t="shared" si="123"/>
        <v>100</v>
      </c>
      <c r="Q803" s="9">
        <f t="shared" si="124"/>
        <v>66.25</v>
      </c>
      <c r="R803" s="9">
        <f t="shared" si="125"/>
        <v>67.5</v>
      </c>
      <c r="S803" s="9">
        <f t="shared" si="126"/>
        <v>76.25</v>
      </c>
      <c r="T803" s="9">
        <f t="shared" si="127"/>
        <v>68.75</v>
      </c>
      <c r="U803" s="8">
        <f t="shared" si="128"/>
        <v>70</v>
      </c>
      <c r="V803" s="8">
        <f t="shared" si="129"/>
        <v>69.6875</v>
      </c>
    </row>
    <row r="804" spans="1:22" ht="13.5" x14ac:dyDescent="0.25">
      <c r="A804" s="3">
        <f>RSI!A804</f>
        <v>43476</v>
      </c>
      <c r="B804" s="2">
        <f>RSI!B804</f>
        <v>1.77</v>
      </c>
      <c r="C804" s="2">
        <f>RSI!I804</f>
        <v>61.188116294266351</v>
      </c>
      <c r="D804" s="2">
        <f>MACD!E804</f>
        <v>-2.1150517162500826E-2</v>
      </c>
      <c r="E804" s="2">
        <f>MACD!F804</f>
        <v>5.8216746288971589E-2</v>
      </c>
      <c r="F804" s="2">
        <f>'Moving Avg'!D804</f>
        <v>1.768</v>
      </c>
      <c r="G804" s="2">
        <f>'Moving Avg'!F804</f>
        <v>1.6595000000000002</v>
      </c>
      <c r="H804" s="2">
        <f>'Moving Avg'!G804</f>
        <v>1.5673999999999999</v>
      </c>
      <c r="I804" s="2">
        <f>'Moving Avg'!H804</f>
        <v>1.70665</v>
      </c>
      <c r="J804" s="6" t="str">
        <f>OBV!F804</f>
        <v>BULLISH</v>
      </c>
      <c r="K804" s="6" t="str">
        <f>OBV!G804</f>
        <v>STRONG</v>
      </c>
      <c r="L804" s="6" t="str">
        <f>OBV!H804</f>
        <v>CONFIRMED BULLISH</v>
      </c>
      <c r="M804" s="8">
        <f t="shared" si="120"/>
        <v>25</v>
      </c>
      <c r="N804" s="8">
        <f t="shared" si="121"/>
        <v>100</v>
      </c>
      <c r="O804" s="8">
        <f t="shared" si="122"/>
        <v>50</v>
      </c>
      <c r="P804" s="8">
        <f t="shared" si="123"/>
        <v>100</v>
      </c>
      <c r="Q804" s="9">
        <f t="shared" si="124"/>
        <v>66.25</v>
      </c>
      <c r="R804" s="9">
        <f t="shared" si="125"/>
        <v>67.5</v>
      </c>
      <c r="S804" s="9">
        <f t="shared" si="126"/>
        <v>76.25</v>
      </c>
      <c r="T804" s="9">
        <f t="shared" si="127"/>
        <v>68.75</v>
      </c>
      <c r="U804" s="8">
        <f t="shared" si="128"/>
        <v>70</v>
      </c>
      <c r="V804" s="8">
        <f t="shared" si="129"/>
        <v>69.6875</v>
      </c>
    </row>
    <row r="805" spans="1:22" ht="13.5" x14ac:dyDescent="0.25">
      <c r="A805" s="3">
        <f>RSI!A805</f>
        <v>43480</v>
      </c>
      <c r="B805" s="2">
        <f>RSI!B805</f>
        <v>1.79</v>
      </c>
      <c r="C805" s="2">
        <f>RSI!I805</f>
        <v>62.710076208625793</v>
      </c>
      <c r="D805" s="2">
        <f>MACD!E805</f>
        <v>-5.2373415552340097E-2</v>
      </c>
      <c r="E805" s="2">
        <f>MACD!F805</f>
        <v>3.6098713920709249E-2</v>
      </c>
      <c r="F805" s="2">
        <f>'Moving Avg'!D805</f>
        <v>1.7759999999999998</v>
      </c>
      <c r="G805" s="2">
        <f>'Moving Avg'!F805</f>
        <v>1.6595000000000002</v>
      </c>
      <c r="H805" s="2">
        <f>'Moving Avg'!G805</f>
        <v>1.5766000000000002</v>
      </c>
      <c r="I805" s="2">
        <f>'Moving Avg'!H805</f>
        <v>1.7058000000000004</v>
      </c>
      <c r="J805" s="6" t="str">
        <f>OBV!F805</f>
        <v>BULLISH</v>
      </c>
      <c r="K805" s="6" t="str">
        <f>OBV!G805</f>
        <v>STRONG</v>
      </c>
      <c r="L805" s="6" t="str">
        <f>OBV!H805</f>
        <v>CONFIRMED BULLISH</v>
      </c>
      <c r="M805" s="8">
        <f t="shared" si="120"/>
        <v>25</v>
      </c>
      <c r="N805" s="8">
        <f t="shared" si="121"/>
        <v>100</v>
      </c>
      <c r="O805" s="8">
        <f t="shared" si="122"/>
        <v>50</v>
      </c>
      <c r="P805" s="8">
        <f t="shared" si="123"/>
        <v>100</v>
      </c>
      <c r="Q805" s="9">
        <f t="shared" si="124"/>
        <v>66.25</v>
      </c>
      <c r="R805" s="9">
        <f t="shared" si="125"/>
        <v>67.5</v>
      </c>
      <c r="S805" s="9">
        <f t="shared" si="126"/>
        <v>76.25</v>
      </c>
      <c r="T805" s="9">
        <f t="shared" si="127"/>
        <v>68.75</v>
      </c>
      <c r="U805" s="8">
        <f t="shared" si="128"/>
        <v>70</v>
      </c>
      <c r="V805" s="8">
        <f t="shared" si="129"/>
        <v>69.6875</v>
      </c>
    </row>
    <row r="806" spans="1:22" ht="13.5" x14ac:dyDescent="0.25">
      <c r="A806" s="3">
        <f>RSI!A806</f>
        <v>43481</v>
      </c>
      <c r="B806" s="2">
        <f>RSI!B806</f>
        <v>1.79</v>
      </c>
      <c r="C806" s="2">
        <f>RSI!I806</f>
        <v>62.710076208625793</v>
      </c>
      <c r="D806" s="2">
        <f>MACD!E806</f>
        <v>-7.9543795595064859E-2</v>
      </c>
      <c r="E806" s="2">
        <f>MACD!F806</f>
        <v>1.2970212017554428E-2</v>
      </c>
      <c r="F806" s="2">
        <f>'Moving Avg'!D806</f>
        <v>1.7760000000000002</v>
      </c>
      <c r="G806" s="2">
        <f>'Moving Avg'!F806</f>
        <v>1.6615000000000002</v>
      </c>
      <c r="H806" s="2">
        <f>'Moving Avg'!G806</f>
        <v>1.5864000000000005</v>
      </c>
      <c r="I806" s="2">
        <f>'Moving Avg'!H806</f>
        <v>1.7044000000000006</v>
      </c>
      <c r="J806" s="6" t="str">
        <f>OBV!F806</f>
        <v>BULLISH</v>
      </c>
      <c r="K806" s="6" t="str">
        <f>OBV!G806</f>
        <v>NEUTRAL</v>
      </c>
      <c r="L806" s="6" t="str">
        <f>OBV!H806</f>
        <v>NEUTRAL</v>
      </c>
      <c r="M806" s="8">
        <f t="shared" si="120"/>
        <v>25</v>
      </c>
      <c r="N806" s="8">
        <f t="shared" si="121"/>
        <v>100</v>
      </c>
      <c r="O806" s="8">
        <f t="shared" si="122"/>
        <v>50</v>
      </c>
      <c r="P806" s="8">
        <f t="shared" si="123"/>
        <v>49.5</v>
      </c>
      <c r="Q806" s="9">
        <f t="shared" si="124"/>
        <v>58.674999999999997</v>
      </c>
      <c r="R806" s="9">
        <f t="shared" si="125"/>
        <v>54.875</v>
      </c>
      <c r="S806" s="9">
        <f t="shared" si="126"/>
        <v>53.525000000000006</v>
      </c>
      <c r="T806" s="9">
        <f t="shared" si="127"/>
        <v>56.125</v>
      </c>
      <c r="U806" s="8">
        <f t="shared" si="128"/>
        <v>55.691666666666663</v>
      </c>
      <c r="V806" s="8">
        <f t="shared" si="129"/>
        <v>55.8</v>
      </c>
    </row>
    <row r="807" spans="1:22" ht="13.5" x14ac:dyDescent="0.25">
      <c r="A807" s="3">
        <f>RSI!A807</f>
        <v>43482</v>
      </c>
      <c r="B807" s="2">
        <f>RSI!B807</f>
        <v>1.79</v>
      </c>
      <c r="C807" s="2">
        <f>RSI!I807</f>
        <v>62.710076208625793</v>
      </c>
      <c r="D807" s="2">
        <f>MACD!E807</f>
        <v>-9.5537183997825847E-2</v>
      </c>
      <c r="E807" s="2">
        <f>MACD!F807</f>
        <v>-8.7312671855216267E-3</v>
      </c>
      <c r="F807" s="2">
        <f>'Moving Avg'!D807</f>
        <v>1.782</v>
      </c>
      <c r="G807" s="2">
        <f>'Moving Avg'!F807</f>
        <v>1.6659999999999999</v>
      </c>
      <c r="H807" s="2">
        <f>'Moving Avg'!G807</f>
        <v>1.5962000000000005</v>
      </c>
      <c r="I807" s="2">
        <f>'Moving Avg'!H807</f>
        <v>1.7024000000000012</v>
      </c>
      <c r="J807" s="6" t="str">
        <f>OBV!F807</f>
        <v>BULLISH</v>
      </c>
      <c r="K807" s="6" t="str">
        <f>OBV!G807</f>
        <v>NEUTRAL</v>
      </c>
      <c r="L807" s="6" t="str">
        <f>OBV!H807</f>
        <v>CONFIRMED BULLISH</v>
      </c>
      <c r="M807" s="8">
        <f t="shared" si="120"/>
        <v>25</v>
      </c>
      <c r="N807" s="8">
        <f t="shared" si="121"/>
        <v>100</v>
      </c>
      <c r="O807" s="8">
        <f t="shared" si="122"/>
        <v>50</v>
      </c>
      <c r="P807" s="8">
        <f t="shared" si="123"/>
        <v>83.5</v>
      </c>
      <c r="Q807" s="9">
        <f t="shared" si="124"/>
        <v>63.774999999999999</v>
      </c>
      <c r="R807" s="9">
        <f t="shared" si="125"/>
        <v>63.375</v>
      </c>
      <c r="S807" s="9">
        <f t="shared" si="126"/>
        <v>68.825000000000003</v>
      </c>
      <c r="T807" s="9">
        <f t="shared" si="127"/>
        <v>64.625</v>
      </c>
      <c r="U807" s="8">
        <f t="shared" si="128"/>
        <v>65.325000000000003</v>
      </c>
      <c r="V807" s="8">
        <f t="shared" si="129"/>
        <v>65.150000000000006</v>
      </c>
    </row>
    <row r="808" spans="1:22" ht="13.5" x14ac:dyDescent="0.25">
      <c r="A808" s="3">
        <f>RSI!A808</f>
        <v>43483</v>
      </c>
      <c r="B808" s="2">
        <f>RSI!B808</f>
        <v>1.78</v>
      </c>
      <c r="C808" s="2">
        <f>RSI!I808</f>
        <v>61.211106767282928</v>
      </c>
      <c r="D808" s="2">
        <f>MACD!E808</f>
        <v>-0.10128086797152358</v>
      </c>
      <c r="E808" s="2">
        <f>MACD!F808</f>
        <v>-2.7241187342722021E-2</v>
      </c>
      <c r="F808" s="2">
        <f>'Moving Avg'!D808</f>
        <v>1.784</v>
      </c>
      <c r="G808" s="2">
        <f>'Moving Avg'!F808</f>
        <v>1.6679999999999999</v>
      </c>
      <c r="H808" s="2">
        <f>'Moving Avg'!G808</f>
        <v>1.6058000000000003</v>
      </c>
      <c r="I808" s="2">
        <f>'Moving Avg'!H808</f>
        <v>1.7000500000000012</v>
      </c>
      <c r="J808" s="6" t="str">
        <f>OBV!F808</f>
        <v>BEARISH</v>
      </c>
      <c r="K808" s="6" t="str">
        <f>OBV!G808</f>
        <v>NEUTRAL</v>
      </c>
      <c r="L808" s="6" t="str">
        <f>OBV!H808</f>
        <v>BEARISH DIVERGENCE</v>
      </c>
      <c r="M808" s="8">
        <f t="shared" si="120"/>
        <v>25</v>
      </c>
      <c r="N808" s="8">
        <f t="shared" si="121"/>
        <v>100</v>
      </c>
      <c r="O808" s="8">
        <f t="shared" si="122"/>
        <v>50</v>
      </c>
      <c r="P808" s="8">
        <f t="shared" si="123"/>
        <v>16.5</v>
      </c>
      <c r="Q808" s="9">
        <f t="shared" si="124"/>
        <v>53.725000000000001</v>
      </c>
      <c r="R808" s="9">
        <f t="shared" si="125"/>
        <v>46.625</v>
      </c>
      <c r="S808" s="9">
        <f t="shared" si="126"/>
        <v>38.674999999999997</v>
      </c>
      <c r="T808" s="9">
        <f t="shared" si="127"/>
        <v>47.875</v>
      </c>
      <c r="U808" s="8">
        <f t="shared" si="128"/>
        <v>46.341666666666661</v>
      </c>
      <c r="V808" s="8">
        <f t="shared" si="129"/>
        <v>46.724999999999994</v>
      </c>
    </row>
    <row r="809" spans="1:22" ht="13.5" x14ac:dyDescent="0.25">
      <c r="A809" s="3">
        <f>RSI!A809</f>
        <v>43486</v>
      </c>
      <c r="B809" s="2">
        <f>RSI!B809</f>
        <v>1.78</v>
      </c>
      <c r="C809" s="2">
        <f>RSI!I809</f>
        <v>61.211106767282935</v>
      </c>
      <c r="D809" s="2">
        <f>MACD!E809</f>
        <v>-9.2831835552380726E-2</v>
      </c>
      <c r="E809" s="2">
        <f>MACD!F809</f>
        <v>-4.0359316984653767E-2</v>
      </c>
      <c r="F809" s="2">
        <f>'Moving Avg'!D809</f>
        <v>1.786</v>
      </c>
      <c r="G809" s="2">
        <f>'Moving Avg'!F809</f>
        <v>1.6719999999999999</v>
      </c>
      <c r="H809" s="2">
        <f>'Moving Avg'!G809</f>
        <v>1.6164000000000005</v>
      </c>
      <c r="I809" s="2">
        <f>'Moving Avg'!H809</f>
        <v>1.6973000000000011</v>
      </c>
      <c r="J809" s="6" t="str">
        <f>OBV!F809</f>
        <v>BEARISH</v>
      </c>
      <c r="K809" s="6" t="str">
        <f>OBV!G809</f>
        <v>NEUTRAL</v>
      </c>
      <c r="L809" s="6" t="str">
        <f>OBV!H809</f>
        <v>BEARISH DIVERGENCE</v>
      </c>
      <c r="M809" s="8">
        <f t="shared" si="120"/>
        <v>25</v>
      </c>
      <c r="N809" s="8">
        <f t="shared" si="121"/>
        <v>100</v>
      </c>
      <c r="O809" s="8">
        <f t="shared" si="122"/>
        <v>50</v>
      </c>
      <c r="P809" s="8">
        <f t="shared" si="123"/>
        <v>16.5</v>
      </c>
      <c r="Q809" s="9">
        <f t="shared" si="124"/>
        <v>53.725000000000001</v>
      </c>
      <c r="R809" s="9">
        <f t="shared" si="125"/>
        <v>46.625</v>
      </c>
      <c r="S809" s="9">
        <f t="shared" si="126"/>
        <v>38.674999999999997</v>
      </c>
      <c r="T809" s="9">
        <f t="shared" si="127"/>
        <v>47.875</v>
      </c>
      <c r="U809" s="8">
        <f t="shared" si="128"/>
        <v>46.341666666666661</v>
      </c>
      <c r="V809" s="8">
        <f t="shared" si="129"/>
        <v>46.724999999999994</v>
      </c>
    </row>
    <row r="810" spans="1:22" ht="13.5" x14ac:dyDescent="0.25">
      <c r="A810" s="3">
        <f>RSI!A810</f>
        <v>43487</v>
      </c>
      <c r="B810" s="2">
        <f>RSI!B810</f>
        <v>1.78</v>
      </c>
      <c r="C810" s="2">
        <f>RSI!I810</f>
        <v>61.211106767282935</v>
      </c>
      <c r="D810" s="2">
        <f>MACD!E810</f>
        <v>-7.6949182397184623E-2</v>
      </c>
      <c r="E810" s="2">
        <f>MACD!F810</f>
        <v>-4.7677290067159941E-2</v>
      </c>
      <c r="F810" s="2">
        <f>'Moving Avg'!D810</f>
        <v>1.784</v>
      </c>
      <c r="G810" s="2">
        <f>'Moving Avg'!F810</f>
        <v>1.6785000000000001</v>
      </c>
      <c r="H810" s="2">
        <f>'Moving Avg'!G810</f>
        <v>1.6260000000000006</v>
      </c>
      <c r="I810" s="2">
        <f>'Moving Avg'!H810</f>
        <v>1.6944500000000011</v>
      </c>
      <c r="J810" s="6" t="str">
        <f>OBV!F810</f>
        <v>BEARISH</v>
      </c>
      <c r="K810" s="6" t="str">
        <f>OBV!G810</f>
        <v>WEAK</v>
      </c>
      <c r="L810" s="6" t="str">
        <f>OBV!H810</f>
        <v>CONFIRMED BEARISH</v>
      </c>
      <c r="M810" s="8">
        <f t="shared" si="120"/>
        <v>25</v>
      </c>
      <c r="N810" s="8">
        <f t="shared" si="121"/>
        <v>100</v>
      </c>
      <c r="O810" s="8">
        <f t="shared" si="122"/>
        <v>50</v>
      </c>
      <c r="P810" s="8">
        <f t="shared" si="123"/>
        <v>0</v>
      </c>
      <c r="Q810" s="9">
        <f t="shared" si="124"/>
        <v>51.25</v>
      </c>
      <c r="R810" s="9">
        <f t="shared" si="125"/>
        <v>42.5</v>
      </c>
      <c r="S810" s="9">
        <f t="shared" si="126"/>
        <v>31.25</v>
      </c>
      <c r="T810" s="9">
        <f t="shared" si="127"/>
        <v>43.75</v>
      </c>
      <c r="U810" s="8">
        <f t="shared" si="128"/>
        <v>41.666666666666664</v>
      </c>
      <c r="V810" s="8">
        <f t="shared" si="129"/>
        <v>42.1875</v>
      </c>
    </row>
    <row r="811" spans="1:22" ht="13.5" x14ac:dyDescent="0.25">
      <c r="A811" s="3">
        <f>RSI!A811</f>
        <v>43488</v>
      </c>
      <c r="B811" s="2">
        <f>RSI!B811</f>
        <v>1.75</v>
      </c>
      <c r="C811" s="2">
        <f>RSI!I811</f>
        <v>56.179479450128319</v>
      </c>
      <c r="D811" s="2">
        <f>MACD!E811</f>
        <v>-5.5594406479043013E-2</v>
      </c>
      <c r="E811" s="2">
        <f>MACD!F811</f>
        <v>-4.9260713349536557E-2</v>
      </c>
      <c r="F811" s="2">
        <f>'Moving Avg'!D811</f>
        <v>1.7760000000000002</v>
      </c>
      <c r="G811" s="2">
        <f>'Moving Avg'!F811</f>
        <v>1.6859999999999999</v>
      </c>
      <c r="H811" s="2">
        <f>'Moving Avg'!G811</f>
        <v>1.6350000000000002</v>
      </c>
      <c r="I811" s="2">
        <f>'Moving Avg'!H811</f>
        <v>1.691450000000001</v>
      </c>
      <c r="J811" s="6" t="str">
        <f>OBV!F811</f>
        <v>BEARISH</v>
      </c>
      <c r="K811" s="6" t="str">
        <f>OBV!G811</f>
        <v>WEAK</v>
      </c>
      <c r="L811" s="6" t="str">
        <f>OBV!H811</f>
        <v>CONFIRMED BEARISH</v>
      </c>
      <c r="M811" s="8">
        <f t="shared" si="120"/>
        <v>25</v>
      </c>
      <c r="N811" s="8">
        <f t="shared" si="121"/>
        <v>45</v>
      </c>
      <c r="O811" s="8">
        <f t="shared" si="122"/>
        <v>50</v>
      </c>
      <c r="P811" s="8">
        <f t="shared" si="123"/>
        <v>0</v>
      </c>
      <c r="Q811" s="9">
        <f t="shared" si="124"/>
        <v>32</v>
      </c>
      <c r="R811" s="9">
        <f t="shared" si="125"/>
        <v>31.5</v>
      </c>
      <c r="S811" s="9">
        <f t="shared" si="126"/>
        <v>23</v>
      </c>
      <c r="T811" s="9">
        <f t="shared" si="127"/>
        <v>30</v>
      </c>
      <c r="U811" s="8">
        <f t="shared" si="128"/>
        <v>28.833333333333332</v>
      </c>
      <c r="V811" s="8">
        <f t="shared" si="129"/>
        <v>29.125</v>
      </c>
    </row>
    <row r="812" spans="1:22" ht="13.5" x14ac:dyDescent="0.25">
      <c r="A812" s="3">
        <f>RSI!A812</f>
        <v>43489</v>
      </c>
      <c r="B812" s="2">
        <f>RSI!B812</f>
        <v>1.74</v>
      </c>
      <c r="C812" s="2">
        <f>RSI!I812</f>
        <v>54.569243220912838</v>
      </c>
      <c r="D812" s="2">
        <f>MACD!E812</f>
        <v>-4.1648705614640846E-2</v>
      </c>
      <c r="E812" s="2">
        <f>MACD!F812</f>
        <v>-4.7738311802557415E-2</v>
      </c>
      <c r="F812" s="2">
        <f>'Moving Avg'!D812</f>
        <v>1.766</v>
      </c>
      <c r="G812" s="2">
        <f>'Moving Avg'!F812</f>
        <v>1.6960000000000002</v>
      </c>
      <c r="H812" s="2">
        <f>'Moving Avg'!G812</f>
        <v>1.6432000000000002</v>
      </c>
      <c r="I812" s="2">
        <f>'Moving Avg'!H812</f>
        <v>1.6888000000000014</v>
      </c>
      <c r="J812" s="6" t="str">
        <f>OBV!F812</f>
        <v>BEARISH</v>
      </c>
      <c r="K812" s="6" t="str">
        <f>OBV!G812</f>
        <v>WEAK</v>
      </c>
      <c r="L812" s="6" t="str">
        <f>OBV!H812</f>
        <v>CONFIRMED BEARISH</v>
      </c>
      <c r="M812" s="8">
        <f t="shared" si="120"/>
        <v>25</v>
      </c>
      <c r="N812" s="8">
        <f t="shared" si="121"/>
        <v>0</v>
      </c>
      <c r="O812" s="8">
        <f t="shared" si="122"/>
        <v>50</v>
      </c>
      <c r="P812" s="8">
        <f t="shared" si="123"/>
        <v>0</v>
      </c>
      <c r="Q812" s="9">
        <f t="shared" si="124"/>
        <v>16.25</v>
      </c>
      <c r="R812" s="9">
        <f t="shared" si="125"/>
        <v>22.5</v>
      </c>
      <c r="S812" s="9">
        <f t="shared" si="126"/>
        <v>16.25</v>
      </c>
      <c r="T812" s="9">
        <f t="shared" si="127"/>
        <v>18.75</v>
      </c>
      <c r="U812" s="8">
        <f t="shared" si="128"/>
        <v>18.333333333333332</v>
      </c>
      <c r="V812" s="8">
        <f t="shared" si="129"/>
        <v>18.4375</v>
      </c>
    </row>
    <row r="813" spans="1:22" ht="13.5" x14ac:dyDescent="0.25">
      <c r="A813" s="3">
        <f>RSI!A813</f>
        <v>43490</v>
      </c>
      <c r="B813" s="2">
        <f>RSI!B813</f>
        <v>1.78</v>
      </c>
      <c r="C813" s="2">
        <f>RSI!I813</f>
        <v>59.56205951002503</v>
      </c>
      <c r="D813" s="2">
        <f>MACD!E813</f>
        <v>-3.1444538776552289E-2</v>
      </c>
      <c r="E813" s="2">
        <f>MACD!F813</f>
        <v>-4.4479557197356391E-2</v>
      </c>
      <c r="F813" s="2">
        <f>'Moving Avg'!D813</f>
        <v>1.766</v>
      </c>
      <c r="G813" s="2">
        <f>'Moving Avg'!F813</f>
        <v>1.7080000000000002</v>
      </c>
      <c r="H813" s="2">
        <f>'Moving Avg'!G813</f>
        <v>1.6522000000000003</v>
      </c>
      <c r="I813" s="2">
        <f>'Moving Avg'!H813</f>
        <v>1.6864500000000013</v>
      </c>
      <c r="J813" s="6" t="str">
        <f>OBV!F813</f>
        <v>BEARISH</v>
      </c>
      <c r="K813" s="6" t="str">
        <f>OBV!G813</f>
        <v>NEUTRAL</v>
      </c>
      <c r="L813" s="6" t="str">
        <f>OBV!H813</f>
        <v>NEUTRAL</v>
      </c>
      <c r="M813" s="8">
        <f t="shared" si="120"/>
        <v>25</v>
      </c>
      <c r="N813" s="8">
        <f t="shared" si="121"/>
        <v>0</v>
      </c>
      <c r="O813" s="8">
        <f t="shared" si="122"/>
        <v>50</v>
      </c>
      <c r="P813" s="8">
        <f t="shared" si="123"/>
        <v>16.5</v>
      </c>
      <c r="Q813" s="9">
        <f t="shared" si="124"/>
        <v>18.725000000000001</v>
      </c>
      <c r="R813" s="9">
        <f t="shared" si="125"/>
        <v>26.625</v>
      </c>
      <c r="S813" s="9">
        <f t="shared" si="126"/>
        <v>23.675000000000001</v>
      </c>
      <c r="T813" s="9">
        <f t="shared" si="127"/>
        <v>22.875</v>
      </c>
      <c r="U813" s="8">
        <f t="shared" si="128"/>
        <v>23.008333333333336</v>
      </c>
      <c r="V813" s="8">
        <f t="shared" si="129"/>
        <v>22.975000000000001</v>
      </c>
    </row>
    <row r="814" spans="1:22" ht="13.5" x14ac:dyDescent="0.25">
      <c r="A814" s="3">
        <f>RSI!A814</f>
        <v>43493</v>
      </c>
      <c r="B814" s="2">
        <f>RSI!B814</f>
        <v>1.78</v>
      </c>
      <c r="C814" s="2">
        <f>RSI!I814</f>
        <v>59.56205951002503</v>
      </c>
      <c r="D814" s="2">
        <f>MACD!E814</f>
        <v>-2.3205438960083535E-2</v>
      </c>
      <c r="E814" s="2">
        <f>MACD!F814</f>
        <v>-4.0224733549901817E-2</v>
      </c>
      <c r="F814" s="2">
        <f>'Moving Avg'!D814</f>
        <v>1.766</v>
      </c>
      <c r="G814" s="2">
        <f>'Moving Avg'!F814</f>
        <v>1.722</v>
      </c>
      <c r="H814" s="2">
        <f>'Moving Avg'!G814</f>
        <v>1.6618000000000004</v>
      </c>
      <c r="I814" s="2">
        <f>'Moving Avg'!H814</f>
        <v>1.6841500000000011</v>
      </c>
      <c r="J814" s="6" t="str">
        <f>OBV!F814</f>
        <v>BEARISH</v>
      </c>
      <c r="K814" s="6" t="str">
        <f>OBV!G814</f>
        <v>NEUTRAL</v>
      </c>
      <c r="L814" s="6" t="str">
        <f>OBV!H814</f>
        <v>NEUTRAL</v>
      </c>
      <c r="M814" s="8">
        <f t="shared" si="120"/>
        <v>25</v>
      </c>
      <c r="N814" s="8">
        <f t="shared" si="121"/>
        <v>0</v>
      </c>
      <c r="O814" s="8">
        <f t="shared" si="122"/>
        <v>50</v>
      </c>
      <c r="P814" s="8">
        <f t="shared" si="123"/>
        <v>16.5</v>
      </c>
      <c r="Q814" s="9">
        <f t="shared" si="124"/>
        <v>18.725000000000001</v>
      </c>
      <c r="R814" s="9">
        <f t="shared" si="125"/>
        <v>26.625</v>
      </c>
      <c r="S814" s="9">
        <f t="shared" si="126"/>
        <v>23.675000000000001</v>
      </c>
      <c r="T814" s="9">
        <f t="shared" si="127"/>
        <v>22.875</v>
      </c>
      <c r="U814" s="8">
        <f t="shared" si="128"/>
        <v>23.008333333333336</v>
      </c>
      <c r="V814" s="8">
        <f t="shared" si="129"/>
        <v>22.975000000000001</v>
      </c>
    </row>
    <row r="815" spans="1:22" ht="13.5" x14ac:dyDescent="0.25">
      <c r="A815" s="3">
        <f>RSI!A815</f>
        <v>43494</v>
      </c>
      <c r="B815" s="2">
        <f>RSI!B815</f>
        <v>1.78</v>
      </c>
      <c r="C815" s="2">
        <f>RSI!I815</f>
        <v>59.56205951002503</v>
      </c>
      <c r="D815" s="2">
        <f>MACD!E815</f>
        <v>-1.3522891366439138E-2</v>
      </c>
      <c r="E815" s="2">
        <f>MACD!F815</f>
        <v>-3.4884365113209283E-2</v>
      </c>
      <c r="F815" s="2">
        <f>'Moving Avg'!D815</f>
        <v>1.766</v>
      </c>
      <c r="G815" s="2">
        <f>'Moving Avg'!F815</f>
        <v>1.736</v>
      </c>
      <c r="H815" s="2">
        <f>'Moving Avg'!G815</f>
        <v>1.6714000000000004</v>
      </c>
      <c r="I815" s="2">
        <f>'Moving Avg'!H815</f>
        <v>1.6817000000000006</v>
      </c>
      <c r="J815" s="6" t="str">
        <f>OBV!F815</f>
        <v>BEARISH</v>
      </c>
      <c r="K815" s="6" t="str">
        <f>OBV!G815</f>
        <v>NEUTRAL</v>
      </c>
      <c r="L815" s="6" t="str">
        <f>OBV!H815</f>
        <v>NEUTRAL</v>
      </c>
      <c r="M815" s="8">
        <f t="shared" si="120"/>
        <v>25</v>
      </c>
      <c r="N815" s="8">
        <f t="shared" si="121"/>
        <v>0</v>
      </c>
      <c r="O815" s="8">
        <f t="shared" si="122"/>
        <v>50</v>
      </c>
      <c r="P815" s="8">
        <f t="shared" si="123"/>
        <v>16.5</v>
      </c>
      <c r="Q815" s="9">
        <f t="shared" si="124"/>
        <v>18.725000000000001</v>
      </c>
      <c r="R815" s="9">
        <f t="shared" si="125"/>
        <v>26.625</v>
      </c>
      <c r="S815" s="9">
        <f t="shared" si="126"/>
        <v>23.675000000000001</v>
      </c>
      <c r="T815" s="9">
        <f t="shared" si="127"/>
        <v>22.875</v>
      </c>
      <c r="U815" s="8">
        <f t="shared" si="128"/>
        <v>23.008333333333336</v>
      </c>
      <c r="V815" s="8">
        <f t="shared" si="129"/>
        <v>22.975000000000001</v>
      </c>
    </row>
    <row r="816" spans="1:22" ht="13.5" x14ac:dyDescent="0.25">
      <c r="A816" s="3">
        <f>RSI!A816</f>
        <v>43495</v>
      </c>
      <c r="B816" s="2">
        <f>RSI!B816</f>
        <v>1.78</v>
      </c>
      <c r="C816" s="2">
        <f>RSI!I816</f>
        <v>59.56205951002503</v>
      </c>
      <c r="D816" s="2">
        <f>MACD!E816</f>
        <v>-5.6687826663877061E-3</v>
      </c>
      <c r="E816" s="2">
        <f>MACD!F816</f>
        <v>-2.9041248623844967E-2</v>
      </c>
      <c r="F816" s="2">
        <f>'Moving Avg'!D816</f>
        <v>1.7719999999999998</v>
      </c>
      <c r="G816" s="2">
        <f>'Moving Avg'!F816</f>
        <v>1.75</v>
      </c>
      <c r="H816" s="2">
        <f>'Moving Avg'!G816</f>
        <v>1.6810000000000003</v>
      </c>
      <c r="I816" s="2">
        <f>'Moving Avg'!H816</f>
        <v>1.6792500000000006</v>
      </c>
      <c r="J816" s="6" t="str">
        <f>OBV!F816</f>
        <v>BEARISH</v>
      </c>
      <c r="K816" s="6" t="str">
        <f>OBV!G816</f>
        <v>NEUTRAL</v>
      </c>
      <c r="L816" s="6" t="str">
        <f>OBV!H816</f>
        <v>BEARISH DIVERGENCE</v>
      </c>
      <c r="M816" s="8">
        <f t="shared" si="120"/>
        <v>25</v>
      </c>
      <c r="N816" s="8">
        <f t="shared" si="121"/>
        <v>0</v>
      </c>
      <c r="O816" s="8">
        <f t="shared" si="122"/>
        <v>50</v>
      </c>
      <c r="P816" s="8">
        <f t="shared" si="123"/>
        <v>16.5</v>
      </c>
      <c r="Q816" s="9">
        <f t="shared" si="124"/>
        <v>18.725000000000001</v>
      </c>
      <c r="R816" s="9">
        <f t="shared" si="125"/>
        <v>26.625</v>
      </c>
      <c r="S816" s="9">
        <f t="shared" si="126"/>
        <v>23.675000000000001</v>
      </c>
      <c r="T816" s="9">
        <f t="shared" si="127"/>
        <v>22.875</v>
      </c>
      <c r="U816" s="8">
        <f t="shared" si="128"/>
        <v>23.008333333333336</v>
      </c>
      <c r="V816" s="8">
        <f t="shared" si="129"/>
        <v>22.975000000000001</v>
      </c>
    </row>
    <row r="817" spans="1:22" ht="13.5" x14ac:dyDescent="0.25">
      <c r="A817" s="3">
        <f>RSI!A817</f>
        <v>43496</v>
      </c>
      <c r="B817" s="2">
        <f>RSI!B817</f>
        <v>1.78</v>
      </c>
      <c r="C817" s="2">
        <f>RSI!I817</f>
        <v>59.562059510025037</v>
      </c>
      <c r="D817" s="2">
        <f>MACD!E817</f>
        <v>6.6328292671680167E-4</v>
      </c>
      <c r="E817" s="2">
        <f>MACD!F817</f>
        <v>-2.3100342313732616E-2</v>
      </c>
      <c r="F817" s="2">
        <f>'Moving Avg'!D817</f>
        <v>1.78</v>
      </c>
      <c r="G817" s="2">
        <f>'Moving Avg'!F817</f>
        <v>1.7615000000000003</v>
      </c>
      <c r="H817" s="2">
        <f>'Moving Avg'!G817</f>
        <v>1.6896</v>
      </c>
      <c r="I817" s="2">
        <f>'Moving Avg'!H817</f>
        <v>1.6771000000000003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  <c r="M817" s="8">
        <f t="shared" si="120"/>
        <v>25</v>
      </c>
      <c r="N817" s="8">
        <f t="shared" si="121"/>
        <v>0</v>
      </c>
      <c r="O817" s="8">
        <f t="shared" si="122"/>
        <v>50</v>
      </c>
      <c r="P817" s="8">
        <f t="shared" si="123"/>
        <v>83.5</v>
      </c>
      <c r="Q817" s="9">
        <f t="shared" si="124"/>
        <v>28.774999999999999</v>
      </c>
      <c r="R817" s="9">
        <f t="shared" si="125"/>
        <v>43.375</v>
      </c>
      <c r="S817" s="9">
        <f t="shared" si="126"/>
        <v>53.825000000000003</v>
      </c>
      <c r="T817" s="9">
        <f t="shared" si="127"/>
        <v>39.625</v>
      </c>
      <c r="U817" s="8">
        <f t="shared" si="128"/>
        <v>41.991666666666667</v>
      </c>
      <c r="V817" s="8">
        <f t="shared" si="129"/>
        <v>41.400000000000006</v>
      </c>
    </row>
    <row r="818" spans="1:22" ht="13.5" x14ac:dyDescent="0.25">
      <c r="A818" s="3">
        <f>RSI!A818</f>
        <v>43497</v>
      </c>
      <c r="B818" s="2">
        <f>RSI!B818</f>
        <v>1.78</v>
      </c>
      <c r="C818" s="2">
        <f>RSI!I818</f>
        <v>59.562059510025037</v>
      </c>
      <c r="D818" s="2">
        <f>MACD!E818</f>
        <v>4.1922427740013202E-3</v>
      </c>
      <c r="E818" s="2">
        <f>MACD!F818</f>
        <v>-1.7641825296185829E-2</v>
      </c>
      <c r="F818" s="2">
        <f>'Moving Avg'!D818</f>
        <v>1.78</v>
      </c>
      <c r="G818" s="2">
        <f>'Moving Avg'!F818</f>
        <v>1.7705000000000002</v>
      </c>
      <c r="H818" s="2">
        <f>'Moving Avg'!G818</f>
        <v>1.6980000000000002</v>
      </c>
      <c r="I818" s="2">
        <f>'Moving Avg'!H818</f>
        <v>1.6756000000000002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  <c r="M818" s="8">
        <f t="shared" si="120"/>
        <v>25</v>
      </c>
      <c r="N818" s="8">
        <f t="shared" si="121"/>
        <v>0</v>
      </c>
      <c r="O818" s="8">
        <f t="shared" si="122"/>
        <v>50</v>
      </c>
      <c r="P818" s="8">
        <f t="shared" si="123"/>
        <v>33</v>
      </c>
      <c r="Q818" s="9">
        <f t="shared" si="124"/>
        <v>21.2</v>
      </c>
      <c r="R818" s="9">
        <f t="shared" si="125"/>
        <v>30.75</v>
      </c>
      <c r="S818" s="9">
        <f t="shared" si="126"/>
        <v>31.1</v>
      </c>
      <c r="T818" s="9">
        <f t="shared" si="127"/>
        <v>27</v>
      </c>
      <c r="U818" s="8">
        <f t="shared" si="128"/>
        <v>27.683333333333337</v>
      </c>
      <c r="V818" s="8">
        <f t="shared" si="129"/>
        <v>27.512500000000003</v>
      </c>
    </row>
    <row r="819" spans="1:22" ht="13.5" x14ac:dyDescent="0.25">
      <c r="A819" s="3">
        <f>RSI!A819</f>
        <v>43500</v>
      </c>
      <c r="B819" s="2">
        <f>RSI!B819</f>
        <v>1.78</v>
      </c>
      <c r="C819" s="2">
        <f>RSI!I819</f>
        <v>59.562059510025037</v>
      </c>
      <c r="D819" s="2">
        <f>MACD!E819</f>
        <v>6.9093225087797361E-3</v>
      </c>
      <c r="E819" s="2">
        <f>MACD!F819</f>
        <v>-1.2731595735192716E-2</v>
      </c>
      <c r="F819" s="2">
        <f>'Moving Avg'!D819</f>
        <v>1.78</v>
      </c>
      <c r="G819" s="2">
        <f>'Moving Avg'!F819</f>
        <v>1.7749999999999999</v>
      </c>
      <c r="H819" s="2">
        <f>'Moving Avg'!G819</f>
        <v>1.7064000000000001</v>
      </c>
      <c r="I819" s="2">
        <f>'Moving Avg'!H819</f>
        <v>1.6738000000000002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  <c r="M819" s="8">
        <f t="shared" si="120"/>
        <v>25</v>
      </c>
      <c r="N819" s="8">
        <f t="shared" si="121"/>
        <v>0</v>
      </c>
      <c r="O819" s="8">
        <f t="shared" si="122"/>
        <v>50</v>
      </c>
      <c r="P819" s="8">
        <f t="shared" si="123"/>
        <v>33</v>
      </c>
      <c r="Q819" s="9">
        <f t="shared" si="124"/>
        <v>21.2</v>
      </c>
      <c r="R819" s="9">
        <f t="shared" si="125"/>
        <v>30.75</v>
      </c>
      <c r="S819" s="9">
        <f t="shared" si="126"/>
        <v>31.1</v>
      </c>
      <c r="T819" s="9">
        <f t="shared" si="127"/>
        <v>27</v>
      </c>
      <c r="U819" s="8">
        <f t="shared" si="128"/>
        <v>27.683333333333337</v>
      </c>
      <c r="V819" s="8">
        <f t="shared" si="129"/>
        <v>27.512500000000003</v>
      </c>
    </row>
    <row r="820" spans="1:22" ht="13.5" x14ac:dyDescent="0.25">
      <c r="A820" s="3">
        <f>RSI!A820</f>
        <v>43501</v>
      </c>
      <c r="B820" s="2">
        <f>RSI!B820</f>
        <v>1.78</v>
      </c>
      <c r="C820" s="2">
        <f>RSI!I820</f>
        <v>59.562059510025044</v>
      </c>
      <c r="D820" s="2">
        <f>MACD!E820</f>
        <v>8.9593499647027119E-3</v>
      </c>
      <c r="E820" s="2">
        <f>MACD!F820</f>
        <v>-8.3934065952136309E-3</v>
      </c>
      <c r="F820" s="2">
        <f>'Moving Avg'!D820</f>
        <v>1.78</v>
      </c>
      <c r="G820" s="2">
        <f>'Moving Avg'!F820</f>
        <v>1.7765</v>
      </c>
      <c r="H820" s="2">
        <f>'Moving Avg'!G820</f>
        <v>1.7141999999999999</v>
      </c>
      <c r="I820" s="2">
        <f>'Moving Avg'!H820</f>
        <v>1.6720499999999998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  <c r="M820" s="8">
        <f t="shared" si="120"/>
        <v>25</v>
      </c>
      <c r="N820" s="8">
        <f t="shared" si="121"/>
        <v>0</v>
      </c>
      <c r="O820" s="8">
        <f t="shared" si="122"/>
        <v>50</v>
      </c>
      <c r="P820" s="8">
        <f t="shared" si="123"/>
        <v>33</v>
      </c>
      <c r="Q820" s="9">
        <f t="shared" si="124"/>
        <v>21.2</v>
      </c>
      <c r="R820" s="9">
        <f t="shared" si="125"/>
        <v>30.75</v>
      </c>
      <c r="S820" s="9">
        <f t="shared" si="126"/>
        <v>31.1</v>
      </c>
      <c r="T820" s="9">
        <f t="shared" si="127"/>
        <v>27</v>
      </c>
      <c r="U820" s="8">
        <f t="shared" si="128"/>
        <v>27.683333333333337</v>
      </c>
      <c r="V820" s="8">
        <f t="shared" si="129"/>
        <v>27.512500000000003</v>
      </c>
    </row>
    <row r="821" spans="1:22" ht="13.5" x14ac:dyDescent="0.25">
      <c r="A821" s="3">
        <f>RSI!A821</f>
        <v>43502</v>
      </c>
      <c r="B821" s="2">
        <f>RSI!B821</f>
        <v>1.78</v>
      </c>
      <c r="C821" s="2">
        <f>RSI!I821</f>
        <v>59.562059510025044</v>
      </c>
      <c r="D821" s="2">
        <f>MACD!E821</f>
        <v>5.8480113621954821E-3</v>
      </c>
      <c r="E821" s="2">
        <f>MACD!F821</f>
        <v>-5.545123003731809E-3</v>
      </c>
      <c r="F821" s="2">
        <f>'Moving Avg'!D821</f>
        <v>1.78</v>
      </c>
      <c r="G821" s="2">
        <f>'Moving Avg'!F821</f>
        <v>1.7760000000000005</v>
      </c>
      <c r="H821" s="2">
        <f>'Moving Avg'!G821</f>
        <v>1.7228000000000001</v>
      </c>
      <c r="I821" s="2">
        <f>'Moving Avg'!H821</f>
        <v>1.6703499999999993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  <c r="M821" s="8">
        <f t="shared" si="120"/>
        <v>25</v>
      </c>
      <c r="N821" s="8">
        <f t="shared" si="121"/>
        <v>0</v>
      </c>
      <c r="O821" s="8">
        <f t="shared" si="122"/>
        <v>50</v>
      </c>
      <c r="P821" s="8">
        <f t="shared" si="123"/>
        <v>33</v>
      </c>
      <c r="Q821" s="9">
        <f t="shared" si="124"/>
        <v>21.2</v>
      </c>
      <c r="R821" s="9">
        <f t="shared" si="125"/>
        <v>30.75</v>
      </c>
      <c r="S821" s="9">
        <f t="shared" si="126"/>
        <v>31.1</v>
      </c>
      <c r="T821" s="9">
        <f t="shared" si="127"/>
        <v>27</v>
      </c>
      <c r="U821" s="8">
        <f t="shared" si="128"/>
        <v>27.683333333333337</v>
      </c>
      <c r="V821" s="8">
        <f t="shared" si="129"/>
        <v>27.512500000000003</v>
      </c>
    </row>
    <row r="822" spans="1:22" ht="13.5" x14ac:dyDescent="0.25">
      <c r="A822" s="3">
        <f>RSI!A822</f>
        <v>43503</v>
      </c>
      <c r="B822" s="2">
        <f>RSI!B822</f>
        <v>1.78</v>
      </c>
      <c r="C822" s="2">
        <f>RSI!I822</f>
        <v>59.562059510025044</v>
      </c>
      <c r="D822" s="2">
        <f>MACD!E822</f>
        <v>1.4633670284682765E-3</v>
      </c>
      <c r="E822" s="2">
        <f>MACD!F822</f>
        <v>-4.1434249972917923E-3</v>
      </c>
      <c r="F822" s="2">
        <f>'Moving Avg'!D822</f>
        <v>1.78</v>
      </c>
      <c r="G822" s="2">
        <f>'Moving Avg'!F822</f>
        <v>1.7770000000000004</v>
      </c>
      <c r="H822" s="2">
        <f>'Moving Avg'!G822</f>
        <v>1.7305999999999997</v>
      </c>
      <c r="I822" s="2">
        <f>'Moving Avg'!H822</f>
        <v>1.6690999999999994</v>
      </c>
      <c r="J822" s="6" t="str">
        <f>OBV!F822</f>
        <v>NEUTRAL</v>
      </c>
      <c r="K822" s="6" t="str">
        <f>OBV!G822</f>
        <v>NEUTRAL</v>
      </c>
      <c r="L822" s="6" t="str">
        <f>OBV!H822</f>
        <v>NEUTRAL</v>
      </c>
      <c r="M822" s="8">
        <f t="shared" si="120"/>
        <v>25</v>
      </c>
      <c r="N822" s="8">
        <f t="shared" si="121"/>
        <v>0</v>
      </c>
      <c r="O822" s="8">
        <f t="shared" si="122"/>
        <v>50</v>
      </c>
      <c r="P822" s="8">
        <f t="shared" si="123"/>
        <v>33</v>
      </c>
      <c r="Q822" s="9">
        <f t="shared" si="124"/>
        <v>21.2</v>
      </c>
      <c r="R822" s="9">
        <f t="shared" si="125"/>
        <v>30.75</v>
      </c>
      <c r="S822" s="9">
        <f t="shared" si="126"/>
        <v>31.1</v>
      </c>
      <c r="T822" s="9">
        <f t="shared" si="127"/>
        <v>27</v>
      </c>
      <c r="U822" s="8">
        <f t="shared" si="128"/>
        <v>27.683333333333337</v>
      </c>
      <c r="V822" s="8">
        <f t="shared" si="129"/>
        <v>27.512500000000003</v>
      </c>
    </row>
    <row r="823" spans="1:22" ht="13.5" x14ac:dyDescent="0.25">
      <c r="A823" s="3">
        <f>RSI!A823</f>
        <v>43504</v>
      </c>
      <c r="B823" s="2">
        <f>RSI!B823</f>
        <v>1.78</v>
      </c>
      <c r="C823" s="2">
        <f>RSI!I823</f>
        <v>59.562059510025044</v>
      </c>
      <c r="D823" s="2">
        <f>MACD!E823</f>
        <v>3.709433524511363E-3</v>
      </c>
      <c r="E823" s="2">
        <f>MACD!F823</f>
        <v>-2.5728532929311615E-3</v>
      </c>
      <c r="F823" s="2">
        <f>'Moving Avg'!D823</f>
        <v>1.78</v>
      </c>
      <c r="G823" s="2">
        <f>'Moving Avg'!F823</f>
        <v>1.7775000000000005</v>
      </c>
      <c r="H823" s="2">
        <f>'Moving Avg'!G823</f>
        <v>1.7370000000000001</v>
      </c>
      <c r="I823" s="2">
        <f>'Moving Avg'!H823</f>
        <v>1.6673999999999993</v>
      </c>
      <c r="J823" s="6" t="str">
        <f>OBV!F823</f>
        <v>NEUTRAL</v>
      </c>
      <c r="K823" s="6" t="str">
        <f>OBV!G823</f>
        <v>NEUTRAL</v>
      </c>
      <c r="L823" s="6" t="str">
        <f>OBV!H823</f>
        <v>NEUTRAL</v>
      </c>
      <c r="M823" s="8">
        <f t="shared" si="120"/>
        <v>25</v>
      </c>
      <c r="N823" s="8">
        <f t="shared" si="121"/>
        <v>0</v>
      </c>
      <c r="O823" s="8">
        <f t="shared" si="122"/>
        <v>50</v>
      </c>
      <c r="P823" s="8">
        <f t="shared" si="123"/>
        <v>33</v>
      </c>
      <c r="Q823" s="9">
        <f t="shared" si="124"/>
        <v>21.2</v>
      </c>
      <c r="R823" s="9">
        <f t="shared" si="125"/>
        <v>30.75</v>
      </c>
      <c r="S823" s="9">
        <f t="shared" si="126"/>
        <v>31.1</v>
      </c>
      <c r="T823" s="9">
        <f t="shared" si="127"/>
        <v>27</v>
      </c>
      <c r="U823" s="8">
        <f t="shared" si="128"/>
        <v>27.683333333333337</v>
      </c>
      <c r="V823" s="8">
        <f t="shared" si="129"/>
        <v>27.512500000000003</v>
      </c>
    </row>
    <row r="824" spans="1:22" ht="13.5" x14ac:dyDescent="0.25">
      <c r="A824" s="3">
        <f>RSI!A824</f>
        <v>43507</v>
      </c>
      <c r="B824" s="2">
        <f>RSI!B824</f>
        <v>1.76</v>
      </c>
      <c r="C824" s="2">
        <f>RSI!I824</f>
        <v>52.983406046569918</v>
      </c>
      <c r="D824" s="2">
        <f>MACD!E824</f>
        <v>6.908380967000971E-3</v>
      </c>
      <c r="E824" s="2">
        <f>MACD!F824</f>
        <v>-6.7660644094473489E-4</v>
      </c>
      <c r="F824" s="2">
        <f>'Moving Avg'!D824</f>
        <v>1.7760000000000002</v>
      </c>
      <c r="G824" s="2">
        <f>'Moving Avg'!F824</f>
        <v>1.7770000000000004</v>
      </c>
      <c r="H824" s="2">
        <f>'Moving Avg'!G824</f>
        <v>1.7414000000000001</v>
      </c>
      <c r="I824" s="2">
        <f>'Moving Avg'!H824</f>
        <v>1.6660499999999991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0"/>
        <v>25</v>
      </c>
      <c r="N824" s="8">
        <f t="shared" si="121"/>
        <v>0</v>
      </c>
      <c r="O824" s="8">
        <f t="shared" si="122"/>
        <v>50</v>
      </c>
      <c r="P824" s="8">
        <f t="shared" si="123"/>
        <v>16.5</v>
      </c>
      <c r="Q824" s="9">
        <f t="shared" si="124"/>
        <v>18.725000000000001</v>
      </c>
      <c r="R824" s="9">
        <f t="shared" si="125"/>
        <v>26.625</v>
      </c>
      <c r="S824" s="9">
        <f t="shared" si="126"/>
        <v>23.675000000000001</v>
      </c>
      <c r="T824" s="9">
        <f t="shared" si="127"/>
        <v>22.875</v>
      </c>
      <c r="U824" s="8">
        <f t="shared" si="128"/>
        <v>23.008333333333336</v>
      </c>
      <c r="V824" s="8">
        <f t="shared" si="129"/>
        <v>22.975000000000001</v>
      </c>
    </row>
    <row r="825" spans="1:22" ht="13.5" x14ac:dyDescent="0.25">
      <c r="A825" s="3">
        <f>RSI!A825</f>
        <v>43508</v>
      </c>
      <c r="B825" s="2">
        <f>RSI!B825</f>
        <v>1.72</v>
      </c>
      <c r="C825" s="2">
        <f>RSI!I825</f>
        <v>42.801274865225537</v>
      </c>
      <c r="D825" s="2">
        <f>MACD!E825</f>
        <v>1.2526834023458555E-2</v>
      </c>
      <c r="E825" s="2">
        <f>MACD!F825</f>
        <v>1.9640816519359231E-3</v>
      </c>
      <c r="F825" s="2">
        <f>'Moving Avg'!D825</f>
        <v>1.764</v>
      </c>
      <c r="G825" s="2">
        <f>'Moving Avg'!F825</f>
        <v>1.7735000000000003</v>
      </c>
      <c r="H825" s="2">
        <f>'Moving Avg'!G825</f>
        <v>1.7450000000000001</v>
      </c>
      <c r="I825" s="2">
        <f>'Moving Avg'!H825</f>
        <v>1.6644999999999994</v>
      </c>
      <c r="J825" s="6" t="str">
        <f>OBV!F825</f>
        <v>BEARISH</v>
      </c>
      <c r="K825" s="6" t="str">
        <f>OBV!G825</f>
        <v>WEAK</v>
      </c>
      <c r="L825" s="6" t="str">
        <f>OBV!H825</f>
        <v>CONFIRMED BEARISH</v>
      </c>
      <c r="M825" s="8">
        <f t="shared" si="120"/>
        <v>25</v>
      </c>
      <c r="N825" s="8">
        <f t="shared" si="121"/>
        <v>0</v>
      </c>
      <c r="O825" s="8">
        <f t="shared" si="122"/>
        <v>50</v>
      </c>
      <c r="P825" s="8">
        <f t="shared" si="123"/>
        <v>0</v>
      </c>
      <c r="Q825" s="9">
        <f t="shared" si="124"/>
        <v>16.25</v>
      </c>
      <c r="R825" s="9">
        <f t="shared" si="125"/>
        <v>22.5</v>
      </c>
      <c r="S825" s="9">
        <f t="shared" si="126"/>
        <v>16.25</v>
      </c>
      <c r="T825" s="9">
        <f t="shared" si="127"/>
        <v>18.75</v>
      </c>
      <c r="U825" s="8">
        <f t="shared" si="128"/>
        <v>18.333333333333332</v>
      </c>
      <c r="V825" s="8">
        <f t="shared" si="129"/>
        <v>18.4375</v>
      </c>
    </row>
    <row r="826" spans="1:22" ht="13.5" x14ac:dyDescent="0.25">
      <c r="A826" s="3">
        <f>RSI!A826</f>
        <v>43509</v>
      </c>
      <c r="B826" s="2">
        <f>RSI!B826</f>
        <v>1.75</v>
      </c>
      <c r="C826" s="2">
        <f>RSI!I826</f>
        <v>50.486680657065513</v>
      </c>
      <c r="D826" s="2">
        <f>MACD!E826</f>
        <v>1.5247538452039855E-2</v>
      </c>
      <c r="E826" s="2">
        <f>MACD!F826</f>
        <v>4.6207730119567098E-3</v>
      </c>
      <c r="F826" s="2">
        <f>'Moving Avg'!D826</f>
        <v>1.7579999999999998</v>
      </c>
      <c r="G826" s="2">
        <f>'Moving Avg'!F826</f>
        <v>1.7715000000000003</v>
      </c>
      <c r="H826" s="2">
        <f>'Moving Avg'!G826</f>
        <v>1.7474000000000001</v>
      </c>
      <c r="I826" s="2">
        <f>'Moving Avg'!H826</f>
        <v>1.6633499999999992</v>
      </c>
      <c r="J826" s="6" t="str">
        <f>OBV!F826</f>
        <v>BULLISH</v>
      </c>
      <c r="K826" s="6" t="str">
        <f>OBV!G826</f>
        <v>NEUTRAL</v>
      </c>
      <c r="L826" s="6" t="str">
        <f>OBV!H826</f>
        <v>BULLISH DIVERGENCE</v>
      </c>
      <c r="M826" s="8">
        <f t="shared" si="120"/>
        <v>25</v>
      </c>
      <c r="N826" s="8">
        <f t="shared" si="121"/>
        <v>0</v>
      </c>
      <c r="O826" s="8">
        <f t="shared" si="122"/>
        <v>50</v>
      </c>
      <c r="P826" s="8">
        <f t="shared" si="123"/>
        <v>66.5</v>
      </c>
      <c r="Q826" s="9">
        <f t="shared" si="124"/>
        <v>26.225000000000001</v>
      </c>
      <c r="R826" s="9">
        <f t="shared" si="125"/>
        <v>39.125</v>
      </c>
      <c r="S826" s="9">
        <f t="shared" si="126"/>
        <v>46.174999999999997</v>
      </c>
      <c r="T826" s="9">
        <f t="shared" si="127"/>
        <v>35.375</v>
      </c>
      <c r="U826" s="8">
        <f t="shared" si="128"/>
        <v>37.174999999999997</v>
      </c>
      <c r="V826" s="8">
        <f t="shared" si="129"/>
        <v>36.724999999999994</v>
      </c>
    </row>
    <row r="827" spans="1:22" ht="13.5" x14ac:dyDescent="0.25">
      <c r="A827" s="3">
        <f>RSI!A827</f>
        <v>43510</v>
      </c>
      <c r="B827" s="2">
        <f>RSI!B827</f>
        <v>1.74</v>
      </c>
      <c r="C827" s="2">
        <f>RSI!I827</f>
        <v>48.163607475910261</v>
      </c>
      <c r="D827" s="2">
        <f>MACD!E827</f>
        <v>1.8288004446489259E-2</v>
      </c>
      <c r="E827" s="2">
        <f>MACD!F827</f>
        <v>7.3542192988632201E-3</v>
      </c>
      <c r="F827" s="2">
        <f>'Moving Avg'!D827</f>
        <v>1.75</v>
      </c>
      <c r="G827" s="2">
        <f>'Moving Avg'!F827</f>
        <v>1.7690000000000001</v>
      </c>
      <c r="H827" s="2">
        <f>'Moving Avg'!G827</f>
        <v>1.7478</v>
      </c>
      <c r="I827" s="2">
        <f>'Moving Avg'!H827</f>
        <v>1.6617499999999996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0"/>
        <v>25</v>
      </c>
      <c r="N827" s="8">
        <f t="shared" si="121"/>
        <v>0</v>
      </c>
      <c r="O827" s="8">
        <f t="shared" si="122"/>
        <v>50</v>
      </c>
      <c r="P827" s="8">
        <f t="shared" si="123"/>
        <v>16.5</v>
      </c>
      <c r="Q827" s="9">
        <f t="shared" si="124"/>
        <v>18.725000000000001</v>
      </c>
      <c r="R827" s="9">
        <f t="shared" si="125"/>
        <v>26.625</v>
      </c>
      <c r="S827" s="9">
        <f t="shared" si="126"/>
        <v>23.675000000000001</v>
      </c>
      <c r="T827" s="9">
        <f t="shared" si="127"/>
        <v>22.875</v>
      </c>
      <c r="U827" s="8">
        <f t="shared" si="128"/>
        <v>23.008333333333336</v>
      </c>
      <c r="V827" s="8">
        <f t="shared" si="129"/>
        <v>22.975000000000001</v>
      </c>
    </row>
    <row r="828" spans="1:22" ht="13.5" x14ac:dyDescent="0.25">
      <c r="A828" s="3">
        <f>RSI!A828</f>
        <v>43511</v>
      </c>
      <c r="B828" s="2">
        <f>RSI!B828</f>
        <v>1.74</v>
      </c>
      <c r="C828" s="2">
        <f>RSI!I828</f>
        <v>48.163607475910261</v>
      </c>
      <c r="D828" s="2">
        <f>MACD!E828</f>
        <v>2.0917566072379934E-2</v>
      </c>
      <c r="E828" s="2">
        <f>MACD!F828</f>
        <v>1.0066888653566563E-2</v>
      </c>
      <c r="F828" s="2">
        <f>'Moving Avg'!D828</f>
        <v>1.7420000000000002</v>
      </c>
      <c r="G828" s="2">
        <f>'Moving Avg'!F828</f>
        <v>1.7670000000000001</v>
      </c>
      <c r="H828" s="2">
        <f>'Moving Avg'!G828</f>
        <v>1.7462</v>
      </c>
      <c r="I828" s="2">
        <f>'Moving Avg'!H828</f>
        <v>1.6600499999999994</v>
      </c>
      <c r="J828" s="6" t="str">
        <f>OBV!F828</f>
        <v>BEARISH</v>
      </c>
      <c r="K828" s="6" t="str">
        <f>OBV!G828</f>
        <v>NEUTRAL</v>
      </c>
      <c r="L828" s="6" t="str">
        <f>OBV!H828</f>
        <v>CONFIRMED BEARISH</v>
      </c>
      <c r="M828" s="8">
        <f t="shared" si="120"/>
        <v>25</v>
      </c>
      <c r="N828" s="8">
        <f t="shared" si="121"/>
        <v>0</v>
      </c>
      <c r="O828" s="8">
        <f t="shared" si="122"/>
        <v>50</v>
      </c>
      <c r="P828" s="8">
        <f t="shared" si="123"/>
        <v>16.5</v>
      </c>
      <c r="Q828" s="9">
        <f t="shared" si="124"/>
        <v>18.725000000000001</v>
      </c>
      <c r="R828" s="9">
        <f t="shared" si="125"/>
        <v>26.625</v>
      </c>
      <c r="S828" s="9">
        <f t="shared" si="126"/>
        <v>23.675000000000001</v>
      </c>
      <c r="T828" s="9">
        <f t="shared" si="127"/>
        <v>22.875</v>
      </c>
      <c r="U828" s="8">
        <f t="shared" si="128"/>
        <v>23.008333333333336</v>
      </c>
      <c r="V828" s="8">
        <f t="shared" si="129"/>
        <v>22.975000000000001</v>
      </c>
    </row>
    <row r="829" spans="1:22" ht="13.5" x14ac:dyDescent="0.25">
      <c r="A829" s="3">
        <f>RSI!A829</f>
        <v>43514</v>
      </c>
      <c r="B829" s="2">
        <f>RSI!B829</f>
        <v>1.74</v>
      </c>
      <c r="C829" s="2">
        <f>RSI!I829</f>
        <v>48.163607475910261</v>
      </c>
      <c r="D829" s="2">
        <f>MACD!E829</f>
        <v>2.3195227561925158E-2</v>
      </c>
      <c r="E829" s="2">
        <f>MACD!F829</f>
        <v>1.2692556435238282E-2</v>
      </c>
      <c r="F829" s="2">
        <f>'Moving Avg'!D829</f>
        <v>1.738</v>
      </c>
      <c r="G829" s="2">
        <f>'Moving Avg'!F829</f>
        <v>1.7650000000000001</v>
      </c>
      <c r="H829" s="2">
        <f>'Moving Avg'!G829</f>
        <v>1.7423999999999997</v>
      </c>
      <c r="I829" s="2">
        <f>'Moving Avg'!H829</f>
        <v>1.6584499999999993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  <c r="M829" s="8">
        <f t="shared" si="120"/>
        <v>25</v>
      </c>
      <c r="N829" s="8">
        <f t="shared" si="121"/>
        <v>0</v>
      </c>
      <c r="O829" s="8">
        <f t="shared" si="122"/>
        <v>50</v>
      </c>
      <c r="P829" s="8">
        <f t="shared" si="123"/>
        <v>16.5</v>
      </c>
      <c r="Q829" s="9">
        <f t="shared" si="124"/>
        <v>18.725000000000001</v>
      </c>
      <c r="R829" s="9">
        <f t="shared" si="125"/>
        <v>26.625</v>
      </c>
      <c r="S829" s="9">
        <f t="shared" si="126"/>
        <v>23.675000000000001</v>
      </c>
      <c r="T829" s="9">
        <f t="shared" si="127"/>
        <v>22.875</v>
      </c>
      <c r="U829" s="8">
        <f t="shared" si="128"/>
        <v>23.008333333333336</v>
      </c>
      <c r="V829" s="8">
        <f t="shared" si="129"/>
        <v>22.975000000000001</v>
      </c>
    </row>
    <row r="830" spans="1:22" ht="13.5" x14ac:dyDescent="0.25">
      <c r="A830" s="3">
        <f>RSI!A830</f>
        <v>43515</v>
      </c>
      <c r="B830" s="2">
        <f>RSI!B830</f>
        <v>1.74</v>
      </c>
      <c r="C830" s="2">
        <f>RSI!I830</f>
        <v>48.163607475910261</v>
      </c>
      <c r="D830" s="2">
        <f>MACD!E830</f>
        <v>2.5171227560150999E-2</v>
      </c>
      <c r="E830" s="2">
        <f>MACD!F830</f>
        <v>1.5188290660220826E-2</v>
      </c>
      <c r="F830" s="2">
        <f>'Moving Avg'!D830</f>
        <v>1.7420000000000002</v>
      </c>
      <c r="G830" s="2">
        <f>'Moving Avg'!F830</f>
        <v>1.7629999999999999</v>
      </c>
      <c r="H830" s="2">
        <f>'Moving Avg'!G830</f>
        <v>1.7374000000000001</v>
      </c>
      <c r="I830" s="2">
        <f>'Moving Avg'!H830</f>
        <v>1.6569499999999997</v>
      </c>
      <c r="J830" s="6" t="str">
        <f>OBV!F830</f>
        <v>BULLISH</v>
      </c>
      <c r="K830" s="6" t="str">
        <f>OBV!G830</f>
        <v>STRONG</v>
      </c>
      <c r="L830" s="6" t="str">
        <f>OBV!H830</f>
        <v>CONFIRMED BULLISH</v>
      </c>
      <c r="M830" s="8">
        <f t="shared" si="120"/>
        <v>25</v>
      </c>
      <c r="N830" s="8">
        <f t="shared" si="121"/>
        <v>0</v>
      </c>
      <c r="O830" s="8">
        <f t="shared" si="122"/>
        <v>50</v>
      </c>
      <c r="P830" s="8">
        <f t="shared" si="123"/>
        <v>100</v>
      </c>
      <c r="Q830" s="9">
        <f t="shared" si="124"/>
        <v>31.25</v>
      </c>
      <c r="R830" s="9">
        <f t="shared" si="125"/>
        <v>47.5</v>
      </c>
      <c r="S830" s="9">
        <f t="shared" si="126"/>
        <v>61.25</v>
      </c>
      <c r="T830" s="9">
        <f t="shared" si="127"/>
        <v>43.75</v>
      </c>
      <c r="U830" s="8">
        <f t="shared" si="128"/>
        <v>46.666666666666664</v>
      </c>
      <c r="V830" s="8">
        <f t="shared" si="129"/>
        <v>45.9375</v>
      </c>
    </row>
    <row r="831" spans="1:22" ht="13.5" x14ac:dyDescent="0.25">
      <c r="A831" s="3">
        <f>RSI!A831</f>
        <v>43516</v>
      </c>
      <c r="B831" s="2">
        <f>RSI!B831</f>
        <v>1.7</v>
      </c>
      <c r="C831" s="2">
        <f>RSI!I831</f>
        <v>38.606169101067081</v>
      </c>
      <c r="D831" s="2">
        <f>MACD!E831</f>
        <v>2.9851327529585303E-2</v>
      </c>
      <c r="E831" s="2">
        <f>MACD!F831</f>
        <v>1.8120898034093724E-2</v>
      </c>
      <c r="F831" s="2">
        <f>'Moving Avg'!D831</f>
        <v>1.732</v>
      </c>
      <c r="G831" s="2">
        <f>'Moving Avg'!F831</f>
        <v>1.7605</v>
      </c>
      <c r="H831" s="2">
        <f>'Moving Avg'!G831</f>
        <v>1.7328000000000001</v>
      </c>
      <c r="I831" s="2">
        <f>'Moving Avg'!H831</f>
        <v>1.6550999999999993</v>
      </c>
      <c r="J831" s="6" t="str">
        <f>OBV!F831</f>
        <v>BEARISH</v>
      </c>
      <c r="K831" s="6" t="str">
        <f>OBV!G831</f>
        <v>WEAK</v>
      </c>
      <c r="L831" s="6" t="str">
        <f>OBV!H831</f>
        <v>CONFIRMED BEARISH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0</v>
      </c>
      <c r="Q831" s="9">
        <f t="shared" si="124"/>
        <v>16.25</v>
      </c>
      <c r="R831" s="9">
        <f t="shared" si="125"/>
        <v>22.5</v>
      </c>
      <c r="S831" s="9">
        <f t="shared" si="126"/>
        <v>16.25</v>
      </c>
      <c r="T831" s="9">
        <f t="shared" si="127"/>
        <v>18.75</v>
      </c>
      <c r="U831" s="8">
        <f t="shared" si="128"/>
        <v>18.333333333333332</v>
      </c>
      <c r="V831" s="8">
        <f t="shared" si="129"/>
        <v>18.4375</v>
      </c>
    </row>
    <row r="832" spans="1:22" ht="13.5" x14ac:dyDescent="0.25">
      <c r="A832" s="3">
        <f>RSI!A832</f>
        <v>43517</v>
      </c>
      <c r="B832" s="2">
        <f>RSI!B832</f>
        <v>1.7</v>
      </c>
      <c r="C832" s="2">
        <f>RSI!I832</f>
        <v>38.606169101067081</v>
      </c>
      <c r="D832" s="2">
        <f>MACD!E832</f>
        <v>3.4089567362850515E-2</v>
      </c>
      <c r="E832" s="2">
        <f>MACD!F832</f>
        <v>2.1314631899845081E-2</v>
      </c>
      <c r="F832" s="2">
        <f>'Moving Avg'!D832</f>
        <v>1.7239999999999998</v>
      </c>
      <c r="G832" s="2">
        <f>'Moving Avg'!F832</f>
        <v>1.7585000000000002</v>
      </c>
      <c r="H832" s="2">
        <f>'Moving Avg'!G832</f>
        <v>1.7282000000000002</v>
      </c>
      <c r="I832" s="2">
        <f>'Moving Avg'!H832</f>
        <v>1.6532999999999995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16.5</v>
      </c>
      <c r="Q832" s="9">
        <f t="shared" si="124"/>
        <v>18.725000000000001</v>
      </c>
      <c r="R832" s="9">
        <f t="shared" si="125"/>
        <v>26.625</v>
      </c>
      <c r="S832" s="9">
        <f t="shared" si="126"/>
        <v>23.675000000000001</v>
      </c>
      <c r="T832" s="9">
        <f t="shared" si="127"/>
        <v>22.875</v>
      </c>
      <c r="U832" s="8">
        <f t="shared" si="128"/>
        <v>23.008333333333336</v>
      </c>
      <c r="V832" s="8">
        <f t="shared" si="129"/>
        <v>22.975000000000001</v>
      </c>
    </row>
    <row r="833" spans="1:22" ht="13.5" x14ac:dyDescent="0.25">
      <c r="A833" s="3">
        <f>RSI!A833</f>
        <v>43518</v>
      </c>
      <c r="B833" s="2">
        <f>RSI!B833</f>
        <v>1.65</v>
      </c>
      <c r="C833" s="2">
        <f>RSI!I833</f>
        <v>29.981302692857312</v>
      </c>
      <c r="D833" s="2">
        <f>MACD!E833</f>
        <v>4.16370251540088E-2</v>
      </c>
      <c r="E833" s="2">
        <f>MACD!F833</f>
        <v>2.5379110550677826E-2</v>
      </c>
      <c r="F833" s="2">
        <f>'Moving Avg'!D833</f>
        <v>1.706</v>
      </c>
      <c r="G833" s="2">
        <f>'Moving Avg'!F833</f>
        <v>1.7519999999999996</v>
      </c>
      <c r="H833" s="2">
        <f>'Moving Avg'!G833</f>
        <v>1.7222000000000002</v>
      </c>
      <c r="I833" s="2">
        <f>'Moving Avg'!H833</f>
        <v>1.6512499999999994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  <c r="M833" s="8">
        <f t="shared" si="120"/>
        <v>50</v>
      </c>
      <c r="N833" s="8">
        <f t="shared" si="121"/>
        <v>0</v>
      </c>
      <c r="O833" s="8">
        <f t="shared" si="122"/>
        <v>50</v>
      </c>
      <c r="P833" s="8">
        <f t="shared" si="123"/>
        <v>16.5</v>
      </c>
      <c r="Q833" s="9">
        <f t="shared" si="124"/>
        <v>27.475000000000001</v>
      </c>
      <c r="R833" s="9">
        <f t="shared" si="125"/>
        <v>31.625</v>
      </c>
      <c r="S833" s="9">
        <f t="shared" si="126"/>
        <v>27.425000000000001</v>
      </c>
      <c r="T833" s="9">
        <f t="shared" si="127"/>
        <v>29.125</v>
      </c>
      <c r="U833" s="8">
        <f t="shared" si="128"/>
        <v>28.841666666666669</v>
      </c>
      <c r="V833" s="8">
        <f t="shared" si="129"/>
        <v>28.912500000000001</v>
      </c>
    </row>
    <row r="834" spans="1:22" ht="13.5" x14ac:dyDescent="0.25">
      <c r="A834" s="3">
        <f>RSI!A834</f>
        <v>43521</v>
      </c>
      <c r="B834" s="2">
        <f>RSI!B834</f>
        <v>1.69</v>
      </c>
      <c r="C834" s="2">
        <f>RSI!I834</f>
        <v>41.282793242743416</v>
      </c>
      <c r="D834" s="2">
        <f>MACD!E834</f>
        <v>4.2517374988631396E-2</v>
      </c>
      <c r="E834" s="2">
        <f>MACD!F834</f>
        <v>2.8806763438268539E-2</v>
      </c>
      <c r="F834" s="2">
        <f>'Moving Avg'!D834</f>
        <v>1.6959999999999997</v>
      </c>
      <c r="G834" s="2">
        <f>'Moving Avg'!F834</f>
        <v>1.7474999999999994</v>
      </c>
      <c r="H834" s="2">
        <f>'Moving Avg'!G834</f>
        <v>1.7180000000000002</v>
      </c>
      <c r="I834" s="2">
        <f>'Moving Avg'!H834</f>
        <v>1.6493499999999994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18.725000000000001</v>
      </c>
      <c r="R834" s="9">
        <f t="shared" si="125"/>
        <v>26.625</v>
      </c>
      <c r="S834" s="9">
        <f t="shared" si="126"/>
        <v>23.675000000000001</v>
      </c>
      <c r="T834" s="9">
        <f t="shared" si="127"/>
        <v>22.875</v>
      </c>
      <c r="U834" s="8">
        <f t="shared" si="128"/>
        <v>23.008333333333336</v>
      </c>
      <c r="V834" s="8">
        <f t="shared" si="129"/>
        <v>22.975000000000001</v>
      </c>
    </row>
    <row r="835" spans="1:22" ht="13.5" x14ac:dyDescent="0.25">
      <c r="A835" s="3">
        <f>RSI!A835</f>
        <v>43522</v>
      </c>
      <c r="B835" s="2">
        <f>RSI!B835</f>
        <v>1.69</v>
      </c>
      <c r="C835" s="2">
        <f>RSI!I835</f>
        <v>41.282793242743416</v>
      </c>
      <c r="D835" s="2">
        <f>MACD!E835</f>
        <v>3.7366453919020826E-2</v>
      </c>
      <c r="E835" s="2">
        <f>MACD!F835</f>
        <v>3.0518701534418997E-2</v>
      </c>
      <c r="F835" s="2">
        <f>'Moving Avg'!D835</f>
        <v>1.6859999999999999</v>
      </c>
      <c r="G835" s="2">
        <f>'Moving Avg'!F835</f>
        <v>1.7429999999999992</v>
      </c>
      <c r="H835" s="2">
        <f>'Moving Avg'!G835</f>
        <v>1.7160000000000002</v>
      </c>
      <c r="I835" s="2">
        <f>'Moving Avg'!H835</f>
        <v>1.6476499999999994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16.5</v>
      </c>
      <c r="Q835" s="9">
        <f t="shared" ref="Q835:Q898" si="134">0.35*M835+N835*0.35+O835*0.15+P835*0.15</f>
        <v>18.725000000000001</v>
      </c>
      <c r="R835" s="9">
        <f t="shared" ref="R835:R898" si="135">M835*0.2+N835*0.2+O835*0.35+P835*0.25</f>
        <v>26.625</v>
      </c>
      <c r="S835" s="9">
        <f t="shared" ref="S835:S898" si="136">M835*0.15+N835*0.15+O835*0.25+P835*0.45</f>
        <v>23.675000000000001</v>
      </c>
      <c r="T835" s="9">
        <f t="shared" ref="T835:T898" si="137">0.25*SUM(M835:P835)</f>
        <v>22.875</v>
      </c>
      <c r="U835" s="8">
        <f t="shared" ref="U835:U898" si="138">SUM(Q835:S835)/3</f>
        <v>23.008333333333336</v>
      </c>
      <c r="V835" s="8">
        <f t="shared" ref="V835:V898" si="139">SUM(Q835:T835)/4</f>
        <v>22.975000000000001</v>
      </c>
    </row>
    <row r="836" spans="1:22" ht="13.5" x14ac:dyDescent="0.25">
      <c r="A836" s="3">
        <f>RSI!A836</f>
        <v>43523</v>
      </c>
      <c r="B836" s="2">
        <f>RSI!B836</f>
        <v>1.69</v>
      </c>
      <c r="C836" s="2">
        <f>RSI!I836</f>
        <v>41.282793242743416</v>
      </c>
      <c r="D836" s="2">
        <f>MACD!E836</f>
        <v>3.7862268420960632E-2</v>
      </c>
      <c r="E836" s="2">
        <f>MACD!F836</f>
        <v>3.1987414911727324E-2</v>
      </c>
      <c r="F836" s="2">
        <f>'Moving Avg'!D836</f>
        <v>1.6839999999999997</v>
      </c>
      <c r="G836" s="2">
        <f>'Moving Avg'!F836</f>
        <v>1.7384999999999995</v>
      </c>
      <c r="H836" s="2">
        <f>'Moving Avg'!G836</f>
        <v>1.7148000000000001</v>
      </c>
      <c r="I836" s="2">
        <f>'Moving Avg'!H836</f>
        <v>1.6460999999999992</v>
      </c>
      <c r="J836" s="6" t="str">
        <f>OBV!F836</f>
        <v>BULLISH</v>
      </c>
      <c r="K836" s="6" t="str">
        <f>OBV!G836</f>
        <v>NEUTRAL</v>
      </c>
      <c r="L836" s="6" t="str">
        <f>OBV!H836</f>
        <v>BULLISH DIVERGENCE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66.5</v>
      </c>
      <c r="Q836" s="9">
        <f t="shared" si="134"/>
        <v>26.225000000000001</v>
      </c>
      <c r="R836" s="9">
        <f t="shared" si="135"/>
        <v>39.125</v>
      </c>
      <c r="S836" s="9">
        <f t="shared" si="136"/>
        <v>46.174999999999997</v>
      </c>
      <c r="T836" s="9">
        <f t="shared" si="137"/>
        <v>35.375</v>
      </c>
      <c r="U836" s="8">
        <f t="shared" si="138"/>
        <v>37.174999999999997</v>
      </c>
      <c r="V836" s="8">
        <f t="shared" si="139"/>
        <v>36.724999999999994</v>
      </c>
    </row>
    <row r="837" spans="1:22" ht="13.5" x14ac:dyDescent="0.25">
      <c r="A837" s="3">
        <f>RSI!A837</f>
        <v>43524</v>
      </c>
      <c r="B837" s="2">
        <f>RSI!B837</f>
        <v>1.69</v>
      </c>
      <c r="C837" s="2">
        <f>RSI!I837</f>
        <v>41.282793242743416</v>
      </c>
      <c r="D837" s="2">
        <f>MACD!E837</f>
        <v>3.6964547379221724E-2</v>
      </c>
      <c r="E837" s="2">
        <f>MACD!F837</f>
        <v>3.2982841405226206E-2</v>
      </c>
      <c r="F837" s="2">
        <f>'Moving Avg'!D837</f>
        <v>1.6819999999999997</v>
      </c>
      <c r="G837" s="2">
        <f>'Moving Avg'!F837</f>
        <v>1.7339999999999995</v>
      </c>
      <c r="H837" s="2">
        <f>'Moving Avg'!G837</f>
        <v>1.7146000000000001</v>
      </c>
      <c r="I837" s="2">
        <f>'Moving Avg'!H837</f>
        <v>1.6445499999999991</v>
      </c>
      <c r="J837" s="6" t="str">
        <f>OBV!F837</f>
        <v>BULLISH</v>
      </c>
      <c r="K837" s="6" t="str">
        <f>OBV!G837</f>
        <v>NEUTRAL</v>
      </c>
      <c r="L837" s="6" t="str">
        <f>OBV!H837</f>
        <v>BULLISH DIVERGENCE</v>
      </c>
      <c r="M837" s="8">
        <f t="shared" si="130"/>
        <v>25</v>
      </c>
      <c r="N837" s="8">
        <f t="shared" si="131"/>
        <v>0</v>
      </c>
      <c r="O837" s="8">
        <f t="shared" si="132"/>
        <v>50</v>
      </c>
      <c r="P837" s="8">
        <f t="shared" si="133"/>
        <v>66.5</v>
      </c>
      <c r="Q837" s="9">
        <f t="shared" si="134"/>
        <v>26.225000000000001</v>
      </c>
      <c r="R837" s="9">
        <f t="shared" si="135"/>
        <v>39.125</v>
      </c>
      <c r="S837" s="9">
        <f t="shared" si="136"/>
        <v>46.174999999999997</v>
      </c>
      <c r="T837" s="9">
        <f t="shared" si="137"/>
        <v>35.375</v>
      </c>
      <c r="U837" s="8">
        <f t="shared" si="138"/>
        <v>37.174999999999997</v>
      </c>
      <c r="V837" s="8">
        <f t="shared" si="139"/>
        <v>36.724999999999994</v>
      </c>
    </row>
    <row r="838" spans="1:22" ht="13.5" x14ac:dyDescent="0.25">
      <c r="A838" s="3">
        <f>RSI!A838</f>
        <v>43525</v>
      </c>
      <c r="B838" s="2">
        <f>RSI!B838</f>
        <v>1.69</v>
      </c>
      <c r="C838" s="2">
        <f>RSI!I838</f>
        <v>41.282793242743416</v>
      </c>
      <c r="D838" s="2">
        <f>MACD!E838</f>
        <v>3.6409756849321129E-2</v>
      </c>
      <c r="E838" s="2">
        <f>MACD!F838</f>
        <v>3.366822449404519E-2</v>
      </c>
      <c r="F838" s="2">
        <f>'Moving Avg'!D838</f>
        <v>1.69</v>
      </c>
      <c r="G838" s="2">
        <f>'Moving Avg'!F838</f>
        <v>1.7294999999999998</v>
      </c>
      <c r="H838" s="2">
        <f>'Moving Avg'!G838</f>
        <v>1.7135999999999998</v>
      </c>
      <c r="I838" s="2">
        <f>'Moving Avg'!H838</f>
        <v>1.643049999999999</v>
      </c>
      <c r="J838" s="6" t="str">
        <f>OBV!F838</f>
        <v>BULLISH</v>
      </c>
      <c r="K838" s="6" t="str">
        <f>OBV!G838</f>
        <v>NEUTRAL</v>
      </c>
      <c r="L838" s="6" t="str">
        <f>OBV!H838</f>
        <v>CONFIRMED BULLISH</v>
      </c>
      <c r="M838" s="8">
        <f t="shared" si="130"/>
        <v>25</v>
      </c>
      <c r="N838" s="8">
        <f t="shared" si="131"/>
        <v>0</v>
      </c>
      <c r="O838" s="8">
        <f t="shared" si="132"/>
        <v>50</v>
      </c>
      <c r="P838" s="8">
        <f t="shared" si="133"/>
        <v>83.5</v>
      </c>
      <c r="Q838" s="9">
        <f t="shared" si="134"/>
        <v>28.774999999999999</v>
      </c>
      <c r="R838" s="9">
        <f t="shared" si="135"/>
        <v>43.375</v>
      </c>
      <c r="S838" s="9">
        <f t="shared" si="136"/>
        <v>53.825000000000003</v>
      </c>
      <c r="T838" s="9">
        <f t="shared" si="137"/>
        <v>39.625</v>
      </c>
      <c r="U838" s="8">
        <f t="shared" si="138"/>
        <v>41.991666666666667</v>
      </c>
      <c r="V838" s="8">
        <f t="shared" si="139"/>
        <v>41.400000000000006</v>
      </c>
    </row>
    <row r="839" spans="1:22" ht="13.5" x14ac:dyDescent="0.25">
      <c r="A839" s="3">
        <f>RSI!A839</f>
        <v>43528</v>
      </c>
      <c r="B839" s="2">
        <f>RSI!B839</f>
        <v>1.69</v>
      </c>
      <c r="C839" s="2">
        <f>RSI!I839</f>
        <v>41.282793242743409</v>
      </c>
      <c r="D839" s="2">
        <f>MACD!E839</f>
        <v>3.612996647006228E-2</v>
      </c>
      <c r="E839" s="2">
        <f>MACD!F839</f>
        <v>3.4160572889248605E-2</v>
      </c>
      <c r="F839" s="2">
        <f>'Moving Avg'!D839</f>
        <v>1.69</v>
      </c>
      <c r="G839" s="2">
        <f>'Moving Avg'!F839</f>
        <v>1.7250000000000001</v>
      </c>
      <c r="H839" s="2">
        <f>'Moving Avg'!G839</f>
        <v>1.7133999999999998</v>
      </c>
      <c r="I839" s="2">
        <f>'Moving Avg'!H839</f>
        <v>1.6417499999999989</v>
      </c>
      <c r="J839" s="6" t="str">
        <f>OBV!F839</f>
        <v>NEUTRAL</v>
      </c>
      <c r="K839" s="6" t="str">
        <f>OBV!G839</f>
        <v>NEUTRAL</v>
      </c>
      <c r="L839" s="6" t="str">
        <f>OBV!H839</f>
        <v>NEUTRAL</v>
      </c>
      <c r="M839" s="8">
        <f t="shared" si="130"/>
        <v>25</v>
      </c>
      <c r="N839" s="8">
        <f t="shared" si="131"/>
        <v>0</v>
      </c>
      <c r="O839" s="8">
        <f t="shared" si="132"/>
        <v>50</v>
      </c>
      <c r="P839" s="8">
        <f t="shared" si="133"/>
        <v>33</v>
      </c>
      <c r="Q839" s="9">
        <f t="shared" si="134"/>
        <v>21.2</v>
      </c>
      <c r="R839" s="9">
        <f t="shared" si="135"/>
        <v>30.75</v>
      </c>
      <c r="S839" s="9">
        <f t="shared" si="136"/>
        <v>31.1</v>
      </c>
      <c r="T839" s="9">
        <f t="shared" si="137"/>
        <v>27</v>
      </c>
      <c r="U839" s="8">
        <f t="shared" si="138"/>
        <v>27.683333333333337</v>
      </c>
      <c r="V839" s="8">
        <f t="shared" si="139"/>
        <v>27.512500000000003</v>
      </c>
    </row>
    <row r="840" spans="1:22" ht="13.5" x14ac:dyDescent="0.25">
      <c r="A840" s="3">
        <f>RSI!A840</f>
        <v>43529</v>
      </c>
      <c r="B840" s="2">
        <f>RSI!B840</f>
        <v>1.69</v>
      </c>
      <c r="C840" s="2">
        <f>RSI!I840</f>
        <v>41.282793242743416</v>
      </c>
      <c r="D840" s="2">
        <f>MACD!E840</f>
        <v>3.6068820543633917E-2</v>
      </c>
      <c r="E840" s="2">
        <f>MACD!F840</f>
        <v>3.4542222420125668E-2</v>
      </c>
      <c r="F840" s="2">
        <f>'Moving Avg'!D840</f>
        <v>1.69</v>
      </c>
      <c r="G840" s="2">
        <f>'Moving Avg'!F840</f>
        <v>1.7205000000000001</v>
      </c>
      <c r="H840" s="2">
        <f>'Moving Avg'!G840</f>
        <v>1.7141999999999999</v>
      </c>
      <c r="I840" s="2">
        <f>'Moving Avg'!H840</f>
        <v>1.6405499999999988</v>
      </c>
      <c r="J840" s="6" t="str">
        <f>OBV!F840</f>
        <v>NEUTRAL</v>
      </c>
      <c r="K840" s="6" t="str">
        <f>OBV!G840</f>
        <v>NEUTRAL</v>
      </c>
      <c r="L840" s="6" t="str">
        <f>OBV!H840</f>
        <v>NEUTRAL</v>
      </c>
      <c r="M840" s="8">
        <f t="shared" si="130"/>
        <v>25</v>
      </c>
      <c r="N840" s="8">
        <f t="shared" si="131"/>
        <v>0</v>
      </c>
      <c r="O840" s="8">
        <f t="shared" si="132"/>
        <v>50</v>
      </c>
      <c r="P840" s="8">
        <f t="shared" si="133"/>
        <v>33</v>
      </c>
      <c r="Q840" s="9">
        <f t="shared" si="134"/>
        <v>21.2</v>
      </c>
      <c r="R840" s="9">
        <f t="shared" si="135"/>
        <v>30.75</v>
      </c>
      <c r="S840" s="9">
        <f t="shared" si="136"/>
        <v>31.1</v>
      </c>
      <c r="T840" s="9">
        <f t="shared" si="137"/>
        <v>27</v>
      </c>
      <c r="U840" s="8">
        <f t="shared" si="138"/>
        <v>27.683333333333337</v>
      </c>
      <c r="V840" s="8">
        <f t="shared" si="139"/>
        <v>27.512500000000003</v>
      </c>
    </row>
    <row r="841" spans="1:22" ht="13.5" x14ac:dyDescent="0.25">
      <c r="A841" s="3">
        <f>RSI!A841</f>
        <v>43530</v>
      </c>
      <c r="B841" s="2">
        <f>RSI!B841</f>
        <v>1.69</v>
      </c>
      <c r="C841" s="2">
        <f>RSI!I841</f>
        <v>41.282793242743409</v>
      </c>
      <c r="D841" s="2">
        <f>MACD!E841</f>
        <v>3.0025827917017356E-2</v>
      </c>
      <c r="E841" s="2">
        <f>MACD!F841</f>
        <v>3.3638943519504007E-2</v>
      </c>
      <c r="F841" s="2">
        <f>'Moving Avg'!D841</f>
        <v>1.69</v>
      </c>
      <c r="G841" s="2">
        <f>'Moving Avg'!F841</f>
        <v>1.716</v>
      </c>
      <c r="H841" s="2">
        <f>'Moving Avg'!G841</f>
        <v>1.716</v>
      </c>
      <c r="I841" s="2">
        <f>'Moving Avg'!H841</f>
        <v>1.6395499999999987</v>
      </c>
      <c r="J841" s="6" t="str">
        <f>OBV!F841</f>
        <v>NEUTRAL</v>
      </c>
      <c r="K841" s="6" t="str">
        <f>OBV!G841</f>
        <v>NEUTRAL</v>
      </c>
      <c r="L841" s="6" t="str">
        <f>OBV!H841</f>
        <v>NEUTRAL</v>
      </c>
      <c r="M841" s="8">
        <f t="shared" si="130"/>
        <v>25</v>
      </c>
      <c r="N841" s="8">
        <f t="shared" si="131"/>
        <v>45</v>
      </c>
      <c r="O841" s="8">
        <f t="shared" si="132"/>
        <v>50</v>
      </c>
      <c r="P841" s="8">
        <f t="shared" si="133"/>
        <v>33</v>
      </c>
      <c r="Q841" s="9">
        <f t="shared" si="134"/>
        <v>36.950000000000003</v>
      </c>
      <c r="R841" s="9">
        <f t="shared" si="135"/>
        <v>39.75</v>
      </c>
      <c r="S841" s="9">
        <f t="shared" si="136"/>
        <v>37.85</v>
      </c>
      <c r="T841" s="9">
        <f t="shared" si="137"/>
        <v>38.25</v>
      </c>
      <c r="U841" s="8">
        <f t="shared" si="138"/>
        <v>38.183333333333337</v>
      </c>
      <c r="V841" s="8">
        <f t="shared" si="139"/>
        <v>38.200000000000003</v>
      </c>
    </row>
    <row r="842" spans="1:22" ht="13.5" x14ac:dyDescent="0.25">
      <c r="A842" s="3">
        <f>RSI!A842</f>
        <v>43531</v>
      </c>
      <c r="B842" s="2">
        <f>RSI!B842</f>
        <v>1.69</v>
      </c>
      <c r="C842" s="2">
        <f>RSI!I842</f>
        <v>41.282793242743416</v>
      </c>
      <c r="D842" s="2">
        <f>MACD!E842</f>
        <v>2.5063074971183541E-2</v>
      </c>
      <c r="E842" s="2">
        <f>MACD!F842</f>
        <v>3.1923769809839915E-2</v>
      </c>
      <c r="F842" s="2">
        <f>'Moving Avg'!D842</f>
        <v>1.69</v>
      </c>
      <c r="G842" s="2">
        <f>'Moving Avg'!F842</f>
        <v>1.7115000000000002</v>
      </c>
      <c r="H842" s="2">
        <f>'Moving Avg'!G842</f>
        <v>1.7190000000000001</v>
      </c>
      <c r="I842" s="2">
        <f>'Moving Avg'!H842</f>
        <v>1.6388499999999988</v>
      </c>
      <c r="J842" s="6" t="str">
        <f>OBV!F842</f>
        <v>NEUTRAL</v>
      </c>
      <c r="K842" s="6" t="str">
        <f>OBV!G842</f>
        <v>NEUTRAL</v>
      </c>
      <c r="L842" s="6" t="str">
        <f>OBV!H842</f>
        <v>NEUTRAL</v>
      </c>
      <c r="M842" s="8">
        <f t="shared" si="130"/>
        <v>25</v>
      </c>
      <c r="N842" s="8">
        <f t="shared" si="131"/>
        <v>45</v>
      </c>
      <c r="O842" s="8">
        <f t="shared" si="132"/>
        <v>50</v>
      </c>
      <c r="P842" s="8">
        <f t="shared" si="133"/>
        <v>33</v>
      </c>
      <c r="Q842" s="9">
        <f t="shared" si="134"/>
        <v>36.950000000000003</v>
      </c>
      <c r="R842" s="9">
        <f t="shared" si="135"/>
        <v>39.75</v>
      </c>
      <c r="S842" s="9">
        <f t="shared" si="136"/>
        <v>37.85</v>
      </c>
      <c r="T842" s="9">
        <f t="shared" si="137"/>
        <v>38.25</v>
      </c>
      <c r="U842" s="8">
        <f t="shared" si="138"/>
        <v>38.183333333333337</v>
      </c>
      <c r="V842" s="8">
        <f t="shared" si="139"/>
        <v>38.200000000000003</v>
      </c>
    </row>
    <row r="843" spans="1:22" ht="13.5" x14ac:dyDescent="0.25">
      <c r="A843" s="3">
        <f>RSI!A843</f>
        <v>43532</v>
      </c>
      <c r="B843" s="2">
        <f>RSI!B843</f>
        <v>1.69</v>
      </c>
      <c r="C843" s="2">
        <f>RSI!I843</f>
        <v>41.282793242743416</v>
      </c>
      <c r="D843" s="2">
        <f>MACD!E843</f>
        <v>1.3310911552411486E-2</v>
      </c>
      <c r="E843" s="2">
        <f>MACD!F843</f>
        <v>2.8201198158354233E-2</v>
      </c>
      <c r="F843" s="2">
        <f>'Moving Avg'!D843</f>
        <v>1.69</v>
      </c>
      <c r="G843" s="2">
        <f>'Moving Avg'!F843</f>
        <v>1.7070000000000003</v>
      </c>
      <c r="H843" s="2">
        <f>'Moving Avg'!G843</f>
        <v>1.7220000000000002</v>
      </c>
      <c r="I843" s="2">
        <f>'Moving Avg'!H843</f>
        <v>1.6382499999999987</v>
      </c>
      <c r="J843" s="6" t="str">
        <f>OBV!F843</f>
        <v>NEUTRAL</v>
      </c>
      <c r="K843" s="6" t="str">
        <f>OBV!G843</f>
        <v>NEUTRAL</v>
      </c>
      <c r="L843" s="6" t="str">
        <f>OBV!H843</f>
        <v>NEUTRAL</v>
      </c>
      <c r="M843" s="8">
        <f t="shared" si="130"/>
        <v>25</v>
      </c>
      <c r="N843" s="8">
        <f t="shared" si="131"/>
        <v>45</v>
      </c>
      <c r="O843" s="8">
        <f t="shared" si="132"/>
        <v>50</v>
      </c>
      <c r="P843" s="8">
        <f t="shared" si="133"/>
        <v>33</v>
      </c>
      <c r="Q843" s="9">
        <f t="shared" si="134"/>
        <v>36.950000000000003</v>
      </c>
      <c r="R843" s="9">
        <f t="shared" si="135"/>
        <v>39.75</v>
      </c>
      <c r="S843" s="9">
        <f t="shared" si="136"/>
        <v>37.85</v>
      </c>
      <c r="T843" s="9">
        <f t="shared" si="137"/>
        <v>38.25</v>
      </c>
      <c r="U843" s="8">
        <f t="shared" si="138"/>
        <v>38.183333333333337</v>
      </c>
      <c r="V843" s="8">
        <f t="shared" si="139"/>
        <v>38.200000000000003</v>
      </c>
    </row>
    <row r="844" spans="1:22" ht="13.5" x14ac:dyDescent="0.25">
      <c r="A844" s="3">
        <f>RSI!A844</f>
        <v>43535</v>
      </c>
      <c r="B844" s="2">
        <f>RSI!B844</f>
        <v>1.69</v>
      </c>
      <c r="C844" s="2">
        <f>RSI!I844</f>
        <v>41.282793242743416</v>
      </c>
      <c r="D844" s="2">
        <f>MACD!E844</f>
        <v>9.6496905086165263E-3</v>
      </c>
      <c r="E844" s="2">
        <f>MACD!F844</f>
        <v>2.4490896628406693E-2</v>
      </c>
      <c r="F844" s="2">
        <f>'Moving Avg'!D844</f>
        <v>1.69</v>
      </c>
      <c r="G844" s="2">
        <f>'Moving Avg'!F844</f>
        <v>1.7035000000000005</v>
      </c>
      <c r="H844" s="2">
        <f>'Moving Avg'!G844</f>
        <v>1.7257999999999998</v>
      </c>
      <c r="I844" s="2">
        <f>'Moving Avg'!H844</f>
        <v>1.6373999999999989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  <c r="M844" s="8">
        <f t="shared" si="130"/>
        <v>25</v>
      </c>
      <c r="N844" s="8">
        <f t="shared" si="131"/>
        <v>45</v>
      </c>
      <c r="O844" s="8">
        <f t="shared" si="132"/>
        <v>50</v>
      </c>
      <c r="P844" s="8">
        <f t="shared" si="133"/>
        <v>33</v>
      </c>
      <c r="Q844" s="9">
        <f t="shared" si="134"/>
        <v>36.950000000000003</v>
      </c>
      <c r="R844" s="9">
        <f t="shared" si="135"/>
        <v>39.75</v>
      </c>
      <c r="S844" s="9">
        <f t="shared" si="136"/>
        <v>37.85</v>
      </c>
      <c r="T844" s="9">
        <f t="shared" si="137"/>
        <v>38.25</v>
      </c>
      <c r="U844" s="8">
        <f t="shared" si="138"/>
        <v>38.183333333333337</v>
      </c>
      <c r="V844" s="8">
        <f t="shared" si="139"/>
        <v>38.200000000000003</v>
      </c>
    </row>
    <row r="845" spans="1:22" ht="13.5" x14ac:dyDescent="0.25">
      <c r="A845" s="3">
        <f>RSI!A845</f>
        <v>43536</v>
      </c>
      <c r="B845" s="2">
        <f>RSI!B845</f>
        <v>1.69</v>
      </c>
      <c r="C845" s="2">
        <f>RSI!I845</f>
        <v>41.282793242743409</v>
      </c>
      <c r="D845" s="2">
        <f>MACD!E845</f>
        <v>6.6712444998471288E-3</v>
      </c>
      <c r="E845" s="2">
        <f>MACD!F845</f>
        <v>2.0926966202694779E-2</v>
      </c>
      <c r="F845" s="2">
        <f>'Moving Avg'!D845</f>
        <v>1.69</v>
      </c>
      <c r="G845" s="2">
        <f>'Moving Avg'!F845</f>
        <v>1.7020000000000004</v>
      </c>
      <c r="H845" s="2">
        <f>'Moving Avg'!G845</f>
        <v>1.7295999999999998</v>
      </c>
      <c r="I845" s="2">
        <f>'Moving Avg'!H845</f>
        <v>1.6365999999999992</v>
      </c>
      <c r="J845" s="6" t="str">
        <f>OBV!F845</f>
        <v>NEUTRAL</v>
      </c>
      <c r="K845" s="6" t="str">
        <f>OBV!G845</f>
        <v>NEUTRAL</v>
      </c>
      <c r="L845" s="6" t="str">
        <f>OBV!H845</f>
        <v>NEUTRAL</v>
      </c>
      <c r="M845" s="8">
        <f t="shared" si="130"/>
        <v>25</v>
      </c>
      <c r="N845" s="8">
        <f t="shared" si="131"/>
        <v>45</v>
      </c>
      <c r="O845" s="8">
        <f t="shared" si="132"/>
        <v>50</v>
      </c>
      <c r="P845" s="8">
        <f t="shared" si="133"/>
        <v>33</v>
      </c>
      <c r="Q845" s="9">
        <f t="shared" si="134"/>
        <v>36.950000000000003</v>
      </c>
      <c r="R845" s="9">
        <f t="shared" si="135"/>
        <v>39.75</v>
      </c>
      <c r="S845" s="9">
        <f t="shared" si="136"/>
        <v>37.85</v>
      </c>
      <c r="T845" s="9">
        <f t="shared" si="137"/>
        <v>38.25</v>
      </c>
      <c r="U845" s="8">
        <f t="shared" si="138"/>
        <v>38.183333333333337</v>
      </c>
      <c r="V845" s="8">
        <f t="shared" si="139"/>
        <v>38.200000000000003</v>
      </c>
    </row>
    <row r="846" spans="1:22" ht="13.5" x14ac:dyDescent="0.25">
      <c r="A846" s="3">
        <f>RSI!A846</f>
        <v>43537</v>
      </c>
      <c r="B846" s="2">
        <f>RSI!B846</f>
        <v>1.69</v>
      </c>
      <c r="C846" s="2">
        <f>RSI!I846</f>
        <v>41.282793242743416</v>
      </c>
      <c r="D846" s="2">
        <f>MACD!E846</f>
        <v>4.2616786012401597E-3</v>
      </c>
      <c r="E846" s="2">
        <f>MACD!F846</f>
        <v>1.7593908682403854E-2</v>
      </c>
      <c r="F846" s="2">
        <f>'Moving Avg'!D846</f>
        <v>1.69</v>
      </c>
      <c r="G846" s="2">
        <f>'Moving Avg'!F846</f>
        <v>1.6990000000000003</v>
      </c>
      <c r="H846" s="2">
        <f>'Moving Avg'!G846</f>
        <v>1.7333999999999998</v>
      </c>
      <c r="I846" s="2">
        <f>'Moving Avg'!H846</f>
        <v>1.635999999999999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  <c r="M846" s="8">
        <f t="shared" si="130"/>
        <v>25</v>
      </c>
      <c r="N846" s="8">
        <f t="shared" si="131"/>
        <v>45</v>
      </c>
      <c r="O846" s="8">
        <f t="shared" si="132"/>
        <v>50</v>
      </c>
      <c r="P846" s="8">
        <f t="shared" si="133"/>
        <v>33</v>
      </c>
      <c r="Q846" s="9">
        <f t="shared" si="134"/>
        <v>36.950000000000003</v>
      </c>
      <c r="R846" s="9">
        <f t="shared" si="135"/>
        <v>39.75</v>
      </c>
      <c r="S846" s="9">
        <f t="shared" si="136"/>
        <v>37.85</v>
      </c>
      <c r="T846" s="9">
        <f t="shared" si="137"/>
        <v>38.25</v>
      </c>
      <c r="U846" s="8">
        <f t="shared" si="138"/>
        <v>38.183333333333337</v>
      </c>
      <c r="V846" s="8">
        <f t="shared" si="139"/>
        <v>38.200000000000003</v>
      </c>
    </row>
    <row r="847" spans="1:22" ht="13.5" x14ac:dyDescent="0.25">
      <c r="A847" s="3">
        <f>RSI!A847</f>
        <v>43538</v>
      </c>
      <c r="B847" s="2">
        <f>RSI!B847</f>
        <v>1.69</v>
      </c>
      <c r="C847" s="2">
        <f>RSI!I847</f>
        <v>41.282793242743416</v>
      </c>
      <c r="D847" s="2">
        <f>MACD!E847</f>
        <v>2.3252759330869566E-3</v>
      </c>
      <c r="E847" s="2">
        <f>MACD!F847</f>
        <v>1.4540182132540474E-2</v>
      </c>
      <c r="F847" s="2">
        <f>'Moving Avg'!D847</f>
        <v>1.69</v>
      </c>
      <c r="G847" s="2">
        <f>'Moving Avg'!F847</f>
        <v>1.6965000000000003</v>
      </c>
      <c r="H847" s="2">
        <f>'Moving Avg'!G847</f>
        <v>1.7361999999999997</v>
      </c>
      <c r="I847" s="2">
        <f>'Moving Avg'!H847</f>
        <v>1.6358999999999988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  <c r="M847" s="8">
        <f t="shared" si="130"/>
        <v>25</v>
      </c>
      <c r="N847" s="8">
        <f t="shared" si="131"/>
        <v>45</v>
      </c>
      <c r="O847" s="8">
        <f t="shared" si="132"/>
        <v>50</v>
      </c>
      <c r="P847" s="8">
        <f t="shared" si="133"/>
        <v>33</v>
      </c>
      <c r="Q847" s="9">
        <f t="shared" si="134"/>
        <v>36.950000000000003</v>
      </c>
      <c r="R847" s="9">
        <f t="shared" si="135"/>
        <v>39.75</v>
      </c>
      <c r="S847" s="9">
        <f t="shared" si="136"/>
        <v>37.85</v>
      </c>
      <c r="T847" s="9">
        <f t="shared" si="137"/>
        <v>38.25</v>
      </c>
      <c r="U847" s="8">
        <f t="shared" si="138"/>
        <v>38.183333333333337</v>
      </c>
      <c r="V847" s="8">
        <f t="shared" si="139"/>
        <v>38.200000000000003</v>
      </c>
    </row>
    <row r="848" spans="1:22" ht="13.5" x14ac:dyDescent="0.25">
      <c r="A848" s="3">
        <f>RSI!A848</f>
        <v>43539</v>
      </c>
      <c r="B848" s="2">
        <f>RSI!B848</f>
        <v>1.69</v>
      </c>
      <c r="C848" s="2">
        <f>RSI!I848</f>
        <v>41.282793242743416</v>
      </c>
      <c r="D848" s="2">
        <f>MACD!E848</f>
        <v>7.8165246449879433E-4</v>
      </c>
      <c r="E848" s="2">
        <f>MACD!F848</f>
        <v>1.1788476198932139E-2</v>
      </c>
      <c r="F848" s="2">
        <f>'Moving Avg'!D848</f>
        <v>1.69</v>
      </c>
      <c r="G848" s="2">
        <f>'Moving Avg'!F848</f>
        <v>1.6940000000000002</v>
      </c>
      <c r="H848" s="2">
        <f>'Moving Avg'!G848</f>
        <v>1.7379999999999998</v>
      </c>
      <c r="I848" s="2">
        <f>'Moving Avg'!H848</f>
        <v>1.6360499999999987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  <c r="M848" s="8">
        <f t="shared" si="130"/>
        <v>25</v>
      </c>
      <c r="N848" s="8">
        <f t="shared" si="131"/>
        <v>45</v>
      </c>
      <c r="O848" s="8">
        <f t="shared" si="132"/>
        <v>50</v>
      </c>
      <c r="P848" s="8">
        <f t="shared" si="133"/>
        <v>33</v>
      </c>
      <c r="Q848" s="9">
        <f t="shared" si="134"/>
        <v>36.950000000000003</v>
      </c>
      <c r="R848" s="9">
        <f t="shared" si="135"/>
        <v>39.75</v>
      </c>
      <c r="S848" s="9">
        <f t="shared" si="136"/>
        <v>37.85</v>
      </c>
      <c r="T848" s="9">
        <f t="shared" si="137"/>
        <v>38.25</v>
      </c>
      <c r="U848" s="8">
        <f t="shared" si="138"/>
        <v>38.183333333333337</v>
      </c>
      <c r="V848" s="8">
        <f t="shared" si="139"/>
        <v>38.200000000000003</v>
      </c>
    </row>
    <row r="849" spans="1:22" ht="13.5" x14ac:dyDescent="0.25">
      <c r="A849" s="3">
        <f>RSI!A849</f>
        <v>43542</v>
      </c>
      <c r="B849" s="2">
        <f>RSI!B849</f>
        <v>1.64</v>
      </c>
      <c r="C849" s="2">
        <f>RSI!I849</f>
        <v>25.590627231816057</v>
      </c>
      <c r="D849" s="2">
        <f>MACD!E849</f>
        <v>3.2670568413655232E-3</v>
      </c>
      <c r="E849" s="2">
        <f>MACD!F849</f>
        <v>1.0084192327418817E-2</v>
      </c>
      <c r="F849" s="2">
        <f>'Moving Avg'!D849</f>
        <v>1.6800000000000002</v>
      </c>
      <c r="G849" s="2">
        <f>'Moving Avg'!F849</f>
        <v>1.6890000000000005</v>
      </c>
      <c r="H849" s="2">
        <f>'Moving Avg'!G849</f>
        <v>1.7369999999999997</v>
      </c>
      <c r="I849" s="2">
        <f>'Moving Avg'!H849</f>
        <v>1.6359999999999986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50</v>
      </c>
      <c r="N849" s="8">
        <f t="shared" si="131"/>
        <v>45</v>
      </c>
      <c r="O849" s="8">
        <f t="shared" si="132"/>
        <v>50</v>
      </c>
      <c r="P849" s="8">
        <f t="shared" si="133"/>
        <v>16.5</v>
      </c>
      <c r="Q849" s="9">
        <f t="shared" si="134"/>
        <v>43.225000000000001</v>
      </c>
      <c r="R849" s="9">
        <f t="shared" si="135"/>
        <v>40.625</v>
      </c>
      <c r="S849" s="9">
        <f t="shared" si="136"/>
        <v>34.174999999999997</v>
      </c>
      <c r="T849" s="9">
        <f t="shared" si="137"/>
        <v>40.375</v>
      </c>
      <c r="U849" s="8">
        <f t="shared" si="138"/>
        <v>39.341666666666661</v>
      </c>
      <c r="V849" s="8">
        <f t="shared" si="139"/>
        <v>39.599999999999994</v>
      </c>
    </row>
    <row r="850" spans="1:22" ht="13.5" x14ac:dyDescent="0.25">
      <c r="A850" s="3">
        <f>RSI!A850</f>
        <v>43543</v>
      </c>
      <c r="B850" s="2">
        <f>RSI!B850</f>
        <v>1.67</v>
      </c>
      <c r="C850" s="2">
        <f>RSI!I850</f>
        <v>40.262804976368685</v>
      </c>
      <c r="D850" s="2">
        <f>MACD!E850</f>
        <v>3.52465791336809E-3</v>
      </c>
      <c r="E850" s="2">
        <f>MACD!F850</f>
        <v>8.7722854446086723E-3</v>
      </c>
      <c r="F850" s="2">
        <f>'Moving Avg'!D850</f>
        <v>1.6759999999999997</v>
      </c>
      <c r="G850" s="2">
        <f>'Moving Avg'!F850</f>
        <v>1.6855000000000004</v>
      </c>
      <c r="H850" s="2">
        <f>'Moving Avg'!G850</f>
        <v>1.7353999999999996</v>
      </c>
      <c r="I850" s="2">
        <f>'Moving Avg'!H850</f>
        <v>1.6359499999999989</v>
      </c>
      <c r="J850" s="6" t="str">
        <f>OBV!F850</f>
        <v>BULLISH</v>
      </c>
      <c r="K850" s="6" t="str">
        <f>OBV!G850</f>
        <v>NEUTRAL</v>
      </c>
      <c r="L850" s="6" t="str">
        <f>OBV!H850</f>
        <v>BULLISH DIVERGENCE</v>
      </c>
      <c r="M850" s="8">
        <f t="shared" si="130"/>
        <v>25</v>
      </c>
      <c r="N850" s="8">
        <f t="shared" si="131"/>
        <v>45</v>
      </c>
      <c r="O850" s="8">
        <f t="shared" si="132"/>
        <v>50</v>
      </c>
      <c r="P850" s="8">
        <f t="shared" si="133"/>
        <v>66.5</v>
      </c>
      <c r="Q850" s="9">
        <f t="shared" si="134"/>
        <v>41.975000000000001</v>
      </c>
      <c r="R850" s="9">
        <f t="shared" si="135"/>
        <v>48.125</v>
      </c>
      <c r="S850" s="9">
        <f t="shared" si="136"/>
        <v>52.924999999999997</v>
      </c>
      <c r="T850" s="9">
        <f t="shared" si="137"/>
        <v>46.625</v>
      </c>
      <c r="U850" s="8">
        <f t="shared" si="138"/>
        <v>47.67499999999999</v>
      </c>
      <c r="V850" s="8">
        <f t="shared" si="139"/>
        <v>47.412499999999994</v>
      </c>
    </row>
    <row r="851" spans="1:22" ht="13.5" x14ac:dyDescent="0.25">
      <c r="A851" s="3">
        <f>RSI!A851</f>
        <v>43545</v>
      </c>
      <c r="B851" s="2">
        <f>RSI!B851</f>
        <v>1.67</v>
      </c>
      <c r="C851" s="2">
        <f>RSI!I851</f>
        <v>40.262804976368685</v>
      </c>
      <c r="D851" s="2">
        <f>MACD!E851</f>
        <v>3.9142353012517894E-3</v>
      </c>
      <c r="E851" s="2">
        <f>MACD!F851</f>
        <v>7.8006754159372967E-3</v>
      </c>
      <c r="F851" s="2">
        <f>'Moving Avg'!D851</f>
        <v>1.6719999999999999</v>
      </c>
      <c r="G851" s="2">
        <f>'Moving Avg'!F851</f>
        <v>1.6840000000000004</v>
      </c>
      <c r="H851" s="2">
        <f>'Moving Avg'!G851</f>
        <v>1.7329999999999999</v>
      </c>
      <c r="I851" s="2">
        <f>'Moving Avg'!H851</f>
        <v>1.6355499999999989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0"/>
        <v>25</v>
      </c>
      <c r="N851" s="8">
        <f t="shared" si="131"/>
        <v>45</v>
      </c>
      <c r="O851" s="8">
        <f t="shared" si="132"/>
        <v>50</v>
      </c>
      <c r="P851" s="8">
        <f t="shared" si="133"/>
        <v>66.5</v>
      </c>
      <c r="Q851" s="9">
        <f t="shared" si="134"/>
        <v>41.975000000000001</v>
      </c>
      <c r="R851" s="9">
        <f t="shared" si="135"/>
        <v>48.125</v>
      </c>
      <c r="S851" s="9">
        <f t="shared" si="136"/>
        <v>52.924999999999997</v>
      </c>
      <c r="T851" s="9">
        <f t="shared" si="137"/>
        <v>46.625</v>
      </c>
      <c r="U851" s="8">
        <f t="shared" si="138"/>
        <v>47.67499999999999</v>
      </c>
      <c r="V851" s="8">
        <f t="shared" si="139"/>
        <v>47.412499999999994</v>
      </c>
    </row>
    <row r="852" spans="1:22" ht="13.5" x14ac:dyDescent="0.25">
      <c r="A852" s="3">
        <f>RSI!A852</f>
        <v>43546</v>
      </c>
      <c r="B852" s="2">
        <f>RSI!B852</f>
        <v>1.6</v>
      </c>
      <c r="C852" s="2">
        <f>RSI!I852</f>
        <v>26.253842679864007</v>
      </c>
      <c r="D852" s="2">
        <f>MACD!E852</f>
        <v>9.5879584934541739E-3</v>
      </c>
      <c r="E852" s="2">
        <f>MACD!F852</f>
        <v>8.1581320314406715E-3</v>
      </c>
      <c r="F852" s="2">
        <f>'Moving Avg'!D852</f>
        <v>1.6539999999999999</v>
      </c>
      <c r="G852" s="2">
        <f>'Moving Avg'!F852</f>
        <v>1.6790000000000003</v>
      </c>
      <c r="H852" s="2">
        <f>'Moving Avg'!G852</f>
        <v>1.7297999999999996</v>
      </c>
      <c r="I852" s="2">
        <f>'Moving Avg'!H852</f>
        <v>1.6347999999999994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  <c r="M852" s="8">
        <f t="shared" si="130"/>
        <v>50</v>
      </c>
      <c r="N852" s="8">
        <f t="shared" si="131"/>
        <v>0</v>
      </c>
      <c r="O852" s="8">
        <f t="shared" si="132"/>
        <v>50</v>
      </c>
      <c r="P852" s="8">
        <f t="shared" si="133"/>
        <v>66.5</v>
      </c>
      <c r="Q852" s="9">
        <f t="shared" si="134"/>
        <v>34.975000000000001</v>
      </c>
      <c r="R852" s="9">
        <f t="shared" si="135"/>
        <v>44.125</v>
      </c>
      <c r="S852" s="9">
        <f t="shared" si="136"/>
        <v>49.924999999999997</v>
      </c>
      <c r="T852" s="9">
        <f t="shared" si="137"/>
        <v>41.625</v>
      </c>
      <c r="U852" s="8">
        <f t="shared" si="138"/>
        <v>43.008333333333326</v>
      </c>
      <c r="V852" s="8">
        <f t="shared" si="139"/>
        <v>42.662499999999994</v>
      </c>
    </row>
    <row r="853" spans="1:22" ht="13.5" x14ac:dyDescent="0.25">
      <c r="A853" s="3">
        <f>RSI!A853</f>
        <v>43549</v>
      </c>
      <c r="B853" s="2">
        <f>RSI!B853</f>
        <v>1.6</v>
      </c>
      <c r="C853" s="2">
        <f>RSI!I853</f>
        <v>26.253842679864007</v>
      </c>
      <c r="D853" s="2">
        <f>MACD!E853</f>
        <v>1.4949559758074882E-2</v>
      </c>
      <c r="E853" s="2">
        <f>MACD!F853</f>
        <v>9.5164175767675149E-3</v>
      </c>
      <c r="F853" s="2">
        <f>'Moving Avg'!D853</f>
        <v>1.6359999999999999</v>
      </c>
      <c r="G853" s="2">
        <f>'Moving Avg'!F853</f>
        <v>1.6765000000000003</v>
      </c>
      <c r="H853" s="2">
        <f>'Moving Avg'!G853</f>
        <v>1.7263999999999995</v>
      </c>
      <c r="I853" s="2">
        <f>'Moving Avg'!H853</f>
        <v>1.6341499999999993</v>
      </c>
      <c r="J853" s="6" t="str">
        <f>OBV!F853</f>
        <v>BULLISH</v>
      </c>
      <c r="K853" s="6" t="str">
        <f>OBV!G853</f>
        <v>NEUTRAL</v>
      </c>
      <c r="L853" s="6" t="str">
        <f>OBV!H853</f>
        <v>BULLISH DIVERGENCE</v>
      </c>
      <c r="M853" s="8">
        <f t="shared" si="130"/>
        <v>50</v>
      </c>
      <c r="N853" s="8">
        <f t="shared" si="131"/>
        <v>0</v>
      </c>
      <c r="O853" s="8">
        <f t="shared" si="132"/>
        <v>50</v>
      </c>
      <c r="P853" s="8">
        <f t="shared" si="133"/>
        <v>66.5</v>
      </c>
      <c r="Q853" s="9">
        <f t="shared" si="134"/>
        <v>34.975000000000001</v>
      </c>
      <c r="R853" s="9">
        <f t="shared" si="135"/>
        <v>44.125</v>
      </c>
      <c r="S853" s="9">
        <f t="shared" si="136"/>
        <v>49.924999999999997</v>
      </c>
      <c r="T853" s="9">
        <f t="shared" si="137"/>
        <v>41.625</v>
      </c>
      <c r="U853" s="8">
        <f t="shared" si="138"/>
        <v>43.008333333333326</v>
      </c>
      <c r="V853" s="8">
        <f t="shared" si="139"/>
        <v>42.662499999999994</v>
      </c>
    </row>
    <row r="854" spans="1:22" ht="13.5" x14ac:dyDescent="0.25">
      <c r="A854" s="3">
        <f>RSI!A854</f>
        <v>43550</v>
      </c>
      <c r="B854" s="2">
        <f>RSI!B854</f>
        <v>1.6</v>
      </c>
      <c r="C854" s="2">
        <f>RSI!I854</f>
        <v>26.253842679864007</v>
      </c>
      <c r="D854" s="2">
        <f>MACD!E854</f>
        <v>2.0005520181830994E-2</v>
      </c>
      <c r="E854" s="2">
        <f>MACD!F854</f>
        <v>1.1614238097780212E-2</v>
      </c>
      <c r="F854" s="2">
        <f>'Moving Avg'!D854</f>
        <v>1.6279999999999997</v>
      </c>
      <c r="G854" s="2">
        <f>'Moving Avg'!F854</f>
        <v>1.6720000000000006</v>
      </c>
      <c r="H854" s="2">
        <f>'Moving Avg'!G854</f>
        <v>1.7229999999999996</v>
      </c>
      <c r="I854" s="2">
        <f>'Moving Avg'!H854</f>
        <v>1.6334999999999993</v>
      </c>
      <c r="J854" s="6" t="str">
        <f>OBV!F854</f>
        <v>BULLISH</v>
      </c>
      <c r="K854" s="6" t="str">
        <f>OBV!G854</f>
        <v>NEUTRAL</v>
      </c>
      <c r="L854" s="6" t="str">
        <f>OBV!H854</f>
        <v>BULLISH DIVERGENCE</v>
      </c>
      <c r="M854" s="8">
        <f t="shared" si="130"/>
        <v>50</v>
      </c>
      <c r="N854" s="8">
        <f t="shared" si="131"/>
        <v>0</v>
      </c>
      <c r="O854" s="8">
        <f t="shared" si="132"/>
        <v>0</v>
      </c>
      <c r="P854" s="8">
        <f t="shared" si="133"/>
        <v>66.5</v>
      </c>
      <c r="Q854" s="9">
        <f t="shared" si="134"/>
        <v>27.475000000000001</v>
      </c>
      <c r="R854" s="9">
        <f t="shared" si="135"/>
        <v>26.625</v>
      </c>
      <c r="S854" s="9">
        <f t="shared" si="136"/>
        <v>37.424999999999997</v>
      </c>
      <c r="T854" s="9">
        <f t="shared" si="137"/>
        <v>29.125</v>
      </c>
      <c r="U854" s="8">
        <f t="shared" si="138"/>
        <v>30.508333333333336</v>
      </c>
      <c r="V854" s="8">
        <f t="shared" si="139"/>
        <v>30.162500000000001</v>
      </c>
    </row>
    <row r="855" spans="1:22" ht="13.5" x14ac:dyDescent="0.25">
      <c r="A855" s="3">
        <f>RSI!A855</f>
        <v>43551</v>
      </c>
      <c r="B855" s="2">
        <f>RSI!B855</f>
        <v>1.62</v>
      </c>
      <c r="C855" s="2">
        <f>RSI!I855</f>
        <v>34.398982106481412</v>
      </c>
      <c r="D855" s="2">
        <f>MACD!E855</f>
        <v>2.3282919144240077E-2</v>
      </c>
      <c r="E855" s="2">
        <f>MACD!F855</f>
        <v>1.3947974307072186E-2</v>
      </c>
      <c r="F855" s="2">
        <f>'Moving Avg'!D855</f>
        <v>1.6179999999999999</v>
      </c>
      <c r="G855" s="2">
        <f>'Moving Avg'!F855</f>
        <v>1.6685000000000003</v>
      </c>
      <c r="H855" s="2">
        <f>'Moving Avg'!G855</f>
        <v>1.7195999999999996</v>
      </c>
      <c r="I855" s="2">
        <f>'Moving Avg'!H855</f>
        <v>1.6331999999999995</v>
      </c>
      <c r="J855" s="6" t="str">
        <f>OBV!F855</f>
        <v>BULLISH</v>
      </c>
      <c r="K855" s="6" t="str">
        <f>OBV!G855</f>
        <v>NEUTRAL</v>
      </c>
      <c r="L855" s="6" t="str">
        <f>OBV!H855</f>
        <v>BULLISH DIVERGENCE</v>
      </c>
      <c r="M855" s="8">
        <f t="shared" si="130"/>
        <v>25</v>
      </c>
      <c r="N855" s="8">
        <f t="shared" si="131"/>
        <v>0</v>
      </c>
      <c r="O855" s="8">
        <f t="shared" si="132"/>
        <v>0</v>
      </c>
      <c r="P855" s="8">
        <f t="shared" si="133"/>
        <v>66.5</v>
      </c>
      <c r="Q855" s="9">
        <f t="shared" si="134"/>
        <v>18.725000000000001</v>
      </c>
      <c r="R855" s="9">
        <f t="shared" si="135"/>
        <v>21.625</v>
      </c>
      <c r="S855" s="9">
        <f t="shared" si="136"/>
        <v>33.674999999999997</v>
      </c>
      <c r="T855" s="9">
        <f t="shared" si="137"/>
        <v>22.875</v>
      </c>
      <c r="U855" s="8">
        <f t="shared" si="138"/>
        <v>24.675000000000001</v>
      </c>
      <c r="V855" s="8">
        <f t="shared" si="139"/>
        <v>24.225000000000001</v>
      </c>
    </row>
    <row r="856" spans="1:22" ht="13.5" x14ac:dyDescent="0.25">
      <c r="A856" s="3">
        <f>RSI!A856</f>
        <v>43552</v>
      </c>
      <c r="B856" s="2">
        <f>RSI!B856</f>
        <v>1.62</v>
      </c>
      <c r="C856" s="2">
        <f>RSI!I856</f>
        <v>34.398982106481427</v>
      </c>
      <c r="D856" s="2">
        <f>MACD!E856</f>
        <v>2.6383070249896834E-2</v>
      </c>
      <c r="E856" s="2">
        <f>MACD!F856</f>
        <v>1.6434993495637117E-2</v>
      </c>
      <c r="F856" s="2">
        <f>'Moving Avg'!D856</f>
        <v>1.6080000000000001</v>
      </c>
      <c r="G856" s="2">
        <f>'Moving Avg'!F856</f>
        <v>1.6650000000000005</v>
      </c>
      <c r="H856" s="2">
        <f>'Moving Avg'!G856</f>
        <v>1.7161999999999997</v>
      </c>
      <c r="I856" s="2">
        <f>'Moving Avg'!H856</f>
        <v>1.6328</v>
      </c>
      <c r="J856" s="6" t="str">
        <f>OBV!F856</f>
        <v>BULLISH</v>
      </c>
      <c r="K856" s="6" t="str">
        <f>OBV!G856</f>
        <v>NEUTRAL</v>
      </c>
      <c r="L856" s="6" t="str">
        <f>OBV!H856</f>
        <v>BULLISH DIVERGENCE</v>
      </c>
      <c r="M856" s="8">
        <f t="shared" si="130"/>
        <v>25</v>
      </c>
      <c r="N856" s="8">
        <f t="shared" si="131"/>
        <v>0</v>
      </c>
      <c r="O856" s="8">
        <f t="shared" si="132"/>
        <v>0</v>
      </c>
      <c r="P856" s="8">
        <f t="shared" si="133"/>
        <v>66.5</v>
      </c>
      <c r="Q856" s="9">
        <f t="shared" si="134"/>
        <v>18.725000000000001</v>
      </c>
      <c r="R856" s="9">
        <f t="shared" si="135"/>
        <v>21.625</v>
      </c>
      <c r="S856" s="9">
        <f t="shared" si="136"/>
        <v>33.674999999999997</v>
      </c>
      <c r="T856" s="9">
        <f t="shared" si="137"/>
        <v>22.875</v>
      </c>
      <c r="U856" s="8">
        <f t="shared" si="138"/>
        <v>24.675000000000001</v>
      </c>
      <c r="V856" s="8">
        <f t="shared" si="139"/>
        <v>24.225000000000001</v>
      </c>
    </row>
    <row r="857" spans="1:22" ht="13.5" x14ac:dyDescent="0.25">
      <c r="A857" s="3">
        <f>RSI!A857</f>
        <v>43553</v>
      </c>
      <c r="B857" s="2">
        <f>RSI!B857</f>
        <v>1.62</v>
      </c>
      <c r="C857" s="2">
        <f>RSI!I857</f>
        <v>34.398982106481427</v>
      </c>
      <c r="D857" s="2">
        <f>MACD!E857</f>
        <v>2.930902259478585E-2</v>
      </c>
      <c r="E857" s="2">
        <f>MACD!F857</f>
        <v>1.9009799315466865E-2</v>
      </c>
      <c r="F857" s="2">
        <f>'Moving Avg'!D857</f>
        <v>1.6120000000000001</v>
      </c>
      <c r="G857" s="2">
        <f>'Moving Avg'!F857</f>
        <v>1.6615000000000002</v>
      </c>
      <c r="H857" s="2">
        <f>'Moving Avg'!G857</f>
        <v>1.7127999999999997</v>
      </c>
      <c r="I857" s="2">
        <f>'Moving Avg'!H857</f>
        <v>1.63215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  <c r="M857" s="8">
        <f t="shared" si="130"/>
        <v>25</v>
      </c>
      <c r="N857" s="8">
        <f t="shared" si="131"/>
        <v>0</v>
      </c>
      <c r="O857" s="8">
        <f t="shared" si="132"/>
        <v>0</v>
      </c>
      <c r="P857" s="8">
        <f t="shared" si="133"/>
        <v>83.5</v>
      </c>
      <c r="Q857" s="9">
        <f t="shared" si="134"/>
        <v>21.274999999999999</v>
      </c>
      <c r="R857" s="9">
        <f t="shared" si="135"/>
        <v>25.875</v>
      </c>
      <c r="S857" s="9">
        <f t="shared" si="136"/>
        <v>41.325000000000003</v>
      </c>
      <c r="T857" s="9">
        <f t="shared" si="137"/>
        <v>27.125</v>
      </c>
      <c r="U857" s="8">
        <f t="shared" si="138"/>
        <v>29.491666666666664</v>
      </c>
      <c r="V857" s="8">
        <f t="shared" si="139"/>
        <v>28.9</v>
      </c>
    </row>
    <row r="858" spans="1:22" ht="13.5" x14ac:dyDescent="0.25">
      <c r="A858" s="3">
        <f>RSI!A858</f>
        <v>43556</v>
      </c>
      <c r="B858" s="2">
        <f>RSI!B858</f>
        <v>1.62</v>
      </c>
      <c r="C858" s="2">
        <f>RSI!I858</f>
        <v>34.398982106481412</v>
      </c>
      <c r="D858" s="2">
        <f>MACD!E858</f>
        <v>3.2065150242835072E-2</v>
      </c>
      <c r="E858" s="2">
        <f>MACD!F858</f>
        <v>2.1620869500940509E-2</v>
      </c>
      <c r="F858" s="2">
        <f>'Moving Avg'!D858</f>
        <v>1.6160000000000001</v>
      </c>
      <c r="G858" s="2">
        <f>'Moving Avg'!F858</f>
        <v>1.6580000000000006</v>
      </c>
      <c r="H858" s="2">
        <f>'Moving Avg'!G858</f>
        <v>1.7095999999999998</v>
      </c>
      <c r="I858" s="2">
        <f>'Moving Avg'!H858</f>
        <v>1.6315000000000004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  <c r="M858" s="8">
        <f t="shared" si="130"/>
        <v>25</v>
      </c>
      <c r="N858" s="8">
        <f t="shared" si="131"/>
        <v>0</v>
      </c>
      <c r="O858" s="8">
        <f t="shared" si="132"/>
        <v>0</v>
      </c>
      <c r="P858" s="8">
        <f t="shared" si="133"/>
        <v>83.5</v>
      </c>
      <c r="Q858" s="9">
        <f t="shared" si="134"/>
        <v>21.274999999999999</v>
      </c>
      <c r="R858" s="9">
        <f t="shared" si="135"/>
        <v>25.875</v>
      </c>
      <c r="S858" s="9">
        <f t="shared" si="136"/>
        <v>41.325000000000003</v>
      </c>
      <c r="T858" s="9">
        <f t="shared" si="137"/>
        <v>27.125</v>
      </c>
      <c r="U858" s="8">
        <f t="shared" si="138"/>
        <v>29.491666666666664</v>
      </c>
      <c r="V858" s="8">
        <f t="shared" si="139"/>
        <v>28.9</v>
      </c>
    </row>
    <row r="859" spans="1:22" ht="13.5" x14ac:dyDescent="0.25">
      <c r="A859" s="3">
        <f>RSI!A859</f>
        <v>43557</v>
      </c>
      <c r="B859" s="2">
        <f>RSI!B859</f>
        <v>1.64</v>
      </c>
      <c r="C859" s="2">
        <f>RSI!I859</f>
        <v>42.884049045264547</v>
      </c>
      <c r="D859" s="2">
        <f>MACD!E859</f>
        <v>2.5483026317599355E-2</v>
      </c>
      <c r="E859" s="2">
        <f>MACD!F859</f>
        <v>2.2393300864272277E-2</v>
      </c>
      <c r="F859" s="2">
        <f>'Moving Avg'!D859</f>
        <v>1.6240000000000001</v>
      </c>
      <c r="G859" s="2">
        <f>'Moving Avg'!F859</f>
        <v>1.6555000000000004</v>
      </c>
      <c r="H859" s="2">
        <f>'Moving Avg'!G859</f>
        <v>1.7067999999999999</v>
      </c>
      <c r="I859" s="2">
        <f>'Moving Avg'!H859</f>
        <v>1.6308000000000005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  <c r="M859" s="8">
        <f t="shared" si="130"/>
        <v>25</v>
      </c>
      <c r="N859" s="8">
        <f t="shared" si="131"/>
        <v>0</v>
      </c>
      <c r="O859" s="8">
        <f t="shared" si="132"/>
        <v>0</v>
      </c>
      <c r="P859" s="8">
        <f t="shared" si="133"/>
        <v>83.5</v>
      </c>
      <c r="Q859" s="9">
        <f t="shared" si="134"/>
        <v>21.274999999999999</v>
      </c>
      <c r="R859" s="9">
        <f t="shared" si="135"/>
        <v>25.875</v>
      </c>
      <c r="S859" s="9">
        <f t="shared" si="136"/>
        <v>41.325000000000003</v>
      </c>
      <c r="T859" s="9">
        <f t="shared" si="137"/>
        <v>27.125</v>
      </c>
      <c r="U859" s="8">
        <f t="shared" si="138"/>
        <v>29.491666666666664</v>
      </c>
      <c r="V859" s="8">
        <f t="shared" si="139"/>
        <v>28.9</v>
      </c>
    </row>
    <row r="860" spans="1:22" ht="13.5" x14ac:dyDescent="0.25">
      <c r="A860" s="3">
        <f>RSI!A860</f>
        <v>43558</v>
      </c>
      <c r="B860" s="2">
        <f>RSI!B860</f>
        <v>1.65</v>
      </c>
      <c r="C860" s="2">
        <f>RSI!I860</f>
        <v>46.602966290240559</v>
      </c>
      <c r="D860" s="2">
        <f>MACD!E860</f>
        <v>2.391033063466419E-2</v>
      </c>
      <c r="E860" s="2">
        <f>MACD!F860</f>
        <v>2.2696706818350659E-2</v>
      </c>
      <c r="F860" s="2">
        <f>'Moving Avg'!D860</f>
        <v>1.6300000000000001</v>
      </c>
      <c r="G860" s="2">
        <f>'Moving Avg'!F860</f>
        <v>1.6535000000000004</v>
      </c>
      <c r="H860" s="2">
        <f>'Moving Avg'!G860</f>
        <v>1.7041999999999995</v>
      </c>
      <c r="I860" s="2">
        <f>'Moving Avg'!H860</f>
        <v>1.6303500000000002</v>
      </c>
      <c r="J860" s="6" t="str">
        <f>OBV!F860</f>
        <v>BULLISH</v>
      </c>
      <c r="K860" s="6" t="str">
        <f>OBV!G860</f>
        <v>NEUTRAL</v>
      </c>
      <c r="L860" s="6" t="str">
        <f>OBV!H860</f>
        <v>CONFIRMED BULLISH</v>
      </c>
      <c r="M860" s="8">
        <f t="shared" si="130"/>
        <v>25</v>
      </c>
      <c r="N860" s="8">
        <f t="shared" si="131"/>
        <v>0</v>
      </c>
      <c r="O860" s="8">
        <f t="shared" si="132"/>
        <v>0</v>
      </c>
      <c r="P860" s="8">
        <f t="shared" si="133"/>
        <v>83.5</v>
      </c>
      <c r="Q860" s="9">
        <f t="shared" si="134"/>
        <v>21.274999999999999</v>
      </c>
      <c r="R860" s="9">
        <f t="shared" si="135"/>
        <v>25.875</v>
      </c>
      <c r="S860" s="9">
        <f t="shared" si="136"/>
        <v>41.325000000000003</v>
      </c>
      <c r="T860" s="9">
        <f t="shared" si="137"/>
        <v>27.125</v>
      </c>
      <c r="U860" s="8">
        <f t="shared" si="138"/>
        <v>29.491666666666664</v>
      </c>
      <c r="V860" s="8">
        <f t="shared" si="139"/>
        <v>28.9</v>
      </c>
    </row>
    <row r="861" spans="1:22" ht="13.5" x14ac:dyDescent="0.25">
      <c r="A861" s="3">
        <f>RSI!A861</f>
        <v>43559</v>
      </c>
      <c r="B861" s="2">
        <f>RSI!B861</f>
        <v>1.65</v>
      </c>
      <c r="C861" s="2">
        <f>RSI!I861</f>
        <v>46.602966290240566</v>
      </c>
      <c r="D861" s="2">
        <f>MACD!E861</f>
        <v>2.2633599479833011E-2</v>
      </c>
      <c r="E861" s="2">
        <f>MACD!F861</f>
        <v>2.2684085350647129E-2</v>
      </c>
      <c r="F861" s="2">
        <f>'Moving Avg'!D861</f>
        <v>1.6359999999999999</v>
      </c>
      <c r="G861" s="2">
        <f>'Moving Avg'!F861</f>
        <v>1.6515000000000004</v>
      </c>
      <c r="H861" s="2">
        <f>'Moving Avg'!G861</f>
        <v>1.7021999999999997</v>
      </c>
      <c r="I861" s="2">
        <f>'Moving Avg'!H861</f>
        <v>1.6299000000000001</v>
      </c>
      <c r="J861" s="6" t="str">
        <f>OBV!F861</f>
        <v>BULLISH</v>
      </c>
      <c r="K861" s="6" t="str">
        <f>OBV!G861</f>
        <v>NEUTRAL</v>
      </c>
      <c r="L861" s="6" t="str">
        <f>OBV!H861</f>
        <v>CONFIRMED BULLISH</v>
      </c>
      <c r="M861" s="8">
        <f t="shared" si="130"/>
        <v>25</v>
      </c>
      <c r="N861" s="8">
        <f t="shared" si="131"/>
        <v>45</v>
      </c>
      <c r="O861" s="8">
        <f t="shared" si="132"/>
        <v>50</v>
      </c>
      <c r="P861" s="8">
        <f t="shared" si="133"/>
        <v>83.5</v>
      </c>
      <c r="Q861" s="9">
        <f t="shared" si="134"/>
        <v>44.524999999999999</v>
      </c>
      <c r="R861" s="9">
        <f t="shared" si="135"/>
        <v>52.375</v>
      </c>
      <c r="S861" s="9">
        <f t="shared" si="136"/>
        <v>60.575000000000003</v>
      </c>
      <c r="T861" s="9">
        <f t="shared" si="137"/>
        <v>50.875</v>
      </c>
      <c r="U861" s="8">
        <f t="shared" si="138"/>
        <v>52.491666666666674</v>
      </c>
      <c r="V861" s="8">
        <f t="shared" si="139"/>
        <v>52.087500000000006</v>
      </c>
    </row>
    <row r="862" spans="1:22" ht="13.5" x14ac:dyDescent="0.25">
      <c r="A862" s="3">
        <f>RSI!A862</f>
        <v>43560</v>
      </c>
      <c r="B862" s="2">
        <f>RSI!B862</f>
        <v>1.65</v>
      </c>
      <c r="C862" s="2">
        <f>RSI!I862</f>
        <v>46.602966290240566</v>
      </c>
      <c r="D862" s="2">
        <f>MACD!E862</f>
        <v>1.0834068239097938E-2</v>
      </c>
      <c r="E862" s="2">
        <f>MACD!F862</f>
        <v>2.031408192833729E-2</v>
      </c>
      <c r="F862" s="2">
        <f>'Moving Avg'!D862</f>
        <v>1.6420000000000001</v>
      </c>
      <c r="G862" s="2">
        <f>'Moving Avg'!F862</f>
        <v>1.6495000000000002</v>
      </c>
      <c r="H862" s="2">
        <f>'Moving Avg'!G862</f>
        <v>1.7003999999999997</v>
      </c>
      <c r="I862" s="2">
        <f>'Moving Avg'!H862</f>
        <v>1.6294500000000003</v>
      </c>
      <c r="J862" s="6" t="str">
        <f>OBV!F862</f>
        <v>BULLISH</v>
      </c>
      <c r="K862" s="6" t="str">
        <f>OBV!G862</f>
        <v>NEUTRAL</v>
      </c>
      <c r="L862" s="6" t="str">
        <f>OBV!H862</f>
        <v>CONFIRMED BULLISH</v>
      </c>
      <c r="M862" s="8">
        <f t="shared" si="130"/>
        <v>25</v>
      </c>
      <c r="N862" s="8">
        <f t="shared" si="131"/>
        <v>45</v>
      </c>
      <c r="O862" s="8">
        <f t="shared" si="132"/>
        <v>50</v>
      </c>
      <c r="P862" s="8">
        <f t="shared" si="133"/>
        <v>83.5</v>
      </c>
      <c r="Q862" s="9">
        <f t="shared" si="134"/>
        <v>44.524999999999999</v>
      </c>
      <c r="R862" s="9">
        <f t="shared" si="135"/>
        <v>52.375</v>
      </c>
      <c r="S862" s="9">
        <f t="shared" si="136"/>
        <v>60.575000000000003</v>
      </c>
      <c r="T862" s="9">
        <f t="shared" si="137"/>
        <v>50.875</v>
      </c>
      <c r="U862" s="8">
        <f t="shared" si="138"/>
        <v>52.491666666666674</v>
      </c>
      <c r="V862" s="8">
        <f t="shared" si="139"/>
        <v>52.087500000000006</v>
      </c>
    </row>
    <row r="863" spans="1:22" ht="13.5" x14ac:dyDescent="0.25">
      <c r="A863" s="3">
        <f>RSI!A863</f>
        <v>43563</v>
      </c>
      <c r="B863" s="2">
        <f>RSI!B863</f>
        <v>1.65</v>
      </c>
      <c r="C863" s="2">
        <f>RSI!I863</f>
        <v>46.602966290240559</v>
      </c>
      <c r="D863" s="2">
        <f>MACD!E863</f>
        <v>8.9615552069766125E-4</v>
      </c>
      <c r="E863" s="2">
        <f>MACD!F863</f>
        <v>1.6430496646809366E-2</v>
      </c>
      <c r="F863" s="2">
        <f>'Moving Avg'!D863</f>
        <v>1.6480000000000001</v>
      </c>
      <c r="G863" s="2">
        <f>'Moving Avg'!F863</f>
        <v>1.6475000000000002</v>
      </c>
      <c r="H863" s="2">
        <f>'Moving Avg'!G863</f>
        <v>1.6977999999999998</v>
      </c>
      <c r="I863" s="2">
        <f>'Moving Avg'!H863</f>
        <v>1.6288</v>
      </c>
      <c r="J863" s="6" t="str">
        <f>OBV!F863</f>
        <v>BULLISH</v>
      </c>
      <c r="K863" s="6" t="str">
        <f>OBV!G863</f>
        <v>NEUTRAL</v>
      </c>
      <c r="L863" s="6" t="str">
        <f>OBV!H863</f>
        <v>CONFIRMED BULLISH</v>
      </c>
      <c r="M863" s="8">
        <f t="shared" si="130"/>
        <v>25</v>
      </c>
      <c r="N863" s="8">
        <f t="shared" si="131"/>
        <v>45</v>
      </c>
      <c r="O863" s="8">
        <f t="shared" si="132"/>
        <v>50</v>
      </c>
      <c r="P863" s="8">
        <f t="shared" si="133"/>
        <v>83.5</v>
      </c>
      <c r="Q863" s="9">
        <f t="shared" si="134"/>
        <v>44.524999999999999</v>
      </c>
      <c r="R863" s="9">
        <f t="shared" si="135"/>
        <v>52.375</v>
      </c>
      <c r="S863" s="9">
        <f t="shared" si="136"/>
        <v>60.575000000000003</v>
      </c>
      <c r="T863" s="9">
        <f t="shared" si="137"/>
        <v>50.875</v>
      </c>
      <c r="U863" s="8">
        <f t="shared" si="138"/>
        <v>52.491666666666674</v>
      </c>
      <c r="V863" s="8">
        <f t="shared" si="139"/>
        <v>52.087500000000006</v>
      </c>
    </row>
    <row r="864" spans="1:22" ht="13.5" x14ac:dyDescent="0.25">
      <c r="A864" s="3">
        <f>RSI!A864</f>
        <v>43565</v>
      </c>
      <c r="B864" s="2">
        <f>RSI!B864</f>
        <v>1.65</v>
      </c>
      <c r="C864" s="2">
        <f>RSI!I864</f>
        <v>46.602966290240559</v>
      </c>
      <c r="D864" s="2">
        <f>MACD!E864</f>
        <v>-7.4699716007919914E-3</v>
      </c>
      <c r="E864" s="2">
        <f>MACD!F864</f>
        <v>1.1650402997289096E-2</v>
      </c>
      <c r="F864" s="2">
        <f>'Moving Avg'!D864</f>
        <v>1.65</v>
      </c>
      <c r="G864" s="2">
        <f>'Moving Avg'!F864</f>
        <v>1.6454999999999997</v>
      </c>
      <c r="H864" s="2">
        <f>'Moving Avg'!G864</f>
        <v>1.6951999999999998</v>
      </c>
      <c r="I864" s="2">
        <f>'Moving Avg'!H864</f>
        <v>1.6281500000000002</v>
      </c>
      <c r="J864" s="6" t="str">
        <f>OBV!F864</f>
        <v>BULLISH</v>
      </c>
      <c r="K864" s="6" t="str">
        <f>OBV!G864</f>
        <v>NEUTRAL</v>
      </c>
      <c r="L864" s="6" t="str">
        <f>OBV!H864</f>
        <v>CONFIRMED BULLISH</v>
      </c>
      <c r="M864" s="8">
        <f t="shared" si="130"/>
        <v>25</v>
      </c>
      <c r="N864" s="8">
        <f t="shared" si="131"/>
        <v>45</v>
      </c>
      <c r="O864" s="8">
        <f t="shared" si="132"/>
        <v>50</v>
      </c>
      <c r="P864" s="8">
        <f t="shared" si="133"/>
        <v>83.5</v>
      </c>
      <c r="Q864" s="9">
        <f t="shared" si="134"/>
        <v>44.524999999999999</v>
      </c>
      <c r="R864" s="9">
        <f t="shared" si="135"/>
        <v>52.375</v>
      </c>
      <c r="S864" s="9">
        <f t="shared" si="136"/>
        <v>60.575000000000003</v>
      </c>
      <c r="T864" s="9">
        <f t="shared" si="137"/>
        <v>50.875</v>
      </c>
      <c r="U864" s="8">
        <f t="shared" si="138"/>
        <v>52.491666666666674</v>
      </c>
      <c r="V864" s="8">
        <f t="shared" si="139"/>
        <v>52.087500000000006</v>
      </c>
    </row>
    <row r="865" spans="1:22" ht="13.5" x14ac:dyDescent="0.25">
      <c r="A865" s="3">
        <f>RSI!A865</f>
        <v>43566</v>
      </c>
      <c r="B865" s="2">
        <f>RSI!B865</f>
        <v>1.61</v>
      </c>
      <c r="C865" s="2">
        <f>RSI!I865</f>
        <v>33.837412578201366</v>
      </c>
      <c r="D865" s="2">
        <f>MACD!E865</f>
        <v>-8.4694162503828885E-3</v>
      </c>
      <c r="E865" s="2">
        <f>MACD!F865</f>
        <v>7.6264391477546996E-3</v>
      </c>
      <c r="F865" s="2">
        <f>'Moving Avg'!D865</f>
        <v>1.6419999999999999</v>
      </c>
      <c r="G865" s="2">
        <f>'Moving Avg'!F865</f>
        <v>1.6415</v>
      </c>
      <c r="H865" s="2">
        <f>'Moving Avg'!G865</f>
        <v>1.6918</v>
      </c>
      <c r="I865" s="2">
        <f>'Moving Avg'!H865</f>
        <v>1.6275500000000003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  <c r="M865" s="8">
        <f t="shared" si="130"/>
        <v>25</v>
      </c>
      <c r="N865" s="8">
        <f t="shared" si="131"/>
        <v>45</v>
      </c>
      <c r="O865" s="8">
        <f t="shared" si="132"/>
        <v>50</v>
      </c>
      <c r="P865" s="8">
        <f t="shared" si="133"/>
        <v>16.5</v>
      </c>
      <c r="Q865" s="9">
        <f t="shared" si="134"/>
        <v>34.475000000000001</v>
      </c>
      <c r="R865" s="9">
        <f t="shared" si="135"/>
        <v>35.625</v>
      </c>
      <c r="S865" s="9">
        <f t="shared" si="136"/>
        <v>30.425000000000001</v>
      </c>
      <c r="T865" s="9">
        <f t="shared" si="137"/>
        <v>34.125</v>
      </c>
      <c r="U865" s="8">
        <f t="shared" si="138"/>
        <v>33.508333333333333</v>
      </c>
      <c r="V865" s="8">
        <f t="shared" si="139"/>
        <v>33.662499999999994</v>
      </c>
    </row>
    <row r="866" spans="1:22" ht="13.5" x14ac:dyDescent="0.25">
      <c r="A866" s="3">
        <f>RSI!A866</f>
        <v>43567</v>
      </c>
      <c r="B866" s="2">
        <f>RSI!B866</f>
        <v>1.65</v>
      </c>
      <c r="C866" s="2">
        <f>RSI!I866</f>
        <v>48.908897800280336</v>
      </c>
      <c r="D866" s="2">
        <f>MACD!E866</f>
        <v>-1.2004942215157799E-2</v>
      </c>
      <c r="E866" s="2">
        <f>MACD!F866</f>
        <v>3.7001628751722002E-3</v>
      </c>
      <c r="F866" s="2">
        <f>'Moving Avg'!D866</f>
        <v>1.6419999999999999</v>
      </c>
      <c r="G866" s="2">
        <f>'Moving Avg'!F866</f>
        <v>1.6394999999999995</v>
      </c>
      <c r="H866" s="2">
        <f>'Moving Avg'!G866</f>
        <v>1.6892000000000005</v>
      </c>
      <c r="I866" s="2">
        <f>'Moving Avg'!H866</f>
        <v>1.6271500000000001</v>
      </c>
      <c r="J866" s="6" t="str">
        <f>OBV!F866</f>
        <v>BULLISH</v>
      </c>
      <c r="K866" s="6" t="str">
        <f>OBV!G866</f>
        <v>NEUTRAL</v>
      </c>
      <c r="L866" s="6" t="str">
        <f>OBV!H866</f>
        <v>NEUTRAL</v>
      </c>
      <c r="M866" s="8">
        <f t="shared" si="130"/>
        <v>25</v>
      </c>
      <c r="N866" s="8">
        <f t="shared" si="131"/>
        <v>45</v>
      </c>
      <c r="O866" s="8">
        <f t="shared" si="132"/>
        <v>50</v>
      </c>
      <c r="P866" s="8">
        <f t="shared" si="133"/>
        <v>49.5</v>
      </c>
      <c r="Q866" s="9">
        <f t="shared" si="134"/>
        <v>39.424999999999997</v>
      </c>
      <c r="R866" s="9">
        <f t="shared" si="135"/>
        <v>43.875</v>
      </c>
      <c r="S866" s="9">
        <f t="shared" si="136"/>
        <v>45.275000000000006</v>
      </c>
      <c r="T866" s="9">
        <f t="shared" si="137"/>
        <v>42.375</v>
      </c>
      <c r="U866" s="8">
        <f t="shared" si="138"/>
        <v>42.858333333333327</v>
      </c>
      <c r="V866" s="8">
        <f t="shared" si="139"/>
        <v>42.737499999999997</v>
      </c>
    </row>
    <row r="867" spans="1:22" ht="13.5" x14ac:dyDescent="0.25">
      <c r="A867" s="3">
        <f>RSI!A867</f>
        <v>43570</v>
      </c>
      <c r="B867" s="2">
        <f>RSI!B867</f>
        <v>1.65</v>
      </c>
      <c r="C867" s="2">
        <f>RSI!I867</f>
        <v>48.908897800280343</v>
      </c>
      <c r="D867" s="2">
        <f>MACD!E867</f>
        <v>-1.4980013073996767E-2</v>
      </c>
      <c r="E867" s="2">
        <f>MACD!F867</f>
        <v>-3.5872314661593383E-5</v>
      </c>
      <c r="F867" s="2">
        <f>'Moving Avg'!D867</f>
        <v>1.6420000000000001</v>
      </c>
      <c r="G867" s="2">
        <f>'Moving Avg'!F867</f>
        <v>1.6374999999999997</v>
      </c>
      <c r="H867" s="2">
        <f>'Moving Avg'!G867</f>
        <v>1.6866000000000005</v>
      </c>
      <c r="I867" s="2">
        <f>'Moving Avg'!H867</f>
        <v>1.6268999999999998</v>
      </c>
      <c r="J867" s="6" t="str">
        <f>OBV!F867</f>
        <v>BULLISH</v>
      </c>
      <c r="K867" s="6" t="str">
        <f>OBV!G867</f>
        <v>NEUTRAL</v>
      </c>
      <c r="L867" s="6" t="str">
        <f>OBV!H867</f>
        <v>NEUTRAL</v>
      </c>
      <c r="M867" s="8">
        <f t="shared" si="130"/>
        <v>25</v>
      </c>
      <c r="N867" s="8">
        <f t="shared" si="131"/>
        <v>45</v>
      </c>
      <c r="O867" s="8">
        <f t="shared" si="132"/>
        <v>50</v>
      </c>
      <c r="P867" s="8">
        <f t="shared" si="133"/>
        <v>49.5</v>
      </c>
      <c r="Q867" s="9">
        <f t="shared" si="134"/>
        <v>39.424999999999997</v>
      </c>
      <c r="R867" s="9">
        <f t="shared" si="135"/>
        <v>43.875</v>
      </c>
      <c r="S867" s="9">
        <f t="shared" si="136"/>
        <v>45.275000000000006</v>
      </c>
      <c r="T867" s="9">
        <f t="shared" si="137"/>
        <v>42.375</v>
      </c>
      <c r="U867" s="8">
        <f t="shared" si="138"/>
        <v>42.858333333333327</v>
      </c>
      <c r="V867" s="8">
        <f t="shared" si="139"/>
        <v>42.737499999999997</v>
      </c>
    </row>
    <row r="868" spans="1:22" ht="13.5" x14ac:dyDescent="0.25">
      <c r="A868" s="3">
        <f>RSI!A868</f>
        <v>43571</v>
      </c>
      <c r="B868" s="2">
        <f>RSI!B868</f>
        <v>1.65</v>
      </c>
      <c r="C868" s="2">
        <f>RSI!I868</f>
        <v>48.908897800280343</v>
      </c>
      <c r="D868" s="2">
        <f>MACD!E868</f>
        <v>-1.7482076988198481E-2</v>
      </c>
      <c r="E868" s="2">
        <f>MACD!F868</f>
        <v>-3.5251132493689711E-3</v>
      </c>
      <c r="F868" s="2">
        <f>'Moving Avg'!D868</f>
        <v>1.6420000000000001</v>
      </c>
      <c r="G868" s="2">
        <f>'Moving Avg'!F868</f>
        <v>1.6354999999999997</v>
      </c>
      <c r="H868" s="2">
        <f>'Moving Avg'!G868</f>
        <v>1.6840000000000006</v>
      </c>
      <c r="I868" s="2">
        <f>'Moving Avg'!H868</f>
        <v>1.6265499999999997</v>
      </c>
      <c r="J868" s="6" t="str">
        <f>OBV!F868</f>
        <v>BULLISH</v>
      </c>
      <c r="K868" s="6" t="str">
        <f>OBV!G868</f>
        <v>NEUTRAL</v>
      </c>
      <c r="L868" s="6" t="str">
        <f>OBV!H868</f>
        <v>NEUTRAL</v>
      </c>
      <c r="M868" s="8">
        <f t="shared" si="130"/>
        <v>25</v>
      </c>
      <c r="N868" s="8">
        <f t="shared" si="131"/>
        <v>45</v>
      </c>
      <c r="O868" s="8">
        <f t="shared" si="132"/>
        <v>50</v>
      </c>
      <c r="P868" s="8">
        <f t="shared" si="133"/>
        <v>49.5</v>
      </c>
      <c r="Q868" s="9">
        <f t="shared" si="134"/>
        <v>39.424999999999997</v>
      </c>
      <c r="R868" s="9">
        <f t="shared" si="135"/>
        <v>43.875</v>
      </c>
      <c r="S868" s="9">
        <f t="shared" si="136"/>
        <v>45.275000000000006</v>
      </c>
      <c r="T868" s="9">
        <f t="shared" si="137"/>
        <v>42.375</v>
      </c>
      <c r="U868" s="8">
        <f t="shared" si="138"/>
        <v>42.858333333333327</v>
      </c>
      <c r="V868" s="8">
        <f t="shared" si="139"/>
        <v>42.737499999999997</v>
      </c>
    </row>
    <row r="869" spans="1:22" ht="13.5" x14ac:dyDescent="0.25">
      <c r="A869" s="3">
        <f>RSI!A869</f>
        <v>43572</v>
      </c>
      <c r="B869" s="2">
        <f>RSI!B869</f>
        <v>1.58</v>
      </c>
      <c r="C869" s="2">
        <f>RSI!I869</f>
        <v>32.6518055155599</v>
      </c>
      <c r="D869" s="2">
        <f>MACD!E869</f>
        <v>-1.1322929604872689E-2</v>
      </c>
      <c r="E869" s="2">
        <f>MACD!F869</f>
        <v>-5.0846765204697148E-3</v>
      </c>
      <c r="F869" s="2">
        <f>'Moving Avg'!D869</f>
        <v>1.6280000000000001</v>
      </c>
      <c r="G869" s="2">
        <f>'Moving Avg'!F869</f>
        <v>1.6324999999999996</v>
      </c>
      <c r="H869" s="2">
        <f>'Moving Avg'!G869</f>
        <v>1.6800000000000006</v>
      </c>
      <c r="I869" s="2">
        <f>'Moving Avg'!H869</f>
        <v>1.6257999999999995</v>
      </c>
      <c r="J869" s="6" t="str">
        <f>OBV!F869</f>
        <v>BULLISH</v>
      </c>
      <c r="K869" s="6" t="str">
        <f>OBV!G869</f>
        <v>NEUTRAL</v>
      </c>
      <c r="L869" s="6" t="str">
        <f>OBV!H869</f>
        <v>BULLISH DIVERGENCE</v>
      </c>
      <c r="M869" s="8">
        <f t="shared" si="130"/>
        <v>25</v>
      </c>
      <c r="N869" s="8">
        <f t="shared" si="131"/>
        <v>45</v>
      </c>
      <c r="O869" s="8">
        <f t="shared" si="132"/>
        <v>50</v>
      </c>
      <c r="P869" s="8">
        <f t="shared" si="133"/>
        <v>66.5</v>
      </c>
      <c r="Q869" s="9">
        <f t="shared" si="134"/>
        <v>41.975000000000001</v>
      </c>
      <c r="R869" s="9">
        <f t="shared" si="135"/>
        <v>48.125</v>
      </c>
      <c r="S869" s="9">
        <f t="shared" si="136"/>
        <v>52.924999999999997</v>
      </c>
      <c r="T869" s="9">
        <f t="shared" si="137"/>
        <v>46.625</v>
      </c>
      <c r="U869" s="8">
        <f t="shared" si="138"/>
        <v>47.67499999999999</v>
      </c>
      <c r="V869" s="8">
        <f t="shared" si="139"/>
        <v>47.412499999999994</v>
      </c>
    </row>
    <row r="870" spans="1:22" ht="13.5" x14ac:dyDescent="0.25">
      <c r="A870" s="3">
        <f>RSI!A870</f>
        <v>43573</v>
      </c>
      <c r="B870" s="2">
        <f>RSI!B870</f>
        <v>1.6</v>
      </c>
      <c r="C870" s="2">
        <f>RSI!I870</f>
        <v>38.900761058338233</v>
      </c>
      <c r="D870" s="2">
        <f>MACD!E870</f>
        <v>-5.6276098076244452E-3</v>
      </c>
      <c r="E870" s="2">
        <f>MACD!F870</f>
        <v>-5.1932631779006613E-3</v>
      </c>
      <c r="F870" s="2">
        <f>'Moving Avg'!D870</f>
        <v>1.6259999999999999</v>
      </c>
      <c r="G870" s="2">
        <f>'Moving Avg'!F870</f>
        <v>1.6289999999999996</v>
      </c>
      <c r="H870" s="2">
        <f>'Moving Avg'!G870</f>
        <v>1.6764000000000003</v>
      </c>
      <c r="I870" s="2">
        <f>'Moving Avg'!H870</f>
        <v>1.6247999999999996</v>
      </c>
      <c r="J870" s="6" t="str">
        <f>OBV!F870</f>
        <v>BULLISH</v>
      </c>
      <c r="K870" s="6" t="str">
        <f>OBV!G870</f>
        <v>STRONG</v>
      </c>
      <c r="L870" s="6" t="str">
        <f>OBV!H870</f>
        <v>BULLISH DIVERGENCE</v>
      </c>
      <c r="M870" s="8">
        <f t="shared" si="130"/>
        <v>25</v>
      </c>
      <c r="N870" s="8">
        <f t="shared" si="131"/>
        <v>45</v>
      </c>
      <c r="O870" s="8">
        <f t="shared" si="132"/>
        <v>50</v>
      </c>
      <c r="P870" s="8">
        <f t="shared" si="133"/>
        <v>83</v>
      </c>
      <c r="Q870" s="9">
        <f t="shared" si="134"/>
        <v>44.45</v>
      </c>
      <c r="R870" s="9">
        <f t="shared" si="135"/>
        <v>52.25</v>
      </c>
      <c r="S870" s="9">
        <f t="shared" si="136"/>
        <v>60.35</v>
      </c>
      <c r="T870" s="9">
        <f t="shared" si="137"/>
        <v>50.75</v>
      </c>
      <c r="U870" s="8">
        <f t="shared" si="138"/>
        <v>52.35</v>
      </c>
      <c r="V870" s="8">
        <f t="shared" si="139"/>
        <v>51.95</v>
      </c>
    </row>
    <row r="871" spans="1:22" ht="13.5" x14ac:dyDescent="0.25">
      <c r="A871" s="3">
        <f>RSI!A871</f>
        <v>43574</v>
      </c>
      <c r="B871" s="2">
        <f>RSI!B871</f>
        <v>1.58</v>
      </c>
      <c r="C871" s="2">
        <f>RSI!I871</f>
        <v>35.366798758147809</v>
      </c>
      <c r="D871" s="2">
        <f>MACD!E871</f>
        <v>9.499496894516124E-4</v>
      </c>
      <c r="E871" s="2">
        <f>MACD!F871</f>
        <v>-3.9646206044302067E-3</v>
      </c>
      <c r="F871" s="2">
        <f>'Moving Avg'!D871</f>
        <v>1.6120000000000001</v>
      </c>
      <c r="G871" s="2">
        <f>'Moving Avg'!F871</f>
        <v>1.6244999999999998</v>
      </c>
      <c r="H871" s="2">
        <f>'Moving Avg'!G871</f>
        <v>1.6724000000000003</v>
      </c>
      <c r="I871" s="2">
        <f>'Moving Avg'!H871</f>
        <v>1.6231999999999998</v>
      </c>
      <c r="J871" s="6" t="str">
        <f>OBV!F871</f>
        <v>BULLISH</v>
      </c>
      <c r="K871" s="6" t="str">
        <f>OBV!G871</f>
        <v>NEUTRAL</v>
      </c>
      <c r="L871" s="6" t="str">
        <f>OBV!H871</f>
        <v>BULLISH DIVERGENCE</v>
      </c>
      <c r="M871" s="8">
        <f t="shared" si="130"/>
        <v>25</v>
      </c>
      <c r="N871" s="8">
        <f t="shared" si="131"/>
        <v>0</v>
      </c>
      <c r="O871" s="8">
        <f t="shared" si="132"/>
        <v>0</v>
      </c>
      <c r="P871" s="8">
        <f t="shared" si="133"/>
        <v>66.5</v>
      </c>
      <c r="Q871" s="9">
        <f t="shared" si="134"/>
        <v>18.725000000000001</v>
      </c>
      <c r="R871" s="9">
        <f t="shared" si="135"/>
        <v>21.625</v>
      </c>
      <c r="S871" s="9">
        <f t="shared" si="136"/>
        <v>33.674999999999997</v>
      </c>
      <c r="T871" s="9">
        <f t="shared" si="137"/>
        <v>22.875</v>
      </c>
      <c r="U871" s="8">
        <f t="shared" si="138"/>
        <v>24.675000000000001</v>
      </c>
      <c r="V871" s="8">
        <f t="shared" si="139"/>
        <v>24.225000000000001</v>
      </c>
    </row>
    <row r="872" spans="1:22" ht="13.5" x14ac:dyDescent="0.25">
      <c r="A872" s="3">
        <f>RSI!A872</f>
        <v>43577</v>
      </c>
      <c r="B872" s="2">
        <f>RSI!B872</f>
        <v>1.62</v>
      </c>
      <c r="C872" s="2">
        <f>RSI!I872</f>
        <v>45.943829548240728</v>
      </c>
      <c r="D872" s="2">
        <f>MACD!E872</f>
        <v>3.9272404670529504E-3</v>
      </c>
      <c r="E872" s="2">
        <f>MACD!F872</f>
        <v>-2.3862483901335753E-3</v>
      </c>
      <c r="F872" s="2">
        <f>'Moving Avg'!D872</f>
        <v>1.6060000000000003</v>
      </c>
      <c r="G872" s="2">
        <f>'Moving Avg'!F872</f>
        <v>1.6254999999999995</v>
      </c>
      <c r="H872" s="2">
        <f>'Moving Avg'!G872</f>
        <v>1.6692000000000005</v>
      </c>
      <c r="I872" s="2">
        <f>'Moving Avg'!H872</f>
        <v>1.6212499999999996</v>
      </c>
      <c r="J872" s="6" t="str">
        <f>OBV!F872</f>
        <v>BULLISH</v>
      </c>
      <c r="K872" s="6" t="str">
        <f>OBV!G872</f>
        <v>STRONG</v>
      </c>
      <c r="L872" s="6" t="str">
        <f>OBV!H872</f>
        <v>BULLISH DIVERGENCE</v>
      </c>
      <c r="M872" s="8">
        <f t="shared" si="130"/>
        <v>25</v>
      </c>
      <c r="N872" s="8">
        <f t="shared" si="131"/>
        <v>0</v>
      </c>
      <c r="O872" s="8">
        <f t="shared" si="132"/>
        <v>0</v>
      </c>
      <c r="P872" s="8">
        <f t="shared" si="133"/>
        <v>83</v>
      </c>
      <c r="Q872" s="9">
        <f t="shared" si="134"/>
        <v>21.2</v>
      </c>
      <c r="R872" s="9">
        <f t="shared" si="135"/>
        <v>25.75</v>
      </c>
      <c r="S872" s="9">
        <f t="shared" si="136"/>
        <v>41.1</v>
      </c>
      <c r="T872" s="9">
        <f t="shared" si="137"/>
        <v>27</v>
      </c>
      <c r="U872" s="8">
        <f t="shared" si="138"/>
        <v>29.350000000000005</v>
      </c>
      <c r="V872" s="8">
        <f t="shared" si="139"/>
        <v>28.762500000000003</v>
      </c>
    </row>
    <row r="873" spans="1:22" ht="13.5" x14ac:dyDescent="0.25">
      <c r="A873" s="3">
        <f>RSI!A873</f>
        <v>43578</v>
      </c>
      <c r="B873" s="2">
        <f>RSI!B873</f>
        <v>1.6</v>
      </c>
      <c r="C873" s="2">
        <f>RSI!I873</f>
        <v>42.223219658505265</v>
      </c>
      <c r="D873" s="2">
        <f>MACD!E873</f>
        <v>8.0384826379140684E-3</v>
      </c>
      <c r="E873" s="2">
        <f>MACD!F873</f>
        <v>-3.0130218452404647E-4</v>
      </c>
      <c r="F873" s="2">
        <f>'Moving Avg'!D873</f>
        <v>1.5960000000000001</v>
      </c>
      <c r="G873" s="2">
        <f>'Moving Avg'!F873</f>
        <v>1.6254999999999995</v>
      </c>
      <c r="H873" s="2">
        <f>'Moving Avg'!G873</f>
        <v>1.6656000000000004</v>
      </c>
      <c r="I873" s="2">
        <f>'Moving Avg'!H873</f>
        <v>1.6187499999999999</v>
      </c>
      <c r="J873" s="6" t="str">
        <f>OBV!F873</f>
        <v>BULLISH</v>
      </c>
      <c r="K873" s="6" t="str">
        <f>OBV!G873</f>
        <v>NEUTRAL</v>
      </c>
      <c r="L873" s="6" t="str">
        <f>OBV!H873</f>
        <v>BULLISH DIVERGENCE</v>
      </c>
      <c r="M873" s="8">
        <f t="shared" si="130"/>
        <v>25</v>
      </c>
      <c r="N873" s="8">
        <f t="shared" si="131"/>
        <v>0</v>
      </c>
      <c r="O873" s="8">
        <f t="shared" si="132"/>
        <v>0</v>
      </c>
      <c r="P873" s="8">
        <f t="shared" si="133"/>
        <v>66.5</v>
      </c>
      <c r="Q873" s="9">
        <f t="shared" si="134"/>
        <v>18.725000000000001</v>
      </c>
      <c r="R873" s="9">
        <f t="shared" si="135"/>
        <v>21.625</v>
      </c>
      <c r="S873" s="9">
        <f t="shared" si="136"/>
        <v>33.674999999999997</v>
      </c>
      <c r="T873" s="9">
        <f t="shared" si="137"/>
        <v>22.875</v>
      </c>
      <c r="U873" s="8">
        <f t="shared" si="138"/>
        <v>24.675000000000001</v>
      </c>
      <c r="V873" s="8">
        <f t="shared" si="139"/>
        <v>24.225000000000001</v>
      </c>
    </row>
    <row r="874" spans="1:22" ht="13.5" x14ac:dyDescent="0.25">
      <c r="A874" s="3">
        <f>RSI!A874</f>
        <v>43579</v>
      </c>
      <c r="B874" s="2">
        <f>RSI!B874</f>
        <v>1.63</v>
      </c>
      <c r="C874" s="2">
        <f>RSI!I874</f>
        <v>48.907028873598982</v>
      </c>
      <c r="D874" s="2">
        <f>MACD!E874</f>
        <v>9.5155130266180166E-3</v>
      </c>
      <c r="E874" s="2">
        <f>MACD!F874</f>
        <v>1.6620608577043662E-3</v>
      </c>
      <c r="F874" s="2">
        <f>'Moving Avg'!D874</f>
        <v>1.6060000000000003</v>
      </c>
      <c r="G874" s="2">
        <f>'Moving Avg'!F874</f>
        <v>1.627</v>
      </c>
      <c r="H874" s="2">
        <f>'Moving Avg'!G874</f>
        <v>1.663</v>
      </c>
      <c r="I874" s="2">
        <f>'Moving Avg'!H874</f>
        <v>1.6163999999999998</v>
      </c>
      <c r="J874" s="6" t="str">
        <f>OBV!F874</f>
        <v>BULLISH</v>
      </c>
      <c r="K874" s="6" t="str">
        <f>OBV!G874</f>
        <v>STRONG</v>
      </c>
      <c r="L874" s="6" t="str">
        <f>OBV!H874</f>
        <v>CONFIRMED BULLISH</v>
      </c>
      <c r="M874" s="8">
        <f t="shared" si="130"/>
        <v>25</v>
      </c>
      <c r="N874" s="8">
        <f t="shared" si="131"/>
        <v>0</v>
      </c>
      <c r="O874" s="8">
        <f t="shared" si="132"/>
        <v>0</v>
      </c>
      <c r="P874" s="8">
        <f t="shared" si="133"/>
        <v>100</v>
      </c>
      <c r="Q874" s="9">
        <f t="shared" si="134"/>
        <v>23.75</v>
      </c>
      <c r="R874" s="9">
        <f t="shared" si="135"/>
        <v>30</v>
      </c>
      <c r="S874" s="9">
        <f t="shared" si="136"/>
        <v>48.75</v>
      </c>
      <c r="T874" s="9">
        <f t="shared" si="137"/>
        <v>31.25</v>
      </c>
      <c r="U874" s="8">
        <f t="shared" si="138"/>
        <v>34.166666666666664</v>
      </c>
      <c r="V874" s="8">
        <f t="shared" si="139"/>
        <v>33.4375</v>
      </c>
    </row>
    <row r="875" spans="1:22" ht="13.5" x14ac:dyDescent="0.25">
      <c r="A875" s="3">
        <f>RSI!A875</f>
        <v>43580</v>
      </c>
      <c r="B875" s="2">
        <f>RSI!B875</f>
        <v>1.67</v>
      </c>
      <c r="C875" s="2">
        <f>RSI!I875</f>
        <v>56.185095074865544</v>
      </c>
      <c r="D875" s="2">
        <f>MACD!E875</f>
        <v>1.6754027838463692E-3</v>
      </c>
      <c r="E875" s="2">
        <f>MACD!F875</f>
        <v>1.664729242932767E-3</v>
      </c>
      <c r="F875" s="2">
        <f>'Moving Avg'!D875</f>
        <v>1.6200000000000003</v>
      </c>
      <c r="G875" s="2">
        <f>'Moving Avg'!F875</f>
        <v>1.6295000000000002</v>
      </c>
      <c r="H875" s="2">
        <f>'Moving Avg'!G875</f>
        <v>1.6619999999999999</v>
      </c>
      <c r="I875" s="2">
        <f>'Moving Avg'!H875</f>
        <v>1.6148499999999999</v>
      </c>
      <c r="J875" s="6" t="str">
        <f>OBV!F875</f>
        <v>BULLISH</v>
      </c>
      <c r="K875" s="6" t="str">
        <f>OBV!G875</f>
        <v>STRONG</v>
      </c>
      <c r="L875" s="6" t="str">
        <f>OBV!H875</f>
        <v>CONFIRMED BULLISH</v>
      </c>
      <c r="M875" s="8">
        <f t="shared" si="130"/>
        <v>25</v>
      </c>
      <c r="N875" s="8">
        <f t="shared" si="131"/>
        <v>0</v>
      </c>
      <c r="O875" s="8">
        <f t="shared" si="132"/>
        <v>50</v>
      </c>
      <c r="P875" s="8">
        <f t="shared" si="133"/>
        <v>100</v>
      </c>
      <c r="Q875" s="9">
        <f t="shared" si="134"/>
        <v>31.25</v>
      </c>
      <c r="R875" s="9">
        <f t="shared" si="135"/>
        <v>47.5</v>
      </c>
      <c r="S875" s="9">
        <f t="shared" si="136"/>
        <v>61.25</v>
      </c>
      <c r="T875" s="9">
        <f t="shared" si="137"/>
        <v>43.75</v>
      </c>
      <c r="U875" s="8">
        <f t="shared" si="138"/>
        <v>46.666666666666664</v>
      </c>
      <c r="V875" s="8">
        <f t="shared" si="139"/>
        <v>45.9375</v>
      </c>
    </row>
    <row r="876" spans="1:22" ht="13.5" x14ac:dyDescent="0.25">
      <c r="A876" s="3">
        <f>RSI!A876</f>
        <v>43581</v>
      </c>
      <c r="B876" s="2">
        <f>RSI!B876</f>
        <v>1.77</v>
      </c>
      <c r="C876" s="2">
        <f>RSI!I876</f>
        <v>68.330676739950917</v>
      </c>
      <c r="D876" s="2">
        <f>MACD!E876</f>
        <v>-6.4235485776853452E-3</v>
      </c>
      <c r="E876" s="2">
        <f>MACD!F876</f>
        <v>4.7073678809144651E-5</v>
      </c>
      <c r="F876" s="2">
        <f>'Moving Avg'!D876</f>
        <v>1.6579999999999999</v>
      </c>
      <c r="G876" s="2">
        <f>'Moving Avg'!F876</f>
        <v>1.637</v>
      </c>
      <c r="H876" s="2">
        <f>'Moving Avg'!G876</f>
        <v>1.6623999999999999</v>
      </c>
      <c r="I876" s="2">
        <f>'Moving Avg'!H876</f>
        <v>1.6139999999999999</v>
      </c>
      <c r="J876" s="6" t="str">
        <f>OBV!F876</f>
        <v>BULLISH</v>
      </c>
      <c r="K876" s="6" t="str">
        <f>OBV!G876</f>
        <v>STRONG</v>
      </c>
      <c r="L876" s="6" t="str">
        <f>OBV!H876</f>
        <v>CONFIRMED BULLISH</v>
      </c>
      <c r="M876" s="8">
        <f t="shared" si="130"/>
        <v>25</v>
      </c>
      <c r="N876" s="8">
        <f t="shared" si="131"/>
        <v>45</v>
      </c>
      <c r="O876" s="8">
        <f t="shared" si="132"/>
        <v>50</v>
      </c>
      <c r="P876" s="8">
        <f t="shared" si="133"/>
        <v>100</v>
      </c>
      <c r="Q876" s="9">
        <f t="shared" si="134"/>
        <v>47</v>
      </c>
      <c r="R876" s="9">
        <f t="shared" si="135"/>
        <v>56.5</v>
      </c>
      <c r="S876" s="9">
        <f t="shared" si="136"/>
        <v>68</v>
      </c>
      <c r="T876" s="9">
        <f t="shared" si="137"/>
        <v>55</v>
      </c>
      <c r="U876" s="8">
        <f t="shared" si="138"/>
        <v>57.166666666666664</v>
      </c>
      <c r="V876" s="8">
        <f t="shared" si="139"/>
        <v>56.625</v>
      </c>
    </row>
    <row r="877" spans="1:22" ht="13.5" x14ac:dyDescent="0.25">
      <c r="A877" s="3">
        <f>RSI!A877</f>
        <v>43584</v>
      </c>
      <c r="B877" s="2">
        <f>RSI!B877</f>
        <v>1.78</v>
      </c>
      <c r="C877" s="2">
        <f>RSI!I877</f>
        <v>69.2486813696556</v>
      </c>
      <c r="D877" s="2">
        <f>MACD!E877</f>
        <v>-1.4803940116461689E-2</v>
      </c>
      <c r="E877" s="2">
        <f>MACD!F877</f>
        <v>-2.923129080245022E-3</v>
      </c>
      <c r="F877" s="2">
        <f>'Moving Avg'!D877</f>
        <v>1.69</v>
      </c>
      <c r="G877" s="2">
        <f>'Moving Avg'!F877</f>
        <v>1.645</v>
      </c>
      <c r="H877" s="2">
        <f>'Moving Avg'!G877</f>
        <v>1.6632</v>
      </c>
      <c r="I877" s="2">
        <f>'Moving Avg'!H877</f>
        <v>1.6132999999999995</v>
      </c>
      <c r="J877" s="6" t="str">
        <f>OBV!F877</f>
        <v>BULLISH</v>
      </c>
      <c r="K877" s="6" t="str">
        <f>OBV!G877</f>
        <v>STRONG</v>
      </c>
      <c r="L877" s="6" t="str">
        <f>OBV!H877</f>
        <v>CONFIRMED BULLISH</v>
      </c>
      <c r="M877" s="8">
        <f t="shared" si="130"/>
        <v>25</v>
      </c>
      <c r="N877" s="8">
        <f t="shared" si="131"/>
        <v>45</v>
      </c>
      <c r="O877" s="8">
        <f t="shared" si="132"/>
        <v>50</v>
      </c>
      <c r="P877" s="8">
        <f t="shared" si="133"/>
        <v>100</v>
      </c>
      <c r="Q877" s="9">
        <f t="shared" si="134"/>
        <v>47</v>
      </c>
      <c r="R877" s="9">
        <f t="shared" si="135"/>
        <v>56.5</v>
      </c>
      <c r="S877" s="9">
        <f t="shared" si="136"/>
        <v>68</v>
      </c>
      <c r="T877" s="9">
        <f t="shared" si="137"/>
        <v>55</v>
      </c>
      <c r="U877" s="8">
        <f t="shared" si="138"/>
        <v>57.166666666666664</v>
      </c>
      <c r="V877" s="8">
        <f t="shared" si="139"/>
        <v>56.625</v>
      </c>
    </row>
    <row r="878" spans="1:22" ht="13.5" x14ac:dyDescent="0.25">
      <c r="A878" s="3">
        <f>RSI!A878</f>
        <v>43585</v>
      </c>
      <c r="B878" s="2">
        <f>RSI!B878</f>
        <v>1.86</v>
      </c>
      <c r="C878" s="2">
        <f>RSI!I878</f>
        <v>75.393743810084558</v>
      </c>
      <c r="D878" s="2">
        <f>MACD!E878</f>
        <v>-2.8608475480272677E-2</v>
      </c>
      <c r="E878" s="2">
        <f>MACD!F878</f>
        <v>-8.0601983602505527E-3</v>
      </c>
      <c r="F878" s="2">
        <f>'Moving Avg'!D878</f>
        <v>1.7420000000000002</v>
      </c>
      <c r="G878" s="2">
        <f>'Moving Avg'!F878</f>
        <v>1.6570000000000005</v>
      </c>
      <c r="H878" s="2">
        <f>'Moving Avg'!G878</f>
        <v>1.6655999999999997</v>
      </c>
      <c r="I878" s="2">
        <f>'Moving Avg'!H878</f>
        <v>1.6132999999999993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  <c r="M878" s="8">
        <f t="shared" si="130"/>
        <v>0</v>
      </c>
      <c r="N878" s="8">
        <f t="shared" si="131"/>
        <v>100</v>
      </c>
      <c r="O878" s="8">
        <f t="shared" si="132"/>
        <v>50</v>
      </c>
      <c r="P878" s="8">
        <f t="shared" si="133"/>
        <v>100</v>
      </c>
      <c r="Q878" s="9">
        <f t="shared" si="134"/>
        <v>57.5</v>
      </c>
      <c r="R878" s="9">
        <f t="shared" si="135"/>
        <v>62.5</v>
      </c>
      <c r="S878" s="9">
        <f t="shared" si="136"/>
        <v>72.5</v>
      </c>
      <c r="T878" s="9">
        <f t="shared" si="137"/>
        <v>62.5</v>
      </c>
      <c r="U878" s="8">
        <f t="shared" si="138"/>
        <v>64.166666666666671</v>
      </c>
      <c r="V878" s="8">
        <f t="shared" si="139"/>
        <v>63.75</v>
      </c>
    </row>
    <row r="879" spans="1:22" ht="13.5" x14ac:dyDescent="0.25">
      <c r="A879" s="3">
        <f>RSI!A879</f>
        <v>43587</v>
      </c>
      <c r="B879" s="2">
        <f>RSI!B879</f>
        <v>1.86</v>
      </c>
      <c r="C879" s="2">
        <f>RSI!I879</f>
        <v>75.393743810084558</v>
      </c>
      <c r="D879" s="2">
        <f>MACD!E879</f>
        <v>-5.2260365289750865E-2</v>
      </c>
      <c r="E879" s="2">
        <f>MACD!F879</f>
        <v>-1.6900231746150615E-2</v>
      </c>
      <c r="F879" s="2">
        <f>'Moving Avg'!D879</f>
        <v>1.7879999999999998</v>
      </c>
      <c r="G879" s="2">
        <f>'Moving Avg'!F879</f>
        <v>1.6680000000000004</v>
      </c>
      <c r="H879" s="2">
        <f>'Moving Avg'!G879</f>
        <v>1.6679999999999995</v>
      </c>
      <c r="I879" s="2">
        <f>'Moving Avg'!H879</f>
        <v>1.6134999999999993</v>
      </c>
      <c r="J879" s="6" t="str">
        <f>OBV!F879</f>
        <v>BULLISH</v>
      </c>
      <c r="K879" s="6" t="str">
        <f>OBV!G879</f>
        <v>STRONG</v>
      </c>
      <c r="L879" s="6" t="str">
        <f>OBV!H879</f>
        <v>CONFIRMED BULLISH</v>
      </c>
      <c r="M879" s="8">
        <f t="shared" si="130"/>
        <v>0</v>
      </c>
      <c r="N879" s="8">
        <f t="shared" si="131"/>
        <v>100</v>
      </c>
      <c r="O879" s="8">
        <f t="shared" si="132"/>
        <v>50</v>
      </c>
      <c r="P879" s="8">
        <f t="shared" si="133"/>
        <v>100</v>
      </c>
      <c r="Q879" s="9">
        <f t="shared" si="134"/>
        <v>57.5</v>
      </c>
      <c r="R879" s="9">
        <f t="shared" si="135"/>
        <v>62.5</v>
      </c>
      <c r="S879" s="9">
        <f t="shared" si="136"/>
        <v>72.5</v>
      </c>
      <c r="T879" s="9">
        <f t="shared" si="137"/>
        <v>62.5</v>
      </c>
      <c r="U879" s="8">
        <f t="shared" si="138"/>
        <v>64.166666666666671</v>
      </c>
      <c r="V879" s="8">
        <f t="shared" si="139"/>
        <v>63.75</v>
      </c>
    </row>
    <row r="880" spans="1:22" ht="13.5" x14ac:dyDescent="0.25">
      <c r="A880" s="3">
        <f>RSI!A880</f>
        <v>43588</v>
      </c>
      <c r="B880" s="2">
        <f>RSI!B880</f>
        <v>1.89</v>
      </c>
      <c r="C880" s="2">
        <f>RSI!I880</f>
        <v>77.361248030932742</v>
      </c>
      <c r="D880" s="2">
        <f>MACD!E880</f>
        <v>-7.2531670806695203E-2</v>
      </c>
      <c r="E880" s="2">
        <f>MACD!F880</f>
        <v>-2.8026519558259536E-2</v>
      </c>
      <c r="F880" s="2">
        <f>'Moving Avg'!D880</f>
        <v>1.8320000000000001</v>
      </c>
      <c r="G880" s="2">
        <f>'Moving Avg'!F880</f>
        <v>1.6800000000000002</v>
      </c>
      <c r="H880" s="2">
        <f>'Moving Avg'!G880</f>
        <v>1.6709999999999996</v>
      </c>
      <c r="I880" s="2">
        <f>'Moving Avg'!H880</f>
        <v>1.6138499999999991</v>
      </c>
      <c r="J880" s="6" t="str">
        <f>OBV!F880</f>
        <v>BULLISH</v>
      </c>
      <c r="K880" s="6" t="str">
        <f>OBV!G880</f>
        <v>STRONG</v>
      </c>
      <c r="L880" s="6" t="str">
        <f>OBV!H880</f>
        <v>CONFIRMED BULLISH</v>
      </c>
      <c r="M880" s="8">
        <f t="shared" si="130"/>
        <v>0</v>
      </c>
      <c r="N880" s="8">
        <f t="shared" si="131"/>
        <v>100</v>
      </c>
      <c r="O880" s="8">
        <f t="shared" si="132"/>
        <v>50</v>
      </c>
      <c r="P880" s="8">
        <f t="shared" si="133"/>
        <v>100</v>
      </c>
      <c r="Q880" s="9">
        <f t="shared" si="134"/>
        <v>57.5</v>
      </c>
      <c r="R880" s="9">
        <f t="shared" si="135"/>
        <v>62.5</v>
      </c>
      <c r="S880" s="9">
        <f t="shared" si="136"/>
        <v>72.5</v>
      </c>
      <c r="T880" s="9">
        <f t="shared" si="137"/>
        <v>62.5</v>
      </c>
      <c r="U880" s="8">
        <f t="shared" si="138"/>
        <v>64.166666666666671</v>
      </c>
      <c r="V880" s="8">
        <f t="shared" si="139"/>
        <v>63.75</v>
      </c>
    </row>
    <row r="881" spans="1:22" ht="13.5" x14ac:dyDescent="0.25">
      <c r="A881" s="3">
        <f>RSI!A881</f>
        <v>43591</v>
      </c>
      <c r="B881" s="2">
        <f>RSI!B881</f>
        <v>1.89</v>
      </c>
      <c r="C881" s="2">
        <f>RSI!I881</f>
        <v>77.361248030932757</v>
      </c>
      <c r="D881" s="2">
        <f>MACD!E881</f>
        <v>-9.3968942413341638E-2</v>
      </c>
      <c r="E881" s="2">
        <f>MACD!F881</f>
        <v>-4.1215004129275958E-2</v>
      </c>
      <c r="F881" s="2">
        <f>'Moving Avg'!D881</f>
        <v>1.8559999999999999</v>
      </c>
      <c r="G881" s="2">
        <f>'Moving Avg'!F881</f>
        <v>1.6919999999999997</v>
      </c>
      <c r="H881" s="2">
        <f>'Moving Avg'!G881</f>
        <v>1.6747999999999996</v>
      </c>
      <c r="I881" s="2">
        <f>'Moving Avg'!H881</f>
        <v>1.6146999999999991</v>
      </c>
      <c r="J881" s="6" t="str">
        <f>OBV!F881</f>
        <v>BULLISH</v>
      </c>
      <c r="K881" s="6" t="str">
        <f>OBV!G881</f>
        <v>STRONG</v>
      </c>
      <c r="L881" s="6" t="str">
        <f>OBV!H881</f>
        <v>CONFIRMED BULLISH</v>
      </c>
      <c r="M881" s="8">
        <f t="shared" si="130"/>
        <v>0</v>
      </c>
      <c r="N881" s="8">
        <f t="shared" si="131"/>
        <v>100</v>
      </c>
      <c r="O881" s="8">
        <f t="shared" si="132"/>
        <v>50</v>
      </c>
      <c r="P881" s="8">
        <f t="shared" si="133"/>
        <v>100</v>
      </c>
      <c r="Q881" s="9">
        <f t="shared" si="134"/>
        <v>57.5</v>
      </c>
      <c r="R881" s="9">
        <f t="shared" si="135"/>
        <v>62.5</v>
      </c>
      <c r="S881" s="9">
        <f t="shared" si="136"/>
        <v>72.5</v>
      </c>
      <c r="T881" s="9">
        <f t="shared" si="137"/>
        <v>62.5</v>
      </c>
      <c r="U881" s="8">
        <f t="shared" si="138"/>
        <v>64.166666666666671</v>
      </c>
      <c r="V881" s="8">
        <f t="shared" si="139"/>
        <v>63.75</v>
      </c>
    </row>
    <row r="882" spans="1:22" ht="13.5" x14ac:dyDescent="0.25">
      <c r="A882" s="3">
        <f>RSI!A882</f>
        <v>43592</v>
      </c>
      <c r="B882" s="2">
        <f>RSI!B882</f>
        <v>1.84</v>
      </c>
      <c r="C882" s="2">
        <f>RSI!I882</f>
        <v>67.005144245350039</v>
      </c>
      <c r="D882" s="2">
        <f>MACD!E882</f>
        <v>-0.10336886811754264</v>
      </c>
      <c r="E882" s="2">
        <f>MACD!F882</f>
        <v>-5.3645776926929296E-2</v>
      </c>
      <c r="F882" s="2">
        <f>'Moving Avg'!D882</f>
        <v>1.8679999999999999</v>
      </c>
      <c r="G882" s="2">
        <f>'Moving Avg'!F882</f>
        <v>1.7015</v>
      </c>
      <c r="H882" s="2">
        <f>'Moving Avg'!G882</f>
        <v>1.6775999999999995</v>
      </c>
      <c r="I882" s="2">
        <f>'Moving Avg'!H882</f>
        <v>1.6150999999999991</v>
      </c>
      <c r="J882" s="6" t="str">
        <f>OBV!F882</f>
        <v>BULLISH</v>
      </c>
      <c r="K882" s="6" t="str">
        <f>OBV!G882</f>
        <v>STRONG</v>
      </c>
      <c r="L882" s="6" t="str">
        <f>OBV!H882</f>
        <v>CONFIRMED BULLISH</v>
      </c>
      <c r="M882" s="8">
        <f t="shared" si="130"/>
        <v>25</v>
      </c>
      <c r="N882" s="8">
        <f t="shared" si="131"/>
        <v>100</v>
      </c>
      <c r="O882" s="8">
        <f t="shared" si="132"/>
        <v>50</v>
      </c>
      <c r="P882" s="8">
        <f t="shared" si="133"/>
        <v>100</v>
      </c>
      <c r="Q882" s="9">
        <f t="shared" si="134"/>
        <v>66.25</v>
      </c>
      <c r="R882" s="9">
        <f t="shared" si="135"/>
        <v>67.5</v>
      </c>
      <c r="S882" s="9">
        <f t="shared" si="136"/>
        <v>76.25</v>
      </c>
      <c r="T882" s="9">
        <f t="shared" si="137"/>
        <v>68.75</v>
      </c>
      <c r="U882" s="8">
        <f t="shared" si="138"/>
        <v>70</v>
      </c>
      <c r="V882" s="8">
        <f t="shared" si="139"/>
        <v>69.6875</v>
      </c>
    </row>
    <row r="883" spans="1:22" ht="13.5" x14ac:dyDescent="0.25">
      <c r="A883" s="3">
        <f>RSI!A883</f>
        <v>43593</v>
      </c>
      <c r="B883" s="2">
        <f>RSI!B883</f>
        <v>1.75</v>
      </c>
      <c r="C883" s="2">
        <f>RSI!I883</f>
        <v>53.199979841452304</v>
      </c>
      <c r="D883" s="2">
        <f>MACD!E883</f>
        <v>-0.10847286839157388</v>
      </c>
      <c r="E883" s="2">
        <f>MACD!F883</f>
        <v>-6.4611195219858211E-2</v>
      </c>
      <c r="F883" s="2">
        <f>'Moving Avg'!D883</f>
        <v>1.8460000000000001</v>
      </c>
      <c r="G883" s="2">
        <f>'Moving Avg'!F883</f>
        <v>1.7065000000000001</v>
      </c>
      <c r="H883" s="2">
        <f>'Moving Avg'!G883</f>
        <v>1.6795999999999995</v>
      </c>
      <c r="I883" s="2">
        <f>'Moving Avg'!H883</f>
        <v>1.6152999999999988</v>
      </c>
      <c r="J883" s="6" t="str">
        <f>OBV!F883</f>
        <v>BULLISH</v>
      </c>
      <c r="K883" s="6" t="str">
        <f>OBV!G883</f>
        <v>STRONG</v>
      </c>
      <c r="L883" s="6" t="str">
        <f>OBV!H883</f>
        <v>BULLISH DIVERGENCE</v>
      </c>
      <c r="M883" s="8">
        <f t="shared" si="130"/>
        <v>25</v>
      </c>
      <c r="N883" s="8">
        <f t="shared" si="131"/>
        <v>100</v>
      </c>
      <c r="O883" s="8">
        <f t="shared" si="132"/>
        <v>50</v>
      </c>
      <c r="P883" s="8">
        <f t="shared" si="133"/>
        <v>83</v>
      </c>
      <c r="Q883" s="9">
        <f t="shared" si="134"/>
        <v>63.7</v>
      </c>
      <c r="R883" s="9">
        <f t="shared" si="135"/>
        <v>63.25</v>
      </c>
      <c r="S883" s="9">
        <f t="shared" si="136"/>
        <v>68.599999999999994</v>
      </c>
      <c r="T883" s="9">
        <f t="shared" si="137"/>
        <v>64.5</v>
      </c>
      <c r="U883" s="8">
        <f t="shared" si="138"/>
        <v>65.183333333333337</v>
      </c>
      <c r="V883" s="8">
        <f t="shared" si="139"/>
        <v>65.012500000000003</v>
      </c>
    </row>
    <row r="884" spans="1:22" ht="13.5" x14ac:dyDescent="0.25">
      <c r="A884" s="3">
        <f>RSI!A884</f>
        <v>43594</v>
      </c>
      <c r="B884" s="2">
        <f>RSI!B884</f>
        <v>1.76</v>
      </c>
      <c r="C884" s="2">
        <f>RSI!I884</f>
        <v>54.325996185376766</v>
      </c>
      <c r="D884" s="2">
        <f>MACD!E884</f>
        <v>-0.10907032879554057</v>
      </c>
      <c r="E884" s="2">
        <f>MACD!F884</f>
        <v>-7.3503021934994694E-2</v>
      </c>
      <c r="F884" s="2">
        <f>'Moving Avg'!D884</f>
        <v>1.8260000000000001</v>
      </c>
      <c r="G884" s="2">
        <f>'Moving Avg'!F884</f>
        <v>1.7120000000000002</v>
      </c>
      <c r="H884" s="2">
        <f>'Moving Avg'!G884</f>
        <v>1.6809999999999996</v>
      </c>
      <c r="I884" s="2">
        <f>'Moving Avg'!H884</f>
        <v>1.6156999999999988</v>
      </c>
      <c r="J884" s="6" t="str">
        <f>OBV!F884</f>
        <v>BULLISH</v>
      </c>
      <c r="K884" s="6" t="str">
        <f>OBV!G884</f>
        <v>STRONG</v>
      </c>
      <c r="L884" s="6" t="str">
        <f>OBV!H884</f>
        <v>BULLISH DIVERGENCE</v>
      </c>
      <c r="M884" s="8">
        <f t="shared" si="130"/>
        <v>25</v>
      </c>
      <c r="N884" s="8">
        <f t="shared" si="131"/>
        <v>100</v>
      </c>
      <c r="O884" s="8">
        <f t="shared" si="132"/>
        <v>50</v>
      </c>
      <c r="P884" s="8">
        <f t="shared" si="133"/>
        <v>83</v>
      </c>
      <c r="Q884" s="9">
        <f t="shared" si="134"/>
        <v>63.7</v>
      </c>
      <c r="R884" s="9">
        <f t="shared" si="135"/>
        <v>63.25</v>
      </c>
      <c r="S884" s="9">
        <f t="shared" si="136"/>
        <v>68.599999999999994</v>
      </c>
      <c r="T884" s="9">
        <f t="shared" si="137"/>
        <v>64.5</v>
      </c>
      <c r="U884" s="8">
        <f t="shared" si="138"/>
        <v>65.183333333333337</v>
      </c>
      <c r="V884" s="8">
        <f t="shared" si="139"/>
        <v>65.012500000000003</v>
      </c>
    </row>
    <row r="885" spans="1:22" ht="13.5" x14ac:dyDescent="0.25">
      <c r="A885" s="3">
        <f>RSI!A885</f>
        <v>43595</v>
      </c>
      <c r="B885" s="2">
        <f>RSI!B885</f>
        <v>1.81</v>
      </c>
      <c r="C885" s="2">
        <f>RSI!I885</f>
        <v>59.564594987739738</v>
      </c>
      <c r="D885" s="2">
        <f>MACD!E885</f>
        <v>-0.10732679687505242</v>
      </c>
      <c r="E885" s="2">
        <f>MACD!F885</f>
        <v>-8.026777692300624E-2</v>
      </c>
      <c r="F885" s="2">
        <f>'Moving Avg'!D885</f>
        <v>1.81</v>
      </c>
      <c r="G885" s="2">
        <f>'Moving Avg'!F885</f>
        <v>1.722</v>
      </c>
      <c r="H885" s="2">
        <f>'Moving Avg'!G885</f>
        <v>1.6833999999999998</v>
      </c>
      <c r="I885" s="2">
        <f>'Moving Avg'!H885</f>
        <v>1.6166999999999989</v>
      </c>
      <c r="J885" s="6" t="str">
        <f>OBV!F885</f>
        <v>BULLISH</v>
      </c>
      <c r="K885" s="6" t="str">
        <f>OBV!G885</f>
        <v>STRONG</v>
      </c>
      <c r="L885" s="6" t="str">
        <f>OBV!H885</f>
        <v>BULLISH DIVERGENCE</v>
      </c>
      <c r="M885" s="8">
        <f t="shared" si="130"/>
        <v>25</v>
      </c>
      <c r="N885" s="8">
        <f t="shared" si="131"/>
        <v>100</v>
      </c>
      <c r="O885" s="8">
        <f t="shared" si="132"/>
        <v>50</v>
      </c>
      <c r="P885" s="8">
        <f t="shared" si="133"/>
        <v>83</v>
      </c>
      <c r="Q885" s="9">
        <f t="shared" si="134"/>
        <v>63.7</v>
      </c>
      <c r="R885" s="9">
        <f t="shared" si="135"/>
        <v>63.25</v>
      </c>
      <c r="S885" s="9">
        <f t="shared" si="136"/>
        <v>68.599999999999994</v>
      </c>
      <c r="T885" s="9">
        <f t="shared" si="137"/>
        <v>64.5</v>
      </c>
      <c r="U885" s="8">
        <f t="shared" si="138"/>
        <v>65.183333333333337</v>
      </c>
      <c r="V885" s="8">
        <f t="shared" si="139"/>
        <v>65.012500000000003</v>
      </c>
    </row>
    <row r="886" spans="1:22" ht="13.5" x14ac:dyDescent="0.25">
      <c r="A886" s="3">
        <f>RSI!A886</f>
        <v>43598</v>
      </c>
      <c r="B886" s="2">
        <f>RSI!B886</f>
        <v>1.79</v>
      </c>
      <c r="C886" s="2">
        <f>RSI!I886</f>
        <v>56.760227905113403</v>
      </c>
      <c r="D886" s="2">
        <f>MACD!E886</f>
        <v>-8.9467029166692136E-2</v>
      </c>
      <c r="E886" s="2">
        <f>MACD!F886</f>
        <v>-8.2107627371743416E-2</v>
      </c>
      <c r="F886" s="2">
        <f>'Moving Avg'!D886</f>
        <v>1.7899999999999998</v>
      </c>
      <c r="G886" s="2">
        <f>'Moving Avg'!F886</f>
        <v>1.7290000000000003</v>
      </c>
      <c r="H886" s="2">
        <f>'Moving Avg'!G886</f>
        <v>1.6854000000000002</v>
      </c>
      <c r="I886" s="2">
        <f>'Moving Avg'!H886</f>
        <v>1.6174499999999989</v>
      </c>
      <c r="J886" s="6" t="str">
        <f>OBV!F886</f>
        <v>BULLISH</v>
      </c>
      <c r="K886" s="6" t="str">
        <f>OBV!G886</f>
        <v>STRONG</v>
      </c>
      <c r="L886" s="6" t="str">
        <f>OBV!H886</f>
        <v>BULLISH DIVERGENCE</v>
      </c>
      <c r="M886" s="8">
        <f t="shared" si="130"/>
        <v>25</v>
      </c>
      <c r="N886" s="8">
        <f t="shared" si="131"/>
        <v>45</v>
      </c>
      <c r="O886" s="8">
        <f t="shared" si="132"/>
        <v>50</v>
      </c>
      <c r="P886" s="8">
        <f t="shared" si="133"/>
        <v>83</v>
      </c>
      <c r="Q886" s="9">
        <f t="shared" si="134"/>
        <v>44.45</v>
      </c>
      <c r="R886" s="9">
        <f t="shared" si="135"/>
        <v>52.25</v>
      </c>
      <c r="S886" s="9">
        <f t="shared" si="136"/>
        <v>60.35</v>
      </c>
      <c r="T886" s="9">
        <f t="shared" si="137"/>
        <v>50.75</v>
      </c>
      <c r="U886" s="8">
        <f t="shared" si="138"/>
        <v>52.35</v>
      </c>
      <c r="V886" s="8">
        <f t="shared" si="139"/>
        <v>51.95</v>
      </c>
    </row>
    <row r="887" spans="1:22" ht="13.5" x14ac:dyDescent="0.25">
      <c r="A887" s="3">
        <f>RSI!A887</f>
        <v>43599</v>
      </c>
      <c r="B887" s="2">
        <f>RSI!B887</f>
        <v>1.74</v>
      </c>
      <c r="C887" s="2">
        <f>RSI!I887</f>
        <v>50.374869305922601</v>
      </c>
      <c r="D887" s="2">
        <f>MACD!E887</f>
        <v>-6.9440521370493169E-2</v>
      </c>
      <c r="E887" s="2">
        <f>MACD!F887</f>
        <v>-7.957420617149337E-2</v>
      </c>
      <c r="F887" s="2">
        <f>'Moving Avg'!D887</f>
        <v>1.77</v>
      </c>
      <c r="G887" s="2">
        <f>'Moving Avg'!F887</f>
        <v>1.7335</v>
      </c>
      <c r="H887" s="2">
        <f>'Moving Avg'!G887</f>
        <v>1.6864000000000001</v>
      </c>
      <c r="I887" s="2">
        <f>'Moving Avg'!H887</f>
        <v>1.6176499999999989</v>
      </c>
      <c r="J887" s="6" t="str">
        <f>OBV!F887</f>
        <v>BULLISH</v>
      </c>
      <c r="K887" s="6" t="str">
        <f>OBV!G887</f>
        <v>STRONG</v>
      </c>
      <c r="L887" s="6" t="str">
        <f>OBV!H887</f>
        <v>BULLISH DIVERGENCE</v>
      </c>
      <c r="M887" s="8">
        <f t="shared" si="130"/>
        <v>25</v>
      </c>
      <c r="N887" s="8">
        <f t="shared" si="131"/>
        <v>0</v>
      </c>
      <c r="O887" s="8">
        <f t="shared" si="132"/>
        <v>50</v>
      </c>
      <c r="P887" s="8">
        <f t="shared" si="133"/>
        <v>83</v>
      </c>
      <c r="Q887" s="9">
        <f t="shared" si="134"/>
        <v>28.7</v>
      </c>
      <c r="R887" s="9">
        <f t="shared" si="135"/>
        <v>43.25</v>
      </c>
      <c r="S887" s="9">
        <f t="shared" si="136"/>
        <v>53.6</v>
      </c>
      <c r="T887" s="9">
        <f t="shared" si="137"/>
        <v>39.5</v>
      </c>
      <c r="U887" s="8">
        <f t="shared" si="138"/>
        <v>41.85</v>
      </c>
      <c r="V887" s="8">
        <f t="shared" si="139"/>
        <v>41.262500000000003</v>
      </c>
    </row>
    <row r="888" spans="1:22" ht="13.5" x14ac:dyDescent="0.25">
      <c r="A888" s="3">
        <f>RSI!A888</f>
        <v>43600</v>
      </c>
      <c r="B888" s="2">
        <f>RSI!B888</f>
        <v>1.64</v>
      </c>
      <c r="C888" s="2">
        <f>RSI!I888</f>
        <v>40.549637295663345</v>
      </c>
      <c r="D888" s="2">
        <f>MACD!E888</f>
        <v>-3.2787952340759263E-2</v>
      </c>
      <c r="E888" s="2">
        <f>MACD!F888</f>
        <v>-7.0216955405346546E-2</v>
      </c>
      <c r="F888" s="2">
        <f>'Moving Avg'!D888</f>
        <v>1.748</v>
      </c>
      <c r="G888" s="2">
        <f>'Moving Avg'!F888</f>
        <v>1.7329999999999999</v>
      </c>
      <c r="H888" s="2">
        <f>'Moving Avg'!G888</f>
        <v>1.6854000000000002</v>
      </c>
      <c r="I888" s="2">
        <f>'Moving Avg'!H888</f>
        <v>1.6170999999999989</v>
      </c>
      <c r="J888" s="6" t="str">
        <f>OBV!F888</f>
        <v>BULLISH</v>
      </c>
      <c r="K888" s="6" t="str">
        <f>OBV!G888</f>
        <v>STRONG</v>
      </c>
      <c r="L888" s="6" t="str">
        <f>OBV!H888</f>
        <v>BULLISH DIVERGENCE</v>
      </c>
      <c r="M888" s="8">
        <f t="shared" si="130"/>
        <v>25</v>
      </c>
      <c r="N888" s="8">
        <f t="shared" si="131"/>
        <v>0</v>
      </c>
      <c r="O888" s="8">
        <f t="shared" si="132"/>
        <v>50</v>
      </c>
      <c r="P888" s="8">
        <f t="shared" si="133"/>
        <v>83</v>
      </c>
      <c r="Q888" s="9">
        <f t="shared" si="134"/>
        <v>28.7</v>
      </c>
      <c r="R888" s="9">
        <f t="shared" si="135"/>
        <v>43.25</v>
      </c>
      <c r="S888" s="9">
        <f t="shared" si="136"/>
        <v>53.6</v>
      </c>
      <c r="T888" s="9">
        <f t="shared" si="137"/>
        <v>39.5</v>
      </c>
      <c r="U888" s="8">
        <f t="shared" si="138"/>
        <v>41.85</v>
      </c>
      <c r="V888" s="8">
        <f t="shared" si="139"/>
        <v>41.262500000000003</v>
      </c>
    </row>
    <row r="889" spans="1:22" ht="13.5" x14ac:dyDescent="0.25">
      <c r="A889" s="3">
        <f>RSI!A889</f>
        <v>43601</v>
      </c>
      <c r="B889" s="2">
        <f>RSI!B889</f>
        <v>1.6</v>
      </c>
      <c r="C889" s="2">
        <f>RSI!I889</f>
        <v>37.406785205100917</v>
      </c>
      <c r="D889" s="2">
        <f>MACD!E889</f>
        <v>1.7721852448244757E-3</v>
      </c>
      <c r="E889" s="2">
        <f>MACD!F889</f>
        <v>-5.5819127275312345E-2</v>
      </c>
      <c r="F889" s="2">
        <f>'Moving Avg'!D889</f>
        <v>1.716</v>
      </c>
      <c r="G889" s="2">
        <f>'Moving Avg'!F889</f>
        <v>1.734</v>
      </c>
      <c r="H889" s="2">
        <f>'Moving Avg'!G889</f>
        <v>1.6836000000000002</v>
      </c>
      <c r="I889" s="2">
        <f>'Moving Avg'!H889</f>
        <v>1.6163499999999991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0</v>
      </c>
      <c r="O889" s="8">
        <f t="shared" si="132"/>
        <v>50</v>
      </c>
      <c r="P889" s="8">
        <f t="shared" si="133"/>
        <v>16.5</v>
      </c>
      <c r="Q889" s="9">
        <f t="shared" si="134"/>
        <v>18.725000000000001</v>
      </c>
      <c r="R889" s="9">
        <f t="shared" si="135"/>
        <v>26.625</v>
      </c>
      <c r="S889" s="9">
        <f t="shared" si="136"/>
        <v>23.675000000000001</v>
      </c>
      <c r="T889" s="9">
        <f t="shared" si="137"/>
        <v>22.875</v>
      </c>
      <c r="U889" s="8">
        <f t="shared" si="138"/>
        <v>23.008333333333336</v>
      </c>
      <c r="V889" s="8">
        <f t="shared" si="139"/>
        <v>22.975000000000001</v>
      </c>
    </row>
    <row r="890" spans="1:22" ht="13.5" x14ac:dyDescent="0.25">
      <c r="A890" s="3">
        <f>RSI!A890</f>
        <v>43602</v>
      </c>
      <c r="B890" s="2">
        <f>RSI!B890</f>
        <v>1.64</v>
      </c>
      <c r="C890" s="2">
        <f>RSI!I890</f>
        <v>42.228846137378582</v>
      </c>
      <c r="D890" s="2">
        <f>MACD!E890</f>
        <v>3.3444404888859136E-2</v>
      </c>
      <c r="E890" s="2">
        <f>MACD!F890</f>
        <v>-3.7966420842478046E-2</v>
      </c>
      <c r="F890" s="2">
        <f>'Moving Avg'!D890</f>
        <v>1.6819999999999999</v>
      </c>
      <c r="G890" s="2">
        <f>'Moving Avg'!F890</f>
        <v>1.736</v>
      </c>
      <c r="H890" s="2">
        <f>'Moving Avg'!G890</f>
        <v>1.6826000000000001</v>
      </c>
      <c r="I890" s="2">
        <f>'Moving Avg'!H890</f>
        <v>1.6156499999999989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0</v>
      </c>
      <c r="O890" s="8">
        <f t="shared" si="132"/>
        <v>50</v>
      </c>
      <c r="P890" s="8">
        <f t="shared" si="133"/>
        <v>16.5</v>
      </c>
      <c r="Q890" s="9">
        <f t="shared" si="134"/>
        <v>18.725000000000001</v>
      </c>
      <c r="R890" s="9">
        <f t="shared" si="135"/>
        <v>26.625</v>
      </c>
      <c r="S890" s="9">
        <f t="shared" si="136"/>
        <v>23.675000000000001</v>
      </c>
      <c r="T890" s="9">
        <f t="shared" si="137"/>
        <v>22.875</v>
      </c>
      <c r="U890" s="8">
        <f t="shared" si="138"/>
        <v>23.008333333333336</v>
      </c>
      <c r="V890" s="8">
        <f t="shared" si="139"/>
        <v>22.975000000000001</v>
      </c>
    </row>
    <row r="891" spans="1:22" ht="13.5" x14ac:dyDescent="0.25">
      <c r="A891" s="3">
        <f>RSI!A891</f>
        <v>43605</v>
      </c>
      <c r="B891" s="2">
        <f>RSI!B891</f>
        <v>1.64</v>
      </c>
      <c r="C891" s="2">
        <f>RSI!I891</f>
        <v>42.228846137378582</v>
      </c>
      <c r="D891" s="2">
        <f>MACD!E891</f>
        <v>6.0726692018642892E-2</v>
      </c>
      <c r="E891" s="2">
        <f>MACD!F891</f>
        <v>-1.8227798270253857E-2</v>
      </c>
      <c r="F891" s="2">
        <f>'Moving Avg'!D891</f>
        <v>1.6519999999999999</v>
      </c>
      <c r="G891" s="2">
        <f>'Moving Avg'!F891</f>
        <v>1.7389999999999997</v>
      </c>
      <c r="H891" s="2">
        <f>'Moving Avg'!G891</f>
        <v>1.6816000000000002</v>
      </c>
      <c r="I891" s="2">
        <f>'Moving Avg'!H891</f>
        <v>1.6150999999999989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0"/>
        <v>25</v>
      </c>
      <c r="N891" s="8">
        <f t="shared" si="131"/>
        <v>0</v>
      </c>
      <c r="O891" s="8">
        <f t="shared" si="132"/>
        <v>50</v>
      </c>
      <c r="P891" s="8">
        <f t="shared" si="133"/>
        <v>16.5</v>
      </c>
      <c r="Q891" s="9">
        <f t="shared" si="134"/>
        <v>18.725000000000001</v>
      </c>
      <c r="R891" s="9">
        <f t="shared" si="135"/>
        <v>26.625</v>
      </c>
      <c r="S891" s="9">
        <f t="shared" si="136"/>
        <v>23.675000000000001</v>
      </c>
      <c r="T891" s="9">
        <f t="shared" si="137"/>
        <v>22.875</v>
      </c>
      <c r="U891" s="8">
        <f t="shared" si="138"/>
        <v>23.008333333333336</v>
      </c>
      <c r="V891" s="8">
        <f t="shared" si="139"/>
        <v>22.975000000000001</v>
      </c>
    </row>
    <row r="892" spans="1:22" ht="13.5" x14ac:dyDescent="0.25">
      <c r="A892" s="3">
        <f>RSI!A892</f>
        <v>43606</v>
      </c>
      <c r="B892" s="2">
        <f>RSI!B892</f>
        <v>1.6</v>
      </c>
      <c r="C892" s="2">
        <f>RSI!I892</f>
        <v>38.765322144690721</v>
      </c>
      <c r="D892" s="2">
        <f>MACD!E892</f>
        <v>7.952931934803309E-2</v>
      </c>
      <c r="E892" s="2">
        <f>MACD!F892</f>
        <v>1.3236252534035327E-3</v>
      </c>
      <c r="F892" s="2">
        <f>'Moving Avg'!D892</f>
        <v>1.6239999999999999</v>
      </c>
      <c r="G892" s="2">
        <f>'Moving Avg'!F892</f>
        <v>1.738</v>
      </c>
      <c r="H892" s="2">
        <f>'Moving Avg'!G892</f>
        <v>1.6798</v>
      </c>
      <c r="I892" s="2">
        <f>'Moving Avg'!H892</f>
        <v>1.6141499999999984</v>
      </c>
      <c r="J892" s="6" t="str">
        <f>OBV!F892</f>
        <v>BEARISH</v>
      </c>
      <c r="K892" s="6" t="str">
        <f>OBV!G892</f>
        <v>WEAK</v>
      </c>
      <c r="L892" s="6" t="str">
        <f>OBV!H892</f>
        <v>CONFIRMED BEARISH</v>
      </c>
      <c r="M892" s="8">
        <f t="shared" si="130"/>
        <v>25</v>
      </c>
      <c r="N892" s="8">
        <f t="shared" si="131"/>
        <v>0</v>
      </c>
      <c r="O892" s="8">
        <f t="shared" si="132"/>
        <v>50</v>
      </c>
      <c r="P892" s="8">
        <f t="shared" si="133"/>
        <v>0</v>
      </c>
      <c r="Q892" s="9">
        <f t="shared" si="134"/>
        <v>16.25</v>
      </c>
      <c r="R892" s="9">
        <f t="shared" si="135"/>
        <v>22.5</v>
      </c>
      <c r="S892" s="9">
        <f t="shared" si="136"/>
        <v>16.25</v>
      </c>
      <c r="T892" s="9">
        <f t="shared" si="137"/>
        <v>18.75</v>
      </c>
      <c r="U892" s="8">
        <f t="shared" si="138"/>
        <v>18.333333333333332</v>
      </c>
      <c r="V892" s="8">
        <f t="shared" si="139"/>
        <v>18.4375</v>
      </c>
    </row>
    <row r="893" spans="1:22" ht="13.5" x14ac:dyDescent="0.25">
      <c r="A893" s="3">
        <f>RSI!A893</f>
        <v>43607</v>
      </c>
      <c r="B893" s="2">
        <f>RSI!B893</f>
        <v>1.56</v>
      </c>
      <c r="C893" s="2">
        <f>RSI!I893</f>
        <v>35.619185020868585</v>
      </c>
      <c r="D893" s="2">
        <f>MACD!E893</f>
        <v>8.520625734857501E-2</v>
      </c>
      <c r="E893" s="2">
        <f>MACD!F893</f>
        <v>1.8100151672437829E-2</v>
      </c>
      <c r="F893" s="2">
        <f>'Moving Avg'!D893</f>
        <v>1.6080000000000001</v>
      </c>
      <c r="G893" s="2">
        <f>'Moving Avg'!F893</f>
        <v>1.7360000000000002</v>
      </c>
      <c r="H893" s="2">
        <f>'Moving Avg'!G893</f>
        <v>1.6772</v>
      </c>
      <c r="I893" s="2">
        <f>'Moving Avg'!H893</f>
        <v>1.6130999999999986</v>
      </c>
      <c r="J893" s="6" t="str">
        <f>OBV!F893</f>
        <v>BEARISH</v>
      </c>
      <c r="K893" s="6" t="str">
        <f>OBV!G893</f>
        <v>WEAK</v>
      </c>
      <c r="L893" s="6" t="str">
        <f>OBV!H893</f>
        <v>CONFIRMED BEARISH</v>
      </c>
      <c r="M893" s="8">
        <f t="shared" si="130"/>
        <v>25</v>
      </c>
      <c r="N893" s="8">
        <f t="shared" si="131"/>
        <v>0</v>
      </c>
      <c r="O893" s="8">
        <f t="shared" si="132"/>
        <v>0</v>
      </c>
      <c r="P893" s="8">
        <f t="shared" si="133"/>
        <v>0</v>
      </c>
      <c r="Q893" s="9">
        <f t="shared" si="134"/>
        <v>8.75</v>
      </c>
      <c r="R893" s="9">
        <f t="shared" si="135"/>
        <v>5</v>
      </c>
      <c r="S893" s="9">
        <f t="shared" si="136"/>
        <v>3.75</v>
      </c>
      <c r="T893" s="9">
        <f t="shared" si="137"/>
        <v>6.25</v>
      </c>
      <c r="U893" s="8">
        <f t="shared" si="138"/>
        <v>5.833333333333333</v>
      </c>
      <c r="V893" s="8">
        <f t="shared" si="139"/>
        <v>5.9375</v>
      </c>
    </row>
    <row r="894" spans="1:22" ht="13.5" x14ac:dyDescent="0.25">
      <c r="A894" s="3">
        <f>RSI!A894</f>
        <v>43608</v>
      </c>
      <c r="B894" s="2">
        <f>RSI!B894</f>
        <v>1.56</v>
      </c>
      <c r="C894" s="2">
        <f>RSI!I894</f>
        <v>35.619185020868585</v>
      </c>
      <c r="D894" s="2">
        <f>MACD!E894</f>
        <v>9.2386693020240829E-2</v>
      </c>
      <c r="E894" s="2">
        <f>MACD!F894</f>
        <v>3.2957459941998432E-2</v>
      </c>
      <c r="F894" s="2">
        <f>'Moving Avg'!D894</f>
        <v>1.6</v>
      </c>
      <c r="G894" s="2">
        <f>'Moving Avg'!F894</f>
        <v>1.7325000000000004</v>
      </c>
      <c r="H894" s="2">
        <f>'Moving Avg'!G894</f>
        <v>1.6746000000000001</v>
      </c>
      <c r="I894" s="2">
        <f>'Moving Avg'!H894</f>
        <v>1.6122999999999985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  <c r="M894" s="8">
        <f t="shared" si="130"/>
        <v>25</v>
      </c>
      <c r="N894" s="8">
        <f t="shared" si="131"/>
        <v>0</v>
      </c>
      <c r="O894" s="8">
        <f t="shared" si="132"/>
        <v>0</v>
      </c>
      <c r="P894" s="8">
        <f t="shared" si="133"/>
        <v>0</v>
      </c>
      <c r="Q894" s="9">
        <f t="shared" si="134"/>
        <v>8.75</v>
      </c>
      <c r="R894" s="9">
        <f t="shared" si="135"/>
        <v>5</v>
      </c>
      <c r="S894" s="9">
        <f t="shared" si="136"/>
        <v>3.75</v>
      </c>
      <c r="T894" s="9">
        <f t="shared" si="137"/>
        <v>6.25</v>
      </c>
      <c r="U894" s="8">
        <f t="shared" si="138"/>
        <v>5.833333333333333</v>
      </c>
      <c r="V894" s="8">
        <f t="shared" si="139"/>
        <v>5.9375</v>
      </c>
    </row>
    <row r="895" spans="1:22" ht="13.5" x14ac:dyDescent="0.25">
      <c r="A895" s="3">
        <f>RSI!A895</f>
        <v>43609</v>
      </c>
      <c r="B895" s="2">
        <f>RSI!B895</f>
        <v>1.6</v>
      </c>
      <c r="C895" s="2">
        <f>RSI!I895</f>
        <v>41.157699090803092</v>
      </c>
      <c r="D895" s="2">
        <f>MACD!E895</f>
        <v>0.10396809768584525</v>
      </c>
      <c r="E895" s="2">
        <f>MACD!F895</f>
        <v>4.7159587490767797E-2</v>
      </c>
      <c r="F895" s="2">
        <f>'Moving Avg'!D895</f>
        <v>1.5920000000000001</v>
      </c>
      <c r="G895" s="2">
        <f>'Moving Avg'!F895</f>
        <v>1.7290000000000003</v>
      </c>
      <c r="H895" s="2">
        <f>'Moving Avg'!G895</f>
        <v>1.6728000000000001</v>
      </c>
      <c r="I895" s="2">
        <f>'Moving Avg'!H895</f>
        <v>1.6119499999999984</v>
      </c>
      <c r="J895" s="6" t="str">
        <f>OBV!F895</f>
        <v>BEARISH</v>
      </c>
      <c r="K895" s="6" t="str">
        <f>OBV!G895</f>
        <v>WEAK</v>
      </c>
      <c r="L895" s="6" t="str">
        <f>OBV!H895</f>
        <v>CONFIRMED BEARISH</v>
      </c>
      <c r="M895" s="8">
        <f t="shared" si="130"/>
        <v>25</v>
      </c>
      <c r="N895" s="8">
        <f t="shared" si="131"/>
        <v>0</v>
      </c>
      <c r="O895" s="8">
        <f t="shared" si="132"/>
        <v>0</v>
      </c>
      <c r="P895" s="8">
        <f t="shared" si="133"/>
        <v>0</v>
      </c>
      <c r="Q895" s="9">
        <f t="shared" si="134"/>
        <v>8.75</v>
      </c>
      <c r="R895" s="9">
        <f t="shared" si="135"/>
        <v>5</v>
      </c>
      <c r="S895" s="9">
        <f t="shared" si="136"/>
        <v>3.75</v>
      </c>
      <c r="T895" s="9">
        <f t="shared" si="137"/>
        <v>6.25</v>
      </c>
      <c r="U895" s="8">
        <f t="shared" si="138"/>
        <v>5.833333333333333</v>
      </c>
      <c r="V895" s="8">
        <f t="shared" si="139"/>
        <v>5.9375</v>
      </c>
    </row>
    <row r="896" spans="1:22" ht="13.5" x14ac:dyDescent="0.25">
      <c r="A896" s="3">
        <f>RSI!A896</f>
        <v>43612</v>
      </c>
      <c r="B896" s="2">
        <f>RSI!B896</f>
        <v>1.64</v>
      </c>
      <c r="C896" s="2">
        <f>RSI!I896</f>
        <v>46.146912532300483</v>
      </c>
      <c r="D896" s="2">
        <f>MACD!E896</f>
        <v>0.10821030250720653</v>
      </c>
      <c r="E896" s="2">
        <f>MACD!F896</f>
        <v>5.9369730494055549E-2</v>
      </c>
      <c r="F896" s="2">
        <f>'Moving Avg'!D896</f>
        <v>1.5920000000000001</v>
      </c>
      <c r="G896" s="2">
        <f>'Moving Avg'!F896</f>
        <v>1.7224999999999997</v>
      </c>
      <c r="H896" s="2">
        <f>'Moving Avg'!G896</f>
        <v>1.6717999999999997</v>
      </c>
      <c r="I896" s="2">
        <f>'Moving Avg'!H896</f>
        <v>1.6118999999999983</v>
      </c>
      <c r="J896" s="6" t="str">
        <f>OBV!F896</f>
        <v>BEARISH</v>
      </c>
      <c r="K896" s="6" t="str">
        <f>OBV!G896</f>
        <v>WEAK</v>
      </c>
      <c r="L896" s="6" t="str">
        <f>OBV!H896</f>
        <v>NEUTRAL</v>
      </c>
      <c r="M896" s="8">
        <f t="shared" si="130"/>
        <v>25</v>
      </c>
      <c r="N896" s="8">
        <f t="shared" si="131"/>
        <v>0</v>
      </c>
      <c r="O896" s="8">
        <f t="shared" si="132"/>
        <v>0</v>
      </c>
      <c r="P896" s="8">
        <f t="shared" si="133"/>
        <v>0</v>
      </c>
      <c r="Q896" s="9">
        <f t="shared" si="134"/>
        <v>8.75</v>
      </c>
      <c r="R896" s="9">
        <f t="shared" si="135"/>
        <v>5</v>
      </c>
      <c r="S896" s="9">
        <f t="shared" si="136"/>
        <v>3.75</v>
      </c>
      <c r="T896" s="9">
        <f t="shared" si="137"/>
        <v>6.25</v>
      </c>
      <c r="U896" s="8">
        <f t="shared" si="138"/>
        <v>5.833333333333333</v>
      </c>
      <c r="V896" s="8">
        <f t="shared" si="139"/>
        <v>5.9375</v>
      </c>
    </row>
    <row r="897" spans="1:22" ht="13.5" x14ac:dyDescent="0.25">
      <c r="A897" s="3">
        <f>RSI!A897</f>
        <v>43613</v>
      </c>
      <c r="B897" s="2">
        <f>RSI!B897</f>
        <v>1.68</v>
      </c>
      <c r="C897" s="2">
        <f>RSI!I897</f>
        <v>50.65288836676482</v>
      </c>
      <c r="D897" s="2">
        <f>MACD!E897</f>
        <v>0.10135493246688054</v>
      </c>
      <c r="E897" s="2">
        <f>MACD!F897</f>
        <v>6.7766770888620542E-2</v>
      </c>
      <c r="F897" s="2">
        <f>'Moving Avg'!D897</f>
        <v>1.6080000000000001</v>
      </c>
      <c r="G897" s="2">
        <f>'Moving Avg'!F897</f>
        <v>1.7175</v>
      </c>
      <c r="H897" s="2">
        <f>'Moving Avg'!G897</f>
        <v>1.6716</v>
      </c>
      <c r="I897" s="2">
        <f>'Moving Avg'!H897</f>
        <v>1.6121999999999985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0"/>
        <v>25</v>
      </c>
      <c r="N897" s="8">
        <f t="shared" si="131"/>
        <v>0</v>
      </c>
      <c r="O897" s="8">
        <f t="shared" si="132"/>
        <v>0</v>
      </c>
      <c r="P897" s="8">
        <f t="shared" si="133"/>
        <v>83.5</v>
      </c>
      <c r="Q897" s="9">
        <f t="shared" si="134"/>
        <v>21.274999999999999</v>
      </c>
      <c r="R897" s="9">
        <f t="shared" si="135"/>
        <v>25.875</v>
      </c>
      <c r="S897" s="9">
        <f t="shared" si="136"/>
        <v>41.325000000000003</v>
      </c>
      <c r="T897" s="9">
        <f t="shared" si="137"/>
        <v>27.125</v>
      </c>
      <c r="U897" s="8">
        <f t="shared" si="138"/>
        <v>29.491666666666664</v>
      </c>
      <c r="V897" s="8">
        <f t="shared" si="139"/>
        <v>28.9</v>
      </c>
    </row>
    <row r="898" spans="1:22" ht="13.5" x14ac:dyDescent="0.25">
      <c r="A898" s="3">
        <f>RSI!A898</f>
        <v>43614</v>
      </c>
      <c r="B898" s="2">
        <f>RSI!B898</f>
        <v>1.63</v>
      </c>
      <c r="C898" s="2">
        <f>RSI!I898</f>
        <v>45.525166182525723</v>
      </c>
      <c r="D898" s="2">
        <f>MACD!E898</f>
        <v>8.3831723090934007E-2</v>
      </c>
      <c r="E898" s="2">
        <f>MACD!F898</f>
        <v>7.0979761329083235E-2</v>
      </c>
      <c r="F898" s="2">
        <f>'Moving Avg'!D898</f>
        <v>1.6219999999999999</v>
      </c>
      <c r="G898" s="2">
        <f>'Moving Avg'!F898</f>
        <v>1.7060000000000002</v>
      </c>
      <c r="H898" s="2">
        <f>'Moving Avg'!G898</f>
        <v>1.6703999999999999</v>
      </c>
      <c r="I898" s="2">
        <f>'Moving Avg'!H898</f>
        <v>1.6124499999999986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83.5</v>
      </c>
      <c r="Q898" s="9">
        <f t="shared" si="134"/>
        <v>28.774999999999999</v>
      </c>
      <c r="R898" s="9">
        <f t="shared" si="135"/>
        <v>43.375</v>
      </c>
      <c r="S898" s="9">
        <f t="shared" si="136"/>
        <v>53.825000000000003</v>
      </c>
      <c r="T898" s="9">
        <f t="shared" si="137"/>
        <v>39.625</v>
      </c>
      <c r="U898" s="8">
        <f t="shared" si="138"/>
        <v>41.991666666666667</v>
      </c>
      <c r="V898" s="8">
        <f t="shared" si="139"/>
        <v>41.400000000000006</v>
      </c>
    </row>
    <row r="899" spans="1:22" ht="13.5" x14ac:dyDescent="0.25">
      <c r="A899" s="3">
        <f>RSI!A899</f>
        <v>43615</v>
      </c>
      <c r="B899" s="2">
        <f>RSI!B899</f>
        <v>1.67</v>
      </c>
      <c r="C899" s="2">
        <f>RSI!I899</f>
        <v>49.895102617152858</v>
      </c>
      <c r="D899" s="2">
        <f>MACD!E899</f>
        <v>6.0144516621563504E-2</v>
      </c>
      <c r="E899" s="2">
        <f>MACD!F899</f>
        <v>6.88127123875793E-2</v>
      </c>
      <c r="F899" s="2">
        <f>'Moving Avg'!D899</f>
        <v>1.6439999999999997</v>
      </c>
      <c r="G899" s="2">
        <f>'Moving Avg'!F899</f>
        <v>1.6965000000000003</v>
      </c>
      <c r="H899" s="2">
        <f>'Moving Avg'!G899</f>
        <v>1.671</v>
      </c>
      <c r="I899" s="2">
        <f>'Moving Avg'!H899</f>
        <v>1.6126999999999987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  <c r="M899" s="8">
        <f t="shared" si="140"/>
        <v>25</v>
      </c>
      <c r="N899" s="8">
        <f t="shared" si="141"/>
        <v>45</v>
      </c>
      <c r="O899" s="8">
        <f t="shared" si="142"/>
        <v>50</v>
      </c>
      <c r="P899" s="8">
        <f t="shared" si="143"/>
        <v>83.5</v>
      </c>
      <c r="Q899" s="9">
        <f t="shared" ref="Q899:Q962" si="144">0.35*M899+N899*0.35+O899*0.15+P899*0.15</f>
        <v>44.524999999999999</v>
      </c>
      <c r="R899" s="9">
        <f t="shared" ref="R899:R962" si="145">M899*0.2+N899*0.2+O899*0.35+P899*0.25</f>
        <v>52.375</v>
      </c>
      <c r="S899" s="9">
        <f t="shared" ref="S899:S962" si="146">M899*0.15+N899*0.15+O899*0.25+P899*0.45</f>
        <v>60.575000000000003</v>
      </c>
      <c r="T899" s="9">
        <f t="shared" ref="T899:T962" si="147">0.25*SUM(M899:P899)</f>
        <v>50.875</v>
      </c>
      <c r="U899" s="8">
        <f t="shared" ref="U899:U962" si="148">SUM(Q899:S899)/3</f>
        <v>52.491666666666674</v>
      </c>
      <c r="V899" s="8">
        <f t="shared" ref="V899:V962" si="149">SUM(Q899:T899)/4</f>
        <v>52.087500000000006</v>
      </c>
    </row>
    <row r="900" spans="1:22" ht="13.5" x14ac:dyDescent="0.25">
      <c r="A900" s="3">
        <f>RSI!A900</f>
        <v>43616</v>
      </c>
      <c r="B900" s="2">
        <f>RSI!B900</f>
        <v>1.72</v>
      </c>
      <c r="C900" s="2">
        <f>RSI!I900</f>
        <v>54.778467522626102</v>
      </c>
      <c r="D900" s="2">
        <f>MACD!E900</f>
        <v>4.2553178030215744E-2</v>
      </c>
      <c r="E900" s="2">
        <f>MACD!F900</f>
        <v>6.35608055161066E-2</v>
      </c>
      <c r="F900" s="2">
        <f>'Moving Avg'!D900</f>
        <v>1.6679999999999999</v>
      </c>
      <c r="G900" s="2">
        <f>'Moving Avg'!F900</f>
        <v>1.6879999999999999</v>
      </c>
      <c r="H900" s="2">
        <f>'Moving Avg'!G900</f>
        <v>1.6719999999999999</v>
      </c>
      <c r="I900" s="2">
        <f>'Moving Avg'!H900</f>
        <v>1.6129499999999992</v>
      </c>
      <c r="J900" s="6" t="str">
        <f>OBV!F900</f>
        <v>BULLISH</v>
      </c>
      <c r="K900" s="6" t="str">
        <f>OBV!G900</f>
        <v>NEUTRAL</v>
      </c>
      <c r="L900" s="6" t="str">
        <f>OBV!H900</f>
        <v>CONFIRMED BULLISH</v>
      </c>
      <c r="M900" s="8">
        <f t="shared" si="140"/>
        <v>25</v>
      </c>
      <c r="N900" s="8">
        <f t="shared" si="141"/>
        <v>100</v>
      </c>
      <c r="O900" s="8">
        <f t="shared" si="142"/>
        <v>50</v>
      </c>
      <c r="P900" s="8">
        <f t="shared" si="143"/>
        <v>83.5</v>
      </c>
      <c r="Q900" s="9">
        <f t="shared" si="144"/>
        <v>63.774999999999999</v>
      </c>
      <c r="R900" s="9">
        <f t="shared" si="145"/>
        <v>63.375</v>
      </c>
      <c r="S900" s="9">
        <f t="shared" si="146"/>
        <v>68.825000000000003</v>
      </c>
      <c r="T900" s="9">
        <f t="shared" si="147"/>
        <v>64.625</v>
      </c>
      <c r="U900" s="8">
        <f t="shared" si="148"/>
        <v>65.325000000000003</v>
      </c>
      <c r="V900" s="8">
        <f t="shared" si="149"/>
        <v>65.150000000000006</v>
      </c>
    </row>
    <row r="901" spans="1:22" ht="13.5" x14ac:dyDescent="0.25">
      <c r="A901" s="3">
        <f>RSI!A901</f>
        <v>43619</v>
      </c>
      <c r="B901" s="2">
        <f>RSI!B901</f>
        <v>1.77</v>
      </c>
      <c r="C901" s="2">
        <f>RSI!I901</f>
        <v>59.074053503220021</v>
      </c>
      <c r="D901" s="2">
        <f>MACD!E901</f>
        <v>2.3670469127818228E-2</v>
      </c>
      <c r="E901" s="2">
        <f>MACD!F901</f>
        <v>5.5582738238448927E-2</v>
      </c>
      <c r="F901" s="2">
        <f>'Moving Avg'!D901</f>
        <v>1.6939999999999997</v>
      </c>
      <c r="G901" s="2">
        <f>'Moving Avg'!F901</f>
        <v>1.6819999999999999</v>
      </c>
      <c r="H901" s="2">
        <f>'Moving Avg'!G901</f>
        <v>1.6740000000000002</v>
      </c>
      <c r="I901" s="2">
        <f>'Moving Avg'!H901</f>
        <v>1.6132499999999994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  <c r="M901" s="8">
        <f t="shared" si="140"/>
        <v>25</v>
      </c>
      <c r="N901" s="8">
        <f t="shared" si="141"/>
        <v>100</v>
      </c>
      <c r="O901" s="8">
        <f t="shared" si="142"/>
        <v>50</v>
      </c>
      <c r="P901" s="8">
        <f t="shared" si="143"/>
        <v>83.5</v>
      </c>
      <c r="Q901" s="9">
        <f t="shared" si="144"/>
        <v>63.774999999999999</v>
      </c>
      <c r="R901" s="9">
        <f t="shared" si="145"/>
        <v>63.375</v>
      </c>
      <c r="S901" s="9">
        <f t="shared" si="146"/>
        <v>68.825000000000003</v>
      </c>
      <c r="T901" s="9">
        <f t="shared" si="147"/>
        <v>64.625</v>
      </c>
      <c r="U901" s="8">
        <f t="shared" si="148"/>
        <v>65.325000000000003</v>
      </c>
      <c r="V901" s="8">
        <f t="shared" si="149"/>
        <v>65.150000000000006</v>
      </c>
    </row>
    <row r="902" spans="1:22" ht="13.5" x14ac:dyDescent="0.25">
      <c r="A902" s="3">
        <f>RSI!A902</f>
        <v>43623</v>
      </c>
      <c r="B902" s="2">
        <f>RSI!B902</f>
        <v>1.84</v>
      </c>
      <c r="C902" s="2">
        <f>RSI!I902</f>
        <v>64.201020339589604</v>
      </c>
      <c r="D902" s="2">
        <f>MACD!E902</f>
        <v>-4.2139377800753941E-3</v>
      </c>
      <c r="E902" s="2">
        <f>MACD!F902</f>
        <v>4.3623403034744067E-2</v>
      </c>
      <c r="F902" s="2">
        <f>'Moving Avg'!D902</f>
        <v>1.7259999999999998</v>
      </c>
      <c r="G902" s="2">
        <f>'Moving Avg'!F902</f>
        <v>1.6819999999999999</v>
      </c>
      <c r="H902" s="2">
        <f>'Moving Avg'!G902</f>
        <v>1.6787999999999998</v>
      </c>
      <c r="I902" s="2">
        <f>'Moving Avg'!H902</f>
        <v>1.6137999999999995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0"/>
        <v>25</v>
      </c>
      <c r="N902" s="8">
        <f t="shared" si="141"/>
        <v>100</v>
      </c>
      <c r="O902" s="8">
        <f t="shared" si="142"/>
        <v>50</v>
      </c>
      <c r="P902" s="8">
        <f t="shared" si="143"/>
        <v>83.5</v>
      </c>
      <c r="Q902" s="9">
        <f t="shared" si="144"/>
        <v>63.774999999999999</v>
      </c>
      <c r="R902" s="9">
        <f t="shared" si="145"/>
        <v>63.375</v>
      </c>
      <c r="S902" s="9">
        <f t="shared" si="146"/>
        <v>68.825000000000003</v>
      </c>
      <c r="T902" s="9">
        <f t="shared" si="147"/>
        <v>64.625</v>
      </c>
      <c r="U902" s="8">
        <f t="shared" si="148"/>
        <v>65.325000000000003</v>
      </c>
      <c r="V902" s="8">
        <f t="shared" si="149"/>
        <v>65.150000000000006</v>
      </c>
    </row>
    <row r="903" spans="1:22" ht="13.5" x14ac:dyDescent="0.25">
      <c r="A903" s="3">
        <f>RSI!A903</f>
        <v>43626</v>
      </c>
      <c r="B903" s="2">
        <f>RSI!B903</f>
        <v>1.84</v>
      </c>
      <c r="C903" s="2">
        <f>RSI!I903</f>
        <v>64.201020339589604</v>
      </c>
      <c r="D903" s="2">
        <f>MACD!E903</f>
        <v>-3.4901562134920017E-2</v>
      </c>
      <c r="E903" s="2">
        <f>MACD!F903</f>
        <v>2.7918410000811255E-2</v>
      </c>
      <c r="F903" s="2">
        <f>'Moving Avg'!D903</f>
        <v>1.768</v>
      </c>
      <c r="G903" s="2">
        <f>'Moving Avg'!F903</f>
        <v>1.6865000000000001</v>
      </c>
      <c r="H903" s="2">
        <f>'Moving Avg'!G903</f>
        <v>1.6836000000000002</v>
      </c>
      <c r="I903" s="2">
        <f>'Moving Avg'!H903</f>
        <v>1.6143499999999991</v>
      </c>
      <c r="J903" s="6" t="str">
        <f>OBV!F903</f>
        <v>BULLISH</v>
      </c>
      <c r="K903" s="6" t="str">
        <f>OBV!G903</f>
        <v>STRONG</v>
      </c>
      <c r="L903" s="6" t="str">
        <f>OBV!H903</f>
        <v>CONFIRMED BULLISH</v>
      </c>
      <c r="M903" s="8">
        <f t="shared" si="140"/>
        <v>25</v>
      </c>
      <c r="N903" s="8">
        <f t="shared" si="141"/>
        <v>100</v>
      </c>
      <c r="O903" s="8">
        <f t="shared" si="142"/>
        <v>50</v>
      </c>
      <c r="P903" s="8">
        <f t="shared" si="143"/>
        <v>100</v>
      </c>
      <c r="Q903" s="9">
        <f t="shared" si="144"/>
        <v>66.25</v>
      </c>
      <c r="R903" s="9">
        <f t="shared" si="145"/>
        <v>67.5</v>
      </c>
      <c r="S903" s="9">
        <f t="shared" si="146"/>
        <v>76.25</v>
      </c>
      <c r="T903" s="9">
        <f t="shared" si="147"/>
        <v>68.75</v>
      </c>
      <c r="U903" s="8">
        <f t="shared" si="148"/>
        <v>70</v>
      </c>
      <c r="V903" s="8">
        <f t="shared" si="149"/>
        <v>69.6875</v>
      </c>
    </row>
    <row r="904" spans="1:22" ht="13.5" x14ac:dyDescent="0.25">
      <c r="A904" s="3">
        <f>RSI!A904</f>
        <v>43627</v>
      </c>
      <c r="B904" s="2">
        <f>RSI!B904</f>
        <v>1.88</v>
      </c>
      <c r="C904" s="2">
        <f>RSI!I904</f>
        <v>66.94528802318321</v>
      </c>
      <c r="D904" s="2">
        <f>MACD!E904</f>
        <v>-6.4700680223360285E-2</v>
      </c>
      <c r="E904" s="2">
        <f>MACD!F904</f>
        <v>9.3945919559769494E-3</v>
      </c>
      <c r="F904" s="2">
        <f>'Moving Avg'!D904</f>
        <v>1.81</v>
      </c>
      <c r="G904" s="2">
        <f>'Moving Avg'!F904</f>
        <v>1.6925000000000001</v>
      </c>
      <c r="H904" s="2">
        <f>'Moving Avg'!G904</f>
        <v>1.6892000000000003</v>
      </c>
      <c r="I904" s="2">
        <f>'Moving Avg'!H904</f>
        <v>1.6152499999999992</v>
      </c>
      <c r="J904" s="6" t="str">
        <f>OBV!F904</f>
        <v>BULLISH</v>
      </c>
      <c r="K904" s="6" t="str">
        <f>OBV!G904</f>
        <v>STRONG</v>
      </c>
      <c r="L904" s="6" t="str">
        <f>OBV!H904</f>
        <v>CONFIRMED BULLISH</v>
      </c>
      <c r="M904" s="8">
        <f t="shared" si="140"/>
        <v>25</v>
      </c>
      <c r="N904" s="8">
        <f t="shared" si="141"/>
        <v>100</v>
      </c>
      <c r="O904" s="8">
        <f t="shared" si="142"/>
        <v>50</v>
      </c>
      <c r="P904" s="8">
        <f t="shared" si="143"/>
        <v>100</v>
      </c>
      <c r="Q904" s="9">
        <f t="shared" si="144"/>
        <v>66.25</v>
      </c>
      <c r="R904" s="9">
        <f t="shared" si="145"/>
        <v>67.5</v>
      </c>
      <c r="S904" s="9">
        <f t="shared" si="146"/>
        <v>76.25</v>
      </c>
      <c r="T904" s="9">
        <f t="shared" si="147"/>
        <v>68.75</v>
      </c>
      <c r="U904" s="8">
        <f t="shared" si="148"/>
        <v>70</v>
      </c>
      <c r="V904" s="8">
        <f t="shared" si="149"/>
        <v>69.6875</v>
      </c>
    </row>
    <row r="905" spans="1:22" ht="13.5" x14ac:dyDescent="0.25">
      <c r="A905" s="3">
        <f>RSI!A905</f>
        <v>43628</v>
      </c>
      <c r="B905" s="2">
        <f>RSI!B905</f>
        <v>1.93</v>
      </c>
      <c r="C905" s="2">
        <f>RSI!I905</f>
        <v>70.037237385254613</v>
      </c>
      <c r="D905" s="2">
        <f>MACD!E905</f>
        <v>-8.8506819122014635E-2</v>
      </c>
      <c r="E905" s="2">
        <f>MACD!F905</f>
        <v>-1.018569025962137E-2</v>
      </c>
      <c r="F905" s="2">
        <f>'Moving Avg'!D905</f>
        <v>1.8519999999999999</v>
      </c>
      <c r="G905" s="2">
        <f>'Moving Avg'!F905</f>
        <v>1.6984999999999999</v>
      </c>
      <c r="H905" s="2">
        <f>'Moving Avg'!G905</f>
        <v>1.6954000000000005</v>
      </c>
      <c r="I905" s="2">
        <f>'Moving Avg'!H905</f>
        <v>1.6164499999999995</v>
      </c>
      <c r="J905" s="6" t="str">
        <f>OBV!F905</f>
        <v>BULLISH</v>
      </c>
      <c r="K905" s="6" t="str">
        <f>OBV!G905</f>
        <v>STRONG</v>
      </c>
      <c r="L905" s="6" t="str">
        <f>OBV!H905</f>
        <v>CONFIRMED BULLISH</v>
      </c>
      <c r="M905" s="8">
        <f t="shared" si="140"/>
        <v>0</v>
      </c>
      <c r="N905" s="8">
        <f t="shared" si="141"/>
        <v>100</v>
      </c>
      <c r="O905" s="8">
        <f t="shared" si="142"/>
        <v>50</v>
      </c>
      <c r="P905" s="8">
        <f t="shared" si="143"/>
        <v>100</v>
      </c>
      <c r="Q905" s="9">
        <f t="shared" si="144"/>
        <v>57.5</v>
      </c>
      <c r="R905" s="9">
        <f t="shared" si="145"/>
        <v>62.5</v>
      </c>
      <c r="S905" s="9">
        <f t="shared" si="146"/>
        <v>72.5</v>
      </c>
      <c r="T905" s="9">
        <f t="shared" si="147"/>
        <v>62.5</v>
      </c>
      <c r="U905" s="8">
        <f t="shared" si="148"/>
        <v>64.166666666666671</v>
      </c>
      <c r="V905" s="8">
        <f t="shared" si="149"/>
        <v>63.75</v>
      </c>
    </row>
    <row r="906" spans="1:22" ht="13.5" x14ac:dyDescent="0.25">
      <c r="A906" s="3">
        <f>RSI!A906</f>
        <v>43629</v>
      </c>
      <c r="B906" s="2">
        <f>RSI!B906</f>
        <v>1.98</v>
      </c>
      <c r="C906" s="2">
        <f>RSI!I906</f>
        <v>72.779332124021408</v>
      </c>
      <c r="D906" s="2">
        <f>MACD!E906</f>
        <v>-0.10746026903837325</v>
      </c>
      <c r="E906" s="2">
        <f>MACD!F906</f>
        <v>-2.9640606015371745E-2</v>
      </c>
      <c r="F906" s="2">
        <f>'Moving Avg'!D906</f>
        <v>1.8940000000000001</v>
      </c>
      <c r="G906" s="2">
        <f>'Moving Avg'!F906</f>
        <v>1.7079999999999995</v>
      </c>
      <c r="H906" s="2">
        <f>'Moving Avg'!G906</f>
        <v>1.7026000000000006</v>
      </c>
      <c r="I906" s="2">
        <f>'Moving Avg'!H906</f>
        <v>1.6178999999999997</v>
      </c>
      <c r="J906" s="6" t="str">
        <f>OBV!F906</f>
        <v>BULLISH</v>
      </c>
      <c r="K906" s="6" t="str">
        <f>OBV!G906</f>
        <v>STRONG</v>
      </c>
      <c r="L906" s="6" t="str">
        <f>OBV!H906</f>
        <v>CONFIRMED BULLISH</v>
      </c>
      <c r="M906" s="8">
        <f t="shared" si="140"/>
        <v>0</v>
      </c>
      <c r="N906" s="8">
        <f t="shared" si="141"/>
        <v>100</v>
      </c>
      <c r="O906" s="8">
        <f t="shared" si="142"/>
        <v>50</v>
      </c>
      <c r="P906" s="8">
        <f t="shared" si="143"/>
        <v>100</v>
      </c>
      <c r="Q906" s="9">
        <f t="shared" si="144"/>
        <v>57.5</v>
      </c>
      <c r="R906" s="9">
        <f t="shared" si="145"/>
        <v>62.5</v>
      </c>
      <c r="S906" s="9">
        <f t="shared" si="146"/>
        <v>72.5</v>
      </c>
      <c r="T906" s="9">
        <f t="shared" si="147"/>
        <v>62.5</v>
      </c>
      <c r="U906" s="8">
        <f t="shared" si="148"/>
        <v>64.166666666666671</v>
      </c>
      <c r="V906" s="8">
        <f t="shared" si="149"/>
        <v>63.75</v>
      </c>
    </row>
    <row r="907" spans="1:22" ht="13.5" x14ac:dyDescent="0.25">
      <c r="A907" s="3">
        <f>RSI!A907</f>
        <v>43630</v>
      </c>
      <c r="B907" s="2">
        <f>RSI!B907</f>
        <v>1.99</v>
      </c>
      <c r="C907" s="2">
        <f>RSI!I907</f>
        <v>73.305515139427342</v>
      </c>
      <c r="D907" s="2">
        <f>MACD!E907</f>
        <v>-0.1195467580721199</v>
      </c>
      <c r="E907" s="2">
        <f>MACD!F907</f>
        <v>-4.7621836426721381E-2</v>
      </c>
      <c r="F907" s="2">
        <f>'Moving Avg'!D907</f>
        <v>1.9239999999999999</v>
      </c>
      <c r="G907" s="2">
        <f>'Moving Avg'!F907</f>
        <v>1.7204999999999999</v>
      </c>
      <c r="H907" s="2">
        <f>'Moving Avg'!G907</f>
        <v>1.7100000000000002</v>
      </c>
      <c r="I907" s="2">
        <f>'Moving Avg'!H907</f>
        <v>1.6194</v>
      </c>
      <c r="J907" s="6" t="str">
        <f>OBV!F907</f>
        <v>BULLISH</v>
      </c>
      <c r="K907" s="6" t="str">
        <f>OBV!G907</f>
        <v>STRONG</v>
      </c>
      <c r="L907" s="6" t="str">
        <f>OBV!H907</f>
        <v>CONFIRMED BULLISH</v>
      </c>
      <c r="M907" s="8">
        <f t="shared" si="140"/>
        <v>0</v>
      </c>
      <c r="N907" s="8">
        <f t="shared" si="141"/>
        <v>100</v>
      </c>
      <c r="O907" s="8">
        <f t="shared" si="142"/>
        <v>50</v>
      </c>
      <c r="P907" s="8">
        <f t="shared" si="143"/>
        <v>100</v>
      </c>
      <c r="Q907" s="9">
        <f t="shared" si="144"/>
        <v>57.5</v>
      </c>
      <c r="R907" s="9">
        <f t="shared" si="145"/>
        <v>62.5</v>
      </c>
      <c r="S907" s="9">
        <f t="shared" si="146"/>
        <v>72.5</v>
      </c>
      <c r="T907" s="9">
        <f t="shared" si="147"/>
        <v>62.5</v>
      </c>
      <c r="U907" s="8">
        <f t="shared" si="148"/>
        <v>64.166666666666671</v>
      </c>
      <c r="V907" s="8">
        <f t="shared" si="149"/>
        <v>63.75</v>
      </c>
    </row>
    <row r="908" spans="1:22" ht="13.5" x14ac:dyDescent="0.25">
      <c r="A908" s="3">
        <f>RSI!A908</f>
        <v>43633</v>
      </c>
      <c r="B908" s="2">
        <f>RSI!B908</f>
        <v>2.0499999999999998</v>
      </c>
      <c r="C908" s="2">
        <f>RSI!I908</f>
        <v>76.269529670121557</v>
      </c>
      <c r="D908" s="2">
        <f>MACD!E908</f>
        <v>-0.14332338898947583</v>
      </c>
      <c r="E908" s="2">
        <f>MACD!F908</f>
        <v>-6.6762146939272266E-2</v>
      </c>
      <c r="F908" s="2">
        <f>'Moving Avg'!D908</f>
        <v>1.9659999999999997</v>
      </c>
      <c r="G908" s="2">
        <f>'Moving Avg'!F908</f>
        <v>1.7409999999999997</v>
      </c>
      <c r="H908" s="2">
        <f>'Moving Avg'!G908</f>
        <v>1.7186000000000003</v>
      </c>
      <c r="I908" s="2">
        <f>'Moving Avg'!H908</f>
        <v>1.6214500000000001</v>
      </c>
      <c r="J908" s="6" t="str">
        <f>OBV!F908</f>
        <v>BULLISH</v>
      </c>
      <c r="K908" s="6" t="str">
        <f>OBV!G908</f>
        <v>STRONG</v>
      </c>
      <c r="L908" s="6" t="str">
        <f>OBV!H908</f>
        <v>CONFIRMED BULLISH</v>
      </c>
      <c r="M908" s="8">
        <f t="shared" si="140"/>
        <v>0</v>
      </c>
      <c r="N908" s="8">
        <f t="shared" si="141"/>
        <v>100</v>
      </c>
      <c r="O908" s="8">
        <f t="shared" si="142"/>
        <v>50</v>
      </c>
      <c r="P908" s="8">
        <f t="shared" si="143"/>
        <v>100</v>
      </c>
      <c r="Q908" s="9">
        <f t="shared" si="144"/>
        <v>57.5</v>
      </c>
      <c r="R908" s="9">
        <f t="shared" si="145"/>
        <v>62.5</v>
      </c>
      <c r="S908" s="9">
        <f t="shared" si="146"/>
        <v>72.5</v>
      </c>
      <c r="T908" s="9">
        <f t="shared" si="147"/>
        <v>62.5</v>
      </c>
      <c r="U908" s="8">
        <f t="shared" si="148"/>
        <v>64.166666666666671</v>
      </c>
      <c r="V908" s="8">
        <f t="shared" si="149"/>
        <v>63.75</v>
      </c>
    </row>
    <row r="909" spans="1:22" ht="13.5" x14ac:dyDescent="0.25">
      <c r="A909" s="3">
        <f>RSI!A909</f>
        <v>43634</v>
      </c>
      <c r="B909" s="2">
        <f>RSI!B909</f>
        <v>2.09</v>
      </c>
      <c r="C909" s="2">
        <f>RSI!I909</f>
        <v>78.021587842465379</v>
      </c>
      <c r="D909" s="2">
        <f>MACD!E909</f>
        <v>-0.16191393014706823</v>
      </c>
      <c r="E909" s="2">
        <f>MACD!F909</f>
        <v>-8.5792503580831458E-2</v>
      </c>
      <c r="F909" s="2">
        <f>'Moving Avg'!D909</f>
        <v>2.008</v>
      </c>
      <c r="G909" s="2">
        <f>'Moving Avg'!F909</f>
        <v>1.7654999999999994</v>
      </c>
      <c r="H909" s="2">
        <f>'Moving Avg'!G909</f>
        <v>1.7276000000000005</v>
      </c>
      <c r="I909" s="2">
        <f>'Moving Avg'!H909</f>
        <v>1.6238500000000002</v>
      </c>
      <c r="J909" s="6" t="str">
        <f>OBV!F909</f>
        <v>BULLISH</v>
      </c>
      <c r="K909" s="6" t="str">
        <f>OBV!G909</f>
        <v>STRONG</v>
      </c>
      <c r="L909" s="6" t="str">
        <f>OBV!H909</f>
        <v>CONFIRMED BULLISH</v>
      </c>
      <c r="M909" s="8">
        <f t="shared" si="140"/>
        <v>0</v>
      </c>
      <c r="N909" s="8">
        <f t="shared" si="141"/>
        <v>100</v>
      </c>
      <c r="O909" s="8">
        <f t="shared" si="142"/>
        <v>50</v>
      </c>
      <c r="P909" s="8">
        <f t="shared" si="143"/>
        <v>100</v>
      </c>
      <c r="Q909" s="9">
        <f t="shared" si="144"/>
        <v>57.5</v>
      </c>
      <c r="R909" s="9">
        <f t="shared" si="145"/>
        <v>62.5</v>
      </c>
      <c r="S909" s="9">
        <f t="shared" si="146"/>
        <v>72.5</v>
      </c>
      <c r="T909" s="9">
        <f t="shared" si="147"/>
        <v>62.5</v>
      </c>
      <c r="U909" s="8">
        <f t="shared" si="148"/>
        <v>64.166666666666671</v>
      </c>
      <c r="V909" s="8">
        <f t="shared" si="149"/>
        <v>63.75</v>
      </c>
    </row>
    <row r="910" spans="1:22" ht="13.5" x14ac:dyDescent="0.25">
      <c r="A910" s="3">
        <f>RSI!A910</f>
        <v>43635</v>
      </c>
      <c r="B910" s="2">
        <f>RSI!B910</f>
        <v>2.14</v>
      </c>
      <c r="C910" s="2">
        <f>RSI!I910</f>
        <v>80.008514924160167</v>
      </c>
      <c r="D910" s="2">
        <f>MACD!E910</f>
        <v>-0.17543171675034341</v>
      </c>
      <c r="E910" s="2">
        <f>MACD!F910</f>
        <v>-0.10372034621473386</v>
      </c>
      <c r="F910" s="2">
        <f>'Moving Avg'!D910</f>
        <v>2.0499999999999998</v>
      </c>
      <c r="G910" s="2">
        <f>'Moving Avg'!F910</f>
        <v>1.7905000000000002</v>
      </c>
      <c r="H910" s="2">
        <f>'Moving Avg'!G910</f>
        <v>1.7374000000000003</v>
      </c>
      <c r="I910" s="2">
        <f>'Moving Avg'!H910</f>
        <v>1.6262999999999999</v>
      </c>
      <c r="J910" s="6" t="str">
        <f>OBV!F910</f>
        <v>BULLISH</v>
      </c>
      <c r="K910" s="6" t="str">
        <f>OBV!G910</f>
        <v>STRONG</v>
      </c>
      <c r="L910" s="6" t="str">
        <f>OBV!H910</f>
        <v>CONFIRMED BULLISH</v>
      </c>
      <c r="M910" s="8">
        <f t="shared" si="140"/>
        <v>0</v>
      </c>
      <c r="N910" s="8">
        <f t="shared" si="141"/>
        <v>100</v>
      </c>
      <c r="O910" s="8">
        <f t="shared" si="142"/>
        <v>50</v>
      </c>
      <c r="P910" s="8">
        <f t="shared" si="143"/>
        <v>100</v>
      </c>
      <c r="Q910" s="9">
        <f t="shared" si="144"/>
        <v>57.5</v>
      </c>
      <c r="R910" s="9">
        <f t="shared" si="145"/>
        <v>62.5</v>
      </c>
      <c r="S910" s="9">
        <f t="shared" si="146"/>
        <v>72.5</v>
      </c>
      <c r="T910" s="9">
        <f t="shared" si="147"/>
        <v>62.5</v>
      </c>
      <c r="U910" s="8">
        <f t="shared" si="148"/>
        <v>64.166666666666671</v>
      </c>
      <c r="V910" s="8">
        <f t="shared" si="149"/>
        <v>63.75</v>
      </c>
    </row>
    <row r="911" spans="1:22" ht="13.5" x14ac:dyDescent="0.25">
      <c r="A911" s="3">
        <f>RSI!A911</f>
        <v>43636</v>
      </c>
      <c r="B911" s="2">
        <f>RSI!B911</f>
        <v>2.23</v>
      </c>
      <c r="C911" s="2">
        <f>RSI!I911</f>
        <v>82.989500477930875</v>
      </c>
      <c r="D911" s="2">
        <f>MACD!E911</f>
        <v>-0.18778403711757785</v>
      </c>
      <c r="E911" s="2">
        <f>MACD!F911</f>
        <v>-0.12053308439530266</v>
      </c>
      <c r="F911" s="2">
        <f>'Moving Avg'!D911</f>
        <v>2.1</v>
      </c>
      <c r="G911" s="2">
        <f>'Moving Avg'!F911</f>
        <v>1.8199999999999998</v>
      </c>
      <c r="H911" s="2">
        <f>'Moving Avg'!G911</f>
        <v>1.7490000000000006</v>
      </c>
      <c r="I911" s="2">
        <f>'Moving Avg'!H911</f>
        <v>1.6292500000000001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  <c r="M911" s="8">
        <f t="shared" si="140"/>
        <v>0</v>
      </c>
      <c r="N911" s="8">
        <f t="shared" si="141"/>
        <v>100</v>
      </c>
      <c r="O911" s="8">
        <f t="shared" si="142"/>
        <v>50</v>
      </c>
      <c r="P911" s="8">
        <f t="shared" si="143"/>
        <v>100</v>
      </c>
      <c r="Q911" s="9">
        <f t="shared" si="144"/>
        <v>57.5</v>
      </c>
      <c r="R911" s="9">
        <f t="shared" si="145"/>
        <v>62.5</v>
      </c>
      <c r="S911" s="9">
        <f t="shared" si="146"/>
        <v>72.5</v>
      </c>
      <c r="T911" s="9">
        <f t="shared" si="147"/>
        <v>62.5</v>
      </c>
      <c r="U911" s="8">
        <f t="shared" si="148"/>
        <v>64.166666666666671</v>
      </c>
      <c r="V911" s="8">
        <f t="shared" si="149"/>
        <v>63.75</v>
      </c>
    </row>
    <row r="912" spans="1:22" ht="13.5" x14ac:dyDescent="0.25">
      <c r="A912" s="3">
        <f>RSI!A912</f>
        <v>43637</v>
      </c>
      <c r="B912" s="2">
        <f>RSI!B912</f>
        <v>2.29</v>
      </c>
      <c r="C912" s="2">
        <f>RSI!I912</f>
        <v>84.634462910027878</v>
      </c>
      <c r="D912" s="2">
        <f>MACD!E912</f>
        <v>-0.19423917088543874</v>
      </c>
      <c r="E912" s="2">
        <f>MACD!F912</f>
        <v>-0.13527430169332988</v>
      </c>
      <c r="F912" s="2">
        <f>'Moving Avg'!D912</f>
        <v>2.16</v>
      </c>
      <c r="G912" s="2">
        <f>'Moving Avg'!F912</f>
        <v>1.8544999999999998</v>
      </c>
      <c r="H912" s="2">
        <f>'Moving Avg'!G912</f>
        <v>1.7618000000000007</v>
      </c>
      <c r="I912" s="2">
        <f>'Moving Avg'!H912</f>
        <v>1.6327</v>
      </c>
      <c r="J912" s="6" t="str">
        <f>OBV!F912</f>
        <v>BULLISH</v>
      </c>
      <c r="K912" s="6" t="str">
        <f>OBV!G912</f>
        <v>STRONG</v>
      </c>
      <c r="L912" s="6" t="str">
        <f>OBV!H912</f>
        <v>CONFIRMED BULLISH</v>
      </c>
      <c r="M912" s="8">
        <f t="shared" si="140"/>
        <v>0</v>
      </c>
      <c r="N912" s="8">
        <f t="shared" si="141"/>
        <v>100</v>
      </c>
      <c r="O912" s="8">
        <f t="shared" si="142"/>
        <v>50</v>
      </c>
      <c r="P912" s="8">
        <f t="shared" si="143"/>
        <v>100</v>
      </c>
      <c r="Q912" s="9">
        <f t="shared" si="144"/>
        <v>57.5</v>
      </c>
      <c r="R912" s="9">
        <f t="shared" si="145"/>
        <v>62.5</v>
      </c>
      <c r="S912" s="9">
        <f t="shared" si="146"/>
        <v>72.5</v>
      </c>
      <c r="T912" s="9">
        <f t="shared" si="147"/>
        <v>62.5</v>
      </c>
      <c r="U912" s="8">
        <f t="shared" si="148"/>
        <v>64.166666666666671</v>
      </c>
      <c r="V912" s="8">
        <f t="shared" si="149"/>
        <v>63.75</v>
      </c>
    </row>
    <row r="913" spans="1:22" ht="13.5" x14ac:dyDescent="0.25">
      <c r="A913" s="3">
        <f>RSI!A913</f>
        <v>43640</v>
      </c>
      <c r="B913" s="2">
        <f>RSI!B913</f>
        <v>2.33</v>
      </c>
      <c r="C913" s="2">
        <f>RSI!I913</f>
        <v>85.631999158223124</v>
      </c>
      <c r="D913" s="2">
        <f>MACD!E913</f>
        <v>-0.20517422815786057</v>
      </c>
      <c r="E913" s="2">
        <f>MACD!F913</f>
        <v>-0.14925428698623602</v>
      </c>
      <c r="F913" s="2">
        <f>'Moving Avg'!D913</f>
        <v>2.2160000000000002</v>
      </c>
      <c r="G913" s="2">
        <f>'Moving Avg'!F913</f>
        <v>1.8929999999999996</v>
      </c>
      <c r="H913" s="2">
        <f>'Moving Avg'!G913</f>
        <v>1.7754000000000008</v>
      </c>
      <c r="I913" s="2">
        <f>'Moving Avg'!H913</f>
        <v>1.6363500000000002</v>
      </c>
      <c r="J913" s="6" t="str">
        <f>OBV!F913</f>
        <v>BULLISH</v>
      </c>
      <c r="K913" s="6" t="str">
        <f>OBV!G913</f>
        <v>STRONG</v>
      </c>
      <c r="L913" s="6" t="str">
        <f>OBV!H913</f>
        <v>CONFIRMED BULLISH</v>
      </c>
      <c r="M913" s="8">
        <f t="shared" si="140"/>
        <v>0</v>
      </c>
      <c r="N913" s="8">
        <f t="shared" si="141"/>
        <v>100</v>
      </c>
      <c r="O913" s="8">
        <f t="shared" si="142"/>
        <v>50</v>
      </c>
      <c r="P913" s="8">
        <f t="shared" si="143"/>
        <v>100</v>
      </c>
      <c r="Q913" s="9">
        <f t="shared" si="144"/>
        <v>57.5</v>
      </c>
      <c r="R913" s="9">
        <f t="shared" si="145"/>
        <v>62.5</v>
      </c>
      <c r="S913" s="9">
        <f t="shared" si="146"/>
        <v>72.5</v>
      </c>
      <c r="T913" s="9">
        <f t="shared" si="147"/>
        <v>62.5</v>
      </c>
      <c r="U913" s="8">
        <f t="shared" si="148"/>
        <v>64.166666666666671</v>
      </c>
      <c r="V913" s="8">
        <f t="shared" si="149"/>
        <v>63.75</v>
      </c>
    </row>
    <row r="914" spans="1:22" ht="13.5" x14ac:dyDescent="0.25">
      <c r="A914" s="3">
        <f>RSI!A914</f>
        <v>43641</v>
      </c>
      <c r="B914" s="2">
        <f>RSI!B914</f>
        <v>2.27</v>
      </c>
      <c r="C914" s="2">
        <f>RSI!I914</f>
        <v>77.504044884162539</v>
      </c>
      <c r="D914" s="2">
        <f>MACD!E914</f>
        <v>-0.20638916786522388</v>
      </c>
      <c r="E914" s="2">
        <f>MACD!F914</f>
        <v>-0.1606812631620336</v>
      </c>
      <c r="F914" s="2">
        <f>'Moving Avg'!D914</f>
        <v>2.2519999999999998</v>
      </c>
      <c r="G914" s="2">
        <f>'Moving Avg'!F914</f>
        <v>1.9285000000000001</v>
      </c>
      <c r="H914" s="2">
        <f>'Moving Avg'!G914</f>
        <v>1.7878000000000005</v>
      </c>
      <c r="I914" s="2">
        <f>'Moving Avg'!H914</f>
        <v>1.6397499999999996</v>
      </c>
      <c r="J914" s="6" t="str">
        <f>OBV!F914</f>
        <v>BULLISH</v>
      </c>
      <c r="K914" s="6" t="str">
        <f>OBV!G914</f>
        <v>STRONG</v>
      </c>
      <c r="L914" s="6" t="str">
        <f>OBV!H914</f>
        <v>CONFIRMED BULLISH</v>
      </c>
      <c r="M914" s="8">
        <f t="shared" si="140"/>
        <v>0</v>
      </c>
      <c r="N914" s="8">
        <f t="shared" si="141"/>
        <v>100</v>
      </c>
      <c r="O914" s="8">
        <f t="shared" si="142"/>
        <v>50</v>
      </c>
      <c r="P914" s="8">
        <f t="shared" si="143"/>
        <v>100</v>
      </c>
      <c r="Q914" s="9">
        <f t="shared" si="144"/>
        <v>57.5</v>
      </c>
      <c r="R914" s="9">
        <f t="shared" si="145"/>
        <v>62.5</v>
      </c>
      <c r="S914" s="9">
        <f t="shared" si="146"/>
        <v>72.5</v>
      </c>
      <c r="T914" s="9">
        <f t="shared" si="147"/>
        <v>62.5</v>
      </c>
      <c r="U914" s="8">
        <f t="shared" si="148"/>
        <v>64.166666666666671</v>
      </c>
      <c r="V914" s="8">
        <f t="shared" si="149"/>
        <v>63.75</v>
      </c>
    </row>
    <row r="915" spans="1:22" ht="13.5" x14ac:dyDescent="0.25">
      <c r="A915" s="3">
        <f>RSI!A915</f>
        <v>43642</v>
      </c>
      <c r="B915" s="2">
        <f>RSI!B915</f>
        <v>2.25</v>
      </c>
      <c r="C915" s="2">
        <f>RSI!I915</f>
        <v>74.950274620630211</v>
      </c>
      <c r="D915" s="2">
        <f>MACD!E915</f>
        <v>-0.20025968566597641</v>
      </c>
      <c r="E915" s="2">
        <f>MACD!F915</f>
        <v>-0.16859694766282218</v>
      </c>
      <c r="F915" s="2">
        <f>'Moving Avg'!D915</f>
        <v>2.274</v>
      </c>
      <c r="G915" s="2">
        <f>'Moving Avg'!F915</f>
        <v>1.9609999999999999</v>
      </c>
      <c r="H915" s="2">
        <f>'Moving Avg'!G915</f>
        <v>1.8006000000000006</v>
      </c>
      <c r="I915" s="2">
        <f>'Moving Avg'!H915</f>
        <v>1.6429</v>
      </c>
      <c r="J915" s="6" t="str">
        <f>OBV!F915</f>
        <v>BULLISH</v>
      </c>
      <c r="K915" s="6" t="str">
        <f>OBV!G915</f>
        <v>STRONG</v>
      </c>
      <c r="L915" s="6" t="str">
        <f>OBV!H915</f>
        <v>CONFIRMED BULLISH</v>
      </c>
      <c r="M915" s="8">
        <f t="shared" si="140"/>
        <v>0</v>
      </c>
      <c r="N915" s="8">
        <f t="shared" si="141"/>
        <v>100</v>
      </c>
      <c r="O915" s="8">
        <f t="shared" si="142"/>
        <v>50</v>
      </c>
      <c r="P915" s="8">
        <f t="shared" si="143"/>
        <v>100</v>
      </c>
      <c r="Q915" s="9">
        <f t="shared" si="144"/>
        <v>57.5</v>
      </c>
      <c r="R915" s="9">
        <f t="shared" si="145"/>
        <v>62.5</v>
      </c>
      <c r="S915" s="9">
        <f t="shared" si="146"/>
        <v>72.5</v>
      </c>
      <c r="T915" s="9">
        <f t="shared" si="147"/>
        <v>62.5</v>
      </c>
      <c r="U915" s="8">
        <f t="shared" si="148"/>
        <v>64.166666666666671</v>
      </c>
      <c r="V915" s="8">
        <f t="shared" si="149"/>
        <v>63.75</v>
      </c>
    </row>
    <row r="916" spans="1:22" ht="13.5" x14ac:dyDescent="0.25">
      <c r="A916" s="3">
        <f>RSI!A916</f>
        <v>43643</v>
      </c>
      <c r="B916" s="2">
        <f>RSI!B916</f>
        <v>2.38</v>
      </c>
      <c r="C916" s="2">
        <f>RSI!I916</f>
        <v>79.645144154067452</v>
      </c>
      <c r="D916" s="2">
        <f>MACD!E916</f>
        <v>-0.19875926872165417</v>
      </c>
      <c r="E916" s="2">
        <f>MACD!F916</f>
        <v>-0.17462941187458858</v>
      </c>
      <c r="F916" s="2">
        <f>'Moving Avg'!D916</f>
        <v>2.3039999999999998</v>
      </c>
      <c r="G916" s="2">
        <f>'Moving Avg'!F916</f>
        <v>1.998</v>
      </c>
      <c r="H916" s="2">
        <f>'Moving Avg'!G916</f>
        <v>1.8152000000000006</v>
      </c>
      <c r="I916" s="2">
        <f>'Moving Avg'!H916</f>
        <v>1.6465000000000001</v>
      </c>
      <c r="J916" s="6" t="str">
        <f>OBV!F916</f>
        <v>BEARISH</v>
      </c>
      <c r="K916" s="6" t="str">
        <f>OBV!G916</f>
        <v>NEUTRAL</v>
      </c>
      <c r="L916" s="6" t="str">
        <f>OBV!H916</f>
        <v>BEARISH DIVERGENCE</v>
      </c>
      <c r="M916" s="8">
        <f t="shared" si="140"/>
        <v>0</v>
      </c>
      <c r="N916" s="8">
        <f t="shared" si="141"/>
        <v>100</v>
      </c>
      <c r="O916" s="8">
        <f t="shared" si="142"/>
        <v>50</v>
      </c>
      <c r="P916" s="8">
        <f t="shared" si="143"/>
        <v>16.5</v>
      </c>
      <c r="Q916" s="9">
        <f t="shared" si="144"/>
        <v>44.975000000000001</v>
      </c>
      <c r="R916" s="9">
        <f t="shared" si="145"/>
        <v>41.625</v>
      </c>
      <c r="S916" s="9">
        <f t="shared" si="146"/>
        <v>34.924999999999997</v>
      </c>
      <c r="T916" s="9">
        <f t="shared" si="147"/>
        <v>41.625</v>
      </c>
      <c r="U916" s="8">
        <f t="shared" si="148"/>
        <v>40.508333333333333</v>
      </c>
      <c r="V916" s="8">
        <f t="shared" si="149"/>
        <v>40.787499999999994</v>
      </c>
    </row>
    <row r="917" spans="1:22" ht="13.5" x14ac:dyDescent="0.25">
      <c r="A917" s="3">
        <f>RSI!A917</f>
        <v>43644</v>
      </c>
      <c r="B917" s="2">
        <f>RSI!B917</f>
        <v>2.4300000000000002</v>
      </c>
      <c r="C917" s="2">
        <f>RSI!I917</f>
        <v>81.111468637235646</v>
      </c>
      <c r="D917" s="2">
        <f>MACD!E917</f>
        <v>-0.20204231221289271</v>
      </c>
      <c r="E917" s="2">
        <f>MACD!F917</f>
        <v>-0.18011199194224942</v>
      </c>
      <c r="F917" s="2">
        <f>'Moving Avg'!D917</f>
        <v>2.3319999999999999</v>
      </c>
      <c r="G917" s="2">
        <f>'Moving Avg'!F917</f>
        <v>2.0354999999999999</v>
      </c>
      <c r="H917" s="2">
        <f>'Moving Avg'!G917</f>
        <v>1.8308000000000006</v>
      </c>
      <c r="I917" s="2">
        <f>'Moving Avg'!H917</f>
        <v>1.65055</v>
      </c>
      <c r="J917" s="6" t="str">
        <f>OBV!F917</f>
        <v>BEARISH</v>
      </c>
      <c r="K917" s="6" t="str">
        <f>OBV!G917</f>
        <v>WEAK</v>
      </c>
      <c r="L917" s="6" t="str">
        <f>OBV!H917</f>
        <v>BEARISH DIVERGENCE</v>
      </c>
      <c r="M917" s="8">
        <f t="shared" si="140"/>
        <v>0</v>
      </c>
      <c r="N917" s="8">
        <f t="shared" si="141"/>
        <v>100</v>
      </c>
      <c r="O917" s="8">
        <f t="shared" si="142"/>
        <v>50</v>
      </c>
      <c r="P917" s="8">
        <f t="shared" si="143"/>
        <v>0</v>
      </c>
      <c r="Q917" s="9">
        <f t="shared" si="144"/>
        <v>42.5</v>
      </c>
      <c r="R917" s="9">
        <f t="shared" si="145"/>
        <v>37.5</v>
      </c>
      <c r="S917" s="9">
        <f t="shared" si="146"/>
        <v>27.5</v>
      </c>
      <c r="T917" s="9">
        <f t="shared" si="147"/>
        <v>37.5</v>
      </c>
      <c r="U917" s="8">
        <f t="shared" si="148"/>
        <v>35.833333333333336</v>
      </c>
      <c r="V917" s="8">
        <f t="shared" si="149"/>
        <v>36.25</v>
      </c>
    </row>
    <row r="918" spans="1:22" ht="13.5" x14ac:dyDescent="0.25">
      <c r="A918" s="3">
        <f>RSI!A918</f>
        <v>43647</v>
      </c>
      <c r="B918" s="2">
        <f>RSI!B918</f>
        <v>2.36</v>
      </c>
      <c r="C918" s="2">
        <f>RSI!I918</f>
        <v>73.164934355016157</v>
      </c>
      <c r="D918" s="2">
        <f>MACD!E918</f>
        <v>-0.1929103113902122</v>
      </c>
      <c r="E918" s="2">
        <f>MACD!F918</f>
        <v>-0.182671655831842</v>
      </c>
      <c r="F918" s="2">
        <f>'Moving Avg'!D918</f>
        <v>2.3380000000000001</v>
      </c>
      <c r="G918" s="2">
        <f>'Moving Avg'!F918</f>
        <v>2.0720000000000001</v>
      </c>
      <c r="H918" s="2">
        <f>'Moving Avg'!G918</f>
        <v>1.8450000000000006</v>
      </c>
      <c r="I918" s="2">
        <f>'Moving Avg'!H918</f>
        <v>1.6541500000000002</v>
      </c>
      <c r="J918" s="6" t="str">
        <f>OBV!F918</f>
        <v>BEARISH</v>
      </c>
      <c r="K918" s="6" t="str">
        <f>OBV!G918</f>
        <v>WEAK</v>
      </c>
      <c r="L918" s="6" t="str">
        <f>OBV!H918</f>
        <v>BEARISH DIVERGENCE</v>
      </c>
      <c r="M918" s="8">
        <f t="shared" si="140"/>
        <v>0</v>
      </c>
      <c r="N918" s="8">
        <f t="shared" si="141"/>
        <v>45</v>
      </c>
      <c r="O918" s="8">
        <f t="shared" si="142"/>
        <v>50</v>
      </c>
      <c r="P918" s="8">
        <f t="shared" si="143"/>
        <v>0</v>
      </c>
      <c r="Q918" s="9">
        <f t="shared" si="144"/>
        <v>23.25</v>
      </c>
      <c r="R918" s="9">
        <f t="shared" si="145"/>
        <v>26.5</v>
      </c>
      <c r="S918" s="9">
        <f t="shared" si="146"/>
        <v>19.25</v>
      </c>
      <c r="T918" s="9">
        <f t="shared" si="147"/>
        <v>23.75</v>
      </c>
      <c r="U918" s="8">
        <f t="shared" si="148"/>
        <v>23</v>
      </c>
      <c r="V918" s="8">
        <f t="shared" si="149"/>
        <v>23.1875</v>
      </c>
    </row>
    <row r="919" spans="1:22" ht="13.5" x14ac:dyDescent="0.25">
      <c r="A919" s="3">
        <f>RSI!A919</f>
        <v>43648</v>
      </c>
      <c r="B919" s="2">
        <f>RSI!B919</f>
        <v>2.42</v>
      </c>
      <c r="C919" s="2">
        <f>RSI!I919</f>
        <v>75.390480127845422</v>
      </c>
      <c r="D919" s="2">
        <f>MACD!E919</f>
        <v>-0.18538056360731159</v>
      </c>
      <c r="E919" s="2">
        <f>MACD!F919</f>
        <v>-0.18321343738693593</v>
      </c>
      <c r="F919" s="2">
        <f>'Moving Avg'!D919</f>
        <v>2.3679999999999999</v>
      </c>
      <c r="G919" s="2">
        <f>'Moving Avg'!F919</f>
        <v>2.1094999999999997</v>
      </c>
      <c r="H919" s="2">
        <f>'Moving Avg'!G919</f>
        <v>1.8618000000000006</v>
      </c>
      <c r="I919" s="2">
        <f>'Moving Avg'!H919</f>
        <v>1.6580500000000002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  <c r="M919" s="8">
        <f t="shared" si="140"/>
        <v>0</v>
      </c>
      <c r="N919" s="8">
        <f t="shared" si="141"/>
        <v>45</v>
      </c>
      <c r="O919" s="8">
        <f t="shared" si="142"/>
        <v>50</v>
      </c>
      <c r="P919" s="8">
        <f t="shared" si="143"/>
        <v>16.5</v>
      </c>
      <c r="Q919" s="9">
        <f t="shared" si="144"/>
        <v>25.725000000000001</v>
      </c>
      <c r="R919" s="9">
        <f t="shared" si="145"/>
        <v>30.625</v>
      </c>
      <c r="S919" s="9">
        <f t="shared" si="146"/>
        <v>26.675000000000001</v>
      </c>
      <c r="T919" s="9">
        <f t="shared" si="147"/>
        <v>27.875</v>
      </c>
      <c r="U919" s="8">
        <f t="shared" si="148"/>
        <v>27.675000000000001</v>
      </c>
      <c r="V919" s="8">
        <f t="shared" si="149"/>
        <v>27.725000000000001</v>
      </c>
    </row>
    <row r="920" spans="1:22" ht="13.5" x14ac:dyDescent="0.25">
      <c r="A920" s="3">
        <f>RSI!A920</f>
        <v>43649</v>
      </c>
      <c r="B920" s="2">
        <f>RSI!B920</f>
        <v>2.35</v>
      </c>
      <c r="C920" s="2">
        <f>RSI!I920</f>
        <v>68.276144782167179</v>
      </c>
      <c r="D920" s="2">
        <f>MACD!E920</f>
        <v>-0.16825178043145161</v>
      </c>
      <c r="E920" s="2">
        <f>MACD!F920</f>
        <v>-0.18022110599583907</v>
      </c>
      <c r="F920" s="2">
        <f>'Moving Avg'!D920</f>
        <v>2.3879999999999999</v>
      </c>
      <c r="G920" s="2">
        <f>'Moving Avg'!F920</f>
        <v>2.141</v>
      </c>
      <c r="H920" s="2">
        <f>'Moving Avg'!G920</f>
        <v>1.8768000000000002</v>
      </c>
      <c r="I920" s="2">
        <f>'Moving Avg'!H920</f>
        <v>1.6618000000000004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  <c r="M920" s="8">
        <f t="shared" si="140"/>
        <v>25</v>
      </c>
      <c r="N920" s="8">
        <f t="shared" si="141"/>
        <v>0</v>
      </c>
      <c r="O920" s="8">
        <f t="shared" si="142"/>
        <v>50</v>
      </c>
      <c r="P920" s="8">
        <f t="shared" si="143"/>
        <v>100</v>
      </c>
      <c r="Q920" s="9">
        <f t="shared" si="144"/>
        <v>31.25</v>
      </c>
      <c r="R920" s="9">
        <f t="shared" si="145"/>
        <v>47.5</v>
      </c>
      <c r="S920" s="9">
        <f t="shared" si="146"/>
        <v>61.25</v>
      </c>
      <c r="T920" s="9">
        <f t="shared" si="147"/>
        <v>43.75</v>
      </c>
      <c r="U920" s="8">
        <f t="shared" si="148"/>
        <v>46.666666666666664</v>
      </c>
      <c r="V920" s="8">
        <f t="shared" si="149"/>
        <v>45.9375</v>
      </c>
    </row>
    <row r="921" spans="1:22" ht="13.5" x14ac:dyDescent="0.25">
      <c r="A921" s="3">
        <f>RSI!A921</f>
        <v>43650</v>
      </c>
      <c r="B921" s="2">
        <f>RSI!B921</f>
        <v>2.2799999999999998</v>
      </c>
      <c r="C921" s="2">
        <f>RSI!I921</f>
        <v>61.977638968658475</v>
      </c>
      <c r="D921" s="2">
        <f>MACD!E921</f>
        <v>-0.13627621776738552</v>
      </c>
      <c r="E921" s="2">
        <f>MACD!F921</f>
        <v>-0.17143212835014837</v>
      </c>
      <c r="F921" s="2">
        <f>'Moving Avg'!D921</f>
        <v>2.3679999999999999</v>
      </c>
      <c r="G921" s="2">
        <f>'Moving Avg'!F921</f>
        <v>2.1665000000000001</v>
      </c>
      <c r="H921" s="2">
        <f>'Moving Avg'!G921</f>
        <v>1.8908000000000005</v>
      </c>
      <c r="I921" s="2">
        <f>'Moving Avg'!H921</f>
        <v>1.6654000000000004</v>
      </c>
      <c r="J921" s="6" t="str">
        <f>OBV!F921</f>
        <v>BULLISH</v>
      </c>
      <c r="K921" s="6" t="str">
        <f>OBV!G921</f>
        <v>NEUTRAL</v>
      </c>
      <c r="L921" s="6" t="str">
        <f>OBV!H921</f>
        <v>BULLISH DIVERGENCE</v>
      </c>
      <c r="M921" s="8">
        <f t="shared" si="140"/>
        <v>25</v>
      </c>
      <c r="N921" s="8">
        <f t="shared" si="141"/>
        <v>0</v>
      </c>
      <c r="O921" s="8">
        <f t="shared" si="142"/>
        <v>50</v>
      </c>
      <c r="P921" s="8">
        <f t="shared" si="143"/>
        <v>66.5</v>
      </c>
      <c r="Q921" s="9">
        <f t="shared" si="144"/>
        <v>26.225000000000001</v>
      </c>
      <c r="R921" s="9">
        <f t="shared" si="145"/>
        <v>39.125</v>
      </c>
      <c r="S921" s="9">
        <f t="shared" si="146"/>
        <v>46.174999999999997</v>
      </c>
      <c r="T921" s="9">
        <f t="shared" si="147"/>
        <v>35.375</v>
      </c>
      <c r="U921" s="8">
        <f t="shared" si="148"/>
        <v>37.174999999999997</v>
      </c>
      <c r="V921" s="8">
        <f t="shared" si="149"/>
        <v>36.724999999999994</v>
      </c>
    </row>
    <row r="922" spans="1:22" ht="13.5" x14ac:dyDescent="0.25">
      <c r="A922" s="3">
        <f>RSI!A922</f>
        <v>43651</v>
      </c>
      <c r="B922" s="2">
        <f>RSI!B922</f>
        <v>2.27</v>
      </c>
      <c r="C922" s="2">
        <f>RSI!I922</f>
        <v>61.110337918082543</v>
      </c>
      <c r="D922" s="2">
        <f>MACD!E922</f>
        <v>-0.10026942402468508</v>
      </c>
      <c r="E922" s="2">
        <f>MACD!F922</f>
        <v>-0.15719958748505572</v>
      </c>
      <c r="F922" s="2">
        <f>'Moving Avg'!D922</f>
        <v>2.3359999999999994</v>
      </c>
      <c r="G922" s="2">
        <f>'Moving Avg'!F922</f>
        <v>2.1880000000000002</v>
      </c>
      <c r="H922" s="2">
        <f>'Moving Avg'!G922</f>
        <v>1.9038000000000002</v>
      </c>
      <c r="I922" s="2">
        <f>'Moving Avg'!H922</f>
        <v>1.6691500000000006</v>
      </c>
      <c r="J922" s="6" t="str">
        <f>OBV!F922</f>
        <v>BEARISH</v>
      </c>
      <c r="K922" s="6" t="str">
        <f>OBV!G922</f>
        <v>WEAK</v>
      </c>
      <c r="L922" s="6" t="str">
        <f>OBV!H922</f>
        <v>CONFIRMED BEARISH</v>
      </c>
      <c r="M922" s="8">
        <f t="shared" si="140"/>
        <v>25</v>
      </c>
      <c r="N922" s="8">
        <f t="shared" si="141"/>
        <v>0</v>
      </c>
      <c r="O922" s="8">
        <f t="shared" si="142"/>
        <v>50</v>
      </c>
      <c r="P922" s="8">
        <f t="shared" si="143"/>
        <v>0</v>
      </c>
      <c r="Q922" s="9">
        <f t="shared" si="144"/>
        <v>16.25</v>
      </c>
      <c r="R922" s="9">
        <f t="shared" si="145"/>
        <v>22.5</v>
      </c>
      <c r="S922" s="9">
        <f t="shared" si="146"/>
        <v>16.25</v>
      </c>
      <c r="T922" s="9">
        <f t="shared" si="147"/>
        <v>18.75</v>
      </c>
      <c r="U922" s="8">
        <f t="shared" si="148"/>
        <v>18.333333333333332</v>
      </c>
      <c r="V922" s="8">
        <f t="shared" si="149"/>
        <v>18.4375</v>
      </c>
    </row>
    <row r="923" spans="1:22" ht="13.5" x14ac:dyDescent="0.25">
      <c r="A923" s="3">
        <f>RSI!A923</f>
        <v>43654</v>
      </c>
      <c r="B923" s="2">
        <f>RSI!B923</f>
        <v>2.3199999999999998</v>
      </c>
      <c r="C923" s="2">
        <f>RSI!I923</f>
        <v>63.835381313589075</v>
      </c>
      <c r="D923" s="2">
        <f>MACD!E923</f>
        <v>-6.8238238909752447E-2</v>
      </c>
      <c r="E923" s="2">
        <f>MACD!F923</f>
        <v>-0.13940731776999507</v>
      </c>
      <c r="F923" s="2">
        <f>'Moving Avg'!D923</f>
        <v>2.3279999999999998</v>
      </c>
      <c r="G923" s="2">
        <f>'Moving Avg'!F923</f>
        <v>2.2120000000000002</v>
      </c>
      <c r="H923" s="2">
        <f>'Moving Avg'!G923</f>
        <v>1.9182000000000001</v>
      </c>
      <c r="I923" s="2">
        <f>'Moving Avg'!H923</f>
        <v>1.6731500000000006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  <c r="M923" s="8">
        <f t="shared" si="140"/>
        <v>25</v>
      </c>
      <c r="N923" s="8">
        <f t="shared" si="141"/>
        <v>0</v>
      </c>
      <c r="O923" s="8">
        <f t="shared" si="142"/>
        <v>50</v>
      </c>
      <c r="P923" s="8">
        <f t="shared" si="143"/>
        <v>0</v>
      </c>
      <c r="Q923" s="9">
        <f t="shared" si="144"/>
        <v>16.25</v>
      </c>
      <c r="R923" s="9">
        <f t="shared" si="145"/>
        <v>22.5</v>
      </c>
      <c r="S923" s="9">
        <f t="shared" si="146"/>
        <v>16.25</v>
      </c>
      <c r="T923" s="9">
        <f t="shared" si="147"/>
        <v>18.75</v>
      </c>
      <c r="U923" s="8">
        <f t="shared" si="148"/>
        <v>18.333333333333332</v>
      </c>
      <c r="V923" s="8">
        <f t="shared" si="149"/>
        <v>18.4375</v>
      </c>
    </row>
    <row r="924" spans="1:22" ht="13.5" x14ac:dyDescent="0.25">
      <c r="A924" s="3">
        <f>RSI!A924</f>
        <v>43655</v>
      </c>
      <c r="B924" s="2">
        <f>RSI!B924</f>
        <v>2.25</v>
      </c>
      <c r="C924" s="2">
        <f>RSI!I924</f>
        <v>57.735836395719822</v>
      </c>
      <c r="D924" s="2">
        <f>MACD!E924</f>
        <v>-4.6296561239537404E-2</v>
      </c>
      <c r="E924" s="2">
        <f>MACD!F924</f>
        <v>-0.12078516646390354</v>
      </c>
      <c r="F924" s="2">
        <f>'Moving Avg'!D924</f>
        <v>2.294</v>
      </c>
      <c r="G924" s="2">
        <f>'Moving Avg'!F924</f>
        <v>2.2305000000000001</v>
      </c>
      <c r="H924" s="2">
        <f>'Moving Avg'!G924</f>
        <v>1.9306000000000003</v>
      </c>
      <c r="I924" s="2">
        <f>'Moving Avg'!H924</f>
        <v>1.6768500000000006</v>
      </c>
      <c r="J924" s="6" t="str">
        <f>OBV!F924</f>
        <v>BEARISH</v>
      </c>
      <c r="K924" s="6" t="str">
        <f>OBV!G924</f>
        <v>WEAK</v>
      </c>
      <c r="L924" s="6" t="str">
        <f>OBV!H924</f>
        <v>CONFIRMED BEARISH</v>
      </c>
      <c r="M924" s="8">
        <f t="shared" si="140"/>
        <v>25</v>
      </c>
      <c r="N924" s="8">
        <f t="shared" si="141"/>
        <v>0</v>
      </c>
      <c r="O924" s="8">
        <f t="shared" si="142"/>
        <v>50</v>
      </c>
      <c r="P924" s="8">
        <f t="shared" si="143"/>
        <v>0</v>
      </c>
      <c r="Q924" s="9">
        <f t="shared" si="144"/>
        <v>16.25</v>
      </c>
      <c r="R924" s="9">
        <f t="shared" si="145"/>
        <v>22.5</v>
      </c>
      <c r="S924" s="9">
        <f t="shared" si="146"/>
        <v>16.25</v>
      </c>
      <c r="T924" s="9">
        <f t="shared" si="147"/>
        <v>18.75</v>
      </c>
      <c r="U924" s="8">
        <f t="shared" si="148"/>
        <v>18.333333333333332</v>
      </c>
      <c r="V924" s="8">
        <f t="shared" si="149"/>
        <v>18.4375</v>
      </c>
    </row>
    <row r="925" spans="1:22" ht="13.5" x14ac:dyDescent="0.25">
      <c r="A925" s="3">
        <f>RSI!A925</f>
        <v>43656</v>
      </c>
      <c r="B925" s="2">
        <f>RSI!B925</f>
        <v>2.25</v>
      </c>
      <c r="C925" s="2">
        <f>RSI!I925</f>
        <v>57.735836395719815</v>
      </c>
      <c r="D925" s="2">
        <f>MACD!E925</f>
        <v>-3.1427194845613737E-2</v>
      </c>
      <c r="E925" s="2">
        <f>MACD!F925</f>
        <v>-0.10291357214024559</v>
      </c>
      <c r="F925" s="2">
        <f>'Moving Avg'!D925</f>
        <v>2.274</v>
      </c>
      <c r="G925" s="2">
        <f>'Moving Avg'!F925</f>
        <v>2.2465000000000002</v>
      </c>
      <c r="H925" s="2">
        <f>'Moving Avg'!G925</f>
        <v>1.9422000000000004</v>
      </c>
      <c r="I925" s="2">
        <f>'Moving Avg'!H925</f>
        <v>1.6801500000000005</v>
      </c>
      <c r="J925" s="6" t="str">
        <f>OBV!F925</f>
        <v>BEARISH</v>
      </c>
      <c r="K925" s="6" t="str">
        <f>OBV!G925</f>
        <v>WEAK</v>
      </c>
      <c r="L925" s="6" t="str">
        <f>OBV!H925</f>
        <v>CONFIRMED BEARISH</v>
      </c>
      <c r="M925" s="8">
        <f t="shared" si="140"/>
        <v>25</v>
      </c>
      <c r="N925" s="8">
        <f t="shared" si="141"/>
        <v>0</v>
      </c>
      <c r="O925" s="8">
        <f t="shared" si="142"/>
        <v>50</v>
      </c>
      <c r="P925" s="8">
        <f t="shared" si="143"/>
        <v>0</v>
      </c>
      <c r="Q925" s="9">
        <f t="shared" si="144"/>
        <v>16.25</v>
      </c>
      <c r="R925" s="9">
        <f t="shared" si="145"/>
        <v>22.5</v>
      </c>
      <c r="S925" s="9">
        <f t="shared" si="146"/>
        <v>16.25</v>
      </c>
      <c r="T925" s="9">
        <f t="shared" si="147"/>
        <v>18.75</v>
      </c>
      <c r="U925" s="8">
        <f t="shared" si="148"/>
        <v>18.333333333333332</v>
      </c>
      <c r="V925" s="8">
        <f t="shared" si="149"/>
        <v>18.4375</v>
      </c>
    </row>
    <row r="926" spans="1:22" ht="13.5" x14ac:dyDescent="0.25">
      <c r="A926" s="3">
        <f>RSI!A926</f>
        <v>43657</v>
      </c>
      <c r="B926" s="2">
        <f>RSI!B926</f>
        <v>2.21</v>
      </c>
      <c r="C926" s="2">
        <f>RSI!I926</f>
        <v>54.297509198501857</v>
      </c>
      <c r="D926" s="2">
        <f>MACD!E926</f>
        <v>3.5437012732222328E-3</v>
      </c>
      <c r="E926" s="2">
        <f>MACD!F926</f>
        <v>-8.1622117457552032E-2</v>
      </c>
      <c r="F926" s="2">
        <f>'Moving Avg'!D926</f>
        <v>2.2600000000000002</v>
      </c>
      <c r="G926" s="2">
        <f>'Moving Avg'!F926</f>
        <v>2.258</v>
      </c>
      <c r="H926" s="2">
        <f>'Moving Avg'!G926</f>
        <v>1.9509999999999996</v>
      </c>
      <c r="I926" s="2">
        <f>'Moving Avg'!H926</f>
        <v>1.6836000000000004</v>
      </c>
      <c r="J926" s="6" t="str">
        <f>OBV!F926</f>
        <v>BEARISH</v>
      </c>
      <c r="K926" s="6" t="str">
        <f>OBV!G926</f>
        <v>WEAK</v>
      </c>
      <c r="L926" s="6" t="str">
        <f>OBV!H926</f>
        <v>CONFIRMED BEARISH</v>
      </c>
      <c r="M926" s="8">
        <f t="shared" si="140"/>
        <v>25</v>
      </c>
      <c r="N926" s="8">
        <f t="shared" si="141"/>
        <v>0</v>
      </c>
      <c r="O926" s="8">
        <f t="shared" si="142"/>
        <v>50</v>
      </c>
      <c r="P926" s="8">
        <f t="shared" si="143"/>
        <v>0</v>
      </c>
      <c r="Q926" s="9">
        <f t="shared" si="144"/>
        <v>16.25</v>
      </c>
      <c r="R926" s="9">
        <f t="shared" si="145"/>
        <v>22.5</v>
      </c>
      <c r="S926" s="9">
        <f t="shared" si="146"/>
        <v>16.25</v>
      </c>
      <c r="T926" s="9">
        <f t="shared" si="147"/>
        <v>18.75</v>
      </c>
      <c r="U926" s="8">
        <f t="shared" si="148"/>
        <v>18.333333333333332</v>
      </c>
      <c r="V926" s="8">
        <f t="shared" si="149"/>
        <v>18.4375</v>
      </c>
    </row>
    <row r="927" spans="1:22" ht="13.5" x14ac:dyDescent="0.25">
      <c r="A927" s="3">
        <f>RSI!A927</f>
        <v>43658</v>
      </c>
      <c r="B927" s="2">
        <f>RSI!B927</f>
        <v>2.27</v>
      </c>
      <c r="C927" s="2">
        <f>RSI!I927</f>
        <v>58.308277060739407</v>
      </c>
      <c r="D927" s="2">
        <f>MACD!E927</f>
        <v>3.6087352633868974E-2</v>
      </c>
      <c r="E927" s="2">
        <f>MACD!F927</f>
        <v>-5.8080223439267831E-2</v>
      </c>
      <c r="F927" s="2">
        <f>'Moving Avg'!D927</f>
        <v>2.2600000000000002</v>
      </c>
      <c r="G927" s="2">
        <f>'Moving Avg'!F927</f>
        <v>2.2720000000000002</v>
      </c>
      <c r="H927" s="2">
        <f>'Moving Avg'!G927</f>
        <v>1.9607999999999997</v>
      </c>
      <c r="I927" s="2">
        <f>'Moving Avg'!H927</f>
        <v>1.6873499999999999</v>
      </c>
      <c r="J927" s="6" t="str">
        <f>OBV!F927</f>
        <v>BEARISH</v>
      </c>
      <c r="K927" s="6" t="str">
        <f>OBV!G927</f>
        <v>NEUTRAL</v>
      </c>
      <c r="L927" s="6" t="str">
        <f>OBV!H927</f>
        <v>NEUTRAL</v>
      </c>
      <c r="M927" s="8">
        <f t="shared" si="140"/>
        <v>25</v>
      </c>
      <c r="N927" s="8">
        <f t="shared" si="141"/>
        <v>0</v>
      </c>
      <c r="O927" s="8">
        <f t="shared" si="142"/>
        <v>50</v>
      </c>
      <c r="P927" s="8">
        <f t="shared" si="143"/>
        <v>16.5</v>
      </c>
      <c r="Q927" s="9">
        <f t="shared" si="144"/>
        <v>18.725000000000001</v>
      </c>
      <c r="R927" s="9">
        <f t="shared" si="145"/>
        <v>26.625</v>
      </c>
      <c r="S927" s="9">
        <f t="shared" si="146"/>
        <v>23.675000000000001</v>
      </c>
      <c r="T927" s="9">
        <f t="shared" si="147"/>
        <v>22.875</v>
      </c>
      <c r="U927" s="8">
        <f t="shared" si="148"/>
        <v>23.008333333333336</v>
      </c>
      <c r="V927" s="8">
        <f t="shared" si="149"/>
        <v>22.975000000000001</v>
      </c>
    </row>
    <row r="928" spans="1:22" ht="13.5" x14ac:dyDescent="0.25">
      <c r="A928" s="3">
        <f>RSI!A928</f>
        <v>43661</v>
      </c>
      <c r="B928" s="2">
        <f>RSI!B928</f>
        <v>2.3199999999999998</v>
      </c>
      <c r="C928" s="2">
        <f>RSI!I928</f>
        <v>61.35208446451287</v>
      </c>
      <c r="D928" s="2">
        <f>MACD!E928</f>
        <v>4.8523690849374468E-2</v>
      </c>
      <c r="E928" s="2">
        <f>MACD!F928</f>
        <v>-3.675944058153937E-2</v>
      </c>
      <c r="F928" s="2">
        <f>'Moving Avg'!D928</f>
        <v>2.2600000000000002</v>
      </c>
      <c r="G928" s="2">
        <f>'Moving Avg'!F928</f>
        <v>2.2855000000000003</v>
      </c>
      <c r="H928" s="2">
        <f>'Moving Avg'!G928</f>
        <v>1.9699999999999995</v>
      </c>
      <c r="I928" s="2">
        <f>'Moving Avg'!H928</f>
        <v>1.6915500000000001</v>
      </c>
      <c r="J928" s="6" t="str">
        <f>OBV!F928</f>
        <v>BEARISH</v>
      </c>
      <c r="K928" s="6" t="str">
        <f>OBV!G928</f>
        <v>WEAK</v>
      </c>
      <c r="L928" s="6" t="str">
        <f>OBV!H928</f>
        <v>NEUTRAL</v>
      </c>
      <c r="M928" s="8">
        <f t="shared" si="140"/>
        <v>25</v>
      </c>
      <c r="N928" s="8">
        <f t="shared" si="141"/>
        <v>0</v>
      </c>
      <c r="O928" s="8">
        <f t="shared" si="142"/>
        <v>50</v>
      </c>
      <c r="P928" s="8">
        <f t="shared" si="143"/>
        <v>0</v>
      </c>
      <c r="Q928" s="9">
        <f t="shared" si="144"/>
        <v>16.25</v>
      </c>
      <c r="R928" s="9">
        <f t="shared" si="145"/>
        <v>22.5</v>
      </c>
      <c r="S928" s="9">
        <f t="shared" si="146"/>
        <v>16.25</v>
      </c>
      <c r="T928" s="9">
        <f t="shared" si="147"/>
        <v>18.75</v>
      </c>
      <c r="U928" s="8">
        <f t="shared" si="148"/>
        <v>18.333333333333332</v>
      </c>
      <c r="V928" s="8">
        <f t="shared" si="149"/>
        <v>18.4375</v>
      </c>
    </row>
    <row r="929" spans="1:22" ht="13.5" x14ac:dyDescent="0.25">
      <c r="A929" s="3">
        <f>RSI!A929</f>
        <v>43662</v>
      </c>
      <c r="B929" s="2">
        <f>RSI!B929</f>
        <v>2.2599999999999998</v>
      </c>
      <c r="C929" s="2">
        <f>RSI!I929</f>
        <v>56.062676296094189</v>
      </c>
      <c r="D929" s="2">
        <f>MACD!E929</f>
        <v>7.184533827349604E-2</v>
      </c>
      <c r="E929" s="2">
        <f>MACD!F929</f>
        <v>-1.5038484810532287E-2</v>
      </c>
      <c r="F929" s="2">
        <f>'Moving Avg'!D929</f>
        <v>2.262</v>
      </c>
      <c r="G929" s="2">
        <f>'Moving Avg'!F929</f>
        <v>2.294</v>
      </c>
      <c r="H929" s="2">
        <f>'Moving Avg'!G929</f>
        <v>1.9779999999999995</v>
      </c>
      <c r="I929" s="2">
        <f>'Moving Avg'!H929</f>
        <v>1.6953499999999999</v>
      </c>
      <c r="J929" s="6" t="str">
        <f>OBV!F929</f>
        <v>BEARISH</v>
      </c>
      <c r="K929" s="6" t="str">
        <f>OBV!G929</f>
        <v>WEAK</v>
      </c>
      <c r="L929" s="6" t="str">
        <f>OBV!H929</f>
        <v>BEARISH DIVERGENCE</v>
      </c>
      <c r="M929" s="8">
        <f t="shared" si="140"/>
        <v>25</v>
      </c>
      <c r="N929" s="8">
        <f t="shared" si="141"/>
        <v>0</v>
      </c>
      <c r="O929" s="8">
        <f t="shared" si="142"/>
        <v>50</v>
      </c>
      <c r="P929" s="8">
        <f t="shared" si="143"/>
        <v>0</v>
      </c>
      <c r="Q929" s="9">
        <f t="shared" si="144"/>
        <v>16.25</v>
      </c>
      <c r="R929" s="9">
        <f t="shared" si="145"/>
        <v>22.5</v>
      </c>
      <c r="S929" s="9">
        <f t="shared" si="146"/>
        <v>16.25</v>
      </c>
      <c r="T929" s="9">
        <f t="shared" si="147"/>
        <v>18.75</v>
      </c>
      <c r="U929" s="8">
        <f t="shared" si="148"/>
        <v>18.333333333333332</v>
      </c>
      <c r="V929" s="8">
        <f t="shared" si="149"/>
        <v>18.4375</v>
      </c>
    </row>
    <row r="930" spans="1:22" ht="13.5" x14ac:dyDescent="0.25">
      <c r="A930" s="3">
        <f>RSI!A930</f>
        <v>43663</v>
      </c>
      <c r="B930" s="2">
        <f>RSI!B930</f>
        <v>2.16</v>
      </c>
      <c r="C930" s="2">
        <f>RSI!I930</f>
        <v>48.549913867167724</v>
      </c>
      <c r="D930" s="2">
        <f>MACD!E930</f>
        <v>8.7760072428878733E-2</v>
      </c>
      <c r="E930" s="2">
        <f>MACD!F930</f>
        <v>5.5212266373499165E-3</v>
      </c>
      <c r="F930" s="2">
        <f>'Moving Avg'!D930</f>
        <v>2.2440000000000002</v>
      </c>
      <c r="G930" s="2">
        <f>'Moving Avg'!F930</f>
        <v>2.2950000000000004</v>
      </c>
      <c r="H930" s="2">
        <f>'Moving Avg'!G930</f>
        <v>1.9833999999999998</v>
      </c>
      <c r="I930" s="2">
        <f>'Moving Avg'!H930</f>
        <v>1.6989499999999997</v>
      </c>
      <c r="J930" s="6" t="str">
        <f>OBV!F930</f>
        <v>BEARISH</v>
      </c>
      <c r="K930" s="6" t="str">
        <f>OBV!G930</f>
        <v>WEAK</v>
      </c>
      <c r="L930" s="6" t="str">
        <f>OBV!H930</f>
        <v>CONFIRMED BEARISH</v>
      </c>
      <c r="M930" s="8">
        <f t="shared" si="140"/>
        <v>25</v>
      </c>
      <c r="N930" s="8">
        <f t="shared" si="141"/>
        <v>0</v>
      </c>
      <c r="O930" s="8">
        <f t="shared" si="142"/>
        <v>50</v>
      </c>
      <c r="P930" s="8">
        <f t="shared" si="143"/>
        <v>0</v>
      </c>
      <c r="Q930" s="9">
        <f t="shared" si="144"/>
        <v>16.25</v>
      </c>
      <c r="R930" s="9">
        <f t="shared" si="145"/>
        <v>22.5</v>
      </c>
      <c r="S930" s="9">
        <f t="shared" si="146"/>
        <v>16.25</v>
      </c>
      <c r="T930" s="9">
        <f t="shared" si="147"/>
        <v>18.75</v>
      </c>
      <c r="U930" s="8">
        <f t="shared" si="148"/>
        <v>18.333333333333332</v>
      </c>
      <c r="V930" s="8">
        <f t="shared" si="149"/>
        <v>18.4375</v>
      </c>
    </row>
    <row r="931" spans="1:22" ht="13.5" x14ac:dyDescent="0.25">
      <c r="A931" s="3">
        <f>RSI!A931</f>
        <v>43664</v>
      </c>
      <c r="B931" s="2">
        <f>RSI!B931</f>
        <v>2.13</v>
      </c>
      <c r="C931" s="2">
        <f>RSI!I931</f>
        <v>46.535200103329835</v>
      </c>
      <c r="D931" s="2">
        <f>MACD!E931</f>
        <v>9.2847000072795449E-2</v>
      </c>
      <c r="E931" s="2">
        <f>MACD!F931</f>
        <v>2.2986381324439024E-2</v>
      </c>
      <c r="F931" s="2">
        <f>'Moving Avg'!D931</f>
        <v>2.2280000000000002</v>
      </c>
      <c r="G931" s="2">
        <f>'Moving Avg'!F931</f>
        <v>2.29</v>
      </c>
      <c r="H931" s="2">
        <f>'Moving Avg'!G931</f>
        <v>1.9881999999999997</v>
      </c>
      <c r="I931" s="2">
        <f>'Moving Avg'!H931</f>
        <v>1.7021999999999999</v>
      </c>
      <c r="J931" s="6" t="str">
        <f>OBV!F931</f>
        <v>BEARISH</v>
      </c>
      <c r="K931" s="6" t="str">
        <f>OBV!G931</f>
        <v>WEAK</v>
      </c>
      <c r="L931" s="6" t="str">
        <f>OBV!H931</f>
        <v>CONFIRMED BEARISH</v>
      </c>
      <c r="M931" s="8">
        <f t="shared" si="140"/>
        <v>25</v>
      </c>
      <c r="N931" s="8">
        <f t="shared" si="141"/>
        <v>0</v>
      </c>
      <c r="O931" s="8">
        <f t="shared" si="142"/>
        <v>50</v>
      </c>
      <c r="P931" s="8">
        <f t="shared" si="143"/>
        <v>0</v>
      </c>
      <c r="Q931" s="9">
        <f t="shared" si="144"/>
        <v>16.25</v>
      </c>
      <c r="R931" s="9">
        <f t="shared" si="145"/>
        <v>22.5</v>
      </c>
      <c r="S931" s="9">
        <f t="shared" si="146"/>
        <v>16.25</v>
      </c>
      <c r="T931" s="9">
        <f t="shared" si="147"/>
        <v>18.75</v>
      </c>
      <c r="U931" s="8">
        <f t="shared" si="148"/>
        <v>18.333333333333332</v>
      </c>
      <c r="V931" s="8">
        <f t="shared" si="149"/>
        <v>18.4375</v>
      </c>
    </row>
    <row r="932" spans="1:22" ht="13.5" x14ac:dyDescent="0.25">
      <c r="A932" s="3">
        <f>RSI!A932</f>
        <v>43665</v>
      </c>
      <c r="B932" s="2">
        <f>RSI!B932</f>
        <v>2.1800000000000002</v>
      </c>
      <c r="C932" s="2">
        <f>RSI!I932</f>
        <v>50.241381221556196</v>
      </c>
      <c r="D932" s="2">
        <f>MACD!E932</f>
        <v>9.2241635690418988E-2</v>
      </c>
      <c r="E932" s="2">
        <f>MACD!F932</f>
        <v>3.6837432197635023E-2</v>
      </c>
      <c r="F932" s="2">
        <f>'Moving Avg'!D932</f>
        <v>2.21</v>
      </c>
      <c r="G932" s="2">
        <f>'Moving Avg'!F932</f>
        <v>2.2845</v>
      </c>
      <c r="H932" s="2">
        <f>'Moving Avg'!G932</f>
        <v>1.9949999999999997</v>
      </c>
      <c r="I932" s="2">
        <f>'Moving Avg'!H932</f>
        <v>1.7054999999999998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25</v>
      </c>
      <c r="N932" s="8">
        <f t="shared" si="141"/>
        <v>0</v>
      </c>
      <c r="O932" s="8">
        <f t="shared" si="142"/>
        <v>50</v>
      </c>
      <c r="P932" s="8">
        <f t="shared" si="143"/>
        <v>16.5</v>
      </c>
      <c r="Q932" s="9">
        <f t="shared" si="144"/>
        <v>18.725000000000001</v>
      </c>
      <c r="R932" s="9">
        <f t="shared" si="145"/>
        <v>26.625</v>
      </c>
      <c r="S932" s="9">
        <f t="shared" si="146"/>
        <v>23.675000000000001</v>
      </c>
      <c r="T932" s="9">
        <f t="shared" si="147"/>
        <v>22.875</v>
      </c>
      <c r="U932" s="8">
        <f t="shared" si="148"/>
        <v>23.008333333333336</v>
      </c>
      <c r="V932" s="8">
        <f t="shared" si="149"/>
        <v>22.975000000000001</v>
      </c>
    </row>
    <row r="933" spans="1:22" ht="13.5" x14ac:dyDescent="0.25">
      <c r="A933" s="3">
        <f>RSI!A933</f>
        <v>43668</v>
      </c>
      <c r="B933" s="2">
        <f>RSI!B933</f>
        <v>2.19</v>
      </c>
      <c r="C933" s="2">
        <f>RSI!I933</f>
        <v>50.973371645474529</v>
      </c>
      <c r="D933" s="2">
        <f>MACD!E933</f>
        <v>9.8693368602341014E-2</v>
      </c>
      <c r="E933" s="2">
        <f>MACD!F933</f>
        <v>4.9208619478576222E-2</v>
      </c>
      <c r="F933" s="2">
        <f>'Moving Avg'!D933</f>
        <v>2.1840000000000002</v>
      </c>
      <c r="G933" s="2">
        <f>'Moving Avg'!F933</f>
        <v>2.2774999999999999</v>
      </c>
      <c r="H933" s="2">
        <f>'Moving Avg'!G933</f>
        <v>2.0037999999999996</v>
      </c>
      <c r="I933" s="2">
        <f>'Moving Avg'!H933</f>
        <v>1.7091499999999999</v>
      </c>
      <c r="J933" s="6" t="str">
        <f>OBV!F933</f>
        <v>BULLISH</v>
      </c>
      <c r="K933" s="6" t="str">
        <f>OBV!G933</f>
        <v>STRONG</v>
      </c>
      <c r="L933" s="6" t="str">
        <f>OBV!H933</f>
        <v>BULLISH DIVERGENCE</v>
      </c>
      <c r="M933" s="8">
        <f t="shared" si="140"/>
        <v>25</v>
      </c>
      <c r="N933" s="8">
        <f t="shared" si="141"/>
        <v>0</v>
      </c>
      <c r="O933" s="8">
        <f t="shared" si="142"/>
        <v>50</v>
      </c>
      <c r="P933" s="8">
        <f t="shared" si="143"/>
        <v>83</v>
      </c>
      <c r="Q933" s="9">
        <f t="shared" si="144"/>
        <v>28.7</v>
      </c>
      <c r="R933" s="9">
        <f t="shared" si="145"/>
        <v>43.25</v>
      </c>
      <c r="S933" s="9">
        <f t="shared" si="146"/>
        <v>53.6</v>
      </c>
      <c r="T933" s="9">
        <f t="shared" si="147"/>
        <v>39.5</v>
      </c>
      <c r="U933" s="8">
        <f t="shared" si="148"/>
        <v>41.85</v>
      </c>
      <c r="V933" s="8">
        <f t="shared" si="149"/>
        <v>41.262500000000003</v>
      </c>
    </row>
    <row r="934" spans="1:22" ht="13.5" x14ac:dyDescent="0.25">
      <c r="A934" s="3">
        <f>RSI!A934</f>
        <v>43669</v>
      </c>
      <c r="B934" s="2">
        <f>RSI!B934</f>
        <v>2.19</v>
      </c>
      <c r="C934" s="2">
        <f>RSI!I934</f>
        <v>50.973371645474529</v>
      </c>
      <c r="D934" s="2">
        <f>MACD!E934</f>
        <v>9.3335685059233509E-2</v>
      </c>
      <c r="E934" s="2">
        <f>MACD!F934</f>
        <v>5.8034032594707685E-2</v>
      </c>
      <c r="F934" s="2">
        <f>'Moving Avg'!D934</f>
        <v>2.17</v>
      </c>
      <c r="G934" s="2">
        <f>'Moving Avg'!F934</f>
        <v>2.2734999999999999</v>
      </c>
      <c r="H934" s="2">
        <f>'Moving Avg'!G934</f>
        <v>2.0123999999999995</v>
      </c>
      <c r="I934" s="2">
        <f>'Moving Avg'!H934</f>
        <v>1.7129999999999996</v>
      </c>
      <c r="J934" s="6" t="str">
        <f>OBV!F934</f>
        <v>BULLISH</v>
      </c>
      <c r="K934" s="6" t="str">
        <f>OBV!G934</f>
        <v>STRONG</v>
      </c>
      <c r="L934" s="6" t="str">
        <f>OBV!H934</f>
        <v>BULLISH DIVERGENCE</v>
      </c>
      <c r="M934" s="8">
        <f t="shared" si="140"/>
        <v>25</v>
      </c>
      <c r="N934" s="8">
        <f t="shared" si="141"/>
        <v>0</v>
      </c>
      <c r="O934" s="8">
        <f t="shared" si="142"/>
        <v>50</v>
      </c>
      <c r="P934" s="8">
        <f t="shared" si="143"/>
        <v>83</v>
      </c>
      <c r="Q934" s="9">
        <f t="shared" si="144"/>
        <v>28.7</v>
      </c>
      <c r="R934" s="9">
        <f t="shared" si="145"/>
        <v>43.25</v>
      </c>
      <c r="S934" s="9">
        <f t="shared" si="146"/>
        <v>53.6</v>
      </c>
      <c r="T934" s="9">
        <f t="shared" si="147"/>
        <v>39.5</v>
      </c>
      <c r="U934" s="8">
        <f t="shared" si="148"/>
        <v>41.85</v>
      </c>
      <c r="V934" s="8">
        <f t="shared" si="149"/>
        <v>41.262500000000003</v>
      </c>
    </row>
    <row r="935" spans="1:22" ht="13.5" x14ac:dyDescent="0.25">
      <c r="A935" s="3">
        <f>RSI!A935</f>
        <v>43670</v>
      </c>
      <c r="B935" s="2">
        <f>RSI!B935</f>
        <v>2.19</v>
      </c>
      <c r="C935" s="2">
        <f>RSI!I935</f>
        <v>50.973371645474529</v>
      </c>
      <c r="D935" s="2">
        <f>MACD!E935</f>
        <v>8.8758175900853331E-2</v>
      </c>
      <c r="E935" s="2">
        <f>MACD!F935</f>
        <v>6.4178861255936817E-2</v>
      </c>
      <c r="F935" s="2">
        <f>'Moving Avg'!D935</f>
        <v>2.1759999999999997</v>
      </c>
      <c r="G935" s="2">
        <f>'Moving Avg'!F935</f>
        <v>2.2704999999999997</v>
      </c>
      <c r="H935" s="2">
        <f>'Moving Avg'!G935</f>
        <v>2.0199999999999991</v>
      </c>
      <c r="I935" s="2">
        <f>'Moving Avg'!H935</f>
        <v>1.7169499999999998</v>
      </c>
      <c r="J935" s="6" t="str">
        <f>OBV!F935</f>
        <v>BULLISH</v>
      </c>
      <c r="K935" s="6" t="str">
        <f>OBV!G935</f>
        <v>STRONG</v>
      </c>
      <c r="L935" s="6" t="str">
        <f>OBV!H935</f>
        <v>CONFIRMED BULLISH</v>
      </c>
      <c r="M935" s="8">
        <f t="shared" si="140"/>
        <v>25</v>
      </c>
      <c r="N935" s="8">
        <f t="shared" si="141"/>
        <v>0</v>
      </c>
      <c r="O935" s="8">
        <f t="shared" si="142"/>
        <v>50</v>
      </c>
      <c r="P935" s="8">
        <f t="shared" si="143"/>
        <v>100</v>
      </c>
      <c r="Q935" s="9">
        <f t="shared" si="144"/>
        <v>31.25</v>
      </c>
      <c r="R935" s="9">
        <f t="shared" si="145"/>
        <v>47.5</v>
      </c>
      <c r="S935" s="9">
        <f t="shared" si="146"/>
        <v>61.25</v>
      </c>
      <c r="T935" s="9">
        <f t="shared" si="147"/>
        <v>43.75</v>
      </c>
      <c r="U935" s="8">
        <f t="shared" si="148"/>
        <v>46.666666666666664</v>
      </c>
      <c r="V935" s="8">
        <f t="shared" si="149"/>
        <v>45.9375</v>
      </c>
    </row>
    <row r="936" spans="1:22" ht="13.5" x14ac:dyDescent="0.25">
      <c r="A936" s="3">
        <f>RSI!A936</f>
        <v>43672</v>
      </c>
      <c r="B936" s="2">
        <f>RSI!B936</f>
        <v>2.19</v>
      </c>
      <c r="C936" s="2">
        <f>RSI!I936</f>
        <v>50.973371645474543</v>
      </c>
      <c r="D936" s="2">
        <f>MACD!E936</f>
        <v>7.8690233672483068E-2</v>
      </c>
      <c r="E936" s="2">
        <f>MACD!F936</f>
        <v>6.7081135739246067E-2</v>
      </c>
      <c r="F936" s="2">
        <f>'Moving Avg'!D936</f>
        <v>2.1879999999999997</v>
      </c>
      <c r="G936" s="2">
        <f>'Moving Avg'!F936</f>
        <v>2.2610000000000001</v>
      </c>
      <c r="H936" s="2">
        <f>'Moving Avg'!G936</f>
        <v>2.0279999999999991</v>
      </c>
      <c r="I936" s="2">
        <f>'Moving Avg'!H936</f>
        <v>1.7210999999999996</v>
      </c>
      <c r="J936" s="6" t="str">
        <f>OBV!F936</f>
        <v>BULLISH</v>
      </c>
      <c r="K936" s="6" t="str">
        <f>OBV!G936</f>
        <v>STRONG</v>
      </c>
      <c r="L936" s="6" t="str">
        <f>OBV!H936</f>
        <v>CONFIRMED BULLISH</v>
      </c>
      <c r="M936" s="8">
        <f t="shared" si="140"/>
        <v>25</v>
      </c>
      <c r="N936" s="8">
        <f t="shared" si="141"/>
        <v>0</v>
      </c>
      <c r="O936" s="8">
        <f t="shared" si="142"/>
        <v>50</v>
      </c>
      <c r="P936" s="8">
        <f t="shared" si="143"/>
        <v>100</v>
      </c>
      <c r="Q936" s="9">
        <f t="shared" si="144"/>
        <v>31.25</v>
      </c>
      <c r="R936" s="9">
        <f t="shared" si="145"/>
        <v>47.5</v>
      </c>
      <c r="S936" s="9">
        <f t="shared" si="146"/>
        <v>61.25</v>
      </c>
      <c r="T936" s="9">
        <f t="shared" si="147"/>
        <v>43.75</v>
      </c>
      <c r="U936" s="8">
        <f t="shared" si="148"/>
        <v>46.666666666666664</v>
      </c>
      <c r="V936" s="8">
        <f t="shared" si="149"/>
        <v>45.9375</v>
      </c>
    </row>
    <row r="937" spans="1:22" ht="13.5" x14ac:dyDescent="0.25">
      <c r="A937" s="3">
        <f>RSI!A937</f>
        <v>43675</v>
      </c>
      <c r="B937" s="2">
        <f>RSI!B937</f>
        <v>2.2000000000000002</v>
      </c>
      <c r="C937" s="2">
        <f>RSI!I937</f>
        <v>51.92462993094356</v>
      </c>
      <c r="D937" s="2">
        <f>MACD!E937</f>
        <v>7.8623438665383905E-2</v>
      </c>
      <c r="E937" s="2">
        <f>MACD!F937</f>
        <v>6.938959632447364E-2</v>
      </c>
      <c r="F937" s="2">
        <f>'Moving Avg'!D937</f>
        <v>2.1920000000000002</v>
      </c>
      <c r="G937" s="2">
        <f>'Moving Avg'!F937</f>
        <v>2.2494999999999998</v>
      </c>
      <c r="H937" s="2">
        <f>'Moving Avg'!G937</f>
        <v>2.0371999999999995</v>
      </c>
      <c r="I937" s="2">
        <f>'Moving Avg'!H937</f>
        <v>1.7252999999999998</v>
      </c>
      <c r="J937" s="6" t="str">
        <f>OBV!F937</f>
        <v>BULLISH</v>
      </c>
      <c r="K937" s="6" t="str">
        <f>OBV!G937</f>
        <v>STRONG</v>
      </c>
      <c r="L937" s="6" t="str">
        <f>OBV!H937</f>
        <v>CONFIRMED BULLISH</v>
      </c>
      <c r="M937" s="8">
        <f t="shared" si="140"/>
        <v>25</v>
      </c>
      <c r="N937" s="8">
        <f t="shared" si="141"/>
        <v>0</v>
      </c>
      <c r="O937" s="8">
        <f t="shared" si="142"/>
        <v>50</v>
      </c>
      <c r="P937" s="8">
        <f t="shared" si="143"/>
        <v>100</v>
      </c>
      <c r="Q937" s="9">
        <f t="shared" si="144"/>
        <v>31.25</v>
      </c>
      <c r="R937" s="9">
        <f t="shared" si="145"/>
        <v>47.5</v>
      </c>
      <c r="S937" s="9">
        <f t="shared" si="146"/>
        <v>61.25</v>
      </c>
      <c r="T937" s="9">
        <f t="shared" si="147"/>
        <v>43.75</v>
      </c>
      <c r="U937" s="8">
        <f t="shared" si="148"/>
        <v>46.666666666666664</v>
      </c>
      <c r="V937" s="8">
        <f t="shared" si="149"/>
        <v>45.9375</v>
      </c>
    </row>
    <row r="938" spans="1:22" ht="13.5" x14ac:dyDescent="0.25">
      <c r="A938" s="3">
        <f>RSI!A938</f>
        <v>43676</v>
      </c>
      <c r="B938" s="2">
        <f>RSI!B938</f>
        <v>2.2000000000000002</v>
      </c>
      <c r="C938" s="2">
        <f>RSI!I938</f>
        <v>51.92462993094356</v>
      </c>
      <c r="D938" s="2">
        <f>MACD!E938</f>
        <v>8.6165141281868696E-2</v>
      </c>
      <c r="E938" s="2">
        <f>MACD!F938</f>
        <v>7.2744705315952646E-2</v>
      </c>
      <c r="F938" s="2">
        <f>'Moving Avg'!D938</f>
        <v>2.194</v>
      </c>
      <c r="G938" s="2">
        <f>'Moving Avg'!F938</f>
        <v>2.2414999999999998</v>
      </c>
      <c r="H938" s="2">
        <f>'Moving Avg'!G938</f>
        <v>2.0483999999999996</v>
      </c>
      <c r="I938" s="2">
        <f>'Moving Avg'!H938</f>
        <v>1.7296999999999993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  <c r="M938" s="8">
        <f t="shared" si="140"/>
        <v>25</v>
      </c>
      <c r="N938" s="8">
        <f t="shared" si="141"/>
        <v>0</v>
      </c>
      <c r="O938" s="8">
        <f t="shared" si="142"/>
        <v>50</v>
      </c>
      <c r="P938" s="8">
        <f t="shared" si="143"/>
        <v>83.5</v>
      </c>
      <c r="Q938" s="9">
        <f t="shared" si="144"/>
        <v>28.774999999999999</v>
      </c>
      <c r="R938" s="9">
        <f t="shared" si="145"/>
        <v>43.375</v>
      </c>
      <c r="S938" s="9">
        <f t="shared" si="146"/>
        <v>53.825000000000003</v>
      </c>
      <c r="T938" s="9">
        <f t="shared" si="147"/>
        <v>39.625</v>
      </c>
      <c r="U938" s="8">
        <f t="shared" si="148"/>
        <v>41.991666666666667</v>
      </c>
      <c r="V938" s="8">
        <f t="shared" si="149"/>
        <v>41.400000000000006</v>
      </c>
    </row>
    <row r="939" spans="1:22" ht="13.5" x14ac:dyDescent="0.25">
      <c r="A939" s="3">
        <f>RSI!A939</f>
        <v>43677</v>
      </c>
      <c r="B939" s="2">
        <f>RSI!B939</f>
        <v>2.2000000000000002</v>
      </c>
      <c r="C939" s="2">
        <f>RSI!I939</f>
        <v>51.92462993094356</v>
      </c>
      <c r="D939" s="2">
        <f>MACD!E939</f>
        <v>8.3228695852825663E-2</v>
      </c>
      <c r="E939" s="2">
        <f>MACD!F939</f>
        <v>7.4841503423327252E-2</v>
      </c>
      <c r="F939" s="2">
        <f>'Moving Avg'!D939</f>
        <v>2.1960000000000002</v>
      </c>
      <c r="G939" s="2">
        <f>'Moving Avg'!F939</f>
        <v>2.2305000000000001</v>
      </c>
      <c r="H939" s="2">
        <f>'Moving Avg'!G939</f>
        <v>2.0603999999999996</v>
      </c>
      <c r="I939" s="2">
        <f>'Moving Avg'!H939</f>
        <v>1.7341999999999993</v>
      </c>
      <c r="J939" s="6" t="str">
        <f>OBV!F939</f>
        <v>BULLISH</v>
      </c>
      <c r="K939" s="6" t="str">
        <f>OBV!G939</f>
        <v>NEUTRAL</v>
      </c>
      <c r="L939" s="6" t="str">
        <f>OBV!H939</f>
        <v>CONFIRMED BULLISH</v>
      </c>
      <c r="M939" s="8">
        <f t="shared" si="140"/>
        <v>25</v>
      </c>
      <c r="N939" s="8">
        <f t="shared" si="141"/>
        <v>0</v>
      </c>
      <c r="O939" s="8">
        <f t="shared" si="142"/>
        <v>50</v>
      </c>
      <c r="P939" s="8">
        <f t="shared" si="143"/>
        <v>83.5</v>
      </c>
      <c r="Q939" s="9">
        <f t="shared" si="144"/>
        <v>28.774999999999999</v>
      </c>
      <c r="R939" s="9">
        <f t="shared" si="145"/>
        <v>43.375</v>
      </c>
      <c r="S939" s="9">
        <f t="shared" si="146"/>
        <v>53.825000000000003</v>
      </c>
      <c r="T939" s="9">
        <f t="shared" si="147"/>
        <v>39.625</v>
      </c>
      <c r="U939" s="8">
        <f t="shared" si="148"/>
        <v>41.991666666666667</v>
      </c>
      <c r="V939" s="8">
        <f t="shared" si="149"/>
        <v>41.400000000000006</v>
      </c>
    </row>
    <row r="940" spans="1:22" ht="13.5" x14ac:dyDescent="0.25">
      <c r="A940" s="3">
        <f>RSI!A940</f>
        <v>43678</v>
      </c>
      <c r="B940" s="2">
        <f>RSI!B940</f>
        <v>2.1800000000000002</v>
      </c>
      <c r="C940" s="2">
        <f>RSI!I940</f>
        <v>49.524311194922603</v>
      </c>
      <c r="D940" s="2">
        <f>MACD!E940</f>
        <v>6.6760213583884731E-2</v>
      </c>
      <c r="E940" s="2">
        <f>MACD!F940</f>
        <v>7.3225245455438751E-2</v>
      </c>
      <c r="F940" s="2">
        <f>'Moving Avg'!D940</f>
        <v>2.194</v>
      </c>
      <c r="G940" s="2">
        <f>'Moving Avg'!F940</f>
        <v>2.2220000000000004</v>
      </c>
      <c r="H940" s="2">
        <f>'Moving Avg'!G940</f>
        <v>2.0712000000000002</v>
      </c>
      <c r="I940" s="2">
        <f>'Moving Avg'!H940</f>
        <v>1.7385999999999995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45</v>
      </c>
      <c r="O940" s="8">
        <f t="shared" si="142"/>
        <v>50</v>
      </c>
      <c r="P940" s="8">
        <f t="shared" si="143"/>
        <v>16.5</v>
      </c>
      <c r="Q940" s="9">
        <f t="shared" si="144"/>
        <v>34.475000000000001</v>
      </c>
      <c r="R940" s="9">
        <f t="shared" si="145"/>
        <v>35.625</v>
      </c>
      <c r="S940" s="9">
        <f t="shared" si="146"/>
        <v>30.425000000000001</v>
      </c>
      <c r="T940" s="9">
        <f t="shared" si="147"/>
        <v>34.125</v>
      </c>
      <c r="U940" s="8">
        <f t="shared" si="148"/>
        <v>33.508333333333333</v>
      </c>
      <c r="V940" s="8">
        <f t="shared" si="149"/>
        <v>33.662499999999994</v>
      </c>
    </row>
    <row r="941" spans="1:22" ht="13.5" x14ac:dyDescent="0.25">
      <c r="A941" s="3">
        <f>RSI!A941</f>
        <v>43679</v>
      </c>
      <c r="B941" s="2">
        <f>RSI!B941</f>
        <v>2.1800000000000002</v>
      </c>
      <c r="C941" s="2">
        <f>RSI!I941</f>
        <v>49.524311194922603</v>
      </c>
      <c r="D941" s="2">
        <f>MACD!E941</f>
        <v>4.8253451537462411E-2</v>
      </c>
      <c r="E941" s="2">
        <f>MACD!F941</f>
        <v>6.8230886671843488E-2</v>
      </c>
      <c r="F941" s="2">
        <f>'Moving Avg'!D941</f>
        <v>2.1920000000000002</v>
      </c>
      <c r="G941" s="2">
        <f>'Moving Avg'!F941</f>
        <v>2.2170000000000005</v>
      </c>
      <c r="H941" s="2">
        <f>'Moving Avg'!G941</f>
        <v>2.0820000000000003</v>
      </c>
      <c r="I941" s="2">
        <f>'Moving Avg'!H941</f>
        <v>1.7427499999999996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0"/>
        <v>25</v>
      </c>
      <c r="N941" s="8">
        <f t="shared" si="141"/>
        <v>45</v>
      </c>
      <c r="O941" s="8">
        <f t="shared" si="142"/>
        <v>50</v>
      </c>
      <c r="P941" s="8">
        <f t="shared" si="143"/>
        <v>16.5</v>
      </c>
      <c r="Q941" s="9">
        <f t="shared" si="144"/>
        <v>34.475000000000001</v>
      </c>
      <c r="R941" s="9">
        <f t="shared" si="145"/>
        <v>35.625</v>
      </c>
      <c r="S941" s="9">
        <f t="shared" si="146"/>
        <v>30.425000000000001</v>
      </c>
      <c r="T941" s="9">
        <f t="shared" si="147"/>
        <v>34.125</v>
      </c>
      <c r="U941" s="8">
        <f t="shared" si="148"/>
        <v>33.508333333333333</v>
      </c>
      <c r="V941" s="8">
        <f t="shared" si="149"/>
        <v>33.662499999999994</v>
      </c>
    </row>
    <row r="942" spans="1:22" ht="13.5" x14ac:dyDescent="0.25">
      <c r="A942" s="3">
        <f>RSI!A942</f>
        <v>43682</v>
      </c>
      <c r="B942" s="2">
        <f>RSI!B942</f>
        <v>2.1800000000000002</v>
      </c>
      <c r="C942" s="2">
        <f>RSI!I942</f>
        <v>49.524311194922603</v>
      </c>
      <c r="D942" s="2">
        <f>MACD!E942</f>
        <v>4.0326461882431275E-2</v>
      </c>
      <c r="E942" s="2">
        <f>MACD!F942</f>
        <v>6.2650001713961054E-2</v>
      </c>
      <c r="F942" s="2">
        <f>'Moving Avg'!D942</f>
        <v>2.1879999999999997</v>
      </c>
      <c r="G942" s="2">
        <f>'Moving Avg'!F942</f>
        <v>2.2125000000000004</v>
      </c>
      <c r="H942" s="2">
        <f>'Moving Avg'!G942</f>
        <v>2.0936000000000003</v>
      </c>
      <c r="I942" s="2">
        <f>'Moving Avg'!H942</f>
        <v>1.7468999999999995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  <c r="M942" s="8">
        <f t="shared" si="140"/>
        <v>25</v>
      </c>
      <c r="N942" s="8">
        <f t="shared" si="141"/>
        <v>100</v>
      </c>
      <c r="O942" s="8">
        <f t="shared" si="142"/>
        <v>50</v>
      </c>
      <c r="P942" s="8">
        <f t="shared" si="143"/>
        <v>16.5</v>
      </c>
      <c r="Q942" s="9">
        <f t="shared" si="144"/>
        <v>53.725000000000001</v>
      </c>
      <c r="R942" s="9">
        <f t="shared" si="145"/>
        <v>46.625</v>
      </c>
      <c r="S942" s="9">
        <f t="shared" si="146"/>
        <v>38.674999999999997</v>
      </c>
      <c r="T942" s="9">
        <f t="shared" si="147"/>
        <v>47.875</v>
      </c>
      <c r="U942" s="8">
        <f t="shared" si="148"/>
        <v>46.341666666666661</v>
      </c>
      <c r="V942" s="8">
        <f t="shared" si="149"/>
        <v>46.724999999999994</v>
      </c>
    </row>
    <row r="943" spans="1:22" ht="13.5" x14ac:dyDescent="0.25">
      <c r="A943" s="3">
        <f>RSI!A943</f>
        <v>43683</v>
      </c>
      <c r="B943" s="2">
        <f>RSI!B943</f>
        <v>2.1800000000000002</v>
      </c>
      <c r="C943" s="2">
        <f>RSI!I943</f>
        <v>49.52431119492261</v>
      </c>
      <c r="D943" s="2">
        <f>MACD!E943</f>
        <v>3.5194758171139817E-2</v>
      </c>
      <c r="E943" s="2">
        <f>MACD!F943</f>
        <v>5.7158953005396806E-2</v>
      </c>
      <c r="F943" s="2">
        <f>'Moving Avg'!D943</f>
        <v>2.1840000000000002</v>
      </c>
      <c r="G943" s="2">
        <f>'Moving Avg'!F943</f>
        <v>2.2055000000000002</v>
      </c>
      <c r="H943" s="2">
        <f>'Moving Avg'!G943</f>
        <v>2.1060000000000003</v>
      </c>
      <c r="I943" s="2">
        <f>'Moving Avg'!H943</f>
        <v>1.7508499999999996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0"/>
        <v>25</v>
      </c>
      <c r="N943" s="8">
        <f t="shared" si="141"/>
        <v>100</v>
      </c>
      <c r="O943" s="8">
        <f t="shared" si="142"/>
        <v>50</v>
      </c>
      <c r="P943" s="8">
        <f t="shared" si="143"/>
        <v>16.5</v>
      </c>
      <c r="Q943" s="9">
        <f t="shared" si="144"/>
        <v>53.725000000000001</v>
      </c>
      <c r="R943" s="9">
        <f t="shared" si="145"/>
        <v>46.625</v>
      </c>
      <c r="S943" s="9">
        <f t="shared" si="146"/>
        <v>38.674999999999997</v>
      </c>
      <c r="T943" s="9">
        <f t="shared" si="147"/>
        <v>47.875</v>
      </c>
      <c r="U943" s="8">
        <f t="shared" si="148"/>
        <v>46.341666666666661</v>
      </c>
      <c r="V943" s="8">
        <f t="shared" si="149"/>
        <v>46.724999999999994</v>
      </c>
    </row>
    <row r="944" spans="1:22" ht="13.5" x14ac:dyDescent="0.25">
      <c r="A944" s="3">
        <f>RSI!A944</f>
        <v>43684</v>
      </c>
      <c r="B944" s="2">
        <f>RSI!B944</f>
        <v>2.1800000000000002</v>
      </c>
      <c r="C944" s="2">
        <f>RSI!I944</f>
        <v>49.52431119492261</v>
      </c>
      <c r="D944" s="2">
        <f>MACD!E944</f>
        <v>3.088707283413239E-2</v>
      </c>
      <c r="E944" s="2">
        <f>MACD!F944</f>
        <v>5.190457697114393E-2</v>
      </c>
      <c r="F944" s="2">
        <f>'Moving Avg'!D944</f>
        <v>2.1800000000000002</v>
      </c>
      <c r="G944" s="2">
        <f>'Moving Avg'!F944</f>
        <v>2.2020000000000004</v>
      </c>
      <c r="H944" s="2">
        <f>'Moving Avg'!G944</f>
        <v>2.1184000000000007</v>
      </c>
      <c r="I944" s="2">
        <f>'Moving Avg'!H944</f>
        <v>1.7549999999999994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25</v>
      </c>
      <c r="N944" s="8">
        <f t="shared" si="141"/>
        <v>100</v>
      </c>
      <c r="O944" s="8">
        <f t="shared" si="142"/>
        <v>50</v>
      </c>
      <c r="P944" s="8">
        <f t="shared" si="143"/>
        <v>16.5</v>
      </c>
      <c r="Q944" s="9">
        <f t="shared" si="144"/>
        <v>53.725000000000001</v>
      </c>
      <c r="R944" s="9">
        <f t="shared" si="145"/>
        <v>46.625</v>
      </c>
      <c r="S944" s="9">
        <f t="shared" si="146"/>
        <v>38.674999999999997</v>
      </c>
      <c r="T944" s="9">
        <f t="shared" si="147"/>
        <v>47.875</v>
      </c>
      <c r="U944" s="8">
        <f t="shared" si="148"/>
        <v>46.341666666666661</v>
      </c>
      <c r="V944" s="8">
        <f t="shared" si="149"/>
        <v>46.724999999999994</v>
      </c>
    </row>
    <row r="945" spans="1:22" ht="13.5" x14ac:dyDescent="0.25">
      <c r="A945" s="3">
        <f>RSI!A945</f>
        <v>43685</v>
      </c>
      <c r="B945" s="2">
        <f>RSI!B945</f>
        <v>2.1800000000000002</v>
      </c>
      <c r="C945" s="2">
        <f>RSI!I945</f>
        <v>49.52431119492261</v>
      </c>
      <c r="D945" s="2">
        <f>MACD!E945</f>
        <v>2.7274076369706357E-2</v>
      </c>
      <c r="E945" s="2">
        <f>MACD!F945</f>
        <v>4.6978476850856418E-2</v>
      </c>
      <c r="F945" s="2">
        <f>'Moving Avg'!D945</f>
        <v>2.1800000000000002</v>
      </c>
      <c r="G945" s="2">
        <f>'Moving Avg'!F945</f>
        <v>2.1985000000000001</v>
      </c>
      <c r="H945" s="2">
        <f>'Moving Avg'!G945</f>
        <v>2.1300000000000008</v>
      </c>
      <c r="I945" s="2">
        <f>'Moving Avg'!H945</f>
        <v>1.7592999999999999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  <c r="M945" s="8">
        <f t="shared" si="140"/>
        <v>25</v>
      </c>
      <c r="N945" s="8">
        <f t="shared" si="141"/>
        <v>45</v>
      </c>
      <c r="O945" s="8">
        <f t="shared" si="142"/>
        <v>50</v>
      </c>
      <c r="P945" s="8">
        <f t="shared" si="143"/>
        <v>33</v>
      </c>
      <c r="Q945" s="9">
        <f t="shared" si="144"/>
        <v>36.950000000000003</v>
      </c>
      <c r="R945" s="9">
        <f t="shared" si="145"/>
        <v>39.75</v>
      </c>
      <c r="S945" s="9">
        <f t="shared" si="146"/>
        <v>37.85</v>
      </c>
      <c r="T945" s="9">
        <f t="shared" si="147"/>
        <v>38.25</v>
      </c>
      <c r="U945" s="8">
        <f t="shared" si="148"/>
        <v>38.183333333333337</v>
      </c>
      <c r="V945" s="8">
        <f t="shared" si="149"/>
        <v>38.200000000000003</v>
      </c>
    </row>
    <row r="946" spans="1:22" ht="13.5" x14ac:dyDescent="0.25">
      <c r="A946" s="3">
        <f>RSI!A946</f>
        <v>43686</v>
      </c>
      <c r="B946" s="2">
        <f>RSI!B946</f>
        <v>2.1800000000000002</v>
      </c>
      <c r="C946" s="2">
        <f>RSI!I946</f>
        <v>49.52431119492261</v>
      </c>
      <c r="D946" s="2">
        <f>MACD!E946</f>
        <v>2.4246525562879651E-2</v>
      </c>
      <c r="E946" s="2">
        <f>MACD!F946</f>
        <v>4.2432086593261073E-2</v>
      </c>
      <c r="F946" s="2">
        <f>'Moving Avg'!D946</f>
        <v>2.1800000000000002</v>
      </c>
      <c r="G946" s="2">
        <f>'Moving Avg'!F946</f>
        <v>2.1970000000000001</v>
      </c>
      <c r="H946" s="2">
        <f>'Moving Avg'!G946</f>
        <v>2.1408000000000009</v>
      </c>
      <c r="I946" s="2">
        <f>'Moving Avg'!H946</f>
        <v>1.7634999999999996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  <c r="M946" s="8">
        <f t="shared" si="140"/>
        <v>25</v>
      </c>
      <c r="N946" s="8">
        <f t="shared" si="141"/>
        <v>45</v>
      </c>
      <c r="O946" s="8">
        <f t="shared" si="142"/>
        <v>50</v>
      </c>
      <c r="P946" s="8">
        <f t="shared" si="143"/>
        <v>33</v>
      </c>
      <c r="Q946" s="9">
        <f t="shared" si="144"/>
        <v>36.950000000000003</v>
      </c>
      <c r="R946" s="9">
        <f t="shared" si="145"/>
        <v>39.75</v>
      </c>
      <c r="S946" s="9">
        <f t="shared" si="146"/>
        <v>37.85</v>
      </c>
      <c r="T946" s="9">
        <f t="shared" si="147"/>
        <v>38.25</v>
      </c>
      <c r="U946" s="8">
        <f t="shared" si="148"/>
        <v>38.183333333333337</v>
      </c>
      <c r="V946" s="8">
        <f t="shared" si="149"/>
        <v>38.200000000000003</v>
      </c>
    </row>
    <row r="947" spans="1:22" ht="13.5" x14ac:dyDescent="0.25">
      <c r="A947" s="3">
        <f>RSI!A947</f>
        <v>43691</v>
      </c>
      <c r="B947" s="2">
        <f>RSI!B947</f>
        <v>2.1800000000000002</v>
      </c>
      <c r="C947" s="2">
        <f>RSI!I947</f>
        <v>49.52431119492261</v>
      </c>
      <c r="D947" s="2">
        <f>MACD!E947</f>
        <v>2.3250620793281662E-2</v>
      </c>
      <c r="E947" s="2">
        <f>MACD!F947</f>
        <v>3.8595793433265191E-2</v>
      </c>
      <c r="F947" s="2">
        <f>'Moving Avg'!D947</f>
        <v>2.1800000000000002</v>
      </c>
      <c r="G947" s="2">
        <f>'Moving Avg'!F947</f>
        <v>2.1924999999999999</v>
      </c>
      <c r="H947" s="2">
        <f>'Moving Avg'!G947</f>
        <v>2.1508000000000012</v>
      </c>
      <c r="I947" s="2">
        <f>'Moving Avg'!H947</f>
        <v>1.7676999999999998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  <c r="M947" s="8">
        <f t="shared" si="140"/>
        <v>25</v>
      </c>
      <c r="N947" s="8">
        <f t="shared" si="141"/>
        <v>45</v>
      </c>
      <c r="O947" s="8">
        <f t="shared" si="142"/>
        <v>50</v>
      </c>
      <c r="P947" s="8">
        <f t="shared" si="143"/>
        <v>33</v>
      </c>
      <c r="Q947" s="9">
        <f t="shared" si="144"/>
        <v>36.950000000000003</v>
      </c>
      <c r="R947" s="9">
        <f t="shared" si="145"/>
        <v>39.75</v>
      </c>
      <c r="S947" s="9">
        <f t="shared" si="146"/>
        <v>37.85</v>
      </c>
      <c r="T947" s="9">
        <f t="shared" si="147"/>
        <v>38.25</v>
      </c>
      <c r="U947" s="8">
        <f t="shared" si="148"/>
        <v>38.183333333333337</v>
      </c>
      <c r="V947" s="8">
        <f t="shared" si="149"/>
        <v>38.200000000000003</v>
      </c>
    </row>
    <row r="948" spans="1:22" ht="13.5" x14ac:dyDescent="0.25">
      <c r="A948" s="3">
        <f>RSI!A948</f>
        <v>43692</v>
      </c>
      <c r="B948" s="2">
        <f>RSI!B948</f>
        <v>2.17</v>
      </c>
      <c r="C948" s="2">
        <f>RSI!I948</f>
        <v>47.536521761295681</v>
      </c>
      <c r="D948" s="2">
        <f>MACD!E948</f>
        <v>2.3174050152789949E-2</v>
      </c>
      <c r="E948" s="2">
        <f>MACD!F948</f>
        <v>3.5511444777170144E-2</v>
      </c>
      <c r="F948" s="2">
        <f>'Moving Avg'!D948</f>
        <v>2.1779999999999999</v>
      </c>
      <c r="G948" s="2">
        <f>'Moving Avg'!F948</f>
        <v>2.1849999999999996</v>
      </c>
      <c r="H948" s="2">
        <f>'Moving Avg'!G948</f>
        <v>2.1616000000000013</v>
      </c>
      <c r="I948" s="2">
        <f>'Moving Avg'!H948</f>
        <v>1.7718499999999999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25</v>
      </c>
      <c r="N948" s="8">
        <f t="shared" si="141"/>
        <v>45</v>
      </c>
      <c r="O948" s="8">
        <f t="shared" si="142"/>
        <v>50</v>
      </c>
      <c r="P948" s="8">
        <f t="shared" si="143"/>
        <v>16.5</v>
      </c>
      <c r="Q948" s="9">
        <f t="shared" si="144"/>
        <v>34.475000000000001</v>
      </c>
      <c r="R948" s="9">
        <f t="shared" si="145"/>
        <v>35.625</v>
      </c>
      <c r="S948" s="9">
        <f t="shared" si="146"/>
        <v>30.425000000000001</v>
      </c>
      <c r="T948" s="9">
        <f t="shared" si="147"/>
        <v>34.125</v>
      </c>
      <c r="U948" s="8">
        <f t="shared" si="148"/>
        <v>33.508333333333333</v>
      </c>
      <c r="V948" s="8">
        <f t="shared" si="149"/>
        <v>33.662499999999994</v>
      </c>
    </row>
    <row r="949" spans="1:22" ht="13.5" x14ac:dyDescent="0.25">
      <c r="A949" s="3">
        <f>RSI!A949</f>
        <v>43693</v>
      </c>
      <c r="B949" s="2">
        <f>RSI!B949</f>
        <v>2.17</v>
      </c>
      <c r="C949" s="2">
        <f>RSI!I949</f>
        <v>47.536521761295674</v>
      </c>
      <c r="D949" s="2">
        <f>MACD!E949</f>
        <v>2.319184751248704E-2</v>
      </c>
      <c r="E949" s="2">
        <f>MACD!F949</f>
        <v>3.3047525324233523E-2</v>
      </c>
      <c r="F949" s="2">
        <f>'Moving Avg'!D949</f>
        <v>2.1760000000000002</v>
      </c>
      <c r="G949" s="2">
        <f>'Moving Avg'!F949</f>
        <v>2.1804999999999999</v>
      </c>
      <c r="H949" s="2">
        <f>'Moving Avg'!G949</f>
        <v>2.1716000000000015</v>
      </c>
      <c r="I949" s="2">
        <f>'Moving Avg'!H949</f>
        <v>1.776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25</v>
      </c>
      <c r="N949" s="8">
        <f t="shared" si="141"/>
        <v>45</v>
      </c>
      <c r="O949" s="8">
        <f t="shared" si="142"/>
        <v>50</v>
      </c>
      <c r="P949" s="8">
        <f t="shared" si="143"/>
        <v>16.5</v>
      </c>
      <c r="Q949" s="9">
        <f t="shared" si="144"/>
        <v>34.475000000000001</v>
      </c>
      <c r="R949" s="9">
        <f t="shared" si="145"/>
        <v>35.625</v>
      </c>
      <c r="S949" s="9">
        <f t="shared" si="146"/>
        <v>30.425000000000001</v>
      </c>
      <c r="T949" s="9">
        <f t="shared" si="147"/>
        <v>34.125</v>
      </c>
      <c r="U949" s="8">
        <f t="shared" si="148"/>
        <v>33.508333333333333</v>
      </c>
      <c r="V949" s="8">
        <f t="shared" si="149"/>
        <v>33.662499999999994</v>
      </c>
    </row>
    <row r="950" spans="1:22" ht="13.5" x14ac:dyDescent="0.25">
      <c r="A950" s="3">
        <f>RSI!A950</f>
        <v>43696</v>
      </c>
      <c r="B950" s="2">
        <f>RSI!B950</f>
        <v>2.17</v>
      </c>
      <c r="C950" s="2">
        <f>RSI!I950</f>
        <v>47.536521761295674</v>
      </c>
      <c r="D950" s="2">
        <f>MACD!E950</f>
        <v>2.0206454019230158E-2</v>
      </c>
      <c r="E950" s="2">
        <f>MACD!F950</f>
        <v>3.0479311063232851E-2</v>
      </c>
      <c r="F950" s="2">
        <f>'Moving Avg'!D950</f>
        <v>2.1739999999999999</v>
      </c>
      <c r="G950" s="2">
        <f>'Moving Avg'!F950</f>
        <v>2.181</v>
      </c>
      <c r="H950" s="2">
        <f>'Moving Avg'!G950</f>
        <v>2.1806000000000014</v>
      </c>
      <c r="I950" s="2">
        <f>'Moving Avg'!H950</f>
        <v>1.7801499999999999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  <c r="M950" s="8">
        <f t="shared" si="140"/>
        <v>25</v>
      </c>
      <c r="N950" s="8">
        <f t="shared" si="141"/>
        <v>45</v>
      </c>
      <c r="O950" s="8">
        <f t="shared" si="142"/>
        <v>50</v>
      </c>
      <c r="P950" s="8">
        <f t="shared" si="143"/>
        <v>16.5</v>
      </c>
      <c r="Q950" s="9">
        <f t="shared" si="144"/>
        <v>34.475000000000001</v>
      </c>
      <c r="R950" s="9">
        <f t="shared" si="145"/>
        <v>35.625</v>
      </c>
      <c r="S950" s="9">
        <f t="shared" si="146"/>
        <v>30.425000000000001</v>
      </c>
      <c r="T950" s="9">
        <f t="shared" si="147"/>
        <v>34.125</v>
      </c>
      <c r="U950" s="8">
        <f t="shared" si="148"/>
        <v>33.508333333333333</v>
      </c>
      <c r="V950" s="8">
        <f t="shared" si="149"/>
        <v>33.662499999999994</v>
      </c>
    </row>
    <row r="951" spans="1:22" ht="13.5" x14ac:dyDescent="0.25">
      <c r="A951" s="3">
        <f>RSI!A951</f>
        <v>43697</v>
      </c>
      <c r="B951" s="2">
        <f>RSI!B951</f>
        <v>2.17</v>
      </c>
      <c r="C951" s="2">
        <f>RSI!I951</f>
        <v>47.536521761295674</v>
      </c>
      <c r="D951" s="2">
        <f>MACD!E951</f>
        <v>1.7751157646801019E-2</v>
      </c>
      <c r="E951" s="2">
        <f>MACD!F951</f>
        <v>2.7933680379946486E-2</v>
      </c>
      <c r="F951" s="2">
        <f>'Moving Avg'!D951</f>
        <v>2.1719999999999997</v>
      </c>
      <c r="G951" s="2">
        <f>'Moving Avg'!F951</f>
        <v>2.1830000000000003</v>
      </c>
      <c r="H951" s="2">
        <f>'Moving Avg'!G951</f>
        <v>2.1886000000000014</v>
      </c>
      <c r="I951" s="2">
        <f>'Moving Avg'!H951</f>
        <v>1.7842999999999998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0"/>
        <v>25</v>
      </c>
      <c r="N951" s="8">
        <f t="shared" si="141"/>
        <v>45</v>
      </c>
      <c r="O951" s="8">
        <f t="shared" si="142"/>
        <v>50</v>
      </c>
      <c r="P951" s="8">
        <f t="shared" si="143"/>
        <v>16.5</v>
      </c>
      <c r="Q951" s="9">
        <f t="shared" si="144"/>
        <v>34.475000000000001</v>
      </c>
      <c r="R951" s="9">
        <f t="shared" si="145"/>
        <v>35.625</v>
      </c>
      <c r="S951" s="9">
        <f t="shared" si="146"/>
        <v>30.425000000000001</v>
      </c>
      <c r="T951" s="9">
        <f t="shared" si="147"/>
        <v>34.125</v>
      </c>
      <c r="U951" s="8">
        <f t="shared" si="148"/>
        <v>33.508333333333333</v>
      </c>
      <c r="V951" s="8">
        <f t="shared" si="149"/>
        <v>33.662499999999994</v>
      </c>
    </row>
    <row r="952" spans="1:22" ht="13.5" x14ac:dyDescent="0.25">
      <c r="A952" s="3">
        <f>RSI!A952</f>
        <v>43698</v>
      </c>
      <c r="B952" s="2">
        <f>RSI!B952</f>
        <v>2.17</v>
      </c>
      <c r="C952" s="2">
        <f>RSI!I952</f>
        <v>47.536521761295667</v>
      </c>
      <c r="D952" s="2">
        <f>MACD!E952</f>
        <v>1.5739160116871709E-2</v>
      </c>
      <c r="E952" s="2">
        <f>MACD!F952</f>
        <v>2.5494776327331534E-2</v>
      </c>
      <c r="F952" s="2">
        <f>'Moving Avg'!D952</f>
        <v>2.17</v>
      </c>
      <c r="G952" s="2">
        <f>'Moving Avg'!F952</f>
        <v>2.1825000000000001</v>
      </c>
      <c r="H952" s="2">
        <f>'Moving Avg'!G952</f>
        <v>2.1952000000000016</v>
      </c>
      <c r="I952" s="2">
        <f>'Moving Avg'!H952</f>
        <v>1.7884499999999997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25</v>
      </c>
      <c r="N952" s="8">
        <f t="shared" si="141"/>
        <v>45</v>
      </c>
      <c r="O952" s="8">
        <f t="shared" si="142"/>
        <v>50</v>
      </c>
      <c r="P952" s="8">
        <f t="shared" si="143"/>
        <v>16.5</v>
      </c>
      <c r="Q952" s="9">
        <f t="shared" si="144"/>
        <v>34.475000000000001</v>
      </c>
      <c r="R952" s="9">
        <f t="shared" si="145"/>
        <v>35.625</v>
      </c>
      <c r="S952" s="9">
        <f t="shared" si="146"/>
        <v>30.425000000000001</v>
      </c>
      <c r="T952" s="9">
        <f t="shared" si="147"/>
        <v>34.125</v>
      </c>
      <c r="U952" s="8">
        <f t="shared" si="148"/>
        <v>33.508333333333333</v>
      </c>
      <c r="V952" s="8">
        <f t="shared" si="149"/>
        <v>33.662499999999994</v>
      </c>
    </row>
    <row r="953" spans="1:22" ht="13.5" x14ac:dyDescent="0.25">
      <c r="A953" s="3">
        <f>RSI!A953</f>
        <v>43699</v>
      </c>
      <c r="B953" s="2">
        <f>RSI!B953</f>
        <v>2.17</v>
      </c>
      <c r="C953" s="2">
        <f>RSI!I953</f>
        <v>47.536521761295667</v>
      </c>
      <c r="D953" s="2">
        <f>MACD!E953</f>
        <v>1.4097405241663363E-2</v>
      </c>
      <c r="E953" s="2">
        <f>MACD!F953</f>
        <v>2.3215302110197903E-2</v>
      </c>
      <c r="F953" s="2">
        <f>'Moving Avg'!D953</f>
        <v>2.17</v>
      </c>
      <c r="G953" s="2">
        <f>'Moving Avg'!F953</f>
        <v>2.1815000000000002</v>
      </c>
      <c r="H953" s="2">
        <f>'Moving Avg'!G953</f>
        <v>2.2018000000000013</v>
      </c>
      <c r="I953" s="2">
        <f>'Moving Avg'!H953</f>
        <v>1.7926</v>
      </c>
      <c r="J953" s="6" t="str">
        <f>OBV!F953</f>
        <v>NEUTRAL</v>
      </c>
      <c r="K953" s="6" t="str">
        <f>OBV!G953</f>
        <v>NEUTRAL</v>
      </c>
      <c r="L953" s="6" t="str">
        <f>OBV!H953</f>
        <v>NEUTRAL</v>
      </c>
      <c r="M953" s="8">
        <f t="shared" si="140"/>
        <v>25</v>
      </c>
      <c r="N953" s="8">
        <f t="shared" si="141"/>
        <v>45</v>
      </c>
      <c r="O953" s="8">
        <f t="shared" si="142"/>
        <v>50</v>
      </c>
      <c r="P953" s="8">
        <f t="shared" si="143"/>
        <v>33</v>
      </c>
      <c r="Q953" s="9">
        <f t="shared" si="144"/>
        <v>36.950000000000003</v>
      </c>
      <c r="R953" s="9">
        <f t="shared" si="145"/>
        <v>39.75</v>
      </c>
      <c r="S953" s="9">
        <f t="shared" si="146"/>
        <v>37.85</v>
      </c>
      <c r="T953" s="9">
        <f t="shared" si="147"/>
        <v>38.25</v>
      </c>
      <c r="U953" s="8">
        <f t="shared" si="148"/>
        <v>38.183333333333337</v>
      </c>
      <c r="V953" s="8">
        <f t="shared" si="149"/>
        <v>38.200000000000003</v>
      </c>
    </row>
    <row r="954" spans="1:22" ht="13.5" x14ac:dyDescent="0.25">
      <c r="A954" s="3">
        <f>RSI!A954</f>
        <v>43700</v>
      </c>
      <c r="B954" s="2">
        <f>RSI!B954</f>
        <v>2.17</v>
      </c>
      <c r="C954" s="2">
        <f>RSI!I954</f>
        <v>47.536521761295674</v>
      </c>
      <c r="D954" s="2">
        <f>MACD!E954</f>
        <v>1.2764435977706601E-2</v>
      </c>
      <c r="E954" s="2">
        <f>MACD!F954</f>
        <v>2.1125128883699641E-2</v>
      </c>
      <c r="F954" s="2">
        <f>'Moving Avg'!D954</f>
        <v>2.17</v>
      </c>
      <c r="G954" s="2">
        <f>'Moving Avg'!F954</f>
        <v>2.1805000000000003</v>
      </c>
      <c r="H954" s="2">
        <f>'Moving Avg'!G954</f>
        <v>2.2076000000000016</v>
      </c>
      <c r="I954" s="2">
        <f>'Moving Avg'!H954</f>
        <v>1.7968000000000002</v>
      </c>
      <c r="J954" s="6" t="str">
        <f>OBV!F954</f>
        <v>NEUTRAL</v>
      </c>
      <c r="K954" s="6" t="str">
        <f>OBV!G954</f>
        <v>NEUTRAL</v>
      </c>
      <c r="L954" s="6" t="str">
        <f>OBV!H954</f>
        <v>NEUTRAL</v>
      </c>
      <c r="M954" s="8">
        <f t="shared" si="140"/>
        <v>25</v>
      </c>
      <c r="N954" s="8">
        <f t="shared" si="141"/>
        <v>45</v>
      </c>
      <c r="O954" s="8">
        <f t="shared" si="142"/>
        <v>50</v>
      </c>
      <c r="P954" s="8">
        <f t="shared" si="143"/>
        <v>33</v>
      </c>
      <c r="Q954" s="9">
        <f t="shared" si="144"/>
        <v>36.950000000000003</v>
      </c>
      <c r="R954" s="9">
        <f t="shared" si="145"/>
        <v>39.75</v>
      </c>
      <c r="S954" s="9">
        <f t="shared" si="146"/>
        <v>37.85</v>
      </c>
      <c r="T954" s="9">
        <f t="shared" si="147"/>
        <v>38.25</v>
      </c>
      <c r="U954" s="8">
        <f t="shared" si="148"/>
        <v>38.183333333333337</v>
      </c>
      <c r="V954" s="8">
        <f t="shared" si="149"/>
        <v>38.200000000000003</v>
      </c>
    </row>
    <row r="955" spans="1:22" ht="13.5" x14ac:dyDescent="0.25">
      <c r="A955" s="3">
        <f>RSI!A955</f>
        <v>43703</v>
      </c>
      <c r="B955" s="2">
        <f>RSI!B955</f>
        <v>2.17</v>
      </c>
      <c r="C955" s="2">
        <f>RSI!I955</f>
        <v>47.536521761295674</v>
      </c>
      <c r="D955" s="2">
        <f>MACD!E955</f>
        <v>1.1688583295373256E-2</v>
      </c>
      <c r="E955" s="2">
        <f>MACD!F955</f>
        <v>1.9237819766034368E-2</v>
      </c>
      <c r="F955" s="2">
        <f>'Moving Avg'!D955</f>
        <v>2.17</v>
      </c>
      <c r="G955" s="2">
        <f>'Moving Avg'!F955</f>
        <v>2.1795000000000004</v>
      </c>
      <c r="H955" s="2">
        <f>'Moving Avg'!G955</f>
        <v>2.2124000000000015</v>
      </c>
      <c r="I955" s="2">
        <f>'Moving Avg'!H955</f>
        <v>1.8010000000000002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  <c r="M955" s="8">
        <f t="shared" si="140"/>
        <v>25</v>
      </c>
      <c r="N955" s="8">
        <f t="shared" si="141"/>
        <v>45</v>
      </c>
      <c r="O955" s="8">
        <f t="shared" si="142"/>
        <v>50</v>
      </c>
      <c r="P955" s="8">
        <f t="shared" si="143"/>
        <v>33</v>
      </c>
      <c r="Q955" s="9">
        <f t="shared" si="144"/>
        <v>36.950000000000003</v>
      </c>
      <c r="R955" s="9">
        <f t="shared" si="145"/>
        <v>39.75</v>
      </c>
      <c r="S955" s="9">
        <f t="shared" si="146"/>
        <v>37.85</v>
      </c>
      <c r="T955" s="9">
        <f t="shared" si="147"/>
        <v>38.25</v>
      </c>
      <c r="U955" s="8">
        <f t="shared" si="148"/>
        <v>38.183333333333337</v>
      </c>
      <c r="V955" s="8">
        <f t="shared" si="149"/>
        <v>38.200000000000003</v>
      </c>
    </row>
    <row r="956" spans="1:22" ht="13.5" x14ac:dyDescent="0.25">
      <c r="A956" s="3">
        <f>RSI!A956</f>
        <v>43704</v>
      </c>
      <c r="B956" s="2">
        <f>RSI!B956</f>
        <v>2.17</v>
      </c>
      <c r="C956" s="2">
        <f>RSI!I956</f>
        <v>47.536521761295681</v>
      </c>
      <c r="D956" s="2">
        <f>MACD!E956</f>
        <v>1.0826435657700362E-2</v>
      </c>
      <c r="E956" s="2">
        <f>MACD!F956</f>
        <v>1.7555542944367567E-2</v>
      </c>
      <c r="F956" s="2">
        <f>'Moving Avg'!D956</f>
        <v>2.17</v>
      </c>
      <c r="G956" s="2">
        <f>'Moving Avg'!F956</f>
        <v>2.1785000000000005</v>
      </c>
      <c r="H956" s="2">
        <f>'Moving Avg'!G956</f>
        <v>2.2162000000000015</v>
      </c>
      <c r="I956" s="2">
        <f>'Moving Avg'!H956</f>
        <v>1.8053500000000005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  <c r="M956" s="8">
        <f t="shared" si="140"/>
        <v>25</v>
      </c>
      <c r="N956" s="8">
        <f t="shared" si="141"/>
        <v>45</v>
      </c>
      <c r="O956" s="8">
        <f t="shared" si="142"/>
        <v>50</v>
      </c>
      <c r="P956" s="8">
        <f t="shared" si="143"/>
        <v>33</v>
      </c>
      <c r="Q956" s="9">
        <f t="shared" si="144"/>
        <v>36.950000000000003</v>
      </c>
      <c r="R956" s="9">
        <f t="shared" si="145"/>
        <v>39.75</v>
      </c>
      <c r="S956" s="9">
        <f t="shared" si="146"/>
        <v>37.85</v>
      </c>
      <c r="T956" s="9">
        <f t="shared" si="147"/>
        <v>38.25</v>
      </c>
      <c r="U956" s="8">
        <f t="shared" si="148"/>
        <v>38.183333333333337</v>
      </c>
      <c r="V956" s="8">
        <f t="shared" si="149"/>
        <v>38.200000000000003</v>
      </c>
    </row>
    <row r="957" spans="1:22" ht="13.5" x14ac:dyDescent="0.25">
      <c r="A957" s="3">
        <f>RSI!A957</f>
        <v>43705</v>
      </c>
      <c r="B957" s="2">
        <f>RSI!B957</f>
        <v>2.17</v>
      </c>
      <c r="C957" s="2">
        <f>RSI!I957</f>
        <v>47.536521761295674</v>
      </c>
      <c r="D957" s="2">
        <f>MACD!E957</f>
        <v>1.0141545791629625E-2</v>
      </c>
      <c r="E957" s="2">
        <f>MACD!F957</f>
        <v>1.607274351381998E-2</v>
      </c>
      <c r="F957" s="2">
        <f>'Moving Avg'!D957</f>
        <v>2.17</v>
      </c>
      <c r="G957" s="2">
        <f>'Moving Avg'!F957</f>
        <v>2.1770000000000005</v>
      </c>
      <c r="H957" s="2">
        <f>'Moving Avg'!G957</f>
        <v>2.2198000000000015</v>
      </c>
      <c r="I957" s="2">
        <f>'Moving Avg'!H957</f>
        <v>1.8097000000000005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  <c r="M957" s="8">
        <f t="shared" si="140"/>
        <v>25</v>
      </c>
      <c r="N957" s="8">
        <f t="shared" si="141"/>
        <v>45</v>
      </c>
      <c r="O957" s="8">
        <f t="shared" si="142"/>
        <v>50</v>
      </c>
      <c r="P957" s="8">
        <f t="shared" si="143"/>
        <v>33</v>
      </c>
      <c r="Q957" s="9">
        <f t="shared" si="144"/>
        <v>36.950000000000003</v>
      </c>
      <c r="R957" s="9">
        <f t="shared" si="145"/>
        <v>39.75</v>
      </c>
      <c r="S957" s="9">
        <f t="shared" si="146"/>
        <v>37.85</v>
      </c>
      <c r="T957" s="9">
        <f t="shared" si="147"/>
        <v>38.25</v>
      </c>
      <c r="U957" s="8">
        <f t="shared" si="148"/>
        <v>38.183333333333337</v>
      </c>
      <c r="V957" s="8">
        <f t="shared" si="149"/>
        <v>38.200000000000003</v>
      </c>
    </row>
    <row r="958" spans="1:22" ht="13.5" x14ac:dyDescent="0.25">
      <c r="A958" s="3">
        <f>RSI!A958</f>
        <v>43706</v>
      </c>
      <c r="B958" s="2">
        <f>RSI!B958</f>
        <v>2.17</v>
      </c>
      <c r="C958" s="2">
        <f>RSI!I958</f>
        <v>47.536521761295674</v>
      </c>
      <c r="D958" s="2">
        <f>MACD!E958</f>
        <v>8.0648765712987291E-3</v>
      </c>
      <c r="E958" s="2">
        <f>MACD!F958</f>
        <v>1.447117012531573E-2</v>
      </c>
      <c r="F958" s="2">
        <f>'Moving Avg'!D958</f>
        <v>2.17</v>
      </c>
      <c r="G958" s="2">
        <f>'Moving Avg'!F958</f>
        <v>2.1755000000000009</v>
      </c>
      <c r="H958" s="2">
        <f>'Moving Avg'!G958</f>
        <v>2.2222000000000017</v>
      </c>
      <c r="I958" s="2">
        <f>'Moving Avg'!H958</f>
        <v>1.8140500000000006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  <c r="M958" s="8">
        <f t="shared" si="140"/>
        <v>25</v>
      </c>
      <c r="N958" s="8">
        <f t="shared" si="141"/>
        <v>45</v>
      </c>
      <c r="O958" s="8">
        <f t="shared" si="142"/>
        <v>50</v>
      </c>
      <c r="P958" s="8">
        <f t="shared" si="143"/>
        <v>33</v>
      </c>
      <c r="Q958" s="9">
        <f t="shared" si="144"/>
        <v>36.950000000000003</v>
      </c>
      <c r="R958" s="9">
        <f t="shared" si="145"/>
        <v>39.75</v>
      </c>
      <c r="S958" s="9">
        <f t="shared" si="146"/>
        <v>37.85</v>
      </c>
      <c r="T958" s="9">
        <f t="shared" si="147"/>
        <v>38.25</v>
      </c>
      <c r="U958" s="8">
        <f t="shared" si="148"/>
        <v>38.183333333333337</v>
      </c>
      <c r="V958" s="8">
        <f t="shared" si="149"/>
        <v>38.200000000000003</v>
      </c>
    </row>
    <row r="959" spans="1:22" ht="13.5" x14ac:dyDescent="0.25">
      <c r="A959" s="3">
        <f>RSI!A959</f>
        <v>43707</v>
      </c>
      <c r="B959" s="2">
        <f>RSI!B959</f>
        <v>2.15</v>
      </c>
      <c r="C959" s="2">
        <f>RSI!I959</f>
        <v>40.237787677083006</v>
      </c>
      <c r="D959" s="2">
        <f>MACD!E959</f>
        <v>7.8274305830476898E-3</v>
      </c>
      <c r="E959" s="2">
        <f>MACD!F959</f>
        <v>1.3142422216862123E-2</v>
      </c>
      <c r="F959" s="2">
        <f>'Moving Avg'!D959</f>
        <v>2.1659999999999999</v>
      </c>
      <c r="G959" s="2">
        <f>'Moving Avg'!F959</f>
        <v>2.1730000000000009</v>
      </c>
      <c r="H959" s="2">
        <f>'Moving Avg'!G959</f>
        <v>2.2234000000000016</v>
      </c>
      <c r="I959" s="2">
        <f>'Moving Avg'!H959</f>
        <v>1.8185500000000006</v>
      </c>
      <c r="J959" s="6" t="str">
        <f>OBV!F959</f>
        <v>BEARISH</v>
      </c>
      <c r="K959" s="6" t="str">
        <f>OBV!G959</f>
        <v>NEUTRAL</v>
      </c>
      <c r="L959" s="6" t="str">
        <f>OBV!H959</f>
        <v>CONFIRMED BEARISH</v>
      </c>
      <c r="M959" s="8">
        <f t="shared" si="140"/>
        <v>25</v>
      </c>
      <c r="N959" s="8">
        <f t="shared" si="141"/>
        <v>45</v>
      </c>
      <c r="O959" s="8">
        <f t="shared" si="142"/>
        <v>50</v>
      </c>
      <c r="P959" s="8">
        <f t="shared" si="143"/>
        <v>16.5</v>
      </c>
      <c r="Q959" s="9">
        <f t="shared" si="144"/>
        <v>34.475000000000001</v>
      </c>
      <c r="R959" s="9">
        <f t="shared" si="145"/>
        <v>35.625</v>
      </c>
      <c r="S959" s="9">
        <f t="shared" si="146"/>
        <v>30.425000000000001</v>
      </c>
      <c r="T959" s="9">
        <f t="shared" si="147"/>
        <v>34.125</v>
      </c>
      <c r="U959" s="8">
        <f t="shared" si="148"/>
        <v>33.508333333333333</v>
      </c>
      <c r="V959" s="8">
        <f t="shared" si="149"/>
        <v>33.662499999999994</v>
      </c>
    </row>
    <row r="960" spans="1:22" ht="13.5" x14ac:dyDescent="0.25">
      <c r="A960" s="3">
        <f>RSI!A960</f>
        <v>43710</v>
      </c>
      <c r="B960" s="2">
        <f>RSI!B960</f>
        <v>2.15</v>
      </c>
      <c r="C960" s="2">
        <f>RSI!I960</f>
        <v>40.237787677083006</v>
      </c>
      <c r="D960" s="2">
        <f>MACD!E960</f>
        <v>7.7801161411641395E-3</v>
      </c>
      <c r="E960" s="2">
        <f>MACD!F960</f>
        <v>1.2069961001722527E-2</v>
      </c>
      <c r="F960" s="2">
        <f>'Moving Avg'!D960</f>
        <v>2.1619999999999999</v>
      </c>
      <c r="G960" s="2">
        <f>'Moving Avg'!F960</f>
        <v>2.1715000000000009</v>
      </c>
      <c r="H960" s="2">
        <f>'Moving Avg'!G960</f>
        <v>2.223600000000002</v>
      </c>
      <c r="I960" s="2">
        <f>'Moving Avg'!H960</f>
        <v>1.8228000000000002</v>
      </c>
      <c r="J960" s="6" t="str">
        <f>OBV!F960</f>
        <v>BEARISH</v>
      </c>
      <c r="K960" s="6" t="str">
        <f>OBV!G960</f>
        <v>NEUTRAL</v>
      </c>
      <c r="L960" s="6" t="str">
        <f>OBV!H960</f>
        <v>CONFIRMED BEARISH</v>
      </c>
      <c r="M960" s="8">
        <f t="shared" si="140"/>
        <v>25</v>
      </c>
      <c r="N960" s="8">
        <f t="shared" si="141"/>
        <v>45</v>
      </c>
      <c r="O960" s="8">
        <f t="shared" si="142"/>
        <v>50</v>
      </c>
      <c r="P960" s="8">
        <f t="shared" si="143"/>
        <v>16.5</v>
      </c>
      <c r="Q960" s="9">
        <f t="shared" si="144"/>
        <v>34.475000000000001</v>
      </c>
      <c r="R960" s="9">
        <f t="shared" si="145"/>
        <v>35.625</v>
      </c>
      <c r="S960" s="9">
        <f t="shared" si="146"/>
        <v>30.425000000000001</v>
      </c>
      <c r="T960" s="9">
        <f t="shared" si="147"/>
        <v>34.125</v>
      </c>
      <c r="U960" s="8">
        <f t="shared" si="148"/>
        <v>33.508333333333333</v>
      </c>
      <c r="V960" s="8">
        <f t="shared" si="149"/>
        <v>33.662499999999994</v>
      </c>
    </row>
    <row r="961" spans="1:22" ht="13.5" x14ac:dyDescent="0.25">
      <c r="A961" s="3">
        <f>RSI!A961</f>
        <v>43711</v>
      </c>
      <c r="B961" s="2">
        <f>RSI!B961</f>
        <v>2.15</v>
      </c>
      <c r="C961" s="2">
        <f>RSI!I961</f>
        <v>40.237787677083006</v>
      </c>
      <c r="D961" s="2">
        <f>MACD!E961</f>
        <v>7.8823043574525187E-3</v>
      </c>
      <c r="E961" s="2">
        <f>MACD!F961</f>
        <v>1.1232429672868527E-2</v>
      </c>
      <c r="F961" s="2">
        <f>'Moving Avg'!D961</f>
        <v>2.1580000000000004</v>
      </c>
      <c r="G961" s="2">
        <f>'Moving Avg'!F961</f>
        <v>2.1700000000000008</v>
      </c>
      <c r="H961" s="2">
        <f>'Moving Avg'!G961</f>
        <v>2.2220000000000018</v>
      </c>
      <c r="I961" s="2">
        <f>'Moving Avg'!H961</f>
        <v>1.8270500000000001</v>
      </c>
      <c r="J961" s="6" t="str">
        <f>OBV!F961</f>
        <v>BEARISH</v>
      </c>
      <c r="K961" s="6" t="str">
        <f>OBV!G961</f>
        <v>NEUTRAL</v>
      </c>
      <c r="L961" s="6" t="str">
        <f>OBV!H961</f>
        <v>CONFIRMED BEARISH</v>
      </c>
      <c r="M961" s="8">
        <f t="shared" si="140"/>
        <v>25</v>
      </c>
      <c r="N961" s="8">
        <f t="shared" si="141"/>
        <v>45</v>
      </c>
      <c r="O961" s="8">
        <f t="shared" si="142"/>
        <v>50</v>
      </c>
      <c r="P961" s="8">
        <f t="shared" si="143"/>
        <v>16.5</v>
      </c>
      <c r="Q961" s="9">
        <f t="shared" si="144"/>
        <v>34.475000000000001</v>
      </c>
      <c r="R961" s="9">
        <f t="shared" si="145"/>
        <v>35.625</v>
      </c>
      <c r="S961" s="9">
        <f t="shared" si="146"/>
        <v>30.425000000000001</v>
      </c>
      <c r="T961" s="9">
        <f t="shared" si="147"/>
        <v>34.125</v>
      </c>
      <c r="U961" s="8">
        <f t="shared" si="148"/>
        <v>33.508333333333333</v>
      </c>
      <c r="V961" s="8">
        <f t="shared" si="149"/>
        <v>33.662499999999994</v>
      </c>
    </row>
    <row r="962" spans="1:22" ht="13.5" x14ac:dyDescent="0.25">
      <c r="A962" s="3">
        <f>RSI!A962</f>
        <v>43712</v>
      </c>
      <c r="B962" s="2">
        <f>RSI!B962</f>
        <v>2.14</v>
      </c>
      <c r="C962" s="2">
        <f>RSI!I962</f>
        <v>36.717210467016187</v>
      </c>
      <c r="D962" s="2">
        <f>MACD!E962</f>
        <v>8.8412004886473383E-3</v>
      </c>
      <c r="E962" s="2">
        <f>MACD!F962</f>
        <v>1.075418383602429E-2</v>
      </c>
      <c r="F962" s="2">
        <f>'Moving Avg'!D962</f>
        <v>2.1520000000000001</v>
      </c>
      <c r="G962" s="2">
        <f>'Moving Avg'!F962</f>
        <v>2.1680000000000001</v>
      </c>
      <c r="H962" s="2">
        <f>'Moving Avg'!G962</f>
        <v>2.2190000000000016</v>
      </c>
      <c r="I962" s="2">
        <f>'Moving Avg'!H962</f>
        <v>1.8310999999999999</v>
      </c>
      <c r="J962" s="6" t="str">
        <f>OBV!F962</f>
        <v>BEARISH</v>
      </c>
      <c r="K962" s="6" t="str">
        <f>OBV!G962</f>
        <v>NEUTRAL</v>
      </c>
      <c r="L962" s="6" t="str">
        <f>OBV!H962</f>
        <v>CONFIRMED BEARISH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45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16.5</v>
      </c>
      <c r="Q962" s="9">
        <f t="shared" si="144"/>
        <v>34.475000000000001</v>
      </c>
      <c r="R962" s="9">
        <f t="shared" si="145"/>
        <v>35.625</v>
      </c>
      <c r="S962" s="9">
        <f t="shared" si="146"/>
        <v>30.425000000000001</v>
      </c>
      <c r="T962" s="9">
        <f t="shared" si="147"/>
        <v>34.125</v>
      </c>
      <c r="U962" s="8">
        <f t="shared" si="148"/>
        <v>33.508333333333333</v>
      </c>
      <c r="V962" s="8">
        <f t="shared" si="149"/>
        <v>33.662499999999994</v>
      </c>
    </row>
    <row r="963" spans="1:22" ht="13.5" x14ac:dyDescent="0.25">
      <c r="A963" s="3">
        <f>RSI!A963</f>
        <v>43713</v>
      </c>
      <c r="B963" s="2">
        <f>RSI!B963</f>
        <v>2.14</v>
      </c>
      <c r="C963" s="2">
        <f>RSI!I963</f>
        <v>36.71721046701618</v>
      </c>
      <c r="D963" s="2">
        <f>MACD!E963</f>
        <v>9.8335983066646371E-3</v>
      </c>
      <c r="E963" s="2">
        <f>MACD!F963</f>
        <v>1.057006673015236E-2</v>
      </c>
      <c r="F963" s="2">
        <f>'Moving Avg'!D963</f>
        <v>2.1459999999999999</v>
      </c>
      <c r="G963" s="2">
        <f>'Moving Avg'!F963</f>
        <v>2.1660000000000004</v>
      </c>
      <c r="H963" s="2">
        <f>'Moving Avg'!G963</f>
        <v>2.2152000000000016</v>
      </c>
      <c r="I963" s="2">
        <f>'Moving Avg'!H963</f>
        <v>1.8351499999999998</v>
      </c>
      <c r="J963" s="6" t="str">
        <f>OBV!F963</f>
        <v>BEARISH</v>
      </c>
      <c r="K963" s="6" t="str">
        <f>OBV!G963</f>
        <v>NEUTRAL</v>
      </c>
      <c r="L963" s="6" t="str">
        <f>OBV!H963</f>
        <v>CONFIRMED BEARISH</v>
      </c>
      <c r="M963" s="8">
        <f t="shared" si="150"/>
        <v>25</v>
      </c>
      <c r="N963" s="8">
        <f t="shared" si="151"/>
        <v>45</v>
      </c>
      <c r="O963" s="8">
        <f t="shared" si="152"/>
        <v>50</v>
      </c>
      <c r="P963" s="8">
        <f t="shared" si="153"/>
        <v>16.5</v>
      </c>
      <c r="Q963" s="9">
        <f t="shared" ref="Q963:Q1026" si="154">0.35*M963+N963*0.35+O963*0.15+P963*0.15</f>
        <v>34.475000000000001</v>
      </c>
      <c r="R963" s="9">
        <f t="shared" ref="R963:R1026" si="155">M963*0.2+N963*0.2+O963*0.35+P963*0.25</f>
        <v>35.625</v>
      </c>
      <c r="S963" s="9">
        <f t="shared" ref="S963:S1026" si="156">M963*0.15+N963*0.15+O963*0.25+P963*0.45</f>
        <v>30.425000000000001</v>
      </c>
      <c r="T963" s="9">
        <f t="shared" ref="T963:T1026" si="157">0.25*SUM(M963:P963)</f>
        <v>34.125</v>
      </c>
      <c r="U963" s="8">
        <f t="shared" ref="U963:U1026" si="158">SUM(Q963:S963)/3</f>
        <v>33.508333333333333</v>
      </c>
      <c r="V963" s="8">
        <f t="shared" ref="V963:V1026" si="159">SUM(Q963:T963)/4</f>
        <v>33.662499999999994</v>
      </c>
    </row>
    <row r="964" spans="1:22" ht="13.5" x14ac:dyDescent="0.25">
      <c r="A964" s="3">
        <f>RSI!A964</f>
        <v>43714</v>
      </c>
      <c r="B964" s="2">
        <f>RSI!B964</f>
        <v>2.14</v>
      </c>
      <c r="C964" s="2">
        <f>RSI!I964</f>
        <v>36.717210467016187</v>
      </c>
      <c r="D964" s="2">
        <f>MACD!E964</f>
        <v>1.0840934508169475E-2</v>
      </c>
      <c r="E964" s="2">
        <f>MACD!F964</f>
        <v>1.0624240285755784E-2</v>
      </c>
      <c r="F964" s="2">
        <f>'Moving Avg'!D964</f>
        <v>2.1440000000000001</v>
      </c>
      <c r="G964" s="2">
        <f>'Moving Avg'!F964</f>
        <v>2.1640000000000006</v>
      </c>
      <c r="H964" s="2">
        <f>'Moving Avg'!G964</f>
        <v>2.2126000000000015</v>
      </c>
      <c r="I964" s="2">
        <f>'Moving Avg'!H964</f>
        <v>1.83935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25</v>
      </c>
      <c r="N964" s="8">
        <f t="shared" si="151"/>
        <v>0</v>
      </c>
      <c r="O964" s="8">
        <f t="shared" si="152"/>
        <v>50</v>
      </c>
      <c r="P964" s="8">
        <f t="shared" si="153"/>
        <v>16.5</v>
      </c>
      <c r="Q964" s="9">
        <f t="shared" si="154"/>
        <v>18.725000000000001</v>
      </c>
      <c r="R964" s="9">
        <f t="shared" si="155"/>
        <v>26.625</v>
      </c>
      <c r="S964" s="9">
        <f t="shared" si="156"/>
        <v>23.675000000000001</v>
      </c>
      <c r="T964" s="9">
        <f t="shared" si="157"/>
        <v>22.875</v>
      </c>
      <c r="U964" s="8">
        <f t="shared" si="158"/>
        <v>23.008333333333336</v>
      </c>
      <c r="V964" s="8">
        <f t="shared" si="159"/>
        <v>22.975000000000001</v>
      </c>
    </row>
    <row r="965" spans="1:22" ht="13.5" x14ac:dyDescent="0.25">
      <c r="A965" s="3">
        <f>RSI!A965</f>
        <v>43717</v>
      </c>
      <c r="B965" s="2">
        <f>RSI!B965</f>
        <v>2.08</v>
      </c>
      <c r="C965" s="2">
        <f>RSI!I965</f>
        <v>22.176652533406383</v>
      </c>
      <c r="D965" s="2">
        <f>MACD!E965</f>
        <v>1.6292939400992967E-2</v>
      </c>
      <c r="E965" s="2">
        <f>MACD!F965</f>
        <v>1.1757980108803221E-2</v>
      </c>
      <c r="F965" s="2">
        <f>'Moving Avg'!D965</f>
        <v>2.13</v>
      </c>
      <c r="G965" s="2">
        <f>'Moving Avg'!F965</f>
        <v>2.1589999999999998</v>
      </c>
      <c r="H965" s="2">
        <f>'Moving Avg'!G965</f>
        <v>2.2092000000000014</v>
      </c>
      <c r="I965" s="2">
        <f>'Moving Avg'!H965</f>
        <v>1.8432499999999998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50</v>
      </c>
      <c r="N965" s="8">
        <f t="shared" si="151"/>
        <v>0</v>
      </c>
      <c r="O965" s="8">
        <f t="shared" si="152"/>
        <v>50</v>
      </c>
      <c r="P965" s="8">
        <f t="shared" si="153"/>
        <v>16.5</v>
      </c>
      <c r="Q965" s="9">
        <f t="shared" si="154"/>
        <v>27.475000000000001</v>
      </c>
      <c r="R965" s="9">
        <f t="shared" si="155"/>
        <v>31.625</v>
      </c>
      <c r="S965" s="9">
        <f t="shared" si="156"/>
        <v>27.425000000000001</v>
      </c>
      <c r="T965" s="9">
        <f t="shared" si="157"/>
        <v>29.125</v>
      </c>
      <c r="U965" s="8">
        <f t="shared" si="158"/>
        <v>28.841666666666669</v>
      </c>
      <c r="V965" s="8">
        <f t="shared" si="159"/>
        <v>28.912500000000001</v>
      </c>
    </row>
    <row r="966" spans="1:22" ht="13.5" x14ac:dyDescent="0.25">
      <c r="A966" s="3">
        <f>RSI!A966</f>
        <v>43718</v>
      </c>
      <c r="B966" s="2">
        <f>RSI!B966</f>
        <v>2.09</v>
      </c>
      <c r="C966" s="2">
        <f>RSI!I966</f>
        <v>27.341208580177494</v>
      </c>
      <c r="D966" s="2">
        <f>MACD!E966</f>
        <v>2.0663678967724142E-2</v>
      </c>
      <c r="E966" s="2">
        <f>MACD!F966</f>
        <v>1.3539119880587407E-2</v>
      </c>
      <c r="F966" s="2">
        <f>'Moving Avg'!D966</f>
        <v>2.1179999999999999</v>
      </c>
      <c r="G966" s="2">
        <f>'Moving Avg'!F966</f>
        <v>2.1545000000000001</v>
      </c>
      <c r="H966" s="2">
        <f>'Moving Avg'!G966</f>
        <v>2.2034000000000011</v>
      </c>
      <c r="I966" s="2">
        <f>'Moving Avg'!H966</f>
        <v>1.8472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50</v>
      </c>
      <c r="N966" s="8">
        <f t="shared" si="151"/>
        <v>0</v>
      </c>
      <c r="O966" s="8">
        <f t="shared" si="152"/>
        <v>50</v>
      </c>
      <c r="P966" s="8">
        <f t="shared" si="153"/>
        <v>16.5</v>
      </c>
      <c r="Q966" s="9">
        <f t="shared" si="154"/>
        <v>27.475000000000001</v>
      </c>
      <c r="R966" s="9">
        <f t="shared" si="155"/>
        <v>31.625</v>
      </c>
      <c r="S966" s="9">
        <f t="shared" si="156"/>
        <v>27.425000000000001</v>
      </c>
      <c r="T966" s="9">
        <f t="shared" si="157"/>
        <v>29.125</v>
      </c>
      <c r="U966" s="8">
        <f t="shared" si="158"/>
        <v>28.841666666666669</v>
      </c>
      <c r="V966" s="8">
        <f t="shared" si="159"/>
        <v>28.912500000000001</v>
      </c>
    </row>
    <row r="967" spans="1:22" ht="13.5" x14ac:dyDescent="0.25">
      <c r="A967" s="3">
        <f>RSI!A967</f>
        <v>43719</v>
      </c>
      <c r="B967" s="2">
        <f>RSI!B967</f>
        <v>2.11</v>
      </c>
      <c r="C967" s="2">
        <f>RSI!I967</f>
        <v>36.427873354040095</v>
      </c>
      <c r="D967" s="2">
        <f>MACD!E967</f>
        <v>2.3282763483336577E-2</v>
      </c>
      <c r="E967" s="2">
        <f>MACD!F967</f>
        <v>1.5487848601137243E-2</v>
      </c>
      <c r="F967" s="2">
        <f>'Moving Avg'!D967</f>
        <v>2.1119999999999997</v>
      </c>
      <c r="G967" s="2">
        <f>'Moving Avg'!F967</f>
        <v>2.1509999999999998</v>
      </c>
      <c r="H967" s="2">
        <f>'Moving Avg'!G967</f>
        <v>2.197000000000001</v>
      </c>
      <c r="I967" s="2">
        <f>'Moving Avg'!H967</f>
        <v>1.851</v>
      </c>
      <c r="J967" s="6" t="str">
        <f>OBV!F967</f>
        <v>BULLISH</v>
      </c>
      <c r="K967" s="6" t="str">
        <f>OBV!G967</f>
        <v>STRONG</v>
      </c>
      <c r="L967" s="6" t="str">
        <f>OBV!H967</f>
        <v>BULLISH DIVERGENCE</v>
      </c>
      <c r="M967" s="8">
        <f t="shared" si="150"/>
        <v>25</v>
      </c>
      <c r="N967" s="8">
        <f t="shared" si="151"/>
        <v>0</v>
      </c>
      <c r="O967" s="8">
        <f t="shared" si="152"/>
        <v>50</v>
      </c>
      <c r="P967" s="8">
        <f t="shared" si="153"/>
        <v>83</v>
      </c>
      <c r="Q967" s="9">
        <f t="shared" si="154"/>
        <v>28.7</v>
      </c>
      <c r="R967" s="9">
        <f t="shared" si="155"/>
        <v>43.25</v>
      </c>
      <c r="S967" s="9">
        <f t="shared" si="156"/>
        <v>53.6</v>
      </c>
      <c r="T967" s="9">
        <f t="shared" si="157"/>
        <v>39.5</v>
      </c>
      <c r="U967" s="8">
        <f t="shared" si="158"/>
        <v>41.85</v>
      </c>
      <c r="V967" s="8">
        <f t="shared" si="159"/>
        <v>41.262500000000003</v>
      </c>
    </row>
    <row r="968" spans="1:22" ht="13.5" x14ac:dyDescent="0.25">
      <c r="A968" s="3">
        <f>RSI!A968</f>
        <v>43720</v>
      </c>
      <c r="B968" s="2">
        <f>RSI!B968</f>
        <v>2.17</v>
      </c>
      <c r="C968" s="2">
        <f>RSI!I968</f>
        <v>54.721934853323852</v>
      </c>
      <c r="D968" s="2">
        <f>MACD!E968</f>
        <v>2.1308738377525227E-2</v>
      </c>
      <c r="E968" s="2">
        <f>MACD!F968</f>
        <v>1.6652026556414838E-2</v>
      </c>
      <c r="F968" s="2">
        <f>'Moving Avg'!D968</f>
        <v>2.1179999999999999</v>
      </c>
      <c r="G968" s="2">
        <f>'Moving Avg'!F968</f>
        <v>2.1509999999999998</v>
      </c>
      <c r="H968" s="2">
        <f>'Moving Avg'!G968</f>
        <v>2.1932000000000009</v>
      </c>
      <c r="I968" s="2">
        <f>'Moving Avg'!H968</f>
        <v>1.8550499999999999</v>
      </c>
      <c r="J968" s="6" t="str">
        <f>OBV!F968</f>
        <v>BULLISH</v>
      </c>
      <c r="K968" s="6" t="str">
        <f>OBV!G968</f>
        <v>STRONG</v>
      </c>
      <c r="L968" s="6" t="str">
        <f>OBV!H968</f>
        <v>CONFIRMED BULLISH</v>
      </c>
      <c r="M968" s="8">
        <f t="shared" si="150"/>
        <v>25</v>
      </c>
      <c r="N968" s="8">
        <f t="shared" si="151"/>
        <v>0</v>
      </c>
      <c r="O968" s="8">
        <f t="shared" si="152"/>
        <v>50</v>
      </c>
      <c r="P968" s="8">
        <f t="shared" si="153"/>
        <v>100</v>
      </c>
      <c r="Q968" s="9">
        <f t="shared" si="154"/>
        <v>31.25</v>
      </c>
      <c r="R968" s="9">
        <f t="shared" si="155"/>
        <v>47.5</v>
      </c>
      <c r="S968" s="9">
        <f t="shared" si="156"/>
        <v>61.25</v>
      </c>
      <c r="T968" s="9">
        <f t="shared" si="157"/>
        <v>43.75</v>
      </c>
      <c r="U968" s="8">
        <f t="shared" si="158"/>
        <v>46.666666666666664</v>
      </c>
      <c r="V968" s="8">
        <f t="shared" si="159"/>
        <v>45.9375</v>
      </c>
    </row>
    <row r="969" spans="1:22" ht="13.5" x14ac:dyDescent="0.25">
      <c r="A969" s="3">
        <f>RSI!A969</f>
        <v>43721</v>
      </c>
      <c r="B969" s="2">
        <f>RSI!B969</f>
        <v>2.23</v>
      </c>
      <c r="C969" s="2">
        <f>RSI!I969</f>
        <v>65.434075293302413</v>
      </c>
      <c r="D969" s="2">
        <f>MACD!E969</f>
        <v>1.1997935364396195E-2</v>
      </c>
      <c r="E969" s="2">
        <f>MACD!F969</f>
        <v>1.5721208318011111E-2</v>
      </c>
      <c r="F969" s="2">
        <f>'Moving Avg'!D969</f>
        <v>2.1360000000000001</v>
      </c>
      <c r="G969" s="2">
        <f>'Moving Avg'!F969</f>
        <v>2.1539999999999995</v>
      </c>
      <c r="H969" s="2">
        <f>'Moving Avg'!G969</f>
        <v>2.1894000000000009</v>
      </c>
      <c r="I969" s="2">
        <f>'Moving Avg'!H969</f>
        <v>1.8593999999999999</v>
      </c>
      <c r="J969" s="6" t="str">
        <f>OBV!F969</f>
        <v>BULLISH</v>
      </c>
      <c r="K969" s="6" t="str">
        <f>OBV!G969</f>
        <v>STRONG</v>
      </c>
      <c r="L969" s="6" t="str">
        <f>OBV!H969</f>
        <v>CONFIRMED BULLISH</v>
      </c>
      <c r="M969" s="8">
        <f t="shared" si="150"/>
        <v>25</v>
      </c>
      <c r="N969" s="8">
        <f t="shared" si="151"/>
        <v>45</v>
      </c>
      <c r="O969" s="8">
        <f t="shared" si="152"/>
        <v>50</v>
      </c>
      <c r="P969" s="8">
        <f t="shared" si="153"/>
        <v>100</v>
      </c>
      <c r="Q969" s="9">
        <f t="shared" si="154"/>
        <v>47</v>
      </c>
      <c r="R969" s="9">
        <f t="shared" si="155"/>
        <v>56.5</v>
      </c>
      <c r="S969" s="9">
        <f t="shared" si="156"/>
        <v>68</v>
      </c>
      <c r="T969" s="9">
        <f t="shared" si="157"/>
        <v>55</v>
      </c>
      <c r="U969" s="8">
        <f t="shared" si="158"/>
        <v>57.166666666666664</v>
      </c>
      <c r="V969" s="8">
        <f t="shared" si="159"/>
        <v>56.625</v>
      </c>
    </row>
    <row r="970" spans="1:22" ht="13.5" x14ac:dyDescent="0.25">
      <c r="A970" s="3">
        <f>RSI!A970</f>
        <v>43724</v>
      </c>
      <c r="B970" s="2">
        <f>RSI!B970</f>
        <v>2.21</v>
      </c>
      <c r="C970" s="2">
        <f>RSI!I970</f>
        <v>60.311895655249323</v>
      </c>
      <c r="D970" s="2">
        <f>MACD!E970</f>
        <v>5.1362186405556898E-3</v>
      </c>
      <c r="E970" s="2">
        <f>MACD!F970</f>
        <v>1.3604210382520028E-2</v>
      </c>
      <c r="F970" s="2">
        <f>'Moving Avg'!D970</f>
        <v>2.1619999999999999</v>
      </c>
      <c r="G970" s="2">
        <f>'Moving Avg'!F970</f>
        <v>2.1559999999999997</v>
      </c>
      <c r="H970" s="2">
        <f>'Moving Avg'!G970</f>
        <v>2.1866000000000008</v>
      </c>
      <c r="I970" s="2">
        <f>'Moving Avg'!H970</f>
        <v>1.8634999999999997</v>
      </c>
      <c r="J970" s="6" t="str">
        <f>OBV!F970</f>
        <v>BULLISH</v>
      </c>
      <c r="K970" s="6" t="str">
        <f>OBV!G970</f>
        <v>STRONG</v>
      </c>
      <c r="L970" s="6" t="str">
        <f>OBV!H970</f>
        <v>CONFIRMED BULLISH</v>
      </c>
      <c r="M970" s="8">
        <f t="shared" si="150"/>
        <v>25</v>
      </c>
      <c r="N970" s="8">
        <f t="shared" si="151"/>
        <v>45</v>
      </c>
      <c r="O970" s="8">
        <f t="shared" si="152"/>
        <v>50</v>
      </c>
      <c r="P970" s="8">
        <f t="shared" si="153"/>
        <v>100</v>
      </c>
      <c r="Q970" s="9">
        <f t="shared" si="154"/>
        <v>47</v>
      </c>
      <c r="R970" s="9">
        <f t="shared" si="155"/>
        <v>56.5</v>
      </c>
      <c r="S970" s="9">
        <f t="shared" si="156"/>
        <v>68</v>
      </c>
      <c r="T970" s="9">
        <f t="shared" si="157"/>
        <v>55</v>
      </c>
      <c r="U970" s="8">
        <f t="shared" si="158"/>
        <v>57.166666666666664</v>
      </c>
      <c r="V970" s="8">
        <f t="shared" si="159"/>
        <v>56.625</v>
      </c>
    </row>
    <row r="971" spans="1:22" ht="13.5" x14ac:dyDescent="0.25">
      <c r="A971" s="3">
        <f>RSI!A971</f>
        <v>43725</v>
      </c>
      <c r="B971" s="2">
        <f>RSI!B971</f>
        <v>2.21</v>
      </c>
      <c r="C971" s="2">
        <f>RSI!I971</f>
        <v>60.311895655249323</v>
      </c>
      <c r="D971" s="2">
        <f>MACD!E971</f>
        <v>-9.8206333556527525E-4</v>
      </c>
      <c r="E971" s="2">
        <f>MACD!F971</f>
        <v>1.0686955638902967E-2</v>
      </c>
      <c r="F971" s="2">
        <f>'Moving Avg'!D971</f>
        <v>2.1859999999999999</v>
      </c>
      <c r="G971" s="2">
        <f>'Moving Avg'!F971</f>
        <v>2.1580000000000004</v>
      </c>
      <c r="H971" s="2">
        <f>'Moving Avg'!G971</f>
        <v>2.1852000000000005</v>
      </c>
      <c r="I971" s="2">
        <f>'Moving Avg'!H971</f>
        <v>1.8677999999999997</v>
      </c>
      <c r="J971" s="6" t="str">
        <f>OBV!F971</f>
        <v>BULLISH</v>
      </c>
      <c r="K971" s="6" t="str">
        <f>OBV!G971</f>
        <v>STRONG</v>
      </c>
      <c r="L971" s="6" t="str">
        <f>OBV!H971</f>
        <v>CONFIRMED BULLISH</v>
      </c>
      <c r="M971" s="8">
        <f t="shared" si="150"/>
        <v>25</v>
      </c>
      <c r="N971" s="8">
        <f t="shared" si="151"/>
        <v>45</v>
      </c>
      <c r="O971" s="8">
        <f t="shared" si="152"/>
        <v>50</v>
      </c>
      <c r="P971" s="8">
        <f t="shared" si="153"/>
        <v>100</v>
      </c>
      <c r="Q971" s="9">
        <f t="shared" si="154"/>
        <v>47</v>
      </c>
      <c r="R971" s="9">
        <f t="shared" si="155"/>
        <v>56.5</v>
      </c>
      <c r="S971" s="9">
        <f t="shared" si="156"/>
        <v>68</v>
      </c>
      <c r="T971" s="9">
        <f t="shared" si="157"/>
        <v>55</v>
      </c>
      <c r="U971" s="8">
        <f t="shared" si="158"/>
        <v>57.166666666666664</v>
      </c>
      <c r="V971" s="8">
        <f t="shared" si="159"/>
        <v>56.625</v>
      </c>
    </row>
    <row r="972" spans="1:22" ht="13.5" x14ac:dyDescent="0.25">
      <c r="A972" s="3">
        <f>RSI!A972</f>
        <v>43726</v>
      </c>
      <c r="B972" s="2">
        <f>RSI!B972</f>
        <v>2.21</v>
      </c>
      <c r="C972" s="2">
        <f>RSI!I972</f>
        <v>60.311895655249323</v>
      </c>
      <c r="D972" s="2">
        <f>MACD!E972</f>
        <v>-7.9866197175908482E-3</v>
      </c>
      <c r="E972" s="2">
        <f>MACD!F972</f>
        <v>6.9522405676042051E-3</v>
      </c>
      <c r="F972" s="2">
        <f>'Moving Avg'!D972</f>
        <v>2.2060000000000004</v>
      </c>
      <c r="G972" s="2">
        <f>'Moving Avg'!F972</f>
        <v>2.16</v>
      </c>
      <c r="H972" s="2">
        <f>'Moving Avg'!G972</f>
        <v>2.1840000000000006</v>
      </c>
      <c r="I972" s="2">
        <f>'Moving Avg'!H972</f>
        <v>1.8718999999999995</v>
      </c>
      <c r="J972" s="6" t="str">
        <f>OBV!F972</f>
        <v>BULLISH</v>
      </c>
      <c r="K972" s="6" t="str">
        <f>OBV!G972</f>
        <v>NEUTRAL</v>
      </c>
      <c r="L972" s="6" t="str">
        <f>OBV!H972</f>
        <v>CONFIRMED BULLISH</v>
      </c>
      <c r="M972" s="8">
        <f t="shared" si="150"/>
        <v>25</v>
      </c>
      <c r="N972" s="8">
        <f t="shared" si="151"/>
        <v>45</v>
      </c>
      <c r="O972" s="8">
        <f t="shared" si="152"/>
        <v>50</v>
      </c>
      <c r="P972" s="8">
        <f t="shared" si="153"/>
        <v>83.5</v>
      </c>
      <c r="Q972" s="9">
        <f t="shared" si="154"/>
        <v>44.524999999999999</v>
      </c>
      <c r="R972" s="9">
        <f t="shared" si="155"/>
        <v>52.375</v>
      </c>
      <c r="S972" s="9">
        <f t="shared" si="156"/>
        <v>60.575000000000003</v>
      </c>
      <c r="T972" s="9">
        <f t="shared" si="157"/>
        <v>50.875</v>
      </c>
      <c r="U972" s="8">
        <f t="shared" si="158"/>
        <v>52.491666666666674</v>
      </c>
      <c r="V972" s="8">
        <f t="shared" si="159"/>
        <v>52.087500000000006</v>
      </c>
    </row>
    <row r="973" spans="1:22" ht="13.5" x14ac:dyDescent="0.25">
      <c r="A973" s="3">
        <f>RSI!A973</f>
        <v>43727</v>
      </c>
      <c r="B973" s="2">
        <f>RSI!B973</f>
        <v>2.21</v>
      </c>
      <c r="C973" s="2">
        <f>RSI!I973</f>
        <v>60.311895655249323</v>
      </c>
      <c r="D973" s="2">
        <f>MACD!E973</f>
        <v>-1.4181225205302184E-2</v>
      </c>
      <c r="E973" s="2">
        <f>MACD!F973</f>
        <v>2.7255474130229271E-3</v>
      </c>
      <c r="F973" s="2">
        <f>'Moving Avg'!D973</f>
        <v>2.214</v>
      </c>
      <c r="G973" s="2">
        <f>'Moving Avg'!F973</f>
        <v>2.1619999999999999</v>
      </c>
      <c r="H973" s="2">
        <f>'Moving Avg'!G973</f>
        <v>2.1818000000000004</v>
      </c>
      <c r="I973" s="2">
        <f>'Moving Avg'!H973</f>
        <v>1.8756499999999994</v>
      </c>
      <c r="J973" s="6" t="str">
        <f>OBV!F973</f>
        <v>BULLISH</v>
      </c>
      <c r="K973" s="6" t="str">
        <f>OBV!G973</f>
        <v>NEUTRAL</v>
      </c>
      <c r="L973" s="6" t="str">
        <f>OBV!H973</f>
        <v>CONFIRMED BULLISH</v>
      </c>
      <c r="M973" s="8">
        <f t="shared" si="150"/>
        <v>25</v>
      </c>
      <c r="N973" s="8">
        <f t="shared" si="151"/>
        <v>45</v>
      </c>
      <c r="O973" s="8">
        <f t="shared" si="152"/>
        <v>50</v>
      </c>
      <c r="P973" s="8">
        <f t="shared" si="153"/>
        <v>83.5</v>
      </c>
      <c r="Q973" s="9">
        <f t="shared" si="154"/>
        <v>44.524999999999999</v>
      </c>
      <c r="R973" s="9">
        <f t="shared" si="155"/>
        <v>52.375</v>
      </c>
      <c r="S973" s="9">
        <f t="shared" si="156"/>
        <v>60.575000000000003</v>
      </c>
      <c r="T973" s="9">
        <f t="shared" si="157"/>
        <v>50.875</v>
      </c>
      <c r="U973" s="8">
        <f t="shared" si="158"/>
        <v>52.491666666666674</v>
      </c>
      <c r="V973" s="8">
        <f t="shared" si="159"/>
        <v>52.087500000000006</v>
      </c>
    </row>
    <row r="974" spans="1:22" ht="13.5" x14ac:dyDescent="0.25">
      <c r="A974" s="3">
        <f>RSI!A974</f>
        <v>43728</v>
      </c>
      <c r="B974" s="2">
        <f>RSI!B974</f>
        <v>2.27</v>
      </c>
      <c r="C974" s="2">
        <f>RSI!I974</f>
        <v>69.838927298237223</v>
      </c>
      <c r="D974" s="2">
        <f>MACD!E974</f>
        <v>-2.4115104431225998E-2</v>
      </c>
      <c r="E974" s="2">
        <f>MACD!F974</f>
        <v>-2.6425829558268579E-3</v>
      </c>
      <c r="F974" s="2">
        <f>'Moving Avg'!D974</f>
        <v>2.222</v>
      </c>
      <c r="G974" s="2">
        <f>'Moving Avg'!F974</f>
        <v>2.1670000000000003</v>
      </c>
      <c r="H974" s="2">
        <f>'Moving Avg'!G974</f>
        <v>2.1822000000000004</v>
      </c>
      <c r="I974" s="2">
        <f>'Moving Avg'!H974</f>
        <v>1.8792999999999993</v>
      </c>
      <c r="J974" s="6" t="str">
        <f>OBV!F974</f>
        <v>BULLISH</v>
      </c>
      <c r="K974" s="6" t="str">
        <f>OBV!G974</f>
        <v>NEUTRAL</v>
      </c>
      <c r="L974" s="6" t="str">
        <f>OBV!H974</f>
        <v>CONFIRMED BULLISH</v>
      </c>
      <c r="M974" s="8">
        <f t="shared" si="150"/>
        <v>25</v>
      </c>
      <c r="N974" s="8">
        <f t="shared" si="151"/>
        <v>100</v>
      </c>
      <c r="O974" s="8">
        <f t="shared" si="152"/>
        <v>50</v>
      </c>
      <c r="P974" s="8">
        <f t="shared" si="153"/>
        <v>83.5</v>
      </c>
      <c r="Q974" s="9">
        <f t="shared" si="154"/>
        <v>63.774999999999999</v>
      </c>
      <c r="R974" s="9">
        <f t="shared" si="155"/>
        <v>63.375</v>
      </c>
      <c r="S974" s="9">
        <f t="shared" si="156"/>
        <v>68.825000000000003</v>
      </c>
      <c r="T974" s="9">
        <f t="shared" si="157"/>
        <v>64.625</v>
      </c>
      <c r="U974" s="8">
        <f t="shared" si="158"/>
        <v>65.325000000000003</v>
      </c>
      <c r="V974" s="8">
        <f t="shared" si="159"/>
        <v>65.150000000000006</v>
      </c>
    </row>
    <row r="975" spans="1:22" ht="13.5" x14ac:dyDescent="0.25">
      <c r="A975" s="3">
        <f>RSI!A975</f>
        <v>43731</v>
      </c>
      <c r="B975" s="2">
        <f>RSI!B975</f>
        <v>2.3199999999999998</v>
      </c>
      <c r="C975" s="2">
        <f>RSI!I975</f>
        <v>75.184798541684074</v>
      </c>
      <c r="D975" s="2">
        <f>MACD!E975</f>
        <v>-4.6039196651750824E-2</v>
      </c>
      <c r="E975" s="2">
        <f>MACD!F975</f>
        <v>-1.1321905695011651E-2</v>
      </c>
      <c r="F975" s="2">
        <f>'Moving Avg'!D975</f>
        <v>2.2440000000000002</v>
      </c>
      <c r="G975" s="2">
        <f>'Moving Avg'!F975</f>
        <v>2.1745000000000001</v>
      </c>
      <c r="H975" s="2">
        <f>'Moving Avg'!G975</f>
        <v>2.1836000000000002</v>
      </c>
      <c r="I975" s="2">
        <f>'Moving Avg'!H975</f>
        <v>1.8831999999999993</v>
      </c>
      <c r="J975" s="6" t="str">
        <f>OBV!F975</f>
        <v>BULLISH</v>
      </c>
      <c r="K975" s="6" t="str">
        <f>OBV!G975</f>
        <v>STRONG</v>
      </c>
      <c r="L975" s="6" t="str">
        <f>OBV!H975</f>
        <v>CONFIRMED BULLISH</v>
      </c>
      <c r="M975" s="8">
        <f t="shared" si="150"/>
        <v>0</v>
      </c>
      <c r="N975" s="8">
        <f t="shared" si="151"/>
        <v>100</v>
      </c>
      <c r="O975" s="8">
        <f t="shared" si="152"/>
        <v>50</v>
      </c>
      <c r="P975" s="8">
        <f t="shared" si="153"/>
        <v>100</v>
      </c>
      <c r="Q975" s="9">
        <f t="shared" si="154"/>
        <v>57.5</v>
      </c>
      <c r="R975" s="9">
        <f t="shared" si="155"/>
        <v>62.5</v>
      </c>
      <c r="S975" s="9">
        <f t="shared" si="156"/>
        <v>72.5</v>
      </c>
      <c r="T975" s="9">
        <f t="shared" si="157"/>
        <v>62.5</v>
      </c>
      <c r="U975" s="8">
        <f t="shared" si="158"/>
        <v>64.166666666666671</v>
      </c>
      <c r="V975" s="8">
        <f t="shared" si="159"/>
        <v>63.75</v>
      </c>
    </row>
    <row r="976" spans="1:22" ht="13.5" x14ac:dyDescent="0.25">
      <c r="A976" s="3">
        <f>RSI!A976</f>
        <v>43732</v>
      </c>
      <c r="B976" s="2">
        <f>RSI!B976</f>
        <v>2.3199999999999998</v>
      </c>
      <c r="C976" s="2">
        <f>RSI!I976</f>
        <v>75.184798541684074</v>
      </c>
      <c r="D976" s="2">
        <f>MACD!E976</f>
        <v>-6.3888109968096796E-2</v>
      </c>
      <c r="E976" s="2">
        <f>MACD!F976</f>
        <v>-2.1835146549628683E-2</v>
      </c>
      <c r="F976" s="2">
        <f>'Moving Avg'!D976</f>
        <v>2.266</v>
      </c>
      <c r="G976" s="2">
        <f>'Moving Avg'!F976</f>
        <v>2.1819999999999999</v>
      </c>
      <c r="H976" s="2">
        <f>'Moving Avg'!G976</f>
        <v>2.1858</v>
      </c>
      <c r="I976" s="2">
        <f>'Moving Avg'!H976</f>
        <v>1.8866499999999993</v>
      </c>
      <c r="J976" s="6" t="str">
        <f>OBV!F976</f>
        <v>BULLISH</v>
      </c>
      <c r="K976" s="6" t="str">
        <f>OBV!G976</f>
        <v>STRONG</v>
      </c>
      <c r="L976" s="6" t="str">
        <f>OBV!H976</f>
        <v>CONFIRMED BULLISH</v>
      </c>
      <c r="M976" s="8">
        <f t="shared" si="150"/>
        <v>0</v>
      </c>
      <c r="N976" s="8">
        <f t="shared" si="151"/>
        <v>100</v>
      </c>
      <c r="O976" s="8">
        <f t="shared" si="152"/>
        <v>50</v>
      </c>
      <c r="P976" s="8">
        <f t="shared" si="153"/>
        <v>100</v>
      </c>
      <c r="Q976" s="9">
        <f t="shared" si="154"/>
        <v>57.5</v>
      </c>
      <c r="R976" s="9">
        <f t="shared" si="155"/>
        <v>62.5</v>
      </c>
      <c r="S976" s="9">
        <f t="shared" si="156"/>
        <v>72.5</v>
      </c>
      <c r="T976" s="9">
        <f t="shared" si="157"/>
        <v>62.5</v>
      </c>
      <c r="U976" s="8">
        <f t="shared" si="158"/>
        <v>64.166666666666671</v>
      </c>
      <c r="V976" s="8">
        <f t="shared" si="159"/>
        <v>63.75</v>
      </c>
    </row>
    <row r="977" spans="1:22" ht="13.5" x14ac:dyDescent="0.25">
      <c r="A977" s="3">
        <f>RSI!A977</f>
        <v>43733</v>
      </c>
      <c r="B977" s="2">
        <f>RSI!B977</f>
        <v>2.2599999999999998</v>
      </c>
      <c r="C977" s="2">
        <f>RSI!I977</f>
        <v>60.308336096579474</v>
      </c>
      <c r="D977" s="2">
        <f>MACD!E977</f>
        <v>-7.2243946783260515E-2</v>
      </c>
      <c r="E977" s="2">
        <f>MACD!F977</f>
        <v>-3.1916906596355051E-2</v>
      </c>
      <c r="F977" s="2">
        <f>'Moving Avg'!D977</f>
        <v>2.2760000000000002</v>
      </c>
      <c r="G977" s="2">
        <f>'Moving Avg'!F977</f>
        <v>2.1865000000000001</v>
      </c>
      <c r="H977" s="2">
        <f>'Moving Avg'!G977</f>
        <v>2.1856</v>
      </c>
      <c r="I977" s="2">
        <f>'Moving Avg'!H977</f>
        <v>1.8893499999999994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  <c r="M977" s="8">
        <f t="shared" si="150"/>
        <v>25</v>
      </c>
      <c r="N977" s="8">
        <f t="shared" si="151"/>
        <v>100</v>
      </c>
      <c r="O977" s="8">
        <f t="shared" si="152"/>
        <v>50</v>
      </c>
      <c r="P977" s="8">
        <f t="shared" si="153"/>
        <v>83.5</v>
      </c>
      <c r="Q977" s="9">
        <f t="shared" si="154"/>
        <v>63.774999999999999</v>
      </c>
      <c r="R977" s="9">
        <f t="shared" si="155"/>
        <v>63.375</v>
      </c>
      <c r="S977" s="9">
        <f t="shared" si="156"/>
        <v>68.825000000000003</v>
      </c>
      <c r="T977" s="9">
        <f t="shared" si="157"/>
        <v>64.625</v>
      </c>
      <c r="U977" s="8">
        <f t="shared" si="158"/>
        <v>65.325000000000003</v>
      </c>
      <c r="V977" s="8">
        <f t="shared" si="159"/>
        <v>65.150000000000006</v>
      </c>
    </row>
    <row r="978" spans="1:22" ht="13.5" x14ac:dyDescent="0.25">
      <c r="A978" s="3">
        <f>RSI!A978</f>
        <v>43734</v>
      </c>
      <c r="B978" s="2">
        <f>RSI!B978</f>
        <v>2.2999999999999998</v>
      </c>
      <c r="C978" s="2">
        <f>RSI!I978</f>
        <v>65.245465697319133</v>
      </c>
      <c r="D978" s="2">
        <f>MACD!E978</f>
        <v>-7.3408845179378179E-2</v>
      </c>
      <c r="E978" s="2">
        <f>MACD!F978</f>
        <v>-4.0215294312959678E-2</v>
      </c>
      <c r="F978" s="2">
        <f>'Moving Avg'!D978</f>
        <v>2.2939999999999996</v>
      </c>
      <c r="G978" s="2">
        <f>'Moving Avg'!F978</f>
        <v>2.1930000000000001</v>
      </c>
      <c r="H978" s="2">
        <f>'Moving Avg'!G978</f>
        <v>2.1852</v>
      </c>
      <c r="I978" s="2">
        <f>'Moving Avg'!H978</f>
        <v>1.8917499999999998</v>
      </c>
      <c r="J978" s="6" t="str">
        <f>OBV!F978</f>
        <v>BULLISH</v>
      </c>
      <c r="K978" s="6" t="str">
        <f>OBV!G978</f>
        <v>STRONG</v>
      </c>
      <c r="L978" s="6" t="str">
        <f>OBV!H978</f>
        <v>CONFIRMED BULLISH</v>
      </c>
      <c r="M978" s="8">
        <f t="shared" si="150"/>
        <v>25</v>
      </c>
      <c r="N978" s="8">
        <f t="shared" si="151"/>
        <v>100</v>
      </c>
      <c r="O978" s="8">
        <f t="shared" si="152"/>
        <v>50</v>
      </c>
      <c r="P978" s="8">
        <f t="shared" si="153"/>
        <v>100</v>
      </c>
      <c r="Q978" s="9">
        <f t="shared" si="154"/>
        <v>66.25</v>
      </c>
      <c r="R978" s="9">
        <f t="shared" si="155"/>
        <v>67.5</v>
      </c>
      <c r="S978" s="9">
        <f t="shared" si="156"/>
        <v>76.25</v>
      </c>
      <c r="T978" s="9">
        <f t="shared" si="157"/>
        <v>68.75</v>
      </c>
      <c r="U978" s="8">
        <f t="shared" si="158"/>
        <v>70</v>
      </c>
      <c r="V978" s="8">
        <f t="shared" si="159"/>
        <v>69.6875</v>
      </c>
    </row>
    <row r="979" spans="1:22" ht="13.5" x14ac:dyDescent="0.25">
      <c r="A979" s="3">
        <f>RSI!A979</f>
        <v>43735</v>
      </c>
      <c r="B979" s="2">
        <f>RSI!B979</f>
        <v>2.2999999999999998</v>
      </c>
      <c r="C979" s="2">
        <f>RSI!I979</f>
        <v>65.245465697319133</v>
      </c>
      <c r="D979" s="2">
        <f>MACD!E979</f>
        <v>-6.5735659077426067E-2</v>
      </c>
      <c r="E979" s="2">
        <f>MACD!F979</f>
        <v>-4.5319367265852957E-2</v>
      </c>
      <c r="F979" s="2">
        <f>'Moving Avg'!D979</f>
        <v>2.2999999999999998</v>
      </c>
      <c r="G979" s="2">
        <f>'Moving Avg'!F979</f>
        <v>2.2004999999999999</v>
      </c>
      <c r="H979" s="2">
        <f>'Moving Avg'!G979</f>
        <v>2.1859999999999999</v>
      </c>
      <c r="I979" s="2">
        <f>'Moving Avg'!H979</f>
        <v>1.8935999999999999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  <c r="M979" s="8">
        <f t="shared" si="150"/>
        <v>25</v>
      </c>
      <c r="N979" s="8">
        <f t="shared" si="151"/>
        <v>100</v>
      </c>
      <c r="O979" s="8">
        <f t="shared" si="152"/>
        <v>50</v>
      </c>
      <c r="P979" s="8">
        <f t="shared" si="153"/>
        <v>100</v>
      </c>
      <c r="Q979" s="9">
        <f t="shared" si="154"/>
        <v>66.25</v>
      </c>
      <c r="R979" s="9">
        <f t="shared" si="155"/>
        <v>67.5</v>
      </c>
      <c r="S979" s="9">
        <f t="shared" si="156"/>
        <v>76.25</v>
      </c>
      <c r="T979" s="9">
        <f t="shared" si="157"/>
        <v>68.75</v>
      </c>
      <c r="U979" s="8">
        <f t="shared" si="158"/>
        <v>70</v>
      </c>
      <c r="V979" s="8">
        <f t="shared" si="159"/>
        <v>69.6875</v>
      </c>
    </row>
    <row r="980" spans="1:22" ht="13.5" x14ac:dyDescent="0.25">
      <c r="A980" s="3">
        <f>RSI!A980</f>
        <v>43738</v>
      </c>
      <c r="B980" s="2">
        <f>RSI!B980</f>
        <v>2.2799999999999998</v>
      </c>
      <c r="C980" s="2">
        <f>RSI!I980</f>
        <v>60.855940256660595</v>
      </c>
      <c r="D980" s="2">
        <f>MACD!E980</f>
        <v>-6.136794165763515E-2</v>
      </c>
      <c r="E980" s="2">
        <f>MACD!F980</f>
        <v>-4.8529082144209396E-2</v>
      </c>
      <c r="F980" s="2">
        <f>'Moving Avg'!D980</f>
        <v>2.2919999999999998</v>
      </c>
      <c r="G980" s="2">
        <f>'Moving Avg'!F980</f>
        <v>2.2069999999999999</v>
      </c>
      <c r="H980" s="2">
        <f>'Moving Avg'!G980</f>
        <v>2.1883999999999997</v>
      </c>
      <c r="I980" s="2">
        <f>'Moving Avg'!H980</f>
        <v>1.8950499999999997</v>
      </c>
      <c r="J980" s="6" t="str">
        <f>OBV!F980</f>
        <v>BULLISH</v>
      </c>
      <c r="K980" s="6" t="str">
        <f>OBV!G980</f>
        <v>NEUTRAL</v>
      </c>
      <c r="L980" s="6" t="str">
        <f>OBV!H980</f>
        <v>BULLISH DIVERGENCE</v>
      </c>
      <c r="M980" s="8">
        <f t="shared" si="150"/>
        <v>25</v>
      </c>
      <c r="N980" s="8">
        <f t="shared" si="151"/>
        <v>45</v>
      </c>
      <c r="O980" s="8">
        <f t="shared" si="152"/>
        <v>50</v>
      </c>
      <c r="P980" s="8">
        <f t="shared" si="153"/>
        <v>66.5</v>
      </c>
      <c r="Q980" s="9">
        <f t="shared" si="154"/>
        <v>41.975000000000001</v>
      </c>
      <c r="R980" s="9">
        <f t="shared" si="155"/>
        <v>48.125</v>
      </c>
      <c r="S980" s="9">
        <f t="shared" si="156"/>
        <v>52.924999999999997</v>
      </c>
      <c r="T980" s="9">
        <f t="shared" si="157"/>
        <v>46.625</v>
      </c>
      <c r="U980" s="8">
        <f t="shared" si="158"/>
        <v>47.67499999999999</v>
      </c>
      <c r="V980" s="8">
        <f t="shared" si="159"/>
        <v>47.412499999999994</v>
      </c>
    </row>
    <row r="981" spans="1:22" ht="13.5" x14ac:dyDescent="0.25">
      <c r="A981" s="3">
        <f>RSI!A981</f>
        <v>43739</v>
      </c>
      <c r="B981" s="2">
        <f>RSI!B981</f>
        <v>2.2799999999999998</v>
      </c>
      <c r="C981" s="2">
        <f>RSI!I981</f>
        <v>60.855940256660595</v>
      </c>
      <c r="D981" s="2">
        <f>MACD!E981</f>
        <v>-5.8044311865404374E-2</v>
      </c>
      <c r="E981" s="2">
        <f>MACD!F981</f>
        <v>-5.0432128088448394E-2</v>
      </c>
      <c r="F981" s="2">
        <f>'Moving Avg'!D981</f>
        <v>2.2839999999999998</v>
      </c>
      <c r="G981" s="2">
        <f>'Moving Avg'!F981</f>
        <v>2.2134999999999998</v>
      </c>
      <c r="H981" s="2">
        <f>'Moving Avg'!G981</f>
        <v>2.1913999999999998</v>
      </c>
      <c r="I981" s="2">
        <f>'Moving Avg'!H981</f>
        <v>1.8967999999999992</v>
      </c>
      <c r="J981" s="6" t="str">
        <f>OBV!F981</f>
        <v>BULLISH</v>
      </c>
      <c r="K981" s="6" t="str">
        <f>OBV!G981</f>
        <v>NEUTRAL</v>
      </c>
      <c r="L981" s="6" t="str">
        <f>OBV!H981</f>
        <v>BULLISH DIVERGENCE</v>
      </c>
      <c r="M981" s="8">
        <f t="shared" si="150"/>
        <v>25</v>
      </c>
      <c r="N981" s="8">
        <f t="shared" si="151"/>
        <v>45</v>
      </c>
      <c r="O981" s="8">
        <f t="shared" si="152"/>
        <v>50</v>
      </c>
      <c r="P981" s="8">
        <f t="shared" si="153"/>
        <v>66.5</v>
      </c>
      <c r="Q981" s="9">
        <f t="shared" si="154"/>
        <v>41.975000000000001</v>
      </c>
      <c r="R981" s="9">
        <f t="shared" si="155"/>
        <v>48.125</v>
      </c>
      <c r="S981" s="9">
        <f t="shared" si="156"/>
        <v>52.924999999999997</v>
      </c>
      <c r="T981" s="9">
        <f t="shared" si="157"/>
        <v>46.625</v>
      </c>
      <c r="U981" s="8">
        <f t="shared" si="158"/>
        <v>47.67499999999999</v>
      </c>
      <c r="V981" s="8">
        <f t="shared" si="159"/>
        <v>47.412499999999994</v>
      </c>
    </row>
    <row r="982" spans="1:22" ht="13.5" x14ac:dyDescent="0.25">
      <c r="A982" s="3">
        <f>RSI!A982</f>
        <v>43740</v>
      </c>
      <c r="B982" s="2">
        <f>RSI!B982</f>
        <v>2.2200000000000002</v>
      </c>
      <c r="C982" s="2">
        <f>RSI!I982</f>
        <v>49.312938990119804</v>
      </c>
      <c r="D982" s="2">
        <f>MACD!E982</f>
        <v>-5.1132131123737601E-2</v>
      </c>
      <c r="E982" s="2">
        <f>MACD!F982</f>
        <v>-5.0572128695506244E-2</v>
      </c>
      <c r="F982" s="2">
        <f>'Moving Avg'!D982</f>
        <v>2.2759999999999998</v>
      </c>
      <c r="G982" s="2">
        <f>'Moving Avg'!F982</f>
        <v>2.2174999999999998</v>
      </c>
      <c r="H982" s="2">
        <f>'Moving Avg'!G982</f>
        <v>2.1921999999999993</v>
      </c>
      <c r="I982" s="2">
        <f>'Moving Avg'!H982</f>
        <v>1.8982499999999995</v>
      </c>
      <c r="J982" s="6" t="str">
        <f>OBV!F982</f>
        <v>BULLISH</v>
      </c>
      <c r="K982" s="6" t="str">
        <f>OBV!G982</f>
        <v>STRONG</v>
      </c>
      <c r="L982" s="6" t="str">
        <f>OBV!H982</f>
        <v>BULLISH DIVERGENCE</v>
      </c>
      <c r="M982" s="8">
        <f t="shared" si="150"/>
        <v>25</v>
      </c>
      <c r="N982" s="8">
        <f t="shared" si="151"/>
        <v>45</v>
      </c>
      <c r="O982" s="8">
        <f t="shared" si="152"/>
        <v>50</v>
      </c>
      <c r="P982" s="8">
        <f t="shared" si="153"/>
        <v>83</v>
      </c>
      <c r="Q982" s="9">
        <f t="shared" si="154"/>
        <v>44.45</v>
      </c>
      <c r="R982" s="9">
        <f t="shared" si="155"/>
        <v>52.25</v>
      </c>
      <c r="S982" s="9">
        <f t="shared" si="156"/>
        <v>60.35</v>
      </c>
      <c r="T982" s="9">
        <f t="shared" si="157"/>
        <v>50.75</v>
      </c>
      <c r="U982" s="8">
        <f t="shared" si="158"/>
        <v>52.35</v>
      </c>
      <c r="V982" s="8">
        <f t="shared" si="159"/>
        <v>51.95</v>
      </c>
    </row>
    <row r="983" spans="1:22" ht="13.5" x14ac:dyDescent="0.25">
      <c r="A983" s="3">
        <f>RSI!A983</f>
        <v>43741</v>
      </c>
      <c r="B983" s="2">
        <f>RSI!B983</f>
        <v>2.2200000000000002</v>
      </c>
      <c r="C983" s="2">
        <f>RSI!I983</f>
        <v>49.312938990119804</v>
      </c>
      <c r="D983" s="2">
        <f>MACD!E983</f>
        <v>-4.5247862666605521E-2</v>
      </c>
      <c r="E983" s="2">
        <f>MACD!F983</f>
        <v>-4.9507275489726096E-2</v>
      </c>
      <c r="F983" s="2">
        <f>'Moving Avg'!D983</f>
        <v>2.2600000000000002</v>
      </c>
      <c r="G983" s="2">
        <f>'Moving Avg'!F983</f>
        <v>2.2214999999999998</v>
      </c>
      <c r="H983" s="2">
        <f>'Moving Avg'!G983</f>
        <v>2.1927999999999996</v>
      </c>
      <c r="I983" s="2">
        <f>'Moving Avg'!H983</f>
        <v>1.8996000000000002</v>
      </c>
      <c r="J983" s="6" t="str">
        <f>OBV!F983</f>
        <v>BEARISH</v>
      </c>
      <c r="K983" s="6" t="str">
        <f>OBV!G983</f>
        <v>NEUTRAL</v>
      </c>
      <c r="L983" s="6" t="str">
        <f>OBV!H983</f>
        <v>CONFIRMED BEARISH</v>
      </c>
      <c r="M983" s="8">
        <f t="shared" si="150"/>
        <v>25</v>
      </c>
      <c r="N983" s="8">
        <f t="shared" si="151"/>
        <v>0</v>
      </c>
      <c r="O983" s="8">
        <f t="shared" si="152"/>
        <v>50</v>
      </c>
      <c r="P983" s="8">
        <f t="shared" si="153"/>
        <v>16.5</v>
      </c>
      <c r="Q983" s="9">
        <f t="shared" si="154"/>
        <v>18.725000000000001</v>
      </c>
      <c r="R983" s="9">
        <f t="shared" si="155"/>
        <v>26.625</v>
      </c>
      <c r="S983" s="9">
        <f t="shared" si="156"/>
        <v>23.675000000000001</v>
      </c>
      <c r="T983" s="9">
        <f t="shared" si="157"/>
        <v>22.875</v>
      </c>
      <c r="U983" s="8">
        <f t="shared" si="158"/>
        <v>23.008333333333336</v>
      </c>
      <c r="V983" s="8">
        <f t="shared" si="159"/>
        <v>22.975000000000001</v>
      </c>
    </row>
    <row r="984" spans="1:22" ht="13.5" x14ac:dyDescent="0.25">
      <c r="A984" s="3">
        <f>RSI!A984</f>
        <v>43742</v>
      </c>
      <c r="B984" s="2">
        <f>RSI!B984</f>
        <v>2.2799999999999998</v>
      </c>
      <c r="C984" s="2">
        <f>RSI!I984</f>
        <v>58.452580961327733</v>
      </c>
      <c r="D984" s="2">
        <f>MACD!E984</f>
        <v>-3.5449670996014149E-2</v>
      </c>
      <c r="E984" s="2">
        <f>MACD!F984</f>
        <v>-4.6695754590983712E-2</v>
      </c>
      <c r="F984" s="2">
        <f>'Moving Avg'!D984</f>
        <v>2.2559999999999998</v>
      </c>
      <c r="G984" s="2">
        <f>'Moving Avg'!F984</f>
        <v>2.2285000000000004</v>
      </c>
      <c r="H984" s="2">
        <f>'Moving Avg'!G984</f>
        <v>2.1945999999999994</v>
      </c>
      <c r="I984" s="2">
        <f>'Moving Avg'!H984</f>
        <v>1.9015</v>
      </c>
      <c r="J984" s="6" t="str">
        <f>OBV!F984</f>
        <v>BULLISH</v>
      </c>
      <c r="K984" s="6" t="str">
        <f>OBV!G984</f>
        <v>NEUTRAL</v>
      </c>
      <c r="L984" s="6" t="str">
        <f>OBV!H984</f>
        <v>BULLISH DIVERGENCE</v>
      </c>
      <c r="M984" s="8">
        <f t="shared" si="150"/>
        <v>25</v>
      </c>
      <c r="N984" s="8">
        <f t="shared" si="151"/>
        <v>0</v>
      </c>
      <c r="O984" s="8">
        <f t="shared" si="152"/>
        <v>50</v>
      </c>
      <c r="P984" s="8">
        <f t="shared" si="153"/>
        <v>66.5</v>
      </c>
      <c r="Q984" s="9">
        <f t="shared" si="154"/>
        <v>26.225000000000001</v>
      </c>
      <c r="R984" s="9">
        <f t="shared" si="155"/>
        <v>39.125</v>
      </c>
      <c r="S984" s="9">
        <f t="shared" si="156"/>
        <v>46.174999999999997</v>
      </c>
      <c r="T984" s="9">
        <f t="shared" si="157"/>
        <v>35.375</v>
      </c>
      <c r="U984" s="8">
        <f t="shared" si="158"/>
        <v>37.174999999999997</v>
      </c>
      <c r="V984" s="8">
        <f t="shared" si="159"/>
        <v>36.724999999999994</v>
      </c>
    </row>
    <row r="985" spans="1:22" ht="13.5" x14ac:dyDescent="0.25">
      <c r="A985" s="3">
        <f>RSI!A985</f>
        <v>43745</v>
      </c>
      <c r="B985" s="2">
        <f>RSI!B985</f>
        <v>2.34</v>
      </c>
      <c r="C985" s="2">
        <f>RSI!I985</f>
        <v>65.208571299450483</v>
      </c>
      <c r="D985" s="2">
        <f>MACD!E985</f>
        <v>-2.4235137111692673E-2</v>
      </c>
      <c r="E985" s="2">
        <f>MACD!F985</f>
        <v>-4.220363109512551E-2</v>
      </c>
      <c r="F985" s="2">
        <f>'Moving Avg'!D985</f>
        <v>2.2679999999999998</v>
      </c>
      <c r="G985" s="2">
        <f>'Moving Avg'!F985</f>
        <v>2.2414999999999998</v>
      </c>
      <c r="H985" s="2">
        <f>'Moving Avg'!G985</f>
        <v>2.1975999999999996</v>
      </c>
      <c r="I985" s="2">
        <f>'Moving Avg'!H985</f>
        <v>1.9042499999999998</v>
      </c>
      <c r="J985" s="6" t="str">
        <f>OBV!F985</f>
        <v>BULLISH</v>
      </c>
      <c r="K985" s="6" t="str">
        <f>OBV!G985</f>
        <v>STRONG</v>
      </c>
      <c r="L985" s="6" t="str">
        <f>OBV!H985</f>
        <v>CONFIRMED BULLISH</v>
      </c>
      <c r="M985" s="8">
        <f t="shared" si="150"/>
        <v>25</v>
      </c>
      <c r="N985" s="8">
        <f t="shared" si="151"/>
        <v>0</v>
      </c>
      <c r="O985" s="8">
        <f t="shared" si="152"/>
        <v>50</v>
      </c>
      <c r="P985" s="8">
        <f t="shared" si="153"/>
        <v>100</v>
      </c>
      <c r="Q985" s="9">
        <f t="shared" si="154"/>
        <v>31.25</v>
      </c>
      <c r="R985" s="9">
        <f t="shared" si="155"/>
        <v>47.5</v>
      </c>
      <c r="S985" s="9">
        <f t="shared" si="156"/>
        <v>61.25</v>
      </c>
      <c r="T985" s="9">
        <f t="shared" si="157"/>
        <v>43.75</v>
      </c>
      <c r="U985" s="8">
        <f t="shared" si="158"/>
        <v>46.666666666666664</v>
      </c>
      <c r="V985" s="8">
        <f t="shared" si="159"/>
        <v>45.9375</v>
      </c>
    </row>
    <row r="986" spans="1:22" ht="13.5" x14ac:dyDescent="0.25">
      <c r="A986" s="3">
        <f>RSI!A986</f>
        <v>43746</v>
      </c>
      <c r="B986" s="2">
        <f>RSI!B986</f>
        <v>2.48</v>
      </c>
      <c r="C986" s="2">
        <f>RSI!I986</f>
        <v>75.300836979536257</v>
      </c>
      <c r="D986" s="2">
        <f>MACD!E986</f>
        <v>-2.5770928089939638E-2</v>
      </c>
      <c r="E986" s="2">
        <f>MACD!F986</f>
        <v>-3.8917090494088341E-2</v>
      </c>
      <c r="F986" s="2">
        <f>'Moving Avg'!D986</f>
        <v>2.3080000000000003</v>
      </c>
      <c r="G986" s="2">
        <f>'Moving Avg'!F986</f>
        <v>2.2610000000000001</v>
      </c>
      <c r="H986" s="2">
        <f>'Moving Avg'!G986</f>
        <v>2.2033999999999998</v>
      </c>
      <c r="I986" s="2">
        <f>'Moving Avg'!H986</f>
        <v>1.9078999999999999</v>
      </c>
      <c r="J986" s="6" t="str">
        <f>OBV!F986</f>
        <v>BULLISH</v>
      </c>
      <c r="K986" s="6" t="str">
        <f>OBV!G986</f>
        <v>STRONG</v>
      </c>
      <c r="L986" s="6" t="str">
        <f>OBV!H986</f>
        <v>CONFIRMED BULLISH</v>
      </c>
      <c r="M986" s="8">
        <f t="shared" si="150"/>
        <v>0</v>
      </c>
      <c r="N986" s="8">
        <f t="shared" si="151"/>
        <v>0</v>
      </c>
      <c r="O986" s="8">
        <f t="shared" si="152"/>
        <v>50</v>
      </c>
      <c r="P986" s="8">
        <f t="shared" si="153"/>
        <v>100</v>
      </c>
      <c r="Q986" s="9">
        <f t="shared" si="154"/>
        <v>22.5</v>
      </c>
      <c r="R986" s="9">
        <f t="shared" si="155"/>
        <v>42.5</v>
      </c>
      <c r="S986" s="9">
        <f t="shared" si="156"/>
        <v>57.5</v>
      </c>
      <c r="T986" s="9">
        <f t="shared" si="157"/>
        <v>37.5</v>
      </c>
      <c r="U986" s="8">
        <f t="shared" si="158"/>
        <v>40.833333333333336</v>
      </c>
      <c r="V986" s="8">
        <f t="shared" si="159"/>
        <v>40</v>
      </c>
    </row>
    <row r="987" spans="1:22" ht="13.5" x14ac:dyDescent="0.25">
      <c r="A987" s="3">
        <f>RSI!A987</f>
        <v>43747</v>
      </c>
      <c r="B987" s="2">
        <f>RSI!B987</f>
        <v>2.48</v>
      </c>
      <c r="C987" s="2">
        <f>RSI!I987</f>
        <v>75.300836979536257</v>
      </c>
      <c r="D987" s="2">
        <f>MACD!E987</f>
        <v>-3.7734628393809366E-2</v>
      </c>
      <c r="E987" s="2">
        <f>MACD!F987</f>
        <v>-3.8680598074032548E-2</v>
      </c>
      <c r="F987" s="2">
        <f>'Moving Avg'!D987</f>
        <v>2.3600000000000003</v>
      </c>
      <c r="G987" s="2">
        <f>'Moving Avg'!F987</f>
        <v>2.2795000000000001</v>
      </c>
      <c r="H987" s="2">
        <f>'Moving Avg'!G987</f>
        <v>2.2089999999999996</v>
      </c>
      <c r="I987" s="2">
        <f>'Moving Avg'!H987</f>
        <v>1.9117999999999997</v>
      </c>
      <c r="J987" s="6" t="str">
        <f>OBV!F987</f>
        <v>BULLISH</v>
      </c>
      <c r="K987" s="6" t="str">
        <f>OBV!G987</f>
        <v>STRONG</v>
      </c>
      <c r="L987" s="6" t="str">
        <f>OBV!H987</f>
        <v>CONFIRMED BULLISH</v>
      </c>
      <c r="M987" s="8">
        <f t="shared" si="150"/>
        <v>0</v>
      </c>
      <c r="N987" s="8">
        <f t="shared" si="151"/>
        <v>0</v>
      </c>
      <c r="O987" s="8">
        <f t="shared" si="152"/>
        <v>50</v>
      </c>
      <c r="P987" s="8">
        <f t="shared" si="153"/>
        <v>100</v>
      </c>
      <c r="Q987" s="9">
        <f t="shared" si="154"/>
        <v>22.5</v>
      </c>
      <c r="R987" s="9">
        <f t="shared" si="155"/>
        <v>42.5</v>
      </c>
      <c r="S987" s="9">
        <f t="shared" si="156"/>
        <v>57.5</v>
      </c>
      <c r="T987" s="9">
        <f t="shared" si="157"/>
        <v>37.5</v>
      </c>
      <c r="U987" s="8">
        <f t="shared" si="158"/>
        <v>40.833333333333336</v>
      </c>
      <c r="V987" s="8">
        <f t="shared" si="159"/>
        <v>40</v>
      </c>
    </row>
    <row r="988" spans="1:22" ht="13.5" x14ac:dyDescent="0.25">
      <c r="A988" s="3">
        <f>RSI!A988</f>
        <v>43748</v>
      </c>
      <c r="B988" s="2">
        <f>RSI!B988</f>
        <v>2.48</v>
      </c>
      <c r="C988" s="2">
        <f>RSI!I988</f>
        <v>75.300836979536257</v>
      </c>
      <c r="D988" s="2">
        <f>MACD!E988</f>
        <v>-4.3031149960729653E-2</v>
      </c>
      <c r="E988" s="2">
        <f>MACD!F988</f>
        <v>-3.9550708451371971E-2</v>
      </c>
      <c r="F988" s="2">
        <f>'Moving Avg'!D988</f>
        <v>2.4119999999999999</v>
      </c>
      <c r="G988" s="2">
        <f>'Moving Avg'!F988</f>
        <v>2.2949999999999999</v>
      </c>
      <c r="H988" s="2">
        <f>'Moving Avg'!G988</f>
        <v>2.2145999999999999</v>
      </c>
      <c r="I988" s="2">
        <f>'Moving Avg'!H988</f>
        <v>1.9154999999999998</v>
      </c>
      <c r="J988" s="6" t="str">
        <f>OBV!F988</f>
        <v>BULLISH</v>
      </c>
      <c r="K988" s="6" t="str">
        <f>OBV!G988</f>
        <v>STRONG</v>
      </c>
      <c r="L988" s="6" t="str">
        <f>OBV!H988</f>
        <v>CONFIRMED BULLISH</v>
      </c>
      <c r="M988" s="8">
        <f t="shared" si="150"/>
        <v>0</v>
      </c>
      <c r="N988" s="8">
        <f t="shared" si="151"/>
        <v>45</v>
      </c>
      <c r="O988" s="8">
        <f t="shared" si="152"/>
        <v>50</v>
      </c>
      <c r="P988" s="8">
        <f t="shared" si="153"/>
        <v>100</v>
      </c>
      <c r="Q988" s="9">
        <f t="shared" si="154"/>
        <v>38.25</v>
      </c>
      <c r="R988" s="9">
        <f t="shared" si="155"/>
        <v>51.5</v>
      </c>
      <c r="S988" s="9">
        <f t="shared" si="156"/>
        <v>64.25</v>
      </c>
      <c r="T988" s="9">
        <f t="shared" si="157"/>
        <v>48.75</v>
      </c>
      <c r="U988" s="8">
        <f t="shared" si="158"/>
        <v>51.333333333333336</v>
      </c>
      <c r="V988" s="8">
        <f t="shared" si="159"/>
        <v>50.6875</v>
      </c>
    </row>
    <row r="989" spans="1:22" ht="13.5" x14ac:dyDescent="0.25">
      <c r="A989" s="3">
        <f>RSI!A989</f>
        <v>43749</v>
      </c>
      <c r="B989" s="2">
        <f>RSI!B989</f>
        <v>2.5</v>
      </c>
      <c r="C989" s="2">
        <f>RSI!I989</f>
        <v>76.516292536123444</v>
      </c>
      <c r="D989" s="2">
        <f>MACD!E989</f>
        <v>-5.0223226402496213E-2</v>
      </c>
      <c r="E989" s="2">
        <f>MACD!F989</f>
        <v>-4.1685212041596822E-2</v>
      </c>
      <c r="F989" s="2">
        <f>'Moving Avg'!D989</f>
        <v>2.4560000000000004</v>
      </c>
      <c r="G989" s="2">
        <f>'Moving Avg'!F989</f>
        <v>2.3084999999999996</v>
      </c>
      <c r="H989" s="2">
        <f>'Moving Avg'!G989</f>
        <v>2.2205999999999997</v>
      </c>
      <c r="I989" s="2">
        <f>'Moving Avg'!H989</f>
        <v>1.9195</v>
      </c>
      <c r="J989" s="6" t="str">
        <f>OBV!F989</f>
        <v>BULLISH</v>
      </c>
      <c r="K989" s="6" t="str">
        <f>OBV!G989</f>
        <v>STRONG</v>
      </c>
      <c r="L989" s="6" t="str">
        <f>OBV!H989</f>
        <v>CONFIRMED BULLISH</v>
      </c>
      <c r="M989" s="8">
        <f t="shared" si="150"/>
        <v>0</v>
      </c>
      <c r="N989" s="8">
        <f t="shared" si="151"/>
        <v>45</v>
      </c>
      <c r="O989" s="8">
        <f t="shared" si="152"/>
        <v>50</v>
      </c>
      <c r="P989" s="8">
        <f t="shared" si="153"/>
        <v>100</v>
      </c>
      <c r="Q989" s="9">
        <f t="shared" si="154"/>
        <v>38.25</v>
      </c>
      <c r="R989" s="9">
        <f t="shared" si="155"/>
        <v>51.5</v>
      </c>
      <c r="S989" s="9">
        <f t="shared" si="156"/>
        <v>64.25</v>
      </c>
      <c r="T989" s="9">
        <f t="shared" si="157"/>
        <v>48.75</v>
      </c>
      <c r="U989" s="8">
        <f t="shared" si="158"/>
        <v>51.333333333333336</v>
      </c>
      <c r="V989" s="8">
        <f t="shared" si="159"/>
        <v>50.6875</v>
      </c>
    </row>
    <row r="990" spans="1:22" ht="13.5" x14ac:dyDescent="0.25">
      <c r="A990" s="3">
        <f>RSI!A990</f>
        <v>43752</v>
      </c>
      <c r="B990" s="2">
        <f>RSI!B990</f>
        <v>2.52</v>
      </c>
      <c r="C990" s="2">
        <f>RSI!I990</f>
        <v>77.698194757897951</v>
      </c>
      <c r="D990" s="2">
        <f>MACD!E990</f>
        <v>-6.2123306504706655E-2</v>
      </c>
      <c r="E990" s="2">
        <f>MACD!F990</f>
        <v>-4.5772830934218793E-2</v>
      </c>
      <c r="F990" s="2">
        <f>'Moving Avg'!D990</f>
        <v>2.492</v>
      </c>
      <c r="G990" s="2">
        <f>'Moving Avg'!F990</f>
        <v>2.3239999999999998</v>
      </c>
      <c r="H990" s="2">
        <f>'Moving Avg'!G990</f>
        <v>2.2273999999999998</v>
      </c>
      <c r="I990" s="2">
        <f>'Moving Avg'!H990</f>
        <v>1.9238499999999998</v>
      </c>
      <c r="J990" s="6" t="str">
        <f>OBV!F990</f>
        <v>BULLISH</v>
      </c>
      <c r="K990" s="6" t="str">
        <f>OBV!G990</f>
        <v>STRONG</v>
      </c>
      <c r="L990" s="6" t="str">
        <f>OBV!H990</f>
        <v>CONFIRMED BULLISH</v>
      </c>
      <c r="M990" s="8">
        <f t="shared" si="150"/>
        <v>0</v>
      </c>
      <c r="N990" s="8">
        <f t="shared" si="151"/>
        <v>45</v>
      </c>
      <c r="O990" s="8">
        <f t="shared" si="152"/>
        <v>50</v>
      </c>
      <c r="P990" s="8">
        <f t="shared" si="153"/>
        <v>100</v>
      </c>
      <c r="Q990" s="9">
        <f t="shared" si="154"/>
        <v>38.25</v>
      </c>
      <c r="R990" s="9">
        <f t="shared" si="155"/>
        <v>51.5</v>
      </c>
      <c r="S990" s="9">
        <f t="shared" si="156"/>
        <v>64.25</v>
      </c>
      <c r="T990" s="9">
        <f t="shared" si="157"/>
        <v>48.75</v>
      </c>
      <c r="U990" s="8">
        <f t="shared" si="158"/>
        <v>51.333333333333336</v>
      </c>
      <c r="V990" s="8">
        <f t="shared" si="159"/>
        <v>50.6875</v>
      </c>
    </row>
    <row r="991" spans="1:22" ht="13.5" x14ac:dyDescent="0.25">
      <c r="A991" s="3">
        <f>RSI!A991</f>
        <v>43754</v>
      </c>
      <c r="B991" s="2">
        <f>RSI!B991</f>
        <v>2.52</v>
      </c>
      <c r="C991" s="2">
        <f>RSI!I991</f>
        <v>77.698194757897951</v>
      </c>
      <c r="D991" s="2">
        <f>MACD!E991</f>
        <v>-7.347381591236779E-2</v>
      </c>
      <c r="E991" s="2">
        <f>MACD!F991</f>
        <v>-5.1313027929848591E-2</v>
      </c>
      <c r="F991" s="2">
        <f>'Moving Avg'!D991</f>
        <v>2.5</v>
      </c>
      <c r="G991" s="2">
        <f>'Moving Avg'!F991</f>
        <v>2.3395000000000001</v>
      </c>
      <c r="H991" s="2">
        <f>'Moving Avg'!G991</f>
        <v>2.2341999999999995</v>
      </c>
      <c r="I991" s="2">
        <f>'Moving Avg'!H991</f>
        <v>1.9284499999999998</v>
      </c>
      <c r="J991" s="6" t="str">
        <f>OBV!F991</f>
        <v>BULLISH</v>
      </c>
      <c r="K991" s="6" t="str">
        <f>OBV!G991</f>
        <v>NEUTRAL</v>
      </c>
      <c r="L991" s="6" t="str">
        <f>OBV!H991</f>
        <v>CONFIRMED BULLISH</v>
      </c>
      <c r="M991" s="8">
        <f t="shared" si="150"/>
        <v>0</v>
      </c>
      <c r="N991" s="8">
        <f t="shared" si="151"/>
        <v>100</v>
      </c>
      <c r="O991" s="8">
        <f t="shared" si="152"/>
        <v>50</v>
      </c>
      <c r="P991" s="8">
        <f t="shared" si="153"/>
        <v>83.5</v>
      </c>
      <c r="Q991" s="9">
        <f t="shared" si="154"/>
        <v>55.024999999999999</v>
      </c>
      <c r="R991" s="9">
        <f t="shared" si="155"/>
        <v>58.375</v>
      </c>
      <c r="S991" s="9">
        <f t="shared" si="156"/>
        <v>65.075000000000003</v>
      </c>
      <c r="T991" s="9">
        <f t="shared" si="157"/>
        <v>58.375</v>
      </c>
      <c r="U991" s="8">
        <f t="shared" si="158"/>
        <v>59.491666666666674</v>
      </c>
      <c r="V991" s="8">
        <f t="shared" si="159"/>
        <v>59.212500000000006</v>
      </c>
    </row>
    <row r="992" spans="1:22" ht="13.5" x14ac:dyDescent="0.25">
      <c r="A992" s="3">
        <f>RSI!A992</f>
        <v>43755</v>
      </c>
      <c r="B992" s="2">
        <f>RSI!B992</f>
        <v>2.54</v>
      </c>
      <c r="C992" s="2">
        <f>RSI!I992</f>
        <v>78.92814361091466</v>
      </c>
      <c r="D992" s="2">
        <f>MACD!E992</f>
        <v>-9.4976650167231558E-2</v>
      </c>
      <c r="E992" s="2">
        <f>MACD!F992</f>
        <v>-6.0045752377325186E-2</v>
      </c>
      <c r="F992" s="2">
        <f>'Moving Avg'!D992</f>
        <v>2.5119999999999996</v>
      </c>
      <c r="G992" s="2">
        <f>'Moving Avg'!F992</f>
        <v>2.3559999999999999</v>
      </c>
      <c r="H992" s="2">
        <f>'Moving Avg'!G992</f>
        <v>2.2414000000000001</v>
      </c>
      <c r="I992" s="2">
        <f>'Moving Avg'!H992</f>
        <v>1.9334499999999999</v>
      </c>
      <c r="J992" s="6" t="str">
        <f>OBV!F992</f>
        <v>BULLISH</v>
      </c>
      <c r="K992" s="6" t="str">
        <f>OBV!G992</f>
        <v>NEUTRAL</v>
      </c>
      <c r="L992" s="6" t="str">
        <f>OBV!H992</f>
        <v>CONFIRMED BULLISH</v>
      </c>
      <c r="M992" s="8">
        <f t="shared" si="150"/>
        <v>0</v>
      </c>
      <c r="N992" s="8">
        <f t="shared" si="151"/>
        <v>100</v>
      </c>
      <c r="O992" s="8">
        <f t="shared" si="152"/>
        <v>50</v>
      </c>
      <c r="P992" s="8">
        <f t="shared" si="153"/>
        <v>83.5</v>
      </c>
      <c r="Q992" s="9">
        <f t="shared" si="154"/>
        <v>55.024999999999999</v>
      </c>
      <c r="R992" s="9">
        <f t="shared" si="155"/>
        <v>58.375</v>
      </c>
      <c r="S992" s="9">
        <f t="shared" si="156"/>
        <v>65.075000000000003</v>
      </c>
      <c r="T992" s="9">
        <f t="shared" si="157"/>
        <v>58.375</v>
      </c>
      <c r="U992" s="8">
        <f t="shared" si="158"/>
        <v>59.491666666666674</v>
      </c>
      <c r="V992" s="8">
        <f t="shared" si="159"/>
        <v>59.212500000000006</v>
      </c>
    </row>
    <row r="993" spans="1:22" ht="13.5" x14ac:dyDescent="0.25">
      <c r="A993" s="3">
        <f>RSI!A993</f>
        <v>43756</v>
      </c>
      <c r="B993" s="2">
        <f>RSI!B993</f>
        <v>2.52</v>
      </c>
      <c r="C993" s="2">
        <f>RSI!I993</f>
        <v>74.503210557396102</v>
      </c>
      <c r="D993" s="2">
        <f>MACD!E993</f>
        <v>-0.1129064872595924</v>
      </c>
      <c r="E993" s="2">
        <f>MACD!F993</f>
        <v>-7.0617899353778629E-2</v>
      </c>
      <c r="F993" s="2">
        <f>'Moving Avg'!D993</f>
        <v>2.5199999999999996</v>
      </c>
      <c r="G993" s="2">
        <f>'Moving Avg'!F993</f>
        <v>2.3715000000000002</v>
      </c>
      <c r="H993" s="2">
        <f>'Moving Avg'!G993</f>
        <v>2.2481999999999998</v>
      </c>
      <c r="I993" s="2">
        <f>'Moving Avg'!H993</f>
        <v>1.9383499999999998</v>
      </c>
      <c r="J993" s="6" t="str">
        <f>OBV!F993</f>
        <v>BULLISH</v>
      </c>
      <c r="K993" s="6" t="str">
        <f>OBV!G993</f>
        <v>NEUTRAL</v>
      </c>
      <c r="L993" s="6" t="str">
        <f>OBV!H993</f>
        <v>CONFIRMED BULLISH</v>
      </c>
      <c r="M993" s="8">
        <f t="shared" si="150"/>
        <v>0</v>
      </c>
      <c r="N993" s="8">
        <f t="shared" si="151"/>
        <v>100</v>
      </c>
      <c r="O993" s="8">
        <f t="shared" si="152"/>
        <v>50</v>
      </c>
      <c r="P993" s="8">
        <f t="shared" si="153"/>
        <v>83.5</v>
      </c>
      <c r="Q993" s="9">
        <f t="shared" si="154"/>
        <v>55.024999999999999</v>
      </c>
      <c r="R993" s="9">
        <f t="shared" si="155"/>
        <v>58.375</v>
      </c>
      <c r="S993" s="9">
        <f t="shared" si="156"/>
        <v>65.075000000000003</v>
      </c>
      <c r="T993" s="9">
        <f t="shared" si="157"/>
        <v>58.375</v>
      </c>
      <c r="U993" s="8">
        <f t="shared" si="158"/>
        <v>59.491666666666674</v>
      </c>
      <c r="V993" s="8">
        <f t="shared" si="159"/>
        <v>59.212500000000006</v>
      </c>
    </row>
    <row r="994" spans="1:22" ht="13.5" x14ac:dyDescent="0.25">
      <c r="A994" s="3">
        <f>RSI!A994</f>
        <v>43759</v>
      </c>
      <c r="B994" s="2">
        <f>RSI!B994</f>
        <v>2.57</v>
      </c>
      <c r="C994" s="2">
        <f>RSI!I994</f>
        <v>77.846954065698981</v>
      </c>
      <c r="D994" s="2">
        <f>MACD!E994</f>
        <v>-0.12355913469936697</v>
      </c>
      <c r="E994" s="2">
        <f>MACD!F994</f>
        <v>-8.1206146422896308E-2</v>
      </c>
      <c r="F994" s="2">
        <f>'Moving Avg'!D994</f>
        <v>2.5339999999999998</v>
      </c>
      <c r="G994" s="2">
        <f>'Moving Avg'!F994</f>
        <v>2.3865000000000003</v>
      </c>
      <c r="H994" s="2">
        <f>'Moving Avg'!G994</f>
        <v>2.2559999999999998</v>
      </c>
      <c r="I994" s="2">
        <f>'Moving Avg'!H994</f>
        <v>1.9436999999999998</v>
      </c>
      <c r="J994" s="6" t="str">
        <f>OBV!F994</f>
        <v>BULLISH</v>
      </c>
      <c r="K994" s="6" t="str">
        <f>OBV!G994</f>
        <v>NEUTRAL</v>
      </c>
      <c r="L994" s="6" t="str">
        <f>OBV!H994</f>
        <v>CONFIRMED BULLISH</v>
      </c>
      <c r="M994" s="8">
        <f t="shared" si="150"/>
        <v>0</v>
      </c>
      <c r="N994" s="8">
        <f t="shared" si="151"/>
        <v>100</v>
      </c>
      <c r="O994" s="8">
        <f t="shared" si="152"/>
        <v>50</v>
      </c>
      <c r="P994" s="8">
        <f t="shared" si="153"/>
        <v>83.5</v>
      </c>
      <c r="Q994" s="9">
        <f t="shared" si="154"/>
        <v>55.024999999999999</v>
      </c>
      <c r="R994" s="9">
        <f t="shared" si="155"/>
        <v>58.375</v>
      </c>
      <c r="S994" s="9">
        <f t="shared" si="156"/>
        <v>65.075000000000003</v>
      </c>
      <c r="T994" s="9">
        <f t="shared" si="157"/>
        <v>58.375</v>
      </c>
      <c r="U994" s="8">
        <f t="shared" si="158"/>
        <v>59.491666666666674</v>
      </c>
      <c r="V994" s="8">
        <f t="shared" si="159"/>
        <v>59.212500000000006</v>
      </c>
    </row>
    <row r="995" spans="1:22" ht="13.5" x14ac:dyDescent="0.25">
      <c r="A995" s="3">
        <f>RSI!A995</f>
        <v>43760</v>
      </c>
      <c r="B995" s="2">
        <f>RSI!B995</f>
        <v>2.68</v>
      </c>
      <c r="C995" s="2">
        <f>RSI!I995</f>
        <v>83.098434536646266</v>
      </c>
      <c r="D995" s="2">
        <f>MACD!E995</f>
        <v>-0.13271936691344255</v>
      </c>
      <c r="E995" s="2">
        <f>MACD!F995</f>
        <v>-9.1508790521005565E-2</v>
      </c>
      <c r="F995" s="2">
        <f>'Moving Avg'!D995</f>
        <v>2.5659999999999998</v>
      </c>
      <c r="G995" s="2">
        <f>'Moving Avg'!F995</f>
        <v>2.4045000000000005</v>
      </c>
      <c r="H995" s="2">
        <f>'Moving Avg'!G995</f>
        <v>2.266</v>
      </c>
      <c r="I995" s="2">
        <f>'Moving Avg'!H995</f>
        <v>1.9495999999999998</v>
      </c>
      <c r="J995" s="6" t="str">
        <f>OBV!F995</f>
        <v>BULLISH</v>
      </c>
      <c r="K995" s="6" t="str">
        <f>OBV!G995</f>
        <v>STRONG</v>
      </c>
      <c r="L995" s="6" t="str">
        <f>OBV!H995</f>
        <v>CONFIRMED BULLISH</v>
      </c>
      <c r="M995" s="8">
        <f t="shared" si="150"/>
        <v>0</v>
      </c>
      <c r="N995" s="8">
        <f t="shared" si="151"/>
        <v>100</v>
      </c>
      <c r="O995" s="8">
        <f t="shared" si="152"/>
        <v>50</v>
      </c>
      <c r="P995" s="8">
        <f t="shared" si="153"/>
        <v>100</v>
      </c>
      <c r="Q995" s="9">
        <f t="shared" si="154"/>
        <v>57.5</v>
      </c>
      <c r="R995" s="9">
        <f t="shared" si="155"/>
        <v>62.5</v>
      </c>
      <c r="S995" s="9">
        <f t="shared" si="156"/>
        <v>72.5</v>
      </c>
      <c r="T995" s="9">
        <f t="shared" si="157"/>
        <v>62.5</v>
      </c>
      <c r="U995" s="8">
        <f t="shared" si="158"/>
        <v>64.166666666666671</v>
      </c>
      <c r="V995" s="8">
        <f t="shared" si="159"/>
        <v>63.75</v>
      </c>
    </row>
    <row r="996" spans="1:22" ht="13.5" x14ac:dyDescent="0.25">
      <c r="A996" s="3">
        <f>RSI!A996</f>
        <v>43761</v>
      </c>
      <c r="B996" s="2">
        <f>RSI!B996</f>
        <v>2.84</v>
      </c>
      <c r="C996" s="2">
        <f>RSI!I996</f>
        <v>87.675057915855817</v>
      </c>
      <c r="D996" s="2">
        <f>MACD!E996</f>
        <v>-0.132571749794403</v>
      </c>
      <c r="E996" s="2">
        <f>MACD!F996</f>
        <v>-9.9721382375685064E-2</v>
      </c>
      <c r="F996" s="2">
        <f>'Moving Avg'!D996</f>
        <v>2.63</v>
      </c>
      <c r="G996" s="2">
        <f>'Moving Avg'!F996</f>
        <v>2.4305000000000008</v>
      </c>
      <c r="H996" s="2">
        <f>'Moving Avg'!G996</f>
        <v>2.2792000000000003</v>
      </c>
      <c r="I996" s="2">
        <f>'Moving Avg'!H996</f>
        <v>1.9562999999999995</v>
      </c>
      <c r="J996" s="6" t="str">
        <f>OBV!F996</f>
        <v>BULLISH</v>
      </c>
      <c r="K996" s="6" t="str">
        <f>OBV!G996</f>
        <v>STRONG</v>
      </c>
      <c r="L996" s="6" t="str">
        <f>OBV!H996</f>
        <v>CONFIRMED BULLISH</v>
      </c>
      <c r="M996" s="8">
        <f t="shared" si="150"/>
        <v>0</v>
      </c>
      <c r="N996" s="8">
        <f t="shared" si="151"/>
        <v>100</v>
      </c>
      <c r="O996" s="8">
        <f t="shared" si="152"/>
        <v>50</v>
      </c>
      <c r="P996" s="8">
        <f t="shared" si="153"/>
        <v>100</v>
      </c>
      <c r="Q996" s="9">
        <f t="shared" si="154"/>
        <v>57.5</v>
      </c>
      <c r="R996" s="9">
        <f t="shared" si="155"/>
        <v>62.5</v>
      </c>
      <c r="S996" s="9">
        <f t="shared" si="156"/>
        <v>72.5</v>
      </c>
      <c r="T996" s="9">
        <f t="shared" si="157"/>
        <v>62.5</v>
      </c>
      <c r="U996" s="8">
        <f t="shared" si="158"/>
        <v>64.166666666666671</v>
      </c>
      <c r="V996" s="8">
        <f t="shared" si="159"/>
        <v>63.75</v>
      </c>
    </row>
    <row r="997" spans="1:22" ht="13.5" x14ac:dyDescent="0.25">
      <c r="A997" s="3">
        <f>RSI!A997</f>
        <v>43762</v>
      </c>
      <c r="B997" s="2">
        <f>RSI!B997</f>
        <v>2.96</v>
      </c>
      <c r="C997" s="2">
        <f>RSI!I997</f>
        <v>89.886876490604521</v>
      </c>
      <c r="D997" s="2">
        <f>MACD!E997</f>
        <v>-0.14393675917641557</v>
      </c>
      <c r="E997" s="2">
        <f>MACD!F997</f>
        <v>-0.10856445773583118</v>
      </c>
      <c r="F997" s="2">
        <f>'Moving Avg'!D997</f>
        <v>2.714</v>
      </c>
      <c r="G997" s="2">
        <f>'Moving Avg'!F997</f>
        <v>2.4655000000000005</v>
      </c>
      <c r="H997" s="2">
        <f>'Moving Avg'!G997</f>
        <v>2.2948000000000004</v>
      </c>
      <c r="I997" s="2">
        <f>'Moving Avg'!H997</f>
        <v>1.9633499999999995</v>
      </c>
      <c r="J997" s="6" t="str">
        <f>OBV!F997</f>
        <v>BULLISH</v>
      </c>
      <c r="K997" s="6" t="str">
        <f>OBV!G997</f>
        <v>STRONG</v>
      </c>
      <c r="L997" s="6" t="str">
        <f>OBV!H997</f>
        <v>CONFIRMED BULLISH</v>
      </c>
      <c r="M997" s="8">
        <f t="shared" si="150"/>
        <v>0</v>
      </c>
      <c r="N997" s="8">
        <f t="shared" si="151"/>
        <v>100</v>
      </c>
      <c r="O997" s="8">
        <f t="shared" si="152"/>
        <v>50</v>
      </c>
      <c r="P997" s="8">
        <f t="shared" si="153"/>
        <v>100</v>
      </c>
      <c r="Q997" s="9">
        <f t="shared" si="154"/>
        <v>57.5</v>
      </c>
      <c r="R997" s="9">
        <f t="shared" si="155"/>
        <v>62.5</v>
      </c>
      <c r="S997" s="9">
        <f t="shared" si="156"/>
        <v>72.5</v>
      </c>
      <c r="T997" s="9">
        <f t="shared" si="157"/>
        <v>62.5</v>
      </c>
      <c r="U997" s="8">
        <f t="shared" si="158"/>
        <v>64.166666666666671</v>
      </c>
      <c r="V997" s="8">
        <f t="shared" si="159"/>
        <v>63.75</v>
      </c>
    </row>
    <row r="998" spans="1:22" ht="13.5" x14ac:dyDescent="0.25">
      <c r="A998" s="3">
        <f>RSI!A998</f>
        <v>43763</v>
      </c>
      <c r="B998" s="2">
        <f>RSI!B998</f>
        <v>3.14</v>
      </c>
      <c r="C998" s="2">
        <f>RSI!I998</f>
        <v>92.159730526729078</v>
      </c>
      <c r="D998" s="2">
        <f>MACD!E998</f>
        <v>-0.1700040826617375</v>
      </c>
      <c r="E998" s="2">
        <f>MACD!F998</f>
        <v>-0.12085238272101245</v>
      </c>
      <c r="F998" s="2">
        <f>'Moving Avg'!D998</f>
        <v>2.8380000000000001</v>
      </c>
      <c r="G998" s="2">
        <f>'Moving Avg'!F998</f>
        <v>2.5074999999999998</v>
      </c>
      <c r="H998" s="2">
        <f>'Moving Avg'!G998</f>
        <v>2.3142</v>
      </c>
      <c r="I998" s="2">
        <f>'Moving Avg'!H998</f>
        <v>1.9710499999999993</v>
      </c>
      <c r="J998" s="6" t="str">
        <f>OBV!F998</f>
        <v>BULLISH</v>
      </c>
      <c r="K998" s="6" t="str">
        <f>OBV!G998</f>
        <v>STRONG</v>
      </c>
      <c r="L998" s="6" t="str">
        <f>OBV!H998</f>
        <v>CONFIRMED BULLISH</v>
      </c>
      <c r="M998" s="8">
        <f t="shared" si="150"/>
        <v>0</v>
      </c>
      <c r="N998" s="8">
        <f t="shared" si="151"/>
        <v>100</v>
      </c>
      <c r="O998" s="8">
        <f t="shared" si="152"/>
        <v>50</v>
      </c>
      <c r="P998" s="8">
        <f t="shared" si="153"/>
        <v>100</v>
      </c>
      <c r="Q998" s="9">
        <f t="shared" si="154"/>
        <v>57.5</v>
      </c>
      <c r="R998" s="9">
        <f t="shared" si="155"/>
        <v>62.5</v>
      </c>
      <c r="S998" s="9">
        <f t="shared" si="156"/>
        <v>72.5</v>
      </c>
      <c r="T998" s="9">
        <f t="shared" si="157"/>
        <v>62.5</v>
      </c>
      <c r="U998" s="8">
        <f t="shared" si="158"/>
        <v>64.166666666666671</v>
      </c>
      <c r="V998" s="8">
        <f t="shared" si="159"/>
        <v>63.75</v>
      </c>
    </row>
    <row r="999" spans="1:22" ht="13.5" x14ac:dyDescent="0.25">
      <c r="A999" s="3">
        <f>RSI!A999</f>
        <v>43766</v>
      </c>
      <c r="B999" s="2">
        <f>RSI!B999</f>
        <v>3.05</v>
      </c>
      <c r="C999" s="2">
        <f>RSI!I999</f>
        <v>82.210934898980241</v>
      </c>
      <c r="D999" s="2">
        <f>MACD!E999</f>
        <v>-0.18626760866691239</v>
      </c>
      <c r="E999" s="2">
        <f>MACD!F999</f>
        <v>-0.13393542791019244</v>
      </c>
      <c r="F999" s="2">
        <f>'Moving Avg'!D999</f>
        <v>2.9340000000000002</v>
      </c>
      <c r="G999" s="2">
        <f>'Moving Avg'!F999</f>
        <v>2.5449999999999999</v>
      </c>
      <c r="H999" s="2">
        <f>'Moving Avg'!G999</f>
        <v>2.3317999999999999</v>
      </c>
      <c r="I999" s="2">
        <f>'Moving Avg'!H999</f>
        <v>1.9778499999999994</v>
      </c>
      <c r="J999" s="6" t="str">
        <f>OBV!F999</f>
        <v>BULLISH</v>
      </c>
      <c r="K999" s="6" t="str">
        <f>OBV!G999</f>
        <v>STRONG</v>
      </c>
      <c r="L999" s="6" t="str">
        <f>OBV!H999</f>
        <v>CONFIRMED BULLISH</v>
      </c>
      <c r="M999" s="8">
        <f t="shared" si="150"/>
        <v>0</v>
      </c>
      <c r="N999" s="8">
        <f t="shared" si="151"/>
        <v>100</v>
      </c>
      <c r="O999" s="8">
        <f t="shared" si="152"/>
        <v>50</v>
      </c>
      <c r="P999" s="8">
        <f t="shared" si="153"/>
        <v>100</v>
      </c>
      <c r="Q999" s="9">
        <f t="shared" si="154"/>
        <v>57.5</v>
      </c>
      <c r="R999" s="9">
        <f t="shared" si="155"/>
        <v>62.5</v>
      </c>
      <c r="S999" s="9">
        <f t="shared" si="156"/>
        <v>72.5</v>
      </c>
      <c r="T999" s="9">
        <f t="shared" si="157"/>
        <v>62.5</v>
      </c>
      <c r="U999" s="8">
        <f t="shared" si="158"/>
        <v>64.166666666666671</v>
      </c>
      <c r="V999" s="8">
        <f t="shared" si="159"/>
        <v>63.75</v>
      </c>
    </row>
    <row r="1000" spans="1:22" ht="13.5" x14ac:dyDescent="0.25">
      <c r="A1000" s="3">
        <f>RSI!A1000</f>
        <v>43767</v>
      </c>
      <c r="B1000" s="2">
        <f>RSI!B1000</f>
        <v>3.2</v>
      </c>
      <c r="C1000" s="2">
        <f>RSI!I1000</f>
        <v>85.098282508545154</v>
      </c>
      <c r="D1000" s="2">
        <f>MACD!E1000</f>
        <v>-0.21118897395681424</v>
      </c>
      <c r="E1000" s="2">
        <f>MACD!F1000</f>
        <v>-0.14938613711951682</v>
      </c>
      <c r="F1000" s="2">
        <f>'Moving Avg'!D1000</f>
        <v>3.0379999999999994</v>
      </c>
      <c r="G1000" s="2">
        <f>'Moving Avg'!F1000</f>
        <v>2.5910000000000002</v>
      </c>
      <c r="H1000" s="2">
        <f>'Moving Avg'!G1000</f>
        <v>2.3523999999999998</v>
      </c>
      <c r="I1000" s="2">
        <f>'Moving Avg'!H1000</f>
        <v>1.9850999999999994</v>
      </c>
      <c r="J1000" s="6" t="str">
        <f>OBV!F1000</f>
        <v>BULLISH</v>
      </c>
      <c r="K1000" s="6" t="str">
        <f>OBV!G1000</f>
        <v>STRONG</v>
      </c>
      <c r="L1000" s="6" t="str">
        <f>OBV!H1000</f>
        <v>CONFIRMED BULLISH</v>
      </c>
      <c r="M1000" s="8">
        <f t="shared" si="150"/>
        <v>0</v>
      </c>
      <c r="N1000" s="8">
        <f t="shared" si="151"/>
        <v>100</v>
      </c>
      <c r="O1000" s="8">
        <f t="shared" si="152"/>
        <v>50</v>
      </c>
      <c r="P1000" s="8">
        <f t="shared" si="153"/>
        <v>100</v>
      </c>
      <c r="Q1000" s="9">
        <f t="shared" si="154"/>
        <v>57.5</v>
      </c>
      <c r="R1000" s="9">
        <f t="shared" si="155"/>
        <v>62.5</v>
      </c>
      <c r="S1000" s="9">
        <f t="shared" si="156"/>
        <v>72.5</v>
      </c>
      <c r="T1000" s="9">
        <f t="shared" si="157"/>
        <v>62.5</v>
      </c>
      <c r="U1000" s="8">
        <f t="shared" si="158"/>
        <v>64.166666666666671</v>
      </c>
      <c r="V1000" s="8">
        <f t="shared" si="159"/>
        <v>63.75</v>
      </c>
    </row>
    <row r="1001" spans="1:22" ht="13.5" x14ac:dyDescent="0.25">
      <c r="A1001" s="3">
        <f>RSI!A1001</f>
        <v>43768</v>
      </c>
      <c r="B1001" s="2">
        <f>RSI!B1001</f>
        <v>3.11</v>
      </c>
      <c r="C1001" s="2">
        <f>RSI!I1001</f>
        <v>77.020566340590165</v>
      </c>
      <c r="D1001" s="2">
        <f>MACD!E1001</f>
        <v>-0.22939016928130362</v>
      </c>
      <c r="E1001" s="2">
        <f>MACD!F1001</f>
        <v>-0.16538694355187417</v>
      </c>
      <c r="F1001" s="2">
        <f>'Moving Avg'!D1001</f>
        <v>3.0919999999999996</v>
      </c>
      <c r="G1001" s="2">
        <f>'Moving Avg'!F1001</f>
        <v>2.6324999999999998</v>
      </c>
      <c r="H1001" s="2">
        <f>'Moving Avg'!G1001</f>
        <v>2.3712</v>
      </c>
      <c r="I1001" s="2">
        <f>'Moving Avg'!H1001</f>
        <v>1.9916999999999994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  <c r="M1001" s="8">
        <f t="shared" si="150"/>
        <v>0</v>
      </c>
      <c r="N1001" s="8">
        <f t="shared" si="151"/>
        <v>100</v>
      </c>
      <c r="O1001" s="8">
        <f t="shared" si="152"/>
        <v>50</v>
      </c>
      <c r="P1001" s="8">
        <f t="shared" si="153"/>
        <v>100</v>
      </c>
      <c r="Q1001" s="9">
        <f t="shared" si="154"/>
        <v>57.5</v>
      </c>
      <c r="R1001" s="9">
        <f t="shared" si="155"/>
        <v>62.5</v>
      </c>
      <c r="S1001" s="9">
        <f t="shared" si="156"/>
        <v>72.5</v>
      </c>
      <c r="T1001" s="9">
        <f t="shared" si="157"/>
        <v>62.5</v>
      </c>
      <c r="U1001" s="8">
        <f t="shared" si="158"/>
        <v>64.166666666666671</v>
      </c>
      <c r="V1001" s="8">
        <f t="shared" si="159"/>
        <v>63.75</v>
      </c>
    </row>
    <row r="1002" spans="1:22" ht="13.5" x14ac:dyDescent="0.25">
      <c r="A1002" s="3">
        <f>RSI!A1002</f>
        <v>43769</v>
      </c>
      <c r="B1002" s="2">
        <f>RSI!B1002</f>
        <v>3.11</v>
      </c>
      <c r="C1002" s="2">
        <f>RSI!I1002</f>
        <v>77.020566340590165</v>
      </c>
      <c r="D1002" s="2">
        <f>MACD!E1002</f>
        <v>-0.2446829557118142</v>
      </c>
      <c r="E1002" s="2">
        <f>MACD!F1002</f>
        <v>-0.18124614598386218</v>
      </c>
      <c r="F1002" s="2">
        <f>'Moving Avg'!D1002</f>
        <v>3.1219999999999999</v>
      </c>
      <c r="G1002" s="2">
        <f>'Moving Avg'!F1002</f>
        <v>2.677</v>
      </c>
      <c r="H1002" s="2">
        <f>'Moving Avg'!G1002</f>
        <v>2.39</v>
      </c>
      <c r="I1002" s="2">
        <f>'Moving Avg'!H1002</f>
        <v>1.9984499999999994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  <c r="M1002" s="8">
        <f t="shared" si="150"/>
        <v>0</v>
      </c>
      <c r="N1002" s="8">
        <f t="shared" si="151"/>
        <v>100</v>
      </c>
      <c r="O1002" s="8">
        <f t="shared" si="152"/>
        <v>50</v>
      </c>
      <c r="P1002" s="8">
        <f t="shared" si="153"/>
        <v>100</v>
      </c>
      <c r="Q1002" s="9">
        <f t="shared" si="154"/>
        <v>57.5</v>
      </c>
      <c r="R1002" s="9">
        <f t="shared" si="155"/>
        <v>62.5</v>
      </c>
      <c r="S1002" s="9">
        <f t="shared" si="156"/>
        <v>72.5</v>
      </c>
      <c r="T1002" s="9">
        <f t="shared" si="157"/>
        <v>62.5</v>
      </c>
      <c r="U1002" s="8">
        <f t="shared" si="158"/>
        <v>64.166666666666671</v>
      </c>
      <c r="V1002" s="8">
        <f t="shared" si="159"/>
        <v>63.75</v>
      </c>
    </row>
    <row r="1003" spans="1:22" ht="13.5" x14ac:dyDescent="0.25">
      <c r="A1003" s="3">
        <f>RSI!A1003</f>
        <v>43770</v>
      </c>
      <c r="B1003" s="2">
        <f>RSI!B1003</f>
        <v>2.98</v>
      </c>
      <c r="C1003" s="2">
        <f>RSI!I1003</f>
        <v>66.453469998468591</v>
      </c>
      <c r="D1003" s="2">
        <f>MACD!E1003</f>
        <v>-0.25381909373330513</v>
      </c>
      <c r="E1003" s="2">
        <f>MACD!F1003</f>
        <v>-0.19576073553375078</v>
      </c>
      <c r="F1003" s="2">
        <f>'Moving Avg'!D1003</f>
        <v>3.09</v>
      </c>
      <c r="G1003" s="2">
        <f>'Moving Avg'!F1003</f>
        <v>2.7149999999999999</v>
      </c>
      <c r="H1003" s="2">
        <f>'Moving Avg'!G1003</f>
        <v>2.4062000000000001</v>
      </c>
      <c r="I1003" s="2">
        <f>'Moving Avg'!H1003</f>
        <v>2.0044999999999993</v>
      </c>
      <c r="J1003" s="6" t="str">
        <f>OBV!F1003</f>
        <v>BULLISH</v>
      </c>
      <c r="K1003" s="6" t="str">
        <f>OBV!G1003</f>
        <v>NEUTRAL</v>
      </c>
      <c r="L1003" s="6" t="str">
        <f>OBV!H1003</f>
        <v>BULLISH DIVERGENCE</v>
      </c>
      <c r="M1003" s="8">
        <f t="shared" si="150"/>
        <v>25</v>
      </c>
      <c r="N1003" s="8">
        <f t="shared" si="151"/>
        <v>100</v>
      </c>
      <c r="O1003" s="8">
        <f t="shared" si="152"/>
        <v>50</v>
      </c>
      <c r="P1003" s="8">
        <f t="shared" si="153"/>
        <v>66.5</v>
      </c>
      <c r="Q1003" s="9">
        <f t="shared" si="154"/>
        <v>61.225000000000001</v>
      </c>
      <c r="R1003" s="9">
        <f t="shared" si="155"/>
        <v>59.125</v>
      </c>
      <c r="S1003" s="9">
        <f t="shared" si="156"/>
        <v>61.174999999999997</v>
      </c>
      <c r="T1003" s="9">
        <f t="shared" si="157"/>
        <v>60.375</v>
      </c>
      <c r="U1003" s="8">
        <f t="shared" si="158"/>
        <v>60.508333333333326</v>
      </c>
      <c r="V1003" s="8">
        <f t="shared" si="159"/>
        <v>60.474999999999994</v>
      </c>
    </row>
    <row r="1004" spans="1:22" ht="13.5" x14ac:dyDescent="0.25">
      <c r="A1004" s="3">
        <f>RSI!A1004</f>
        <v>43773</v>
      </c>
      <c r="B1004" s="2">
        <f>RSI!B1004</f>
        <v>2.9</v>
      </c>
      <c r="C1004" s="2">
        <f>RSI!I1004</f>
        <v>60.914827940875831</v>
      </c>
      <c r="D1004" s="2">
        <f>MACD!E1004</f>
        <v>-0.24970844296685701</v>
      </c>
      <c r="E1004" s="2">
        <f>MACD!F1004</f>
        <v>-0.20655027702037204</v>
      </c>
      <c r="F1004" s="2">
        <f>'Moving Avg'!D1004</f>
        <v>3.06</v>
      </c>
      <c r="G1004" s="2">
        <f>'Moving Avg'!F1004</f>
        <v>2.7459999999999996</v>
      </c>
      <c r="H1004" s="2">
        <f>'Moving Avg'!G1004</f>
        <v>2.4208000000000003</v>
      </c>
      <c r="I1004" s="2">
        <f>'Moving Avg'!H1004</f>
        <v>2.0101499999999994</v>
      </c>
      <c r="J1004" s="6" t="str">
        <f>OBV!F1004</f>
        <v>BULLISH</v>
      </c>
      <c r="K1004" s="6" t="str">
        <f>OBV!G1004</f>
        <v>STRONG</v>
      </c>
      <c r="L1004" s="6" t="str">
        <f>OBV!H1004</f>
        <v>BULLISH DIVERGENCE</v>
      </c>
      <c r="M1004" s="8">
        <f t="shared" si="150"/>
        <v>25</v>
      </c>
      <c r="N1004" s="8">
        <f t="shared" si="151"/>
        <v>100</v>
      </c>
      <c r="O1004" s="8">
        <f t="shared" si="152"/>
        <v>50</v>
      </c>
      <c r="P1004" s="8">
        <f t="shared" si="153"/>
        <v>83</v>
      </c>
      <c r="Q1004" s="9">
        <f t="shared" si="154"/>
        <v>63.7</v>
      </c>
      <c r="R1004" s="9">
        <f t="shared" si="155"/>
        <v>63.25</v>
      </c>
      <c r="S1004" s="9">
        <f t="shared" si="156"/>
        <v>68.599999999999994</v>
      </c>
      <c r="T1004" s="9">
        <f t="shared" si="157"/>
        <v>64.5</v>
      </c>
      <c r="U1004" s="8">
        <f t="shared" si="158"/>
        <v>65.183333333333337</v>
      </c>
      <c r="V1004" s="8">
        <f t="shared" si="159"/>
        <v>65.012500000000003</v>
      </c>
    </row>
    <row r="1005" spans="1:22" ht="13.5" x14ac:dyDescent="0.25">
      <c r="A1005" s="3">
        <f>RSI!A1005</f>
        <v>43774</v>
      </c>
      <c r="B1005" s="2">
        <f>RSI!B1005</f>
        <v>2.82</v>
      </c>
      <c r="C1005" s="2">
        <f>RSI!I1005</f>
        <v>55.897603726093735</v>
      </c>
      <c r="D1005" s="2">
        <f>MACD!E1005</f>
        <v>-0.22455384828696889</v>
      </c>
      <c r="E1005" s="2">
        <f>MACD!F1005</f>
        <v>-0.21015099127369141</v>
      </c>
      <c r="F1005" s="2">
        <f>'Moving Avg'!D1005</f>
        <v>2.984</v>
      </c>
      <c r="G1005" s="2">
        <f>'Moving Avg'!F1005</f>
        <v>2.7699999999999996</v>
      </c>
      <c r="H1005" s="2">
        <f>'Moving Avg'!G1005</f>
        <v>2.4337999999999997</v>
      </c>
      <c r="I1005" s="2">
        <f>'Moving Avg'!H1005</f>
        <v>2.015299999999999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  <c r="M1005" s="8">
        <f t="shared" si="150"/>
        <v>25</v>
      </c>
      <c r="N1005" s="8">
        <f t="shared" si="151"/>
        <v>45</v>
      </c>
      <c r="O1005" s="8">
        <f t="shared" si="152"/>
        <v>50</v>
      </c>
      <c r="P1005" s="8">
        <f t="shared" si="153"/>
        <v>16.5</v>
      </c>
      <c r="Q1005" s="9">
        <f t="shared" si="154"/>
        <v>34.475000000000001</v>
      </c>
      <c r="R1005" s="9">
        <f t="shared" si="155"/>
        <v>35.625</v>
      </c>
      <c r="S1005" s="9">
        <f t="shared" si="156"/>
        <v>30.425000000000001</v>
      </c>
      <c r="T1005" s="9">
        <f t="shared" si="157"/>
        <v>34.125</v>
      </c>
      <c r="U1005" s="8">
        <f t="shared" si="158"/>
        <v>33.508333333333333</v>
      </c>
      <c r="V1005" s="8">
        <f t="shared" si="159"/>
        <v>33.662499999999994</v>
      </c>
    </row>
    <row r="1006" spans="1:22" ht="13.5" x14ac:dyDescent="0.25">
      <c r="A1006" s="3">
        <f>RSI!A1006</f>
        <v>43775</v>
      </c>
      <c r="B1006" s="2">
        <f>RSI!B1006</f>
        <v>2.74</v>
      </c>
      <c r="C1006" s="2">
        <f>RSI!I1006</f>
        <v>51.343425606794497</v>
      </c>
      <c r="D1006" s="2">
        <f>MACD!E1006</f>
        <v>-0.17334094535216238</v>
      </c>
      <c r="E1006" s="2">
        <f>MACD!F1006</f>
        <v>-0.20278898208938562</v>
      </c>
      <c r="F1006" s="2">
        <f>'Moving Avg'!D1006</f>
        <v>2.91</v>
      </c>
      <c r="G1006" s="2">
        <f>'Moving Avg'!F1006</f>
        <v>2.7829999999999999</v>
      </c>
      <c r="H1006" s="2">
        <f>'Moving Avg'!G1006</f>
        <v>2.4451999999999998</v>
      </c>
      <c r="I1006" s="2">
        <f>'Moving Avg'!H1006</f>
        <v>2.0200499999999995</v>
      </c>
      <c r="J1006" s="6" t="str">
        <f>OBV!F1006</f>
        <v>BEARISH</v>
      </c>
      <c r="K1006" s="6" t="str">
        <f>OBV!G1006</f>
        <v>NEUTRAL</v>
      </c>
      <c r="L1006" s="6" t="str">
        <f>OBV!H1006</f>
        <v>CONFIRMED BEARISH</v>
      </c>
      <c r="M1006" s="8">
        <f t="shared" si="150"/>
        <v>25</v>
      </c>
      <c r="N1006" s="8">
        <f t="shared" si="151"/>
        <v>0</v>
      </c>
      <c r="O1006" s="8">
        <f t="shared" si="152"/>
        <v>50</v>
      </c>
      <c r="P1006" s="8">
        <f t="shared" si="153"/>
        <v>16.5</v>
      </c>
      <c r="Q1006" s="9">
        <f t="shared" si="154"/>
        <v>18.725000000000001</v>
      </c>
      <c r="R1006" s="9">
        <f t="shared" si="155"/>
        <v>26.625</v>
      </c>
      <c r="S1006" s="9">
        <f t="shared" si="156"/>
        <v>23.675000000000001</v>
      </c>
      <c r="T1006" s="9">
        <f t="shared" si="157"/>
        <v>22.875</v>
      </c>
      <c r="U1006" s="8">
        <f t="shared" si="158"/>
        <v>23.008333333333336</v>
      </c>
      <c r="V1006" s="8">
        <f t="shared" si="159"/>
        <v>22.975000000000001</v>
      </c>
    </row>
    <row r="1007" spans="1:22" ht="13.5" x14ac:dyDescent="0.25">
      <c r="A1007" s="3">
        <f>RSI!A1007</f>
        <v>43776</v>
      </c>
      <c r="B1007" s="2">
        <f>RSI!B1007</f>
        <v>2.9</v>
      </c>
      <c r="C1007" s="2">
        <f>RSI!I1007</f>
        <v>58.607114046748372</v>
      </c>
      <c r="D1007" s="2">
        <f>MACD!E1007</f>
        <v>-0.12349219296332947</v>
      </c>
      <c r="E1007" s="2">
        <f>MACD!F1007</f>
        <v>-0.18692962426417442</v>
      </c>
      <c r="F1007" s="2">
        <f>'Moving Avg'!D1007</f>
        <v>2.8679999999999999</v>
      </c>
      <c r="G1007" s="2">
        <f>'Moving Avg'!F1007</f>
        <v>2.8039999999999998</v>
      </c>
      <c r="H1007" s="2">
        <f>'Moving Avg'!G1007</f>
        <v>2.4598</v>
      </c>
      <c r="I1007" s="2">
        <f>'Moving Avg'!H1007</f>
        <v>2.025599999999999</v>
      </c>
      <c r="J1007" s="6" t="str">
        <f>OBV!F1007</f>
        <v>BULLISH</v>
      </c>
      <c r="K1007" s="6" t="str">
        <f>OBV!G1007</f>
        <v>STRONG</v>
      </c>
      <c r="L1007" s="6" t="str">
        <f>OBV!H1007</f>
        <v>BULLISH DIVERGENCE</v>
      </c>
      <c r="M1007" s="8">
        <f t="shared" si="150"/>
        <v>25</v>
      </c>
      <c r="N1007" s="8">
        <f t="shared" si="151"/>
        <v>0</v>
      </c>
      <c r="O1007" s="8">
        <f t="shared" si="152"/>
        <v>50</v>
      </c>
      <c r="P1007" s="8">
        <f t="shared" si="153"/>
        <v>83</v>
      </c>
      <c r="Q1007" s="9">
        <f t="shared" si="154"/>
        <v>28.7</v>
      </c>
      <c r="R1007" s="9">
        <f t="shared" si="155"/>
        <v>43.25</v>
      </c>
      <c r="S1007" s="9">
        <f t="shared" si="156"/>
        <v>53.6</v>
      </c>
      <c r="T1007" s="9">
        <f t="shared" si="157"/>
        <v>39.5</v>
      </c>
      <c r="U1007" s="8">
        <f t="shared" si="158"/>
        <v>41.85</v>
      </c>
      <c r="V1007" s="8">
        <f t="shared" si="159"/>
        <v>41.262500000000003</v>
      </c>
    </row>
    <row r="1008" spans="1:22" ht="13.5" x14ac:dyDescent="0.25">
      <c r="A1008" s="3">
        <f>RSI!A1008</f>
        <v>43777</v>
      </c>
      <c r="B1008" s="2">
        <f>RSI!B1008</f>
        <v>3.06</v>
      </c>
      <c r="C1008" s="2">
        <f>RSI!I1008</f>
        <v>64.340095505088442</v>
      </c>
      <c r="D1008" s="2">
        <f>MACD!E1008</f>
        <v>-6.6505367667653026E-2</v>
      </c>
      <c r="E1008" s="2">
        <f>MACD!F1008</f>
        <v>-0.16284477294487015</v>
      </c>
      <c r="F1008" s="2">
        <f>'Moving Avg'!D1008</f>
        <v>2.8840000000000003</v>
      </c>
      <c r="G1008" s="2">
        <f>'Moving Avg'!F1008</f>
        <v>2.8329999999999997</v>
      </c>
      <c r="H1008" s="2">
        <f>'Moving Avg'!G1008</f>
        <v>2.4775999999999998</v>
      </c>
      <c r="I1008" s="2">
        <f>'Moving Avg'!H1008</f>
        <v>2.0319999999999991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  <c r="M1008" s="8">
        <f t="shared" si="150"/>
        <v>25</v>
      </c>
      <c r="N1008" s="8">
        <f t="shared" si="151"/>
        <v>0</v>
      </c>
      <c r="O1008" s="8">
        <f t="shared" si="152"/>
        <v>50</v>
      </c>
      <c r="P1008" s="8">
        <f t="shared" si="153"/>
        <v>100</v>
      </c>
      <c r="Q1008" s="9">
        <f t="shared" si="154"/>
        <v>31.25</v>
      </c>
      <c r="R1008" s="9">
        <f t="shared" si="155"/>
        <v>47.5</v>
      </c>
      <c r="S1008" s="9">
        <f t="shared" si="156"/>
        <v>61.25</v>
      </c>
      <c r="T1008" s="9">
        <f t="shared" si="157"/>
        <v>43.75</v>
      </c>
      <c r="U1008" s="8">
        <f t="shared" si="158"/>
        <v>46.666666666666664</v>
      </c>
      <c r="V1008" s="8">
        <f t="shared" si="159"/>
        <v>45.9375</v>
      </c>
    </row>
    <row r="1009" spans="1:22" ht="13.5" x14ac:dyDescent="0.25">
      <c r="A1009" s="3">
        <f>RSI!A1009</f>
        <v>43780</v>
      </c>
      <c r="B1009" s="2">
        <f>RSI!B1009</f>
        <v>3.16</v>
      </c>
      <c r="C1009" s="2">
        <f>RSI!I1009</f>
        <v>67.380919256233227</v>
      </c>
      <c r="D1009" s="2">
        <f>MACD!E1009</f>
        <v>-4.1441554485369014E-2</v>
      </c>
      <c r="E1009" s="2">
        <f>MACD!F1009</f>
        <v>-0.13856412925296993</v>
      </c>
      <c r="F1009" s="2">
        <f>'Moving Avg'!D1009</f>
        <v>2.9360000000000004</v>
      </c>
      <c r="G1009" s="2">
        <f>'Moving Avg'!F1009</f>
        <v>2.8659999999999997</v>
      </c>
      <c r="H1009" s="2">
        <f>'Moving Avg'!G1009</f>
        <v>2.4977999999999998</v>
      </c>
      <c r="I1009" s="2">
        <f>'Moving Avg'!H1009</f>
        <v>2.0388999999999995</v>
      </c>
      <c r="J1009" s="6" t="str">
        <f>OBV!F1009</f>
        <v>BULLISH</v>
      </c>
      <c r="K1009" s="6" t="str">
        <f>OBV!G1009</f>
        <v>STRONG</v>
      </c>
      <c r="L1009" s="6" t="str">
        <f>OBV!H1009</f>
        <v>CONFIRMED BULLISH</v>
      </c>
      <c r="M1009" s="8">
        <f t="shared" si="150"/>
        <v>25</v>
      </c>
      <c r="N1009" s="8">
        <f t="shared" si="151"/>
        <v>0</v>
      </c>
      <c r="O1009" s="8">
        <f t="shared" si="152"/>
        <v>50</v>
      </c>
      <c r="P1009" s="8">
        <f t="shared" si="153"/>
        <v>100</v>
      </c>
      <c r="Q1009" s="9">
        <f t="shared" si="154"/>
        <v>31.25</v>
      </c>
      <c r="R1009" s="9">
        <f t="shared" si="155"/>
        <v>47.5</v>
      </c>
      <c r="S1009" s="9">
        <f t="shared" si="156"/>
        <v>61.25</v>
      </c>
      <c r="T1009" s="9">
        <f t="shared" si="157"/>
        <v>43.75</v>
      </c>
      <c r="U1009" s="8">
        <f t="shared" si="158"/>
        <v>46.666666666666664</v>
      </c>
      <c r="V1009" s="8">
        <f t="shared" si="159"/>
        <v>45.9375</v>
      </c>
    </row>
    <row r="1010" spans="1:22" ht="13.5" x14ac:dyDescent="0.25">
      <c r="A1010" s="3">
        <f>RSI!A1010</f>
        <v>43781</v>
      </c>
      <c r="B1010" s="2">
        <f>RSI!B1010</f>
        <v>3.35</v>
      </c>
      <c r="C1010" s="2">
        <f>RSI!I1010</f>
        <v>72.226824292387846</v>
      </c>
      <c r="D1010" s="2">
        <f>MACD!E1010</f>
        <v>-1.3583107639016934E-2</v>
      </c>
      <c r="E1010" s="2">
        <f>MACD!F1010</f>
        <v>-0.11356792493017934</v>
      </c>
      <c r="F1010" s="2">
        <f>'Moving Avg'!D1010</f>
        <v>3.0420000000000003</v>
      </c>
      <c r="G1010" s="2">
        <f>'Moving Avg'!F1010</f>
        <v>2.9074999999999998</v>
      </c>
      <c r="H1010" s="2">
        <f>'Moving Avg'!G1010</f>
        <v>2.5217999999999994</v>
      </c>
      <c r="I1010" s="2">
        <f>'Moving Avg'!H1010</f>
        <v>2.0467499999999994</v>
      </c>
      <c r="J1010" s="6" t="str">
        <f>OBV!F1010</f>
        <v>BULLISH</v>
      </c>
      <c r="K1010" s="6" t="str">
        <f>OBV!G1010</f>
        <v>STRONG</v>
      </c>
      <c r="L1010" s="6" t="str">
        <f>OBV!H1010</f>
        <v>CONFIRMED BULLISH</v>
      </c>
      <c r="M1010" s="8">
        <f t="shared" si="150"/>
        <v>0</v>
      </c>
      <c r="N1010" s="8">
        <f t="shared" si="151"/>
        <v>0</v>
      </c>
      <c r="O1010" s="8">
        <f t="shared" si="152"/>
        <v>50</v>
      </c>
      <c r="P1010" s="8">
        <f t="shared" si="153"/>
        <v>100</v>
      </c>
      <c r="Q1010" s="9">
        <f t="shared" si="154"/>
        <v>22.5</v>
      </c>
      <c r="R1010" s="9">
        <f t="shared" si="155"/>
        <v>42.5</v>
      </c>
      <c r="S1010" s="9">
        <f t="shared" si="156"/>
        <v>57.5</v>
      </c>
      <c r="T1010" s="9">
        <f t="shared" si="157"/>
        <v>37.5</v>
      </c>
      <c r="U1010" s="8">
        <f t="shared" si="158"/>
        <v>40.833333333333336</v>
      </c>
      <c r="V1010" s="8">
        <f t="shared" si="159"/>
        <v>40</v>
      </c>
    </row>
    <row r="1011" spans="1:22" ht="13.5" x14ac:dyDescent="0.25">
      <c r="A1011" s="3">
        <f>RSI!A1011</f>
        <v>43782</v>
      </c>
      <c r="B1011" s="2">
        <f>RSI!B1011</f>
        <v>3.55</v>
      </c>
      <c r="C1011" s="2">
        <f>RSI!I1011</f>
        <v>76.229911553362868</v>
      </c>
      <c r="D1011" s="2">
        <f>MACD!E1011</f>
        <v>-2.1972266290575693E-2</v>
      </c>
      <c r="E1011" s="2">
        <f>MACD!F1011</f>
        <v>-9.5248793202258611E-2</v>
      </c>
      <c r="F1011" s="2">
        <f>'Moving Avg'!D1011</f>
        <v>3.2039999999999997</v>
      </c>
      <c r="G1011" s="2">
        <f>'Moving Avg'!F1011</f>
        <v>2.9590000000000001</v>
      </c>
      <c r="H1011" s="2">
        <f>'Moving Avg'!G1011</f>
        <v>2.5497999999999994</v>
      </c>
      <c r="I1011" s="2">
        <f>'Moving Avg'!H1011</f>
        <v>2.0557499999999993</v>
      </c>
      <c r="J1011" s="6" t="str">
        <f>OBV!F1011</f>
        <v>BULLISH</v>
      </c>
      <c r="K1011" s="6" t="str">
        <f>OBV!G1011</f>
        <v>STRONG</v>
      </c>
      <c r="L1011" s="6" t="str">
        <f>OBV!H1011</f>
        <v>CONFIRMED BULLISH</v>
      </c>
      <c r="M1011" s="8">
        <f t="shared" si="150"/>
        <v>0</v>
      </c>
      <c r="N1011" s="8">
        <f t="shared" si="151"/>
        <v>0</v>
      </c>
      <c r="O1011" s="8">
        <f t="shared" si="152"/>
        <v>50</v>
      </c>
      <c r="P1011" s="8">
        <f t="shared" si="153"/>
        <v>100</v>
      </c>
      <c r="Q1011" s="9">
        <f t="shared" si="154"/>
        <v>22.5</v>
      </c>
      <c r="R1011" s="9">
        <f t="shared" si="155"/>
        <v>42.5</v>
      </c>
      <c r="S1011" s="9">
        <f t="shared" si="156"/>
        <v>57.5</v>
      </c>
      <c r="T1011" s="9">
        <f t="shared" si="157"/>
        <v>37.5</v>
      </c>
      <c r="U1011" s="8">
        <f t="shared" si="158"/>
        <v>40.833333333333336</v>
      </c>
      <c r="V1011" s="8">
        <f t="shared" si="159"/>
        <v>40</v>
      </c>
    </row>
    <row r="1012" spans="1:22" ht="13.5" x14ac:dyDescent="0.25">
      <c r="A1012" s="3">
        <f>RSI!A1012</f>
        <v>43783</v>
      </c>
      <c r="B1012" s="2">
        <f>RSI!B1012</f>
        <v>3.4</v>
      </c>
      <c r="C1012" s="2">
        <f>RSI!I1012</f>
        <v>68.280874247026063</v>
      </c>
      <c r="D1012" s="2">
        <f>MACD!E1012</f>
        <v>-2.2197706643898751E-2</v>
      </c>
      <c r="E1012" s="2">
        <f>MACD!F1012</f>
        <v>-8.0638575890586636E-2</v>
      </c>
      <c r="F1012" s="2">
        <f>'Moving Avg'!D1012</f>
        <v>3.3039999999999998</v>
      </c>
      <c r="G1012" s="2">
        <f>'Moving Avg'!F1012</f>
        <v>3.0019999999999998</v>
      </c>
      <c r="H1012" s="2">
        <f>'Moving Avg'!G1012</f>
        <v>2.5749999999999993</v>
      </c>
      <c r="I1012" s="2">
        <f>'Moving Avg'!H1012</f>
        <v>2.0640499999999991</v>
      </c>
      <c r="J1012" s="6" t="str">
        <f>OBV!F1012</f>
        <v>BULLISH</v>
      </c>
      <c r="K1012" s="6" t="str">
        <f>OBV!G1012</f>
        <v>STRONG</v>
      </c>
      <c r="L1012" s="6" t="str">
        <f>OBV!H1012</f>
        <v>CONFIRMED BULLISH</v>
      </c>
      <c r="M1012" s="8">
        <f t="shared" si="150"/>
        <v>25</v>
      </c>
      <c r="N1012" s="8">
        <f t="shared" si="151"/>
        <v>0</v>
      </c>
      <c r="O1012" s="8">
        <f t="shared" si="152"/>
        <v>50</v>
      </c>
      <c r="P1012" s="8">
        <f t="shared" si="153"/>
        <v>100</v>
      </c>
      <c r="Q1012" s="9">
        <f t="shared" si="154"/>
        <v>31.25</v>
      </c>
      <c r="R1012" s="9">
        <f t="shared" si="155"/>
        <v>47.5</v>
      </c>
      <c r="S1012" s="9">
        <f t="shared" si="156"/>
        <v>61.25</v>
      </c>
      <c r="T1012" s="9">
        <f t="shared" si="157"/>
        <v>43.75</v>
      </c>
      <c r="U1012" s="8">
        <f t="shared" si="158"/>
        <v>46.666666666666664</v>
      </c>
      <c r="V1012" s="8">
        <f t="shared" si="159"/>
        <v>45.9375</v>
      </c>
    </row>
    <row r="1013" spans="1:22" ht="13.5" x14ac:dyDescent="0.25">
      <c r="A1013" s="3">
        <f>RSI!A1013</f>
        <v>43784</v>
      </c>
      <c r="B1013" s="2">
        <f>RSI!B1013</f>
        <v>3.5</v>
      </c>
      <c r="C1013" s="2">
        <f>RSI!I1013</f>
        <v>70.490148199027729</v>
      </c>
      <c r="D1013" s="2">
        <f>MACD!E1013</f>
        <v>-5.2833619095717044E-2</v>
      </c>
      <c r="E1013" s="2">
        <f>MACD!F1013</f>
        <v>-7.5077584531612715E-2</v>
      </c>
      <c r="F1013" s="2">
        <f>'Moving Avg'!D1013</f>
        <v>3.3920000000000003</v>
      </c>
      <c r="G1013" s="2">
        <f>'Moving Avg'!F1013</f>
        <v>3.0509999999999997</v>
      </c>
      <c r="H1013" s="2">
        <f>'Moving Avg'!G1013</f>
        <v>2.6021999999999998</v>
      </c>
      <c r="I1013" s="2">
        <f>'Moving Avg'!H1013</f>
        <v>2.0726499999999994</v>
      </c>
      <c r="J1013" s="6" t="str">
        <f>OBV!F1013</f>
        <v>BULLISH</v>
      </c>
      <c r="K1013" s="6" t="str">
        <f>OBV!G1013</f>
        <v>STRONG</v>
      </c>
      <c r="L1013" s="6" t="str">
        <f>OBV!H1013</f>
        <v>CONFIRMED BULLISH</v>
      </c>
      <c r="M1013" s="8">
        <f t="shared" si="150"/>
        <v>0</v>
      </c>
      <c r="N1013" s="8">
        <f t="shared" si="151"/>
        <v>0</v>
      </c>
      <c r="O1013" s="8">
        <f t="shared" si="152"/>
        <v>50</v>
      </c>
      <c r="P1013" s="8">
        <f t="shared" si="153"/>
        <v>100</v>
      </c>
      <c r="Q1013" s="9">
        <f t="shared" si="154"/>
        <v>22.5</v>
      </c>
      <c r="R1013" s="9">
        <f t="shared" si="155"/>
        <v>42.5</v>
      </c>
      <c r="S1013" s="9">
        <f t="shared" si="156"/>
        <v>57.5</v>
      </c>
      <c r="T1013" s="9">
        <f t="shared" si="157"/>
        <v>37.5</v>
      </c>
      <c r="U1013" s="8">
        <f t="shared" si="158"/>
        <v>40.833333333333336</v>
      </c>
      <c r="V1013" s="8">
        <f t="shared" si="159"/>
        <v>40</v>
      </c>
    </row>
    <row r="1014" spans="1:22" ht="13.5" x14ac:dyDescent="0.25">
      <c r="A1014" s="3">
        <f>RSI!A1014</f>
        <v>43787</v>
      </c>
      <c r="B1014" s="2">
        <f>RSI!B1014</f>
        <v>3.4</v>
      </c>
      <c r="C1014" s="2">
        <f>RSI!I1014</f>
        <v>65.57168537481256</v>
      </c>
      <c r="D1014" s="2">
        <f>MACD!E1014</f>
        <v>-8.7060232907304247E-2</v>
      </c>
      <c r="E1014" s="2">
        <f>MACD!F1014</f>
        <v>-7.747411420675103E-2</v>
      </c>
      <c r="F1014" s="2">
        <f>'Moving Avg'!D1014</f>
        <v>3.44</v>
      </c>
      <c r="G1014" s="2">
        <f>'Moving Avg'!F1014</f>
        <v>3.0925000000000002</v>
      </c>
      <c r="H1014" s="2">
        <f>'Moving Avg'!G1014</f>
        <v>2.6274000000000002</v>
      </c>
      <c r="I1014" s="2">
        <f>'Moving Avg'!H1014</f>
        <v>2.0807499999999992</v>
      </c>
      <c r="J1014" s="6" t="str">
        <f>OBV!F1014</f>
        <v>BULLISH</v>
      </c>
      <c r="K1014" s="6" t="str">
        <f>OBV!G1014</f>
        <v>STRONG</v>
      </c>
      <c r="L1014" s="6" t="str">
        <f>OBV!H1014</f>
        <v>CONFIRMED BULLISH</v>
      </c>
      <c r="M1014" s="8">
        <f t="shared" si="150"/>
        <v>25</v>
      </c>
      <c r="N1014" s="8">
        <f t="shared" si="151"/>
        <v>45</v>
      </c>
      <c r="O1014" s="8">
        <f t="shared" si="152"/>
        <v>50</v>
      </c>
      <c r="P1014" s="8">
        <f t="shared" si="153"/>
        <v>100</v>
      </c>
      <c r="Q1014" s="9">
        <f t="shared" si="154"/>
        <v>47</v>
      </c>
      <c r="R1014" s="9">
        <f t="shared" si="155"/>
        <v>56.5</v>
      </c>
      <c r="S1014" s="9">
        <f t="shared" si="156"/>
        <v>68</v>
      </c>
      <c r="T1014" s="9">
        <f t="shared" si="157"/>
        <v>55</v>
      </c>
      <c r="U1014" s="8">
        <f t="shared" si="158"/>
        <v>57.166666666666664</v>
      </c>
      <c r="V1014" s="8">
        <f t="shared" si="159"/>
        <v>56.625</v>
      </c>
    </row>
    <row r="1015" spans="1:22" ht="13.5" x14ac:dyDescent="0.25">
      <c r="A1015" s="3">
        <f>RSI!A1015</f>
        <v>43788</v>
      </c>
      <c r="B1015" s="2">
        <f>RSI!B1015</f>
        <v>3.4</v>
      </c>
      <c r="C1015" s="2">
        <f>RSI!I1015</f>
        <v>65.571685374812574</v>
      </c>
      <c r="D1015" s="2">
        <f>MACD!E1015</f>
        <v>-0.13088951457840814</v>
      </c>
      <c r="E1015" s="2">
        <f>MACD!F1015</f>
        <v>-8.8157194281082457E-2</v>
      </c>
      <c r="F1015" s="2">
        <f>'Moving Avg'!D1015</f>
        <v>3.45</v>
      </c>
      <c r="G1015" s="2">
        <f>'Moving Avg'!F1015</f>
        <v>3.1284999999999998</v>
      </c>
      <c r="H1015" s="2">
        <f>'Moving Avg'!G1015</f>
        <v>2.6537999999999999</v>
      </c>
      <c r="I1015" s="2">
        <f>'Moving Avg'!H1015</f>
        <v>2.088849999999999</v>
      </c>
      <c r="J1015" s="6" t="str">
        <f>OBV!F1015</f>
        <v>BULLISH</v>
      </c>
      <c r="K1015" s="6" t="str">
        <f>OBV!G1015</f>
        <v>STRONG</v>
      </c>
      <c r="L1015" s="6" t="str">
        <f>OBV!H1015</f>
        <v>CONFIRMED BULLISH</v>
      </c>
      <c r="M1015" s="8">
        <f t="shared" si="150"/>
        <v>25</v>
      </c>
      <c r="N1015" s="8">
        <f t="shared" si="151"/>
        <v>100</v>
      </c>
      <c r="O1015" s="8">
        <f t="shared" si="152"/>
        <v>50</v>
      </c>
      <c r="P1015" s="8">
        <f t="shared" si="153"/>
        <v>100</v>
      </c>
      <c r="Q1015" s="9">
        <f t="shared" si="154"/>
        <v>66.25</v>
      </c>
      <c r="R1015" s="9">
        <f t="shared" si="155"/>
        <v>67.5</v>
      </c>
      <c r="S1015" s="9">
        <f t="shared" si="156"/>
        <v>76.25</v>
      </c>
      <c r="T1015" s="9">
        <f t="shared" si="157"/>
        <v>68.75</v>
      </c>
      <c r="U1015" s="8">
        <f t="shared" si="158"/>
        <v>70</v>
      </c>
      <c r="V1015" s="8">
        <f t="shared" si="159"/>
        <v>69.6875</v>
      </c>
    </row>
    <row r="1016" spans="1:22" ht="13.5" x14ac:dyDescent="0.25">
      <c r="A1016" s="3">
        <f>RSI!A1016</f>
        <v>43789</v>
      </c>
      <c r="B1016" s="2">
        <f>RSI!B1016</f>
        <v>3.48</v>
      </c>
      <c r="C1016" s="2">
        <f>RSI!I1016</f>
        <v>67.664994028211638</v>
      </c>
      <c r="D1016" s="2">
        <f>MACD!E1016</f>
        <v>-0.18858038181840753</v>
      </c>
      <c r="E1016" s="2">
        <f>MACD!F1016</f>
        <v>-0.10824183178854749</v>
      </c>
      <c r="F1016" s="2">
        <f>'Moving Avg'!D1016</f>
        <v>3.4359999999999999</v>
      </c>
      <c r="G1016" s="2">
        <f>'Moving Avg'!F1016</f>
        <v>3.1604999999999994</v>
      </c>
      <c r="H1016" s="2">
        <f>'Moving Avg'!G1016</f>
        <v>2.6816000000000004</v>
      </c>
      <c r="I1016" s="2">
        <f>'Moving Avg'!H1016</f>
        <v>2.0973499999999992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0"/>
        <v>25</v>
      </c>
      <c r="N1016" s="8">
        <f t="shared" si="151"/>
        <v>100</v>
      </c>
      <c r="O1016" s="8">
        <f t="shared" si="152"/>
        <v>50</v>
      </c>
      <c r="P1016" s="8">
        <f t="shared" si="153"/>
        <v>16.5</v>
      </c>
      <c r="Q1016" s="9">
        <f t="shared" si="154"/>
        <v>53.725000000000001</v>
      </c>
      <c r="R1016" s="9">
        <f t="shared" si="155"/>
        <v>46.625</v>
      </c>
      <c r="S1016" s="9">
        <f t="shared" si="156"/>
        <v>38.674999999999997</v>
      </c>
      <c r="T1016" s="9">
        <f t="shared" si="157"/>
        <v>47.875</v>
      </c>
      <c r="U1016" s="8">
        <f t="shared" si="158"/>
        <v>46.341666666666661</v>
      </c>
      <c r="V1016" s="8">
        <f t="shared" si="159"/>
        <v>46.724999999999994</v>
      </c>
    </row>
    <row r="1017" spans="1:22" ht="13.5" x14ac:dyDescent="0.25">
      <c r="A1017" s="3">
        <f>RSI!A1017</f>
        <v>43790</v>
      </c>
      <c r="B1017" s="2">
        <f>RSI!B1017</f>
        <v>3.47</v>
      </c>
      <c r="C1017" s="2">
        <f>RSI!I1017</f>
        <v>67.115660545395727</v>
      </c>
      <c r="D1017" s="2">
        <f>MACD!E1017</f>
        <v>-0.21470763812531946</v>
      </c>
      <c r="E1017" s="2">
        <f>MACD!F1017</f>
        <v>-0.12953499305590188</v>
      </c>
      <c r="F1017" s="2">
        <f>'Moving Avg'!D1017</f>
        <v>3.45</v>
      </c>
      <c r="G1017" s="2">
        <f>'Moving Avg'!F1017</f>
        <v>3.1859999999999995</v>
      </c>
      <c r="H1017" s="2">
        <f>'Moving Avg'!G1017</f>
        <v>2.7088000000000001</v>
      </c>
      <c r="I1017" s="2">
        <f>'Moving Avg'!H1017</f>
        <v>2.1057999999999986</v>
      </c>
      <c r="J1017" s="6" t="str">
        <f>OBV!F1017</f>
        <v>BULLISH</v>
      </c>
      <c r="K1017" s="6" t="str">
        <f>OBV!G1017</f>
        <v>STRONG</v>
      </c>
      <c r="L1017" s="6" t="str">
        <f>OBV!H1017</f>
        <v>CONFIRMED BULLISH</v>
      </c>
      <c r="M1017" s="8">
        <f t="shared" si="150"/>
        <v>25</v>
      </c>
      <c r="N1017" s="8">
        <f t="shared" si="151"/>
        <v>100</v>
      </c>
      <c r="O1017" s="8">
        <f t="shared" si="152"/>
        <v>50</v>
      </c>
      <c r="P1017" s="8">
        <f t="shared" si="153"/>
        <v>100</v>
      </c>
      <c r="Q1017" s="9">
        <f t="shared" si="154"/>
        <v>66.25</v>
      </c>
      <c r="R1017" s="9">
        <f t="shared" si="155"/>
        <v>67.5</v>
      </c>
      <c r="S1017" s="9">
        <f t="shared" si="156"/>
        <v>76.25</v>
      </c>
      <c r="T1017" s="9">
        <f t="shared" si="157"/>
        <v>68.75</v>
      </c>
      <c r="U1017" s="8">
        <f t="shared" si="158"/>
        <v>70</v>
      </c>
      <c r="V1017" s="8">
        <f t="shared" si="159"/>
        <v>69.6875</v>
      </c>
    </row>
    <row r="1018" spans="1:22" ht="13.5" x14ac:dyDescent="0.25">
      <c r="A1018" s="3">
        <f>RSI!A1018</f>
        <v>43791</v>
      </c>
      <c r="B1018" s="2">
        <f>RSI!B1018</f>
        <v>3.4</v>
      </c>
      <c r="C1018" s="2">
        <f>RSI!I1018</f>
        <v>63.245034789335101</v>
      </c>
      <c r="D1018" s="2">
        <f>MACD!E1018</f>
        <v>-0.20942605673472015</v>
      </c>
      <c r="E1018" s="2">
        <f>MACD!F1018</f>
        <v>-0.14551320579166555</v>
      </c>
      <c r="F1018" s="2">
        <f>'Moving Avg'!D1018</f>
        <v>3.4299999999999997</v>
      </c>
      <c r="G1018" s="2">
        <f>'Moving Avg'!F1018</f>
        <v>3.198999999999999</v>
      </c>
      <c r="H1018" s="2">
        <f>'Moving Avg'!G1018</f>
        <v>2.7334000000000005</v>
      </c>
      <c r="I1018" s="2">
        <f>'Moving Avg'!H1018</f>
        <v>2.1138999999999988</v>
      </c>
      <c r="J1018" s="6" t="str">
        <f>OBV!F1018</f>
        <v>BULLISH</v>
      </c>
      <c r="K1018" s="6" t="str">
        <f>OBV!G1018</f>
        <v>NEUTRAL</v>
      </c>
      <c r="L1018" s="6" t="str">
        <f>OBV!H1018</f>
        <v>BULLISH DIVERGENCE</v>
      </c>
      <c r="M1018" s="8">
        <f t="shared" si="150"/>
        <v>25</v>
      </c>
      <c r="N1018" s="8">
        <f t="shared" si="151"/>
        <v>100</v>
      </c>
      <c r="O1018" s="8">
        <f t="shared" si="152"/>
        <v>50</v>
      </c>
      <c r="P1018" s="8">
        <f t="shared" si="153"/>
        <v>66.5</v>
      </c>
      <c r="Q1018" s="9">
        <f t="shared" si="154"/>
        <v>61.225000000000001</v>
      </c>
      <c r="R1018" s="9">
        <f t="shared" si="155"/>
        <v>59.125</v>
      </c>
      <c r="S1018" s="9">
        <f t="shared" si="156"/>
        <v>61.174999999999997</v>
      </c>
      <c r="T1018" s="9">
        <f t="shared" si="157"/>
        <v>60.375</v>
      </c>
      <c r="U1018" s="8">
        <f t="shared" si="158"/>
        <v>60.508333333333326</v>
      </c>
      <c r="V1018" s="8">
        <f t="shared" si="159"/>
        <v>60.474999999999994</v>
      </c>
    </row>
    <row r="1019" spans="1:22" ht="13.5" x14ac:dyDescent="0.25">
      <c r="A1019" s="3">
        <f>RSI!A1019</f>
        <v>43794</v>
      </c>
      <c r="B1019" s="2">
        <f>RSI!B1019</f>
        <v>3.35</v>
      </c>
      <c r="C1019" s="2">
        <f>RSI!I1019</f>
        <v>60.558520129340664</v>
      </c>
      <c r="D1019" s="2">
        <f>MACD!E1019</f>
        <v>-0.18768776867388315</v>
      </c>
      <c r="E1019" s="2">
        <f>MACD!F1019</f>
        <v>-0.15394811836810907</v>
      </c>
      <c r="F1019" s="2">
        <f>'Moving Avg'!D1019</f>
        <v>3.4200000000000004</v>
      </c>
      <c r="G1019" s="2">
        <f>'Moving Avg'!F1019</f>
        <v>3.2139999999999995</v>
      </c>
      <c r="H1019" s="2">
        <f>'Moving Avg'!G1019</f>
        <v>2.7558000000000002</v>
      </c>
      <c r="I1019" s="2">
        <f>'Moving Avg'!H1019</f>
        <v>2.1217499999999987</v>
      </c>
      <c r="J1019" s="6" t="str">
        <f>OBV!F1019</f>
        <v>BULLISH</v>
      </c>
      <c r="K1019" s="6" t="str">
        <f>OBV!G1019</f>
        <v>NEUTRAL</v>
      </c>
      <c r="L1019" s="6" t="str">
        <f>OBV!H1019</f>
        <v>BULLISH DIVERGENCE</v>
      </c>
      <c r="M1019" s="8">
        <f t="shared" si="150"/>
        <v>25</v>
      </c>
      <c r="N1019" s="8">
        <f t="shared" si="151"/>
        <v>100</v>
      </c>
      <c r="O1019" s="8">
        <f t="shared" si="152"/>
        <v>50</v>
      </c>
      <c r="P1019" s="8">
        <f t="shared" si="153"/>
        <v>66.5</v>
      </c>
      <c r="Q1019" s="9">
        <f t="shared" si="154"/>
        <v>61.225000000000001</v>
      </c>
      <c r="R1019" s="9">
        <f t="shared" si="155"/>
        <v>59.125</v>
      </c>
      <c r="S1019" s="9">
        <f t="shared" si="156"/>
        <v>61.174999999999997</v>
      </c>
      <c r="T1019" s="9">
        <f t="shared" si="157"/>
        <v>60.375</v>
      </c>
      <c r="U1019" s="8">
        <f t="shared" si="158"/>
        <v>60.508333333333326</v>
      </c>
      <c r="V1019" s="8">
        <f t="shared" si="159"/>
        <v>60.474999999999994</v>
      </c>
    </row>
    <row r="1020" spans="1:22" ht="13.5" x14ac:dyDescent="0.25">
      <c r="A1020" s="3">
        <f>RSI!A1020</f>
        <v>43795</v>
      </c>
      <c r="B1020" s="2">
        <f>RSI!B1020</f>
        <v>3.49</v>
      </c>
      <c r="C1020" s="2">
        <f>RSI!I1020</f>
        <v>65.036849697327412</v>
      </c>
      <c r="D1020" s="2">
        <f>MACD!E1020</f>
        <v>-0.15182229775814049</v>
      </c>
      <c r="E1020" s="2">
        <f>MACD!F1020</f>
        <v>-0.15352295424611534</v>
      </c>
      <c r="F1020" s="2">
        <f>'Moving Avg'!D1020</f>
        <v>3.4379999999999997</v>
      </c>
      <c r="G1020" s="2">
        <f>'Moving Avg'!F1020</f>
        <v>3.2284999999999995</v>
      </c>
      <c r="H1020" s="2">
        <f>'Moving Avg'!G1020</f>
        <v>2.7814000000000005</v>
      </c>
      <c r="I1020" s="2">
        <f>'Moving Avg'!H1020</f>
        <v>2.1302999999999988</v>
      </c>
      <c r="J1020" s="6" t="str">
        <f>OBV!F1020</f>
        <v>BULLISH</v>
      </c>
      <c r="K1020" s="6" t="str">
        <f>OBV!G1020</f>
        <v>STRONG</v>
      </c>
      <c r="L1020" s="6" t="str">
        <f>OBV!H1020</f>
        <v>CONFIRMED BULLISH</v>
      </c>
      <c r="M1020" s="8">
        <f t="shared" si="150"/>
        <v>25</v>
      </c>
      <c r="N1020" s="8">
        <f t="shared" si="151"/>
        <v>0</v>
      </c>
      <c r="O1020" s="8">
        <f t="shared" si="152"/>
        <v>50</v>
      </c>
      <c r="P1020" s="8">
        <f t="shared" si="153"/>
        <v>100</v>
      </c>
      <c r="Q1020" s="9">
        <f t="shared" si="154"/>
        <v>31.25</v>
      </c>
      <c r="R1020" s="9">
        <f t="shared" si="155"/>
        <v>47.5</v>
      </c>
      <c r="S1020" s="9">
        <f t="shared" si="156"/>
        <v>61.25</v>
      </c>
      <c r="T1020" s="9">
        <f t="shared" si="157"/>
        <v>43.75</v>
      </c>
      <c r="U1020" s="8">
        <f t="shared" si="158"/>
        <v>46.666666666666664</v>
      </c>
      <c r="V1020" s="8">
        <f t="shared" si="159"/>
        <v>45.9375</v>
      </c>
    </row>
    <row r="1021" spans="1:22" ht="13.5" x14ac:dyDescent="0.25">
      <c r="A1021" s="3">
        <f>RSI!A1021</f>
        <v>43796</v>
      </c>
      <c r="B1021" s="2">
        <f>RSI!B1021</f>
        <v>3.65</v>
      </c>
      <c r="C1021" s="2">
        <f>RSI!I1021</f>
        <v>69.323735835922633</v>
      </c>
      <c r="D1021" s="2">
        <f>MACD!E1021</f>
        <v>-0.10467046387534396</v>
      </c>
      <c r="E1021" s="2">
        <f>MACD!F1021</f>
        <v>-0.14375245617196108</v>
      </c>
      <c r="F1021" s="2">
        <f>'Moving Avg'!D1021</f>
        <v>3.472</v>
      </c>
      <c r="G1021" s="2">
        <f>'Moving Avg'!F1021</f>
        <v>3.2555000000000001</v>
      </c>
      <c r="H1021" s="2">
        <f>'Moving Avg'!G1021</f>
        <v>2.8102000000000005</v>
      </c>
      <c r="I1021" s="2">
        <f>'Moving Avg'!H1021</f>
        <v>2.1396499999999983</v>
      </c>
      <c r="J1021" s="6" t="str">
        <f>OBV!F1021</f>
        <v>BULLISH</v>
      </c>
      <c r="K1021" s="6" t="str">
        <f>OBV!G1021</f>
        <v>STRONG</v>
      </c>
      <c r="L1021" s="6" t="str">
        <f>OBV!H1021</f>
        <v>CONFIRMED BULLISH</v>
      </c>
      <c r="M1021" s="8">
        <f t="shared" si="150"/>
        <v>25</v>
      </c>
      <c r="N1021" s="8">
        <f t="shared" si="151"/>
        <v>0</v>
      </c>
      <c r="O1021" s="8">
        <f t="shared" si="152"/>
        <v>50</v>
      </c>
      <c r="P1021" s="8">
        <f t="shared" si="153"/>
        <v>100</v>
      </c>
      <c r="Q1021" s="9">
        <f t="shared" si="154"/>
        <v>31.25</v>
      </c>
      <c r="R1021" s="9">
        <f t="shared" si="155"/>
        <v>47.5</v>
      </c>
      <c r="S1021" s="9">
        <f t="shared" si="156"/>
        <v>61.25</v>
      </c>
      <c r="T1021" s="9">
        <f t="shared" si="157"/>
        <v>43.75</v>
      </c>
      <c r="U1021" s="8">
        <f t="shared" si="158"/>
        <v>46.666666666666664</v>
      </c>
      <c r="V1021" s="8">
        <f t="shared" si="159"/>
        <v>45.9375</v>
      </c>
    </row>
    <row r="1022" spans="1:22" ht="13.5" x14ac:dyDescent="0.25">
      <c r="A1022" s="3">
        <f>RSI!A1022</f>
        <v>43797</v>
      </c>
      <c r="B1022" s="2">
        <f>RSI!B1022</f>
        <v>3.8</v>
      </c>
      <c r="C1022" s="2">
        <f>RSI!I1022</f>
        <v>72.702862412019471</v>
      </c>
      <c r="D1022" s="2">
        <f>MACD!E1022</f>
        <v>-0.10186295341018514</v>
      </c>
      <c r="E1022" s="2">
        <f>MACD!F1022</f>
        <v>-0.1353745556196059</v>
      </c>
      <c r="F1022" s="2">
        <f>'Moving Avg'!D1022</f>
        <v>3.5380000000000003</v>
      </c>
      <c r="G1022" s="2">
        <f>'Moving Avg'!F1022</f>
        <v>3.29</v>
      </c>
      <c r="H1022" s="2">
        <f>'Moving Avg'!G1022</f>
        <v>2.842000000000001</v>
      </c>
      <c r="I1022" s="2">
        <f>'Moving Avg'!H1022</f>
        <v>2.1497499999999983</v>
      </c>
      <c r="J1022" s="6" t="str">
        <f>OBV!F1022</f>
        <v>BULLISH</v>
      </c>
      <c r="K1022" s="6" t="str">
        <f>OBV!G1022</f>
        <v>STRONG</v>
      </c>
      <c r="L1022" s="6" t="str">
        <f>OBV!H1022</f>
        <v>CONFIRMED BULLISH</v>
      </c>
      <c r="M1022" s="8">
        <f t="shared" si="150"/>
        <v>0</v>
      </c>
      <c r="N1022" s="8">
        <f t="shared" si="151"/>
        <v>0</v>
      </c>
      <c r="O1022" s="8">
        <f t="shared" si="152"/>
        <v>50</v>
      </c>
      <c r="P1022" s="8">
        <f t="shared" si="153"/>
        <v>100</v>
      </c>
      <c r="Q1022" s="9">
        <f t="shared" si="154"/>
        <v>22.5</v>
      </c>
      <c r="R1022" s="9">
        <f t="shared" si="155"/>
        <v>42.5</v>
      </c>
      <c r="S1022" s="9">
        <f t="shared" si="156"/>
        <v>57.5</v>
      </c>
      <c r="T1022" s="9">
        <f t="shared" si="157"/>
        <v>37.5</v>
      </c>
      <c r="U1022" s="8">
        <f t="shared" si="158"/>
        <v>40.833333333333336</v>
      </c>
      <c r="V1022" s="8">
        <f t="shared" si="159"/>
        <v>40</v>
      </c>
    </row>
    <row r="1023" spans="1:22" ht="13.5" x14ac:dyDescent="0.25">
      <c r="A1023" s="3">
        <f>RSI!A1023</f>
        <v>43798</v>
      </c>
      <c r="B1023" s="2">
        <f>RSI!B1023</f>
        <v>3.74</v>
      </c>
      <c r="C1023" s="2">
        <f>RSI!I1023</f>
        <v>69.409311348059433</v>
      </c>
      <c r="D1023" s="2">
        <f>MACD!E1023</f>
        <v>-8.3231850300329757E-2</v>
      </c>
      <c r="E1023" s="2">
        <f>MACD!F1023</f>
        <v>-0.12494601455575069</v>
      </c>
      <c r="F1023" s="2">
        <f>'Moving Avg'!D1023</f>
        <v>3.6060000000000003</v>
      </c>
      <c r="G1023" s="2">
        <f>'Moving Avg'!F1023</f>
        <v>3.3279999999999994</v>
      </c>
      <c r="H1023" s="2">
        <f>'Moving Avg'!G1023</f>
        <v>2.8726000000000016</v>
      </c>
      <c r="I1023" s="2">
        <f>'Moving Avg'!H1023</f>
        <v>2.1595499999999985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  <c r="M1023" s="8">
        <f t="shared" si="150"/>
        <v>25</v>
      </c>
      <c r="N1023" s="8">
        <f t="shared" si="151"/>
        <v>0</v>
      </c>
      <c r="O1023" s="8">
        <f t="shared" si="152"/>
        <v>50</v>
      </c>
      <c r="P1023" s="8">
        <f t="shared" si="153"/>
        <v>100</v>
      </c>
      <c r="Q1023" s="9">
        <f t="shared" si="154"/>
        <v>31.25</v>
      </c>
      <c r="R1023" s="9">
        <f t="shared" si="155"/>
        <v>47.5</v>
      </c>
      <c r="S1023" s="9">
        <f t="shared" si="156"/>
        <v>61.25</v>
      </c>
      <c r="T1023" s="9">
        <f t="shared" si="157"/>
        <v>43.75</v>
      </c>
      <c r="U1023" s="8">
        <f t="shared" si="158"/>
        <v>46.666666666666664</v>
      </c>
      <c r="V1023" s="8">
        <f t="shared" si="159"/>
        <v>45.9375</v>
      </c>
    </row>
    <row r="1024" spans="1:22" ht="13.5" x14ac:dyDescent="0.25">
      <c r="A1024" s="3">
        <f>RSI!A1024</f>
        <v>43801</v>
      </c>
      <c r="B1024" s="2">
        <f>RSI!B1024</f>
        <v>3.75</v>
      </c>
      <c r="C1024" s="2">
        <f>RSI!I1024</f>
        <v>69.656039433972353</v>
      </c>
      <c r="D1024" s="2">
        <f>MACD!E1024</f>
        <v>-8.6546719940182815E-2</v>
      </c>
      <c r="E1024" s="2">
        <f>MACD!F1024</f>
        <v>-0.11726615563263712</v>
      </c>
      <c r="F1024" s="2">
        <f>'Moving Avg'!D1024</f>
        <v>3.6859999999999999</v>
      </c>
      <c r="G1024" s="2">
        <f>'Moving Avg'!F1024</f>
        <v>3.3704999999999998</v>
      </c>
      <c r="H1024" s="2">
        <f>'Moving Avg'!G1024</f>
        <v>2.902200000000001</v>
      </c>
      <c r="I1024" s="2">
        <f>'Moving Avg'!H1024</f>
        <v>2.1694999999999984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  <c r="M1024" s="8">
        <f t="shared" si="150"/>
        <v>25</v>
      </c>
      <c r="N1024" s="8">
        <f t="shared" si="151"/>
        <v>0</v>
      </c>
      <c r="O1024" s="8">
        <f t="shared" si="152"/>
        <v>50</v>
      </c>
      <c r="P1024" s="8">
        <f t="shared" si="153"/>
        <v>100</v>
      </c>
      <c r="Q1024" s="9">
        <f t="shared" si="154"/>
        <v>31.25</v>
      </c>
      <c r="R1024" s="9">
        <f t="shared" si="155"/>
        <v>47.5</v>
      </c>
      <c r="S1024" s="9">
        <f t="shared" si="156"/>
        <v>61.25</v>
      </c>
      <c r="T1024" s="9">
        <f t="shared" si="157"/>
        <v>43.75</v>
      </c>
      <c r="U1024" s="8">
        <f t="shared" si="158"/>
        <v>46.666666666666664</v>
      </c>
      <c r="V1024" s="8">
        <f t="shared" si="159"/>
        <v>45.9375</v>
      </c>
    </row>
    <row r="1025" spans="1:22" ht="13.5" x14ac:dyDescent="0.25">
      <c r="A1025" s="3">
        <f>RSI!A1025</f>
        <v>43802</v>
      </c>
      <c r="B1025" s="2">
        <f>RSI!B1025</f>
        <v>3.68</v>
      </c>
      <c r="C1025" s="2">
        <f>RSI!I1025</f>
        <v>65.663613763844324</v>
      </c>
      <c r="D1025" s="2">
        <f>MACD!E1025</f>
        <v>-8.6960971425080302E-2</v>
      </c>
      <c r="E1025" s="2">
        <f>MACD!F1025</f>
        <v>-0.11120511879112577</v>
      </c>
      <c r="F1025" s="2">
        <f>'Moving Avg'!D1025</f>
        <v>3.7240000000000002</v>
      </c>
      <c r="G1025" s="2">
        <f>'Moving Avg'!F1025</f>
        <v>3.4135000000000004</v>
      </c>
      <c r="H1025" s="2">
        <f>'Moving Avg'!G1025</f>
        <v>2.9294000000000011</v>
      </c>
      <c r="I1025" s="2">
        <f>'Moving Avg'!H1025</f>
        <v>2.1792999999999982</v>
      </c>
      <c r="J1025" s="6" t="str">
        <f>OBV!F1025</f>
        <v>BULLISH</v>
      </c>
      <c r="K1025" s="6" t="str">
        <f>OBV!G1025</f>
        <v>STRONG</v>
      </c>
      <c r="L1025" s="6" t="str">
        <f>OBV!H1025</f>
        <v>CONFIRMED BULLISH</v>
      </c>
      <c r="M1025" s="8">
        <f t="shared" si="150"/>
        <v>25</v>
      </c>
      <c r="N1025" s="8">
        <f t="shared" si="151"/>
        <v>0</v>
      </c>
      <c r="O1025" s="8">
        <f t="shared" si="152"/>
        <v>50</v>
      </c>
      <c r="P1025" s="8">
        <f t="shared" si="153"/>
        <v>100</v>
      </c>
      <c r="Q1025" s="9">
        <f t="shared" si="154"/>
        <v>31.25</v>
      </c>
      <c r="R1025" s="9">
        <f t="shared" si="155"/>
        <v>47.5</v>
      </c>
      <c r="S1025" s="9">
        <f t="shared" si="156"/>
        <v>61.25</v>
      </c>
      <c r="T1025" s="9">
        <f t="shared" si="157"/>
        <v>43.75</v>
      </c>
      <c r="U1025" s="8">
        <f t="shared" si="158"/>
        <v>46.666666666666664</v>
      </c>
      <c r="V1025" s="8">
        <f t="shared" si="159"/>
        <v>45.9375</v>
      </c>
    </row>
    <row r="1026" spans="1:22" ht="13.5" x14ac:dyDescent="0.25">
      <c r="A1026" s="3">
        <f>RSI!A1026</f>
        <v>43803</v>
      </c>
      <c r="B1026" s="2">
        <f>RSI!B1026</f>
        <v>3.52</v>
      </c>
      <c r="C1026" s="2">
        <f>RSI!I1026</f>
        <v>57.544829592492476</v>
      </c>
      <c r="D1026" s="2">
        <f>MACD!E1026</f>
        <v>-6.5325858241736867E-2</v>
      </c>
      <c r="E1026" s="2">
        <f>MACD!F1026</f>
        <v>-0.102029266681248</v>
      </c>
      <c r="F1026" s="2">
        <f>'Moving Avg'!D1026</f>
        <v>3.6979999999999995</v>
      </c>
      <c r="G1026" s="2">
        <f>'Moving Avg'!F1026</f>
        <v>3.4524999999999997</v>
      </c>
      <c r="H1026" s="2">
        <f>'Moving Avg'!G1026</f>
        <v>2.9534000000000016</v>
      </c>
      <c r="I1026" s="2">
        <f>'Moving Avg'!H1026</f>
        <v>2.1881499999999985</v>
      </c>
      <c r="J1026" s="6" t="str">
        <f>OBV!F1026</f>
        <v>BEARISH</v>
      </c>
      <c r="K1026" s="6" t="str">
        <f>OBV!G1026</f>
        <v>WEAK</v>
      </c>
      <c r="L1026" s="6" t="str">
        <f>OBV!H1026</f>
        <v>CONFIRMED BEARISH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0</v>
      </c>
      <c r="Q1026" s="9">
        <f t="shared" si="154"/>
        <v>16.25</v>
      </c>
      <c r="R1026" s="9">
        <f t="shared" si="155"/>
        <v>22.5</v>
      </c>
      <c r="S1026" s="9">
        <f t="shared" si="156"/>
        <v>16.25</v>
      </c>
      <c r="T1026" s="9">
        <f t="shared" si="157"/>
        <v>18.75</v>
      </c>
      <c r="U1026" s="8">
        <f t="shared" si="158"/>
        <v>18.333333333333332</v>
      </c>
      <c r="V1026" s="8">
        <f t="shared" si="159"/>
        <v>18.4375</v>
      </c>
    </row>
    <row r="1027" spans="1:22" ht="13.5" x14ac:dyDescent="0.25">
      <c r="A1027" s="3">
        <f>RSI!A1027</f>
        <v>43804</v>
      </c>
      <c r="B1027" s="2">
        <f>RSI!B1027</f>
        <v>3.53</v>
      </c>
      <c r="C1027" s="2">
        <f>RSI!I1027</f>
        <v>57.895228090473054</v>
      </c>
      <c r="D1027" s="2">
        <f>MACD!E1027</f>
        <v>-5.0365859499895471E-2</v>
      </c>
      <c r="E1027" s="2">
        <f>MACD!F1027</f>
        <v>-9.1696585244977494E-2</v>
      </c>
      <c r="F1027" s="2">
        <f>'Moving Avg'!D1027</f>
        <v>3.6439999999999997</v>
      </c>
      <c r="G1027" s="2">
        <f>'Moving Avg'!F1027</f>
        <v>3.4839999999999995</v>
      </c>
      <c r="H1027" s="2">
        <f>'Moving Avg'!G1027</f>
        <v>2.978800000000001</v>
      </c>
      <c r="I1027" s="2">
        <f>'Moving Avg'!H1027</f>
        <v>2.1970999999999985</v>
      </c>
      <c r="J1027" s="6" t="str">
        <f>OBV!F1027</f>
        <v>BEARISH</v>
      </c>
      <c r="K1027" s="6" t="str">
        <f>OBV!G1027</f>
        <v>WEAK</v>
      </c>
      <c r="L1027" s="6" t="str">
        <f>OBV!H1027</f>
        <v>CONFIRMED BEARISH</v>
      </c>
      <c r="M1027" s="8">
        <f t="shared" si="160"/>
        <v>25</v>
      </c>
      <c r="N1027" s="8">
        <f t="shared" si="161"/>
        <v>0</v>
      </c>
      <c r="O1027" s="8">
        <f t="shared" si="162"/>
        <v>50</v>
      </c>
      <c r="P1027" s="8">
        <f t="shared" si="163"/>
        <v>0</v>
      </c>
      <c r="Q1027" s="9">
        <f t="shared" ref="Q1027:Q1090" si="164">0.35*M1027+N1027*0.35+O1027*0.15+P1027*0.15</f>
        <v>16.25</v>
      </c>
      <c r="R1027" s="9">
        <f t="shared" ref="R1027:R1090" si="165">M1027*0.2+N1027*0.2+O1027*0.35+P1027*0.25</f>
        <v>22.5</v>
      </c>
      <c r="S1027" s="9">
        <f t="shared" ref="S1027:S1090" si="166">M1027*0.15+N1027*0.15+O1027*0.25+P1027*0.45</f>
        <v>16.25</v>
      </c>
      <c r="T1027" s="9">
        <f t="shared" ref="T1027:T1090" si="167">0.25*SUM(M1027:P1027)</f>
        <v>18.75</v>
      </c>
      <c r="U1027" s="8">
        <f t="shared" ref="U1027:U1090" si="168">SUM(Q1027:S1027)/3</f>
        <v>18.333333333333332</v>
      </c>
      <c r="V1027" s="8">
        <f t="shared" ref="V1027:V1090" si="169">SUM(Q1027:T1027)/4</f>
        <v>18.4375</v>
      </c>
    </row>
    <row r="1028" spans="1:22" ht="13.5" x14ac:dyDescent="0.25">
      <c r="A1028" s="3">
        <f>RSI!A1028</f>
        <v>43805</v>
      </c>
      <c r="B1028" s="2">
        <f>RSI!B1028</f>
        <v>3.61</v>
      </c>
      <c r="C1028" s="2">
        <f>RSI!I1028</f>
        <v>60.690378484051571</v>
      </c>
      <c r="D1028" s="2">
        <f>MACD!E1028</f>
        <v>-5.545001023492091E-2</v>
      </c>
      <c r="E1028" s="2">
        <f>MACD!F1028</f>
        <v>-8.444727024296618E-2</v>
      </c>
      <c r="F1028" s="2">
        <f>'Moving Avg'!D1028</f>
        <v>3.6179999999999999</v>
      </c>
      <c r="G1028" s="2">
        <f>'Moving Avg'!F1028</f>
        <v>3.5115000000000003</v>
      </c>
      <c r="H1028" s="2">
        <f>'Moving Avg'!G1028</f>
        <v>3.0050000000000012</v>
      </c>
      <c r="I1028" s="2">
        <f>'Moving Avg'!H1028</f>
        <v>2.2064499999999985</v>
      </c>
      <c r="J1028" s="6" t="str">
        <f>OBV!F1028</f>
        <v>BEARISH</v>
      </c>
      <c r="K1028" s="6" t="str">
        <f>OBV!G1028</f>
        <v>WEAK</v>
      </c>
      <c r="L1028" s="6" t="str">
        <f>OBV!H1028</f>
        <v>CONFIRMED BEARISH</v>
      </c>
      <c r="M1028" s="8">
        <f t="shared" si="160"/>
        <v>25</v>
      </c>
      <c r="N1028" s="8">
        <f t="shared" si="161"/>
        <v>0</v>
      </c>
      <c r="O1028" s="8">
        <f t="shared" si="162"/>
        <v>50</v>
      </c>
      <c r="P1028" s="8">
        <f t="shared" si="163"/>
        <v>0</v>
      </c>
      <c r="Q1028" s="9">
        <f t="shared" si="164"/>
        <v>16.25</v>
      </c>
      <c r="R1028" s="9">
        <f t="shared" si="165"/>
        <v>22.5</v>
      </c>
      <c r="S1028" s="9">
        <f t="shared" si="166"/>
        <v>16.25</v>
      </c>
      <c r="T1028" s="9">
        <f t="shared" si="167"/>
        <v>18.75</v>
      </c>
      <c r="U1028" s="8">
        <f t="shared" si="168"/>
        <v>18.333333333333332</v>
      </c>
      <c r="V1028" s="8">
        <f t="shared" si="169"/>
        <v>18.4375</v>
      </c>
    </row>
    <row r="1029" spans="1:22" ht="13.5" x14ac:dyDescent="0.25">
      <c r="A1029" s="3">
        <f>RSI!A1029</f>
        <v>43808</v>
      </c>
      <c r="B1029" s="2">
        <f>RSI!B1029</f>
        <v>3.62</v>
      </c>
      <c r="C1029" s="2">
        <f>RSI!I1029</f>
        <v>61.038558288024753</v>
      </c>
      <c r="D1029" s="2">
        <f>MACD!E1029</f>
        <v>-6.9627621093018455E-2</v>
      </c>
      <c r="E1029" s="2">
        <f>MACD!F1029</f>
        <v>-8.148334041297664E-2</v>
      </c>
      <c r="F1029" s="2">
        <f>'Moving Avg'!D1029</f>
        <v>3.5920000000000001</v>
      </c>
      <c r="G1029" s="2">
        <f>'Moving Avg'!F1029</f>
        <v>3.5345000000000004</v>
      </c>
      <c r="H1029" s="2">
        <f>'Moving Avg'!G1029</f>
        <v>3.031400000000001</v>
      </c>
      <c r="I1029" s="2">
        <f>'Moving Avg'!H1029</f>
        <v>2.2158499999999983</v>
      </c>
      <c r="J1029" s="6" t="str">
        <f>OBV!F1029</f>
        <v>BEARISH</v>
      </c>
      <c r="K1029" s="6" t="str">
        <f>OBV!G1029</f>
        <v>WEAK</v>
      </c>
      <c r="L1029" s="6" t="str">
        <f>OBV!H1029</f>
        <v>CONFIRMED BEARISH</v>
      </c>
      <c r="M1029" s="8">
        <f t="shared" si="160"/>
        <v>25</v>
      </c>
      <c r="N1029" s="8">
        <f t="shared" si="161"/>
        <v>0</v>
      </c>
      <c r="O1029" s="8">
        <f t="shared" si="162"/>
        <v>50</v>
      </c>
      <c r="P1029" s="8">
        <f t="shared" si="163"/>
        <v>0</v>
      </c>
      <c r="Q1029" s="9">
        <f t="shared" si="164"/>
        <v>16.25</v>
      </c>
      <c r="R1029" s="9">
        <f t="shared" si="165"/>
        <v>22.5</v>
      </c>
      <c r="S1029" s="9">
        <f t="shared" si="166"/>
        <v>16.25</v>
      </c>
      <c r="T1029" s="9">
        <f t="shared" si="167"/>
        <v>18.75</v>
      </c>
      <c r="U1029" s="8">
        <f t="shared" si="168"/>
        <v>18.333333333333332</v>
      </c>
      <c r="V1029" s="8">
        <f t="shared" si="169"/>
        <v>18.4375</v>
      </c>
    </row>
    <row r="1030" spans="1:22" ht="13.5" x14ac:dyDescent="0.25">
      <c r="A1030" s="3">
        <f>RSI!A1030</f>
        <v>43809</v>
      </c>
      <c r="B1030" s="2">
        <f>RSI!B1030</f>
        <v>3.53</v>
      </c>
      <c r="C1030" s="2">
        <f>RSI!I1030</f>
        <v>56.212784035745891</v>
      </c>
      <c r="D1030" s="2">
        <f>MACD!E1030</f>
        <v>-5.4813753576222979E-2</v>
      </c>
      <c r="E1030" s="2">
        <f>MACD!F1030</f>
        <v>-7.6149423045625914E-2</v>
      </c>
      <c r="F1030" s="2">
        <f>'Moving Avg'!D1030</f>
        <v>3.5620000000000003</v>
      </c>
      <c r="G1030" s="2">
        <f>'Moving Avg'!F1030</f>
        <v>3.5435000000000003</v>
      </c>
      <c r="H1030" s="2">
        <f>'Moving Avg'!G1030</f>
        <v>3.0564000000000004</v>
      </c>
      <c r="I1030" s="2">
        <f>'Moving Avg'!H1030</f>
        <v>2.2247999999999983</v>
      </c>
      <c r="J1030" s="6" t="str">
        <f>OBV!F1030</f>
        <v>BEARISH</v>
      </c>
      <c r="K1030" s="6" t="str">
        <f>OBV!G1030</f>
        <v>WEAK</v>
      </c>
      <c r="L1030" s="6" t="str">
        <f>OBV!H1030</f>
        <v>CONFIRMED BEARISH</v>
      </c>
      <c r="M1030" s="8">
        <f t="shared" si="160"/>
        <v>25</v>
      </c>
      <c r="N1030" s="8">
        <f t="shared" si="161"/>
        <v>0</v>
      </c>
      <c r="O1030" s="8">
        <f t="shared" si="162"/>
        <v>50</v>
      </c>
      <c r="P1030" s="8">
        <f t="shared" si="163"/>
        <v>0</v>
      </c>
      <c r="Q1030" s="9">
        <f t="shared" si="164"/>
        <v>16.25</v>
      </c>
      <c r="R1030" s="9">
        <f t="shared" si="165"/>
        <v>22.5</v>
      </c>
      <c r="S1030" s="9">
        <f t="shared" si="166"/>
        <v>16.25</v>
      </c>
      <c r="T1030" s="9">
        <f t="shared" si="167"/>
        <v>18.75</v>
      </c>
      <c r="U1030" s="8">
        <f t="shared" si="168"/>
        <v>18.333333333333332</v>
      </c>
      <c r="V1030" s="8">
        <f t="shared" si="169"/>
        <v>18.4375</v>
      </c>
    </row>
    <row r="1031" spans="1:22" ht="13.5" x14ac:dyDescent="0.25">
      <c r="A1031" s="3">
        <f>RSI!A1031</f>
        <v>43810</v>
      </c>
      <c r="B1031" s="2">
        <f>RSI!B1031</f>
        <v>3.74</v>
      </c>
      <c r="C1031" s="2">
        <f>RSI!I1031</f>
        <v>63.470053371082663</v>
      </c>
      <c r="D1031" s="2">
        <f>MACD!E1031</f>
        <v>-3.3978800352793659E-2</v>
      </c>
      <c r="E1031" s="2">
        <f>MACD!F1031</f>
        <v>-6.7715298507059471E-2</v>
      </c>
      <c r="F1031" s="2">
        <f>'Moving Avg'!D1031</f>
        <v>3.6060000000000003</v>
      </c>
      <c r="G1031" s="2">
        <f>'Moving Avg'!F1031</f>
        <v>3.5529999999999995</v>
      </c>
      <c r="H1031" s="2">
        <f>'Moving Avg'!G1031</f>
        <v>3.0856000000000012</v>
      </c>
      <c r="I1031" s="2">
        <f>'Moving Avg'!H1031</f>
        <v>2.2349999999999985</v>
      </c>
      <c r="J1031" s="6" t="str">
        <f>OBV!F1031</f>
        <v>BULLISH</v>
      </c>
      <c r="K1031" s="6" t="str">
        <f>OBV!G1031</f>
        <v>STRONG</v>
      </c>
      <c r="L1031" s="6" t="str">
        <f>OBV!H1031</f>
        <v>CONFIRMED BULLISH</v>
      </c>
      <c r="M1031" s="8">
        <f t="shared" si="160"/>
        <v>25</v>
      </c>
      <c r="N1031" s="8">
        <f t="shared" si="161"/>
        <v>0</v>
      </c>
      <c r="O1031" s="8">
        <f t="shared" si="162"/>
        <v>50</v>
      </c>
      <c r="P1031" s="8">
        <f t="shared" si="163"/>
        <v>100</v>
      </c>
      <c r="Q1031" s="9">
        <f t="shared" si="164"/>
        <v>31.25</v>
      </c>
      <c r="R1031" s="9">
        <f t="shared" si="165"/>
        <v>47.5</v>
      </c>
      <c r="S1031" s="9">
        <f t="shared" si="166"/>
        <v>61.25</v>
      </c>
      <c r="T1031" s="9">
        <f t="shared" si="167"/>
        <v>43.75</v>
      </c>
      <c r="U1031" s="8">
        <f t="shared" si="168"/>
        <v>46.666666666666664</v>
      </c>
      <c r="V1031" s="8">
        <f t="shared" si="169"/>
        <v>45.9375</v>
      </c>
    </row>
    <row r="1032" spans="1:22" ht="13.5" x14ac:dyDescent="0.25">
      <c r="A1032" s="3">
        <f>RSI!A1032</f>
        <v>43811</v>
      </c>
      <c r="B1032" s="2">
        <f>RSI!B1032</f>
        <v>3.74</v>
      </c>
      <c r="C1032" s="2">
        <f>RSI!I1032</f>
        <v>63.470053371082663</v>
      </c>
      <c r="D1032" s="2">
        <f>MACD!E1032</f>
        <v>4.7833857949393099E-3</v>
      </c>
      <c r="E1032" s="2">
        <f>MACD!F1032</f>
        <v>-5.321556164665972E-2</v>
      </c>
      <c r="F1032" s="2">
        <f>'Moving Avg'!D1032</f>
        <v>3.6480000000000006</v>
      </c>
      <c r="G1032" s="2">
        <f>'Moving Avg'!F1032</f>
        <v>3.5699999999999994</v>
      </c>
      <c r="H1032" s="2">
        <f>'Moving Avg'!G1032</f>
        <v>3.116000000000001</v>
      </c>
      <c r="I1032" s="2">
        <f>'Moving Avg'!H1032</f>
        <v>2.2451999999999988</v>
      </c>
      <c r="J1032" s="6" t="str">
        <f>OBV!F1032</f>
        <v>BULLISH</v>
      </c>
      <c r="K1032" s="6" t="str">
        <f>OBV!G1032</f>
        <v>STRONG</v>
      </c>
      <c r="L1032" s="6" t="str">
        <f>OBV!H1032</f>
        <v>CONFIRMED BULLISH</v>
      </c>
      <c r="M1032" s="8">
        <f t="shared" si="160"/>
        <v>25</v>
      </c>
      <c r="N1032" s="8">
        <f t="shared" si="161"/>
        <v>0</v>
      </c>
      <c r="O1032" s="8">
        <f t="shared" si="162"/>
        <v>50</v>
      </c>
      <c r="P1032" s="8">
        <f t="shared" si="163"/>
        <v>100</v>
      </c>
      <c r="Q1032" s="9">
        <f t="shared" si="164"/>
        <v>31.25</v>
      </c>
      <c r="R1032" s="9">
        <f t="shared" si="165"/>
        <v>47.5</v>
      </c>
      <c r="S1032" s="9">
        <f t="shared" si="166"/>
        <v>61.25</v>
      </c>
      <c r="T1032" s="9">
        <f t="shared" si="167"/>
        <v>43.75</v>
      </c>
      <c r="U1032" s="8">
        <f t="shared" si="168"/>
        <v>46.666666666666664</v>
      </c>
      <c r="V1032" s="8">
        <f t="shared" si="169"/>
        <v>45.9375</v>
      </c>
    </row>
    <row r="1033" spans="1:22" ht="13.5" x14ac:dyDescent="0.25">
      <c r="A1033" s="3">
        <f>RSI!A1033</f>
        <v>43812</v>
      </c>
      <c r="B1033" s="2">
        <f>RSI!B1033</f>
        <v>3.93</v>
      </c>
      <c r="C1033" s="2">
        <f>RSI!I1033</f>
        <v>68.881869988558307</v>
      </c>
      <c r="D1033" s="2">
        <f>MACD!E1033</f>
        <v>1.2477025816155507E-2</v>
      </c>
      <c r="E1033" s="2">
        <f>MACD!F1033</f>
        <v>-4.0077044154096679E-2</v>
      </c>
      <c r="F1033" s="2">
        <f>'Moving Avg'!D1033</f>
        <v>3.7120000000000006</v>
      </c>
      <c r="G1033" s="2">
        <f>'Moving Avg'!F1033</f>
        <v>3.5914999999999999</v>
      </c>
      <c r="H1033" s="2">
        <f>'Moving Avg'!G1033</f>
        <v>3.1502000000000008</v>
      </c>
      <c r="I1033" s="2">
        <f>'Moving Avg'!H1033</f>
        <v>2.2565999999999984</v>
      </c>
      <c r="J1033" s="6" t="str">
        <f>OBV!F1033</f>
        <v>BULLISH</v>
      </c>
      <c r="K1033" s="6" t="str">
        <f>OBV!G1033</f>
        <v>STRONG</v>
      </c>
      <c r="L1033" s="6" t="str">
        <f>OBV!H1033</f>
        <v>CONFIRMED BULLISH</v>
      </c>
      <c r="M1033" s="8">
        <f t="shared" si="160"/>
        <v>25</v>
      </c>
      <c r="N1033" s="8">
        <f t="shared" si="161"/>
        <v>0</v>
      </c>
      <c r="O1033" s="8">
        <f t="shared" si="162"/>
        <v>50</v>
      </c>
      <c r="P1033" s="8">
        <f t="shared" si="163"/>
        <v>100</v>
      </c>
      <c r="Q1033" s="9">
        <f t="shared" si="164"/>
        <v>31.25</v>
      </c>
      <c r="R1033" s="9">
        <f t="shared" si="165"/>
        <v>47.5</v>
      </c>
      <c r="S1033" s="9">
        <f t="shared" si="166"/>
        <v>61.25</v>
      </c>
      <c r="T1033" s="9">
        <f t="shared" si="167"/>
        <v>43.75</v>
      </c>
      <c r="U1033" s="8">
        <f t="shared" si="168"/>
        <v>46.666666666666664</v>
      </c>
      <c r="V1033" s="8">
        <f t="shared" si="169"/>
        <v>45.9375</v>
      </c>
    </row>
    <row r="1034" spans="1:22" ht="13.5" x14ac:dyDescent="0.25">
      <c r="A1034" s="3">
        <f>RSI!A1034</f>
        <v>43815</v>
      </c>
      <c r="B1034" s="2">
        <f>RSI!B1034</f>
        <v>3.82</v>
      </c>
      <c r="C1034" s="2">
        <f>RSI!I1034</f>
        <v>63.057431310433984</v>
      </c>
      <c r="D1034" s="2">
        <f>MACD!E1034</f>
        <v>2.5883985652536801E-2</v>
      </c>
      <c r="E1034" s="2">
        <f>MACD!F1034</f>
        <v>-2.6884838192769989E-2</v>
      </c>
      <c r="F1034" s="2">
        <f>'Moving Avg'!D1034</f>
        <v>3.7519999999999998</v>
      </c>
      <c r="G1034" s="2">
        <f>'Moving Avg'!F1034</f>
        <v>3.6124999999999998</v>
      </c>
      <c r="H1034" s="2">
        <f>'Moving Avg'!G1034</f>
        <v>3.1810000000000009</v>
      </c>
      <c r="I1034" s="2">
        <f>'Moving Avg'!H1034</f>
        <v>2.2672499999999984</v>
      </c>
      <c r="J1034" s="6" t="str">
        <f>OBV!F1034</f>
        <v>BULLISH</v>
      </c>
      <c r="K1034" s="6" t="str">
        <f>OBV!G1034</f>
        <v>STRONG</v>
      </c>
      <c r="L1034" s="6" t="str">
        <f>OBV!H1034</f>
        <v>CONFIRMED BULLISH</v>
      </c>
      <c r="M1034" s="8">
        <f t="shared" si="160"/>
        <v>25</v>
      </c>
      <c r="N1034" s="8">
        <f t="shared" si="161"/>
        <v>0</v>
      </c>
      <c r="O1034" s="8">
        <f t="shared" si="162"/>
        <v>50</v>
      </c>
      <c r="P1034" s="8">
        <f t="shared" si="163"/>
        <v>100</v>
      </c>
      <c r="Q1034" s="9">
        <f t="shared" si="164"/>
        <v>31.25</v>
      </c>
      <c r="R1034" s="9">
        <f t="shared" si="165"/>
        <v>47.5</v>
      </c>
      <c r="S1034" s="9">
        <f t="shared" si="166"/>
        <v>61.25</v>
      </c>
      <c r="T1034" s="9">
        <f t="shared" si="167"/>
        <v>43.75</v>
      </c>
      <c r="U1034" s="8">
        <f t="shared" si="168"/>
        <v>46.666666666666664</v>
      </c>
      <c r="V1034" s="8">
        <f t="shared" si="169"/>
        <v>45.9375</v>
      </c>
    </row>
    <row r="1035" spans="1:22" ht="13.5" x14ac:dyDescent="0.25">
      <c r="A1035" s="3">
        <f>RSI!A1035</f>
        <v>43816</v>
      </c>
      <c r="B1035" s="2">
        <f>RSI!B1035</f>
        <v>3.6</v>
      </c>
      <c r="C1035" s="2">
        <f>RSI!I1035</f>
        <v>53.342548080825772</v>
      </c>
      <c r="D1035" s="2">
        <f>MACD!E1035</f>
        <v>4.0822384548248269E-2</v>
      </c>
      <c r="E1035" s="2">
        <f>MACD!F1035</f>
        <v>-1.3343393644566336E-2</v>
      </c>
      <c r="F1035" s="2">
        <f>'Moving Avg'!D1035</f>
        <v>3.7660000000000005</v>
      </c>
      <c r="G1035" s="2">
        <f>'Moving Avg'!F1035</f>
        <v>3.6224999999999996</v>
      </c>
      <c r="H1035" s="2">
        <f>'Moving Avg'!G1035</f>
        <v>3.2062000000000008</v>
      </c>
      <c r="I1035" s="2">
        <f>'Moving Avg'!H1035</f>
        <v>2.2767999999999988</v>
      </c>
      <c r="J1035" s="6" t="str">
        <f>OBV!F1035</f>
        <v>BULLISH</v>
      </c>
      <c r="K1035" s="6" t="str">
        <f>OBV!G1035</f>
        <v>STRONG</v>
      </c>
      <c r="L1035" s="6" t="str">
        <f>OBV!H1035</f>
        <v>CONFIRMED BULLISH</v>
      </c>
      <c r="M1035" s="8">
        <f t="shared" si="160"/>
        <v>25</v>
      </c>
      <c r="N1035" s="8">
        <f t="shared" si="161"/>
        <v>0</v>
      </c>
      <c r="O1035" s="8">
        <f t="shared" si="162"/>
        <v>50</v>
      </c>
      <c r="P1035" s="8">
        <f t="shared" si="163"/>
        <v>100</v>
      </c>
      <c r="Q1035" s="9">
        <f t="shared" si="164"/>
        <v>31.25</v>
      </c>
      <c r="R1035" s="9">
        <f t="shared" si="165"/>
        <v>47.5</v>
      </c>
      <c r="S1035" s="9">
        <f t="shared" si="166"/>
        <v>61.25</v>
      </c>
      <c r="T1035" s="9">
        <f t="shared" si="167"/>
        <v>43.75</v>
      </c>
      <c r="U1035" s="8">
        <f t="shared" si="168"/>
        <v>46.666666666666664</v>
      </c>
      <c r="V1035" s="8">
        <f t="shared" si="169"/>
        <v>45.9375</v>
      </c>
    </row>
    <row r="1036" spans="1:22" ht="13.5" x14ac:dyDescent="0.25">
      <c r="A1036" s="3">
        <f>RSI!A1036</f>
        <v>43817</v>
      </c>
      <c r="B1036" s="2">
        <f>RSI!B1036</f>
        <v>3.57</v>
      </c>
      <c r="C1036" s="2">
        <f>RSI!I1036</f>
        <v>52.162385046577533</v>
      </c>
      <c r="D1036" s="2">
        <f>MACD!E1036</f>
        <v>3.057956448593302E-2</v>
      </c>
      <c r="E1036" s="2">
        <f>MACD!F1036</f>
        <v>-4.5588020184664652E-3</v>
      </c>
      <c r="F1036" s="2">
        <f>'Moving Avg'!D1036</f>
        <v>3.7320000000000002</v>
      </c>
      <c r="G1036" s="2">
        <f>'Moving Avg'!F1036</f>
        <v>3.6269999999999998</v>
      </c>
      <c r="H1036" s="2">
        <f>'Moving Avg'!G1036</f>
        <v>3.2280000000000006</v>
      </c>
      <c r="I1036" s="2">
        <f>'Moving Avg'!H1036</f>
        <v>2.2861999999999987</v>
      </c>
      <c r="J1036" s="6" t="str">
        <f>OBV!F1036</f>
        <v>BEARISH</v>
      </c>
      <c r="K1036" s="6" t="str">
        <f>OBV!G1036</f>
        <v>WEAK</v>
      </c>
      <c r="L1036" s="6" t="str">
        <f>OBV!H1036</f>
        <v>CONFIRMED BEARISH</v>
      </c>
      <c r="M1036" s="8">
        <f t="shared" si="160"/>
        <v>25</v>
      </c>
      <c r="N1036" s="8">
        <f t="shared" si="161"/>
        <v>0</v>
      </c>
      <c r="O1036" s="8">
        <f t="shared" si="162"/>
        <v>50</v>
      </c>
      <c r="P1036" s="8">
        <f t="shared" si="163"/>
        <v>0</v>
      </c>
      <c r="Q1036" s="9">
        <f t="shared" si="164"/>
        <v>16.25</v>
      </c>
      <c r="R1036" s="9">
        <f t="shared" si="165"/>
        <v>22.5</v>
      </c>
      <c r="S1036" s="9">
        <f t="shared" si="166"/>
        <v>16.25</v>
      </c>
      <c r="T1036" s="9">
        <f t="shared" si="167"/>
        <v>18.75</v>
      </c>
      <c r="U1036" s="8">
        <f t="shared" si="168"/>
        <v>18.333333333333332</v>
      </c>
      <c r="V1036" s="8">
        <f t="shared" si="169"/>
        <v>18.4375</v>
      </c>
    </row>
    <row r="1037" spans="1:22" ht="13.5" x14ac:dyDescent="0.25">
      <c r="A1037" s="3">
        <f>RSI!A1037</f>
        <v>43818</v>
      </c>
      <c r="B1037" s="2">
        <f>RSI!B1037</f>
        <v>3.78</v>
      </c>
      <c r="C1037" s="2">
        <f>RSI!I1037</f>
        <v>59.000407379256956</v>
      </c>
      <c r="D1037" s="2">
        <f>MACD!E1037</f>
        <v>7.6191833603482806E-3</v>
      </c>
      <c r="E1037" s="2">
        <f>MACD!F1037</f>
        <v>-2.123204942703516E-3</v>
      </c>
      <c r="F1037" s="2">
        <f>'Moving Avg'!D1037</f>
        <v>3.7399999999999998</v>
      </c>
      <c r="G1037" s="2">
        <f>'Moving Avg'!F1037</f>
        <v>3.6424999999999996</v>
      </c>
      <c r="H1037" s="2">
        <f>'Moving Avg'!G1037</f>
        <v>3.2540000000000004</v>
      </c>
      <c r="I1037" s="2">
        <f>'Moving Avg'!H1037</f>
        <v>2.2966499999999983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  <c r="M1037" s="8">
        <f t="shared" si="160"/>
        <v>25</v>
      </c>
      <c r="N1037" s="8">
        <f t="shared" si="161"/>
        <v>0</v>
      </c>
      <c r="O1037" s="8">
        <f t="shared" si="162"/>
        <v>50</v>
      </c>
      <c r="P1037" s="8">
        <f t="shared" si="163"/>
        <v>83.5</v>
      </c>
      <c r="Q1037" s="9">
        <f t="shared" si="164"/>
        <v>28.774999999999999</v>
      </c>
      <c r="R1037" s="9">
        <f t="shared" si="165"/>
        <v>43.375</v>
      </c>
      <c r="S1037" s="9">
        <f t="shared" si="166"/>
        <v>53.825000000000003</v>
      </c>
      <c r="T1037" s="9">
        <f t="shared" si="167"/>
        <v>39.625</v>
      </c>
      <c r="U1037" s="8">
        <f t="shared" si="168"/>
        <v>41.991666666666667</v>
      </c>
      <c r="V1037" s="8">
        <f t="shared" si="169"/>
        <v>41.400000000000006</v>
      </c>
    </row>
    <row r="1038" spans="1:22" ht="13.5" x14ac:dyDescent="0.25">
      <c r="A1038" s="3">
        <f>RSI!A1038</f>
        <v>43819</v>
      </c>
      <c r="B1038" s="2">
        <f>RSI!B1038</f>
        <v>3.74</v>
      </c>
      <c r="C1038" s="2">
        <f>RSI!I1038</f>
        <v>57.319706850890569</v>
      </c>
      <c r="D1038" s="2">
        <f>MACD!E1038</f>
        <v>1.9651048903281954E-3</v>
      </c>
      <c r="E1038" s="2">
        <f>MACD!F1038</f>
        <v>-1.3055429760971738E-3</v>
      </c>
      <c r="F1038" s="2">
        <f>'Moving Avg'!D1038</f>
        <v>3.7019999999999995</v>
      </c>
      <c r="G1038" s="2">
        <f>'Moving Avg'!F1038</f>
        <v>3.6595</v>
      </c>
      <c r="H1038" s="2">
        <f>'Moving Avg'!G1038</f>
        <v>3.2792000000000008</v>
      </c>
      <c r="I1038" s="2">
        <f>'Moving Avg'!H1038</f>
        <v>2.3068999999999988</v>
      </c>
      <c r="J1038" s="6" t="str">
        <f>OBV!F1038</f>
        <v>BEARISH</v>
      </c>
      <c r="K1038" s="6" t="str">
        <f>OBV!G1038</f>
        <v>WEAK</v>
      </c>
      <c r="L1038" s="6" t="str">
        <f>OBV!H1038</f>
        <v>CONFIRMED BEARISH</v>
      </c>
      <c r="M1038" s="8">
        <f t="shared" si="160"/>
        <v>25</v>
      </c>
      <c r="N1038" s="8">
        <f t="shared" si="161"/>
        <v>0</v>
      </c>
      <c r="O1038" s="8">
        <f t="shared" si="162"/>
        <v>50</v>
      </c>
      <c r="P1038" s="8">
        <f t="shared" si="163"/>
        <v>0</v>
      </c>
      <c r="Q1038" s="9">
        <f t="shared" si="164"/>
        <v>16.25</v>
      </c>
      <c r="R1038" s="9">
        <f t="shared" si="165"/>
        <v>22.5</v>
      </c>
      <c r="S1038" s="9">
        <f t="shared" si="166"/>
        <v>16.25</v>
      </c>
      <c r="T1038" s="9">
        <f t="shared" si="167"/>
        <v>18.75</v>
      </c>
      <c r="U1038" s="8">
        <f t="shared" si="168"/>
        <v>18.333333333333332</v>
      </c>
      <c r="V1038" s="8">
        <f t="shared" si="169"/>
        <v>18.4375</v>
      </c>
    </row>
    <row r="1039" spans="1:22" ht="13.5" x14ac:dyDescent="0.25">
      <c r="A1039" s="3">
        <f>RSI!A1039</f>
        <v>43822</v>
      </c>
      <c r="B1039" s="2">
        <f>RSI!B1039</f>
        <v>3.84</v>
      </c>
      <c r="C1039" s="2">
        <f>RSI!I1039</f>
        <v>60.359858283764915</v>
      </c>
      <c r="D1039" s="2">
        <f>MACD!E1039</f>
        <v>-9.8375503769565498E-3</v>
      </c>
      <c r="E1039" s="2">
        <f>MACD!F1039</f>
        <v>-3.0119444562690494E-3</v>
      </c>
      <c r="F1039" s="2">
        <f>'Moving Avg'!D1039</f>
        <v>3.7060000000000004</v>
      </c>
      <c r="G1039" s="2">
        <f>'Moving Avg'!F1039</f>
        <v>3.6840000000000002</v>
      </c>
      <c r="H1039" s="2">
        <f>'Moving Avg'!G1039</f>
        <v>3.3060000000000009</v>
      </c>
      <c r="I1039" s="2">
        <f>'Moving Avg'!H1039</f>
        <v>2.3176499999999987</v>
      </c>
      <c r="J1039" s="6" t="str">
        <f>OBV!F1039</f>
        <v>BEARISH</v>
      </c>
      <c r="K1039" s="6" t="str">
        <f>OBV!G1039</f>
        <v>NEUTRAL</v>
      </c>
      <c r="L1039" s="6" t="str">
        <f>OBV!H1039</f>
        <v>BEARISH DIVERGENCE</v>
      </c>
      <c r="M1039" s="8">
        <f t="shared" si="160"/>
        <v>25</v>
      </c>
      <c r="N1039" s="8">
        <f t="shared" si="161"/>
        <v>45</v>
      </c>
      <c r="O1039" s="8">
        <f t="shared" si="162"/>
        <v>50</v>
      </c>
      <c r="P1039" s="8">
        <f t="shared" si="163"/>
        <v>16.5</v>
      </c>
      <c r="Q1039" s="9">
        <f t="shared" si="164"/>
        <v>34.475000000000001</v>
      </c>
      <c r="R1039" s="9">
        <f t="shared" si="165"/>
        <v>35.625</v>
      </c>
      <c r="S1039" s="9">
        <f t="shared" si="166"/>
        <v>30.425000000000001</v>
      </c>
      <c r="T1039" s="9">
        <f t="shared" si="167"/>
        <v>34.125</v>
      </c>
      <c r="U1039" s="8">
        <f t="shared" si="168"/>
        <v>33.508333333333333</v>
      </c>
      <c r="V1039" s="8">
        <f t="shared" si="169"/>
        <v>33.662499999999994</v>
      </c>
    </row>
    <row r="1040" spans="1:22" ht="13.5" x14ac:dyDescent="0.25">
      <c r="A1040" s="3">
        <f>RSI!A1040</f>
        <v>43823</v>
      </c>
      <c r="B1040" s="2">
        <f>RSI!B1040</f>
        <v>3.8</v>
      </c>
      <c r="C1040" s="2">
        <f>RSI!I1040</f>
        <v>58.562911733308042</v>
      </c>
      <c r="D1040" s="2">
        <f>MACD!E1040</f>
        <v>-3.2362849513696279E-2</v>
      </c>
      <c r="E1040" s="2">
        <f>MACD!F1040</f>
        <v>-8.882125467754496E-3</v>
      </c>
      <c r="F1040" s="2">
        <f>'Moving Avg'!D1040</f>
        <v>3.746</v>
      </c>
      <c r="G1040" s="2">
        <f>'Moving Avg'!F1040</f>
        <v>3.6995000000000005</v>
      </c>
      <c r="H1040" s="2">
        <f>'Moving Avg'!G1040</f>
        <v>3.3316000000000008</v>
      </c>
      <c r="I1040" s="2">
        <f>'Moving Avg'!H1040</f>
        <v>2.3281999999999989</v>
      </c>
      <c r="J1040" s="6" t="str">
        <f>OBV!F1040</f>
        <v>BEARISH</v>
      </c>
      <c r="K1040" s="6" t="str">
        <f>OBV!G1040</f>
        <v>NEUTRAL</v>
      </c>
      <c r="L1040" s="6" t="str">
        <f>OBV!H1040</f>
        <v>BEARISH DIVERGENCE</v>
      </c>
      <c r="M1040" s="8">
        <f t="shared" si="160"/>
        <v>25</v>
      </c>
      <c r="N1040" s="8">
        <f t="shared" si="161"/>
        <v>100</v>
      </c>
      <c r="O1040" s="8">
        <f t="shared" si="162"/>
        <v>50</v>
      </c>
      <c r="P1040" s="8">
        <f t="shared" si="163"/>
        <v>16.5</v>
      </c>
      <c r="Q1040" s="9">
        <f t="shared" si="164"/>
        <v>53.725000000000001</v>
      </c>
      <c r="R1040" s="9">
        <f t="shared" si="165"/>
        <v>46.625</v>
      </c>
      <c r="S1040" s="9">
        <f t="shared" si="166"/>
        <v>38.674999999999997</v>
      </c>
      <c r="T1040" s="9">
        <f t="shared" si="167"/>
        <v>47.875</v>
      </c>
      <c r="U1040" s="8">
        <f t="shared" si="168"/>
        <v>46.341666666666661</v>
      </c>
      <c r="V1040" s="8">
        <f t="shared" si="169"/>
        <v>46.724999999999994</v>
      </c>
    </row>
    <row r="1041" spans="1:22" ht="13.5" x14ac:dyDescent="0.25">
      <c r="A1041" s="3">
        <f>RSI!A1041</f>
        <v>43824</v>
      </c>
      <c r="B1041" s="2">
        <f>RSI!B1041</f>
        <v>3.85</v>
      </c>
      <c r="C1041" s="2">
        <f>RSI!I1041</f>
        <v>60.159547687031356</v>
      </c>
      <c r="D1041" s="2">
        <f>MACD!E1041</f>
        <v>-2.4115002973948307E-2</v>
      </c>
      <c r="E1041" s="2">
        <f>MACD!F1041</f>
        <v>-1.1928700968993259E-2</v>
      </c>
      <c r="F1041" s="2">
        <f>'Moving Avg'!D1041</f>
        <v>3.8020000000000005</v>
      </c>
      <c r="G1041" s="2">
        <f>'Moving Avg'!F1041</f>
        <v>3.7094999999999998</v>
      </c>
      <c r="H1041" s="2">
        <f>'Moving Avg'!G1041</f>
        <v>3.3582000000000005</v>
      </c>
      <c r="I1041" s="2">
        <f>'Moving Avg'!H1041</f>
        <v>2.3389999999999991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  <c r="M1041" s="8">
        <f t="shared" si="160"/>
        <v>25</v>
      </c>
      <c r="N1041" s="8">
        <f t="shared" si="161"/>
        <v>45</v>
      </c>
      <c r="O1041" s="8">
        <f t="shared" si="162"/>
        <v>50</v>
      </c>
      <c r="P1041" s="8">
        <f t="shared" si="163"/>
        <v>100</v>
      </c>
      <c r="Q1041" s="9">
        <f t="shared" si="164"/>
        <v>47</v>
      </c>
      <c r="R1041" s="9">
        <f t="shared" si="165"/>
        <v>56.5</v>
      </c>
      <c r="S1041" s="9">
        <f t="shared" si="166"/>
        <v>68</v>
      </c>
      <c r="T1041" s="9">
        <f t="shared" si="167"/>
        <v>55</v>
      </c>
      <c r="U1041" s="8">
        <f t="shared" si="168"/>
        <v>57.166666666666664</v>
      </c>
      <c r="V1041" s="8">
        <f t="shared" si="169"/>
        <v>56.625</v>
      </c>
    </row>
    <row r="1042" spans="1:22" ht="13.5" x14ac:dyDescent="0.25">
      <c r="A1042" s="3">
        <f>RSI!A1042</f>
        <v>43825</v>
      </c>
      <c r="B1042" s="2">
        <f>RSI!B1042</f>
        <v>3.83</v>
      </c>
      <c r="C1042" s="2">
        <f>RSI!I1042</f>
        <v>59.17731005504794</v>
      </c>
      <c r="D1042" s="2">
        <f>MACD!E1042</f>
        <v>-1.7150279867605089E-2</v>
      </c>
      <c r="E1042" s="2">
        <f>MACD!F1042</f>
        <v>-1.2973016748715626E-2</v>
      </c>
      <c r="F1042" s="2">
        <f>'Moving Avg'!D1042</f>
        <v>3.8119999999999998</v>
      </c>
      <c r="G1042" s="2">
        <f>'Moving Avg'!F1042</f>
        <v>3.7109999999999999</v>
      </c>
      <c r="H1042" s="2">
        <f>'Moving Avg'!G1042</f>
        <v>3.3840000000000003</v>
      </c>
      <c r="I1042" s="2">
        <f>'Moving Avg'!H1042</f>
        <v>2.349699999999999</v>
      </c>
      <c r="J1042" s="6" t="str">
        <f>OBV!F1042</f>
        <v>BEARISH</v>
      </c>
      <c r="K1042" s="6" t="str">
        <f>OBV!G1042</f>
        <v>WEAK</v>
      </c>
      <c r="L1042" s="6" t="str">
        <f>OBV!H1042</f>
        <v>BEARISH DIVERGENCE</v>
      </c>
      <c r="M1042" s="8">
        <f t="shared" si="160"/>
        <v>25</v>
      </c>
      <c r="N1042" s="8">
        <f t="shared" si="161"/>
        <v>45</v>
      </c>
      <c r="O1042" s="8">
        <f t="shared" si="162"/>
        <v>50</v>
      </c>
      <c r="P1042" s="8">
        <f t="shared" si="163"/>
        <v>0</v>
      </c>
      <c r="Q1042" s="9">
        <f t="shared" si="164"/>
        <v>32</v>
      </c>
      <c r="R1042" s="9">
        <f t="shared" si="165"/>
        <v>31.5</v>
      </c>
      <c r="S1042" s="9">
        <f t="shared" si="166"/>
        <v>23</v>
      </c>
      <c r="T1042" s="9">
        <f t="shared" si="167"/>
        <v>30</v>
      </c>
      <c r="U1042" s="8">
        <f t="shared" si="168"/>
        <v>28.833333333333332</v>
      </c>
      <c r="V1042" s="8">
        <f t="shared" si="169"/>
        <v>29.125</v>
      </c>
    </row>
    <row r="1043" spans="1:22" ht="13.5" x14ac:dyDescent="0.25">
      <c r="A1043" s="3">
        <f>RSI!A1043</f>
        <v>43826</v>
      </c>
      <c r="B1043" s="2">
        <f>RSI!B1043</f>
        <v>3.73</v>
      </c>
      <c r="C1043" s="2">
        <f>RSI!I1043</f>
        <v>54.395122007953532</v>
      </c>
      <c r="D1043" s="2">
        <f>MACD!E1043</f>
        <v>2.4114392422180497E-2</v>
      </c>
      <c r="E1043" s="2">
        <f>MACD!F1043</f>
        <v>-5.5555349145364023E-3</v>
      </c>
      <c r="F1043" s="2">
        <f>'Moving Avg'!D1043</f>
        <v>3.81</v>
      </c>
      <c r="G1043" s="2">
        <f>'Moving Avg'!F1043</f>
        <v>3.7105000000000006</v>
      </c>
      <c r="H1043" s="2">
        <f>'Moving Avg'!G1043</f>
        <v>3.4082000000000003</v>
      </c>
      <c r="I1043" s="2">
        <f>'Moving Avg'!H1043</f>
        <v>2.3598999999999992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25</v>
      </c>
      <c r="N1043" s="8">
        <f t="shared" si="161"/>
        <v>0</v>
      </c>
      <c r="O1043" s="8">
        <f t="shared" si="162"/>
        <v>50</v>
      </c>
      <c r="P1043" s="8">
        <f t="shared" si="163"/>
        <v>16.5</v>
      </c>
      <c r="Q1043" s="9">
        <f t="shared" si="164"/>
        <v>18.725000000000001</v>
      </c>
      <c r="R1043" s="9">
        <f t="shared" si="165"/>
        <v>26.625</v>
      </c>
      <c r="S1043" s="9">
        <f t="shared" si="166"/>
        <v>23.675000000000001</v>
      </c>
      <c r="T1043" s="9">
        <f t="shared" si="167"/>
        <v>22.875</v>
      </c>
      <c r="U1043" s="8">
        <f t="shared" si="168"/>
        <v>23.008333333333336</v>
      </c>
      <c r="V1043" s="8">
        <f t="shared" si="169"/>
        <v>22.975000000000001</v>
      </c>
    </row>
    <row r="1044" spans="1:22" ht="13.5" x14ac:dyDescent="0.25">
      <c r="A1044" s="3">
        <f>RSI!A1044</f>
        <v>43829</v>
      </c>
      <c r="B1044" s="2">
        <f>RSI!B1044</f>
        <v>3.77</v>
      </c>
      <c r="C1044" s="2">
        <f>RSI!I1044</f>
        <v>55.929266902291239</v>
      </c>
      <c r="D1044" s="2">
        <f>MACD!E1044</f>
        <v>3.8562618376603019E-2</v>
      </c>
      <c r="E1044" s="2">
        <f>MACD!F1044</f>
        <v>3.268095743691482E-3</v>
      </c>
      <c r="F1044" s="2">
        <f>'Moving Avg'!D1044</f>
        <v>3.7960000000000003</v>
      </c>
      <c r="G1044" s="2">
        <f>'Moving Avg'!F1044</f>
        <v>3.7115000000000009</v>
      </c>
      <c r="H1044" s="2">
        <f>'Moving Avg'!G1044</f>
        <v>3.4322000000000004</v>
      </c>
      <c r="I1044" s="2">
        <f>'Moving Avg'!H1044</f>
        <v>2.370299999999999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0"/>
        <v>25</v>
      </c>
      <c r="N1044" s="8">
        <f t="shared" si="161"/>
        <v>0</v>
      </c>
      <c r="O1044" s="8">
        <f t="shared" si="162"/>
        <v>50</v>
      </c>
      <c r="P1044" s="8">
        <f t="shared" si="163"/>
        <v>16.5</v>
      </c>
      <c r="Q1044" s="9">
        <f t="shared" si="164"/>
        <v>18.725000000000001</v>
      </c>
      <c r="R1044" s="9">
        <f t="shared" si="165"/>
        <v>26.625</v>
      </c>
      <c r="S1044" s="9">
        <f t="shared" si="166"/>
        <v>23.675000000000001</v>
      </c>
      <c r="T1044" s="9">
        <f t="shared" si="167"/>
        <v>22.875</v>
      </c>
      <c r="U1044" s="8">
        <f t="shared" si="168"/>
        <v>23.008333333333336</v>
      </c>
      <c r="V1044" s="8">
        <f t="shared" si="169"/>
        <v>22.975000000000001</v>
      </c>
    </row>
    <row r="1045" spans="1:22" ht="13.5" x14ac:dyDescent="0.25">
      <c r="A1045" s="3">
        <f>RSI!A1045</f>
        <v>43830</v>
      </c>
      <c r="B1045" s="2">
        <f>RSI!B1045</f>
        <v>3.71</v>
      </c>
      <c r="C1045" s="2">
        <f>RSI!I1045</f>
        <v>53.046637049994793</v>
      </c>
      <c r="D1045" s="2">
        <f>MACD!E1045</f>
        <v>2.0611084655690615E-2</v>
      </c>
      <c r="E1045" s="2">
        <f>MACD!F1045</f>
        <v>6.7366935260913087E-3</v>
      </c>
      <c r="F1045" s="2">
        <f>'Moving Avg'!D1045</f>
        <v>3.778</v>
      </c>
      <c r="G1045" s="2">
        <f>'Moving Avg'!F1045</f>
        <v>3.7129999999999996</v>
      </c>
      <c r="H1045" s="2">
        <f>'Moving Avg'!G1045</f>
        <v>3.4528000000000003</v>
      </c>
      <c r="I1045" s="2">
        <f>'Moving Avg'!H1045</f>
        <v>2.380399999999999</v>
      </c>
      <c r="J1045" s="6" t="str">
        <f>OBV!F1045</f>
        <v>BULLISH</v>
      </c>
      <c r="K1045" s="6" t="str">
        <f>OBV!G1045</f>
        <v>NEUTRAL</v>
      </c>
      <c r="L1045" s="6" t="str">
        <f>OBV!H1045</f>
        <v>BULLISH DIVERGENCE</v>
      </c>
      <c r="M1045" s="8">
        <f t="shared" si="160"/>
        <v>25</v>
      </c>
      <c r="N1045" s="8">
        <f t="shared" si="161"/>
        <v>0</v>
      </c>
      <c r="O1045" s="8">
        <f t="shared" si="162"/>
        <v>50</v>
      </c>
      <c r="P1045" s="8">
        <f t="shared" si="163"/>
        <v>66.5</v>
      </c>
      <c r="Q1045" s="9">
        <f t="shared" si="164"/>
        <v>26.225000000000001</v>
      </c>
      <c r="R1045" s="9">
        <f t="shared" si="165"/>
        <v>39.125</v>
      </c>
      <c r="S1045" s="9">
        <f t="shared" si="166"/>
        <v>46.174999999999997</v>
      </c>
      <c r="T1045" s="9">
        <f t="shared" si="167"/>
        <v>35.375</v>
      </c>
      <c r="U1045" s="8">
        <f t="shared" si="168"/>
        <v>37.174999999999997</v>
      </c>
      <c r="V1045" s="8">
        <f t="shared" si="169"/>
        <v>36.724999999999994</v>
      </c>
    </row>
    <row r="1046" spans="1:22" ht="13.5" x14ac:dyDescent="0.25">
      <c r="A1046" s="3">
        <f>RSI!A1046</f>
        <v>43832</v>
      </c>
      <c r="B1046" s="2">
        <f>RSI!B1046</f>
        <v>3.87</v>
      </c>
      <c r="C1046" s="2">
        <f>RSI!I1046</f>
        <v>59.10036136634244</v>
      </c>
      <c r="D1046" s="2">
        <f>MACD!E1046</f>
        <v>-1.1409189167311595E-2</v>
      </c>
      <c r="E1046" s="2">
        <f>MACD!F1046</f>
        <v>3.1075169874107281E-3</v>
      </c>
      <c r="F1046" s="2">
        <f>'Moving Avg'!D1046</f>
        <v>3.782</v>
      </c>
      <c r="G1046" s="2">
        <f>'Moving Avg'!F1046</f>
        <v>3.7305000000000001</v>
      </c>
      <c r="H1046" s="2">
        <f>'Moving Avg'!G1046</f>
        <v>3.4734000000000003</v>
      </c>
      <c r="I1046" s="2">
        <f>'Moving Avg'!H1046</f>
        <v>2.3912999999999993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  <c r="M1046" s="8">
        <f t="shared" si="160"/>
        <v>25</v>
      </c>
      <c r="N1046" s="8">
        <f t="shared" si="161"/>
        <v>45</v>
      </c>
      <c r="O1046" s="8">
        <f t="shared" si="162"/>
        <v>50</v>
      </c>
      <c r="P1046" s="8">
        <f t="shared" si="163"/>
        <v>83.5</v>
      </c>
      <c r="Q1046" s="9">
        <f t="shared" si="164"/>
        <v>44.524999999999999</v>
      </c>
      <c r="R1046" s="9">
        <f t="shared" si="165"/>
        <v>52.375</v>
      </c>
      <c r="S1046" s="9">
        <f t="shared" si="166"/>
        <v>60.575000000000003</v>
      </c>
      <c r="T1046" s="9">
        <f t="shared" si="167"/>
        <v>50.875</v>
      </c>
      <c r="U1046" s="8">
        <f t="shared" si="168"/>
        <v>52.491666666666674</v>
      </c>
      <c r="V1046" s="8">
        <f t="shared" si="169"/>
        <v>52.087500000000006</v>
      </c>
    </row>
    <row r="1047" spans="1:22" ht="13.5" x14ac:dyDescent="0.25">
      <c r="A1047" s="3">
        <f>RSI!A1047</f>
        <v>43833</v>
      </c>
      <c r="B1047" s="2">
        <f>RSI!B1047</f>
        <v>3.86</v>
      </c>
      <c r="C1047" s="2">
        <f>RSI!I1047</f>
        <v>58.591899700319473</v>
      </c>
      <c r="D1047" s="2">
        <f>MACD!E1047</f>
        <v>-6.7366494084968309E-3</v>
      </c>
      <c r="E1047" s="2">
        <f>MACD!F1047</f>
        <v>1.1386837082292163E-3</v>
      </c>
      <c r="F1047" s="2">
        <f>'Moving Avg'!D1047</f>
        <v>3.7880000000000003</v>
      </c>
      <c r="G1047" s="2">
        <f>'Moving Avg'!F1047</f>
        <v>3.7470000000000008</v>
      </c>
      <c r="H1047" s="2">
        <f>'Moving Avg'!G1047</f>
        <v>3.4914000000000005</v>
      </c>
      <c r="I1047" s="2">
        <f>'Moving Avg'!H1047</f>
        <v>2.4021499999999993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25</v>
      </c>
      <c r="N1047" s="8">
        <f t="shared" si="161"/>
        <v>45</v>
      </c>
      <c r="O1047" s="8">
        <f t="shared" si="162"/>
        <v>50</v>
      </c>
      <c r="P1047" s="8">
        <f t="shared" si="163"/>
        <v>83.5</v>
      </c>
      <c r="Q1047" s="9">
        <f t="shared" si="164"/>
        <v>44.524999999999999</v>
      </c>
      <c r="R1047" s="9">
        <f t="shared" si="165"/>
        <v>52.375</v>
      </c>
      <c r="S1047" s="9">
        <f t="shared" si="166"/>
        <v>60.575000000000003</v>
      </c>
      <c r="T1047" s="9">
        <f t="shared" si="167"/>
        <v>50.875</v>
      </c>
      <c r="U1047" s="8">
        <f t="shared" si="168"/>
        <v>52.491666666666674</v>
      </c>
      <c r="V1047" s="8">
        <f t="shared" si="169"/>
        <v>52.087500000000006</v>
      </c>
    </row>
    <row r="1048" spans="1:22" ht="13.5" x14ac:dyDescent="0.25">
      <c r="A1048" s="3">
        <f>RSI!A1048</f>
        <v>43836</v>
      </c>
      <c r="B1048" s="2">
        <f>RSI!B1048</f>
        <v>3.8</v>
      </c>
      <c r="C1048" s="2">
        <f>RSI!I1048</f>
        <v>55.506254847048154</v>
      </c>
      <c r="D1048" s="2">
        <f>MACD!E1048</f>
        <v>-5.6201393477905981E-3</v>
      </c>
      <c r="E1048" s="2">
        <f>MACD!F1048</f>
        <v>-2.1308090297474656E-4</v>
      </c>
      <c r="F1048" s="2">
        <f>'Moving Avg'!D1048</f>
        <v>3.8020000000000005</v>
      </c>
      <c r="G1048" s="2">
        <f>'Moving Avg'!F1048</f>
        <v>3.7565000000000004</v>
      </c>
      <c r="H1048" s="2">
        <f>'Moving Avg'!G1048</f>
        <v>3.5046000000000008</v>
      </c>
      <c r="I1048" s="2">
        <f>'Moving Avg'!H1048</f>
        <v>2.4126999999999992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45</v>
      </c>
      <c r="O1048" s="8">
        <f t="shared" si="162"/>
        <v>50</v>
      </c>
      <c r="P1048" s="8">
        <f t="shared" si="163"/>
        <v>83.5</v>
      </c>
      <c r="Q1048" s="9">
        <f t="shared" si="164"/>
        <v>44.524999999999999</v>
      </c>
      <c r="R1048" s="9">
        <f t="shared" si="165"/>
        <v>52.375</v>
      </c>
      <c r="S1048" s="9">
        <f t="shared" si="166"/>
        <v>60.575000000000003</v>
      </c>
      <c r="T1048" s="9">
        <f t="shared" si="167"/>
        <v>50.875</v>
      </c>
      <c r="U1048" s="8">
        <f t="shared" si="168"/>
        <v>52.491666666666674</v>
      </c>
      <c r="V1048" s="8">
        <f t="shared" si="169"/>
        <v>52.087500000000006</v>
      </c>
    </row>
    <row r="1049" spans="1:22" ht="13.5" x14ac:dyDescent="0.25">
      <c r="A1049" s="3">
        <f>RSI!A1049</f>
        <v>43837</v>
      </c>
      <c r="B1049" s="2">
        <f>RSI!B1049</f>
        <v>3.84</v>
      </c>
      <c r="C1049" s="2">
        <f>RSI!I1049</f>
        <v>57.127255068342855</v>
      </c>
      <c r="D1049" s="2">
        <f>MACD!E1049</f>
        <v>7.0565581567256785E-3</v>
      </c>
      <c r="E1049" s="2">
        <f>MACD!F1049</f>
        <v>1.2408469089653386E-3</v>
      </c>
      <c r="F1049" s="2">
        <f>'Moving Avg'!D1049</f>
        <v>3.8159999999999998</v>
      </c>
      <c r="G1049" s="2">
        <f>'Moving Avg'!F1049</f>
        <v>3.7675000000000005</v>
      </c>
      <c r="H1049" s="2">
        <f>'Moving Avg'!G1049</f>
        <v>3.5204000000000009</v>
      </c>
      <c r="I1049" s="2">
        <f>'Moving Avg'!H1049</f>
        <v>2.4236999999999989</v>
      </c>
      <c r="J1049" s="6" t="str">
        <f>OBV!F1049</f>
        <v>BEARISH</v>
      </c>
      <c r="K1049" s="6" t="str">
        <f>OBV!G1049</f>
        <v>NEUTRAL</v>
      </c>
      <c r="L1049" s="6" t="str">
        <f>OBV!H1049</f>
        <v>BEARISH DIVERGENCE</v>
      </c>
      <c r="M1049" s="8">
        <f t="shared" si="160"/>
        <v>25</v>
      </c>
      <c r="N1049" s="8">
        <f t="shared" si="161"/>
        <v>0</v>
      </c>
      <c r="O1049" s="8">
        <f t="shared" si="162"/>
        <v>50</v>
      </c>
      <c r="P1049" s="8">
        <f t="shared" si="163"/>
        <v>16.5</v>
      </c>
      <c r="Q1049" s="9">
        <f t="shared" si="164"/>
        <v>18.725000000000001</v>
      </c>
      <c r="R1049" s="9">
        <f t="shared" si="165"/>
        <v>26.625</v>
      </c>
      <c r="S1049" s="9">
        <f t="shared" si="166"/>
        <v>23.675000000000001</v>
      </c>
      <c r="T1049" s="9">
        <f t="shared" si="167"/>
        <v>22.875</v>
      </c>
      <c r="U1049" s="8">
        <f t="shared" si="168"/>
        <v>23.008333333333336</v>
      </c>
      <c r="V1049" s="8">
        <f t="shared" si="169"/>
        <v>22.975000000000001</v>
      </c>
    </row>
    <row r="1050" spans="1:22" ht="13.5" x14ac:dyDescent="0.25">
      <c r="A1050" s="3">
        <f>RSI!A1050</f>
        <v>43838</v>
      </c>
      <c r="B1050" s="2">
        <f>RSI!B1050</f>
        <v>3.77</v>
      </c>
      <c r="C1050" s="2">
        <f>RSI!I1050</f>
        <v>53.456879963110694</v>
      </c>
      <c r="D1050" s="2">
        <f>MACD!E1050</f>
        <v>1.5939366080131023E-2</v>
      </c>
      <c r="E1050" s="2">
        <f>MACD!F1050</f>
        <v>4.1805507431984757E-3</v>
      </c>
      <c r="F1050" s="2">
        <f>'Moving Avg'!D1050</f>
        <v>3.8280000000000003</v>
      </c>
      <c r="G1050" s="2">
        <f>'Moving Avg'!F1050</f>
        <v>3.7795000000000001</v>
      </c>
      <c r="H1050" s="2">
        <f>'Moving Avg'!G1050</f>
        <v>3.5318000000000014</v>
      </c>
      <c r="I1050" s="2">
        <f>'Moving Avg'!H1050</f>
        <v>2.4341999999999988</v>
      </c>
      <c r="J1050" s="6" t="str">
        <f>OBV!F1050</f>
        <v>BEARISH</v>
      </c>
      <c r="K1050" s="6" t="str">
        <f>OBV!G1050</f>
        <v>WEAK</v>
      </c>
      <c r="L1050" s="6" t="str">
        <f>OBV!H1050</f>
        <v>BEARISH DIVERGENCE</v>
      </c>
      <c r="M1050" s="8">
        <f t="shared" si="160"/>
        <v>25</v>
      </c>
      <c r="N1050" s="8">
        <f t="shared" si="161"/>
        <v>0</v>
      </c>
      <c r="O1050" s="8">
        <f t="shared" si="162"/>
        <v>50</v>
      </c>
      <c r="P1050" s="8">
        <f t="shared" si="163"/>
        <v>0</v>
      </c>
      <c r="Q1050" s="9">
        <f t="shared" si="164"/>
        <v>16.25</v>
      </c>
      <c r="R1050" s="9">
        <f t="shared" si="165"/>
        <v>22.5</v>
      </c>
      <c r="S1050" s="9">
        <f t="shared" si="166"/>
        <v>16.25</v>
      </c>
      <c r="T1050" s="9">
        <f t="shared" si="167"/>
        <v>18.75</v>
      </c>
      <c r="U1050" s="8">
        <f t="shared" si="168"/>
        <v>18.333333333333332</v>
      </c>
      <c r="V1050" s="8">
        <f t="shared" si="169"/>
        <v>18.4375</v>
      </c>
    </row>
    <row r="1051" spans="1:22" ht="13.5" x14ac:dyDescent="0.25">
      <c r="A1051" s="3">
        <f>RSI!A1051</f>
        <v>43839</v>
      </c>
      <c r="B1051" s="2">
        <f>RSI!B1051</f>
        <v>3.9</v>
      </c>
      <c r="C1051" s="2">
        <f>RSI!I1051</f>
        <v>58.756585091706903</v>
      </c>
      <c r="D1051" s="2">
        <f>MACD!E1051</f>
        <v>2.1121744184450009E-2</v>
      </c>
      <c r="E1051" s="2">
        <f>MACD!F1051</f>
        <v>7.5687894314487823E-3</v>
      </c>
      <c r="F1051" s="2">
        <f>'Moving Avg'!D1051</f>
        <v>3.8339999999999996</v>
      </c>
      <c r="G1051" s="2">
        <f>'Moving Avg'!F1051</f>
        <v>3.7875000000000001</v>
      </c>
      <c r="H1051" s="2">
        <f>'Moving Avg'!G1051</f>
        <v>3.547600000000001</v>
      </c>
      <c r="I1051" s="2">
        <f>'Moving Avg'!H1051</f>
        <v>2.445349999999999</v>
      </c>
      <c r="J1051" s="6" t="str">
        <f>OBV!F1051</f>
        <v>BEARISH</v>
      </c>
      <c r="K1051" s="6" t="str">
        <f>OBV!G1051</f>
        <v>WEAK</v>
      </c>
      <c r="L1051" s="6" t="str">
        <f>OBV!H1051</f>
        <v>BEARISH DIVERGENCE</v>
      </c>
      <c r="M1051" s="8">
        <f t="shared" si="160"/>
        <v>25</v>
      </c>
      <c r="N1051" s="8">
        <f t="shared" si="161"/>
        <v>0</v>
      </c>
      <c r="O1051" s="8">
        <f t="shared" si="162"/>
        <v>50</v>
      </c>
      <c r="P1051" s="8">
        <f t="shared" si="163"/>
        <v>0</v>
      </c>
      <c r="Q1051" s="9">
        <f t="shared" si="164"/>
        <v>16.25</v>
      </c>
      <c r="R1051" s="9">
        <f t="shared" si="165"/>
        <v>22.5</v>
      </c>
      <c r="S1051" s="9">
        <f t="shared" si="166"/>
        <v>16.25</v>
      </c>
      <c r="T1051" s="9">
        <f t="shared" si="167"/>
        <v>18.75</v>
      </c>
      <c r="U1051" s="8">
        <f t="shared" si="168"/>
        <v>18.333333333333332</v>
      </c>
      <c r="V1051" s="8">
        <f t="shared" si="169"/>
        <v>18.4375</v>
      </c>
    </row>
    <row r="1052" spans="1:22" ht="13.5" x14ac:dyDescent="0.25">
      <c r="A1052" s="3">
        <f>RSI!A1052</f>
        <v>43840</v>
      </c>
      <c r="B1052" s="2">
        <f>RSI!B1052</f>
        <v>3.93</v>
      </c>
      <c r="C1052" s="2">
        <f>RSI!I1052</f>
        <v>59.891581118359511</v>
      </c>
      <c r="D1052" s="2">
        <f>MACD!E1052</f>
        <v>1.907236242362309E-2</v>
      </c>
      <c r="E1052" s="2">
        <f>MACD!F1052</f>
        <v>9.8695040298836453E-3</v>
      </c>
      <c r="F1052" s="2">
        <f>'Moving Avg'!D1052</f>
        <v>3.8480000000000003</v>
      </c>
      <c r="G1052" s="2">
        <f>'Moving Avg'!F1052</f>
        <v>3.7969999999999997</v>
      </c>
      <c r="H1052" s="2">
        <f>'Moving Avg'!G1052</f>
        <v>3.5640000000000009</v>
      </c>
      <c r="I1052" s="2">
        <f>'Moving Avg'!H1052</f>
        <v>2.456999999999999</v>
      </c>
      <c r="J1052" s="6" t="str">
        <f>OBV!F1052</f>
        <v>BEARISH</v>
      </c>
      <c r="K1052" s="6" t="str">
        <f>OBV!G1052</f>
        <v>WEAK</v>
      </c>
      <c r="L1052" s="6" t="str">
        <f>OBV!H1052</f>
        <v>BEARISH DIVERGENCE</v>
      </c>
      <c r="M1052" s="8">
        <f t="shared" si="160"/>
        <v>25</v>
      </c>
      <c r="N1052" s="8">
        <f t="shared" si="161"/>
        <v>0</v>
      </c>
      <c r="O1052" s="8">
        <f t="shared" si="162"/>
        <v>50</v>
      </c>
      <c r="P1052" s="8">
        <f t="shared" si="163"/>
        <v>0</v>
      </c>
      <c r="Q1052" s="9">
        <f t="shared" si="164"/>
        <v>16.25</v>
      </c>
      <c r="R1052" s="9">
        <f t="shared" si="165"/>
        <v>22.5</v>
      </c>
      <c r="S1052" s="9">
        <f t="shared" si="166"/>
        <v>16.25</v>
      </c>
      <c r="T1052" s="9">
        <f t="shared" si="167"/>
        <v>18.75</v>
      </c>
      <c r="U1052" s="8">
        <f t="shared" si="168"/>
        <v>18.333333333333332</v>
      </c>
      <c r="V1052" s="8">
        <f t="shared" si="169"/>
        <v>18.4375</v>
      </c>
    </row>
    <row r="1053" spans="1:22" ht="13.5" x14ac:dyDescent="0.25">
      <c r="A1053" s="3">
        <f>RSI!A1053</f>
        <v>43843</v>
      </c>
      <c r="B1053" s="2">
        <f>RSI!B1053</f>
        <v>3.9</v>
      </c>
      <c r="C1053" s="2">
        <f>RSI!I1053</f>
        <v>58.167703908145477</v>
      </c>
      <c r="D1053" s="2">
        <f>MACD!E1053</f>
        <v>2.947378281395352E-3</v>
      </c>
      <c r="E1053" s="2">
        <f>MACD!F1053</f>
        <v>8.4850788801859867E-3</v>
      </c>
      <c r="F1053" s="2">
        <f>'Moving Avg'!D1053</f>
        <v>3.8679999999999999</v>
      </c>
      <c r="G1053" s="2">
        <f>'Moving Avg'!F1053</f>
        <v>3.7955000000000005</v>
      </c>
      <c r="H1053" s="2">
        <f>'Moving Avg'!G1053</f>
        <v>3.5824000000000011</v>
      </c>
      <c r="I1053" s="2">
        <f>'Moving Avg'!H1053</f>
        <v>2.4684999999999993</v>
      </c>
      <c r="J1053" s="6" t="str">
        <f>OBV!F1053</f>
        <v>BEARISH</v>
      </c>
      <c r="K1053" s="6" t="str">
        <f>OBV!G1053</f>
        <v>WEAK</v>
      </c>
      <c r="L1053" s="6" t="str">
        <f>OBV!H1053</f>
        <v>BEARISH DIVERGENCE</v>
      </c>
      <c r="M1053" s="8">
        <f t="shared" si="160"/>
        <v>25</v>
      </c>
      <c r="N1053" s="8">
        <f t="shared" si="161"/>
        <v>45</v>
      </c>
      <c r="O1053" s="8">
        <f t="shared" si="162"/>
        <v>50</v>
      </c>
      <c r="P1053" s="8">
        <f t="shared" si="163"/>
        <v>0</v>
      </c>
      <c r="Q1053" s="9">
        <f t="shared" si="164"/>
        <v>32</v>
      </c>
      <c r="R1053" s="9">
        <f t="shared" si="165"/>
        <v>31.5</v>
      </c>
      <c r="S1053" s="9">
        <f t="shared" si="166"/>
        <v>23</v>
      </c>
      <c r="T1053" s="9">
        <f t="shared" si="167"/>
        <v>30</v>
      </c>
      <c r="U1053" s="8">
        <f t="shared" si="168"/>
        <v>28.833333333333332</v>
      </c>
      <c r="V1053" s="8">
        <f t="shared" si="169"/>
        <v>29.125</v>
      </c>
    </row>
    <row r="1054" spans="1:22" ht="13.5" x14ac:dyDescent="0.25">
      <c r="A1054" s="3">
        <f>RSI!A1054</f>
        <v>43845</v>
      </c>
      <c r="B1054" s="2">
        <f>RSI!B1054</f>
        <v>3.9</v>
      </c>
      <c r="C1054" s="2">
        <f>RSI!I1054</f>
        <v>58.167703908145477</v>
      </c>
      <c r="D1054" s="2">
        <f>MACD!E1054</f>
        <v>-5.5032204429297238E-3</v>
      </c>
      <c r="E1054" s="2">
        <f>MACD!F1054</f>
        <v>5.6874190155628453E-3</v>
      </c>
      <c r="F1054" s="2">
        <f>'Moving Avg'!D1054</f>
        <v>3.88</v>
      </c>
      <c r="G1054" s="2">
        <f>'Moving Avg'!F1054</f>
        <v>3.799500000000001</v>
      </c>
      <c r="H1054" s="2">
        <f>'Moving Avg'!G1054</f>
        <v>3.6024000000000012</v>
      </c>
      <c r="I1054" s="2">
        <f>'Moving Avg'!H1054</f>
        <v>2.4799999999999986</v>
      </c>
      <c r="J1054" s="6" t="str">
        <f>OBV!F1054</f>
        <v>BEARISH</v>
      </c>
      <c r="K1054" s="6" t="str">
        <f>OBV!G1054</f>
        <v>WEAK</v>
      </c>
      <c r="L1054" s="6" t="str">
        <f>OBV!H1054</f>
        <v>BEARISH DIVERGENCE</v>
      </c>
      <c r="M1054" s="8">
        <f t="shared" si="160"/>
        <v>25</v>
      </c>
      <c r="N1054" s="8">
        <f t="shared" si="161"/>
        <v>45</v>
      </c>
      <c r="O1054" s="8">
        <f t="shared" si="162"/>
        <v>50</v>
      </c>
      <c r="P1054" s="8">
        <f t="shared" si="163"/>
        <v>0</v>
      </c>
      <c r="Q1054" s="9">
        <f t="shared" si="164"/>
        <v>32</v>
      </c>
      <c r="R1054" s="9">
        <f t="shared" si="165"/>
        <v>31.5</v>
      </c>
      <c r="S1054" s="9">
        <f t="shared" si="166"/>
        <v>23</v>
      </c>
      <c r="T1054" s="9">
        <f t="shared" si="167"/>
        <v>30</v>
      </c>
      <c r="U1054" s="8">
        <f t="shared" si="168"/>
        <v>28.833333333333332</v>
      </c>
      <c r="V1054" s="8">
        <f t="shared" si="169"/>
        <v>29.125</v>
      </c>
    </row>
    <row r="1055" spans="1:22" ht="13.5" x14ac:dyDescent="0.25">
      <c r="A1055" s="3">
        <f>RSI!A1055</f>
        <v>43846</v>
      </c>
      <c r="B1055" s="2">
        <f>RSI!B1055</f>
        <v>3.87</v>
      </c>
      <c r="C1055" s="2">
        <f>RSI!I1055</f>
        <v>56.288685547827775</v>
      </c>
      <c r="D1055" s="2">
        <f>MACD!E1055</f>
        <v>-2.055137362645576E-2</v>
      </c>
      <c r="E1055" s="2">
        <f>MACD!F1055</f>
        <v>4.3966048715912438E-4</v>
      </c>
      <c r="F1055" s="2">
        <f>'Moving Avg'!D1055</f>
        <v>3.9</v>
      </c>
      <c r="G1055" s="2">
        <f>'Moving Avg'!F1055</f>
        <v>3.8130000000000011</v>
      </c>
      <c r="H1055" s="2">
        <f>'Moving Avg'!G1055</f>
        <v>3.6234000000000015</v>
      </c>
      <c r="I1055" s="2">
        <f>'Moving Avg'!H1055</f>
        <v>2.4912499999999991</v>
      </c>
      <c r="J1055" s="6" t="str">
        <f>OBV!F1055</f>
        <v>BEARISH</v>
      </c>
      <c r="K1055" s="6" t="str">
        <f>OBV!G1055</f>
        <v>WEAK</v>
      </c>
      <c r="L1055" s="6" t="str">
        <f>OBV!H1055</f>
        <v>BEARISH DIVERGENCE</v>
      </c>
      <c r="M1055" s="8">
        <f t="shared" si="160"/>
        <v>25</v>
      </c>
      <c r="N1055" s="8">
        <f t="shared" si="161"/>
        <v>100</v>
      </c>
      <c r="O1055" s="8">
        <f t="shared" si="162"/>
        <v>50</v>
      </c>
      <c r="P1055" s="8">
        <f t="shared" si="163"/>
        <v>0</v>
      </c>
      <c r="Q1055" s="9">
        <f t="shared" si="164"/>
        <v>51.25</v>
      </c>
      <c r="R1055" s="9">
        <f t="shared" si="165"/>
        <v>42.5</v>
      </c>
      <c r="S1055" s="9">
        <f t="shared" si="166"/>
        <v>31.25</v>
      </c>
      <c r="T1055" s="9">
        <f t="shared" si="167"/>
        <v>43.75</v>
      </c>
      <c r="U1055" s="8">
        <f t="shared" si="168"/>
        <v>41.666666666666664</v>
      </c>
      <c r="V1055" s="8">
        <f t="shared" si="169"/>
        <v>42.1875</v>
      </c>
    </row>
    <row r="1056" spans="1:22" ht="13.5" x14ac:dyDescent="0.25">
      <c r="A1056" s="3">
        <f>RSI!A1056</f>
        <v>43847</v>
      </c>
      <c r="B1056" s="2">
        <f>RSI!B1056</f>
        <v>3.89</v>
      </c>
      <c r="C1056" s="2">
        <f>RSI!I1056</f>
        <v>57.279469947065493</v>
      </c>
      <c r="D1056" s="2">
        <f>MACD!E1056</f>
        <v>-1.0796492233190236E-2</v>
      </c>
      <c r="E1056" s="2">
        <f>MACD!F1056</f>
        <v>-1.8075700569107479E-3</v>
      </c>
      <c r="F1056" s="2">
        <f>'Moving Avg'!D1056</f>
        <v>3.8980000000000006</v>
      </c>
      <c r="G1056" s="2">
        <f>'Moving Avg'!F1056</f>
        <v>3.8290000000000006</v>
      </c>
      <c r="H1056" s="2">
        <f>'Moving Avg'!G1056</f>
        <v>3.6464000000000012</v>
      </c>
      <c r="I1056" s="2">
        <f>'Moving Avg'!H1056</f>
        <v>2.5025999999999988</v>
      </c>
      <c r="J1056" s="6" t="str">
        <f>OBV!F1056</f>
        <v>BEARISH</v>
      </c>
      <c r="K1056" s="6" t="str">
        <f>OBV!G1056</f>
        <v>WEAK</v>
      </c>
      <c r="L1056" s="6" t="str">
        <f>OBV!H1056</f>
        <v>CONFIRMED BEARISH</v>
      </c>
      <c r="M1056" s="8">
        <f t="shared" si="160"/>
        <v>25</v>
      </c>
      <c r="N1056" s="8">
        <f t="shared" si="161"/>
        <v>45</v>
      </c>
      <c r="O1056" s="8">
        <f t="shared" si="162"/>
        <v>50</v>
      </c>
      <c r="P1056" s="8">
        <f t="shared" si="163"/>
        <v>0</v>
      </c>
      <c r="Q1056" s="9">
        <f t="shared" si="164"/>
        <v>32</v>
      </c>
      <c r="R1056" s="9">
        <f t="shared" si="165"/>
        <v>31.5</v>
      </c>
      <c r="S1056" s="9">
        <f t="shared" si="166"/>
        <v>23</v>
      </c>
      <c r="T1056" s="9">
        <f t="shared" si="167"/>
        <v>30</v>
      </c>
      <c r="U1056" s="8">
        <f t="shared" si="168"/>
        <v>28.833333333333332</v>
      </c>
      <c r="V1056" s="8">
        <f t="shared" si="169"/>
        <v>29.125</v>
      </c>
    </row>
    <row r="1057" spans="1:22" ht="13.5" x14ac:dyDescent="0.25">
      <c r="A1057" s="3">
        <f>RSI!A1057</f>
        <v>43850</v>
      </c>
      <c r="B1057" s="2">
        <f>RSI!B1057</f>
        <v>3.89</v>
      </c>
      <c r="C1057" s="2">
        <f>RSI!I1057</f>
        <v>57.279469947065493</v>
      </c>
      <c r="D1057" s="2">
        <f>MACD!E1057</f>
        <v>-4.7971237087436336E-3</v>
      </c>
      <c r="E1057" s="2">
        <f>MACD!F1057</f>
        <v>-2.4054807872773251E-3</v>
      </c>
      <c r="F1057" s="2">
        <f>'Moving Avg'!D1057</f>
        <v>3.8899999999999997</v>
      </c>
      <c r="G1057" s="2">
        <f>'Moving Avg'!F1057</f>
        <v>3.8345000000000007</v>
      </c>
      <c r="H1057" s="2">
        <f>'Moving Avg'!G1057</f>
        <v>3.6662000000000008</v>
      </c>
      <c r="I1057" s="2">
        <f>'Moving Avg'!H1057</f>
        <v>2.5139499999999986</v>
      </c>
      <c r="J1057" s="6" t="str">
        <f>OBV!F1057</f>
        <v>BEARISH</v>
      </c>
      <c r="K1057" s="6" t="str">
        <f>OBV!G1057</f>
        <v>WEAK</v>
      </c>
      <c r="L1057" s="6" t="str">
        <f>OBV!H1057</f>
        <v>CONFIRMED BEARISH</v>
      </c>
      <c r="M1057" s="8">
        <f t="shared" si="160"/>
        <v>25</v>
      </c>
      <c r="N1057" s="8">
        <f t="shared" si="161"/>
        <v>45</v>
      </c>
      <c r="O1057" s="8">
        <f t="shared" si="162"/>
        <v>50</v>
      </c>
      <c r="P1057" s="8">
        <f t="shared" si="163"/>
        <v>0</v>
      </c>
      <c r="Q1057" s="9">
        <f t="shared" si="164"/>
        <v>32</v>
      </c>
      <c r="R1057" s="9">
        <f t="shared" si="165"/>
        <v>31.5</v>
      </c>
      <c r="S1057" s="9">
        <f t="shared" si="166"/>
        <v>23</v>
      </c>
      <c r="T1057" s="9">
        <f t="shared" si="167"/>
        <v>30</v>
      </c>
      <c r="U1057" s="8">
        <f t="shared" si="168"/>
        <v>28.833333333333332</v>
      </c>
      <c r="V1057" s="8">
        <f t="shared" si="169"/>
        <v>29.125</v>
      </c>
    </row>
    <row r="1058" spans="1:22" ht="13.5" x14ac:dyDescent="0.25">
      <c r="A1058" s="3">
        <f>RSI!A1058</f>
        <v>43851</v>
      </c>
      <c r="B1058" s="2">
        <f>RSI!B1058</f>
        <v>3.9</v>
      </c>
      <c r="C1058" s="2">
        <f>RSI!I1058</f>
        <v>57.833700109589302</v>
      </c>
      <c r="D1058" s="2">
        <f>MACD!E1058</f>
        <v>-1.0355485990630076E-2</v>
      </c>
      <c r="E1058" s="2">
        <f>MACD!F1058</f>
        <v>-3.9954818279478756E-3</v>
      </c>
      <c r="F1058" s="2">
        <f>'Moving Avg'!D1058</f>
        <v>3.8899999999999997</v>
      </c>
      <c r="G1058" s="2">
        <f>'Moving Avg'!F1058</f>
        <v>3.8425000000000002</v>
      </c>
      <c r="H1058" s="2">
        <f>'Moving Avg'!G1058</f>
        <v>3.6830000000000007</v>
      </c>
      <c r="I1058" s="2">
        <f>'Moving Avg'!H1058</f>
        <v>2.5253499999999987</v>
      </c>
      <c r="J1058" s="6" t="str">
        <f>OBV!F1058</f>
        <v>BEARISH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45</v>
      </c>
      <c r="O1058" s="8">
        <f t="shared" si="162"/>
        <v>50</v>
      </c>
      <c r="P1058" s="8">
        <f t="shared" si="163"/>
        <v>16.5</v>
      </c>
      <c r="Q1058" s="9">
        <f t="shared" si="164"/>
        <v>34.475000000000001</v>
      </c>
      <c r="R1058" s="9">
        <f t="shared" si="165"/>
        <v>35.625</v>
      </c>
      <c r="S1058" s="9">
        <f t="shared" si="166"/>
        <v>30.425000000000001</v>
      </c>
      <c r="T1058" s="9">
        <f t="shared" si="167"/>
        <v>34.125</v>
      </c>
      <c r="U1058" s="8">
        <f t="shared" si="168"/>
        <v>33.508333333333333</v>
      </c>
      <c r="V1058" s="8">
        <f t="shared" si="169"/>
        <v>33.662499999999994</v>
      </c>
    </row>
    <row r="1059" spans="1:22" ht="13.5" x14ac:dyDescent="0.25">
      <c r="A1059" s="3">
        <f>RSI!A1059</f>
        <v>43852</v>
      </c>
      <c r="B1059" s="2">
        <f>RSI!B1059</f>
        <v>3.81</v>
      </c>
      <c r="C1059" s="2">
        <f>RSI!I1059</f>
        <v>51.37384484655589</v>
      </c>
      <c r="D1059" s="2">
        <f>MACD!E1059</f>
        <v>-2.9114053170018472E-3</v>
      </c>
      <c r="E1059" s="2">
        <f>MACD!F1059</f>
        <v>-3.7786665257586701E-3</v>
      </c>
      <c r="F1059" s="2">
        <f>'Moving Avg'!D1059</f>
        <v>3.8719999999999999</v>
      </c>
      <c r="G1059" s="2">
        <f>'Moving Avg'!F1059</f>
        <v>3.8410000000000002</v>
      </c>
      <c r="H1059" s="2">
        <f>'Moving Avg'!G1059</f>
        <v>3.6960000000000006</v>
      </c>
      <c r="I1059" s="2">
        <f>'Moving Avg'!H1059</f>
        <v>2.5361999999999987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  <c r="M1059" s="8">
        <f t="shared" si="160"/>
        <v>25</v>
      </c>
      <c r="N1059" s="8">
        <f t="shared" si="161"/>
        <v>0</v>
      </c>
      <c r="O1059" s="8">
        <f t="shared" si="162"/>
        <v>50</v>
      </c>
      <c r="P1059" s="8">
        <f t="shared" si="163"/>
        <v>16.5</v>
      </c>
      <c r="Q1059" s="9">
        <f t="shared" si="164"/>
        <v>18.725000000000001</v>
      </c>
      <c r="R1059" s="9">
        <f t="shared" si="165"/>
        <v>26.625</v>
      </c>
      <c r="S1059" s="9">
        <f t="shared" si="166"/>
        <v>23.675000000000001</v>
      </c>
      <c r="T1059" s="9">
        <f t="shared" si="167"/>
        <v>22.875</v>
      </c>
      <c r="U1059" s="8">
        <f t="shared" si="168"/>
        <v>23.008333333333336</v>
      </c>
      <c r="V1059" s="8">
        <f t="shared" si="169"/>
        <v>22.975000000000001</v>
      </c>
    </row>
    <row r="1060" spans="1:22" ht="13.5" x14ac:dyDescent="0.25">
      <c r="A1060" s="3">
        <f>RSI!A1060</f>
        <v>43853</v>
      </c>
      <c r="B1060" s="2">
        <f>RSI!B1060</f>
        <v>3.92</v>
      </c>
      <c r="C1060" s="2">
        <f>RSI!I1060</f>
        <v>57.606535567704896</v>
      </c>
      <c r="D1060" s="2">
        <f>MACD!E1060</f>
        <v>-1.5621468546301198E-2</v>
      </c>
      <c r="E1060" s="2">
        <f>MACD!F1060</f>
        <v>-6.1472269298671759E-3</v>
      </c>
      <c r="F1060" s="2">
        <f>'Moving Avg'!D1060</f>
        <v>3.8820000000000001</v>
      </c>
      <c r="G1060" s="2">
        <f>'Moving Avg'!F1060</f>
        <v>3.8470000000000004</v>
      </c>
      <c r="H1060" s="2">
        <f>'Moving Avg'!G1060</f>
        <v>3.7074000000000003</v>
      </c>
      <c r="I1060" s="2">
        <f>'Moving Avg'!H1060</f>
        <v>2.5475499999999984</v>
      </c>
      <c r="J1060" s="6" t="str">
        <f>OBV!F1060</f>
        <v>BULLISH</v>
      </c>
      <c r="K1060" s="6" t="str">
        <f>OBV!G1060</f>
        <v>NEUTRAL</v>
      </c>
      <c r="L1060" s="6" t="str">
        <f>OBV!H1060</f>
        <v>CONFIRMED BULLISH</v>
      </c>
      <c r="M1060" s="8">
        <f t="shared" si="160"/>
        <v>25</v>
      </c>
      <c r="N1060" s="8">
        <f t="shared" si="161"/>
        <v>45</v>
      </c>
      <c r="O1060" s="8">
        <f t="shared" si="162"/>
        <v>50</v>
      </c>
      <c r="P1060" s="8">
        <f t="shared" si="163"/>
        <v>83.5</v>
      </c>
      <c r="Q1060" s="9">
        <f t="shared" si="164"/>
        <v>44.524999999999999</v>
      </c>
      <c r="R1060" s="9">
        <f t="shared" si="165"/>
        <v>52.375</v>
      </c>
      <c r="S1060" s="9">
        <f t="shared" si="166"/>
        <v>60.575000000000003</v>
      </c>
      <c r="T1060" s="9">
        <f t="shared" si="167"/>
        <v>50.875</v>
      </c>
      <c r="U1060" s="8">
        <f t="shared" si="168"/>
        <v>52.491666666666674</v>
      </c>
      <c r="V1060" s="8">
        <f t="shared" si="169"/>
        <v>52.087500000000006</v>
      </c>
    </row>
    <row r="1061" spans="1:22" ht="13.5" x14ac:dyDescent="0.25">
      <c r="A1061" s="3">
        <f>RSI!A1061</f>
        <v>43854</v>
      </c>
      <c r="B1061" s="2">
        <f>RSI!B1061</f>
        <v>3.92</v>
      </c>
      <c r="C1061" s="2">
        <f>RSI!I1061</f>
        <v>57.606535567704896</v>
      </c>
      <c r="D1061" s="2">
        <f>MACD!E1061</f>
        <v>-7.1108745687289421E-3</v>
      </c>
      <c r="E1061" s="2">
        <f>MACD!F1061</f>
        <v>-6.3399564576395295E-3</v>
      </c>
      <c r="F1061" s="2">
        <f>'Moving Avg'!D1061</f>
        <v>3.8879999999999995</v>
      </c>
      <c r="G1061" s="2">
        <f>'Moving Avg'!F1061</f>
        <v>3.8505000000000003</v>
      </c>
      <c r="H1061" s="2">
        <f>'Moving Avg'!G1061</f>
        <v>3.7147999999999994</v>
      </c>
      <c r="I1061" s="2">
        <f>'Moving Avg'!H1061</f>
        <v>2.5588999999999986</v>
      </c>
      <c r="J1061" s="6" t="str">
        <f>OBV!F1061</f>
        <v>BEARISH</v>
      </c>
      <c r="K1061" s="6" t="str">
        <f>OBV!G1061</f>
        <v>NEUTRAL</v>
      </c>
      <c r="L1061" s="6" t="str">
        <f>OBV!H1061</f>
        <v>BEARISH DIVERGENCE</v>
      </c>
      <c r="M1061" s="8">
        <f t="shared" si="160"/>
        <v>25</v>
      </c>
      <c r="N1061" s="8">
        <f t="shared" si="161"/>
        <v>45</v>
      </c>
      <c r="O1061" s="8">
        <f t="shared" si="162"/>
        <v>50</v>
      </c>
      <c r="P1061" s="8">
        <f t="shared" si="163"/>
        <v>16.5</v>
      </c>
      <c r="Q1061" s="9">
        <f t="shared" si="164"/>
        <v>34.475000000000001</v>
      </c>
      <c r="R1061" s="9">
        <f t="shared" si="165"/>
        <v>35.625</v>
      </c>
      <c r="S1061" s="9">
        <f t="shared" si="166"/>
        <v>30.425000000000001</v>
      </c>
      <c r="T1061" s="9">
        <f t="shared" si="167"/>
        <v>34.125</v>
      </c>
      <c r="U1061" s="8">
        <f t="shared" si="168"/>
        <v>33.508333333333333</v>
      </c>
      <c r="V1061" s="8">
        <f t="shared" si="169"/>
        <v>33.662499999999994</v>
      </c>
    </row>
    <row r="1062" spans="1:22" ht="13.5" x14ac:dyDescent="0.25">
      <c r="A1062" s="3">
        <f>RSI!A1062</f>
        <v>43857</v>
      </c>
      <c r="B1062" s="2">
        <f>RSI!B1062</f>
        <v>3.9</v>
      </c>
      <c r="C1062" s="2">
        <f>RSI!I1062</f>
        <v>56.090526363170348</v>
      </c>
      <c r="D1062" s="2">
        <f>MACD!E1062</f>
        <v>5.5069511922609671E-3</v>
      </c>
      <c r="E1062" s="2">
        <f>MACD!F1062</f>
        <v>-3.9705749276594303E-3</v>
      </c>
      <c r="F1062" s="2">
        <f>'Moving Avg'!D1062</f>
        <v>3.8899999999999997</v>
      </c>
      <c r="G1062" s="2">
        <f>'Moving Avg'!F1062</f>
        <v>3.8540000000000001</v>
      </c>
      <c r="H1062" s="2">
        <f>'Moving Avg'!G1062</f>
        <v>3.7247999999999997</v>
      </c>
      <c r="I1062" s="2">
        <f>'Moving Avg'!H1062</f>
        <v>2.5701499999999986</v>
      </c>
      <c r="J1062" s="6" t="str">
        <f>OBV!F1062</f>
        <v>BEARISH</v>
      </c>
      <c r="K1062" s="6" t="str">
        <f>OBV!G1062</f>
        <v>NEUTRAL</v>
      </c>
      <c r="L1062" s="6" t="str">
        <f>OBV!H1062</f>
        <v>BEARISH DIVERGENCE</v>
      </c>
      <c r="M1062" s="8">
        <f t="shared" si="160"/>
        <v>25</v>
      </c>
      <c r="N1062" s="8">
        <f t="shared" si="161"/>
        <v>0</v>
      </c>
      <c r="O1062" s="8">
        <f t="shared" si="162"/>
        <v>50</v>
      </c>
      <c r="P1062" s="8">
        <f t="shared" si="163"/>
        <v>16.5</v>
      </c>
      <c r="Q1062" s="9">
        <f t="shared" si="164"/>
        <v>18.725000000000001</v>
      </c>
      <c r="R1062" s="9">
        <f t="shared" si="165"/>
        <v>26.625</v>
      </c>
      <c r="S1062" s="9">
        <f t="shared" si="166"/>
        <v>23.675000000000001</v>
      </c>
      <c r="T1062" s="9">
        <f t="shared" si="167"/>
        <v>22.875</v>
      </c>
      <c r="U1062" s="8">
        <f t="shared" si="168"/>
        <v>23.008333333333336</v>
      </c>
      <c r="V1062" s="8">
        <f t="shared" si="169"/>
        <v>22.975000000000001</v>
      </c>
    </row>
    <row r="1063" spans="1:22" ht="13.5" x14ac:dyDescent="0.25">
      <c r="A1063" s="3">
        <f>RSI!A1063</f>
        <v>43858</v>
      </c>
      <c r="B1063" s="2">
        <f>RSI!B1063</f>
        <v>3.85</v>
      </c>
      <c r="C1063" s="2">
        <f>RSI!I1063</f>
        <v>52.379323795787336</v>
      </c>
      <c r="D1063" s="2">
        <f>MACD!E1063</f>
        <v>1.4760154267768222E-2</v>
      </c>
      <c r="E1063" s="2">
        <f>MACD!F1063</f>
        <v>-2.244290885738999E-4</v>
      </c>
      <c r="F1063" s="2">
        <f>'Moving Avg'!D1063</f>
        <v>3.8800000000000003</v>
      </c>
      <c r="G1063" s="2">
        <f>'Moving Avg'!F1063</f>
        <v>3.8600000000000003</v>
      </c>
      <c r="H1063" s="2">
        <f>'Moving Avg'!G1063</f>
        <v>3.7317999999999993</v>
      </c>
      <c r="I1063" s="2">
        <f>'Moving Avg'!H1063</f>
        <v>2.5811499999999992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  <c r="M1063" s="8">
        <f t="shared" si="160"/>
        <v>25</v>
      </c>
      <c r="N1063" s="8">
        <f t="shared" si="161"/>
        <v>0</v>
      </c>
      <c r="O1063" s="8">
        <f t="shared" si="162"/>
        <v>50</v>
      </c>
      <c r="P1063" s="8">
        <f t="shared" si="163"/>
        <v>16.5</v>
      </c>
      <c r="Q1063" s="9">
        <f t="shared" si="164"/>
        <v>18.725000000000001</v>
      </c>
      <c r="R1063" s="9">
        <f t="shared" si="165"/>
        <v>26.625</v>
      </c>
      <c r="S1063" s="9">
        <f t="shared" si="166"/>
        <v>23.675000000000001</v>
      </c>
      <c r="T1063" s="9">
        <f t="shared" si="167"/>
        <v>22.875</v>
      </c>
      <c r="U1063" s="8">
        <f t="shared" si="168"/>
        <v>23.008333333333336</v>
      </c>
      <c r="V1063" s="8">
        <f t="shared" si="169"/>
        <v>22.975000000000001</v>
      </c>
    </row>
    <row r="1064" spans="1:22" ht="13.5" x14ac:dyDescent="0.25">
      <c r="A1064" s="3">
        <f>RSI!A1064</f>
        <v>43859</v>
      </c>
      <c r="B1064" s="2">
        <f>RSI!B1064</f>
        <v>3.83</v>
      </c>
      <c r="C1064" s="2">
        <f>RSI!I1064</f>
        <v>50.927798131531794</v>
      </c>
      <c r="D1064" s="2">
        <f>MACD!E1064</f>
        <v>2.3892889962051189E-2</v>
      </c>
      <c r="E1064" s="2">
        <f>MACD!F1064</f>
        <v>4.5990347215511184E-3</v>
      </c>
      <c r="F1064" s="2">
        <f>'Moving Avg'!D1064</f>
        <v>3.8840000000000003</v>
      </c>
      <c r="G1064" s="2">
        <f>'Moving Avg'!F1064</f>
        <v>3.8629999999999995</v>
      </c>
      <c r="H1064" s="2">
        <f>'Moving Avg'!G1064</f>
        <v>3.7403999999999997</v>
      </c>
      <c r="I1064" s="2">
        <f>'Moving Avg'!H1064</f>
        <v>2.5920499999999986</v>
      </c>
      <c r="J1064" s="6" t="str">
        <f>OBV!F1064</f>
        <v>BEARISH</v>
      </c>
      <c r="K1064" s="6" t="str">
        <f>OBV!G1064</f>
        <v>NEUTRAL</v>
      </c>
      <c r="L1064" s="6" t="str">
        <f>OBV!H1064</f>
        <v>BEARISH DIVERGENCE</v>
      </c>
      <c r="M1064" s="8">
        <f t="shared" si="160"/>
        <v>25</v>
      </c>
      <c r="N1064" s="8">
        <f t="shared" si="161"/>
        <v>0</v>
      </c>
      <c r="O1064" s="8">
        <f t="shared" si="162"/>
        <v>50</v>
      </c>
      <c r="P1064" s="8">
        <f t="shared" si="163"/>
        <v>16.5</v>
      </c>
      <c r="Q1064" s="9">
        <f t="shared" si="164"/>
        <v>18.725000000000001</v>
      </c>
      <c r="R1064" s="9">
        <f t="shared" si="165"/>
        <v>26.625</v>
      </c>
      <c r="S1064" s="9">
        <f t="shared" si="166"/>
        <v>23.675000000000001</v>
      </c>
      <c r="T1064" s="9">
        <f t="shared" si="167"/>
        <v>22.875</v>
      </c>
      <c r="U1064" s="8">
        <f t="shared" si="168"/>
        <v>23.008333333333336</v>
      </c>
      <c r="V1064" s="8">
        <f t="shared" si="169"/>
        <v>22.975000000000001</v>
      </c>
    </row>
    <row r="1065" spans="1:22" ht="13.5" x14ac:dyDescent="0.25">
      <c r="A1065" s="3">
        <f>RSI!A1065</f>
        <v>43860</v>
      </c>
      <c r="B1065" s="2">
        <f>RSI!B1065</f>
        <v>3.87</v>
      </c>
      <c r="C1065" s="2">
        <f>RSI!I1065</f>
        <v>53.691794465577267</v>
      </c>
      <c r="D1065" s="2">
        <f>MACD!E1065</f>
        <v>2.3995256788488906E-2</v>
      </c>
      <c r="E1065" s="2">
        <f>MACD!F1065</f>
        <v>8.4782791349386766E-3</v>
      </c>
      <c r="F1065" s="2">
        <f>'Moving Avg'!D1065</f>
        <v>3.8740000000000001</v>
      </c>
      <c r="G1065" s="2">
        <f>'Moving Avg'!F1065</f>
        <v>3.871</v>
      </c>
      <c r="H1065" s="2">
        <f>'Moving Avg'!G1065</f>
        <v>3.7497999999999996</v>
      </c>
      <c r="I1065" s="2">
        <f>'Moving Avg'!H1065</f>
        <v>2.6033499999999985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  <c r="M1065" s="8">
        <f t="shared" si="160"/>
        <v>25</v>
      </c>
      <c r="N1065" s="8">
        <f t="shared" si="161"/>
        <v>0</v>
      </c>
      <c r="O1065" s="8">
        <f t="shared" si="162"/>
        <v>50</v>
      </c>
      <c r="P1065" s="8">
        <f t="shared" si="163"/>
        <v>16.5</v>
      </c>
      <c r="Q1065" s="9">
        <f t="shared" si="164"/>
        <v>18.725000000000001</v>
      </c>
      <c r="R1065" s="9">
        <f t="shared" si="165"/>
        <v>26.625</v>
      </c>
      <c r="S1065" s="9">
        <f t="shared" si="166"/>
        <v>23.675000000000001</v>
      </c>
      <c r="T1065" s="9">
        <f t="shared" si="167"/>
        <v>22.875</v>
      </c>
      <c r="U1065" s="8">
        <f t="shared" si="168"/>
        <v>23.008333333333336</v>
      </c>
      <c r="V1065" s="8">
        <f t="shared" si="169"/>
        <v>22.975000000000001</v>
      </c>
    </row>
    <row r="1066" spans="1:22" ht="13.5" x14ac:dyDescent="0.25">
      <c r="A1066" s="3">
        <f>RSI!A1066</f>
        <v>43861</v>
      </c>
      <c r="B1066" s="2">
        <f>RSI!B1066</f>
        <v>3.77</v>
      </c>
      <c r="C1066" s="2">
        <f>RSI!I1066</f>
        <v>46.621848447148011</v>
      </c>
      <c r="D1066" s="2">
        <f>MACD!E1066</f>
        <v>3.4286338982552511E-2</v>
      </c>
      <c r="E1066" s="2">
        <f>MACD!F1066</f>
        <v>1.3639891104461444E-2</v>
      </c>
      <c r="F1066" s="2">
        <f>'Moving Avg'!D1066</f>
        <v>3.8439999999999999</v>
      </c>
      <c r="G1066" s="2">
        <f>'Moving Avg'!F1066</f>
        <v>3.8659999999999997</v>
      </c>
      <c r="H1066" s="2">
        <f>'Moving Avg'!G1066</f>
        <v>3.7555999999999994</v>
      </c>
      <c r="I1066" s="2">
        <f>'Moving Avg'!H1066</f>
        <v>2.6139499999999987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  <c r="M1066" s="8">
        <f t="shared" si="160"/>
        <v>25</v>
      </c>
      <c r="N1066" s="8">
        <f t="shared" si="161"/>
        <v>0</v>
      </c>
      <c r="O1066" s="8">
        <f t="shared" si="162"/>
        <v>50</v>
      </c>
      <c r="P1066" s="8">
        <f t="shared" si="163"/>
        <v>16.5</v>
      </c>
      <c r="Q1066" s="9">
        <f t="shared" si="164"/>
        <v>18.725000000000001</v>
      </c>
      <c r="R1066" s="9">
        <f t="shared" si="165"/>
        <v>26.625</v>
      </c>
      <c r="S1066" s="9">
        <f t="shared" si="166"/>
        <v>23.675000000000001</v>
      </c>
      <c r="T1066" s="9">
        <f t="shared" si="167"/>
        <v>22.875</v>
      </c>
      <c r="U1066" s="8">
        <f t="shared" si="168"/>
        <v>23.008333333333336</v>
      </c>
      <c r="V1066" s="8">
        <f t="shared" si="169"/>
        <v>22.975000000000001</v>
      </c>
    </row>
    <row r="1067" spans="1:22" ht="13.5" x14ac:dyDescent="0.25">
      <c r="A1067" s="3">
        <f>RSI!A1067</f>
        <v>43864</v>
      </c>
      <c r="B1067" s="2">
        <f>RSI!B1067</f>
        <v>3.82</v>
      </c>
      <c r="C1067" s="2">
        <f>RSI!I1067</f>
        <v>50.155928454797568</v>
      </c>
      <c r="D1067" s="2">
        <f>MACD!E1067</f>
        <v>3.9622242821405251E-2</v>
      </c>
      <c r="E1067" s="2">
        <f>MACD!F1067</f>
        <v>1.8836361447850208E-2</v>
      </c>
      <c r="F1067" s="2">
        <f>'Moving Avg'!D1067</f>
        <v>3.8280000000000003</v>
      </c>
      <c r="G1067" s="2">
        <f>'Moving Avg'!F1067</f>
        <v>3.8639999999999999</v>
      </c>
      <c r="H1067" s="2">
        <f>'Moving Avg'!G1067</f>
        <v>3.7625999999999995</v>
      </c>
      <c r="I1067" s="2">
        <f>'Moving Avg'!H1067</f>
        <v>2.6247999999999991</v>
      </c>
      <c r="J1067" s="6" t="str">
        <f>OBV!F1067</f>
        <v>BULLISH</v>
      </c>
      <c r="K1067" s="6" t="str">
        <f>OBV!G1067</f>
        <v>NEUTRAL</v>
      </c>
      <c r="L1067" s="6" t="str">
        <f>OBV!H1067</f>
        <v>BULLISH DIVERGENCE</v>
      </c>
      <c r="M1067" s="8">
        <f t="shared" si="160"/>
        <v>25</v>
      </c>
      <c r="N1067" s="8">
        <f t="shared" si="161"/>
        <v>0</v>
      </c>
      <c r="O1067" s="8">
        <f t="shared" si="162"/>
        <v>50</v>
      </c>
      <c r="P1067" s="8">
        <f t="shared" si="163"/>
        <v>66.5</v>
      </c>
      <c r="Q1067" s="9">
        <f t="shared" si="164"/>
        <v>26.225000000000001</v>
      </c>
      <c r="R1067" s="9">
        <f t="shared" si="165"/>
        <v>39.125</v>
      </c>
      <c r="S1067" s="9">
        <f t="shared" si="166"/>
        <v>46.174999999999997</v>
      </c>
      <c r="T1067" s="9">
        <f t="shared" si="167"/>
        <v>35.375</v>
      </c>
      <c r="U1067" s="8">
        <f t="shared" si="168"/>
        <v>37.174999999999997</v>
      </c>
      <c r="V1067" s="8">
        <f t="shared" si="169"/>
        <v>36.724999999999994</v>
      </c>
    </row>
    <row r="1068" spans="1:22" ht="13.5" x14ac:dyDescent="0.25">
      <c r="A1068" s="3">
        <f>RSI!A1068</f>
        <v>43865</v>
      </c>
      <c r="B1068" s="2">
        <f>RSI!B1068</f>
        <v>4.03</v>
      </c>
      <c r="C1068" s="2">
        <f>RSI!I1068</f>
        <v>61.64263621416594</v>
      </c>
      <c r="D1068" s="2">
        <f>MACD!E1068</f>
        <v>3.0131885512000522E-2</v>
      </c>
      <c r="E1068" s="2">
        <f>MACD!F1068</f>
        <v>2.1095466260680273E-2</v>
      </c>
      <c r="F1068" s="2">
        <f>'Moving Avg'!D1068</f>
        <v>3.8639999999999999</v>
      </c>
      <c r="G1068" s="2">
        <f>'Moving Avg'!F1068</f>
        <v>3.8754999999999997</v>
      </c>
      <c r="H1068" s="2">
        <f>'Moving Avg'!G1068</f>
        <v>3.7751999999999999</v>
      </c>
      <c r="I1068" s="2">
        <f>'Moving Avg'!H1068</f>
        <v>2.6366999999999985</v>
      </c>
      <c r="J1068" s="6" t="str">
        <f>OBV!F1068</f>
        <v>BULLISH</v>
      </c>
      <c r="K1068" s="6" t="str">
        <f>OBV!G1068</f>
        <v>STRONG</v>
      </c>
      <c r="L1068" s="6" t="str">
        <f>OBV!H1068</f>
        <v>CONFIRMED BULLISH</v>
      </c>
      <c r="M1068" s="8">
        <f t="shared" si="160"/>
        <v>25</v>
      </c>
      <c r="N1068" s="8">
        <f t="shared" si="161"/>
        <v>0</v>
      </c>
      <c r="O1068" s="8">
        <f t="shared" si="162"/>
        <v>50</v>
      </c>
      <c r="P1068" s="8">
        <f t="shared" si="163"/>
        <v>100</v>
      </c>
      <c r="Q1068" s="9">
        <f t="shared" si="164"/>
        <v>31.25</v>
      </c>
      <c r="R1068" s="9">
        <f t="shared" si="165"/>
        <v>47.5</v>
      </c>
      <c r="S1068" s="9">
        <f t="shared" si="166"/>
        <v>61.25</v>
      </c>
      <c r="T1068" s="9">
        <f t="shared" si="167"/>
        <v>43.75</v>
      </c>
      <c r="U1068" s="8">
        <f t="shared" si="168"/>
        <v>46.666666666666664</v>
      </c>
      <c r="V1068" s="8">
        <f t="shared" si="169"/>
        <v>45.9375</v>
      </c>
    </row>
    <row r="1069" spans="1:22" ht="13.5" x14ac:dyDescent="0.25">
      <c r="A1069" s="3">
        <f>RSI!A1069</f>
        <v>43866</v>
      </c>
      <c r="B1069" s="2">
        <f>RSI!B1069</f>
        <v>4.2699999999999996</v>
      </c>
      <c r="C1069" s="2">
        <f>RSI!I1069</f>
        <v>70.118152104384578</v>
      </c>
      <c r="D1069" s="2">
        <f>MACD!E1069</f>
        <v>-1.0752376032541644E-2</v>
      </c>
      <c r="E1069" s="2">
        <f>MACD!F1069</f>
        <v>1.4725897802035889E-2</v>
      </c>
      <c r="F1069" s="2">
        <f>'Moving Avg'!D1069</f>
        <v>3.9520000000000004</v>
      </c>
      <c r="G1069" s="2">
        <f>'Moving Avg'!F1069</f>
        <v>3.8969999999999998</v>
      </c>
      <c r="H1069" s="2">
        <f>'Moving Avg'!G1069</f>
        <v>3.7936000000000001</v>
      </c>
      <c r="I1069" s="2">
        <f>'Moving Avg'!H1069</f>
        <v>2.6501499999999982</v>
      </c>
      <c r="J1069" s="6" t="str">
        <f>OBV!F1069</f>
        <v>BULLISH</v>
      </c>
      <c r="K1069" s="6" t="str">
        <f>OBV!G1069</f>
        <v>STRONG</v>
      </c>
      <c r="L1069" s="6" t="str">
        <f>OBV!H1069</f>
        <v>CONFIRMED BULLISH</v>
      </c>
      <c r="M1069" s="8">
        <f t="shared" si="160"/>
        <v>0</v>
      </c>
      <c r="N1069" s="8">
        <f t="shared" si="161"/>
        <v>100</v>
      </c>
      <c r="O1069" s="8">
        <f t="shared" si="162"/>
        <v>50</v>
      </c>
      <c r="P1069" s="8">
        <f t="shared" si="163"/>
        <v>100</v>
      </c>
      <c r="Q1069" s="9">
        <f t="shared" si="164"/>
        <v>57.5</v>
      </c>
      <c r="R1069" s="9">
        <f t="shared" si="165"/>
        <v>62.5</v>
      </c>
      <c r="S1069" s="9">
        <f t="shared" si="166"/>
        <v>72.5</v>
      </c>
      <c r="T1069" s="9">
        <f t="shared" si="167"/>
        <v>62.5</v>
      </c>
      <c r="U1069" s="8">
        <f t="shared" si="168"/>
        <v>64.166666666666671</v>
      </c>
      <c r="V1069" s="8">
        <f t="shared" si="169"/>
        <v>63.75</v>
      </c>
    </row>
    <row r="1070" spans="1:22" ht="13.5" x14ac:dyDescent="0.25">
      <c r="A1070" s="3">
        <f>RSI!A1070</f>
        <v>43867</v>
      </c>
      <c r="B1070" s="2">
        <f>RSI!B1070</f>
        <v>4.53</v>
      </c>
      <c r="C1070" s="2">
        <f>RSI!I1070</f>
        <v>76.242556793711429</v>
      </c>
      <c r="D1070" s="2">
        <f>MACD!E1070</f>
        <v>-5.0240018256527463E-2</v>
      </c>
      <c r="E1070" s="2">
        <f>MACD!F1070</f>
        <v>1.7327145903232189E-3</v>
      </c>
      <c r="F1070" s="2">
        <f>'Moving Avg'!D1070</f>
        <v>4.0840000000000005</v>
      </c>
      <c r="G1070" s="2">
        <f>'Moving Avg'!F1070</f>
        <v>3.9350000000000001</v>
      </c>
      <c r="H1070" s="2">
        <f>'Moving Avg'!G1070</f>
        <v>3.8144</v>
      </c>
      <c r="I1070" s="2">
        <f>'Moving Avg'!H1070</f>
        <v>2.6647999999999983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  <c r="M1070" s="8">
        <f t="shared" si="160"/>
        <v>0</v>
      </c>
      <c r="N1070" s="8">
        <f t="shared" si="161"/>
        <v>100</v>
      </c>
      <c r="O1070" s="8">
        <f t="shared" si="162"/>
        <v>50</v>
      </c>
      <c r="P1070" s="8">
        <f t="shared" si="163"/>
        <v>100</v>
      </c>
      <c r="Q1070" s="9">
        <f t="shared" si="164"/>
        <v>57.5</v>
      </c>
      <c r="R1070" s="9">
        <f t="shared" si="165"/>
        <v>62.5</v>
      </c>
      <c r="S1070" s="9">
        <f t="shared" si="166"/>
        <v>72.5</v>
      </c>
      <c r="T1070" s="9">
        <f t="shared" si="167"/>
        <v>62.5</v>
      </c>
      <c r="U1070" s="8">
        <f t="shared" si="168"/>
        <v>64.166666666666671</v>
      </c>
      <c r="V1070" s="8">
        <f t="shared" si="169"/>
        <v>63.75</v>
      </c>
    </row>
    <row r="1071" spans="1:22" ht="13.5" x14ac:dyDescent="0.25">
      <c r="A1071" s="3">
        <f>RSI!A1071</f>
        <v>43868</v>
      </c>
      <c r="B1071" s="2">
        <f>RSI!B1071</f>
        <v>4.8</v>
      </c>
      <c r="C1071" s="2">
        <f>RSI!I1071</f>
        <v>80.672575122244496</v>
      </c>
      <c r="D1071" s="2">
        <f>MACD!E1071</f>
        <v>-0.1075566608165559</v>
      </c>
      <c r="E1071" s="2">
        <f>MACD!F1071</f>
        <v>-2.0125160491052608E-2</v>
      </c>
      <c r="F1071" s="2">
        <f>'Moving Avg'!D1071</f>
        <v>4.29</v>
      </c>
      <c r="G1071" s="2">
        <f>'Moving Avg'!F1071</f>
        <v>3.9799999999999995</v>
      </c>
      <c r="H1071" s="2">
        <f>'Moving Avg'!G1071</f>
        <v>3.8374000000000006</v>
      </c>
      <c r="I1071" s="2">
        <f>'Moving Avg'!H1071</f>
        <v>2.6808999999999985</v>
      </c>
      <c r="J1071" s="6" t="str">
        <f>OBV!F1071</f>
        <v>BULLISH</v>
      </c>
      <c r="K1071" s="6" t="str">
        <f>OBV!G1071</f>
        <v>STRONG</v>
      </c>
      <c r="L1071" s="6" t="str">
        <f>OBV!H1071</f>
        <v>CONFIRMED BULLISH</v>
      </c>
      <c r="M1071" s="8">
        <f t="shared" si="160"/>
        <v>0</v>
      </c>
      <c r="N1071" s="8">
        <f t="shared" si="161"/>
        <v>100</v>
      </c>
      <c r="O1071" s="8">
        <f t="shared" si="162"/>
        <v>50</v>
      </c>
      <c r="P1071" s="8">
        <f t="shared" si="163"/>
        <v>100</v>
      </c>
      <c r="Q1071" s="9">
        <f t="shared" si="164"/>
        <v>57.5</v>
      </c>
      <c r="R1071" s="9">
        <f t="shared" si="165"/>
        <v>62.5</v>
      </c>
      <c r="S1071" s="9">
        <f t="shared" si="166"/>
        <v>72.5</v>
      </c>
      <c r="T1071" s="9">
        <f t="shared" si="167"/>
        <v>62.5</v>
      </c>
      <c r="U1071" s="8">
        <f t="shared" si="168"/>
        <v>64.166666666666671</v>
      </c>
      <c r="V1071" s="8">
        <f t="shared" si="169"/>
        <v>63.75</v>
      </c>
    </row>
    <row r="1072" spans="1:22" ht="13.5" x14ac:dyDescent="0.25">
      <c r="A1072" s="3">
        <f>RSI!A1072</f>
        <v>43871</v>
      </c>
      <c r="B1072" s="2">
        <f>RSI!B1072</f>
        <v>5.09</v>
      </c>
      <c r="C1072" s="2">
        <f>RSI!I1072</f>
        <v>84.101648867233877</v>
      </c>
      <c r="D1072" s="2">
        <f>MACD!E1072</f>
        <v>-0.18582403990698726</v>
      </c>
      <c r="E1072" s="2">
        <f>MACD!F1072</f>
        <v>-5.3264936374239541E-2</v>
      </c>
      <c r="F1072" s="2">
        <f>'Moving Avg'!D1072</f>
        <v>4.5440000000000005</v>
      </c>
      <c r="G1072" s="2">
        <f>'Moving Avg'!F1072</f>
        <v>4.0380000000000003</v>
      </c>
      <c r="H1072" s="2">
        <f>'Moving Avg'!G1072</f>
        <v>3.8632000000000009</v>
      </c>
      <c r="I1072" s="2">
        <f>'Moving Avg'!H1072</f>
        <v>2.6982499999999989</v>
      </c>
      <c r="J1072" s="6" t="str">
        <f>OBV!F1072</f>
        <v>BULLISH</v>
      </c>
      <c r="K1072" s="6" t="str">
        <f>OBV!G1072</f>
        <v>STRONG</v>
      </c>
      <c r="L1072" s="6" t="str">
        <f>OBV!H1072</f>
        <v>CONFIRMED BULLISH</v>
      </c>
      <c r="M1072" s="8">
        <f t="shared" si="160"/>
        <v>0</v>
      </c>
      <c r="N1072" s="8">
        <f t="shared" si="161"/>
        <v>100</v>
      </c>
      <c r="O1072" s="8">
        <f t="shared" si="162"/>
        <v>50</v>
      </c>
      <c r="P1072" s="8">
        <f t="shared" si="163"/>
        <v>100</v>
      </c>
      <c r="Q1072" s="9">
        <f t="shared" si="164"/>
        <v>57.5</v>
      </c>
      <c r="R1072" s="9">
        <f t="shared" si="165"/>
        <v>62.5</v>
      </c>
      <c r="S1072" s="9">
        <f t="shared" si="166"/>
        <v>72.5</v>
      </c>
      <c r="T1072" s="9">
        <f t="shared" si="167"/>
        <v>62.5</v>
      </c>
      <c r="U1072" s="8">
        <f t="shared" si="168"/>
        <v>64.166666666666671</v>
      </c>
      <c r="V1072" s="8">
        <f t="shared" si="169"/>
        <v>63.75</v>
      </c>
    </row>
    <row r="1073" spans="1:22" ht="13.5" x14ac:dyDescent="0.25">
      <c r="A1073" s="3">
        <f>RSI!A1073</f>
        <v>43872</v>
      </c>
      <c r="B1073" s="2">
        <f>RSI!B1073</f>
        <v>5.09</v>
      </c>
      <c r="C1073" s="2">
        <f>RSI!I1073</f>
        <v>84.101648867233877</v>
      </c>
      <c r="D1073" s="2">
        <f>MACD!E1073</f>
        <v>-0.26628054443758709</v>
      </c>
      <c r="E1073" s="2">
        <f>MACD!F1073</f>
        <v>-9.5868057986909061E-2</v>
      </c>
      <c r="F1073" s="2">
        <f>'Moving Avg'!D1073</f>
        <v>4.7560000000000002</v>
      </c>
      <c r="G1073" s="2">
        <f>'Moving Avg'!F1073</f>
        <v>4.0975000000000001</v>
      </c>
      <c r="H1073" s="2">
        <f>'Moving Avg'!G1073</f>
        <v>3.890200000000001</v>
      </c>
      <c r="I1073" s="2">
        <f>'Moving Avg'!H1073</f>
        <v>2.7156999999999982</v>
      </c>
      <c r="J1073" s="6" t="str">
        <f>OBV!F1073</f>
        <v>BULLISH</v>
      </c>
      <c r="K1073" s="6" t="str">
        <f>OBV!G1073</f>
        <v>STRONG</v>
      </c>
      <c r="L1073" s="6" t="str">
        <f>OBV!H1073</f>
        <v>CONFIRMED BULLISH</v>
      </c>
      <c r="M1073" s="8">
        <f t="shared" si="160"/>
        <v>0</v>
      </c>
      <c r="N1073" s="8">
        <f t="shared" si="161"/>
        <v>100</v>
      </c>
      <c r="O1073" s="8">
        <f t="shared" si="162"/>
        <v>50</v>
      </c>
      <c r="P1073" s="8">
        <f t="shared" si="163"/>
        <v>100</v>
      </c>
      <c r="Q1073" s="9">
        <f t="shared" si="164"/>
        <v>57.5</v>
      </c>
      <c r="R1073" s="9">
        <f t="shared" si="165"/>
        <v>62.5</v>
      </c>
      <c r="S1073" s="9">
        <f t="shared" si="166"/>
        <v>72.5</v>
      </c>
      <c r="T1073" s="9">
        <f t="shared" si="167"/>
        <v>62.5</v>
      </c>
      <c r="U1073" s="8">
        <f t="shared" si="168"/>
        <v>64.166666666666671</v>
      </c>
      <c r="V1073" s="8">
        <f t="shared" si="169"/>
        <v>63.75</v>
      </c>
    </row>
    <row r="1074" spans="1:22" ht="13.5" x14ac:dyDescent="0.25">
      <c r="A1074" s="3">
        <f>RSI!A1074</f>
        <v>43873</v>
      </c>
      <c r="B1074" s="2">
        <f>RSI!B1074</f>
        <v>5.07</v>
      </c>
      <c r="C1074" s="2">
        <f>RSI!I1074</f>
        <v>82.92488567128386</v>
      </c>
      <c r="D1074" s="2">
        <f>MACD!E1074</f>
        <v>-0.34200822696797051</v>
      </c>
      <c r="E1074" s="2">
        <f>MACD!F1074</f>
        <v>-0.14509609178312136</v>
      </c>
      <c r="F1074" s="2">
        <f>'Moving Avg'!D1074</f>
        <v>4.9159999999999995</v>
      </c>
      <c r="G1074" s="2">
        <f>'Moving Avg'!F1074</f>
        <v>4.1560000000000006</v>
      </c>
      <c r="H1074" s="2">
        <f>'Moving Avg'!G1074</f>
        <v>3.9166000000000012</v>
      </c>
      <c r="I1074" s="2">
        <f>'Moving Avg'!H1074</f>
        <v>2.7328999999999986</v>
      </c>
      <c r="J1074" s="6" t="str">
        <f>OBV!F1074</f>
        <v>BULLISH</v>
      </c>
      <c r="K1074" s="6" t="str">
        <f>OBV!G1074</f>
        <v>STRONG</v>
      </c>
      <c r="L1074" s="6" t="str">
        <f>OBV!H1074</f>
        <v>CONFIRMED BULLISH</v>
      </c>
      <c r="M1074" s="8">
        <f t="shared" si="160"/>
        <v>0</v>
      </c>
      <c r="N1074" s="8">
        <f t="shared" si="161"/>
        <v>100</v>
      </c>
      <c r="O1074" s="8">
        <f t="shared" si="162"/>
        <v>50</v>
      </c>
      <c r="P1074" s="8">
        <f t="shared" si="163"/>
        <v>100</v>
      </c>
      <c r="Q1074" s="9">
        <f t="shared" si="164"/>
        <v>57.5</v>
      </c>
      <c r="R1074" s="9">
        <f t="shared" si="165"/>
        <v>62.5</v>
      </c>
      <c r="S1074" s="9">
        <f t="shared" si="166"/>
        <v>72.5</v>
      </c>
      <c r="T1074" s="9">
        <f t="shared" si="167"/>
        <v>62.5</v>
      </c>
      <c r="U1074" s="8">
        <f t="shared" si="168"/>
        <v>64.166666666666671</v>
      </c>
      <c r="V1074" s="8">
        <f t="shared" si="169"/>
        <v>63.75</v>
      </c>
    </row>
    <row r="1075" spans="1:22" ht="13.5" x14ac:dyDescent="0.25">
      <c r="A1075" s="3">
        <f>RSI!A1075</f>
        <v>43874</v>
      </c>
      <c r="B1075" s="2">
        <f>RSI!B1075</f>
        <v>4.8899999999999997</v>
      </c>
      <c r="C1075" s="2">
        <f>RSI!I1075</f>
        <v>73.021925347194866</v>
      </c>
      <c r="D1075" s="2">
        <f>MACD!E1075</f>
        <v>-0.39208537736108662</v>
      </c>
      <c r="E1075" s="2">
        <f>MACD!F1075</f>
        <v>-0.19449394889871441</v>
      </c>
      <c r="F1075" s="2">
        <f>'Moving Avg'!D1075</f>
        <v>4.9880000000000004</v>
      </c>
      <c r="G1075" s="2">
        <f>'Moving Avg'!F1075</f>
        <v>4.2069999999999999</v>
      </c>
      <c r="H1075" s="2">
        <f>'Moving Avg'!G1075</f>
        <v>3.9408000000000003</v>
      </c>
      <c r="I1075" s="2">
        <f>'Moving Avg'!H1075</f>
        <v>2.7489999999999988</v>
      </c>
      <c r="J1075" s="6" t="str">
        <f>OBV!F1075</f>
        <v>BULLISH</v>
      </c>
      <c r="K1075" s="6" t="str">
        <f>OBV!G1075</f>
        <v>STRONG</v>
      </c>
      <c r="L1075" s="6" t="str">
        <f>OBV!H1075</f>
        <v>CONFIRMED BULLISH</v>
      </c>
      <c r="M1075" s="8">
        <f t="shared" si="160"/>
        <v>0</v>
      </c>
      <c r="N1075" s="8">
        <f t="shared" si="161"/>
        <v>100</v>
      </c>
      <c r="O1075" s="8">
        <f t="shared" si="162"/>
        <v>50</v>
      </c>
      <c r="P1075" s="8">
        <f t="shared" si="163"/>
        <v>100</v>
      </c>
      <c r="Q1075" s="9">
        <f t="shared" si="164"/>
        <v>57.5</v>
      </c>
      <c r="R1075" s="9">
        <f t="shared" si="165"/>
        <v>62.5</v>
      </c>
      <c r="S1075" s="9">
        <f t="shared" si="166"/>
        <v>72.5</v>
      </c>
      <c r="T1075" s="9">
        <f t="shared" si="167"/>
        <v>62.5</v>
      </c>
      <c r="U1075" s="8">
        <f t="shared" si="168"/>
        <v>64.166666666666671</v>
      </c>
      <c r="V1075" s="8">
        <f t="shared" si="169"/>
        <v>63.75</v>
      </c>
    </row>
    <row r="1076" spans="1:22" ht="13.5" x14ac:dyDescent="0.25">
      <c r="A1076" s="3">
        <f>RSI!A1076</f>
        <v>43875</v>
      </c>
      <c r="B1076" s="2">
        <f>RSI!B1076</f>
        <v>4.84</v>
      </c>
      <c r="C1076" s="2">
        <f>RSI!I1076</f>
        <v>70.503253997292319</v>
      </c>
      <c r="D1076" s="2">
        <f>MACD!E1076</f>
        <v>-0.45015624587579506</v>
      </c>
      <c r="E1076" s="2">
        <f>MACD!F1076</f>
        <v>-0.24562640829413057</v>
      </c>
      <c r="F1076" s="2">
        <f>'Moving Avg'!D1076</f>
        <v>4.9960000000000004</v>
      </c>
      <c r="G1076" s="2">
        <f>'Moving Avg'!F1076</f>
        <v>4.2545000000000011</v>
      </c>
      <c r="H1076" s="2">
        <f>'Moving Avg'!G1076</f>
        <v>3.9672000000000009</v>
      </c>
      <c r="I1076" s="2">
        <f>'Moving Avg'!H1076</f>
        <v>2.764349999999999</v>
      </c>
      <c r="J1076" s="6" t="str">
        <f>OBV!F1076</f>
        <v>BEARISH</v>
      </c>
      <c r="K1076" s="6" t="str">
        <f>OBV!G1076</f>
        <v>NEUTRAL</v>
      </c>
      <c r="L1076" s="6" t="str">
        <f>OBV!H1076</f>
        <v>BEARISH DIVERGENCE</v>
      </c>
      <c r="M1076" s="8">
        <f t="shared" si="160"/>
        <v>0</v>
      </c>
      <c r="N1076" s="8">
        <f t="shared" si="161"/>
        <v>100</v>
      </c>
      <c r="O1076" s="8">
        <f t="shared" si="162"/>
        <v>50</v>
      </c>
      <c r="P1076" s="8">
        <f t="shared" si="163"/>
        <v>16.5</v>
      </c>
      <c r="Q1076" s="9">
        <f t="shared" si="164"/>
        <v>44.975000000000001</v>
      </c>
      <c r="R1076" s="9">
        <f t="shared" si="165"/>
        <v>41.625</v>
      </c>
      <c r="S1076" s="9">
        <f t="shared" si="166"/>
        <v>34.924999999999997</v>
      </c>
      <c r="T1076" s="9">
        <f t="shared" si="167"/>
        <v>41.625</v>
      </c>
      <c r="U1076" s="8">
        <f t="shared" si="168"/>
        <v>40.508333333333333</v>
      </c>
      <c r="V1076" s="8">
        <f t="shared" si="169"/>
        <v>40.787499999999994</v>
      </c>
    </row>
    <row r="1077" spans="1:22" ht="13.5" x14ac:dyDescent="0.25">
      <c r="A1077" s="3">
        <f>RSI!A1077</f>
        <v>43878</v>
      </c>
      <c r="B1077" s="2">
        <f>RSI!B1077</f>
        <v>4.83</v>
      </c>
      <c r="C1077" s="2">
        <f>RSI!I1077</f>
        <v>69.9833446852343</v>
      </c>
      <c r="D1077" s="2">
        <f>MACD!E1077</f>
        <v>-0.49428406313517259</v>
      </c>
      <c r="E1077" s="2">
        <f>MACD!F1077</f>
        <v>-0.295357939262339</v>
      </c>
      <c r="F1077" s="2">
        <f>'Moving Avg'!D1077</f>
        <v>4.944</v>
      </c>
      <c r="G1077" s="2">
        <f>'Moving Avg'!F1077</f>
        <v>4.3014999999999999</v>
      </c>
      <c r="H1077" s="2">
        <f>'Moving Avg'!G1077</f>
        <v>3.9932000000000016</v>
      </c>
      <c r="I1077" s="2">
        <f>'Moving Avg'!H1077</f>
        <v>2.7795999999999994</v>
      </c>
      <c r="J1077" s="6" t="str">
        <f>OBV!F1077</f>
        <v>BEARISH</v>
      </c>
      <c r="K1077" s="6" t="str">
        <f>OBV!G1077</f>
        <v>WEAK</v>
      </c>
      <c r="L1077" s="6" t="str">
        <f>OBV!H1077</f>
        <v>CONFIRMED BEARISH</v>
      </c>
      <c r="M1077" s="8">
        <f t="shared" si="160"/>
        <v>25</v>
      </c>
      <c r="N1077" s="8">
        <f t="shared" si="161"/>
        <v>100</v>
      </c>
      <c r="O1077" s="8">
        <f t="shared" si="162"/>
        <v>50</v>
      </c>
      <c r="P1077" s="8">
        <f t="shared" si="163"/>
        <v>0</v>
      </c>
      <c r="Q1077" s="9">
        <f t="shared" si="164"/>
        <v>51.25</v>
      </c>
      <c r="R1077" s="9">
        <f t="shared" si="165"/>
        <v>42.5</v>
      </c>
      <c r="S1077" s="9">
        <f t="shared" si="166"/>
        <v>31.25</v>
      </c>
      <c r="T1077" s="9">
        <f t="shared" si="167"/>
        <v>43.75</v>
      </c>
      <c r="U1077" s="8">
        <f t="shared" si="168"/>
        <v>41.666666666666664</v>
      </c>
      <c r="V1077" s="8">
        <f t="shared" si="169"/>
        <v>42.1875</v>
      </c>
    </row>
    <row r="1078" spans="1:22" ht="13.5" x14ac:dyDescent="0.25">
      <c r="A1078" s="3">
        <f>RSI!A1078</f>
        <v>43879</v>
      </c>
      <c r="B1078" s="2">
        <f>RSI!B1078</f>
        <v>4.8600000000000003</v>
      </c>
      <c r="C1078" s="2">
        <f>RSI!I1078</f>
        <v>70.681836207225643</v>
      </c>
      <c r="D1078" s="2">
        <f>MACD!E1078</f>
        <v>-0.50464877394368601</v>
      </c>
      <c r="E1078" s="2">
        <f>MACD!F1078</f>
        <v>-0.33721610619860842</v>
      </c>
      <c r="F1078" s="2">
        <f>'Moving Avg'!D1078</f>
        <v>4.8980000000000006</v>
      </c>
      <c r="G1078" s="2">
        <f>'Moving Avg'!F1078</f>
        <v>4.3495000000000008</v>
      </c>
      <c r="H1078" s="2">
        <f>'Moving Avg'!G1078</f>
        <v>4.018200000000002</v>
      </c>
      <c r="I1078" s="2">
        <f>'Moving Avg'!H1078</f>
        <v>2.7945999999999991</v>
      </c>
      <c r="J1078" s="6" t="str">
        <f>OBV!F1078</f>
        <v>BEARISH</v>
      </c>
      <c r="K1078" s="6" t="str">
        <f>OBV!G1078</f>
        <v>WEAK</v>
      </c>
      <c r="L1078" s="6" t="str">
        <f>OBV!H1078</f>
        <v>CONFIRMED BEARISH</v>
      </c>
      <c r="M1078" s="8">
        <f t="shared" si="160"/>
        <v>0</v>
      </c>
      <c r="N1078" s="8">
        <f t="shared" si="161"/>
        <v>100</v>
      </c>
      <c r="O1078" s="8">
        <f t="shared" si="162"/>
        <v>50</v>
      </c>
      <c r="P1078" s="8">
        <f t="shared" si="163"/>
        <v>0</v>
      </c>
      <c r="Q1078" s="9">
        <f t="shared" si="164"/>
        <v>42.5</v>
      </c>
      <c r="R1078" s="9">
        <f t="shared" si="165"/>
        <v>37.5</v>
      </c>
      <c r="S1078" s="9">
        <f t="shared" si="166"/>
        <v>27.5</v>
      </c>
      <c r="T1078" s="9">
        <f t="shared" si="167"/>
        <v>37.5</v>
      </c>
      <c r="U1078" s="8">
        <f t="shared" si="168"/>
        <v>35.833333333333336</v>
      </c>
      <c r="V1078" s="8">
        <f t="shared" si="169"/>
        <v>36.25</v>
      </c>
    </row>
    <row r="1079" spans="1:22" ht="13.5" x14ac:dyDescent="0.25">
      <c r="A1079" s="3">
        <f>RSI!A1079</f>
        <v>43880</v>
      </c>
      <c r="B1079" s="2">
        <f>RSI!B1079</f>
        <v>4.8499999999999996</v>
      </c>
      <c r="C1079" s="2">
        <f>RSI!I1079</f>
        <v>70.096295174579311</v>
      </c>
      <c r="D1079" s="2">
        <f>MACD!E1079</f>
        <v>-0.47881316248091199</v>
      </c>
      <c r="E1079" s="2">
        <f>MACD!F1079</f>
        <v>-0.36553551745506913</v>
      </c>
      <c r="F1079" s="2">
        <f>'Moving Avg'!D1079</f>
        <v>4.854000000000001</v>
      </c>
      <c r="G1079" s="2">
        <f>'Moving Avg'!F1079</f>
        <v>4.4015000000000004</v>
      </c>
      <c r="H1079" s="2">
        <f>'Moving Avg'!G1079</f>
        <v>4.0428000000000024</v>
      </c>
      <c r="I1079" s="2">
        <f>'Moving Avg'!H1079</f>
        <v>2.8095499999999993</v>
      </c>
      <c r="J1079" s="6" t="str">
        <f>OBV!F1079</f>
        <v>BEARISH</v>
      </c>
      <c r="K1079" s="6" t="str">
        <f>OBV!G1079</f>
        <v>WEAK</v>
      </c>
      <c r="L1079" s="6" t="str">
        <f>OBV!H1079</f>
        <v>CONFIRMED BEARISH</v>
      </c>
      <c r="M1079" s="8">
        <f t="shared" si="160"/>
        <v>0</v>
      </c>
      <c r="N1079" s="8">
        <f t="shared" si="161"/>
        <v>100</v>
      </c>
      <c r="O1079" s="8">
        <f t="shared" si="162"/>
        <v>50</v>
      </c>
      <c r="P1079" s="8">
        <f t="shared" si="163"/>
        <v>0</v>
      </c>
      <c r="Q1079" s="9">
        <f t="shared" si="164"/>
        <v>42.5</v>
      </c>
      <c r="R1079" s="9">
        <f t="shared" si="165"/>
        <v>37.5</v>
      </c>
      <c r="S1079" s="9">
        <f t="shared" si="166"/>
        <v>27.5</v>
      </c>
      <c r="T1079" s="9">
        <f t="shared" si="167"/>
        <v>37.5</v>
      </c>
      <c r="U1079" s="8">
        <f t="shared" si="168"/>
        <v>35.833333333333336</v>
      </c>
      <c r="V1079" s="8">
        <f t="shared" si="169"/>
        <v>36.25</v>
      </c>
    </row>
    <row r="1080" spans="1:22" ht="13.5" x14ac:dyDescent="0.25">
      <c r="A1080" s="3">
        <f>RSI!A1080</f>
        <v>43881</v>
      </c>
      <c r="B1080" s="2">
        <f>RSI!B1080</f>
        <v>4.8</v>
      </c>
      <c r="C1080" s="2">
        <f>RSI!I1080</f>
        <v>67.103022499606908</v>
      </c>
      <c r="D1080" s="2">
        <f>MACD!E1080</f>
        <v>-0.41602100919832985</v>
      </c>
      <c r="E1080" s="2">
        <f>MACD!F1080</f>
        <v>-0.37563261580372131</v>
      </c>
      <c r="F1080" s="2">
        <f>'Moving Avg'!D1080</f>
        <v>4.8360000000000003</v>
      </c>
      <c r="G1080" s="2">
        <f>'Moving Avg'!F1080</f>
        <v>4.4455</v>
      </c>
      <c r="H1080" s="2">
        <f>'Moving Avg'!G1080</f>
        <v>4.0682000000000018</v>
      </c>
      <c r="I1080" s="2">
        <f>'Moving Avg'!H1080</f>
        <v>2.8240999999999992</v>
      </c>
      <c r="J1080" s="6" t="str">
        <f>OBV!F1080</f>
        <v>BEARISH</v>
      </c>
      <c r="K1080" s="6" t="str">
        <f>OBV!G1080</f>
        <v>WEAK</v>
      </c>
      <c r="L1080" s="6" t="str">
        <f>OBV!H1080</f>
        <v>CONFIRMED BEARISH</v>
      </c>
      <c r="M1080" s="8">
        <f t="shared" si="160"/>
        <v>25</v>
      </c>
      <c r="N1080" s="8">
        <f t="shared" si="161"/>
        <v>100</v>
      </c>
      <c r="O1080" s="8">
        <f t="shared" si="162"/>
        <v>50</v>
      </c>
      <c r="P1080" s="8">
        <f t="shared" si="163"/>
        <v>0</v>
      </c>
      <c r="Q1080" s="9">
        <f t="shared" si="164"/>
        <v>51.25</v>
      </c>
      <c r="R1080" s="9">
        <f t="shared" si="165"/>
        <v>42.5</v>
      </c>
      <c r="S1080" s="9">
        <f t="shared" si="166"/>
        <v>31.25</v>
      </c>
      <c r="T1080" s="9">
        <f t="shared" si="167"/>
        <v>43.75</v>
      </c>
      <c r="U1080" s="8">
        <f t="shared" si="168"/>
        <v>41.666666666666664</v>
      </c>
      <c r="V1080" s="8">
        <f t="shared" si="169"/>
        <v>42.1875</v>
      </c>
    </row>
    <row r="1081" spans="1:22" ht="13.5" x14ac:dyDescent="0.25">
      <c r="A1081" s="3">
        <f>RSI!A1081</f>
        <v>43882</v>
      </c>
      <c r="B1081" s="2">
        <f>RSI!B1081</f>
        <v>4.74</v>
      </c>
      <c r="C1081" s="2">
        <f>RSI!I1081</f>
        <v>63.59363905140868</v>
      </c>
      <c r="D1081" s="2">
        <f>MACD!E1081</f>
        <v>-0.31917791464133938</v>
      </c>
      <c r="E1081" s="2">
        <f>MACD!F1081</f>
        <v>-0.36434167557124497</v>
      </c>
      <c r="F1081" s="2">
        <f>'Moving Avg'!D1081</f>
        <v>4.8159999999999998</v>
      </c>
      <c r="G1081" s="2">
        <f>'Moving Avg'!F1081</f>
        <v>4.4864999999999986</v>
      </c>
      <c r="H1081" s="2">
        <f>'Moving Avg'!G1081</f>
        <v>4.0882000000000014</v>
      </c>
      <c r="I1081" s="2">
        <f>'Moving Avg'!H1081</f>
        <v>2.8383499999999993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  <c r="M1081" s="8">
        <f t="shared" si="160"/>
        <v>25</v>
      </c>
      <c r="N1081" s="8">
        <f t="shared" si="161"/>
        <v>0</v>
      </c>
      <c r="O1081" s="8">
        <f t="shared" si="162"/>
        <v>50</v>
      </c>
      <c r="P1081" s="8">
        <f t="shared" si="163"/>
        <v>0</v>
      </c>
      <c r="Q1081" s="9">
        <f t="shared" si="164"/>
        <v>16.25</v>
      </c>
      <c r="R1081" s="9">
        <f t="shared" si="165"/>
        <v>22.5</v>
      </c>
      <c r="S1081" s="9">
        <f t="shared" si="166"/>
        <v>16.25</v>
      </c>
      <c r="T1081" s="9">
        <f t="shared" si="167"/>
        <v>18.75</v>
      </c>
      <c r="U1081" s="8">
        <f t="shared" si="168"/>
        <v>18.333333333333332</v>
      </c>
      <c r="V1081" s="8">
        <f t="shared" si="169"/>
        <v>18.4375</v>
      </c>
    </row>
    <row r="1082" spans="1:22" ht="13.5" x14ac:dyDescent="0.25">
      <c r="A1082" s="3">
        <f>RSI!A1082</f>
        <v>43885</v>
      </c>
      <c r="B1082" s="2">
        <f>RSI!B1082</f>
        <v>4.8</v>
      </c>
      <c r="C1082" s="2">
        <f>RSI!I1082</f>
        <v>65.5347690335783</v>
      </c>
      <c r="D1082" s="2">
        <f>MACD!E1082</f>
        <v>-0.19881163925177336</v>
      </c>
      <c r="E1082" s="2">
        <f>MACD!F1082</f>
        <v>-0.33123566830735063</v>
      </c>
      <c r="F1082" s="2">
        <f>'Moving Avg'!D1082</f>
        <v>4.8100000000000005</v>
      </c>
      <c r="G1082" s="2">
        <f>'Moving Avg'!F1082</f>
        <v>4.5314999999999994</v>
      </c>
      <c r="H1082" s="2">
        <f>'Moving Avg'!G1082</f>
        <v>4.1094000000000017</v>
      </c>
      <c r="I1082" s="2">
        <f>'Moving Avg'!H1082</f>
        <v>2.8531499999999994</v>
      </c>
      <c r="J1082" s="6" t="str">
        <f>OBV!F1082</f>
        <v>BEARISH</v>
      </c>
      <c r="K1082" s="6" t="str">
        <f>OBV!G1082</f>
        <v>WEAK</v>
      </c>
      <c r="L1082" s="6" t="str">
        <f>OBV!H1082</f>
        <v>CONFIRMED BEARISH</v>
      </c>
      <c r="M1082" s="8">
        <f t="shared" si="160"/>
        <v>25</v>
      </c>
      <c r="N1082" s="8">
        <f t="shared" si="161"/>
        <v>0</v>
      </c>
      <c r="O1082" s="8">
        <f t="shared" si="162"/>
        <v>50</v>
      </c>
      <c r="P1082" s="8">
        <f t="shared" si="163"/>
        <v>0</v>
      </c>
      <c r="Q1082" s="9">
        <f t="shared" si="164"/>
        <v>16.25</v>
      </c>
      <c r="R1082" s="9">
        <f t="shared" si="165"/>
        <v>22.5</v>
      </c>
      <c r="S1082" s="9">
        <f t="shared" si="166"/>
        <v>16.25</v>
      </c>
      <c r="T1082" s="9">
        <f t="shared" si="167"/>
        <v>18.75</v>
      </c>
      <c r="U1082" s="8">
        <f t="shared" si="168"/>
        <v>18.333333333333332</v>
      </c>
      <c r="V1082" s="8">
        <f t="shared" si="169"/>
        <v>18.4375</v>
      </c>
    </row>
    <row r="1083" spans="1:22" ht="13.5" x14ac:dyDescent="0.25">
      <c r="A1083" s="3">
        <f>RSI!A1083</f>
        <v>43886</v>
      </c>
      <c r="B1083" s="2">
        <f>RSI!B1083</f>
        <v>4.74</v>
      </c>
      <c r="C1083" s="2">
        <f>RSI!I1083</f>
        <v>61.976110268379948</v>
      </c>
      <c r="D1083" s="2">
        <f>MACD!E1083</f>
        <v>-9.4492629881010259E-2</v>
      </c>
      <c r="E1083" s="2">
        <f>MACD!F1083</f>
        <v>-0.28388706062208258</v>
      </c>
      <c r="F1083" s="2">
        <f>'Moving Avg'!D1083</f>
        <v>4.7859999999999996</v>
      </c>
      <c r="G1083" s="2">
        <f>'Moving Avg'!F1083</f>
        <v>4.5759999999999987</v>
      </c>
      <c r="H1083" s="2">
        <f>'Moving Avg'!G1083</f>
        <v>4.1256000000000022</v>
      </c>
      <c r="I1083" s="2">
        <f>'Moving Avg'!H1083</f>
        <v>2.8680999999999988</v>
      </c>
      <c r="J1083" s="6" t="str">
        <f>OBV!F1083</f>
        <v>BEARISH</v>
      </c>
      <c r="K1083" s="6" t="str">
        <f>OBV!G1083</f>
        <v>WEAK</v>
      </c>
      <c r="L1083" s="6" t="str">
        <f>OBV!H1083</f>
        <v>CONFIRMED BEARISH</v>
      </c>
      <c r="M1083" s="8">
        <f t="shared" si="160"/>
        <v>25</v>
      </c>
      <c r="N1083" s="8">
        <f t="shared" si="161"/>
        <v>0</v>
      </c>
      <c r="O1083" s="8">
        <f t="shared" si="162"/>
        <v>50</v>
      </c>
      <c r="P1083" s="8">
        <f t="shared" si="163"/>
        <v>0</v>
      </c>
      <c r="Q1083" s="9">
        <f t="shared" si="164"/>
        <v>16.25</v>
      </c>
      <c r="R1083" s="9">
        <f t="shared" si="165"/>
        <v>22.5</v>
      </c>
      <c r="S1083" s="9">
        <f t="shared" si="166"/>
        <v>16.25</v>
      </c>
      <c r="T1083" s="9">
        <f t="shared" si="167"/>
        <v>18.75</v>
      </c>
      <c r="U1083" s="8">
        <f t="shared" si="168"/>
        <v>18.333333333333332</v>
      </c>
      <c r="V1083" s="8">
        <f t="shared" si="169"/>
        <v>18.4375</v>
      </c>
    </row>
    <row r="1084" spans="1:22" ht="13.5" x14ac:dyDescent="0.25">
      <c r="A1084" s="3">
        <f>RSI!A1084</f>
        <v>43887</v>
      </c>
      <c r="B1084" s="2">
        <f>RSI!B1084</f>
        <v>4.74</v>
      </c>
      <c r="C1084" s="2">
        <f>RSI!I1084</f>
        <v>61.976110268379948</v>
      </c>
      <c r="D1084" s="2">
        <f>MACD!E1084</f>
        <v>-1.07726922841902E-2</v>
      </c>
      <c r="E1084" s="2">
        <f>MACD!F1084</f>
        <v>-0.22926418695450412</v>
      </c>
      <c r="F1084" s="2">
        <f>'Moving Avg'!D1084</f>
        <v>4.7640000000000002</v>
      </c>
      <c r="G1084" s="2">
        <f>'Moving Avg'!F1084</f>
        <v>4.6214999999999993</v>
      </c>
      <c r="H1084" s="2">
        <f>'Moving Avg'!G1084</f>
        <v>4.1440000000000019</v>
      </c>
      <c r="I1084" s="2">
        <f>'Moving Avg'!H1084</f>
        <v>2.8829999999999991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25</v>
      </c>
      <c r="N1084" s="8">
        <f t="shared" si="161"/>
        <v>0</v>
      </c>
      <c r="O1084" s="8">
        <f t="shared" si="162"/>
        <v>50</v>
      </c>
      <c r="P1084" s="8">
        <f t="shared" si="163"/>
        <v>16.5</v>
      </c>
      <c r="Q1084" s="9">
        <f t="shared" si="164"/>
        <v>18.725000000000001</v>
      </c>
      <c r="R1084" s="9">
        <f t="shared" si="165"/>
        <v>26.625</v>
      </c>
      <c r="S1084" s="9">
        <f t="shared" si="166"/>
        <v>23.675000000000001</v>
      </c>
      <c r="T1084" s="9">
        <f t="shared" si="167"/>
        <v>22.875</v>
      </c>
      <c r="U1084" s="8">
        <f t="shared" si="168"/>
        <v>23.008333333333336</v>
      </c>
      <c r="V1084" s="8">
        <f t="shared" si="169"/>
        <v>22.975000000000001</v>
      </c>
    </row>
    <row r="1085" spans="1:22" ht="13.5" x14ac:dyDescent="0.25">
      <c r="A1085" s="3">
        <f>RSI!A1085</f>
        <v>43888</v>
      </c>
      <c r="B1085" s="2">
        <f>RSI!B1085</f>
        <v>4.79</v>
      </c>
      <c r="C1085" s="2">
        <f>RSI!I1085</f>
        <v>63.87213911943639</v>
      </c>
      <c r="D1085" s="2">
        <f>MACD!E1085</f>
        <v>2.7307289505730914E-2</v>
      </c>
      <c r="E1085" s="2">
        <f>MACD!F1085</f>
        <v>-0.17794989166245712</v>
      </c>
      <c r="F1085" s="2">
        <f>'Moving Avg'!D1085</f>
        <v>4.7619999999999996</v>
      </c>
      <c r="G1085" s="2">
        <f>'Moving Avg'!F1085</f>
        <v>4.6674999999999986</v>
      </c>
      <c r="H1085" s="2">
        <f>'Moving Avg'!G1085</f>
        <v>4.1678000000000024</v>
      </c>
      <c r="I1085" s="2">
        <f>'Moving Avg'!H1085</f>
        <v>2.897899999999999</v>
      </c>
      <c r="J1085" s="6" t="str">
        <f>OBV!F1085</f>
        <v>BULLISH</v>
      </c>
      <c r="K1085" s="6" t="str">
        <f>OBV!G1085</f>
        <v>NEUTRAL</v>
      </c>
      <c r="L1085" s="6" t="str">
        <f>OBV!H1085</f>
        <v>BULLISH DIVERGENCE</v>
      </c>
      <c r="M1085" s="8">
        <f t="shared" si="160"/>
        <v>25</v>
      </c>
      <c r="N1085" s="8">
        <f t="shared" si="161"/>
        <v>0</v>
      </c>
      <c r="O1085" s="8">
        <f t="shared" si="162"/>
        <v>50</v>
      </c>
      <c r="P1085" s="8">
        <f t="shared" si="163"/>
        <v>66.5</v>
      </c>
      <c r="Q1085" s="9">
        <f t="shared" si="164"/>
        <v>26.225000000000001</v>
      </c>
      <c r="R1085" s="9">
        <f t="shared" si="165"/>
        <v>39.125</v>
      </c>
      <c r="S1085" s="9">
        <f t="shared" si="166"/>
        <v>46.174999999999997</v>
      </c>
      <c r="T1085" s="9">
        <f t="shared" si="167"/>
        <v>35.375</v>
      </c>
      <c r="U1085" s="8">
        <f t="shared" si="168"/>
        <v>37.174999999999997</v>
      </c>
      <c r="V1085" s="8">
        <f t="shared" si="169"/>
        <v>36.724999999999994</v>
      </c>
    </row>
    <row r="1086" spans="1:22" ht="13.5" x14ac:dyDescent="0.25">
      <c r="A1086" s="3">
        <f>RSI!A1086</f>
        <v>43889</v>
      </c>
      <c r="B1086" s="2">
        <f>RSI!B1086</f>
        <v>4.78</v>
      </c>
      <c r="C1086" s="2">
        <f>RSI!I1086</f>
        <v>63.193443416588693</v>
      </c>
      <c r="D1086" s="2">
        <f>MACD!E1086</f>
        <v>5.1018873078965576E-2</v>
      </c>
      <c r="E1086" s="2">
        <f>MACD!F1086</f>
        <v>-0.13215613871417259</v>
      </c>
      <c r="F1086" s="2">
        <f>'Moving Avg'!D1086</f>
        <v>4.7700000000000005</v>
      </c>
      <c r="G1086" s="2">
        <f>'Moving Avg'!F1086</f>
        <v>4.718</v>
      </c>
      <c r="H1086" s="2">
        <f>'Moving Avg'!G1086</f>
        <v>4.1920000000000019</v>
      </c>
      <c r="I1086" s="2">
        <f>'Moving Avg'!H1086</f>
        <v>2.9128499999999993</v>
      </c>
      <c r="J1086" s="6" t="str">
        <f>OBV!F1086</f>
        <v>BULLISH</v>
      </c>
      <c r="K1086" s="6" t="str">
        <f>OBV!G1086</f>
        <v>NEUTRAL</v>
      </c>
      <c r="L1086" s="6" t="str">
        <f>OBV!H1086</f>
        <v>CONFIRMED BULLISH</v>
      </c>
      <c r="M1086" s="8">
        <f t="shared" si="160"/>
        <v>25</v>
      </c>
      <c r="N1086" s="8">
        <f t="shared" si="161"/>
        <v>0</v>
      </c>
      <c r="O1086" s="8">
        <f t="shared" si="162"/>
        <v>50</v>
      </c>
      <c r="P1086" s="8">
        <f t="shared" si="163"/>
        <v>83.5</v>
      </c>
      <c r="Q1086" s="9">
        <f t="shared" si="164"/>
        <v>28.774999999999999</v>
      </c>
      <c r="R1086" s="9">
        <f t="shared" si="165"/>
        <v>43.375</v>
      </c>
      <c r="S1086" s="9">
        <f t="shared" si="166"/>
        <v>53.825000000000003</v>
      </c>
      <c r="T1086" s="9">
        <f t="shared" si="167"/>
        <v>39.625</v>
      </c>
      <c r="U1086" s="8">
        <f t="shared" si="168"/>
        <v>41.991666666666667</v>
      </c>
      <c r="V1086" s="8">
        <f t="shared" si="169"/>
        <v>41.400000000000006</v>
      </c>
    </row>
    <row r="1087" spans="1:22" ht="13.5" x14ac:dyDescent="0.25">
      <c r="A1087" s="3">
        <f>RSI!A1087</f>
        <v>43892</v>
      </c>
      <c r="B1087" s="2">
        <f>RSI!B1087</f>
        <v>4.79</v>
      </c>
      <c r="C1087" s="2">
        <f>RSI!I1087</f>
        <v>63.609863821803387</v>
      </c>
      <c r="D1087" s="2">
        <f>MACD!E1087</f>
        <v>6.7419471341995774E-2</v>
      </c>
      <c r="E1087" s="2">
        <f>MACD!F1087</f>
        <v>-9.2241016702938911E-2</v>
      </c>
      <c r="F1087" s="2">
        <f>'Moving Avg'!D1087</f>
        <v>4.7679999999999998</v>
      </c>
      <c r="G1087" s="2">
        <f>'Moving Avg'!F1087</f>
        <v>4.7664999999999997</v>
      </c>
      <c r="H1087" s="2">
        <f>'Moving Avg'!G1087</f>
        <v>4.2122000000000011</v>
      </c>
      <c r="I1087" s="2">
        <f>'Moving Avg'!H1087</f>
        <v>2.9280999999999988</v>
      </c>
      <c r="J1087" s="6" t="str">
        <f>OBV!F1087</f>
        <v>BULLISH</v>
      </c>
      <c r="K1087" s="6" t="str">
        <f>OBV!G1087</f>
        <v>NEUTRAL</v>
      </c>
      <c r="L1087" s="6" t="str">
        <f>OBV!H1087</f>
        <v>BULLISH DIVERGENCE</v>
      </c>
      <c r="M1087" s="8">
        <f t="shared" si="160"/>
        <v>25</v>
      </c>
      <c r="N1087" s="8">
        <f t="shared" si="161"/>
        <v>0</v>
      </c>
      <c r="O1087" s="8">
        <f t="shared" si="162"/>
        <v>50</v>
      </c>
      <c r="P1087" s="8">
        <f t="shared" si="163"/>
        <v>66.5</v>
      </c>
      <c r="Q1087" s="9">
        <f t="shared" si="164"/>
        <v>26.225000000000001</v>
      </c>
      <c r="R1087" s="9">
        <f t="shared" si="165"/>
        <v>39.125</v>
      </c>
      <c r="S1087" s="9">
        <f t="shared" si="166"/>
        <v>46.174999999999997</v>
      </c>
      <c r="T1087" s="9">
        <f t="shared" si="167"/>
        <v>35.375</v>
      </c>
      <c r="U1087" s="8">
        <f t="shared" si="168"/>
        <v>37.174999999999997</v>
      </c>
      <c r="V1087" s="8">
        <f t="shared" si="169"/>
        <v>36.724999999999994</v>
      </c>
    </row>
    <row r="1088" spans="1:22" ht="13.5" x14ac:dyDescent="0.25">
      <c r="A1088" s="3">
        <f>RSI!A1088</f>
        <v>43893</v>
      </c>
      <c r="B1088" s="2">
        <f>RSI!B1088</f>
        <v>4.7</v>
      </c>
      <c r="C1088" s="2">
        <f>RSI!I1088</f>
        <v>57.323927931171326</v>
      </c>
      <c r="D1088" s="2">
        <f>MACD!E1088</f>
        <v>9.1238521589759536E-2</v>
      </c>
      <c r="E1088" s="2">
        <f>MACD!F1088</f>
        <v>-5.554510904439923E-2</v>
      </c>
      <c r="F1088" s="2">
        <f>'Moving Avg'!D1088</f>
        <v>4.76</v>
      </c>
      <c r="G1088" s="2">
        <f>'Moving Avg'!F1088</f>
        <v>4.8</v>
      </c>
      <c r="H1088" s="2">
        <f>'Moving Avg'!G1088</f>
        <v>4.2314000000000007</v>
      </c>
      <c r="I1088" s="2">
        <f>'Moving Avg'!H1088</f>
        <v>2.9433999999999987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0</v>
      </c>
      <c r="O1088" s="8">
        <f t="shared" si="162"/>
        <v>50</v>
      </c>
      <c r="P1088" s="8">
        <f t="shared" si="163"/>
        <v>16.5</v>
      </c>
      <c r="Q1088" s="9">
        <f t="shared" si="164"/>
        <v>18.725000000000001</v>
      </c>
      <c r="R1088" s="9">
        <f t="shared" si="165"/>
        <v>26.625</v>
      </c>
      <c r="S1088" s="9">
        <f t="shared" si="166"/>
        <v>23.675000000000001</v>
      </c>
      <c r="T1088" s="9">
        <f t="shared" si="167"/>
        <v>22.875</v>
      </c>
      <c r="U1088" s="8">
        <f t="shared" si="168"/>
        <v>23.008333333333336</v>
      </c>
      <c r="V1088" s="8">
        <f t="shared" si="169"/>
        <v>22.975000000000001</v>
      </c>
    </row>
    <row r="1089" spans="1:22" ht="13.5" x14ac:dyDescent="0.25">
      <c r="A1089" s="3">
        <f>RSI!A1089</f>
        <v>43894</v>
      </c>
      <c r="B1089" s="2">
        <f>RSI!B1089</f>
        <v>4.5599999999999996</v>
      </c>
      <c r="C1089" s="2">
        <f>RSI!I1089</f>
        <v>49.182086490650413</v>
      </c>
      <c r="D1089" s="2">
        <f>MACD!E1089</f>
        <v>0.11951568606775442</v>
      </c>
      <c r="E1089" s="2">
        <f>MACD!F1089</f>
        <v>-2.0532950021968501E-2</v>
      </c>
      <c r="F1089" s="2">
        <f>'Moving Avg'!D1089</f>
        <v>4.7239999999999993</v>
      </c>
      <c r="G1089" s="2">
        <f>'Moving Avg'!F1089</f>
        <v>4.8145000000000007</v>
      </c>
      <c r="H1089" s="2">
        <f>'Moving Avg'!G1089</f>
        <v>4.2458</v>
      </c>
      <c r="I1089" s="2">
        <f>'Moving Avg'!H1089</f>
        <v>2.9581999999999984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50</v>
      </c>
      <c r="P1089" s="8">
        <f t="shared" si="163"/>
        <v>16.5</v>
      </c>
      <c r="Q1089" s="9">
        <f t="shared" si="164"/>
        <v>18.725000000000001</v>
      </c>
      <c r="R1089" s="9">
        <f t="shared" si="165"/>
        <v>26.625</v>
      </c>
      <c r="S1089" s="9">
        <f t="shared" si="166"/>
        <v>23.675000000000001</v>
      </c>
      <c r="T1089" s="9">
        <f t="shared" si="167"/>
        <v>22.875</v>
      </c>
      <c r="U1089" s="8">
        <f t="shared" si="168"/>
        <v>23.008333333333336</v>
      </c>
      <c r="V1089" s="8">
        <f t="shared" si="169"/>
        <v>22.975000000000001</v>
      </c>
    </row>
    <row r="1090" spans="1:22" ht="13.5" x14ac:dyDescent="0.25">
      <c r="A1090" s="3">
        <f>RSI!A1090</f>
        <v>43895</v>
      </c>
      <c r="B1090" s="2">
        <f>RSI!B1090</f>
        <v>4.45</v>
      </c>
      <c r="C1090" s="2">
        <f>RSI!I1090</f>
        <v>43.905479413798723</v>
      </c>
      <c r="D1090" s="2">
        <f>MACD!E1090</f>
        <v>0.1440688413018778</v>
      </c>
      <c r="E1090" s="2">
        <f>MACD!F1090</f>
        <v>1.2387408242800761E-2</v>
      </c>
      <c r="F1090" s="2">
        <f>'Moving Avg'!D1090</f>
        <v>4.6559999999999997</v>
      </c>
      <c r="G1090" s="2">
        <f>'Moving Avg'!F1090</f>
        <v>4.8105000000000011</v>
      </c>
      <c r="H1090" s="2">
        <f>'Moving Avg'!G1090</f>
        <v>4.2588000000000008</v>
      </c>
      <c r="I1090" s="2">
        <f>'Moving Avg'!H1090</f>
        <v>2.9722499999999989</v>
      </c>
      <c r="J1090" s="6" t="str">
        <f>OBV!F1090</f>
        <v>BEARISH</v>
      </c>
      <c r="K1090" s="6" t="str">
        <f>OBV!G1090</f>
        <v>WEAK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0</v>
      </c>
      <c r="Q1090" s="9">
        <f t="shared" si="164"/>
        <v>16.25</v>
      </c>
      <c r="R1090" s="9">
        <f t="shared" si="165"/>
        <v>22.5</v>
      </c>
      <c r="S1090" s="9">
        <f t="shared" si="166"/>
        <v>16.25</v>
      </c>
      <c r="T1090" s="9">
        <f t="shared" si="167"/>
        <v>18.75</v>
      </c>
      <c r="U1090" s="8">
        <f t="shared" si="168"/>
        <v>18.333333333333332</v>
      </c>
      <c r="V1090" s="8">
        <f t="shared" si="169"/>
        <v>18.4375</v>
      </c>
    </row>
    <row r="1091" spans="1:22" ht="13.5" x14ac:dyDescent="0.25">
      <c r="A1091" s="3">
        <f>RSI!A1091</f>
        <v>43896</v>
      </c>
      <c r="B1091" s="2">
        <f>RSI!B1091</f>
        <v>4.32</v>
      </c>
      <c r="C1091" s="2">
        <f>RSI!I1091</f>
        <v>38.630577830187931</v>
      </c>
      <c r="D1091" s="2">
        <f>MACD!E1091</f>
        <v>0.16605129806591368</v>
      </c>
      <c r="E1091" s="2">
        <f>MACD!F1091</f>
        <v>4.3120186207423347E-2</v>
      </c>
      <c r="F1091" s="2">
        <f>'Moving Avg'!D1091</f>
        <v>4.5640000000000001</v>
      </c>
      <c r="G1091" s="2">
        <f>'Moving Avg'!F1091</f>
        <v>4.7865000000000011</v>
      </c>
      <c r="H1091" s="2">
        <f>'Moving Avg'!G1091</f>
        <v>4.2682000000000002</v>
      </c>
      <c r="I1091" s="2">
        <f>'Moving Avg'!H1091</f>
        <v>2.9856499999999988</v>
      </c>
      <c r="J1091" s="6" t="str">
        <f>OBV!F1091</f>
        <v>BEARISH</v>
      </c>
      <c r="K1091" s="6" t="str">
        <f>OBV!G1091</f>
        <v>WEAK</v>
      </c>
      <c r="L1091" s="6" t="str">
        <f>OBV!H1091</f>
        <v>CONFIRMED BEARISH</v>
      </c>
      <c r="M1091" s="8">
        <f t="shared" si="170"/>
        <v>25</v>
      </c>
      <c r="N1091" s="8">
        <f t="shared" si="171"/>
        <v>0</v>
      </c>
      <c r="O1091" s="8">
        <f t="shared" si="172"/>
        <v>50</v>
      </c>
      <c r="P1091" s="8">
        <f t="shared" si="173"/>
        <v>0</v>
      </c>
      <c r="Q1091" s="9">
        <f t="shared" ref="Q1091:Q1154" si="174">0.35*M1091+N1091*0.35+O1091*0.15+P1091*0.15</f>
        <v>16.25</v>
      </c>
      <c r="R1091" s="9">
        <f t="shared" ref="R1091:R1154" si="175">M1091*0.2+N1091*0.2+O1091*0.35+P1091*0.25</f>
        <v>22.5</v>
      </c>
      <c r="S1091" s="9">
        <f t="shared" ref="S1091:S1154" si="176">M1091*0.15+N1091*0.15+O1091*0.25+P1091*0.45</f>
        <v>16.25</v>
      </c>
      <c r="T1091" s="9">
        <f t="shared" ref="T1091:T1154" si="177">0.25*SUM(M1091:P1091)</f>
        <v>18.75</v>
      </c>
      <c r="U1091" s="8">
        <f t="shared" ref="U1091:U1154" si="178">SUM(Q1091:S1091)/3</f>
        <v>18.333333333333332</v>
      </c>
      <c r="V1091" s="8">
        <f t="shared" ref="V1091:V1154" si="179">SUM(Q1091:T1091)/4</f>
        <v>18.4375</v>
      </c>
    </row>
    <row r="1092" spans="1:22" ht="13.5" x14ac:dyDescent="0.25">
      <c r="A1092" s="3">
        <f>RSI!A1092</f>
        <v>43899</v>
      </c>
      <c r="B1092" s="2">
        <f>RSI!B1092</f>
        <v>4.2</v>
      </c>
      <c r="C1092" s="2">
        <f>RSI!I1092</f>
        <v>34.509109498501047</v>
      </c>
      <c r="D1092" s="2">
        <f>MACD!E1092</f>
        <v>0.2042876810227412</v>
      </c>
      <c r="E1092" s="2">
        <f>MACD!F1092</f>
        <v>7.535368517048692E-2</v>
      </c>
      <c r="F1092" s="2">
        <f>'Moving Avg'!D1092</f>
        <v>4.4459999999999997</v>
      </c>
      <c r="G1092" s="2">
        <f>'Moving Avg'!F1092</f>
        <v>4.7420000000000009</v>
      </c>
      <c r="H1092" s="2">
        <f>'Moving Avg'!G1092</f>
        <v>4.2755999999999998</v>
      </c>
      <c r="I1092" s="2">
        <f>'Moving Avg'!H1092</f>
        <v>2.9986499999999991</v>
      </c>
      <c r="J1092" s="6" t="str">
        <f>OBV!F1092</f>
        <v>BEARISH</v>
      </c>
      <c r="K1092" s="6" t="str">
        <f>OBV!G1092</f>
        <v>WEAK</v>
      </c>
      <c r="L1092" s="6" t="str">
        <f>OBV!H1092</f>
        <v>CONFIRMED BEARISH</v>
      </c>
      <c r="M1092" s="8">
        <f t="shared" si="170"/>
        <v>25</v>
      </c>
      <c r="N1092" s="8">
        <f t="shared" si="171"/>
        <v>0</v>
      </c>
      <c r="O1092" s="8">
        <f t="shared" si="172"/>
        <v>50</v>
      </c>
      <c r="P1092" s="8">
        <f t="shared" si="173"/>
        <v>0</v>
      </c>
      <c r="Q1092" s="9">
        <f t="shared" si="174"/>
        <v>16.25</v>
      </c>
      <c r="R1092" s="9">
        <f t="shared" si="175"/>
        <v>22.5</v>
      </c>
      <c r="S1092" s="9">
        <f t="shared" si="176"/>
        <v>16.25</v>
      </c>
      <c r="T1092" s="9">
        <f t="shared" si="177"/>
        <v>18.75</v>
      </c>
      <c r="U1092" s="8">
        <f t="shared" si="178"/>
        <v>18.333333333333332</v>
      </c>
      <c r="V1092" s="8">
        <f t="shared" si="179"/>
        <v>18.4375</v>
      </c>
    </row>
    <row r="1093" spans="1:22" ht="13.5" x14ac:dyDescent="0.25">
      <c r="A1093" s="3">
        <f>RSI!A1093</f>
        <v>43900</v>
      </c>
      <c r="B1093" s="2">
        <f>RSI!B1093</f>
        <v>4.04</v>
      </c>
      <c r="C1093" s="2">
        <f>RSI!I1093</f>
        <v>29.924786186504619</v>
      </c>
      <c r="D1093" s="2">
        <f>MACD!E1093</f>
        <v>0.24137558583480967</v>
      </c>
      <c r="E1093" s="2">
        <f>MACD!F1093</f>
        <v>0.10855806530335148</v>
      </c>
      <c r="F1093" s="2">
        <f>'Moving Avg'!D1093</f>
        <v>4.3140000000000001</v>
      </c>
      <c r="G1093" s="2">
        <f>'Moving Avg'!F1093</f>
        <v>4.6895000000000007</v>
      </c>
      <c r="H1093" s="2">
        <f>'Moving Avg'!G1093</f>
        <v>4.2818000000000005</v>
      </c>
      <c r="I1093" s="2">
        <f>'Moving Avg'!H1093</f>
        <v>3.0110499999999991</v>
      </c>
      <c r="J1093" s="6" t="str">
        <f>OBV!F1093</f>
        <v>BEARISH</v>
      </c>
      <c r="K1093" s="6" t="str">
        <f>OBV!G1093</f>
        <v>WEAK</v>
      </c>
      <c r="L1093" s="6" t="str">
        <f>OBV!H1093</f>
        <v>CONFIRMED BEARISH</v>
      </c>
      <c r="M1093" s="8">
        <f t="shared" si="170"/>
        <v>50</v>
      </c>
      <c r="N1093" s="8">
        <f t="shared" si="171"/>
        <v>0</v>
      </c>
      <c r="O1093" s="8">
        <f t="shared" si="172"/>
        <v>50</v>
      </c>
      <c r="P1093" s="8">
        <f t="shared" si="173"/>
        <v>0</v>
      </c>
      <c r="Q1093" s="9">
        <f t="shared" si="174"/>
        <v>25</v>
      </c>
      <c r="R1093" s="9">
        <f t="shared" si="175"/>
        <v>27.5</v>
      </c>
      <c r="S1093" s="9">
        <f t="shared" si="176"/>
        <v>20</v>
      </c>
      <c r="T1093" s="9">
        <f t="shared" si="177"/>
        <v>25</v>
      </c>
      <c r="U1093" s="8">
        <f t="shared" si="178"/>
        <v>24.166666666666668</v>
      </c>
      <c r="V1093" s="8">
        <f t="shared" si="179"/>
        <v>24.375</v>
      </c>
    </row>
    <row r="1094" spans="1:22" ht="13.5" x14ac:dyDescent="0.25">
      <c r="A1094" s="3">
        <f>RSI!A1094</f>
        <v>43901</v>
      </c>
      <c r="B1094" s="2">
        <f>RSI!B1094</f>
        <v>4.28</v>
      </c>
      <c r="C1094" s="2">
        <f>RSI!I1094</f>
        <v>42.305644534389614</v>
      </c>
      <c r="D1094" s="2">
        <f>MACD!E1094</f>
        <v>0.25788177238745824</v>
      </c>
      <c r="E1094" s="2">
        <f>MACD!F1094</f>
        <v>0.13842280672017282</v>
      </c>
      <c r="F1094" s="2">
        <f>'Moving Avg'!D1094</f>
        <v>4.258</v>
      </c>
      <c r="G1094" s="2">
        <f>'Moving Avg'!F1094</f>
        <v>4.6500000000000012</v>
      </c>
      <c r="H1094" s="2">
        <f>'Moving Avg'!G1094</f>
        <v>4.2919999999999998</v>
      </c>
      <c r="I1094" s="2">
        <f>'Moving Avg'!H1094</f>
        <v>3.0246499999999994</v>
      </c>
      <c r="J1094" s="6" t="str">
        <f>OBV!F1094</f>
        <v>BEARISH</v>
      </c>
      <c r="K1094" s="6" t="str">
        <f>OBV!G1094</f>
        <v>WEAK</v>
      </c>
      <c r="L1094" s="6" t="str">
        <f>OBV!H1094</f>
        <v>CONFIRMED BEARISH</v>
      </c>
      <c r="M1094" s="8">
        <f t="shared" si="170"/>
        <v>25</v>
      </c>
      <c r="N1094" s="8">
        <f t="shared" si="171"/>
        <v>0</v>
      </c>
      <c r="O1094" s="8">
        <f t="shared" si="172"/>
        <v>50</v>
      </c>
      <c r="P1094" s="8">
        <f t="shared" si="173"/>
        <v>0</v>
      </c>
      <c r="Q1094" s="9">
        <f t="shared" si="174"/>
        <v>16.25</v>
      </c>
      <c r="R1094" s="9">
        <f t="shared" si="175"/>
        <v>22.5</v>
      </c>
      <c r="S1094" s="9">
        <f t="shared" si="176"/>
        <v>16.25</v>
      </c>
      <c r="T1094" s="9">
        <f t="shared" si="177"/>
        <v>18.75</v>
      </c>
      <c r="U1094" s="8">
        <f t="shared" si="178"/>
        <v>18.333333333333332</v>
      </c>
      <c r="V1094" s="8">
        <f t="shared" si="179"/>
        <v>18.4375</v>
      </c>
    </row>
    <row r="1095" spans="1:22" ht="13.5" x14ac:dyDescent="0.25">
      <c r="A1095" s="3">
        <f>RSI!A1095</f>
        <v>43902</v>
      </c>
      <c r="B1095" s="2">
        <f>RSI!B1095</f>
        <v>4.26</v>
      </c>
      <c r="C1095" s="2">
        <f>RSI!I1095</f>
        <v>41.645322199792218</v>
      </c>
      <c r="D1095" s="2">
        <f>MACD!E1095</f>
        <v>0.28229110062799556</v>
      </c>
      <c r="E1095" s="2">
        <f>MACD!F1095</f>
        <v>0.16719646550173739</v>
      </c>
      <c r="F1095" s="2">
        <f>'Moving Avg'!D1095</f>
        <v>4.2200000000000006</v>
      </c>
      <c r="G1095" s="2">
        <f>'Moving Avg'!F1095</f>
        <v>4.6185000000000009</v>
      </c>
      <c r="H1095" s="2">
        <f>'Moving Avg'!G1095</f>
        <v>4.3029999999999999</v>
      </c>
      <c r="I1095" s="2">
        <f>'Moving Avg'!H1095</f>
        <v>3.037949999999999</v>
      </c>
      <c r="J1095" s="6" t="str">
        <f>OBV!F1095</f>
        <v>BEARISH</v>
      </c>
      <c r="K1095" s="6" t="str">
        <f>OBV!G1095</f>
        <v>WEAK</v>
      </c>
      <c r="L1095" s="6" t="str">
        <f>OBV!H1095</f>
        <v>CONFIRMED BEARISH</v>
      </c>
      <c r="M1095" s="8">
        <f t="shared" si="170"/>
        <v>25</v>
      </c>
      <c r="N1095" s="8">
        <f t="shared" si="171"/>
        <v>0</v>
      </c>
      <c r="O1095" s="8">
        <f t="shared" si="172"/>
        <v>50</v>
      </c>
      <c r="P1095" s="8">
        <f t="shared" si="173"/>
        <v>0</v>
      </c>
      <c r="Q1095" s="9">
        <f t="shared" si="174"/>
        <v>16.25</v>
      </c>
      <c r="R1095" s="9">
        <f t="shared" si="175"/>
        <v>22.5</v>
      </c>
      <c r="S1095" s="9">
        <f t="shared" si="176"/>
        <v>16.25</v>
      </c>
      <c r="T1095" s="9">
        <f t="shared" si="177"/>
        <v>18.75</v>
      </c>
      <c r="U1095" s="8">
        <f t="shared" si="178"/>
        <v>18.333333333333332</v>
      </c>
      <c r="V1095" s="8">
        <f t="shared" si="179"/>
        <v>18.4375</v>
      </c>
    </row>
    <row r="1096" spans="1:22" ht="13.5" x14ac:dyDescent="0.25">
      <c r="A1096" s="3">
        <f>RSI!A1096</f>
        <v>43903</v>
      </c>
      <c r="B1096" s="2">
        <f>RSI!B1096</f>
        <v>4.07</v>
      </c>
      <c r="C1096" s="2">
        <f>RSI!I1096</f>
        <v>35.910870575615903</v>
      </c>
      <c r="D1096" s="2">
        <f>MACD!E1096</f>
        <v>0.31677372417111727</v>
      </c>
      <c r="E1096" s="2">
        <f>MACD!F1096</f>
        <v>0.19711191723561339</v>
      </c>
      <c r="F1096" s="2">
        <f>'Moving Avg'!D1096</f>
        <v>4.17</v>
      </c>
      <c r="G1096" s="2">
        <f>'Moving Avg'!F1096</f>
        <v>4.580000000000001</v>
      </c>
      <c r="H1096" s="2">
        <f>'Moving Avg'!G1096</f>
        <v>4.3069999999999995</v>
      </c>
      <c r="I1096" s="2">
        <f>'Moving Avg'!H1096</f>
        <v>3.0500999999999991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  <c r="M1096" s="8">
        <f t="shared" si="170"/>
        <v>25</v>
      </c>
      <c r="N1096" s="8">
        <f t="shared" si="171"/>
        <v>0</v>
      </c>
      <c r="O1096" s="8">
        <f t="shared" si="172"/>
        <v>50</v>
      </c>
      <c r="P1096" s="8">
        <f t="shared" si="173"/>
        <v>66.5</v>
      </c>
      <c r="Q1096" s="9">
        <f t="shared" si="174"/>
        <v>26.225000000000001</v>
      </c>
      <c r="R1096" s="9">
        <f t="shared" si="175"/>
        <v>39.125</v>
      </c>
      <c r="S1096" s="9">
        <f t="shared" si="176"/>
        <v>46.174999999999997</v>
      </c>
      <c r="T1096" s="9">
        <f t="shared" si="177"/>
        <v>35.375</v>
      </c>
      <c r="U1096" s="8">
        <f t="shared" si="178"/>
        <v>37.174999999999997</v>
      </c>
      <c r="V1096" s="8">
        <f t="shared" si="179"/>
        <v>36.724999999999994</v>
      </c>
    </row>
    <row r="1097" spans="1:22" ht="13.5" x14ac:dyDescent="0.25">
      <c r="A1097" s="3">
        <f>RSI!A1097</f>
        <v>43906</v>
      </c>
      <c r="B1097" s="2">
        <f>RSI!B1097</f>
        <v>3.95</v>
      </c>
      <c r="C1097" s="2">
        <f>RSI!I1097</f>
        <v>32.835602466999859</v>
      </c>
      <c r="D1097" s="2">
        <f>MACD!E1097</f>
        <v>0.35869858621577233</v>
      </c>
      <c r="E1097" s="2">
        <f>MACD!F1097</f>
        <v>0.22942925103164519</v>
      </c>
      <c r="F1097" s="2">
        <f>'Moving Avg'!D1097</f>
        <v>4.1199999999999992</v>
      </c>
      <c r="G1097" s="2">
        <f>'Moving Avg'!F1097</f>
        <v>4.5360000000000023</v>
      </c>
      <c r="H1097" s="2">
        <f>'Moving Avg'!G1097</f>
        <v>4.3087999999999997</v>
      </c>
      <c r="I1097" s="2">
        <f>'Moving Avg'!H1097</f>
        <v>3.0614499999999993</v>
      </c>
      <c r="J1097" s="6" t="str">
        <f>OBV!F1097</f>
        <v>BULLISH</v>
      </c>
      <c r="K1097" s="6" t="str">
        <f>OBV!G1097</f>
        <v>NEUTRAL</v>
      </c>
      <c r="L1097" s="6" t="str">
        <f>OBV!H1097</f>
        <v>BULLISH DIVERGENCE</v>
      </c>
      <c r="M1097" s="8">
        <f t="shared" si="170"/>
        <v>25</v>
      </c>
      <c r="N1097" s="8">
        <f t="shared" si="171"/>
        <v>0</v>
      </c>
      <c r="O1097" s="8">
        <f t="shared" si="172"/>
        <v>50</v>
      </c>
      <c r="P1097" s="8">
        <f t="shared" si="173"/>
        <v>66.5</v>
      </c>
      <c r="Q1097" s="9">
        <f t="shared" si="174"/>
        <v>26.225000000000001</v>
      </c>
      <c r="R1097" s="9">
        <f t="shared" si="175"/>
        <v>39.125</v>
      </c>
      <c r="S1097" s="9">
        <f t="shared" si="176"/>
        <v>46.174999999999997</v>
      </c>
      <c r="T1097" s="9">
        <f t="shared" si="177"/>
        <v>35.375</v>
      </c>
      <c r="U1097" s="8">
        <f t="shared" si="178"/>
        <v>37.174999999999997</v>
      </c>
      <c r="V1097" s="8">
        <f t="shared" si="179"/>
        <v>36.724999999999994</v>
      </c>
    </row>
    <row r="1098" spans="1:22" ht="13.5" x14ac:dyDescent="0.25">
      <c r="A1098" s="3">
        <f>RSI!A1098</f>
        <v>43907</v>
      </c>
      <c r="B1098" s="2">
        <f>RSI!B1098</f>
        <v>3.78</v>
      </c>
      <c r="C1098" s="2">
        <f>RSI!I1098</f>
        <v>29.041350114458794</v>
      </c>
      <c r="D1098" s="2">
        <f>MACD!E1098</f>
        <v>0.39577705549616304</v>
      </c>
      <c r="E1098" s="2">
        <f>MACD!F1098</f>
        <v>0.2626988119245488</v>
      </c>
      <c r="F1098" s="2">
        <f>'Moving Avg'!D1098</f>
        <v>4.0679999999999996</v>
      </c>
      <c r="G1098" s="2">
        <f>'Moving Avg'!F1098</f>
        <v>4.4820000000000011</v>
      </c>
      <c r="H1098" s="2">
        <f>'Moving Avg'!G1098</f>
        <v>4.3083999999999989</v>
      </c>
      <c r="I1098" s="2">
        <f>'Moving Avg'!H1098</f>
        <v>3.0721999999999996</v>
      </c>
      <c r="J1098" s="6" t="str">
        <f>OBV!F1098</f>
        <v>BULLISH</v>
      </c>
      <c r="K1098" s="6" t="str">
        <f>OBV!G1098</f>
        <v>STRONG</v>
      </c>
      <c r="L1098" s="6" t="str">
        <f>OBV!H1098</f>
        <v>BULLISH DIVERGENCE</v>
      </c>
      <c r="M1098" s="8">
        <f t="shared" si="170"/>
        <v>50</v>
      </c>
      <c r="N1098" s="8">
        <f t="shared" si="171"/>
        <v>0</v>
      </c>
      <c r="O1098" s="8">
        <f t="shared" si="172"/>
        <v>50</v>
      </c>
      <c r="P1098" s="8">
        <f t="shared" si="173"/>
        <v>83</v>
      </c>
      <c r="Q1098" s="9">
        <f t="shared" si="174"/>
        <v>37.450000000000003</v>
      </c>
      <c r="R1098" s="9">
        <f t="shared" si="175"/>
        <v>48.25</v>
      </c>
      <c r="S1098" s="9">
        <f t="shared" si="176"/>
        <v>57.35</v>
      </c>
      <c r="T1098" s="9">
        <f t="shared" si="177"/>
        <v>45.75</v>
      </c>
      <c r="U1098" s="8">
        <f t="shared" si="178"/>
        <v>47.683333333333337</v>
      </c>
      <c r="V1098" s="8">
        <f t="shared" si="179"/>
        <v>47.2</v>
      </c>
    </row>
    <row r="1099" spans="1:22" ht="13.5" x14ac:dyDescent="0.25">
      <c r="A1099" s="3">
        <f>RSI!A1099</f>
        <v>43908</v>
      </c>
      <c r="B1099" s="2">
        <f>RSI!B1099</f>
        <v>3.67</v>
      </c>
      <c r="C1099" s="2">
        <f>RSI!I1099</f>
        <v>26.877170893989074</v>
      </c>
      <c r="D1099" s="2">
        <f>MACD!E1099</f>
        <v>0.417410875525003</v>
      </c>
      <c r="E1099" s="2">
        <f>MACD!F1099</f>
        <v>0.29364122464463965</v>
      </c>
      <c r="F1099" s="2">
        <f>'Moving Avg'!D1099</f>
        <v>3.9460000000000006</v>
      </c>
      <c r="G1099" s="2">
        <f>'Moving Avg'!F1099</f>
        <v>4.4230000000000018</v>
      </c>
      <c r="H1099" s="2">
        <f>'Moving Avg'!G1099</f>
        <v>4.3049999999999988</v>
      </c>
      <c r="I1099" s="2">
        <f>'Moving Avg'!H1099</f>
        <v>3.0821999999999989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  <c r="M1099" s="8">
        <f t="shared" si="170"/>
        <v>50</v>
      </c>
      <c r="N1099" s="8">
        <f t="shared" si="171"/>
        <v>0</v>
      </c>
      <c r="O1099" s="8">
        <f t="shared" si="172"/>
        <v>50</v>
      </c>
      <c r="P1099" s="8">
        <f t="shared" si="173"/>
        <v>16.5</v>
      </c>
      <c r="Q1099" s="9">
        <f t="shared" si="174"/>
        <v>27.475000000000001</v>
      </c>
      <c r="R1099" s="9">
        <f t="shared" si="175"/>
        <v>31.625</v>
      </c>
      <c r="S1099" s="9">
        <f t="shared" si="176"/>
        <v>27.425000000000001</v>
      </c>
      <c r="T1099" s="9">
        <f t="shared" si="177"/>
        <v>29.125</v>
      </c>
      <c r="U1099" s="8">
        <f t="shared" si="178"/>
        <v>28.841666666666669</v>
      </c>
      <c r="V1099" s="8">
        <f t="shared" si="179"/>
        <v>28.912500000000001</v>
      </c>
    </row>
    <row r="1100" spans="1:22" ht="13.5" x14ac:dyDescent="0.25">
      <c r="A1100" s="3">
        <f>RSI!A1100</f>
        <v>43909</v>
      </c>
      <c r="B1100" s="2">
        <f>RSI!B1100</f>
        <v>3.73</v>
      </c>
      <c r="C1100" s="2">
        <f>RSI!I1100</f>
        <v>29.943833771525334</v>
      </c>
      <c r="D1100" s="2">
        <f>MACD!E1100</f>
        <v>0.41837855930229928</v>
      </c>
      <c r="E1100" s="2">
        <f>MACD!F1100</f>
        <v>0.31858869157617159</v>
      </c>
      <c r="F1100" s="2">
        <f>'Moving Avg'!D1100</f>
        <v>3.84</v>
      </c>
      <c r="G1100" s="2">
        <f>'Moving Avg'!F1100</f>
        <v>4.3695000000000013</v>
      </c>
      <c r="H1100" s="2">
        <f>'Moving Avg'!G1100</f>
        <v>4.304199999999998</v>
      </c>
      <c r="I1100" s="2">
        <f>'Moving Avg'!H1100</f>
        <v>3.0922499999999991</v>
      </c>
      <c r="J1100" s="6" t="str">
        <f>OBV!F1100</f>
        <v>BULLISH</v>
      </c>
      <c r="K1100" s="6" t="str">
        <f>OBV!G1100</f>
        <v>STRONG</v>
      </c>
      <c r="L1100" s="6" t="str">
        <f>OBV!H1100</f>
        <v>BULLISH DIVERGENCE</v>
      </c>
      <c r="M1100" s="8">
        <f t="shared" si="170"/>
        <v>50</v>
      </c>
      <c r="N1100" s="8">
        <f t="shared" si="171"/>
        <v>0</v>
      </c>
      <c r="O1100" s="8">
        <f t="shared" si="172"/>
        <v>50</v>
      </c>
      <c r="P1100" s="8">
        <f t="shared" si="173"/>
        <v>83</v>
      </c>
      <c r="Q1100" s="9">
        <f t="shared" si="174"/>
        <v>37.450000000000003</v>
      </c>
      <c r="R1100" s="9">
        <f t="shared" si="175"/>
        <v>48.25</v>
      </c>
      <c r="S1100" s="9">
        <f t="shared" si="176"/>
        <v>57.35</v>
      </c>
      <c r="T1100" s="9">
        <f t="shared" si="177"/>
        <v>45.75</v>
      </c>
      <c r="U1100" s="8">
        <f t="shared" si="178"/>
        <v>47.683333333333337</v>
      </c>
      <c r="V1100" s="8">
        <f t="shared" si="179"/>
        <v>47.2</v>
      </c>
    </row>
    <row r="1101" spans="1:22" ht="13.5" x14ac:dyDescent="0.25">
      <c r="A1101" s="3">
        <f>RSI!A1101</f>
        <v>43913</v>
      </c>
      <c r="B1101" s="2">
        <f>RSI!B1101</f>
        <v>3.62</v>
      </c>
      <c r="C1101" s="2">
        <f>RSI!I1101</f>
        <v>27.654033254424732</v>
      </c>
      <c r="D1101" s="2">
        <f>MACD!E1101</f>
        <v>0.41072214563149423</v>
      </c>
      <c r="E1101" s="2">
        <f>MACD!F1101</f>
        <v>0.33701538238723616</v>
      </c>
      <c r="F1101" s="2">
        <f>'Moving Avg'!D1101</f>
        <v>3.75</v>
      </c>
      <c r="G1101" s="2">
        <f>'Moving Avg'!F1101</f>
        <v>4.3135000000000012</v>
      </c>
      <c r="H1101" s="2">
        <f>'Moving Avg'!G1101</f>
        <v>4.2985999999999986</v>
      </c>
      <c r="I1101" s="2">
        <f>'Moving Avg'!H1101</f>
        <v>3.1014999999999988</v>
      </c>
      <c r="J1101" s="6" t="str">
        <f>OBV!F1101</f>
        <v>BULLISH</v>
      </c>
      <c r="K1101" s="6" t="str">
        <f>OBV!G1101</f>
        <v>STRONG</v>
      </c>
      <c r="L1101" s="6" t="str">
        <f>OBV!H1101</f>
        <v>BULLISH DIVERGENCE</v>
      </c>
      <c r="M1101" s="8">
        <f t="shared" si="170"/>
        <v>50</v>
      </c>
      <c r="N1101" s="8">
        <f t="shared" si="171"/>
        <v>0</v>
      </c>
      <c r="O1101" s="8">
        <f t="shared" si="172"/>
        <v>50</v>
      </c>
      <c r="P1101" s="8">
        <f t="shared" si="173"/>
        <v>83</v>
      </c>
      <c r="Q1101" s="9">
        <f t="shared" si="174"/>
        <v>37.450000000000003</v>
      </c>
      <c r="R1101" s="9">
        <f t="shared" si="175"/>
        <v>48.25</v>
      </c>
      <c r="S1101" s="9">
        <f t="shared" si="176"/>
        <v>57.35</v>
      </c>
      <c r="T1101" s="9">
        <f t="shared" si="177"/>
        <v>45.75</v>
      </c>
      <c r="U1101" s="8">
        <f t="shared" si="178"/>
        <v>47.683333333333337</v>
      </c>
      <c r="V1101" s="8">
        <f t="shared" si="179"/>
        <v>47.2</v>
      </c>
    </row>
    <row r="1102" spans="1:22" ht="13.5" x14ac:dyDescent="0.25">
      <c r="A1102" s="3">
        <f>RSI!A1102</f>
        <v>43914</v>
      </c>
      <c r="B1102" s="2">
        <f>RSI!B1102</f>
        <v>3.52</v>
      </c>
      <c r="C1102" s="2">
        <f>RSI!I1102</f>
        <v>25.727898952654769</v>
      </c>
      <c r="D1102" s="2">
        <f>MACD!E1102</f>
        <v>0.39696601360301109</v>
      </c>
      <c r="E1102" s="2">
        <f>MACD!F1102</f>
        <v>0.3490055086303912</v>
      </c>
      <c r="F1102" s="2">
        <f>'Moving Avg'!D1102</f>
        <v>3.6640000000000001</v>
      </c>
      <c r="G1102" s="2">
        <f>'Moving Avg'!F1102</f>
        <v>4.2495000000000003</v>
      </c>
      <c r="H1102" s="2">
        <f>'Moving Avg'!G1102</f>
        <v>4.2903999999999982</v>
      </c>
      <c r="I1102" s="2">
        <f>'Moving Avg'!H1102</f>
        <v>3.1098999999999988</v>
      </c>
      <c r="J1102" s="6" t="str">
        <f>OBV!F1102</f>
        <v>BULLISH</v>
      </c>
      <c r="K1102" s="6" t="str">
        <f>OBV!G1102</f>
        <v>STRONG</v>
      </c>
      <c r="L1102" s="6" t="str">
        <f>OBV!H1102</f>
        <v>BULLISH DIVERGENCE</v>
      </c>
      <c r="M1102" s="8">
        <f t="shared" si="170"/>
        <v>50</v>
      </c>
      <c r="N1102" s="8">
        <f t="shared" si="171"/>
        <v>0</v>
      </c>
      <c r="O1102" s="8">
        <f t="shared" si="172"/>
        <v>50</v>
      </c>
      <c r="P1102" s="8">
        <f t="shared" si="173"/>
        <v>83</v>
      </c>
      <c r="Q1102" s="9">
        <f t="shared" si="174"/>
        <v>37.450000000000003</v>
      </c>
      <c r="R1102" s="9">
        <f t="shared" si="175"/>
        <v>48.25</v>
      </c>
      <c r="S1102" s="9">
        <f t="shared" si="176"/>
        <v>57.35</v>
      </c>
      <c r="T1102" s="9">
        <f t="shared" si="177"/>
        <v>45.75</v>
      </c>
      <c r="U1102" s="8">
        <f t="shared" si="178"/>
        <v>47.683333333333337</v>
      </c>
      <c r="V1102" s="8">
        <f t="shared" si="179"/>
        <v>47.2</v>
      </c>
    </row>
    <row r="1103" spans="1:22" ht="13.5" x14ac:dyDescent="0.25">
      <c r="A1103" s="3">
        <f>RSI!A1103</f>
        <v>43915</v>
      </c>
      <c r="B1103" s="2">
        <f>RSI!B1103</f>
        <v>3.42</v>
      </c>
      <c r="C1103" s="2">
        <f>RSI!I1103</f>
        <v>23.932731227139001</v>
      </c>
      <c r="D1103" s="2">
        <f>MACD!E1103</f>
        <v>0.37220589861086051</v>
      </c>
      <c r="E1103" s="2">
        <f>MACD!F1103</f>
        <v>0.3536455866264851</v>
      </c>
      <c r="F1103" s="2">
        <f>'Moving Avg'!D1103</f>
        <v>3.5920000000000001</v>
      </c>
      <c r="G1103" s="2">
        <f>'Moving Avg'!F1103</f>
        <v>4.1835000000000004</v>
      </c>
      <c r="H1103" s="2">
        <f>'Moving Avg'!G1103</f>
        <v>4.2807999999999984</v>
      </c>
      <c r="I1103" s="2">
        <f>'Moving Avg'!H1103</f>
        <v>3.1177999999999986</v>
      </c>
      <c r="J1103" s="6" t="str">
        <f>OBV!F1103</f>
        <v>BULLISH</v>
      </c>
      <c r="K1103" s="6" t="str">
        <f>OBV!G1103</f>
        <v>STRONG</v>
      </c>
      <c r="L1103" s="6" t="str">
        <f>OBV!H1103</f>
        <v>BULLISH DIVERGENCE</v>
      </c>
      <c r="M1103" s="8">
        <f t="shared" si="170"/>
        <v>50</v>
      </c>
      <c r="N1103" s="8">
        <f t="shared" si="171"/>
        <v>0</v>
      </c>
      <c r="O1103" s="8">
        <f t="shared" si="172"/>
        <v>50</v>
      </c>
      <c r="P1103" s="8">
        <f t="shared" si="173"/>
        <v>83</v>
      </c>
      <c r="Q1103" s="9">
        <f t="shared" si="174"/>
        <v>37.450000000000003</v>
      </c>
      <c r="R1103" s="9">
        <f t="shared" si="175"/>
        <v>48.25</v>
      </c>
      <c r="S1103" s="9">
        <f t="shared" si="176"/>
        <v>57.35</v>
      </c>
      <c r="T1103" s="9">
        <f t="shared" si="177"/>
        <v>45.75</v>
      </c>
      <c r="U1103" s="8">
        <f t="shared" si="178"/>
        <v>47.683333333333337</v>
      </c>
      <c r="V1103" s="8">
        <f t="shared" si="179"/>
        <v>47.2</v>
      </c>
    </row>
    <row r="1104" spans="1:22" ht="13.5" x14ac:dyDescent="0.25">
      <c r="A1104" s="3">
        <f>RSI!A1104</f>
        <v>43916</v>
      </c>
      <c r="B1104" s="2">
        <f>RSI!B1104</f>
        <v>3.32</v>
      </c>
      <c r="C1104" s="2">
        <f>RSI!I1104</f>
        <v>22.260055923598813</v>
      </c>
      <c r="D1104" s="2">
        <f>MACD!E1104</f>
        <v>0.39996129685221415</v>
      </c>
      <c r="E1104" s="2">
        <f>MACD!F1104</f>
        <v>0.36290872867163093</v>
      </c>
      <c r="F1104" s="2">
        <f>'Moving Avg'!D1104</f>
        <v>3.5219999999999998</v>
      </c>
      <c r="G1104" s="2">
        <f>'Moving Avg'!F1104</f>
        <v>4.1124999999999998</v>
      </c>
      <c r="H1104" s="2">
        <f>'Moving Avg'!G1104</f>
        <v>4.269199999999997</v>
      </c>
      <c r="I1104" s="2">
        <f>'Moving Avg'!H1104</f>
        <v>3.1249999999999987</v>
      </c>
      <c r="J1104" s="6" t="str">
        <f>OBV!F1104</f>
        <v>BULLISH</v>
      </c>
      <c r="K1104" s="6" t="str">
        <f>OBV!G1104</f>
        <v>STRONG</v>
      </c>
      <c r="L1104" s="6" t="str">
        <f>OBV!H1104</f>
        <v>BULLISH DIVERGENCE</v>
      </c>
      <c r="M1104" s="8">
        <f t="shared" si="170"/>
        <v>50</v>
      </c>
      <c r="N1104" s="8">
        <f t="shared" si="171"/>
        <v>0</v>
      </c>
      <c r="O1104" s="8">
        <f t="shared" si="172"/>
        <v>50</v>
      </c>
      <c r="P1104" s="8">
        <f t="shared" si="173"/>
        <v>83</v>
      </c>
      <c r="Q1104" s="9">
        <f t="shared" si="174"/>
        <v>37.450000000000003</v>
      </c>
      <c r="R1104" s="9">
        <f t="shared" si="175"/>
        <v>48.25</v>
      </c>
      <c r="S1104" s="9">
        <f t="shared" si="176"/>
        <v>57.35</v>
      </c>
      <c r="T1104" s="9">
        <f t="shared" si="177"/>
        <v>45.75</v>
      </c>
      <c r="U1104" s="8">
        <f t="shared" si="178"/>
        <v>47.683333333333337</v>
      </c>
      <c r="V1104" s="8">
        <f t="shared" si="179"/>
        <v>47.2</v>
      </c>
    </row>
    <row r="1105" spans="1:22" ht="13.5" x14ac:dyDescent="0.25">
      <c r="A1105" s="3">
        <f>RSI!A1105</f>
        <v>43917</v>
      </c>
      <c r="B1105" s="2">
        <f>RSI!B1105</f>
        <v>3.23</v>
      </c>
      <c r="C1105" s="2">
        <f>RSI!I1105</f>
        <v>20.847820097250107</v>
      </c>
      <c r="D1105" s="2">
        <f>MACD!E1105</f>
        <v>0.43167893026806459</v>
      </c>
      <c r="E1105" s="2">
        <f>MACD!F1105</f>
        <v>0.37666276899091766</v>
      </c>
      <c r="F1105" s="2">
        <f>'Moving Avg'!D1105</f>
        <v>3.4219999999999997</v>
      </c>
      <c r="G1105" s="2">
        <f>'Moving Avg'!F1105</f>
        <v>4.0344999999999995</v>
      </c>
      <c r="H1105" s="2">
        <f>'Moving Avg'!G1105</f>
        <v>4.2563999999999966</v>
      </c>
      <c r="I1105" s="2">
        <f>'Moving Avg'!H1105</f>
        <v>3.1314999999999986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  <c r="M1105" s="8">
        <f t="shared" si="170"/>
        <v>50</v>
      </c>
      <c r="N1105" s="8">
        <f t="shared" si="171"/>
        <v>0</v>
      </c>
      <c r="O1105" s="8">
        <f t="shared" si="172"/>
        <v>50</v>
      </c>
      <c r="P1105" s="8">
        <f t="shared" si="173"/>
        <v>16.5</v>
      </c>
      <c r="Q1105" s="9">
        <f t="shared" si="174"/>
        <v>27.475000000000001</v>
      </c>
      <c r="R1105" s="9">
        <f t="shared" si="175"/>
        <v>31.625</v>
      </c>
      <c r="S1105" s="9">
        <f t="shared" si="176"/>
        <v>27.425000000000001</v>
      </c>
      <c r="T1105" s="9">
        <f t="shared" si="177"/>
        <v>29.125</v>
      </c>
      <c r="U1105" s="8">
        <f t="shared" si="178"/>
        <v>28.841666666666669</v>
      </c>
      <c r="V1105" s="8">
        <f t="shared" si="179"/>
        <v>28.912500000000001</v>
      </c>
    </row>
    <row r="1106" spans="1:22" ht="13.5" x14ac:dyDescent="0.25">
      <c r="A1106" s="3">
        <f>RSI!A1106</f>
        <v>43920</v>
      </c>
      <c r="B1106" s="2">
        <f>RSI!B1106</f>
        <v>3.32</v>
      </c>
      <c r="C1106" s="2">
        <f>RSI!I1106</f>
        <v>25.909865544280493</v>
      </c>
      <c r="D1106" s="2">
        <f>MACD!E1106</f>
        <v>0.4274499657902493</v>
      </c>
      <c r="E1106" s="2">
        <f>MACD!F1106</f>
        <v>0.38682020835078401</v>
      </c>
      <c r="F1106" s="2">
        <f>'Moving Avg'!D1106</f>
        <v>3.3619999999999997</v>
      </c>
      <c r="G1106" s="2">
        <f>'Moving Avg'!F1106</f>
        <v>3.9614999999999996</v>
      </c>
      <c r="H1106" s="2">
        <f>'Moving Avg'!G1106</f>
        <v>4.2449999999999974</v>
      </c>
      <c r="I1106" s="2">
        <f>'Moving Avg'!H1106</f>
        <v>3.1381999999999994</v>
      </c>
      <c r="J1106" s="6" t="str">
        <f>OBV!F1106</f>
        <v>BULLISH</v>
      </c>
      <c r="K1106" s="6" t="str">
        <f>OBV!G1106</f>
        <v>NEUTRAL</v>
      </c>
      <c r="L1106" s="6" t="str">
        <f>OBV!H1106</f>
        <v>BULLISH DIVERGENCE</v>
      </c>
      <c r="M1106" s="8">
        <f t="shared" si="170"/>
        <v>50</v>
      </c>
      <c r="N1106" s="8">
        <f t="shared" si="171"/>
        <v>0</v>
      </c>
      <c r="O1106" s="8">
        <f t="shared" si="172"/>
        <v>50</v>
      </c>
      <c r="P1106" s="8">
        <f t="shared" si="173"/>
        <v>66.5</v>
      </c>
      <c r="Q1106" s="9">
        <f t="shared" si="174"/>
        <v>34.975000000000001</v>
      </c>
      <c r="R1106" s="9">
        <f t="shared" si="175"/>
        <v>44.125</v>
      </c>
      <c r="S1106" s="9">
        <f t="shared" si="176"/>
        <v>49.924999999999997</v>
      </c>
      <c r="T1106" s="9">
        <f t="shared" si="177"/>
        <v>41.625</v>
      </c>
      <c r="U1106" s="8">
        <f t="shared" si="178"/>
        <v>43.008333333333326</v>
      </c>
      <c r="V1106" s="8">
        <f t="shared" si="179"/>
        <v>42.662499999999994</v>
      </c>
    </row>
    <row r="1107" spans="1:22" ht="13.5" x14ac:dyDescent="0.25">
      <c r="A1107" s="3">
        <f>RSI!A1107</f>
        <v>43921</v>
      </c>
      <c r="B1107" s="2">
        <f>RSI!B1107</f>
        <v>3.41</v>
      </c>
      <c r="C1107" s="2">
        <f>RSI!I1107</f>
        <v>30.683863117086517</v>
      </c>
      <c r="D1107" s="2">
        <f>MACD!E1107</f>
        <v>0.40268425327013402</v>
      </c>
      <c r="E1107" s="2">
        <f>MACD!F1107</f>
        <v>0.38999301733465408</v>
      </c>
      <c r="F1107" s="2">
        <f>'Moving Avg'!D1107</f>
        <v>3.3400000000000007</v>
      </c>
      <c r="G1107" s="2">
        <f>'Moving Avg'!F1107</f>
        <v>3.8924999999999996</v>
      </c>
      <c r="H1107" s="2">
        <f>'Moving Avg'!G1107</f>
        <v>4.2353999999999967</v>
      </c>
      <c r="I1107" s="2">
        <f>'Moving Avg'!H1107</f>
        <v>3.1452999999999993</v>
      </c>
      <c r="J1107" s="6" t="str">
        <f>OBV!F1107</f>
        <v>BULLISH</v>
      </c>
      <c r="K1107" s="6" t="str">
        <f>OBV!G1107</f>
        <v>NEUTRAL</v>
      </c>
      <c r="L1107" s="6" t="str">
        <f>OBV!H1107</f>
        <v>BULLISH DIVERGENCE</v>
      </c>
      <c r="M1107" s="8">
        <f t="shared" si="170"/>
        <v>25</v>
      </c>
      <c r="N1107" s="8">
        <f t="shared" si="171"/>
        <v>0</v>
      </c>
      <c r="O1107" s="8">
        <f t="shared" si="172"/>
        <v>50</v>
      </c>
      <c r="P1107" s="8">
        <f t="shared" si="173"/>
        <v>66.5</v>
      </c>
      <c r="Q1107" s="9">
        <f t="shared" si="174"/>
        <v>26.225000000000001</v>
      </c>
      <c r="R1107" s="9">
        <f t="shared" si="175"/>
        <v>39.125</v>
      </c>
      <c r="S1107" s="9">
        <f t="shared" si="176"/>
        <v>46.174999999999997</v>
      </c>
      <c r="T1107" s="9">
        <f t="shared" si="177"/>
        <v>35.375</v>
      </c>
      <c r="U1107" s="8">
        <f t="shared" si="178"/>
        <v>37.174999999999997</v>
      </c>
      <c r="V1107" s="8">
        <f t="shared" si="179"/>
        <v>36.724999999999994</v>
      </c>
    </row>
    <row r="1108" spans="1:22" ht="13.5" x14ac:dyDescent="0.25">
      <c r="A1108" s="3">
        <f>RSI!A1108</f>
        <v>43922</v>
      </c>
      <c r="B1108" s="2">
        <f>RSI!B1108</f>
        <v>3.51</v>
      </c>
      <c r="C1108" s="2">
        <f>RSI!I1108</f>
        <v>35.645690162593525</v>
      </c>
      <c r="D1108" s="2">
        <f>MACD!E1108</f>
        <v>0.35128451550343298</v>
      </c>
      <c r="E1108" s="2">
        <f>MACD!F1108</f>
        <v>0.38225131696840992</v>
      </c>
      <c r="F1108" s="2">
        <f>'Moving Avg'!D1108</f>
        <v>3.3579999999999997</v>
      </c>
      <c r="G1108" s="2">
        <f>'Moving Avg'!F1108</f>
        <v>3.8329999999999997</v>
      </c>
      <c r="H1108" s="2">
        <f>'Moving Avg'!G1108</f>
        <v>4.227599999999998</v>
      </c>
      <c r="I1108" s="2">
        <f>'Moving Avg'!H1108</f>
        <v>3.1525999999999992</v>
      </c>
      <c r="J1108" s="6" t="str">
        <f>OBV!F1108</f>
        <v>BULLISH</v>
      </c>
      <c r="K1108" s="6" t="str">
        <f>OBV!G1108</f>
        <v>STRONG</v>
      </c>
      <c r="L1108" s="6" t="str">
        <f>OBV!H1108</f>
        <v>CONFIRMED BULLISH</v>
      </c>
      <c r="M1108" s="8">
        <f t="shared" si="170"/>
        <v>25</v>
      </c>
      <c r="N1108" s="8">
        <f t="shared" si="171"/>
        <v>100</v>
      </c>
      <c r="O1108" s="8">
        <f t="shared" si="172"/>
        <v>50</v>
      </c>
      <c r="P1108" s="8">
        <f t="shared" si="173"/>
        <v>100</v>
      </c>
      <c r="Q1108" s="9">
        <f t="shared" si="174"/>
        <v>66.25</v>
      </c>
      <c r="R1108" s="9">
        <f t="shared" si="175"/>
        <v>67.5</v>
      </c>
      <c r="S1108" s="9">
        <f t="shared" si="176"/>
        <v>76.25</v>
      </c>
      <c r="T1108" s="9">
        <f t="shared" si="177"/>
        <v>68.75</v>
      </c>
      <c r="U1108" s="8">
        <f t="shared" si="178"/>
        <v>70</v>
      </c>
      <c r="V1108" s="8">
        <f t="shared" si="179"/>
        <v>69.6875</v>
      </c>
    </row>
    <row r="1109" spans="1:22" ht="13.5" x14ac:dyDescent="0.25">
      <c r="A1109" s="3">
        <f>RSI!A1109</f>
        <v>43923</v>
      </c>
      <c r="B1109" s="2">
        <f>RSI!B1109</f>
        <v>3.41</v>
      </c>
      <c r="C1109" s="2">
        <f>RSI!I1109</f>
        <v>33.094473018700242</v>
      </c>
      <c r="D1109" s="2">
        <f>MACD!E1109</f>
        <v>0.30057207690555021</v>
      </c>
      <c r="E1109" s="2">
        <f>MACD!F1109</f>
        <v>0.36591546895583804</v>
      </c>
      <c r="F1109" s="2">
        <f>'Moving Avg'!D1109</f>
        <v>3.3760000000000003</v>
      </c>
      <c r="G1109" s="2">
        <f>'Moving Avg'!F1109</f>
        <v>3.7754999999999996</v>
      </c>
      <c r="H1109" s="2">
        <f>'Moving Avg'!G1109</f>
        <v>4.2195999999999971</v>
      </c>
      <c r="I1109" s="2">
        <f>'Moving Avg'!H1109</f>
        <v>3.1591999999999989</v>
      </c>
      <c r="J1109" s="6" t="str">
        <f>OBV!F1109</f>
        <v>BULLISH</v>
      </c>
      <c r="K1109" s="6" t="str">
        <f>OBV!G1109</f>
        <v>STRONG</v>
      </c>
      <c r="L1109" s="6" t="str">
        <f>OBV!H1109</f>
        <v>CONFIRMED BULLISH</v>
      </c>
      <c r="M1109" s="8">
        <f t="shared" si="170"/>
        <v>25</v>
      </c>
      <c r="N1109" s="8">
        <f t="shared" si="171"/>
        <v>100</v>
      </c>
      <c r="O1109" s="8">
        <f t="shared" si="172"/>
        <v>50</v>
      </c>
      <c r="P1109" s="8">
        <f t="shared" si="173"/>
        <v>100</v>
      </c>
      <c r="Q1109" s="9">
        <f t="shared" si="174"/>
        <v>66.25</v>
      </c>
      <c r="R1109" s="9">
        <f t="shared" si="175"/>
        <v>67.5</v>
      </c>
      <c r="S1109" s="9">
        <f t="shared" si="176"/>
        <v>76.25</v>
      </c>
      <c r="T1109" s="9">
        <f t="shared" si="177"/>
        <v>68.75</v>
      </c>
      <c r="U1109" s="8">
        <f t="shared" si="178"/>
        <v>70</v>
      </c>
      <c r="V1109" s="8">
        <f t="shared" si="179"/>
        <v>69.6875</v>
      </c>
    </row>
    <row r="1110" spans="1:22" ht="13.5" x14ac:dyDescent="0.25">
      <c r="A1110" s="3">
        <f>RSI!A1110</f>
        <v>43924</v>
      </c>
      <c r="B1110" s="2">
        <f>RSI!B1110</f>
        <v>3.48</v>
      </c>
      <c r="C1110" s="2">
        <f>RSI!I1110</f>
        <v>36.519495973732461</v>
      </c>
      <c r="D1110" s="2">
        <f>MACD!E1110</f>
        <v>0.26442333353791536</v>
      </c>
      <c r="E1110" s="2">
        <f>MACD!F1110</f>
        <v>0.34561704187225351</v>
      </c>
      <c r="F1110" s="2">
        <f>'Moving Avg'!D1110</f>
        <v>3.4259999999999997</v>
      </c>
      <c r="G1110" s="2">
        <f>'Moving Avg'!F1110</f>
        <v>3.7270000000000003</v>
      </c>
      <c r="H1110" s="2">
        <f>'Moving Avg'!G1110</f>
        <v>4.2107999999999972</v>
      </c>
      <c r="I1110" s="2">
        <f>'Moving Avg'!H1110</f>
        <v>3.1658999999999993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  <c r="M1110" s="8">
        <f t="shared" si="170"/>
        <v>25</v>
      </c>
      <c r="N1110" s="8">
        <f t="shared" si="171"/>
        <v>100</v>
      </c>
      <c r="O1110" s="8">
        <f t="shared" si="172"/>
        <v>50</v>
      </c>
      <c r="P1110" s="8">
        <f t="shared" si="173"/>
        <v>100</v>
      </c>
      <c r="Q1110" s="9">
        <f t="shared" si="174"/>
        <v>66.25</v>
      </c>
      <c r="R1110" s="9">
        <f t="shared" si="175"/>
        <v>67.5</v>
      </c>
      <c r="S1110" s="9">
        <f t="shared" si="176"/>
        <v>76.25</v>
      </c>
      <c r="T1110" s="9">
        <f t="shared" si="177"/>
        <v>68.75</v>
      </c>
      <c r="U1110" s="8">
        <f t="shared" si="178"/>
        <v>70</v>
      </c>
      <c r="V1110" s="8">
        <f t="shared" si="179"/>
        <v>69.6875</v>
      </c>
    </row>
    <row r="1111" spans="1:22" ht="13.5" x14ac:dyDescent="0.25">
      <c r="A1111" s="3">
        <f>RSI!A1111</f>
        <v>43927</v>
      </c>
      <c r="B1111" s="2">
        <f>RSI!B1111</f>
        <v>3.5</v>
      </c>
      <c r="C1111" s="2">
        <f>RSI!I1111</f>
        <v>37.503894789399553</v>
      </c>
      <c r="D1111" s="2">
        <f>MACD!E1111</f>
        <v>0.21753274162836789</v>
      </c>
      <c r="E1111" s="2">
        <f>MACD!F1111</f>
        <v>0.32000018182347639</v>
      </c>
      <c r="F1111" s="2">
        <f>'Moving Avg'!D1111</f>
        <v>3.4620000000000006</v>
      </c>
      <c r="G1111" s="2">
        <f>'Moving Avg'!F1111</f>
        <v>3.6859999999999999</v>
      </c>
      <c r="H1111" s="2">
        <f>'Moving Avg'!G1111</f>
        <v>4.2023999999999972</v>
      </c>
      <c r="I1111" s="2">
        <f>'Moving Avg'!H1111</f>
        <v>3.1722499999999991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  <c r="M1111" s="8">
        <f t="shared" si="170"/>
        <v>25</v>
      </c>
      <c r="N1111" s="8">
        <f t="shared" si="171"/>
        <v>100</v>
      </c>
      <c r="O1111" s="8">
        <f t="shared" si="172"/>
        <v>50</v>
      </c>
      <c r="P1111" s="8">
        <f t="shared" si="173"/>
        <v>100</v>
      </c>
      <c r="Q1111" s="9">
        <f t="shared" si="174"/>
        <v>66.25</v>
      </c>
      <c r="R1111" s="9">
        <f t="shared" si="175"/>
        <v>67.5</v>
      </c>
      <c r="S1111" s="9">
        <f t="shared" si="176"/>
        <v>76.25</v>
      </c>
      <c r="T1111" s="9">
        <f t="shared" si="177"/>
        <v>68.75</v>
      </c>
      <c r="U1111" s="8">
        <f t="shared" si="178"/>
        <v>70</v>
      </c>
      <c r="V1111" s="8">
        <f t="shared" si="179"/>
        <v>69.6875</v>
      </c>
    </row>
    <row r="1112" spans="1:22" ht="13.5" x14ac:dyDescent="0.25">
      <c r="A1112" s="3">
        <f>RSI!A1112</f>
        <v>43928</v>
      </c>
      <c r="B1112" s="2">
        <f>RSI!B1112</f>
        <v>3.54</v>
      </c>
      <c r="C1112" s="2">
        <f>RSI!I1112</f>
        <v>39.52379505078892</v>
      </c>
      <c r="D1112" s="2">
        <f>MACD!E1112</f>
        <v>0.16133603581173261</v>
      </c>
      <c r="E1112" s="2">
        <f>MACD!F1112</f>
        <v>0.28826735262112768</v>
      </c>
      <c r="F1112" s="2">
        <f>'Moving Avg'!D1112</f>
        <v>3.4880000000000004</v>
      </c>
      <c r="G1112" s="2">
        <f>'Moving Avg'!F1112</f>
        <v>3.6530000000000009</v>
      </c>
      <c r="H1112" s="2">
        <f>'Moving Avg'!G1112</f>
        <v>4.1951999999999972</v>
      </c>
      <c r="I1112" s="2">
        <f>'Moving Avg'!H1112</f>
        <v>3.1784999999999992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  <c r="M1112" s="8">
        <f t="shared" si="170"/>
        <v>25</v>
      </c>
      <c r="N1112" s="8">
        <f t="shared" si="171"/>
        <v>100</v>
      </c>
      <c r="O1112" s="8">
        <f t="shared" si="172"/>
        <v>50</v>
      </c>
      <c r="P1112" s="8">
        <f t="shared" si="173"/>
        <v>100</v>
      </c>
      <c r="Q1112" s="9">
        <f t="shared" si="174"/>
        <v>66.25</v>
      </c>
      <c r="R1112" s="9">
        <f t="shared" si="175"/>
        <v>67.5</v>
      </c>
      <c r="S1112" s="9">
        <f t="shared" si="176"/>
        <v>76.25</v>
      </c>
      <c r="T1112" s="9">
        <f t="shared" si="177"/>
        <v>68.75</v>
      </c>
      <c r="U1112" s="8">
        <f t="shared" si="178"/>
        <v>70</v>
      </c>
      <c r="V1112" s="8">
        <f t="shared" si="179"/>
        <v>69.6875</v>
      </c>
    </row>
    <row r="1113" spans="1:22" ht="13.5" x14ac:dyDescent="0.25">
      <c r="A1113" s="3">
        <f>RSI!A1113</f>
        <v>43929</v>
      </c>
      <c r="B1113" s="2">
        <f>RSI!B1113</f>
        <v>3.44</v>
      </c>
      <c r="C1113" s="2">
        <f>RSI!I1113</f>
        <v>36.359884748396262</v>
      </c>
      <c r="D1113" s="2">
        <f>MACD!E1113</f>
        <v>0.10726356218546007</v>
      </c>
      <c r="E1113" s="2">
        <f>MACD!F1113</f>
        <v>0.25206659453399416</v>
      </c>
      <c r="F1113" s="2">
        <f>'Moving Avg'!D1113</f>
        <v>3.4740000000000002</v>
      </c>
      <c r="G1113" s="2">
        <f>'Moving Avg'!F1113</f>
        <v>3.6229999999999998</v>
      </c>
      <c r="H1113" s="2">
        <f>'Moving Avg'!G1113</f>
        <v>4.1869999999999976</v>
      </c>
      <c r="I1113" s="2">
        <f>'Moving Avg'!H1113</f>
        <v>3.1840499999999996</v>
      </c>
      <c r="J1113" s="6" t="str">
        <f>OBV!F1113</f>
        <v>BULLISH</v>
      </c>
      <c r="K1113" s="6" t="str">
        <f>OBV!G1113</f>
        <v>NEUTRAL</v>
      </c>
      <c r="L1113" s="6" t="str">
        <f>OBV!H1113</f>
        <v>BULLISH DIVERGENCE</v>
      </c>
      <c r="M1113" s="8">
        <f t="shared" si="170"/>
        <v>25</v>
      </c>
      <c r="N1113" s="8">
        <f t="shared" si="171"/>
        <v>100</v>
      </c>
      <c r="O1113" s="8">
        <f t="shared" si="172"/>
        <v>50</v>
      </c>
      <c r="P1113" s="8">
        <f t="shared" si="173"/>
        <v>66.5</v>
      </c>
      <c r="Q1113" s="9">
        <f t="shared" si="174"/>
        <v>61.225000000000001</v>
      </c>
      <c r="R1113" s="9">
        <f t="shared" si="175"/>
        <v>59.125</v>
      </c>
      <c r="S1113" s="9">
        <f t="shared" si="176"/>
        <v>61.174999999999997</v>
      </c>
      <c r="T1113" s="9">
        <f t="shared" si="177"/>
        <v>60.375</v>
      </c>
      <c r="U1113" s="8">
        <f t="shared" si="178"/>
        <v>60.508333333333326</v>
      </c>
      <c r="V1113" s="8">
        <f t="shared" si="179"/>
        <v>60.474999999999994</v>
      </c>
    </row>
    <row r="1114" spans="1:22" ht="13.5" x14ac:dyDescent="0.25">
      <c r="A1114" s="3">
        <f>RSI!A1114</f>
        <v>43934</v>
      </c>
      <c r="B1114" s="2">
        <f>RSI!B1114</f>
        <v>3.44</v>
      </c>
      <c r="C1114" s="2">
        <f>RSI!I1114</f>
        <v>36.359884748396262</v>
      </c>
      <c r="D1114" s="2">
        <f>MACD!E1114</f>
        <v>4.8064176157064598E-2</v>
      </c>
      <c r="E1114" s="2">
        <f>MACD!F1114</f>
        <v>0.21126611085860827</v>
      </c>
      <c r="F1114" s="2">
        <f>'Moving Avg'!D1114</f>
        <v>3.4799999999999995</v>
      </c>
      <c r="G1114" s="2">
        <f>'Moving Avg'!F1114</f>
        <v>3.5809999999999995</v>
      </c>
      <c r="H1114" s="2">
        <f>'Moving Avg'!G1114</f>
        <v>4.1791999999999971</v>
      </c>
      <c r="I1114" s="2">
        <f>'Moving Avg'!H1114</f>
        <v>3.1898999999999997</v>
      </c>
      <c r="J1114" s="6" t="str">
        <f>OBV!F1114</f>
        <v>BULLISH</v>
      </c>
      <c r="K1114" s="6" t="str">
        <f>OBV!G1114</f>
        <v>NEUTRAL</v>
      </c>
      <c r="L1114" s="6" t="str">
        <f>OBV!H1114</f>
        <v>CONFIRMED BULLISH</v>
      </c>
      <c r="M1114" s="8">
        <f t="shared" si="170"/>
        <v>25</v>
      </c>
      <c r="N1114" s="8">
        <f t="shared" si="171"/>
        <v>100</v>
      </c>
      <c r="O1114" s="8">
        <f t="shared" si="172"/>
        <v>50</v>
      </c>
      <c r="P1114" s="8">
        <f t="shared" si="173"/>
        <v>83.5</v>
      </c>
      <c r="Q1114" s="9">
        <f t="shared" si="174"/>
        <v>63.774999999999999</v>
      </c>
      <c r="R1114" s="9">
        <f t="shared" si="175"/>
        <v>63.375</v>
      </c>
      <c r="S1114" s="9">
        <f t="shared" si="176"/>
        <v>68.825000000000003</v>
      </c>
      <c r="T1114" s="9">
        <f t="shared" si="177"/>
        <v>64.625</v>
      </c>
      <c r="U1114" s="8">
        <f t="shared" si="178"/>
        <v>65.325000000000003</v>
      </c>
      <c r="V1114" s="8">
        <f t="shared" si="179"/>
        <v>65.150000000000006</v>
      </c>
    </row>
    <row r="1115" spans="1:22" ht="13.5" x14ac:dyDescent="0.25">
      <c r="A1115" s="3">
        <f>RSI!A1115</f>
        <v>43935</v>
      </c>
      <c r="B1115" s="2">
        <f>RSI!B1115</f>
        <v>3.34</v>
      </c>
      <c r="C1115" s="2">
        <f>RSI!I1115</f>
        <v>33.271006242912435</v>
      </c>
      <c r="D1115" s="2">
        <f>MACD!E1115</f>
        <v>-6.6711168983113467E-3</v>
      </c>
      <c r="E1115" s="2">
        <f>MACD!F1115</f>
        <v>0.16767866530722436</v>
      </c>
      <c r="F1115" s="2">
        <f>'Moving Avg'!D1115</f>
        <v>3.4519999999999995</v>
      </c>
      <c r="G1115" s="2">
        <f>'Moving Avg'!F1115</f>
        <v>3.5349999999999993</v>
      </c>
      <c r="H1115" s="2">
        <f>'Moving Avg'!G1115</f>
        <v>4.1685999999999979</v>
      </c>
      <c r="I1115" s="2">
        <f>'Moving Avg'!H1115</f>
        <v>3.1953499999999995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25</v>
      </c>
      <c r="N1115" s="8">
        <f t="shared" si="171"/>
        <v>100</v>
      </c>
      <c r="O1115" s="8">
        <f t="shared" si="172"/>
        <v>50</v>
      </c>
      <c r="P1115" s="8">
        <f t="shared" si="173"/>
        <v>16.5</v>
      </c>
      <c r="Q1115" s="9">
        <f t="shared" si="174"/>
        <v>53.725000000000001</v>
      </c>
      <c r="R1115" s="9">
        <f t="shared" si="175"/>
        <v>46.625</v>
      </c>
      <c r="S1115" s="9">
        <f t="shared" si="176"/>
        <v>38.674999999999997</v>
      </c>
      <c r="T1115" s="9">
        <f t="shared" si="177"/>
        <v>47.875</v>
      </c>
      <c r="U1115" s="8">
        <f t="shared" si="178"/>
        <v>46.341666666666661</v>
      </c>
      <c r="V1115" s="8">
        <f t="shared" si="179"/>
        <v>46.724999999999994</v>
      </c>
    </row>
    <row r="1116" spans="1:22" ht="13.5" x14ac:dyDescent="0.25">
      <c r="A1116" s="3">
        <f>RSI!A1116</f>
        <v>43936</v>
      </c>
      <c r="B1116" s="2">
        <f>RSI!B1116</f>
        <v>3.34</v>
      </c>
      <c r="C1116" s="2">
        <f>RSI!I1116</f>
        <v>33.271006242912435</v>
      </c>
      <c r="D1116" s="2">
        <f>MACD!E1116</f>
        <v>-3.6886276791858741E-2</v>
      </c>
      <c r="E1116" s="2">
        <f>MACD!F1116</f>
        <v>0.12676567688740775</v>
      </c>
      <c r="F1116" s="2">
        <f>'Moving Avg'!D1116</f>
        <v>3.4200000000000004</v>
      </c>
      <c r="G1116" s="2">
        <f>'Moving Avg'!F1116</f>
        <v>3.4984999999999999</v>
      </c>
      <c r="H1116" s="2">
        <f>'Moving Avg'!G1116</f>
        <v>4.1599999999999984</v>
      </c>
      <c r="I1116" s="2">
        <f>'Moving Avg'!H1116</f>
        <v>3.2001499999999998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  <c r="M1116" s="8">
        <f t="shared" si="170"/>
        <v>25</v>
      </c>
      <c r="N1116" s="8">
        <f t="shared" si="171"/>
        <v>100</v>
      </c>
      <c r="O1116" s="8">
        <f t="shared" si="172"/>
        <v>50</v>
      </c>
      <c r="P1116" s="8">
        <f t="shared" si="173"/>
        <v>16.5</v>
      </c>
      <c r="Q1116" s="9">
        <f t="shared" si="174"/>
        <v>53.725000000000001</v>
      </c>
      <c r="R1116" s="9">
        <f t="shared" si="175"/>
        <v>46.625</v>
      </c>
      <c r="S1116" s="9">
        <f t="shared" si="176"/>
        <v>38.674999999999997</v>
      </c>
      <c r="T1116" s="9">
        <f t="shared" si="177"/>
        <v>47.875</v>
      </c>
      <c r="U1116" s="8">
        <f t="shared" si="178"/>
        <v>46.341666666666661</v>
      </c>
      <c r="V1116" s="8">
        <f t="shared" si="179"/>
        <v>46.724999999999994</v>
      </c>
    </row>
    <row r="1117" spans="1:22" ht="13.5" x14ac:dyDescent="0.25">
      <c r="A1117" s="3">
        <f>RSI!A1117</f>
        <v>43937</v>
      </c>
      <c r="B1117" s="2">
        <f>RSI!B1117</f>
        <v>3.39</v>
      </c>
      <c r="C1117" s="2">
        <f>RSI!I1117</f>
        <v>36.403917297524217</v>
      </c>
      <c r="D1117" s="2">
        <f>MACD!E1117</f>
        <v>-5.0224236517095733E-2</v>
      </c>
      <c r="E1117" s="2">
        <f>MACD!F1117</f>
        <v>9.1367694206507061E-2</v>
      </c>
      <c r="F1117" s="2">
        <f>'Moving Avg'!D1117</f>
        <v>3.3899999999999997</v>
      </c>
      <c r="G1117" s="2">
        <f>'Moving Avg'!F1117</f>
        <v>3.4704999999999999</v>
      </c>
      <c r="H1117" s="2">
        <f>'Moving Avg'!G1117</f>
        <v>4.151399999999998</v>
      </c>
      <c r="I1117" s="2">
        <f>'Moving Avg'!H1117</f>
        <v>3.2049499999999993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  <c r="M1117" s="8">
        <f t="shared" si="170"/>
        <v>25</v>
      </c>
      <c r="N1117" s="8">
        <f t="shared" si="171"/>
        <v>100</v>
      </c>
      <c r="O1117" s="8">
        <f t="shared" si="172"/>
        <v>50</v>
      </c>
      <c r="P1117" s="8">
        <f t="shared" si="173"/>
        <v>16.5</v>
      </c>
      <c r="Q1117" s="9">
        <f t="shared" si="174"/>
        <v>53.725000000000001</v>
      </c>
      <c r="R1117" s="9">
        <f t="shared" si="175"/>
        <v>46.625</v>
      </c>
      <c r="S1117" s="9">
        <f t="shared" si="176"/>
        <v>38.674999999999997</v>
      </c>
      <c r="T1117" s="9">
        <f t="shared" si="177"/>
        <v>47.875</v>
      </c>
      <c r="U1117" s="8">
        <f t="shared" si="178"/>
        <v>46.341666666666661</v>
      </c>
      <c r="V1117" s="8">
        <f t="shared" si="179"/>
        <v>46.724999999999994</v>
      </c>
    </row>
    <row r="1118" spans="1:22" ht="13.5" x14ac:dyDescent="0.25">
      <c r="A1118" s="3">
        <f>RSI!A1118</f>
        <v>43938</v>
      </c>
      <c r="B1118" s="2">
        <f>RSI!B1118</f>
        <v>3.29</v>
      </c>
      <c r="C1118" s="2">
        <f>RSI!I1118</f>
        <v>33.060730705857011</v>
      </c>
      <c r="D1118" s="2">
        <f>MACD!E1118</f>
        <v>-3.7081905971146245E-2</v>
      </c>
      <c r="E1118" s="2">
        <f>MACD!F1118</f>
        <v>6.5677774170976408E-2</v>
      </c>
      <c r="F1118" s="2">
        <f>'Moving Avg'!D1118</f>
        <v>3.3600000000000003</v>
      </c>
      <c r="G1118" s="2">
        <f>'Moving Avg'!F1118</f>
        <v>3.4460000000000002</v>
      </c>
      <c r="H1118" s="2">
        <f>'Moving Avg'!G1118</f>
        <v>4.1365999999999987</v>
      </c>
      <c r="I1118" s="2">
        <f>'Moving Avg'!H1118</f>
        <v>3.2095999999999991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25</v>
      </c>
      <c r="N1118" s="8">
        <f t="shared" si="171"/>
        <v>100</v>
      </c>
      <c r="O1118" s="8">
        <f t="shared" si="172"/>
        <v>50</v>
      </c>
      <c r="P1118" s="8">
        <f t="shared" si="173"/>
        <v>16.5</v>
      </c>
      <c r="Q1118" s="9">
        <f t="shared" si="174"/>
        <v>53.725000000000001</v>
      </c>
      <c r="R1118" s="9">
        <f t="shared" si="175"/>
        <v>46.625</v>
      </c>
      <c r="S1118" s="9">
        <f t="shared" si="176"/>
        <v>38.674999999999997</v>
      </c>
      <c r="T1118" s="9">
        <f t="shared" si="177"/>
        <v>47.875</v>
      </c>
      <c r="U1118" s="8">
        <f t="shared" si="178"/>
        <v>46.341666666666661</v>
      </c>
      <c r="V1118" s="8">
        <f t="shared" si="179"/>
        <v>46.724999999999994</v>
      </c>
    </row>
    <row r="1119" spans="1:22" ht="13.5" x14ac:dyDescent="0.25">
      <c r="A1119" s="3">
        <f>RSI!A1119</f>
        <v>43941</v>
      </c>
      <c r="B1119" s="2">
        <f>RSI!B1119</f>
        <v>3.38</v>
      </c>
      <c r="C1119" s="2">
        <f>RSI!I1119</f>
        <v>38.532007884345397</v>
      </c>
      <c r="D1119" s="2">
        <f>MACD!E1119</f>
        <v>-4.5906781971086996E-2</v>
      </c>
      <c r="E1119" s="2">
        <f>MACD!F1119</f>
        <v>4.3360862942563735E-2</v>
      </c>
      <c r="F1119" s="2">
        <f>'Moving Avg'!D1119</f>
        <v>3.3479999999999999</v>
      </c>
      <c r="G1119" s="2">
        <f>'Moving Avg'!F1119</f>
        <v>3.4314999999999998</v>
      </c>
      <c r="H1119" s="2">
        <f>'Moving Avg'!G1119</f>
        <v>4.1187999999999985</v>
      </c>
      <c r="I1119" s="2">
        <f>'Moving Avg'!H1119</f>
        <v>3.2143999999999995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  <c r="M1119" s="8">
        <f t="shared" si="170"/>
        <v>25</v>
      </c>
      <c r="N1119" s="8">
        <f t="shared" si="171"/>
        <v>100</v>
      </c>
      <c r="O1119" s="8">
        <f t="shared" si="172"/>
        <v>50</v>
      </c>
      <c r="P1119" s="8">
        <f t="shared" si="173"/>
        <v>16.5</v>
      </c>
      <c r="Q1119" s="9">
        <f t="shared" si="174"/>
        <v>53.725000000000001</v>
      </c>
      <c r="R1119" s="9">
        <f t="shared" si="175"/>
        <v>46.625</v>
      </c>
      <c r="S1119" s="9">
        <f t="shared" si="176"/>
        <v>38.674999999999997</v>
      </c>
      <c r="T1119" s="9">
        <f t="shared" si="177"/>
        <v>47.875</v>
      </c>
      <c r="U1119" s="8">
        <f t="shared" si="178"/>
        <v>46.341666666666661</v>
      </c>
      <c r="V1119" s="8">
        <f t="shared" si="179"/>
        <v>46.724999999999994</v>
      </c>
    </row>
    <row r="1120" spans="1:22" ht="13.5" x14ac:dyDescent="0.25">
      <c r="A1120" s="3">
        <f>RSI!A1120</f>
        <v>43942</v>
      </c>
      <c r="B1120" s="2">
        <f>RSI!B1120</f>
        <v>3.38</v>
      </c>
      <c r="C1120" s="2">
        <f>RSI!I1120</f>
        <v>38.532007884345397</v>
      </c>
      <c r="D1120" s="2">
        <f>MACD!E1120</f>
        <v>-4.1186593287609874E-2</v>
      </c>
      <c r="E1120" s="2">
        <f>MACD!F1120</f>
        <v>2.6451371696529016E-2</v>
      </c>
      <c r="F1120" s="2">
        <f>'Moving Avg'!D1120</f>
        <v>3.3559999999999994</v>
      </c>
      <c r="G1120" s="2">
        <f>'Moving Avg'!F1120</f>
        <v>3.4140000000000001</v>
      </c>
      <c r="H1120" s="2">
        <f>'Moving Avg'!G1120</f>
        <v>4.0957999999999988</v>
      </c>
      <c r="I1120" s="2">
        <f>'Moving Avg'!H1120</f>
        <v>3.2195499999999999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  <c r="M1120" s="8">
        <f t="shared" si="170"/>
        <v>25</v>
      </c>
      <c r="N1120" s="8">
        <f t="shared" si="171"/>
        <v>100</v>
      </c>
      <c r="O1120" s="8">
        <f t="shared" si="172"/>
        <v>50</v>
      </c>
      <c r="P1120" s="8">
        <f t="shared" si="173"/>
        <v>83.5</v>
      </c>
      <c r="Q1120" s="9">
        <f t="shared" si="174"/>
        <v>63.774999999999999</v>
      </c>
      <c r="R1120" s="9">
        <f t="shared" si="175"/>
        <v>63.375</v>
      </c>
      <c r="S1120" s="9">
        <f t="shared" si="176"/>
        <v>68.825000000000003</v>
      </c>
      <c r="T1120" s="9">
        <f t="shared" si="177"/>
        <v>64.625</v>
      </c>
      <c r="U1120" s="8">
        <f t="shared" si="178"/>
        <v>65.325000000000003</v>
      </c>
      <c r="V1120" s="8">
        <f t="shared" si="179"/>
        <v>65.150000000000006</v>
      </c>
    </row>
    <row r="1121" spans="1:22" ht="13.5" x14ac:dyDescent="0.25">
      <c r="A1121" s="3">
        <f>RSI!A1121</f>
        <v>43943</v>
      </c>
      <c r="B1121" s="2">
        <f>RSI!B1121</f>
        <v>3.38</v>
      </c>
      <c r="C1121" s="2">
        <f>RSI!I1121</f>
        <v>38.532007884345397</v>
      </c>
      <c r="D1121" s="2">
        <f>MACD!E1121</f>
        <v>-3.2802552657676287E-2</v>
      </c>
      <c r="E1121" s="2">
        <f>MACD!F1121</f>
        <v>1.4600586825687954E-2</v>
      </c>
      <c r="F1121" s="2">
        <f>'Moving Avg'!D1121</f>
        <v>3.3639999999999994</v>
      </c>
      <c r="G1121" s="2">
        <f>'Moving Avg'!F1121</f>
        <v>3.4019999999999997</v>
      </c>
      <c r="H1121" s="2">
        <f>'Moving Avg'!G1121</f>
        <v>4.0673999999999992</v>
      </c>
      <c r="I1121" s="2">
        <f>'Moving Avg'!H1121</f>
        <v>3.22505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  <c r="M1121" s="8">
        <f t="shared" si="170"/>
        <v>25</v>
      </c>
      <c r="N1121" s="8">
        <f t="shared" si="171"/>
        <v>100</v>
      </c>
      <c r="O1121" s="8">
        <f t="shared" si="172"/>
        <v>50</v>
      </c>
      <c r="P1121" s="8">
        <f t="shared" si="173"/>
        <v>83.5</v>
      </c>
      <c r="Q1121" s="9">
        <f t="shared" si="174"/>
        <v>63.774999999999999</v>
      </c>
      <c r="R1121" s="9">
        <f t="shared" si="175"/>
        <v>63.375</v>
      </c>
      <c r="S1121" s="9">
        <f t="shared" si="176"/>
        <v>68.825000000000003</v>
      </c>
      <c r="T1121" s="9">
        <f t="shared" si="177"/>
        <v>64.625</v>
      </c>
      <c r="U1121" s="8">
        <f t="shared" si="178"/>
        <v>65.325000000000003</v>
      </c>
      <c r="V1121" s="8">
        <f t="shared" si="179"/>
        <v>65.150000000000006</v>
      </c>
    </row>
    <row r="1122" spans="1:22" ht="13.5" x14ac:dyDescent="0.25">
      <c r="A1122" s="3">
        <f>RSI!A1122</f>
        <v>43944</v>
      </c>
      <c r="B1122" s="2">
        <f>RSI!B1122</f>
        <v>3.28</v>
      </c>
      <c r="C1122" s="2">
        <f>RSI!I1122</f>
        <v>34.606653308391557</v>
      </c>
      <c r="D1122" s="2">
        <f>MACD!E1122</f>
        <v>-1.0931266663766426E-2</v>
      </c>
      <c r="E1122" s="2">
        <f>MACD!F1122</f>
        <v>9.4942161277970782E-3</v>
      </c>
      <c r="F1122" s="2">
        <f>'Moving Avg'!D1122</f>
        <v>3.3420000000000001</v>
      </c>
      <c r="G1122" s="2">
        <f>'Moving Avg'!F1122</f>
        <v>3.3900000000000006</v>
      </c>
      <c r="H1122" s="2">
        <f>'Moving Avg'!G1122</f>
        <v>4.0311999999999992</v>
      </c>
      <c r="I1122" s="2">
        <f>'Moving Avg'!H1122</f>
        <v>3.2300999999999997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100</v>
      </c>
      <c r="O1122" s="8">
        <f t="shared" si="172"/>
        <v>50</v>
      </c>
      <c r="P1122" s="8">
        <f t="shared" si="173"/>
        <v>16.5</v>
      </c>
      <c r="Q1122" s="9">
        <f t="shared" si="174"/>
        <v>53.725000000000001</v>
      </c>
      <c r="R1122" s="9">
        <f t="shared" si="175"/>
        <v>46.625</v>
      </c>
      <c r="S1122" s="9">
        <f t="shared" si="176"/>
        <v>38.674999999999997</v>
      </c>
      <c r="T1122" s="9">
        <f t="shared" si="177"/>
        <v>47.875</v>
      </c>
      <c r="U1122" s="8">
        <f t="shared" si="178"/>
        <v>46.341666666666661</v>
      </c>
      <c r="V1122" s="8">
        <f t="shared" si="179"/>
        <v>46.724999999999994</v>
      </c>
    </row>
    <row r="1123" spans="1:22" ht="13.5" x14ac:dyDescent="0.25">
      <c r="A1123" s="3">
        <f>RSI!A1123</f>
        <v>43945</v>
      </c>
      <c r="B1123" s="2">
        <f>RSI!B1123</f>
        <v>3.19</v>
      </c>
      <c r="C1123" s="2">
        <f>RSI!I1123</f>
        <v>31.496728480974809</v>
      </c>
      <c r="D1123" s="2">
        <f>MACD!E1123</f>
        <v>5.7394335042282307E-4</v>
      </c>
      <c r="E1123" s="2">
        <f>MACD!F1123</f>
        <v>7.710161572322227E-3</v>
      </c>
      <c r="F1123" s="2">
        <f>'Moving Avg'!D1123</f>
        <v>3.3220000000000001</v>
      </c>
      <c r="G1123" s="2">
        <f>'Moving Avg'!F1123</f>
        <v>3.3785000000000003</v>
      </c>
      <c r="H1123" s="2">
        <f>'Moving Avg'!G1123</f>
        <v>3.993199999999999</v>
      </c>
      <c r="I1123" s="2">
        <f>'Moving Avg'!H1123</f>
        <v>3.2344499999999998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  <c r="M1123" s="8">
        <f t="shared" si="170"/>
        <v>25</v>
      </c>
      <c r="N1123" s="8">
        <f t="shared" si="171"/>
        <v>45</v>
      </c>
      <c r="O1123" s="8">
        <f t="shared" si="172"/>
        <v>50</v>
      </c>
      <c r="P1123" s="8">
        <f t="shared" si="173"/>
        <v>16.5</v>
      </c>
      <c r="Q1123" s="9">
        <f t="shared" si="174"/>
        <v>34.475000000000001</v>
      </c>
      <c r="R1123" s="9">
        <f t="shared" si="175"/>
        <v>35.625</v>
      </c>
      <c r="S1123" s="9">
        <f t="shared" si="176"/>
        <v>30.425000000000001</v>
      </c>
      <c r="T1123" s="9">
        <f t="shared" si="177"/>
        <v>34.125</v>
      </c>
      <c r="U1123" s="8">
        <f t="shared" si="178"/>
        <v>33.508333333333333</v>
      </c>
      <c r="V1123" s="8">
        <f t="shared" si="179"/>
        <v>33.662499999999994</v>
      </c>
    </row>
    <row r="1124" spans="1:22" ht="13.5" x14ac:dyDescent="0.25">
      <c r="A1124" s="3">
        <f>RSI!A1124</f>
        <v>43948</v>
      </c>
      <c r="B1124" s="2">
        <f>RSI!B1124</f>
        <v>3.1</v>
      </c>
      <c r="C1124" s="2">
        <f>RSI!I1124</f>
        <v>28.717515457934169</v>
      </c>
      <c r="D1124" s="2">
        <f>MACD!E1124</f>
        <v>1.9097125631050371E-2</v>
      </c>
      <c r="E1124" s="2">
        <f>MACD!F1124</f>
        <v>9.9875543840678566E-3</v>
      </c>
      <c r="F1124" s="2">
        <f>'Moving Avg'!D1124</f>
        <v>3.2659999999999996</v>
      </c>
      <c r="G1124" s="2">
        <f>'Moving Avg'!F1124</f>
        <v>3.3675000000000006</v>
      </c>
      <c r="H1124" s="2">
        <f>'Moving Avg'!G1124</f>
        <v>3.9537999999999993</v>
      </c>
      <c r="I1124" s="2">
        <f>'Moving Avg'!H1124</f>
        <v>3.2387000000000001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  <c r="M1124" s="8">
        <f t="shared" si="170"/>
        <v>50</v>
      </c>
      <c r="N1124" s="8">
        <f t="shared" si="171"/>
        <v>0</v>
      </c>
      <c r="O1124" s="8">
        <f t="shared" si="172"/>
        <v>50</v>
      </c>
      <c r="P1124" s="8">
        <f t="shared" si="173"/>
        <v>16.5</v>
      </c>
      <c r="Q1124" s="9">
        <f t="shared" si="174"/>
        <v>27.475000000000001</v>
      </c>
      <c r="R1124" s="9">
        <f t="shared" si="175"/>
        <v>31.625</v>
      </c>
      <c r="S1124" s="9">
        <f t="shared" si="176"/>
        <v>27.425000000000001</v>
      </c>
      <c r="T1124" s="9">
        <f t="shared" si="177"/>
        <v>29.125</v>
      </c>
      <c r="U1124" s="8">
        <f t="shared" si="178"/>
        <v>28.841666666666669</v>
      </c>
      <c r="V1124" s="8">
        <f t="shared" si="179"/>
        <v>28.912500000000001</v>
      </c>
    </row>
    <row r="1125" spans="1:22" ht="13.5" x14ac:dyDescent="0.25">
      <c r="A1125" s="3">
        <f>RSI!A1125</f>
        <v>43949</v>
      </c>
      <c r="B1125" s="2">
        <f>RSI!B1125</f>
        <v>3.01</v>
      </c>
      <c r="C1125" s="2">
        <f>RSI!I1125</f>
        <v>26.225426018853412</v>
      </c>
      <c r="D1125" s="2">
        <f>MACD!E1125</f>
        <v>2.8548654476202362E-2</v>
      </c>
      <c r="E1125" s="2">
        <f>MACD!F1125</f>
        <v>1.3699774402494758E-2</v>
      </c>
      <c r="F1125" s="2">
        <f>'Moving Avg'!D1125</f>
        <v>3.1919999999999997</v>
      </c>
      <c r="G1125" s="2">
        <f>'Moving Avg'!F1125</f>
        <v>3.3565000000000005</v>
      </c>
      <c r="H1125" s="2">
        <f>'Moving Avg'!G1125</f>
        <v>3.916199999999999</v>
      </c>
      <c r="I1125" s="2">
        <f>'Moving Avg'!H1125</f>
        <v>3.2425000000000002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  <c r="M1125" s="8">
        <f t="shared" si="170"/>
        <v>50</v>
      </c>
      <c r="N1125" s="8">
        <f t="shared" si="171"/>
        <v>0</v>
      </c>
      <c r="O1125" s="8">
        <f t="shared" si="172"/>
        <v>0</v>
      </c>
      <c r="P1125" s="8">
        <f t="shared" si="173"/>
        <v>16.5</v>
      </c>
      <c r="Q1125" s="9">
        <f t="shared" si="174"/>
        <v>19.975000000000001</v>
      </c>
      <c r="R1125" s="9">
        <f t="shared" si="175"/>
        <v>14.125</v>
      </c>
      <c r="S1125" s="9">
        <f t="shared" si="176"/>
        <v>14.925000000000001</v>
      </c>
      <c r="T1125" s="9">
        <f t="shared" si="177"/>
        <v>16.625</v>
      </c>
      <c r="U1125" s="8">
        <f t="shared" si="178"/>
        <v>16.341666666666669</v>
      </c>
      <c r="V1125" s="8">
        <f t="shared" si="179"/>
        <v>16.412500000000001</v>
      </c>
    </row>
    <row r="1126" spans="1:22" ht="13.5" x14ac:dyDescent="0.25">
      <c r="A1126" s="3">
        <f>RSI!A1126</f>
        <v>43950</v>
      </c>
      <c r="B1126" s="2">
        <f>RSI!B1126</f>
        <v>3.04</v>
      </c>
      <c r="C1126" s="2">
        <f>RSI!I1126</f>
        <v>28.454191563822022</v>
      </c>
      <c r="D1126" s="2">
        <f>MACD!E1126</f>
        <v>3.7166819189911937E-2</v>
      </c>
      <c r="E1126" s="2">
        <f>MACD!F1126</f>
        <v>1.8393183359978194E-2</v>
      </c>
      <c r="F1126" s="2">
        <f>'Moving Avg'!D1126</f>
        <v>3.1240000000000001</v>
      </c>
      <c r="G1126" s="2">
        <f>'Moving Avg'!F1126</f>
        <v>3.3425000000000002</v>
      </c>
      <c r="H1126" s="2">
        <f>'Moving Avg'!G1126</f>
        <v>3.8801999999999985</v>
      </c>
      <c r="I1126" s="2">
        <f>'Moving Avg'!H1126</f>
        <v>3.2466499999999998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  <c r="M1126" s="8">
        <f t="shared" si="170"/>
        <v>50</v>
      </c>
      <c r="N1126" s="8">
        <f t="shared" si="171"/>
        <v>0</v>
      </c>
      <c r="O1126" s="8">
        <f t="shared" si="172"/>
        <v>0</v>
      </c>
      <c r="P1126" s="8">
        <f t="shared" si="173"/>
        <v>16.5</v>
      </c>
      <c r="Q1126" s="9">
        <f t="shared" si="174"/>
        <v>19.975000000000001</v>
      </c>
      <c r="R1126" s="9">
        <f t="shared" si="175"/>
        <v>14.125</v>
      </c>
      <c r="S1126" s="9">
        <f t="shared" si="176"/>
        <v>14.925000000000001</v>
      </c>
      <c r="T1126" s="9">
        <f t="shared" si="177"/>
        <v>16.625</v>
      </c>
      <c r="U1126" s="8">
        <f t="shared" si="178"/>
        <v>16.341666666666669</v>
      </c>
      <c r="V1126" s="8">
        <f t="shared" si="179"/>
        <v>16.412500000000001</v>
      </c>
    </row>
    <row r="1127" spans="1:22" ht="13.5" x14ac:dyDescent="0.25">
      <c r="A1127" s="3">
        <f>RSI!A1127</f>
        <v>43951</v>
      </c>
      <c r="B1127" s="2">
        <f>RSI!B1127</f>
        <v>2.95</v>
      </c>
      <c r="C1127" s="2">
        <f>RSI!I1127</f>
        <v>25.923935123314465</v>
      </c>
      <c r="D1127" s="2">
        <f>MACD!E1127</f>
        <v>6.1273166823844871E-2</v>
      </c>
      <c r="E1127" s="2">
        <f>MACD!F1127</f>
        <v>2.6969180052751528E-2</v>
      </c>
      <c r="F1127" s="2">
        <f>'Moving Avg'!D1127</f>
        <v>3.0579999999999998</v>
      </c>
      <c r="G1127" s="2">
        <f>'Moving Avg'!F1127</f>
        <v>3.3195000000000001</v>
      </c>
      <c r="H1127" s="2">
        <f>'Moving Avg'!G1127</f>
        <v>3.8425999999999987</v>
      </c>
      <c r="I1127" s="2">
        <f>'Moving Avg'!H1127</f>
        <v>3.2500500000000003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  <c r="M1127" s="8">
        <f t="shared" si="170"/>
        <v>50</v>
      </c>
      <c r="N1127" s="8">
        <f t="shared" si="171"/>
        <v>0</v>
      </c>
      <c r="O1127" s="8">
        <f t="shared" si="172"/>
        <v>0</v>
      </c>
      <c r="P1127" s="8">
        <f t="shared" si="173"/>
        <v>16.5</v>
      </c>
      <c r="Q1127" s="9">
        <f t="shared" si="174"/>
        <v>19.975000000000001</v>
      </c>
      <c r="R1127" s="9">
        <f t="shared" si="175"/>
        <v>14.125</v>
      </c>
      <c r="S1127" s="9">
        <f t="shared" si="176"/>
        <v>14.925000000000001</v>
      </c>
      <c r="T1127" s="9">
        <f t="shared" si="177"/>
        <v>16.625</v>
      </c>
      <c r="U1127" s="8">
        <f t="shared" si="178"/>
        <v>16.341666666666669</v>
      </c>
      <c r="V1127" s="8">
        <f t="shared" si="179"/>
        <v>16.412500000000001</v>
      </c>
    </row>
    <row r="1128" spans="1:22" ht="13.5" x14ac:dyDescent="0.25">
      <c r="A1128" s="3">
        <f>RSI!A1128</f>
        <v>43955</v>
      </c>
      <c r="B1128" s="2">
        <f>RSI!B1128</f>
        <v>2.9</v>
      </c>
      <c r="C1128" s="2">
        <f>RSI!I1128</f>
        <v>24.614392645202585</v>
      </c>
      <c r="D1128" s="2">
        <f>MACD!E1128</f>
        <v>7.2794970049018914E-2</v>
      </c>
      <c r="E1128" s="2">
        <f>MACD!F1128</f>
        <v>3.6134338052005006E-2</v>
      </c>
      <c r="F1128" s="2">
        <f>'Moving Avg'!D1128</f>
        <v>2.9999999999999996</v>
      </c>
      <c r="G1128" s="2">
        <f>'Moving Avg'!F1128</f>
        <v>3.2890000000000006</v>
      </c>
      <c r="H1128" s="2">
        <f>'Moving Avg'!G1128</f>
        <v>3.803399999999999</v>
      </c>
      <c r="I1128" s="2">
        <f>'Moving Avg'!H1128</f>
        <v>3.2529500000000002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50</v>
      </c>
      <c r="N1128" s="8">
        <f t="shared" si="171"/>
        <v>0</v>
      </c>
      <c r="O1128" s="8">
        <f t="shared" si="172"/>
        <v>0</v>
      </c>
      <c r="P1128" s="8">
        <f t="shared" si="173"/>
        <v>16.5</v>
      </c>
      <c r="Q1128" s="9">
        <f t="shared" si="174"/>
        <v>19.975000000000001</v>
      </c>
      <c r="R1128" s="9">
        <f t="shared" si="175"/>
        <v>14.125</v>
      </c>
      <c r="S1128" s="9">
        <f t="shared" si="176"/>
        <v>14.925000000000001</v>
      </c>
      <c r="T1128" s="9">
        <f t="shared" si="177"/>
        <v>16.625</v>
      </c>
      <c r="U1128" s="8">
        <f t="shared" si="178"/>
        <v>16.341666666666669</v>
      </c>
      <c r="V1128" s="8">
        <f t="shared" si="179"/>
        <v>16.412500000000001</v>
      </c>
    </row>
    <row r="1129" spans="1:22" ht="13.5" x14ac:dyDescent="0.25">
      <c r="A1129" s="3">
        <f>RSI!A1129</f>
        <v>43956</v>
      </c>
      <c r="B1129" s="2">
        <f>RSI!B1129</f>
        <v>2.97</v>
      </c>
      <c r="C1129" s="2">
        <f>RSI!I1129</f>
        <v>29.949493837160162</v>
      </c>
      <c r="D1129" s="2">
        <f>MACD!E1129</f>
        <v>9.4097864655077856E-2</v>
      </c>
      <c r="E1129" s="2">
        <f>MACD!F1129</f>
        <v>4.7727043372619585E-2</v>
      </c>
      <c r="F1129" s="2">
        <f>'Moving Avg'!D1129</f>
        <v>2.9740000000000002</v>
      </c>
      <c r="G1129" s="2">
        <f>'Moving Avg'!F1129</f>
        <v>3.2670000000000003</v>
      </c>
      <c r="H1129" s="2">
        <f>'Moving Avg'!G1129</f>
        <v>3.7657999999999991</v>
      </c>
      <c r="I1129" s="2">
        <f>'Moving Avg'!H1129</f>
        <v>3.2565000000000004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50</v>
      </c>
      <c r="N1129" s="8">
        <f t="shared" si="171"/>
        <v>0</v>
      </c>
      <c r="O1129" s="8">
        <f t="shared" si="172"/>
        <v>0</v>
      </c>
      <c r="P1129" s="8">
        <f t="shared" si="173"/>
        <v>16.5</v>
      </c>
      <c r="Q1129" s="9">
        <f t="shared" si="174"/>
        <v>19.975000000000001</v>
      </c>
      <c r="R1129" s="9">
        <f t="shared" si="175"/>
        <v>14.125</v>
      </c>
      <c r="S1129" s="9">
        <f t="shared" si="176"/>
        <v>14.925000000000001</v>
      </c>
      <c r="T1129" s="9">
        <f t="shared" si="177"/>
        <v>16.625</v>
      </c>
      <c r="U1129" s="8">
        <f t="shared" si="178"/>
        <v>16.341666666666669</v>
      </c>
      <c r="V1129" s="8">
        <f t="shared" si="179"/>
        <v>16.412500000000001</v>
      </c>
    </row>
    <row r="1130" spans="1:22" ht="13.5" x14ac:dyDescent="0.25">
      <c r="A1130" s="3">
        <f>RSI!A1130</f>
        <v>43957</v>
      </c>
      <c r="B1130" s="2">
        <f>RSI!B1130</f>
        <v>3.05</v>
      </c>
      <c r="C1130" s="2">
        <f>RSI!I1130</f>
        <v>35.562191100338907</v>
      </c>
      <c r="D1130" s="2">
        <f>MACD!E1130</f>
        <v>0.10846226510535129</v>
      </c>
      <c r="E1130" s="2">
        <f>MACD!F1130</f>
        <v>5.9874087719165928E-2</v>
      </c>
      <c r="F1130" s="2">
        <f>'Moving Avg'!D1130</f>
        <v>2.9820000000000002</v>
      </c>
      <c r="G1130" s="2">
        <f>'Moving Avg'!F1130</f>
        <v>3.2454999999999998</v>
      </c>
      <c r="H1130" s="2">
        <f>'Moving Avg'!G1130</f>
        <v>3.7307999999999995</v>
      </c>
      <c r="I1130" s="2">
        <f>'Moving Avg'!H1130</f>
        <v>3.2609500000000002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  <c r="M1130" s="8">
        <f t="shared" si="170"/>
        <v>25</v>
      </c>
      <c r="N1130" s="8">
        <f t="shared" si="171"/>
        <v>0</v>
      </c>
      <c r="O1130" s="8">
        <f t="shared" si="172"/>
        <v>0</v>
      </c>
      <c r="P1130" s="8">
        <f t="shared" si="173"/>
        <v>83.5</v>
      </c>
      <c r="Q1130" s="9">
        <f t="shared" si="174"/>
        <v>21.274999999999999</v>
      </c>
      <c r="R1130" s="9">
        <f t="shared" si="175"/>
        <v>25.875</v>
      </c>
      <c r="S1130" s="9">
        <f t="shared" si="176"/>
        <v>41.325000000000003</v>
      </c>
      <c r="T1130" s="9">
        <f t="shared" si="177"/>
        <v>27.125</v>
      </c>
      <c r="U1130" s="8">
        <f t="shared" si="178"/>
        <v>29.491666666666664</v>
      </c>
      <c r="V1130" s="8">
        <f t="shared" si="179"/>
        <v>28.9</v>
      </c>
    </row>
    <row r="1131" spans="1:22" ht="13.5" x14ac:dyDescent="0.25">
      <c r="A1131" s="3">
        <f>RSI!A1131</f>
        <v>43958</v>
      </c>
      <c r="B1131" s="2">
        <f>RSI!B1131</f>
        <v>3.14</v>
      </c>
      <c r="C1131" s="2">
        <f>RSI!I1131</f>
        <v>41.263871422237884</v>
      </c>
      <c r="D1131" s="2">
        <f>MACD!E1131</f>
        <v>0.11557440488712878</v>
      </c>
      <c r="E1131" s="2">
        <f>MACD!F1131</f>
        <v>7.1014151152758498E-2</v>
      </c>
      <c r="F1131" s="2">
        <f>'Moving Avg'!D1131</f>
        <v>3.0020000000000002</v>
      </c>
      <c r="G1131" s="2">
        <f>'Moving Avg'!F1131</f>
        <v>3.2275</v>
      </c>
      <c r="H1131" s="2">
        <f>'Moving Avg'!G1131</f>
        <v>3.6987999999999994</v>
      </c>
      <c r="I1131" s="2">
        <f>'Moving Avg'!H1131</f>
        <v>3.2659999999999996</v>
      </c>
      <c r="J1131" s="6" t="str">
        <f>OBV!F1131</f>
        <v>BULLISH</v>
      </c>
      <c r="K1131" s="6" t="str">
        <f>OBV!G1131</f>
        <v>NEUTRAL</v>
      </c>
      <c r="L1131" s="6" t="str">
        <f>OBV!H1131</f>
        <v>CONFIRMED BULLISH</v>
      </c>
      <c r="M1131" s="8">
        <f t="shared" si="170"/>
        <v>25</v>
      </c>
      <c r="N1131" s="8">
        <f t="shared" si="171"/>
        <v>0</v>
      </c>
      <c r="O1131" s="8">
        <f t="shared" si="172"/>
        <v>0</v>
      </c>
      <c r="P1131" s="8">
        <f t="shared" si="173"/>
        <v>83.5</v>
      </c>
      <c r="Q1131" s="9">
        <f t="shared" si="174"/>
        <v>21.274999999999999</v>
      </c>
      <c r="R1131" s="9">
        <f t="shared" si="175"/>
        <v>25.875</v>
      </c>
      <c r="S1131" s="9">
        <f t="shared" si="176"/>
        <v>41.325000000000003</v>
      </c>
      <c r="T1131" s="9">
        <f t="shared" si="177"/>
        <v>27.125</v>
      </c>
      <c r="U1131" s="8">
        <f t="shared" si="178"/>
        <v>29.491666666666664</v>
      </c>
      <c r="V1131" s="8">
        <f t="shared" si="179"/>
        <v>28.9</v>
      </c>
    </row>
    <row r="1132" spans="1:22" ht="13.5" x14ac:dyDescent="0.25">
      <c r="A1132" s="3">
        <f>RSI!A1132</f>
        <v>43959</v>
      </c>
      <c r="B1132" s="2">
        <f>RSI!B1132</f>
        <v>3.23</v>
      </c>
      <c r="C1132" s="2">
        <f>RSI!I1132</f>
        <v>46.373896428384683</v>
      </c>
      <c r="D1132" s="2">
        <f>MACD!E1132</f>
        <v>0.10051326762342594</v>
      </c>
      <c r="E1132" s="2">
        <f>MACD!F1132</f>
        <v>7.6913974446891992E-2</v>
      </c>
      <c r="F1132" s="2">
        <f>'Moving Avg'!D1132</f>
        <v>3.0580000000000003</v>
      </c>
      <c r="G1132" s="2">
        <f>'Moving Avg'!F1132</f>
        <v>3.2119999999999997</v>
      </c>
      <c r="H1132" s="2">
        <f>'Moving Avg'!G1132</f>
        <v>3.6673999999999984</v>
      </c>
      <c r="I1132" s="2">
        <f>'Moving Avg'!H1132</f>
        <v>3.2712500000000002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25</v>
      </c>
      <c r="N1132" s="8">
        <f t="shared" si="171"/>
        <v>0</v>
      </c>
      <c r="O1132" s="8">
        <f t="shared" si="172"/>
        <v>0</v>
      </c>
      <c r="P1132" s="8">
        <f t="shared" si="173"/>
        <v>83.5</v>
      </c>
      <c r="Q1132" s="9">
        <f t="shared" si="174"/>
        <v>21.274999999999999</v>
      </c>
      <c r="R1132" s="9">
        <f t="shared" si="175"/>
        <v>25.875</v>
      </c>
      <c r="S1132" s="9">
        <f t="shared" si="176"/>
        <v>41.325000000000003</v>
      </c>
      <c r="T1132" s="9">
        <f t="shared" si="177"/>
        <v>27.125</v>
      </c>
      <c r="U1132" s="8">
        <f t="shared" si="178"/>
        <v>29.491666666666664</v>
      </c>
      <c r="V1132" s="8">
        <f t="shared" si="179"/>
        <v>28.9</v>
      </c>
    </row>
    <row r="1133" spans="1:22" ht="13.5" x14ac:dyDescent="0.25">
      <c r="A1133" s="3">
        <f>RSI!A1133</f>
        <v>43962</v>
      </c>
      <c r="B1133" s="2">
        <f>RSI!B1133</f>
        <v>3.32</v>
      </c>
      <c r="C1133" s="2">
        <f>RSI!I1133</f>
        <v>50.967818335737796</v>
      </c>
      <c r="D1133" s="2">
        <f>MACD!E1133</f>
        <v>6.7624761019402957E-2</v>
      </c>
      <c r="E1133" s="2">
        <f>MACD!F1133</f>
        <v>7.5056131761394196E-2</v>
      </c>
      <c r="F1133" s="2">
        <f>'Moving Avg'!D1133</f>
        <v>3.1420000000000003</v>
      </c>
      <c r="G1133" s="2">
        <f>'Moving Avg'!F1133</f>
        <v>3.2059999999999995</v>
      </c>
      <c r="H1133" s="2">
        <f>'Moving Avg'!G1133</f>
        <v>3.6389999999999985</v>
      </c>
      <c r="I1133" s="2">
        <f>'Moving Avg'!H1133</f>
        <v>3.2768999999999999</v>
      </c>
      <c r="J1133" s="6" t="str">
        <f>OBV!F1133</f>
        <v>BULLISH</v>
      </c>
      <c r="K1133" s="6" t="str">
        <f>OBV!G1133</f>
        <v>STRONG</v>
      </c>
      <c r="L1133" s="6" t="str">
        <f>OBV!H1133</f>
        <v>CONFIRMED BULLISH</v>
      </c>
      <c r="M1133" s="8">
        <f t="shared" si="170"/>
        <v>25</v>
      </c>
      <c r="N1133" s="8">
        <f t="shared" si="171"/>
        <v>45</v>
      </c>
      <c r="O1133" s="8">
        <f t="shared" si="172"/>
        <v>0</v>
      </c>
      <c r="P1133" s="8">
        <f t="shared" si="173"/>
        <v>100</v>
      </c>
      <c r="Q1133" s="9">
        <f t="shared" si="174"/>
        <v>39.5</v>
      </c>
      <c r="R1133" s="9">
        <f t="shared" si="175"/>
        <v>39</v>
      </c>
      <c r="S1133" s="9">
        <f t="shared" si="176"/>
        <v>55.5</v>
      </c>
      <c r="T1133" s="9">
        <f t="shared" si="177"/>
        <v>42.5</v>
      </c>
      <c r="U1133" s="8">
        <f t="shared" si="178"/>
        <v>44.666666666666664</v>
      </c>
      <c r="V1133" s="8">
        <f t="shared" si="179"/>
        <v>44.125</v>
      </c>
    </row>
    <row r="1134" spans="1:22" ht="13.5" x14ac:dyDescent="0.25">
      <c r="A1134" s="3">
        <f>RSI!A1134</f>
        <v>43963</v>
      </c>
      <c r="B1134" s="2">
        <f>RSI!B1134</f>
        <v>3.41</v>
      </c>
      <c r="C1134" s="2">
        <f>RSI!I1134</f>
        <v>55.109236124396617</v>
      </c>
      <c r="D1134" s="2">
        <f>MACD!E1134</f>
        <v>1.9092457998935775E-2</v>
      </c>
      <c r="E1134" s="2">
        <f>MACD!F1134</f>
        <v>6.386339700890252E-2</v>
      </c>
      <c r="F1134" s="2">
        <f>'Moving Avg'!D1134</f>
        <v>3.2299999999999995</v>
      </c>
      <c r="G1134" s="2">
        <f>'Moving Avg'!F1134</f>
        <v>3.2044999999999995</v>
      </c>
      <c r="H1134" s="2">
        <f>'Moving Avg'!G1134</f>
        <v>3.6123999999999992</v>
      </c>
      <c r="I1134" s="2">
        <f>'Moving Avg'!H1134</f>
        <v>3.2829999999999995</v>
      </c>
      <c r="J1134" s="6" t="str">
        <f>OBV!F1134</f>
        <v>BULLISH</v>
      </c>
      <c r="K1134" s="6" t="str">
        <f>OBV!G1134</f>
        <v>STRONG</v>
      </c>
      <c r="L1134" s="6" t="str">
        <f>OBV!H1134</f>
        <v>CONFIRMED BULLISH</v>
      </c>
      <c r="M1134" s="8">
        <f t="shared" si="170"/>
        <v>25</v>
      </c>
      <c r="N1134" s="8">
        <f t="shared" si="171"/>
        <v>100</v>
      </c>
      <c r="O1134" s="8">
        <f t="shared" si="172"/>
        <v>0</v>
      </c>
      <c r="P1134" s="8">
        <f t="shared" si="173"/>
        <v>100</v>
      </c>
      <c r="Q1134" s="9">
        <f t="shared" si="174"/>
        <v>58.75</v>
      </c>
      <c r="R1134" s="9">
        <f t="shared" si="175"/>
        <v>50</v>
      </c>
      <c r="S1134" s="9">
        <f t="shared" si="176"/>
        <v>63.75</v>
      </c>
      <c r="T1134" s="9">
        <f t="shared" si="177"/>
        <v>56.25</v>
      </c>
      <c r="U1134" s="8">
        <f t="shared" si="178"/>
        <v>57.5</v>
      </c>
      <c r="V1134" s="8">
        <f t="shared" si="179"/>
        <v>57.1875</v>
      </c>
    </row>
    <row r="1135" spans="1:22" ht="13.5" x14ac:dyDescent="0.25">
      <c r="A1135" s="3">
        <f>RSI!A1135</f>
        <v>43964</v>
      </c>
      <c r="B1135" s="2">
        <f>RSI!B1135</f>
        <v>3.51</v>
      </c>
      <c r="C1135" s="2">
        <f>RSI!I1135</f>
        <v>59.229767188234916</v>
      </c>
      <c r="D1135" s="2">
        <f>MACD!E1135</f>
        <v>-4.3935328789167283E-2</v>
      </c>
      <c r="E1135" s="2">
        <f>MACD!F1135</f>
        <v>4.2303651849288561E-2</v>
      </c>
      <c r="F1135" s="2">
        <f>'Moving Avg'!D1135</f>
        <v>3.3220000000000001</v>
      </c>
      <c r="G1135" s="2">
        <f>'Moving Avg'!F1135</f>
        <v>3.2130000000000001</v>
      </c>
      <c r="H1135" s="2">
        <f>'Moving Avg'!G1135</f>
        <v>3.5867999999999989</v>
      </c>
      <c r="I1135" s="2">
        <f>'Moving Avg'!H1135</f>
        <v>3.2895999999999996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0"/>
        <v>25</v>
      </c>
      <c r="N1135" s="8">
        <f t="shared" si="171"/>
        <v>100</v>
      </c>
      <c r="O1135" s="8">
        <f t="shared" si="172"/>
        <v>50</v>
      </c>
      <c r="P1135" s="8">
        <f t="shared" si="173"/>
        <v>83.5</v>
      </c>
      <c r="Q1135" s="9">
        <f t="shared" si="174"/>
        <v>63.774999999999999</v>
      </c>
      <c r="R1135" s="9">
        <f t="shared" si="175"/>
        <v>63.375</v>
      </c>
      <c r="S1135" s="9">
        <f t="shared" si="176"/>
        <v>68.825000000000003</v>
      </c>
      <c r="T1135" s="9">
        <f t="shared" si="177"/>
        <v>64.625</v>
      </c>
      <c r="U1135" s="8">
        <f t="shared" si="178"/>
        <v>65.325000000000003</v>
      </c>
      <c r="V1135" s="8">
        <f t="shared" si="179"/>
        <v>65.150000000000006</v>
      </c>
    </row>
    <row r="1136" spans="1:22" ht="13.5" x14ac:dyDescent="0.25">
      <c r="A1136" s="3">
        <f>RSI!A1136</f>
        <v>43965</v>
      </c>
      <c r="B1136" s="2">
        <f>RSI!B1136</f>
        <v>3.61</v>
      </c>
      <c r="C1136" s="2">
        <f>RSI!I1136</f>
        <v>62.8973951984593</v>
      </c>
      <c r="D1136" s="2">
        <f>MACD!E1136</f>
        <v>-0.10130541440618046</v>
      </c>
      <c r="E1136" s="2">
        <f>MACD!F1136</f>
        <v>1.3581838598194753E-2</v>
      </c>
      <c r="F1136" s="2">
        <f>'Moving Avg'!D1136</f>
        <v>3.4160000000000004</v>
      </c>
      <c r="G1136" s="2">
        <f>'Moving Avg'!F1136</f>
        <v>3.2265000000000001</v>
      </c>
      <c r="H1136" s="2">
        <f>'Moving Avg'!G1136</f>
        <v>3.5633999999999992</v>
      </c>
      <c r="I1136" s="2">
        <f>'Moving Avg'!H1136</f>
        <v>3.2966999999999995</v>
      </c>
      <c r="J1136" s="6" t="str">
        <f>OBV!F1136</f>
        <v>BULLISH</v>
      </c>
      <c r="K1136" s="6" t="str">
        <f>OBV!G1136</f>
        <v>STRONG</v>
      </c>
      <c r="L1136" s="6" t="str">
        <f>OBV!H1136</f>
        <v>CONFIRMED BULLISH</v>
      </c>
      <c r="M1136" s="8">
        <f t="shared" si="170"/>
        <v>25</v>
      </c>
      <c r="N1136" s="8">
        <f t="shared" si="171"/>
        <v>100</v>
      </c>
      <c r="O1136" s="8">
        <f t="shared" si="172"/>
        <v>50</v>
      </c>
      <c r="P1136" s="8">
        <f t="shared" si="173"/>
        <v>100</v>
      </c>
      <c r="Q1136" s="9">
        <f t="shared" si="174"/>
        <v>66.25</v>
      </c>
      <c r="R1136" s="9">
        <f t="shared" si="175"/>
        <v>67.5</v>
      </c>
      <c r="S1136" s="9">
        <f t="shared" si="176"/>
        <v>76.25</v>
      </c>
      <c r="T1136" s="9">
        <f t="shared" si="177"/>
        <v>68.75</v>
      </c>
      <c r="U1136" s="8">
        <f t="shared" si="178"/>
        <v>70</v>
      </c>
      <c r="V1136" s="8">
        <f t="shared" si="179"/>
        <v>69.6875</v>
      </c>
    </row>
    <row r="1137" spans="1:22" ht="13.5" x14ac:dyDescent="0.25">
      <c r="A1137" s="3">
        <f>RSI!A1137</f>
        <v>43966</v>
      </c>
      <c r="B1137" s="2">
        <f>RSI!B1137</f>
        <v>3.71</v>
      </c>
      <c r="C1137" s="2">
        <f>RSI!I1137</f>
        <v>66.174367007392902</v>
      </c>
      <c r="D1137" s="2">
        <f>MACD!E1137</f>
        <v>-0.17284829727528006</v>
      </c>
      <c r="E1137" s="2">
        <f>MACD!F1137</f>
        <v>-2.3704188576500213E-2</v>
      </c>
      <c r="F1137" s="2">
        <f>'Moving Avg'!D1137</f>
        <v>3.5119999999999996</v>
      </c>
      <c r="G1137" s="2">
        <f>'Moving Avg'!F1137</f>
        <v>3.2424999999999997</v>
      </c>
      <c r="H1137" s="2">
        <f>'Moving Avg'!G1137</f>
        <v>3.5417999999999989</v>
      </c>
      <c r="I1137" s="2">
        <f>'Moving Avg'!H1137</f>
        <v>3.3042500000000001</v>
      </c>
      <c r="J1137" s="6" t="str">
        <f>OBV!F1137</f>
        <v>BULLISH</v>
      </c>
      <c r="K1137" s="6" t="str">
        <f>OBV!G1137</f>
        <v>STRONG</v>
      </c>
      <c r="L1137" s="6" t="str">
        <f>OBV!H1137</f>
        <v>CONFIRMED BULLISH</v>
      </c>
      <c r="M1137" s="8">
        <f t="shared" si="170"/>
        <v>25</v>
      </c>
      <c r="N1137" s="8">
        <f t="shared" si="171"/>
        <v>100</v>
      </c>
      <c r="O1137" s="8">
        <f t="shared" si="172"/>
        <v>50</v>
      </c>
      <c r="P1137" s="8">
        <f t="shared" si="173"/>
        <v>100</v>
      </c>
      <c r="Q1137" s="9">
        <f t="shared" si="174"/>
        <v>66.25</v>
      </c>
      <c r="R1137" s="9">
        <f t="shared" si="175"/>
        <v>67.5</v>
      </c>
      <c r="S1137" s="9">
        <f t="shared" si="176"/>
        <v>76.25</v>
      </c>
      <c r="T1137" s="9">
        <f t="shared" si="177"/>
        <v>68.75</v>
      </c>
      <c r="U1137" s="8">
        <f t="shared" si="178"/>
        <v>70</v>
      </c>
      <c r="V1137" s="8">
        <f t="shared" si="179"/>
        <v>69.6875</v>
      </c>
    </row>
    <row r="1138" spans="1:22" ht="13.5" x14ac:dyDescent="0.25">
      <c r="A1138" s="3">
        <f>RSI!A1138</f>
        <v>43969</v>
      </c>
      <c r="B1138" s="2">
        <f>RSI!B1138</f>
        <v>3.79</v>
      </c>
      <c r="C1138" s="2">
        <f>RSI!I1138</f>
        <v>68.566246105912455</v>
      </c>
      <c r="D1138" s="2">
        <f>MACD!E1138</f>
        <v>-0.24920983459693558</v>
      </c>
      <c r="E1138" s="2">
        <f>MACD!F1138</f>
        <v>-6.8805317780587294E-2</v>
      </c>
      <c r="F1138" s="2">
        <f>'Moving Avg'!D1138</f>
        <v>3.6059999999999994</v>
      </c>
      <c r="G1138" s="2">
        <f>'Moving Avg'!F1138</f>
        <v>3.2674999999999996</v>
      </c>
      <c r="H1138" s="2">
        <f>'Moving Avg'!G1138</f>
        <v>3.5235999999999992</v>
      </c>
      <c r="I1138" s="2">
        <f>'Moving Avg'!H1138</f>
        <v>3.3122000000000003</v>
      </c>
      <c r="J1138" s="6" t="str">
        <f>OBV!F1138</f>
        <v>BULLISH</v>
      </c>
      <c r="K1138" s="6" t="str">
        <f>OBV!G1138</f>
        <v>STRONG</v>
      </c>
      <c r="L1138" s="6" t="str">
        <f>OBV!H1138</f>
        <v>CONFIRMED BULLISH</v>
      </c>
      <c r="M1138" s="8">
        <f t="shared" si="170"/>
        <v>25</v>
      </c>
      <c r="N1138" s="8">
        <f t="shared" si="171"/>
        <v>100</v>
      </c>
      <c r="O1138" s="8">
        <f t="shared" si="172"/>
        <v>50</v>
      </c>
      <c r="P1138" s="8">
        <f t="shared" si="173"/>
        <v>100</v>
      </c>
      <c r="Q1138" s="9">
        <f t="shared" si="174"/>
        <v>66.25</v>
      </c>
      <c r="R1138" s="9">
        <f t="shared" si="175"/>
        <v>67.5</v>
      </c>
      <c r="S1138" s="9">
        <f t="shared" si="176"/>
        <v>76.25</v>
      </c>
      <c r="T1138" s="9">
        <f t="shared" si="177"/>
        <v>68.75</v>
      </c>
      <c r="U1138" s="8">
        <f t="shared" si="178"/>
        <v>70</v>
      </c>
      <c r="V1138" s="8">
        <f t="shared" si="179"/>
        <v>69.6875</v>
      </c>
    </row>
    <row r="1139" spans="1:22" ht="13.5" x14ac:dyDescent="0.25">
      <c r="A1139" s="3">
        <f>RSI!A1139</f>
        <v>43970</v>
      </c>
      <c r="B1139" s="2">
        <f>RSI!B1139</f>
        <v>3.68</v>
      </c>
      <c r="C1139" s="2">
        <f>RSI!I1139</f>
        <v>62.067291997093889</v>
      </c>
      <c r="D1139" s="2">
        <f>MACD!E1139</f>
        <v>-0.29742232298744176</v>
      </c>
      <c r="E1139" s="2">
        <f>MACD!F1139</f>
        <v>-0.1145287188219582</v>
      </c>
      <c r="F1139" s="2">
        <f>'Moving Avg'!D1139</f>
        <v>3.6599999999999993</v>
      </c>
      <c r="G1139" s="2">
        <f>'Moving Avg'!F1139</f>
        <v>3.2824999999999998</v>
      </c>
      <c r="H1139" s="2">
        <f>'Moving Avg'!G1139</f>
        <v>3.5059999999999989</v>
      </c>
      <c r="I1139" s="2">
        <f>'Moving Avg'!H1139</f>
        <v>3.3195999999999999</v>
      </c>
      <c r="J1139" s="6" t="str">
        <f>OBV!F1139</f>
        <v>BULLISH</v>
      </c>
      <c r="K1139" s="6" t="str">
        <f>OBV!G1139</f>
        <v>STRONG</v>
      </c>
      <c r="L1139" s="6" t="str">
        <f>OBV!H1139</f>
        <v>CONFIRMED BULLISH</v>
      </c>
      <c r="M1139" s="8">
        <f t="shared" si="170"/>
        <v>25</v>
      </c>
      <c r="N1139" s="8">
        <f t="shared" si="171"/>
        <v>100</v>
      </c>
      <c r="O1139" s="8">
        <f t="shared" si="172"/>
        <v>50</v>
      </c>
      <c r="P1139" s="8">
        <f t="shared" si="173"/>
        <v>100</v>
      </c>
      <c r="Q1139" s="9">
        <f t="shared" si="174"/>
        <v>66.25</v>
      </c>
      <c r="R1139" s="9">
        <f t="shared" si="175"/>
        <v>67.5</v>
      </c>
      <c r="S1139" s="9">
        <f t="shared" si="176"/>
        <v>76.25</v>
      </c>
      <c r="T1139" s="9">
        <f t="shared" si="177"/>
        <v>68.75</v>
      </c>
      <c r="U1139" s="8">
        <f t="shared" si="178"/>
        <v>70</v>
      </c>
      <c r="V1139" s="8">
        <f t="shared" si="179"/>
        <v>69.6875</v>
      </c>
    </row>
    <row r="1140" spans="1:22" ht="13.5" x14ac:dyDescent="0.25">
      <c r="A1140" s="3">
        <f>RSI!A1140</f>
        <v>43971</v>
      </c>
      <c r="B1140" s="2">
        <f>RSI!B1140</f>
        <v>3.73</v>
      </c>
      <c r="C1140" s="2">
        <f>RSI!I1140</f>
        <v>63.74923870512643</v>
      </c>
      <c r="D1140" s="2">
        <f>MACD!E1140</f>
        <v>-0.3312933914074967</v>
      </c>
      <c r="E1140" s="2">
        <f>MACD!F1140</f>
        <v>-0.1578816533390659</v>
      </c>
      <c r="F1140" s="2">
        <f>'Moving Avg'!D1140</f>
        <v>3.7039999999999997</v>
      </c>
      <c r="G1140" s="2">
        <f>'Moving Avg'!F1140</f>
        <v>3.3</v>
      </c>
      <c r="H1140" s="2">
        <f>'Moving Avg'!G1140</f>
        <v>3.4915999999999996</v>
      </c>
      <c r="I1140" s="2">
        <f>'Moving Avg'!H1140</f>
        <v>3.3273499999999996</v>
      </c>
      <c r="J1140" s="6" t="str">
        <f>OBV!F1140</f>
        <v>BULLISH</v>
      </c>
      <c r="K1140" s="6" t="str">
        <f>OBV!G1140</f>
        <v>STRONG</v>
      </c>
      <c r="L1140" s="6" t="str">
        <f>OBV!H1140</f>
        <v>CONFIRMED BULLISH</v>
      </c>
      <c r="M1140" s="8">
        <f t="shared" si="170"/>
        <v>25</v>
      </c>
      <c r="N1140" s="8">
        <f t="shared" si="171"/>
        <v>100</v>
      </c>
      <c r="O1140" s="8">
        <f t="shared" si="172"/>
        <v>50</v>
      </c>
      <c r="P1140" s="8">
        <f t="shared" si="173"/>
        <v>100</v>
      </c>
      <c r="Q1140" s="9">
        <f t="shared" si="174"/>
        <v>66.25</v>
      </c>
      <c r="R1140" s="9">
        <f t="shared" si="175"/>
        <v>67.5</v>
      </c>
      <c r="S1140" s="9">
        <f t="shared" si="176"/>
        <v>76.25</v>
      </c>
      <c r="T1140" s="9">
        <f t="shared" si="177"/>
        <v>68.75</v>
      </c>
      <c r="U1140" s="8">
        <f t="shared" si="178"/>
        <v>70</v>
      </c>
      <c r="V1140" s="8">
        <f t="shared" si="179"/>
        <v>69.6875</v>
      </c>
    </row>
    <row r="1141" spans="1:22" ht="13.5" x14ac:dyDescent="0.25">
      <c r="A1141" s="3">
        <f>RSI!A1141</f>
        <v>43972</v>
      </c>
      <c r="B1141" s="2">
        <f>RSI!B1141</f>
        <v>3.75</v>
      </c>
      <c r="C1141" s="2">
        <f>RSI!I1141</f>
        <v>64.428666338413564</v>
      </c>
      <c r="D1141" s="2">
        <f>MACD!E1141</f>
        <v>-0.34943974539577383</v>
      </c>
      <c r="E1141" s="2">
        <f>MACD!F1141</f>
        <v>-0.19619327175040749</v>
      </c>
      <c r="F1141" s="2">
        <f>'Moving Avg'!D1141</f>
        <v>3.7320000000000002</v>
      </c>
      <c r="G1141" s="2">
        <f>'Moving Avg'!F1141</f>
        <v>3.3185000000000002</v>
      </c>
      <c r="H1141" s="2">
        <f>'Moving Avg'!G1141</f>
        <v>3.4802</v>
      </c>
      <c r="I1141" s="2">
        <f>'Moving Avg'!H1141</f>
        <v>3.3351999999999999</v>
      </c>
      <c r="J1141" s="6" t="str">
        <f>OBV!F1141</f>
        <v>BULLISH</v>
      </c>
      <c r="K1141" s="6" t="str">
        <f>OBV!G1141</f>
        <v>NEUTRAL</v>
      </c>
      <c r="L1141" s="6" t="str">
        <f>OBV!H1141</f>
        <v>CONFIRMED BULLISH</v>
      </c>
      <c r="M1141" s="8">
        <f t="shared" si="170"/>
        <v>25</v>
      </c>
      <c r="N1141" s="8">
        <f t="shared" si="171"/>
        <v>100</v>
      </c>
      <c r="O1141" s="8">
        <f t="shared" si="172"/>
        <v>50</v>
      </c>
      <c r="P1141" s="8">
        <f t="shared" si="173"/>
        <v>83.5</v>
      </c>
      <c r="Q1141" s="9">
        <f t="shared" si="174"/>
        <v>63.774999999999999</v>
      </c>
      <c r="R1141" s="9">
        <f t="shared" si="175"/>
        <v>63.375</v>
      </c>
      <c r="S1141" s="9">
        <f t="shared" si="176"/>
        <v>68.825000000000003</v>
      </c>
      <c r="T1141" s="9">
        <f t="shared" si="177"/>
        <v>64.625</v>
      </c>
      <c r="U1141" s="8">
        <f t="shared" si="178"/>
        <v>65.325000000000003</v>
      </c>
      <c r="V1141" s="8">
        <f t="shared" si="179"/>
        <v>65.150000000000006</v>
      </c>
    </row>
    <row r="1142" spans="1:22" ht="13.5" x14ac:dyDescent="0.25">
      <c r="A1142" s="3">
        <f>RSI!A1142</f>
        <v>43973</v>
      </c>
      <c r="B1142" s="2">
        <f>RSI!B1142</f>
        <v>3.82</v>
      </c>
      <c r="C1142" s="2">
        <f>RSI!I1142</f>
        <v>66.775777350010202</v>
      </c>
      <c r="D1142" s="2">
        <f>MACD!E1142</f>
        <v>-0.35796535327381696</v>
      </c>
      <c r="E1142" s="2">
        <f>MACD!F1142</f>
        <v>-0.2285476880550894</v>
      </c>
      <c r="F1142" s="2">
        <f>'Moving Avg'!D1142</f>
        <v>3.754</v>
      </c>
      <c r="G1142" s="2">
        <f>'Moving Avg'!F1142</f>
        <v>3.3454999999999999</v>
      </c>
      <c r="H1142" s="2">
        <f>'Moving Avg'!G1142</f>
        <v>3.4725999999999999</v>
      </c>
      <c r="I1142" s="2">
        <f>'Moving Avg'!H1142</f>
        <v>3.3433999999999999</v>
      </c>
      <c r="J1142" s="6" t="str">
        <f>OBV!F1142</f>
        <v>BEARISH</v>
      </c>
      <c r="K1142" s="6" t="str">
        <f>OBV!G1142</f>
        <v>NEUTRAL</v>
      </c>
      <c r="L1142" s="6" t="str">
        <f>OBV!H1142</f>
        <v>BEARISH DIVERGENCE</v>
      </c>
      <c r="M1142" s="8">
        <f t="shared" si="170"/>
        <v>25</v>
      </c>
      <c r="N1142" s="8">
        <f t="shared" si="171"/>
        <v>100</v>
      </c>
      <c r="O1142" s="8">
        <f t="shared" si="172"/>
        <v>50</v>
      </c>
      <c r="P1142" s="8">
        <f t="shared" si="173"/>
        <v>16.5</v>
      </c>
      <c r="Q1142" s="9">
        <f t="shared" si="174"/>
        <v>53.725000000000001</v>
      </c>
      <c r="R1142" s="9">
        <f t="shared" si="175"/>
        <v>46.625</v>
      </c>
      <c r="S1142" s="9">
        <f t="shared" si="176"/>
        <v>38.674999999999997</v>
      </c>
      <c r="T1142" s="9">
        <f t="shared" si="177"/>
        <v>47.875</v>
      </c>
      <c r="U1142" s="8">
        <f t="shared" si="178"/>
        <v>46.341666666666661</v>
      </c>
      <c r="V1142" s="8">
        <f t="shared" si="179"/>
        <v>46.724999999999994</v>
      </c>
    </row>
    <row r="1143" spans="1:22" ht="13.5" x14ac:dyDescent="0.25">
      <c r="A1143" s="3">
        <f>RSI!A1143</f>
        <v>43977</v>
      </c>
      <c r="B1143" s="2">
        <f>RSI!B1143</f>
        <v>3.8</v>
      </c>
      <c r="C1143" s="2">
        <f>RSI!I1143</f>
        <v>65.447037037178603</v>
      </c>
      <c r="D1143" s="2">
        <f>MACD!E1143</f>
        <v>-0.35196159473640032</v>
      </c>
      <c r="E1143" s="2">
        <f>MACD!F1143</f>
        <v>-0.25323046939135163</v>
      </c>
      <c r="F1143" s="2">
        <f>'Moving Avg'!D1143</f>
        <v>3.7560000000000002</v>
      </c>
      <c r="G1143" s="2">
        <f>'Moving Avg'!F1143</f>
        <v>3.3759999999999999</v>
      </c>
      <c r="H1143" s="2">
        <f>'Moving Avg'!G1143</f>
        <v>3.4677999999999995</v>
      </c>
      <c r="I1143" s="2">
        <f>'Moving Avg'!H1143</f>
        <v>3.3514999999999993</v>
      </c>
      <c r="J1143" s="6" t="str">
        <f>OBV!F1143</f>
        <v>BEARISH</v>
      </c>
      <c r="K1143" s="6" t="str">
        <f>OBV!G1143</f>
        <v>NEUTRAL</v>
      </c>
      <c r="L1143" s="6" t="str">
        <f>OBV!H1143</f>
        <v>BEARISH DIVERGENCE</v>
      </c>
      <c r="M1143" s="8">
        <f t="shared" si="170"/>
        <v>25</v>
      </c>
      <c r="N1143" s="8">
        <f t="shared" si="171"/>
        <v>100</v>
      </c>
      <c r="O1143" s="8">
        <f t="shared" si="172"/>
        <v>50</v>
      </c>
      <c r="P1143" s="8">
        <f t="shared" si="173"/>
        <v>16.5</v>
      </c>
      <c r="Q1143" s="9">
        <f t="shared" si="174"/>
        <v>53.725000000000001</v>
      </c>
      <c r="R1143" s="9">
        <f t="shared" si="175"/>
        <v>46.625</v>
      </c>
      <c r="S1143" s="9">
        <f t="shared" si="176"/>
        <v>38.674999999999997</v>
      </c>
      <c r="T1143" s="9">
        <f t="shared" si="177"/>
        <v>47.875</v>
      </c>
      <c r="U1143" s="8">
        <f t="shared" si="178"/>
        <v>46.341666666666661</v>
      </c>
      <c r="V1143" s="8">
        <f t="shared" si="179"/>
        <v>46.724999999999994</v>
      </c>
    </row>
    <row r="1144" spans="1:22" ht="13.5" x14ac:dyDescent="0.25">
      <c r="A1144" s="3">
        <f>RSI!A1144</f>
        <v>43978</v>
      </c>
      <c r="B1144" s="2">
        <f>RSI!B1144</f>
        <v>3.79</v>
      </c>
      <c r="C1144" s="2">
        <f>RSI!I1144</f>
        <v>64.753232240166312</v>
      </c>
      <c r="D1144" s="2">
        <f>MACD!E1144</f>
        <v>-0.33413002785111434</v>
      </c>
      <c r="E1144" s="2">
        <f>MACD!F1144</f>
        <v>-0.26941038108330417</v>
      </c>
      <c r="F1144" s="2">
        <f>'Moving Avg'!D1144</f>
        <v>3.778</v>
      </c>
      <c r="G1144" s="2">
        <f>'Moving Avg'!F1144</f>
        <v>3.4105000000000003</v>
      </c>
      <c r="H1144" s="2">
        <f>'Moving Avg'!G1144</f>
        <v>3.4579999999999997</v>
      </c>
      <c r="I1144" s="2">
        <f>'Moving Avg'!H1144</f>
        <v>3.3595499999999991</v>
      </c>
      <c r="J1144" s="6" t="str">
        <f>OBV!F1144</f>
        <v>BULLISH</v>
      </c>
      <c r="K1144" s="6" t="str">
        <f>OBV!G1144</f>
        <v>NEUTRAL</v>
      </c>
      <c r="L1144" s="6" t="str">
        <f>OBV!H1144</f>
        <v>CONFIRMED BULLISH</v>
      </c>
      <c r="M1144" s="8">
        <f t="shared" si="170"/>
        <v>25</v>
      </c>
      <c r="N1144" s="8">
        <f t="shared" si="171"/>
        <v>100</v>
      </c>
      <c r="O1144" s="8">
        <f t="shared" si="172"/>
        <v>50</v>
      </c>
      <c r="P1144" s="8">
        <f t="shared" si="173"/>
        <v>83.5</v>
      </c>
      <c r="Q1144" s="9">
        <f t="shared" si="174"/>
        <v>63.774999999999999</v>
      </c>
      <c r="R1144" s="9">
        <f t="shared" si="175"/>
        <v>63.375</v>
      </c>
      <c r="S1144" s="9">
        <f t="shared" si="176"/>
        <v>68.825000000000003</v>
      </c>
      <c r="T1144" s="9">
        <f t="shared" si="177"/>
        <v>64.625</v>
      </c>
      <c r="U1144" s="8">
        <f t="shared" si="178"/>
        <v>65.325000000000003</v>
      </c>
      <c r="V1144" s="8">
        <f t="shared" si="179"/>
        <v>65.150000000000006</v>
      </c>
    </row>
    <row r="1145" spans="1:22" ht="13.5" x14ac:dyDescent="0.25">
      <c r="A1145" s="3">
        <f>RSI!A1145</f>
        <v>43979</v>
      </c>
      <c r="B1145" s="2">
        <f>RSI!B1145</f>
        <v>3.68</v>
      </c>
      <c r="C1145" s="2">
        <f>RSI!I1145</f>
        <v>57.528707332783277</v>
      </c>
      <c r="D1145" s="2">
        <f>MACD!E1145</f>
        <v>-0.29714939820764386</v>
      </c>
      <c r="E1145" s="2">
        <f>MACD!F1145</f>
        <v>-0.27495818450817211</v>
      </c>
      <c r="F1145" s="2">
        <f>'Moving Avg'!D1145</f>
        <v>3.7679999999999998</v>
      </c>
      <c r="G1145" s="2">
        <f>'Moving Avg'!F1145</f>
        <v>3.4440000000000004</v>
      </c>
      <c r="H1145" s="2">
        <f>'Moving Avg'!G1145</f>
        <v>3.4463999999999997</v>
      </c>
      <c r="I1145" s="2">
        <f>'Moving Avg'!H1145</f>
        <v>3.3670499999999985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  <c r="M1145" s="8">
        <f t="shared" si="170"/>
        <v>25</v>
      </c>
      <c r="N1145" s="8">
        <f t="shared" si="171"/>
        <v>100</v>
      </c>
      <c r="O1145" s="8">
        <f t="shared" si="172"/>
        <v>50</v>
      </c>
      <c r="P1145" s="8">
        <f t="shared" si="173"/>
        <v>16.5</v>
      </c>
      <c r="Q1145" s="9">
        <f t="shared" si="174"/>
        <v>53.725000000000001</v>
      </c>
      <c r="R1145" s="9">
        <f t="shared" si="175"/>
        <v>46.625</v>
      </c>
      <c r="S1145" s="9">
        <f t="shared" si="176"/>
        <v>38.674999999999997</v>
      </c>
      <c r="T1145" s="9">
        <f t="shared" si="177"/>
        <v>47.875</v>
      </c>
      <c r="U1145" s="8">
        <f t="shared" si="178"/>
        <v>46.341666666666661</v>
      </c>
      <c r="V1145" s="8">
        <f t="shared" si="179"/>
        <v>46.724999999999994</v>
      </c>
    </row>
    <row r="1146" spans="1:22" ht="13.5" x14ac:dyDescent="0.25">
      <c r="A1146" s="3">
        <f>RSI!A1146</f>
        <v>43980</v>
      </c>
      <c r="B1146" s="2">
        <f>RSI!B1146</f>
        <v>3.57</v>
      </c>
      <c r="C1146" s="2">
        <f>RSI!I1146</f>
        <v>51.357927972123989</v>
      </c>
      <c r="D1146" s="2">
        <f>MACD!E1146</f>
        <v>-0.24319421090056448</v>
      </c>
      <c r="E1146" s="2">
        <f>MACD!F1146</f>
        <v>-0.26860538978665061</v>
      </c>
      <c r="F1146" s="2">
        <f>'Moving Avg'!D1146</f>
        <v>3.7320000000000002</v>
      </c>
      <c r="G1146" s="2">
        <f>'Moving Avg'!F1146</f>
        <v>3.4704999999999999</v>
      </c>
      <c r="H1146" s="2">
        <f>'Moving Avg'!G1146</f>
        <v>3.4363999999999999</v>
      </c>
      <c r="I1146" s="2">
        <f>'Moving Avg'!H1146</f>
        <v>3.3739999999999992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25</v>
      </c>
      <c r="N1146" s="8">
        <f t="shared" si="171"/>
        <v>0</v>
      </c>
      <c r="O1146" s="8">
        <f t="shared" si="172"/>
        <v>50</v>
      </c>
      <c r="P1146" s="8">
        <f t="shared" si="173"/>
        <v>16.5</v>
      </c>
      <c r="Q1146" s="9">
        <f t="shared" si="174"/>
        <v>18.725000000000001</v>
      </c>
      <c r="R1146" s="9">
        <f t="shared" si="175"/>
        <v>26.625</v>
      </c>
      <c r="S1146" s="9">
        <f t="shared" si="176"/>
        <v>23.675000000000001</v>
      </c>
      <c r="T1146" s="9">
        <f t="shared" si="177"/>
        <v>22.875</v>
      </c>
      <c r="U1146" s="8">
        <f t="shared" si="178"/>
        <v>23.008333333333336</v>
      </c>
      <c r="V1146" s="8">
        <f t="shared" si="179"/>
        <v>22.975000000000001</v>
      </c>
    </row>
    <row r="1147" spans="1:22" ht="13.5" x14ac:dyDescent="0.25">
      <c r="A1147" s="3">
        <f>RSI!A1147</f>
        <v>43983</v>
      </c>
      <c r="B1147" s="2">
        <f>RSI!B1147</f>
        <v>3.47</v>
      </c>
      <c r="C1147" s="2">
        <f>RSI!I1147</f>
        <v>46.477171987741009</v>
      </c>
      <c r="D1147" s="2">
        <f>MACD!E1147</f>
        <v>-0.1749023210058378</v>
      </c>
      <c r="E1147" s="2">
        <f>MACD!F1147</f>
        <v>-0.24986477603048807</v>
      </c>
      <c r="F1147" s="2">
        <f>'Moving Avg'!D1147</f>
        <v>3.6619999999999999</v>
      </c>
      <c r="G1147" s="2">
        <f>'Moving Avg'!F1147</f>
        <v>3.4964999999999997</v>
      </c>
      <c r="H1147" s="2">
        <f>'Moving Avg'!G1147</f>
        <v>3.4268000000000001</v>
      </c>
      <c r="I1147" s="2">
        <f>'Moving Avg'!H1147</f>
        <v>3.3804499999999997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25</v>
      </c>
      <c r="N1147" s="8">
        <f t="shared" si="171"/>
        <v>0</v>
      </c>
      <c r="O1147" s="8">
        <f t="shared" si="172"/>
        <v>50</v>
      </c>
      <c r="P1147" s="8">
        <f t="shared" si="173"/>
        <v>16.5</v>
      </c>
      <c r="Q1147" s="9">
        <f t="shared" si="174"/>
        <v>18.725000000000001</v>
      </c>
      <c r="R1147" s="9">
        <f t="shared" si="175"/>
        <v>26.625</v>
      </c>
      <c r="S1147" s="9">
        <f t="shared" si="176"/>
        <v>23.675000000000001</v>
      </c>
      <c r="T1147" s="9">
        <f t="shared" si="177"/>
        <v>22.875</v>
      </c>
      <c r="U1147" s="8">
        <f t="shared" si="178"/>
        <v>23.008333333333336</v>
      </c>
      <c r="V1147" s="8">
        <f t="shared" si="179"/>
        <v>22.975000000000001</v>
      </c>
    </row>
    <row r="1148" spans="1:22" ht="13.5" x14ac:dyDescent="0.25">
      <c r="A1148" s="3">
        <f>RSI!A1148</f>
        <v>43984</v>
      </c>
      <c r="B1148" s="2">
        <f>RSI!B1148</f>
        <v>3.5</v>
      </c>
      <c r="C1148" s="2">
        <f>RSI!I1148</f>
        <v>48.071548585381635</v>
      </c>
      <c r="D1148" s="2">
        <f>MACD!E1148</f>
        <v>-0.10658357740164037</v>
      </c>
      <c r="E1148" s="2">
        <f>MACD!F1148</f>
        <v>-0.22120853630471854</v>
      </c>
      <c r="F1148" s="2">
        <f>'Moving Avg'!D1148</f>
        <v>3.6020000000000003</v>
      </c>
      <c r="G1148" s="2">
        <f>'Moving Avg'!F1148</f>
        <v>3.5265</v>
      </c>
      <c r="H1148" s="2">
        <f>'Moving Avg'!G1148</f>
        <v>3.4211999999999994</v>
      </c>
      <c r="I1148" s="2">
        <f>'Moving Avg'!H1148</f>
        <v>3.3870999999999993</v>
      </c>
      <c r="J1148" s="6" t="str">
        <f>OBV!F1148</f>
        <v>BULLISH</v>
      </c>
      <c r="K1148" s="6" t="str">
        <f>OBV!G1148</f>
        <v>NEUTRAL</v>
      </c>
      <c r="L1148" s="6" t="str">
        <f>OBV!H1148</f>
        <v>BULLISH DIVERGENCE</v>
      </c>
      <c r="M1148" s="8">
        <f t="shared" si="170"/>
        <v>25</v>
      </c>
      <c r="N1148" s="8">
        <f t="shared" si="171"/>
        <v>0</v>
      </c>
      <c r="O1148" s="8">
        <f t="shared" si="172"/>
        <v>50</v>
      </c>
      <c r="P1148" s="8">
        <f t="shared" si="173"/>
        <v>66.5</v>
      </c>
      <c r="Q1148" s="9">
        <f t="shared" si="174"/>
        <v>26.225000000000001</v>
      </c>
      <c r="R1148" s="9">
        <f t="shared" si="175"/>
        <v>39.125</v>
      </c>
      <c r="S1148" s="9">
        <f t="shared" si="176"/>
        <v>46.174999999999997</v>
      </c>
      <c r="T1148" s="9">
        <f t="shared" si="177"/>
        <v>35.375</v>
      </c>
      <c r="U1148" s="8">
        <f t="shared" si="178"/>
        <v>37.174999999999997</v>
      </c>
      <c r="V1148" s="8">
        <f t="shared" si="179"/>
        <v>36.724999999999994</v>
      </c>
    </row>
    <row r="1149" spans="1:22" ht="13.5" x14ac:dyDescent="0.25">
      <c r="A1149" s="3">
        <f>RSI!A1149</f>
        <v>43985</v>
      </c>
      <c r="B1149" s="2">
        <f>RSI!B1149</f>
        <v>3.58</v>
      </c>
      <c r="C1149" s="2">
        <f>RSI!I1149</f>
        <v>52.16379687388735</v>
      </c>
      <c r="D1149" s="2">
        <f>MACD!E1149</f>
        <v>-7.1387028111723705E-2</v>
      </c>
      <c r="E1149" s="2">
        <f>MACD!F1149</f>
        <v>-0.19124423466611959</v>
      </c>
      <c r="F1149" s="2">
        <f>'Moving Avg'!D1149</f>
        <v>3.56</v>
      </c>
      <c r="G1149" s="2">
        <f>'Moving Avg'!F1149</f>
        <v>3.5569999999999995</v>
      </c>
      <c r="H1149" s="2">
        <f>'Moving Avg'!G1149</f>
        <v>3.4194</v>
      </c>
      <c r="I1149" s="2">
        <f>'Moving Avg'!H1149</f>
        <v>3.3941499999999998</v>
      </c>
      <c r="J1149" s="6" t="str">
        <f>OBV!F1149</f>
        <v>BULLISH</v>
      </c>
      <c r="K1149" s="6" t="str">
        <f>OBV!G1149</f>
        <v>NEUTRAL</v>
      </c>
      <c r="L1149" s="6" t="str">
        <f>OBV!H1149</f>
        <v>BULLISH DIVERGENCE</v>
      </c>
      <c r="M1149" s="8">
        <f t="shared" si="170"/>
        <v>25</v>
      </c>
      <c r="N1149" s="8">
        <f t="shared" si="171"/>
        <v>0</v>
      </c>
      <c r="O1149" s="8">
        <f t="shared" si="172"/>
        <v>50</v>
      </c>
      <c r="P1149" s="8">
        <f t="shared" si="173"/>
        <v>66.5</v>
      </c>
      <c r="Q1149" s="9">
        <f t="shared" si="174"/>
        <v>26.225000000000001</v>
      </c>
      <c r="R1149" s="9">
        <f t="shared" si="175"/>
        <v>39.125</v>
      </c>
      <c r="S1149" s="9">
        <f t="shared" si="176"/>
        <v>46.174999999999997</v>
      </c>
      <c r="T1149" s="9">
        <f t="shared" si="177"/>
        <v>35.375</v>
      </c>
      <c r="U1149" s="8">
        <f t="shared" si="178"/>
        <v>37.174999999999997</v>
      </c>
      <c r="V1149" s="8">
        <f t="shared" si="179"/>
        <v>36.724999999999994</v>
      </c>
    </row>
    <row r="1150" spans="1:22" ht="13.5" x14ac:dyDescent="0.25">
      <c r="A1150" s="3">
        <f>RSI!A1150</f>
        <v>43986</v>
      </c>
      <c r="B1150" s="2">
        <f>RSI!B1150</f>
        <v>3.58</v>
      </c>
      <c r="C1150" s="2">
        <f>RSI!I1150</f>
        <v>52.16379687388735</v>
      </c>
      <c r="D1150" s="2">
        <f>MACD!E1150</f>
        <v>-3.4165947863364465E-2</v>
      </c>
      <c r="E1150" s="2">
        <f>MACD!F1150</f>
        <v>-0.15982857730556857</v>
      </c>
      <c r="F1150" s="2">
        <f>'Moving Avg'!D1150</f>
        <v>3.54</v>
      </c>
      <c r="G1150" s="2">
        <f>'Moving Avg'!F1150</f>
        <v>3.5834999999999995</v>
      </c>
      <c r="H1150" s="2">
        <f>'Moving Avg'!G1150</f>
        <v>3.4164000000000003</v>
      </c>
      <c r="I1150" s="2">
        <f>'Moving Avg'!H1150</f>
        <v>3.4012000000000002</v>
      </c>
      <c r="J1150" s="6" t="str">
        <f>OBV!F1150</f>
        <v>BULLISH</v>
      </c>
      <c r="K1150" s="6" t="str">
        <f>OBV!G1150</f>
        <v>NEUTRAL</v>
      </c>
      <c r="L1150" s="6" t="str">
        <f>OBV!H1150</f>
        <v>BULLISH DIVERGENCE</v>
      </c>
      <c r="M1150" s="8">
        <f t="shared" si="170"/>
        <v>25</v>
      </c>
      <c r="N1150" s="8">
        <f t="shared" si="171"/>
        <v>0</v>
      </c>
      <c r="O1150" s="8">
        <f t="shared" si="172"/>
        <v>50</v>
      </c>
      <c r="P1150" s="8">
        <f t="shared" si="173"/>
        <v>66.5</v>
      </c>
      <c r="Q1150" s="9">
        <f t="shared" si="174"/>
        <v>26.225000000000001</v>
      </c>
      <c r="R1150" s="9">
        <f t="shared" si="175"/>
        <v>39.125</v>
      </c>
      <c r="S1150" s="9">
        <f t="shared" si="176"/>
        <v>46.174999999999997</v>
      </c>
      <c r="T1150" s="9">
        <f t="shared" si="177"/>
        <v>35.375</v>
      </c>
      <c r="U1150" s="8">
        <f t="shared" si="178"/>
        <v>37.174999999999997</v>
      </c>
      <c r="V1150" s="8">
        <f t="shared" si="179"/>
        <v>36.724999999999994</v>
      </c>
    </row>
    <row r="1151" spans="1:22" ht="13.5" x14ac:dyDescent="0.25">
      <c r="A1151" s="3">
        <f>RSI!A1151</f>
        <v>43987</v>
      </c>
      <c r="B1151" s="2">
        <f>RSI!B1151</f>
        <v>3.58</v>
      </c>
      <c r="C1151" s="2">
        <f>RSI!I1151</f>
        <v>52.163796873887335</v>
      </c>
      <c r="D1151" s="2">
        <f>MACD!E1151</f>
        <v>1.7154746356506934E-4</v>
      </c>
      <c r="E1151" s="2">
        <f>MACD!F1151</f>
        <v>-0.12782855235174184</v>
      </c>
      <c r="F1151" s="2">
        <f>'Moving Avg'!D1151</f>
        <v>3.5420000000000003</v>
      </c>
      <c r="G1151" s="2">
        <f>'Moving Avg'!F1151</f>
        <v>3.6055000000000001</v>
      </c>
      <c r="H1151" s="2">
        <f>'Moving Avg'!G1151</f>
        <v>3.4156000000000004</v>
      </c>
      <c r="I1151" s="2">
        <f>'Moving Avg'!H1151</f>
        <v>3.4082500000000007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  <c r="M1151" s="8">
        <f t="shared" si="170"/>
        <v>25</v>
      </c>
      <c r="N1151" s="8">
        <f t="shared" si="171"/>
        <v>0</v>
      </c>
      <c r="O1151" s="8">
        <f t="shared" si="172"/>
        <v>50</v>
      </c>
      <c r="P1151" s="8">
        <f t="shared" si="173"/>
        <v>83.5</v>
      </c>
      <c r="Q1151" s="9">
        <f t="shared" si="174"/>
        <v>28.774999999999999</v>
      </c>
      <c r="R1151" s="9">
        <f t="shared" si="175"/>
        <v>43.375</v>
      </c>
      <c r="S1151" s="9">
        <f t="shared" si="176"/>
        <v>53.825000000000003</v>
      </c>
      <c r="T1151" s="9">
        <f t="shared" si="177"/>
        <v>39.625</v>
      </c>
      <c r="U1151" s="8">
        <f t="shared" si="178"/>
        <v>41.991666666666667</v>
      </c>
      <c r="V1151" s="8">
        <f t="shared" si="179"/>
        <v>41.400000000000006</v>
      </c>
    </row>
    <row r="1152" spans="1:22" ht="13.5" x14ac:dyDescent="0.25">
      <c r="A1152" s="3">
        <f>RSI!A1152</f>
        <v>43990</v>
      </c>
      <c r="B1152" s="2">
        <f>RSI!B1152</f>
        <v>3.48</v>
      </c>
      <c r="C1152" s="2">
        <f>RSI!I1152</f>
        <v>46.449044086814595</v>
      </c>
      <c r="D1152" s="2">
        <f>MACD!E1152</f>
        <v>4.718614867453752E-2</v>
      </c>
      <c r="E1152" s="2">
        <f>MACD!F1152</f>
        <v>-9.2825612146485978E-2</v>
      </c>
      <c r="F1152" s="2">
        <f>'Moving Avg'!D1152</f>
        <v>3.5439999999999996</v>
      </c>
      <c r="G1152" s="2">
        <f>'Moving Avg'!F1152</f>
        <v>3.6179999999999999</v>
      </c>
      <c r="H1152" s="2">
        <f>'Moving Avg'!G1152</f>
        <v>3.4148000000000014</v>
      </c>
      <c r="I1152" s="2">
        <f>'Moving Avg'!H1152</f>
        <v>3.4148000000000009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  <c r="M1152" s="8">
        <f t="shared" si="170"/>
        <v>25</v>
      </c>
      <c r="N1152" s="8">
        <f t="shared" si="171"/>
        <v>0</v>
      </c>
      <c r="O1152" s="8">
        <f t="shared" si="172"/>
        <v>50</v>
      </c>
      <c r="P1152" s="8">
        <f t="shared" si="173"/>
        <v>83.5</v>
      </c>
      <c r="Q1152" s="9">
        <f t="shared" si="174"/>
        <v>28.774999999999999</v>
      </c>
      <c r="R1152" s="9">
        <f t="shared" si="175"/>
        <v>43.375</v>
      </c>
      <c r="S1152" s="9">
        <f t="shared" si="176"/>
        <v>53.825000000000003</v>
      </c>
      <c r="T1152" s="9">
        <f t="shared" si="177"/>
        <v>39.625</v>
      </c>
      <c r="U1152" s="8">
        <f t="shared" si="178"/>
        <v>41.991666666666667</v>
      </c>
      <c r="V1152" s="8">
        <f t="shared" si="179"/>
        <v>41.400000000000006</v>
      </c>
    </row>
    <row r="1153" spans="1:22" ht="13.5" x14ac:dyDescent="0.25">
      <c r="A1153" s="3">
        <f>RSI!A1153</f>
        <v>43991</v>
      </c>
      <c r="B1153" s="2">
        <f>RSI!B1153</f>
        <v>3.57</v>
      </c>
      <c r="C1153" s="2">
        <f>RSI!I1153</f>
        <v>51.589429114426075</v>
      </c>
      <c r="D1153" s="2">
        <f>MACD!E1153</f>
        <v>7.7614270436130894E-2</v>
      </c>
      <c r="E1153" s="2">
        <f>MACD!F1153</f>
        <v>-5.8737635629962599E-2</v>
      </c>
      <c r="F1153" s="2">
        <f>'Moving Avg'!D1153</f>
        <v>3.5579999999999998</v>
      </c>
      <c r="G1153" s="2">
        <f>'Moving Avg'!F1153</f>
        <v>3.6304999999999992</v>
      </c>
      <c r="H1153" s="2">
        <f>'Moving Avg'!G1153</f>
        <v>3.4178000000000011</v>
      </c>
      <c r="I1153" s="2">
        <f>'Moving Avg'!H1153</f>
        <v>3.4218000000000006</v>
      </c>
      <c r="J1153" s="6" t="str">
        <f>OBV!F1153</f>
        <v>BULLISH</v>
      </c>
      <c r="K1153" s="6" t="str">
        <f>OBV!G1153</f>
        <v>STRONG</v>
      </c>
      <c r="L1153" s="6" t="str">
        <f>OBV!H1153</f>
        <v>CONFIRMED BULLISH</v>
      </c>
      <c r="M1153" s="8">
        <f t="shared" si="170"/>
        <v>25</v>
      </c>
      <c r="N1153" s="8">
        <f t="shared" si="171"/>
        <v>0</v>
      </c>
      <c r="O1153" s="8">
        <f t="shared" si="172"/>
        <v>50</v>
      </c>
      <c r="P1153" s="8">
        <f t="shared" si="173"/>
        <v>100</v>
      </c>
      <c r="Q1153" s="9">
        <f t="shared" si="174"/>
        <v>31.25</v>
      </c>
      <c r="R1153" s="9">
        <f t="shared" si="175"/>
        <v>47.5</v>
      </c>
      <c r="S1153" s="9">
        <f t="shared" si="176"/>
        <v>61.25</v>
      </c>
      <c r="T1153" s="9">
        <f t="shared" si="177"/>
        <v>43.75</v>
      </c>
      <c r="U1153" s="8">
        <f t="shared" si="178"/>
        <v>46.666666666666664</v>
      </c>
      <c r="V1153" s="8">
        <f t="shared" si="179"/>
        <v>45.9375</v>
      </c>
    </row>
    <row r="1154" spans="1:22" ht="13.5" x14ac:dyDescent="0.25">
      <c r="A1154" s="3">
        <f>RSI!A1154</f>
        <v>43992</v>
      </c>
      <c r="B1154" s="2">
        <f>RSI!B1154</f>
        <v>3.53</v>
      </c>
      <c r="C1154" s="2">
        <f>RSI!I1154</f>
        <v>49.323309664792596</v>
      </c>
      <c r="D1154" s="2">
        <f>MACD!E1154</f>
        <v>0.10461505790819237</v>
      </c>
      <c r="E1154" s="2">
        <f>MACD!F1154</f>
        <v>-2.6067096922331608E-2</v>
      </c>
      <c r="F1154" s="2">
        <f>'Moving Avg'!D1154</f>
        <v>3.5480000000000005</v>
      </c>
      <c r="G1154" s="2">
        <f>'Moving Avg'!F1154</f>
        <v>3.6364999999999994</v>
      </c>
      <c r="H1154" s="2">
        <f>'Moving Avg'!G1154</f>
        <v>3.422000000000001</v>
      </c>
      <c r="I1154" s="2">
        <f>'Moving Avg'!H1154</f>
        <v>3.4286000000000008</v>
      </c>
      <c r="J1154" s="6" t="str">
        <f>OBV!F1154</f>
        <v>BULLISH</v>
      </c>
      <c r="K1154" s="6" t="str">
        <f>OBV!G1154</f>
        <v>NEUTRAL</v>
      </c>
      <c r="L1154" s="6" t="str">
        <f>OBV!H1154</f>
        <v>BULLISH DIVERGENCE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66.5</v>
      </c>
      <c r="Q1154" s="9">
        <f t="shared" si="174"/>
        <v>26.225000000000001</v>
      </c>
      <c r="R1154" s="9">
        <f t="shared" si="175"/>
        <v>39.125</v>
      </c>
      <c r="S1154" s="9">
        <f t="shared" si="176"/>
        <v>46.174999999999997</v>
      </c>
      <c r="T1154" s="9">
        <f t="shared" si="177"/>
        <v>35.375</v>
      </c>
      <c r="U1154" s="8">
        <f t="shared" si="178"/>
        <v>37.174999999999997</v>
      </c>
      <c r="V1154" s="8">
        <f t="shared" si="179"/>
        <v>36.724999999999994</v>
      </c>
    </row>
    <row r="1155" spans="1:22" ht="13.5" x14ac:dyDescent="0.25">
      <c r="A1155" s="3">
        <f>RSI!A1155</f>
        <v>43993</v>
      </c>
      <c r="B1155" s="2">
        <f>RSI!B1155</f>
        <v>3.53</v>
      </c>
      <c r="C1155" s="2">
        <f>RSI!I1155</f>
        <v>49.323309664792603</v>
      </c>
      <c r="D1155" s="2">
        <f>MACD!E1155</f>
        <v>0.11061721267509839</v>
      </c>
      <c r="E1155" s="2">
        <f>MACD!F1155</f>
        <v>1.2697649971543899E-3</v>
      </c>
      <c r="F1155" s="2">
        <f>'Moving Avg'!D1155</f>
        <v>3.5380000000000003</v>
      </c>
      <c r="G1155" s="2">
        <f>'Moving Avg'!F1155</f>
        <v>3.6374999999999993</v>
      </c>
      <c r="H1155" s="2">
        <f>'Moving Avg'!G1155</f>
        <v>3.4280000000000008</v>
      </c>
      <c r="I1155" s="2">
        <f>'Moving Avg'!H1155</f>
        <v>3.4354</v>
      </c>
      <c r="J1155" s="6" t="str">
        <f>OBV!F1155</f>
        <v>BULLISH</v>
      </c>
      <c r="K1155" s="6" t="str">
        <f>OBV!G1155</f>
        <v>NEUTRAL</v>
      </c>
      <c r="L1155" s="6" t="str">
        <f>OBV!H1155</f>
        <v>BULLISH DIVERGENCE</v>
      </c>
      <c r="M1155" s="8">
        <f t="shared" si="180"/>
        <v>25</v>
      </c>
      <c r="N1155" s="8">
        <f t="shared" si="181"/>
        <v>0</v>
      </c>
      <c r="O1155" s="8">
        <f t="shared" si="182"/>
        <v>50</v>
      </c>
      <c r="P1155" s="8">
        <f t="shared" si="183"/>
        <v>66.5</v>
      </c>
      <c r="Q1155" s="9">
        <f t="shared" ref="Q1155:Q1218" si="184">0.35*M1155+N1155*0.35+O1155*0.15+P1155*0.15</f>
        <v>26.225000000000001</v>
      </c>
      <c r="R1155" s="9">
        <f t="shared" ref="R1155:R1218" si="185">M1155*0.2+N1155*0.2+O1155*0.35+P1155*0.25</f>
        <v>39.125</v>
      </c>
      <c r="S1155" s="9">
        <f t="shared" ref="S1155:S1218" si="186">M1155*0.15+N1155*0.15+O1155*0.25+P1155*0.45</f>
        <v>46.174999999999997</v>
      </c>
      <c r="T1155" s="9">
        <f t="shared" ref="T1155:T1218" si="187">0.25*SUM(M1155:P1155)</f>
        <v>35.375</v>
      </c>
      <c r="U1155" s="8">
        <f t="shared" ref="U1155:U1218" si="188">SUM(Q1155:S1155)/3</f>
        <v>37.174999999999997</v>
      </c>
      <c r="V1155" s="8">
        <f t="shared" ref="V1155:V1218" si="189">SUM(Q1155:T1155)/4</f>
        <v>36.724999999999994</v>
      </c>
    </row>
    <row r="1156" spans="1:22" ht="13.5" x14ac:dyDescent="0.25">
      <c r="A1156" s="3">
        <f>RSI!A1156</f>
        <v>43994</v>
      </c>
      <c r="B1156" s="2">
        <f>RSI!B1156</f>
        <v>3.57</v>
      </c>
      <c r="C1156" s="2">
        <f>RSI!I1156</f>
        <v>51.779829012569174</v>
      </c>
      <c r="D1156" s="2">
        <f>MACD!E1156</f>
        <v>9.588252239076489E-2</v>
      </c>
      <c r="E1156" s="2">
        <f>MACD!F1156</f>
        <v>2.0192316475876493E-2</v>
      </c>
      <c r="F1156" s="2">
        <f>'Moving Avg'!D1156</f>
        <v>3.536</v>
      </c>
      <c r="G1156" s="2">
        <f>'Moving Avg'!F1156</f>
        <v>3.6354999999999991</v>
      </c>
      <c r="H1156" s="2">
        <f>'Moving Avg'!G1156</f>
        <v>3.4330000000000007</v>
      </c>
      <c r="I1156" s="2">
        <f>'Moving Avg'!H1156</f>
        <v>3.4424000000000001</v>
      </c>
      <c r="J1156" s="6" t="str">
        <f>OBV!F1156</f>
        <v>BULLISH</v>
      </c>
      <c r="K1156" s="6" t="str">
        <f>OBV!G1156</f>
        <v>NEUTRAL</v>
      </c>
      <c r="L1156" s="6" t="str">
        <f>OBV!H1156</f>
        <v>BULLISH DIVERGENCE</v>
      </c>
      <c r="M1156" s="8">
        <f t="shared" si="180"/>
        <v>25</v>
      </c>
      <c r="N1156" s="8">
        <f t="shared" si="181"/>
        <v>0</v>
      </c>
      <c r="O1156" s="8">
        <f t="shared" si="182"/>
        <v>50</v>
      </c>
      <c r="P1156" s="8">
        <f t="shared" si="183"/>
        <v>66.5</v>
      </c>
      <c r="Q1156" s="9">
        <f t="shared" si="184"/>
        <v>26.225000000000001</v>
      </c>
      <c r="R1156" s="9">
        <f t="shared" si="185"/>
        <v>39.125</v>
      </c>
      <c r="S1156" s="9">
        <f t="shared" si="186"/>
        <v>46.174999999999997</v>
      </c>
      <c r="T1156" s="9">
        <f t="shared" si="187"/>
        <v>35.375</v>
      </c>
      <c r="U1156" s="8">
        <f t="shared" si="188"/>
        <v>37.174999999999997</v>
      </c>
      <c r="V1156" s="8">
        <f t="shared" si="189"/>
        <v>36.724999999999994</v>
      </c>
    </row>
    <row r="1157" spans="1:22" ht="13.5" x14ac:dyDescent="0.25">
      <c r="A1157" s="3">
        <f>RSI!A1157</f>
        <v>43997</v>
      </c>
      <c r="B1157" s="2">
        <f>RSI!B1157</f>
        <v>3.57</v>
      </c>
      <c r="C1157" s="2">
        <f>RSI!I1157</f>
        <v>51.779829012569174</v>
      </c>
      <c r="D1157" s="2">
        <f>MACD!E1157</f>
        <v>6.7860955673514578E-2</v>
      </c>
      <c r="E1157" s="2">
        <f>MACD!F1157</f>
        <v>2.9726044315404113E-2</v>
      </c>
      <c r="F1157" s="2">
        <f>'Moving Avg'!D1157</f>
        <v>3.5539999999999998</v>
      </c>
      <c r="G1157" s="2">
        <f>'Moving Avg'!F1157</f>
        <v>3.6284999999999989</v>
      </c>
      <c r="H1157" s="2">
        <f>'Moving Avg'!G1157</f>
        <v>3.4361999999999999</v>
      </c>
      <c r="I1157" s="2">
        <f>'Moving Avg'!H1157</f>
        <v>3.4494000000000007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  <c r="M1157" s="8">
        <f t="shared" si="180"/>
        <v>25</v>
      </c>
      <c r="N1157" s="8">
        <f t="shared" si="181"/>
        <v>0</v>
      </c>
      <c r="O1157" s="8">
        <f t="shared" si="182"/>
        <v>50</v>
      </c>
      <c r="P1157" s="8">
        <f t="shared" si="183"/>
        <v>83.5</v>
      </c>
      <c r="Q1157" s="9">
        <f t="shared" si="184"/>
        <v>28.774999999999999</v>
      </c>
      <c r="R1157" s="9">
        <f t="shared" si="185"/>
        <v>43.375</v>
      </c>
      <c r="S1157" s="9">
        <f t="shared" si="186"/>
        <v>53.825000000000003</v>
      </c>
      <c r="T1157" s="9">
        <f t="shared" si="187"/>
        <v>39.625</v>
      </c>
      <c r="U1157" s="8">
        <f t="shared" si="188"/>
        <v>41.991666666666667</v>
      </c>
      <c r="V1157" s="8">
        <f t="shared" si="189"/>
        <v>41.400000000000006</v>
      </c>
    </row>
    <row r="1158" spans="1:22" ht="13.5" x14ac:dyDescent="0.25">
      <c r="A1158" s="3">
        <f>RSI!A1158</f>
        <v>43998</v>
      </c>
      <c r="B1158" s="2">
        <f>RSI!B1158</f>
        <v>3.57</v>
      </c>
      <c r="C1158" s="2">
        <f>RSI!I1158</f>
        <v>51.779829012569174</v>
      </c>
      <c r="D1158" s="2">
        <f>MACD!E1158</f>
        <v>4.8609175987082143E-2</v>
      </c>
      <c r="E1158" s="2">
        <f>MACD!F1158</f>
        <v>3.3502670649739719E-2</v>
      </c>
      <c r="F1158" s="2">
        <f>'Moving Avg'!D1158</f>
        <v>3.5539999999999998</v>
      </c>
      <c r="G1158" s="2">
        <f>'Moving Avg'!F1158</f>
        <v>3.6174999999999988</v>
      </c>
      <c r="H1158" s="2">
        <f>'Moving Avg'!G1158</f>
        <v>3.4374000000000007</v>
      </c>
      <c r="I1158" s="2">
        <f>'Moving Avg'!H1158</f>
        <v>3.4564000000000008</v>
      </c>
      <c r="J1158" s="6" t="str">
        <f>OBV!F1158</f>
        <v>BEARISH</v>
      </c>
      <c r="K1158" s="6" t="str">
        <f>OBV!G1158</f>
        <v>NEUTRAL</v>
      </c>
      <c r="L1158" s="6" t="str">
        <f>OBV!H1158</f>
        <v>NEUTRAL</v>
      </c>
      <c r="M1158" s="8">
        <f t="shared" si="180"/>
        <v>25</v>
      </c>
      <c r="N1158" s="8">
        <f t="shared" si="181"/>
        <v>0</v>
      </c>
      <c r="O1158" s="8">
        <f t="shared" si="182"/>
        <v>50</v>
      </c>
      <c r="P1158" s="8">
        <f t="shared" si="183"/>
        <v>16.5</v>
      </c>
      <c r="Q1158" s="9">
        <f t="shared" si="184"/>
        <v>18.725000000000001</v>
      </c>
      <c r="R1158" s="9">
        <f t="shared" si="185"/>
        <v>26.625</v>
      </c>
      <c r="S1158" s="9">
        <f t="shared" si="186"/>
        <v>23.675000000000001</v>
      </c>
      <c r="T1158" s="9">
        <f t="shared" si="187"/>
        <v>22.875</v>
      </c>
      <c r="U1158" s="8">
        <f t="shared" si="188"/>
        <v>23.008333333333336</v>
      </c>
      <c r="V1158" s="8">
        <f t="shared" si="189"/>
        <v>22.975000000000001</v>
      </c>
    </row>
    <row r="1159" spans="1:22" ht="13.5" x14ac:dyDescent="0.25">
      <c r="A1159" s="3">
        <f>RSI!A1159</f>
        <v>43999</v>
      </c>
      <c r="B1159" s="2">
        <f>RSI!B1159</f>
        <v>3.38</v>
      </c>
      <c r="C1159" s="2">
        <f>RSI!I1159</f>
        <v>40.214824989405422</v>
      </c>
      <c r="D1159" s="2">
        <f>MACD!E1159</f>
        <v>5.8555967674497555E-2</v>
      </c>
      <c r="E1159" s="2">
        <f>MACD!F1159</f>
        <v>3.8513330054691292E-2</v>
      </c>
      <c r="F1159" s="2">
        <f>'Moving Avg'!D1159</f>
        <v>3.524</v>
      </c>
      <c r="G1159" s="2">
        <f>'Moving Avg'!F1159</f>
        <v>3.6024999999999991</v>
      </c>
      <c r="H1159" s="2">
        <f>'Moving Avg'!G1159</f>
        <v>3.4367999999999999</v>
      </c>
      <c r="I1159" s="2">
        <f>'Moving Avg'!H1159</f>
        <v>3.4625500000000011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0</v>
      </c>
      <c r="O1159" s="8">
        <f t="shared" si="182"/>
        <v>50</v>
      </c>
      <c r="P1159" s="8">
        <f t="shared" si="183"/>
        <v>16.5</v>
      </c>
      <c r="Q1159" s="9">
        <f t="shared" si="184"/>
        <v>18.725000000000001</v>
      </c>
      <c r="R1159" s="9">
        <f t="shared" si="185"/>
        <v>26.625</v>
      </c>
      <c r="S1159" s="9">
        <f t="shared" si="186"/>
        <v>23.675000000000001</v>
      </c>
      <c r="T1159" s="9">
        <f t="shared" si="187"/>
        <v>22.875</v>
      </c>
      <c r="U1159" s="8">
        <f t="shared" si="188"/>
        <v>23.008333333333336</v>
      </c>
      <c r="V1159" s="8">
        <f t="shared" si="189"/>
        <v>22.975000000000001</v>
      </c>
    </row>
    <row r="1160" spans="1:22" ht="13.5" x14ac:dyDescent="0.25">
      <c r="A1160" s="3">
        <f>RSI!A1160</f>
        <v>44000</v>
      </c>
      <c r="B1160" s="2">
        <f>RSI!B1160</f>
        <v>3.37</v>
      </c>
      <c r="C1160" s="2">
        <f>RSI!I1160</f>
        <v>39.712090125350969</v>
      </c>
      <c r="D1160" s="2">
        <f>MACD!E1160</f>
        <v>6.8701676629885799E-2</v>
      </c>
      <c r="E1160" s="2">
        <f>MACD!F1160</f>
        <v>4.4550999369730199E-2</v>
      </c>
      <c r="F1160" s="2">
        <f>'Moving Avg'!D1160</f>
        <v>3.492</v>
      </c>
      <c r="G1160" s="2">
        <f>'Moving Avg'!F1160</f>
        <v>3.5844999999999998</v>
      </c>
      <c r="H1160" s="2">
        <f>'Moving Avg'!G1160</f>
        <v>3.4346000000000005</v>
      </c>
      <c r="I1160" s="2">
        <f>'Moving Avg'!H1160</f>
        <v>3.4686500000000011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  <c r="M1160" s="8">
        <f t="shared" si="180"/>
        <v>25</v>
      </c>
      <c r="N1160" s="8">
        <f t="shared" si="181"/>
        <v>0</v>
      </c>
      <c r="O1160" s="8">
        <f t="shared" si="182"/>
        <v>50</v>
      </c>
      <c r="P1160" s="8">
        <f t="shared" si="183"/>
        <v>16.5</v>
      </c>
      <c r="Q1160" s="9">
        <f t="shared" si="184"/>
        <v>18.725000000000001</v>
      </c>
      <c r="R1160" s="9">
        <f t="shared" si="185"/>
        <v>26.625</v>
      </c>
      <c r="S1160" s="9">
        <f t="shared" si="186"/>
        <v>23.675000000000001</v>
      </c>
      <c r="T1160" s="9">
        <f t="shared" si="187"/>
        <v>22.875</v>
      </c>
      <c r="U1160" s="8">
        <f t="shared" si="188"/>
        <v>23.008333333333336</v>
      </c>
      <c r="V1160" s="8">
        <f t="shared" si="189"/>
        <v>22.975000000000001</v>
      </c>
    </row>
    <row r="1161" spans="1:22" ht="13.5" x14ac:dyDescent="0.25">
      <c r="A1161" s="3">
        <f>RSI!A1161</f>
        <v>44001</v>
      </c>
      <c r="B1161" s="2">
        <f>RSI!B1161</f>
        <v>3.46</v>
      </c>
      <c r="C1161" s="2">
        <f>RSI!I1161</f>
        <v>46.227479933347347</v>
      </c>
      <c r="D1161" s="2">
        <f>MACD!E1161</f>
        <v>7.1594164539321881E-2</v>
      </c>
      <c r="E1161" s="2">
        <f>MACD!F1161</f>
        <v>4.9959632403648535E-2</v>
      </c>
      <c r="F1161" s="2">
        <f>'Moving Avg'!D1161</f>
        <v>3.47</v>
      </c>
      <c r="G1161" s="2">
        <f>'Moving Avg'!F1161</f>
        <v>3.5699999999999994</v>
      </c>
      <c r="H1161" s="2">
        <f>'Moving Avg'!G1161</f>
        <v>3.4337999999999997</v>
      </c>
      <c r="I1161" s="2">
        <f>'Moving Avg'!H1161</f>
        <v>3.4752000000000014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25</v>
      </c>
      <c r="N1161" s="8">
        <f t="shared" si="181"/>
        <v>0</v>
      </c>
      <c r="O1161" s="8">
        <f t="shared" si="182"/>
        <v>0</v>
      </c>
      <c r="P1161" s="8">
        <f t="shared" si="183"/>
        <v>16.5</v>
      </c>
      <c r="Q1161" s="9">
        <f t="shared" si="184"/>
        <v>11.225</v>
      </c>
      <c r="R1161" s="9">
        <f t="shared" si="185"/>
        <v>9.125</v>
      </c>
      <c r="S1161" s="9">
        <f t="shared" si="186"/>
        <v>11.175000000000001</v>
      </c>
      <c r="T1161" s="9">
        <f t="shared" si="187"/>
        <v>10.375</v>
      </c>
      <c r="U1161" s="8">
        <f t="shared" si="188"/>
        <v>10.508333333333335</v>
      </c>
      <c r="V1161" s="8">
        <f t="shared" si="189"/>
        <v>10.475000000000001</v>
      </c>
    </row>
    <row r="1162" spans="1:22" ht="13.5" x14ac:dyDescent="0.25">
      <c r="A1162" s="3">
        <f>RSI!A1162</f>
        <v>44004</v>
      </c>
      <c r="B1162" s="2">
        <f>RSI!B1162</f>
        <v>3.38</v>
      </c>
      <c r="C1162" s="2">
        <f>RSI!I1162</f>
        <v>41.893481130681714</v>
      </c>
      <c r="D1162" s="2">
        <f>MACD!E1162</f>
        <v>6.4953302764215515E-2</v>
      </c>
      <c r="E1162" s="2">
        <f>MACD!F1162</f>
        <v>5.2958366475761937E-2</v>
      </c>
      <c r="F1162" s="2">
        <f>'Moving Avg'!D1162</f>
        <v>3.4319999999999999</v>
      </c>
      <c r="G1162" s="2">
        <f>'Moving Avg'!F1162</f>
        <v>3.5479999999999996</v>
      </c>
      <c r="H1162" s="2">
        <f>'Moving Avg'!G1162</f>
        <v>3.4305999999999996</v>
      </c>
      <c r="I1162" s="2">
        <f>'Moving Avg'!H1162</f>
        <v>3.4814000000000012</v>
      </c>
      <c r="J1162" s="6" t="str">
        <f>OBV!F1162</f>
        <v>BEARISH</v>
      </c>
      <c r="K1162" s="6" t="str">
        <f>OBV!G1162</f>
        <v>NEUTRAL</v>
      </c>
      <c r="L1162" s="6" t="str">
        <f>OBV!H1162</f>
        <v>CONFIRMED BEARISH</v>
      </c>
      <c r="M1162" s="8">
        <f t="shared" si="180"/>
        <v>25</v>
      </c>
      <c r="N1162" s="8">
        <f t="shared" si="181"/>
        <v>0</v>
      </c>
      <c r="O1162" s="8">
        <f t="shared" si="182"/>
        <v>0</v>
      </c>
      <c r="P1162" s="8">
        <f t="shared" si="183"/>
        <v>16.5</v>
      </c>
      <c r="Q1162" s="9">
        <f t="shared" si="184"/>
        <v>11.225</v>
      </c>
      <c r="R1162" s="9">
        <f t="shared" si="185"/>
        <v>9.125</v>
      </c>
      <c r="S1162" s="9">
        <f t="shared" si="186"/>
        <v>11.175000000000001</v>
      </c>
      <c r="T1162" s="9">
        <f t="shared" si="187"/>
        <v>10.375</v>
      </c>
      <c r="U1162" s="8">
        <f t="shared" si="188"/>
        <v>10.508333333333335</v>
      </c>
      <c r="V1162" s="8">
        <f t="shared" si="189"/>
        <v>10.475000000000001</v>
      </c>
    </row>
    <row r="1163" spans="1:22" ht="13.5" x14ac:dyDescent="0.25">
      <c r="A1163" s="3">
        <f>RSI!A1163</f>
        <v>44005</v>
      </c>
      <c r="B1163" s="2">
        <f>RSI!B1163</f>
        <v>3.58</v>
      </c>
      <c r="C1163" s="2">
        <f>RSI!I1163</f>
        <v>53.604380267369919</v>
      </c>
      <c r="D1163" s="2">
        <f>MACD!E1163</f>
        <v>5.9181079974439665E-2</v>
      </c>
      <c r="E1163" s="2">
        <f>MACD!F1163</f>
        <v>5.4202909175497485E-2</v>
      </c>
      <c r="F1163" s="2">
        <f>'Moving Avg'!D1163</f>
        <v>3.4340000000000002</v>
      </c>
      <c r="G1163" s="2">
        <f>'Moving Avg'!F1163</f>
        <v>3.5369999999999999</v>
      </c>
      <c r="H1163" s="2">
        <f>'Moving Avg'!G1163</f>
        <v>3.4333999999999998</v>
      </c>
      <c r="I1163" s="2">
        <f>'Moving Avg'!H1163</f>
        <v>3.4886000000000013</v>
      </c>
      <c r="J1163" s="6" t="str">
        <f>OBV!F1163</f>
        <v>BEARISH</v>
      </c>
      <c r="K1163" s="6" t="str">
        <f>OBV!G1163</f>
        <v>NEUTRAL</v>
      </c>
      <c r="L1163" s="6" t="str">
        <f>OBV!H1163</f>
        <v>BEARISH DIVERGENCE</v>
      </c>
      <c r="M1163" s="8">
        <f t="shared" si="180"/>
        <v>25</v>
      </c>
      <c r="N1163" s="8">
        <f t="shared" si="181"/>
        <v>0</v>
      </c>
      <c r="O1163" s="8">
        <f t="shared" si="182"/>
        <v>0</v>
      </c>
      <c r="P1163" s="8">
        <f t="shared" si="183"/>
        <v>16.5</v>
      </c>
      <c r="Q1163" s="9">
        <f t="shared" si="184"/>
        <v>11.225</v>
      </c>
      <c r="R1163" s="9">
        <f t="shared" si="185"/>
        <v>9.125</v>
      </c>
      <c r="S1163" s="9">
        <f t="shared" si="186"/>
        <v>11.175000000000001</v>
      </c>
      <c r="T1163" s="9">
        <f t="shared" si="187"/>
        <v>10.375</v>
      </c>
      <c r="U1163" s="8">
        <f t="shared" si="188"/>
        <v>10.508333333333335</v>
      </c>
      <c r="V1163" s="8">
        <f t="shared" si="189"/>
        <v>10.475000000000001</v>
      </c>
    </row>
    <row r="1164" spans="1:22" ht="13.5" x14ac:dyDescent="0.25">
      <c r="A1164" s="3">
        <f>RSI!A1164</f>
        <v>44006</v>
      </c>
      <c r="B1164" s="2">
        <f>RSI!B1164</f>
        <v>3.79</v>
      </c>
      <c r="C1164" s="2">
        <f>RSI!I1164</f>
        <v>62.21539369665782</v>
      </c>
      <c r="D1164" s="2">
        <f>MACD!E1164</f>
        <v>3.2160893116645273E-2</v>
      </c>
      <c r="E1164" s="2">
        <f>MACD!F1164</f>
        <v>4.9794505963727045E-2</v>
      </c>
      <c r="F1164" s="2">
        <f>'Moving Avg'!D1164</f>
        <v>3.5160000000000005</v>
      </c>
      <c r="G1164" s="2">
        <f>'Moving Avg'!F1164</f>
        <v>3.5370000000000004</v>
      </c>
      <c r="H1164" s="2">
        <f>'Moving Avg'!G1164</f>
        <v>3.4403999999999995</v>
      </c>
      <c r="I1164" s="2">
        <f>'Moving Avg'!H1164</f>
        <v>3.4968500000000011</v>
      </c>
      <c r="J1164" s="6" t="str">
        <f>OBV!F1164</f>
        <v>BULLISH</v>
      </c>
      <c r="K1164" s="6" t="str">
        <f>OBV!G1164</f>
        <v>STRONG</v>
      </c>
      <c r="L1164" s="6" t="str">
        <f>OBV!H1164</f>
        <v>CONFIRMED BULLISH</v>
      </c>
      <c r="M1164" s="8">
        <f t="shared" si="180"/>
        <v>25</v>
      </c>
      <c r="N1164" s="8">
        <f t="shared" si="181"/>
        <v>45</v>
      </c>
      <c r="O1164" s="8">
        <f t="shared" si="182"/>
        <v>50</v>
      </c>
      <c r="P1164" s="8">
        <f t="shared" si="183"/>
        <v>100</v>
      </c>
      <c r="Q1164" s="9">
        <f t="shared" si="184"/>
        <v>47</v>
      </c>
      <c r="R1164" s="9">
        <f t="shared" si="185"/>
        <v>56.5</v>
      </c>
      <c r="S1164" s="9">
        <f t="shared" si="186"/>
        <v>68</v>
      </c>
      <c r="T1164" s="9">
        <f t="shared" si="187"/>
        <v>55</v>
      </c>
      <c r="U1164" s="8">
        <f t="shared" si="188"/>
        <v>57.166666666666664</v>
      </c>
      <c r="V1164" s="8">
        <f t="shared" si="189"/>
        <v>56.625</v>
      </c>
    </row>
    <row r="1165" spans="1:22" ht="13.5" x14ac:dyDescent="0.25">
      <c r="A1165" s="3">
        <f>RSI!A1165</f>
        <v>44007</v>
      </c>
      <c r="B1165" s="2">
        <f>RSI!B1165</f>
        <v>4.0199999999999996</v>
      </c>
      <c r="C1165" s="2">
        <f>RSI!I1165</f>
        <v>69.001378622305168</v>
      </c>
      <c r="D1165" s="2">
        <f>MACD!E1165</f>
        <v>-9.3752748558908472E-3</v>
      </c>
      <c r="E1165" s="2">
        <f>MACD!F1165</f>
        <v>3.796054979980347E-2</v>
      </c>
      <c r="F1165" s="2">
        <f>'Moving Avg'!D1165</f>
        <v>3.6459999999999999</v>
      </c>
      <c r="G1165" s="2">
        <f>'Moving Avg'!F1165</f>
        <v>3.5539999999999998</v>
      </c>
      <c r="H1165" s="2">
        <f>'Moving Avg'!G1165</f>
        <v>3.4540000000000002</v>
      </c>
      <c r="I1165" s="2">
        <f>'Moving Avg'!H1165</f>
        <v>3.5065500000000016</v>
      </c>
      <c r="J1165" s="6" t="str">
        <f>OBV!F1165</f>
        <v>BULLISH</v>
      </c>
      <c r="K1165" s="6" t="str">
        <f>OBV!G1165</f>
        <v>STRONG</v>
      </c>
      <c r="L1165" s="6" t="str">
        <f>OBV!H1165</f>
        <v>CONFIRMED BULLISH</v>
      </c>
      <c r="M1165" s="8">
        <f t="shared" si="180"/>
        <v>25</v>
      </c>
      <c r="N1165" s="8">
        <f t="shared" si="181"/>
        <v>100</v>
      </c>
      <c r="O1165" s="8">
        <f t="shared" si="182"/>
        <v>50</v>
      </c>
      <c r="P1165" s="8">
        <f t="shared" si="183"/>
        <v>100</v>
      </c>
      <c r="Q1165" s="9">
        <f t="shared" si="184"/>
        <v>66.25</v>
      </c>
      <c r="R1165" s="9">
        <f t="shared" si="185"/>
        <v>67.5</v>
      </c>
      <c r="S1165" s="9">
        <f t="shared" si="186"/>
        <v>76.25</v>
      </c>
      <c r="T1165" s="9">
        <f t="shared" si="187"/>
        <v>68.75</v>
      </c>
      <c r="U1165" s="8">
        <f t="shared" si="188"/>
        <v>70</v>
      </c>
      <c r="V1165" s="8">
        <f t="shared" si="189"/>
        <v>69.6875</v>
      </c>
    </row>
    <row r="1166" spans="1:22" ht="13.5" x14ac:dyDescent="0.25">
      <c r="A1166" s="3">
        <f>RSI!A1166</f>
        <v>44008</v>
      </c>
      <c r="B1166" s="2">
        <f>RSI!B1166</f>
        <v>4.25</v>
      </c>
      <c r="C1166" s="2">
        <f>RSI!I1166</f>
        <v>74.025206737974187</v>
      </c>
      <c r="D1166" s="2">
        <f>MACD!E1166</f>
        <v>-5.8278252328893387E-2</v>
      </c>
      <c r="E1166" s="2">
        <f>MACD!F1166</f>
        <v>1.87127893740641E-2</v>
      </c>
      <c r="F1166" s="2">
        <f>'Moving Avg'!D1166</f>
        <v>3.8039999999999998</v>
      </c>
      <c r="G1166" s="2">
        <f>'Moving Avg'!F1166</f>
        <v>3.5880000000000001</v>
      </c>
      <c r="H1166" s="2">
        <f>'Moving Avg'!G1166</f>
        <v>3.4721999999999995</v>
      </c>
      <c r="I1166" s="2">
        <f>'Moving Avg'!H1166</f>
        <v>3.5173500000000018</v>
      </c>
      <c r="J1166" s="6" t="str">
        <f>OBV!F1166</f>
        <v>BULLISH</v>
      </c>
      <c r="K1166" s="6" t="str">
        <f>OBV!G1166</f>
        <v>STRONG</v>
      </c>
      <c r="L1166" s="6" t="str">
        <f>OBV!H1166</f>
        <v>CONFIRMED BULLISH</v>
      </c>
      <c r="M1166" s="8">
        <f t="shared" si="180"/>
        <v>0</v>
      </c>
      <c r="N1166" s="8">
        <f t="shared" si="181"/>
        <v>100</v>
      </c>
      <c r="O1166" s="8">
        <f t="shared" si="182"/>
        <v>50</v>
      </c>
      <c r="P1166" s="8">
        <f t="shared" si="183"/>
        <v>100</v>
      </c>
      <c r="Q1166" s="9">
        <f t="shared" si="184"/>
        <v>57.5</v>
      </c>
      <c r="R1166" s="9">
        <f t="shared" si="185"/>
        <v>62.5</v>
      </c>
      <c r="S1166" s="9">
        <f t="shared" si="186"/>
        <v>72.5</v>
      </c>
      <c r="T1166" s="9">
        <f t="shared" si="187"/>
        <v>62.5</v>
      </c>
      <c r="U1166" s="8">
        <f t="shared" si="188"/>
        <v>64.166666666666671</v>
      </c>
      <c r="V1166" s="8">
        <f t="shared" si="189"/>
        <v>63.75</v>
      </c>
    </row>
    <row r="1167" spans="1:22" ht="13.5" x14ac:dyDescent="0.25">
      <c r="A1167" s="3">
        <f>RSI!A1167</f>
        <v>44011</v>
      </c>
      <c r="B1167" s="2">
        <f>RSI!B1167</f>
        <v>4.3</v>
      </c>
      <c r="C1167" s="2">
        <f>RSI!I1167</f>
        <v>74.974714006392759</v>
      </c>
      <c r="D1167" s="2">
        <f>MACD!E1167</f>
        <v>-0.10738140274416441</v>
      </c>
      <c r="E1167" s="2">
        <f>MACD!F1167</f>
        <v>-6.5060490495816026E-3</v>
      </c>
      <c r="F1167" s="2">
        <f>'Moving Avg'!D1167</f>
        <v>3.9880000000000004</v>
      </c>
      <c r="G1167" s="2">
        <f>'Moving Avg'!F1167</f>
        <v>3.6295000000000002</v>
      </c>
      <c r="H1167" s="2">
        <f>'Moving Avg'!G1167</f>
        <v>3.4904000000000002</v>
      </c>
      <c r="I1167" s="2">
        <f>'Moving Avg'!H1167</f>
        <v>3.5283000000000015</v>
      </c>
      <c r="J1167" s="6" t="str">
        <f>OBV!F1167</f>
        <v>BULLISH</v>
      </c>
      <c r="K1167" s="6" t="str">
        <f>OBV!G1167</f>
        <v>STRONG</v>
      </c>
      <c r="L1167" s="6" t="str">
        <f>OBV!H1167</f>
        <v>CONFIRMED BULLISH</v>
      </c>
      <c r="M1167" s="8">
        <f t="shared" si="180"/>
        <v>0</v>
      </c>
      <c r="N1167" s="8">
        <f t="shared" si="181"/>
        <v>100</v>
      </c>
      <c r="O1167" s="8">
        <f t="shared" si="182"/>
        <v>50</v>
      </c>
      <c r="P1167" s="8">
        <f t="shared" si="183"/>
        <v>100</v>
      </c>
      <c r="Q1167" s="9">
        <f t="shared" si="184"/>
        <v>57.5</v>
      </c>
      <c r="R1167" s="9">
        <f t="shared" si="185"/>
        <v>62.5</v>
      </c>
      <c r="S1167" s="9">
        <f t="shared" si="186"/>
        <v>72.5</v>
      </c>
      <c r="T1167" s="9">
        <f t="shared" si="187"/>
        <v>62.5</v>
      </c>
      <c r="U1167" s="8">
        <f t="shared" si="188"/>
        <v>64.166666666666671</v>
      </c>
      <c r="V1167" s="8">
        <f t="shared" si="189"/>
        <v>63.75</v>
      </c>
    </row>
    <row r="1168" spans="1:22" ht="13.5" x14ac:dyDescent="0.25">
      <c r="A1168" s="3">
        <f>RSI!A1168</f>
        <v>44012</v>
      </c>
      <c r="B1168" s="2">
        <f>RSI!B1168</f>
        <v>4.5599999999999996</v>
      </c>
      <c r="C1168" s="2">
        <f>RSI!I1168</f>
        <v>79.227089209651808</v>
      </c>
      <c r="D1168" s="2">
        <f>MACD!E1168</f>
        <v>-0.17220715987585367</v>
      </c>
      <c r="E1168" s="2">
        <f>MACD!F1168</f>
        <v>-3.9646271214836021E-2</v>
      </c>
      <c r="F1168" s="2">
        <f>'Moving Avg'!D1168</f>
        <v>4.1839999999999993</v>
      </c>
      <c r="G1168" s="2">
        <f>'Moving Avg'!F1168</f>
        <v>3.6825000000000001</v>
      </c>
      <c r="H1168" s="2">
        <f>'Moving Avg'!G1168</f>
        <v>3.5158000000000005</v>
      </c>
      <c r="I1168" s="2">
        <f>'Moving Avg'!H1168</f>
        <v>3.5402500000000017</v>
      </c>
      <c r="J1168" s="6" t="str">
        <f>OBV!F1168</f>
        <v>BULLISH</v>
      </c>
      <c r="K1168" s="6" t="str">
        <f>OBV!G1168</f>
        <v>STRONG</v>
      </c>
      <c r="L1168" s="6" t="str">
        <f>OBV!H1168</f>
        <v>CONFIRMED BULLISH</v>
      </c>
      <c r="M1168" s="8">
        <f t="shared" si="180"/>
        <v>0</v>
      </c>
      <c r="N1168" s="8">
        <f t="shared" si="181"/>
        <v>100</v>
      </c>
      <c r="O1168" s="8">
        <f t="shared" si="182"/>
        <v>50</v>
      </c>
      <c r="P1168" s="8">
        <f t="shared" si="183"/>
        <v>100</v>
      </c>
      <c r="Q1168" s="9">
        <f t="shared" si="184"/>
        <v>57.5</v>
      </c>
      <c r="R1168" s="9">
        <f t="shared" si="185"/>
        <v>62.5</v>
      </c>
      <c r="S1168" s="9">
        <f t="shared" si="186"/>
        <v>72.5</v>
      </c>
      <c r="T1168" s="9">
        <f t="shared" si="187"/>
        <v>62.5</v>
      </c>
      <c r="U1168" s="8">
        <f t="shared" si="188"/>
        <v>64.166666666666671</v>
      </c>
      <c r="V1168" s="8">
        <f t="shared" si="189"/>
        <v>63.75</v>
      </c>
    </row>
    <row r="1169" spans="1:22" ht="13.5" x14ac:dyDescent="0.25">
      <c r="A1169" s="3">
        <f>RSI!A1169</f>
        <v>44013</v>
      </c>
      <c r="B1169" s="2">
        <f>RSI!B1169</f>
        <v>4.7</v>
      </c>
      <c r="C1169" s="2">
        <f>RSI!I1169</f>
        <v>81.090356812262229</v>
      </c>
      <c r="D1169" s="2">
        <f>MACD!E1169</f>
        <v>-0.27191728686078509</v>
      </c>
      <c r="E1169" s="2">
        <f>MACD!F1169</f>
        <v>-8.6100474344025846E-2</v>
      </c>
      <c r="F1169" s="2">
        <f>'Moving Avg'!D1169</f>
        <v>4.3659999999999997</v>
      </c>
      <c r="G1169" s="2">
        <f>'Moving Avg'!F1169</f>
        <v>3.7385000000000006</v>
      </c>
      <c r="H1169" s="2">
        <f>'Moving Avg'!G1169</f>
        <v>3.5421999999999998</v>
      </c>
      <c r="I1169" s="2">
        <f>'Moving Avg'!H1169</f>
        <v>3.5526000000000018</v>
      </c>
      <c r="J1169" s="6" t="str">
        <f>OBV!F1169</f>
        <v>BULLISH</v>
      </c>
      <c r="K1169" s="6" t="str">
        <f>OBV!G1169</f>
        <v>STRONG</v>
      </c>
      <c r="L1169" s="6" t="str">
        <f>OBV!H1169</f>
        <v>CONFIRMED BULLISH</v>
      </c>
      <c r="M1169" s="8">
        <f t="shared" si="180"/>
        <v>0</v>
      </c>
      <c r="N1169" s="8">
        <f t="shared" si="181"/>
        <v>100</v>
      </c>
      <c r="O1169" s="8">
        <f t="shared" si="182"/>
        <v>50</v>
      </c>
      <c r="P1169" s="8">
        <f t="shared" si="183"/>
        <v>100</v>
      </c>
      <c r="Q1169" s="9">
        <f t="shared" si="184"/>
        <v>57.5</v>
      </c>
      <c r="R1169" s="9">
        <f t="shared" si="185"/>
        <v>62.5</v>
      </c>
      <c r="S1169" s="9">
        <f t="shared" si="186"/>
        <v>72.5</v>
      </c>
      <c r="T1169" s="9">
        <f t="shared" si="187"/>
        <v>62.5</v>
      </c>
      <c r="U1169" s="8">
        <f t="shared" si="188"/>
        <v>64.166666666666671</v>
      </c>
      <c r="V1169" s="8">
        <f t="shared" si="189"/>
        <v>63.75</v>
      </c>
    </row>
    <row r="1170" spans="1:22" ht="13.5" x14ac:dyDescent="0.25">
      <c r="A1170" s="3">
        <f>RSI!A1170</f>
        <v>44014</v>
      </c>
      <c r="B1170" s="2">
        <f>RSI!B1170</f>
        <v>4.8099999999999996</v>
      </c>
      <c r="C1170" s="2">
        <f>RSI!I1170</f>
        <v>82.424307157398658</v>
      </c>
      <c r="D1170" s="2">
        <f>MACD!E1170</f>
        <v>-0.3716683289502809</v>
      </c>
      <c r="E1170" s="2">
        <f>MACD!F1170</f>
        <v>-0.14321404526527687</v>
      </c>
      <c r="F1170" s="2">
        <f>'Moving Avg'!D1170</f>
        <v>4.5239999999999991</v>
      </c>
      <c r="G1170" s="2">
        <f>'Moving Avg'!F1170</f>
        <v>3.8</v>
      </c>
      <c r="H1170" s="2">
        <f>'Moving Avg'!G1170</f>
        <v>3.5707999999999998</v>
      </c>
      <c r="I1170" s="2">
        <f>'Moving Avg'!H1170</f>
        <v>3.5656000000000012</v>
      </c>
      <c r="J1170" s="6" t="str">
        <f>OBV!F1170</f>
        <v>BULLISH</v>
      </c>
      <c r="K1170" s="6" t="str">
        <f>OBV!G1170</f>
        <v>STRONG</v>
      </c>
      <c r="L1170" s="6" t="str">
        <f>OBV!H1170</f>
        <v>CONFIRMED BULLISH</v>
      </c>
      <c r="M1170" s="8">
        <f t="shared" si="180"/>
        <v>0</v>
      </c>
      <c r="N1170" s="8">
        <f t="shared" si="181"/>
        <v>100</v>
      </c>
      <c r="O1170" s="8">
        <f t="shared" si="182"/>
        <v>50</v>
      </c>
      <c r="P1170" s="8">
        <f t="shared" si="183"/>
        <v>100</v>
      </c>
      <c r="Q1170" s="9">
        <f t="shared" si="184"/>
        <v>57.5</v>
      </c>
      <c r="R1170" s="9">
        <f t="shared" si="185"/>
        <v>62.5</v>
      </c>
      <c r="S1170" s="9">
        <f t="shared" si="186"/>
        <v>72.5</v>
      </c>
      <c r="T1170" s="9">
        <f t="shared" si="187"/>
        <v>62.5</v>
      </c>
      <c r="U1170" s="8">
        <f t="shared" si="188"/>
        <v>64.166666666666671</v>
      </c>
      <c r="V1170" s="8">
        <f t="shared" si="189"/>
        <v>63.75</v>
      </c>
    </row>
    <row r="1171" spans="1:22" ht="13.5" x14ac:dyDescent="0.25">
      <c r="A1171" s="3">
        <f>RSI!A1171</f>
        <v>44015</v>
      </c>
      <c r="B1171" s="2">
        <f>RSI!B1171</f>
        <v>4.8899999999999997</v>
      </c>
      <c r="C1171" s="2">
        <f>RSI!I1171</f>
        <v>83.344534413267894</v>
      </c>
      <c r="D1171" s="2">
        <f>MACD!E1171</f>
        <v>-0.45407534678164874</v>
      </c>
      <c r="E1171" s="2">
        <f>MACD!F1171</f>
        <v>-0.20538630556855125</v>
      </c>
      <c r="F1171" s="2">
        <f>'Moving Avg'!D1171</f>
        <v>4.6519999999999992</v>
      </c>
      <c r="G1171" s="2">
        <f>'Moving Avg'!F1171</f>
        <v>3.8654999999999999</v>
      </c>
      <c r="H1171" s="2">
        <f>'Moving Avg'!G1171</f>
        <v>3.6009999999999995</v>
      </c>
      <c r="I1171" s="2">
        <f>'Moving Avg'!H1171</f>
        <v>3.5790000000000011</v>
      </c>
      <c r="J1171" s="6" t="str">
        <f>OBV!F1171</f>
        <v>BULLISH</v>
      </c>
      <c r="K1171" s="6" t="str">
        <f>OBV!G1171</f>
        <v>STRONG</v>
      </c>
      <c r="L1171" s="6" t="str">
        <f>OBV!H1171</f>
        <v>CONFIRMED BULLISH</v>
      </c>
      <c r="M1171" s="8">
        <f t="shared" si="180"/>
        <v>0</v>
      </c>
      <c r="N1171" s="8">
        <f t="shared" si="181"/>
        <v>100</v>
      </c>
      <c r="O1171" s="8">
        <f t="shared" si="182"/>
        <v>50</v>
      </c>
      <c r="P1171" s="8">
        <f t="shared" si="183"/>
        <v>100</v>
      </c>
      <c r="Q1171" s="9">
        <f t="shared" si="184"/>
        <v>57.5</v>
      </c>
      <c r="R1171" s="9">
        <f t="shared" si="185"/>
        <v>62.5</v>
      </c>
      <c r="S1171" s="9">
        <f t="shared" si="186"/>
        <v>72.5</v>
      </c>
      <c r="T1171" s="9">
        <f t="shared" si="187"/>
        <v>62.5</v>
      </c>
      <c r="U1171" s="8">
        <f t="shared" si="188"/>
        <v>64.166666666666671</v>
      </c>
      <c r="V1171" s="8">
        <f t="shared" si="189"/>
        <v>63.75</v>
      </c>
    </row>
    <row r="1172" spans="1:22" ht="13.5" x14ac:dyDescent="0.25">
      <c r="A1172" s="3">
        <f>RSI!A1172</f>
        <v>44018</v>
      </c>
      <c r="B1172" s="2">
        <f>RSI!B1172</f>
        <v>4.78</v>
      </c>
      <c r="C1172" s="2">
        <f>RSI!I1172</f>
        <v>77.347759373644422</v>
      </c>
      <c r="D1172" s="2">
        <f>MACD!E1172</f>
        <v>-0.5339204422702517</v>
      </c>
      <c r="E1172" s="2">
        <f>MACD!F1172</f>
        <v>-0.27109313290889137</v>
      </c>
      <c r="F1172" s="2">
        <f>'Moving Avg'!D1172</f>
        <v>4.7480000000000002</v>
      </c>
      <c r="G1172" s="2">
        <f>'Moving Avg'!F1172</f>
        <v>3.9304999999999999</v>
      </c>
      <c r="H1172" s="2">
        <f>'Moving Avg'!G1172</f>
        <v>3.6309999999999998</v>
      </c>
      <c r="I1172" s="2">
        <f>'Moving Avg'!H1172</f>
        <v>3.5918500000000013</v>
      </c>
      <c r="J1172" s="6" t="str">
        <f>OBV!F1172</f>
        <v>BULLISH</v>
      </c>
      <c r="K1172" s="6" t="str">
        <f>OBV!G1172</f>
        <v>STRONG</v>
      </c>
      <c r="L1172" s="6" t="str">
        <f>OBV!H1172</f>
        <v>CONFIRMED BULLISH</v>
      </c>
      <c r="M1172" s="8">
        <f t="shared" si="180"/>
        <v>0</v>
      </c>
      <c r="N1172" s="8">
        <f t="shared" si="181"/>
        <v>100</v>
      </c>
      <c r="O1172" s="8">
        <f t="shared" si="182"/>
        <v>50</v>
      </c>
      <c r="P1172" s="8">
        <f t="shared" si="183"/>
        <v>100</v>
      </c>
      <c r="Q1172" s="9">
        <f t="shared" si="184"/>
        <v>57.5</v>
      </c>
      <c r="R1172" s="9">
        <f t="shared" si="185"/>
        <v>62.5</v>
      </c>
      <c r="S1172" s="9">
        <f t="shared" si="186"/>
        <v>72.5</v>
      </c>
      <c r="T1172" s="9">
        <f t="shared" si="187"/>
        <v>62.5</v>
      </c>
      <c r="U1172" s="8">
        <f t="shared" si="188"/>
        <v>64.166666666666671</v>
      </c>
      <c r="V1172" s="8">
        <f t="shared" si="189"/>
        <v>63.75</v>
      </c>
    </row>
    <row r="1173" spans="1:22" ht="13.5" x14ac:dyDescent="0.25">
      <c r="A1173" s="3">
        <f>RSI!A1173</f>
        <v>44019</v>
      </c>
      <c r="B1173" s="2">
        <f>RSI!B1173</f>
        <v>4.8499999999999996</v>
      </c>
      <c r="C1173" s="2">
        <f>RSI!I1173</f>
        <v>78.412241144920074</v>
      </c>
      <c r="D1173" s="2">
        <f>MACD!E1173</f>
        <v>-0.58076294794057937</v>
      </c>
      <c r="E1173" s="2">
        <f>MACD!F1173</f>
        <v>-0.333027095915229</v>
      </c>
      <c r="F1173" s="2">
        <f>'Moving Avg'!D1173</f>
        <v>4.806</v>
      </c>
      <c r="G1173" s="2">
        <f>'Moving Avg'!F1173</f>
        <v>3.9944999999999999</v>
      </c>
      <c r="H1173" s="2">
        <f>'Moving Avg'!G1173</f>
        <v>3.6641999999999997</v>
      </c>
      <c r="I1173" s="2">
        <f>'Moving Avg'!H1173</f>
        <v>3.6050500000000012</v>
      </c>
      <c r="J1173" s="6" t="str">
        <f>OBV!F1173</f>
        <v>BULLISH</v>
      </c>
      <c r="K1173" s="6" t="str">
        <f>OBV!G1173</f>
        <v>STRONG</v>
      </c>
      <c r="L1173" s="6" t="str">
        <f>OBV!H1173</f>
        <v>CONFIRMED BULLISH</v>
      </c>
      <c r="M1173" s="8">
        <f t="shared" si="180"/>
        <v>0</v>
      </c>
      <c r="N1173" s="8">
        <f t="shared" si="181"/>
        <v>100</v>
      </c>
      <c r="O1173" s="8">
        <f t="shared" si="182"/>
        <v>50</v>
      </c>
      <c r="P1173" s="8">
        <f t="shared" si="183"/>
        <v>100</v>
      </c>
      <c r="Q1173" s="9">
        <f t="shared" si="184"/>
        <v>57.5</v>
      </c>
      <c r="R1173" s="9">
        <f t="shared" si="185"/>
        <v>62.5</v>
      </c>
      <c r="S1173" s="9">
        <f t="shared" si="186"/>
        <v>72.5</v>
      </c>
      <c r="T1173" s="9">
        <f t="shared" si="187"/>
        <v>62.5</v>
      </c>
      <c r="U1173" s="8">
        <f t="shared" si="188"/>
        <v>64.166666666666671</v>
      </c>
      <c r="V1173" s="8">
        <f t="shared" si="189"/>
        <v>63.75</v>
      </c>
    </row>
    <row r="1174" spans="1:22" ht="13.5" x14ac:dyDescent="0.25">
      <c r="A1174" s="3">
        <f>RSI!A1174</f>
        <v>44020</v>
      </c>
      <c r="B1174" s="2">
        <f>RSI!B1174</f>
        <v>4.99</v>
      </c>
      <c r="C1174" s="2">
        <f>RSI!I1174</f>
        <v>80.396404706045672</v>
      </c>
      <c r="D1174" s="2">
        <f>MACD!E1174</f>
        <v>-0.60338014813310847</v>
      </c>
      <c r="E1174" s="2">
        <f>MACD!F1174</f>
        <v>-0.38709770635880492</v>
      </c>
      <c r="F1174" s="2">
        <f>'Moving Avg'!D1174</f>
        <v>4.8639999999999999</v>
      </c>
      <c r="G1174" s="2">
        <f>'Moving Avg'!F1174</f>
        <v>4.0674999999999999</v>
      </c>
      <c r="H1174" s="2">
        <f>'Moving Avg'!G1174</f>
        <v>3.702</v>
      </c>
      <c r="I1174" s="2">
        <f>'Moving Avg'!H1174</f>
        <v>3.6186500000000006</v>
      </c>
      <c r="J1174" s="6" t="str">
        <f>OBV!F1174</f>
        <v>BULLISH</v>
      </c>
      <c r="K1174" s="6" t="str">
        <f>OBV!G1174</f>
        <v>STRONG</v>
      </c>
      <c r="L1174" s="6" t="str">
        <f>OBV!H1174</f>
        <v>CONFIRMED BULLISH</v>
      </c>
      <c r="M1174" s="8">
        <f t="shared" si="180"/>
        <v>0</v>
      </c>
      <c r="N1174" s="8">
        <f t="shared" si="181"/>
        <v>100</v>
      </c>
      <c r="O1174" s="8">
        <f t="shared" si="182"/>
        <v>50</v>
      </c>
      <c r="P1174" s="8">
        <f t="shared" si="183"/>
        <v>100</v>
      </c>
      <c r="Q1174" s="9">
        <f t="shared" si="184"/>
        <v>57.5</v>
      </c>
      <c r="R1174" s="9">
        <f t="shared" si="185"/>
        <v>62.5</v>
      </c>
      <c r="S1174" s="9">
        <f t="shared" si="186"/>
        <v>72.5</v>
      </c>
      <c r="T1174" s="9">
        <f t="shared" si="187"/>
        <v>62.5</v>
      </c>
      <c r="U1174" s="8">
        <f t="shared" si="188"/>
        <v>64.166666666666671</v>
      </c>
      <c r="V1174" s="8">
        <f t="shared" si="189"/>
        <v>63.75</v>
      </c>
    </row>
    <row r="1175" spans="1:22" ht="13.5" x14ac:dyDescent="0.25">
      <c r="A1175" s="3">
        <f>RSI!A1175</f>
        <v>44021</v>
      </c>
      <c r="B1175" s="2">
        <f>RSI!B1175</f>
        <v>5.12</v>
      </c>
      <c r="C1175" s="2">
        <f>RSI!I1175</f>
        <v>82.04653483809534</v>
      </c>
      <c r="D1175" s="2">
        <f>MACD!E1175</f>
        <v>-0.6021442776499546</v>
      </c>
      <c r="E1175" s="2">
        <f>MACD!F1175</f>
        <v>-0.43010702061703487</v>
      </c>
      <c r="F1175" s="2">
        <f>'Moving Avg'!D1175</f>
        <v>4.9260000000000002</v>
      </c>
      <c r="G1175" s="2">
        <f>'Moving Avg'!F1175</f>
        <v>4.1470000000000002</v>
      </c>
      <c r="H1175" s="2">
        <f>'Moving Avg'!G1175</f>
        <v>3.7441999999999998</v>
      </c>
      <c r="I1175" s="2">
        <f>'Moving Avg'!H1175</f>
        <v>3.6326500000000008</v>
      </c>
      <c r="J1175" s="6" t="str">
        <f>OBV!F1175</f>
        <v>BULLISH</v>
      </c>
      <c r="K1175" s="6" t="str">
        <f>OBV!G1175</f>
        <v>STRONG</v>
      </c>
      <c r="L1175" s="6" t="str">
        <f>OBV!H1175</f>
        <v>CONFIRMED BULLISH</v>
      </c>
      <c r="M1175" s="8">
        <f t="shared" si="180"/>
        <v>0</v>
      </c>
      <c r="N1175" s="8">
        <f t="shared" si="181"/>
        <v>100</v>
      </c>
      <c r="O1175" s="8">
        <f t="shared" si="182"/>
        <v>50</v>
      </c>
      <c r="P1175" s="8">
        <f t="shared" si="183"/>
        <v>100</v>
      </c>
      <c r="Q1175" s="9">
        <f t="shared" si="184"/>
        <v>57.5</v>
      </c>
      <c r="R1175" s="9">
        <f t="shared" si="185"/>
        <v>62.5</v>
      </c>
      <c r="S1175" s="9">
        <f t="shared" si="186"/>
        <v>72.5</v>
      </c>
      <c r="T1175" s="9">
        <f t="shared" si="187"/>
        <v>62.5</v>
      </c>
      <c r="U1175" s="8">
        <f t="shared" si="188"/>
        <v>64.166666666666671</v>
      </c>
      <c r="V1175" s="8">
        <f t="shared" si="189"/>
        <v>63.75</v>
      </c>
    </row>
    <row r="1176" spans="1:22" ht="13.5" x14ac:dyDescent="0.25">
      <c r="A1176" s="3">
        <f>RSI!A1176</f>
        <v>44022</v>
      </c>
      <c r="B1176" s="2">
        <f>RSI!B1176</f>
        <v>5.09</v>
      </c>
      <c r="C1176" s="2">
        <f>RSI!I1176</f>
        <v>80.365355959813627</v>
      </c>
      <c r="D1176" s="2">
        <f>MACD!E1176</f>
        <v>-0.56924273493352384</v>
      </c>
      <c r="E1176" s="2">
        <f>MACD!F1176</f>
        <v>-0.45793416348033267</v>
      </c>
      <c r="F1176" s="2">
        <f>'Moving Avg'!D1176</f>
        <v>4.9659999999999993</v>
      </c>
      <c r="G1176" s="2">
        <f>'Moving Avg'!F1176</f>
        <v>4.2230000000000008</v>
      </c>
      <c r="H1176" s="2">
        <f>'Moving Avg'!G1176</f>
        <v>3.7851999999999992</v>
      </c>
      <c r="I1176" s="2">
        <f>'Moving Avg'!H1176</f>
        <v>3.646500000000001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  <c r="M1176" s="8">
        <f t="shared" si="180"/>
        <v>0</v>
      </c>
      <c r="N1176" s="8">
        <f t="shared" si="181"/>
        <v>100</v>
      </c>
      <c r="O1176" s="8">
        <f t="shared" si="182"/>
        <v>50</v>
      </c>
      <c r="P1176" s="8">
        <f t="shared" si="183"/>
        <v>83.5</v>
      </c>
      <c r="Q1176" s="9">
        <f t="shared" si="184"/>
        <v>55.024999999999999</v>
      </c>
      <c r="R1176" s="9">
        <f t="shared" si="185"/>
        <v>58.375</v>
      </c>
      <c r="S1176" s="9">
        <f t="shared" si="186"/>
        <v>65.075000000000003</v>
      </c>
      <c r="T1176" s="9">
        <f t="shared" si="187"/>
        <v>58.375</v>
      </c>
      <c r="U1176" s="8">
        <f t="shared" si="188"/>
        <v>59.491666666666674</v>
      </c>
      <c r="V1176" s="8">
        <f t="shared" si="189"/>
        <v>59.212500000000006</v>
      </c>
    </row>
    <row r="1177" spans="1:22" ht="13.5" x14ac:dyDescent="0.25">
      <c r="A1177" s="3">
        <f>RSI!A1177</f>
        <v>44025</v>
      </c>
      <c r="B1177" s="2">
        <f>RSI!B1177</f>
        <v>4.9400000000000004</v>
      </c>
      <c r="C1177" s="2">
        <f>RSI!I1177</f>
        <v>72.379459010293402</v>
      </c>
      <c r="D1177" s="2">
        <f>MACD!E1177</f>
        <v>-0.52774730705103856</v>
      </c>
      <c r="E1177" s="2">
        <f>MACD!F1177</f>
        <v>-0.47189679219447389</v>
      </c>
      <c r="F1177" s="2">
        <f>'Moving Avg'!D1177</f>
        <v>4.9980000000000002</v>
      </c>
      <c r="G1177" s="2">
        <f>'Moving Avg'!F1177</f>
        <v>4.2915000000000001</v>
      </c>
      <c r="H1177" s="2">
        <f>'Moving Avg'!G1177</f>
        <v>3.8249999999999993</v>
      </c>
      <c r="I1177" s="2">
        <f>'Moving Avg'!H1177</f>
        <v>3.6599000000000013</v>
      </c>
      <c r="J1177" s="6" t="str">
        <f>OBV!F1177</f>
        <v>BULLISH</v>
      </c>
      <c r="K1177" s="6" t="str">
        <f>OBV!G1177</f>
        <v>STRONG</v>
      </c>
      <c r="L1177" s="6" t="str">
        <f>OBV!H1177</f>
        <v>CONFIRMED BULLISH</v>
      </c>
      <c r="M1177" s="8">
        <f t="shared" si="180"/>
        <v>0</v>
      </c>
      <c r="N1177" s="8">
        <f t="shared" si="181"/>
        <v>100</v>
      </c>
      <c r="O1177" s="8">
        <f t="shared" si="182"/>
        <v>50</v>
      </c>
      <c r="P1177" s="8">
        <f t="shared" si="183"/>
        <v>100</v>
      </c>
      <c r="Q1177" s="9">
        <f t="shared" si="184"/>
        <v>57.5</v>
      </c>
      <c r="R1177" s="9">
        <f t="shared" si="185"/>
        <v>62.5</v>
      </c>
      <c r="S1177" s="9">
        <f t="shared" si="186"/>
        <v>72.5</v>
      </c>
      <c r="T1177" s="9">
        <f t="shared" si="187"/>
        <v>62.5</v>
      </c>
      <c r="U1177" s="8">
        <f t="shared" si="188"/>
        <v>64.166666666666671</v>
      </c>
      <c r="V1177" s="8">
        <f t="shared" si="189"/>
        <v>63.75</v>
      </c>
    </row>
    <row r="1178" spans="1:22" ht="13.5" x14ac:dyDescent="0.25">
      <c r="A1178" s="3">
        <f>RSI!A1178</f>
        <v>44026</v>
      </c>
      <c r="B1178" s="2">
        <f>RSI!B1178</f>
        <v>4.99</v>
      </c>
      <c r="C1178" s="2">
        <f>RSI!I1178</f>
        <v>73.330783157126334</v>
      </c>
      <c r="D1178" s="2">
        <f>MACD!E1178</f>
        <v>-0.46021958085192916</v>
      </c>
      <c r="E1178" s="2">
        <f>MACD!F1178</f>
        <v>-0.46956134992596493</v>
      </c>
      <c r="F1178" s="2">
        <f>'Moving Avg'!D1178</f>
        <v>5.0260000000000007</v>
      </c>
      <c r="G1178" s="2">
        <f>'Moving Avg'!F1178</f>
        <v>4.3625000000000007</v>
      </c>
      <c r="H1178" s="2">
        <f>'Moving Avg'!G1178</f>
        <v>3.8667999999999996</v>
      </c>
      <c r="I1178" s="2">
        <f>'Moving Avg'!H1178</f>
        <v>3.6733500000000014</v>
      </c>
      <c r="J1178" s="6" t="str">
        <f>OBV!F1178</f>
        <v>BULLISH</v>
      </c>
      <c r="K1178" s="6" t="str">
        <f>OBV!G1178</f>
        <v>STRONG</v>
      </c>
      <c r="L1178" s="6" t="str">
        <f>OBV!H1178</f>
        <v>CONFIRMED BULLISH</v>
      </c>
      <c r="M1178" s="8">
        <f t="shared" si="180"/>
        <v>0</v>
      </c>
      <c r="N1178" s="8">
        <f t="shared" si="181"/>
        <v>0</v>
      </c>
      <c r="O1178" s="8">
        <f t="shared" si="182"/>
        <v>50</v>
      </c>
      <c r="P1178" s="8">
        <f t="shared" si="183"/>
        <v>100</v>
      </c>
      <c r="Q1178" s="9">
        <f t="shared" si="184"/>
        <v>22.5</v>
      </c>
      <c r="R1178" s="9">
        <f t="shared" si="185"/>
        <v>42.5</v>
      </c>
      <c r="S1178" s="9">
        <f t="shared" si="186"/>
        <v>57.5</v>
      </c>
      <c r="T1178" s="9">
        <f t="shared" si="187"/>
        <v>37.5</v>
      </c>
      <c r="U1178" s="8">
        <f t="shared" si="188"/>
        <v>40.833333333333336</v>
      </c>
      <c r="V1178" s="8">
        <f t="shared" si="189"/>
        <v>40</v>
      </c>
    </row>
    <row r="1179" spans="1:22" ht="13.5" x14ac:dyDescent="0.25">
      <c r="A1179" s="3">
        <f>RSI!A1179</f>
        <v>44027</v>
      </c>
      <c r="B1179" s="2">
        <f>RSI!B1179</f>
        <v>4.8499999999999996</v>
      </c>
      <c r="C1179" s="2">
        <f>RSI!I1179</f>
        <v>66.431368406570854</v>
      </c>
      <c r="D1179" s="2">
        <f>MACD!E1179</f>
        <v>-0.37506002806513905</v>
      </c>
      <c r="E1179" s="2">
        <f>MACD!F1179</f>
        <v>-0.4506610855537998</v>
      </c>
      <c r="F1179" s="2">
        <f>'Moving Avg'!D1179</f>
        <v>4.9980000000000002</v>
      </c>
      <c r="G1179" s="2">
        <f>'Moving Avg'!F1179</f>
        <v>4.4359999999999999</v>
      </c>
      <c r="H1179" s="2">
        <f>'Moving Avg'!G1179</f>
        <v>3.9043999999999994</v>
      </c>
      <c r="I1179" s="2">
        <f>'Moving Avg'!H1179</f>
        <v>3.6861000000000019</v>
      </c>
      <c r="J1179" s="6" t="str">
        <f>OBV!F1179</f>
        <v>BULLISH</v>
      </c>
      <c r="K1179" s="6" t="str">
        <f>OBV!G1179</f>
        <v>NEUTRAL</v>
      </c>
      <c r="L1179" s="6" t="str">
        <f>OBV!H1179</f>
        <v>BULLISH DIVERGENCE</v>
      </c>
      <c r="M1179" s="8">
        <f t="shared" si="180"/>
        <v>25</v>
      </c>
      <c r="N1179" s="8">
        <f t="shared" si="181"/>
        <v>0</v>
      </c>
      <c r="O1179" s="8">
        <f t="shared" si="182"/>
        <v>50</v>
      </c>
      <c r="P1179" s="8">
        <f t="shared" si="183"/>
        <v>66.5</v>
      </c>
      <c r="Q1179" s="9">
        <f t="shared" si="184"/>
        <v>26.225000000000001</v>
      </c>
      <c r="R1179" s="9">
        <f t="shared" si="185"/>
        <v>39.125</v>
      </c>
      <c r="S1179" s="9">
        <f t="shared" si="186"/>
        <v>46.174999999999997</v>
      </c>
      <c r="T1179" s="9">
        <f t="shared" si="187"/>
        <v>35.375</v>
      </c>
      <c r="U1179" s="8">
        <f t="shared" si="188"/>
        <v>37.174999999999997</v>
      </c>
      <c r="V1179" s="8">
        <f t="shared" si="189"/>
        <v>36.724999999999994</v>
      </c>
    </row>
    <row r="1180" spans="1:22" ht="13.5" x14ac:dyDescent="0.25">
      <c r="A1180" s="3">
        <f>RSI!A1180</f>
        <v>44028</v>
      </c>
      <c r="B1180" s="2">
        <f>RSI!B1180</f>
        <v>4.8</v>
      </c>
      <c r="C1180" s="2">
        <f>RSI!I1180</f>
        <v>64.111370244707146</v>
      </c>
      <c r="D1180" s="2">
        <f>MACD!E1180</f>
        <v>-0.28514801345366436</v>
      </c>
      <c r="E1180" s="2">
        <f>MACD!F1180</f>
        <v>-0.41755847113377276</v>
      </c>
      <c r="F1180" s="2">
        <f>'Moving Avg'!D1180</f>
        <v>4.9340000000000002</v>
      </c>
      <c r="G1180" s="2">
        <f>'Moving Avg'!F1180</f>
        <v>4.5074999999999994</v>
      </c>
      <c r="H1180" s="2">
        <f>'Moving Avg'!G1180</f>
        <v>3.9393999999999996</v>
      </c>
      <c r="I1180" s="2">
        <f>'Moving Avg'!H1180</f>
        <v>3.698700000000001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  <c r="M1180" s="8">
        <f t="shared" si="180"/>
        <v>25</v>
      </c>
      <c r="N1180" s="8">
        <f t="shared" si="181"/>
        <v>0</v>
      </c>
      <c r="O1180" s="8">
        <f t="shared" si="182"/>
        <v>50</v>
      </c>
      <c r="P1180" s="8">
        <f t="shared" si="183"/>
        <v>16.5</v>
      </c>
      <c r="Q1180" s="9">
        <f t="shared" si="184"/>
        <v>18.725000000000001</v>
      </c>
      <c r="R1180" s="9">
        <f t="shared" si="185"/>
        <v>26.625</v>
      </c>
      <c r="S1180" s="9">
        <f t="shared" si="186"/>
        <v>23.675000000000001</v>
      </c>
      <c r="T1180" s="9">
        <f t="shared" si="187"/>
        <v>22.875</v>
      </c>
      <c r="U1180" s="8">
        <f t="shared" si="188"/>
        <v>23.008333333333336</v>
      </c>
      <c r="V1180" s="8">
        <f t="shared" si="189"/>
        <v>22.975000000000001</v>
      </c>
    </row>
    <row r="1181" spans="1:22" ht="13.5" x14ac:dyDescent="0.25">
      <c r="A1181" s="3">
        <f>RSI!A1181</f>
        <v>44029</v>
      </c>
      <c r="B1181" s="2">
        <f>RSI!B1181</f>
        <v>4.8</v>
      </c>
      <c r="C1181" s="2">
        <f>RSI!I1181</f>
        <v>64.111370244707146</v>
      </c>
      <c r="D1181" s="2">
        <f>MACD!E1181</f>
        <v>-0.19903292492953195</v>
      </c>
      <c r="E1181" s="2">
        <f>MACD!F1181</f>
        <v>-0.37385336189292462</v>
      </c>
      <c r="F1181" s="2">
        <f>'Moving Avg'!D1181</f>
        <v>4.8759999999999994</v>
      </c>
      <c r="G1181" s="2">
        <f>'Moving Avg'!F1181</f>
        <v>4.5744999999999987</v>
      </c>
      <c r="H1181" s="2">
        <f>'Moving Avg'!G1181</f>
        <v>3.9725999999999999</v>
      </c>
      <c r="I1181" s="2">
        <f>'Moving Avg'!H1181</f>
        <v>3.7113000000000009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  <c r="M1181" s="8">
        <f t="shared" si="180"/>
        <v>25</v>
      </c>
      <c r="N1181" s="8">
        <f t="shared" si="181"/>
        <v>0</v>
      </c>
      <c r="O1181" s="8">
        <f t="shared" si="182"/>
        <v>50</v>
      </c>
      <c r="P1181" s="8">
        <f t="shared" si="183"/>
        <v>66.5</v>
      </c>
      <c r="Q1181" s="9">
        <f t="shared" si="184"/>
        <v>26.225000000000001</v>
      </c>
      <c r="R1181" s="9">
        <f t="shared" si="185"/>
        <v>39.125</v>
      </c>
      <c r="S1181" s="9">
        <f t="shared" si="186"/>
        <v>46.174999999999997</v>
      </c>
      <c r="T1181" s="9">
        <f t="shared" si="187"/>
        <v>35.375</v>
      </c>
      <c r="U1181" s="8">
        <f t="shared" si="188"/>
        <v>37.174999999999997</v>
      </c>
      <c r="V1181" s="8">
        <f t="shared" si="189"/>
        <v>36.724999999999994</v>
      </c>
    </row>
    <row r="1182" spans="1:22" ht="13.5" x14ac:dyDescent="0.25">
      <c r="A1182" s="3">
        <f>RSI!A1182</f>
        <v>44032</v>
      </c>
      <c r="B1182" s="2">
        <f>RSI!B1182</f>
        <v>4.75</v>
      </c>
      <c r="C1182" s="2">
        <f>RSI!I1182</f>
        <v>61.615766301689263</v>
      </c>
      <c r="D1182" s="2">
        <f>MACD!E1182</f>
        <v>-0.14148938919205545</v>
      </c>
      <c r="E1182" s="2">
        <f>MACD!F1182</f>
        <v>-0.32738056735275078</v>
      </c>
      <c r="F1182" s="2">
        <f>'Moving Avg'!D1182</f>
        <v>4.8380000000000001</v>
      </c>
      <c r="G1182" s="2">
        <f>'Moving Avg'!F1182</f>
        <v>4.6429999999999989</v>
      </c>
      <c r="H1182" s="2">
        <f>'Moving Avg'!G1182</f>
        <v>4.0029999999999992</v>
      </c>
      <c r="I1182" s="2">
        <f>'Moving Avg'!H1182</f>
        <v>3.7239500000000008</v>
      </c>
      <c r="J1182" s="6" t="str">
        <f>OBV!F1182</f>
        <v>BULLISH</v>
      </c>
      <c r="K1182" s="6" t="str">
        <f>OBV!G1182</f>
        <v>NEUTRAL</v>
      </c>
      <c r="L1182" s="6" t="str">
        <f>OBV!H1182</f>
        <v>BULLISH DIVERGENCE</v>
      </c>
      <c r="M1182" s="8">
        <f t="shared" si="180"/>
        <v>25</v>
      </c>
      <c r="N1182" s="8">
        <f t="shared" si="181"/>
        <v>0</v>
      </c>
      <c r="O1182" s="8">
        <f t="shared" si="182"/>
        <v>50</v>
      </c>
      <c r="P1182" s="8">
        <f t="shared" si="183"/>
        <v>66.5</v>
      </c>
      <c r="Q1182" s="9">
        <f t="shared" si="184"/>
        <v>26.225000000000001</v>
      </c>
      <c r="R1182" s="9">
        <f t="shared" si="185"/>
        <v>39.125</v>
      </c>
      <c r="S1182" s="9">
        <f t="shared" si="186"/>
        <v>46.174999999999997</v>
      </c>
      <c r="T1182" s="9">
        <f t="shared" si="187"/>
        <v>35.375</v>
      </c>
      <c r="U1182" s="8">
        <f t="shared" si="188"/>
        <v>37.174999999999997</v>
      </c>
      <c r="V1182" s="8">
        <f t="shared" si="189"/>
        <v>36.724999999999994</v>
      </c>
    </row>
    <row r="1183" spans="1:22" ht="13.5" x14ac:dyDescent="0.25">
      <c r="A1183" s="3">
        <f>RSI!A1183</f>
        <v>44033</v>
      </c>
      <c r="B1183" s="2">
        <f>RSI!B1183</f>
        <v>4.75</v>
      </c>
      <c r="C1183" s="2">
        <f>RSI!I1183</f>
        <v>61.615766301689263</v>
      </c>
      <c r="D1183" s="2">
        <f>MACD!E1183</f>
        <v>-8.3681896643410525E-2</v>
      </c>
      <c r="E1183" s="2">
        <f>MACD!F1183</f>
        <v>-0.27864083321088273</v>
      </c>
      <c r="F1183" s="2">
        <f>'Moving Avg'!D1183</f>
        <v>4.79</v>
      </c>
      <c r="G1183" s="2">
        <f>'Moving Avg'!F1183</f>
        <v>4.7014999999999985</v>
      </c>
      <c r="H1183" s="2">
        <f>'Moving Avg'!G1183</f>
        <v>4.0315999999999992</v>
      </c>
      <c r="I1183" s="2">
        <f>'Moving Avg'!H1183</f>
        <v>3.736600000000001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0"/>
        <v>25</v>
      </c>
      <c r="N1183" s="8">
        <f t="shared" si="181"/>
        <v>0</v>
      </c>
      <c r="O1183" s="8">
        <f t="shared" si="182"/>
        <v>50</v>
      </c>
      <c r="P1183" s="8">
        <f t="shared" si="183"/>
        <v>16.5</v>
      </c>
      <c r="Q1183" s="9">
        <f t="shared" si="184"/>
        <v>18.725000000000001</v>
      </c>
      <c r="R1183" s="9">
        <f t="shared" si="185"/>
        <v>26.625</v>
      </c>
      <c r="S1183" s="9">
        <f t="shared" si="186"/>
        <v>23.675000000000001</v>
      </c>
      <c r="T1183" s="9">
        <f t="shared" si="187"/>
        <v>22.875</v>
      </c>
      <c r="U1183" s="8">
        <f t="shared" si="188"/>
        <v>23.008333333333336</v>
      </c>
      <c r="V1183" s="8">
        <f t="shared" si="189"/>
        <v>22.975000000000001</v>
      </c>
    </row>
    <row r="1184" spans="1:22" ht="13.5" x14ac:dyDescent="0.25">
      <c r="A1184" s="3">
        <f>RSI!A1184</f>
        <v>44034</v>
      </c>
      <c r="B1184" s="2">
        <f>RSI!B1184</f>
        <v>4.84</v>
      </c>
      <c r="C1184" s="2">
        <f>RSI!I1184</f>
        <v>64.500493760052336</v>
      </c>
      <c r="D1184" s="2">
        <f>MACD!E1184</f>
        <v>-2.1426090268906961E-2</v>
      </c>
      <c r="E1184" s="2">
        <f>MACD!F1184</f>
        <v>-0.22719788462248761</v>
      </c>
      <c r="F1184" s="2">
        <f>'Moving Avg'!D1184</f>
        <v>4.7880000000000003</v>
      </c>
      <c r="G1184" s="2">
        <f>'Moving Avg'!F1184</f>
        <v>4.7539999999999996</v>
      </c>
      <c r="H1184" s="2">
        <f>'Moving Avg'!G1184</f>
        <v>4.0602</v>
      </c>
      <c r="I1184" s="2">
        <f>'Moving Avg'!H1184</f>
        <v>3.749400000000001</v>
      </c>
      <c r="J1184" s="6" t="str">
        <f>OBV!F1184</f>
        <v>BULLISH</v>
      </c>
      <c r="K1184" s="6" t="str">
        <f>OBV!G1184</f>
        <v>STRONG</v>
      </c>
      <c r="L1184" s="6" t="str">
        <f>OBV!H1184</f>
        <v>BULLISH DIVERGENCE</v>
      </c>
      <c r="M1184" s="8">
        <f t="shared" si="180"/>
        <v>25</v>
      </c>
      <c r="N1184" s="8">
        <f t="shared" si="181"/>
        <v>0</v>
      </c>
      <c r="O1184" s="8">
        <f t="shared" si="182"/>
        <v>50</v>
      </c>
      <c r="P1184" s="8">
        <f t="shared" si="183"/>
        <v>83</v>
      </c>
      <c r="Q1184" s="9">
        <f t="shared" si="184"/>
        <v>28.7</v>
      </c>
      <c r="R1184" s="9">
        <f t="shared" si="185"/>
        <v>43.25</v>
      </c>
      <c r="S1184" s="9">
        <f t="shared" si="186"/>
        <v>53.6</v>
      </c>
      <c r="T1184" s="9">
        <f t="shared" si="187"/>
        <v>39.5</v>
      </c>
      <c r="U1184" s="8">
        <f t="shared" si="188"/>
        <v>41.85</v>
      </c>
      <c r="V1184" s="8">
        <f t="shared" si="189"/>
        <v>41.262500000000003</v>
      </c>
    </row>
    <row r="1185" spans="1:22" ht="13.5" x14ac:dyDescent="0.25">
      <c r="A1185" s="3">
        <f>RSI!A1185</f>
        <v>44035</v>
      </c>
      <c r="B1185" s="2">
        <f>RSI!B1185</f>
        <v>4.99</v>
      </c>
      <c r="C1185" s="2">
        <f>RSI!I1185</f>
        <v>68.719918308035943</v>
      </c>
      <c r="D1185" s="2">
        <f>MACD!E1185</f>
        <v>3.819228897344118E-2</v>
      </c>
      <c r="E1185" s="2">
        <f>MACD!F1185</f>
        <v>-0.17411984990330184</v>
      </c>
      <c r="F1185" s="2">
        <f>'Moving Avg'!D1185</f>
        <v>4.8260000000000005</v>
      </c>
      <c r="G1185" s="2">
        <f>'Moving Avg'!F1185</f>
        <v>4.8025000000000002</v>
      </c>
      <c r="H1185" s="2">
        <f>'Moving Avg'!G1185</f>
        <v>4.0897999999999994</v>
      </c>
      <c r="I1185" s="2">
        <f>'Moving Avg'!H1185</f>
        <v>3.7626500000000003</v>
      </c>
      <c r="J1185" s="6" t="str">
        <f>OBV!F1185</f>
        <v>BULLISH</v>
      </c>
      <c r="K1185" s="6" t="str">
        <f>OBV!G1185</f>
        <v>STRONG</v>
      </c>
      <c r="L1185" s="6" t="str">
        <f>OBV!H1185</f>
        <v>CONFIRMED BULLISH</v>
      </c>
      <c r="M1185" s="8">
        <f t="shared" si="180"/>
        <v>25</v>
      </c>
      <c r="N1185" s="8">
        <f t="shared" si="181"/>
        <v>0</v>
      </c>
      <c r="O1185" s="8">
        <f t="shared" si="182"/>
        <v>50</v>
      </c>
      <c r="P1185" s="8">
        <f t="shared" si="183"/>
        <v>100</v>
      </c>
      <c r="Q1185" s="9">
        <f t="shared" si="184"/>
        <v>31.25</v>
      </c>
      <c r="R1185" s="9">
        <f t="shared" si="185"/>
        <v>47.5</v>
      </c>
      <c r="S1185" s="9">
        <f t="shared" si="186"/>
        <v>61.25</v>
      </c>
      <c r="T1185" s="9">
        <f t="shared" si="187"/>
        <v>43.75</v>
      </c>
      <c r="U1185" s="8">
        <f t="shared" si="188"/>
        <v>46.666666666666664</v>
      </c>
      <c r="V1185" s="8">
        <f t="shared" si="189"/>
        <v>45.9375</v>
      </c>
    </row>
    <row r="1186" spans="1:22" ht="13.5" x14ac:dyDescent="0.25">
      <c r="A1186" s="3">
        <f>RSI!A1186</f>
        <v>44036</v>
      </c>
      <c r="B1186" s="2">
        <f>RSI!B1186</f>
        <v>5.09</v>
      </c>
      <c r="C1186" s="2">
        <f>RSI!I1186</f>
        <v>71.179315267199897</v>
      </c>
      <c r="D1186" s="2">
        <f>MACD!E1186</f>
        <v>7.3925295058204554E-2</v>
      </c>
      <c r="E1186" s="2">
        <f>MACD!F1186</f>
        <v>-0.12451082091100056</v>
      </c>
      <c r="F1186" s="2">
        <f>'Moving Avg'!D1186</f>
        <v>4.8839999999999995</v>
      </c>
      <c r="G1186" s="2">
        <f>'Moving Avg'!F1186</f>
        <v>4.8445</v>
      </c>
      <c r="H1186" s="2">
        <f>'Moving Avg'!G1186</f>
        <v>4.1193999999999997</v>
      </c>
      <c r="I1186" s="2">
        <f>'Moving Avg'!H1186</f>
        <v>3.7757000000000009</v>
      </c>
      <c r="J1186" s="6" t="str">
        <f>OBV!F1186</f>
        <v>BULLISH</v>
      </c>
      <c r="K1186" s="6" t="str">
        <f>OBV!G1186</f>
        <v>STRONG</v>
      </c>
      <c r="L1186" s="6" t="str">
        <f>OBV!H1186</f>
        <v>CONFIRMED BULLISH</v>
      </c>
      <c r="M1186" s="8">
        <f t="shared" si="180"/>
        <v>0</v>
      </c>
      <c r="N1186" s="8">
        <f t="shared" si="181"/>
        <v>0</v>
      </c>
      <c r="O1186" s="8">
        <f t="shared" si="182"/>
        <v>50</v>
      </c>
      <c r="P1186" s="8">
        <f t="shared" si="183"/>
        <v>100</v>
      </c>
      <c r="Q1186" s="9">
        <f t="shared" si="184"/>
        <v>22.5</v>
      </c>
      <c r="R1186" s="9">
        <f t="shared" si="185"/>
        <v>42.5</v>
      </c>
      <c r="S1186" s="9">
        <f t="shared" si="186"/>
        <v>57.5</v>
      </c>
      <c r="T1186" s="9">
        <f t="shared" si="187"/>
        <v>37.5</v>
      </c>
      <c r="U1186" s="8">
        <f t="shared" si="188"/>
        <v>40.833333333333336</v>
      </c>
      <c r="V1186" s="8">
        <f t="shared" si="189"/>
        <v>40</v>
      </c>
    </row>
    <row r="1187" spans="1:22" ht="13.5" x14ac:dyDescent="0.25">
      <c r="A1187" s="3">
        <f>RSI!A1187</f>
        <v>44039</v>
      </c>
      <c r="B1187" s="2">
        <f>RSI!B1187</f>
        <v>5.0999999999999996</v>
      </c>
      <c r="C1187" s="2">
        <f>RSI!I1187</f>
        <v>71.421299966580179</v>
      </c>
      <c r="D1187" s="2">
        <f>MACD!E1187</f>
        <v>7.7261122673809801E-2</v>
      </c>
      <c r="E1187" s="2">
        <f>MACD!F1187</f>
        <v>-8.4156432194038497E-2</v>
      </c>
      <c r="F1187" s="2">
        <f>'Moving Avg'!D1187</f>
        <v>4.9540000000000006</v>
      </c>
      <c r="G1187" s="2">
        <f>'Moving Avg'!F1187</f>
        <v>4.8845000000000001</v>
      </c>
      <c r="H1187" s="2">
        <f>'Moving Avg'!G1187</f>
        <v>4.1472000000000007</v>
      </c>
      <c r="I1187" s="2">
        <f>'Moving Avg'!H1187</f>
        <v>3.7888000000000011</v>
      </c>
      <c r="J1187" s="6" t="str">
        <f>OBV!F1187</f>
        <v>BULLISH</v>
      </c>
      <c r="K1187" s="6" t="str">
        <f>OBV!G1187</f>
        <v>STRONG</v>
      </c>
      <c r="L1187" s="6" t="str">
        <f>OBV!H1187</f>
        <v>CONFIRMED BULLISH</v>
      </c>
      <c r="M1187" s="8">
        <f t="shared" si="180"/>
        <v>0</v>
      </c>
      <c r="N1187" s="8">
        <f t="shared" si="181"/>
        <v>0</v>
      </c>
      <c r="O1187" s="8">
        <f t="shared" si="182"/>
        <v>50</v>
      </c>
      <c r="P1187" s="8">
        <f t="shared" si="183"/>
        <v>100</v>
      </c>
      <c r="Q1187" s="9">
        <f t="shared" si="184"/>
        <v>22.5</v>
      </c>
      <c r="R1187" s="9">
        <f t="shared" si="185"/>
        <v>42.5</v>
      </c>
      <c r="S1187" s="9">
        <f t="shared" si="186"/>
        <v>57.5</v>
      </c>
      <c r="T1187" s="9">
        <f t="shared" si="187"/>
        <v>37.5</v>
      </c>
      <c r="U1187" s="8">
        <f t="shared" si="188"/>
        <v>40.833333333333336</v>
      </c>
      <c r="V1187" s="8">
        <f t="shared" si="189"/>
        <v>40</v>
      </c>
    </row>
    <row r="1188" spans="1:22" ht="13.5" x14ac:dyDescent="0.25">
      <c r="A1188" s="3">
        <f>RSI!A1188</f>
        <v>44040</v>
      </c>
      <c r="B1188" s="2">
        <f>RSI!B1188</f>
        <v>5.19</v>
      </c>
      <c r="C1188" s="2">
        <f>RSI!I1188</f>
        <v>73.571978297417203</v>
      </c>
      <c r="D1188" s="2">
        <f>MACD!E1188</f>
        <v>7.8196473396305421E-2</v>
      </c>
      <c r="E1188" s="2">
        <f>MACD!F1188</f>
        <v>-5.1685851075969708E-2</v>
      </c>
      <c r="F1188" s="2">
        <f>'Moving Avg'!D1188</f>
        <v>5.0419999999999998</v>
      </c>
      <c r="G1188" s="2">
        <f>'Moving Avg'!F1188</f>
        <v>4.9159999999999995</v>
      </c>
      <c r="H1188" s="2">
        <f>'Moving Avg'!G1188</f>
        <v>4.1752000000000002</v>
      </c>
      <c r="I1188" s="2">
        <f>'Moving Avg'!H1188</f>
        <v>3.8023500000000015</v>
      </c>
      <c r="J1188" s="6" t="str">
        <f>OBV!F1188</f>
        <v>BULLISH</v>
      </c>
      <c r="K1188" s="6" t="str">
        <f>OBV!G1188</f>
        <v>STRONG</v>
      </c>
      <c r="L1188" s="6" t="str">
        <f>OBV!H1188</f>
        <v>CONFIRMED BULLISH</v>
      </c>
      <c r="M1188" s="8">
        <f t="shared" si="180"/>
        <v>0</v>
      </c>
      <c r="N1188" s="8">
        <f t="shared" si="181"/>
        <v>0</v>
      </c>
      <c r="O1188" s="8">
        <f t="shared" si="182"/>
        <v>50</v>
      </c>
      <c r="P1188" s="8">
        <f t="shared" si="183"/>
        <v>100</v>
      </c>
      <c r="Q1188" s="9">
        <f t="shared" si="184"/>
        <v>22.5</v>
      </c>
      <c r="R1188" s="9">
        <f t="shared" si="185"/>
        <v>42.5</v>
      </c>
      <c r="S1188" s="9">
        <f t="shared" si="186"/>
        <v>57.5</v>
      </c>
      <c r="T1188" s="9">
        <f t="shared" si="187"/>
        <v>37.5</v>
      </c>
      <c r="U1188" s="8">
        <f t="shared" si="188"/>
        <v>40.833333333333336</v>
      </c>
      <c r="V1188" s="8">
        <f t="shared" si="189"/>
        <v>40</v>
      </c>
    </row>
    <row r="1189" spans="1:22" ht="13.5" x14ac:dyDescent="0.25">
      <c r="A1189" s="3">
        <f>RSI!A1189</f>
        <v>44041</v>
      </c>
      <c r="B1189" s="2">
        <f>RSI!B1189</f>
        <v>5.0599999999999996</v>
      </c>
      <c r="C1189" s="2">
        <f>RSI!I1189</f>
        <v>65.86199563576055</v>
      </c>
      <c r="D1189" s="2">
        <f>MACD!E1189</f>
        <v>6.3850135946450948E-2</v>
      </c>
      <c r="E1189" s="2">
        <f>MACD!F1189</f>
        <v>-2.8578653671485578E-2</v>
      </c>
      <c r="F1189" s="2">
        <f>'Moving Avg'!D1189</f>
        <v>5.0860000000000003</v>
      </c>
      <c r="G1189" s="2">
        <f>'Moving Avg'!F1189</f>
        <v>4.9339999999999993</v>
      </c>
      <c r="H1189" s="2">
        <f>'Moving Avg'!G1189</f>
        <v>4.2028000000000008</v>
      </c>
      <c r="I1189" s="2">
        <f>'Moving Avg'!H1189</f>
        <v>3.8151500000000009</v>
      </c>
      <c r="J1189" s="6" t="str">
        <f>OBV!F1189</f>
        <v>BULLISH</v>
      </c>
      <c r="K1189" s="6" t="str">
        <f>OBV!G1189</f>
        <v>STRONG</v>
      </c>
      <c r="L1189" s="6" t="str">
        <f>OBV!H1189</f>
        <v>CONFIRMED BULLISH</v>
      </c>
      <c r="M1189" s="8">
        <f t="shared" si="180"/>
        <v>25</v>
      </c>
      <c r="N1189" s="8">
        <f t="shared" si="181"/>
        <v>0</v>
      </c>
      <c r="O1189" s="8">
        <f t="shared" si="182"/>
        <v>50</v>
      </c>
      <c r="P1189" s="8">
        <f t="shared" si="183"/>
        <v>100</v>
      </c>
      <c r="Q1189" s="9">
        <f t="shared" si="184"/>
        <v>31.25</v>
      </c>
      <c r="R1189" s="9">
        <f t="shared" si="185"/>
        <v>47.5</v>
      </c>
      <c r="S1189" s="9">
        <f t="shared" si="186"/>
        <v>61.25</v>
      </c>
      <c r="T1189" s="9">
        <f t="shared" si="187"/>
        <v>43.75</v>
      </c>
      <c r="U1189" s="8">
        <f t="shared" si="188"/>
        <v>46.666666666666664</v>
      </c>
      <c r="V1189" s="8">
        <f t="shared" si="189"/>
        <v>45.9375</v>
      </c>
    </row>
    <row r="1190" spans="1:22" ht="13.5" x14ac:dyDescent="0.25">
      <c r="A1190" s="3">
        <f>RSI!A1190</f>
        <v>44042</v>
      </c>
      <c r="B1190" s="2">
        <f>RSI!B1190</f>
        <v>5.03</v>
      </c>
      <c r="C1190" s="2">
        <f>RSI!I1190</f>
        <v>64.190240913018499</v>
      </c>
      <c r="D1190" s="2">
        <f>MACD!E1190</f>
        <v>4.4019243232788163E-2</v>
      </c>
      <c r="E1190" s="2">
        <f>MACD!F1190</f>
        <v>-1.405907429063083E-2</v>
      </c>
      <c r="F1190" s="2">
        <f>'Moving Avg'!D1190</f>
        <v>5.0939999999999994</v>
      </c>
      <c r="G1190" s="2">
        <f>'Moving Avg'!F1190</f>
        <v>4.9449999999999994</v>
      </c>
      <c r="H1190" s="2">
        <f>'Moving Avg'!G1190</f>
        <v>4.2288000000000006</v>
      </c>
      <c r="I1190" s="2">
        <f>'Moving Avg'!H1190</f>
        <v>3.827700000000001</v>
      </c>
      <c r="J1190" s="6" t="str">
        <f>OBV!F1190</f>
        <v>BULLISH</v>
      </c>
      <c r="K1190" s="6" t="str">
        <f>OBV!G1190</f>
        <v>STRONG</v>
      </c>
      <c r="L1190" s="6" t="str">
        <f>OBV!H1190</f>
        <v>CONFIRMED BULLISH</v>
      </c>
      <c r="M1190" s="8">
        <f t="shared" si="180"/>
        <v>25</v>
      </c>
      <c r="N1190" s="8">
        <f t="shared" si="181"/>
        <v>0</v>
      </c>
      <c r="O1190" s="8">
        <f t="shared" si="182"/>
        <v>50</v>
      </c>
      <c r="P1190" s="8">
        <f t="shared" si="183"/>
        <v>100</v>
      </c>
      <c r="Q1190" s="9">
        <f t="shared" si="184"/>
        <v>31.25</v>
      </c>
      <c r="R1190" s="9">
        <f t="shared" si="185"/>
        <v>47.5</v>
      </c>
      <c r="S1190" s="9">
        <f t="shared" si="186"/>
        <v>61.25</v>
      </c>
      <c r="T1190" s="9">
        <f t="shared" si="187"/>
        <v>43.75</v>
      </c>
      <c r="U1190" s="8">
        <f t="shared" si="188"/>
        <v>46.666666666666664</v>
      </c>
      <c r="V1190" s="8">
        <f t="shared" si="189"/>
        <v>45.9375</v>
      </c>
    </row>
    <row r="1191" spans="1:22" ht="13.5" x14ac:dyDescent="0.25">
      <c r="A1191" s="3">
        <f>RSI!A1191</f>
        <v>44046</v>
      </c>
      <c r="B1191" s="2">
        <f>RSI!B1191</f>
        <v>4.99</v>
      </c>
      <c r="C1191" s="2">
        <f>RSI!I1191</f>
        <v>61.932973436495885</v>
      </c>
      <c r="D1191" s="2">
        <f>MACD!E1191</f>
        <v>2.8322455571282212E-2</v>
      </c>
      <c r="E1191" s="2">
        <f>MACD!F1191</f>
        <v>-5.5827683182482222E-3</v>
      </c>
      <c r="F1191" s="2">
        <f>'Moving Avg'!D1191</f>
        <v>5.0739999999999998</v>
      </c>
      <c r="G1191" s="2">
        <f>'Moving Avg'!F1191</f>
        <v>4.9499999999999993</v>
      </c>
      <c r="H1191" s="2">
        <f>'Moving Avg'!G1191</f>
        <v>4.2536000000000005</v>
      </c>
      <c r="I1191" s="2">
        <f>'Moving Avg'!H1191</f>
        <v>3.8400500000000006</v>
      </c>
      <c r="J1191" s="6" t="str">
        <f>OBV!F1191</f>
        <v>BULLISH</v>
      </c>
      <c r="K1191" s="6" t="str">
        <f>OBV!G1191</f>
        <v>NEUTRAL</v>
      </c>
      <c r="L1191" s="6" t="str">
        <f>OBV!H1191</f>
        <v>BULLISH DIVERGENCE</v>
      </c>
      <c r="M1191" s="8">
        <f t="shared" si="180"/>
        <v>25</v>
      </c>
      <c r="N1191" s="8">
        <f t="shared" si="181"/>
        <v>0</v>
      </c>
      <c r="O1191" s="8">
        <f t="shared" si="182"/>
        <v>50</v>
      </c>
      <c r="P1191" s="8">
        <f t="shared" si="183"/>
        <v>66.5</v>
      </c>
      <c r="Q1191" s="9">
        <f t="shared" si="184"/>
        <v>26.225000000000001</v>
      </c>
      <c r="R1191" s="9">
        <f t="shared" si="185"/>
        <v>39.125</v>
      </c>
      <c r="S1191" s="9">
        <f t="shared" si="186"/>
        <v>46.174999999999997</v>
      </c>
      <c r="T1191" s="9">
        <f t="shared" si="187"/>
        <v>35.375</v>
      </c>
      <c r="U1191" s="8">
        <f t="shared" si="188"/>
        <v>37.174999999999997</v>
      </c>
      <c r="V1191" s="8">
        <f t="shared" si="189"/>
        <v>36.724999999999994</v>
      </c>
    </row>
    <row r="1192" spans="1:22" ht="13.5" x14ac:dyDescent="0.25">
      <c r="A1192" s="3">
        <f>RSI!A1192</f>
        <v>44047</v>
      </c>
      <c r="B1192" s="2">
        <f>RSI!B1192</f>
        <v>5.07</v>
      </c>
      <c r="C1192" s="2">
        <f>RSI!I1192</f>
        <v>64.613191290965659</v>
      </c>
      <c r="D1192" s="2">
        <f>MACD!E1192</f>
        <v>-8.1836249798072913E-5</v>
      </c>
      <c r="E1192" s="2">
        <f>MACD!F1192</f>
        <v>-4.4825819045581925E-3</v>
      </c>
      <c r="F1192" s="2">
        <f>'Moving Avg'!D1192</f>
        <v>5.0680000000000005</v>
      </c>
      <c r="G1192" s="2">
        <f>'Moving Avg'!F1192</f>
        <v>4.9644999999999992</v>
      </c>
      <c r="H1192" s="2">
        <f>'Moving Avg'!G1192</f>
        <v>4.2786000000000008</v>
      </c>
      <c r="I1192" s="2">
        <f>'Moving Avg'!H1192</f>
        <v>3.8527000000000009</v>
      </c>
      <c r="J1192" s="6" t="str">
        <f>OBV!F1192</f>
        <v>BULLISH</v>
      </c>
      <c r="K1192" s="6" t="str">
        <f>OBV!G1192</f>
        <v>NEUTRAL</v>
      </c>
      <c r="L1192" s="6" t="str">
        <f>OBV!H1192</f>
        <v>BULLISH DIVERGENCE</v>
      </c>
      <c r="M1192" s="8">
        <f t="shared" si="180"/>
        <v>25</v>
      </c>
      <c r="N1192" s="8">
        <f t="shared" si="181"/>
        <v>0</v>
      </c>
      <c r="O1192" s="8">
        <f t="shared" si="182"/>
        <v>50</v>
      </c>
      <c r="P1192" s="8">
        <f t="shared" si="183"/>
        <v>66.5</v>
      </c>
      <c r="Q1192" s="9">
        <f t="shared" si="184"/>
        <v>26.225000000000001</v>
      </c>
      <c r="R1192" s="9">
        <f t="shared" si="185"/>
        <v>39.125</v>
      </c>
      <c r="S1192" s="9">
        <f t="shared" si="186"/>
        <v>46.174999999999997</v>
      </c>
      <c r="T1192" s="9">
        <f t="shared" si="187"/>
        <v>35.375</v>
      </c>
      <c r="U1192" s="8">
        <f t="shared" si="188"/>
        <v>37.174999999999997</v>
      </c>
      <c r="V1192" s="8">
        <f t="shared" si="189"/>
        <v>36.724999999999994</v>
      </c>
    </row>
    <row r="1193" spans="1:22" ht="13.5" x14ac:dyDescent="0.25">
      <c r="A1193" s="3">
        <f>RSI!A1193</f>
        <v>44048</v>
      </c>
      <c r="B1193" s="2">
        <f>RSI!B1193</f>
        <v>5.07</v>
      </c>
      <c r="C1193" s="2">
        <f>RSI!I1193</f>
        <v>64.613191290965659</v>
      </c>
      <c r="D1193" s="2">
        <f>MACD!E1193</f>
        <v>-2.5981702078282432E-2</v>
      </c>
      <c r="E1193" s="2">
        <f>MACD!F1193</f>
        <v>-8.7824059393030417E-3</v>
      </c>
      <c r="F1193" s="2">
        <f>'Moving Avg'!D1193</f>
        <v>5.0439999999999996</v>
      </c>
      <c r="G1193" s="2">
        <f>'Moving Avg'!F1193</f>
        <v>4.9754999999999994</v>
      </c>
      <c r="H1193" s="2">
        <f>'Moving Avg'!G1193</f>
        <v>4.3040000000000003</v>
      </c>
      <c r="I1193" s="2">
        <f>'Moving Avg'!H1193</f>
        <v>3.8654500000000018</v>
      </c>
      <c r="J1193" s="6" t="str">
        <f>OBV!F1193</f>
        <v>BULLISH</v>
      </c>
      <c r="K1193" s="6" t="str">
        <f>OBV!G1193</f>
        <v>NEUTRAL</v>
      </c>
      <c r="L1193" s="6" t="str">
        <f>OBV!H1193</f>
        <v>BULLISH DIVERGENCE</v>
      </c>
      <c r="M1193" s="8">
        <f t="shared" si="180"/>
        <v>25</v>
      </c>
      <c r="N1193" s="8">
        <f t="shared" si="181"/>
        <v>45</v>
      </c>
      <c r="O1193" s="8">
        <f t="shared" si="182"/>
        <v>50</v>
      </c>
      <c r="P1193" s="8">
        <f t="shared" si="183"/>
        <v>66.5</v>
      </c>
      <c r="Q1193" s="9">
        <f t="shared" si="184"/>
        <v>41.975000000000001</v>
      </c>
      <c r="R1193" s="9">
        <f t="shared" si="185"/>
        <v>48.125</v>
      </c>
      <c r="S1193" s="9">
        <f t="shared" si="186"/>
        <v>52.924999999999997</v>
      </c>
      <c r="T1193" s="9">
        <f t="shared" si="187"/>
        <v>46.625</v>
      </c>
      <c r="U1193" s="8">
        <f t="shared" si="188"/>
        <v>47.67499999999999</v>
      </c>
      <c r="V1193" s="8">
        <f t="shared" si="189"/>
        <v>47.412499999999994</v>
      </c>
    </row>
    <row r="1194" spans="1:22" ht="13.5" x14ac:dyDescent="0.25">
      <c r="A1194" s="3">
        <f>RSI!A1194</f>
        <v>44049</v>
      </c>
      <c r="B1194" s="2">
        <f>RSI!B1194</f>
        <v>5.0199999999999996</v>
      </c>
      <c r="C1194" s="2">
        <f>RSI!I1194</f>
        <v>61.475758572469402</v>
      </c>
      <c r="D1194" s="2">
        <f>MACD!E1194</f>
        <v>-3.2074398074065869E-2</v>
      </c>
      <c r="E1194" s="2">
        <f>MACD!F1194</f>
        <v>-1.3440804366255608E-2</v>
      </c>
      <c r="F1194" s="2">
        <f>'Moving Avg'!D1194</f>
        <v>5.0359999999999996</v>
      </c>
      <c r="G1194" s="2">
        <f>'Moving Avg'!F1194</f>
        <v>4.9769999999999985</v>
      </c>
      <c r="H1194" s="2">
        <f>'Moving Avg'!G1194</f>
        <v>4.3286000000000016</v>
      </c>
      <c r="I1194" s="2">
        <f>'Moving Avg'!H1194</f>
        <v>3.8777000000000017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25</v>
      </c>
      <c r="N1194" s="8">
        <f t="shared" si="181"/>
        <v>45</v>
      </c>
      <c r="O1194" s="8">
        <f t="shared" si="182"/>
        <v>50</v>
      </c>
      <c r="P1194" s="8">
        <f t="shared" si="183"/>
        <v>16.5</v>
      </c>
      <c r="Q1194" s="9">
        <f t="shared" si="184"/>
        <v>34.475000000000001</v>
      </c>
      <c r="R1194" s="9">
        <f t="shared" si="185"/>
        <v>35.625</v>
      </c>
      <c r="S1194" s="9">
        <f t="shared" si="186"/>
        <v>30.425000000000001</v>
      </c>
      <c r="T1194" s="9">
        <f t="shared" si="187"/>
        <v>34.125</v>
      </c>
      <c r="U1194" s="8">
        <f t="shared" si="188"/>
        <v>33.508333333333333</v>
      </c>
      <c r="V1194" s="8">
        <f t="shared" si="189"/>
        <v>33.662499999999994</v>
      </c>
    </row>
    <row r="1195" spans="1:22" ht="13.5" x14ac:dyDescent="0.25">
      <c r="A1195" s="3">
        <f>RSI!A1195</f>
        <v>44050</v>
      </c>
      <c r="B1195" s="2">
        <f>RSI!B1195</f>
        <v>4.9800000000000004</v>
      </c>
      <c r="C1195" s="2">
        <f>RSI!I1195</f>
        <v>59.007257445724697</v>
      </c>
      <c r="D1195" s="2">
        <f>MACD!E1195</f>
        <v>-1.249375364826566E-2</v>
      </c>
      <c r="E1195" s="2">
        <f>MACD!F1195</f>
        <v>-1.3251394222657619E-2</v>
      </c>
      <c r="F1195" s="2">
        <f>'Moving Avg'!D1195</f>
        <v>5.0259999999999998</v>
      </c>
      <c r="G1195" s="2">
        <f>'Moving Avg'!F1195</f>
        <v>4.9700000000000006</v>
      </c>
      <c r="H1195" s="2">
        <f>'Moving Avg'!G1195</f>
        <v>4.3546000000000014</v>
      </c>
      <c r="I1195" s="2">
        <f>'Moving Avg'!H1195</f>
        <v>3.889200000000002</v>
      </c>
      <c r="J1195" s="6" t="str">
        <f>OBV!F1195</f>
        <v>BULLISH</v>
      </c>
      <c r="K1195" s="6" t="str">
        <f>OBV!G1195</f>
        <v>NEUTRAL</v>
      </c>
      <c r="L1195" s="6" t="str">
        <f>OBV!H1195</f>
        <v>BULLISH DIVERGENCE</v>
      </c>
      <c r="M1195" s="8">
        <f t="shared" si="180"/>
        <v>25</v>
      </c>
      <c r="N1195" s="8">
        <f t="shared" si="181"/>
        <v>0</v>
      </c>
      <c r="O1195" s="8">
        <f t="shared" si="182"/>
        <v>50</v>
      </c>
      <c r="P1195" s="8">
        <f t="shared" si="183"/>
        <v>66.5</v>
      </c>
      <c r="Q1195" s="9">
        <f t="shared" si="184"/>
        <v>26.225000000000001</v>
      </c>
      <c r="R1195" s="9">
        <f t="shared" si="185"/>
        <v>39.125</v>
      </c>
      <c r="S1195" s="9">
        <f t="shared" si="186"/>
        <v>46.174999999999997</v>
      </c>
      <c r="T1195" s="9">
        <f t="shared" si="187"/>
        <v>35.375</v>
      </c>
      <c r="U1195" s="8">
        <f t="shared" si="188"/>
        <v>37.174999999999997</v>
      </c>
      <c r="V1195" s="8">
        <f t="shared" si="189"/>
        <v>36.724999999999994</v>
      </c>
    </row>
    <row r="1196" spans="1:22" ht="13.5" x14ac:dyDescent="0.25">
      <c r="A1196" s="3">
        <f>RSI!A1196</f>
        <v>44053</v>
      </c>
      <c r="B1196" s="2">
        <f>RSI!B1196</f>
        <v>4.8899999999999997</v>
      </c>
      <c r="C1196" s="2">
        <f>RSI!I1196</f>
        <v>53.775132308463085</v>
      </c>
      <c r="D1196" s="2">
        <f>MACD!E1196</f>
        <v>2.5154828208395763E-2</v>
      </c>
      <c r="E1196" s="2">
        <f>MACD!F1196</f>
        <v>-5.5701497364469433E-3</v>
      </c>
      <c r="F1196" s="2">
        <f>'Moving Avg'!D1196</f>
        <v>5.0060000000000002</v>
      </c>
      <c r="G1196" s="2">
        <f>'Moving Avg'!F1196</f>
        <v>4.9599999999999991</v>
      </c>
      <c r="H1196" s="2">
        <f>'Moving Avg'!G1196</f>
        <v>4.3810000000000002</v>
      </c>
      <c r="I1196" s="2">
        <f>'Moving Avg'!H1196</f>
        <v>3.8994500000000016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25</v>
      </c>
      <c r="N1196" s="8">
        <f t="shared" si="181"/>
        <v>0</v>
      </c>
      <c r="O1196" s="8">
        <f t="shared" si="182"/>
        <v>50</v>
      </c>
      <c r="P1196" s="8">
        <f t="shared" si="183"/>
        <v>16.5</v>
      </c>
      <c r="Q1196" s="9">
        <f t="shared" si="184"/>
        <v>18.725000000000001</v>
      </c>
      <c r="R1196" s="9">
        <f t="shared" si="185"/>
        <v>26.625</v>
      </c>
      <c r="S1196" s="9">
        <f t="shared" si="186"/>
        <v>23.675000000000001</v>
      </c>
      <c r="T1196" s="9">
        <f t="shared" si="187"/>
        <v>22.875</v>
      </c>
      <c r="U1196" s="8">
        <f t="shared" si="188"/>
        <v>23.008333333333336</v>
      </c>
      <c r="V1196" s="8">
        <f t="shared" si="189"/>
        <v>22.975000000000001</v>
      </c>
    </row>
    <row r="1197" spans="1:22" ht="13.5" x14ac:dyDescent="0.25">
      <c r="A1197" s="3">
        <f>RSI!A1197</f>
        <v>44054</v>
      </c>
      <c r="B1197" s="2">
        <f>RSI!B1197</f>
        <v>4.8899999999999997</v>
      </c>
      <c r="C1197" s="2">
        <f>RSI!I1197</f>
        <v>53.775132308463085</v>
      </c>
      <c r="D1197" s="2">
        <f>MACD!E1197</f>
        <v>5.8182579484031827E-2</v>
      </c>
      <c r="E1197" s="2">
        <f>MACD!F1197</f>
        <v>7.1803961076488104E-3</v>
      </c>
      <c r="F1197" s="2">
        <f>'Moving Avg'!D1197</f>
        <v>4.9700000000000006</v>
      </c>
      <c r="G1197" s="2">
        <f>'Moving Avg'!F1197</f>
        <v>4.9574999999999987</v>
      </c>
      <c r="H1197" s="2">
        <f>'Moving Avg'!G1197</f>
        <v>4.4093999999999998</v>
      </c>
      <c r="I1197" s="2">
        <f>'Moving Avg'!H1197</f>
        <v>3.9091000000000014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0"/>
        <v>25</v>
      </c>
      <c r="N1197" s="8">
        <f t="shared" si="181"/>
        <v>0</v>
      </c>
      <c r="O1197" s="8">
        <f t="shared" si="182"/>
        <v>50</v>
      </c>
      <c r="P1197" s="8">
        <f t="shared" si="183"/>
        <v>16.5</v>
      </c>
      <c r="Q1197" s="9">
        <f t="shared" si="184"/>
        <v>18.725000000000001</v>
      </c>
      <c r="R1197" s="9">
        <f t="shared" si="185"/>
        <v>26.625</v>
      </c>
      <c r="S1197" s="9">
        <f t="shared" si="186"/>
        <v>23.675000000000001</v>
      </c>
      <c r="T1197" s="9">
        <f t="shared" si="187"/>
        <v>22.875</v>
      </c>
      <c r="U1197" s="8">
        <f t="shared" si="188"/>
        <v>23.008333333333336</v>
      </c>
      <c r="V1197" s="8">
        <f t="shared" si="189"/>
        <v>22.975000000000001</v>
      </c>
    </row>
    <row r="1198" spans="1:22" ht="13.5" x14ac:dyDescent="0.25">
      <c r="A1198" s="3">
        <f>RSI!A1198</f>
        <v>44055</v>
      </c>
      <c r="B1198" s="2">
        <f>RSI!B1198</f>
        <v>4.87</v>
      </c>
      <c r="C1198" s="2">
        <f>RSI!I1198</f>
        <v>52.573703295353425</v>
      </c>
      <c r="D1198" s="2">
        <f>MACD!E1198</f>
        <v>0.10111677117310336</v>
      </c>
      <c r="E1198" s="2">
        <f>MACD!F1198</f>
        <v>2.5967671120739722E-2</v>
      </c>
      <c r="F1198" s="2">
        <f>'Moving Avg'!D1198</f>
        <v>4.9300000000000006</v>
      </c>
      <c r="G1198" s="2">
        <f>'Moving Avg'!F1198</f>
        <v>4.9515000000000002</v>
      </c>
      <c r="H1198" s="2">
        <f>'Moving Avg'!G1198</f>
        <v>4.4367999999999999</v>
      </c>
      <c r="I1198" s="2">
        <f>'Moving Avg'!H1198</f>
        <v>3.9177500000000021</v>
      </c>
      <c r="J1198" s="6" t="str">
        <f>OBV!F1198</f>
        <v>BEARISH</v>
      </c>
      <c r="K1198" s="6" t="str">
        <f>OBV!G1198</f>
        <v>WEAK</v>
      </c>
      <c r="L1198" s="6" t="str">
        <f>OBV!H1198</f>
        <v>CONFIRMED BEARISH</v>
      </c>
      <c r="M1198" s="8">
        <f t="shared" si="180"/>
        <v>25</v>
      </c>
      <c r="N1198" s="8">
        <f t="shared" si="181"/>
        <v>0</v>
      </c>
      <c r="O1198" s="8">
        <f t="shared" si="182"/>
        <v>50</v>
      </c>
      <c r="P1198" s="8">
        <f t="shared" si="183"/>
        <v>0</v>
      </c>
      <c r="Q1198" s="9">
        <f t="shared" si="184"/>
        <v>16.25</v>
      </c>
      <c r="R1198" s="9">
        <f t="shared" si="185"/>
        <v>22.5</v>
      </c>
      <c r="S1198" s="9">
        <f t="shared" si="186"/>
        <v>16.25</v>
      </c>
      <c r="T1198" s="9">
        <f t="shared" si="187"/>
        <v>18.75</v>
      </c>
      <c r="U1198" s="8">
        <f t="shared" si="188"/>
        <v>18.333333333333332</v>
      </c>
      <c r="V1198" s="8">
        <f t="shared" si="189"/>
        <v>18.4375</v>
      </c>
    </row>
    <row r="1199" spans="1:22" ht="13.5" x14ac:dyDescent="0.25">
      <c r="A1199" s="3">
        <f>RSI!A1199</f>
        <v>44057</v>
      </c>
      <c r="B1199" s="2">
        <f>RSI!B1199</f>
        <v>4.95</v>
      </c>
      <c r="C1199" s="2">
        <f>RSI!I1199</f>
        <v>56.73735480259321</v>
      </c>
      <c r="D1199" s="2">
        <f>MACD!E1199</f>
        <v>0.11132314048877934</v>
      </c>
      <c r="E1199" s="2">
        <f>MACD!F1199</f>
        <v>4.3038764994347646E-2</v>
      </c>
      <c r="F1199" s="2">
        <f>'Moving Avg'!D1199</f>
        <v>4.9160000000000004</v>
      </c>
      <c r="G1199" s="2">
        <f>'Moving Avg'!F1199</f>
        <v>4.9565000000000001</v>
      </c>
      <c r="H1199" s="2">
        <f>'Moving Avg'!G1199</f>
        <v>4.4641999999999999</v>
      </c>
      <c r="I1199" s="2">
        <f>'Moving Avg'!H1199</f>
        <v>3.9272500000000021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  <c r="M1199" s="8">
        <f t="shared" si="180"/>
        <v>25</v>
      </c>
      <c r="N1199" s="8">
        <f t="shared" si="181"/>
        <v>0</v>
      </c>
      <c r="O1199" s="8">
        <f t="shared" si="182"/>
        <v>50</v>
      </c>
      <c r="P1199" s="8">
        <f t="shared" si="183"/>
        <v>16.5</v>
      </c>
      <c r="Q1199" s="9">
        <f t="shared" si="184"/>
        <v>18.725000000000001</v>
      </c>
      <c r="R1199" s="9">
        <f t="shared" si="185"/>
        <v>26.625</v>
      </c>
      <c r="S1199" s="9">
        <f t="shared" si="186"/>
        <v>23.675000000000001</v>
      </c>
      <c r="T1199" s="9">
        <f t="shared" si="187"/>
        <v>22.875</v>
      </c>
      <c r="U1199" s="8">
        <f t="shared" si="188"/>
        <v>23.008333333333336</v>
      </c>
      <c r="V1199" s="8">
        <f t="shared" si="189"/>
        <v>22.975000000000001</v>
      </c>
    </row>
    <row r="1200" spans="1:22" ht="13.5" x14ac:dyDescent="0.25">
      <c r="A1200" s="3">
        <f>RSI!A1200</f>
        <v>44060</v>
      </c>
      <c r="B1200" s="2">
        <f>RSI!B1200</f>
        <v>4.84</v>
      </c>
      <c r="C1200" s="2">
        <f>RSI!I1200</f>
        <v>50.210059302231947</v>
      </c>
      <c r="D1200" s="2">
        <f>MACD!E1200</f>
        <v>0.12283726869349643</v>
      </c>
      <c r="E1200" s="2">
        <f>MACD!F1200</f>
        <v>5.8998465734177406E-2</v>
      </c>
      <c r="F1200" s="2">
        <f>'Moving Avg'!D1200</f>
        <v>4.8879999999999999</v>
      </c>
      <c r="G1200" s="2">
        <f>'Moving Avg'!F1200</f>
        <v>4.9585000000000008</v>
      </c>
      <c r="H1200" s="2">
        <f>'Moving Avg'!G1200</f>
        <v>4.4893999999999998</v>
      </c>
      <c r="I1200" s="2">
        <f>'Moving Avg'!H1200</f>
        <v>3.9354500000000026</v>
      </c>
      <c r="J1200" s="6" t="str">
        <f>OBV!F1200</f>
        <v>BEARISH</v>
      </c>
      <c r="K1200" s="6" t="str">
        <f>OBV!G1200</f>
        <v>WEAK</v>
      </c>
      <c r="L1200" s="6" t="str">
        <f>OBV!H1200</f>
        <v>CONFIRMED BEARISH</v>
      </c>
      <c r="M1200" s="8">
        <f t="shared" si="180"/>
        <v>25</v>
      </c>
      <c r="N1200" s="8">
        <f t="shared" si="181"/>
        <v>0</v>
      </c>
      <c r="O1200" s="8">
        <f t="shared" si="182"/>
        <v>50</v>
      </c>
      <c r="P1200" s="8">
        <f t="shared" si="183"/>
        <v>0</v>
      </c>
      <c r="Q1200" s="9">
        <f t="shared" si="184"/>
        <v>16.25</v>
      </c>
      <c r="R1200" s="9">
        <f t="shared" si="185"/>
        <v>22.5</v>
      </c>
      <c r="S1200" s="9">
        <f t="shared" si="186"/>
        <v>16.25</v>
      </c>
      <c r="T1200" s="9">
        <f t="shared" si="187"/>
        <v>18.75</v>
      </c>
      <c r="U1200" s="8">
        <f t="shared" si="188"/>
        <v>18.333333333333332</v>
      </c>
      <c r="V1200" s="8">
        <f t="shared" si="189"/>
        <v>18.4375</v>
      </c>
    </row>
    <row r="1201" spans="1:22" ht="13.5" x14ac:dyDescent="0.25">
      <c r="A1201" s="3">
        <f>RSI!A1201</f>
        <v>44061</v>
      </c>
      <c r="B1201" s="2">
        <f>RSI!B1201</f>
        <v>4.9400000000000004</v>
      </c>
      <c r="C1201" s="2">
        <f>RSI!I1201</f>
        <v>55.250248259258171</v>
      </c>
      <c r="D1201" s="2">
        <f>MACD!E1201</f>
        <v>0.11906244299982927</v>
      </c>
      <c r="E1201" s="2">
        <f>MACD!F1201</f>
        <v>7.1011261187307773E-2</v>
      </c>
      <c r="F1201" s="2">
        <f>'Moving Avg'!D1201</f>
        <v>4.8980000000000006</v>
      </c>
      <c r="G1201" s="2">
        <f>'Moving Avg'!F1201</f>
        <v>4.9655000000000005</v>
      </c>
      <c r="H1201" s="2">
        <f>'Moving Avg'!G1201</f>
        <v>4.5165999999999995</v>
      </c>
      <c r="I1201" s="2">
        <f>'Moving Avg'!H1201</f>
        <v>3.9446000000000025</v>
      </c>
      <c r="J1201" s="6" t="str">
        <f>OBV!F1201</f>
        <v>BEARISH</v>
      </c>
      <c r="K1201" s="6" t="str">
        <f>OBV!G1201</f>
        <v>NEUTRAL</v>
      </c>
      <c r="L1201" s="6" t="str">
        <f>OBV!H1201</f>
        <v>BEARISH DIVERGENCE</v>
      </c>
      <c r="M1201" s="8">
        <f t="shared" si="180"/>
        <v>25</v>
      </c>
      <c r="N1201" s="8">
        <f t="shared" si="181"/>
        <v>0</v>
      </c>
      <c r="O1201" s="8">
        <f t="shared" si="182"/>
        <v>50</v>
      </c>
      <c r="P1201" s="8">
        <f t="shared" si="183"/>
        <v>16.5</v>
      </c>
      <c r="Q1201" s="9">
        <f t="shared" si="184"/>
        <v>18.725000000000001</v>
      </c>
      <c r="R1201" s="9">
        <f t="shared" si="185"/>
        <v>26.625</v>
      </c>
      <c r="S1201" s="9">
        <f t="shared" si="186"/>
        <v>23.675000000000001</v>
      </c>
      <c r="T1201" s="9">
        <f t="shared" si="187"/>
        <v>22.875</v>
      </c>
      <c r="U1201" s="8">
        <f t="shared" si="188"/>
        <v>23.008333333333336</v>
      </c>
      <c r="V1201" s="8">
        <f t="shared" si="189"/>
        <v>22.975000000000001</v>
      </c>
    </row>
    <row r="1202" spans="1:22" ht="13.5" x14ac:dyDescent="0.25">
      <c r="A1202" s="3">
        <f>RSI!A1202</f>
        <v>44062</v>
      </c>
      <c r="B1202" s="2">
        <f>RSI!B1202</f>
        <v>4.83</v>
      </c>
      <c r="C1202" s="2">
        <f>RSI!I1202</f>
        <v>49.334212649183996</v>
      </c>
      <c r="D1202" s="2">
        <f>MACD!E1202</f>
        <v>0.13577376255037699</v>
      </c>
      <c r="E1202" s="2">
        <f>MACD!F1202</f>
        <v>8.3963761459921626E-2</v>
      </c>
      <c r="F1202" s="2">
        <f>'Moving Avg'!D1202</f>
        <v>4.8860000000000001</v>
      </c>
      <c r="G1202" s="2">
        <f>'Moving Avg'!F1202</f>
        <v>4.9695000000000009</v>
      </c>
      <c r="H1202" s="2">
        <f>'Moving Avg'!G1202</f>
        <v>4.5435999999999988</v>
      </c>
      <c r="I1202" s="2">
        <f>'Moving Avg'!H1202</f>
        <v>3.9532000000000029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16.5</v>
      </c>
      <c r="Q1202" s="9">
        <f t="shared" si="184"/>
        <v>18.725000000000001</v>
      </c>
      <c r="R1202" s="9">
        <f t="shared" si="185"/>
        <v>26.625</v>
      </c>
      <c r="S1202" s="9">
        <f t="shared" si="186"/>
        <v>23.675000000000001</v>
      </c>
      <c r="T1202" s="9">
        <f t="shared" si="187"/>
        <v>22.875</v>
      </c>
      <c r="U1202" s="8">
        <f t="shared" si="188"/>
        <v>23.008333333333336</v>
      </c>
      <c r="V1202" s="8">
        <f t="shared" si="189"/>
        <v>22.975000000000001</v>
      </c>
    </row>
    <row r="1203" spans="1:22" ht="13.5" x14ac:dyDescent="0.25">
      <c r="A1203" s="3">
        <f>RSI!A1203</f>
        <v>44064</v>
      </c>
      <c r="B1203" s="2">
        <f>RSI!B1203</f>
        <v>4.7</v>
      </c>
      <c r="C1203" s="2">
        <f>RSI!I1203</f>
        <v>43.417305387156411</v>
      </c>
      <c r="D1203" s="2">
        <f>MACD!E1203</f>
        <v>0.15968406974752547</v>
      </c>
      <c r="E1203" s="2">
        <f>MACD!F1203</f>
        <v>9.9107823117442401E-2</v>
      </c>
      <c r="F1203" s="2">
        <f>'Moving Avg'!D1203</f>
        <v>4.8520000000000003</v>
      </c>
      <c r="G1203" s="2">
        <f>'Moving Avg'!F1203</f>
        <v>4.9670000000000005</v>
      </c>
      <c r="H1203" s="2">
        <f>'Moving Avg'!G1203</f>
        <v>4.5661999999999985</v>
      </c>
      <c r="I1203" s="2">
        <f>'Moving Avg'!H1203</f>
        <v>3.9618000000000033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16.5</v>
      </c>
      <c r="Q1203" s="9">
        <f t="shared" si="184"/>
        <v>18.725000000000001</v>
      </c>
      <c r="R1203" s="9">
        <f t="shared" si="185"/>
        <v>26.625</v>
      </c>
      <c r="S1203" s="9">
        <f t="shared" si="186"/>
        <v>23.675000000000001</v>
      </c>
      <c r="T1203" s="9">
        <f t="shared" si="187"/>
        <v>22.875</v>
      </c>
      <c r="U1203" s="8">
        <f t="shared" si="188"/>
        <v>23.008333333333336</v>
      </c>
      <c r="V1203" s="8">
        <f t="shared" si="189"/>
        <v>22.975000000000001</v>
      </c>
    </row>
    <row r="1204" spans="1:22" ht="13.5" x14ac:dyDescent="0.25">
      <c r="A1204" s="3">
        <f>RSI!A1204</f>
        <v>44067</v>
      </c>
      <c r="B1204" s="2">
        <f>RSI!B1204</f>
        <v>4.72</v>
      </c>
      <c r="C1204" s="2">
        <f>RSI!I1204</f>
        <v>44.519748799100313</v>
      </c>
      <c r="D1204" s="2">
        <f>MACD!E1204</f>
        <v>0.17164018997608999</v>
      </c>
      <c r="E1204" s="2">
        <f>MACD!F1204</f>
        <v>0.11361429648917193</v>
      </c>
      <c r="F1204" s="2">
        <f>'Moving Avg'!D1204</f>
        <v>4.806</v>
      </c>
      <c r="G1204" s="2">
        <f>'Moving Avg'!F1204</f>
        <v>4.9610000000000003</v>
      </c>
      <c r="H1204" s="2">
        <f>'Moving Avg'!G1204</f>
        <v>4.589999999999999</v>
      </c>
      <c r="I1204" s="2">
        <f>'Moving Avg'!H1204</f>
        <v>3.9709000000000039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0"/>
        <v>25</v>
      </c>
      <c r="N1204" s="8">
        <f t="shared" si="181"/>
        <v>0</v>
      </c>
      <c r="O1204" s="8">
        <f t="shared" si="182"/>
        <v>50</v>
      </c>
      <c r="P1204" s="8">
        <f t="shared" si="183"/>
        <v>16.5</v>
      </c>
      <c r="Q1204" s="9">
        <f t="shared" si="184"/>
        <v>18.725000000000001</v>
      </c>
      <c r="R1204" s="9">
        <f t="shared" si="185"/>
        <v>26.625</v>
      </c>
      <c r="S1204" s="9">
        <f t="shared" si="186"/>
        <v>23.675000000000001</v>
      </c>
      <c r="T1204" s="9">
        <f t="shared" si="187"/>
        <v>22.875</v>
      </c>
      <c r="U1204" s="8">
        <f t="shared" si="188"/>
        <v>23.008333333333336</v>
      </c>
      <c r="V1204" s="8">
        <f t="shared" si="189"/>
        <v>22.975000000000001</v>
      </c>
    </row>
    <row r="1205" spans="1:22" ht="13.5" x14ac:dyDescent="0.25">
      <c r="A1205" s="3">
        <f>RSI!A1205</f>
        <v>44068</v>
      </c>
      <c r="B1205" s="2">
        <f>RSI!B1205</f>
        <v>5</v>
      </c>
      <c r="C1205" s="2">
        <f>RSI!I1205</f>
        <v>57.116882745126134</v>
      </c>
      <c r="D1205" s="2">
        <f>MACD!E1205</f>
        <v>0.15557572360273042</v>
      </c>
      <c r="E1205" s="2">
        <f>MACD!F1205</f>
        <v>0.12200658191188363</v>
      </c>
      <c r="F1205" s="2">
        <f>'Moving Avg'!D1205</f>
        <v>4.8379999999999992</v>
      </c>
      <c r="G1205" s="2">
        <f>'Moving Avg'!F1205</f>
        <v>4.9615000000000009</v>
      </c>
      <c r="H1205" s="2">
        <f>'Moving Avg'!G1205</f>
        <v>4.6193999999999988</v>
      </c>
      <c r="I1205" s="2">
        <f>'Moving Avg'!H1205</f>
        <v>3.9818000000000033</v>
      </c>
      <c r="J1205" s="6" t="str">
        <f>OBV!F1205</f>
        <v>BULLISH</v>
      </c>
      <c r="K1205" s="6" t="str">
        <f>OBV!G1205</f>
        <v>STRONG</v>
      </c>
      <c r="L1205" s="6" t="str">
        <f>OBV!H1205</f>
        <v>CONFIRMED BULLISH</v>
      </c>
      <c r="M1205" s="8">
        <f t="shared" si="180"/>
        <v>25</v>
      </c>
      <c r="N1205" s="8">
        <f t="shared" si="181"/>
        <v>0</v>
      </c>
      <c r="O1205" s="8">
        <f t="shared" si="182"/>
        <v>50</v>
      </c>
      <c r="P1205" s="8">
        <f t="shared" si="183"/>
        <v>100</v>
      </c>
      <c r="Q1205" s="9">
        <f t="shared" si="184"/>
        <v>31.25</v>
      </c>
      <c r="R1205" s="9">
        <f t="shared" si="185"/>
        <v>47.5</v>
      </c>
      <c r="S1205" s="9">
        <f t="shared" si="186"/>
        <v>61.25</v>
      </c>
      <c r="T1205" s="9">
        <f t="shared" si="187"/>
        <v>43.75</v>
      </c>
      <c r="U1205" s="8">
        <f t="shared" si="188"/>
        <v>46.666666666666664</v>
      </c>
      <c r="V1205" s="8">
        <f t="shared" si="189"/>
        <v>45.9375</v>
      </c>
    </row>
    <row r="1206" spans="1:22" ht="13.5" x14ac:dyDescent="0.25">
      <c r="A1206" s="3">
        <f>RSI!A1206</f>
        <v>44069</v>
      </c>
      <c r="B1206" s="2">
        <f>RSI!B1206</f>
        <v>5.3</v>
      </c>
      <c r="C1206" s="2">
        <f>RSI!I1206</f>
        <v>66.019391133187881</v>
      </c>
      <c r="D1206" s="2">
        <f>MACD!E1206</f>
        <v>0.10492036420932571</v>
      </c>
      <c r="E1206" s="2">
        <f>MACD!F1206</f>
        <v>0.11858933837137205</v>
      </c>
      <c r="F1206" s="2">
        <f>'Moving Avg'!D1206</f>
        <v>4.91</v>
      </c>
      <c r="G1206" s="2">
        <f>'Moving Avg'!F1206</f>
        <v>4.9719999999999995</v>
      </c>
      <c r="H1206" s="2">
        <f>'Moving Avg'!G1206</f>
        <v>4.653999999999999</v>
      </c>
      <c r="I1206" s="2">
        <f>'Moving Avg'!H1206</f>
        <v>3.9946000000000033</v>
      </c>
      <c r="J1206" s="6" t="str">
        <f>OBV!F1206</f>
        <v>BULLISH</v>
      </c>
      <c r="K1206" s="6" t="str">
        <f>OBV!G1206</f>
        <v>STRONG</v>
      </c>
      <c r="L1206" s="6" t="str">
        <f>OBV!H1206</f>
        <v>CONFIRMED BULLISH</v>
      </c>
      <c r="M1206" s="8">
        <f t="shared" si="180"/>
        <v>25</v>
      </c>
      <c r="N1206" s="8">
        <f t="shared" si="181"/>
        <v>45</v>
      </c>
      <c r="O1206" s="8">
        <f t="shared" si="182"/>
        <v>50</v>
      </c>
      <c r="P1206" s="8">
        <f t="shared" si="183"/>
        <v>100</v>
      </c>
      <c r="Q1206" s="9">
        <f t="shared" si="184"/>
        <v>47</v>
      </c>
      <c r="R1206" s="9">
        <f t="shared" si="185"/>
        <v>56.5</v>
      </c>
      <c r="S1206" s="9">
        <f t="shared" si="186"/>
        <v>68</v>
      </c>
      <c r="T1206" s="9">
        <f t="shared" si="187"/>
        <v>55</v>
      </c>
      <c r="U1206" s="8">
        <f t="shared" si="188"/>
        <v>57.166666666666664</v>
      </c>
      <c r="V1206" s="8">
        <f t="shared" si="189"/>
        <v>56.625</v>
      </c>
    </row>
    <row r="1207" spans="1:22" ht="13.5" x14ac:dyDescent="0.25">
      <c r="A1207" s="3">
        <f>RSI!A1207</f>
        <v>44070</v>
      </c>
      <c r="B1207" s="2">
        <f>RSI!B1207</f>
        <v>5.3</v>
      </c>
      <c r="C1207" s="2">
        <f>RSI!I1207</f>
        <v>66.019391133187881</v>
      </c>
      <c r="D1207" s="2">
        <f>MACD!E1207</f>
        <v>5.9365078482763067E-2</v>
      </c>
      <c r="E1207" s="2">
        <f>MACD!F1207</f>
        <v>0.10674448639365025</v>
      </c>
      <c r="F1207" s="2">
        <f>'Moving Avg'!D1207</f>
        <v>5.0039999999999996</v>
      </c>
      <c r="G1207" s="2">
        <f>'Moving Avg'!F1207</f>
        <v>4.9820000000000002</v>
      </c>
      <c r="H1207" s="2">
        <f>'Moving Avg'!G1207</f>
        <v>4.6885999999999992</v>
      </c>
      <c r="I1207" s="2">
        <f>'Moving Avg'!H1207</f>
        <v>4.0066000000000033</v>
      </c>
      <c r="J1207" s="6" t="str">
        <f>OBV!F1207</f>
        <v>BULLISH</v>
      </c>
      <c r="K1207" s="6" t="str">
        <f>OBV!G1207</f>
        <v>STRONG</v>
      </c>
      <c r="L1207" s="6" t="str">
        <f>OBV!H1207</f>
        <v>CONFIRMED BULLISH</v>
      </c>
      <c r="M1207" s="8">
        <f t="shared" si="180"/>
        <v>25</v>
      </c>
      <c r="N1207" s="8">
        <f t="shared" si="181"/>
        <v>100</v>
      </c>
      <c r="O1207" s="8">
        <f t="shared" si="182"/>
        <v>50</v>
      </c>
      <c r="P1207" s="8">
        <f t="shared" si="183"/>
        <v>100</v>
      </c>
      <c r="Q1207" s="9">
        <f t="shared" si="184"/>
        <v>66.25</v>
      </c>
      <c r="R1207" s="9">
        <f t="shared" si="185"/>
        <v>67.5</v>
      </c>
      <c r="S1207" s="9">
        <f t="shared" si="186"/>
        <v>76.25</v>
      </c>
      <c r="T1207" s="9">
        <f t="shared" si="187"/>
        <v>68.75</v>
      </c>
      <c r="U1207" s="8">
        <f t="shared" si="188"/>
        <v>70</v>
      </c>
      <c r="V1207" s="8">
        <f t="shared" si="189"/>
        <v>69.6875</v>
      </c>
    </row>
    <row r="1208" spans="1:22" ht="13.5" x14ac:dyDescent="0.25">
      <c r="A1208" s="3">
        <f>RSI!A1208</f>
        <v>44071</v>
      </c>
      <c r="B1208" s="2">
        <f>RSI!B1208</f>
        <v>5.17</v>
      </c>
      <c r="C1208" s="2">
        <f>RSI!I1208</f>
        <v>59.782195465538493</v>
      </c>
      <c r="D1208" s="2">
        <f>MACD!E1208</f>
        <v>2.4877432076109152E-2</v>
      </c>
      <c r="E1208" s="2">
        <f>MACD!F1208</f>
        <v>9.0371075530142037E-2</v>
      </c>
      <c r="F1208" s="2">
        <f>'Moving Avg'!D1208</f>
        <v>5.0980000000000008</v>
      </c>
      <c r="G1208" s="2">
        <f>'Moving Avg'!F1208</f>
        <v>4.9809999999999999</v>
      </c>
      <c r="H1208" s="2">
        <f>'Moving Avg'!G1208</f>
        <v>4.7205999999999992</v>
      </c>
      <c r="I1208" s="2">
        <f>'Moving Avg'!H1208</f>
        <v>4.0171500000000036</v>
      </c>
      <c r="J1208" s="6" t="str">
        <f>OBV!F1208</f>
        <v>BULLISH</v>
      </c>
      <c r="K1208" s="6" t="str">
        <f>OBV!G1208</f>
        <v>STRONG</v>
      </c>
      <c r="L1208" s="6" t="str">
        <f>OBV!H1208</f>
        <v>CONFIRMED BULLISH</v>
      </c>
      <c r="M1208" s="8">
        <f t="shared" si="180"/>
        <v>25</v>
      </c>
      <c r="N1208" s="8">
        <f t="shared" si="181"/>
        <v>100</v>
      </c>
      <c r="O1208" s="8">
        <f t="shared" si="182"/>
        <v>50</v>
      </c>
      <c r="P1208" s="8">
        <f t="shared" si="183"/>
        <v>100</v>
      </c>
      <c r="Q1208" s="9">
        <f t="shared" si="184"/>
        <v>66.25</v>
      </c>
      <c r="R1208" s="9">
        <f t="shared" si="185"/>
        <v>67.5</v>
      </c>
      <c r="S1208" s="9">
        <f t="shared" si="186"/>
        <v>76.25</v>
      </c>
      <c r="T1208" s="9">
        <f t="shared" si="187"/>
        <v>68.75</v>
      </c>
      <c r="U1208" s="8">
        <f t="shared" si="188"/>
        <v>70</v>
      </c>
      <c r="V1208" s="8">
        <f t="shared" si="189"/>
        <v>69.6875</v>
      </c>
    </row>
    <row r="1209" spans="1:22" ht="13.5" x14ac:dyDescent="0.25">
      <c r="A1209" s="3">
        <f>RSI!A1209</f>
        <v>44074</v>
      </c>
      <c r="B1209" s="2">
        <f>RSI!B1209</f>
        <v>4.9800000000000004</v>
      </c>
      <c r="C1209" s="2">
        <f>RSI!I1209</f>
        <v>52.043321216726056</v>
      </c>
      <c r="D1209" s="2">
        <f>MACD!E1209</f>
        <v>2.0536655750939659E-2</v>
      </c>
      <c r="E1209" s="2">
        <f>MACD!F1209</f>
        <v>7.6404191574301575E-2</v>
      </c>
      <c r="F1209" s="2">
        <f>'Moving Avg'!D1209</f>
        <v>5.15</v>
      </c>
      <c r="G1209" s="2">
        <f>'Moving Avg'!F1209</f>
        <v>4.9769999999999994</v>
      </c>
      <c r="H1209" s="2">
        <f>'Moving Avg'!G1209</f>
        <v>4.7525999999999993</v>
      </c>
      <c r="I1209" s="2">
        <f>'Moving Avg'!H1209</f>
        <v>4.0262500000000037</v>
      </c>
      <c r="J1209" s="6" t="str">
        <f>OBV!F1209</f>
        <v>BULLISH</v>
      </c>
      <c r="K1209" s="6" t="str">
        <f>OBV!G1209</f>
        <v>STRONG</v>
      </c>
      <c r="L1209" s="6" t="str">
        <f>OBV!H1209</f>
        <v>CONFIRMED BULLISH</v>
      </c>
      <c r="M1209" s="8">
        <f t="shared" si="180"/>
        <v>25</v>
      </c>
      <c r="N1209" s="8">
        <f t="shared" si="181"/>
        <v>100</v>
      </c>
      <c r="O1209" s="8">
        <f t="shared" si="182"/>
        <v>50</v>
      </c>
      <c r="P1209" s="8">
        <f t="shared" si="183"/>
        <v>100</v>
      </c>
      <c r="Q1209" s="9">
        <f t="shared" si="184"/>
        <v>66.25</v>
      </c>
      <c r="R1209" s="9">
        <f t="shared" si="185"/>
        <v>67.5</v>
      </c>
      <c r="S1209" s="9">
        <f t="shared" si="186"/>
        <v>76.25</v>
      </c>
      <c r="T1209" s="9">
        <f t="shared" si="187"/>
        <v>68.75</v>
      </c>
      <c r="U1209" s="8">
        <f t="shared" si="188"/>
        <v>70</v>
      </c>
      <c r="V1209" s="8">
        <f t="shared" si="189"/>
        <v>69.6875</v>
      </c>
    </row>
    <row r="1210" spans="1:22" ht="13.5" x14ac:dyDescent="0.25">
      <c r="A1210" s="3">
        <f>RSI!A1210</f>
        <v>44075</v>
      </c>
      <c r="B1210" s="2">
        <f>RSI!B1210</f>
        <v>5.08</v>
      </c>
      <c r="C1210" s="2">
        <f>RSI!I1210</f>
        <v>55.321520821526171</v>
      </c>
      <c r="D1210" s="2">
        <f>MACD!E1210</f>
        <v>-7.770638016654452E-3</v>
      </c>
      <c r="E1210" s="2">
        <f>MACD!F1210</f>
        <v>5.9569225656110378E-2</v>
      </c>
      <c r="F1210" s="2">
        <f>'Moving Avg'!D1210</f>
        <v>5.1659999999999995</v>
      </c>
      <c r="G1210" s="2">
        <f>'Moving Avg'!F1210</f>
        <v>4.9794999999999998</v>
      </c>
      <c r="H1210" s="2">
        <f>'Moving Avg'!G1210</f>
        <v>4.7867999999999995</v>
      </c>
      <c r="I1210" s="2">
        <f>'Moving Avg'!H1210</f>
        <v>4.0349000000000039</v>
      </c>
      <c r="J1210" s="6" t="str">
        <f>OBV!F1210</f>
        <v>BEARISH</v>
      </c>
      <c r="K1210" s="6" t="str">
        <f>OBV!G1210</f>
        <v>NEUTRAL</v>
      </c>
      <c r="L1210" s="6" t="str">
        <f>OBV!H1210</f>
        <v>BEARISH DIVERGENCE</v>
      </c>
      <c r="M1210" s="8">
        <f t="shared" si="180"/>
        <v>25</v>
      </c>
      <c r="N1210" s="8">
        <f t="shared" si="181"/>
        <v>100</v>
      </c>
      <c r="O1210" s="8">
        <f t="shared" si="182"/>
        <v>50</v>
      </c>
      <c r="P1210" s="8">
        <f t="shared" si="183"/>
        <v>16.5</v>
      </c>
      <c r="Q1210" s="9">
        <f t="shared" si="184"/>
        <v>53.725000000000001</v>
      </c>
      <c r="R1210" s="9">
        <f t="shared" si="185"/>
        <v>46.625</v>
      </c>
      <c r="S1210" s="9">
        <f t="shared" si="186"/>
        <v>38.674999999999997</v>
      </c>
      <c r="T1210" s="9">
        <f t="shared" si="187"/>
        <v>47.875</v>
      </c>
      <c r="U1210" s="8">
        <f t="shared" si="188"/>
        <v>46.341666666666661</v>
      </c>
      <c r="V1210" s="8">
        <f t="shared" si="189"/>
        <v>46.724999999999994</v>
      </c>
    </row>
    <row r="1211" spans="1:22" ht="13.5" x14ac:dyDescent="0.25">
      <c r="A1211" s="3">
        <f>RSI!A1211</f>
        <v>44076</v>
      </c>
      <c r="B1211" s="2">
        <f>RSI!B1211</f>
        <v>5.08</v>
      </c>
      <c r="C1211" s="2">
        <f>RSI!I1211</f>
        <v>55.321520821526171</v>
      </c>
      <c r="D1211" s="2">
        <f>MACD!E1211</f>
        <v>-1.7210590250334334E-2</v>
      </c>
      <c r="E1211" s="2">
        <f>MACD!F1211</f>
        <v>4.4213262474821435E-2</v>
      </c>
      <c r="F1211" s="2">
        <f>'Moving Avg'!D1211</f>
        <v>5.1219999999999999</v>
      </c>
      <c r="G1211" s="2">
        <f>'Moving Avg'!F1211</f>
        <v>4.984</v>
      </c>
      <c r="H1211" s="2">
        <f>'Moving Avg'!G1211</f>
        <v>4.8191999999999986</v>
      </c>
      <c r="I1211" s="2">
        <f>'Moving Avg'!H1211</f>
        <v>4.0425500000000039</v>
      </c>
      <c r="J1211" s="6" t="str">
        <f>OBV!F1211</f>
        <v>BEARISH</v>
      </c>
      <c r="K1211" s="6" t="str">
        <f>OBV!G1211</f>
        <v>WEAK</v>
      </c>
      <c r="L1211" s="6" t="str">
        <f>OBV!H1211</f>
        <v>CONFIRMED BEARISH</v>
      </c>
      <c r="M1211" s="8">
        <f t="shared" si="180"/>
        <v>25</v>
      </c>
      <c r="N1211" s="8">
        <f t="shared" si="181"/>
        <v>100</v>
      </c>
      <c r="O1211" s="8">
        <f t="shared" si="182"/>
        <v>50</v>
      </c>
      <c r="P1211" s="8">
        <f t="shared" si="183"/>
        <v>0</v>
      </c>
      <c r="Q1211" s="9">
        <f t="shared" si="184"/>
        <v>51.25</v>
      </c>
      <c r="R1211" s="9">
        <f t="shared" si="185"/>
        <v>42.5</v>
      </c>
      <c r="S1211" s="9">
        <f t="shared" si="186"/>
        <v>31.25</v>
      </c>
      <c r="T1211" s="9">
        <f t="shared" si="187"/>
        <v>43.75</v>
      </c>
      <c r="U1211" s="8">
        <f t="shared" si="188"/>
        <v>41.666666666666664</v>
      </c>
      <c r="V1211" s="8">
        <f t="shared" si="189"/>
        <v>42.1875</v>
      </c>
    </row>
    <row r="1212" spans="1:22" ht="13.5" x14ac:dyDescent="0.25">
      <c r="A1212" s="3">
        <f>RSI!A1212</f>
        <v>44077</v>
      </c>
      <c r="B1212" s="2">
        <f>RSI!B1212</f>
        <v>5.0599999999999996</v>
      </c>
      <c r="C1212" s="2">
        <f>RSI!I1212</f>
        <v>54.458049848730283</v>
      </c>
      <c r="D1212" s="2">
        <f>MACD!E1212</f>
        <v>-4.1447469177002816E-2</v>
      </c>
      <c r="E1212" s="2">
        <f>MACD!F1212</f>
        <v>2.7081116144456588E-2</v>
      </c>
      <c r="F1212" s="2">
        <f>'Moving Avg'!D1212</f>
        <v>5.0739999999999998</v>
      </c>
      <c r="G1212" s="2">
        <f>'Moving Avg'!F1212</f>
        <v>4.9835000000000003</v>
      </c>
      <c r="H1212" s="2">
        <f>'Moving Avg'!G1212</f>
        <v>4.8527999999999993</v>
      </c>
      <c r="I1212" s="2">
        <f>'Moving Avg'!H1212</f>
        <v>4.0508500000000032</v>
      </c>
      <c r="J1212" s="6" t="str">
        <f>OBV!F1212</f>
        <v>BEARISH</v>
      </c>
      <c r="K1212" s="6" t="str">
        <f>OBV!G1212</f>
        <v>WEAK</v>
      </c>
      <c r="L1212" s="6" t="str">
        <f>OBV!H1212</f>
        <v>CONFIRMED BEARISH</v>
      </c>
      <c r="M1212" s="8">
        <f t="shared" si="180"/>
        <v>25</v>
      </c>
      <c r="N1212" s="8">
        <f t="shared" si="181"/>
        <v>100</v>
      </c>
      <c r="O1212" s="8">
        <f t="shared" si="182"/>
        <v>50</v>
      </c>
      <c r="P1212" s="8">
        <f t="shared" si="183"/>
        <v>0</v>
      </c>
      <c r="Q1212" s="9">
        <f t="shared" si="184"/>
        <v>51.25</v>
      </c>
      <c r="R1212" s="9">
        <f t="shared" si="185"/>
        <v>42.5</v>
      </c>
      <c r="S1212" s="9">
        <f t="shared" si="186"/>
        <v>31.25</v>
      </c>
      <c r="T1212" s="9">
        <f t="shared" si="187"/>
        <v>43.75</v>
      </c>
      <c r="U1212" s="8">
        <f t="shared" si="188"/>
        <v>41.666666666666664</v>
      </c>
      <c r="V1212" s="8">
        <f t="shared" si="189"/>
        <v>42.1875</v>
      </c>
    </row>
    <row r="1213" spans="1:22" ht="13.5" x14ac:dyDescent="0.25">
      <c r="A1213" s="3">
        <f>RSI!A1213</f>
        <v>44078</v>
      </c>
      <c r="B1213" s="2">
        <f>RSI!B1213</f>
        <v>5.12</v>
      </c>
      <c r="C1213" s="2">
        <f>RSI!I1213</f>
        <v>56.644328370914849</v>
      </c>
      <c r="D1213" s="2">
        <f>MACD!E1213</f>
        <v>-8.7029668117532211E-2</v>
      </c>
      <c r="E1213" s="2">
        <f>MACD!F1213</f>
        <v>4.2589592920588282E-3</v>
      </c>
      <c r="F1213" s="2">
        <f>'Moving Avg'!D1213</f>
        <v>5.0640000000000001</v>
      </c>
      <c r="G1213" s="2">
        <f>'Moving Avg'!F1213</f>
        <v>4.9859999999999998</v>
      </c>
      <c r="H1213" s="2">
        <f>'Moving Avg'!G1213</f>
        <v>4.8835999999999986</v>
      </c>
      <c r="I1213" s="2">
        <f>'Moving Avg'!H1213</f>
        <v>4.0589500000000029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25</v>
      </c>
      <c r="N1213" s="8">
        <f t="shared" si="181"/>
        <v>100</v>
      </c>
      <c r="O1213" s="8">
        <f t="shared" si="182"/>
        <v>50</v>
      </c>
      <c r="P1213" s="8">
        <f t="shared" si="183"/>
        <v>16.5</v>
      </c>
      <c r="Q1213" s="9">
        <f t="shared" si="184"/>
        <v>53.725000000000001</v>
      </c>
      <c r="R1213" s="9">
        <f t="shared" si="185"/>
        <v>46.625</v>
      </c>
      <c r="S1213" s="9">
        <f t="shared" si="186"/>
        <v>38.674999999999997</v>
      </c>
      <c r="T1213" s="9">
        <f t="shared" si="187"/>
        <v>47.875</v>
      </c>
      <c r="U1213" s="8">
        <f t="shared" si="188"/>
        <v>46.341666666666661</v>
      </c>
      <c r="V1213" s="8">
        <f t="shared" si="189"/>
        <v>46.724999999999994</v>
      </c>
    </row>
    <row r="1214" spans="1:22" ht="13.5" x14ac:dyDescent="0.25">
      <c r="A1214" s="3">
        <f>RSI!A1214</f>
        <v>44081</v>
      </c>
      <c r="B1214" s="2">
        <f>RSI!B1214</f>
        <v>5.16</v>
      </c>
      <c r="C1214" s="2">
        <f>RSI!I1214</f>
        <v>58.088826906675116</v>
      </c>
      <c r="D1214" s="2">
        <f>MACD!E1214</f>
        <v>-0.12642279072771778</v>
      </c>
      <c r="E1214" s="2">
        <f>MACD!F1214</f>
        <v>-2.1877390711896497E-2</v>
      </c>
      <c r="F1214" s="2">
        <f>'Moving Avg'!D1214</f>
        <v>5.0999999999999996</v>
      </c>
      <c r="G1214" s="2">
        <f>'Moving Avg'!F1214</f>
        <v>4.9930000000000003</v>
      </c>
      <c r="H1214" s="2">
        <f>'Moving Avg'!G1214</f>
        <v>4.9109999999999987</v>
      </c>
      <c r="I1214" s="2">
        <f>'Moving Avg'!H1214</f>
        <v>4.0677500000000029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0"/>
        <v>25</v>
      </c>
      <c r="N1214" s="8">
        <f t="shared" si="181"/>
        <v>100</v>
      </c>
      <c r="O1214" s="8">
        <f t="shared" si="182"/>
        <v>50</v>
      </c>
      <c r="P1214" s="8">
        <f t="shared" si="183"/>
        <v>83.5</v>
      </c>
      <c r="Q1214" s="9">
        <f t="shared" si="184"/>
        <v>63.774999999999999</v>
      </c>
      <c r="R1214" s="9">
        <f t="shared" si="185"/>
        <v>63.375</v>
      </c>
      <c r="S1214" s="9">
        <f t="shared" si="186"/>
        <v>68.825000000000003</v>
      </c>
      <c r="T1214" s="9">
        <f t="shared" si="187"/>
        <v>64.625</v>
      </c>
      <c r="U1214" s="8">
        <f t="shared" si="188"/>
        <v>65.325000000000003</v>
      </c>
      <c r="V1214" s="8">
        <f t="shared" si="189"/>
        <v>65.150000000000006</v>
      </c>
    </row>
    <row r="1215" spans="1:22" ht="13.5" x14ac:dyDescent="0.25">
      <c r="A1215" s="3">
        <f>RSI!A1215</f>
        <v>44082</v>
      </c>
      <c r="B1215" s="2">
        <f>RSI!B1215</f>
        <v>5.05</v>
      </c>
      <c r="C1215" s="2">
        <f>RSI!I1215</f>
        <v>52.871913882099257</v>
      </c>
      <c r="D1215" s="2">
        <f>MACD!E1215</f>
        <v>-0.10963480655361657</v>
      </c>
      <c r="E1215" s="2">
        <f>MACD!F1215</f>
        <v>-3.9428873880240516E-2</v>
      </c>
      <c r="F1215" s="2">
        <f>'Moving Avg'!D1215</f>
        <v>5.0940000000000003</v>
      </c>
      <c r="G1215" s="2">
        <f>'Moving Avg'!F1215</f>
        <v>4.9964999999999993</v>
      </c>
      <c r="H1215" s="2">
        <f>'Moving Avg'!G1215</f>
        <v>4.9315999999999995</v>
      </c>
      <c r="I1215" s="2">
        <f>'Moving Avg'!H1215</f>
        <v>4.0760000000000023</v>
      </c>
      <c r="J1215" s="6" t="str">
        <f>OBV!F1215</f>
        <v>BULLISH</v>
      </c>
      <c r="K1215" s="6" t="str">
        <f>OBV!G1215</f>
        <v>NEUTRAL</v>
      </c>
      <c r="L1215" s="6" t="str">
        <f>OBV!H1215</f>
        <v>BULLISH DIVERGENCE</v>
      </c>
      <c r="M1215" s="8">
        <f t="shared" si="180"/>
        <v>25</v>
      </c>
      <c r="N1215" s="8">
        <f t="shared" si="181"/>
        <v>100</v>
      </c>
      <c r="O1215" s="8">
        <f t="shared" si="182"/>
        <v>50</v>
      </c>
      <c r="P1215" s="8">
        <f t="shared" si="183"/>
        <v>66.5</v>
      </c>
      <c r="Q1215" s="9">
        <f t="shared" si="184"/>
        <v>61.225000000000001</v>
      </c>
      <c r="R1215" s="9">
        <f t="shared" si="185"/>
        <v>59.125</v>
      </c>
      <c r="S1215" s="9">
        <f t="shared" si="186"/>
        <v>61.174999999999997</v>
      </c>
      <c r="T1215" s="9">
        <f t="shared" si="187"/>
        <v>60.375</v>
      </c>
      <c r="U1215" s="8">
        <f t="shared" si="188"/>
        <v>60.508333333333326</v>
      </c>
      <c r="V1215" s="8">
        <f t="shared" si="189"/>
        <v>60.474999999999994</v>
      </c>
    </row>
    <row r="1216" spans="1:22" ht="13.5" x14ac:dyDescent="0.25">
      <c r="A1216" s="3">
        <f>RSI!A1216</f>
        <v>44083</v>
      </c>
      <c r="B1216" s="2">
        <f>RSI!B1216</f>
        <v>5.12</v>
      </c>
      <c r="C1216" s="2">
        <f>RSI!I1216</f>
        <v>55.604358475925949</v>
      </c>
      <c r="D1216" s="2">
        <f>MACD!E1216</f>
        <v>-5.4833567596088706E-2</v>
      </c>
      <c r="E1216" s="2">
        <f>MACD!F1216</f>
        <v>-4.2509812623410158E-2</v>
      </c>
      <c r="F1216" s="2">
        <f>'Moving Avg'!D1216</f>
        <v>5.1020000000000003</v>
      </c>
      <c r="G1216" s="2">
        <f>'Moving Avg'!F1216</f>
        <v>5.008</v>
      </c>
      <c r="H1216" s="2">
        <f>'Moving Avg'!G1216</f>
        <v>4.9489999999999998</v>
      </c>
      <c r="I1216" s="2">
        <f>'Moving Avg'!H1216</f>
        <v>4.0842000000000027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  <c r="M1216" s="8">
        <f t="shared" si="180"/>
        <v>25</v>
      </c>
      <c r="N1216" s="8">
        <f t="shared" si="181"/>
        <v>45</v>
      </c>
      <c r="O1216" s="8">
        <f t="shared" si="182"/>
        <v>50</v>
      </c>
      <c r="P1216" s="8">
        <f t="shared" si="183"/>
        <v>83.5</v>
      </c>
      <c r="Q1216" s="9">
        <f t="shared" si="184"/>
        <v>44.524999999999999</v>
      </c>
      <c r="R1216" s="9">
        <f t="shared" si="185"/>
        <v>52.375</v>
      </c>
      <c r="S1216" s="9">
        <f t="shared" si="186"/>
        <v>60.575000000000003</v>
      </c>
      <c r="T1216" s="9">
        <f t="shared" si="187"/>
        <v>50.875</v>
      </c>
      <c r="U1216" s="8">
        <f t="shared" si="188"/>
        <v>52.491666666666674</v>
      </c>
      <c r="V1216" s="8">
        <f t="shared" si="189"/>
        <v>52.087500000000006</v>
      </c>
    </row>
    <row r="1217" spans="1:22" ht="13.5" x14ac:dyDescent="0.25">
      <c r="A1217" s="3">
        <f>RSI!A1217</f>
        <v>44084</v>
      </c>
      <c r="B1217" s="2">
        <f>RSI!B1217</f>
        <v>5.09</v>
      </c>
      <c r="C1217" s="2">
        <f>RSI!I1217</f>
        <v>54.155187839104073</v>
      </c>
      <c r="D1217" s="2">
        <f>MACD!E1217</f>
        <v>-6.9997357336832877E-3</v>
      </c>
      <c r="E1217" s="2">
        <f>MACD!F1217</f>
        <v>-3.5407797245464785E-2</v>
      </c>
      <c r="F1217" s="2">
        <f>'Moving Avg'!D1217</f>
        <v>5.1080000000000005</v>
      </c>
      <c r="G1217" s="2">
        <f>'Moving Avg'!F1217</f>
        <v>5.0179999999999998</v>
      </c>
      <c r="H1217" s="2">
        <f>'Moving Avg'!G1217</f>
        <v>4.9648000000000003</v>
      </c>
      <c r="I1217" s="2">
        <f>'Moving Avg'!H1217</f>
        <v>4.0923000000000016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  <c r="M1217" s="8">
        <f t="shared" si="180"/>
        <v>25</v>
      </c>
      <c r="N1217" s="8">
        <f t="shared" si="181"/>
        <v>0</v>
      </c>
      <c r="O1217" s="8">
        <f t="shared" si="182"/>
        <v>50</v>
      </c>
      <c r="P1217" s="8">
        <f t="shared" si="183"/>
        <v>83.5</v>
      </c>
      <c r="Q1217" s="9">
        <f t="shared" si="184"/>
        <v>28.774999999999999</v>
      </c>
      <c r="R1217" s="9">
        <f t="shared" si="185"/>
        <v>43.375</v>
      </c>
      <c r="S1217" s="9">
        <f t="shared" si="186"/>
        <v>53.825000000000003</v>
      </c>
      <c r="T1217" s="9">
        <f t="shared" si="187"/>
        <v>39.625</v>
      </c>
      <c r="U1217" s="8">
        <f t="shared" si="188"/>
        <v>41.991666666666667</v>
      </c>
      <c r="V1217" s="8">
        <f t="shared" si="189"/>
        <v>41.400000000000006</v>
      </c>
    </row>
    <row r="1218" spans="1:22" ht="13.5" x14ac:dyDescent="0.25">
      <c r="A1218" s="3">
        <f>RSI!A1218</f>
        <v>44085</v>
      </c>
      <c r="B1218" s="2">
        <f>RSI!B1218</f>
        <v>4.93</v>
      </c>
      <c r="C1218" s="2">
        <f>RSI!I1218</f>
        <v>47.104146772774378</v>
      </c>
      <c r="D1218" s="2">
        <f>MACD!E1218</f>
        <v>2.4801696474569646E-2</v>
      </c>
      <c r="E1218" s="2">
        <f>MACD!F1218</f>
        <v>-2.3365898501457899E-2</v>
      </c>
      <c r="F1218" s="2">
        <f>'Moving Avg'!D1218</f>
        <v>5.07</v>
      </c>
      <c r="G1218" s="2">
        <f>'Moving Avg'!F1218</f>
        <v>5.0210000000000008</v>
      </c>
      <c r="H1218" s="2">
        <f>'Moving Avg'!G1218</f>
        <v>4.9722</v>
      </c>
      <c r="I1218" s="2">
        <f>'Moving Avg'!H1218</f>
        <v>4.0999500000000015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66.5</v>
      </c>
      <c r="Q1218" s="9">
        <f t="shared" si="184"/>
        <v>26.225000000000001</v>
      </c>
      <c r="R1218" s="9">
        <f t="shared" si="185"/>
        <v>39.125</v>
      </c>
      <c r="S1218" s="9">
        <f t="shared" si="186"/>
        <v>46.174999999999997</v>
      </c>
      <c r="T1218" s="9">
        <f t="shared" si="187"/>
        <v>35.375</v>
      </c>
      <c r="U1218" s="8">
        <f t="shared" si="188"/>
        <v>37.174999999999997</v>
      </c>
      <c r="V1218" s="8">
        <f t="shared" si="189"/>
        <v>36.724999999999994</v>
      </c>
    </row>
    <row r="1219" spans="1:22" ht="13.5" x14ac:dyDescent="0.25">
      <c r="A1219" s="3">
        <f>RSI!A1219</f>
        <v>44088</v>
      </c>
      <c r="B1219" s="2">
        <f>RSI!B1219</f>
        <v>5.22</v>
      </c>
      <c r="C1219" s="2">
        <f>RSI!I1219</f>
        <v>57.823063715473332</v>
      </c>
      <c r="D1219" s="2">
        <f>MACD!E1219</f>
        <v>1.4575000967100848E-3</v>
      </c>
      <c r="E1219" s="2">
        <f>MACD!F1219</f>
        <v>-1.8401218781824304E-2</v>
      </c>
      <c r="F1219" s="2">
        <f>'Moving Avg'!D1219</f>
        <v>5.081999999999999</v>
      </c>
      <c r="G1219" s="2">
        <f>'Moving Avg'!F1219</f>
        <v>5.0344999999999995</v>
      </c>
      <c r="H1219" s="2">
        <f>'Moving Avg'!G1219</f>
        <v>4.9825999999999997</v>
      </c>
      <c r="I1219" s="2">
        <f>'Moving Avg'!H1219</f>
        <v>4.109300000000002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  <c r="M1219" s="8">
        <f t="shared" si="190"/>
        <v>25</v>
      </c>
      <c r="N1219" s="8">
        <f t="shared" si="191"/>
        <v>0</v>
      </c>
      <c r="O1219" s="8">
        <f t="shared" si="192"/>
        <v>50</v>
      </c>
      <c r="P1219" s="8">
        <f t="shared" si="193"/>
        <v>83.5</v>
      </c>
      <c r="Q1219" s="9">
        <f t="shared" ref="Q1219:Q1282" si="194">0.35*M1219+N1219*0.35+O1219*0.15+P1219*0.15</f>
        <v>28.774999999999999</v>
      </c>
      <c r="R1219" s="9">
        <f t="shared" ref="R1219:R1282" si="195">M1219*0.2+N1219*0.2+O1219*0.35+P1219*0.25</f>
        <v>43.375</v>
      </c>
      <c r="S1219" s="9">
        <f t="shared" ref="S1219:S1282" si="196">M1219*0.15+N1219*0.15+O1219*0.25+P1219*0.45</f>
        <v>53.825000000000003</v>
      </c>
      <c r="T1219" s="9">
        <f t="shared" ref="T1219:T1282" si="197">0.25*SUM(M1219:P1219)</f>
        <v>39.625</v>
      </c>
      <c r="U1219" s="8">
        <f t="shared" ref="U1219:U1282" si="198">SUM(Q1219:S1219)/3</f>
        <v>41.991666666666667</v>
      </c>
      <c r="V1219" s="8">
        <f t="shared" ref="V1219:V1282" si="199">SUM(Q1219:T1219)/4</f>
        <v>41.400000000000006</v>
      </c>
    </row>
    <row r="1220" spans="1:22" ht="13.5" x14ac:dyDescent="0.25">
      <c r="A1220" s="3">
        <f>RSI!A1220</f>
        <v>44089</v>
      </c>
      <c r="B1220" s="2">
        <f>RSI!B1220</f>
        <v>5.3</v>
      </c>
      <c r="C1220" s="2">
        <f>RSI!I1220</f>
        <v>60.217992721105269</v>
      </c>
      <c r="D1220" s="2">
        <f>MACD!E1220</f>
        <v>-1.0125075414110896E-2</v>
      </c>
      <c r="E1220" s="2">
        <f>MACD!F1220</f>
        <v>-1.6745990108281622E-2</v>
      </c>
      <c r="F1220" s="2">
        <f>'Moving Avg'!D1220</f>
        <v>5.1319999999999997</v>
      </c>
      <c r="G1220" s="2">
        <f>'Moving Avg'!F1220</f>
        <v>5.0574999999999992</v>
      </c>
      <c r="H1220" s="2">
        <f>'Moving Avg'!G1220</f>
        <v>4.9923999999999999</v>
      </c>
      <c r="I1220" s="2">
        <f>'Moving Avg'!H1220</f>
        <v>4.1183500000000022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0"/>
        <v>25</v>
      </c>
      <c r="N1220" s="8">
        <f t="shared" si="191"/>
        <v>0</v>
      </c>
      <c r="O1220" s="8">
        <f t="shared" si="192"/>
        <v>50</v>
      </c>
      <c r="P1220" s="8">
        <f t="shared" si="193"/>
        <v>83.5</v>
      </c>
      <c r="Q1220" s="9">
        <f t="shared" si="194"/>
        <v>28.774999999999999</v>
      </c>
      <c r="R1220" s="9">
        <f t="shared" si="195"/>
        <v>43.375</v>
      </c>
      <c r="S1220" s="9">
        <f t="shared" si="196"/>
        <v>53.825000000000003</v>
      </c>
      <c r="T1220" s="9">
        <f t="shared" si="197"/>
        <v>39.625</v>
      </c>
      <c r="U1220" s="8">
        <f t="shared" si="198"/>
        <v>41.991666666666667</v>
      </c>
      <c r="V1220" s="8">
        <f t="shared" si="199"/>
        <v>41.400000000000006</v>
      </c>
    </row>
    <row r="1221" spans="1:22" ht="13.5" x14ac:dyDescent="0.25">
      <c r="A1221" s="3">
        <f>RSI!A1221</f>
        <v>44090</v>
      </c>
      <c r="B1221" s="2">
        <f>RSI!B1221</f>
        <v>5.4</v>
      </c>
      <c r="C1221" s="2">
        <f>RSI!I1221</f>
        <v>63.042936244883336</v>
      </c>
      <c r="D1221" s="2">
        <f>MACD!E1221</f>
        <v>-2.8998887276845409E-2</v>
      </c>
      <c r="E1221" s="2">
        <f>MACD!F1221</f>
        <v>-1.919656954199438E-2</v>
      </c>
      <c r="F1221" s="2">
        <f>'Moving Avg'!D1221</f>
        <v>5.1879999999999997</v>
      </c>
      <c r="G1221" s="2">
        <f>'Moving Avg'!F1221</f>
        <v>5.0804999999999998</v>
      </c>
      <c r="H1221" s="2">
        <f>'Moving Avg'!G1221</f>
        <v>5.002600000000001</v>
      </c>
      <c r="I1221" s="2">
        <f>'Moving Avg'!H1221</f>
        <v>4.1271000000000022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  <c r="M1221" s="8">
        <f t="shared" si="190"/>
        <v>25</v>
      </c>
      <c r="N1221" s="8">
        <f t="shared" si="191"/>
        <v>45</v>
      </c>
      <c r="O1221" s="8">
        <f t="shared" si="192"/>
        <v>50</v>
      </c>
      <c r="P1221" s="8">
        <f t="shared" si="193"/>
        <v>83.5</v>
      </c>
      <c r="Q1221" s="9">
        <f t="shared" si="194"/>
        <v>44.524999999999999</v>
      </c>
      <c r="R1221" s="9">
        <f t="shared" si="195"/>
        <v>52.375</v>
      </c>
      <c r="S1221" s="9">
        <f t="shared" si="196"/>
        <v>60.575000000000003</v>
      </c>
      <c r="T1221" s="9">
        <f t="shared" si="197"/>
        <v>50.875</v>
      </c>
      <c r="U1221" s="8">
        <f t="shared" si="198"/>
        <v>52.491666666666674</v>
      </c>
      <c r="V1221" s="8">
        <f t="shared" si="199"/>
        <v>52.087500000000006</v>
      </c>
    </row>
    <row r="1222" spans="1:22" ht="13.5" x14ac:dyDescent="0.25">
      <c r="A1222" s="3">
        <f>RSI!A1222</f>
        <v>44091</v>
      </c>
      <c r="B1222" s="2">
        <f>RSI!B1222</f>
        <v>5.24</v>
      </c>
      <c r="C1222" s="2">
        <f>RSI!I1222</f>
        <v>56.170143088898882</v>
      </c>
      <c r="D1222" s="2">
        <f>MACD!E1222</f>
        <v>-3.8327385035091588E-2</v>
      </c>
      <c r="E1222" s="2">
        <f>MACD!F1222</f>
        <v>-2.3022732640613823E-2</v>
      </c>
      <c r="F1222" s="2">
        <f>'Moving Avg'!D1222</f>
        <v>5.2180000000000009</v>
      </c>
      <c r="G1222" s="2">
        <f>'Moving Avg'!F1222</f>
        <v>5.1010000000000009</v>
      </c>
      <c r="H1222" s="2">
        <f>'Moving Avg'!G1222</f>
        <v>5.0118000000000009</v>
      </c>
      <c r="I1222" s="2">
        <f>'Moving Avg'!H1222</f>
        <v>4.1343000000000014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  <c r="M1222" s="8">
        <f t="shared" si="190"/>
        <v>25</v>
      </c>
      <c r="N1222" s="8">
        <f t="shared" si="191"/>
        <v>45</v>
      </c>
      <c r="O1222" s="8">
        <f t="shared" si="192"/>
        <v>50</v>
      </c>
      <c r="P1222" s="8">
        <f t="shared" si="193"/>
        <v>83.5</v>
      </c>
      <c r="Q1222" s="9">
        <f t="shared" si="194"/>
        <v>44.524999999999999</v>
      </c>
      <c r="R1222" s="9">
        <f t="shared" si="195"/>
        <v>52.375</v>
      </c>
      <c r="S1222" s="9">
        <f t="shared" si="196"/>
        <v>60.575000000000003</v>
      </c>
      <c r="T1222" s="9">
        <f t="shared" si="197"/>
        <v>50.875</v>
      </c>
      <c r="U1222" s="8">
        <f t="shared" si="198"/>
        <v>52.491666666666674</v>
      </c>
      <c r="V1222" s="8">
        <f t="shared" si="199"/>
        <v>52.087500000000006</v>
      </c>
    </row>
    <row r="1223" spans="1:22" ht="13.5" x14ac:dyDescent="0.25">
      <c r="A1223" s="3">
        <f>RSI!A1223</f>
        <v>44092</v>
      </c>
      <c r="B1223" s="2">
        <f>RSI!B1223</f>
        <v>5.28</v>
      </c>
      <c r="C1223" s="2">
        <f>RSI!I1223</f>
        <v>57.41990744539072</v>
      </c>
      <c r="D1223" s="2">
        <f>MACD!E1223</f>
        <v>-4.0982733591722109E-2</v>
      </c>
      <c r="E1223" s="2">
        <f>MACD!F1223</f>
        <v>-2.6614732830835479E-2</v>
      </c>
      <c r="F1223" s="2">
        <f>'Moving Avg'!D1223</f>
        <v>5.2880000000000003</v>
      </c>
      <c r="G1223" s="2">
        <f>'Moving Avg'!F1223</f>
        <v>5.13</v>
      </c>
      <c r="H1223" s="2">
        <f>'Moving Avg'!G1223</f>
        <v>5.0204000000000013</v>
      </c>
      <c r="I1223" s="2">
        <f>'Moving Avg'!H1223</f>
        <v>4.1420000000000012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  <c r="M1223" s="8">
        <f t="shared" si="190"/>
        <v>25</v>
      </c>
      <c r="N1223" s="8">
        <f t="shared" si="191"/>
        <v>45</v>
      </c>
      <c r="O1223" s="8">
        <f t="shared" si="192"/>
        <v>50</v>
      </c>
      <c r="P1223" s="8">
        <f t="shared" si="193"/>
        <v>83.5</v>
      </c>
      <c r="Q1223" s="9">
        <f t="shared" si="194"/>
        <v>44.524999999999999</v>
      </c>
      <c r="R1223" s="9">
        <f t="shared" si="195"/>
        <v>52.375</v>
      </c>
      <c r="S1223" s="9">
        <f t="shared" si="196"/>
        <v>60.575000000000003</v>
      </c>
      <c r="T1223" s="9">
        <f t="shared" si="197"/>
        <v>50.875</v>
      </c>
      <c r="U1223" s="8">
        <f t="shared" si="198"/>
        <v>52.491666666666674</v>
      </c>
      <c r="V1223" s="8">
        <f t="shared" si="199"/>
        <v>52.087500000000006</v>
      </c>
    </row>
    <row r="1224" spans="1:22" ht="13.5" x14ac:dyDescent="0.25">
      <c r="A1224" s="3">
        <f>RSI!A1224</f>
        <v>44095</v>
      </c>
      <c r="B1224" s="2">
        <f>RSI!B1224</f>
        <v>5.23</v>
      </c>
      <c r="C1224" s="2">
        <f>RSI!I1224</f>
        <v>55.297361088057059</v>
      </c>
      <c r="D1224" s="2">
        <f>MACD!E1224</f>
        <v>-3.456190714929086E-2</v>
      </c>
      <c r="E1224" s="2">
        <f>MACD!F1224</f>
        <v>-2.8204167694526557E-2</v>
      </c>
      <c r="F1224" s="2">
        <f>'Moving Avg'!D1224</f>
        <v>5.29</v>
      </c>
      <c r="G1224" s="2">
        <f>'Moving Avg'!F1224</f>
        <v>5.1555</v>
      </c>
      <c r="H1224" s="2">
        <f>'Moving Avg'!G1224</f>
        <v>5.0252000000000008</v>
      </c>
      <c r="I1224" s="2">
        <f>'Moving Avg'!H1224</f>
        <v>4.1494000000000009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  <c r="M1224" s="8">
        <f t="shared" si="190"/>
        <v>25</v>
      </c>
      <c r="N1224" s="8">
        <f t="shared" si="191"/>
        <v>45</v>
      </c>
      <c r="O1224" s="8">
        <f t="shared" si="192"/>
        <v>50</v>
      </c>
      <c r="P1224" s="8">
        <f t="shared" si="193"/>
        <v>83.5</v>
      </c>
      <c r="Q1224" s="9">
        <f t="shared" si="194"/>
        <v>44.524999999999999</v>
      </c>
      <c r="R1224" s="9">
        <f t="shared" si="195"/>
        <v>52.375</v>
      </c>
      <c r="S1224" s="9">
        <f t="shared" si="196"/>
        <v>60.575000000000003</v>
      </c>
      <c r="T1224" s="9">
        <f t="shared" si="197"/>
        <v>50.875</v>
      </c>
      <c r="U1224" s="8">
        <f t="shared" si="198"/>
        <v>52.491666666666674</v>
      </c>
      <c r="V1224" s="8">
        <f t="shared" si="199"/>
        <v>52.087500000000006</v>
      </c>
    </row>
    <row r="1225" spans="1:22" ht="13.5" x14ac:dyDescent="0.25">
      <c r="A1225" s="3">
        <f>RSI!A1225</f>
        <v>44096</v>
      </c>
      <c r="B1225" s="2">
        <f>RSI!B1225</f>
        <v>5.22</v>
      </c>
      <c r="C1225" s="2">
        <f>RSI!I1225</f>
        <v>54.860574069099613</v>
      </c>
      <c r="D1225" s="2">
        <f>MACD!E1225</f>
        <v>-4.6117534214061173E-2</v>
      </c>
      <c r="E1225" s="2">
        <f>MACD!F1225</f>
        <v>-3.1786840998433478E-2</v>
      </c>
      <c r="F1225" s="2">
        <f>'Moving Avg'!D1225</f>
        <v>5.274</v>
      </c>
      <c r="G1225" s="2">
        <f>'Moving Avg'!F1225</f>
        <v>5.1665000000000001</v>
      </c>
      <c r="H1225" s="2">
        <f>'Moving Avg'!G1225</f>
        <v>5.0272000000000023</v>
      </c>
      <c r="I1225" s="2">
        <f>'Moving Avg'!H1225</f>
        <v>4.1571000000000007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  <c r="M1225" s="8">
        <f t="shared" si="190"/>
        <v>25</v>
      </c>
      <c r="N1225" s="8">
        <f t="shared" si="191"/>
        <v>45</v>
      </c>
      <c r="O1225" s="8">
        <f t="shared" si="192"/>
        <v>50</v>
      </c>
      <c r="P1225" s="8">
        <f t="shared" si="193"/>
        <v>16.5</v>
      </c>
      <c r="Q1225" s="9">
        <f t="shared" si="194"/>
        <v>34.475000000000001</v>
      </c>
      <c r="R1225" s="9">
        <f t="shared" si="195"/>
        <v>35.625</v>
      </c>
      <c r="S1225" s="9">
        <f t="shared" si="196"/>
        <v>30.425000000000001</v>
      </c>
      <c r="T1225" s="9">
        <f t="shared" si="197"/>
        <v>34.125</v>
      </c>
      <c r="U1225" s="8">
        <f t="shared" si="198"/>
        <v>33.508333333333333</v>
      </c>
      <c r="V1225" s="8">
        <f t="shared" si="199"/>
        <v>33.662499999999994</v>
      </c>
    </row>
    <row r="1226" spans="1:22" ht="13.5" x14ac:dyDescent="0.25">
      <c r="A1226" s="3">
        <f>RSI!A1226</f>
        <v>44097</v>
      </c>
      <c r="B1226" s="2">
        <f>RSI!B1226</f>
        <v>5.0999999999999996</v>
      </c>
      <c r="C1226" s="2">
        <f>RSI!I1226</f>
        <v>49.779221319827293</v>
      </c>
      <c r="D1226" s="2">
        <f>MACD!E1226</f>
        <v>-3.6924734515928037E-2</v>
      </c>
      <c r="E1226" s="2">
        <f>MACD!F1226</f>
        <v>-3.2814419701932392E-2</v>
      </c>
      <c r="F1226" s="2">
        <f>'Moving Avg'!D1226</f>
        <v>5.2140000000000004</v>
      </c>
      <c r="G1226" s="2">
        <f>'Moving Avg'!F1226</f>
        <v>5.1564999999999994</v>
      </c>
      <c r="H1226" s="2">
        <f>'Moving Avg'!G1226</f>
        <v>5.027400000000001</v>
      </c>
      <c r="I1226" s="2">
        <f>'Moving Avg'!H1226</f>
        <v>4.1650000000000009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  <c r="M1226" s="8">
        <f t="shared" si="190"/>
        <v>25</v>
      </c>
      <c r="N1226" s="8">
        <f t="shared" si="191"/>
        <v>45</v>
      </c>
      <c r="O1226" s="8">
        <f t="shared" si="192"/>
        <v>50</v>
      </c>
      <c r="P1226" s="8">
        <f t="shared" si="193"/>
        <v>16.5</v>
      </c>
      <c r="Q1226" s="9">
        <f t="shared" si="194"/>
        <v>34.475000000000001</v>
      </c>
      <c r="R1226" s="9">
        <f t="shared" si="195"/>
        <v>35.625</v>
      </c>
      <c r="S1226" s="9">
        <f t="shared" si="196"/>
        <v>30.425000000000001</v>
      </c>
      <c r="T1226" s="9">
        <f t="shared" si="197"/>
        <v>34.125</v>
      </c>
      <c r="U1226" s="8">
        <f t="shared" si="198"/>
        <v>33.508333333333333</v>
      </c>
      <c r="V1226" s="8">
        <f t="shared" si="199"/>
        <v>33.662499999999994</v>
      </c>
    </row>
    <row r="1227" spans="1:22" ht="13.5" x14ac:dyDescent="0.25">
      <c r="A1227" s="3">
        <f>RSI!A1227</f>
        <v>44098</v>
      </c>
      <c r="B1227" s="2">
        <f>RSI!B1227</f>
        <v>5.34</v>
      </c>
      <c r="C1227" s="2">
        <f>RSI!I1227</f>
        <v>58.131758164742912</v>
      </c>
      <c r="D1227" s="2">
        <f>MACD!E1227</f>
        <v>-5.146684604000118E-2</v>
      </c>
      <c r="E1227" s="2">
        <f>MACD!F1227</f>
        <v>-3.6544904969546155E-2</v>
      </c>
      <c r="F1227" s="2">
        <f>'Moving Avg'!D1227</f>
        <v>5.234</v>
      </c>
      <c r="G1227" s="2">
        <f>'Moving Avg'!F1227</f>
        <v>5.1585000000000001</v>
      </c>
      <c r="H1227" s="2">
        <f>'Moving Avg'!G1227</f>
        <v>5.035400000000001</v>
      </c>
      <c r="I1227" s="2">
        <f>'Moving Avg'!H1227</f>
        <v>4.1740500000000011</v>
      </c>
      <c r="J1227" s="6" t="str">
        <f>OBV!F1227</f>
        <v>BULLISH</v>
      </c>
      <c r="K1227" s="6" t="str">
        <f>OBV!G1227</f>
        <v>NEUTRAL</v>
      </c>
      <c r="L1227" s="6" t="str">
        <f>OBV!H1227</f>
        <v>CONFIRMED BULLISH</v>
      </c>
      <c r="M1227" s="8">
        <f t="shared" si="190"/>
        <v>25</v>
      </c>
      <c r="N1227" s="8">
        <f t="shared" si="191"/>
        <v>45</v>
      </c>
      <c r="O1227" s="8">
        <f t="shared" si="192"/>
        <v>50</v>
      </c>
      <c r="P1227" s="8">
        <f t="shared" si="193"/>
        <v>83.5</v>
      </c>
      <c r="Q1227" s="9">
        <f t="shared" si="194"/>
        <v>44.524999999999999</v>
      </c>
      <c r="R1227" s="9">
        <f t="shared" si="195"/>
        <v>52.375</v>
      </c>
      <c r="S1227" s="9">
        <f t="shared" si="196"/>
        <v>60.575000000000003</v>
      </c>
      <c r="T1227" s="9">
        <f t="shared" si="197"/>
        <v>50.875</v>
      </c>
      <c r="U1227" s="8">
        <f t="shared" si="198"/>
        <v>52.491666666666674</v>
      </c>
      <c r="V1227" s="8">
        <f t="shared" si="199"/>
        <v>52.087500000000006</v>
      </c>
    </row>
    <row r="1228" spans="1:22" ht="13.5" x14ac:dyDescent="0.25">
      <c r="A1228" s="3">
        <f>RSI!A1228</f>
        <v>44099</v>
      </c>
      <c r="B1228" s="2">
        <f>RSI!B1228</f>
        <v>5.34</v>
      </c>
      <c r="C1228" s="2">
        <f>RSI!I1228</f>
        <v>58.131758164742912</v>
      </c>
      <c r="D1228" s="2">
        <f>MACD!E1228</f>
        <v>-8.9738108960116136E-2</v>
      </c>
      <c r="E1228" s="2">
        <f>MACD!F1228</f>
        <v>-4.7183545767660151E-2</v>
      </c>
      <c r="F1228" s="2">
        <f>'Moving Avg'!D1228</f>
        <v>5.2460000000000004</v>
      </c>
      <c r="G1228" s="2">
        <f>'Moving Avg'!F1228</f>
        <v>5.1669999999999998</v>
      </c>
      <c r="H1228" s="2">
        <f>'Moving Avg'!G1228</f>
        <v>5.0424000000000015</v>
      </c>
      <c r="I1228" s="2">
        <f>'Moving Avg'!H1228</f>
        <v>4.1827000000000014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  <c r="M1228" s="8">
        <f t="shared" si="190"/>
        <v>25</v>
      </c>
      <c r="N1228" s="8">
        <f t="shared" si="191"/>
        <v>100</v>
      </c>
      <c r="O1228" s="8">
        <f t="shared" si="192"/>
        <v>50</v>
      </c>
      <c r="P1228" s="8">
        <f t="shared" si="193"/>
        <v>83.5</v>
      </c>
      <c r="Q1228" s="9">
        <f t="shared" si="194"/>
        <v>63.774999999999999</v>
      </c>
      <c r="R1228" s="9">
        <f t="shared" si="195"/>
        <v>63.375</v>
      </c>
      <c r="S1228" s="9">
        <f t="shared" si="196"/>
        <v>68.825000000000003</v>
      </c>
      <c r="T1228" s="9">
        <f t="shared" si="197"/>
        <v>64.625</v>
      </c>
      <c r="U1228" s="8">
        <f t="shared" si="198"/>
        <v>65.325000000000003</v>
      </c>
      <c r="V1228" s="8">
        <f t="shared" si="199"/>
        <v>65.150000000000006</v>
      </c>
    </row>
    <row r="1229" spans="1:22" ht="13.5" x14ac:dyDescent="0.25">
      <c r="A1229" s="3">
        <f>RSI!A1229</f>
        <v>44102</v>
      </c>
      <c r="B1229" s="2">
        <f>RSI!B1229</f>
        <v>5.34</v>
      </c>
      <c r="C1229" s="2">
        <f>RSI!I1229</f>
        <v>58.131758164742912</v>
      </c>
      <c r="D1229" s="2">
        <f>MACD!E1229</f>
        <v>-7.8757040205673867E-2</v>
      </c>
      <c r="E1229" s="2">
        <f>MACD!F1229</f>
        <v>-5.34982446552629E-2</v>
      </c>
      <c r="F1229" s="2">
        <f>'Moving Avg'!D1229</f>
        <v>5.2679999999999998</v>
      </c>
      <c r="G1229" s="2">
        <f>'Moving Avg'!F1229</f>
        <v>5.1850000000000005</v>
      </c>
      <c r="H1229" s="2">
        <f>'Moving Avg'!G1229</f>
        <v>5.0522000000000018</v>
      </c>
      <c r="I1229" s="2">
        <f>'Moving Avg'!H1229</f>
        <v>4.1913000000000018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  <c r="M1229" s="8">
        <f t="shared" si="190"/>
        <v>25</v>
      </c>
      <c r="N1229" s="8">
        <f t="shared" si="191"/>
        <v>100</v>
      </c>
      <c r="O1229" s="8">
        <f t="shared" si="192"/>
        <v>50</v>
      </c>
      <c r="P1229" s="8">
        <f t="shared" si="193"/>
        <v>83.5</v>
      </c>
      <c r="Q1229" s="9">
        <f t="shared" si="194"/>
        <v>63.774999999999999</v>
      </c>
      <c r="R1229" s="9">
        <f t="shared" si="195"/>
        <v>63.375</v>
      </c>
      <c r="S1229" s="9">
        <f t="shared" si="196"/>
        <v>68.825000000000003</v>
      </c>
      <c r="T1229" s="9">
        <f t="shared" si="197"/>
        <v>64.625</v>
      </c>
      <c r="U1229" s="8">
        <f t="shared" si="198"/>
        <v>65.325000000000003</v>
      </c>
      <c r="V1229" s="8">
        <f t="shared" si="199"/>
        <v>65.150000000000006</v>
      </c>
    </row>
    <row r="1230" spans="1:22" ht="13.5" x14ac:dyDescent="0.25">
      <c r="A1230" s="3">
        <f>RSI!A1230</f>
        <v>44103</v>
      </c>
      <c r="B1230" s="2">
        <f>RSI!B1230</f>
        <v>5.3</v>
      </c>
      <c r="C1230" s="2">
        <f>RSI!I1230</f>
        <v>56.186532510652746</v>
      </c>
      <c r="D1230" s="2">
        <f>MACD!E1230</f>
        <v>-5.5352988729052477E-2</v>
      </c>
      <c r="E1230" s="2">
        <f>MACD!F1230</f>
        <v>-5.3869193470020824E-2</v>
      </c>
      <c r="F1230" s="2">
        <f>'Moving Avg'!D1230</f>
        <v>5.2839999999999998</v>
      </c>
      <c r="G1230" s="2">
        <f>'Moving Avg'!F1230</f>
        <v>5.1959999999999997</v>
      </c>
      <c r="H1230" s="2">
        <f>'Moving Avg'!G1230</f>
        <v>5.0622000000000016</v>
      </c>
      <c r="I1230" s="2">
        <f>'Moving Avg'!H1230</f>
        <v>4.2001500000000016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  <c r="M1230" s="8">
        <f t="shared" si="190"/>
        <v>25</v>
      </c>
      <c r="N1230" s="8">
        <f t="shared" si="191"/>
        <v>45</v>
      </c>
      <c r="O1230" s="8">
        <f t="shared" si="192"/>
        <v>50</v>
      </c>
      <c r="P1230" s="8">
        <f t="shared" si="193"/>
        <v>83.5</v>
      </c>
      <c r="Q1230" s="9">
        <f t="shared" si="194"/>
        <v>44.524999999999999</v>
      </c>
      <c r="R1230" s="9">
        <f t="shared" si="195"/>
        <v>52.375</v>
      </c>
      <c r="S1230" s="9">
        <f t="shared" si="196"/>
        <v>60.575000000000003</v>
      </c>
      <c r="T1230" s="9">
        <f t="shared" si="197"/>
        <v>50.875</v>
      </c>
      <c r="U1230" s="8">
        <f t="shared" si="198"/>
        <v>52.491666666666674</v>
      </c>
      <c r="V1230" s="8">
        <f t="shared" si="199"/>
        <v>52.087500000000006</v>
      </c>
    </row>
    <row r="1231" spans="1:22" ht="13.5" x14ac:dyDescent="0.25">
      <c r="A1231" s="3">
        <f>RSI!A1231</f>
        <v>44104</v>
      </c>
      <c r="B1231" s="2">
        <f>RSI!B1231</f>
        <v>5.37</v>
      </c>
      <c r="C1231" s="2">
        <f>RSI!I1231</f>
        <v>58.78566016544881</v>
      </c>
      <c r="D1231" s="2">
        <f>MACD!E1231</f>
        <v>-2.6186247672109531E-2</v>
      </c>
      <c r="E1231" s="2">
        <f>MACD!F1231</f>
        <v>-4.8332604310438572E-2</v>
      </c>
      <c r="F1231" s="2">
        <f>'Moving Avg'!D1231</f>
        <v>5.3380000000000001</v>
      </c>
      <c r="G1231" s="2">
        <f>'Moving Avg'!F1231</f>
        <v>5.2105000000000006</v>
      </c>
      <c r="H1231" s="2">
        <f>'Moving Avg'!G1231</f>
        <v>5.0736000000000017</v>
      </c>
      <c r="I1231" s="2">
        <f>'Moving Avg'!H1231</f>
        <v>4.2083000000000013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  <c r="M1231" s="8">
        <f t="shared" si="190"/>
        <v>25</v>
      </c>
      <c r="N1231" s="8">
        <f t="shared" si="191"/>
        <v>0</v>
      </c>
      <c r="O1231" s="8">
        <f t="shared" si="192"/>
        <v>50</v>
      </c>
      <c r="P1231" s="8">
        <f t="shared" si="193"/>
        <v>83.5</v>
      </c>
      <c r="Q1231" s="9">
        <f t="shared" si="194"/>
        <v>28.774999999999999</v>
      </c>
      <c r="R1231" s="9">
        <f t="shared" si="195"/>
        <v>43.375</v>
      </c>
      <c r="S1231" s="9">
        <f t="shared" si="196"/>
        <v>53.825000000000003</v>
      </c>
      <c r="T1231" s="9">
        <f t="shared" si="197"/>
        <v>39.625</v>
      </c>
      <c r="U1231" s="8">
        <f t="shared" si="198"/>
        <v>41.991666666666667</v>
      </c>
      <c r="V1231" s="8">
        <f t="shared" si="199"/>
        <v>41.400000000000006</v>
      </c>
    </row>
    <row r="1232" spans="1:22" ht="13.5" x14ac:dyDescent="0.25">
      <c r="A1232" s="3">
        <f>RSI!A1232</f>
        <v>44105</v>
      </c>
      <c r="B1232" s="2">
        <f>RSI!B1232</f>
        <v>5.2</v>
      </c>
      <c r="C1232" s="2">
        <f>RSI!I1232</f>
        <v>50.890007042481336</v>
      </c>
      <c r="D1232" s="2">
        <f>MACD!E1232</f>
        <v>-1.4717305275107506E-2</v>
      </c>
      <c r="E1232" s="2">
        <f>MACD!F1232</f>
        <v>-4.1609544503372363E-2</v>
      </c>
      <c r="F1232" s="2">
        <f>'Moving Avg'!D1232</f>
        <v>5.3100000000000005</v>
      </c>
      <c r="G1232" s="2">
        <f>'Moving Avg'!F1232</f>
        <v>5.2175000000000002</v>
      </c>
      <c r="H1232" s="2">
        <f>'Moving Avg'!G1232</f>
        <v>5.082600000000002</v>
      </c>
      <c r="I1232" s="2">
        <f>'Moving Avg'!H1232</f>
        <v>4.2156000000000011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  <c r="M1232" s="8">
        <f t="shared" si="190"/>
        <v>25</v>
      </c>
      <c r="N1232" s="8">
        <f t="shared" si="191"/>
        <v>0</v>
      </c>
      <c r="O1232" s="8">
        <f t="shared" si="192"/>
        <v>50</v>
      </c>
      <c r="P1232" s="8">
        <f t="shared" si="193"/>
        <v>66.5</v>
      </c>
      <c r="Q1232" s="9">
        <f t="shared" si="194"/>
        <v>26.225000000000001</v>
      </c>
      <c r="R1232" s="9">
        <f t="shared" si="195"/>
        <v>39.125</v>
      </c>
      <c r="S1232" s="9">
        <f t="shared" si="196"/>
        <v>46.174999999999997</v>
      </c>
      <c r="T1232" s="9">
        <f t="shared" si="197"/>
        <v>35.375</v>
      </c>
      <c r="U1232" s="8">
        <f t="shared" si="198"/>
        <v>37.174999999999997</v>
      </c>
      <c r="V1232" s="8">
        <f t="shared" si="199"/>
        <v>36.724999999999994</v>
      </c>
    </row>
    <row r="1233" spans="1:22" ht="13.5" x14ac:dyDescent="0.25">
      <c r="A1233" s="3">
        <f>RSI!A1233</f>
        <v>44106</v>
      </c>
      <c r="B1233" s="2">
        <f>RSI!B1233</f>
        <v>5.0999999999999996</v>
      </c>
      <c r="C1233" s="2">
        <f>RSI!I1233</f>
        <v>46.899563054193322</v>
      </c>
      <c r="D1233" s="2">
        <f>MACD!E1233</f>
        <v>8.4531459507513063E-3</v>
      </c>
      <c r="E1233" s="2">
        <f>MACD!F1233</f>
        <v>-3.1597006412547632E-2</v>
      </c>
      <c r="F1233" s="2">
        <f>'Moving Avg'!D1233</f>
        <v>5.2620000000000005</v>
      </c>
      <c r="G1233" s="2">
        <f>'Moving Avg'!F1233</f>
        <v>5.2164999999999999</v>
      </c>
      <c r="H1233" s="2">
        <f>'Moving Avg'!G1233</f>
        <v>5.0896000000000017</v>
      </c>
      <c r="I1233" s="2">
        <f>'Moving Avg'!H1233</f>
        <v>4.2214500000000017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  <c r="M1233" s="8">
        <f t="shared" si="190"/>
        <v>25</v>
      </c>
      <c r="N1233" s="8">
        <f t="shared" si="191"/>
        <v>0</v>
      </c>
      <c r="O1233" s="8">
        <f t="shared" si="192"/>
        <v>50</v>
      </c>
      <c r="P1233" s="8">
        <f t="shared" si="193"/>
        <v>16.5</v>
      </c>
      <c r="Q1233" s="9">
        <f t="shared" si="194"/>
        <v>18.725000000000001</v>
      </c>
      <c r="R1233" s="9">
        <f t="shared" si="195"/>
        <v>26.625</v>
      </c>
      <c r="S1233" s="9">
        <f t="shared" si="196"/>
        <v>23.675000000000001</v>
      </c>
      <c r="T1233" s="9">
        <f t="shared" si="197"/>
        <v>22.875</v>
      </c>
      <c r="U1233" s="8">
        <f t="shared" si="198"/>
        <v>23.008333333333336</v>
      </c>
      <c r="V1233" s="8">
        <f t="shared" si="199"/>
        <v>22.975000000000001</v>
      </c>
    </row>
    <row r="1234" spans="1:22" ht="13.5" x14ac:dyDescent="0.25">
      <c r="A1234" s="3">
        <f>RSI!A1234</f>
        <v>44109</v>
      </c>
      <c r="B1234" s="2">
        <f>RSI!B1234</f>
        <v>5.17</v>
      </c>
      <c r="C1234" s="2">
        <f>RSI!I1234</f>
        <v>49.863219606088876</v>
      </c>
      <c r="D1234" s="2">
        <f>MACD!E1234</f>
        <v>1.5684090404620044E-2</v>
      </c>
      <c r="E1234" s="2">
        <f>MACD!F1234</f>
        <v>-2.2140787049114097E-2</v>
      </c>
      <c r="F1234" s="2">
        <f>'Moving Avg'!D1234</f>
        <v>5.2279999999999998</v>
      </c>
      <c r="G1234" s="2">
        <f>'Moving Avg'!F1234</f>
        <v>5.2170000000000005</v>
      </c>
      <c r="H1234" s="2">
        <f>'Moving Avg'!G1234</f>
        <v>5.0962000000000014</v>
      </c>
      <c r="I1234" s="2">
        <f>'Moving Avg'!H1234</f>
        <v>4.228200000000002</v>
      </c>
      <c r="J1234" s="6" t="str">
        <f>OBV!F1234</f>
        <v>BEARISH</v>
      </c>
      <c r="K1234" s="6" t="str">
        <f>OBV!G1234</f>
        <v>NEUTRAL</v>
      </c>
      <c r="L1234" s="6" t="str">
        <f>OBV!H1234</f>
        <v>CONFIRMED BEARISH</v>
      </c>
      <c r="M1234" s="8">
        <f t="shared" si="190"/>
        <v>25</v>
      </c>
      <c r="N1234" s="8">
        <f t="shared" si="191"/>
        <v>0</v>
      </c>
      <c r="O1234" s="8">
        <f t="shared" si="192"/>
        <v>50</v>
      </c>
      <c r="P1234" s="8">
        <f t="shared" si="193"/>
        <v>16.5</v>
      </c>
      <c r="Q1234" s="9">
        <f t="shared" si="194"/>
        <v>18.725000000000001</v>
      </c>
      <c r="R1234" s="9">
        <f t="shared" si="195"/>
        <v>26.625</v>
      </c>
      <c r="S1234" s="9">
        <f t="shared" si="196"/>
        <v>23.675000000000001</v>
      </c>
      <c r="T1234" s="9">
        <f t="shared" si="197"/>
        <v>22.875</v>
      </c>
      <c r="U1234" s="8">
        <f t="shared" si="198"/>
        <v>23.008333333333336</v>
      </c>
      <c r="V1234" s="8">
        <f t="shared" si="199"/>
        <v>22.975000000000001</v>
      </c>
    </row>
    <row r="1235" spans="1:22" ht="13.5" x14ac:dyDescent="0.25">
      <c r="A1235" s="3">
        <f>RSI!A1235</f>
        <v>44110</v>
      </c>
      <c r="B1235" s="2">
        <f>RSI!B1235</f>
        <v>5.4</v>
      </c>
      <c r="C1235" s="2">
        <f>RSI!I1235</f>
        <v>58.131761757462314</v>
      </c>
      <c r="D1235" s="2">
        <f>MACD!E1235</f>
        <v>3.2788863111594679E-3</v>
      </c>
      <c r="E1235" s="2">
        <f>MACD!F1235</f>
        <v>-1.7056852377059385E-2</v>
      </c>
      <c r="F1235" s="2">
        <f>'Moving Avg'!D1235</f>
        <v>5.2480000000000002</v>
      </c>
      <c r="G1235" s="2">
        <f>'Moving Avg'!F1235</f>
        <v>5.2345000000000006</v>
      </c>
      <c r="H1235" s="2">
        <f>'Moving Avg'!G1235</f>
        <v>5.1044000000000009</v>
      </c>
      <c r="I1235" s="2">
        <f>'Moving Avg'!H1235</f>
        <v>4.2372000000000014</v>
      </c>
      <c r="J1235" s="6" t="str">
        <f>OBV!F1235</f>
        <v>BULLISH</v>
      </c>
      <c r="K1235" s="6" t="str">
        <f>OBV!G1235</f>
        <v>STRONG</v>
      </c>
      <c r="L1235" s="6" t="str">
        <f>OBV!H1235</f>
        <v>CONFIRMED BULLISH</v>
      </c>
      <c r="M1235" s="8">
        <f t="shared" si="190"/>
        <v>25</v>
      </c>
      <c r="N1235" s="8">
        <f t="shared" si="191"/>
        <v>0</v>
      </c>
      <c r="O1235" s="8">
        <f t="shared" si="192"/>
        <v>50</v>
      </c>
      <c r="P1235" s="8">
        <f t="shared" si="193"/>
        <v>100</v>
      </c>
      <c r="Q1235" s="9">
        <f t="shared" si="194"/>
        <v>31.25</v>
      </c>
      <c r="R1235" s="9">
        <f t="shared" si="195"/>
        <v>47.5</v>
      </c>
      <c r="S1235" s="9">
        <f t="shared" si="196"/>
        <v>61.25</v>
      </c>
      <c r="T1235" s="9">
        <f t="shared" si="197"/>
        <v>43.75</v>
      </c>
      <c r="U1235" s="8">
        <f t="shared" si="198"/>
        <v>46.666666666666664</v>
      </c>
      <c r="V1235" s="8">
        <f t="shared" si="199"/>
        <v>45.9375</v>
      </c>
    </row>
    <row r="1236" spans="1:22" ht="13.5" x14ac:dyDescent="0.25">
      <c r="A1236" s="3">
        <f>RSI!A1236</f>
        <v>44111</v>
      </c>
      <c r="B1236" s="2">
        <f>RSI!B1236</f>
        <v>5.4</v>
      </c>
      <c r="C1236" s="2">
        <f>RSI!I1236</f>
        <v>58.131761757462314</v>
      </c>
      <c r="D1236" s="2">
        <f>MACD!E1236</f>
        <v>-2.6990477423730397E-2</v>
      </c>
      <c r="E1236" s="2">
        <f>MACD!F1236</f>
        <v>-1.9043577386393586E-2</v>
      </c>
      <c r="F1236" s="2">
        <f>'Moving Avg'!D1236</f>
        <v>5.2540000000000004</v>
      </c>
      <c r="G1236" s="2">
        <f>'Moving Avg'!F1236</f>
        <v>5.2485000000000008</v>
      </c>
      <c r="H1236" s="2">
        <f>'Moving Avg'!G1236</f>
        <v>5.1106000000000007</v>
      </c>
      <c r="I1236" s="2">
        <f>'Moving Avg'!H1236</f>
        <v>4.2463500000000014</v>
      </c>
      <c r="J1236" s="6" t="str">
        <f>OBV!F1236</f>
        <v>BULLISH</v>
      </c>
      <c r="K1236" s="6" t="str">
        <f>OBV!G1236</f>
        <v>STRONG</v>
      </c>
      <c r="L1236" s="6" t="str">
        <f>OBV!H1236</f>
        <v>CONFIRMED BULLISH</v>
      </c>
      <c r="M1236" s="8">
        <f t="shared" si="190"/>
        <v>25</v>
      </c>
      <c r="N1236" s="8">
        <f t="shared" si="191"/>
        <v>45</v>
      </c>
      <c r="O1236" s="8">
        <f t="shared" si="192"/>
        <v>50</v>
      </c>
      <c r="P1236" s="8">
        <f t="shared" si="193"/>
        <v>100</v>
      </c>
      <c r="Q1236" s="9">
        <f t="shared" si="194"/>
        <v>47</v>
      </c>
      <c r="R1236" s="9">
        <f t="shared" si="195"/>
        <v>56.5</v>
      </c>
      <c r="S1236" s="9">
        <f t="shared" si="196"/>
        <v>68</v>
      </c>
      <c r="T1236" s="9">
        <f t="shared" si="197"/>
        <v>55</v>
      </c>
      <c r="U1236" s="8">
        <f t="shared" si="198"/>
        <v>57.166666666666664</v>
      </c>
      <c r="V1236" s="8">
        <f t="shared" si="199"/>
        <v>56.625</v>
      </c>
    </row>
    <row r="1237" spans="1:22" ht="13.5" x14ac:dyDescent="0.25">
      <c r="A1237" s="3">
        <f>RSI!A1237</f>
        <v>44112</v>
      </c>
      <c r="B1237" s="2">
        <f>RSI!B1237</f>
        <v>5.4</v>
      </c>
      <c r="C1237" s="2">
        <f>RSI!I1237</f>
        <v>58.131761757462314</v>
      </c>
      <c r="D1237" s="2">
        <f>MACD!E1237</f>
        <v>-1.6893933598659316E-2</v>
      </c>
      <c r="E1237" s="2">
        <f>MACD!F1237</f>
        <v>-1.8613648628846732E-2</v>
      </c>
      <c r="F1237" s="2">
        <f>'Moving Avg'!D1237</f>
        <v>5.2939999999999996</v>
      </c>
      <c r="G1237" s="2">
        <f>'Moving Avg'!F1237</f>
        <v>5.2640000000000011</v>
      </c>
      <c r="H1237" s="2">
        <f>'Moving Avg'!G1237</f>
        <v>5.1166000000000009</v>
      </c>
      <c r="I1237" s="2">
        <f>'Moving Avg'!H1237</f>
        <v>4.2544500000000021</v>
      </c>
      <c r="J1237" s="6" t="str">
        <f>OBV!F1237</f>
        <v>BULLISH</v>
      </c>
      <c r="K1237" s="6" t="str">
        <f>OBV!G1237</f>
        <v>STRONG</v>
      </c>
      <c r="L1237" s="6" t="str">
        <f>OBV!H1237</f>
        <v>CONFIRMED BULLISH</v>
      </c>
      <c r="M1237" s="8">
        <f t="shared" si="190"/>
        <v>25</v>
      </c>
      <c r="N1237" s="8">
        <f t="shared" si="191"/>
        <v>0</v>
      </c>
      <c r="O1237" s="8">
        <f t="shared" si="192"/>
        <v>50</v>
      </c>
      <c r="P1237" s="8">
        <f t="shared" si="193"/>
        <v>100</v>
      </c>
      <c r="Q1237" s="9">
        <f t="shared" si="194"/>
        <v>31.25</v>
      </c>
      <c r="R1237" s="9">
        <f t="shared" si="195"/>
        <v>47.5</v>
      </c>
      <c r="S1237" s="9">
        <f t="shared" si="196"/>
        <v>61.25</v>
      </c>
      <c r="T1237" s="9">
        <f t="shared" si="197"/>
        <v>43.75</v>
      </c>
      <c r="U1237" s="8">
        <f t="shared" si="198"/>
        <v>46.666666666666664</v>
      </c>
      <c r="V1237" s="8">
        <f t="shared" si="199"/>
        <v>45.9375</v>
      </c>
    </row>
    <row r="1238" spans="1:22" ht="13.5" x14ac:dyDescent="0.25">
      <c r="A1238" s="3">
        <f>RSI!A1238</f>
        <v>44113</v>
      </c>
      <c r="B1238" s="2">
        <f>RSI!B1238</f>
        <v>5.39</v>
      </c>
      <c r="C1238" s="2">
        <f>RSI!I1238</f>
        <v>57.61577315202414</v>
      </c>
      <c r="D1238" s="2">
        <f>MACD!E1238</f>
        <v>-8.7340324981193262E-3</v>
      </c>
      <c r="E1238" s="2">
        <f>MACD!F1238</f>
        <v>-1.6637725402701253E-2</v>
      </c>
      <c r="F1238" s="2">
        <f>'Moving Avg'!D1238</f>
        <v>5.3520000000000003</v>
      </c>
      <c r="G1238" s="2">
        <f>'Moving Avg'!F1238</f>
        <v>5.2870000000000008</v>
      </c>
      <c r="H1238" s="2">
        <f>'Moving Avg'!G1238</f>
        <v>5.1206000000000005</v>
      </c>
      <c r="I1238" s="2">
        <f>'Moving Avg'!H1238</f>
        <v>4.2627000000000015</v>
      </c>
      <c r="J1238" s="6" t="str">
        <f>OBV!F1238</f>
        <v>BULLISH</v>
      </c>
      <c r="K1238" s="6" t="str">
        <f>OBV!G1238</f>
        <v>STRONG</v>
      </c>
      <c r="L1238" s="6" t="str">
        <f>OBV!H1238</f>
        <v>CONFIRMED BULLISH</v>
      </c>
      <c r="M1238" s="8">
        <f t="shared" si="190"/>
        <v>25</v>
      </c>
      <c r="N1238" s="8">
        <f t="shared" si="191"/>
        <v>0</v>
      </c>
      <c r="O1238" s="8">
        <f t="shared" si="192"/>
        <v>50</v>
      </c>
      <c r="P1238" s="8">
        <f t="shared" si="193"/>
        <v>100</v>
      </c>
      <c r="Q1238" s="9">
        <f t="shared" si="194"/>
        <v>31.25</v>
      </c>
      <c r="R1238" s="9">
        <f t="shared" si="195"/>
        <v>47.5</v>
      </c>
      <c r="S1238" s="9">
        <f t="shared" si="196"/>
        <v>61.25</v>
      </c>
      <c r="T1238" s="9">
        <f t="shared" si="197"/>
        <v>43.75</v>
      </c>
      <c r="U1238" s="8">
        <f t="shared" si="198"/>
        <v>46.666666666666664</v>
      </c>
      <c r="V1238" s="8">
        <f t="shared" si="199"/>
        <v>45.9375</v>
      </c>
    </row>
    <row r="1239" spans="1:22" ht="13.5" x14ac:dyDescent="0.25">
      <c r="A1239" s="3">
        <f>RSI!A1239</f>
        <v>44116</v>
      </c>
      <c r="B1239" s="2">
        <f>RSI!B1239</f>
        <v>5.3</v>
      </c>
      <c r="C1239" s="2">
        <f>RSI!I1239</f>
        <v>53.0516948953004</v>
      </c>
      <c r="D1239" s="2">
        <f>MACD!E1239</f>
        <v>3.8554516404598616E-3</v>
      </c>
      <c r="E1239" s="2">
        <f>MACD!F1239</f>
        <v>-1.2539089994069032E-2</v>
      </c>
      <c r="F1239" s="2">
        <f>'Moving Avg'!D1239</f>
        <v>5.378000000000001</v>
      </c>
      <c r="G1239" s="2">
        <f>'Moving Avg'!F1239</f>
        <v>5.2910000000000004</v>
      </c>
      <c r="H1239" s="2">
        <f>'Moving Avg'!G1239</f>
        <v>5.1254000000000008</v>
      </c>
      <c r="I1239" s="2">
        <f>'Moving Avg'!H1239</f>
        <v>4.2700000000000014</v>
      </c>
      <c r="J1239" s="6" t="str">
        <f>OBV!F1239</f>
        <v>BULLISH</v>
      </c>
      <c r="K1239" s="6" t="str">
        <f>OBV!G1239</f>
        <v>STRONG</v>
      </c>
      <c r="L1239" s="6" t="str">
        <f>OBV!H1239</f>
        <v>CONFIRMED BULLISH</v>
      </c>
      <c r="M1239" s="8">
        <f t="shared" si="190"/>
        <v>25</v>
      </c>
      <c r="N1239" s="8">
        <f t="shared" si="191"/>
        <v>0</v>
      </c>
      <c r="O1239" s="8">
        <f t="shared" si="192"/>
        <v>50</v>
      </c>
      <c r="P1239" s="8">
        <f t="shared" si="193"/>
        <v>100</v>
      </c>
      <c r="Q1239" s="9">
        <f t="shared" si="194"/>
        <v>31.25</v>
      </c>
      <c r="R1239" s="9">
        <f t="shared" si="195"/>
        <v>47.5</v>
      </c>
      <c r="S1239" s="9">
        <f t="shared" si="196"/>
        <v>61.25</v>
      </c>
      <c r="T1239" s="9">
        <f t="shared" si="197"/>
        <v>43.75</v>
      </c>
      <c r="U1239" s="8">
        <f t="shared" si="198"/>
        <v>46.666666666666664</v>
      </c>
      <c r="V1239" s="8">
        <f t="shared" si="199"/>
        <v>45.9375</v>
      </c>
    </row>
    <row r="1240" spans="1:22" ht="13.5" x14ac:dyDescent="0.25">
      <c r="A1240" s="3">
        <f>RSI!A1240</f>
        <v>44117</v>
      </c>
      <c r="B1240" s="2">
        <f>RSI!B1240</f>
        <v>5.29</v>
      </c>
      <c r="C1240" s="2">
        <f>RSI!I1240</f>
        <v>52.553549731977412</v>
      </c>
      <c r="D1240" s="2">
        <f>MACD!E1240</f>
        <v>8.7178058613917031E-3</v>
      </c>
      <c r="E1240" s="2">
        <f>MACD!F1240</f>
        <v>-8.2877108229768865E-3</v>
      </c>
      <c r="F1240" s="2">
        <f>'Moving Avg'!D1240</f>
        <v>5.3559999999999999</v>
      </c>
      <c r="G1240" s="2">
        <f>'Moving Avg'!F1240</f>
        <v>5.2905000000000015</v>
      </c>
      <c r="H1240" s="2">
        <f>'Moving Avg'!G1240</f>
        <v>5.1306000000000003</v>
      </c>
      <c r="I1240" s="2">
        <f>'Moving Avg'!H1240</f>
        <v>4.2774500000000009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  <c r="M1240" s="8">
        <f t="shared" si="190"/>
        <v>25</v>
      </c>
      <c r="N1240" s="8">
        <f t="shared" si="191"/>
        <v>0</v>
      </c>
      <c r="O1240" s="8">
        <f t="shared" si="192"/>
        <v>50</v>
      </c>
      <c r="P1240" s="8">
        <f t="shared" si="193"/>
        <v>16.5</v>
      </c>
      <c r="Q1240" s="9">
        <f t="shared" si="194"/>
        <v>18.725000000000001</v>
      </c>
      <c r="R1240" s="9">
        <f t="shared" si="195"/>
        <v>26.625</v>
      </c>
      <c r="S1240" s="9">
        <f t="shared" si="196"/>
        <v>23.675000000000001</v>
      </c>
      <c r="T1240" s="9">
        <f t="shared" si="197"/>
        <v>22.875</v>
      </c>
      <c r="U1240" s="8">
        <f t="shared" si="198"/>
        <v>23.008333333333336</v>
      </c>
      <c r="V1240" s="8">
        <f t="shared" si="199"/>
        <v>22.975000000000001</v>
      </c>
    </row>
    <row r="1241" spans="1:22" ht="13.5" x14ac:dyDescent="0.25">
      <c r="A1241" s="3">
        <f>RSI!A1241</f>
        <v>44118</v>
      </c>
      <c r="B1241" s="2">
        <f>RSI!B1241</f>
        <v>5.25</v>
      </c>
      <c r="C1241" s="2">
        <f>RSI!I1241</f>
        <v>50.510481649471238</v>
      </c>
      <c r="D1241" s="2">
        <f>MACD!E1241</f>
        <v>2.6274148275382103E-2</v>
      </c>
      <c r="E1241" s="2">
        <f>MACD!F1241</f>
        <v>-1.3753390033050886E-3</v>
      </c>
      <c r="F1241" s="2">
        <f>'Moving Avg'!D1241</f>
        <v>5.3259999999999996</v>
      </c>
      <c r="G1241" s="2">
        <f>'Moving Avg'!F1241</f>
        <v>5.2830000000000013</v>
      </c>
      <c r="H1241" s="2">
        <f>'Moving Avg'!G1241</f>
        <v>5.1358000000000006</v>
      </c>
      <c r="I1241" s="2">
        <f>'Moving Avg'!H1241</f>
        <v>4.2844500000000005</v>
      </c>
      <c r="J1241" s="6" t="str">
        <f>OBV!F1241</f>
        <v>BEARISH</v>
      </c>
      <c r="K1241" s="6" t="str">
        <f>OBV!G1241</f>
        <v>NEUTRAL</v>
      </c>
      <c r="L1241" s="6" t="str">
        <f>OBV!H1241</f>
        <v>CONFIRMED BEARISH</v>
      </c>
      <c r="M1241" s="8">
        <f t="shared" si="190"/>
        <v>25</v>
      </c>
      <c r="N1241" s="8">
        <f t="shared" si="191"/>
        <v>0</v>
      </c>
      <c r="O1241" s="8">
        <f t="shared" si="192"/>
        <v>50</v>
      </c>
      <c r="P1241" s="8">
        <f t="shared" si="193"/>
        <v>16.5</v>
      </c>
      <c r="Q1241" s="9">
        <f t="shared" si="194"/>
        <v>18.725000000000001</v>
      </c>
      <c r="R1241" s="9">
        <f t="shared" si="195"/>
        <v>26.625</v>
      </c>
      <c r="S1241" s="9">
        <f t="shared" si="196"/>
        <v>23.675000000000001</v>
      </c>
      <c r="T1241" s="9">
        <f t="shared" si="197"/>
        <v>22.875</v>
      </c>
      <c r="U1241" s="8">
        <f t="shared" si="198"/>
        <v>23.008333333333336</v>
      </c>
      <c r="V1241" s="8">
        <f t="shared" si="199"/>
        <v>22.975000000000001</v>
      </c>
    </row>
    <row r="1242" spans="1:22" ht="13.5" x14ac:dyDescent="0.25">
      <c r="A1242" s="3">
        <f>RSI!A1242</f>
        <v>44120</v>
      </c>
      <c r="B1242" s="2">
        <f>RSI!B1242</f>
        <v>5.23</v>
      </c>
      <c r="C1242" s="2">
        <f>RSI!I1242</f>
        <v>49.474815797268406</v>
      </c>
      <c r="D1242" s="2">
        <f>MACD!E1242</f>
        <v>1.642485360514101E-2</v>
      </c>
      <c r="E1242" s="2">
        <f>MACD!F1242</f>
        <v>2.1846995183841316E-3</v>
      </c>
      <c r="F1242" s="2">
        <f>'Moving Avg'!D1242</f>
        <v>5.2919999999999998</v>
      </c>
      <c r="G1242" s="2">
        <f>'Moving Avg'!F1242</f>
        <v>5.2825000000000006</v>
      </c>
      <c r="H1242" s="2">
        <f>'Moving Avg'!G1242</f>
        <v>5.1390000000000011</v>
      </c>
      <c r="I1242" s="2">
        <f>'Moving Avg'!H1242</f>
        <v>4.2914500000000002</v>
      </c>
      <c r="J1242" s="6" t="str">
        <f>OBV!F1242</f>
        <v>BEARISH</v>
      </c>
      <c r="K1242" s="6" t="str">
        <f>OBV!G1242</f>
        <v>NEUTRAL</v>
      </c>
      <c r="L1242" s="6" t="str">
        <f>OBV!H1242</f>
        <v>CONFIRMED BEARISH</v>
      </c>
      <c r="M1242" s="8">
        <f t="shared" si="190"/>
        <v>25</v>
      </c>
      <c r="N1242" s="8">
        <f t="shared" si="191"/>
        <v>0</v>
      </c>
      <c r="O1242" s="8">
        <f t="shared" si="192"/>
        <v>50</v>
      </c>
      <c r="P1242" s="8">
        <f t="shared" si="193"/>
        <v>16.5</v>
      </c>
      <c r="Q1242" s="9">
        <f t="shared" si="194"/>
        <v>18.725000000000001</v>
      </c>
      <c r="R1242" s="9">
        <f t="shared" si="195"/>
        <v>26.625</v>
      </c>
      <c r="S1242" s="9">
        <f t="shared" si="196"/>
        <v>23.675000000000001</v>
      </c>
      <c r="T1242" s="9">
        <f t="shared" si="197"/>
        <v>22.875</v>
      </c>
      <c r="U1242" s="8">
        <f t="shared" si="198"/>
        <v>23.008333333333336</v>
      </c>
      <c r="V1242" s="8">
        <f t="shared" si="199"/>
        <v>22.975000000000001</v>
      </c>
    </row>
    <row r="1243" spans="1:22" ht="13.5" x14ac:dyDescent="0.25">
      <c r="A1243" s="3">
        <f>RSI!A1243</f>
        <v>44123</v>
      </c>
      <c r="B1243" s="2">
        <f>RSI!B1243</f>
        <v>5.2</v>
      </c>
      <c r="C1243" s="2">
        <f>RSI!I1243</f>
        <v>47.888656706178132</v>
      </c>
      <c r="D1243" s="2">
        <f>MACD!E1243</f>
        <v>-4.9832815764450089E-3</v>
      </c>
      <c r="E1243" s="2">
        <f>MACD!F1243</f>
        <v>7.5110329941830366E-4</v>
      </c>
      <c r="F1243" s="2">
        <f>'Moving Avg'!D1243</f>
        <v>5.2539999999999996</v>
      </c>
      <c r="G1243" s="2">
        <f>'Moving Avg'!F1243</f>
        <v>5.2785000000000011</v>
      </c>
      <c r="H1243" s="2">
        <f>'Moving Avg'!G1243</f>
        <v>5.1415999999999995</v>
      </c>
      <c r="I1243" s="2">
        <f>'Moving Avg'!H1243</f>
        <v>4.2988000000000008</v>
      </c>
      <c r="J1243" s="6" t="str">
        <f>OBV!F1243</f>
        <v>BEARISH</v>
      </c>
      <c r="K1243" s="6" t="str">
        <f>OBV!G1243</f>
        <v>NEUTRAL</v>
      </c>
      <c r="L1243" s="6" t="str">
        <f>OBV!H1243</f>
        <v>CONFIRMED BEARISH</v>
      </c>
      <c r="M1243" s="8">
        <f t="shared" si="190"/>
        <v>25</v>
      </c>
      <c r="N1243" s="8">
        <f t="shared" si="191"/>
        <v>45</v>
      </c>
      <c r="O1243" s="8">
        <f t="shared" si="192"/>
        <v>50</v>
      </c>
      <c r="P1243" s="8">
        <f t="shared" si="193"/>
        <v>16.5</v>
      </c>
      <c r="Q1243" s="9">
        <f t="shared" si="194"/>
        <v>34.475000000000001</v>
      </c>
      <c r="R1243" s="9">
        <f t="shared" si="195"/>
        <v>35.625</v>
      </c>
      <c r="S1243" s="9">
        <f t="shared" si="196"/>
        <v>30.425000000000001</v>
      </c>
      <c r="T1243" s="9">
        <f t="shared" si="197"/>
        <v>34.125</v>
      </c>
      <c r="U1243" s="8">
        <f t="shared" si="198"/>
        <v>33.508333333333333</v>
      </c>
      <c r="V1243" s="8">
        <f t="shared" si="199"/>
        <v>33.662499999999994</v>
      </c>
    </row>
    <row r="1244" spans="1:22" ht="13.5" x14ac:dyDescent="0.25">
      <c r="A1244" s="3">
        <f>RSI!A1244</f>
        <v>44124</v>
      </c>
      <c r="B1244" s="2">
        <f>RSI!B1244</f>
        <v>5.22</v>
      </c>
      <c r="C1244" s="2">
        <f>RSI!I1244</f>
        <v>49.061136149866208</v>
      </c>
      <c r="D1244" s="2">
        <f>MACD!E1244</f>
        <v>-1.3551099378809717E-2</v>
      </c>
      <c r="E1244" s="2">
        <f>MACD!F1244</f>
        <v>-2.1093372362273009E-3</v>
      </c>
      <c r="F1244" s="2">
        <f>'Moving Avg'!D1244</f>
        <v>5.2379999999999995</v>
      </c>
      <c r="G1244" s="2">
        <f>'Moving Avg'!F1244</f>
        <v>5.2780000000000005</v>
      </c>
      <c r="H1244" s="2">
        <f>'Moving Avg'!G1244</f>
        <v>5.1456000000000008</v>
      </c>
      <c r="I1244" s="2">
        <f>'Moving Avg'!H1244</f>
        <v>4.3060500000000008</v>
      </c>
      <c r="J1244" s="6" t="str">
        <f>OBV!F1244</f>
        <v>BULLISH</v>
      </c>
      <c r="K1244" s="6" t="str">
        <f>OBV!G1244</f>
        <v>STRONG</v>
      </c>
      <c r="L1244" s="6" t="str">
        <f>OBV!H1244</f>
        <v>BULLISH DIVERGENCE</v>
      </c>
      <c r="M1244" s="8">
        <f t="shared" si="190"/>
        <v>25</v>
      </c>
      <c r="N1244" s="8">
        <f t="shared" si="191"/>
        <v>45</v>
      </c>
      <c r="O1244" s="8">
        <f t="shared" si="192"/>
        <v>50</v>
      </c>
      <c r="P1244" s="8">
        <f t="shared" si="193"/>
        <v>83</v>
      </c>
      <c r="Q1244" s="9">
        <f t="shared" si="194"/>
        <v>44.45</v>
      </c>
      <c r="R1244" s="9">
        <f t="shared" si="195"/>
        <v>52.25</v>
      </c>
      <c r="S1244" s="9">
        <f t="shared" si="196"/>
        <v>60.35</v>
      </c>
      <c r="T1244" s="9">
        <f t="shared" si="197"/>
        <v>50.75</v>
      </c>
      <c r="U1244" s="8">
        <f t="shared" si="198"/>
        <v>52.35</v>
      </c>
      <c r="V1244" s="8">
        <f t="shared" si="199"/>
        <v>51.95</v>
      </c>
    </row>
    <row r="1245" spans="1:22" ht="13.5" x14ac:dyDescent="0.25">
      <c r="A1245" s="3">
        <f>RSI!A1245</f>
        <v>44125</v>
      </c>
      <c r="B1245" s="2">
        <f>RSI!B1245</f>
        <v>5.1100000000000003</v>
      </c>
      <c r="C1245" s="2">
        <f>RSI!I1245</f>
        <v>43.291798342123286</v>
      </c>
      <c r="D1245" s="2">
        <f>MACD!E1245</f>
        <v>2.2853614301716618E-2</v>
      </c>
      <c r="E1245" s="2">
        <f>MACD!F1245</f>
        <v>2.8832530713614828E-3</v>
      </c>
      <c r="F1245" s="2">
        <f>'Moving Avg'!D1245</f>
        <v>5.202</v>
      </c>
      <c r="G1245" s="2">
        <f>'Moving Avg'!F1245</f>
        <v>5.2725</v>
      </c>
      <c r="H1245" s="2">
        <f>'Moving Avg'!G1245</f>
        <v>5.1481999999999992</v>
      </c>
      <c r="I1245" s="2">
        <f>'Moving Avg'!H1245</f>
        <v>4.3130500000000005</v>
      </c>
      <c r="J1245" s="6" t="str">
        <f>OBV!F1245</f>
        <v>BULLISH</v>
      </c>
      <c r="K1245" s="6" t="str">
        <f>OBV!G1245</f>
        <v>STRONG</v>
      </c>
      <c r="L1245" s="6" t="str">
        <f>OBV!H1245</f>
        <v>BULLISH DIVERGENCE</v>
      </c>
      <c r="M1245" s="8">
        <f t="shared" si="190"/>
        <v>25</v>
      </c>
      <c r="N1245" s="8">
        <f t="shared" si="191"/>
        <v>0</v>
      </c>
      <c r="O1245" s="8">
        <f t="shared" si="192"/>
        <v>50</v>
      </c>
      <c r="P1245" s="8">
        <f t="shared" si="193"/>
        <v>83</v>
      </c>
      <c r="Q1245" s="9">
        <f t="shared" si="194"/>
        <v>28.7</v>
      </c>
      <c r="R1245" s="9">
        <f t="shared" si="195"/>
        <v>43.25</v>
      </c>
      <c r="S1245" s="9">
        <f t="shared" si="196"/>
        <v>53.6</v>
      </c>
      <c r="T1245" s="9">
        <f t="shared" si="197"/>
        <v>39.5</v>
      </c>
      <c r="U1245" s="8">
        <f t="shared" si="198"/>
        <v>41.85</v>
      </c>
      <c r="V1245" s="8">
        <f t="shared" si="199"/>
        <v>41.262500000000003</v>
      </c>
    </row>
    <row r="1246" spans="1:22" ht="13.5" x14ac:dyDescent="0.25">
      <c r="A1246" s="3">
        <f>RSI!A1246</f>
        <v>44126</v>
      </c>
      <c r="B1246" s="2">
        <f>RSI!B1246</f>
        <v>5.16</v>
      </c>
      <c r="C1246" s="2">
        <f>RSI!I1246</f>
        <v>46.37846420242127</v>
      </c>
      <c r="D1246" s="2">
        <f>MACD!E1246</f>
        <v>5.0716525426895309E-2</v>
      </c>
      <c r="E1246" s="2">
        <f>MACD!F1246</f>
        <v>1.2449907542468251E-2</v>
      </c>
      <c r="F1246" s="2">
        <f>'Moving Avg'!D1246</f>
        <v>5.1839999999999993</v>
      </c>
      <c r="G1246" s="2">
        <f>'Moving Avg'!F1246</f>
        <v>5.2755000000000001</v>
      </c>
      <c r="H1246" s="2">
        <f>'Moving Avg'!G1246</f>
        <v>5.1536</v>
      </c>
      <c r="I1246" s="2">
        <f>'Moving Avg'!H1246</f>
        <v>4.3194999999999997</v>
      </c>
      <c r="J1246" s="6" t="str">
        <f>OBV!F1246</f>
        <v>BULLISH</v>
      </c>
      <c r="K1246" s="6" t="str">
        <f>OBV!G1246</f>
        <v>STRONG</v>
      </c>
      <c r="L1246" s="6" t="str">
        <f>OBV!H1246</f>
        <v>BULLISH DIVERGENCE</v>
      </c>
      <c r="M1246" s="8">
        <f t="shared" si="190"/>
        <v>25</v>
      </c>
      <c r="N1246" s="8">
        <f t="shared" si="191"/>
        <v>0</v>
      </c>
      <c r="O1246" s="8">
        <f t="shared" si="192"/>
        <v>50</v>
      </c>
      <c r="P1246" s="8">
        <f t="shared" si="193"/>
        <v>83</v>
      </c>
      <c r="Q1246" s="9">
        <f t="shared" si="194"/>
        <v>28.7</v>
      </c>
      <c r="R1246" s="9">
        <f t="shared" si="195"/>
        <v>43.25</v>
      </c>
      <c r="S1246" s="9">
        <f t="shared" si="196"/>
        <v>53.6</v>
      </c>
      <c r="T1246" s="9">
        <f t="shared" si="197"/>
        <v>39.5</v>
      </c>
      <c r="U1246" s="8">
        <f t="shared" si="198"/>
        <v>41.85</v>
      </c>
      <c r="V1246" s="8">
        <f t="shared" si="199"/>
        <v>41.262500000000003</v>
      </c>
    </row>
    <row r="1247" spans="1:22" ht="13.5" x14ac:dyDescent="0.25">
      <c r="A1247" s="3">
        <f>RSI!A1247</f>
        <v>44127</v>
      </c>
      <c r="B1247" s="2">
        <f>RSI!B1247</f>
        <v>5.07</v>
      </c>
      <c r="C1247" s="2">
        <f>RSI!I1247</f>
        <v>41.952030926215343</v>
      </c>
      <c r="D1247" s="2">
        <f>MACD!E1247</f>
        <v>8.1370184850589666E-2</v>
      </c>
      <c r="E1247" s="2">
        <f>MACD!F1247</f>
        <v>2.6233963004092534E-2</v>
      </c>
      <c r="F1247" s="2">
        <f>'Moving Avg'!D1247</f>
        <v>5.1520000000000001</v>
      </c>
      <c r="G1247" s="2">
        <f>'Moving Avg'!F1247</f>
        <v>5.2620000000000005</v>
      </c>
      <c r="H1247" s="2">
        <f>'Moving Avg'!G1247</f>
        <v>5.1571999999999996</v>
      </c>
      <c r="I1247" s="2">
        <f>'Moving Avg'!H1247</f>
        <v>4.3255499999999998</v>
      </c>
      <c r="J1247" s="6" t="str">
        <f>OBV!F1247</f>
        <v>BULLISH</v>
      </c>
      <c r="K1247" s="6" t="str">
        <f>OBV!G1247</f>
        <v>STRONG</v>
      </c>
      <c r="L1247" s="6" t="str">
        <f>OBV!H1247</f>
        <v>BULLISH DIVERGENCE</v>
      </c>
      <c r="M1247" s="8">
        <f t="shared" si="190"/>
        <v>25</v>
      </c>
      <c r="N1247" s="8">
        <f t="shared" si="191"/>
        <v>0</v>
      </c>
      <c r="O1247" s="8">
        <f t="shared" si="192"/>
        <v>50</v>
      </c>
      <c r="P1247" s="8">
        <f t="shared" si="193"/>
        <v>83</v>
      </c>
      <c r="Q1247" s="9">
        <f t="shared" si="194"/>
        <v>28.7</v>
      </c>
      <c r="R1247" s="9">
        <f t="shared" si="195"/>
        <v>43.25</v>
      </c>
      <c r="S1247" s="9">
        <f t="shared" si="196"/>
        <v>53.6</v>
      </c>
      <c r="T1247" s="9">
        <f t="shared" si="197"/>
        <v>39.5</v>
      </c>
      <c r="U1247" s="8">
        <f t="shared" si="198"/>
        <v>41.85</v>
      </c>
      <c r="V1247" s="8">
        <f t="shared" si="199"/>
        <v>41.262500000000003</v>
      </c>
    </row>
    <row r="1248" spans="1:22" ht="13.5" x14ac:dyDescent="0.25">
      <c r="A1248" s="3">
        <f>RSI!A1248</f>
        <v>44130</v>
      </c>
      <c r="B1248" s="2">
        <f>RSI!B1248</f>
        <v>5.15</v>
      </c>
      <c r="C1248" s="2">
        <f>RSI!I1248</f>
        <v>46.811486056592969</v>
      </c>
      <c r="D1248" s="2">
        <f>MACD!E1248</f>
        <v>0.10075558542641261</v>
      </c>
      <c r="E1248" s="2">
        <f>MACD!F1248</f>
        <v>4.1138287488556552E-2</v>
      </c>
      <c r="F1248" s="2">
        <f>'Moving Avg'!D1248</f>
        <v>5.1420000000000003</v>
      </c>
      <c r="G1248" s="2">
        <f>'Moving Avg'!F1248</f>
        <v>5.2525000000000004</v>
      </c>
      <c r="H1248" s="2">
        <f>'Moving Avg'!G1248</f>
        <v>5.1627999999999998</v>
      </c>
      <c r="I1248" s="2">
        <f>'Moving Avg'!H1248</f>
        <v>4.3323</v>
      </c>
      <c r="J1248" s="6" t="str">
        <f>OBV!F1248</f>
        <v>BULLISH</v>
      </c>
      <c r="K1248" s="6" t="str">
        <f>OBV!G1248</f>
        <v>STRONG</v>
      </c>
      <c r="L1248" s="6" t="str">
        <f>OBV!H1248</f>
        <v>BULLISH DIVERGENCE</v>
      </c>
      <c r="M1248" s="8">
        <f t="shared" si="190"/>
        <v>25</v>
      </c>
      <c r="N1248" s="8">
        <f t="shared" si="191"/>
        <v>0</v>
      </c>
      <c r="O1248" s="8">
        <f t="shared" si="192"/>
        <v>50</v>
      </c>
      <c r="P1248" s="8">
        <f t="shared" si="193"/>
        <v>83</v>
      </c>
      <c r="Q1248" s="9">
        <f t="shared" si="194"/>
        <v>28.7</v>
      </c>
      <c r="R1248" s="9">
        <f t="shared" si="195"/>
        <v>43.25</v>
      </c>
      <c r="S1248" s="9">
        <f t="shared" si="196"/>
        <v>53.6</v>
      </c>
      <c r="T1248" s="9">
        <f t="shared" si="197"/>
        <v>39.5</v>
      </c>
      <c r="U1248" s="8">
        <f t="shared" si="198"/>
        <v>41.85</v>
      </c>
      <c r="V1248" s="8">
        <f t="shared" si="199"/>
        <v>41.262500000000003</v>
      </c>
    </row>
    <row r="1249" spans="1:22" ht="13.5" x14ac:dyDescent="0.25">
      <c r="A1249" s="3">
        <f>RSI!A1249</f>
        <v>44131</v>
      </c>
      <c r="B1249" s="2">
        <f>RSI!B1249</f>
        <v>5.14</v>
      </c>
      <c r="C1249" s="2">
        <f>RSI!I1249</f>
        <v>46.289834068175523</v>
      </c>
      <c r="D1249" s="2">
        <f>MACD!E1249</f>
        <v>0.10442499516044457</v>
      </c>
      <c r="E1249" s="2">
        <f>MACD!F1249</f>
        <v>5.3795629022934159E-2</v>
      </c>
      <c r="F1249" s="2">
        <f>'Moving Avg'!D1249</f>
        <v>5.1260000000000003</v>
      </c>
      <c r="G1249" s="2">
        <f>'Moving Avg'!F1249</f>
        <v>5.2425000000000006</v>
      </c>
      <c r="H1249" s="2">
        <f>'Moving Avg'!G1249</f>
        <v>5.1665999999999999</v>
      </c>
      <c r="I1249" s="2">
        <f>'Moving Avg'!H1249</f>
        <v>4.3388</v>
      </c>
      <c r="J1249" s="6" t="str">
        <f>OBV!F1249</f>
        <v>BULLISH</v>
      </c>
      <c r="K1249" s="6" t="str">
        <f>OBV!G1249</f>
        <v>NEUTRAL</v>
      </c>
      <c r="L1249" s="6" t="str">
        <f>OBV!H1249</f>
        <v>BULLISH DIVERGENCE</v>
      </c>
      <c r="M1249" s="8">
        <f t="shared" si="190"/>
        <v>25</v>
      </c>
      <c r="N1249" s="8">
        <f t="shared" si="191"/>
        <v>0</v>
      </c>
      <c r="O1249" s="8">
        <f t="shared" si="192"/>
        <v>50</v>
      </c>
      <c r="P1249" s="8">
        <f t="shared" si="193"/>
        <v>66.5</v>
      </c>
      <c r="Q1249" s="9">
        <f t="shared" si="194"/>
        <v>26.225000000000001</v>
      </c>
      <c r="R1249" s="9">
        <f t="shared" si="195"/>
        <v>39.125</v>
      </c>
      <c r="S1249" s="9">
        <f t="shared" si="196"/>
        <v>46.174999999999997</v>
      </c>
      <c r="T1249" s="9">
        <f t="shared" si="197"/>
        <v>35.375</v>
      </c>
      <c r="U1249" s="8">
        <f t="shared" si="198"/>
        <v>37.174999999999997</v>
      </c>
      <c r="V1249" s="8">
        <f t="shared" si="199"/>
        <v>36.724999999999994</v>
      </c>
    </row>
    <row r="1250" spans="1:22" ht="13.5" x14ac:dyDescent="0.25">
      <c r="A1250" s="3">
        <f>RSI!A1250</f>
        <v>44132</v>
      </c>
      <c r="B1250" s="2">
        <f>RSI!B1250</f>
        <v>5.04</v>
      </c>
      <c r="C1250" s="2">
        <f>RSI!I1250</f>
        <v>41.329883957743561</v>
      </c>
      <c r="D1250" s="2">
        <f>MACD!E1250</f>
        <v>0.11380216808414101</v>
      </c>
      <c r="E1250" s="2">
        <f>MACD!F1250</f>
        <v>6.579693683517554E-2</v>
      </c>
      <c r="F1250" s="2">
        <f>'Moving Avg'!D1250</f>
        <v>5.1120000000000001</v>
      </c>
      <c r="G1250" s="2">
        <f>'Moving Avg'!F1250</f>
        <v>5.2294999999999998</v>
      </c>
      <c r="H1250" s="2">
        <f>'Moving Avg'!G1250</f>
        <v>5.1705999999999994</v>
      </c>
      <c r="I1250" s="2">
        <f>'Moving Avg'!H1250</f>
        <v>4.3451500000000003</v>
      </c>
      <c r="J1250" s="6" t="str">
        <f>OBV!F1250</f>
        <v>BULLISH</v>
      </c>
      <c r="K1250" s="6" t="str">
        <f>OBV!G1250</f>
        <v>NEUTRAL</v>
      </c>
      <c r="L1250" s="6" t="str">
        <f>OBV!H1250</f>
        <v>BULLISH DIVERGENCE</v>
      </c>
      <c r="M1250" s="8">
        <f t="shared" si="190"/>
        <v>25</v>
      </c>
      <c r="N1250" s="8">
        <f t="shared" si="191"/>
        <v>0</v>
      </c>
      <c r="O1250" s="8">
        <f t="shared" si="192"/>
        <v>50</v>
      </c>
      <c r="P1250" s="8">
        <f t="shared" si="193"/>
        <v>66.5</v>
      </c>
      <c r="Q1250" s="9">
        <f t="shared" si="194"/>
        <v>26.225000000000001</v>
      </c>
      <c r="R1250" s="9">
        <f t="shared" si="195"/>
        <v>39.125</v>
      </c>
      <c r="S1250" s="9">
        <f t="shared" si="196"/>
        <v>46.174999999999997</v>
      </c>
      <c r="T1250" s="9">
        <f t="shared" si="197"/>
        <v>35.375</v>
      </c>
      <c r="U1250" s="8">
        <f t="shared" si="198"/>
        <v>37.174999999999997</v>
      </c>
      <c r="V1250" s="8">
        <f t="shared" si="199"/>
        <v>36.724999999999994</v>
      </c>
    </row>
    <row r="1251" spans="1:22" ht="13.5" x14ac:dyDescent="0.25">
      <c r="A1251" s="3">
        <f>RSI!A1251</f>
        <v>44134</v>
      </c>
      <c r="B1251" s="2">
        <f>RSI!B1251</f>
        <v>4.92</v>
      </c>
      <c r="C1251" s="2">
        <f>RSI!I1251</f>
        <v>36.302987095015496</v>
      </c>
      <c r="D1251" s="2">
        <f>MACD!E1251</f>
        <v>0.12543611076698902</v>
      </c>
      <c r="E1251" s="2">
        <f>MACD!F1251</f>
        <v>7.7724771621538236E-2</v>
      </c>
      <c r="F1251" s="2">
        <f>'Moving Avg'!D1251</f>
        <v>5.0640000000000001</v>
      </c>
      <c r="G1251" s="2">
        <f>'Moving Avg'!F1251</f>
        <v>5.2069999999999999</v>
      </c>
      <c r="H1251" s="2">
        <f>'Moving Avg'!G1251</f>
        <v>5.1701999999999986</v>
      </c>
      <c r="I1251" s="2">
        <f>'Moving Avg'!H1251</f>
        <v>4.35025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  <c r="M1251" s="8">
        <f t="shared" si="190"/>
        <v>25</v>
      </c>
      <c r="N1251" s="8">
        <f t="shared" si="191"/>
        <v>0</v>
      </c>
      <c r="O1251" s="8">
        <f t="shared" si="192"/>
        <v>50</v>
      </c>
      <c r="P1251" s="8">
        <f t="shared" si="193"/>
        <v>16.5</v>
      </c>
      <c r="Q1251" s="9">
        <f t="shared" si="194"/>
        <v>18.725000000000001</v>
      </c>
      <c r="R1251" s="9">
        <f t="shared" si="195"/>
        <v>26.625</v>
      </c>
      <c r="S1251" s="9">
        <f t="shared" si="196"/>
        <v>23.675000000000001</v>
      </c>
      <c r="T1251" s="9">
        <f t="shared" si="197"/>
        <v>22.875</v>
      </c>
      <c r="U1251" s="8">
        <f t="shared" si="198"/>
        <v>23.008333333333336</v>
      </c>
      <c r="V1251" s="8">
        <f t="shared" si="199"/>
        <v>22.975000000000001</v>
      </c>
    </row>
    <row r="1252" spans="1:22" ht="13.5" x14ac:dyDescent="0.25">
      <c r="A1252" s="3">
        <f>RSI!A1252</f>
        <v>44137</v>
      </c>
      <c r="B1252" s="2">
        <f>RSI!B1252</f>
        <v>5.01</v>
      </c>
      <c r="C1252" s="2">
        <f>RSI!I1252</f>
        <v>42.000746893129154</v>
      </c>
      <c r="D1252" s="2">
        <f>MACD!E1252</f>
        <v>0.12713864579466794</v>
      </c>
      <c r="E1252" s="2">
        <f>MACD!F1252</f>
        <v>8.7607546456164184E-2</v>
      </c>
      <c r="F1252" s="2">
        <f>'Moving Avg'!D1252</f>
        <v>5.0519999999999996</v>
      </c>
      <c r="G1252" s="2">
        <f>'Moving Avg'!F1252</f>
        <v>5.1975000000000007</v>
      </c>
      <c r="H1252" s="2">
        <f>'Moving Avg'!G1252</f>
        <v>5.1737999999999991</v>
      </c>
      <c r="I1252" s="2">
        <f>'Moving Avg'!H1252</f>
        <v>4.3556499999999998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  <c r="M1252" s="8">
        <f t="shared" si="190"/>
        <v>25</v>
      </c>
      <c r="N1252" s="8">
        <f t="shared" si="191"/>
        <v>0</v>
      </c>
      <c r="O1252" s="8">
        <f t="shared" si="192"/>
        <v>50</v>
      </c>
      <c r="P1252" s="8">
        <f t="shared" si="193"/>
        <v>16.5</v>
      </c>
      <c r="Q1252" s="9">
        <f t="shared" si="194"/>
        <v>18.725000000000001</v>
      </c>
      <c r="R1252" s="9">
        <f t="shared" si="195"/>
        <v>26.625</v>
      </c>
      <c r="S1252" s="9">
        <f t="shared" si="196"/>
        <v>23.675000000000001</v>
      </c>
      <c r="T1252" s="9">
        <f t="shared" si="197"/>
        <v>22.875</v>
      </c>
      <c r="U1252" s="8">
        <f t="shared" si="198"/>
        <v>23.008333333333336</v>
      </c>
      <c r="V1252" s="8">
        <f t="shared" si="199"/>
        <v>22.975000000000001</v>
      </c>
    </row>
    <row r="1253" spans="1:22" ht="13.5" x14ac:dyDescent="0.25">
      <c r="A1253" s="3">
        <f>RSI!A1253</f>
        <v>44138</v>
      </c>
      <c r="B1253" s="2">
        <f>RSI!B1253</f>
        <v>5.12</v>
      </c>
      <c r="C1253" s="2">
        <f>RSI!I1253</f>
        <v>48.11019484449259</v>
      </c>
      <c r="D1253" s="2">
        <f>MACD!E1253</f>
        <v>0.11676725704661362</v>
      </c>
      <c r="E1253" s="2">
        <f>MACD!F1253</f>
        <v>9.3439488574254076E-2</v>
      </c>
      <c r="F1253" s="2">
        <f>'Moving Avg'!D1253</f>
        <v>5.0460000000000003</v>
      </c>
      <c r="G1253" s="2">
        <f>'Moving Avg'!F1253</f>
        <v>5.198500000000001</v>
      </c>
      <c r="H1253" s="2">
        <f>'Moving Avg'!G1253</f>
        <v>5.1821999999999981</v>
      </c>
      <c r="I1253" s="2">
        <f>'Moving Avg'!H1253</f>
        <v>4.3617499999999998</v>
      </c>
      <c r="J1253" s="6" t="str">
        <f>OBV!F1253</f>
        <v>BULLISH</v>
      </c>
      <c r="K1253" s="6" t="str">
        <f>OBV!G1253</f>
        <v>STRONG</v>
      </c>
      <c r="L1253" s="6" t="str">
        <f>OBV!H1253</f>
        <v>BULLISH DIVERGENCE</v>
      </c>
      <c r="M1253" s="8">
        <f t="shared" si="190"/>
        <v>25</v>
      </c>
      <c r="N1253" s="8">
        <f t="shared" si="191"/>
        <v>0</v>
      </c>
      <c r="O1253" s="8">
        <f t="shared" si="192"/>
        <v>50</v>
      </c>
      <c r="P1253" s="8">
        <f t="shared" si="193"/>
        <v>83</v>
      </c>
      <c r="Q1253" s="9">
        <f t="shared" si="194"/>
        <v>28.7</v>
      </c>
      <c r="R1253" s="9">
        <f t="shared" si="195"/>
        <v>43.25</v>
      </c>
      <c r="S1253" s="9">
        <f t="shared" si="196"/>
        <v>53.6</v>
      </c>
      <c r="T1253" s="9">
        <f t="shared" si="197"/>
        <v>39.5</v>
      </c>
      <c r="U1253" s="8">
        <f t="shared" si="198"/>
        <v>41.85</v>
      </c>
      <c r="V1253" s="8">
        <f t="shared" si="199"/>
        <v>41.262500000000003</v>
      </c>
    </row>
    <row r="1254" spans="1:22" ht="13.5" x14ac:dyDescent="0.25">
      <c r="A1254" s="3">
        <f>RSI!A1254</f>
        <v>44139</v>
      </c>
      <c r="B1254" s="2">
        <f>RSI!B1254</f>
        <v>5.07</v>
      </c>
      <c r="C1254" s="2">
        <f>RSI!I1254</f>
        <v>45.751111830880603</v>
      </c>
      <c r="D1254" s="2">
        <f>MACD!E1254</f>
        <v>0.1150031518218233</v>
      </c>
      <c r="E1254" s="2">
        <f>MACD!F1254</f>
        <v>9.7752221223767921E-2</v>
      </c>
      <c r="F1254" s="2">
        <f>'Moving Avg'!D1254</f>
        <v>5.032</v>
      </c>
      <c r="G1254" s="2">
        <f>'Moving Avg'!F1254</f>
        <v>5.193500000000002</v>
      </c>
      <c r="H1254" s="2">
        <f>'Moving Avg'!G1254</f>
        <v>5.1891999999999987</v>
      </c>
      <c r="I1254" s="2">
        <f>'Moving Avg'!H1254</f>
        <v>4.3675999999999995</v>
      </c>
      <c r="J1254" s="6" t="str">
        <f>OBV!F1254</f>
        <v>BULLISH</v>
      </c>
      <c r="K1254" s="6" t="str">
        <f>OBV!G1254</f>
        <v>NEUTRAL</v>
      </c>
      <c r="L1254" s="6" t="str">
        <f>OBV!H1254</f>
        <v>BULLISH DIVERGENCE</v>
      </c>
      <c r="M1254" s="8">
        <f t="shared" si="190"/>
        <v>25</v>
      </c>
      <c r="N1254" s="8">
        <f t="shared" si="191"/>
        <v>0</v>
      </c>
      <c r="O1254" s="8">
        <f t="shared" si="192"/>
        <v>50</v>
      </c>
      <c r="P1254" s="8">
        <f t="shared" si="193"/>
        <v>66.5</v>
      </c>
      <c r="Q1254" s="9">
        <f t="shared" si="194"/>
        <v>26.225000000000001</v>
      </c>
      <c r="R1254" s="9">
        <f t="shared" si="195"/>
        <v>39.125</v>
      </c>
      <c r="S1254" s="9">
        <f t="shared" si="196"/>
        <v>46.174999999999997</v>
      </c>
      <c r="T1254" s="9">
        <f t="shared" si="197"/>
        <v>35.375</v>
      </c>
      <c r="U1254" s="8">
        <f t="shared" si="198"/>
        <v>37.174999999999997</v>
      </c>
      <c r="V1254" s="8">
        <f t="shared" si="199"/>
        <v>36.724999999999994</v>
      </c>
    </row>
    <row r="1255" spans="1:22" ht="13.5" x14ac:dyDescent="0.25">
      <c r="A1255" s="3">
        <f>RSI!A1255</f>
        <v>44140</v>
      </c>
      <c r="B1255" s="2">
        <f>RSI!B1255</f>
        <v>5.37</v>
      </c>
      <c r="C1255" s="2">
        <f>RSI!I1255</f>
        <v>58.803782576909363</v>
      </c>
      <c r="D1255" s="2">
        <f>MACD!E1255</f>
        <v>7.4874543434060747E-2</v>
      </c>
      <c r="E1255" s="2">
        <f>MACD!F1255</f>
        <v>9.3176685665826486E-2</v>
      </c>
      <c r="F1255" s="2">
        <f>'Moving Avg'!D1255</f>
        <v>5.0980000000000008</v>
      </c>
      <c r="G1255" s="2">
        <f>'Moving Avg'!F1255</f>
        <v>5.1920000000000019</v>
      </c>
      <c r="H1255" s="2">
        <f>'Moving Avg'!G1255</f>
        <v>5.1965999999999983</v>
      </c>
      <c r="I1255" s="2">
        <f>'Moving Avg'!H1255</f>
        <v>4.3750999999999998</v>
      </c>
      <c r="J1255" s="6" t="str">
        <f>OBV!F1255</f>
        <v>BULLISH</v>
      </c>
      <c r="K1255" s="6" t="str">
        <f>OBV!G1255</f>
        <v>STRONG</v>
      </c>
      <c r="L1255" s="6" t="str">
        <f>OBV!H1255</f>
        <v>CONFIRMED BULLISH</v>
      </c>
      <c r="M1255" s="8">
        <f t="shared" si="190"/>
        <v>25</v>
      </c>
      <c r="N1255" s="8">
        <f t="shared" si="191"/>
        <v>45</v>
      </c>
      <c r="O1255" s="8">
        <f t="shared" si="192"/>
        <v>50</v>
      </c>
      <c r="P1255" s="8">
        <f t="shared" si="193"/>
        <v>100</v>
      </c>
      <c r="Q1255" s="9">
        <f t="shared" si="194"/>
        <v>47</v>
      </c>
      <c r="R1255" s="9">
        <f t="shared" si="195"/>
        <v>56.5</v>
      </c>
      <c r="S1255" s="9">
        <f t="shared" si="196"/>
        <v>68</v>
      </c>
      <c r="T1255" s="9">
        <f t="shared" si="197"/>
        <v>55</v>
      </c>
      <c r="U1255" s="8">
        <f t="shared" si="198"/>
        <v>57.166666666666664</v>
      </c>
      <c r="V1255" s="8">
        <f t="shared" si="199"/>
        <v>56.625</v>
      </c>
    </row>
    <row r="1256" spans="1:22" ht="13.5" x14ac:dyDescent="0.25">
      <c r="A1256" s="3">
        <f>RSI!A1256</f>
        <v>44141</v>
      </c>
      <c r="B1256" s="2">
        <f>RSI!B1256</f>
        <v>5.4</v>
      </c>
      <c r="C1256" s="2">
        <f>RSI!I1256</f>
        <v>59.844279142968993</v>
      </c>
      <c r="D1256" s="2">
        <f>MACD!E1256</f>
        <v>4.508860189454289E-2</v>
      </c>
      <c r="E1256" s="2">
        <f>MACD!F1256</f>
        <v>8.3559068911569764E-2</v>
      </c>
      <c r="F1256" s="2">
        <f>'Moving Avg'!D1256</f>
        <v>5.194</v>
      </c>
      <c r="G1256" s="2">
        <f>'Moving Avg'!F1256</f>
        <v>5.1920000000000019</v>
      </c>
      <c r="H1256" s="2">
        <f>'Moving Avg'!G1256</f>
        <v>5.1985999999999981</v>
      </c>
      <c r="I1256" s="2">
        <f>'Moving Avg'!H1256</f>
        <v>4.382649999999999</v>
      </c>
      <c r="J1256" s="6" t="str">
        <f>OBV!F1256</f>
        <v>BULLISH</v>
      </c>
      <c r="K1256" s="6" t="str">
        <f>OBV!G1256</f>
        <v>STRONG</v>
      </c>
      <c r="L1256" s="6" t="str">
        <f>OBV!H1256</f>
        <v>CONFIRMED BULLISH</v>
      </c>
      <c r="M1256" s="8">
        <f t="shared" si="190"/>
        <v>25</v>
      </c>
      <c r="N1256" s="8">
        <f t="shared" si="191"/>
        <v>100</v>
      </c>
      <c r="O1256" s="8">
        <f t="shared" si="192"/>
        <v>50</v>
      </c>
      <c r="P1256" s="8">
        <f t="shared" si="193"/>
        <v>100</v>
      </c>
      <c r="Q1256" s="9">
        <f t="shared" si="194"/>
        <v>66.25</v>
      </c>
      <c r="R1256" s="9">
        <f t="shared" si="195"/>
        <v>67.5</v>
      </c>
      <c r="S1256" s="9">
        <f t="shared" si="196"/>
        <v>76.25</v>
      </c>
      <c r="T1256" s="9">
        <f t="shared" si="197"/>
        <v>68.75</v>
      </c>
      <c r="U1256" s="8">
        <f t="shared" si="198"/>
        <v>70</v>
      </c>
      <c r="V1256" s="8">
        <f t="shared" si="199"/>
        <v>69.6875</v>
      </c>
    </row>
    <row r="1257" spans="1:22" ht="13.5" x14ac:dyDescent="0.25">
      <c r="A1257" s="3">
        <f>RSI!A1257</f>
        <v>44144</v>
      </c>
      <c r="B1257" s="2">
        <f>RSI!B1257</f>
        <v>5.48</v>
      </c>
      <c r="C1257" s="2">
        <f>RSI!I1257</f>
        <v>62.559926758980012</v>
      </c>
      <c r="D1257" s="2">
        <f>MACD!E1257</f>
        <v>-1.2689147178379656E-3</v>
      </c>
      <c r="E1257" s="2">
        <f>MACD!F1257</f>
        <v>6.6593472185688216E-2</v>
      </c>
      <c r="F1257" s="2">
        <f>'Moving Avg'!D1257</f>
        <v>5.2880000000000003</v>
      </c>
      <c r="G1257" s="2">
        <f>'Moving Avg'!F1257</f>
        <v>5.1960000000000015</v>
      </c>
      <c r="H1257" s="2">
        <f>'Moving Avg'!G1257</f>
        <v>5.2021999999999995</v>
      </c>
      <c r="I1257" s="2">
        <f>'Moving Avg'!H1257</f>
        <v>4.3905999999999992</v>
      </c>
      <c r="J1257" s="6" t="str">
        <f>OBV!F1257</f>
        <v>BULLISH</v>
      </c>
      <c r="K1257" s="6" t="str">
        <f>OBV!G1257</f>
        <v>STRONG</v>
      </c>
      <c r="L1257" s="6" t="str">
        <f>OBV!H1257</f>
        <v>CONFIRMED BULLISH</v>
      </c>
      <c r="M1257" s="8">
        <f t="shared" si="190"/>
        <v>25</v>
      </c>
      <c r="N1257" s="8">
        <f t="shared" si="191"/>
        <v>100</v>
      </c>
      <c r="O1257" s="8">
        <f t="shared" si="192"/>
        <v>50</v>
      </c>
      <c r="P1257" s="8">
        <f t="shared" si="193"/>
        <v>100</v>
      </c>
      <c r="Q1257" s="9">
        <f t="shared" si="194"/>
        <v>66.25</v>
      </c>
      <c r="R1257" s="9">
        <f t="shared" si="195"/>
        <v>67.5</v>
      </c>
      <c r="S1257" s="9">
        <f t="shared" si="196"/>
        <v>76.25</v>
      </c>
      <c r="T1257" s="9">
        <f t="shared" si="197"/>
        <v>68.75</v>
      </c>
      <c r="U1257" s="8">
        <f t="shared" si="198"/>
        <v>70</v>
      </c>
      <c r="V1257" s="8">
        <f t="shared" si="199"/>
        <v>69.6875</v>
      </c>
    </row>
    <row r="1258" spans="1:22" ht="13.5" x14ac:dyDescent="0.25">
      <c r="A1258" s="3">
        <f>RSI!A1258</f>
        <v>44145</v>
      </c>
      <c r="B1258" s="2">
        <f>RSI!B1258</f>
        <v>5.4</v>
      </c>
      <c r="C1258" s="2">
        <f>RSI!I1258</f>
        <v>58.312988284097763</v>
      </c>
      <c r="D1258" s="2">
        <f>MACD!E1258</f>
        <v>-2.4013192237876346E-2</v>
      </c>
      <c r="E1258" s="2">
        <f>MACD!F1258</f>
        <v>4.8472139300975312E-2</v>
      </c>
      <c r="F1258" s="2">
        <f>'Moving Avg'!D1258</f>
        <v>5.3439999999999994</v>
      </c>
      <c r="G1258" s="2">
        <f>'Moving Avg'!F1258</f>
        <v>5.1965000000000012</v>
      </c>
      <c r="H1258" s="2">
        <f>'Moving Avg'!G1258</f>
        <v>5.2067999999999985</v>
      </c>
      <c r="I1258" s="2">
        <f>'Moving Avg'!H1258</f>
        <v>4.3980999999999995</v>
      </c>
      <c r="J1258" s="6" t="str">
        <f>OBV!F1258</f>
        <v>BULLISH</v>
      </c>
      <c r="K1258" s="6" t="str">
        <f>OBV!G1258</f>
        <v>STRONG</v>
      </c>
      <c r="L1258" s="6" t="str">
        <f>OBV!H1258</f>
        <v>CONFIRMED BULLISH</v>
      </c>
      <c r="M1258" s="8">
        <f t="shared" si="190"/>
        <v>25</v>
      </c>
      <c r="N1258" s="8">
        <f t="shared" si="191"/>
        <v>100</v>
      </c>
      <c r="O1258" s="8">
        <f t="shared" si="192"/>
        <v>50</v>
      </c>
      <c r="P1258" s="8">
        <f t="shared" si="193"/>
        <v>100</v>
      </c>
      <c r="Q1258" s="9">
        <f t="shared" si="194"/>
        <v>66.25</v>
      </c>
      <c r="R1258" s="9">
        <f t="shared" si="195"/>
        <v>67.5</v>
      </c>
      <c r="S1258" s="9">
        <f t="shared" si="196"/>
        <v>76.25</v>
      </c>
      <c r="T1258" s="9">
        <f t="shared" si="197"/>
        <v>68.75</v>
      </c>
      <c r="U1258" s="8">
        <f t="shared" si="198"/>
        <v>70</v>
      </c>
      <c r="V1258" s="8">
        <f t="shared" si="199"/>
        <v>69.6875</v>
      </c>
    </row>
    <row r="1259" spans="1:22" ht="13.5" x14ac:dyDescent="0.25">
      <c r="A1259" s="3">
        <f>RSI!A1259</f>
        <v>44146</v>
      </c>
      <c r="B1259" s="2">
        <f>RSI!B1259</f>
        <v>5.3</v>
      </c>
      <c r="C1259" s="2">
        <f>RSI!I1259</f>
        <v>53.430268606165086</v>
      </c>
      <c r="D1259" s="2">
        <f>MACD!E1259</f>
        <v>-3.8539185255138442E-2</v>
      </c>
      <c r="E1259" s="2">
        <f>MACD!F1259</f>
        <v>3.1069874389752564E-2</v>
      </c>
      <c r="F1259" s="2">
        <f>'Moving Avg'!D1259</f>
        <v>5.39</v>
      </c>
      <c r="G1259" s="2">
        <f>'Moving Avg'!F1259</f>
        <v>5.1965000000000003</v>
      </c>
      <c r="H1259" s="2">
        <f>'Moving Avg'!G1259</f>
        <v>5.2131999999999996</v>
      </c>
      <c r="I1259" s="2">
        <f>'Moving Avg'!H1259</f>
        <v>4.4055499999999999</v>
      </c>
      <c r="J1259" s="6" t="str">
        <f>OBV!F1259</f>
        <v>BULLISH</v>
      </c>
      <c r="K1259" s="6" t="str">
        <f>OBV!G1259</f>
        <v>STRONG</v>
      </c>
      <c r="L1259" s="6" t="str">
        <f>OBV!H1259</f>
        <v>CONFIRMED BULLISH</v>
      </c>
      <c r="M1259" s="8">
        <f t="shared" si="190"/>
        <v>25</v>
      </c>
      <c r="N1259" s="8">
        <f t="shared" si="191"/>
        <v>100</v>
      </c>
      <c r="O1259" s="8">
        <f t="shared" si="192"/>
        <v>50</v>
      </c>
      <c r="P1259" s="8">
        <f t="shared" si="193"/>
        <v>100</v>
      </c>
      <c r="Q1259" s="9">
        <f t="shared" si="194"/>
        <v>66.25</v>
      </c>
      <c r="R1259" s="9">
        <f t="shared" si="195"/>
        <v>67.5</v>
      </c>
      <c r="S1259" s="9">
        <f t="shared" si="196"/>
        <v>76.25</v>
      </c>
      <c r="T1259" s="9">
        <f t="shared" si="197"/>
        <v>68.75</v>
      </c>
      <c r="U1259" s="8">
        <f t="shared" si="198"/>
        <v>70</v>
      </c>
      <c r="V1259" s="8">
        <f t="shared" si="199"/>
        <v>69.6875</v>
      </c>
    </row>
    <row r="1260" spans="1:22" ht="13.5" x14ac:dyDescent="0.25">
      <c r="A1260" s="3">
        <f>RSI!A1260</f>
        <v>44147</v>
      </c>
      <c r="B1260" s="2">
        <f>RSI!B1260</f>
        <v>5.35</v>
      </c>
      <c r="C1260" s="2">
        <f>RSI!I1260</f>
        <v>55.439372873104723</v>
      </c>
      <c r="D1260" s="2">
        <f>MACD!E1260</f>
        <v>-7.0392436932421809E-2</v>
      </c>
      <c r="E1260" s="2">
        <f>MACD!F1260</f>
        <v>1.077741212531769E-2</v>
      </c>
      <c r="F1260" s="2">
        <f>'Moving Avg'!D1260</f>
        <v>5.3860000000000001</v>
      </c>
      <c r="G1260" s="2">
        <f>'Moving Avg'!F1260</f>
        <v>5.1995000000000005</v>
      </c>
      <c r="H1260" s="2">
        <f>'Moving Avg'!G1260</f>
        <v>5.2185999999999986</v>
      </c>
      <c r="I1260" s="2">
        <f>'Moving Avg'!H1260</f>
        <v>4.4126999999999992</v>
      </c>
      <c r="J1260" s="6" t="str">
        <f>OBV!F1260</f>
        <v>BULLISH</v>
      </c>
      <c r="K1260" s="6" t="str">
        <f>OBV!G1260</f>
        <v>STRONG</v>
      </c>
      <c r="L1260" s="6" t="str">
        <f>OBV!H1260</f>
        <v>BULLISH DIVERGENCE</v>
      </c>
      <c r="M1260" s="8">
        <f t="shared" si="190"/>
        <v>25</v>
      </c>
      <c r="N1260" s="8">
        <f t="shared" si="191"/>
        <v>100</v>
      </c>
      <c r="O1260" s="8">
        <f t="shared" si="192"/>
        <v>50</v>
      </c>
      <c r="P1260" s="8">
        <f t="shared" si="193"/>
        <v>83</v>
      </c>
      <c r="Q1260" s="9">
        <f t="shared" si="194"/>
        <v>63.7</v>
      </c>
      <c r="R1260" s="9">
        <f t="shared" si="195"/>
        <v>63.25</v>
      </c>
      <c r="S1260" s="9">
        <f t="shared" si="196"/>
        <v>68.599999999999994</v>
      </c>
      <c r="T1260" s="9">
        <f t="shared" si="197"/>
        <v>64.5</v>
      </c>
      <c r="U1260" s="8">
        <f t="shared" si="198"/>
        <v>65.183333333333337</v>
      </c>
      <c r="V1260" s="8">
        <f t="shared" si="199"/>
        <v>65.012500000000003</v>
      </c>
    </row>
    <row r="1261" spans="1:22" ht="13.5" x14ac:dyDescent="0.25">
      <c r="A1261" s="3">
        <f>RSI!A1261</f>
        <v>44148</v>
      </c>
      <c r="B1261" s="2">
        <f>RSI!B1261</f>
        <v>5.34</v>
      </c>
      <c r="C1261" s="2">
        <f>RSI!I1261</f>
        <v>54.928967942374541</v>
      </c>
      <c r="D1261" s="2">
        <f>MACD!E1261</f>
        <v>-0.11580005648661817</v>
      </c>
      <c r="E1261" s="2">
        <f>MACD!F1261</f>
        <v>-1.4538081597069484E-2</v>
      </c>
      <c r="F1261" s="2">
        <f>'Moving Avg'!D1261</f>
        <v>5.3740000000000006</v>
      </c>
      <c r="G1261" s="2">
        <f>'Moving Avg'!F1261</f>
        <v>5.2040000000000006</v>
      </c>
      <c r="H1261" s="2">
        <f>'Moving Avg'!G1261</f>
        <v>5.2237999999999989</v>
      </c>
      <c r="I1261" s="2">
        <f>'Moving Avg'!H1261</f>
        <v>4.4197999999999995</v>
      </c>
      <c r="J1261" s="6" t="str">
        <f>OBV!F1261</f>
        <v>BULLISH</v>
      </c>
      <c r="K1261" s="6" t="str">
        <f>OBV!G1261</f>
        <v>NEUTRAL</v>
      </c>
      <c r="L1261" s="6" t="str">
        <f>OBV!H1261</f>
        <v>BULLISH DIVERGENCE</v>
      </c>
      <c r="M1261" s="8">
        <f t="shared" si="190"/>
        <v>25</v>
      </c>
      <c r="N1261" s="8">
        <f t="shared" si="191"/>
        <v>100</v>
      </c>
      <c r="O1261" s="8">
        <f t="shared" si="192"/>
        <v>50</v>
      </c>
      <c r="P1261" s="8">
        <f t="shared" si="193"/>
        <v>66.5</v>
      </c>
      <c r="Q1261" s="9">
        <f t="shared" si="194"/>
        <v>61.225000000000001</v>
      </c>
      <c r="R1261" s="9">
        <f t="shared" si="195"/>
        <v>59.125</v>
      </c>
      <c r="S1261" s="9">
        <f t="shared" si="196"/>
        <v>61.174999999999997</v>
      </c>
      <c r="T1261" s="9">
        <f t="shared" si="197"/>
        <v>60.375</v>
      </c>
      <c r="U1261" s="8">
        <f t="shared" si="198"/>
        <v>60.508333333333326</v>
      </c>
      <c r="V1261" s="8">
        <f t="shared" si="199"/>
        <v>60.474999999999994</v>
      </c>
    </row>
    <row r="1262" spans="1:22" ht="13.5" x14ac:dyDescent="0.25">
      <c r="A1262" s="3">
        <f>RSI!A1262</f>
        <v>44151</v>
      </c>
      <c r="B1262" s="2">
        <f>RSI!B1262</f>
        <v>5.4</v>
      </c>
      <c r="C1262" s="2">
        <f>RSI!I1262</f>
        <v>57.459627773778337</v>
      </c>
      <c r="D1262" s="2">
        <f>MACD!E1262</f>
        <v>-0.14544078341384825</v>
      </c>
      <c r="E1262" s="2">
        <f>MACD!F1262</f>
        <v>-4.0718621960425236E-2</v>
      </c>
      <c r="F1262" s="2">
        <f>'Moving Avg'!D1262</f>
        <v>5.3579999999999997</v>
      </c>
      <c r="G1262" s="2">
        <f>'Moving Avg'!F1262</f>
        <v>5.2125000000000004</v>
      </c>
      <c r="H1262" s="2">
        <f>'Moving Avg'!G1262</f>
        <v>5.2305999999999981</v>
      </c>
      <c r="I1262" s="2">
        <f>'Moving Avg'!H1262</f>
        <v>4.4272999999999998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25</v>
      </c>
      <c r="N1262" s="8">
        <f t="shared" si="191"/>
        <v>100</v>
      </c>
      <c r="O1262" s="8">
        <f t="shared" si="192"/>
        <v>50</v>
      </c>
      <c r="P1262" s="8">
        <f t="shared" si="193"/>
        <v>16.5</v>
      </c>
      <c r="Q1262" s="9">
        <f t="shared" si="194"/>
        <v>53.725000000000001</v>
      </c>
      <c r="R1262" s="9">
        <f t="shared" si="195"/>
        <v>46.625</v>
      </c>
      <c r="S1262" s="9">
        <f t="shared" si="196"/>
        <v>38.674999999999997</v>
      </c>
      <c r="T1262" s="9">
        <f t="shared" si="197"/>
        <v>47.875</v>
      </c>
      <c r="U1262" s="8">
        <f t="shared" si="198"/>
        <v>46.341666666666661</v>
      </c>
      <c r="V1262" s="8">
        <f t="shared" si="199"/>
        <v>46.724999999999994</v>
      </c>
    </row>
    <row r="1263" spans="1:22" ht="13.5" x14ac:dyDescent="0.25">
      <c r="A1263" s="3">
        <f>RSI!A1263</f>
        <v>44152</v>
      </c>
      <c r="B1263" s="2">
        <f>RSI!B1263</f>
        <v>5.36</v>
      </c>
      <c r="C1263" s="2">
        <f>RSI!I1263</f>
        <v>55.233095095312578</v>
      </c>
      <c r="D1263" s="2">
        <f>MACD!E1263</f>
        <v>-0.15156453489912636</v>
      </c>
      <c r="E1263" s="2">
        <f>MACD!F1263</f>
        <v>-6.2887804548165463E-2</v>
      </c>
      <c r="F1263" s="2">
        <f>'Moving Avg'!D1263</f>
        <v>5.35</v>
      </c>
      <c r="G1263" s="2">
        <f>'Moving Avg'!F1263</f>
        <v>5.2205000000000004</v>
      </c>
      <c r="H1263" s="2">
        <f>'Moving Avg'!G1263</f>
        <v>5.2353999999999994</v>
      </c>
      <c r="I1263" s="2">
        <f>'Moving Avg'!H1263</f>
        <v>4.43485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25</v>
      </c>
      <c r="N1263" s="8">
        <f t="shared" si="191"/>
        <v>100</v>
      </c>
      <c r="O1263" s="8">
        <f t="shared" si="192"/>
        <v>50</v>
      </c>
      <c r="P1263" s="8">
        <f t="shared" si="193"/>
        <v>16.5</v>
      </c>
      <c r="Q1263" s="9">
        <f t="shared" si="194"/>
        <v>53.725000000000001</v>
      </c>
      <c r="R1263" s="9">
        <f t="shared" si="195"/>
        <v>46.625</v>
      </c>
      <c r="S1263" s="9">
        <f t="shared" si="196"/>
        <v>38.674999999999997</v>
      </c>
      <c r="T1263" s="9">
        <f t="shared" si="197"/>
        <v>47.875</v>
      </c>
      <c r="U1263" s="8">
        <f t="shared" si="198"/>
        <v>46.341666666666661</v>
      </c>
      <c r="V1263" s="8">
        <f t="shared" si="199"/>
        <v>46.724999999999994</v>
      </c>
    </row>
    <row r="1264" spans="1:22" ht="13.5" x14ac:dyDescent="0.25">
      <c r="A1264" s="3">
        <f>RSI!A1264</f>
        <v>44153</v>
      </c>
      <c r="B1264" s="2">
        <f>RSI!B1264</f>
        <v>5.23</v>
      </c>
      <c r="C1264" s="2">
        <f>RSI!I1264</f>
        <v>48.636810342082377</v>
      </c>
      <c r="D1264" s="2">
        <f>MACD!E1264</f>
        <v>-0.15543283552264509</v>
      </c>
      <c r="E1264" s="2">
        <f>MACD!F1264</f>
        <v>-8.139681074306139E-2</v>
      </c>
      <c r="F1264" s="2">
        <f>'Moving Avg'!D1264</f>
        <v>5.3360000000000003</v>
      </c>
      <c r="G1264" s="2">
        <f>'Moving Avg'!F1264</f>
        <v>5.2210000000000001</v>
      </c>
      <c r="H1264" s="2">
        <f>'Moving Avg'!G1264</f>
        <v>5.2367999999999997</v>
      </c>
      <c r="I1264" s="2">
        <f>'Moving Avg'!H1264</f>
        <v>4.4418499999999996</v>
      </c>
      <c r="J1264" s="6" t="str">
        <f>OBV!F1264</f>
        <v>BULLISH</v>
      </c>
      <c r="K1264" s="6" t="str">
        <f>OBV!G1264</f>
        <v>NEUTRAL</v>
      </c>
      <c r="L1264" s="6" t="str">
        <f>OBV!H1264</f>
        <v>BULLISH DIVERGENCE</v>
      </c>
      <c r="M1264" s="8">
        <f t="shared" si="190"/>
        <v>25</v>
      </c>
      <c r="N1264" s="8">
        <f t="shared" si="191"/>
        <v>100</v>
      </c>
      <c r="O1264" s="8">
        <f t="shared" si="192"/>
        <v>50</v>
      </c>
      <c r="P1264" s="8">
        <f t="shared" si="193"/>
        <v>66.5</v>
      </c>
      <c r="Q1264" s="9">
        <f t="shared" si="194"/>
        <v>61.225000000000001</v>
      </c>
      <c r="R1264" s="9">
        <f t="shared" si="195"/>
        <v>59.125</v>
      </c>
      <c r="S1264" s="9">
        <f t="shared" si="196"/>
        <v>61.174999999999997</v>
      </c>
      <c r="T1264" s="9">
        <f t="shared" si="197"/>
        <v>60.375</v>
      </c>
      <c r="U1264" s="8">
        <f t="shared" si="198"/>
        <v>60.508333333333326</v>
      </c>
      <c r="V1264" s="8">
        <f t="shared" si="199"/>
        <v>60.474999999999994</v>
      </c>
    </row>
    <row r="1265" spans="1:22" ht="13.5" x14ac:dyDescent="0.25">
      <c r="A1265" s="3">
        <f>RSI!A1265</f>
        <v>44154</v>
      </c>
      <c r="B1265" s="2">
        <f>RSI!B1265</f>
        <v>5.22</v>
      </c>
      <c r="C1265" s="2">
        <f>RSI!I1265</f>
        <v>48.160345413258746</v>
      </c>
      <c r="D1265" s="2">
        <f>MACD!E1265</f>
        <v>-0.11162101594822182</v>
      </c>
      <c r="E1265" s="2">
        <f>MACD!F1265</f>
        <v>-8.744165178409348E-2</v>
      </c>
      <c r="F1265" s="2">
        <f>'Moving Avg'!D1265</f>
        <v>5.3100000000000005</v>
      </c>
      <c r="G1265" s="2">
        <f>'Moving Avg'!F1265</f>
        <v>5.2264999999999997</v>
      </c>
      <c r="H1265" s="2">
        <f>'Moving Avg'!G1265</f>
        <v>5.2402000000000006</v>
      </c>
      <c r="I1265" s="2">
        <f>'Moving Avg'!H1265</f>
        <v>4.4485999999999999</v>
      </c>
      <c r="J1265" s="6" t="str">
        <f>OBV!F1265</f>
        <v>BEARISH</v>
      </c>
      <c r="K1265" s="6" t="str">
        <f>OBV!G1265</f>
        <v>NEUTRAL</v>
      </c>
      <c r="L1265" s="6" t="str">
        <f>OBV!H1265</f>
        <v>CONFIRMED BEARISH</v>
      </c>
      <c r="M1265" s="8">
        <f t="shared" si="190"/>
        <v>25</v>
      </c>
      <c r="N1265" s="8">
        <f t="shared" si="191"/>
        <v>100</v>
      </c>
      <c r="O1265" s="8">
        <f t="shared" si="192"/>
        <v>50</v>
      </c>
      <c r="P1265" s="8">
        <f t="shared" si="193"/>
        <v>16.5</v>
      </c>
      <c r="Q1265" s="9">
        <f t="shared" si="194"/>
        <v>53.725000000000001</v>
      </c>
      <c r="R1265" s="9">
        <f t="shared" si="195"/>
        <v>46.625</v>
      </c>
      <c r="S1265" s="9">
        <f t="shared" si="196"/>
        <v>38.674999999999997</v>
      </c>
      <c r="T1265" s="9">
        <f t="shared" si="197"/>
        <v>47.875</v>
      </c>
      <c r="U1265" s="8">
        <f t="shared" si="198"/>
        <v>46.341666666666661</v>
      </c>
      <c r="V1265" s="8">
        <f t="shared" si="199"/>
        <v>46.724999999999994</v>
      </c>
    </row>
    <row r="1266" spans="1:22" ht="13.5" x14ac:dyDescent="0.25">
      <c r="A1266" s="3">
        <f>RSI!A1266</f>
        <v>44155</v>
      </c>
      <c r="B1266" s="2">
        <f>RSI!B1266</f>
        <v>5.2</v>
      </c>
      <c r="C1266" s="2">
        <f>RSI!I1266</f>
        <v>47.165164841446398</v>
      </c>
      <c r="D1266" s="2">
        <f>MACD!E1266</f>
        <v>-6.8217214105603219E-2</v>
      </c>
      <c r="E1266" s="2">
        <f>MACD!F1266</f>
        <v>-8.3596764248395433E-2</v>
      </c>
      <c r="F1266" s="2">
        <f>'Moving Avg'!D1266</f>
        <v>5.282</v>
      </c>
      <c r="G1266" s="2">
        <f>'Moving Avg'!F1266</f>
        <v>5.2285000000000004</v>
      </c>
      <c r="H1266" s="2">
        <f>'Moving Avg'!G1266</f>
        <v>5.2417999999999996</v>
      </c>
      <c r="I1266" s="2">
        <f>'Moving Avg'!H1266</f>
        <v>4.4557499999999992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  <c r="M1266" s="8">
        <f t="shared" si="190"/>
        <v>25</v>
      </c>
      <c r="N1266" s="8">
        <f t="shared" si="191"/>
        <v>0</v>
      </c>
      <c r="O1266" s="8">
        <f t="shared" si="192"/>
        <v>50</v>
      </c>
      <c r="P1266" s="8">
        <f t="shared" si="193"/>
        <v>16.5</v>
      </c>
      <c r="Q1266" s="9">
        <f t="shared" si="194"/>
        <v>18.725000000000001</v>
      </c>
      <c r="R1266" s="9">
        <f t="shared" si="195"/>
        <v>26.625</v>
      </c>
      <c r="S1266" s="9">
        <f t="shared" si="196"/>
        <v>23.675000000000001</v>
      </c>
      <c r="T1266" s="9">
        <f t="shared" si="197"/>
        <v>22.875</v>
      </c>
      <c r="U1266" s="8">
        <f t="shared" si="198"/>
        <v>23.008333333333336</v>
      </c>
      <c r="V1266" s="8">
        <f t="shared" si="199"/>
        <v>22.975000000000001</v>
      </c>
    </row>
    <row r="1267" spans="1:22" ht="13.5" x14ac:dyDescent="0.25">
      <c r="A1267" s="3">
        <f>RSI!A1267</f>
        <v>44158</v>
      </c>
      <c r="B1267" s="2">
        <f>RSI!B1267</f>
        <v>5.0999999999999996</v>
      </c>
      <c r="C1267" s="2">
        <f>RSI!I1267</f>
        <v>42.442687727854626</v>
      </c>
      <c r="D1267" s="2">
        <f>MACD!E1267</f>
        <v>-1.1439680307475442E-2</v>
      </c>
      <c r="E1267" s="2">
        <f>MACD!F1267</f>
        <v>-6.916534746021144E-2</v>
      </c>
      <c r="F1267" s="2">
        <f>'Moving Avg'!D1267</f>
        <v>5.2219999999999995</v>
      </c>
      <c r="G1267" s="2">
        <f>'Moving Avg'!F1267</f>
        <v>5.23</v>
      </c>
      <c r="H1267" s="2">
        <f>'Moving Avg'!G1267</f>
        <v>5.2420000000000009</v>
      </c>
      <c r="I1267" s="2">
        <f>'Moving Avg'!H1267</f>
        <v>4.4621499999999994</v>
      </c>
      <c r="J1267" s="6" t="str">
        <f>OBV!F1267</f>
        <v>BEARISH</v>
      </c>
      <c r="K1267" s="6" t="str">
        <f>OBV!G1267</f>
        <v>WEAK</v>
      </c>
      <c r="L1267" s="6" t="str">
        <f>OBV!H1267</f>
        <v>CONFIRMED BEARISH</v>
      </c>
      <c r="M1267" s="8">
        <f t="shared" si="190"/>
        <v>25</v>
      </c>
      <c r="N1267" s="8">
        <f t="shared" si="191"/>
        <v>0</v>
      </c>
      <c r="O1267" s="8">
        <f t="shared" si="192"/>
        <v>50</v>
      </c>
      <c r="P1267" s="8">
        <f t="shared" si="193"/>
        <v>0</v>
      </c>
      <c r="Q1267" s="9">
        <f t="shared" si="194"/>
        <v>16.25</v>
      </c>
      <c r="R1267" s="9">
        <f t="shared" si="195"/>
        <v>22.5</v>
      </c>
      <c r="S1267" s="9">
        <f t="shared" si="196"/>
        <v>16.25</v>
      </c>
      <c r="T1267" s="9">
        <f t="shared" si="197"/>
        <v>18.75</v>
      </c>
      <c r="U1267" s="8">
        <f t="shared" si="198"/>
        <v>18.333333333333332</v>
      </c>
      <c r="V1267" s="8">
        <f t="shared" si="199"/>
        <v>18.4375</v>
      </c>
    </row>
    <row r="1268" spans="1:22" ht="13.5" x14ac:dyDescent="0.25">
      <c r="A1268" s="3">
        <f>RSI!A1268</f>
        <v>44159</v>
      </c>
      <c r="B1268" s="2">
        <f>RSI!B1268</f>
        <v>5.12</v>
      </c>
      <c r="C1268" s="2">
        <f>RSI!I1268</f>
        <v>43.657746807910243</v>
      </c>
      <c r="D1268" s="2">
        <f>MACD!E1268</f>
        <v>2.3715819737295973E-2</v>
      </c>
      <c r="E1268" s="2">
        <f>MACD!F1268</f>
        <v>-5.0589114020709959E-2</v>
      </c>
      <c r="F1268" s="2">
        <f>'Moving Avg'!D1268</f>
        <v>5.1740000000000004</v>
      </c>
      <c r="G1268" s="2">
        <f>'Moving Avg'!F1268</f>
        <v>5.2285000000000004</v>
      </c>
      <c r="H1268" s="2">
        <f>'Moving Avg'!G1268</f>
        <v>5.2458</v>
      </c>
      <c r="I1268" s="2">
        <f>'Moving Avg'!H1268</f>
        <v>4.4675999999999991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  <c r="M1268" s="8">
        <f t="shared" si="190"/>
        <v>25</v>
      </c>
      <c r="N1268" s="8">
        <f t="shared" si="191"/>
        <v>0</v>
      </c>
      <c r="O1268" s="8">
        <f t="shared" si="192"/>
        <v>50</v>
      </c>
      <c r="P1268" s="8">
        <f t="shared" si="193"/>
        <v>0</v>
      </c>
      <c r="Q1268" s="9">
        <f t="shared" si="194"/>
        <v>16.25</v>
      </c>
      <c r="R1268" s="9">
        <f t="shared" si="195"/>
        <v>22.5</v>
      </c>
      <c r="S1268" s="9">
        <f t="shared" si="196"/>
        <v>16.25</v>
      </c>
      <c r="T1268" s="9">
        <f t="shared" si="197"/>
        <v>18.75</v>
      </c>
      <c r="U1268" s="8">
        <f t="shared" si="198"/>
        <v>18.333333333333332</v>
      </c>
      <c r="V1268" s="8">
        <f t="shared" si="199"/>
        <v>18.4375</v>
      </c>
    </row>
    <row r="1269" spans="1:22" ht="13.5" x14ac:dyDescent="0.25">
      <c r="A1269" s="3">
        <f>RSI!A1269</f>
        <v>44160</v>
      </c>
      <c r="B1269" s="2">
        <f>RSI!B1269</f>
        <v>5.14</v>
      </c>
      <c r="C1269" s="2">
        <f>RSI!I1269</f>
        <v>44.91017536854573</v>
      </c>
      <c r="D1269" s="2">
        <f>MACD!E1269</f>
        <v>3.7313823251150069E-2</v>
      </c>
      <c r="E1269" s="2">
        <f>MACD!F1269</f>
        <v>-3.3008526566337959E-2</v>
      </c>
      <c r="F1269" s="2">
        <f>'Moving Avg'!D1269</f>
        <v>5.1560000000000006</v>
      </c>
      <c r="G1269" s="2">
        <f>'Moving Avg'!F1269</f>
        <v>5.2285000000000004</v>
      </c>
      <c r="H1269" s="2">
        <f>'Moving Avg'!G1269</f>
        <v>5.2441999999999993</v>
      </c>
      <c r="I1269" s="2">
        <f>'Moving Avg'!H1269</f>
        <v>4.4719499999999996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  <c r="M1269" s="8">
        <f t="shared" si="190"/>
        <v>25</v>
      </c>
      <c r="N1269" s="8">
        <f t="shared" si="191"/>
        <v>0</v>
      </c>
      <c r="O1269" s="8">
        <f t="shared" si="192"/>
        <v>50</v>
      </c>
      <c r="P1269" s="8">
        <f t="shared" si="193"/>
        <v>0</v>
      </c>
      <c r="Q1269" s="9">
        <f t="shared" si="194"/>
        <v>16.25</v>
      </c>
      <c r="R1269" s="9">
        <f t="shared" si="195"/>
        <v>22.5</v>
      </c>
      <c r="S1269" s="9">
        <f t="shared" si="196"/>
        <v>16.25</v>
      </c>
      <c r="T1269" s="9">
        <f t="shared" si="197"/>
        <v>18.75</v>
      </c>
      <c r="U1269" s="8">
        <f t="shared" si="198"/>
        <v>18.333333333333332</v>
      </c>
      <c r="V1269" s="8">
        <f t="shared" si="199"/>
        <v>18.4375</v>
      </c>
    </row>
    <row r="1270" spans="1:22" ht="13.5" x14ac:dyDescent="0.25">
      <c r="A1270" s="3">
        <f>RSI!A1270</f>
        <v>44161</v>
      </c>
      <c r="B1270" s="2">
        <f>RSI!B1270</f>
        <v>5.0999999999999996</v>
      </c>
      <c r="C1270" s="2">
        <f>RSI!I1270</f>
        <v>42.8582215763386</v>
      </c>
      <c r="D1270" s="2">
        <f>MACD!E1270</f>
        <v>6.0020933431507828E-2</v>
      </c>
      <c r="E1270" s="2">
        <f>MACD!F1270</f>
        <v>-1.4402634566768801E-2</v>
      </c>
      <c r="F1270" s="2">
        <f>'Moving Avg'!D1270</f>
        <v>5.1320000000000006</v>
      </c>
      <c r="G1270" s="2">
        <f>'Moving Avg'!F1270</f>
        <v>5.2315000000000005</v>
      </c>
      <c r="H1270" s="2">
        <f>'Moving Avg'!G1270</f>
        <v>5.2402000000000006</v>
      </c>
      <c r="I1270" s="2">
        <f>'Moving Avg'!H1270</f>
        <v>4.4747999999999992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  <c r="M1270" s="8">
        <f t="shared" si="190"/>
        <v>25</v>
      </c>
      <c r="N1270" s="8">
        <f t="shared" si="191"/>
        <v>0</v>
      </c>
      <c r="O1270" s="8">
        <f t="shared" si="192"/>
        <v>50</v>
      </c>
      <c r="P1270" s="8">
        <f t="shared" si="193"/>
        <v>0</v>
      </c>
      <c r="Q1270" s="9">
        <f t="shared" si="194"/>
        <v>16.25</v>
      </c>
      <c r="R1270" s="9">
        <f t="shared" si="195"/>
        <v>22.5</v>
      </c>
      <c r="S1270" s="9">
        <f t="shared" si="196"/>
        <v>16.25</v>
      </c>
      <c r="T1270" s="9">
        <f t="shared" si="197"/>
        <v>18.75</v>
      </c>
      <c r="U1270" s="8">
        <f t="shared" si="198"/>
        <v>18.333333333333332</v>
      </c>
      <c r="V1270" s="8">
        <f t="shared" si="199"/>
        <v>18.4375</v>
      </c>
    </row>
    <row r="1271" spans="1:22" ht="13.5" x14ac:dyDescent="0.25">
      <c r="A1271" s="3">
        <f>RSI!A1271</f>
        <v>44162</v>
      </c>
      <c r="B1271" s="2">
        <f>RSI!B1271</f>
        <v>5.0999999999999996</v>
      </c>
      <c r="C1271" s="2">
        <f>RSI!I1271</f>
        <v>42.8582215763386</v>
      </c>
      <c r="D1271" s="2">
        <f>MACD!E1271</f>
        <v>7.8437946439692041E-2</v>
      </c>
      <c r="E1271" s="2">
        <f>MACD!F1271</f>
        <v>4.1654816345233665E-3</v>
      </c>
      <c r="F1271" s="2">
        <f>'Moving Avg'!D1271</f>
        <v>5.1120000000000001</v>
      </c>
      <c r="G1271" s="2">
        <f>'Moving Avg'!F1271</f>
        <v>5.240499999999999</v>
      </c>
      <c r="H1271" s="2">
        <f>'Moving Avg'!G1271</f>
        <v>5.2342000000000004</v>
      </c>
      <c r="I1271" s="2">
        <f>'Moving Avg'!H1271</f>
        <v>4.4763000000000002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  <c r="M1271" s="8">
        <f t="shared" si="190"/>
        <v>25</v>
      </c>
      <c r="N1271" s="8">
        <f t="shared" si="191"/>
        <v>0</v>
      </c>
      <c r="O1271" s="8">
        <f t="shared" si="192"/>
        <v>50</v>
      </c>
      <c r="P1271" s="8">
        <f t="shared" si="193"/>
        <v>0</v>
      </c>
      <c r="Q1271" s="9">
        <f t="shared" si="194"/>
        <v>16.25</v>
      </c>
      <c r="R1271" s="9">
        <f t="shared" si="195"/>
        <v>22.5</v>
      </c>
      <c r="S1271" s="9">
        <f t="shared" si="196"/>
        <v>16.25</v>
      </c>
      <c r="T1271" s="9">
        <f t="shared" si="197"/>
        <v>18.75</v>
      </c>
      <c r="U1271" s="8">
        <f t="shared" si="198"/>
        <v>18.333333333333332</v>
      </c>
      <c r="V1271" s="8">
        <f t="shared" si="199"/>
        <v>18.4375</v>
      </c>
    </row>
    <row r="1272" spans="1:22" ht="13.5" x14ac:dyDescent="0.25">
      <c r="A1272" s="3">
        <f>RSI!A1272</f>
        <v>44165</v>
      </c>
      <c r="B1272" s="2">
        <f>RSI!B1272</f>
        <v>5.15</v>
      </c>
      <c r="C1272" s="2">
        <f>RSI!I1272</f>
        <v>46.408007090710647</v>
      </c>
      <c r="D1272" s="2">
        <f>MACD!E1272</f>
        <v>0.10023545866616423</v>
      </c>
      <c r="E1272" s="2">
        <f>MACD!F1272</f>
        <v>2.3379477040851544E-2</v>
      </c>
      <c r="F1272" s="2">
        <f>'Moving Avg'!D1272</f>
        <v>5.1219999999999999</v>
      </c>
      <c r="G1272" s="2">
        <f>'Moving Avg'!F1272</f>
        <v>5.2474999999999996</v>
      </c>
      <c r="H1272" s="2">
        <f>'Moving Avg'!G1272</f>
        <v>5.2323999999999993</v>
      </c>
      <c r="I1272" s="2">
        <f>'Moving Avg'!H1272</f>
        <v>4.4765999999999995</v>
      </c>
      <c r="J1272" s="6" t="str">
        <f>OBV!F1272</f>
        <v>BEARISH</v>
      </c>
      <c r="K1272" s="6" t="str">
        <f>OBV!G1272</f>
        <v>NEUTRAL</v>
      </c>
      <c r="L1272" s="6" t="str">
        <f>OBV!H1272</f>
        <v>BEARISH DIVERGENCE</v>
      </c>
      <c r="M1272" s="8">
        <f t="shared" si="190"/>
        <v>25</v>
      </c>
      <c r="N1272" s="8">
        <f t="shared" si="191"/>
        <v>0</v>
      </c>
      <c r="O1272" s="8">
        <f t="shared" si="192"/>
        <v>50</v>
      </c>
      <c r="P1272" s="8">
        <f t="shared" si="193"/>
        <v>16.5</v>
      </c>
      <c r="Q1272" s="9">
        <f t="shared" si="194"/>
        <v>18.725000000000001</v>
      </c>
      <c r="R1272" s="9">
        <f t="shared" si="195"/>
        <v>26.625</v>
      </c>
      <c r="S1272" s="9">
        <f t="shared" si="196"/>
        <v>23.675000000000001</v>
      </c>
      <c r="T1272" s="9">
        <f t="shared" si="197"/>
        <v>22.875</v>
      </c>
      <c r="U1272" s="8">
        <f t="shared" si="198"/>
        <v>23.008333333333336</v>
      </c>
      <c r="V1272" s="8">
        <f t="shared" si="199"/>
        <v>22.975000000000001</v>
      </c>
    </row>
    <row r="1273" spans="1:22" ht="13.5" x14ac:dyDescent="0.25">
      <c r="A1273" s="3">
        <f>RSI!A1273</f>
        <v>44166</v>
      </c>
      <c r="B1273" s="2">
        <f>RSI!B1273</f>
        <v>5</v>
      </c>
      <c r="C1273" s="2">
        <f>RSI!I1273</f>
        <v>38.650689919734901</v>
      </c>
      <c r="D1273" s="2">
        <f>MACD!E1273</f>
        <v>0.1239772650126465</v>
      </c>
      <c r="E1273" s="2">
        <f>MACD!F1273</f>
        <v>4.3499034635210536E-2</v>
      </c>
      <c r="F1273" s="2">
        <f>'Moving Avg'!D1273</f>
        <v>5.0979999999999999</v>
      </c>
      <c r="G1273" s="2">
        <f>'Moving Avg'!F1273</f>
        <v>5.2414999999999994</v>
      </c>
      <c r="H1273" s="2">
        <f>'Moving Avg'!G1273</f>
        <v>5.2267999999999999</v>
      </c>
      <c r="I1273" s="2">
        <f>'Moving Avg'!H1273</f>
        <v>4.4761499999999987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0"/>
        <v>25</v>
      </c>
      <c r="N1273" s="8">
        <f t="shared" si="191"/>
        <v>0</v>
      </c>
      <c r="O1273" s="8">
        <f t="shared" si="192"/>
        <v>50</v>
      </c>
      <c r="P1273" s="8">
        <f t="shared" si="193"/>
        <v>16.5</v>
      </c>
      <c r="Q1273" s="9">
        <f t="shared" si="194"/>
        <v>18.725000000000001</v>
      </c>
      <c r="R1273" s="9">
        <f t="shared" si="195"/>
        <v>26.625</v>
      </c>
      <c r="S1273" s="9">
        <f t="shared" si="196"/>
        <v>23.675000000000001</v>
      </c>
      <c r="T1273" s="9">
        <f t="shared" si="197"/>
        <v>22.875</v>
      </c>
      <c r="U1273" s="8">
        <f t="shared" si="198"/>
        <v>23.008333333333336</v>
      </c>
      <c r="V1273" s="8">
        <f t="shared" si="199"/>
        <v>22.975000000000001</v>
      </c>
    </row>
    <row r="1274" spans="1:22" ht="13.5" x14ac:dyDescent="0.25">
      <c r="A1274" s="3">
        <f>RSI!A1274</f>
        <v>44167</v>
      </c>
      <c r="B1274" s="2">
        <f>RSI!B1274</f>
        <v>5.0999999999999996</v>
      </c>
      <c r="C1274" s="2">
        <f>RSI!I1274</f>
        <v>45.224246625235004</v>
      </c>
      <c r="D1274" s="2">
        <f>MACD!E1274</f>
        <v>0.11786070571131368</v>
      </c>
      <c r="E1274" s="2">
        <f>MACD!F1274</f>
        <v>5.8371368850431163E-2</v>
      </c>
      <c r="F1274" s="2">
        <f>'Moving Avg'!D1274</f>
        <v>5.0900000000000007</v>
      </c>
      <c r="G1274" s="2">
        <f>'Moving Avg'!F1274</f>
        <v>5.2429999999999994</v>
      </c>
      <c r="H1274" s="2">
        <f>'Moving Avg'!G1274</f>
        <v>5.2241999999999997</v>
      </c>
      <c r="I1274" s="2">
        <f>'Moving Avg'!H1274</f>
        <v>4.4762999999999993</v>
      </c>
      <c r="J1274" s="6" t="str">
        <f>OBV!F1274</f>
        <v>BEARISH</v>
      </c>
      <c r="K1274" s="6" t="str">
        <f>OBV!G1274</f>
        <v>NEUTRAL</v>
      </c>
      <c r="L1274" s="6" t="str">
        <f>OBV!H1274</f>
        <v>CONFIRMED BEARISH</v>
      </c>
      <c r="M1274" s="8">
        <f t="shared" si="190"/>
        <v>25</v>
      </c>
      <c r="N1274" s="8">
        <f t="shared" si="191"/>
        <v>0</v>
      </c>
      <c r="O1274" s="8">
        <f t="shared" si="192"/>
        <v>50</v>
      </c>
      <c r="P1274" s="8">
        <f t="shared" si="193"/>
        <v>16.5</v>
      </c>
      <c r="Q1274" s="9">
        <f t="shared" si="194"/>
        <v>18.725000000000001</v>
      </c>
      <c r="R1274" s="9">
        <f t="shared" si="195"/>
        <v>26.625</v>
      </c>
      <c r="S1274" s="9">
        <f t="shared" si="196"/>
        <v>23.675000000000001</v>
      </c>
      <c r="T1274" s="9">
        <f t="shared" si="197"/>
        <v>22.875</v>
      </c>
      <c r="U1274" s="8">
        <f t="shared" si="198"/>
        <v>23.008333333333336</v>
      </c>
      <c r="V1274" s="8">
        <f t="shared" si="199"/>
        <v>22.975000000000001</v>
      </c>
    </row>
    <row r="1275" spans="1:22" ht="13.5" x14ac:dyDescent="0.25">
      <c r="A1275" s="3">
        <f>RSI!A1275</f>
        <v>44168</v>
      </c>
      <c r="B1275" s="2">
        <f>RSI!B1275</f>
        <v>5.09</v>
      </c>
      <c r="C1275" s="2">
        <f>RSI!I1275</f>
        <v>44.708348392171125</v>
      </c>
      <c r="D1275" s="2">
        <f>MACD!E1275</f>
        <v>0.11240914835885807</v>
      </c>
      <c r="E1275" s="2">
        <f>MACD!F1275</f>
        <v>6.9178924752116552E-2</v>
      </c>
      <c r="F1275" s="2">
        <f>'Moving Avg'!D1275</f>
        <v>5.0880000000000001</v>
      </c>
      <c r="G1275" s="2">
        <f>'Moving Avg'!F1275</f>
        <v>5.2289999999999992</v>
      </c>
      <c r="H1275" s="2">
        <f>'Moving Avg'!G1275</f>
        <v>5.2215999999999996</v>
      </c>
      <c r="I1275" s="2">
        <f>'Moving Avg'!H1275</f>
        <v>4.4772999999999987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  <c r="M1275" s="8">
        <f t="shared" si="190"/>
        <v>25</v>
      </c>
      <c r="N1275" s="8">
        <f t="shared" si="191"/>
        <v>0</v>
      </c>
      <c r="O1275" s="8">
        <f t="shared" si="192"/>
        <v>50</v>
      </c>
      <c r="P1275" s="8">
        <f t="shared" si="193"/>
        <v>16.5</v>
      </c>
      <c r="Q1275" s="9">
        <f t="shared" si="194"/>
        <v>18.725000000000001</v>
      </c>
      <c r="R1275" s="9">
        <f t="shared" si="195"/>
        <v>26.625</v>
      </c>
      <c r="S1275" s="9">
        <f t="shared" si="196"/>
        <v>23.675000000000001</v>
      </c>
      <c r="T1275" s="9">
        <f t="shared" si="197"/>
        <v>22.875</v>
      </c>
      <c r="U1275" s="8">
        <f t="shared" si="198"/>
        <v>23.008333333333336</v>
      </c>
      <c r="V1275" s="8">
        <f t="shared" si="199"/>
        <v>22.975000000000001</v>
      </c>
    </row>
    <row r="1276" spans="1:22" ht="13.5" x14ac:dyDescent="0.25">
      <c r="A1276" s="3">
        <f>RSI!A1276</f>
        <v>44169</v>
      </c>
      <c r="B1276" s="2">
        <f>RSI!B1276</f>
        <v>5</v>
      </c>
      <c r="C1276" s="2">
        <f>RSI!I1276</f>
        <v>40.257279508604135</v>
      </c>
      <c r="D1276" s="2">
        <f>MACD!E1276</f>
        <v>0.1119281943264907</v>
      </c>
      <c r="E1276" s="2">
        <f>MACD!F1276</f>
        <v>7.7728778666991391E-2</v>
      </c>
      <c r="F1276" s="2">
        <f>'Moving Avg'!D1276</f>
        <v>5.0679999999999996</v>
      </c>
      <c r="G1276" s="2">
        <f>'Moving Avg'!F1276</f>
        <v>5.2089999999999996</v>
      </c>
      <c r="H1276" s="2">
        <f>'Moving Avg'!G1276</f>
        <v>5.2196000000000007</v>
      </c>
      <c r="I1276" s="2">
        <f>'Moving Avg'!H1276</f>
        <v>4.4780999999999986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25</v>
      </c>
      <c r="N1276" s="8">
        <f t="shared" si="191"/>
        <v>0</v>
      </c>
      <c r="O1276" s="8">
        <f t="shared" si="192"/>
        <v>50</v>
      </c>
      <c r="P1276" s="8">
        <f t="shared" si="193"/>
        <v>16.5</v>
      </c>
      <c r="Q1276" s="9">
        <f t="shared" si="194"/>
        <v>18.725000000000001</v>
      </c>
      <c r="R1276" s="9">
        <f t="shared" si="195"/>
        <v>26.625</v>
      </c>
      <c r="S1276" s="9">
        <f t="shared" si="196"/>
        <v>23.675000000000001</v>
      </c>
      <c r="T1276" s="9">
        <f t="shared" si="197"/>
        <v>22.875</v>
      </c>
      <c r="U1276" s="8">
        <f t="shared" si="198"/>
        <v>23.008333333333336</v>
      </c>
      <c r="V1276" s="8">
        <f t="shared" si="199"/>
        <v>22.975000000000001</v>
      </c>
    </row>
    <row r="1277" spans="1:22" ht="13.5" x14ac:dyDescent="0.25">
      <c r="A1277" s="3">
        <f>RSI!A1277</f>
        <v>44172</v>
      </c>
      <c r="B1277" s="2">
        <f>RSI!B1277</f>
        <v>5.09</v>
      </c>
      <c r="C1277" s="2">
        <f>RSI!I1277</f>
        <v>46.042407070491159</v>
      </c>
      <c r="D1277" s="2">
        <f>MACD!E1277</f>
        <v>9.050376373900626E-2</v>
      </c>
      <c r="E1277" s="2">
        <f>MACD!F1277</f>
        <v>8.0283775681394373E-2</v>
      </c>
      <c r="F1277" s="2">
        <f>'Moving Avg'!D1277</f>
        <v>5.0559999999999992</v>
      </c>
      <c r="G1277" s="2">
        <f>'Moving Avg'!F1277</f>
        <v>5.1894999999999998</v>
      </c>
      <c r="H1277" s="2">
        <f>'Moving Avg'!G1277</f>
        <v>5.2146000000000008</v>
      </c>
      <c r="I1277" s="2">
        <f>'Moving Avg'!H1277</f>
        <v>4.4793999999999983</v>
      </c>
      <c r="J1277" s="6" t="str">
        <f>OBV!F1277</f>
        <v>BEARISH</v>
      </c>
      <c r="K1277" s="6" t="str">
        <f>OBV!G1277</f>
        <v>NEUTRAL</v>
      </c>
      <c r="L1277" s="6" t="str">
        <f>OBV!H1277</f>
        <v>CONFIRMED BEARISH</v>
      </c>
      <c r="M1277" s="8">
        <f t="shared" si="190"/>
        <v>25</v>
      </c>
      <c r="N1277" s="8">
        <f t="shared" si="191"/>
        <v>0</v>
      </c>
      <c r="O1277" s="8">
        <f t="shared" si="192"/>
        <v>50</v>
      </c>
      <c r="P1277" s="8">
        <f t="shared" si="193"/>
        <v>16.5</v>
      </c>
      <c r="Q1277" s="9">
        <f t="shared" si="194"/>
        <v>18.725000000000001</v>
      </c>
      <c r="R1277" s="9">
        <f t="shared" si="195"/>
        <v>26.625</v>
      </c>
      <c r="S1277" s="9">
        <f t="shared" si="196"/>
        <v>23.675000000000001</v>
      </c>
      <c r="T1277" s="9">
        <f t="shared" si="197"/>
        <v>22.875</v>
      </c>
      <c r="U1277" s="8">
        <f t="shared" si="198"/>
        <v>23.008333333333336</v>
      </c>
      <c r="V1277" s="8">
        <f t="shared" si="199"/>
        <v>22.975000000000001</v>
      </c>
    </row>
    <row r="1278" spans="1:22" ht="13.5" x14ac:dyDescent="0.25">
      <c r="A1278" s="3">
        <f>RSI!A1278</f>
        <v>44173</v>
      </c>
      <c r="B1278" s="2">
        <f>RSI!B1278</f>
        <v>5</v>
      </c>
      <c r="C1278" s="2">
        <f>RSI!I1278</f>
        <v>41.694398959667467</v>
      </c>
      <c r="D1278" s="2">
        <f>MACD!E1278</f>
        <v>8.2544409133553209E-2</v>
      </c>
      <c r="E1278" s="2">
        <f>MACD!F1278</f>
        <v>8.0735902371826151E-2</v>
      </c>
      <c r="F1278" s="2">
        <f>'Moving Avg'!D1278</f>
        <v>5.056</v>
      </c>
      <c r="G1278" s="2">
        <f>'Moving Avg'!F1278</f>
        <v>5.1695000000000011</v>
      </c>
      <c r="H1278" s="2">
        <f>'Moving Avg'!G1278</f>
        <v>5.2077999999999998</v>
      </c>
      <c r="I1278" s="2">
        <f>'Moving Avg'!H1278</f>
        <v>4.4800999999999984</v>
      </c>
      <c r="J1278" s="6" t="str">
        <f>OBV!F1278</f>
        <v>BEARISH</v>
      </c>
      <c r="K1278" s="6" t="str">
        <f>OBV!G1278</f>
        <v>NEUTRAL</v>
      </c>
      <c r="L1278" s="6" t="str">
        <f>OBV!H1278</f>
        <v>NEUTRAL</v>
      </c>
      <c r="M1278" s="8">
        <f t="shared" si="190"/>
        <v>25</v>
      </c>
      <c r="N1278" s="8">
        <f t="shared" si="191"/>
        <v>0</v>
      </c>
      <c r="O1278" s="8">
        <f t="shared" si="192"/>
        <v>50</v>
      </c>
      <c r="P1278" s="8">
        <f t="shared" si="193"/>
        <v>16.5</v>
      </c>
      <c r="Q1278" s="9">
        <f t="shared" si="194"/>
        <v>18.725000000000001</v>
      </c>
      <c r="R1278" s="9">
        <f t="shared" si="195"/>
        <v>26.625</v>
      </c>
      <c r="S1278" s="9">
        <f t="shared" si="196"/>
        <v>23.675000000000001</v>
      </c>
      <c r="T1278" s="9">
        <f t="shared" si="197"/>
        <v>22.875</v>
      </c>
      <c r="U1278" s="8">
        <f t="shared" si="198"/>
        <v>23.008333333333336</v>
      </c>
      <c r="V1278" s="8">
        <f t="shared" si="199"/>
        <v>22.975000000000001</v>
      </c>
    </row>
    <row r="1279" spans="1:22" ht="13.5" x14ac:dyDescent="0.25">
      <c r="A1279" s="3">
        <f>RSI!A1279</f>
        <v>44174</v>
      </c>
      <c r="B1279" s="2">
        <f>RSI!B1279</f>
        <v>5.19</v>
      </c>
      <c r="C1279" s="2">
        <f>RSI!I1279</f>
        <v>51.999922092378768</v>
      </c>
      <c r="D1279" s="2">
        <f>MACD!E1279</f>
        <v>6.5738140891292041E-2</v>
      </c>
      <c r="E1279" s="2">
        <f>MACD!F1279</f>
        <v>7.7736350075719329E-2</v>
      </c>
      <c r="F1279" s="2">
        <f>'Moving Avg'!D1279</f>
        <v>5.0739999999999998</v>
      </c>
      <c r="G1279" s="2">
        <f>'Moving Avg'!F1279</f>
        <v>5.1639999999999997</v>
      </c>
      <c r="H1279" s="2">
        <f>'Moving Avg'!G1279</f>
        <v>5.2048000000000005</v>
      </c>
      <c r="I1279" s="2">
        <f>'Moving Avg'!H1279</f>
        <v>4.4817999999999989</v>
      </c>
      <c r="J1279" s="6" t="str">
        <f>OBV!F1279</f>
        <v>BEARISH</v>
      </c>
      <c r="K1279" s="6" t="str">
        <f>OBV!G1279</f>
        <v>NEUTRAL</v>
      </c>
      <c r="L1279" s="6" t="str">
        <f>OBV!H1279</f>
        <v>BEARISH DIVERGENCE</v>
      </c>
      <c r="M1279" s="8">
        <f t="shared" si="190"/>
        <v>25</v>
      </c>
      <c r="N1279" s="8">
        <f t="shared" si="191"/>
        <v>45</v>
      </c>
      <c r="O1279" s="8">
        <f t="shared" si="192"/>
        <v>50</v>
      </c>
      <c r="P1279" s="8">
        <f t="shared" si="193"/>
        <v>16.5</v>
      </c>
      <c r="Q1279" s="9">
        <f t="shared" si="194"/>
        <v>34.475000000000001</v>
      </c>
      <c r="R1279" s="9">
        <f t="shared" si="195"/>
        <v>35.625</v>
      </c>
      <c r="S1279" s="9">
        <f t="shared" si="196"/>
        <v>30.425000000000001</v>
      </c>
      <c r="T1279" s="9">
        <f t="shared" si="197"/>
        <v>34.125</v>
      </c>
      <c r="U1279" s="8">
        <f t="shared" si="198"/>
        <v>33.508333333333333</v>
      </c>
      <c r="V1279" s="8">
        <f t="shared" si="199"/>
        <v>33.662499999999994</v>
      </c>
    </row>
    <row r="1280" spans="1:22" ht="13.5" x14ac:dyDescent="0.25">
      <c r="A1280" s="3">
        <f>RSI!A1280</f>
        <v>44175</v>
      </c>
      <c r="B1280" s="2">
        <f>RSI!B1280</f>
        <v>5.04</v>
      </c>
      <c r="C1280" s="2">
        <f>RSI!I1280</f>
        <v>45.20657625811797</v>
      </c>
      <c r="D1280" s="2">
        <f>MACD!E1280</f>
        <v>5.6209148497596395E-2</v>
      </c>
      <c r="E1280" s="2">
        <f>MACD!F1280</f>
        <v>7.3430909760094754E-2</v>
      </c>
      <c r="F1280" s="2">
        <f>'Moving Avg'!D1280</f>
        <v>5.0640000000000001</v>
      </c>
      <c r="G1280" s="2">
        <f>'Moving Avg'!F1280</f>
        <v>5.1485000000000003</v>
      </c>
      <c r="H1280" s="2">
        <f>'Moving Avg'!G1280</f>
        <v>5.1996000000000002</v>
      </c>
      <c r="I1280" s="2">
        <f>'Moving Avg'!H1280</f>
        <v>4.4829999999999988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45</v>
      </c>
      <c r="O1280" s="8">
        <f t="shared" si="192"/>
        <v>50</v>
      </c>
      <c r="P1280" s="8">
        <f t="shared" si="193"/>
        <v>16.5</v>
      </c>
      <c r="Q1280" s="9">
        <f t="shared" si="194"/>
        <v>34.475000000000001</v>
      </c>
      <c r="R1280" s="9">
        <f t="shared" si="195"/>
        <v>35.625</v>
      </c>
      <c r="S1280" s="9">
        <f t="shared" si="196"/>
        <v>30.425000000000001</v>
      </c>
      <c r="T1280" s="9">
        <f t="shared" si="197"/>
        <v>34.125</v>
      </c>
      <c r="U1280" s="8">
        <f t="shared" si="198"/>
        <v>33.508333333333333</v>
      </c>
      <c r="V1280" s="8">
        <f t="shared" si="199"/>
        <v>33.662499999999994</v>
      </c>
    </row>
    <row r="1281" spans="1:22" ht="13.5" x14ac:dyDescent="0.25">
      <c r="A1281" s="3">
        <f>RSI!A1281</f>
        <v>44176</v>
      </c>
      <c r="B1281" s="2">
        <f>RSI!B1281</f>
        <v>4.82</v>
      </c>
      <c r="C1281" s="2">
        <f>RSI!I1281</f>
        <v>37.473956060054604</v>
      </c>
      <c r="D1281" s="2">
        <f>MACD!E1281</f>
        <v>6.5082910599429944E-2</v>
      </c>
      <c r="E1281" s="2">
        <f>MACD!F1281</f>
        <v>7.1761309927961786E-2</v>
      </c>
      <c r="F1281" s="2">
        <f>'Moving Avg'!D1281</f>
        <v>5.0280000000000005</v>
      </c>
      <c r="G1281" s="2">
        <f>'Moving Avg'!F1281</f>
        <v>5.1225000000000005</v>
      </c>
      <c r="H1281" s="2">
        <f>'Moving Avg'!G1281</f>
        <v>5.1886000000000001</v>
      </c>
      <c r="I1281" s="2">
        <f>'Moving Avg'!H1281</f>
        <v>4.4833999999999996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25</v>
      </c>
      <c r="N1281" s="8">
        <f t="shared" si="191"/>
        <v>45</v>
      </c>
      <c r="O1281" s="8">
        <f t="shared" si="192"/>
        <v>50</v>
      </c>
      <c r="P1281" s="8">
        <f t="shared" si="193"/>
        <v>16.5</v>
      </c>
      <c r="Q1281" s="9">
        <f t="shared" si="194"/>
        <v>34.475000000000001</v>
      </c>
      <c r="R1281" s="9">
        <f t="shared" si="195"/>
        <v>35.625</v>
      </c>
      <c r="S1281" s="9">
        <f t="shared" si="196"/>
        <v>30.425000000000001</v>
      </c>
      <c r="T1281" s="9">
        <f t="shared" si="197"/>
        <v>34.125</v>
      </c>
      <c r="U1281" s="8">
        <f t="shared" si="198"/>
        <v>33.508333333333333</v>
      </c>
      <c r="V1281" s="8">
        <f t="shared" si="199"/>
        <v>33.662499999999994</v>
      </c>
    </row>
    <row r="1282" spans="1:22" ht="13.5" x14ac:dyDescent="0.25">
      <c r="A1282" s="3">
        <f>RSI!A1282</f>
        <v>44179</v>
      </c>
      <c r="B1282" s="2">
        <f>RSI!B1282</f>
        <v>4.82</v>
      </c>
      <c r="C1282" s="2">
        <f>RSI!I1282</f>
        <v>37.473956060054604</v>
      </c>
      <c r="D1282" s="2">
        <f>MACD!E1282</f>
        <v>8.2176793606855369E-2</v>
      </c>
      <c r="E1282" s="2">
        <f>MACD!F1282</f>
        <v>7.3844406663740508E-2</v>
      </c>
      <c r="F1282" s="2">
        <f>'Moving Avg'!D1282</f>
        <v>4.9740000000000002</v>
      </c>
      <c r="G1282" s="2">
        <f>'Moving Avg'!F1282</f>
        <v>5.0935000000000006</v>
      </c>
      <c r="H1282" s="2">
        <f>'Moving Avg'!G1282</f>
        <v>5.181</v>
      </c>
      <c r="I1282" s="2">
        <f>'Moving Avg'!H1282</f>
        <v>4.4835000000000003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16.5</v>
      </c>
      <c r="Q1282" s="9">
        <f t="shared" si="194"/>
        <v>18.725000000000001</v>
      </c>
      <c r="R1282" s="9">
        <f t="shared" si="195"/>
        <v>26.625</v>
      </c>
      <c r="S1282" s="9">
        <f t="shared" si="196"/>
        <v>23.675000000000001</v>
      </c>
      <c r="T1282" s="9">
        <f t="shared" si="197"/>
        <v>22.875</v>
      </c>
      <c r="U1282" s="8">
        <f t="shared" si="198"/>
        <v>23.008333333333336</v>
      </c>
      <c r="V1282" s="8">
        <f t="shared" si="199"/>
        <v>22.975000000000001</v>
      </c>
    </row>
    <row r="1283" spans="1:22" ht="13.5" x14ac:dyDescent="0.25">
      <c r="A1283" s="3">
        <f>RSI!A1283</f>
        <v>44180</v>
      </c>
      <c r="B1283" s="2">
        <f>RSI!B1283</f>
        <v>4.8499999999999996</v>
      </c>
      <c r="C1283" s="2">
        <f>RSI!I1283</f>
        <v>39.120835054105605</v>
      </c>
      <c r="D1283" s="2">
        <f>MACD!E1283</f>
        <v>7.3094487773848194E-2</v>
      </c>
      <c r="E1283" s="2">
        <f>MACD!F1283</f>
        <v>7.3694422885762056E-2</v>
      </c>
      <c r="F1283" s="2">
        <f>'Moving Avg'!D1283</f>
        <v>4.944</v>
      </c>
      <c r="G1283" s="2">
        <f>'Moving Avg'!F1283</f>
        <v>5.0679999999999996</v>
      </c>
      <c r="H1283" s="2">
        <f>'Moving Avg'!G1283</f>
        <v>5.1760000000000002</v>
      </c>
      <c r="I1283" s="2">
        <f>'Moving Avg'!H1283</f>
        <v>4.4840499999999999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25</v>
      </c>
      <c r="N1283" s="8">
        <f t="shared" si="201"/>
        <v>45</v>
      </c>
      <c r="O1283" s="8">
        <f t="shared" si="202"/>
        <v>50</v>
      </c>
      <c r="P1283" s="8">
        <f t="shared" si="203"/>
        <v>16.5</v>
      </c>
      <c r="Q1283" s="9">
        <f t="shared" ref="Q1283:Q1346" si="204">0.35*M1283+N1283*0.35+O1283*0.15+P1283*0.15</f>
        <v>34.475000000000001</v>
      </c>
      <c r="R1283" s="9">
        <f t="shared" ref="R1283:R1346" si="205">M1283*0.2+N1283*0.2+O1283*0.35+P1283*0.25</f>
        <v>35.625</v>
      </c>
      <c r="S1283" s="9">
        <f t="shared" ref="S1283:S1346" si="206">M1283*0.15+N1283*0.15+O1283*0.25+P1283*0.45</f>
        <v>30.425000000000001</v>
      </c>
      <c r="T1283" s="9">
        <f t="shared" ref="T1283:T1346" si="207">0.25*SUM(M1283:P1283)</f>
        <v>34.125</v>
      </c>
      <c r="U1283" s="8">
        <f t="shared" ref="U1283:U1346" si="208">SUM(Q1283:S1283)/3</f>
        <v>33.508333333333333</v>
      </c>
      <c r="V1283" s="8">
        <f t="shared" ref="V1283:V1346" si="209">SUM(Q1283:T1283)/4</f>
        <v>33.662499999999994</v>
      </c>
    </row>
    <row r="1284" spans="1:22" ht="13.5" x14ac:dyDescent="0.25">
      <c r="A1284" s="3">
        <f>RSI!A1284</f>
        <v>44181</v>
      </c>
      <c r="B1284" s="2">
        <f>RSI!B1284</f>
        <v>4.9800000000000004</v>
      </c>
      <c r="C1284" s="2">
        <f>RSI!I1284</f>
        <v>45.784743700906652</v>
      </c>
      <c r="D1284" s="2">
        <f>MACD!E1284</f>
        <v>7.2610122944296585E-2</v>
      </c>
      <c r="E1284" s="2">
        <f>MACD!F1284</f>
        <v>7.3477562897468957E-2</v>
      </c>
      <c r="F1284" s="2">
        <f>'Moving Avg'!D1284</f>
        <v>4.9020000000000001</v>
      </c>
      <c r="G1284" s="2">
        <f>'Moving Avg'!F1284</f>
        <v>5.0555000000000003</v>
      </c>
      <c r="H1284" s="2">
        <f>'Moving Avg'!G1284</f>
        <v>5.1722000000000001</v>
      </c>
      <c r="I1284" s="2">
        <f>'Moving Avg'!H1284</f>
        <v>4.4852500000000006</v>
      </c>
      <c r="J1284" s="6" t="str">
        <f>OBV!F1284</f>
        <v>BULLISH</v>
      </c>
      <c r="K1284" s="6" t="str">
        <f>OBV!G1284</f>
        <v>NEUTRAL</v>
      </c>
      <c r="L1284" s="6" t="str">
        <f>OBV!H1284</f>
        <v>BULLISH DIVERGENCE</v>
      </c>
      <c r="M1284" s="8">
        <f t="shared" si="200"/>
        <v>25</v>
      </c>
      <c r="N1284" s="8">
        <f t="shared" si="201"/>
        <v>45</v>
      </c>
      <c r="O1284" s="8">
        <f t="shared" si="202"/>
        <v>50</v>
      </c>
      <c r="P1284" s="8">
        <f t="shared" si="203"/>
        <v>66.5</v>
      </c>
      <c r="Q1284" s="9">
        <f t="shared" si="204"/>
        <v>41.975000000000001</v>
      </c>
      <c r="R1284" s="9">
        <f t="shared" si="205"/>
        <v>48.125</v>
      </c>
      <c r="S1284" s="9">
        <f t="shared" si="206"/>
        <v>52.924999999999997</v>
      </c>
      <c r="T1284" s="9">
        <f t="shared" si="207"/>
        <v>46.625</v>
      </c>
      <c r="U1284" s="8">
        <f t="shared" si="208"/>
        <v>47.67499999999999</v>
      </c>
      <c r="V1284" s="8">
        <f t="shared" si="209"/>
        <v>47.412499999999994</v>
      </c>
    </row>
    <row r="1285" spans="1:22" ht="13.5" x14ac:dyDescent="0.25">
      <c r="A1285" s="3">
        <f>RSI!A1285</f>
        <v>44182</v>
      </c>
      <c r="B1285" s="2">
        <f>RSI!B1285</f>
        <v>4.9800000000000004</v>
      </c>
      <c r="C1285" s="2">
        <f>RSI!I1285</f>
        <v>45.784743700906652</v>
      </c>
      <c r="D1285" s="2">
        <f>MACD!E1285</f>
        <v>7.1232228870496961E-2</v>
      </c>
      <c r="E1285" s="2">
        <f>MACD!F1285</f>
        <v>7.3028496092074568E-2</v>
      </c>
      <c r="F1285" s="2">
        <f>'Moving Avg'!D1285</f>
        <v>4.8899999999999997</v>
      </c>
      <c r="G1285" s="2">
        <f>'Moving Avg'!F1285</f>
        <v>5.0434999999999999</v>
      </c>
      <c r="H1285" s="2">
        <f>'Moving Avg'!G1285</f>
        <v>5.1638000000000002</v>
      </c>
      <c r="I1285" s="2">
        <f>'Moving Avg'!H1285</f>
        <v>4.4862000000000002</v>
      </c>
      <c r="J1285" s="6" t="str">
        <f>OBV!F1285</f>
        <v>BULLISH</v>
      </c>
      <c r="K1285" s="6" t="str">
        <f>OBV!G1285</f>
        <v>NEUTRAL</v>
      </c>
      <c r="L1285" s="6" t="str">
        <f>OBV!H1285</f>
        <v>BULLISH DIVERGENCE</v>
      </c>
      <c r="M1285" s="8">
        <f t="shared" si="200"/>
        <v>25</v>
      </c>
      <c r="N1285" s="8">
        <f t="shared" si="201"/>
        <v>45</v>
      </c>
      <c r="O1285" s="8">
        <f t="shared" si="202"/>
        <v>50</v>
      </c>
      <c r="P1285" s="8">
        <f t="shared" si="203"/>
        <v>66.5</v>
      </c>
      <c r="Q1285" s="9">
        <f t="shared" si="204"/>
        <v>41.975000000000001</v>
      </c>
      <c r="R1285" s="9">
        <f t="shared" si="205"/>
        <v>48.125</v>
      </c>
      <c r="S1285" s="9">
        <f t="shared" si="206"/>
        <v>52.924999999999997</v>
      </c>
      <c r="T1285" s="9">
        <f t="shared" si="207"/>
        <v>46.625</v>
      </c>
      <c r="U1285" s="8">
        <f t="shared" si="208"/>
        <v>47.67499999999999</v>
      </c>
      <c r="V1285" s="8">
        <f t="shared" si="209"/>
        <v>47.412499999999994</v>
      </c>
    </row>
    <row r="1286" spans="1:22" ht="13.5" x14ac:dyDescent="0.25">
      <c r="A1286" s="3">
        <f>RSI!A1286</f>
        <v>44183</v>
      </c>
      <c r="B1286" s="2">
        <f>RSI!B1286</f>
        <v>4.84</v>
      </c>
      <c r="C1286" s="2">
        <f>RSI!I1286</f>
        <v>40.278140189771129</v>
      </c>
      <c r="D1286" s="2">
        <f>MACD!E1286</f>
        <v>6.7118696717286319E-2</v>
      </c>
      <c r="E1286" s="2">
        <f>MACD!F1286</f>
        <v>7.1846536217116924E-2</v>
      </c>
      <c r="F1286" s="2">
        <f>'Moving Avg'!D1286</f>
        <v>4.8940000000000001</v>
      </c>
      <c r="G1286" s="2">
        <f>'Moving Avg'!F1286</f>
        <v>5.025500000000001</v>
      </c>
      <c r="H1286" s="2">
        <f>'Moving Avg'!G1286</f>
        <v>5.1525999999999987</v>
      </c>
      <c r="I1286" s="2">
        <f>'Moving Avg'!H1286</f>
        <v>4.4865000000000013</v>
      </c>
      <c r="J1286" s="6" t="str">
        <f>OBV!F1286</f>
        <v>BEARISH</v>
      </c>
      <c r="K1286" s="6" t="str">
        <f>OBV!G1286</f>
        <v>NEUTRAL</v>
      </c>
      <c r="L1286" s="6" t="str">
        <f>OBV!H1286</f>
        <v>BEARISH DIVERGENCE</v>
      </c>
      <c r="M1286" s="8">
        <f t="shared" si="200"/>
        <v>25</v>
      </c>
      <c r="N1286" s="8">
        <f t="shared" si="201"/>
        <v>45</v>
      </c>
      <c r="O1286" s="8">
        <f t="shared" si="202"/>
        <v>50</v>
      </c>
      <c r="P1286" s="8">
        <f t="shared" si="203"/>
        <v>16.5</v>
      </c>
      <c r="Q1286" s="9">
        <f t="shared" si="204"/>
        <v>34.475000000000001</v>
      </c>
      <c r="R1286" s="9">
        <f t="shared" si="205"/>
        <v>35.625</v>
      </c>
      <c r="S1286" s="9">
        <f t="shared" si="206"/>
        <v>30.425000000000001</v>
      </c>
      <c r="T1286" s="9">
        <f t="shared" si="207"/>
        <v>34.125</v>
      </c>
      <c r="U1286" s="8">
        <f t="shared" si="208"/>
        <v>33.508333333333333</v>
      </c>
      <c r="V1286" s="8">
        <f t="shared" si="209"/>
        <v>33.662499999999994</v>
      </c>
    </row>
    <row r="1287" spans="1:22" ht="13.5" x14ac:dyDescent="0.25">
      <c r="A1287" s="3">
        <f>RSI!A1287</f>
        <v>44186</v>
      </c>
      <c r="B1287" s="2">
        <f>RSI!B1287</f>
        <v>4.8</v>
      </c>
      <c r="C1287" s="2">
        <f>RSI!I1287</f>
        <v>38.840773649894054</v>
      </c>
      <c r="D1287" s="2">
        <f>MACD!E1287</f>
        <v>8.1763437090500268E-2</v>
      </c>
      <c r="E1287" s="2">
        <f>MACD!F1287</f>
        <v>7.3829916391793593E-2</v>
      </c>
      <c r="F1287" s="2">
        <f>'Moving Avg'!D1287</f>
        <v>4.8899999999999997</v>
      </c>
      <c r="G1287" s="2">
        <f>'Moving Avg'!F1287</f>
        <v>5.0104999999999995</v>
      </c>
      <c r="H1287" s="2">
        <f>'Moving Avg'!G1287</f>
        <v>5.1405999999999992</v>
      </c>
      <c r="I1287" s="2">
        <f>'Moving Avg'!H1287</f>
        <v>4.4865500000000003</v>
      </c>
      <c r="J1287" s="6" t="str">
        <f>OBV!F1287</f>
        <v>BEARISH</v>
      </c>
      <c r="K1287" s="6" t="str">
        <f>OBV!G1287</f>
        <v>NEUTRAL</v>
      </c>
      <c r="L1287" s="6" t="str">
        <f>OBV!H1287</f>
        <v>CONFIRMED BEARISH</v>
      </c>
      <c r="M1287" s="8">
        <f t="shared" si="200"/>
        <v>25</v>
      </c>
      <c r="N1287" s="8">
        <f t="shared" si="201"/>
        <v>0</v>
      </c>
      <c r="O1287" s="8">
        <f t="shared" si="202"/>
        <v>50</v>
      </c>
      <c r="P1287" s="8">
        <f t="shared" si="203"/>
        <v>16.5</v>
      </c>
      <c r="Q1287" s="9">
        <f t="shared" si="204"/>
        <v>18.725000000000001</v>
      </c>
      <c r="R1287" s="9">
        <f t="shared" si="205"/>
        <v>26.625</v>
      </c>
      <c r="S1287" s="9">
        <f t="shared" si="206"/>
        <v>23.675000000000001</v>
      </c>
      <c r="T1287" s="9">
        <f t="shared" si="207"/>
        <v>22.875</v>
      </c>
      <c r="U1287" s="8">
        <f t="shared" si="208"/>
        <v>23.008333333333336</v>
      </c>
      <c r="V1287" s="8">
        <f t="shared" si="209"/>
        <v>22.975000000000001</v>
      </c>
    </row>
    <row r="1288" spans="1:22" ht="13.5" x14ac:dyDescent="0.25">
      <c r="A1288" s="3">
        <f>RSI!A1288</f>
        <v>44187</v>
      </c>
      <c r="B1288" s="2">
        <f>RSI!B1288</f>
        <v>4.7699999999999996</v>
      </c>
      <c r="C1288" s="2">
        <f>RSI!I1288</f>
        <v>37.752617705923932</v>
      </c>
      <c r="D1288" s="2">
        <f>MACD!E1288</f>
        <v>8.3986371148253802E-2</v>
      </c>
      <c r="E1288" s="2">
        <f>MACD!F1288</f>
        <v>7.5861207343085643E-2</v>
      </c>
      <c r="F1288" s="2">
        <f>'Moving Avg'!D1288</f>
        <v>4.8740000000000006</v>
      </c>
      <c r="G1288" s="2">
        <f>'Moving Avg'!F1288</f>
        <v>4.9929999999999994</v>
      </c>
      <c r="H1288" s="2">
        <f>'Moving Avg'!G1288</f>
        <v>5.1281999999999996</v>
      </c>
      <c r="I1288" s="2">
        <f>'Moving Avg'!H1288</f>
        <v>4.4869000000000003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  <c r="M1288" s="8">
        <f t="shared" si="200"/>
        <v>25</v>
      </c>
      <c r="N1288" s="8">
        <f t="shared" si="201"/>
        <v>0</v>
      </c>
      <c r="O1288" s="8">
        <f t="shared" si="202"/>
        <v>50</v>
      </c>
      <c r="P1288" s="8">
        <f t="shared" si="203"/>
        <v>16.5</v>
      </c>
      <c r="Q1288" s="9">
        <f t="shared" si="204"/>
        <v>18.725000000000001</v>
      </c>
      <c r="R1288" s="9">
        <f t="shared" si="205"/>
        <v>26.625</v>
      </c>
      <c r="S1288" s="9">
        <f t="shared" si="206"/>
        <v>23.675000000000001</v>
      </c>
      <c r="T1288" s="9">
        <f t="shared" si="207"/>
        <v>22.875</v>
      </c>
      <c r="U1288" s="8">
        <f t="shared" si="208"/>
        <v>23.008333333333336</v>
      </c>
      <c r="V1288" s="8">
        <f t="shared" si="209"/>
        <v>22.975000000000001</v>
      </c>
    </row>
    <row r="1289" spans="1:22" ht="13.5" x14ac:dyDescent="0.25">
      <c r="A1289" s="3">
        <f>RSI!A1289</f>
        <v>44188</v>
      </c>
      <c r="B1289" s="2">
        <f>RSI!B1289</f>
        <v>4.8</v>
      </c>
      <c r="C1289" s="2">
        <f>RSI!I1289</f>
        <v>39.575672718985636</v>
      </c>
      <c r="D1289" s="2">
        <f>MACD!E1289</f>
        <v>0.11440050613768182</v>
      </c>
      <c r="E1289" s="2">
        <f>MACD!F1289</f>
        <v>8.3569067102004874E-2</v>
      </c>
      <c r="F1289" s="2">
        <f>'Moving Avg'!D1289</f>
        <v>4.8380000000000001</v>
      </c>
      <c r="G1289" s="2">
        <f>'Moving Avg'!F1289</f>
        <v>4.976</v>
      </c>
      <c r="H1289" s="2">
        <f>'Moving Avg'!G1289</f>
        <v>5.118199999999999</v>
      </c>
      <c r="I1289" s="2">
        <f>'Moving Avg'!H1289</f>
        <v>4.4881000000000002</v>
      </c>
      <c r="J1289" s="6" t="str">
        <f>OBV!F1289</f>
        <v>BEARISH</v>
      </c>
      <c r="K1289" s="6" t="str">
        <f>OBV!G1289</f>
        <v>NEUTRAL</v>
      </c>
      <c r="L1289" s="6" t="str">
        <f>OBV!H1289</f>
        <v>CONFIRMED BEARISH</v>
      </c>
      <c r="M1289" s="8">
        <f t="shared" si="200"/>
        <v>25</v>
      </c>
      <c r="N1289" s="8">
        <f t="shared" si="201"/>
        <v>0</v>
      </c>
      <c r="O1289" s="8">
        <f t="shared" si="202"/>
        <v>50</v>
      </c>
      <c r="P1289" s="8">
        <f t="shared" si="203"/>
        <v>16.5</v>
      </c>
      <c r="Q1289" s="9">
        <f t="shared" si="204"/>
        <v>18.725000000000001</v>
      </c>
      <c r="R1289" s="9">
        <f t="shared" si="205"/>
        <v>26.625</v>
      </c>
      <c r="S1289" s="9">
        <f t="shared" si="206"/>
        <v>23.675000000000001</v>
      </c>
      <c r="T1289" s="9">
        <f t="shared" si="207"/>
        <v>22.875</v>
      </c>
      <c r="U1289" s="8">
        <f t="shared" si="208"/>
        <v>23.008333333333336</v>
      </c>
      <c r="V1289" s="8">
        <f t="shared" si="209"/>
        <v>22.975000000000001</v>
      </c>
    </row>
    <row r="1290" spans="1:22" ht="13.5" x14ac:dyDescent="0.25">
      <c r="A1290" s="3">
        <f>RSI!A1290</f>
        <v>44189</v>
      </c>
      <c r="B1290" s="2">
        <f>RSI!B1290</f>
        <v>4.8</v>
      </c>
      <c r="C1290" s="2">
        <f>RSI!I1290</f>
        <v>39.575672718985636</v>
      </c>
      <c r="D1290" s="2">
        <f>MACD!E1290</f>
        <v>0.11829305627312969</v>
      </c>
      <c r="E1290" s="2">
        <f>MACD!F1290</f>
        <v>9.0513864936229843E-2</v>
      </c>
      <c r="F1290" s="2">
        <f>'Moving Avg'!D1290</f>
        <v>4.8020000000000005</v>
      </c>
      <c r="G1290" s="2">
        <f>'Moving Avg'!F1290</f>
        <v>4.9610000000000003</v>
      </c>
      <c r="H1290" s="2">
        <f>'Moving Avg'!G1290</f>
        <v>5.1083999999999996</v>
      </c>
      <c r="I1290" s="2">
        <f>'Moving Avg'!H1290</f>
        <v>4.4898500000000006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25</v>
      </c>
      <c r="N1290" s="8">
        <f t="shared" si="201"/>
        <v>0</v>
      </c>
      <c r="O1290" s="8">
        <f t="shared" si="202"/>
        <v>50</v>
      </c>
      <c r="P1290" s="8">
        <f t="shared" si="203"/>
        <v>16.5</v>
      </c>
      <c r="Q1290" s="9">
        <f t="shared" si="204"/>
        <v>18.725000000000001</v>
      </c>
      <c r="R1290" s="9">
        <f t="shared" si="205"/>
        <v>26.625</v>
      </c>
      <c r="S1290" s="9">
        <f t="shared" si="206"/>
        <v>23.675000000000001</v>
      </c>
      <c r="T1290" s="9">
        <f t="shared" si="207"/>
        <v>22.875</v>
      </c>
      <c r="U1290" s="8">
        <f t="shared" si="208"/>
        <v>23.008333333333336</v>
      </c>
      <c r="V1290" s="8">
        <f t="shared" si="209"/>
        <v>22.975000000000001</v>
      </c>
    </row>
    <row r="1291" spans="1:22" ht="13.5" x14ac:dyDescent="0.25">
      <c r="A1291" s="3">
        <f>RSI!A1291</f>
        <v>44190</v>
      </c>
      <c r="B1291" s="2">
        <f>RSI!B1291</f>
        <v>4.78</v>
      </c>
      <c r="C1291" s="2">
        <f>RSI!I1291</f>
        <v>38.699357125295599</v>
      </c>
      <c r="D1291" s="2">
        <f>MACD!E1291</f>
        <v>9.0365076393231547E-2</v>
      </c>
      <c r="E1291" s="2">
        <f>MACD!F1291</f>
        <v>9.0484107227630187E-2</v>
      </c>
      <c r="F1291" s="2">
        <f>'Moving Avg'!D1291</f>
        <v>4.7900000000000009</v>
      </c>
      <c r="G1291" s="2">
        <f>'Moving Avg'!F1291</f>
        <v>4.9449999999999994</v>
      </c>
      <c r="H1291" s="2">
        <f>'Moving Avg'!G1291</f>
        <v>5.0990000000000002</v>
      </c>
      <c r="I1291" s="2">
        <f>'Moving Avg'!H1291</f>
        <v>4.4921500000000005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  <c r="M1291" s="8">
        <f t="shared" si="200"/>
        <v>25</v>
      </c>
      <c r="N1291" s="8">
        <f t="shared" si="201"/>
        <v>45</v>
      </c>
      <c r="O1291" s="8">
        <f t="shared" si="202"/>
        <v>50</v>
      </c>
      <c r="P1291" s="8">
        <f t="shared" si="203"/>
        <v>16.5</v>
      </c>
      <c r="Q1291" s="9">
        <f t="shared" si="204"/>
        <v>34.475000000000001</v>
      </c>
      <c r="R1291" s="9">
        <f t="shared" si="205"/>
        <v>35.625</v>
      </c>
      <c r="S1291" s="9">
        <f t="shared" si="206"/>
        <v>30.425000000000001</v>
      </c>
      <c r="T1291" s="9">
        <f t="shared" si="207"/>
        <v>34.125</v>
      </c>
      <c r="U1291" s="8">
        <f t="shared" si="208"/>
        <v>33.508333333333333</v>
      </c>
      <c r="V1291" s="8">
        <f t="shared" si="209"/>
        <v>33.662499999999994</v>
      </c>
    </row>
    <row r="1292" spans="1:22" ht="13.5" x14ac:dyDescent="0.25">
      <c r="A1292" s="3">
        <f>RSI!A1292</f>
        <v>44193</v>
      </c>
      <c r="B1292" s="2">
        <f>RSI!B1292</f>
        <v>4.79</v>
      </c>
      <c r="C1292" s="2">
        <f>RSI!I1292</f>
        <v>39.421635259440095</v>
      </c>
      <c r="D1292" s="2">
        <f>MACD!E1292</f>
        <v>6.7169478750653155E-2</v>
      </c>
      <c r="E1292" s="2">
        <f>MACD!F1292</f>
        <v>8.582118153223478E-2</v>
      </c>
      <c r="F1292" s="2">
        <f>'Moving Avg'!D1292</f>
        <v>4.7880000000000003</v>
      </c>
      <c r="G1292" s="2">
        <f>'Moving Avg'!F1292</f>
        <v>4.9270000000000005</v>
      </c>
      <c r="H1292" s="2">
        <f>'Moving Avg'!G1292</f>
        <v>5.0901999999999994</v>
      </c>
      <c r="I1292" s="2">
        <f>'Moving Avg'!H1292</f>
        <v>4.4951000000000008</v>
      </c>
      <c r="J1292" s="6" t="str">
        <f>OBV!F1292</f>
        <v>BULLISH</v>
      </c>
      <c r="K1292" s="6" t="str">
        <f>OBV!G1292</f>
        <v>NEUTRAL</v>
      </c>
      <c r="L1292" s="6" t="str">
        <f>OBV!H1292</f>
        <v>BULLISH DIVERGENCE</v>
      </c>
      <c r="M1292" s="8">
        <f t="shared" si="200"/>
        <v>25</v>
      </c>
      <c r="N1292" s="8">
        <f t="shared" si="201"/>
        <v>45</v>
      </c>
      <c r="O1292" s="8">
        <f t="shared" si="202"/>
        <v>50</v>
      </c>
      <c r="P1292" s="8">
        <f t="shared" si="203"/>
        <v>66.5</v>
      </c>
      <c r="Q1292" s="9">
        <f t="shared" si="204"/>
        <v>41.975000000000001</v>
      </c>
      <c r="R1292" s="9">
        <f t="shared" si="205"/>
        <v>48.125</v>
      </c>
      <c r="S1292" s="9">
        <f t="shared" si="206"/>
        <v>52.924999999999997</v>
      </c>
      <c r="T1292" s="9">
        <f t="shared" si="207"/>
        <v>46.625</v>
      </c>
      <c r="U1292" s="8">
        <f t="shared" si="208"/>
        <v>47.67499999999999</v>
      </c>
      <c r="V1292" s="8">
        <f t="shared" si="209"/>
        <v>47.412499999999994</v>
      </c>
    </row>
    <row r="1293" spans="1:22" ht="13.5" x14ac:dyDescent="0.25">
      <c r="A1293" s="3">
        <f>RSI!A1293</f>
        <v>44194</v>
      </c>
      <c r="B1293" s="2">
        <f>RSI!B1293</f>
        <v>4.6500000000000004</v>
      </c>
      <c r="C1293" s="2">
        <f>RSI!I1293</f>
        <v>33.474983239349044</v>
      </c>
      <c r="D1293" s="2">
        <f>MACD!E1293</f>
        <v>6.3558460896774527E-2</v>
      </c>
      <c r="E1293" s="2">
        <f>MACD!F1293</f>
        <v>8.1368637405142732E-2</v>
      </c>
      <c r="F1293" s="2">
        <f>'Moving Avg'!D1293</f>
        <v>4.7640000000000002</v>
      </c>
      <c r="G1293" s="2">
        <f>'Moving Avg'!F1293</f>
        <v>4.9095000000000004</v>
      </c>
      <c r="H1293" s="2">
        <f>'Moving Avg'!G1293</f>
        <v>5.0791999999999993</v>
      </c>
      <c r="I1293" s="2">
        <f>'Moving Avg'!H1293</f>
        <v>4.4981500000000008</v>
      </c>
      <c r="J1293" s="6" t="str">
        <f>OBV!F1293</f>
        <v>BULLISH</v>
      </c>
      <c r="K1293" s="6" t="str">
        <f>OBV!G1293</f>
        <v>NEUTRAL</v>
      </c>
      <c r="L1293" s="6" t="str">
        <f>OBV!H1293</f>
        <v>BULLISH DIVERGENCE</v>
      </c>
      <c r="M1293" s="8">
        <f t="shared" si="200"/>
        <v>25</v>
      </c>
      <c r="N1293" s="8">
        <f t="shared" si="201"/>
        <v>45</v>
      </c>
      <c r="O1293" s="8">
        <f t="shared" si="202"/>
        <v>50</v>
      </c>
      <c r="P1293" s="8">
        <f t="shared" si="203"/>
        <v>66.5</v>
      </c>
      <c r="Q1293" s="9">
        <f t="shared" si="204"/>
        <v>41.975000000000001</v>
      </c>
      <c r="R1293" s="9">
        <f t="shared" si="205"/>
        <v>48.125</v>
      </c>
      <c r="S1293" s="9">
        <f t="shared" si="206"/>
        <v>52.924999999999997</v>
      </c>
      <c r="T1293" s="9">
        <f t="shared" si="207"/>
        <v>46.625</v>
      </c>
      <c r="U1293" s="8">
        <f t="shared" si="208"/>
        <v>47.67499999999999</v>
      </c>
      <c r="V1293" s="8">
        <f t="shared" si="209"/>
        <v>47.412499999999994</v>
      </c>
    </row>
    <row r="1294" spans="1:22" ht="13.5" x14ac:dyDescent="0.25">
      <c r="A1294" s="3">
        <f>RSI!A1294</f>
        <v>44195</v>
      </c>
      <c r="B1294" s="2">
        <f>RSI!B1294</f>
        <v>4.88</v>
      </c>
      <c r="C1294" s="2">
        <f>RSI!I1294</f>
        <v>47.489255482139683</v>
      </c>
      <c r="D1294" s="2">
        <f>MACD!E1294</f>
        <v>6.5247168152034796E-2</v>
      </c>
      <c r="E1294" s="2">
        <f>MACD!F1294</f>
        <v>7.8144343554521156E-2</v>
      </c>
      <c r="F1294" s="2">
        <f>'Moving Avg'!D1294</f>
        <v>4.78</v>
      </c>
      <c r="G1294" s="2">
        <f>'Moving Avg'!F1294</f>
        <v>4.8985000000000003</v>
      </c>
      <c r="H1294" s="2">
        <f>'Moving Avg'!G1294</f>
        <v>5.0723999999999991</v>
      </c>
      <c r="I1294" s="2">
        <f>'Moving Avg'!H1294</f>
        <v>4.50115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  <c r="M1294" s="8">
        <f t="shared" si="200"/>
        <v>25</v>
      </c>
      <c r="N1294" s="8">
        <f t="shared" si="201"/>
        <v>45</v>
      </c>
      <c r="O1294" s="8">
        <f t="shared" si="202"/>
        <v>50</v>
      </c>
      <c r="P1294" s="8">
        <f t="shared" si="203"/>
        <v>83.5</v>
      </c>
      <c r="Q1294" s="9">
        <f t="shared" si="204"/>
        <v>44.524999999999999</v>
      </c>
      <c r="R1294" s="9">
        <f t="shared" si="205"/>
        <v>52.375</v>
      </c>
      <c r="S1294" s="9">
        <f t="shared" si="206"/>
        <v>60.575000000000003</v>
      </c>
      <c r="T1294" s="9">
        <f t="shared" si="207"/>
        <v>50.875</v>
      </c>
      <c r="U1294" s="8">
        <f t="shared" si="208"/>
        <v>52.491666666666674</v>
      </c>
      <c r="V1294" s="8">
        <f t="shared" si="209"/>
        <v>52.087500000000006</v>
      </c>
    </row>
    <row r="1295" spans="1:22" ht="13.5" x14ac:dyDescent="0.25">
      <c r="A1295" s="3">
        <f>RSI!A1295</f>
        <v>44196</v>
      </c>
      <c r="B1295" s="2">
        <f>RSI!B1295</f>
        <v>4.97</v>
      </c>
      <c r="C1295" s="2">
        <f>RSI!I1295</f>
        <v>51.770750272960285</v>
      </c>
      <c r="D1295" s="2">
        <f>MACD!E1295</f>
        <v>6.0299606393027005E-2</v>
      </c>
      <c r="E1295" s="2">
        <f>MACD!F1295</f>
        <v>7.4575396122222332E-2</v>
      </c>
      <c r="F1295" s="2">
        <f>'Moving Avg'!D1295</f>
        <v>4.8140000000000001</v>
      </c>
      <c r="G1295" s="2">
        <f>'Moving Avg'!F1295</f>
        <v>4.8925000000000001</v>
      </c>
      <c r="H1295" s="2">
        <f>'Moving Avg'!G1295</f>
        <v>5.0695999999999994</v>
      </c>
      <c r="I1295" s="2">
        <f>'Moving Avg'!H1295</f>
        <v>4.5047000000000006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  <c r="M1295" s="8">
        <f t="shared" si="200"/>
        <v>25</v>
      </c>
      <c r="N1295" s="8">
        <f t="shared" si="201"/>
        <v>45</v>
      </c>
      <c r="O1295" s="8">
        <f t="shared" si="202"/>
        <v>50</v>
      </c>
      <c r="P1295" s="8">
        <f t="shared" si="203"/>
        <v>83.5</v>
      </c>
      <c r="Q1295" s="9">
        <f t="shared" si="204"/>
        <v>44.524999999999999</v>
      </c>
      <c r="R1295" s="9">
        <f t="shared" si="205"/>
        <v>52.375</v>
      </c>
      <c r="S1295" s="9">
        <f t="shared" si="206"/>
        <v>60.575000000000003</v>
      </c>
      <c r="T1295" s="9">
        <f t="shared" si="207"/>
        <v>50.875</v>
      </c>
      <c r="U1295" s="8">
        <f t="shared" si="208"/>
        <v>52.491666666666674</v>
      </c>
      <c r="V1295" s="8">
        <f t="shared" si="209"/>
        <v>52.087500000000006</v>
      </c>
    </row>
    <row r="1296" spans="1:22" ht="13.5" x14ac:dyDescent="0.25">
      <c r="A1296" s="3">
        <f>RSI!A1296</f>
        <v>44200</v>
      </c>
      <c r="B1296" s="2">
        <f>RSI!B1296</f>
        <v>4.95</v>
      </c>
      <c r="C1296" s="2">
        <f>RSI!I1296</f>
        <v>50.779892790589109</v>
      </c>
      <c r="D1296" s="2">
        <f>MACD!E1296</f>
        <v>3.5793116622943266E-2</v>
      </c>
      <c r="E1296" s="2">
        <f>MACD!F1296</f>
        <v>6.6818940222366521E-2</v>
      </c>
      <c r="F1296" s="2">
        <f>'Moving Avg'!D1296</f>
        <v>4.8479999999999999</v>
      </c>
      <c r="G1296" s="2">
        <f>'Moving Avg'!F1296</f>
        <v>4.8900000000000006</v>
      </c>
      <c r="H1296" s="2">
        <f>'Moving Avg'!G1296</f>
        <v>5.0653999999999995</v>
      </c>
      <c r="I1296" s="2">
        <f>'Moving Avg'!H1296</f>
        <v>4.509100000000001</v>
      </c>
      <c r="J1296" s="6" t="str">
        <f>OBV!F1296</f>
        <v>BULLISH</v>
      </c>
      <c r="K1296" s="6" t="str">
        <f>OBV!G1296</f>
        <v>NEUTRAL</v>
      </c>
      <c r="L1296" s="6" t="str">
        <f>OBV!H1296</f>
        <v>CONFIRMED BULLISH</v>
      </c>
      <c r="M1296" s="8">
        <f t="shared" si="200"/>
        <v>25</v>
      </c>
      <c r="N1296" s="8">
        <f t="shared" si="201"/>
        <v>100</v>
      </c>
      <c r="O1296" s="8">
        <f t="shared" si="202"/>
        <v>50</v>
      </c>
      <c r="P1296" s="8">
        <f t="shared" si="203"/>
        <v>83.5</v>
      </c>
      <c r="Q1296" s="9">
        <f t="shared" si="204"/>
        <v>63.774999999999999</v>
      </c>
      <c r="R1296" s="9">
        <f t="shared" si="205"/>
        <v>63.375</v>
      </c>
      <c r="S1296" s="9">
        <f t="shared" si="206"/>
        <v>68.825000000000003</v>
      </c>
      <c r="T1296" s="9">
        <f t="shared" si="207"/>
        <v>64.625</v>
      </c>
      <c r="U1296" s="8">
        <f t="shared" si="208"/>
        <v>65.325000000000003</v>
      </c>
      <c r="V1296" s="8">
        <f t="shared" si="209"/>
        <v>65.150000000000006</v>
      </c>
    </row>
    <row r="1297" spans="1:22" ht="13.5" x14ac:dyDescent="0.25">
      <c r="A1297" s="3">
        <f>RSI!A1297</f>
        <v>44201</v>
      </c>
      <c r="B1297" s="2">
        <f>RSI!B1297</f>
        <v>4.95</v>
      </c>
      <c r="C1297" s="2">
        <f>RSI!I1297</f>
        <v>50.779892790589095</v>
      </c>
      <c r="D1297" s="2">
        <f>MACD!E1297</f>
        <v>8.7775691777443043E-3</v>
      </c>
      <c r="E1297" s="2">
        <f>MACD!F1297</f>
        <v>5.5210666013442079E-2</v>
      </c>
      <c r="F1297" s="2">
        <f>'Moving Avg'!D1297</f>
        <v>4.88</v>
      </c>
      <c r="G1297" s="2">
        <f>'Moving Avg'!F1297</f>
        <v>4.8830000000000009</v>
      </c>
      <c r="H1297" s="2">
        <f>'Moving Avg'!G1297</f>
        <v>5.0629999999999997</v>
      </c>
      <c r="I1297" s="2">
        <f>'Moving Avg'!H1297</f>
        <v>4.5141000000000018</v>
      </c>
      <c r="J1297" s="6" t="str">
        <f>OBV!F1297</f>
        <v>BULLISH</v>
      </c>
      <c r="K1297" s="6" t="str">
        <f>OBV!G1297</f>
        <v>NEUTRAL</v>
      </c>
      <c r="L1297" s="6" t="str">
        <f>OBV!H1297</f>
        <v>CONFIRMED BULLISH</v>
      </c>
      <c r="M1297" s="8">
        <f t="shared" si="200"/>
        <v>25</v>
      </c>
      <c r="N1297" s="8">
        <f t="shared" si="201"/>
        <v>100</v>
      </c>
      <c r="O1297" s="8">
        <f t="shared" si="202"/>
        <v>50</v>
      </c>
      <c r="P1297" s="8">
        <f t="shared" si="203"/>
        <v>83.5</v>
      </c>
      <c r="Q1297" s="9">
        <f t="shared" si="204"/>
        <v>63.774999999999999</v>
      </c>
      <c r="R1297" s="9">
        <f t="shared" si="205"/>
        <v>63.375</v>
      </c>
      <c r="S1297" s="9">
        <f t="shared" si="206"/>
        <v>68.825000000000003</v>
      </c>
      <c r="T1297" s="9">
        <f t="shared" si="207"/>
        <v>64.625</v>
      </c>
      <c r="U1297" s="8">
        <f t="shared" si="208"/>
        <v>65.325000000000003</v>
      </c>
      <c r="V1297" s="8">
        <f t="shared" si="209"/>
        <v>65.150000000000006</v>
      </c>
    </row>
    <row r="1298" spans="1:22" ht="13.5" x14ac:dyDescent="0.25">
      <c r="A1298" s="3">
        <f>RSI!A1298</f>
        <v>44202</v>
      </c>
      <c r="B1298" s="2">
        <f>RSI!B1298</f>
        <v>4.7300000000000004</v>
      </c>
      <c r="C1298" s="2">
        <f>RSI!I1298</f>
        <v>40.814336861393173</v>
      </c>
      <c r="D1298" s="2">
        <f>MACD!E1298</f>
        <v>-2.5169773297797349E-3</v>
      </c>
      <c r="E1298" s="2">
        <f>MACD!F1298</f>
        <v>4.3665137344797725E-2</v>
      </c>
      <c r="F1298" s="2">
        <f>'Moving Avg'!D1298</f>
        <v>4.8959999999999999</v>
      </c>
      <c r="G1298" s="2">
        <f>'Moving Avg'!F1298</f>
        <v>4.8695000000000004</v>
      </c>
      <c r="H1298" s="2">
        <f>'Moving Avg'!G1298</f>
        <v>5.0545999999999989</v>
      </c>
      <c r="I1298" s="2">
        <f>'Moving Avg'!H1298</f>
        <v>4.5188500000000014</v>
      </c>
      <c r="J1298" s="6" t="str">
        <f>OBV!F1298</f>
        <v>BULLISH</v>
      </c>
      <c r="K1298" s="6" t="str">
        <f>OBV!G1298</f>
        <v>NEUTRAL</v>
      </c>
      <c r="L1298" s="6" t="str">
        <f>OBV!H1298</f>
        <v>CONFIRMED BULLISH</v>
      </c>
      <c r="M1298" s="8">
        <f t="shared" si="200"/>
        <v>25</v>
      </c>
      <c r="N1298" s="8">
        <f t="shared" si="201"/>
        <v>100</v>
      </c>
      <c r="O1298" s="8">
        <f t="shared" si="202"/>
        <v>50</v>
      </c>
      <c r="P1298" s="8">
        <f t="shared" si="203"/>
        <v>83.5</v>
      </c>
      <c r="Q1298" s="9">
        <f t="shared" si="204"/>
        <v>63.774999999999999</v>
      </c>
      <c r="R1298" s="9">
        <f t="shared" si="205"/>
        <v>63.375</v>
      </c>
      <c r="S1298" s="9">
        <f t="shared" si="206"/>
        <v>68.825000000000003</v>
      </c>
      <c r="T1298" s="9">
        <f t="shared" si="207"/>
        <v>64.625</v>
      </c>
      <c r="U1298" s="8">
        <f t="shared" si="208"/>
        <v>65.325000000000003</v>
      </c>
      <c r="V1298" s="8">
        <f t="shared" si="209"/>
        <v>65.150000000000006</v>
      </c>
    </row>
    <row r="1299" spans="1:22" ht="13.5" x14ac:dyDescent="0.25">
      <c r="A1299" s="3">
        <f>RSI!A1299</f>
        <v>44203</v>
      </c>
      <c r="B1299" s="2">
        <f>RSI!B1299</f>
        <v>4.5</v>
      </c>
      <c r="C1299" s="2">
        <f>RSI!I1299</f>
        <v>33.428266428909637</v>
      </c>
      <c r="D1299" s="2">
        <f>MACD!E1299</f>
        <v>1.077096460683169E-2</v>
      </c>
      <c r="E1299" s="2">
        <f>MACD!F1299</f>
        <v>3.7086302797204519E-2</v>
      </c>
      <c r="F1299" s="2">
        <f>'Moving Avg'!D1299</f>
        <v>4.82</v>
      </c>
      <c r="G1299" s="2">
        <f>'Moving Avg'!F1299</f>
        <v>4.8349999999999991</v>
      </c>
      <c r="H1299" s="2">
        <f>'Moving Avg'!G1299</f>
        <v>5.0417999999999994</v>
      </c>
      <c r="I1299" s="2">
        <f>'Moving Avg'!H1299</f>
        <v>4.5230000000000015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100</v>
      </c>
      <c r="O1299" s="8">
        <f t="shared" si="202"/>
        <v>50</v>
      </c>
      <c r="P1299" s="8">
        <f t="shared" si="203"/>
        <v>16.5</v>
      </c>
      <c r="Q1299" s="9">
        <f t="shared" si="204"/>
        <v>53.725000000000001</v>
      </c>
      <c r="R1299" s="9">
        <f t="shared" si="205"/>
        <v>46.625</v>
      </c>
      <c r="S1299" s="9">
        <f t="shared" si="206"/>
        <v>38.674999999999997</v>
      </c>
      <c r="T1299" s="9">
        <f t="shared" si="207"/>
        <v>47.875</v>
      </c>
      <c r="U1299" s="8">
        <f t="shared" si="208"/>
        <v>46.341666666666661</v>
      </c>
      <c r="V1299" s="8">
        <f t="shared" si="209"/>
        <v>46.724999999999994</v>
      </c>
    </row>
    <row r="1300" spans="1:22" ht="13.5" x14ac:dyDescent="0.25">
      <c r="A1300" s="3">
        <f>RSI!A1300</f>
        <v>44204</v>
      </c>
      <c r="B1300" s="2">
        <f>RSI!B1300</f>
        <v>4.63</v>
      </c>
      <c r="C1300" s="2">
        <f>RSI!I1300</f>
        <v>40.033793485874796</v>
      </c>
      <c r="D1300" s="2">
        <f>MACD!E1300</f>
        <v>1.4848173080166838E-2</v>
      </c>
      <c r="E1300" s="2">
        <f>MACD!F1300</f>
        <v>3.2638676853796983E-2</v>
      </c>
      <c r="F1300" s="2">
        <f>'Moving Avg'!D1300</f>
        <v>4.7520000000000007</v>
      </c>
      <c r="G1300" s="2">
        <f>'Moving Avg'!F1300</f>
        <v>4.8144999999999998</v>
      </c>
      <c r="H1300" s="2">
        <f>'Moving Avg'!G1300</f>
        <v>5.033599999999999</v>
      </c>
      <c r="I1300" s="2">
        <f>'Moving Avg'!H1300</f>
        <v>4.5275000000000016</v>
      </c>
      <c r="J1300" s="6" t="str">
        <f>OBV!F1300</f>
        <v>BEARISH</v>
      </c>
      <c r="K1300" s="6" t="str">
        <f>OBV!G1300</f>
        <v>NEUTRAL</v>
      </c>
      <c r="L1300" s="6" t="str">
        <f>OBV!H1300</f>
        <v>CONFIRMED BEARISH</v>
      </c>
      <c r="M1300" s="8">
        <f t="shared" si="200"/>
        <v>25</v>
      </c>
      <c r="N1300" s="8">
        <f t="shared" si="201"/>
        <v>45</v>
      </c>
      <c r="O1300" s="8">
        <f t="shared" si="202"/>
        <v>50</v>
      </c>
      <c r="P1300" s="8">
        <f t="shared" si="203"/>
        <v>16.5</v>
      </c>
      <c r="Q1300" s="9">
        <f t="shared" si="204"/>
        <v>34.475000000000001</v>
      </c>
      <c r="R1300" s="9">
        <f t="shared" si="205"/>
        <v>35.625</v>
      </c>
      <c r="S1300" s="9">
        <f t="shared" si="206"/>
        <v>30.425000000000001</v>
      </c>
      <c r="T1300" s="9">
        <f t="shared" si="207"/>
        <v>34.125</v>
      </c>
      <c r="U1300" s="8">
        <f t="shared" si="208"/>
        <v>33.508333333333333</v>
      </c>
      <c r="V1300" s="8">
        <f t="shared" si="209"/>
        <v>33.662499999999994</v>
      </c>
    </row>
    <row r="1301" spans="1:22" ht="13.5" x14ac:dyDescent="0.25">
      <c r="A1301" s="3">
        <f>RSI!A1301</f>
        <v>44207</v>
      </c>
      <c r="B1301" s="2">
        <f>RSI!B1301</f>
        <v>4.91</v>
      </c>
      <c r="C1301" s="2">
        <f>RSI!I1301</f>
        <v>51.253057182584051</v>
      </c>
      <c r="D1301" s="2">
        <f>MACD!E1301</f>
        <v>-4.0069846467662984E-3</v>
      </c>
      <c r="E1301" s="2">
        <f>MACD!F1301</f>
        <v>2.5309544553684327E-2</v>
      </c>
      <c r="F1301" s="2">
        <f>'Moving Avg'!D1301</f>
        <v>4.7439999999999998</v>
      </c>
      <c r="G1301" s="2">
        <f>'Moving Avg'!F1301</f>
        <v>4.8190000000000008</v>
      </c>
      <c r="H1301" s="2">
        <f>'Moving Avg'!G1301</f>
        <v>5.0333999999999985</v>
      </c>
      <c r="I1301" s="2">
        <f>'Moving Avg'!H1301</f>
        <v>4.5339500000000017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100</v>
      </c>
      <c r="O1301" s="8">
        <f t="shared" si="202"/>
        <v>50</v>
      </c>
      <c r="P1301" s="8">
        <f t="shared" si="203"/>
        <v>16.5</v>
      </c>
      <c r="Q1301" s="9">
        <f t="shared" si="204"/>
        <v>53.725000000000001</v>
      </c>
      <c r="R1301" s="9">
        <f t="shared" si="205"/>
        <v>46.625</v>
      </c>
      <c r="S1301" s="9">
        <f t="shared" si="206"/>
        <v>38.674999999999997</v>
      </c>
      <c r="T1301" s="9">
        <f t="shared" si="207"/>
        <v>47.875</v>
      </c>
      <c r="U1301" s="8">
        <f t="shared" si="208"/>
        <v>46.341666666666661</v>
      </c>
      <c r="V1301" s="8">
        <f t="shared" si="209"/>
        <v>46.724999999999994</v>
      </c>
    </row>
    <row r="1302" spans="1:22" ht="13.5" x14ac:dyDescent="0.25">
      <c r="A1302" s="3">
        <f>RSI!A1302</f>
        <v>44208</v>
      </c>
      <c r="B1302" s="2">
        <f>RSI!B1302</f>
        <v>5.09</v>
      </c>
      <c r="C1302" s="2">
        <f>RSI!I1302</f>
        <v>56.843009335405874</v>
      </c>
      <c r="D1302" s="2">
        <f>MACD!E1302</f>
        <v>-3.2010233753090311E-2</v>
      </c>
      <c r="E1302" s="2">
        <f>MACD!F1302</f>
        <v>1.38455888923294E-2</v>
      </c>
      <c r="F1302" s="2">
        <f>'Moving Avg'!D1302</f>
        <v>4.7720000000000002</v>
      </c>
      <c r="G1302" s="2">
        <f>'Moving Avg'!F1302</f>
        <v>4.8324999999999996</v>
      </c>
      <c r="H1302" s="2">
        <f>'Moving Avg'!G1302</f>
        <v>5.0349999999999993</v>
      </c>
      <c r="I1302" s="2">
        <f>'Moving Avg'!H1302</f>
        <v>4.5418000000000021</v>
      </c>
      <c r="J1302" s="6" t="str">
        <f>OBV!F1302</f>
        <v>BULLISH</v>
      </c>
      <c r="K1302" s="6" t="str">
        <f>OBV!G1302</f>
        <v>NEUTRAL</v>
      </c>
      <c r="L1302" s="6" t="str">
        <f>OBV!H1302</f>
        <v>CONFIRMED BULLISH</v>
      </c>
      <c r="M1302" s="8">
        <f t="shared" si="200"/>
        <v>25</v>
      </c>
      <c r="N1302" s="8">
        <f t="shared" si="201"/>
        <v>100</v>
      </c>
      <c r="O1302" s="8">
        <f t="shared" si="202"/>
        <v>50</v>
      </c>
      <c r="P1302" s="8">
        <f t="shared" si="203"/>
        <v>83.5</v>
      </c>
      <c r="Q1302" s="9">
        <f t="shared" si="204"/>
        <v>63.774999999999999</v>
      </c>
      <c r="R1302" s="9">
        <f t="shared" si="205"/>
        <v>63.375</v>
      </c>
      <c r="S1302" s="9">
        <f t="shared" si="206"/>
        <v>68.825000000000003</v>
      </c>
      <c r="T1302" s="9">
        <f t="shared" si="207"/>
        <v>64.625</v>
      </c>
      <c r="U1302" s="8">
        <f t="shared" si="208"/>
        <v>65.325000000000003</v>
      </c>
      <c r="V1302" s="8">
        <f t="shared" si="209"/>
        <v>65.150000000000006</v>
      </c>
    </row>
    <row r="1303" spans="1:22" ht="13.5" x14ac:dyDescent="0.25">
      <c r="A1303" s="3">
        <f>RSI!A1303</f>
        <v>44209</v>
      </c>
      <c r="B1303" s="2">
        <f>RSI!B1303</f>
        <v>5.0199999999999996</v>
      </c>
      <c r="C1303" s="2">
        <f>RSI!I1303</f>
        <v>54.238198549800472</v>
      </c>
      <c r="D1303" s="2">
        <f>MACD!E1303</f>
        <v>-7.3357392069975269E-2</v>
      </c>
      <c r="E1303" s="2">
        <f>MACD!F1303</f>
        <v>-3.595007300131535E-3</v>
      </c>
      <c r="F1303" s="2">
        <f>'Moving Avg'!D1303</f>
        <v>4.83</v>
      </c>
      <c r="G1303" s="2">
        <f>'Moving Avg'!F1303</f>
        <v>4.8409999999999993</v>
      </c>
      <c r="H1303" s="2">
        <f>'Moving Avg'!G1303</f>
        <v>5.0329999999999986</v>
      </c>
      <c r="I1303" s="2">
        <f>'Moving Avg'!H1303</f>
        <v>4.5498000000000012</v>
      </c>
      <c r="J1303" s="6" t="str">
        <f>OBV!F1303</f>
        <v>BULLISH</v>
      </c>
      <c r="K1303" s="6" t="str">
        <f>OBV!G1303</f>
        <v>NEUTRAL</v>
      </c>
      <c r="L1303" s="6" t="str">
        <f>OBV!H1303</f>
        <v>CONFIRMED BULLISH</v>
      </c>
      <c r="M1303" s="8">
        <f t="shared" si="200"/>
        <v>25</v>
      </c>
      <c r="N1303" s="8">
        <f t="shared" si="201"/>
        <v>100</v>
      </c>
      <c r="O1303" s="8">
        <f t="shared" si="202"/>
        <v>50</v>
      </c>
      <c r="P1303" s="8">
        <f t="shared" si="203"/>
        <v>83.5</v>
      </c>
      <c r="Q1303" s="9">
        <f t="shared" si="204"/>
        <v>63.774999999999999</v>
      </c>
      <c r="R1303" s="9">
        <f t="shared" si="205"/>
        <v>63.375</v>
      </c>
      <c r="S1303" s="9">
        <f t="shared" si="206"/>
        <v>68.825000000000003</v>
      </c>
      <c r="T1303" s="9">
        <f t="shared" si="207"/>
        <v>64.625</v>
      </c>
      <c r="U1303" s="8">
        <f t="shared" si="208"/>
        <v>65.325000000000003</v>
      </c>
      <c r="V1303" s="8">
        <f t="shared" si="209"/>
        <v>65.150000000000006</v>
      </c>
    </row>
    <row r="1304" spans="1:22" ht="13.5" x14ac:dyDescent="0.25">
      <c r="A1304" s="3">
        <f>RSI!A1304</f>
        <v>44211</v>
      </c>
      <c r="B1304" s="2">
        <f>RSI!B1304</f>
        <v>5.12</v>
      </c>
      <c r="C1304" s="2">
        <f>RSI!I1304</f>
        <v>57.251915249503519</v>
      </c>
      <c r="D1304" s="2">
        <f>MACD!E1304</f>
        <v>-8.1155223890100103E-2</v>
      </c>
      <c r="E1304" s="2">
        <f>MACD!F1304</f>
        <v>-1.9107050618125249E-2</v>
      </c>
      <c r="F1304" s="2">
        <f>'Moving Avg'!D1304</f>
        <v>4.9539999999999997</v>
      </c>
      <c r="G1304" s="2">
        <f>'Moving Avg'!F1304</f>
        <v>4.8480000000000008</v>
      </c>
      <c r="H1304" s="2">
        <f>'Moving Avg'!G1304</f>
        <v>5.0339999999999989</v>
      </c>
      <c r="I1304" s="2">
        <f>'Moving Avg'!H1304</f>
        <v>4.5588000000000015</v>
      </c>
      <c r="J1304" s="6" t="str">
        <f>OBV!F1304</f>
        <v>BULLISH</v>
      </c>
      <c r="K1304" s="6" t="str">
        <f>OBV!G1304</f>
        <v>NEUTRAL</v>
      </c>
      <c r="L1304" s="6" t="str">
        <f>OBV!H1304</f>
        <v>CONFIRMED BULLISH</v>
      </c>
      <c r="M1304" s="8">
        <f t="shared" si="200"/>
        <v>25</v>
      </c>
      <c r="N1304" s="8">
        <f t="shared" si="201"/>
        <v>100</v>
      </c>
      <c r="O1304" s="8">
        <f t="shared" si="202"/>
        <v>50</v>
      </c>
      <c r="P1304" s="8">
        <f t="shared" si="203"/>
        <v>83.5</v>
      </c>
      <c r="Q1304" s="9">
        <f t="shared" si="204"/>
        <v>63.774999999999999</v>
      </c>
      <c r="R1304" s="9">
        <f t="shared" si="205"/>
        <v>63.375</v>
      </c>
      <c r="S1304" s="9">
        <f t="shared" si="206"/>
        <v>68.825000000000003</v>
      </c>
      <c r="T1304" s="9">
        <f t="shared" si="207"/>
        <v>64.625</v>
      </c>
      <c r="U1304" s="8">
        <f t="shared" si="208"/>
        <v>65.325000000000003</v>
      </c>
      <c r="V1304" s="8">
        <f t="shared" si="209"/>
        <v>65.150000000000006</v>
      </c>
    </row>
    <row r="1305" spans="1:22" ht="13.5" x14ac:dyDescent="0.25">
      <c r="A1305" s="3">
        <f>RSI!A1305</f>
        <v>44214</v>
      </c>
      <c r="B1305" s="2">
        <f>RSI!B1305</f>
        <v>5.08</v>
      </c>
      <c r="C1305" s="2">
        <f>RSI!I1305</f>
        <v>55.672541078669454</v>
      </c>
      <c r="D1305" s="2">
        <f>MACD!E1305</f>
        <v>-7.2265716354412035E-2</v>
      </c>
      <c r="E1305" s="2">
        <f>MACD!F1305</f>
        <v>-2.9738783765382609E-2</v>
      </c>
      <c r="F1305" s="2">
        <f>'Moving Avg'!D1305</f>
        <v>5.0439999999999996</v>
      </c>
      <c r="G1305" s="2">
        <f>'Moving Avg'!F1305</f>
        <v>4.8529999999999998</v>
      </c>
      <c r="H1305" s="2">
        <f>'Moving Avg'!G1305</f>
        <v>5.0281999999999991</v>
      </c>
      <c r="I1305" s="2">
        <f>'Moving Avg'!H1305</f>
        <v>4.5680500000000022</v>
      </c>
      <c r="J1305" s="6" t="str">
        <f>OBV!F1305</f>
        <v>BULLISH</v>
      </c>
      <c r="K1305" s="6" t="str">
        <f>OBV!G1305</f>
        <v>NEUTRAL</v>
      </c>
      <c r="L1305" s="6" t="str">
        <f>OBV!H1305</f>
        <v>CONFIRMED BULLISH</v>
      </c>
      <c r="M1305" s="8">
        <f t="shared" si="200"/>
        <v>25</v>
      </c>
      <c r="N1305" s="8">
        <f t="shared" si="201"/>
        <v>100</v>
      </c>
      <c r="O1305" s="8">
        <f t="shared" si="202"/>
        <v>50</v>
      </c>
      <c r="P1305" s="8">
        <f t="shared" si="203"/>
        <v>83.5</v>
      </c>
      <c r="Q1305" s="9">
        <f t="shared" si="204"/>
        <v>63.774999999999999</v>
      </c>
      <c r="R1305" s="9">
        <f t="shared" si="205"/>
        <v>63.375</v>
      </c>
      <c r="S1305" s="9">
        <f t="shared" si="206"/>
        <v>68.825000000000003</v>
      </c>
      <c r="T1305" s="9">
        <f t="shared" si="207"/>
        <v>64.625</v>
      </c>
      <c r="U1305" s="8">
        <f t="shared" si="208"/>
        <v>65.325000000000003</v>
      </c>
      <c r="V1305" s="8">
        <f t="shared" si="209"/>
        <v>65.150000000000006</v>
      </c>
    </row>
    <row r="1306" spans="1:22" ht="13.5" x14ac:dyDescent="0.25">
      <c r="A1306" s="3">
        <f>RSI!A1306</f>
        <v>44215</v>
      </c>
      <c r="B1306" s="2">
        <f>RSI!B1306</f>
        <v>5.17</v>
      </c>
      <c r="C1306" s="2">
        <f>RSI!I1306</f>
        <v>58.449913659026983</v>
      </c>
      <c r="D1306" s="2">
        <f>MACD!E1306</f>
        <v>-7.547461254321064E-2</v>
      </c>
      <c r="E1306" s="2">
        <f>MACD!F1306</f>
        <v>-3.8885949520948218E-2</v>
      </c>
      <c r="F1306" s="2">
        <f>'Moving Avg'!D1306</f>
        <v>5.096000000000001</v>
      </c>
      <c r="G1306" s="2">
        <f>'Moving Avg'!F1306</f>
        <v>4.8695000000000004</v>
      </c>
      <c r="H1306" s="2">
        <f>'Moving Avg'!G1306</f>
        <v>5.0235999999999992</v>
      </c>
      <c r="I1306" s="2">
        <f>'Moving Avg'!H1306</f>
        <v>4.577300000000001</v>
      </c>
      <c r="J1306" s="6" t="str">
        <f>OBV!F1306</f>
        <v>BULLISH</v>
      </c>
      <c r="K1306" s="6" t="str">
        <f>OBV!G1306</f>
        <v>NEUTRAL</v>
      </c>
      <c r="L1306" s="6" t="str">
        <f>OBV!H1306</f>
        <v>CONFIRMED BULLISH</v>
      </c>
      <c r="M1306" s="8">
        <f t="shared" si="200"/>
        <v>25</v>
      </c>
      <c r="N1306" s="8">
        <f t="shared" si="201"/>
        <v>100</v>
      </c>
      <c r="O1306" s="8">
        <f t="shared" si="202"/>
        <v>50</v>
      </c>
      <c r="P1306" s="8">
        <f t="shared" si="203"/>
        <v>83.5</v>
      </c>
      <c r="Q1306" s="9">
        <f t="shared" si="204"/>
        <v>63.774999999999999</v>
      </c>
      <c r="R1306" s="9">
        <f t="shared" si="205"/>
        <v>63.375</v>
      </c>
      <c r="S1306" s="9">
        <f t="shared" si="206"/>
        <v>68.825000000000003</v>
      </c>
      <c r="T1306" s="9">
        <f t="shared" si="207"/>
        <v>64.625</v>
      </c>
      <c r="U1306" s="8">
        <f t="shared" si="208"/>
        <v>65.325000000000003</v>
      </c>
      <c r="V1306" s="8">
        <f t="shared" si="209"/>
        <v>65.150000000000006</v>
      </c>
    </row>
    <row r="1307" spans="1:22" ht="13.5" x14ac:dyDescent="0.25">
      <c r="A1307" s="3">
        <f>RSI!A1307</f>
        <v>44216</v>
      </c>
      <c r="B1307" s="2">
        <f>RSI!B1307</f>
        <v>5.17</v>
      </c>
      <c r="C1307" s="2">
        <f>RSI!I1307</f>
        <v>58.449913659026983</v>
      </c>
      <c r="D1307" s="2">
        <f>MACD!E1307</f>
        <v>-7.9635717961291874E-2</v>
      </c>
      <c r="E1307" s="2">
        <f>MACD!F1307</f>
        <v>-4.7035903209016947E-2</v>
      </c>
      <c r="F1307" s="2">
        <f>'Moving Avg'!D1307</f>
        <v>5.1120000000000001</v>
      </c>
      <c r="G1307" s="2">
        <f>'Moving Avg'!F1307</f>
        <v>4.8880000000000008</v>
      </c>
      <c r="H1307" s="2">
        <f>'Moving Avg'!G1307</f>
        <v>5.0173999999999994</v>
      </c>
      <c r="I1307" s="2">
        <f>'Moving Avg'!H1307</f>
        <v>4.586100000000001</v>
      </c>
      <c r="J1307" s="6" t="str">
        <f>OBV!F1307</f>
        <v>BULLISH</v>
      </c>
      <c r="K1307" s="6" t="str">
        <f>OBV!G1307</f>
        <v>NEUTRAL</v>
      </c>
      <c r="L1307" s="6" t="str">
        <f>OBV!H1307</f>
        <v>CONFIRMED BULLISH</v>
      </c>
      <c r="M1307" s="8">
        <f t="shared" si="200"/>
        <v>25</v>
      </c>
      <c r="N1307" s="8">
        <f t="shared" si="201"/>
        <v>100</v>
      </c>
      <c r="O1307" s="8">
        <f t="shared" si="202"/>
        <v>50</v>
      </c>
      <c r="P1307" s="8">
        <f t="shared" si="203"/>
        <v>83.5</v>
      </c>
      <c r="Q1307" s="9">
        <f t="shared" si="204"/>
        <v>63.774999999999999</v>
      </c>
      <c r="R1307" s="9">
        <f t="shared" si="205"/>
        <v>63.375</v>
      </c>
      <c r="S1307" s="9">
        <f t="shared" si="206"/>
        <v>68.825000000000003</v>
      </c>
      <c r="T1307" s="9">
        <f t="shared" si="207"/>
        <v>64.625</v>
      </c>
      <c r="U1307" s="8">
        <f t="shared" si="208"/>
        <v>65.325000000000003</v>
      </c>
      <c r="V1307" s="8">
        <f t="shared" si="209"/>
        <v>65.150000000000006</v>
      </c>
    </row>
    <row r="1308" spans="1:22" ht="13.5" x14ac:dyDescent="0.25">
      <c r="A1308" s="3">
        <f>RSI!A1308</f>
        <v>44217</v>
      </c>
      <c r="B1308" s="2">
        <f>RSI!B1308</f>
        <v>5.2</v>
      </c>
      <c r="C1308" s="2">
        <f>RSI!I1308</f>
        <v>59.432537424837534</v>
      </c>
      <c r="D1308" s="2">
        <f>MACD!E1308</f>
        <v>-0.12056381231493152</v>
      </c>
      <c r="E1308" s="2">
        <f>MACD!F1308</f>
        <v>-6.1741485030199862E-2</v>
      </c>
      <c r="F1308" s="2">
        <f>'Moving Avg'!D1308</f>
        <v>5.1479999999999997</v>
      </c>
      <c r="G1308" s="2">
        <f>'Moving Avg'!F1308</f>
        <v>4.9095000000000013</v>
      </c>
      <c r="H1308" s="2">
        <f>'Moving Avg'!G1308</f>
        <v>5.0133999999999999</v>
      </c>
      <c r="I1308" s="2">
        <f>'Moving Avg'!H1308</f>
        <v>4.5945500000000008</v>
      </c>
      <c r="J1308" s="6" t="str">
        <f>OBV!F1308</f>
        <v>BULLISH</v>
      </c>
      <c r="K1308" s="6" t="str">
        <f>OBV!G1308</f>
        <v>NEUTRAL</v>
      </c>
      <c r="L1308" s="6" t="str">
        <f>OBV!H1308</f>
        <v>CONFIRMED BULLISH</v>
      </c>
      <c r="M1308" s="8">
        <f t="shared" si="200"/>
        <v>25</v>
      </c>
      <c r="N1308" s="8">
        <f t="shared" si="201"/>
        <v>100</v>
      </c>
      <c r="O1308" s="8">
        <f t="shared" si="202"/>
        <v>50</v>
      </c>
      <c r="P1308" s="8">
        <f t="shared" si="203"/>
        <v>83.5</v>
      </c>
      <c r="Q1308" s="9">
        <f t="shared" si="204"/>
        <v>63.774999999999999</v>
      </c>
      <c r="R1308" s="9">
        <f t="shared" si="205"/>
        <v>63.375</v>
      </c>
      <c r="S1308" s="9">
        <f t="shared" si="206"/>
        <v>68.825000000000003</v>
      </c>
      <c r="T1308" s="9">
        <f t="shared" si="207"/>
        <v>64.625</v>
      </c>
      <c r="U1308" s="8">
        <f t="shared" si="208"/>
        <v>65.325000000000003</v>
      </c>
      <c r="V1308" s="8">
        <f t="shared" si="209"/>
        <v>65.150000000000006</v>
      </c>
    </row>
    <row r="1309" spans="1:22" ht="13.5" x14ac:dyDescent="0.25">
      <c r="A1309" s="3">
        <f>RSI!A1309</f>
        <v>44218</v>
      </c>
      <c r="B1309" s="2">
        <f>RSI!B1309</f>
        <v>5.34</v>
      </c>
      <c r="C1309" s="2">
        <f>RSI!I1309</f>
        <v>63.741889395614855</v>
      </c>
      <c r="D1309" s="2">
        <f>MACD!E1309</f>
        <v>-0.20236714763684294</v>
      </c>
      <c r="E1309" s="2">
        <f>MACD!F1309</f>
        <v>-8.9866617551528485E-2</v>
      </c>
      <c r="F1309" s="2">
        <f>'Moving Avg'!D1309</f>
        <v>5.1920000000000002</v>
      </c>
      <c r="G1309" s="2">
        <f>'Moving Avg'!F1309</f>
        <v>4.9365000000000006</v>
      </c>
      <c r="H1309" s="2">
        <f>'Moving Avg'!G1309</f>
        <v>5.0141999999999998</v>
      </c>
      <c r="I1309" s="2">
        <f>'Moving Avg'!H1309</f>
        <v>4.6042000000000014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  <c r="M1309" s="8">
        <f t="shared" si="200"/>
        <v>25</v>
      </c>
      <c r="N1309" s="8">
        <f t="shared" si="201"/>
        <v>100</v>
      </c>
      <c r="O1309" s="8">
        <f t="shared" si="202"/>
        <v>50</v>
      </c>
      <c r="P1309" s="8">
        <f t="shared" si="203"/>
        <v>83.5</v>
      </c>
      <c r="Q1309" s="9">
        <f t="shared" si="204"/>
        <v>63.774999999999999</v>
      </c>
      <c r="R1309" s="9">
        <f t="shared" si="205"/>
        <v>63.375</v>
      </c>
      <c r="S1309" s="9">
        <f t="shared" si="206"/>
        <v>68.825000000000003</v>
      </c>
      <c r="T1309" s="9">
        <f t="shared" si="207"/>
        <v>64.625</v>
      </c>
      <c r="U1309" s="8">
        <f t="shared" si="208"/>
        <v>65.325000000000003</v>
      </c>
      <c r="V1309" s="8">
        <f t="shared" si="209"/>
        <v>65.150000000000006</v>
      </c>
    </row>
    <row r="1310" spans="1:22" ht="13.5" x14ac:dyDescent="0.25">
      <c r="A1310" s="3">
        <f>RSI!A1310</f>
        <v>44221</v>
      </c>
      <c r="B1310" s="2">
        <f>RSI!B1310</f>
        <v>5.25</v>
      </c>
      <c r="C1310" s="2">
        <f>RSI!I1310</f>
        <v>59.375330521177197</v>
      </c>
      <c r="D1310" s="2">
        <f>MACD!E1310</f>
        <v>-0.24705788445444465</v>
      </c>
      <c r="E1310" s="2">
        <f>MACD!F1310</f>
        <v>-0.12130487093211172</v>
      </c>
      <c r="F1310" s="2">
        <f>'Moving Avg'!D1310</f>
        <v>5.226</v>
      </c>
      <c r="G1310" s="2">
        <f>'Moving Avg'!F1310</f>
        <v>4.9590000000000014</v>
      </c>
      <c r="H1310" s="2">
        <f>'Moving Avg'!G1310</f>
        <v>5.0122</v>
      </c>
      <c r="I1310" s="2">
        <f>'Moving Avg'!H1310</f>
        <v>4.6130500000000012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100</v>
      </c>
      <c r="O1310" s="8">
        <f t="shared" si="202"/>
        <v>50</v>
      </c>
      <c r="P1310" s="8">
        <f t="shared" si="203"/>
        <v>83.5</v>
      </c>
      <c r="Q1310" s="9">
        <f t="shared" si="204"/>
        <v>63.774999999999999</v>
      </c>
      <c r="R1310" s="9">
        <f t="shared" si="205"/>
        <v>63.375</v>
      </c>
      <c r="S1310" s="9">
        <f t="shared" si="206"/>
        <v>68.825000000000003</v>
      </c>
      <c r="T1310" s="9">
        <f t="shared" si="207"/>
        <v>64.625</v>
      </c>
      <c r="U1310" s="8">
        <f t="shared" si="208"/>
        <v>65.325000000000003</v>
      </c>
      <c r="V1310" s="8">
        <f t="shared" si="209"/>
        <v>65.150000000000006</v>
      </c>
    </row>
    <row r="1311" spans="1:22" ht="13.5" x14ac:dyDescent="0.25">
      <c r="A1311" s="3">
        <f>RSI!A1311</f>
        <v>44222</v>
      </c>
      <c r="B1311" s="2">
        <f>RSI!B1311</f>
        <v>5.25</v>
      </c>
      <c r="C1311" s="2">
        <f>RSI!I1311</f>
        <v>59.375330521177197</v>
      </c>
      <c r="D1311" s="2">
        <f>MACD!E1311</f>
        <v>-0.2432451240186122</v>
      </c>
      <c r="E1311" s="2">
        <f>MACD!F1311</f>
        <v>-0.14569292154941182</v>
      </c>
      <c r="F1311" s="2">
        <f>'Moving Avg'!D1311</f>
        <v>5.242</v>
      </c>
      <c r="G1311" s="2">
        <f>'Moving Avg'!F1311</f>
        <v>4.9825000000000008</v>
      </c>
      <c r="H1311" s="2">
        <f>'Moving Avg'!G1311</f>
        <v>5.0104000000000006</v>
      </c>
      <c r="I1311" s="2">
        <f>'Moving Avg'!H1311</f>
        <v>4.6218000000000004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0"/>
        <v>25</v>
      </c>
      <c r="N1311" s="8">
        <f t="shared" si="201"/>
        <v>100</v>
      </c>
      <c r="O1311" s="8">
        <f t="shared" si="202"/>
        <v>50</v>
      </c>
      <c r="P1311" s="8">
        <f t="shared" si="203"/>
        <v>83.5</v>
      </c>
      <c r="Q1311" s="9">
        <f t="shared" si="204"/>
        <v>63.774999999999999</v>
      </c>
      <c r="R1311" s="9">
        <f t="shared" si="205"/>
        <v>63.375</v>
      </c>
      <c r="S1311" s="9">
        <f t="shared" si="206"/>
        <v>68.825000000000003</v>
      </c>
      <c r="T1311" s="9">
        <f t="shared" si="207"/>
        <v>64.625</v>
      </c>
      <c r="U1311" s="8">
        <f t="shared" si="208"/>
        <v>65.325000000000003</v>
      </c>
      <c r="V1311" s="8">
        <f t="shared" si="209"/>
        <v>65.150000000000006</v>
      </c>
    </row>
    <row r="1312" spans="1:22" ht="13.5" x14ac:dyDescent="0.25">
      <c r="A1312" s="3">
        <f>RSI!A1312</f>
        <v>44223</v>
      </c>
      <c r="B1312" s="2">
        <f>RSI!B1312</f>
        <v>5.0199999999999996</v>
      </c>
      <c r="C1312" s="2">
        <f>RSI!I1312</f>
        <v>49.354651125795563</v>
      </c>
      <c r="D1312" s="2">
        <f>MACD!E1312</f>
        <v>-0.19663119348890223</v>
      </c>
      <c r="E1312" s="2">
        <f>MACD!F1312</f>
        <v>-0.15588057593730992</v>
      </c>
      <c r="F1312" s="2">
        <f>'Moving Avg'!D1312</f>
        <v>5.2119999999999997</v>
      </c>
      <c r="G1312" s="2">
        <f>'Moving Avg'!F1312</f>
        <v>4.9939999999999998</v>
      </c>
      <c r="H1312" s="2">
        <f>'Moving Avg'!G1312</f>
        <v>5.0027999999999997</v>
      </c>
      <c r="I1312" s="2">
        <f>'Moving Avg'!H1312</f>
        <v>4.6292000000000009</v>
      </c>
      <c r="J1312" s="6" t="str">
        <f>OBV!F1312</f>
        <v>BULLISH</v>
      </c>
      <c r="K1312" s="6" t="str">
        <f>OBV!G1312</f>
        <v>NEUTRAL</v>
      </c>
      <c r="L1312" s="6" t="str">
        <f>OBV!H1312</f>
        <v>BULLISH DIVERGENCE</v>
      </c>
      <c r="M1312" s="8">
        <f t="shared" si="200"/>
        <v>25</v>
      </c>
      <c r="N1312" s="8">
        <f t="shared" si="201"/>
        <v>100</v>
      </c>
      <c r="O1312" s="8">
        <f t="shared" si="202"/>
        <v>50</v>
      </c>
      <c r="P1312" s="8">
        <f t="shared" si="203"/>
        <v>66.5</v>
      </c>
      <c r="Q1312" s="9">
        <f t="shared" si="204"/>
        <v>61.225000000000001</v>
      </c>
      <c r="R1312" s="9">
        <f t="shared" si="205"/>
        <v>59.125</v>
      </c>
      <c r="S1312" s="9">
        <f t="shared" si="206"/>
        <v>61.174999999999997</v>
      </c>
      <c r="T1312" s="9">
        <f t="shared" si="207"/>
        <v>60.375</v>
      </c>
      <c r="U1312" s="8">
        <f t="shared" si="208"/>
        <v>60.508333333333326</v>
      </c>
      <c r="V1312" s="8">
        <f t="shared" si="209"/>
        <v>60.474999999999994</v>
      </c>
    </row>
    <row r="1313" spans="1:22" ht="13.5" x14ac:dyDescent="0.25">
      <c r="A1313" s="3">
        <f>RSI!A1313</f>
        <v>44224</v>
      </c>
      <c r="B1313" s="2">
        <f>RSI!B1313</f>
        <v>5.0199999999999996</v>
      </c>
      <c r="C1313" s="2">
        <f>RSI!I1313</f>
        <v>49.354651125795563</v>
      </c>
      <c r="D1313" s="2">
        <f>MACD!E1313</f>
        <v>-0.16784100639595056</v>
      </c>
      <c r="E1313" s="2">
        <f>MACD!F1313</f>
        <v>-0.15827266202903806</v>
      </c>
      <c r="F1313" s="2">
        <f>'Moving Avg'!D1313</f>
        <v>5.1760000000000002</v>
      </c>
      <c r="G1313" s="2">
        <f>'Moving Avg'!F1313</f>
        <v>5.0124999999999993</v>
      </c>
      <c r="H1313" s="2">
        <f>'Moving Avg'!G1313</f>
        <v>4.9959999999999996</v>
      </c>
      <c r="I1313" s="2">
        <f>'Moving Avg'!H1313</f>
        <v>4.6371000000000002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  <c r="M1313" s="8">
        <f t="shared" si="200"/>
        <v>25</v>
      </c>
      <c r="N1313" s="8">
        <f t="shared" si="201"/>
        <v>45</v>
      </c>
      <c r="O1313" s="8">
        <f t="shared" si="202"/>
        <v>50</v>
      </c>
      <c r="P1313" s="8">
        <f t="shared" si="203"/>
        <v>16.5</v>
      </c>
      <c r="Q1313" s="9">
        <f t="shared" si="204"/>
        <v>34.475000000000001</v>
      </c>
      <c r="R1313" s="9">
        <f t="shared" si="205"/>
        <v>35.625</v>
      </c>
      <c r="S1313" s="9">
        <f t="shared" si="206"/>
        <v>30.425000000000001</v>
      </c>
      <c r="T1313" s="9">
        <f t="shared" si="207"/>
        <v>34.125</v>
      </c>
      <c r="U1313" s="8">
        <f t="shared" si="208"/>
        <v>33.508333333333333</v>
      </c>
      <c r="V1313" s="8">
        <f t="shared" si="209"/>
        <v>33.662499999999994</v>
      </c>
    </row>
    <row r="1314" spans="1:22" ht="13.5" x14ac:dyDescent="0.25">
      <c r="A1314" s="3">
        <f>RSI!A1314</f>
        <v>44225</v>
      </c>
      <c r="B1314" s="2">
        <f>RSI!B1314</f>
        <v>5</v>
      </c>
      <c r="C1314" s="2">
        <f>RSI!I1314</f>
        <v>48.528686981742304</v>
      </c>
      <c r="D1314" s="2">
        <f>MACD!E1314</f>
        <v>-0.12650577711918221</v>
      </c>
      <c r="E1314" s="2">
        <f>MACD!F1314</f>
        <v>-0.15191928504706692</v>
      </c>
      <c r="F1314" s="2">
        <f>'Moving Avg'!D1314</f>
        <v>5.1079999999999997</v>
      </c>
      <c r="G1314" s="2">
        <f>'Moving Avg'!F1314</f>
        <v>5.0184999999999995</v>
      </c>
      <c r="H1314" s="2">
        <f>'Moving Avg'!G1314</f>
        <v>4.9913999999999996</v>
      </c>
      <c r="I1314" s="2">
        <f>'Moving Avg'!H1314</f>
        <v>4.6448999999999998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  <c r="M1314" s="8">
        <f t="shared" si="200"/>
        <v>25</v>
      </c>
      <c r="N1314" s="8">
        <f t="shared" si="201"/>
        <v>0</v>
      </c>
      <c r="O1314" s="8">
        <f t="shared" si="202"/>
        <v>50</v>
      </c>
      <c r="P1314" s="8">
        <f t="shared" si="203"/>
        <v>16.5</v>
      </c>
      <c r="Q1314" s="9">
        <f t="shared" si="204"/>
        <v>18.725000000000001</v>
      </c>
      <c r="R1314" s="9">
        <f t="shared" si="205"/>
        <v>26.625</v>
      </c>
      <c r="S1314" s="9">
        <f t="shared" si="206"/>
        <v>23.675000000000001</v>
      </c>
      <c r="T1314" s="9">
        <f t="shared" si="207"/>
        <v>22.875</v>
      </c>
      <c r="U1314" s="8">
        <f t="shared" si="208"/>
        <v>23.008333333333336</v>
      </c>
      <c r="V1314" s="8">
        <f t="shared" si="209"/>
        <v>22.975000000000001</v>
      </c>
    </row>
    <row r="1315" spans="1:22" ht="13.5" x14ac:dyDescent="0.25">
      <c r="A1315" s="3">
        <f>RSI!A1315</f>
        <v>44228</v>
      </c>
      <c r="B1315" s="2">
        <f>RSI!B1315</f>
        <v>4.99</v>
      </c>
      <c r="C1315" s="2">
        <f>RSI!I1315</f>
        <v>48.095285587778768</v>
      </c>
      <c r="D1315" s="2">
        <f>MACD!E1315</f>
        <v>-9.6724548744287375E-2</v>
      </c>
      <c r="E1315" s="2">
        <f>MACD!F1315</f>
        <v>-0.14088033778651102</v>
      </c>
      <c r="F1315" s="2">
        <f>'Moving Avg'!D1315</f>
        <v>5.056</v>
      </c>
      <c r="G1315" s="2">
        <f>'Moving Avg'!F1315</f>
        <v>5.019499999999999</v>
      </c>
      <c r="H1315" s="2">
        <f>'Moving Avg'!G1315</f>
        <v>4.9867999999999997</v>
      </c>
      <c r="I1315" s="2">
        <f>'Moving Avg'!H1315</f>
        <v>4.6531500000000001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25</v>
      </c>
      <c r="N1315" s="8">
        <f t="shared" si="201"/>
        <v>0</v>
      </c>
      <c r="O1315" s="8">
        <f t="shared" si="202"/>
        <v>50</v>
      </c>
      <c r="P1315" s="8">
        <f t="shared" si="203"/>
        <v>16.5</v>
      </c>
      <c r="Q1315" s="9">
        <f t="shared" si="204"/>
        <v>18.725000000000001</v>
      </c>
      <c r="R1315" s="9">
        <f t="shared" si="205"/>
        <v>26.625</v>
      </c>
      <c r="S1315" s="9">
        <f t="shared" si="206"/>
        <v>23.675000000000001</v>
      </c>
      <c r="T1315" s="9">
        <f t="shared" si="207"/>
        <v>22.875</v>
      </c>
      <c r="U1315" s="8">
        <f t="shared" si="208"/>
        <v>23.008333333333336</v>
      </c>
      <c r="V1315" s="8">
        <f t="shared" si="209"/>
        <v>22.975000000000001</v>
      </c>
    </row>
    <row r="1316" spans="1:22" ht="13.5" x14ac:dyDescent="0.25">
      <c r="A1316" s="3">
        <f>RSI!A1316</f>
        <v>44229</v>
      </c>
      <c r="B1316" s="2">
        <f>RSI!B1316</f>
        <v>4.9400000000000004</v>
      </c>
      <c r="C1316" s="2">
        <f>RSI!I1316</f>
        <v>45.888547640832797</v>
      </c>
      <c r="D1316" s="2">
        <f>MACD!E1316</f>
        <v>-5.3713904875133167E-2</v>
      </c>
      <c r="E1316" s="2">
        <f>MACD!F1316</f>
        <v>-0.12344705120423545</v>
      </c>
      <c r="F1316" s="2">
        <f>'Moving Avg'!D1316</f>
        <v>4.9940000000000007</v>
      </c>
      <c r="G1316" s="2">
        <f>'Moving Avg'!F1316</f>
        <v>5.0189999999999992</v>
      </c>
      <c r="H1316" s="2">
        <f>'Moving Avg'!G1316</f>
        <v>4.9815999999999994</v>
      </c>
      <c r="I1316" s="2">
        <f>'Moving Avg'!H1316</f>
        <v>4.661150000000001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25</v>
      </c>
      <c r="N1316" s="8">
        <f t="shared" si="201"/>
        <v>0</v>
      </c>
      <c r="O1316" s="8">
        <f t="shared" si="202"/>
        <v>50</v>
      </c>
      <c r="P1316" s="8">
        <f t="shared" si="203"/>
        <v>16.5</v>
      </c>
      <c r="Q1316" s="9">
        <f t="shared" si="204"/>
        <v>18.725000000000001</v>
      </c>
      <c r="R1316" s="9">
        <f t="shared" si="205"/>
        <v>26.625</v>
      </c>
      <c r="S1316" s="9">
        <f t="shared" si="206"/>
        <v>23.675000000000001</v>
      </c>
      <c r="T1316" s="9">
        <f t="shared" si="207"/>
        <v>22.875</v>
      </c>
      <c r="U1316" s="8">
        <f t="shared" si="208"/>
        <v>23.008333333333336</v>
      </c>
      <c r="V1316" s="8">
        <f t="shared" si="209"/>
        <v>22.975000000000001</v>
      </c>
    </row>
    <row r="1317" spans="1:22" ht="13.5" x14ac:dyDescent="0.25">
      <c r="A1317" s="3">
        <f>RSI!A1317</f>
        <v>44230</v>
      </c>
      <c r="B1317" s="2">
        <f>RSI!B1317</f>
        <v>4.9000000000000004</v>
      </c>
      <c r="C1317" s="2">
        <f>RSI!I1317</f>
        <v>44.143568021669751</v>
      </c>
      <c r="D1317" s="2">
        <f>MACD!E1317</f>
        <v>-1.3819937115822967E-2</v>
      </c>
      <c r="E1317" s="2">
        <f>MACD!F1317</f>
        <v>-0.10152162838655296</v>
      </c>
      <c r="F1317" s="2">
        <f>'Moving Avg'!D1317</f>
        <v>4.9700000000000006</v>
      </c>
      <c r="G1317" s="2">
        <f>'Moving Avg'!F1317</f>
        <v>5.0164999999999997</v>
      </c>
      <c r="H1317" s="2">
        <f>'Moving Avg'!G1317</f>
        <v>4.9775999999999989</v>
      </c>
      <c r="I1317" s="2">
        <f>'Moving Avg'!H1317</f>
        <v>4.6687000000000012</v>
      </c>
      <c r="J1317" s="6" t="str">
        <f>OBV!F1317</f>
        <v>BEARISH</v>
      </c>
      <c r="K1317" s="6" t="str">
        <f>OBV!G1317</f>
        <v>NEUTRAL</v>
      </c>
      <c r="L1317" s="6" t="str">
        <f>OBV!H1317</f>
        <v>CONFIRMED BEARISH</v>
      </c>
      <c r="M1317" s="8">
        <f t="shared" si="200"/>
        <v>25</v>
      </c>
      <c r="N1317" s="8">
        <f t="shared" si="201"/>
        <v>0</v>
      </c>
      <c r="O1317" s="8">
        <f t="shared" si="202"/>
        <v>50</v>
      </c>
      <c r="P1317" s="8">
        <f t="shared" si="203"/>
        <v>16.5</v>
      </c>
      <c r="Q1317" s="9">
        <f t="shared" si="204"/>
        <v>18.725000000000001</v>
      </c>
      <c r="R1317" s="9">
        <f t="shared" si="205"/>
        <v>26.625</v>
      </c>
      <c r="S1317" s="9">
        <f t="shared" si="206"/>
        <v>23.675000000000001</v>
      </c>
      <c r="T1317" s="9">
        <f t="shared" si="207"/>
        <v>22.875</v>
      </c>
      <c r="U1317" s="8">
        <f t="shared" si="208"/>
        <v>23.008333333333336</v>
      </c>
      <c r="V1317" s="8">
        <f t="shared" si="209"/>
        <v>22.975000000000001</v>
      </c>
    </row>
    <row r="1318" spans="1:22" ht="13.5" x14ac:dyDescent="0.25">
      <c r="A1318" s="3">
        <f>RSI!A1318</f>
        <v>44231</v>
      </c>
      <c r="B1318" s="2">
        <f>RSI!B1318</f>
        <v>4.9400000000000004</v>
      </c>
      <c r="C1318" s="2">
        <f>RSI!I1318</f>
        <v>46.340989618132276</v>
      </c>
      <c r="D1318" s="2">
        <f>MACD!E1318</f>
        <v>2.2322857420569164E-2</v>
      </c>
      <c r="E1318" s="2">
        <f>MACD!F1318</f>
        <v>-7.6752731225128545E-2</v>
      </c>
      <c r="F1318" s="2">
        <f>'Moving Avg'!D1318</f>
        <v>4.9539999999999997</v>
      </c>
      <c r="G1318" s="2">
        <f>'Moving Avg'!F1318</f>
        <v>5.0269999999999992</v>
      </c>
      <c r="H1318" s="2">
        <f>'Moving Avg'!G1318</f>
        <v>4.9740000000000002</v>
      </c>
      <c r="I1318" s="2">
        <f>'Moving Avg'!H1318</f>
        <v>4.6769500000000015</v>
      </c>
      <c r="J1318" s="6" t="str">
        <f>OBV!F1318</f>
        <v>BEARISH</v>
      </c>
      <c r="K1318" s="6" t="str">
        <f>OBV!G1318</f>
        <v>NEUTRAL</v>
      </c>
      <c r="L1318" s="6" t="str">
        <f>OBV!H1318</f>
        <v>CONFIRMED BEARISH</v>
      </c>
      <c r="M1318" s="8">
        <f t="shared" si="200"/>
        <v>25</v>
      </c>
      <c r="N1318" s="8">
        <f t="shared" si="201"/>
        <v>0</v>
      </c>
      <c r="O1318" s="8">
        <f t="shared" si="202"/>
        <v>50</v>
      </c>
      <c r="P1318" s="8">
        <f t="shared" si="203"/>
        <v>16.5</v>
      </c>
      <c r="Q1318" s="9">
        <f t="shared" si="204"/>
        <v>18.725000000000001</v>
      </c>
      <c r="R1318" s="9">
        <f t="shared" si="205"/>
        <v>26.625</v>
      </c>
      <c r="S1318" s="9">
        <f t="shared" si="206"/>
        <v>23.675000000000001</v>
      </c>
      <c r="T1318" s="9">
        <f t="shared" si="207"/>
        <v>22.875</v>
      </c>
      <c r="U1318" s="8">
        <f t="shared" si="208"/>
        <v>23.008333333333336</v>
      </c>
      <c r="V1318" s="8">
        <f t="shared" si="209"/>
        <v>22.975000000000001</v>
      </c>
    </row>
    <row r="1319" spans="1:22" ht="13.5" x14ac:dyDescent="0.25">
      <c r="A1319" s="3">
        <f>RSI!A1319</f>
        <v>44232</v>
      </c>
      <c r="B1319" s="2">
        <f>RSI!B1319</f>
        <v>4.9400000000000004</v>
      </c>
      <c r="C1319" s="2">
        <f>RSI!I1319</f>
        <v>46.340989618132262</v>
      </c>
      <c r="D1319" s="2">
        <f>MACD!E1319</f>
        <v>7.488689465084164E-2</v>
      </c>
      <c r="E1319" s="2">
        <f>MACD!F1319</f>
        <v>-4.6424806049934507E-2</v>
      </c>
      <c r="F1319" s="2">
        <f>'Moving Avg'!D1319</f>
        <v>4.9420000000000002</v>
      </c>
      <c r="G1319" s="2">
        <f>'Moving Avg'!F1319</f>
        <v>5.0489999999999995</v>
      </c>
      <c r="H1319" s="2">
        <f>'Moving Avg'!G1319</f>
        <v>4.97</v>
      </c>
      <c r="I1319" s="2">
        <f>'Moving Avg'!H1319</f>
        <v>4.684750000000002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0"/>
        <v>25</v>
      </c>
      <c r="N1319" s="8">
        <f t="shared" si="201"/>
        <v>0</v>
      </c>
      <c r="O1319" s="8">
        <f t="shared" si="202"/>
        <v>50</v>
      </c>
      <c r="P1319" s="8">
        <f t="shared" si="203"/>
        <v>16.5</v>
      </c>
      <c r="Q1319" s="9">
        <f t="shared" si="204"/>
        <v>18.725000000000001</v>
      </c>
      <c r="R1319" s="9">
        <f t="shared" si="205"/>
        <v>26.625</v>
      </c>
      <c r="S1319" s="9">
        <f t="shared" si="206"/>
        <v>23.675000000000001</v>
      </c>
      <c r="T1319" s="9">
        <f t="shared" si="207"/>
        <v>22.875</v>
      </c>
      <c r="U1319" s="8">
        <f t="shared" si="208"/>
        <v>23.008333333333336</v>
      </c>
      <c r="V1319" s="8">
        <f t="shared" si="209"/>
        <v>22.975000000000001</v>
      </c>
    </row>
    <row r="1320" spans="1:22" ht="13.5" x14ac:dyDescent="0.25">
      <c r="A1320" s="3">
        <f>RSI!A1320</f>
        <v>44235</v>
      </c>
      <c r="B1320" s="2">
        <f>RSI!B1320</f>
        <v>4.9400000000000004</v>
      </c>
      <c r="C1320" s="2">
        <f>RSI!I1320</f>
        <v>46.340989618132262</v>
      </c>
      <c r="D1320" s="2">
        <f>MACD!E1320</f>
        <v>0.10592838370987678</v>
      </c>
      <c r="E1320" s="2">
        <f>MACD!F1320</f>
        <v>-1.5954168097972253E-2</v>
      </c>
      <c r="F1320" s="2">
        <f>'Moving Avg'!D1320</f>
        <v>4.9320000000000004</v>
      </c>
      <c r="G1320" s="2">
        <f>'Moving Avg'!F1320</f>
        <v>5.0644999999999998</v>
      </c>
      <c r="H1320" s="2">
        <f>'Moving Avg'!G1320</f>
        <v>4.9668000000000001</v>
      </c>
      <c r="I1320" s="2">
        <f>'Moving Avg'!H1320</f>
        <v>4.6925500000000024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0"/>
        <v>25</v>
      </c>
      <c r="N1320" s="8">
        <f t="shared" si="201"/>
        <v>0</v>
      </c>
      <c r="O1320" s="8">
        <f t="shared" si="202"/>
        <v>50</v>
      </c>
      <c r="P1320" s="8">
        <f t="shared" si="203"/>
        <v>16.5</v>
      </c>
      <c r="Q1320" s="9">
        <f t="shared" si="204"/>
        <v>18.725000000000001</v>
      </c>
      <c r="R1320" s="9">
        <f t="shared" si="205"/>
        <v>26.625</v>
      </c>
      <c r="S1320" s="9">
        <f t="shared" si="206"/>
        <v>23.675000000000001</v>
      </c>
      <c r="T1320" s="9">
        <f t="shared" si="207"/>
        <v>22.875</v>
      </c>
      <c r="U1320" s="8">
        <f t="shared" si="208"/>
        <v>23.008333333333336</v>
      </c>
      <c r="V1320" s="8">
        <f t="shared" si="209"/>
        <v>22.975000000000001</v>
      </c>
    </row>
    <row r="1321" spans="1:22" ht="13.5" x14ac:dyDescent="0.25">
      <c r="A1321" s="3">
        <f>RSI!A1321</f>
        <v>44236</v>
      </c>
      <c r="B1321" s="2">
        <f>RSI!B1321</f>
        <v>4.92</v>
      </c>
      <c r="C1321" s="2">
        <f>RSI!I1321</f>
        <v>45.229798139609805</v>
      </c>
      <c r="D1321" s="2">
        <f>MACD!E1321</f>
        <v>0.13405572261698584</v>
      </c>
      <c r="E1321" s="2">
        <f>MACD!F1321</f>
        <v>1.4047810045019364E-2</v>
      </c>
      <c r="F1321" s="2">
        <f>'Moving Avg'!D1321</f>
        <v>4.9279999999999999</v>
      </c>
      <c r="G1321" s="2">
        <f>'Moving Avg'!F1321</f>
        <v>5.0649999999999995</v>
      </c>
      <c r="H1321" s="2">
        <f>'Moving Avg'!G1321</f>
        <v>4.9631999999999996</v>
      </c>
      <c r="I1321" s="2">
        <f>'Moving Avg'!H1321</f>
        <v>4.7002500000000023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  <c r="M1321" s="8">
        <f t="shared" si="200"/>
        <v>25</v>
      </c>
      <c r="N1321" s="8">
        <f t="shared" si="201"/>
        <v>0</v>
      </c>
      <c r="O1321" s="8">
        <f t="shared" si="202"/>
        <v>50</v>
      </c>
      <c r="P1321" s="8">
        <f t="shared" si="203"/>
        <v>16.5</v>
      </c>
      <c r="Q1321" s="9">
        <f t="shared" si="204"/>
        <v>18.725000000000001</v>
      </c>
      <c r="R1321" s="9">
        <f t="shared" si="205"/>
        <v>26.625</v>
      </c>
      <c r="S1321" s="9">
        <f t="shared" si="206"/>
        <v>23.675000000000001</v>
      </c>
      <c r="T1321" s="9">
        <f t="shared" si="207"/>
        <v>22.875</v>
      </c>
      <c r="U1321" s="8">
        <f t="shared" si="208"/>
        <v>23.008333333333336</v>
      </c>
      <c r="V1321" s="8">
        <f t="shared" si="209"/>
        <v>22.975000000000001</v>
      </c>
    </row>
    <row r="1322" spans="1:22" ht="13.5" x14ac:dyDescent="0.25">
      <c r="A1322" s="3">
        <f>RSI!A1322</f>
        <v>44237</v>
      </c>
      <c r="B1322" s="2">
        <f>RSI!B1322</f>
        <v>4.92</v>
      </c>
      <c r="C1322" s="2">
        <f>RSI!I1322</f>
        <v>45.229798139609805</v>
      </c>
      <c r="D1322" s="2">
        <f>MACD!E1322</f>
        <v>0.1229411793377464</v>
      </c>
      <c r="E1322" s="2">
        <f>MACD!F1322</f>
        <v>3.5826483903564771E-2</v>
      </c>
      <c r="F1322" s="2">
        <f>'Moving Avg'!D1322</f>
        <v>4.9320000000000004</v>
      </c>
      <c r="G1322" s="2">
        <f>'Moving Avg'!F1322</f>
        <v>5.0564999999999998</v>
      </c>
      <c r="H1322" s="2">
        <f>'Moving Avg'!G1322</f>
        <v>4.9586000000000006</v>
      </c>
      <c r="I1322" s="2">
        <f>'Moving Avg'!H1322</f>
        <v>4.7084500000000018</v>
      </c>
      <c r="J1322" s="6" t="str">
        <f>OBV!F1322</f>
        <v>BEARISH</v>
      </c>
      <c r="K1322" s="6" t="str">
        <f>OBV!G1322</f>
        <v>NEUTRAL</v>
      </c>
      <c r="L1322" s="6" t="str">
        <f>OBV!H1322</f>
        <v>BEARISH DIVERGENCE</v>
      </c>
      <c r="M1322" s="8">
        <f t="shared" si="200"/>
        <v>25</v>
      </c>
      <c r="N1322" s="8">
        <f t="shared" si="201"/>
        <v>0</v>
      </c>
      <c r="O1322" s="8">
        <f t="shared" si="202"/>
        <v>50</v>
      </c>
      <c r="P1322" s="8">
        <f t="shared" si="203"/>
        <v>16.5</v>
      </c>
      <c r="Q1322" s="9">
        <f t="shared" si="204"/>
        <v>18.725000000000001</v>
      </c>
      <c r="R1322" s="9">
        <f t="shared" si="205"/>
        <v>26.625</v>
      </c>
      <c r="S1322" s="9">
        <f t="shared" si="206"/>
        <v>23.675000000000001</v>
      </c>
      <c r="T1322" s="9">
        <f t="shared" si="207"/>
        <v>22.875</v>
      </c>
      <c r="U1322" s="8">
        <f t="shared" si="208"/>
        <v>23.008333333333336</v>
      </c>
      <c r="V1322" s="8">
        <f t="shared" si="209"/>
        <v>22.975000000000001</v>
      </c>
    </row>
    <row r="1323" spans="1:22" ht="13.5" x14ac:dyDescent="0.25">
      <c r="A1323" s="3">
        <f>RSI!A1323</f>
        <v>44238</v>
      </c>
      <c r="B1323" s="2">
        <f>RSI!B1323</f>
        <v>4.87</v>
      </c>
      <c r="C1323" s="2">
        <f>RSI!I1323</f>
        <v>42.289663599165237</v>
      </c>
      <c r="D1323" s="2">
        <f>MACD!E1323</f>
        <v>0.1176754695966018</v>
      </c>
      <c r="E1323" s="2">
        <f>MACD!F1323</f>
        <v>5.219628104217218E-2</v>
      </c>
      <c r="F1323" s="2">
        <f>'Moving Avg'!D1323</f>
        <v>4.9180000000000001</v>
      </c>
      <c r="G1323" s="2">
        <f>'Moving Avg'!F1323</f>
        <v>5.0490000000000004</v>
      </c>
      <c r="H1323" s="2">
        <f>'Moving Avg'!G1323</f>
        <v>4.9560000000000004</v>
      </c>
      <c r="I1323" s="2">
        <f>'Moving Avg'!H1323</f>
        <v>4.7168500000000018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  <c r="M1323" s="8">
        <f t="shared" si="200"/>
        <v>25</v>
      </c>
      <c r="N1323" s="8">
        <f t="shared" si="201"/>
        <v>0</v>
      </c>
      <c r="O1323" s="8">
        <f t="shared" si="202"/>
        <v>50</v>
      </c>
      <c r="P1323" s="8">
        <f t="shared" si="203"/>
        <v>16.5</v>
      </c>
      <c r="Q1323" s="9">
        <f t="shared" si="204"/>
        <v>18.725000000000001</v>
      </c>
      <c r="R1323" s="9">
        <f t="shared" si="205"/>
        <v>26.625</v>
      </c>
      <c r="S1323" s="9">
        <f t="shared" si="206"/>
        <v>23.675000000000001</v>
      </c>
      <c r="T1323" s="9">
        <f t="shared" si="207"/>
        <v>22.875</v>
      </c>
      <c r="U1323" s="8">
        <f t="shared" si="208"/>
        <v>23.008333333333336</v>
      </c>
      <c r="V1323" s="8">
        <f t="shared" si="209"/>
        <v>22.975000000000001</v>
      </c>
    </row>
    <row r="1324" spans="1:22" ht="13.5" x14ac:dyDescent="0.25">
      <c r="A1324" s="3">
        <f>RSI!A1324</f>
        <v>44239</v>
      </c>
      <c r="B1324" s="2">
        <f>RSI!B1324</f>
        <v>4.8</v>
      </c>
      <c r="C1324" s="2">
        <f>RSI!I1324</f>
        <v>38.514945200202632</v>
      </c>
      <c r="D1324" s="2">
        <f>MACD!E1324</f>
        <v>0.1160265463567125</v>
      </c>
      <c r="E1324" s="2">
        <f>MACD!F1324</f>
        <v>6.4962334105080247E-2</v>
      </c>
      <c r="F1324" s="2">
        <f>'Moving Avg'!D1324</f>
        <v>4.8899999999999997</v>
      </c>
      <c r="G1324" s="2">
        <f>'Moving Avg'!F1324</f>
        <v>5.0329999999999995</v>
      </c>
      <c r="H1324" s="2">
        <f>'Moving Avg'!G1324</f>
        <v>4.95</v>
      </c>
      <c r="I1324" s="2">
        <f>'Moving Avg'!H1324</f>
        <v>4.7253500000000015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  <c r="M1324" s="8">
        <f t="shared" si="200"/>
        <v>25</v>
      </c>
      <c r="N1324" s="8">
        <f t="shared" si="201"/>
        <v>0</v>
      </c>
      <c r="O1324" s="8">
        <f t="shared" si="202"/>
        <v>50</v>
      </c>
      <c r="P1324" s="8">
        <f t="shared" si="203"/>
        <v>16.5</v>
      </c>
      <c r="Q1324" s="9">
        <f t="shared" si="204"/>
        <v>18.725000000000001</v>
      </c>
      <c r="R1324" s="9">
        <f t="shared" si="205"/>
        <v>26.625</v>
      </c>
      <c r="S1324" s="9">
        <f t="shared" si="206"/>
        <v>23.675000000000001</v>
      </c>
      <c r="T1324" s="9">
        <f t="shared" si="207"/>
        <v>22.875</v>
      </c>
      <c r="U1324" s="8">
        <f t="shared" si="208"/>
        <v>23.008333333333336</v>
      </c>
      <c r="V1324" s="8">
        <f t="shared" si="209"/>
        <v>22.975000000000001</v>
      </c>
    </row>
    <row r="1325" spans="1:22" ht="13.5" x14ac:dyDescent="0.25">
      <c r="A1325" s="3">
        <f>RSI!A1325</f>
        <v>44242</v>
      </c>
      <c r="B1325" s="2">
        <f>RSI!B1325</f>
        <v>4.88</v>
      </c>
      <c r="C1325" s="2">
        <f>RSI!I1325</f>
        <v>44.600911927627351</v>
      </c>
      <c r="D1325" s="2">
        <f>MACD!E1325</f>
        <v>0.10822722989974132</v>
      </c>
      <c r="E1325" s="2">
        <f>MACD!F1325</f>
        <v>7.3615313264012466E-2</v>
      </c>
      <c r="F1325" s="2">
        <f>'Moving Avg'!D1325</f>
        <v>4.8780000000000001</v>
      </c>
      <c r="G1325" s="2">
        <f>'Moving Avg'!F1325</f>
        <v>5.0229999999999997</v>
      </c>
      <c r="H1325" s="2">
        <f>'Moving Avg'!G1325</f>
        <v>4.9458000000000002</v>
      </c>
      <c r="I1325" s="2">
        <f>'Moving Avg'!H1325</f>
        <v>4.734700000000001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  <c r="M1325" s="8">
        <f t="shared" si="200"/>
        <v>25</v>
      </c>
      <c r="N1325" s="8">
        <f t="shared" si="201"/>
        <v>0</v>
      </c>
      <c r="O1325" s="8">
        <f t="shared" si="202"/>
        <v>50</v>
      </c>
      <c r="P1325" s="8">
        <f t="shared" si="203"/>
        <v>16.5</v>
      </c>
      <c r="Q1325" s="9">
        <f t="shared" si="204"/>
        <v>18.725000000000001</v>
      </c>
      <c r="R1325" s="9">
        <f t="shared" si="205"/>
        <v>26.625</v>
      </c>
      <c r="S1325" s="9">
        <f t="shared" si="206"/>
        <v>23.675000000000001</v>
      </c>
      <c r="T1325" s="9">
        <f t="shared" si="207"/>
        <v>22.875</v>
      </c>
      <c r="U1325" s="8">
        <f t="shared" si="208"/>
        <v>23.008333333333336</v>
      </c>
      <c r="V1325" s="8">
        <f t="shared" si="209"/>
        <v>22.975000000000001</v>
      </c>
    </row>
    <row r="1326" spans="1:22" ht="13.5" x14ac:dyDescent="0.25">
      <c r="A1326" s="3">
        <f>RSI!A1326</f>
        <v>44243</v>
      </c>
      <c r="B1326" s="2">
        <f>RSI!B1326</f>
        <v>4.74</v>
      </c>
      <c r="C1326" s="2">
        <f>RSI!I1326</f>
        <v>37.588903920763656</v>
      </c>
      <c r="D1326" s="2">
        <f>MACD!E1326</f>
        <v>0.10481491951436883</v>
      </c>
      <c r="E1326" s="2">
        <f>MACD!F1326</f>
        <v>7.9855234514083745E-2</v>
      </c>
      <c r="F1326" s="2">
        <f>'Moving Avg'!D1326</f>
        <v>4.8420000000000005</v>
      </c>
      <c r="G1326" s="2">
        <f>'Moving Avg'!F1326</f>
        <v>5.0014999999999992</v>
      </c>
      <c r="H1326" s="2">
        <f>'Moving Avg'!G1326</f>
        <v>4.9406000000000008</v>
      </c>
      <c r="I1326" s="2">
        <f>'Moving Avg'!H1326</f>
        <v>4.7432000000000016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  <c r="M1326" s="8">
        <f t="shared" si="200"/>
        <v>25</v>
      </c>
      <c r="N1326" s="8">
        <f t="shared" si="201"/>
        <v>0</v>
      </c>
      <c r="O1326" s="8">
        <f t="shared" si="202"/>
        <v>50</v>
      </c>
      <c r="P1326" s="8">
        <f t="shared" si="203"/>
        <v>16.5</v>
      </c>
      <c r="Q1326" s="9">
        <f t="shared" si="204"/>
        <v>18.725000000000001</v>
      </c>
      <c r="R1326" s="9">
        <f t="shared" si="205"/>
        <v>26.625</v>
      </c>
      <c r="S1326" s="9">
        <f t="shared" si="206"/>
        <v>23.675000000000001</v>
      </c>
      <c r="T1326" s="9">
        <f t="shared" si="207"/>
        <v>22.875</v>
      </c>
      <c r="U1326" s="8">
        <f t="shared" si="208"/>
        <v>23.008333333333336</v>
      </c>
      <c r="V1326" s="8">
        <f t="shared" si="209"/>
        <v>22.975000000000001</v>
      </c>
    </row>
    <row r="1327" spans="1:22" ht="13.5" x14ac:dyDescent="0.25">
      <c r="A1327" s="3">
        <f>RSI!A1327</f>
        <v>44244</v>
      </c>
      <c r="B1327" s="2">
        <f>RSI!B1327</f>
        <v>4.72</v>
      </c>
      <c r="C1327" s="2">
        <f>RSI!I1327</f>
        <v>36.701205120132329</v>
      </c>
      <c r="D1327" s="2">
        <f>MACD!E1327</f>
        <v>9.8553822551306069E-2</v>
      </c>
      <c r="E1327" s="2">
        <f>MACD!F1327</f>
        <v>8.3594952121528218E-2</v>
      </c>
      <c r="F1327" s="2">
        <f>'Moving Avg'!D1327</f>
        <v>4.8019999999999996</v>
      </c>
      <c r="G1327" s="2">
        <f>'Moving Avg'!F1327</f>
        <v>4.9789999999999992</v>
      </c>
      <c r="H1327" s="2">
        <f>'Moving Avg'!G1327</f>
        <v>4.9332000000000003</v>
      </c>
      <c r="I1327" s="2">
        <f>'Moving Avg'!H1327</f>
        <v>4.7520500000000023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  <c r="M1327" s="8">
        <f t="shared" si="200"/>
        <v>25</v>
      </c>
      <c r="N1327" s="8">
        <f t="shared" si="201"/>
        <v>0</v>
      </c>
      <c r="O1327" s="8">
        <f t="shared" si="202"/>
        <v>50</v>
      </c>
      <c r="P1327" s="8">
        <f t="shared" si="203"/>
        <v>16.5</v>
      </c>
      <c r="Q1327" s="9">
        <f t="shared" si="204"/>
        <v>18.725000000000001</v>
      </c>
      <c r="R1327" s="9">
        <f t="shared" si="205"/>
        <v>26.625</v>
      </c>
      <c r="S1327" s="9">
        <f t="shared" si="206"/>
        <v>23.675000000000001</v>
      </c>
      <c r="T1327" s="9">
        <f t="shared" si="207"/>
        <v>22.875</v>
      </c>
      <c r="U1327" s="8">
        <f t="shared" si="208"/>
        <v>23.008333333333336</v>
      </c>
      <c r="V1327" s="8">
        <f t="shared" si="209"/>
        <v>22.975000000000001</v>
      </c>
    </row>
    <row r="1328" spans="1:22" ht="13.5" x14ac:dyDescent="0.25">
      <c r="A1328" s="3">
        <f>RSI!A1328</f>
        <v>44245</v>
      </c>
      <c r="B1328" s="2">
        <f>RSI!B1328</f>
        <v>4.79</v>
      </c>
      <c r="C1328" s="2">
        <f>RSI!I1328</f>
        <v>41.875136284420137</v>
      </c>
      <c r="D1328" s="2">
        <f>MACD!E1328</f>
        <v>9.5545227237781027E-2</v>
      </c>
      <c r="E1328" s="2">
        <f>MACD!F1328</f>
        <v>8.5985007144778788E-2</v>
      </c>
      <c r="F1328" s="2">
        <f>'Moving Avg'!D1328</f>
        <v>4.7859999999999996</v>
      </c>
      <c r="G1328" s="2">
        <f>'Moving Avg'!F1328</f>
        <v>4.958499999999999</v>
      </c>
      <c r="H1328" s="2">
        <f>'Moving Avg'!G1328</f>
        <v>4.9289999999999994</v>
      </c>
      <c r="I1328" s="2">
        <f>'Moving Avg'!H1328</f>
        <v>4.7615000000000016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  <c r="M1328" s="8">
        <f t="shared" si="200"/>
        <v>25</v>
      </c>
      <c r="N1328" s="8">
        <f t="shared" si="201"/>
        <v>0</v>
      </c>
      <c r="O1328" s="8">
        <f t="shared" si="202"/>
        <v>50</v>
      </c>
      <c r="P1328" s="8">
        <f t="shared" si="203"/>
        <v>16.5</v>
      </c>
      <c r="Q1328" s="9">
        <f t="shared" si="204"/>
        <v>18.725000000000001</v>
      </c>
      <c r="R1328" s="9">
        <f t="shared" si="205"/>
        <v>26.625</v>
      </c>
      <c r="S1328" s="9">
        <f t="shared" si="206"/>
        <v>23.675000000000001</v>
      </c>
      <c r="T1328" s="9">
        <f t="shared" si="207"/>
        <v>22.875</v>
      </c>
      <c r="U1328" s="8">
        <f t="shared" si="208"/>
        <v>23.008333333333336</v>
      </c>
      <c r="V1328" s="8">
        <f t="shared" si="209"/>
        <v>22.975000000000001</v>
      </c>
    </row>
    <row r="1329" spans="1:22" ht="13.5" x14ac:dyDescent="0.25">
      <c r="A1329" s="3">
        <f>RSI!A1329</f>
        <v>44246</v>
      </c>
      <c r="B1329" s="2">
        <f>RSI!B1329</f>
        <v>4.6500000000000004</v>
      </c>
      <c r="C1329" s="2">
        <f>RSI!I1329</f>
        <v>35.606547894835543</v>
      </c>
      <c r="D1329" s="2">
        <f>MACD!E1329</f>
        <v>0.10417900324869134</v>
      </c>
      <c r="E1329" s="2">
        <f>MACD!F1329</f>
        <v>8.9623806365561304E-2</v>
      </c>
      <c r="F1329" s="2">
        <f>'Moving Avg'!D1329</f>
        <v>4.7560000000000002</v>
      </c>
      <c r="G1329" s="2">
        <f>'Moving Avg'!F1329</f>
        <v>4.9239999999999995</v>
      </c>
      <c r="H1329" s="2">
        <f>'Moving Avg'!G1329</f>
        <v>4.9181999999999997</v>
      </c>
      <c r="I1329" s="2">
        <f>'Moving Avg'!H1329</f>
        <v>4.7699000000000016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  <c r="M1329" s="8">
        <f t="shared" si="200"/>
        <v>25</v>
      </c>
      <c r="N1329" s="8">
        <f t="shared" si="201"/>
        <v>0</v>
      </c>
      <c r="O1329" s="8">
        <f t="shared" si="202"/>
        <v>0</v>
      </c>
      <c r="P1329" s="8">
        <f t="shared" si="203"/>
        <v>16.5</v>
      </c>
      <c r="Q1329" s="9">
        <f t="shared" si="204"/>
        <v>11.225</v>
      </c>
      <c r="R1329" s="9">
        <f t="shared" si="205"/>
        <v>9.125</v>
      </c>
      <c r="S1329" s="9">
        <f t="shared" si="206"/>
        <v>11.175000000000001</v>
      </c>
      <c r="T1329" s="9">
        <f t="shared" si="207"/>
        <v>10.375</v>
      </c>
      <c r="U1329" s="8">
        <f t="shared" si="208"/>
        <v>10.508333333333335</v>
      </c>
      <c r="V1329" s="8">
        <f t="shared" si="209"/>
        <v>10.475000000000001</v>
      </c>
    </row>
    <row r="1330" spans="1:22" ht="13.5" x14ac:dyDescent="0.25">
      <c r="A1330" s="3">
        <f>RSI!A1330</f>
        <v>44249</v>
      </c>
      <c r="B1330" s="2">
        <f>RSI!B1330</f>
        <v>4.78</v>
      </c>
      <c r="C1330" s="2">
        <f>RSI!I1330</f>
        <v>43.990943762936304</v>
      </c>
      <c r="D1330" s="2">
        <f>MACD!E1330</f>
        <v>0.10343134624015971</v>
      </c>
      <c r="E1330" s="2">
        <f>MACD!F1330</f>
        <v>9.2385314340481001E-2</v>
      </c>
      <c r="F1330" s="2">
        <f>'Moving Avg'!D1330</f>
        <v>4.7359999999999998</v>
      </c>
      <c r="G1330" s="2">
        <f>'Moving Avg'!F1330</f>
        <v>4.9005000000000001</v>
      </c>
      <c r="H1330" s="2">
        <f>'Moving Avg'!G1330</f>
        <v>4.9130000000000003</v>
      </c>
      <c r="I1330" s="2">
        <f>'Moving Avg'!H1330</f>
        <v>4.778550000000001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25</v>
      </c>
      <c r="N1330" s="8">
        <f t="shared" si="201"/>
        <v>0</v>
      </c>
      <c r="O1330" s="8">
        <f t="shared" si="202"/>
        <v>0</v>
      </c>
      <c r="P1330" s="8">
        <f t="shared" si="203"/>
        <v>16.5</v>
      </c>
      <c r="Q1330" s="9">
        <f t="shared" si="204"/>
        <v>11.225</v>
      </c>
      <c r="R1330" s="9">
        <f t="shared" si="205"/>
        <v>9.125</v>
      </c>
      <c r="S1330" s="9">
        <f t="shared" si="206"/>
        <v>11.175000000000001</v>
      </c>
      <c r="T1330" s="9">
        <f t="shared" si="207"/>
        <v>10.375</v>
      </c>
      <c r="U1330" s="8">
        <f t="shared" si="208"/>
        <v>10.508333333333335</v>
      </c>
      <c r="V1330" s="8">
        <f t="shared" si="209"/>
        <v>10.475000000000001</v>
      </c>
    </row>
    <row r="1331" spans="1:22" ht="13.5" x14ac:dyDescent="0.25">
      <c r="A1331" s="3">
        <f>RSI!A1331</f>
        <v>44250</v>
      </c>
      <c r="B1331" s="2">
        <f>RSI!B1331</f>
        <v>4.8</v>
      </c>
      <c r="C1331" s="2">
        <f>RSI!I1331</f>
        <v>45.173686897725034</v>
      </c>
      <c r="D1331" s="2">
        <f>MACD!E1331</f>
        <v>9.8931827544129547E-2</v>
      </c>
      <c r="E1331" s="2">
        <f>MACD!F1331</f>
        <v>9.3694616981210718E-2</v>
      </c>
      <c r="F1331" s="2">
        <f>'Moving Avg'!D1331</f>
        <v>4.7480000000000002</v>
      </c>
      <c r="G1331" s="2">
        <f>'Moving Avg'!F1331</f>
        <v>4.8780000000000001</v>
      </c>
      <c r="H1331" s="2">
        <f>'Moving Avg'!G1331</f>
        <v>4.9126000000000012</v>
      </c>
      <c r="I1331" s="2">
        <f>'Moving Avg'!H1331</f>
        <v>4.7868500000000012</v>
      </c>
      <c r="J1331" s="6" t="str">
        <f>OBV!F1331</f>
        <v>BEARISH</v>
      </c>
      <c r="K1331" s="6" t="str">
        <f>OBV!G1331</f>
        <v>NEUTRAL</v>
      </c>
      <c r="L1331" s="6" t="str">
        <f>OBV!H1331</f>
        <v>BEARISH DIVERGENCE</v>
      </c>
      <c r="M1331" s="8">
        <f t="shared" si="200"/>
        <v>25</v>
      </c>
      <c r="N1331" s="8">
        <f t="shared" si="201"/>
        <v>0</v>
      </c>
      <c r="O1331" s="8">
        <f t="shared" si="202"/>
        <v>0</v>
      </c>
      <c r="P1331" s="8">
        <f t="shared" si="203"/>
        <v>16.5</v>
      </c>
      <c r="Q1331" s="9">
        <f t="shared" si="204"/>
        <v>11.225</v>
      </c>
      <c r="R1331" s="9">
        <f t="shared" si="205"/>
        <v>9.125</v>
      </c>
      <c r="S1331" s="9">
        <f t="shared" si="206"/>
        <v>11.175000000000001</v>
      </c>
      <c r="T1331" s="9">
        <f t="shared" si="207"/>
        <v>10.375</v>
      </c>
      <c r="U1331" s="8">
        <f t="shared" si="208"/>
        <v>10.508333333333335</v>
      </c>
      <c r="V1331" s="8">
        <f t="shared" si="209"/>
        <v>10.475000000000001</v>
      </c>
    </row>
    <row r="1332" spans="1:22" ht="13.5" x14ac:dyDescent="0.25">
      <c r="A1332" s="3">
        <f>RSI!A1332</f>
        <v>44251</v>
      </c>
      <c r="B1332" s="2">
        <f>RSI!B1332</f>
        <v>4.78</v>
      </c>
      <c r="C1332" s="2">
        <f>RSI!I1332</f>
        <v>44.169217817014413</v>
      </c>
      <c r="D1332" s="2">
        <f>MACD!E1332</f>
        <v>9.7128138223374627E-2</v>
      </c>
      <c r="E1332" s="2">
        <f>MACD!F1332</f>
        <v>9.4381321229643503E-2</v>
      </c>
      <c r="F1332" s="2">
        <f>'Moving Avg'!D1332</f>
        <v>4.7600000000000007</v>
      </c>
      <c r="G1332" s="2">
        <f>'Moving Avg'!F1332</f>
        <v>4.8660000000000005</v>
      </c>
      <c r="H1332" s="2">
        <f>'Moving Avg'!G1332</f>
        <v>4.9118000000000004</v>
      </c>
      <c r="I1332" s="2">
        <f>'Moving Avg'!H1332</f>
        <v>4.7946000000000009</v>
      </c>
      <c r="J1332" s="6" t="str">
        <f>OBV!F1332</f>
        <v>BEARISH</v>
      </c>
      <c r="K1332" s="6" t="str">
        <f>OBV!G1332</f>
        <v>NEUTRAL</v>
      </c>
      <c r="L1332" s="6" t="str">
        <f>OBV!H1332</f>
        <v>BEARISH DIVERGENCE</v>
      </c>
      <c r="M1332" s="8">
        <f t="shared" si="200"/>
        <v>25</v>
      </c>
      <c r="N1332" s="8">
        <f t="shared" si="201"/>
        <v>0</v>
      </c>
      <c r="O1332" s="8">
        <f t="shared" si="202"/>
        <v>0</v>
      </c>
      <c r="P1332" s="8">
        <f t="shared" si="203"/>
        <v>16.5</v>
      </c>
      <c r="Q1332" s="9">
        <f t="shared" si="204"/>
        <v>11.225</v>
      </c>
      <c r="R1332" s="9">
        <f t="shared" si="205"/>
        <v>9.125</v>
      </c>
      <c r="S1332" s="9">
        <f t="shared" si="206"/>
        <v>11.175000000000001</v>
      </c>
      <c r="T1332" s="9">
        <f t="shared" si="207"/>
        <v>10.375</v>
      </c>
      <c r="U1332" s="8">
        <f t="shared" si="208"/>
        <v>10.508333333333335</v>
      </c>
      <c r="V1332" s="8">
        <f t="shared" si="209"/>
        <v>10.475000000000001</v>
      </c>
    </row>
    <row r="1333" spans="1:22" ht="13.5" x14ac:dyDescent="0.25">
      <c r="A1333" s="3">
        <f>RSI!A1333</f>
        <v>44252</v>
      </c>
      <c r="B1333" s="2">
        <f>RSI!B1333</f>
        <v>4.78</v>
      </c>
      <c r="C1333" s="2">
        <f>RSI!I1333</f>
        <v>44.169217817014413</v>
      </c>
      <c r="D1333" s="2">
        <f>MACD!E1333</f>
        <v>8.851125185271691E-2</v>
      </c>
      <c r="E1333" s="2">
        <f>MACD!F1333</f>
        <v>9.3207307354258195E-2</v>
      </c>
      <c r="F1333" s="2">
        <f>'Moving Avg'!D1333</f>
        <v>4.7580000000000009</v>
      </c>
      <c r="G1333" s="2">
        <f>'Moving Avg'!F1333</f>
        <v>4.854000000000001</v>
      </c>
      <c r="H1333" s="2">
        <f>'Moving Avg'!G1333</f>
        <v>4.910400000000001</v>
      </c>
      <c r="I1333" s="2">
        <f>'Moving Avg'!H1333</f>
        <v>4.8019000000000007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45</v>
      </c>
      <c r="O1333" s="8">
        <f t="shared" si="202"/>
        <v>0</v>
      </c>
      <c r="P1333" s="8">
        <f t="shared" si="203"/>
        <v>16.5</v>
      </c>
      <c r="Q1333" s="9">
        <f t="shared" si="204"/>
        <v>26.975000000000001</v>
      </c>
      <c r="R1333" s="9">
        <f t="shared" si="205"/>
        <v>18.125</v>
      </c>
      <c r="S1333" s="9">
        <f t="shared" si="206"/>
        <v>17.925000000000001</v>
      </c>
      <c r="T1333" s="9">
        <f t="shared" si="207"/>
        <v>21.625</v>
      </c>
      <c r="U1333" s="8">
        <f t="shared" si="208"/>
        <v>21.008333333333336</v>
      </c>
      <c r="V1333" s="8">
        <f t="shared" si="209"/>
        <v>21.162500000000001</v>
      </c>
    </row>
    <row r="1334" spans="1:22" ht="13.5" x14ac:dyDescent="0.25">
      <c r="A1334" s="3">
        <f>RSI!A1334</f>
        <v>44253</v>
      </c>
      <c r="B1334" s="2">
        <f>RSI!B1334</f>
        <v>4.7699999999999996</v>
      </c>
      <c r="C1334" s="2">
        <f>RSI!I1334</f>
        <v>43.606946302999937</v>
      </c>
      <c r="D1334" s="2">
        <f>MACD!E1334</f>
        <v>7.1748605814706323E-2</v>
      </c>
      <c r="E1334" s="2">
        <f>MACD!F1334</f>
        <v>8.8915567046347829E-2</v>
      </c>
      <c r="F1334" s="2">
        <f>'Moving Avg'!D1334</f>
        <v>4.782</v>
      </c>
      <c r="G1334" s="2">
        <f>'Moving Avg'!F1334</f>
        <v>4.8425000000000002</v>
      </c>
      <c r="H1334" s="2">
        <f>'Moving Avg'!G1334</f>
        <v>4.906200000000001</v>
      </c>
      <c r="I1334" s="2">
        <f>'Moving Avg'!H1334</f>
        <v>4.8087000000000009</v>
      </c>
      <c r="J1334" s="6" t="str">
        <f>OBV!F1334</f>
        <v>BEARISH</v>
      </c>
      <c r="K1334" s="6" t="str">
        <f>OBV!G1334</f>
        <v>NEUTRAL</v>
      </c>
      <c r="L1334" s="6" t="str">
        <f>OBV!H1334</f>
        <v>BEARISH DIVERGENCE</v>
      </c>
      <c r="M1334" s="8">
        <f t="shared" si="200"/>
        <v>25</v>
      </c>
      <c r="N1334" s="8">
        <f t="shared" si="201"/>
        <v>45</v>
      </c>
      <c r="O1334" s="8">
        <f t="shared" si="202"/>
        <v>0</v>
      </c>
      <c r="P1334" s="8">
        <f t="shared" si="203"/>
        <v>16.5</v>
      </c>
      <c r="Q1334" s="9">
        <f t="shared" si="204"/>
        <v>26.975000000000001</v>
      </c>
      <c r="R1334" s="9">
        <f t="shared" si="205"/>
        <v>18.125</v>
      </c>
      <c r="S1334" s="9">
        <f t="shared" si="206"/>
        <v>17.925000000000001</v>
      </c>
      <c r="T1334" s="9">
        <f t="shared" si="207"/>
        <v>21.625</v>
      </c>
      <c r="U1334" s="8">
        <f t="shared" si="208"/>
        <v>21.008333333333336</v>
      </c>
      <c r="V1334" s="8">
        <f t="shared" si="209"/>
        <v>21.162500000000001</v>
      </c>
    </row>
    <row r="1335" spans="1:22" ht="13.5" x14ac:dyDescent="0.25">
      <c r="A1335" s="3">
        <f>RSI!A1335</f>
        <v>44256</v>
      </c>
      <c r="B1335" s="2">
        <f>RSI!B1335</f>
        <v>4.76</v>
      </c>
      <c r="C1335" s="2">
        <f>RSI!I1335</f>
        <v>43.01721611737112</v>
      </c>
      <c r="D1335" s="2">
        <f>MACD!E1335</f>
        <v>7.118814403774909E-2</v>
      </c>
      <c r="E1335" s="2">
        <f>MACD!F1335</f>
        <v>8.5370082444628084E-2</v>
      </c>
      <c r="F1335" s="2">
        <f>'Moving Avg'!D1335</f>
        <v>4.7780000000000005</v>
      </c>
      <c r="G1335" s="2">
        <f>'Moving Avg'!F1335</f>
        <v>4.8310000000000004</v>
      </c>
      <c r="H1335" s="2">
        <f>'Moving Avg'!G1335</f>
        <v>4.9018000000000006</v>
      </c>
      <c r="I1335" s="2">
        <f>'Moving Avg'!H1335</f>
        <v>4.8149500000000005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  <c r="M1335" s="8">
        <f t="shared" si="200"/>
        <v>25</v>
      </c>
      <c r="N1335" s="8">
        <f t="shared" si="201"/>
        <v>45</v>
      </c>
      <c r="O1335" s="8">
        <f t="shared" si="202"/>
        <v>0</v>
      </c>
      <c r="P1335" s="8">
        <f t="shared" si="203"/>
        <v>16.5</v>
      </c>
      <c r="Q1335" s="9">
        <f t="shared" si="204"/>
        <v>26.975000000000001</v>
      </c>
      <c r="R1335" s="9">
        <f t="shared" si="205"/>
        <v>18.125</v>
      </c>
      <c r="S1335" s="9">
        <f t="shared" si="206"/>
        <v>17.925000000000001</v>
      </c>
      <c r="T1335" s="9">
        <f t="shared" si="207"/>
        <v>21.625</v>
      </c>
      <c r="U1335" s="8">
        <f t="shared" si="208"/>
        <v>21.008333333333336</v>
      </c>
      <c r="V1335" s="8">
        <f t="shared" si="209"/>
        <v>21.162500000000001</v>
      </c>
    </row>
    <row r="1336" spans="1:22" ht="13.5" x14ac:dyDescent="0.25">
      <c r="A1336" s="3">
        <f>RSI!A1336</f>
        <v>44257</v>
      </c>
      <c r="B1336" s="2">
        <f>RSI!B1336</f>
        <v>4.7</v>
      </c>
      <c r="C1336" s="2">
        <f>RSI!I1336</f>
        <v>39.560268145979819</v>
      </c>
      <c r="D1336" s="2">
        <f>MACD!E1336</f>
        <v>5.4211279180728766E-2</v>
      </c>
      <c r="E1336" s="2">
        <f>MACD!F1336</f>
        <v>7.9138321791848223E-2</v>
      </c>
      <c r="F1336" s="2">
        <f>'Moving Avg'!D1336</f>
        <v>4.758</v>
      </c>
      <c r="G1336" s="2">
        <f>'Moving Avg'!F1336</f>
        <v>4.819</v>
      </c>
      <c r="H1336" s="2">
        <f>'Moving Avg'!G1336</f>
        <v>4.899</v>
      </c>
      <c r="I1336" s="2">
        <f>'Moving Avg'!H1336</f>
        <v>4.8204000000000011</v>
      </c>
      <c r="J1336" s="6" t="str">
        <f>OBV!F1336</f>
        <v>BEARISH</v>
      </c>
      <c r="K1336" s="6" t="str">
        <f>OBV!G1336</f>
        <v>NEUTRAL</v>
      </c>
      <c r="L1336" s="6" t="str">
        <f>OBV!H1336</f>
        <v>CONFIRMED BEARISH</v>
      </c>
      <c r="M1336" s="8">
        <f t="shared" si="200"/>
        <v>25</v>
      </c>
      <c r="N1336" s="8">
        <f t="shared" si="201"/>
        <v>100</v>
      </c>
      <c r="O1336" s="8">
        <f t="shared" si="202"/>
        <v>0</v>
      </c>
      <c r="P1336" s="8">
        <f t="shared" si="203"/>
        <v>16.5</v>
      </c>
      <c r="Q1336" s="9">
        <f t="shared" si="204"/>
        <v>46.225000000000001</v>
      </c>
      <c r="R1336" s="9">
        <f t="shared" si="205"/>
        <v>29.125</v>
      </c>
      <c r="S1336" s="9">
        <f t="shared" si="206"/>
        <v>26.175000000000001</v>
      </c>
      <c r="T1336" s="9">
        <f t="shared" si="207"/>
        <v>35.375</v>
      </c>
      <c r="U1336" s="8">
        <f t="shared" si="208"/>
        <v>33.841666666666661</v>
      </c>
      <c r="V1336" s="8">
        <f t="shared" si="209"/>
        <v>34.224999999999994</v>
      </c>
    </row>
    <row r="1337" spans="1:22" ht="13.5" x14ac:dyDescent="0.25">
      <c r="A1337" s="3">
        <f>RSI!A1337</f>
        <v>44258</v>
      </c>
      <c r="B1337" s="2">
        <f>RSI!B1337</f>
        <v>4.68</v>
      </c>
      <c r="C1337" s="2">
        <f>RSI!I1337</f>
        <v>38.451037069712136</v>
      </c>
      <c r="D1337" s="2">
        <f>MACD!E1337</f>
        <v>3.9152923190974853E-2</v>
      </c>
      <c r="E1337" s="2">
        <f>MACD!F1337</f>
        <v>7.1141242071673549E-2</v>
      </c>
      <c r="F1337" s="2">
        <f>'Moving Avg'!D1337</f>
        <v>4.7380000000000004</v>
      </c>
      <c r="G1337" s="2">
        <f>'Moving Avg'!F1337</f>
        <v>4.8080000000000016</v>
      </c>
      <c r="H1337" s="2">
        <f>'Moving Avg'!G1337</f>
        <v>4.8966000000000012</v>
      </c>
      <c r="I1337" s="2">
        <f>'Moving Avg'!H1337</f>
        <v>4.8252500000000005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  <c r="M1337" s="8">
        <f t="shared" si="200"/>
        <v>25</v>
      </c>
      <c r="N1337" s="8">
        <f t="shared" si="201"/>
        <v>100</v>
      </c>
      <c r="O1337" s="8">
        <f t="shared" si="202"/>
        <v>0</v>
      </c>
      <c r="P1337" s="8">
        <f t="shared" si="203"/>
        <v>16.5</v>
      </c>
      <c r="Q1337" s="9">
        <f t="shared" si="204"/>
        <v>46.225000000000001</v>
      </c>
      <c r="R1337" s="9">
        <f t="shared" si="205"/>
        <v>29.125</v>
      </c>
      <c r="S1337" s="9">
        <f t="shared" si="206"/>
        <v>26.175000000000001</v>
      </c>
      <c r="T1337" s="9">
        <f t="shared" si="207"/>
        <v>35.375</v>
      </c>
      <c r="U1337" s="8">
        <f t="shared" si="208"/>
        <v>33.841666666666661</v>
      </c>
      <c r="V1337" s="8">
        <f t="shared" si="209"/>
        <v>34.224999999999994</v>
      </c>
    </row>
    <row r="1338" spans="1:22" ht="13.5" x14ac:dyDescent="0.25">
      <c r="A1338" s="3">
        <f>RSI!A1338</f>
        <v>44259</v>
      </c>
      <c r="B1338" s="2">
        <f>RSI!B1338</f>
        <v>4.68</v>
      </c>
      <c r="C1338" s="2">
        <f>RSI!I1338</f>
        <v>38.451037069712136</v>
      </c>
      <c r="D1338" s="2">
        <f>MACD!E1338</f>
        <v>3.8133950000244887E-2</v>
      </c>
      <c r="E1338" s="2">
        <f>MACD!F1338</f>
        <v>6.4539783657387828E-2</v>
      </c>
      <c r="F1338" s="2">
        <f>'Moving Avg'!D1338</f>
        <v>4.718</v>
      </c>
      <c r="G1338" s="2">
        <f>'Moving Avg'!F1338</f>
        <v>4.7949999999999999</v>
      </c>
      <c r="H1338" s="2">
        <f>'Moving Avg'!G1338</f>
        <v>4.8948000000000009</v>
      </c>
      <c r="I1338" s="2">
        <f>'Moving Avg'!H1338</f>
        <v>4.8297000000000008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  <c r="M1338" s="8">
        <f t="shared" si="200"/>
        <v>25</v>
      </c>
      <c r="N1338" s="8">
        <f t="shared" si="201"/>
        <v>100</v>
      </c>
      <c r="O1338" s="8">
        <f t="shared" si="202"/>
        <v>0</v>
      </c>
      <c r="P1338" s="8">
        <f t="shared" si="203"/>
        <v>16.5</v>
      </c>
      <c r="Q1338" s="9">
        <f t="shared" si="204"/>
        <v>46.225000000000001</v>
      </c>
      <c r="R1338" s="9">
        <f t="shared" si="205"/>
        <v>29.125</v>
      </c>
      <c r="S1338" s="9">
        <f t="shared" si="206"/>
        <v>26.175000000000001</v>
      </c>
      <c r="T1338" s="9">
        <f t="shared" si="207"/>
        <v>35.375</v>
      </c>
      <c r="U1338" s="8">
        <f t="shared" si="208"/>
        <v>33.841666666666661</v>
      </c>
      <c r="V1338" s="8">
        <f t="shared" si="209"/>
        <v>34.224999999999994</v>
      </c>
    </row>
    <row r="1339" spans="1:22" ht="13.5" x14ac:dyDescent="0.25">
      <c r="A1339" s="3">
        <f>RSI!A1339</f>
        <v>44260</v>
      </c>
      <c r="B1339" s="2">
        <f>RSI!B1339</f>
        <v>4.6900000000000004</v>
      </c>
      <c r="C1339" s="2">
        <f>RSI!I1339</f>
        <v>39.43576980244034</v>
      </c>
      <c r="D1339" s="2">
        <f>MACD!E1339</f>
        <v>1.5875393226878032E-2</v>
      </c>
      <c r="E1339" s="2">
        <f>MACD!F1339</f>
        <v>5.4806905571285869E-2</v>
      </c>
      <c r="F1339" s="2">
        <f>'Moving Avg'!D1339</f>
        <v>4.702</v>
      </c>
      <c r="G1339" s="2">
        <f>'Moving Avg'!F1339</f>
        <v>4.7825000000000006</v>
      </c>
      <c r="H1339" s="2">
        <f>'Moving Avg'!G1339</f>
        <v>4.8926000000000007</v>
      </c>
      <c r="I1339" s="2">
        <f>'Moving Avg'!H1339</f>
        <v>4.8347500000000014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  <c r="M1339" s="8">
        <f t="shared" si="200"/>
        <v>25</v>
      </c>
      <c r="N1339" s="8">
        <f t="shared" si="201"/>
        <v>100</v>
      </c>
      <c r="O1339" s="8">
        <f t="shared" si="202"/>
        <v>0</v>
      </c>
      <c r="P1339" s="8">
        <f t="shared" si="203"/>
        <v>16.5</v>
      </c>
      <c r="Q1339" s="9">
        <f t="shared" si="204"/>
        <v>46.225000000000001</v>
      </c>
      <c r="R1339" s="9">
        <f t="shared" si="205"/>
        <v>29.125</v>
      </c>
      <c r="S1339" s="9">
        <f t="shared" si="206"/>
        <v>26.175000000000001</v>
      </c>
      <c r="T1339" s="9">
        <f t="shared" si="207"/>
        <v>35.375</v>
      </c>
      <c r="U1339" s="8">
        <f t="shared" si="208"/>
        <v>33.841666666666661</v>
      </c>
      <c r="V1339" s="8">
        <f t="shared" si="209"/>
        <v>34.224999999999994</v>
      </c>
    </row>
    <row r="1340" spans="1:22" ht="13.5" x14ac:dyDescent="0.25">
      <c r="A1340" s="3">
        <f>RSI!A1340</f>
        <v>44263</v>
      </c>
      <c r="B1340" s="2">
        <f>RSI!B1340</f>
        <v>4.7</v>
      </c>
      <c r="C1340" s="2">
        <f>RSI!I1340</f>
        <v>40.461609283741709</v>
      </c>
      <c r="D1340" s="2">
        <f>MACD!E1340</f>
        <v>1.7058855661113981E-2</v>
      </c>
      <c r="E1340" s="2">
        <f>MACD!F1340</f>
        <v>4.7257295589251493E-2</v>
      </c>
      <c r="F1340" s="2">
        <f>'Moving Avg'!D1340</f>
        <v>4.6899999999999995</v>
      </c>
      <c r="G1340" s="2">
        <f>'Moving Avg'!F1340</f>
        <v>4.7705000000000002</v>
      </c>
      <c r="H1340" s="2">
        <f>'Moving Avg'!G1340</f>
        <v>4.8906000000000001</v>
      </c>
      <c r="I1340" s="2">
        <f>'Moving Avg'!H1340</f>
        <v>4.8396000000000017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  <c r="M1340" s="8">
        <f t="shared" si="200"/>
        <v>25</v>
      </c>
      <c r="N1340" s="8">
        <f t="shared" si="201"/>
        <v>100</v>
      </c>
      <c r="O1340" s="8">
        <f t="shared" si="202"/>
        <v>0</v>
      </c>
      <c r="P1340" s="8">
        <f t="shared" si="203"/>
        <v>16.5</v>
      </c>
      <c r="Q1340" s="9">
        <f t="shared" si="204"/>
        <v>46.225000000000001</v>
      </c>
      <c r="R1340" s="9">
        <f t="shared" si="205"/>
        <v>29.125</v>
      </c>
      <c r="S1340" s="9">
        <f t="shared" si="206"/>
        <v>26.175000000000001</v>
      </c>
      <c r="T1340" s="9">
        <f t="shared" si="207"/>
        <v>35.375</v>
      </c>
      <c r="U1340" s="8">
        <f t="shared" si="208"/>
        <v>33.841666666666661</v>
      </c>
      <c r="V1340" s="8">
        <f t="shared" si="209"/>
        <v>34.224999999999994</v>
      </c>
    </row>
    <row r="1341" spans="1:22" ht="13.5" x14ac:dyDescent="0.25">
      <c r="A1341" s="3">
        <f>RSI!A1341</f>
        <v>44264</v>
      </c>
      <c r="B1341" s="2">
        <f>RSI!B1341</f>
        <v>4.7</v>
      </c>
      <c r="C1341" s="2">
        <f>RSI!I1341</f>
        <v>40.461609283741716</v>
      </c>
      <c r="D1341" s="2">
        <f>MACD!E1341</f>
        <v>2.1780270894077525E-2</v>
      </c>
      <c r="E1341" s="2">
        <f>MACD!F1341</f>
        <v>4.21618906502167E-2</v>
      </c>
      <c r="F1341" s="2">
        <f>'Moving Avg'!D1341</f>
        <v>4.6899999999999995</v>
      </c>
      <c r="G1341" s="2">
        <f>'Moving Avg'!F1341</f>
        <v>4.759500000000001</v>
      </c>
      <c r="H1341" s="2">
        <f>'Moving Avg'!G1341</f>
        <v>4.8889999999999993</v>
      </c>
      <c r="I1341" s="2">
        <f>'Moving Avg'!H1341</f>
        <v>4.8443500000000022</v>
      </c>
      <c r="J1341" s="6" t="str">
        <f>OBV!F1341</f>
        <v>BULLISH</v>
      </c>
      <c r="K1341" s="6" t="str">
        <f>OBV!G1341</f>
        <v>NEUTRAL</v>
      </c>
      <c r="L1341" s="6" t="str">
        <f>OBV!H1341</f>
        <v>NEUTRAL</v>
      </c>
      <c r="M1341" s="8">
        <f t="shared" si="200"/>
        <v>25</v>
      </c>
      <c r="N1341" s="8">
        <f t="shared" si="201"/>
        <v>100</v>
      </c>
      <c r="O1341" s="8">
        <f t="shared" si="202"/>
        <v>0</v>
      </c>
      <c r="P1341" s="8">
        <f t="shared" si="203"/>
        <v>49.5</v>
      </c>
      <c r="Q1341" s="9">
        <f t="shared" si="204"/>
        <v>51.174999999999997</v>
      </c>
      <c r="R1341" s="9">
        <f t="shared" si="205"/>
        <v>37.375</v>
      </c>
      <c r="S1341" s="9">
        <f t="shared" si="206"/>
        <v>41.025000000000006</v>
      </c>
      <c r="T1341" s="9">
        <f t="shared" si="207"/>
        <v>43.625</v>
      </c>
      <c r="U1341" s="8">
        <f t="shared" si="208"/>
        <v>43.191666666666663</v>
      </c>
      <c r="V1341" s="8">
        <f t="shared" si="209"/>
        <v>43.3</v>
      </c>
    </row>
    <row r="1342" spans="1:22" ht="13.5" x14ac:dyDescent="0.25">
      <c r="A1342" s="3">
        <f>RSI!A1342</f>
        <v>44265</v>
      </c>
      <c r="B1342" s="2">
        <f>RSI!B1342</f>
        <v>4.7</v>
      </c>
      <c r="C1342" s="2">
        <f>RSI!I1342</f>
        <v>40.461609283741716</v>
      </c>
      <c r="D1342" s="2">
        <f>MACD!E1342</f>
        <v>2.3293855240199335E-2</v>
      </c>
      <c r="E1342" s="2">
        <f>MACD!F1342</f>
        <v>3.8388283568213229E-2</v>
      </c>
      <c r="F1342" s="2">
        <f>'Moving Avg'!D1342</f>
        <v>4.694</v>
      </c>
      <c r="G1342" s="2">
        <f>'Moving Avg'!F1342</f>
        <v>4.7485000000000008</v>
      </c>
      <c r="H1342" s="2">
        <f>'Moving Avg'!G1342</f>
        <v>4.8871999999999991</v>
      </c>
      <c r="I1342" s="2">
        <f>'Moving Avg'!H1342</f>
        <v>4.8487500000000026</v>
      </c>
      <c r="J1342" s="6" t="str">
        <f>OBV!F1342</f>
        <v>BULLISH</v>
      </c>
      <c r="K1342" s="6" t="str">
        <f>OBV!G1342</f>
        <v>NEUTRAL</v>
      </c>
      <c r="L1342" s="6" t="str">
        <f>OBV!H1342</f>
        <v>CONFIRMED BULLISH</v>
      </c>
      <c r="M1342" s="8">
        <f t="shared" si="200"/>
        <v>25</v>
      </c>
      <c r="N1342" s="8">
        <f t="shared" si="201"/>
        <v>45</v>
      </c>
      <c r="O1342" s="8">
        <f t="shared" si="202"/>
        <v>0</v>
      </c>
      <c r="P1342" s="8">
        <f t="shared" si="203"/>
        <v>83.5</v>
      </c>
      <c r="Q1342" s="9">
        <f t="shared" si="204"/>
        <v>37.024999999999999</v>
      </c>
      <c r="R1342" s="9">
        <f t="shared" si="205"/>
        <v>34.875</v>
      </c>
      <c r="S1342" s="9">
        <f t="shared" si="206"/>
        <v>48.075000000000003</v>
      </c>
      <c r="T1342" s="9">
        <f t="shared" si="207"/>
        <v>38.375</v>
      </c>
      <c r="U1342" s="8">
        <f t="shared" si="208"/>
        <v>39.991666666666667</v>
      </c>
      <c r="V1342" s="8">
        <f t="shared" si="209"/>
        <v>39.587500000000006</v>
      </c>
    </row>
    <row r="1343" spans="1:22" ht="13.5" x14ac:dyDescent="0.25">
      <c r="A1343" s="3">
        <f>RSI!A1343</f>
        <v>44266</v>
      </c>
      <c r="B1343" s="2">
        <f>RSI!B1343</f>
        <v>4.49</v>
      </c>
      <c r="C1343" s="2">
        <f>RSI!I1343</f>
        <v>28.01547379040997</v>
      </c>
      <c r="D1343" s="2">
        <f>MACD!E1343</f>
        <v>4.0681491349095822E-2</v>
      </c>
      <c r="E1343" s="2">
        <f>MACD!F1343</f>
        <v>3.8846925124389753E-2</v>
      </c>
      <c r="F1343" s="2">
        <f>'Moving Avg'!D1343</f>
        <v>4.6560000000000006</v>
      </c>
      <c r="G1343" s="2">
        <f>'Moving Avg'!F1343</f>
        <v>4.7294999999999998</v>
      </c>
      <c r="H1343" s="2">
        <f>'Moving Avg'!G1343</f>
        <v>4.8839999999999995</v>
      </c>
      <c r="I1343" s="2">
        <f>'Moving Avg'!H1343</f>
        <v>4.8522000000000016</v>
      </c>
      <c r="J1343" s="6" t="str">
        <f>OBV!F1343</f>
        <v>BULLISH</v>
      </c>
      <c r="K1343" s="6" t="str">
        <f>OBV!G1343</f>
        <v>NEUTRAL</v>
      </c>
      <c r="L1343" s="6" t="str">
        <f>OBV!H1343</f>
        <v>BULLISH DIVERGENCE</v>
      </c>
      <c r="M1343" s="8">
        <f t="shared" si="200"/>
        <v>50</v>
      </c>
      <c r="N1343" s="8">
        <f t="shared" si="201"/>
        <v>0</v>
      </c>
      <c r="O1343" s="8">
        <f t="shared" si="202"/>
        <v>0</v>
      </c>
      <c r="P1343" s="8">
        <f t="shared" si="203"/>
        <v>66.5</v>
      </c>
      <c r="Q1343" s="9">
        <f t="shared" si="204"/>
        <v>27.475000000000001</v>
      </c>
      <c r="R1343" s="9">
        <f t="shared" si="205"/>
        <v>26.625</v>
      </c>
      <c r="S1343" s="9">
        <f t="shared" si="206"/>
        <v>37.424999999999997</v>
      </c>
      <c r="T1343" s="9">
        <f t="shared" si="207"/>
        <v>29.125</v>
      </c>
      <c r="U1343" s="8">
        <f t="shared" si="208"/>
        <v>30.508333333333336</v>
      </c>
      <c r="V1343" s="8">
        <f t="shared" si="209"/>
        <v>30.162500000000001</v>
      </c>
    </row>
    <row r="1344" spans="1:22" ht="13.5" x14ac:dyDescent="0.25">
      <c r="A1344" s="3">
        <f>RSI!A1344</f>
        <v>44267</v>
      </c>
      <c r="B1344" s="2">
        <f>RSI!B1344</f>
        <v>4.6900000000000004</v>
      </c>
      <c r="C1344" s="2">
        <f>RSI!I1344</f>
        <v>45.279340666287588</v>
      </c>
      <c r="D1344" s="2">
        <f>MACD!E1344</f>
        <v>4.0792243384850657E-2</v>
      </c>
      <c r="E1344" s="2">
        <f>MACD!F1344</f>
        <v>3.9235988776481934E-2</v>
      </c>
      <c r="F1344" s="2">
        <f>'Moving Avg'!D1344</f>
        <v>4.6560000000000006</v>
      </c>
      <c r="G1344" s="2">
        <f>'Moving Avg'!F1344</f>
        <v>4.7239999999999993</v>
      </c>
      <c r="H1344" s="2">
        <f>'Moving Avg'!G1344</f>
        <v>4.8801999999999994</v>
      </c>
      <c r="I1344" s="2">
        <f>'Moving Avg'!H1344</f>
        <v>4.8567000000000027</v>
      </c>
      <c r="J1344" s="6" t="str">
        <f>OBV!F1344</f>
        <v>BULLISH</v>
      </c>
      <c r="K1344" s="6" t="str">
        <f>OBV!G1344</f>
        <v>NEUTRAL</v>
      </c>
      <c r="L1344" s="6" t="str">
        <f>OBV!H1344</f>
        <v>NEUTRAL</v>
      </c>
      <c r="M1344" s="8">
        <f t="shared" si="200"/>
        <v>25</v>
      </c>
      <c r="N1344" s="8">
        <f t="shared" si="201"/>
        <v>0</v>
      </c>
      <c r="O1344" s="8">
        <f t="shared" si="202"/>
        <v>0</v>
      </c>
      <c r="P1344" s="8">
        <f t="shared" si="203"/>
        <v>49.5</v>
      </c>
      <c r="Q1344" s="9">
        <f t="shared" si="204"/>
        <v>16.175000000000001</v>
      </c>
      <c r="R1344" s="9">
        <f t="shared" si="205"/>
        <v>17.375</v>
      </c>
      <c r="S1344" s="9">
        <f t="shared" si="206"/>
        <v>26.025000000000002</v>
      </c>
      <c r="T1344" s="9">
        <f t="shared" si="207"/>
        <v>18.625</v>
      </c>
      <c r="U1344" s="8">
        <f t="shared" si="208"/>
        <v>19.858333333333334</v>
      </c>
      <c r="V1344" s="8">
        <f t="shared" si="209"/>
        <v>19.55</v>
      </c>
    </row>
    <row r="1345" spans="1:22" ht="13.5" x14ac:dyDescent="0.25">
      <c r="A1345" s="3">
        <f>RSI!A1345</f>
        <v>44270</v>
      </c>
      <c r="B1345" s="2">
        <f>RSI!B1345</f>
        <v>4.6399999999999997</v>
      </c>
      <c r="C1345" s="2">
        <f>RSI!I1345</f>
        <v>42.533028344410518</v>
      </c>
      <c r="D1345" s="2">
        <f>MACD!E1345</f>
        <v>4.3491069129276916E-2</v>
      </c>
      <c r="E1345" s="2">
        <f>MACD!F1345</f>
        <v>4.0087004847040933E-2</v>
      </c>
      <c r="F1345" s="2">
        <f>'Moving Avg'!D1345</f>
        <v>4.6440000000000001</v>
      </c>
      <c r="G1345" s="2">
        <f>'Moving Avg'!F1345</f>
        <v>4.7120000000000006</v>
      </c>
      <c r="H1345" s="2">
        <f>'Moving Avg'!G1345</f>
        <v>4.8735999999999988</v>
      </c>
      <c r="I1345" s="2">
        <f>'Moving Avg'!H1345</f>
        <v>4.861500000000003</v>
      </c>
      <c r="J1345" s="6" t="str">
        <f>OBV!F1345</f>
        <v>BULLISH</v>
      </c>
      <c r="K1345" s="6" t="str">
        <f>OBV!G1345</f>
        <v>NEUTRAL</v>
      </c>
      <c r="L1345" s="6" t="str">
        <f>OBV!H1345</f>
        <v>BULLISH DIVERGENCE</v>
      </c>
      <c r="M1345" s="8">
        <f t="shared" si="200"/>
        <v>25</v>
      </c>
      <c r="N1345" s="8">
        <f t="shared" si="201"/>
        <v>0</v>
      </c>
      <c r="O1345" s="8">
        <f t="shared" si="202"/>
        <v>0</v>
      </c>
      <c r="P1345" s="8">
        <f t="shared" si="203"/>
        <v>66.5</v>
      </c>
      <c r="Q1345" s="9">
        <f t="shared" si="204"/>
        <v>18.725000000000001</v>
      </c>
      <c r="R1345" s="9">
        <f t="shared" si="205"/>
        <v>21.625</v>
      </c>
      <c r="S1345" s="9">
        <f t="shared" si="206"/>
        <v>33.674999999999997</v>
      </c>
      <c r="T1345" s="9">
        <f t="shared" si="207"/>
        <v>22.875</v>
      </c>
      <c r="U1345" s="8">
        <f t="shared" si="208"/>
        <v>24.675000000000001</v>
      </c>
      <c r="V1345" s="8">
        <f t="shared" si="209"/>
        <v>24.225000000000001</v>
      </c>
    </row>
    <row r="1346" spans="1:22" ht="13.5" x14ac:dyDescent="0.25">
      <c r="A1346" s="3">
        <f>RSI!A1346</f>
        <v>44271</v>
      </c>
      <c r="B1346" s="2">
        <f>RSI!B1346</f>
        <v>4.51</v>
      </c>
      <c r="C1346" s="2">
        <f>RSI!I1346</f>
        <v>36.358378079785453</v>
      </c>
      <c r="D1346" s="2">
        <f>MACD!E1346</f>
        <v>4.6876290790814679E-2</v>
      </c>
      <c r="E1346" s="2">
        <f>MACD!F1346</f>
        <v>4.1444862035795685E-2</v>
      </c>
      <c r="F1346" s="2">
        <f>'Moving Avg'!D1346</f>
        <v>4.6059999999999999</v>
      </c>
      <c r="G1346" s="2">
        <f>'Moving Avg'!F1346</f>
        <v>4.7004999999999999</v>
      </c>
      <c r="H1346" s="2">
        <f>'Moving Avg'!G1346</f>
        <v>4.8647999999999989</v>
      </c>
      <c r="I1346" s="2">
        <f>'Moving Avg'!H1346</f>
        <v>4.8662000000000027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16.5</v>
      </c>
      <c r="Q1346" s="9">
        <f t="shared" si="204"/>
        <v>11.225</v>
      </c>
      <c r="R1346" s="9">
        <f t="shared" si="205"/>
        <v>9.125</v>
      </c>
      <c r="S1346" s="9">
        <f t="shared" si="206"/>
        <v>11.175000000000001</v>
      </c>
      <c r="T1346" s="9">
        <f t="shared" si="207"/>
        <v>10.375</v>
      </c>
      <c r="U1346" s="8">
        <f t="shared" si="208"/>
        <v>10.508333333333335</v>
      </c>
      <c r="V1346" s="8">
        <f t="shared" si="209"/>
        <v>10.475000000000001</v>
      </c>
    </row>
    <row r="1347" spans="1:22" ht="13.5" x14ac:dyDescent="0.25">
      <c r="A1347" s="3">
        <f>RSI!A1347</f>
        <v>44272</v>
      </c>
      <c r="B1347" s="2">
        <f>RSI!B1347</f>
        <v>4.5999999999999996</v>
      </c>
      <c r="C1347" s="2">
        <f>RSI!I1347</f>
        <v>42.573920913329566</v>
      </c>
      <c r="D1347" s="2">
        <f>MACD!E1347</f>
        <v>4.1415979661923785E-2</v>
      </c>
      <c r="E1347" s="2">
        <f>MACD!F1347</f>
        <v>4.1439085561021306E-2</v>
      </c>
      <c r="F1347" s="2">
        <f>'Moving Avg'!D1347</f>
        <v>4.5860000000000003</v>
      </c>
      <c r="G1347" s="2">
        <f>'Moving Avg'!F1347</f>
        <v>4.6944999999999997</v>
      </c>
      <c r="H1347" s="2">
        <f>'Moving Avg'!G1347</f>
        <v>4.8577999999999992</v>
      </c>
      <c r="I1347" s="2">
        <f>'Moving Avg'!H1347</f>
        <v>4.871850000000002</v>
      </c>
      <c r="J1347" s="6" t="str">
        <f>OBV!F1347</f>
        <v>BEARISH</v>
      </c>
      <c r="K1347" s="6" t="str">
        <f>OBV!G1347</f>
        <v>NEUTRAL</v>
      </c>
      <c r="L1347" s="6" t="str">
        <f>OBV!H1347</f>
        <v>CONFIRMED BEARISH</v>
      </c>
      <c r="M1347" s="8">
        <f t="shared" si="210"/>
        <v>25</v>
      </c>
      <c r="N1347" s="8">
        <f t="shared" si="211"/>
        <v>45</v>
      </c>
      <c r="O1347" s="8">
        <f t="shared" si="212"/>
        <v>0</v>
      </c>
      <c r="P1347" s="8">
        <f t="shared" si="213"/>
        <v>16.5</v>
      </c>
      <c r="Q1347" s="9">
        <f t="shared" ref="Q1347:Q1410" si="214">0.35*M1347+N1347*0.35+O1347*0.15+P1347*0.15</f>
        <v>26.975000000000001</v>
      </c>
      <c r="R1347" s="9">
        <f t="shared" ref="R1347:R1410" si="215">M1347*0.2+N1347*0.2+O1347*0.35+P1347*0.25</f>
        <v>18.125</v>
      </c>
      <c r="S1347" s="9">
        <f t="shared" ref="S1347:S1410" si="216">M1347*0.15+N1347*0.15+O1347*0.25+P1347*0.45</f>
        <v>17.925000000000001</v>
      </c>
      <c r="T1347" s="9">
        <f t="shared" ref="T1347:T1410" si="217">0.25*SUM(M1347:P1347)</f>
        <v>21.625</v>
      </c>
      <c r="U1347" s="8">
        <f t="shared" ref="U1347:U1410" si="218">SUM(Q1347:S1347)/3</f>
        <v>21.008333333333336</v>
      </c>
      <c r="V1347" s="8">
        <f t="shared" ref="V1347:V1410" si="219">SUM(Q1347:T1347)/4</f>
        <v>21.162500000000001</v>
      </c>
    </row>
    <row r="1348" spans="1:22" ht="13.5" x14ac:dyDescent="0.25">
      <c r="A1348" s="3">
        <f>RSI!A1348</f>
        <v>44273</v>
      </c>
      <c r="B1348" s="2">
        <f>RSI!B1348</f>
        <v>4.5999999999999996</v>
      </c>
      <c r="C1348" s="2">
        <f>RSI!I1348</f>
        <v>42.573920913329566</v>
      </c>
      <c r="D1348" s="2">
        <f>MACD!E1348</f>
        <v>3.7577662057671546E-2</v>
      </c>
      <c r="E1348" s="2">
        <f>MACD!F1348</f>
        <v>4.0666800860351356E-2</v>
      </c>
      <c r="F1348" s="2">
        <f>'Moving Avg'!D1348</f>
        <v>4.6079999999999997</v>
      </c>
      <c r="G1348" s="2">
        <f>'Moving Avg'!F1348</f>
        <v>4.6849999999999996</v>
      </c>
      <c r="H1348" s="2">
        <f>'Moving Avg'!G1348</f>
        <v>4.8551999999999991</v>
      </c>
      <c r="I1348" s="2">
        <f>'Moving Avg'!H1348</f>
        <v>4.8773500000000025</v>
      </c>
      <c r="J1348" s="6" t="str">
        <f>OBV!F1348</f>
        <v>BULLISH</v>
      </c>
      <c r="K1348" s="6" t="str">
        <f>OBV!G1348</f>
        <v>NEUTRAL</v>
      </c>
      <c r="L1348" s="6" t="str">
        <f>OBV!H1348</f>
        <v>CONFIRMED BULLISH</v>
      </c>
      <c r="M1348" s="8">
        <f t="shared" si="210"/>
        <v>25</v>
      </c>
      <c r="N1348" s="8">
        <f t="shared" si="211"/>
        <v>45</v>
      </c>
      <c r="O1348" s="8">
        <f t="shared" si="212"/>
        <v>0</v>
      </c>
      <c r="P1348" s="8">
        <f t="shared" si="213"/>
        <v>83.5</v>
      </c>
      <c r="Q1348" s="9">
        <f t="shared" si="214"/>
        <v>37.024999999999999</v>
      </c>
      <c r="R1348" s="9">
        <f t="shared" si="215"/>
        <v>34.875</v>
      </c>
      <c r="S1348" s="9">
        <f t="shared" si="216"/>
        <v>48.075000000000003</v>
      </c>
      <c r="T1348" s="9">
        <f t="shared" si="217"/>
        <v>38.375</v>
      </c>
      <c r="U1348" s="8">
        <f t="shared" si="218"/>
        <v>39.991666666666667</v>
      </c>
      <c r="V1348" s="8">
        <f t="shared" si="219"/>
        <v>39.587500000000006</v>
      </c>
    </row>
    <row r="1349" spans="1:22" ht="13.5" x14ac:dyDescent="0.25">
      <c r="A1349" s="3">
        <f>RSI!A1349</f>
        <v>44274</v>
      </c>
      <c r="B1349" s="2">
        <f>RSI!B1349</f>
        <v>4.47</v>
      </c>
      <c r="C1349" s="2">
        <f>RSI!I1349</f>
        <v>36.587813673979817</v>
      </c>
      <c r="D1349" s="2">
        <f>MACD!E1349</f>
        <v>4.6221969780178895E-2</v>
      </c>
      <c r="E1349" s="2">
        <f>MACD!F1349</f>
        <v>4.177783464431687E-2</v>
      </c>
      <c r="F1349" s="2">
        <f>'Moving Avg'!D1349</f>
        <v>4.5639999999999992</v>
      </c>
      <c r="G1349" s="2">
        <f>'Moving Avg'!F1349</f>
        <v>4.6760000000000002</v>
      </c>
      <c r="H1349" s="2">
        <f>'Moving Avg'!G1349</f>
        <v>4.8545999999999996</v>
      </c>
      <c r="I1349" s="2">
        <f>'Moving Avg'!H1349</f>
        <v>4.8818000000000019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0"/>
        <v>25</v>
      </c>
      <c r="N1349" s="8">
        <f t="shared" si="211"/>
        <v>0</v>
      </c>
      <c r="O1349" s="8">
        <f t="shared" si="212"/>
        <v>0</v>
      </c>
      <c r="P1349" s="8">
        <f t="shared" si="213"/>
        <v>16.5</v>
      </c>
      <c r="Q1349" s="9">
        <f t="shared" si="214"/>
        <v>11.225</v>
      </c>
      <c r="R1349" s="9">
        <f t="shared" si="215"/>
        <v>9.125</v>
      </c>
      <c r="S1349" s="9">
        <f t="shared" si="216"/>
        <v>11.175000000000001</v>
      </c>
      <c r="T1349" s="9">
        <f t="shared" si="217"/>
        <v>10.375</v>
      </c>
      <c r="U1349" s="8">
        <f t="shared" si="218"/>
        <v>10.508333333333335</v>
      </c>
      <c r="V1349" s="8">
        <f t="shared" si="219"/>
        <v>10.475000000000001</v>
      </c>
    </row>
    <row r="1350" spans="1:22" ht="13.5" x14ac:dyDescent="0.25">
      <c r="A1350" s="3">
        <f>RSI!A1350</f>
        <v>44277</v>
      </c>
      <c r="B1350" s="2">
        <f>RSI!B1350</f>
        <v>4.5999999999999996</v>
      </c>
      <c r="C1350" s="2">
        <f>RSI!I1350</f>
        <v>44.92700974045654</v>
      </c>
      <c r="D1350" s="2">
        <f>MACD!E1350</f>
        <v>4.6883783867269102E-2</v>
      </c>
      <c r="E1350" s="2">
        <f>MACD!F1350</f>
        <v>4.2799024488907322E-2</v>
      </c>
      <c r="F1350" s="2">
        <f>'Moving Avg'!D1350</f>
        <v>4.556</v>
      </c>
      <c r="G1350" s="2">
        <f>'Moving Avg'!F1350</f>
        <v>4.6669999999999998</v>
      </c>
      <c r="H1350" s="2">
        <f>'Moving Avg'!G1350</f>
        <v>4.8539999999999983</v>
      </c>
      <c r="I1350" s="2">
        <f>'Moving Avg'!H1350</f>
        <v>4.8869000000000025</v>
      </c>
      <c r="J1350" s="6" t="str">
        <f>OBV!F1350</f>
        <v>BEARISH</v>
      </c>
      <c r="K1350" s="6" t="str">
        <f>OBV!G1350</f>
        <v>NEUTRAL</v>
      </c>
      <c r="L1350" s="6" t="str">
        <f>OBV!H1350</f>
        <v>CONFIRMED BEARISH</v>
      </c>
      <c r="M1350" s="8">
        <f t="shared" si="210"/>
        <v>25</v>
      </c>
      <c r="N1350" s="8">
        <f t="shared" si="211"/>
        <v>0</v>
      </c>
      <c r="O1350" s="8">
        <f t="shared" si="212"/>
        <v>0</v>
      </c>
      <c r="P1350" s="8">
        <f t="shared" si="213"/>
        <v>16.5</v>
      </c>
      <c r="Q1350" s="9">
        <f t="shared" si="214"/>
        <v>11.225</v>
      </c>
      <c r="R1350" s="9">
        <f t="shared" si="215"/>
        <v>9.125</v>
      </c>
      <c r="S1350" s="9">
        <f t="shared" si="216"/>
        <v>11.175000000000001</v>
      </c>
      <c r="T1350" s="9">
        <f t="shared" si="217"/>
        <v>10.375</v>
      </c>
      <c r="U1350" s="8">
        <f t="shared" si="218"/>
        <v>10.508333333333335</v>
      </c>
      <c r="V1350" s="8">
        <f t="shared" si="219"/>
        <v>10.475000000000001</v>
      </c>
    </row>
    <row r="1351" spans="1:22" ht="13.5" x14ac:dyDescent="0.25">
      <c r="A1351" s="3">
        <f>RSI!A1351</f>
        <v>44278</v>
      </c>
      <c r="B1351" s="2">
        <f>RSI!B1351</f>
        <v>4.5999999999999996</v>
      </c>
      <c r="C1351" s="2">
        <f>RSI!I1351</f>
        <v>44.92700974045654</v>
      </c>
      <c r="D1351" s="2">
        <f>MACD!E1351</f>
        <v>4.8007612182029646E-2</v>
      </c>
      <c r="E1351" s="2">
        <f>MACD!F1351</f>
        <v>4.3840742027531784E-2</v>
      </c>
      <c r="F1351" s="2">
        <f>'Moving Avg'!D1351</f>
        <v>4.5739999999999998</v>
      </c>
      <c r="G1351" s="2">
        <f>'Moving Avg'!F1351</f>
        <v>4.6569999999999991</v>
      </c>
      <c r="H1351" s="2">
        <f>'Moving Avg'!G1351</f>
        <v>4.8477999999999986</v>
      </c>
      <c r="I1351" s="2">
        <f>'Moving Avg'!H1351</f>
        <v>4.8920000000000021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  <c r="M1351" s="8">
        <f t="shared" si="210"/>
        <v>25</v>
      </c>
      <c r="N1351" s="8">
        <f t="shared" si="211"/>
        <v>0</v>
      </c>
      <c r="O1351" s="8">
        <f t="shared" si="212"/>
        <v>0</v>
      </c>
      <c r="P1351" s="8">
        <f t="shared" si="213"/>
        <v>83.5</v>
      </c>
      <c r="Q1351" s="9">
        <f t="shared" si="214"/>
        <v>21.274999999999999</v>
      </c>
      <c r="R1351" s="9">
        <f t="shared" si="215"/>
        <v>25.875</v>
      </c>
      <c r="S1351" s="9">
        <f t="shared" si="216"/>
        <v>41.325000000000003</v>
      </c>
      <c r="T1351" s="9">
        <f t="shared" si="217"/>
        <v>27.125</v>
      </c>
      <c r="U1351" s="8">
        <f t="shared" si="218"/>
        <v>29.491666666666664</v>
      </c>
      <c r="V1351" s="8">
        <f t="shared" si="219"/>
        <v>28.9</v>
      </c>
    </row>
    <row r="1352" spans="1:22" ht="13.5" x14ac:dyDescent="0.25">
      <c r="A1352" s="3">
        <f>RSI!A1352</f>
        <v>44279</v>
      </c>
      <c r="B1352" s="2">
        <f>RSI!B1352</f>
        <v>4.5999999999999996</v>
      </c>
      <c r="C1352" s="2">
        <f>RSI!I1352</f>
        <v>44.927009740456548</v>
      </c>
      <c r="D1352" s="2">
        <f>MACD!E1352</f>
        <v>4.948061029550832E-2</v>
      </c>
      <c r="E1352" s="2">
        <f>MACD!F1352</f>
        <v>4.4968715681127092E-2</v>
      </c>
      <c r="F1352" s="2">
        <f>'Moving Avg'!D1352</f>
        <v>4.5739999999999998</v>
      </c>
      <c r="G1352" s="2">
        <f>'Moving Avg'!F1352</f>
        <v>4.6479999999999988</v>
      </c>
      <c r="H1352" s="2">
        <f>'Moving Avg'!G1352</f>
        <v>4.8379999999999983</v>
      </c>
      <c r="I1352" s="2">
        <f>'Moving Avg'!H1352</f>
        <v>4.8976000000000024</v>
      </c>
      <c r="J1352" s="6" t="str">
        <f>OBV!F1352</f>
        <v>BULLISH</v>
      </c>
      <c r="K1352" s="6" t="str">
        <f>OBV!G1352</f>
        <v>NEUTRAL</v>
      </c>
      <c r="L1352" s="6" t="str">
        <f>OBV!H1352</f>
        <v>NEUTRAL</v>
      </c>
      <c r="M1352" s="8">
        <f t="shared" si="210"/>
        <v>25</v>
      </c>
      <c r="N1352" s="8">
        <f t="shared" si="211"/>
        <v>0</v>
      </c>
      <c r="O1352" s="8">
        <f t="shared" si="212"/>
        <v>0</v>
      </c>
      <c r="P1352" s="8">
        <f t="shared" si="213"/>
        <v>49.5</v>
      </c>
      <c r="Q1352" s="9">
        <f t="shared" si="214"/>
        <v>16.175000000000001</v>
      </c>
      <c r="R1352" s="9">
        <f t="shared" si="215"/>
        <v>17.375</v>
      </c>
      <c r="S1352" s="9">
        <f t="shared" si="216"/>
        <v>26.025000000000002</v>
      </c>
      <c r="T1352" s="9">
        <f t="shared" si="217"/>
        <v>18.625</v>
      </c>
      <c r="U1352" s="8">
        <f t="shared" si="218"/>
        <v>19.858333333333334</v>
      </c>
      <c r="V1352" s="8">
        <f t="shared" si="219"/>
        <v>19.55</v>
      </c>
    </row>
    <row r="1353" spans="1:22" ht="13.5" x14ac:dyDescent="0.25">
      <c r="A1353" s="3">
        <f>RSI!A1353</f>
        <v>44280</v>
      </c>
      <c r="B1353" s="2">
        <f>RSI!B1353</f>
        <v>4.8499999999999996</v>
      </c>
      <c r="C1353" s="2">
        <f>RSI!I1353</f>
        <v>58.146945001945149</v>
      </c>
      <c r="D1353" s="2">
        <f>MACD!E1353</f>
        <v>3.8417736110574197E-4</v>
      </c>
      <c r="E1353" s="2">
        <f>MACD!F1353</f>
        <v>3.6051808017122822E-2</v>
      </c>
      <c r="F1353" s="2">
        <f>'Moving Avg'!D1353</f>
        <v>4.6239999999999997</v>
      </c>
      <c r="G1353" s="2">
        <f>'Moving Avg'!F1353</f>
        <v>4.6514999999999986</v>
      </c>
      <c r="H1353" s="2">
        <f>'Moving Avg'!G1353</f>
        <v>4.8345999999999982</v>
      </c>
      <c r="I1353" s="2">
        <f>'Moving Avg'!H1353</f>
        <v>4.9040000000000026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  <c r="M1353" s="8">
        <f t="shared" si="210"/>
        <v>25</v>
      </c>
      <c r="N1353" s="8">
        <f t="shared" si="211"/>
        <v>100</v>
      </c>
      <c r="O1353" s="8">
        <f t="shared" si="212"/>
        <v>0</v>
      </c>
      <c r="P1353" s="8">
        <f t="shared" si="213"/>
        <v>83.5</v>
      </c>
      <c r="Q1353" s="9">
        <f t="shared" si="214"/>
        <v>56.274999999999999</v>
      </c>
      <c r="R1353" s="9">
        <f t="shared" si="215"/>
        <v>45.875</v>
      </c>
      <c r="S1353" s="9">
        <f t="shared" si="216"/>
        <v>56.325000000000003</v>
      </c>
      <c r="T1353" s="9">
        <f t="shared" si="217"/>
        <v>52.125</v>
      </c>
      <c r="U1353" s="8">
        <f t="shared" si="218"/>
        <v>52.82500000000001</v>
      </c>
      <c r="V1353" s="8">
        <f t="shared" si="219"/>
        <v>52.650000000000006</v>
      </c>
    </row>
    <row r="1354" spans="1:22" ht="13.5" x14ac:dyDescent="0.25">
      <c r="A1354" s="3">
        <f>RSI!A1354</f>
        <v>44281</v>
      </c>
      <c r="B1354" s="2">
        <f>RSI!B1354</f>
        <v>4.9000000000000004</v>
      </c>
      <c r="C1354" s="2">
        <f>RSI!I1354</f>
        <v>60.204445324917671</v>
      </c>
      <c r="D1354" s="2">
        <f>MACD!E1354</f>
        <v>-1.5123104024663547E-2</v>
      </c>
      <c r="E1354" s="2">
        <f>MACD!F1354</f>
        <v>2.581682560876555E-2</v>
      </c>
      <c r="F1354" s="2">
        <f>'Moving Avg'!D1354</f>
        <v>4.7099999999999991</v>
      </c>
      <c r="G1354" s="2">
        <f>'Moving Avg'!F1354</f>
        <v>4.6579999999999995</v>
      </c>
      <c r="H1354" s="2">
        <f>'Moving Avg'!G1354</f>
        <v>4.8301999999999987</v>
      </c>
      <c r="I1354" s="2">
        <f>'Moving Avg'!H1354</f>
        <v>4.9108500000000026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  <c r="M1354" s="8">
        <f t="shared" si="210"/>
        <v>25</v>
      </c>
      <c r="N1354" s="8">
        <f t="shared" si="211"/>
        <v>100</v>
      </c>
      <c r="O1354" s="8">
        <f t="shared" si="212"/>
        <v>0</v>
      </c>
      <c r="P1354" s="8">
        <f t="shared" si="213"/>
        <v>83.5</v>
      </c>
      <c r="Q1354" s="9">
        <f t="shared" si="214"/>
        <v>56.274999999999999</v>
      </c>
      <c r="R1354" s="9">
        <f t="shared" si="215"/>
        <v>45.875</v>
      </c>
      <c r="S1354" s="9">
        <f t="shared" si="216"/>
        <v>56.325000000000003</v>
      </c>
      <c r="T1354" s="9">
        <f t="shared" si="217"/>
        <v>52.125</v>
      </c>
      <c r="U1354" s="8">
        <f t="shared" si="218"/>
        <v>52.82500000000001</v>
      </c>
      <c r="V1354" s="8">
        <f t="shared" si="219"/>
        <v>52.650000000000006</v>
      </c>
    </row>
    <row r="1355" spans="1:22" ht="13.5" x14ac:dyDescent="0.25">
      <c r="A1355" s="3">
        <f>RSI!A1355</f>
        <v>44284</v>
      </c>
      <c r="B1355" s="2">
        <f>RSI!B1355</f>
        <v>4.9400000000000004</v>
      </c>
      <c r="C1355" s="2">
        <f>RSI!I1355</f>
        <v>61.821434186312565</v>
      </c>
      <c r="D1355" s="2">
        <f>MACD!E1355</f>
        <v>-4.0148773440583874E-2</v>
      </c>
      <c r="E1355" s="2">
        <f>MACD!F1355</f>
        <v>1.2623705798895667E-2</v>
      </c>
      <c r="F1355" s="2">
        <f>'Moving Avg'!D1355</f>
        <v>4.7780000000000005</v>
      </c>
      <c r="G1355" s="2">
        <f>'Moving Avg'!F1355</f>
        <v>4.6669999999999998</v>
      </c>
      <c r="H1355" s="2">
        <f>'Moving Avg'!G1355</f>
        <v>4.8273999999999981</v>
      </c>
      <c r="I1355" s="2">
        <f>'Moving Avg'!H1355</f>
        <v>4.917900000000003</v>
      </c>
      <c r="J1355" s="6" t="str">
        <f>OBV!F1355</f>
        <v>BULLISH</v>
      </c>
      <c r="K1355" s="6" t="str">
        <f>OBV!G1355</f>
        <v>STRONG</v>
      </c>
      <c r="L1355" s="6" t="str">
        <f>OBV!H1355</f>
        <v>CONFIRMED BULLISH</v>
      </c>
      <c r="M1355" s="8">
        <f t="shared" si="210"/>
        <v>25</v>
      </c>
      <c r="N1355" s="8">
        <f t="shared" si="211"/>
        <v>100</v>
      </c>
      <c r="O1355" s="8">
        <f t="shared" si="212"/>
        <v>0</v>
      </c>
      <c r="P1355" s="8">
        <f t="shared" si="213"/>
        <v>100</v>
      </c>
      <c r="Q1355" s="9">
        <f t="shared" si="214"/>
        <v>58.75</v>
      </c>
      <c r="R1355" s="9">
        <f t="shared" si="215"/>
        <v>50</v>
      </c>
      <c r="S1355" s="9">
        <f t="shared" si="216"/>
        <v>63.75</v>
      </c>
      <c r="T1355" s="9">
        <f t="shared" si="217"/>
        <v>56.25</v>
      </c>
      <c r="U1355" s="8">
        <f t="shared" si="218"/>
        <v>57.5</v>
      </c>
      <c r="V1355" s="8">
        <f t="shared" si="219"/>
        <v>57.1875</v>
      </c>
    </row>
    <row r="1356" spans="1:22" ht="13.5" x14ac:dyDescent="0.25">
      <c r="A1356" s="3">
        <f>RSI!A1356</f>
        <v>44285</v>
      </c>
      <c r="B1356" s="2">
        <f>RSI!B1356</f>
        <v>4.9000000000000004</v>
      </c>
      <c r="C1356" s="2">
        <f>RSI!I1356</f>
        <v>59.22966440868209</v>
      </c>
      <c r="D1356" s="2">
        <f>MACD!E1356</f>
        <v>-7.9754083969403311E-2</v>
      </c>
      <c r="E1356" s="2">
        <f>MACD!F1356</f>
        <v>-5.851852154764128E-3</v>
      </c>
      <c r="F1356" s="2">
        <f>'Moving Avg'!D1356</f>
        <v>4.8379999999999992</v>
      </c>
      <c r="G1356" s="2">
        <f>'Moving Avg'!F1356</f>
        <v>4.6769999999999996</v>
      </c>
      <c r="H1356" s="2">
        <f>'Moving Avg'!G1356</f>
        <v>4.8219999999999983</v>
      </c>
      <c r="I1356" s="2">
        <f>'Moving Avg'!H1356</f>
        <v>4.9245500000000026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  <c r="M1356" s="8">
        <f t="shared" si="210"/>
        <v>25</v>
      </c>
      <c r="N1356" s="8">
        <f t="shared" si="211"/>
        <v>100</v>
      </c>
      <c r="O1356" s="8">
        <f t="shared" si="212"/>
        <v>0</v>
      </c>
      <c r="P1356" s="8">
        <f t="shared" si="213"/>
        <v>100</v>
      </c>
      <c r="Q1356" s="9">
        <f t="shared" si="214"/>
        <v>58.75</v>
      </c>
      <c r="R1356" s="9">
        <f t="shared" si="215"/>
        <v>50</v>
      </c>
      <c r="S1356" s="9">
        <f t="shared" si="216"/>
        <v>63.75</v>
      </c>
      <c r="T1356" s="9">
        <f t="shared" si="217"/>
        <v>56.25</v>
      </c>
      <c r="U1356" s="8">
        <f t="shared" si="218"/>
        <v>57.5</v>
      </c>
      <c r="V1356" s="8">
        <f t="shared" si="219"/>
        <v>57.1875</v>
      </c>
    </row>
    <row r="1357" spans="1:22" ht="13.5" x14ac:dyDescent="0.25">
      <c r="A1357" s="3">
        <f>RSI!A1357</f>
        <v>44286</v>
      </c>
      <c r="B1357" s="2">
        <f>RSI!B1357</f>
        <v>4.9000000000000004</v>
      </c>
      <c r="C1357" s="2">
        <f>RSI!I1357</f>
        <v>59.229664408682098</v>
      </c>
      <c r="D1357" s="2">
        <f>MACD!E1357</f>
        <v>-0.10047329781426928</v>
      </c>
      <c r="E1357" s="2">
        <f>MACD!F1357</f>
        <v>-2.4776141286665162E-2</v>
      </c>
      <c r="F1357" s="2">
        <f>'Moving Avg'!D1357</f>
        <v>4.8980000000000006</v>
      </c>
      <c r="G1357" s="2">
        <f>'Moving Avg'!F1357</f>
        <v>4.6880000000000006</v>
      </c>
      <c r="H1357" s="2">
        <f>'Moving Avg'!G1357</f>
        <v>4.8165999999999984</v>
      </c>
      <c r="I1357" s="2">
        <f>'Moving Avg'!H1357</f>
        <v>4.9312000000000031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  <c r="M1357" s="8">
        <f t="shared" si="210"/>
        <v>25</v>
      </c>
      <c r="N1357" s="8">
        <f t="shared" si="211"/>
        <v>100</v>
      </c>
      <c r="O1357" s="8">
        <f t="shared" si="212"/>
        <v>0</v>
      </c>
      <c r="P1357" s="8">
        <f t="shared" si="213"/>
        <v>100</v>
      </c>
      <c r="Q1357" s="9">
        <f t="shared" si="214"/>
        <v>58.75</v>
      </c>
      <c r="R1357" s="9">
        <f t="shared" si="215"/>
        <v>50</v>
      </c>
      <c r="S1357" s="9">
        <f t="shared" si="216"/>
        <v>63.75</v>
      </c>
      <c r="T1357" s="9">
        <f t="shared" si="217"/>
        <v>56.25</v>
      </c>
      <c r="U1357" s="8">
        <f t="shared" si="218"/>
        <v>57.5</v>
      </c>
      <c r="V1357" s="8">
        <f t="shared" si="219"/>
        <v>57.1875</v>
      </c>
    </row>
    <row r="1358" spans="1:22" ht="13.5" x14ac:dyDescent="0.25">
      <c r="A1358" s="3">
        <f>RSI!A1358</f>
        <v>44287</v>
      </c>
      <c r="B1358" s="2">
        <f>RSI!B1358</f>
        <v>4.9000000000000004</v>
      </c>
      <c r="C1358" s="2">
        <f>RSI!I1358</f>
        <v>59.22966440868209</v>
      </c>
      <c r="D1358" s="2">
        <f>MACD!E1358</f>
        <v>-0.11898010868629516</v>
      </c>
      <c r="E1358" s="2">
        <f>MACD!F1358</f>
        <v>-4.3616934766591162E-2</v>
      </c>
      <c r="F1358" s="2">
        <f>'Moving Avg'!D1358</f>
        <v>4.9079999999999995</v>
      </c>
      <c r="G1358" s="2">
        <f>'Moving Avg'!F1358</f>
        <v>4.6990000000000007</v>
      </c>
      <c r="H1358" s="2">
        <f>'Moving Avg'!G1358</f>
        <v>4.8105999999999982</v>
      </c>
      <c r="I1358" s="2">
        <f>'Moving Avg'!H1358</f>
        <v>4.9378500000000027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0"/>
        <v>25</v>
      </c>
      <c r="N1358" s="8">
        <f t="shared" si="211"/>
        <v>100</v>
      </c>
      <c r="O1358" s="8">
        <f t="shared" si="212"/>
        <v>0</v>
      </c>
      <c r="P1358" s="8">
        <f t="shared" si="213"/>
        <v>83.5</v>
      </c>
      <c r="Q1358" s="9">
        <f t="shared" si="214"/>
        <v>56.274999999999999</v>
      </c>
      <c r="R1358" s="9">
        <f t="shared" si="215"/>
        <v>45.875</v>
      </c>
      <c r="S1358" s="9">
        <f t="shared" si="216"/>
        <v>56.325000000000003</v>
      </c>
      <c r="T1358" s="9">
        <f t="shared" si="217"/>
        <v>52.125</v>
      </c>
      <c r="U1358" s="8">
        <f t="shared" si="218"/>
        <v>52.82500000000001</v>
      </c>
      <c r="V1358" s="8">
        <f t="shared" si="219"/>
        <v>52.650000000000006</v>
      </c>
    </row>
    <row r="1359" spans="1:22" ht="13.5" x14ac:dyDescent="0.25">
      <c r="A1359" s="3">
        <f>RSI!A1359</f>
        <v>44288</v>
      </c>
      <c r="B1359" s="2">
        <f>RSI!B1359</f>
        <v>4.9000000000000004</v>
      </c>
      <c r="C1359" s="2">
        <f>RSI!I1359</f>
        <v>59.22966440868209</v>
      </c>
      <c r="D1359" s="2">
        <f>MACD!E1359</f>
        <v>-0.15554265157820968</v>
      </c>
      <c r="E1359" s="2">
        <f>MACD!F1359</f>
        <v>-6.6002078128914871E-2</v>
      </c>
      <c r="F1359" s="2">
        <f>'Moving Avg'!D1359</f>
        <v>4.9079999999999995</v>
      </c>
      <c r="G1359" s="2">
        <f>'Moving Avg'!F1359</f>
        <v>4.709500000000002</v>
      </c>
      <c r="H1359" s="2">
        <f>'Moving Avg'!G1359</f>
        <v>4.8017999999999992</v>
      </c>
      <c r="I1359" s="2">
        <f>'Moving Avg'!H1359</f>
        <v>4.9454500000000028</v>
      </c>
      <c r="J1359" s="6" t="str">
        <f>OBV!F1359</f>
        <v>BULLISH</v>
      </c>
      <c r="K1359" s="6" t="str">
        <f>OBV!G1359</f>
        <v>NEUTRAL</v>
      </c>
      <c r="L1359" s="6" t="str">
        <f>OBV!H1359</f>
        <v>NEUTRAL</v>
      </c>
      <c r="M1359" s="8">
        <f t="shared" si="210"/>
        <v>25</v>
      </c>
      <c r="N1359" s="8">
        <f t="shared" si="211"/>
        <v>100</v>
      </c>
      <c r="O1359" s="8">
        <f t="shared" si="212"/>
        <v>0</v>
      </c>
      <c r="P1359" s="8">
        <f t="shared" si="213"/>
        <v>49.5</v>
      </c>
      <c r="Q1359" s="9">
        <f t="shared" si="214"/>
        <v>51.174999999999997</v>
      </c>
      <c r="R1359" s="9">
        <f t="shared" si="215"/>
        <v>37.375</v>
      </c>
      <c r="S1359" s="9">
        <f t="shared" si="216"/>
        <v>41.025000000000006</v>
      </c>
      <c r="T1359" s="9">
        <f t="shared" si="217"/>
        <v>43.625</v>
      </c>
      <c r="U1359" s="8">
        <f t="shared" si="218"/>
        <v>43.191666666666663</v>
      </c>
      <c r="V1359" s="8">
        <f t="shared" si="219"/>
        <v>43.3</v>
      </c>
    </row>
    <row r="1360" spans="1:22" ht="13.5" x14ac:dyDescent="0.25">
      <c r="A1360" s="3">
        <f>RSI!A1360</f>
        <v>44291</v>
      </c>
      <c r="B1360" s="2">
        <f>RSI!B1360</f>
        <v>4.95</v>
      </c>
      <c r="C1360" s="2">
        <f>RSI!I1360</f>
        <v>61.914200046811352</v>
      </c>
      <c r="D1360" s="2">
        <f>MACD!E1360</f>
        <v>-0.17101994129035614</v>
      </c>
      <c r="E1360" s="2">
        <f>MACD!F1360</f>
        <v>-8.7005650761203118E-2</v>
      </c>
      <c r="F1360" s="2">
        <f>'Moving Avg'!D1360</f>
        <v>4.91</v>
      </c>
      <c r="G1360" s="2">
        <f>'Moving Avg'!F1360</f>
        <v>4.7220000000000022</v>
      </c>
      <c r="H1360" s="2">
        <f>'Moving Avg'!G1360</f>
        <v>4.795799999999999</v>
      </c>
      <c r="I1360" s="2">
        <f>'Moving Avg'!H1360</f>
        <v>4.953350000000003</v>
      </c>
      <c r="J1360" s="6" t="str">
        <f>OBV!F1360</f>
        <v>BULLISH</v>
      </c>
      <c r="K1360" s="6" t="str">
        <f>OBV!G1360</f>
        <v>NEUTRAL</v>
      </c>
      <c r="L1360" s="6" t="str">
        <f>OBV!H1360</f>
        <v>CONFIRMED BULLISH</v>
      </c>
      <c r="M1360" s="8">
        <f t="shared" si="210"/>
        <v>25</v>
      </c>
      <c r="N1360" s="8">
        <f t="shared" si="211"/>
        <v>100</v>
      </c>
      <c r="O1360" s="8">
        <f t="shared" si="212"/>
        <v>0</v>
      </c>
      <c r="P1360" s="8">
        <f t="shared" si="213"/>
        <v>83.5</v>
      </c>
      <c r="Q1360" s="9">
        <f t="shared" si="214"/>
        <v>56.274999999999999</v>
      </c>
      <c r="R1360" s="9">
        <f t="shared" si="215"/>
        <v>45.875</v>
      </c>
      <c r="S1360" s="9">
        <f t="shared" si="216"/>
        <v>56.325000000000003</v>
      </c>
      <c r="T1360" s="9">
        <f t="shared" si="217"/>
        <v>52.125</v>
      </c>
      <c r="U1360" s="8">
        <f t="shared" si="218"/>
        <v>52.82500000000001</v>
      </c>
      <c r="V1360" s="8">
        <f t="shared" si="219"/>
        <v>52.650000000000006</v>
      </c>
    </row>
    <row r="1361" spans="1:22" ht="13.5" x14ac:dyDescent="0.25">
      <c r="A1361" s="3">
        <f>RSI!A1361</f>
        <v>44292</v>
      </c>
      <c r="B1361" s="2">
        <f>RSI!B1361</f>
        <v>4.9000000000000004</v>
      </c>
      <c r="C1361" s="2">
        <f>RSI!I1361</f>
        <v>57.814550578785322</v>
      </c>
      <c r="D1361" s="2">
        <f>MACD!E1361</f>
        <v>-0.18148197805867294</v>
      </c>
      <c r="E1361" s="2">
        <f>MACD!F1361</f>
        <v>-0.10590091622069708</v>
      </c>
      <c r="F1361" s="2">
        <f>'Moving Avg'!D1361</f>
        <v>4.910000000000001</v>
      </c>
      <c r="G1361" s="2">
        <f>'Moving Avg'!F1361</f>
        <v>4.732000000000002</v>
      </c>
      <c r="H1361" s="2">
        <f>'Moving Avg'!G1361</f>
        <v>4.7887999999999984</v>
      </c>
      <c r="I1361" s="2">
        <f>'Moving Avg'!H1361</f>
        <v>4.9605500000000022</v>
      </c>
      <c r="J1361" s="6" t="str">
        <f>OBV!F1361</f>
        <v>BULLISH</v>
      </c>
      <c r="K1361" s="6" t="str">
        <f>OBV!G1361</f>
        <v>NEUTRAL</v>
      </c>
      <c r="L1361" s="6" t="str">
        <f>OBV!H1361</f>
        <v>NEUTRAL</v>
      </c>
      <c r="M1361" s="8">
        <f t="shared" si="210"/>
        <v>25</v>
      </c>
      <c r="N1361" s="8">
        <f t="shared" si="211"/>
        <v>100</v>
      </c>
      <c r="O1361" s="8">
        <f t="shared" si="212"/>
        <v>0</v>
      </c>
      <c r="P1361" s="8">
        <f t="shared" si="213"/>
        <v>49.5</v>
      </c>
      <c r="Q1361" s="9">
        <f t="shared" si="214"/>
        <v>51.174999999999997</v>
      </c>
      <c r="R1361" s="9">
        <f t="shared" si="215"/>
        <v>37.375</v>
      </c>
      <c r="S1361" s="9">
        <f t="shared" si="216"/>
        <v>41.025000000000006</v>
      </c>
      <c r="T1361" s="9">
        <f t="shared" si="217"/>
        <v>43.625</v>
      </c>
      <c r="U1361" s="8">
        <f t="shared" si="218"/>
        <v>43.191666666666663</v>
      </c>
      <c r="V1361" s="8">
        <f t="shared" si="219"/>
        <v>43.3</v>
      </c>
    </row>
    <row r="1362" spans="1:22" ht="13.5" x14ac:dyDescent="0.25">
      <c r="A1362" s="3">
        <f>RSI!A1362</f>
        <v>44293</v>
      </c>
      <c r="B1362" s="2">
        <f>RSI!B1362</f>
        <v>4.93</v>
      </c>
      <c r="C1362" s="2">
        <f>RSI!I1362</f>
        <v>59.545403885987405</v>
      </c>
      <c r="D1362" s="2">
        <f>MACD!E1362</f>
        <v>-0.19325158546337917</v>
      </c>
      <c r="E1362" s="2">
        <f>MACD!F1362</f>
        <v>-0.12337105006923352</v>
      </c>
      <c r="F1362" s="2">
        <f>'Moving Avg'!D1362</f>
        <v>4.9159999999999995</v>
      </c>
      <c r="G1362" s="2">
        <f>'Moving Avg'!F1362</f>
        <v>4.7435000000000018</v>
      </c>
      <c r="H1362" s="2">
        <f>'Moving Avg'!G1362</f>
        <v>4.786999999999999</v>
      </c>
      <c r="I1362" s="2">
        <f>'Moving Avg'!H1362</f>
        <v>4.9683000000000019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  <c r="M1362" s="8">
        <f t="shared" si="210"/>
        <v>25</v>
      </c>
      <c r="N1362" s="8">
        <f t="shared" si="211"/>
        <v>100</v>
      </c>
      <c r="O1362" s="8">
        <f t="shared" si="212"/>
        <v>0</v>
      </c>
      <c r="P1362" s="8">
        <f t="shared" si="213"/>
        <v>83.5</v>
      </c>
      <c r="Q1362" s="9">
        <f t="shared" si="214"/>
        <v>56.274999999999999</v>
      </c>
      <c r="R1362" s="9">
        <f t="shared" si="215"/>
        <v>45.875</v>
      </c>
      <c r="S1362" s="9">
        <f t="shared" si="216"/>
        <v>56.325000000000003</v>
      </c>
      <c r="T1362" s="9">
        <f t="shared" si="217"/>
        <v>52.125</v>
      </c>
      <c r="U1362" s="8">
        <f t="shared" si="218"/>
        <v>52.82500000000001</v>
      </c>
      <c r="V1362" s="8">
        <f t="shared" si="219"/>
        <v>52.650000000000006</v>
      </c>
    </row>
    <row r="1363" spans="1:22" ht="13.5" x14ac:dyDescent="0.25">
      <c r="A1363" s="3">
        <f>RSI!A1363</f>
        <v>44294</v>
      </c>
      <c r="B1363" s="2">
        <f>RSI!B1363</f>
        <v>4.93</v>
      </c>
      <c r="C1363" s="2">
        <f>RSI!I1363</f>
        <v>59.545403885987405</v>
      </c>
      <c r="D1363" s="2">
        <f>MACD!E1363</f>
        <v>-0.16556963587489193</v>
      </c>
      <c r="E1363" s="2">
        <f>MACD!F1363</f>
        <v>-0.13181076723036519</v>
      </c>
      <c r="F1363" s="2">
        <f>'Moving Avg'!D1363</f>
        <v>4.9219999999999997</v>
      </c>
      <c r="G1363" s="2">
        <f>'Moving Avg'!F1363</f>
        <v>4.7655000000000012</v>
      </c>
      <c r="H1363" s="2">
        <f>'Moving Avg'!G1363</f>
        <v>4.7851999999999997</v>
      </c>
      <c r="I1363" s="2">
        <f>'Moving Avg'!H1363</f>
        <v>4.9750500000000013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  <c r="M1363" s="8">
        <f t="shared" si="210"/>
        <v>25</v>
      </c>
      <c r="N1363" s="8">
        <f t="shared" si="211"/>
        <v>100</v>
      </c>
      <c r="O1363" s="8">
        <f t="shared" si="212"/>
        <v>0</v>
      </c>
      <c r="P1363" s="8">
        <f t="shared" si="213"/>
        <v>83.5</v>
      </c>
      <c r="Q1363" s="9">
        <f t="shared" si="214"/>
        <v>56.274999999999999</v>
      </c>
      <c r="R1363" s="9">
        <f t="shared" si="215"/>
        <v>45.875</v>
      </c>
      <c r="S1363" s="9">
        <f t="shared" si="216"/>
        <v>56.325000000000003</v>
      </c>
      <c r="T1363" s="9">
        <f t="shared" si="217"/>
        <v>52.125</v>
      </c>
      <c r="U1363" s="8">
        <f t="shared" si="218"/>
        <v>52.82500000000001</v>
      </c>
      <c r="V1363" s="8">
        <f t="shared" si="219"/>
        <v>52.650000000000006</v>
      </c>
    </row>
    <row r="1364" spans="1:22" ht="13.5" x14ac:dyDescent="0.25">
      <c r="A1364" s="3">
        <f>RSI!A1364</f>
        <v>44298</v>
      </c>
      <c r="B1364" s="2">
        <f>RSI!B1364</f>
        <v>4.93</v>
      </c>
      <c r="C1364" s="2">
        <f>RSI!I1364</f>
        <v>59.545403885987405</v>
      </c>
      <c r="D1364" s="2">
        <f>MACD!E1364</f>
        <v>-0.13521403849502356</v>
      </c>
      <c r="E1364" s="2">
        <f>MACD!F1364</f>
        <v>-0.13249142148329687</v>
      </c>
      <c r="F1364" s="2">
        <f>'Moving Avg'!D1364</f>
        <v>4.9279999999999999</v>
      </c>
      <c r="G1364" s="2">
        <f>'Moving Avg'!F1364</f>
        <v>4.7775000000000007</v>
      </c>
      <c r="H1364" s="2">
        <f>'Moving Avg'!G1364</f>
        <v>4.7838000000000003</v>
      </c>
      <c r="I1364" s="2">
        <f>'Moving Avg'!H1364</f>
        <v>4.9807500000000013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  <c r="M1364" s="8">
        <f t="shared" si="210"/>
        <v>25</v>
      </c>
      <c r="N1364" s="8">
        <f t="shared" si="211"/>
        <v>45</v>
      </c>
      <c r="O1364" s="8">
        <f t="shared" si="212"/>
        <v>0</v>
      </c>
      <c r="P1364" s="8">
        <f t="shared" si="213"/>
        <v>83.5</v>
      </c>
      <c r="Q1364" s="9">
        <f t="shared" si="214"/>
        <v>37.024999999999999</v>
      </c>
      <c r="R1364" s="9">
        <f t="shared" si="215"/>
        <v>34.875</v>
      </c>
      <c r="S1364" s="9">
        <f t="shared" si="216"/>
        <v>48.075000000000003</v>
      </c>
      <c r="T1364" s="9">
        <f t="shared" si="217"/>
        <v>38.375</v>
      </c>
      <c r="U1364" s="8">
        <f t="shared" si="218"/>
        <v>39.991666666666667</v>
      </c>
      <c r="V1364" s="8">
        <f t="shared" si="219"/>
        <v>39.587500000000006</v>
      </c>
    </row>
    <row r="1365" spans="1:22" ht="13.5" x14ac:dyDescent="0.25">
      <c r="A1365" s="3">
        <f>RSI!A1365</f>
        <v>44299</v>
      </c>
      <c r="B1365" s="2">
        <f>RSI!B1365</f>
        <v>4.9000000000000004</v>
      </c>
      <c r="C1365" s="2">
        <f>RSI!I1365</f>
        <v>56.642745493124934</v>
      </c>
      <c r="D1365" s="2">
        <f>MACD!E1365</f>
        <v>-0.10185607429717791</v>
      </c>
      <c r="E1365" s="2">
        <f>MACD!F1365</f>
        <v>-0.12636435204607308</v>
      </c>
      <c r="F1365" s="2">
        <f>'Moving Avg'!D1365</f>
        <v>4.9179999999999993</v>
      </c>
      <c r="G1365" s="2">
        <f>'Moving Avg'!F1365</f>
        <v>4.7905000000000015</v>
      </c>
      <c r="H1365" s="2">
        <f>'Moving Avg'!G1365</f>
        <v>4.782</v>
      </c>
      <c r="I1365" s="2">
        <f>'Moving Avg'!H1365</f>
        <v>4.9851500000000017</v>
      </c>
      <c r="J1365" s="6" t="str">
        <f>OBV!F1365</f>
        <v>BULLISH</v>
      </c>
      <c r="K1365" s="6" t="str">
        <f>OBV!G1365</f>
        <v>NEUTRAL</v>
      </c>
      <c r="L1365" s="6" t="str">
        <f>OBV!H1365</f>
        <v>BULLISH DIVERGENCE</v>
      </c>
      <c r="M1365" s="8">
        <f t="shared" si="210"/>
        <v>25</v>
      </c>
      <c r="N1365" s="8">
        <f t="shared" si="211"/>
        <v>0</v>
      </c>
      <c r="O1365" s="8">
        <f t="shared" si="212"/>
        <v>0</v>
      </c>
      <c r="P1365" s="8">
        <f t="shared" si="213"/>
        <v>66.5</v>
      </c>
      <c r="Q1365" s="9">
        <f t="shared" si="214"/>
        <v>18.725000000000001</v>
      </c>
      <c r="R1365" s="9">
        <f t="shared" si="215"/>
        <v>21.625</v>
      </c>
      <c r="S1365" s="9">
        <f t="shared" si="216"/>
        <v>33.674999999999997</v>
      </c>
      <c r="T1365" s="9">
        <f t="shared" si="217"/>
        <v>22.875</v>
      </c>
      <c r="U1365" s="8">
        <f t="shared" si="218"/>
        <v>24.675000000000001</v>
      </c>
      <c r="V1365" s="8">
        <f t="shared" si="219"/>
        <v>24.225000000000001</v>
      </c>
    </row>
    <row r="1366" spans="1:22" ht="13.5" x14ac:dyDescent="0.25">
      <c r="A1366" s="3">
        <f>RSI!A1366</f>
        <v>44300</v>
      </c>
      <c r="B1366" s="2">
        <f>RSI!B1366</f>
        <v>4.9000000000000004</v>
      </c>
      <c r="C1366" s="2">
        <f>RSI!I1366</f>
        <v>56.642745493124934</v>
      </c>
      <c r="D1366" s="2">
        <f>MACD!E1366</f>
        <v>-8.0258169876676E-2</v>
      </c>
      <c r="E1366" s="2">
        <f>MACD!F1366</f>
        <v>-0.11714311561219366</v>
      </c>
      <c r="F1366" s="2">
        <f>'Moving Avg'!D1366</f>
        <v>4.9179999999999993</v>
      </c>
      <c r="G1366" s="2">
        <f>'Moving Avg'!F1366</f>
        <v>4.8100000000000005</v>
      </c>
      <c r="H1366" s="2">
        <f>'Moving Avg'!G1366</f>
        <v>4.7812000000000001</v>
      </c>
      <c r="I1366" s="2">
        <f>'Moving Avg'!H1366</f>
        <v>4.9884000000000013</v>
      </c>
      <c r="J1366" s="6" t="str">
        <f>OBV!F1366</f>
        <v>BULLISH</v>
      </c>
      <c r="K1366" s="6" t="str">
        <f>OBV!G1366</f>
        <v>NEUTRAL</v>
      </c>
      <c r="L1366" s="6" t="str">
        <f>OBV!H1366</f>
        <v>NEUTRAL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49.5</v>
      </c>
      <c r="Q1366" s="9">
        <f t="shared" si="214"/>
        <v>16.175000000000001</v>
      </c>
      <c r="R1366" s="9">
        <f t="shared" si="215"/>
        <v>17.375</v>
      </c>
      <c r="S1366" s="9">
        <f t="shared" si="216"/>
        <v>26.025000000000002</v>
      </c>
      <c r="T1366" s="9">
        <f t="shared" si="217"/>
        <v>18.625</v>
      </c>
      <c r="U1366" s="8">
        <f t="shared" si="218"/>
        <v>19.858333333333334</v>
      </c>
      <c r="V1366" s="8">
        <f t="shared" si="219"/>
        <v>19.55</v>
      </c>
    </row>
    <row r="1367" spans="1:22" ht="13.5" x14ac:dyDescent="0.25">
      <c r="A1367" s="3">
        <f>RSI!A1367</f>
        <v>44301</v>
      </c>
      <c r="B1367" s="2">
        <f>RSI!B1367</f>
        <v>4.8899999999999997</v>
      </c>
      <c r="C1367" s="2">
        <f>RSI!I1367</f>
        <v>55.595057473069048</v>
      </c>
      <c r="D1367" s="2">
        <f>MACD!E1367</f>
        <v>-6.1681371030109844E-2</v>
      </c>
      <c r="E1367" s="2">
        <f>MACD!F1367</f>
        <v>-0.10605076669577691</v>
      </c>
      <c r="F1367" s="2">
        <f>'Moving Avg'!D1367</f>
        <v>4.91</v>
      </c>
      <c r="G1367" s="2">
        <f>'Moving Avg'!F1367</f>
        <v>4.8245000000000013</v>
      </c>
      <c r="H1367" s="2">
        <f>'Moving Avg'!G1367</f>
        <v>4.7810000000000006</v>
      </c>
      <c r="I1367" s="2">
        <f>'Moving Avg'!H1367</f>
        <v>4.9913500000000006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16.5</v>
      </c>
      <c r="Q1367" s="9">
        <f t="shared" si="214"/>
        <v>11.225</v>
      </c>
      <c r="R1367" s="9">
        <f t="shared" si="215"/>
        <v>9.125</v>
      </c>
      <c r="S1367" s="9">
        <f t="shared" si="216"/>
        <v>11.175000000000001</v>
      </c>
      <c r="T1367" s="9">
        <f t="shared" si="217"/>
        <v>10.375</v>
      </c>
      <c r="U1367" s="8">
        <f t="shared" si="218"/>
        <v>10.508333333333335</v>
      </c>
      <c r="V1367" s="8">
        <f t="shared" si="219"/>
        <v>10.475000000000001</v>
      </c>
    </row>
    <row r="1368" spans="1:22" ht="13.5" x14ac:dyDescent="0.25">
      <c r="A1368" s="3">
        <f>RSI!A1368</f>
        <v>44302</v>
      </c>
      <c r="B1368" s="2">
        <f>RSI!B1368</f>
        <v>4.8899999999999997</v>
      </c>
      <c r="C1368" s="2">
        <f>RSI!I1368</f>
        <v>55.595057473069048</v>
      </c>
      <c r="D1368" s="2">
        <f>MACD!E1368</f>
        <v>-4.6310017278183402E-2</v>
      </c>
      <c r="E1368" s="2">
        <f>MACD!F1368</f>
        <v>-9.4102616812258219E-2</v>
      </c>
      <c r="F1368" s="2">
        <f>'Moving Avg'!D1368</f>
        <v>4.9020000000000001</v>
      </c>
      <c r="G1368" s="2">
        <f>'Moving Avg'!F1368</f>
        <v>4.8390000000000004</v>
      </c>
      <c r="H1368" s="2">
        <f>'Moving Avg'!G1368</f>
        <v>4.7799999999999994</v>
      </c>
      <c r="I1368" s="2">
        <f>'Moving Avg'!H1368</f>
        <v>4.9930000000000012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16.5</v>
      </c>
      <c r="Q1368" s="9">
        <f t="shared" si="214"/>
        <v>11.225</v>
      </c>
      <c r="R1368" s="9">
        <f t="shared" si="215"/>
        <v>9.125</v>
      </c>
      <c r="S1368" s="9">
        <f t="shared" si="216"/>
        <v>11.175000000000001</v>
      </c>
      <c r="T1368" s="9">
        <f t="shared" si="217"/>
        <v>10.375</v>
      </c>
      <c r="U1368" s="8">
        <f t="shared" si="218"/>
        <v>10.508333333333335</v>
      </c>
      <c r="V1368" s="8">
        <f t="shared" si="219"/>
        <v>10.475000000000001</v>
      </c>
    </row>
    <row r="1369" spans="1:22" ht="13.5" x14ac:dyDescent="0.25">
      <c r="A1369" s="3">
        <f>RSI!A1369</f>
        <v>44305</v>
      </c>
      <c r="B1369" s="2">
        <f>RSI!B1369</f>
        <v>4.8899999999999997</v>
      </c>
      <c r="C1369" s="2">
        <f>RSI!I1369</f>
        <v>55.595057473069048</v>
      </c>
      <c r="D1369" s="2">
        <f>MACD!E1369</f>
        <v>-3.3625224255697361E-2</v>
      </c>
      <c r="E1369" s="2">
        <f>MACD!F1369</f>
        <v>-8.2007138300946053E-2</v>
      </c>
      <c r="F1369" s="2">
        <f>'Moving Avg'!D1369</f>
        <v>4.8940000000000001</v>
      </c>
      <c r="G1369" s="2">
        <f>'Moving Avg'!F1369</f>
        <v>4.8600000000000003</v>
      </c>
      <c r="H1369" s="2">
        <f>'Moving Avg'!G1369</f>
        <v>4.7789999999999999</v>
      </c>
      <c r="I1369" s="2">
        <f>'Moving Avg'!H1369</f>
        <v>4.9939500000000008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16.5</v>
      </c>
      <c r="Q1369" s="9">
        <f t="shared" si="214"/>
        <v>11.225</v>
      </c>
      <c r="R1369" s="9">
        <f t="shared" si="215"/>
        <v>9.125</v>
      </c>
      <c r="S1369" s="9">
        <f t="shared" si="216"/>
        <v>11.175000000000001</v>
      </c>
      <c r="T1369" s="9">
        <f t="shared" si="217"/>
        <v>10.375</v>
      </c>
      <c r="U1369" s="8">
        <f t="shared" si="218"/>
        <v>10.508333333333335</v>
      </c>
      <c r="V1369" s="8">
        <f t="shared" si="219"/>
        <v>10.475000000000001</v>
      </c>
    </row>
    <row r="1370" spans="1:22" ht="13.5" x14ac:dyDescent="0.25">
      <c r="A1370" s="3">
        <f>RSI!A1370</f>
        <v>44306</v>
      </c>
      <c r="B1370" s="2">
        <f>RSI!B1370</f>
        <v>4.95</v>
      </c>
      <c r="C1370" s="2">
        <f>RSI!I1370</f>
        <v>61.000727025261298</v>
      </c>
      <c r="D1370" s="2">
        <f>MACD!E1370</f>
        <v>-1.9941979303541579E-2</v>
      </c>
      <c r="E1370" s="2">
        <f>MACD!F1370</f>
        <v>-6.9594106501465164E-2</v>
      </c>
      <c r="F1370" s="2">
        <f>'Moving Avg'!D1370</f>
        <v>4.9039999999999999</v>
      </c>
      <c r="G1370" s="2">
        <f>'Moving Avg'!F1370</f>
        <v>4.8775000000000004</v>
      </c>
      <c r="H1370" s="2">
        <f>'Moving Avg'!G1370</f>
        <v>4.7791999999999994</v>
      </c>
      <c r="I1370" s="2">
        <f>'Moving Avg'!H1370</f>
        <v>4.9946500000000009</v>
      </c>
      <c r="J1370" s="6" t="str">
        <f>OBV!F1370</f>
        <v>BEARISH</v>
      </c>
      <c r="K1370" s="6" t="str">
        <f>OBV!G1370</f>
        <v>NEUTRAL</v>
      </c>
      <c r="L1370" s="6" t="str">
        <f>OBV!H1370</f>
        <v>BEARISH DIVERGENCE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16.5</v>
      </c>
      <c r="Q1370" s="9">
        <f t="shared" si="214"/>
        <v>11.225</v>
      </c>
      <c r="R1370" s="9">
        <f t="shared" si="215"/>
        <v>9.125</v>
      </c>
      <c r="S1370" s="9">
        <f t="shared" si="216"/>
        <v>11.175000000000001</v>
      </c>
      <c r="T1370" s="9">
        <f t="shared" si="217"/>
        <v>10.375</v>
      </c>
      <c r="U1370" s="8">
        <f t="shared" si="218"/>
        <v>10.508333333333335</v>
      </c>
      <c r="V1370" s="8">
        <f t="shared" si="219"/>
        <v>10.475000000000001</v>
      </c>
    </row>
    <row r="1371" spans="1:22" ht="13.5" x14ac:dyDescent="0.25">
      <c r="A1371" s="3">
        <f>RSI!A1371</f>
        <v>44307</v>
      </c>
      <c r="B1371" s="2">
        <f>RSI!B1371</f>
        <v>5.24</v>
      </c>
      <c r="C1371" s="2">
        <f>RSI!I1371</f>
        <v>76.127526127414271</v>
      </c>
      <c r="D1371" s="2">
        <f>MACD!E1371</f>
        <v>-3.8168018394547865E-2</v>
      </c>
      <c r="E1371" s="2">
        <f>MACD!F1371</f>
        <v>-6.330888888008171E-2</v>
      </c>
      <c r="F1371" s="2">
        <f>'Moving Avg'!D1371</f>
        <v>4.9719999999999995</v>
      </c>
      <c r="G1371" s="2">
        <f>'Moving Avg'!F1371</f>
        <v>4.9094999999999995</v>
      </c>
      <c r="H1371" s="2">
        <f>'Moving Avg'!G1371</f>
        <v>4.7855999999999996</v>
      </c>
      <c r="I1371" s="2">
        <f>'Moving Avg'!H1371</f>
        <v>4.9964000000000013</v>
      </c>
      <c r="J1371" s="6" t="str">
        <f>OBV!F1371</f>
        <v>BULLISH</v>
      </c>
      <c r="K1371" s="6" t="str">
        <f>OBV!G1371</f>
        <v>NEUTRAL</v>
      </c>
      <c r="L1371" s="6" t="str">
        <f>OBV!H1371</f>
        <v>CONFIRMED BULLISH</v>
      </c>
      <c r="M1371" s="8">
        <f t="shared" si="210"/>
        <v>0</v>
      </c>
      <c r="N1371" s="8">
        <f t="shared" si="211"/>
        <v>0</v>
      </c>
      <c r="O1371" s="8">
        <f t="shared" si="212"/>
        <v>0</v>
      </c>
      <c r="P1371" s="8">
        <f t="shared" si="213"/>
        <v>83.5</v>
      </c>
      <c r="Q1371" s="9">
        <f t="shared" si="214"/>
        <v>12.525</v>
      </c>
      <c r="R1371" s="9">
        <f t="shared" si="215"/>
        <v>20.875</v>
      </c>
      <c r="S1371" s="9">
        <f t="shared" si="216"/>
        <v>37.575000000000003</v>
      </c>
      <c r="T1371" s="9">
        <f t="shared" si="217"/>
        <v>20.875</v>
      </c>
      <c r="U1371" s="8">
        <f t="shared" si="218"/>
        <v>23.658333333333331</v>
      </c>
      <c r="V1371" s="8">
        <f t="shared" si="219"/>
        <v>22.962499999999999</v>
      </c>
    </row>
    <row r="1372" spans="1:22" ht="13.5" x14ac:dyDescent="0.25">
      <c r="A1372" s="3">
        <f>RSI!A1372</f>
        <v>44308</v>
      </c>
      <c r="B1372" s="2">
        <f>RSI!B1372</f>
        <v>5.17</v>
      </c>
      <c r="C1372" s="2">
        <f>RSI!I1372</f>
        <v>69.154873276129166</v>
      </c>
      <c r="D1372" s="2">
        <f>MACD!E1372</f>
        <v>-4.6086789552521878E-2</v>
      </c>
      <c r="E1372" s="2">
        <f>MACD!F1372</f>
        <v>-5.9864469014569745E-2</v>
      </c>
      <c r="F1372" s="2">
        <f>'Moving Avg'!D1372</f>
        <v>5.0280000000000005</v>
      </c>
      <c r="G1372" s="2">
        <f>'Moving Avg'!F1372</f>
        <v>4.9380000000000006</v>
      </c>
      <c r="H1372" s="2">
        <f>'Moving Avg'!G1372</f>
        <v>4.7905999999999995</v>
      </c>
      <c r="I1372" s="2">
        <f>'Moving Avg'!H1372</f>
        <v>4.9983500000000012</v>
      </c>
      <c r="J1372" s="6" t="str">
        <f>OBV!F1372</f>
        <v>BULLISH</v>
      </c>
      <c r="K1372" s="6" t="str">
        <f>OBV!G1372</f>
        <v>STRONG</v>
      </c>
      <c r="L1372" s="6" t="str">
        <f>OBV!H1372</f>
        <v>CONFIRMED BULLISH</v>
      </c>
      <c r="M1372" s="8">
        <f t="shared" si="210"/>
        <v>25</v>
      </c>
      <c r="N1372" s="8">
        <f t="shared" si="211"/>
        <v>0</v>
      </c>
      <c r="O1372" s="8">
        <f t="shared" si="212"/>
        <v>50</v>
      </c>
      <c r="P1372" s="8">
        <f t="shared" si="213"/>
        <v>100</v>
      </c>
      <c r="Q1372" s="9">
        <f t="shared" si="214"/>
        <v>31.25</v>
      </c>
      <c r="R1372" s="9">
        <f t="shared" si="215"/>
        <v>47.5</v>
      </c>
      <c r="S1372" s="9">
        <f t="shared" si="216"/>
        <v>61.25</v>
      </c>
      <c r="T1372" s="9">
        <f t="shared" si="217"/>
        <v>43.75</v>
      </c>
      <c r="U1372" s="8">
        <f t="shared" si="218"/>
        <v>46.666666666666664</v>
      </c>
      <c r="V1372" s="8">
        <f t="shared" si="219"/>
        <v>45.9375</v>
      </c>
    </row>
    <row r="1373" spans="1:22" ht="13.5" x14ac:dyDescent="0.25">
      <c r="A1373" s="3">
        <f>RSI!A1373</f>
        <v>44309</v>
      </c>
      <c r="B1373" s="2">
        <f>RSI!B1373</f>
        <v>5.18</v>
      </c>
      <c r="C1373" s="2">
        <f>RSI!I1373</f>
        <v>69.583473688142661</v>
      </c>
      <c r="D1373" s="2">
        <f>MACD!E1373</f>
        <v>-5.5241532886517675E-2</v>
      </c>
      <c r="E1373" s="2">
        <f>MACD!F1373</f>
        <v>-5.8939881788959328E-2</v>
      </c>
      <c r="F1373" s="2">
        <f>'Moving Avg'!D1373</f>
        <v>5.0860000000000003</v>
      </c>
      <c r="G1373" s="2">
        <f>'Moving Avg'!F1373</f>
        <v>4.9545000000000003</v>
      </c>
      <c r="H1373" s="2">
        <f>'Moving Avg'!G1373</f>
        <v>4.7967999999999993</v>
      </c>
      <c r="I1373" s="2">
        <f>'Moving Avg'!H1373</f>
        <v>5.0000000000000009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  <c r="M1373" s="8">
        <f t="shared" si="210"/>
        <v>25</v>
      </c>
      <c r="N1373" s="8">
        <f t="shared" si="211"/>
        <v>0</v>
      </c>
      <c r="O1373" s="8">
        <f t="shared" si="212"/>
        <v>50</v>
      </c>
      <c r="P1373" s="8">
        <f t="shared" si="213"/>
        <v>100</v>
      </c>
      <c r="Q1373" s="9">
        <f t="shared" si="214"/>
        <v>31.25</v>
      </c>
      <c r="R1373" s="9">
        <f t="shared" si="215"/>
        <v>47.5</v>
      </c>
      <c r="S1373" s="9">
        <f t="shared" si="216"/>
        <v>61.25</v>
      </c>
      <c r="T1373" s="9">
        <f t="shared" si="217"/>
        <v>43.75</v>
      </c>
      <c r="U1373" s="8">
        <f t="shared" si="218"/>
        <v>46.666666666666664</v>
      </c>
      <c r="V1373" s="8">
        <f t="shared" si="219"/>
        <v>45.9375</v>
      </c>
    </row>
    <row r="1374" spans="1:22" ht="13.5" x14ac:dyDescent="0.25">
      <c r="A1374" s="3">
        <f>RSI!A1374</f>
        <v>44312</v>
      </c>
      <c r="B1374" s="2">
        <f>RSI!B1374</f>
        <v>5.2</v>
      </c>
      <c r="C1374" s="2">
        <f>RSI!I1374</f>
        <v>70.467333456647168</v>
      </c>
      <c r="D1374" s="2">
        <f>MACD!E1374</f>
        <v>-6.6115003784816828E-2</v>
      </c>
      <c r="E1374" s="2">
        <f>MACD!F1374</f>
        <v>-6.0374906188130829E-2</v>
      </c>
      <c r="F1374" s="2">
        <f>'Moving Avg'!D1374</f>
        <v>5.1479999999999997</v>
      </c>
      <c r="G1374" s="2">
        <f>'Moving Avg'!F1374</f>
        <v>4.9695</v>
      </c>
      <c r="H1374" s="2">
        <f>'Moving Avg'!G1374</f>
        <v>4.8047999999999993</v>
      </c>
      <c r="I1374" s="2">
        <f>'Moving Avg'!H1374</f>
        <v>5.0010500000000011</v>
      </c>
      <c r="J1374" s="6" t="str">
        <f>OBV!F1374</f>
        <v>BULLISH</v>
      </c>
      <c r="K1374" s="6" t="str">
        <f>OBV!G1374</f>
        <v>STRONG</v>
      </c>
      <c r="L1374" s="6" t="str">
        <f>OBV!H1374</f>
        <v>CONFIRMED BULLISH</v>
      </c>
      <c r="M1374" s="8">
        <f t="shared" si="210"/>
        <v>0</v>
      </c>
      <c r="N1374" s="8">
        <f t="shared" si="211"/>
        <v>45</v>
      </c>
      <c r="O1374" s="8">
        <f t="shared" si="212"/>
        <v>50</v>
      </c>
      <c r="P1374" s="8">
        <f t="shared" si="213"/>
        <v>100</v>
      </c>
      <c r="Q1374" s="9">
        <f t="shared" si="214"/>
        <v>38.25</v>
      </c>
      <c r="R1374" s="9">
        <f t="shared" si="215"/>
        <v>51.5</v>
      </c>
      <c r="S1374" s="9">
        <f t="shared" si="216"/>
        <v>64.25</v>
      </c>
      <c r="T1374" s="9">
        <f t="shared" si="217"/>
        <v>48.75</v>
      </c>
      <c r="U1374" s="8">
        <f t="shared" si="218"/>
        <v>51.333333333333336</v>
      </c>
      <c r="V1374" s="8">
        <f t="shared" si="219"/>
        <v>50.6875</v>
      </c>
    </row>
    <row r="1375" spans="1:22" ht="13.5" x14ac:dyDescent="0.25">
      <c r="A1375" s="3">
        <f>RSI!A1375</f>
        <v>44313</v>
      </c>
      <c r="B1375" s="2">
        <f>RSI!B1375</f>
        <v>5.15</v>
      </c>
      <c r="C1375" s="2">
        <f>RSI!I1375</f>
        <v>65.35436576820689</v>
      </c>
      <c r="D1375" s="2">
        <f>MACD!E1375</f>
        <v>-7.786926156798657E-2</v>
      </c>
      <c r="E1375" s="2">
        <f>MACD!F1375</f>
        <v>-6.3873777264101983E-2</v>
      </c>
      <c r="F1375" s="2">
        <f>'Moving Avg'!D1375</f>
        <v>5.1879999999999997</v>
      </c>
      <c r="G1375" s="2">
        <f>'Moving Avg'!F1375</f>
        <v>4.9800000000000004</v>
      </c>
      <c r="H1375" s="2">
        <f>'Moving Avg'!G1375</f>
        <v>4.8102</v>
      </c>
      <c r="I1375" s="2">
        <f>'Moving Avg'!H1375</f>
        <v>5.0012000000000008</v>
      </c>
      <c r="J1375" s="6" t="str">
        <f>OBV!F1375</f>
        <v>BULLISH</v>
      </c>
      <c r="K1375" s="6" t="str">
        <f>OBV!G1375</f>
        <v>STRONG</v>
      </c>
      <c r="L1375" s="6" t="str">
        <f>OBV!H1375</f>
        <v>CONFIRMED BULLISH</v>
      </c>
      <c r="M1375" s="8">
        <f t="shared" si="210"/>
        <v>25</v>
      </c>
      <c r="N1375" s="8">
        <f t="shared" si="211"/>
        <v>45</v>
      </c>
      <c r="O1375" s="8">
        <f t="shared" si="212"/>
        <v>50</v>
      </c>
      <c r="P1375" s="8">
        <f t="shared" si="213"/>
        <v>100</v>
      </c>
      <c r="Q1375" s="9">
        <f t="shared" si="214"/>
        <v>47</v>
      </c>
      <c r="R1375" s="9">
        <f t="shared" si="215"/>
        <v>56.5</v>
      </c>
      <c r="S1375" s="9">
        <f t="shared" si="216"/>
        <v>68</v>
      </c>
      <c r="T1375" s="9">
        <f t="shared" si="217"/>
        <v>55</v>
      </c>
      <c r="U1375" s="8">
        <f t="shared" si="218"/>
        <v>57.166666666666664</v>
      </c>
      <c r="V1375" s="8">
        <f t="shared" si="219"/>
        <v>56.625</v>
      </c>
    </row>
    <row r="1376" spans="1:22" ht="13.5" x14ac:dyDescent="0.25">
      <c r="A1376" s="3">
        <f>RSI!A1376</f>
        <v>44314</v>
      </c>
      <c r="B1376" s="2">
        <f>RSI!B1376</f>
        <v>5.15</v>
      </c>
      <c r="C1376" s="2">
        <f>RSI!I1376</f>
        <v>65.35436576820689</v>
      </c>
      <c r="D1376" s="2">
        <f>MACD!E1376</f>
        <v>-8.9040041750607202E-2</v>
      </c>
      <c r="E1376" s="2">
        <f>MACD!F1376</f>
        <v>-6.8907030161403038E-2</v>
      </c>
      <c r="F1376" s="2">
        <f>'Moving Avg'!D1376</f>
        <v>5.17</v>
      </c>
      <c r="G1376" s="2">
        <f>'Moving Avg'!F1376</f>
        <v>4.9925000000000006</v>
      </c>
      <c r="H1376" s="2">
        <f>'Moving Avg'!G1376</f>
        <v>4.8183999999999996</v>
      </c>
      <c r="I1376" s="2">
        <f>'Moving Avg'!H1376</f>
        <v>5.0015000000000009</v>
      </c>
      <c r="J1376" s="6" t="str">
        <f>OBV!F1376</f>
        <v>BULLISH</v>
      </c>
      <c r="K1376" s="6" t="str">
        <f>OBV!G1376</f>
        <v>NEUTRAL</v>
      </c>
      <c r="L1376" s="6" t="str">
        <f>OBV!H1376</f>
        <v>BULLISH DIVERGENCE</v>
      </c>
      <c r="M1376" s="8">
        <f t="shared" si="210"/>
        <v>25</v>
      </c>
      <c r="N1376" s="8">
        <f t="shared" si="211"/>
        <v>100</v>
      </c>
      <c r="O1376" s="8">
        <f t="shared" si="212"/>
        <v>50</v>
      </c>
      <c r="P1376" s="8">
        <f t="shared" si="213"/>
        <v>66.5</v>
      </c>
      <c r="Q1376" s="9">
        <f t="shared" si="214"/>
        <v>61.225000000000001</v>
      </c>
      <c r="R1376" s="9">
        <f t="shared" si="215"/>
        <v>59.125</v>
      </c>
      <c r="S1376" s="9">
        <f t="shared" si="216"/>
        <v>61.174999999999997</v>
      </c>
      <c r="T1376" s="9">
        <f t="shared" si="217"/>
        <v>60.375</v>
      </c>
      <c r="U1376" s="8">
        <f t="shared" si="218"/>
        <v>60.508333333333326</v>
      </c>
      <c r="V1376" s="8">
        <f t="shared" si="219"/>
        <v>60.474999999999994</v>
      </c>
    </row>
    <row r="1377" spans="1:22" ht="13.5" x14ac:dyDescent="0.25">
      <c r="A1377" s="3">
        <f>RSI!A1377</f>
        <v>44315</v>
      </c>
      <c r="B1377" s="2">
        <f>RSI!B1377</f>
        <v>5.15</v>
      </c>
      <c r="C1377" s="2">
        <f>RSI!I1377</f>
        <v>65.354365768206904</v>
      </c>
      <c r="D1377" s="2">
        <f>MACD!E1377</f>
        <v>-0.10116484056319575</v>
      </c>
      <c r="E1377" s="2">
        <f>MACD!F1377</f>
        <v>-7.5358592241761585E-2</v>
      </c>
      <c r="F1377" s="2">
        <f>'Moving Avg'!D1377</f>
        <v>5.1659999999999995</v>
      </c>
      <c r="G1377" s="2">
        <f>'Moving Avg'!F1377</f>
        <v>5.0050000000000008</v>
      </c>
      <c r="H1377" s="2">
        <f>'Moving Avg'!G1377</f>
        <v>4.827</v>
      </c>
      <c r="I1377" s="2">
        <f>'Moving Avg'!H1377</f>
        <v>5.0025500000000003</v>
      </c>
      <c r="J1377" s="6" t="str">
        <f>OBV!F1377</f>
        <v>BULLISH</v>
      </c>
      <c r="K1377" s="6" t="str">
        <f>OBV!G1377</f>
        <v>NEUTRAL</v>
      </c>
      <c r="L1377" s="6" t="str">
        <f>OBV!H1377</f>
        <v>BULLISH DIVERGENCE</v>
      </c>
      <c r="M1377" s="8">
        <f t="shared" si="210"/>
        <v>25</v>
      </c>
      <c r="N1377" s="8">
        <f t="shared" si="211"/>
        <v>100</v>
      </c>
      <c r="O1377" s="8">
        <f t="shared" si="212"/>
        <v>50</v>
      </c>
      <c r="P1377" s="8">
        <f t="shared" si="213"/>
        <v>66.5</v>
      </c>
      <c r="Q1377" s="9">
        <f t="shared" si="214"/>
        <v>61.225000000000001</v>
      </c>
      <c r="R1377" s="9">
        <f t="shared" si="215"/>
        <v>59.125</v>
      </c>
      <c r="S1377" s="9">
        <f t="shared" si="216"/>
        <v>61.174999999999997</v>
      </c>
      <c r="T1377" s="9">
        <f t="shared" si="217"/>
        <v>60.375</v>
      </c>
      <c r="U1377" s="8">
        <f t="shared" si="218"/>
        <v>60.508333333333326</v>
      </c>
      <c r="V1377" s="8">
        <f t="shared" si="219"/>
        <v>60.474999999999994</v>
      </c>
    </row>
    <row r="1378" spans="1:22" ht="13.5" x14ac:dyDescent="0.25">
      <c r="A1378" s="3">
        <f>RSI!A1378</f>
        <v>44316</v>
      </c>
      <c r="B1378" s="2">
        <f>RSI!B1378</f>
        <v>5.15</v>
      </c>
      <c r="C1378" s="2">
        <f>RSI!I1378</f>
        <v>65.35436576820689</v>
      </c>
      <c r="D1378" s="2">
        <f>MACD!E1378</f>
        <v>-0.1124744140994034</v>
      </c>
      <c r="E1378" s="2">
        <f>MACD!F1378</f>
        <v>-8.2781756613289958E-2</v>
      </c>
      <c r="F1378" s="2">
        <f>'Moving Avg'!D1378</f>
        <v>5.160000000000001</v>
      </c>
      <c r="G1378" s="2">
        <f>'Moving Avg'!F1378</f>
        <v>5.0175000000000018</v>
      </c>
      <c r="H1378" s="2">
        <f>'Moving Avg'!G1378</f>
        <v>4.8341999999999992</v>
      </c>
      <c r="I1378" s="2">
        <f>'Moving Avg'!H1378</f>
        <v>5.0033500000000011</v>
      </c>
      <c r="J1378" s="6" t="str">
        <f>OBV!F1378</f>
        <v>BULLISH</v>
      </c>
      <c r="K1378" s="6" t="str">
        <f>OBV!G1378</f>
        <v>NEUTRAL</v>
      </c>
      <c r="L1378" s="6" t="str">
        <f>OBV!H1378</f>
        <v>BULLISH DIVERGENCE</v>
      </c>
      <c r="M1378" s="8">
        <f t="shared" si="210"/>
        <v>25</v>
      </c>
      <c r="N1378" s="8">
        <f t="shared" si="211"/>
        <v>100</v>
      </c>
      <c r="O1378" s="8">
        <f t="shared" si="212"/>
        <v>50</v>
      </c>
      <c r="P1378" s="8">
        <f t="shared" si="213"/>
        <v>66.5</v>
      </c>
      <c r="Q1378" s="9">
        <f t="shared" si="214"/>
        <v>61.225000000000001</v>
      </c>
      <c r="R1378" s="9">
        <f t="shared" si="215"/>
        <v>59.125</v>
      </c>
      <c r="S1378" s="9">
        <f t="shared" si="216"/>
        <v>61.174999999999997</v>
      </c>
      <c r="T1378" s="9">
        <f t="shared" si="217"/>
        <v>60.375</v>
      </c>
      <c r="U1378" s="8">
        <f t="shared" si="218"/>
        <v>60.508333333333326</v>
      </c>
      <c r="V1378" s="8">
        <f t="shared" si="219"/>
        <v>60.474999999999994</v>
      </c>
    </row>
    <row r="1379" spans="1:22" ht="13.5" x14ac:dyDescent="0.25">
      <c r="A1379" s="3">
        <f>RSI!A1379</f>
        <v>44319</v>
      </c>
      <c r="B1379" s="2">
        <f>RSI!B1379</f>
        <v>5</v>
      </c>
      <c r="C1379" s="2">
        <f>RSI!I1379</f>
        <v>50.553254634965505</v>
      </c>
      <c r="D1379" s="2">
        <f>MACD!E1379</f>
        <v>-0.11190528323347593</v>
      </c>
      <c r="E1379" s="2">
        <f>MACD!F1379</f>
        <v>-8.8606461937327158E-2</v>
      </c>
      <c r="F1379" s="2">
        <f>'Moving Avg'!D1379</f>
        <v>5.12</v>
      </c>
      <c r="G1379" s="2">
        <f>'Moving Avg'!F1379</f>
        <v>5.0225000000000017</v>
      </c>
      <c r="H1379" s="2">
        <f>'Moving Avg'!G1379</f>
        <v>4.8411999999999997</v>
      </c>
      <c r="I1379" s="2">
        <f>'Moving Avg'!H1379</f>
        <v>5.0041000000000002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100</v>
      </c>
      <c r="O1379" s="8">
        <f t="shared" si="212"/>
        <v>50</v>
      </c>
      <c r="P1379" s="8">
        <f t="shared" si="213"/>
        <v>16.5</v>
      </c>
      <c r="Q1379" s="9">
        <f t="shared" si="214"/>
        <v>53.725000000000001</v>
      </c>
      <c r="R1379" s="9">
        <f t="shared" si="215"/>
        <v>46.625</v>
      </c>
      <c r="S1379" s="9">
        <f t="shared" si="216"/>
        <v>38.674999999999997</v>
      </c>
      <c r="T1379" s="9">
        <f t="shared" si="217"/>
        <v>47.875</v>
      </c>
      <c r="U1379" s="8">
        <f t="shared" si="218"/>
        <v>46.341666666666661</v>
      </c>
      <c r="V1379" s="8">
        <f t="shared" si="219"/>
        <v>46.724999999999994</v>
      </c>
    </row>
    <row r="1380" spans="1:22" ht="13.5" x14ac:dyDescent="0.25">
      <c r="A1380" s="3">
        <f>RSI!A1380</f>
        <v>44320</v>
      </c>
      <c r="B1380" s="2">
        <f>RSI!B1380</f>
        <v>5</v>
      </c>
      <c r="C1380" s="2">
        <f>RSI!I1380</f>
        <v>50.553254634965505</v>
      </c>
      <c r="D1380" s="2">
        <f>MACD!E1380</f>
        <v>-0.10220690112218289</v>
      </c>
      <c r="E1380" s="2">
        <f>MACD!F1380</f>
        <v>-9.1326549774298299E-2</v>
      </c>
      <c r="F1380" s="2">
        <f>'Moving Avg'!D1380</f>
        <v>5.0900000000000007</v>
      </c>
      <c r="G1380" s="2">
        <f>'Moving Avg'!F1380</f>
        <v>5.0250000000000012</v>
      </c>
      <c r="H1380" s="2">
        <f>'Moving Avg'!G1380</f>
        <v>4.8455999999999992</v>
      </c>
      <c r="I1380" s="2">
        <f>'Moving Avg'!H1380</f>
        <v>5.0051000000000005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  <c r="M1380" s="8">
        <f t="shared" si="210"/>
        <v>25</v>
      </c>
      <c r="N1380" s="8">
        <f t="shared" si="211"/>
        <v>45</v>
      </c>
      <c r="O1380" s="8">
        <f t="shared" si="212"/>
        <v>50</v>
      </c>
      <c r="P1380" s="8">
        <f t="shared" si="213"/>
        <v>16.5</v>
      </c>
      <c r="Q1380" s="9">
        <f t="shared" si="214"/>
        <v>34.475000000000001</v>
      </c>
      <c r="R1380" s="9">
        <f t="shared" si="215"/>
        <v>35.625</v>
      </c>
      <c r="S1380" s="9">
        <f t="shared" si="216"/>
        <v>30.425000000000001</v>
      </c>
      <c r="T1380" s="9">
        <f t="shared" si="217"/>
        <v>34.125</v>
      </c>
      <c r="U1380" s="8">
        <f t="shared" si="218"/>
        <v>33.508333333333333</v>
      </c>
      <c r="V1380" s="8">
        <f t="shared" si="219"/>
        <v>33.662499999999994</v>
      </c>
    </row>
    <row r="1381" spans="1:22" ht="13.5" x14ac:dyDescent="0.25">
      <c r="A1381" s="3">
        <f>RSI!A1381</f>
        <v>44321</v>
      </c>
      <c r="B1381" s="2">
        <f>RSI!B1381</f>
        <v>5</v>
      </c>
      <c r="C1381" s="2">
        <f>RSI!I1381</f>
        <v>50.553254634965505</v>
      </c>
      <c r="D1381" s="2">
        <f>MACD!E1381</f>
        <v>-4.9398118543567016E-2</v>
      </c>
      <c r="E1381" s="2">
        <f>MACD!F1381</f>
        <v>-8.2940863528152053E-2</v>
      </c>
      <c r="F1381" s="2">
        <f>'Moving Avg'!D1381</f>
        <v>5.0600000000000005</v>
      </c>
      <c r="G1381" s="2">
        <f>'Moving Avg'!F1381</f>
        <v>5.0300000000000011</v>
      </c>
      <c r="H1381" s="2">
        <f>'Moving Avg'!G1381</f>
        <v>4.8495999999999997</v>
      </c>
      <c r="I1381" s="2">
        <f>'Moving Avg'!H1381</f>
        <v>5.0061000000000009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  <c r="M1381" s="8">
        <f t="shared" si="210"/>
        <v>25</v>
      </c>
      <c r="N1381" s="8">
        <f t="shared" si="211"/>
        <v>0</v>
      </c>
      <c r="O1381" s="8">
        <f t="shared" si="212"/>
        <v>50</v>
      </c>
      <c r="P1381" s="8">
        <f t="shared" si="213"/>
        <v>16.5</v>
      </c>
      <c r="Q1381" s="9">
        <f t="shared" si="214"/>
        <v>18.725000000000001</v>
      </c>
      <c r="R1381" s="9">
        <f t="shared" si="215"/>
        <v>26.625</v>
      </c>
      <c r="S1381" s="9">
        <f t="shared" si="216"/>
        <v>23.675000000000001</v>
      </c>
      <c r="T1381" s="9">
        <f t="shared" si="217"/>
        <v>22.875</v>
      </c>
      <c r="U1381" s="8">
        <f t="shared" si="218"/>
        <v>23.008333333333336</v>
      </c>
      <c r="V1381" s="8">
        <f t="shared" si="219"/>
        <v>22.975000000000001</v>
      </c>
    </row>
    <row r="1382" spans="1:22" ht="13.5" x14ac:dyDescent="0.25">
      <c r="A1382" s="3">
        <f>RSI!A1382</f>
        <v>44322</v>
      </c>
      <c r="B1382" s="2">
        <f>RSI!B1382</f>
        <v>4.9800000000000004</v>
      </c>
      <c r="C1382" s="2">
        <f>RSI!I1382</f>
        <v>48.715939778378143</v>
      </c>
      <c r="D1382" s="2">
        <f>MACD!E1382</f>
        <v>-1.4013481269225636E-2</v>
      </c>
      <c r="E1382" s="2">
        <f>MACD!F1382</f>
        <v>-6.9155387076366773E-2</v>
      </c>
      <c r="F1382" s="2">
        <f>'Moving Avg'!D1382</f>
        <v>5.0259999999999998</v>
      </c>
      <c r="G1382" s="2">
        <f>'Moving Avg'!F1382</f>
        <v>5.0325000000000015</v>
      </c>
      <c r="H1382" s="2">
        <f>'Moving Avg'!G1382</f>
        <v>4.8535999999999992</v>
      </c>
      <c r="I1382" s="2">
        <f>'Moving Avg'!H1382</f>
        <v>5.00725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  <c r="M1382" s="8">
        <f t="shared" si="210"/>
        <v>25</v>
      </c>
      <c r="N1382" s="8">
        <f t="shared" si="211"/>
        <v>0</v>
      </c>
      <c r="O1382" s="8">
        <f t="shared" si="212"/>
        <v>50</v>
      </c>
      <c r="P1382" s="8">
        <f t="shared" si="213"/>
        <v>16.5</v>
      </c>
      <c r="Q1382" s="9">
        <f t="shared" si="214"/>
        <v>18.725000000000001</v>
      </c>
      <c r="R1382" s="9">
        <f t="shared" si="215"/>
        <v>26.625</v>
      </c>
      <c r="S1382" s="9">
        <f t="shared" si="216"/>
        <v>23.675000000000001</v>
      </c>
      <c r="T1382" s="9">
        <f t="shared" si="217"/>
        <v>22.875</v>
      </c>
      <c r="U1382" s="8">
        <f t="shared" si="218"/>
        <v>23.008333333333336</v>
      </c>
      <c r="V1382" s="8">
        <f t="shared" si="219"/>
        <v>22.975000000000001</v>
      </c>
    </row>
    <row r="1383" spans="1:22" ht="13.5" x14ac:dyDescent="0.25">
      <c r="A1383" s="3">
        <f>RSI!A1383</f>
        <v>44323</v>
      </c>
      <c r="B1383" s="2">
        <f>RSI!B1383</f>
        <v>4.97</v>
      </c>
      <c r="C1383" s="2">
        <f>RSI!I1383</f>
        <v>47.780871718847486</v>
      </c>
      <c r="D1383" s="2">
        <f>MACD!E1383</f>
        <v>1.8313667378982323E-2</v>
      </c>
      <c r="E1383" s="2">
        <f>MACD!F1383</f>
        <v>-5.1661576185296952E-2</v>
      </c>
      <c r="F1383" s="2">
        <f>'Moving Avg'!D1383</f>
        <v>4.99</v>
      </c>
      <c r="G1383" s="2">
        <f>'Moving Avg'!F1383</f>
        <v>5.0345000000000013</v>
      </c>
      <c r="H1383" s="2">
        <f>'Moving Avg'!G1383</f>
        <v>4.8573999999999993</v>
      </c>
      <c r="I1383" s="2">
        <f>'Moving Avg'!H1383</f>
        <v>5.0083500000000001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  <c r="M1383" s="8">
        <f t="shared" si="210"/>
        <v>25</v>
      </c>
      <c r="N1383" s="8">
        <f t="shared" si="211"/>
        <v>0</v>
      </c>
      <c r="O1383" s="8">
        <f t="shared" si="212"/>
        <v>0</v>
      </c>
      <c r="P1383" s="8">
        <f t="shared" si="213"/>
        <v>16.5</v>
      </c>
      <c r="Q1383" s="9">
        <f t="shared" si="214"/>
        <v>11.225</v>
      </c>
      <c r="R1383" s="9">
        <f t="shared" si="215"/>
        <v>9.125</v>
      </c>
      <c r="S1383" s="9">
        <f t="shared" si="216"/>
        <v>11.175000000000001</v>
      </c>
      <c r="T1383" s="9">
        <f t="shared" si="217"/>
        <v>10.375</v>
      </c>
      <c r="U1383" s="8">
        <f t="shared" si="218"/>
        <v>10.508333333333335</v>
      </c>
      <c r="V1383" s="8">
        <f t="shared" si="219"/>
        <v>10.475000000000001</v>
      </c>
    </row>
    <row r="1384" spans="1:22" ht="13.5" x14ac:dyDescent="0.25">
      <c r="A1384" s="3">
        <f>RSI!A1384</f>
        <v>44326</v>
      </c>
      <c r="B1384" s="2">
        <f>RSI!B1384</f>
        <v>4.9400000000000004</v>
      </c>
      <c r="C1384" s="2">
        <f>RSI!I1384</f>
        <v>44.990882121985067</v>
      </c>
      <c r="D1384" s="2">
        <f>MACD!E1384</f>
        <v>5.1124810423828215E-2</v>
      </c>
      <c r="E1384" s="2">
        <f>MACD!F1384</f>
        <v>-3.1104298863471921E-2</v>
      </c>
      <c r="F1384" s="2">
        <f>'Moving Avg'!D1384</f>
        <v>4.9779999999999998</v>
      </c>
      <c r="G1384" s="2">
        <f>'Moving Avg'!F1384</f>
        <v>5.035000000000001</v>
      </c>
      <c r="H1384" s="2">
        <f>'Moving Avg'!G1384</f>
        <v>4.8608000000000002</v>
      </c>
      <c r="I1384" s="2">
        <f>'Moving Avg'!H1384</f>
        <v>5.0088499999999998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  <c r="M1384" s="8">
        <f t="shared" si="210"/>
        <v>25</v>
      </c>
      <c r="N1384" s="8">
        <f t="shared" si="211"/>
        <v>0</v>
      </c>
      <c r="O1384" s="8">
        <f t="shared" si="212"/>
        <v>0</v>
      </c>
      <c r="P1384" s="8">
        <f t="shared" si="213"/>
        <v>16.5</v>
      </c>
      <c r="Q1384" s="9">
        <f t="shared" si="214"/>
        <v>11.225</v>
      </c>
      <c r="R1384" s="9">
        <f t="shared" si="215"/>
        <v>9.125</v>
      </c>
      <c r="S1384" s="9">
        <f t="shared" si="216"/>
        <v>11.175000000000001</v>
      </c>
      <c r="T1384" s="9">
        <f t="shared" si="217"/>
        <v>10.375</v>
      </c>
      <c r="U1384" s="8">
        <f t="shared" si="218"/>
        <v>10.508333333333335</v>
      </c>
      <c r="V1384" s="8">
        <f t="shared" si="219"/>
        <v>10.475000000000001</v>
      </c>
    </row>
    <row r="1385" spans="1:22" ht="13.5" x14ac:dyDescent="0.25">
      <c r="A1385" s="3">
        <f>RSI!A1385</f>
        <v>44327</v>
      </c>
      <c r="B1385" s="2">
        <f>RSI!B1385</f>
        <v>4.8</v>
      </c>
      <c r="C1385" s="2">
        <f>RSI!I1385</f>
        <v>34.78352024590987</v>
      </c>
      <c r="D1385" s="2">
        <f>MACD!E1385</f>
        <v>8.1889953146442096E-2</v>
      </c>
      <c r="E1385" s="2">
        <f>MACD!F1385</f>
        <v>-8.50544846148912E-3</v>
      </c>
      <c r="F1385" s="2">
        <f>'Moving Avg'!D1385</f>
        <v>4.9380000000000006</v>
      </c>
      <c r="G1385" s="2">
        <f>'Moving Avg'!F1385</f>
        <v>5.0299999999999994</v>
      </c>
      <c r="H1385" s="2">
        <f>'Moving Avg'!G1385</f>
        <v>4.8616000000000001</v>
      </c>
      <c r="I1385" s="2">
        <f>'Moving Avg'!H1385</f>
        <v>5.0079000000000002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  <c r="M1385" s="8">
        <f t="shared" si="210"/>
        <v>25</v>
      </c>
      <c r="N1385" s="8">
        <f t="shared" si="211"/>
        <v>0</v>
      </c>
      <c r="O1385" s="8">
        <f t="shared" si="212"/>
        <v>0</v>
      </c>
      <c r="P1385" s="8">
        <f t="shared" si="213"/>
        <v>16.5</v>
      </c>
      <c r="Q1385" s="9">
        <f t="shared" si="214"/>
        <v>11.225</v>
      </c>
      <c r="R1385" s="9">
        <f t="shared" si="215"/>
        <v>9.125</v>
      </c>
      <c r="S1385" s="9">
        <f t="shared" si="216"/>
        <v>11.175000000000001</v>
      </c>
      <c r="T1385" s="9">
        <f t="shared" si="217"/>
        <v>10.375</v>
      </c>
      <c r="U1385" s="8">
        <f t="shared" si="218"/>
        <v>10.508333333333335</v>
      </c>
      <c r="V1385" s="8">
        <f t="shared" si="219"/>
        <v>10.475000000000001</v>
      </c>
    </row>
    <row r="1386" spans="1:22" ht="13.5" x14ac:dyDescent="0.25">
      <c r="A1386" s="3">
        <f>RSI!A1386</f>
        <v>44333</v>
      </c>
      <c r="B1386" s="2">
        <f>RSI!B1386</f>
        <v>4.79</v>
      </c>
      <c r="C1386" s="2">
        <f>RSI!I1386</f>
        <v>34.186890027199766</v>
      </c>
      <c r="D1386" s="2">
        <f>MACD!E1386</f>
        <v>0.10978982333485465</v>
      </c>
      <c r="E1386" s="2">
        <f>MACD!F1386</f>
        <v>1.5153605897779636E-2</v>
      </c>
      <c r="F1386" s="2">
        <f>'Moving Avg'!D1386</f>
        <v>4.8959999999999999</v>
      </c>
      <c r="G1386" s="2">
        <f>'Moving Avg'!F1386</f>
        <v>5.0244999999999997</v>
      </c>
      <c r="H1386" s="2">
        <f>'Moving Avg'!G1386</f>
        <v>4.8633999999999995</v>
      </c>
      <c r="I1386" s="2">
        <f>'Moving Avg'!H1386</f>
        <v>5.0064000000000002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  <c r="M1386" s="8">
        <f t="shared" si="210"/>
        <v>25</v>
      </c>
      <c r="N1386" s="8">
        <f t="shared" si="211"/>
        <v>0</v>
      </c>
      <c r="O1386" s="8">
        <f t="shared" si="212"/>
        <v>0</v>
      </c>
      <c r="P1386" s="8">
        <f t="shared" si="213"/>
        <v>16.5</v>
      </c>
      <c r="Q1386" s="9">
        <f t="shared" si="214"/>
        <v>11.225</v>
      </c>
      <c r="R1386" s="9">
        <f t="shared" si="215"/>
        <v>9.125</v>
      </c>
      <c r="S1386" s="9">
        <f t="shared" si="216"/>
        <v>11.175000000000001</v>
      </c>
      <c r="T1386" s="9">
        <f t="shared" si="217"/>
        <v>10.375</v>
      </c>
      <c r="U1386" s="8">
        <f t="shared" si="218"/>
        <v>10.508333333333335</v>
      </c>
      <c r="V1386" s="8">
        <f t="shared" si="219"/>
        <v>10.475000000000001</v>
      </c>
    </row>
    <row r="1387" spans="1:22" ht="13.5" x14ac:dyDescent="0.25">
      <c r="A1387" s="3">
        <f>RSI!A1387</f>
        <v>44334</v>
      </c>
      <c r="B1387" s="2">
        <f>RSI!B1387</f>
        <v>4.78</v>
      </c>
      <c r="C1387" s="2">
        <f>RSI!I1387</f>
        <v>33.566839825206927</v>
      </c>
      <c r="D1387" s="2">
        <f>MACD!E1387</f>
        <v>0.13524083475500959</v>
      </c>
      <c r="E1387" s="2">
        <f>MACD!F1387</f>
        <v>3.9171051669225632E-2</v>
      </c>
      <c r="F1387" s="2">
        <f>'Moving Avg'!D1387</f>
        <v>4.8559999999999999</v>
      </c>
      <c r="G1387" s="2">
        <f>'Moving Avg'!F1387</f>
        <v>5.0190000000000001</v>
      </c>
      <c r="H1387" s="2">
        <f>'Moving Avg'!G1387</f>
        <v>4.8654000000000002</v>
      </c>
      <c r="I1387" s="2">
        <f>'Moving Avg'!H1387</f>
        <v>5.0047999999999995</v>
      </c>
      <c r="J1387" s="6" t="str">
        <f>OBV!F1387</f>
        <v>BEARISH</v>
      </c>
      <c r="K1387" s="6" t="str">
        <f>OBV!G1387</f>
        <v>NEUTRAL</v>
      </c>
      <c r="L1387" s="6" t="str">
        <f>OBV!H1387</f>
        <v>CONFIRMED BEARISH</v>
      </c>
      <c r="M1387" s="8">
        <f t="shared" si="210"/>
        <v>25</v>
      </c>
      <c r="N1387" s="8">
        <f t="shared" si="211"/>
        <v>0</v>
      </c>
      <c r="O1387" s="8">
        <f t="shared" si="212"/>
        <v>0</v>
      </c>
      <c r="P1387" s="8">
        <f t="shared" si="213"/>
        <v>16.5</v>
      </c>
      <c r="Q1387" s="9">
        <f t="shared" si="214"/>
        <v>11.225</v>
      </c>
      <c r="R1387" s="9">
        <f t="shared" si="215"/>
        <v>9.125</v>
      </c>
      <c r="S1387" s="9">
        <f t="shared" si="216"/>
        <v>11.175000000000001</v>
      </c>
      <c r="T1387" s="9">
        <f t="shared" si="217"/>
        <v>10.375</v>
      </c>
      <c r="U1387" s="8">
        <f t="shared" si="218"/>
        <v>10.508333333333335</v>
      </c>
      <c r="V1387" s="8">
        <f t="shared" si="219"/>
        <v>10.475000000000001</v>
      </c>
    </row>
    <row r="1388" spans="1:22" ht="13.5" x14ac:dyDescent="0.25">
      <c r="A1388" s="3">
        <f>RSI!A1388</f>
        <v>44335</v>
      </c>
      <c r="B1388" s="2">
        <f>RSI!B1388</f>
        <v>4.84</v>
      </c>
      <c r="C1388" s="2">
        <f>RSI!I1388</f>
        <v>40.535667714243921</v>
      </c>
      <c r="D1388" s="2">
        <f>MACD!E1388</f>
        <v>0.15341195954567155</v>
      </c>
      <c r="E1388" s="2">
        <f>MACD!F1388</f>
        <v>6.2019233244514818E-2</v>
      </c>
      <c r="F1388" s="2">
        <f>'Moving Avg'!D1388</f>
        <v>4.83</v>
      </c>
      <c r="G1388" s="2">
        <f>'Moving Avg'!F1388</f>
        <v>5.0164999999999997</v>
      </c>
      <c r="H1388" s="2">
        <f>'Moving Avg'!G1388</f>
        <v>4.8685999999999998</v>
      </c>
      <c r="I1388" s="2">
        <f>'Moving Avg'!H1388</f>
        <v>5.00305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  <c r="M1388" s="8">
        <f t="shared" si="210"/>
        <v>25</v>
      </c>
      <c r="N1388" s="8">
        <f t="shared" si="211"/>
        <v>0</v>
      </c>
      <c r="O1388" s="8">
        <f t="shared" si="212"/>
        <v>0</v>
      </c>
      <c r="P1388" s="8">
        <f t="shared" si="213"/>
        <v>16.5</v>
      </c>
      <c r="Q1388" s="9">
        <f t="shared" si="214"/>
        <v>11.225</v>
      </c>
      <c r="R1388" s="9">
        <f t="shared" si="215"/>
        <v>9.125</v>
      </c>
      <c r="S1388" s="9">
        <f t="shared" si="216"/>
        <v>11.175000000000001</v>
      </c>
      <c r="T1388" s="9">
        <f t="shared" si="217"/>
        <v>10.375</v>
      </c>
      <c r="U1388" s="8">
        <f t="shared" si="218"/>
        <v>10.508333333333335</v>
      </c>
      <c r="V1388" s="8">
        <f t="shared" si="219"/>
        <v>10.475000000000001</v>
      </c>
    </row>
    <row r="1389" spans="1:22" ht="13.5" x14ac:dyDescent="0.25">
      <c r="A1389" s="3">
        <f>RSI!A1389</f>
        <v>44336</v>
      </c>
      <c r="B1389" s="2">
        <f>RSI!B1389</f>
        <v>4.84</v>
      </c>
      <c r="C1389" s="2">
        <f>RSI!I1389</f>
        <v>40.535667714243921</v>
      </c>
      <c r="D1389" s="2">
        <f>MACD!E1389</f>
        <v>0.14635615179424555</v>
      </c>
      <c r="E1389" s="2">
        <f>MACD!F1389</f>
        <v>7.8886616954460975E-2</v>
      </c>
      <c r="F1389" s="2">
        <f>'Moving Avg'!D1389</f>
        <v>4.8100000000000005</v>
      </c>
      <c r="G1389" s="2">
        <f>'Moving Avg'!F1389</f>
        <v>5.0140000000000002</v>
      </c>
      <c r="H1389" s="2">
        <f>'Moving Avg'!G1389</f>
        <v>4.8716000000000008</v>
      </c>
      <c r="I1389" s="2">
        <f>'Moving Avg'!H1389</f>
        <v>5.0019500000000008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0</v>
      </c>
      <c r="O1389" s="8">
        <f t="shared" si="212"/>
        <v>0</v>
      </c>
      <c r="P1389" s="8">
        <f t="shared" si="213"/>
        <v>16.5</v>
      </c>
      <c r="Q1389" s="9">
        <f t="shared" si="214"/>
        <v>11.225</v>
      </c>
      <c r="R1389" s="9">
        <f t="shared" si="215"/>
        <v>9.125</v>
      </c>
      <c r="S1389" s="9">
        <f t="shared" si="216"/>
        <v>11.175000000000001</v>
      </c>
      <c r="T1389" s="9">
        <f t="shared" si="217"/>
        <v>10.375</v>
      </c>
      <c r="U1389" s="8">
        <f t="shared" si="218"/>
        <v>10.508333333333335</v>
      </c>
      <c r="V1389" s="8">
        <f t="shared" si="219"/>
        <v>10.475000000000001</v>
      </c>
    </row>
    <row r="1390" spans="1:22" ht="13.5" x14ac:dyDescent="0.25">
      <c r="A1390" s="3">
        <f>RSI!A1390</f>
        <v>44337</v>
      </c>
      <c r="B1390" s="2">
        <f>RSI!B1390</f>
        <v>4.8499999999999996</v>
      </c>
      <c r="C1390" s="2">
        <f>RSI!I1390</f>
        <v>41.717434030197246</v>
      </c>
      <c r="D1390" s="2">
        <f>MACD!E1390</f>
        <v>0.14024284199703985</v>
      </c>
      <c r="E1390" s="2">
        <f>MACD!F1390</f>
        <v>9.1157861962976761E-2</v>
      </c>
      <c r="F1390" s="2">
        <f>'Moving Avg'!D1390</f>
        <v>4.82</v>
      </c>
      <c r="G1390" s="2">
        <f>'Moving Avg'!F1390</f>
        <v>5.0089999999999995</v>
      </c>
      <c r="H1390" s="2">
        <f>'Moving Avg'!G1390</f>
        <v>4.8746</v>
      </c>
      <c r="I1390" s="2">
        <f>'Moving Avg'!H1390</f>
        <v>5.0010500000000011</v>
      </c>
      <c r="J1390" s="6" t="str">
        <f>OBV!F1390</f>
        <v>BEARISH</v>
      </c>
      <c r="K1390" s="6" t="str">
        <f>OBV!G1390</f>
        <v>NEUTRAL</v>
      </c>
      <c r="L1390" s="6" t="str">
        <f>OBV!H1390</f>
        <v>BEARISH DIVERGENCE</v>
      </c>
      <c r="M1390" s="8">
        <f t="shared" si="210"/>
        <v>25</v>
      </c>
      <c r="N1390" s="8">
        <f t="shared" si="211"/>
        <v>0</v>
      </c>
      <c r="O1390" s="8">
        <f t="shared" si="212"/>
        <v>0</v>
      </c>
      <c r="P1390" s="8">
        <f t="shared" si="213"/>
        <v>16.5</v>
      </c>
      <c r="Q1390" s="9">
        <f t="shared" si="214"/>
        <v>11.225</v>
      </c>
      <c r="R1390" s="9">
        <f t="shared" si="215"/>
        <v>9.125</v>
      </c>
      <c r="S1390" s="9">
        <f t="shared" si="216"/>
        <v>11.175000000000001</v>
      </c>
      <c r="T1390" s="9">
        <f t="shared" si="217"/>
        <v>10.375</v>
      </c>
      <c r="U1390" s="8">
        <f t="shared" si="218"/>
        <v>10.508333333333335</v>
      </c>
      <c r="V1390" s="8">
        <f t="shared" si="219"/>
        <v>10.475000000000001</v>
      </c>
    </row>
    <row r="1391" spans="1:22" ht="13.5" x14ac:dyDescent="0.25">
      <c r="A1391" s="3">
        <f>RSI!A1391</f>
        <v>44340</v>
      </c>
      <c r="B1391" s="2">
        <f>RSI!B1391</f>
        <v>4.8499999999999996</v>
      </c>
      <c r="C1391" s="2">
        <f>RSI!I1391</f>
        <v>41.717434030197261</v>
      </c>
      <c r="D1391" s="2">
        <f>MACD!E1391</f>
        <v>0.13556440449783835</v>
      </c>
      <c r="E1391" s="2">
        <f>MACD!F1391</f>
        <v>0.10003917046994909</v>
      </c>
      <c r="F1391" s="2">
        <f>'Moving Avg'!D1391</f>
        <v>4.8320000000000007</v>
      </c>
      <c r="G1391" s="2">
        <f>'Moving Avg'!F1391</f>
        <v>4.9894999999999996</v>
      </c>
      <c r="H1391" s="2">
        <f>'Moving Avg'!G1391</f>
        <v>4.877600000000001</v>
      </c>
      <c r="I1391" s="2">
        <f>'Moving Avg'!H1391</f>
        <v>5.000350000000001</v>
      </c>
      <c r="J1391" s="6" t="str">
        <f>OBV!F1391</f>
        <v>BEARISH</v>
      </c>
      <c r="K1391" s="6" t="str">
        <f>OBV!G1391</f>
        <v>NEUTRAL</v>
      </c>
      <c r="L1391" s="6" t="str">
        <f>OBV!H1391</f>
        <v>BEARISH DIVERGENCE</v>
      </c>
      <c r="M1391" s="8">
        <f t="shared" si="210"/>
        <v>25</v>
      </c>
      <c r="N1391" s="8">
        <f t="shared" si="211"/>
        <v>0</v>
      </c>
      <c r="O1391" s="8">
        <f t="shared" si="212"/>
        <v>0</v>
      </c>
      <c r="P1391" s="8">
        <f t="shared" si="213"/>
        <v>16.5</v>
      </c>
      <c r="Q1391" s="9">
        <f t="shared" si="214"/>
        <v>11.225</v>
      </c>
      <c r="R1391" s="9">
        <f t="shared" si="215"/>
        <v>9.125</v>
      </c>
      <c r="S1391" s="9">
        <f t="shared" si="216"/>
        <v>11.175000000000001</v>
      </c>
      <c r="T1391" s="9">
        <f t="shared" si="217"/>
        <v>10.375</v>
      </c>
      <c r="U1391" s="8">
        <f t="shared" si="218"/>
        <v>10.508333333333335</v>
      </c>
      <c r="V1391" s="8">
        <f t="shared" si="219"/>
        <v>10.475000000000001</v>
      </c>
    </row>
    <row r="1392" spans="1:22" ht="13.5" x14ac:dyDescent="0.25">
      <c r="A1392" s="3">
        <f>RSI!A1392</f>
        <v>44341</v>
      </c>
      <c r="B1392" s="2">
        <f>RSI!B1392</f>
        <v>4.8</v>
      </c>
      <c r="C1392" s="2">
        <f>RSI!I1392</f>
        <v>37.406587854674626</v>
      </c>
      <c r="D1392" s="2">
        <f>MACD!E1392</f>
        <v>0.13269025085034158</v>
      </c>
      <c r="E1392" s="2">
        <f>MACD!F1392</f>
        <v>0.10656938654602759</v>
      </c>
      <c r="F1392" s="2">
        <f>'Moving Avg'!D1392</f>
        <v>4.8360000000000003</v>
      </c>
      <c r="G1392" s="2">
        <f>'Moving Avg'!F1392</f>
        <v>4.9709999999999992</v>
      </c>
      <c r="H1392" s="2">
        <f>'Moving Avg'!G1392</f>
        <v>4.8796000000000008</v>
      </c>
      <c r="I1392" s="2">
        <f>'Moving Avg'!H1392</f>
        <v>4.9990000000000006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  <c r="M1392" s="8">
        <f t="shared" si="210"/>
        <v>25</v>
      </c>
      <c r="N1392" s="8">
        <f t="shared" si="211"/>
        <v>0</v>
      </c>
      <c r="O1392" s="8">
        <f t="shared" si="212"/>
        <v>0</v>
      </c>
      <c r="P1392" s="8">
        <f t="shared" si="213"/>
        <v>83.5</v>
      </c>
      <c r="Q1392" s="9">
        <f t="shared" si="214"/>
        <v>21.274999999999999</v>
      </c>
      <c r="R1392" s="9">
        <f t="shared" si="215"/>
        <v>25.875</v>
      </c>
      <c r="S1392" s="9">
        <f t="shared" si="216"/>
        <v>41.325000000000003</v>
      </c>
      <c r="T1392" s="9">
        <f t="shared" si="217"/>
        <v>27.125</v>
      </c>
      <c r="U1392" s="8">
        <f t="shared" si="218"/>
        <v>29.491666666666664</v>
      </c>
      <c r="V1392" s="8">
        <f t="shared" si="219"/>
        <v>28.9</v>
      </c>
    </row>
    <row r="1393" spans="1:22" ht="13.5" x14ac:dyDescent="0.25">
      <c r="A1393" s="3">
        <f>RSI!A1393</f>
        <v>44342</v>
      </c>
      <c r="B1393" s="2">
        <f>RSI!B1393</f>
        <v>4.78</v>
      </c>
      <c r="C1393" s="2">
        <f>RSI!I1393</f>
        <v>35.812457832352933</v>
      </c>
      <c r="D1393" s="2">
        <f>MACD!E1393</f>
        <v>0.13092058345301094</v>
      </c>
      <c r="E1393" s="2">
        <f>MACD!F1393</f>
        <v>0.11143962592742426</v>
      </c>
      <c r="F1393" s="2">
        <f>'Moving Avg'!D1393</f>
        <v>4.8239999999999998</v>
      </c>
      <c r="G1393" s="2">
        <f>'Moving Avg'!F1393</f>
        <v>4.9509999999999996</v>
      </c>
      <c r="H1393" s="2">
        <f>'Moving Avg'!G1393</f>
        <v>4.8854000000000015</v>
      </c>
      <c r="I1393" s="2">
        <f>'Moving Avg'!H1393</f>
        <v>4.9975500000000004</v>
      </c>
      <c r="J1393" s="6" t="str">
        <f>OBV!F1393</f>
        <v>BULLISH</v>
      </c>
      <c r="K1393" s="6" t="str">
        <f>OBV!G1393</f>
        <v>NEUTRAL</v>
      </c>
      <c r="L1393" s="6" t="str">
        <f>OBV!H1393</f>
        <v>BULLISH DIVERGENCE</v>
      </c>
      <c r="M1393" s="8">
        <f t="shared" si="210"/>
        <v>25</v>
      </c>
      <c r="N1393" s="8">
        <f t="shared" si="211"/>
        <v>0</v>
      </c>
      <c r="O1393" s="8">
        <f t="shared" si="212"/>
        <v>0</v>
      </c>
      <c r="P1393" s="8">
        <f t="shared" si="213"/>
        <v>66.5</v>
      </c>
      <c r="Q1393" s="9">
        <f t="shared" si="214"/>
        <v>18.725000000000001</v>
      </c>
      <c r="R1393" s="9">
        <f t="shared" si="215"/>
        <v>21.625</v>
      </c>
      <c r="S1393" s="9">
        <f t="shared" si="216"/>
        <v>33.674999999999997</v>
      </c>
      <c r="T1393" s="9">
        <f t="shared" si="217"/>
        <v>22.875</v>
      </c>
      <c r="U1393" s="8">
        <f t="shared" si="218"/>
        <v>24.675000000000001</v>
      </c>
      <c r="V1393" s="8">
        <f t="shared" si="219"/>
        <v>24.225000000000001</v>
      </c>
    </row>
    <row r="1394" spans="1:22" ht="13.5" x14ac:dyDescent="0.25">
      <c r="A1394" s="3">
        <f>RSI!A1394</f>
        <v>44343</v>
      </c>
      <c r="B1394" s="2">
        <f>RSI!B1394</f>
        <v>4.78</v>
      </c>
      <c r="C1394" s="2">
        <f>RSI!I1394</f>
        <v>35.812457832352933</v>
      </c>
      <c r="D1394" s="2">
        <f>MACD!E1394</f>
        <v>0.12559197699124969</v>
      </c>
      <c r="E1394" s="2">
        <f>MACD!F1394</f>
        <v>0.11427009614018935</v>
      </c>
      <c r="F1394" s="2">
        <f>'Moving Avg'!D1394</f>
        <v>4.8120000000000003</v>
      </c>
      <c r="G1394" s="2">
        <f>'Moving Avg'!F1394</f>
        <v>4.9299999999999988</v>
      </c>
      <c r="H1394" s="2">
        <f>'Moving Avg'!G1394</f>
        <v>4.8872000000000009</v>
      </c>
      <c r="I1394" s="2">
        <f>'Moving Avg'!H1394</f>
        <v>4.9963500000000005</v>
      </c>
      <c r="J1394" s="6" t="str">
        <f>OBV!F1394</f>
        <v>BULLISH</v>
      </c>
      <c r="K1394" s="6" t="str">
        <f>OBV!G1394</f>
        <v>NEUTRAL</v>
      </c>
      <c r="L1394" s="6" t="str">
        <f>OBV!H1394</f>
        <v>BULLISH DIVERGENCE</v>
      </c>
      <c r="M1394" s="8">
        <f t="shared" si="210"/>
        <v>25</v>
      </c>
      <c r="N1394" s="8">
        <f t="shared" si="211"/>
        <v>0</v>
      </c>
      <c r="O1394" s="8">
        <f t="shared" si="212"/>
        <v>0</v>
      </c>
      <c r="P1394" s="8">
        <f t="shared" si="213"/>
        <v>66.5</v>
      </c>
      <c r="Q1394" s="9">
        <f t="shared" si="214"/>
        <v>18.725000000000001</v>
      </c>
      <c r="R1394" s="9">
        <f t="shared" si="215"/>
        <v>21.625</v>
      </c>
      <c r="S1394" s="9">
        <f t="shared" si="216"/>
        <v>33.674999999999997</v>
      </c>
      <c r="T1394" s="9">
        <f t="shared" si="217"/>
        <v>22.875</v>
      </c>
      <c r="U1394" s="8">
        <f t="shared" si="218"/>
        <v>24.675000000000001</v>
      </c>
      <c r="V1394" s="8">
        <f t="shared" si="219"/>
        <v>24.225000000000001</v>
      </c>
    </row>
    <row r="1395" spans="1:22" ht="13.5" x14ac:dyDescent="0.25">
      <c r="A1395" s="3">
        <f>RSI!A1395</f>
        <v>44344</v>
      </c>
      <c r="B1395" s="2">
        <f>RSI!B1395</f>
        <v>4.79</v>
      </c>
      <c r="C1395" s="2">
        <f>RSI!I1395</f>
        <v>37.360432216802195</v>
      </c>
      <c r="D1395" s="2">
        <f>MACD!E1395</f>
        <v>9.9530054811906687E-2</v>
      </c>
      <c r="E1395" s="2">
        <f>MACD!F1395</f>
        <v>0.11132208787453282</v>
      </c>
      <c r="F1395" s="2">
        <f>'Moving Avg'!D1395</f>
        <v>4.8</v>
      </c>
      <c r="G1395" s="2">
        <f>'Moving Avg'!F1395</f>
        <v>4.9119999999999999</v>
      </c>
      <c r="H1395" s="2">
        <f>'Moving Avg'!G1395</f>
        <v>4.890200000000001</v>
      </c>
      <c r="I1395" s="2">
        <f>'Moving Avg'!H1395</f>
        <v>4.9954000000000001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25</v>
      </c>
      <c r="N1395" s="8">
        <f t="shared" si="211"/>
        <v>45</v>
      </c>
      <c r="O1395" s="8">
        <f t="shared" si="212"/>
        <v>0</v>
      </c>
      <c r="P1395" s="8">
        <f t="shared" si="213"/>
        <v>16.5</v>
      </c>
      <c r="Q1395" s="9">
        <f t="shared" si="214"/>
        <v>26.975000000000001</v>
      </c>
      <c r="R1395" s="9">
        <f t="shared" si="215"/>
        <v>18.125</v>
      </c>
      <c r="S1395" s="9">
        <f t="shared" si="216"/>
        <v>17.925000000000001</v>
      </c>
      <c r="T1395" s="9">
        <f t="shared" si="217"/>
        <v>21.625</v>
      </c>
      <c r="U1395" s="8">
        <f t="shared" si="218"/>
        <v>21.008333333333336</v>
      </c>
      <c r="V1395" s="8">
        <f t="shared" si="219"/>
        <v>21.162500000000001</v>
      </c>
    </row>
    <row r="1396" spans="1:22" ht="13.5" x14ac:dyDescent="0.25">
      <c r="A1396" s="3">
        <f>RSI!A1396</f>
        <v>44347</v>
      </c>
      <c r="B1396" s="2">
        <f>RSI!B1396</f>
        <v>4.8600000000000003</v>
      </c>
      <c r="C1396" s="2">
        <f>RSI!I1396</f>
        <v>46.996508431775723</v>
      </c>
      <c r="D1396" s="2">
        <f>MACD!E1396</f>
        <v>7.1367237664992089E-2</v>
      </c>
      <c r="E1396" s="2">
        <f>MACD!F1396</f>
        <v>0.10333111783262468</v>
      </c>
      <c r="F1396" s="2">
        <f>'Moving Avg'!D1396</f>
        <v>4.8019999999999996</v>
      </c>
      <c r="G1396" s="2">
        <f>'Moving Avg'!F1396</f>
        <v>4.8974999999999991</v>
      </c>
      <c r="H1396" s="2">
        <f>'Moving Avg'!G1396</f>
        <v>4.8972000000000007</v>
      </c>
      <c r="I1396" s="2">
        <f>'Moving Avg'!H1396</f>
        <v>4.9952499999999995</v>
      </c>
      <c r="J1396" s="6" t="str">
        <f>OBV!F1396</f>
        <v>BEARISH</v>
      </c>
      <c r="K1396" s="6" t="str">
        <f>OBV!G1396</f>
        <v>NEUTRAL</v>
      </c>
      <c r="L1396" s="6" t="str">
        <f>OBV!H1396</f>
        <v>BEARISH DIVERGENCE</v>
      </c>
      <c r="M1396" s="8">
        <f t="shared" si="210"/>
        <v>25</v>
      </c>
      <c r="N1396" s="8">
        <f t="shared" si="211"/>
        <v>100</v>
      </c>
      <c r="O1396" s="8">
        <f t="shared" si="212"/>
        <v>0</v>
      </c>
      <c r="P1396" s="8">
        <f t="shared" si="213"/>
        <v>16.5</v>
      </c>
      <c r="Q1396" s="9">
        <f t="shared" si="214"/>
        <v>46.225000000000001</v>
      </c>
      <c r="R1396" s="9">
        <f t="shared" si="215"/>
        <v>29.125</v>
      </c>
      <c r="S1396" s="9">
        <f t="shared" si="216"/>
        <v>26.175000000000001</v>
      </c>
      <c r="T1396" s="9">
        <f t="shared" si="217"/>
        <v>35.375</v>
      </c>
      <c r="U1396" s="8">
        <f t="shared" si="218"/>
        <v>33.841666666666661</v>
      </c>
      <c r="V1396" s="8">
        <f t="shared" si="219"/>
        <v>34.224999999999994</v>
      </c>
    </row>
    <row r="1397" spans="1:22" ht="13.5" x14ac:dyDescent="0.25">
      <c r="A1397" s="3">
        <f>RSI!A1397</f>
        <v>44348</v>
      </c>
      <c r="B1397" s="2">
        <f>RSI!B1397</f>
        <v>4.8600000000000003</v>
      </c>
      <c r="C1397" s="2">
        <f>RSI!I1397</f>
        <v>46.996508431775716</v>
      </c>
      <c r="D1397" s="2">
        <f>MACD!E1397</f>
        <v>4.6152868246013057E-2</v>
      </c>
      <c r="E1397" s="2">
        <f>MACD!F1397</f>
        <v>9.1895467915302356E-2</v>
      </c>
      <c r="F1397" s="2">
        <f>'Moving Avg'!D1397</f>
        <v>4.8140000000000001</v>
      </c>
      <c r="G1397" s="2">
        <f>'Moving Avg'!F1397</f>
        <v>4.8830000000000009</v>
      </c>
      <c r="H1397" s="2">
        <f>'Moving Avg'!G1397</f>
        <v>4.902400000000001</v>
      </c>
      <c r="I1397" s="2">
        <f>'Moving Avg'!H1397</f>
        <v>4.995099999999999</v>
      </c>
      <c r="J1397" s="6" t="str">
        <f>OBV!F1397</f>
        <v>BEARISH</v>
      </c>
      <c r="K1397" s="6" t="str">
        <f>OBV!G1397</f>
        <v>NEUTRAL</v>
      </c>
      <c r="L1397" s="6" t="str">
        <f>OBV!H1397</f>
        <v>BEARISH DIVERGENCE</v>
      </c>
      <c r="M1397" s="8">
        <f t="shared" si="210"/>
        <v>25</v>
      </c>
      <c r="N1397" s="8">
        <f t="shared" si="211"/>
        <v>100</v>
      </c>
      <c r="O1397" s="8">
        <f t="shared" si="212"/>
        <v>0</v>
      </c>
      <c r="P1397" s="8">
        <f t="shared" si="213"/>
        <v>16.5</v>
      </c>
      <c r="Q1397" s="9">
        <f t="shared" si="214"/>
        <v>46.225000000000001</v>
      </c>
      <c r="R1397" s="9">
        <f t="shared" si="215"/>
        <v>29.125</v>
      </c>
      <c r="S1397" s="9">
        <f t="shared" si="216"/>
        <v>26.175000000000001</v>
      </c>
      <c r="T1397" s="9">
        <f t="shared" si="217"/>
        <v>35.375</v>
      </c>
      <c r="U1397" s="8">
        <f t="shared" si="218"/>
        <v>33.841666666666661</v>
      </c>
      <c r="V1397" s="8">
        <f t="shared" si="219"/>
        <v>34.224999999999994</v>
      </c>
    </row>
    <row r="1398" spans="1:22" ht="13.5" x14ac:dyDescent="0.25">
      <c r="A1398" s="3">
        <f>RSI!A1398</f>
        <v>44349</v>
      </c>
      <c r="B1398" s="2">
        <f>RSI!B1398</f>
        <v>4.8600000000000003</v>
      </c>
      <c r="C1398" s="2">
        <f>RSI!I1398</f>
        <v>46.996508431775716</v>
      </c>
      <c r="D1398" s="2">
        <f>MACD!E1398</f>
        <v>3.419115011722873E-2</v>
      </c>
      <c r="E1398" s="2">
        <f>MACD!F1398</f>
        <v>8.0354604355687628E-2</v>
      </c>
      <c r="F1398" s="2">
        <f>'Moving Avg'!D1398</f>
        <v>4.83</v>
      </c>
      <c r="G1398" s="2">
        <f>'Moving Avg'!F1398</f>
        <v>4.8685</v>
      </c>
      <c r="H1398" s="2">
        <f>'Moving Avg'!G1398</f>
        <v>4.9076000000000013</v>
      </c>
      <c r="I1398" s="2">
        <f>'Moving Avg'!H1398</f>
        <v>4.99505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  <c r="M1398" s="8">
        <f t="shared" si="210"/>
        <v>25</v>
      </c>
      <c r="N1398" s="8">
        <f t="shared" si="211"/>
        <v>100</v>
      </c>
      <c r="O1398" s="8">
        <f t="shared" si="212"/>
        <v>0</v>
      </c>
      <c r="P1398" s="8">
        <f t="shared" si="213"/>
        <v>83.5</v>
      </c>
      <c r="Q1398" s="9">
        <f t="shared" si="214"/>
        <v>56.274999999999999</v>
      </c>
      <c r="R1398" s="9">
        <f t="shared" si="215"/>
        <v>45.875</v>
      </c>
      <c r="S1398" s="9">
        <f t="shared" si="216"/>
        <v>56.325000000000003</v>
      </c>
      <c r="T1398" s="9">
        <f t="shared" si="217"/>
        <v>52.125</v>
      </c>
      <c r="U1398" s="8">
        <f t="shared" si="218"/>
        <v>52.82500000000001</v>
      </c>
      <c r="V1398" s="8">
        <f t="shared" si="219"/>
        <v>52.650000000000006</v>
      </c>
    </row>
    <row r="1399" spans="1:22" ht="13.5" x14ac:dyDescent="0.25">
      <c r="A1399" s="3">
        <f>RSI!A1399</f>
        <v>44350</v>
      </c>
      <c r="B1399" s="2">
        <f>RSI!B1399</f>
        <v>4.72</v>
      </c>
      <c r="C1399" s="2">
        <f>RSI!I1399</f>
        <v>33.950412340224617</v>
      </c>
      <c r="D1399" s="2">
        <f>MACD!E1399</f>
        <v>3.4572241040635276E-2</v>
      </c>
      <c r="E1399" s="2">
        <f>MACD!F1399</f>
        <v>7.1198131692677163E-2</v>
      </c>
      <c r="F1399" s="2">
        <f>'Moving Avg'!D1399</f>
        <v>4.8179999999999996</v>
      </c>
      <c r="G1399" s="2">
        <f>'Moving Avg'!F1399</f>
        <v>4.8545000000000007</v>
      </c>
      <c r="H1399" s="2">
        <f>'Moving Avg'!G1399</f>
        <v>4.9126000000000012</v>
      </c>
      <c r="I1399" s="2">
        <f>'Moving Avg'!H1399</f>
        <v>4.9939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  <c r="M1399" s="8">
        <f t="shared" si="210"/>
        <v>25</v>
      </c>
      <c r="N1399" s="8">
        <f t="shared" si="211"/>
        <v>100</v>
      </c>
      <c r="O1399" s="8">
        <f t="shared" si="212"/>
        <v>0</v>
      </c>
      <c r="P1399" s="8">
        <f t="shared" si="213"/>
        <v>16.5</v>
      </c>
      <c r="Q1399" s="9">
        <f t="shared" si="214"/>
        <v>46.225000000000001</v>
      </c>
      <c r="R1399" s="9">
        <f t="shared" si="215"/>
        <v>29.125</v>
      </c>
      <c r="S1399" s="9">
        <f t="shared" si="216"/>
        <v>26.175000000000001</v>
      </c>
      <c r="T1399" s="9">
        <f t="shared" si="217"/>
        <v>35.375</v>
      </c>
      <c r="U1399" s="8">
        <f t="shared" si="218"/>
        <v>33.841666666666661</v>
      </c>
      <c r="V1399" s="8">
        <f t="shared" si="219"/>
        <v>34.224999999999994</v>
      </c>
    </row>
    <row r="1400" spans="1:22" ht="13.5" x14ac:dyDescent="0.25">
      <c r="A1400" s="3">
        <f>RSI!A1400</f>
        <v>44351</v>
      </c>
      <c r="B1400" s="2">
        <f>RSI!B1400</f>
        <v>4.8</v>
      </c>
      <c r="C1400" s="2">
        <f>RSI!I1400</f>
        <v>43.587332295613741</v>
      </c>
      <c r="D1400" s="2">
        <f>MACD!E1400</f>
        <v>3.1456887877599371E-2</v>
      </c>
      <c r="E1400" s="2">
        <f>MACD!F1400</f>
        <v>6.3249882929661605E-2</v>
      </c>
      <c r="F1400" s="2">
        <f>'Moving Avg'!D1400</f>
        <v>4.82</v>
      </c>
      <c r="G1400" s="2">
        <f>'Moving Avg'!F1400</f>
        <v>4.8445</v>
      </c>
      <c r="H1400" s="2">
        <f>'Moving Avg'!G1400</f>
        <v>4.9166000000000016</v>
      </c>
      <c r="I1400" s="2">
        <f>'Moving Avg'!H1400</f>
        <v>4.9936999999999996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0"/>
        <v>25</v>
      </c>
      <c r="N1400" s="8">
        <f t="shared" si="211"/>
        <v>100</v>
      </c>
      <c r="O1400" s="8">
        <f t="shared" si="212"/>
        <v>0</v>
      </c>
      <c r="P1400" s="8">
        <f t="shared" si="213"/>
        <v>83.5</v>
      </c>
      <c r="Q1400" s="9">
        <f t="shared" si="214"/>
        <v>56.274999999999999</v>
      </c>
      <c r="R1400" s="9">
        <f t="shared" si="215"/>
        <v>45.875</v>
      </c>
      <c r="S1400" s="9">
        <f t="shared" si="216"/>
        <v>56.325000000000003</v>
      </c>
      <c r="T1400" s="9">
        <f t="shared" si="217"/>
        <v>52.125</v>
      </c>
      <c r="U1400" s="8">
        <f t="shared" si="218"/>
        <v>52.82500000000001</v>
      </c>
      <c r="V1400" s="8">
        <f t="shared" si="219"/>
        <v>52.650000000000006</v>
      </c>
    </row>
    <row r="1401" spans="1:22" ht="13.5" x14ac:dyDescent="0.25">
      <c r="A1401" s="3">
        <f>RSI!A1401</f>
        <v>44354</v>
      </c>
      <c r="B1401" s="2">
        <f>RSI!B1401</f>
        <v>4.8</v>
      </c>
      <c r="C1401" s="2">
        <f>RSI!I1401</f>
        <v>43.587332295613741</v>
      </c>
      <c r="D1401" s="2">
        <f>MACD!E1401</f>
        <v>2.92274016344507E-2</v>
      </c>
      <c r="E1401" s="2">
        <f>MACD!F1401</f>
        <v>5.6445386670619428E-2</v>
      </c>
      <c r="F1401" s="2">
        <f>'Moving Avg'!D1401</f>
        <v>4.8080000000000007</v>
      </c>
      <c r="G1401" s="2">
        <f>'Moving Avg'!F1401</f>
        <v>4.8345000000000002</v>
      </c>
      <c r="H1401" s="2">
        <f>'Moving Avg'!G1401</f>
        <v>4.9206000000000012</v>
      </c>
      <c r="I1401" s="2">
        <f>'Moving Avg'!H1401</f>
        <v>4.9929999999999986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  <c r="M1401" s="8">
        <f t="shared" si="210"/>
        <v>25</v>
      </c>
      <c r="N1401" s="8">
        <f t="shared" si="211"/>
        <v>100</v>
      </c>
      <c r="O1401" s="8">
        <f t="shared" si="212"/>
        <v>0</v>
      </c>
      <c r="P1401" s="8">
        <f t="shared" si="213"/>
        <v>16.5</v>
      </c>
      <c r="Q1401" s="9">
        <f t="shared" si="214"/>
        <v>46.225000000000001</v>
      </c>
      <c r="R1401" s="9">
        <f t="shared" si="215"/>
        <v>29.125</v>
      </c>
      <c r="S1401" s="9">
        <f t="shared" si="216"/>
        <v>26.175000000000001</v>
      </c>
      <c r="T1401" s="9">
        <f t="shared" si="217"/>
        <v>35.375</v>
      </c>
      <c r="U1401" s="8">
        <f t="shared" si="218"/>
        <v>33.841666666666661</v>
      </c>
      <c r="V1401" s="8">
        <f t="shared" si="219"/>
        <v>34.224999999999994</v>
      </c>
    </row>
    <row r="1402" spans="1:22" ht="13.5" x14ac:dyDescent="0.25">
      <c r="A1402" s="3">
        <f>RSI!A1402</f>
        <v>44355</v>
      </c>
      <c r="B1402" s="2">
        <f>RSI!B1402</f>
        <v>4.66</v>
      </c>
      <c r="C1402" s="2">
        <f>RSI!I1402</f>
        <v>33.628948771714505</v>
      </c>
      <c r="D1402" s="2">
        <f>MACD!E1402</f>
        <v>3.0395440599112256E-2</v>
      </c>
      <c r="E1402" s="2">
        <f>MACD!F1402</f>
        <v>5.1235397456317999E-2</v>
      </c>
      <c r="F1402" s="2">
        <f>'Moving Avg'!D1402</f>
        <v>4.7679999999999998</v>
      </c>
      <c r="G1402" s="2">
        <f>'Moving Avg'!F1402</f>
        <v>4.8184999999999993</v>
      </c>
      <c r="H1402" s="2">
        <f>'Moving Avg'!G1402</f>
        <v>4.9218000000000011</v>
      </c>
      <c r="I1402" s="2">
        <f>'Moving Avg'!H1402</f>
        <v>4.9921499999999988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0"/>
        <v>25</v>
      </c>
      <c r="N1402" s="8">
        <f t="shared" si="211"/>
        <v>100</v>
      </c>
      <c r="O1402" s="8">
        <f t="shared" si="212"/>
        <v>0</v>
      </c>
      <c r="P1402" s="8">
        <f t="shared" si="213"/>
        <v>16.5</v>
      </c>
      <c r="Q1402" s="9">
        <f t="shared" si="214"/>
        <v>46.225000000000001</v>
      </c>
      <c r="R1402" s="9">
        <f t="shared" si="215"/>
        <v>29.125</v>
      </c>
      <c r="S1402" s="9">
        <f t="shared" si="216"/>
        <v>26.175000000000001</v>
      </c>
      <c r="T1402" s="9">
        <f t="shared" si="217"/>
        <v>35.375</v>
      </c>
      <c r="U1402" s="8">
        <f t="shared" si="218"/>
        <v>33.841666666666661</v>
      </c>
      <c r="V1402" s="8">
        <f t="shared" si="219"/>
        <v>34.224999999999994</v>
      </c>
    </row>
    <row r="1403" spans="1:22" ht="13.5" x14ac:dyDescent="0.25">
      <c r="A1403" s="3">
        <f>RSI!A1403</f>
        <v>44356</v>
      </c>
      <c r="B1403" s="2">
        <f>RSI!B1403</f>
        <v>4.66</v>
      </c>
      <c r="C1403" s="2">
        <f>RSI!I1403</f>
        <v>33.628948771714505</v>
      </c>
      <c r="D1403" s="2">
        <f>MACD!E1403</f>
        <v>2.9482702573144337E-2</v>
      </c>
      <c r="E1403" s="2">
        <f>MACD!F1403</f>
        <v>4.6884858479683267E-2</v>
      </c>
      <c r="F1403" s="2">
        <f>'Moving Avg'!D1403</f>
        <v>4.7279999999999998</v>
      </c>
      <c r="G1403" s="2">
        <f>'Moving Avg'!F1403</f>
        <v>4.802999999999999</v>
      </c>
      <c r="H1403" s="2">
        <f>'Moving Avg'!G1403</f>
        <v>4.9180000000000019</v>
      </c>
      <c r="I1403" s="2">
        <f>'Moving Avg'!H1403</f>
        <v>4.9919499999999983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25</v>
      </c>
      <c r="N1403" s="8">
        <f t="shared" si="211"/>
        <v>45</v>
      </c>
      <c r="O1403" s="8">
        <f t="shared" si="212"/>
        <v>0</v>
      </c>
      <c r="P1403" s="8">
        <f t="shared" si="213"/>
        <v>16.5</v>
      </c>
      <c r="Q1403" s="9">
        <f t="shared" si="214"/>
        <v>26.975000000000001</v>
      </c>
      <c r="R1403" s="9">
        <f t="shared" si="215"/>
        <v>18.125</v>
      </c>
      <c r="S1403" s="9">
        <f t="shared" si="216"/>
        <v>17.925000000000001</v>
      </c>
      <c r="T1403" s="9">
        <f t="shared" si="217"/>
        <v>21.625</v>
      </c>
      <c r="U1403" s="8">
        <f t="shared" si="218"/>
        <v>21.008333333333336</v>
      </c>
      <c r="V1403" s="8">
        <f t="shared" si="219"/>
        <v>21.162500000000001</v>
      </c>
    </row>
    <row r="1404" spans="1:22" ht="13.5" x14ac:dyDescent="0.25">
      <c r="A1404" s="3">
        <f>RSI!A1404</f>
        <v>44357</v>
      </c>
      <c r="B1404" s="2">
        <f>RSI!B1404</f>
        <v>4.66</v>
      </c>
      <c r="C1404" s="2">
        <f>RSI!I1404</f>
        <v>33.628948771714519</v>
      </c>
      <c r="D1404" s="2">
        <f>MACD!E1404</f>
        <v>2.9799130586153133E-2</v>
      </c>
      <c r="E1404" s="2">
        <f>MACD!F1404</f>
        <v>4.3467712900977243E-2</v>
      </c>
      <c r="F1404" s="2">
        <f>'Moving Avg'!D1404</f>
        <v>4.7160000000000002</v>
      </c>
      <c r="G1404" s="2">
        <f>'Moving Avg'!F1404</f>
        <v>4.7889999999999997</v>
      </c>
      <c r="H1404" s="2">
        <f>'Moving Avg'!G1404</f>
        <v>4.9132000000000007</v>
      </c>
      <c r="I1404" s="2">
        <f>'Moving Avg'!H1404</f>
        <v>4.9916499999999981</v>
      </c>
      <c r="J1404" s="6" t="str">
        <f>OBV!F1404</f>
        <v>BEARISH</v>
      </c>
      <c r="K1404" s="6" t="str">
        <f>OBV!G1404</f>
        <v>NEUTRAL</v>
      </c>
      <c r="L1404" s="6" t="str">
        <f>OBV!H1404</f>
        <v>CONFIRMED BEARISH</v>
      </c>
      <c r="M1404" s="8">
        <f t="shared" si="210"/>
        <v>25</v>
      </c>
      <c r="N1404" s="8">
        <f t="shared" si="211"/>
        <v>45</v>
      </c>
      <c r="O1404" s="8">
        <f t="shared" si="212"/>
        <v>0</v>
      </c>
      <c r="P1404" s="8">
        <f t="shared" si="213"/>
        <v>16.5</v>
      </c>
      <c r="Q1404" s="9">
        <f t="shared" si="214"/>
        <v>26.975000000000001</v>
      </c>
      <c r="R1404" s="9">
        <f t="shared" si="215"/>
        <v>18.125</v>
      </c>
      <c r="S1404" s="9">
        <f t="shared" si="216"/>
        <v>17.925000000000001</v>
      </c>
      <c r="T1404" s="9">
        <f t="shared" si="217"/>
        <v>21.625</v>
      </c>
      <c r="U1404" s="8">
        <f t="shared" si="218"/>
        <v>21.008333333333336</v>
      </c>
      <c r="V1404" s="8">
        <f t="shared" si="219"/>
        <v>21.162500000000001</v>
      </c>
    </row>
    <row r="1405" spans="1:22" ht="13.5" x14ac:dyDescent="0.25">
      <c r="A1405" s="3">
        <f>RSI!A1405</f>
        <v>44358</v>
      </c>
      <c r="B1405" s="2">
        <f>RSI!B1405</f>
        <v>4.79</v>
      </c>
      <c r="C1405" s="2">
        <f>RSI!I1405</f>
        <v>47.53155238155594</v>
      </c>
      <c r="D1405" s="2">
        <f>MACD!E1405</f>
        <v>2.298380631616137E-2</v>
      </c>
      <c r="E1405" s="2">
        <f>MACD!F1405</f>
        <v>3.9370931584014071E-2</v>
      </c>
      <c r="F1405" s="2">
        <f>'Moving Avg'!D1405</f>
        <v>4.7140000000000004</v>
      </c>
      <c r="G1405" s="2">
        <f>'Moving Avg'!F1405</f>
        <v>4.7885</v>
      </c>
      <c r="H1405" s="2">
        <f>'Moving Avg'!G1405</f>
        <v>4.9102000000000006</v>
      </c>
      <c r="I1405" s="2">
        <f>'Moving Avg'!H1405</f>
        <v>4.9905999999999979</v>
      </c>
      <c r="J1405" s="6" t="str">
        <f>OBV!F1405</f>
        <v>BULLISH</v>
      </c>
      <c r="K1405" s="6" t="str">
        <f>OBV!G1405</f>
        <v>NEUTRAL</v>
      </c>
      <c r="L1405" s="6" t="str">
        <f>OBV!H1405</f>
        <v>BULLISH DIVERGENCE</v>
      </c>
      <c r="M1405" s="8">
        <f t="shared" si="210"/>
        <v>25</v>
      </c>
      <c r="N1405" s="8">
        <f t="shared" si="211"/>
        <v>45</v>
      </c>
      <c r="O1405" s="8">
        <f t="shared" si="212"/>
        <v>0</v>
      </c>
      <c r="P1405" s="8">
        <f t="shared" si="213"/>
        <v>66.5</v>
      </c>
      <c r="Q1405" s="9">
        <f t="shared" si="214"/>
        <v>34.475000000000001</v>
      </c>
      <c r="R1405" s="9">
        <f t="shared" si="215"/>
        <v>30.625</v>
      </c>
      <c r="S1405" s="9">
        <f t="shared" si="216"/>
        <v>40.424999999999997</v>
      </c>
      <c r="T1405" s="9">
        <f t="shared" si="217"/>
        <v>34.125</v>
      </c>
      <c r="U1405" s="8">
        <f t="shared" si="218"/>
        <v>35.174999999999997</v>
      </c>
      <c r="V1405" s="8">
        <f t="shared" si="219"/>
        <v>34.912499999999994</v>
      </c>
    </row>
    <row r="1406" spans="1:22" ht="13.5" x14ac:dyDescent="0.25">
      <c r="A1406" s="3">
        <f>RSI!A1406</f>
        <v>44361</v>
      </c>
      <c r="B1406" s="2">
        <f>RSI!B1406</f>
        <v>4.79</v>
      </c>
      <c r="C1406" s="2">
        <f>RSI!I1406</f>
        <v>47.53155238155594</v>
      </c>
      <c r="D1406" s="2">
        <f>MACD!E1406</f>
        <v>2.8151471844616971E-2</v>
      </c>
      <c r="E1406" s="2">
        <f>MACD!F1406</f>
        <v>3.7127039636134652E-2</v>
      </c>
      <c r="F1406" s="2">
        <f>'Moving Avg'!D1406</f>
        <v>4.7119999999999997</v>
      </c>
      <c r="G1406" s="2">
        <f>'Moving Avg'!F1406</f>
        <v>4.7885</v>
      </c>
      <c r="H1406" s="2">
        <f>'Moving Avg'!G1406</f>
        <v>4.9080000000000013</v>
      </c>
      <c r="I1406" s="2">
        <f>'Moving Avg'!H1406</f>
        <v>4.9880499999999985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  <c r="M1406" s="8">
        <f t="shared" si="210"/>
        <v>25</v>
      </c>
      <c r="N1406" s="8">
        <f t="shared" si="211"/>
        <v>45</v>
      </c>
      <c r="O1406" s="8">
        <f t="shared" si="212"/>
        <v>0</v>
      </c>
      <c r="P1406" s="8">
        <f t="shared" si="213"/>
        <v>66.5</v>
      </c>
      <c r="Q1406" s="9">
        <f t="shared" si="214"/>
        <v>34.475000000000001</v>
      </c>
      <c r="R1406" s="9">
        <f t="shared" si="215"/>
        <v>30.625</v>
      </c>
      <c r="S1406" s="9">
        <f t="shared" si="216"/>
        <v>40.424999999999997</v>
      </c>
      <c r="T1406" s="9">
        <f t="shared" si="217"/>
        <v>34.125</v>
      </c>
      <c r="U1406" s="8">
        <f t="shared" si="218"/>
        <v>35.174999999999997</v>
      </c>
      <c r="V1406" s="8">
        <f t="shared" si="219"/>
        <v>34.912499999999994</v>
      </c>
    </row>
    <row r="1407" spans="1:22" ht="13.5" x14ac:dyDescent="0.25">
      <c r="A1407" s="3">
        <f>RSI!A1407</f>
        <v>44362</v>
      </c>
      <c r="B1407" s="2">
        <f>RSI!B1407</f>
        <v>4.79</v>
      </c>
      <c r="C1407" s="2">
        <f>RSI!I1407</f>
        <v>47.53155238155594</v>
      </c>
      <c r="D1407" s="2">
        <f>MACD!E1407</f>
        <v>3.2677118947028738E-2</v>
      </c>
      <c r="E1407" s="2">
        <f>MACD!F1407</f>
        <v>3.6237055498313471E-2</v>
      </c>
      <c r="F1407" s="2">
        <f>'Moving Avg'!D1407</f>
        <v>4.7379999999999995</v>
      </c>
      <c r="G1407" s="2">
        <f>'Moving Avg'!F1407</f>
        <v>4.7889999999999997</v>
      </c>
      <c r="H1407" s="2">
        <f>'Moving Avg'!G1407</f>
        <v>4.905800000000001</v>
      </c>
      <c r="I1407" s="2">
        <f>'Moving Avg'!H1407</f>
        <v>4.9854999999999983</v>
      </c>
      <c r="J1407" s="6" t="str">
        <f>OBV!F1407</f>
        <v>BULLISH</v>
      </c>
      <c r="K1407" s="6" t="str">
        <f>OBV!G1407</f>
        <v>NEUTRAL</v>
      </c>
      <c r="L1407" s="6" t="str">
        <f>OBV!H1407</f>
        <v>CONFIRMED BULLISH</v>
      </c>
      <c r="M1407" s="8">
        <f t="shared" si="210"/>
        <v>25</v>
      </c>
      <c r="N1407" s="8">
        <f t="shared" si="211"/>
        <v>45</v>
      </c>
      <c r="O1407" s="8">
        <f t="shared" si="212"/>
        <v>0</v>
      </c>
      <c r="P1407" s="8">
        <f t="shared" si="213"/>
        <v>83.5</v>
      </c>
      <c r="Q1407" s="9">
        <f t="shared" si="214"/>
        <v>37.024999999999999</v>
      </c>
      <c r="R1407" s="9">
        <f t="shared" si="215"/>
        <v>34.875</v>
      </c>
      <c r="S1407" s="9">
        <f t="shared" si="216"/>
        <v>48.075000000000003</v>
      </c>
      <c r="T1407" s="9">
        <f t="shared" si="217"/>
        <v>38.375</v>
      </c>
      <c r="U1407" s="8">
        <f t="shared" si="218"/>
        <v>39.991666666666667</v>
      </c>
      <c r="V1407" s="8">
        <f t="shared" si="219"/>
        <v>39.587500000000006</v>
      </c>
    </row>
    <row r="1408" spans="1:22" ht="13.5" x14ac:dyDescent="0.25">
      <c r="A1408" s="3">
        <f>RSI!A1408</f>
        <v>44363</v>
      </c>
      <c r="B1408" s="2">
        <f>RSI!B1408</f>
        <v>4.79</v>
      </c>
      <c r="C1408" s="2">
        <f>RSI!I1408</f>
        <v>47.531552381555947</v>
      </c>
      <c r="D1408" s="2">
        <f>MACD!E1408</f>
        <v>3.664818583413787E-2</v>
      </c>
      <c r="E1408" s="2">
        <f>MACD!F1408</f>
        <v>3.6319281565478354E-2</v>
      </c>
      <c r="F1408" s="2">
        <f>'Moving Avg'!D1408</f>
        <v>4.7639999999999993</v>
      </c>
      <c r="G1408" s="2">
        <f>'Moving Avg'!F1408</f>
        <v>4.7865000000000011</v>
      </c>
      <c r="H1408" s="2">
        <f>'Moving Avg'!G1408</f>
        <v>4.9036000000000008</v>
      </c>
      <c r="I1408" s="2">
        <f>'Moving Avg'!H1408</f>
        <v>4.9835999999999983</v>
      </c>
      <c r="J1408" s="6" t="str">
        <f>OBV!F1408</f>
        <v>BULLISH</v>
      </c>
      <c r="K1408" s="6" t="str">
        <f>OBV!G1408</f>
        <v>NEUTRAL</v>
      </c>
      <c r="L1408" s="6" t="str">
        <f>OBV!H1408</f>
        <v>CONFIRMED BULLISH</v>
      </c>
      <c r="M1408" s="8">
        <f t="shared" si="210"/>
        <v>25</v>
      </c>
      <c r="N1408" s="8">
        <f t="shared" si="211"/>
        <v>0</v>
      </c>
      <c r="O1408" s="8">
        <f t="shared" si="212"/>
        <v>0</v>
      </c>
      <c r="P1408" s="8">
        <f t="shared" si="213"/>
        <v>83.5</v>
      </c>
      <c r="Q1408" s="9">
        <f t="shared" si="214"/>
        <v>21.274999999999999</v>
      </c>
      <c r="R1408" s="9">
        <f t="shared" si="215"/>
        <v>25.875</v>
      </c>
      <c r="S1408" s="9">
        <f t="shared" si="216"/>
        <v>41.325000000000003</v>
      </c>
      <c r="T1408" s="9">
        <f t="shared" si="217"/>
        <v>27.125</v>
      </c>
      <c r="U1408" s="8">
        <f t="shared" si="218"/>
        <v>29.491666666666664</v>
      </c>
      <c r="V1408" s="8">
        <f t="shared" si="219"/>
        <v>28.9</v>
      </c>
    </row>
    <row r="1409" spans="1:22" ht="13.5" x14ac:dyDescent="0.25">
      <c r="A1409" s="3">
        <f>RSI!A1409</f>
        <v>44364</v>
      </c>
      <c r="B1409" s="2">
        <f>RSI!B1409</f>
        <v>4.78</v>
      </c>
      <c r="C1409" s="2">
        <f>RSI!I1409</f>
        <v>46.523268001984086</v>
      </c>
      <c r="D1409" s="2">
        <f>MACD!E1409</f>
        <v>1.9341777431342244E-2</v>
      </c>
      <c r="E1409" s="2">
        <f>MACD!F1409</f>
        <v>3.2923780738651133E-2</v>
      </c>
      <c r="F1409" s="2">
        <f>'Moving Avg'!D1409</f>
        <v>4.7880000000000003</v>
      </c>
      <c r="G1409" s="2">
        <f>'Moving Avg'!F1409</f>
        <v>4.783500000000001</v>
      </c>
      <c r="H1409" s="2">
        <f>'Moving Avg'!G1409</f>
        <v>4.9012000000000011</v>
      </c>
      <c r="I1409" s="2">
        <f>'Moving Avg'!H1409</f>
        <v>4.9825999999999979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  <c r="M1409" s="8">
        <f t="shared" si="210"/>
        <v>25</v>
      </c>
      <c r="N1409" s="8">
        <f t="shared" si="211"/>
        <v>45</v>
      </c>
      <c r="O1409" s="8">
        <f t="shared" si="212"/>
        <v>0</v>
      </c>
      <c r="P1409" s="8">
        <f t="shared" si="213"/>
        <v>83.5</v>
      </c>
      <c r="Q1409" s="9">
        <f t="shared" si="214"/>
        <v>37.024999999999999</v>
      </c>
      <c r="R1409" s="9">
        <f t="shared" si="215"/>
        <v>34.875</v>
      </c>
      <c r="S1409" s="9">
        <f t="shared" si="216"/>
        <v>48.075000000000003</v>
      </c>
      <c r="T1409" s="9">
        <f t="shared" si="217"/>
        <v>38.375</v>
      </c>
      <c r="U1409" s="8">
        <f t="shared" si="218"/>
        <v>39.991666666666667</v>
      </c>
      <c r="V1409" s="8">
        <f t="shared" si="219"/>
        <v>39.587500000000006</v>
      </c>
    </row>
    <row r="1410" spans="1:22" ht="13.5" x14ac:dyDescent="0.25">
      <c r="A1410" s="3">
        <f>RSI!A1410</f>
        <v>44365</v>
      </c>
      <c r="B1410" s="2">
        <f>RSI!B1410</f>
        <v>4.78</v>
      </c>
      <c r="C1410" s="2">
        <f>RSI!I1410</f>
        <v>46.523268001984093</v>
      </c>
      <c r="D1410" s="2">
        <f>MACD!E1410</f>
        <v>1.7186138056714206E-2</v>
      </c>
      <c r="E1410" s="2">
        <f>MACD!F1410</f>
        <v>2.977625220226375E-2</v>
      </c>
      <c r="F1410" s="2">
        <f>'Moving Avg'!D1410</f>
        <v>4.7860000000000005</v>
      </c>
      <c r="G1410" s="2">
        <f>'Moving Avg'!F1410</f>
        <v>4.78</v>
      </c>
      <c r="H1410" s="2">
        <f>'Moving Avg'!G1410</f>
        <v>4.897800000000001</v>
      </c>
      <c r="I1410" s="2">
        <f>'Moving Avg'!H1410</f>
        <v>4.981099999999997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45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16.5</v>
      </c>
      <c r="Q1410" s="9">
        <f t="shared" si="214"/>
        <v>26.975000000000001</v>
      </c>
      <c r="R1410" s="9">
        <f t="shared" si="215"/>
        <v>18.125</v>
      </c>
      <c r="S1410" s="9">
        <f t="shared" si="216"/>
        <v>17.925000000000001</v>
      </c>
      <c r="T1410" s="9">
        <f t="shared" si="217"/>
        <v>21.625</v>
      </c>
      <c r="U1410" s="8">
        <f t="shared" si="218"/>
        <v>21.008333333333336</v>
      </c>
      <c r="V1410" s="8">
        <f t="shared" si="219"/>
        <v>21.162500000000001</v>
      </c>
    </row>
    <row r="1411" spans="1:22" ht="13.5" x14ac:dyDescent="0.25">
      <c r="A1411" s="3">
        <f>RSI!A1411</f>
        <v>44368</v>
      </c>
      <c r="B1411" s="2">
        <f>RSI!B1411</f>
        <v>4.78</v>
      </c>
      <c r="C1411" s="2">
        <f>RSI!I1411</f>
        <v>46.523268001984093</v>
      </c>
      <c r="D1411" s="2">
        <f>MACD!E1411</f>
        <v>1.5529313611558848E-2</v>
      </c>
      <c r="E1411" s="2">
        <f>MACD!F1411</f>
        <v>2.6926864484122771E-2</v>
      </c>
      <c r="F1411" s="2">
        <f>'Moving Avg'!D1411</f>
        <v>4.7840000000000007</v>
      </c>
      <c r="G1411" s="2">
        <f>'Moving Avg'!F1411</f>
        <v>4.7765000000000004</v>
      </c>
      <c r="H1411" s="2">
        <f>'Moving Avg'!G1411</f>
        <v>4.8954000000000004</v>
      </c>
      <c r="I1411" s="2">
        <f>'Moving Avg'!H1411</f>
        <v>4.9795999999999978</v>
      </c>
      <c r="J1411" s="6" t="str">
        <f>OBV!F1411</f>
        <v>BEARISH</v>
      </c>
      <c r="K1411" s="6" t="str">
        <f>OBV!G1411</f>
        <v>NEUTRAL</v>
      </c>
      <c r="L1411" s="6" t="str">
        <f>OBV!H1411</f>
        <v>CONFIRMED BEARISH</v>
      </c>
      <c r="M1411" s="8">
        <f t="shared" si="220"/>
        <v>25</v>
      </c>
      <c r="N1411" s="8">
        <f t="shared" si="221"/>
        <v>45</v>
      </c>
      <c r="O1411" s="8">
        <f t="shared" si="222"/>
        <v>0</v>
      </c>
      <c r="P1411" s="8">
        <f t="shared" si="223"/>
        <v>16.5</v>
      </c>
      <c r="Q1411" s="9">
        <f t="shared" ref="Q1411:Q1474" si="224">0.35*M1411+N1411*0.35+O1411*0.15+P1411*0.15</f>
        <v>26.975000000000001</v>
      </c>
      <c r="R1411" s="9">
        <f t="shared" ref="R1411:R1474" si="225">M1411*0.2+N1411*0.2+O1411*0.35+P1411*0.25</f>
        <v>18.125</v>
      </c>
      <c r="S1411" s="9">
        <f t="shared" ref="S1411:S1474" si="226">M1411*0.15+N1411*0.15+O1411*0.25+P1411*0.45</f>
        <v>17.925000000000001</v>
      </c>
      <c r="T1411" s="9">
        <f t="shared" ref="T1411:T1474" si="227">0.25*SUM(M1411:P1411)</f>
        <v>21.625</v>
      </c>
      <c r="U1411" s="8">
        <f t="shared" ref="U1411:U1474" si="228">SUM(Q1411:S1411)/3</f>
        <v>21.008333333333336</v>
      </c>
      <c r="V1411" s="8">
        <f t="shared" ref="V1411:V1474" si="229">SUM(Q1411:T1411)/4</f>
        <v>21.162500000000001</v>
      </c>
    </row>
    <row r="1412" spans="1:22" ht="13.5" x14ac:dyDescent="0.25">
      <c r="A1412" s="3">
        <f>RSI!A1412</f>
        <v>44369</v>
      </c>
      <c r="B1412" s="2">
        <f>RSI!B1412</f>
        <v>4.78</v>
      </c>
      <c r="C1412" s="2">
        <f>RSI!I1412</f>
        <v>46.523268001984093</v>
      </c>
      <c r="D1412" s="2">
        <f>MACD!E1412</f>
        <v>-7.2562817641212973E-3</v>
      </c>
      <c r="E1412" s="2">
        <f>MACD!F1412</f>
        <v>2.0090235234473959E-2</v>
      </c>
      <c r="F1412" s="2">
        <f>'Moving Avg'!D1412</f>
        <v>4.7820000000000009</v>
      </c>
      <c r="G1412" s="2">
        <f>'Moving Avg'!F1412</f>
        <v>4.7755000000000001</v>
      </c>
      <c r="H1412" s="2">
        <f>'Moving Avg'!G1412</f>
        <v>4.8924000000000012</v>
      </c>
      <c r="I1412" s="2">
        <f>'Moving Avg'!H1412</f>
        <v>4.9781999999999975</v>
      </c>
      <c r="J1412" s="6" t="str">
        <f>OBV!F1412</f>
        <v>BEARISH</v>
      </c>
      <c r="K1412" s="6" t="str">
        <f>OBV!G1412</f>
        <v>NEUTRAL</v>
      </c>
      <c r="L1412" s="6" t="str">
        <f>OBV!H1412</f>
        <v>CONFIRMED BEARISH</v>
      </c>
      <c r="M1412" s="8">
        <f t="shared" si="220"/>
        <v>25</v>
      </c>
      <c r="N1412" s="8">
        <f t="shared" si="221"/>
        <v>100</v>
      </c>
      <c r="O1412" s="8">
        <f t="shared" si="222"/>
        <v>0</v>
      </c>
      <c r="P1412" s="8">
        <f t="shared" si="223"/>
        <v>16.5</v>
      </c>
      <c r="Q1412" s="9">
        <f t="shared" si="224"/>
        <v>46.225000000000001</v>
      </c>
      <c r="R1412" s="9">
        <f t="shared" si="225"/>
        <v>29.125</v>
      </c>
      <c r="S1412" s="9">
        <f t="shared" si="226"/>
        <v>26.175000000000001</v>
      </c>
      <c r="T1412" s="9">
        <f t="shared" si="227"/>
        <v>35.375</v>
      </c>
      <c r="U1412" s="8">
        <f t="shared" si="228"/>
        <v>33.841666666666661</v>
      </c>
      <c r="V1412" s="8">
        <f t="shared" si="229"/>
        <v>34.224999999999994</v>
      </c>
    </row>
    <row r="1413" spans="1:22" ht="13.5" x14ac:dyDescent="0.25">
      <c r="A1413" s="3">
        <f>RSI!A1413</f>
        <v>44370</v>
      </c>
      <c r="B1413" s="2">
        <f>RSI!B1413</f>
        <v>4.78</v>
      </c>
      <c r="C1413" s="2">
        <f>RSI!I1413</f>
        <v>46.523268001984086</v>
      </c>
      <c r="D1413" s="2">
        <f>MACD!E1413</f>
        <v>-2.6393072650889415E-2</v>
      </c>
      <c r="E1413" s="2">
        <f>MACD!F1413</f>
        <v>1.0793573657401285E-2</v>
      </c>
      <c r="F1413" s="2">
        <f>'Moving Avg'!D1413</f>
        <v>4.78</v>
      </c>
      <c r="G1413" s="2">
        <f>'Moving Avg'!F1413</f>
        <v>4.7755000000000001</v>
      </c>
      <c r="H1413" s="2">
        <f>'Moving Avg'!G1413</f>
        <v>4.8894000000000011</v>
      </c>
      <c r="I1413" s="2">
        <f>'Moving Avg'!H1413</f>
        <v>4.976499999999997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  <c r="M1413" s="8">
        <f t="shared" si="220"/>
        <v>25</v>
      </c>
      <c r="N1413" s="8">
        <f t="shared" si="221"/>
        <v>100</v>
      </c>
      <c r="O1413" s="8">
        <f t="shared" si="222"/>
        <v>0</v>
      </c>
      <c r="P1413" s="8">
        <f t="shared" si="223"/>
        <v>16.5</v>
      </c>
      <c r="Q1413" s="9">
        <f t="shared" si="224"/>
        <v>46.225000000000001</v>
      </c>
      <c r="R1413" s="9">
        <f t="shared" si="225"/>
        <v>29.125</v>
      </c>
      <c r="S1413" s="9">
        <f t="shared" si="226"/>
        <v>26.175000000000001</v>
      </c>
      <c r="T1413" s="9">
        <f t="shared" si="227"/>
        <v>35.375</v>
      </c>
      <c r="U1413" s="8">
        <f t="shared" si="228"/>
        <v>33.841666666666661</v>
      </c>
      <c r="V1413" s="8">
        <f t="shared" si="229"/>
        <v>34.224999999999994</v>
      </c>
    </row>
    <row r="1414" spans="1:22" ht="13.5" x14ac:dyDescent="0.25">
      <c r="A1414" s="3">
        <f>RSI!A1414</f>
        <v>44371</v>
      </c>
      <c r="B1414" s="2">
        <f>RSI!B1414</f>
        <v>4.78</v>
      </c>
      <c r="C1414" s="2">
        <f>RSI!I1414</f>
        <v>46.523268001984093</v>
      </c>
      <c r="D1414" s="2">
        <f>MACD!E1414</f>
        <v>-4.2453030494928434E-2</v>
      </c>
      <c r="E1414" s="2">
        <f>MACD!F1414</f>
        <v>1.4425282693534061E-4</v>
      </c>
      <c r="F1414" s="2">
        <f>'Moving Avg'!D1414</f>
        <v>4.78</v>
      </c>
      <c r="G1414" s="2">
        <f>'Moving Avg'!F1414</f>
        <v>4.7754999999999992</v>
      </c>
      <c r="H1414" s="2">
        <f>'Moving Avg'!G1414</f>
        <v>4.886400000000001</v>
      </c>
      <c r="I1414" s="2">
        <f>'Moving Avg'!H1414</f>
        <v>4.974599999999997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25</v>
      </c>
      <c r="N1414" s="8">
        <f t="shared" si="221"/>
        <v>100</v>
      </c>
      <c r="O1414" s="8">
        <f t="shared" si="222"/>
        <v>0</v>
      </c>
      <c r="P1414" s="8">
        <f t="shared" si="223"/>
        <v>33</v>
      </c>
      <c r="Q1414" s="9">
        <f t="shared" si="224"/>
        <v>48.7</v>
      </c>
      <c r="R1414" s="9">
        <f t="shared" si="225"/>
        <v>33.25</v>
      </c>
      <c r="S1414" s="9">
        <f t="shared" si="226"/>
        <v>33.6</v>
      </c>
      <c r="T1414" s="9">
        <f t="shared" si="227"/>
        <v>39.5</v>
      </c>
      <c r="U1414" s="8">
        <f t="shared" si="228"/>
        <v>38.516666666666673</v>
      </c>
      <c r="V1414" s="8">
        <f t="shared" si="229"/>
        <v>38.762500000000003</v>
      </c>
    </row>
    <row r="1415" spans="1:22" ht="13.5" x14ac:dyDescent="0.25">
      <c r="A1415" s="3">
        <f>RSI!A1415</f>
        <v>44372</v>
      </c>
      <c r="B1415" s="2">
        <f>RSI!B1415</f>
        <v>4.7699999999999996</v>
      </c>
      <c r="C1415" s="2">
        <f>RSI!I1415</f>
        <v>45.033080898381883</v>
      </c>
      <c r="D1415" s="2">
        <f>MACD!E1415</f>
        <v>-3.5178603956841137E-2</v>
      </c>
      <c r="E1415" s="2">
        <f>MACD!F1415</f>
        <v>-6.9203185298199552E-3</v>
      </c>
      <c r="F1415" s="2">
        <f>'Moving Avg'!D1415</f>
        <v>4.7780000000000005</v>
      </c>
      <c r="G1415" s="2">
        <f>'Moving Avg'!F1415</f>
        <v>4.7744999999999997</v>
      </c>
      <c r="H1415" s="2">
        <f>'Moving Avg'!G1415</f>
        <v>4.8838000000000008</v>
      </c>
      <c r="I1415" s="2">
        <f>'Moving Avg'!H1415</f>
        <v>4.9731999999999967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  <c r="M1415" s="8">
        <f t="shared" si="220"/>
        <v>25</v>
      </c>
      <c r="N1415" s="8">
        <f t="shared" si="221"/>
        <v>100</v>
      </c>
      <c r="O1415" s="8">
        <f t="shared" si="222"/>
        <v>0</v>
      </c>
      <c r="P1415" s="8">
        <f t="shared" si="223"/>
        <v>16.5</v>
      </c>
      <c r="Q1415" s="9">
        <f t="shared" si="224"/>
        <v>46.225000000000001</v>
      </c>
      <c r="R1415" s="9">
        <f t="shared" si="225"/>
        <v>29.125</v>
      </c>
      <c r="S1415" s="9">
        <f t="shared" si="226"/>
        <v>26.175000000000001</v>
      </c>
      <c r="T1415" s="9">
        <f t="shared" si="227"/>
        <v>35.375</v>
      </c>
      <c r="U1415" s="8">
        <f t="shared" si="228"/>
        <v>33.841666666666661</v>
      </c>
      <c r="V1415" s="8">
        <f t="shared" si="229"/>
        <v>34.224999999999994</v>
      </c>
    </row>
    <row r="1416" spans="1:22" ht="13.5" x14ac:dyDescent="0.25">
      <c r="A1416" s="3">
        <f>RSI!A1416</f>
        <v>44375</v>
      </c>
      <c r="B1416" s="2">
        <f>RSI!B1416</f>
        <v>4.7699999999999996</v>
      </c>
      <c r="C1416" s="2">
        <f>RSI!I1416</f>
        <v>45.033080898381876</v>
      </c>
      <c r="D1416" s="2">
        <f>MACD!E1416</f>
        <v>-2.8850450926067417E-2</v>
      </c>
      <c r="E1416" s="2">
        <f>MACD!F1416</f>
        <v>-1.1306345009069449E-2</v>
      </c>
      <c r="F1416" s="2">
        <f>'Moving Avg'!D1416</f>
        <v>4.7759999999999998</v>
      </c>
      <c r="G1416" s="2">
        <f>'Moving Avg'!F1416</f>
        <v>4.7699999999999996</v>
      </c>
      <c r="H1416" s="2">
        <f>'Moving Avg'!G1416</f>
        <v>4.8812000000000006</v>
      </c>
      <c r="I1416" s="2">
        <f>'Moving Avg'!H1416</f>
        <v>4.9714499999999964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0"/>
        <v>25</v>
      </c>
      <c r="N1416" s="8">
        <f t="shared" si="221"/>
        <v>45</v>
      </c>
      <c r="O1416" s="8">
        <f t="shared" si="222"/>
        <v>0</v>
      </c>
      <c r="P1416" s="8">
        <f t="shared" si="223"/>
        <v>16.5</v>
      </c>
      <c r="Q1416" s="9">
        <f t="shared" si="224"/>
        <v>26.975000000000001</v>
      </c>
      <c r="R1416" s="9">
        <f t="shared" si="225"/>
        <v>18.125</v>
      </c>
      <c r="S1416" s="9">
        <f t="shared" si="226"/>
        <v>17.925000000000001</v>
      </c>
      <c r="T1416" s="9">
        <f t="shared" si="227"/>
        <v>21.625</v>
      </c>
      <c r="U1416" s="8">
        <f t="shared" si="228"/>
        <v>21.008333333333336</v>
      </c>
      <c r="V1416" s="8">
        <f t="shared" si="229"/>
        <v>21.162500000000001</v>
      </c>
    </row>
    <row r="1417" spans="1:22" ht="13.5" x14ac:dyDescent="0.25">
      <c r="A1417" s="3">
        <f>RSI!A1417</f>
        <v>44376</v>
      </c>
      <c r="B1417" s="2">
        <f>RSI!B1417</f>
        <v>4.7</v>
      </c>
      <c r="C1417" s="2">
        <f>RSI!I1417</f>
        <v>35.739442561413455</v>
      </c>
      <c r="D1417" s="2">
        <f>MACD!E1417</f>
        <v>-1.8150610791688671E-2</v>
      </c>
      <c r="E1417" s="2">
        <f>MACD!F1417</f>
        <v>-1.2675198165593295E-2</v>
      </c>
      <c r="F1417" s="2">
        <f>'Moving Avg'!D1417</f>
        <v>4.76</v>
      </c>
      <c r="G1417" s="2">
        <f>'Moving Avg'!F1417</f>
        <v>4.7619999999999996</v>
      </c>
      <c r="H1417" s="2">
        <f>'Moving Avg'!G1417</f>
        <v>4.8774000000000006</v>
      </c>
      <c r="I1417" s="2">
        <f>'Moving Avg'!H1417</f>
        <v>4.9694999999999965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  <c r="M1417" s="8">
        <f t="shared" si="220"/>
        <v>25</v>
      </c>
      <c r="N1417" s="8">
        <f t="shared" si="221"/>
        <v>45</v>
      </c>
      <c r="O1417" s="8">
        <f t="shared" si="222"/>
        <v>0</v>
      </c>
      <c r="P1417" s="8">
        <f t="shared" si="223"/>
        <v>16.5</v>
      </c>
      <c r="Q1417" s="9">
        <f t="shared" si="224"/>
        <v>26.975000000000001</v>
      </c>
      <c r="R1417" s="9">
        <f t="shared" si="225"/>
        <v>18.125</v>
      </c>
      <c r="S1417" s="9">
        <f t="shared" si="226"/>
        <v>17.925000000000001</v>
      </c>
      <c r="T1417" s="9">
        <f t="shared" si="227"/>
        <v>21.625</v>
      </c>
      <c r="U1417" s="8">
        <f t="shared" si="228"/>
        <v>21.008333333333336</v>
      </c>
      <c r="V1417" s="8">
        <f t="shared" si="229"/>
        <v>21.162500000000001</v>
      </c>
    </row>
    <row r="1418" spans="1:22" ht="13.5" x14ac:dyDescent="0.25">
      <c r="A1418" s="3">
        <f>RSI!A1418</f>
        <v>44377</v>
      </c>
      <c r="B1418" s="2">
        <f>RSI!B1418</f>
        <v>4.7</v>
      </c>
      <c r="C1418" s="2">
        <f>RSI!I1418</f>
        <v>35.739442561413455</v>
      </c>
      <c r="D1418" s="2">
        <f>MACD!E1418</f>
        <v>-8.5350595662729845E-3</v>
      </c>
      <c r="E1418" s="2">
        <f>MACD!F1418</f>
        <v>-1.1847170445729234E-2</v>
      </c>
      <c r="F1418" s="2">
        <f>'Moving Avg'!D1418</f>
        <v>4.7439999999999998</v>
      </c>
      <c r="G1418" s="2">
        <f>'Moving Avg'!F1418</f>
        <v>4.7539999999999996</v>
      </c>
      <c r="H1418" s="2">
        <f>'Moving Avg'!G1418</f>
        <v>4.8735999999999997</v>
      </c>
      <c r="I1418" s="2">
        <f>'Moving Avg'!H1418</f>
        <v>4.9683499999999965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  <c r="M1418" s="8">
        <f t="shared" si="220"/>
        <v>25</v>
      </c>
      <c r="N1418" s="8">
        <f t="shared" si="221"/>
        <v>0</v>
      </c>
      <c r="O1418" s="8">
        <f t="shared" si="222"/>
        <v>0</v>
      </c>
      <c r="P1418" s="8">
        <f t="shared" si="223"/>
        <v>16.5</v>
      </c>
      <c r="Q1418" s="9">
        <f t="shared" si="224"/>
        <v>11.225</v>
      </c>
      <c r="R1418" s="9">
        <f t="shared" si="225"/>
        <v>9.125</v>
      </c>
      <c r="S1418" s="9">
        <f t="shared" si="226"/>
        <v>11.175000000000001</v>
      </c>
      <c r="T1418" s="9">
        <f t="shared" si="227"/>
        <v>10.375</v>
      </c>
      <c r="U1418" s="8">
        <f t="shared" si="228"/>
        <v>10.508333333333335</v>
      </c>
      <c r="V1418" s="8">
        <f t="shared" si="229"/>
        <v>10.475000000000001</v>
      </c>
    </row>
    <row r="1419" spans="1:22" ht="13.5" x14ac:dyDescent="0.25">
      <c r="A1419" s="3">
        <f>RSI!A1419</f>
        <v>44378</v>
      </c>
      <c r="B1419" s="2">
        <f>RSI!B1419</f>
        <v>4.7</v>
      </c>
      <c r="C1419" s="2">
        <f>RSI!I1419</f>
        <v>35.739442561413455</v>
      </c>
      <c r="D1419" s="2">
        <f>MACD!E1419</f>
        <v>-1.4170629131271539E-3</v>
      </c>
      <c r="E1419" s="2">
        <f>MACD!F1419</f>
        <v>-9.7611489392088191E-3</v>
      </c>
      <c r="F1419" s="2">
        <f>'Moving Avg'!D1419</f>
        <v>4.7279999999999998</v>
      </c>
      <c r="G1419" s="2">
        <f>'Moving Avg'!F1419</f>
        <v>4.7530000000000001</v>
      </c>
      <c r="H1419" s="2">
        <f>'Moving Avg'!G1419</f>
        <v>4.8698000000000006</v>
      </c>
      <c r="I1419" s="2">
        <f>'Moving Avg'!H1419</f>
        <v>4.9657499999999963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  <c r="M1419" s="8">
        <f t="shared" si="220"/>
        <v>25</v>
      </c>
      <c r="N1419" s="8">
        <f t="shared" si="221"/>
        <v>0</v>
      </c>
      <c r="O1419" s="8">
        <f t="shared" si="222"/>
        <v>0</v>
      </c>
      <c r="P1419" s="8">
        <f t="shared" si="223"/>
        <v>16.5</v>
      </c>
      <c r="Q1419" s="9">
        <f t="shared" si="224"/>
        <v>11.225</v>
      </c>
      <c r="R1419" s="9">
        <f t="shared" si="225"/>
        <v>9.125</v>
      </c>
      <c r="S1419" s="9">
        <f t="shared" si="226"/>
        <v>11.175000000000001</v>
      </c>
      <c r="T1419" s="9">
        <f t="shared" si="227"/>
        <v>10.375</v>
      </c>
      <c r="U1419" s="8">
        <f t="shared" si="228"/>
        <v>10.508333333333335</v>
      </c>
      <c r="V1419" s="8">
        <f t="shared" si="229"/>
        <v>10.475000000000001</v>
      </c>
    </row>
    <row r="1420" spans="1:22" ht="13.5" x14ac:dyDescent="0.25">
      <c r="A1420" s="3">
        <f>RSI!A1420</f>
        <v>44379</v>
      </c>
      <c r="B1420" s="2">
        <f>RSI!B1420</f>
        <v>4.7</v>
      </c>
      <c r="C1420" s="2">
        <f>RSI!I1420</f>
        <v>35.739442561413455</v>
      </c>
      <c r="D1420" s="2">
        <f>MACD!E1420</f>
        <v>5.0875448682621283E-3</v>
      </c>
      <c r="E1420" s="2">
        <f>MACD!F1420</f>
        <v>-6.7914101777146298E-3</v>
      </c>
      <c r="F1420" s="2">
        <f>'Moving Avg'!D1420</f>
        <v>4.7139999999999995</v>
      </c>
      <c r="G1420" s="2">
        <f>'Moving Avg'!F1420</f>
        <v>4.7480000000000002</v>
      </c>
      <c r="H1420" s="2">
        <f>'Moving Avg'!G1420</f>
        <v>4.8647999999999998</v>
      </c>
      <c r="I1420" s="2">
        <f>'Moving Avg'!H1420</f>
        <v>4.9627499999999971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  <c r="M1420" s="8">
        <f t="shared" si="220"/>
        <v>25</v>
      </c>
      <c r="N1420" s="8">
        <f t="shared" si="221"/>
        <v>0</v>
      </c>
      <c r="O1420" s="8">
        <f t="shared" si="222"/>
        <v>0</v>
      </c>
      <c r="P1420" s="8">
        <f t="shared" si="223"/>
        <v>16.5</v>
      </c>
      <c r="Q1420" s="9">
        <f t="shared" si="224"/>
        <v>11.225</v>
      </c>
      <c r="R1420" s="9">
        <f t="shared" si="225"/>
        <v>9.125</v>
      </c>
      <c r="S1420" s="9">
        <f t="shared" si="226"/>
        <v>11.175000000000001</v>
      </c>
      <c r="T1420" s="9">
        <f t="shared" si="227"/>
        <v>10.375</v>
      </c>
      <c r="U1420" s="8">
        <f t="shared" si="228"/>
        <v>10.508333333333335</v>
      </c>
      <c r="V1420" s="8">
        <f t="shared" si="229"/>
        <v>10.475000000000001</v>
      </c>
    </row>
    <row r="1421" spans="1:22" ht="13.5" x14ac:dyDescent="0.25">
      <c r="A1421" s="3">
        <f>RSI!A1421</f>
        <v>44382</v>
      </c>
      <c r="B1421" s="2">
        <f>RSI!B1421</f>
        <v>4.5999999999999996</v>
      </c>
      <c r="C1421" s="2">
        <f>RSI!I1421</f>
        <v>25.591290130530439</v>
      </c>
      <c r="D1421" s="2">
        <f>MACD!E1421</f>
        <v>1.8444858145780785E-2</v>
      </c>
      <c r="E1421" s="2">
        <f>MACD!F1421</f>
        <v>-1.7441565130155469E-3</v>
      </c>
      <c r="F1421" s="2">
        <f>'Moving Avg'!D1421</f>
        <v>4.68</v>
      </c>
      <c r="G1421" s="2">
        <f>'Moving Avg'!F1421</f>
        <v>4.7380000000000004</v>
      </c>
      <c r="H1421" s="2">
        <f>'Moving Avg'!G1421</f>
        <v>4.8519999999999994</v>
      </c>
      <c r="I1421" s="2">
        <f>'Moving Avg'!H1421</f>
        <v>4.9587499999999975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  <c r="M1421" s="8">
        <f t="shared" si="220"/>
        <v>50</v>
      </c>
      <c r="N1421" s="8">
        <f t="shared" si="221"/>
        <v>0</v>
      </c>
      <c r="O1421" s="8">
        <f t="shared" si="222"/>
        <v>0</v>
      </c>
      <c r="P1421" s="8">
        <f t="shared" si="223"/>
        <v>16.5</v>
      </c>
      <c r="Q1421" s="9">
        <f t="shared" si="224"/>
        <v>19.975000000000001</v>
      </c>
      <c r="R1421" s="9">
        <f t="shared" si="225"/>
        <v>14.125</v>
      </c>
      <c r="S1421" s="9">
        <f t="shared" si="226"/>
        <v>14.925000000000001</v>
      </c>
      <c r="T1421" s="9">
        <f t="shared" si="227"/>
        <v>16.625</v>
      </c>
      <c r="U1421" s="8">
        <f t="shared" si="228"/>
        <v>16.341666666666669</v>
      </c>
      <c r="V1421" s="8">
        <f t="shared" si="229"/>
        <v>16.412500000000001</v>
      </c>
    </row>
    <row r="1422" spans="1:22" ht="13.5" x14ac:dyDescent="0.25">
      <c r="A1422" s="3">
        <f>RSI!A1422</f>
        <v>44383</v>
      </c>
      <c r="B1422" s="2">
        <f>RSI!B1422</f>
        <v>4.7300000000000004</v>
      </c>
      <c r="C1422" s="2">
        <f>RSI!I1422</f>
        <v>46.756892679472223</v>
      </c>
      <c r="D1422" s="2">
        <f>MACD!E1422</f>
        <v>2.1121444239041942E-2</v>
      </c>
      <c r="E1422" s="2">
        <f>MACD!F1422</f>
        <v>2.8289636373959506E-3</v>
      </c>
      <c r="F1422" s="2">
        <f>'Moving Avg'!D1422</f>
        <v>4.6860000000000008</v>
      </c>
      <c r="G1422" s="2">
        <f>'Moving Avg'!F1422</f>
        <v>4.7415000000000003</v>
      </c>
      <c r="H1422" s="2">
        <f>'Moving Avg'!G1422</f>
        <v>4.8431999999999986</v>
      </c>
      <c r="I1422" s="2">
        <f>'Moving Avg'!H1422</f>
        <v>4.9561999999999964</v>
      </c>
      <c r="J1422" s="6" t="str">
        <f>OBV!F1422</f>
        <v>BEARISH</v>
      </c>
      <c r="K1422" s="6" t="str">
        <f>OBV!G1422</f>
        <v>NEUTRAL</v>
      </c>
      <c r="L1422" s="6" t="str">
        <f>OBV!H1422</f>
        <v>BEARISH DIVERGENCE</v>
      </c>
      <c r="M1422" s="8">
        <f t="shared" si="220"/>
        <v>25</v>
      </c>
      <c r="N1422" s="8">
        <f t="shared" si="221"/>
        <v>0</v>
      </c>
      <c r="O1422" s="8">
        <f t="shared" si="222"/>
        <v>0</v>
      </c>
      <c r="P1422" s="8">
        <f t="shared" si="223"/>
        <v>16.5</v>
      </c>
      <c r="Q1422" s="9">
        <f t="shared" si="224"/>
        <v>11.225</v>
      </c>
      <c r="R1422" s="9">
        <f t="shared" si="225"/>
        <v>9.125</v>
      </c>
      <c r="S1422" s="9">
        <f t="shared" si="226"/>
        <v>11.175000000000001</v>
      </c>
      <c r="T1422" s="9">
        <f t="shared" si="227"/>
        <v>10.375</v>
      </c>
      <c r="U1422" s="8">
        <f t="shared" si="228"/>
        <v>10.508333333333335</v>
      </c>
      <c r="V1422" s="8">
        <f t="shared" si="229"/>
        <v>10.475000000000001</v>
      </c>
    </row>
    <row r="1423" spans="1:22" ht="13.5" x14ac:dyDescent="0.25">
      <c r="A1423" s="3">
        <f>RSI!A1423</f>
        <v>44384</v>
      </c>
      <c r="B1423" s="2">
        <f>RSI!B1423</f>
        <v>4.8499999999999996</v>
      </c>
      <c r="C1423" s="2">
        <f>RSI!I1423</f>
        <v>58.493562742595792</v>
      </c>
      <c r="D1423" s="2">
        <f>MACD!E1423</f>
        <v>1.4658696087163747E-2</v>
      </c>
      <c r="E1423" s="2">
        <f>MACD!F1423</f>
        <v>5.1949101273495099E-3</v>
      </c>
      <c r="F1423" s="2">
        <f>'Moving Avg'!D1423</f>
        <v>4.7159999999999993</v>
      </c>
      <c r="G1423" s="2">
        <f>'Moving Avg'!F1423</f>
        <v>4.7509999999999994</v>
      </c>
      <c r="H1423" s="2">
        <f>'Moving Avg'!G1423</f>
        <v>4.8365999999999989</v>
      </c>
      <c r="I1423" s="2">
        <f>'Moving Avg'!H1423</f>
        <v>4.9540499999999978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  <c r="M1423" s="8">
        <f t="shared" si="220"/>
        <v>25</v>
      </c>
      <c r="N1423" s="8">
        <f t="shared" si="221"/>
        <v>0</v>
      </c>
      <c r="O1423" s="8">
        <f t="shared" si="222"/>
        <v>0</v>
      </c>
      <c r="P1423" s="8">
        <f t="shared" si="223"/>
        <v>83.5</v>
      </c>
      <c r="Q1423" s="9">
        <f t="shared" si="224"/>
        <v>21.274999999999999</v>
      </c>
      <c r="R1423" s="9">
        <f t="shared" si="225"/>
        <v>25.875</v>
      </c>
      <c r="S1423" s="9">
        <f t="shared" si="226"/>
        <v>41.325000000000003</v>
      </c>
      <c r="T1423" s="9">
        <f t="shared" si="227"/>
        <v>27.125</v>
      </c>
      <c r="U1423" s="8">
        <f t="shared" si="228"/>
        <v>29.491666666666664</v>
      </c>
      <c r="V1423" s="8">
        <f t="shared" si="229"/>
        <v>28.9</v>
      </c>
    </row>
    <row r="1424" spans="1:22" ht="13.5" x14ac:dyDescent="0.25">
      <c r="A1424" s="3">
        <f>RSI!A1424</f>
        <v>44385</v>
      </c>
      <c r="B1424" s="2">
        <f>RSI!B1424</f>
        <v>4.8499999999999996</v>
      </c>
      <c r="C1424" s="2">
        <f>RSI!I1424</f>
        <v>58.493562742595792</v>
      </c>
      <c r="D1424" s="2">
        <f>MACD!E1424</f>
        <v>8.630517950082961E-3</v>
      </c>
      <c r="E1424" s="2">
        <f>MACD!F1424</f>
        <v>5.8820316918962003E-3</v>
      </c>
      <c r="F1424" s="2">
        <f>'Moving Avg'!D1424</f>
        <v>4.7460000000000004</v>
      </c>
      <c r="G1424" s="2">
        <f>'Moving Avg'!F1424</f>
        <v>4.7604999999999995</v>
      </c>
      <c r="H1424" s="2">
        <f>'Moving Avg'!G1424</f>
        <v>4.8295999999999983</v>
      </c>
      <c r="I1424" s="2">
        <f>'Moving Avg'!H1424</f>
        <v>4.9521499999999978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  <c r="M1424" s="8">
        <f t="shared" si="220"/>
        <v>25</v>
      </c>
      <c r="N1424" s="8">
        <f t="shared" si="221"/>
        <v>0</v>
      </c>
      <c r="O1424" s="8">
        <f t="shared" si="222"/>
        <v>0</v>
      </c>
      <c r="P1424" s="8">
        <f t="shared" si="223"/>
        <v>83.5</v>
      </c>
      <c r="Q1424" s="9">
        <f t="shared" si="224"/>
        <v>21.274999999999999</v>
      </c>
      <c r="R1424" s="9">
        <f t="shared" si="225"/>
        <v>25.875</v>
      </c>
      <c r="S1424" s="9">
        <f t="shared" si="226"/>
        <v>41.325000000000003</v>
      </c>
      <c r="T1424" s="9">
        <f t="shared" si="227"/>
        <v>27.125</v>
      </c>
      <c r="U1424" s="8">
        <f t="shared" si="228"/>
        <v>29.491666666666664</v>
      </c>
      <c r="V1424" s="8">
        <f t="shared" si="229"/>
        <v>28.9</v>
      </c>
    </row>
    <row r="1425" spans="1:22" ht="13.5" x14ac:dyDescent="0.25">
      <c r="A1425" s="3">
        <f>RSI!A1425</f>
        <v>44386</v>
      </c>
      <c r="B1425" s="2">
        <f>RSI!B1425</f>
        <v>4.8499999999999996</v>
      </c>
      <c r="C1425" s="2">
        <f>RSI!I1425</f>
        <v>58.493562742595792</v>
      </c>
      <c r="D1425" s="2">
        <f>MACD!E1425</f>
        <v>1.4730505441065134E-3</v>
      </c>
      <c r="E1425" s="2">
        <f>MACD!F1425</f>
        <v>5.0002354623382627E-3</v>
      </c>
      <c r="F1425" s="2">
        <f>'Moving Avg'!D1425</f>
        <v>4.7760000000000007</v>
      </c>
      <c r="G1425" s="2">
        <f>'Moving Avg'!F1425</f>
        <v>4.7634999999999996</v>
      </c>
      <c r="H1425" s="2">
        <f>'Moving Avg'!G1425</f>
        <v>4.8235999999999981</v>
      </c>
      <c r="I1425" s="2">
        <f>'Moving Avg'!H1425</f>
        <v>4.9502999999999977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  <c r="M1425" s="8">
        <f t="shared" si="220"/>
        <v>25</v>
      </c>
      <c r="N1425" s="8">
        <f t="shared" si="221"/>
        <v>45</v>
      </c>
      <c r="O1425" s="8">
        <f t="shared" si="222"/>
        <v>0</v>
      </c>
      <c r="P1425" s="8">
        <f t="shared" si="223"/>
        <v>83.5</v>
      </c>
      <c r="Q1425" s="9">
        <f t="shared" si="224"/>
        <v>37.024999999999999</v>
      </c>
      <c r="R1425" s="9">
        <f t="shared" si="225"/>
        <v>34.875</v>
      </c>
      <c r="S1425" s="9">
        <f t="shared" si="226"/>
        <v>48.075000000000003</v>
      </c>
      <c r="T1425" s="9">
        <f t="shared" si="227"/>
        <v>38.375</v>
      </c>
      <c r="U1425" s="8">
        <f t="shared" si="228"/>
        <v>39.991666666666667</v>
      </c>
      <c r="V1425" s="8">
        <f t="shared" si="229"/>
        <v>39.587500000000006</v>
      </c>
    </row>
    <row r="1426" spans="1:22" ht="13.5" x14ac:dyDescent="0.25">
      <c r="A1426" s="3">
        <f>RSI!A1426</f>
        <v>44389</v>
      </c>
      <c r="B1426" s="2">
        <f>RSI!B1426</f>
        <v>4.82</v>
      </c>
      <c r="C1426" s="2">
        <f>RSI!I1426</f>
        <v>54.726740356048104</v>
      </c>
      <c r="D1426" s="2">
        <f>MACD!E1426</f>
        <v>-2.8408974297402523E-3</v>
      </c>
      <c r="E1426" s="2">
        <f>MACD!F1426</f>
        <v>3.4320088839225604E-3</v>
      </c>
      <c r="F1426" s="2">
        <f>'Moving Avg'!D1426</f>
        <v>4.82</v>
      </c>
      <c r="G1426" s="2">
        <f>'Moving Avg'!F1426</f>
        <v>4.7649999999999988</v>
      </c>
      <c r="H1426" s="2">
        <f>'Moving Avg'!G1426</f>
        <v>4.8169999999999975</v>
      </c>
      <c r="I1426" s="2">
        <f>'Moving Avg'!H1426</f>
        <v>4.9488999999999983</v>
      </c>
      <c r="J1426" s="6" t="str">
        <f>OBV!F1426</f>
        <v>BULLISH</v>
      </c>
      <c r="K1426" s="6" t="str">
        <f>OBV!G1426</f>
        <v>NEUTRAL</v>
      </c>
      <c r="L1426" s="6" t="str">
        <f>OBV!H1426</f>
        <v>CONFIRMED BULLISH</v>
      </c>
      <c r="M1426" s="8">
        <f t="shared" si="220"/>
        <v>25</v>
      </c>
      <c r="N1426" s="8">
        <f t="shared" si="221"/>
        <v>45</v>
      </c>
      <c r="O1426" s="8">
        <f t="shared" si="222"/>
        <v>0</v>
      </c>
      <c r="P1426" s="8">
        <f t="shared" si="223"/>
        <v>83.5</v>
      </c>
      <c r="Q1426" s="9">
        <f t="shared" si="224"/>
        <v>37.024999999999999</v>
      </c>
      <c r="R1426" s="9">
        <f t="shared" si="225"/>
        <v>34.875</v>
      </c>
      <c r="S1426" s="9">
        <f t="shared" si="226"/>
        <v>48.075000000000003</v>
      </c>
      <c r="T1426" s="9">
        <f t="shared" si="227"/>
        <v>38.375</v>
      </c>
      <c r="U1426" s="8">
        <f t="shared" si="228"/>
        <v>39.991666666666667</v>
      </c>
      <c r="V1426" s="8">
        <f t="shared" si="229"/>
        <v>39.587500000000006</v>
      </c>
    </row>
    <row r="1427" spans="1:22" ht="13.5" x14ac:dyDescent="0.25">
      <c r="A1427" s="3">
        <f>RSI!A1427</f>
        <v>44390</v>
      </c>
      <c r="B1427" s="2">
        <f>RSI!B1427</f>
        <v>4.82</v>
      </c>
      <c r="C1427" s="2">
        <f>RSI!I1427</f>
        <v>54.726740356048104</v>
      </c>
      <c r="D1427" s="2">
        <f>MACD!E1427</f>
        <v>-1.7527427637968884E-2</v>
      </c>
      <c r="E1427" s="2">
        <f>MACD!F1427</f>
        <v>-7.5987842045572825E-4</v>
      </c>
      <c r="F1427" s="2">
        <f>'Moving Avg'!D1427</f>
        <v>4.8379999999999992</v>
      </c>
      <c r="G1427" s="2">
        <f>'Moving Avg'!F1427</f>
        <v>4.7664999999999988</v>
      </c>
      <c r="H1427" s="2">
        <f>'Moving Avg'!G1427</f>
        <v>4.8103999999999978</v>
      </c>
      <c r="I1427" s="2">
        <f>'Moving Avg'!H1427</f>
        <v>4.946299999999999</v>
      </c>
      <c r="J1427" s="6" t="str">
        <f>OBV!F1427</f>
        <v>BEARISH</v>
      </c>
      <c r="K1427" s="6" t="str">
        <f>OBV!G1427</f>
        <v>NEUTRAL</v>
      </c>
      <c r="L1427" s="6" t="str">
        <f>OBV!H1427</f>
        <v>BEARISH DIVERGENCE</v>
      </c>
      <c r="M1427" s="8">
        <f t="shared" si="220"/>
        <v>25</v>
      </c>
      <c r="N1427" s="8">
        <f t="shared" si="221"/>
        <v>45</v>
      </c>
      <c r="O1427" s="8">
        <f t="shared" si="222"/>
        <v>0</v>
      </c>
      <c r="P1427" s="8">
        <f t="shared" si="223"/>
        <v>16.5</v>
      </c>
      <c r="Q1427" s="9">
        <f t="shared" si="224"/>
        <v>26.975000000000001</v>
      </c>
      <c r="R1427" s="9">
        <f t="shared" si="225"/>
        <v>18.125</v>
      </c>
      <c r="S1427" s="9">
        <f t="shared" si="226"/>
        <v>17.925000000000001</v>
      </c>
      <c r="T1427" s="9">
        <f t="shared" si="227"/>
        <v>21.625</v>
      </c>
      <c r="U1427" s="8">
        <f t="shared" si="228"/>
        <v>21.008333333333336</v>
      </c>
      <c r="V1427" s="8">
        <f t="shared" si="229"/>
        <v>21.162500000000001</v>
      </c>
    </row>
    <row r="1428" spans="1:22" ht="13.5" x14ac:dyDescent="0.25">
      <c r="A1428" s="3">
        <f>RSI!A1428</f>
        <v>44391</v>
      </c>
      <c r="B1428" s="2">
        <f>RSI!B1428</f>
        <v>4.82</v>
      </c>
      <c r="C1428" s="2">
        <f>RSI!I1428</f>
        <v>54.726740356048104</v>
      </c>
      <c r="D1428" s="2">
        <f>MACD!E1428</f>
        <v>-3.0201747001818546E-2</v>
      </c>
      <c r="E1428" s="2">
        <f>MACD!F1428</f>
        <v>-6.6482521367282922E-3</v>
      </c>
      <c r="F1428" s="2">
        <f>'Moving Avg'!D1428</f>
        <v>4.8319999999999999</v>
      </c>
      <c r="G1428" s="2">
        <f>'Moving Avg'!F1428</f>
        <v>4.7679999999999989</v>
      </c>
      <c r="H1428" s="2">
        <f>'Moving Avg'!G1428</f>
        <v>4.8037999999999981</v>
      </c>
      <c r="I1428" s="2">
        <f>'Moving Avg'!H1428</f>
        <v>4.9436999999999989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25</v>
      </c>
      <c r="N1428" s="8">
        <f t="shared" si="221"/>
        <v>100</v>
      </c>
      <c r="O1428" s="8">
        <f t="shared" si="222"/>
        <v>0</v>
      </c>
      <c r="P1428" s="8">
        <f t="shared" si="223"/>
        <v>16.5</v>
      </c>
      <c r="Q1428" s="9">
        <f t="shared" si="224"/>
        <v>46.225000000000001</v>
      </c>
      <c r="R1428" s="9">
        <f t="shared" si="225"/>
        <v>29.125</v>
      </c>
      <c r="S1428" s="9">
        <f t="shared" si="226"/>
        <v>26.175000000000001</v>
      </c>
      <c r="T1428" s="9">
        <f t="shared" si="227"/>
        <v>35.375</v>
      </c>
      <c r="U1428" s="8">
        <f t="shared" si="228"/>
        <v>33.841666666666661</v>
      </c>
      <c r="V1428" s="8">
        <f t="shared" si="229"/>
        <v>34.224999999999994</v>
      </c>
    </row>
    <row r="1429" spans="1:22" ht="13.5" x14ac:dyDescent="0.25">
      <c r="A1429" s="3">
        <f>RSI!A1429</f>
        <v>44392</v>
      </c>
      <c r="B1429" s="2">
        <f>RSI!B1429</f>
        <v>4.8</v>
      </c>
      <c r="C1429" s="2">
        <f>RSI!I1429</f>
        <v>51.941611583894257</v>
      </c>
      <c r="D1429" s="2">
        <f>MACD!E1429</f>
        <v>-3.9673629728461002E-2</v>
      </c>
      <c r="E1429" s="2">
        <f>MACD!F1429</f>
        <v>-1.3253327655074833E-2</v>
      </c>
      <c r="F1429" s="2">
        <f>'Moving Avg'!D1429</f>
        <v>4.822000000000001</v>
      </c>
      <c r="G1429" s="2">
        <f>'Moving Avg'!F1429</f>
        <v>4.7689999999999992</v>
      </c>
      <c r="H1429" s="2">
        <f>'Moving Avg'!G1429</f>
        <v>4.7997999999999985</v>
      </c>
      <c r="I1429" s="2">
        <f>'Moving Avg'!H1429</f>
        <v>4.9409999999999989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25</v>
      </c>
      <c r="N1429" s="8">
        <f t="shared" si="221"/>
        <v>100</v>
      </c>
      <c r="O1429" s="8">
        <f t="shared" si="222"/>
        <v>0</v>
      </c>
      <c r="P1429" s="8">
        <f t="shared" si="223"/>
        <v>16.5</v>
      </c>
      <c r="Q1429" s="9">
        <f t="shared" si="224"/>
        <v>46.225000000000001</v>
      </c>
      <c r="R1429" s="9">
        <f t="shared" si="225"/>
        <v>29.125</v>
      </c>
      <c r="S1429" s="9">
        <f t="shared" si="226"/>
        <v>26.175000000000001</v>
      </c>
      <c r="T1429" s="9">
        <f t="shared" si="227"/>
        <v>35.375</v>
      </c>
      <c r="U1429" s="8">
        <f t="shared" si="228"/>
        <v>33.841666666666661</v>
      </c>
      <c r="V1429" s="8">
        <f t="shared" si="229"/>
        <v>34.224999999999994</v>
      </c>
    </row>
    <row r="1430" spans="1:22" ht="13.5" x14ac:dyDescent="0.25">
      <c r="A1430" s="3">
        <f>RSI!A1430</f>
        <v>44393</v>
      </c>
      <c r="B1430" s="2">
        <f>RSI!B1430</f>
        <v>4.72</v>
      </c>
      <c r="C1430" s="2">
        <f>RSI!I1430</f>
        <v>42.602149113247393</v>
      </c>
      <c r="D1430" s="2">
        <f>MACD!E1430</f>
        <v>-4.1856174545875646E-2</v>
      </c>
      <c r="E1430" s="2">
        <f>MACD!F1430</f>
        <v>-1.8973897033234995E-2</v>
      </c>
      <c r="F1430" s="2">
        <f>'Moving Avg'!D1430</f>
        <v>4.7960000000000003</v>
      </c>
      <c r="G1430" s="2">
        <f>'Moving Avg'!F1430</f>
        <v>4.7659999999999991</v>
      </c>
      <c r="H1430" s="2">
        <f>'Moving Avg'!G1430</f>
        <v>4.7941999999999982</v>
      </c>
      <c r="I1430" s="2">
        <f>'Moving Avg'!H1430</f>
        <v>4.9380999999999995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25</v>
      </c>
      <c r="N1430" s="8">
        <f t="shared" si="221"/>
        <v>100</v>
      </c>
      <c r="O1430" s="8">
        <f t="shared" si="222"/>
        <v>0</v>
      </c>
      <c r="P1430" s="8">
        <f t="shared" si="223"/>
        <v>16.5</v>
      </c>
      <c r="Q1430" s="9">
        <f t="shared" si="224"/>
        <v>46.225000000000001</v>
      </c>
      <c r="R1430" s="9">
        <f t="shared" si="225"/>
        <v>29.125</v>
      </c>
      <c r="S1430" s="9">
        <f t="shared" si="226"/>
        <v>26.175000000000001</v>
      </c>
      <c r="T1430" s="9">
        <f t="shared" si="227"/>
        <v>35.375</v>
      </c>
      <c r="U1430" s="8">
        <f t="shared" si="228"/>
        <v>33.841666666666661</v>
      </c>
      <c r="V1430" s="8">
        <f t="shared" si="229"/>
        <v>34.224999999999994</v>
      </c>
    </row>
    <row r="1431" spans="1:22" ht="13.5" x14ac:dyDescent="0.25">
      <c r="A1431" s="3">
        <f>RSI!A1431</f>
        <v>44396</v>
      </c>
      <c r="B1431" s="2">
        <f>RSI!B1431</f>
        <v>4.8</v>
      </c>
      <c r="C1431" s="2">
        <f>RSI!I1431</f>
        <v>51.913529088665264</v>
      </c>
      <c r="D1431" s="2">
        <f>MACD!E1431</f>
        <v>-6.4627613653013505E-2</v>
      </c>
      <c r="E1431" s="2">
        <f>MACD!F1431</f>
        <v>-2.8104640357190697E-2</v>
      </c>
      <c r="F1431" s="2">
        <f>'Moving Avg'!D1431</f>
        <v>4.7919999999999998</v>
      </c>
      <c r="G1431" s="2">
        <f>'Moving Avg'!F1431</f>
        <v>4.7669999999999986</v>
      </c>
      <c r="H1431" s="2">
        <f>'Moving Avg'!G1431</f>
        <v>4.7901999999999996</v>
      </c>
      <c r="I1431" s="2">
        <f>'Moving Avg'!H1431</f>
        <v>4.935249999999999</v>
      </c>
      <c r="J1431" s="6" t="str">
        <f>OBV!F1431</f>
        <v>BULLISH</v>
      </c>
      <c r="K1431" s="6" t="str">
        <f>OBV!G1431</f>
        <v>NEUTRAL</v>
      </c>
      <c r="L1431" s="6" t="str">
        <f>OBV!H1431</f>
        <v>BULLISH DIVERGENCE</v>
      </c>
      <c r="M1431" s="8">
        <f t="shared" si="220"/>
        <v>25</v>
      </c>
      <c r="N1431" s="8">
        <f t="shared" si="221"/>
        <v>100</v>
      </c>
      <c r="O1431" s="8">
        <f t="shared" si="222"/>
        <v>0</v>
      </c>
      <c r="P1431" s="8">
        <f t="shared" si="223"/>
        <v>66.5</v>
      </c>
      <c r="Q1431" s="9">
        <f t="shared" si="224"/>
        <v>53.725000000000001</v>
      </c>
      <c r="R1431" s="9">
        <f t="shared" si="225"/>
        <v>41.625</v>
      </c>
      <c r="S1431" s="9">
        <f t="shared" si="226"/>
        <v>48.674999999999997</v>
      </c>
      <c r="T1431" s="9">
        <f t="shared" si="227"/>
        <v>47.875</v>
      </c>
      <c r="U1431" s="8">
        <f t="shared" si="228"/>
        <v>48.008333333333326</v>
      </c>
      <c r="V1431" s="8">
        <f t="shared" si="229"/>
        <v>47.974999999999994</v>
      </c>
    </row>
    <row r="1432" spans="1:22" ht="13.5" x14ac:dyDescent="0.25">
      <c r="A1432" s="3">
        <f>RSI!A1432</f>
        <v>44399</v>
      </c>
      <c r="B1432" s="2">
        <f>RSI!B1432</f>
        <v>4.8</v>
      </c>
      <c r="C1432" s="2">
        <f>RSI!I1432</f>
        <v>51.913529088665271</v>
      </c>
      <c r="D1432" s="2">
        <f>MACD!E1432</f>
        <v>-6.4011190005865082E-2</v>
      </c>
      <c r="E1432" s="2">
        <f>MACD!F1432</f>
        <v>-3.5285950286925577E-2</v>
      </c>
      <c r="F1432" s="2">
        <f>'Moving Avg'!D1432</f>
        <v>4.7880000000000003</v>
      </c>
      <c r="G1432" s="2">
        <f>'Moving Avg'!F1432</f>
        <v>4.7679999999999998</v>
      </c>
      <c r="H1432" s="2">
        <f>'Moving Avg'!G1432</f>
        <v>4.7865999999999991</v>
      </c>
      <c r="I1432" s="2">
        <f>'Moving Avg'!H1432</f>
        <v>4.9332499999999984</v>
      </c>
      <c r="J1432" s="6" t="str">
        <f>OBV!F1432</f>
        <v>BULLISH</v>
      </c>
      <c r="K1432" s="6" t="str">
        <f>OBV!G1432</f>
        <v>NEUTRAL</v>
      </c>
      <c r="L1432" s="6" t="str">
        <f>OBV!H1432</f>
        <v>BULLISH DIVERGENCE</v>
      </c>
      <c r="M1432" s="8">
        <f t="shared" si="220"/>
        <v>25</v>
      </c>
      <c r="N1432" s="8">
        <f t="shared" si="221"/>
        <v>100</v>
      </c>
      <c r="O1432" s="8">
        <f t="shared" si="222"/>
        <v>0</v>
      </c>
      <c r="P1432" s="8">
        <f t="shared" si="223"/>
        <v>66.5</v>
      </c>
      <c r="Q1432" s="9">
        <f t="shared" si="224"/>
        <v>53.725000000000001</v>
      </c>
      <c r="R1432" s="9">
        <f t="shared" si="225"/>
        <v>41.625</v>
      </c>
      <c r="S1432" s="9">
        <f t="shared" si="226"/>
        <v>48.674999999999997</v>
      </c>
      <c r="T1432" s="9">
        <f t="shared" si="227"/>
        <v>47.875</v>
      </c>
      <c r="U1432" s="8">
        <f t="shared" si="228"/>
        <v>48.008333333333326</v>
      </c>
      <c r="V1432" s="8">
        <f t="shared" si="229"/>
        <v>47.974999999999994</v>
      </c>
    </row>
    <row r="1433" spans="1:22" ht="13.5" x14ac:dyDescent="0.25">
      <c r="A1433" s="3">
        <f>RSI!A1433</f>
        <v>44400</v>
      </c>
      <c r="B1433" s="2">
        <f>RSI!B1433</f>
        <v>4.8</v>
      </c>
      <c r="C1433" s="2">
        <f>RSI!I1433</f>
        <v>51.913529088665271</v>
      </c>
      <c r="D1433" s="2">
        <f>MACD!E1433</f>
        <v>-4.5134947091366229E-2</v>
      </c>
      <c r="E1433" s="2">
        <f>MACD!F1433</f>
        <v>-3.725574964781371E-2</v>
      </c>
      <c r="F1433" s="2">
        <f>'Moving Avg'!D1433</f>
        <v>4.7840000000000007</v>
      </c>
      <c r="G1433" s="2">
        <f>'Moving Avg'!F1433</f>
        <v>4.7690000000000001</v>
      </c>
      <c r="H1433" s="2">
        <f>'Moving Avg'!G1433</f>
        <v>4.783199999999999</v>
      </c>
      <c r="I1433" s="2">
        <f>'Moving Avg'!H1433</f>
        <v>4.9317499999999983</v>
      </c>
      <c r="J1433" s="6" t="str">
        <f>OBV!F1433</f>
        <v>BULLISH</v>
      </c>
      <c r="K1433" s="6" t="str">
        <f>OBV!G1433</f>
        <v>NEUTRAL</v>
      </c>
      <c r="L1433" s="6" t="str">
        <f>OBV!H1433</f>
        <v>BULLISH DIVERGENCE</v>
      </c>
      <c r="M1433" s="8">
        <f t="shared" si="220"/>
        <v>25</v>
      </c>
      <c r="N1433" s="8">
        <f t="shared" si="221"/>
        <v>45</v>
      </c>
      <c r="O1433" s="8">
        <f t="shared" si="222"/>
        <v>0</v>
      </c>
      <c r="P1433" s="8">
        <f t="shared" si="223"/>
        <v>66.5</v>
      </c>
      <c r="Q1433" s="9">
        <f t="shared" si="224"/>
        <v>34.475000000000001</v>
      </c>
      <c r="R1433" s="9">
        <f t="shared" si="225"/>
        <v>30.625</v>
      </c>
      <c r="S1433" s="9">
        <f t="shared" si="226"/>
        <v>40.424999999999997</v>
      </c>
      <c r="T1433" s="9">
        <f t="shared" si="227"/>
        <v>34.125</v>
      </c>
      <c r="U1433" s="8">
        <f t="shared" si="228"/>
        <v>35.174999999999997</v>
      </c>
      <c r="V1433" s="8">
        <f t="shared" si="229"/>
        <v>34.912499999999994</v>
      </c>
    </row>
    <row r="1434" spans="1:22" ht="13.5" x14ac:dyDescent="0.25">
      <c r="A1434" s="3">
        <f>RSI!A1434</f>
        <v>44403</v>
      </c>
      <c r="B1434" s="2">
        <f>RSI!B1434</f>
        <v>4.79</v>
      </c>
      <c r="C1434" s="2">
        <f>RSI!I1434</f>
        <v>50.631196522413774</v>
      </c>
      <c r="D1434" s="2">
        <f>MACD!E1434</f>
        <v>-2.8520968202897734E-2</v>
      </c>
      <c r="E1434" s="2">
        <f>MACD!F1434</f>
        <v>-3.5508793358830518E-2</v>
      </c>
      <c r="F1434" s="2">
        <f>'Moving Avg'!D1434</f>
        <v>4.782</v>
      </c>
      <c r="G1434" s="2">
        <f>'Moving Avg'!F1434</f>
        <v>4.7694999999999999</v>
      </c>
      <c r="H1434" s="2">
        <f>'Moving Avg'!G1434</f>
        <v>4.7801999999999989</v>
      </c>
      <c r="I1434" s="2">
        <f>'Moving Avg'!H1434</f>
        <v>4.9298499999999983</v>
      </c>
      <c r="J1434" s="6" t="str">
        <f>OBV!F1434</f>
        <v>BULLISH</v>
      </c>
      <c r="K1434" s="6" t="str">
        <f>OBV!G1434</f>
        <v>NEUTRAL</v>
      </c>
      <c r="L1434" s="6" t="str">
        <f>OBV!H1434</f>
        <v>BULLISH DIVERGENCE</v>
      </c>
      <c r="M1434" s="8">
        <f t="shared" si="220"/>
        <v>25</v>
      </c>
      <c r="N1434" s="8">
        <f t="shared" si="221"/>
        <v>0</v>
      </c>
      <c r="O1434" s="8">
        <f t="shared" si="222"/>
        <v>0</v>
      </c>
      <c r="P1434" s="8">
        <f t="shared" si="223"/>
        <v>66.5</v>
      </c>
      <c r="Q1434" s="9">
        <f t="shared" si="224"/>
        <v>18.725000000000001</v>
      </c>
      <c r="R1434" s="9">
        <f t="shared" si="225"/>
        <v>21.625</v>
      </c>
      <c r="S1434" s="9">
        <f t="shared" si="226"/>
        <v>33.674999999999997</v>
      </c>
      <c r="T1434" s="9">
        <f t="shared" si="227"/>
        <v>22.875</v>
      </c>
      <c r="U1434" s="8">
        <f t="shared" si="228"/>
        <v>24.675000000000001</v>
      </c>
      <c r="V1434" s="8">
        <f t="shared" si="229"/>
        <v>24.225000000000001</v>
      </c>
    </row>
    <row r="1435" spans="1:22" ht="13.5" x14ac:dyDescent="0.25">
      <c r="A1435" s="3">
        <f>RSI!A1435</f>
        <v>44404</v>
      </c>
      <c r="B1435" s="2">
        <f>RSI!B1435</f>
        <v>4.82</v>
      </c>
      <c r="C1435" s="2">
        <f>RSI!I1435</f>
        <v>54.279858433742078</v>
      </c>
      <c r="D1435" s="2">
        <f>MACD!E1435</f>
        <v>-1.6717754336401214E-2</v>
      </c>
      <c r="E1435" s="2">
        <f>MACD!F1435</f>
        <v>-3.1750585554344658E-2</v>
      </c>
      <c r="F1435" s="2">
        <f>'Moving Avg'!D1435</f>
        <v>4.8019999999999996</v>
      </c>
      <c r="G1435" s="2">
        <f>'Moving Avg'!F1435</f>
        <v>4.7720000000000002</v>
      </c>
      <c r="H1435" s="2">
        <f>'Moving Avg'!G1435</f>
        <v>4.7805999999999997</v>
      </c>
      <c r="I1435" s="2">
        <f>'Moving Avg'!H1435</f>
        <v>4.9269499999999979</v>
      </c>
      <c r="J1435" s="6" t="str">
        <f>OBV!F1435</f>
        <v>BULLISH</v>
      </c>
      <c r="K1435" s="6" t="str">
        <f>OBV!G1435</f>
        <v>NEUTRAL</v>
      </c>
      <c r="L1435" s="6" t="str">
        <f>OBV!H1435</f>
        <v>CONFIRMED BULLISH</v>
      </c>
      <c r="M1435" s="8">
        <f t="shared" si="220"/>
        <v>25</v>
      </c>
      <c r="N1435" s="8">
        <f t="shared" si="221"/>
        <v>0</v>
      </c>
      <c r="O1435" s="8">
        <f t="shared" si="222"/>
        <v>0</v>
      </c>
      <c r="P1435" s="8">
        <f t="shared" si="223"/>
        <v>83.5</v>
      </c>
      <c r="Q1435" s="9">
        <f t="shared" si="224"/>
        <v>21.274999999999999</v>
      </c>
      <c r="R1435" s="9">
        <f t="shared" si="225"/>
        <v>25.875</v>
      </c>
      <c r="S1435" s="9">
        <f t="shared" si="226"/>
        <v>41.325000000000003</v>
      </c>
      <c r="T1435" s="9">
        <f t="shared" si="227"/>
        <v>27.125</v>
      </c>
      <c r="U1435" s="8">
        <f t="shared" si="228"/>
        <v>29.491666666666664</v>
      </c>
      <c r="V1435" s="8">
        <f t="shared" si="229"/>
        <v>28.9</v>
      </c>
    </row>
    <row r="1436" spans="1:22" ht="13.5" x14ac:dyDescent="0.25">
      <c r="A1436" s="3">
        <f>RSI!A1436</f>
        <v>44405</v>
      </c>
      <c r="B1436" s="2">
        <f>RSI!B1436</f>
        <v>4.82</v>
      </c>
      <c r="C1436" s="2">
        <f>RSI!I1436</f>
        <v>54.279858433742092</v>
      </c>
      <c r="D1436" s="2">
        <f>MACD!E1436</f>
        <v>-1.1553210659384305E-2</v>
      </c>
      <c r="E1436" s="2">
        <f>MACD!F1436</f>
        <v>-2.7711110575352589E-2</v>
      </c>
      <c r="F1436" s="2">
        <f>'Moving Avg'!D1436</f>
        <v>4.806</v>
      </c>
      <c r="G1436" s="2">
        <f>'Moving Avg'!F1436</f>
        <v>4.7744999999999989</v>
      </c>
      <c r="H1436" s="2">
        <f>'Moving Avg'!G1436</f>
        <v>4.7811999999999992</v>
      </c>
      <c r="I1436" s="2">
        <f>'Moving Avg'!H1436</f>
        <v>4.9240499999999985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  <c r="M1436" s="8">
        <f t="shared" si="220"/>
        <v>25</v>
      </c>
      <c r="N1436" s="8">
        <f t="shared" si="221"/>
        <v>0</v>
      </c>
      <c r="O1436" s="8">
        <f t="shared" si="222"/>
        <v>0</v>
      </c>
      <c r="P1436" s="8">
        <f t="shared" si="223"/>
        <v>83.5</v>
      </c>
      <c r="Q1436" s="9">
        <f t="shared" si="224"/>
        <v>21.274999999999999</v>
      </c>
      <c r="R1436" s="9">
        <f t="shared" si="225"/>
        <v>25.875</v>
      </c>
      <c r="S1436" s="9">
        <f t="shared" si="226"/>
        <v>41.325000000000003</v>
      </c>
      <c r="T1436" s="9">
        <f t="shared" si="227"/>
        <v>27.125</v>
      </c>
      <c r="U1436" s="8">
        <f t="shared" si="228"/>
        <v>29.491666666666664</v>
      </c>
      <c r="V1436" s="8">
        <f t="shared" si="229"/>
        <v>28.9</v>
      </c>
    </row>
    <row r="1437" spans="1:22" ht="13.5" x14ac:dyDescent="0.25">
      <c r="A1437" s="3">
        <f>RSI!A1437</f>
        <v>44406</v>
      </c>
      <c r="B1437" s="2">
        <f>RSI!B1437</f>
        <v>4.84</v>
      </c>
      <c r="C1437" s="2">
        <f>RSI!I1437</f>
        <v>56.751202245859844</v>
      </c>
      <c r="D1437" s="2">
        <f>MACD!E1437</f>
        <v>-8.856736716887248E-3</v>
      </c>
      <c r="E1437" s="2">
        <f>MACD!F1437</f>
        <v>-2.3940235803659525E-2</v>
      </c>
      <c r="F1437" s="2">
        <f>'Moving Avg'!D1437</f>
        <v>4.8140000000000001</v>
      </c>
      <c r="G1437" s="2">
        <f>'Moving Avg'!F1437</f>
        <v>4.7814999999999994</v>
      </c>
      <c r="H1437" s="2">
        <f>'Moving Avg'!G1437</f>
        <v>4.7823999999999991</v>
      </c>
      <c r="I1437" s="2">
        <f>'Moving Avg'!H1437</f>
        <v>4.9212499999999979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  <c r="M1437" s="8">
        <f t="shared" si="220"/>
        <v>25</v>
      </c>
      <c r="N1437" s="8">
        <f t="shared" si="221"/>
        <v>0</v>
      </c>
      <c r="O1437" s="8">
        <f t="shared" si="222"/>
        <v>0</v>
      </c>
      <c r="P1437" s="8">
        <f t="shared" si="223"/>
        <v>83.5</v>
      </c>
      <c r="Q1437" s="9">
        <f t="shared" si="224"/>
        <v>21.274999999999999</v>
      </c>
      <c r="R1437" s="9">
        <f t="shared" si="225"/>
        <v>25.875</v>
      </c>
      <c r="S1437" s="9">
        <f t="shared" si="226"/>
        <v>41.325000000000003</v>
      </c>
      <c r="T1437" s="9">
        <f t="shared" si="227"/>
        <v>27.125</v>
      </c>
      <c r="U1437" s="8">
        <f t="shared" si="228"/>
        <v>29.491666666666664</v>
      </c>
      <c r="V1437" s="8">
        <f t="shared" si="229"/>
        <v>28.9</v>
      </c>
    </row>
    <row r="1438" spans="1:22" ht="13.5" x14ac:dyDescent="0.25">
      <c r="A1438" s="3">
        <f>RSI!A1438</f>
        <v>44407</v>
      </c>
      <c r="B1438" s="2">
        <f>RSI!B1438</f>
        <v>4.84</v>
      </c>
      <c r="C1438" s="2">
        <f>RSI!I1438</f>
        <v>56.751202245859844</v>
      </c>
      <c r="D1438" s="2">
        <f>MACD!E1438</f>
        <v>-6.8711034375299462E-3</v>
      </c>
      <c r="E1438" s="2">
        <f>MACD!F1438</f>
        <v>-2.052640933043361E-2</v>
      </c>
      <c r="F1438" s="2">
        <f>'Moving Avg'!D1438</f>
        <v>4.8220000000000001</v>
      </c>
      <c r="G1438" s="2">
        <f>'Moving Avg'!F1438</f>
        <v>4.7885000000000009</v>
      </c>
      <c r="H1438" s="2">
        <f>'Moving Avg'!G1438</f>
        <v>4.7823999999999991</v>
      </c>
      <c r="I1438" s="2">
        <f>'Moving Avg'!H1438</f>
        <v>4.9184999999999981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  <c r="M1438" s="8">
        <f t="shared" si="220"/>
        <v>25</v>
      </c>
      <c r="N1438" s="8">
        <f t="shared" si="221"/>
        <v>0</v>
      </c>
      <c r="O1438" s="8">
        <f t="shared" si="222"/>
        <v>0</v>
      </c>
      <c r="P1438" s="8">
        <f t="shared" si="223"/>
        <v>83.5</v>
      </c>
      <c r="Q1438" s="9">
        <f t="shared" si="224"/>
        <v>21.274999999999999</v>
      </c>
      <c r="R1438" s="9">
        <f t="shared" si="225"/>
        <v>25.875</v>
      </c>
      <c r="S1438" s="9">
        <f t="shared" si="226"/>
        <v>41.325000000000003</v>
      </c>
      <c r="T1438" s="9">
        <f t="shared" si="227"/>
        <v>27.125</v>
      </c>
      <c r="U1438" s="8">
        <f t="shared" si="228"/>
        <v>29.491666666666664</v>
      </c>
      <c r="V1438" s="8">
        <f t="shared" si="229"/>
        <v>28.9</v>
      </c>
    </row>
    <row r="1439" spans="1:22" ht="13.5" x14ac:dyDescent="0.25">
      <c r="A1439" s="3">
        <f>RSI!A1439</f>
        <v>44410</v>
      </c>
      <c r="B1439" s="2">
        <f>RSI!B1439</f>
        <v>4.84</v>
      </c>
      <c r="C1439" s="2">
        <f>RSI!I1439</f>
        <v>56.75120224585983</v>
      </c>
      <c r="D1439" s="2">
        <f>MACD!E1439</f>
        <v>-8.5419479800563636E-3</v>
      </c>
      <c r="E1439" s="2">
        <f>MACD!F1439</f>
        <v>-1.8129517060358161E-2</v>
      </c>
      <c r="F1439" s="2">
        <f>'Moving Avg'!D1439</f>
        <v>4.8319999999999999</v>
      </c>
      <c r="G1439" s="2">
        <f>'Moving Avg'!F1439</f>
        <v>4.7954999999999997</v>
      </c>
      <c r="H1439" s="2">
        <f>'Moving Avg'!G1439</f>
        <v>4.7823999999999991</v>
      </c>
      <c r="I1439" s="2">
        <f>'Moving Avg'!H1439</f>
        <v>4.9161999999999981</v>
      </c>
      <c r="J1439" s="6" t="str">
        <f>OBV!F1439</f>
        <v>BULLISH</v>
      </c>
      <c r="K1439" s="6" t="str">
        <f>OBV!G1439</f>
        <v>NEUTRAL</v>
      </c>
      <c r="L1439" s="6" t="str">
        <f>OBV!H1439</f>
        <v>CONFIRMED BULLISH</v>
      </c>
      <c r="M1439" s="8">
        <f t="shared" si="220"/>
        <v>25</v>
      </c>
      <c r="N1439" s="8">
        <f t="shared" si="221"/>
        <v>0</v>
      </c>
      <c r="O1439" s="8">
        <f t="shared" si="222"/>
        <v>0</v>
      </c>
      <c r="P1439" s="8">
        <f t="shared" si="223"/>
        <v>83.5</v>
      </c>
      <c r="Q1439" s="9">
        <f t="shared" si="224"/>
        <v>21.274999999999999</v>
      </c>
      <c r="R1439" s="9">
        <f t="shared" si="225"/>
        <v>25.875</v>
      </c>
      <c r="S1439" s="9">
        <f t="shared" si="226"/>
        <v>41.325000000000003</v>
      </c>
      <c r="T1439" s="9">
        <f t="shared" si="227"/>
        <v>27.125</v>
      </c>
      <c r="U1439" s="8">
        <f t="shared" si="228"/>
        <v>29.491666666666664</v>
      </c>
      <c r="V1439" s="8">
        <f t="shared" si="229"/>
        <v>28.9</v>
      </c>
    </row>
    <row r="1440" spans="1:22" ht="13.5" x14ac:dyDescent="0.25">
      <c r="A1440" s="3">
        <f>RSI!A1440</f>
        <v>44411</v>
      </c>
      <c r="B1440" s="2">
        <f>RSI!B1440</f>
        <v>4.8</v>
      </c>
      <c r="C1440" s="2">
        <f>RSI!I1440</f>
        <v>50.000020081754457</v>
      </c>
      <c r="D1440" s="2">
        <f>MACD!E1440</f>
        <v>-1.9554239881123259E-2</v>
      </c>
      <c r="E1440" s="2">
        <f>MACD!F1440</f>
        <v>-1.8414461624511179E-2</v>
      </c>
      <c r="F1440" s="2">
        <f>'Moving Avg'!D1440</f>
        <v>4.8280000000000003</v>
      </c>
      <c r="G1440" s="2">
        <f>'Moving Avg'!F1440</f>
        <v>4.8005000000000004</v>
      </c>
      <c r="H1440" s="2">
        <f>'Moving Avg'!G1440</f>
        <v>4.7813999999999997</v>
      </c>
      <c r="I1440" s="2">
        <f>'Moving Avg'!H1440</f>
        <v>4.9137499999999976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0"/>
        <v>25</v>
      </c>
      <c r="N1440" s="8">
        <f t="shared" si="221"/>
        <v>45</v>
      </c>
      <c r="O1440" s="8">
        <f t="shared" si="222"/>
        <v>0</v>
      </c>
      <c r="P1440" s="8">
        <f t="shared" si="223"/>
        <v>16.5</v>
      </c>
      <c r="Q1440" s="9">
        <f t="shared" si="224"/>
        <v>26.975000000000001</v>
      </c>
      <c r="R1440" s="9">
        <f t="shared" si="225"/>
        <v>18.125</v>
      </c>
      <c r="S1440" s="9">
        <f t="shared" si="226"/>
        <v>17.925000000000001</v>
      </c>
      <c r="T1440" s="9">
        <f t="shared" si="227"/>
        <v>21.625</v>
      </c>
      <c r="U1440" s="8">
        <f t="shared" si="228"/>
        <v>21.008333333333336</v>
      </c>
      <c r="V1440" s="8">
        <f t="shared" si="229"/>
        <v>21.162500000000001</v>
      </c>
    </row>
    <row r="1441" spans="1:22" ht="13.5" x14ac:dyDescent="0.25">
      <c r="A1441" s="3">
        <f>RSI!A1441</f>
        <v>44412</v>
      </c>
      <c r="B1441" s="2">
        <f>RSI!B1441</f>
        <v>4.8</v>
      </c>
      <c r="C1441" s="2">
        <f>RSI!I1441</f>
        <v>50.000020081754457</v>
      </c>
      <c r="D1441" s="2">
        <f>MACD!E1441</f>
        <v>-1.6563252169637721E-2</v>
      </c>
      <c r="E1441" s="2">
        <f>MACD!F1441</f>
        <v>-1.8044219733536489E-2</v>
      </c>
      <c r="F1441" s="2">
        <f>'Moving Avg'!D1441</f>
        <v>4.8239999999999998</v>
      </c>
      <c r="G1441" s="2">
        <f>'Moving Avg'!F1441</f>
        <v>4.8104999999999993</v>
      </c>
      <c r="H1441" s="2">
        <f>'Moving Avg'!G1441</f>
        <v>4.7803999999999993</v>
      </c>
      <c r="I1441" s="2">
        <f>'Moving Avg'!H1441</f>
        <v>4.9114999999999975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0</v>
      </c>
      <c r="O1441" s="8">
        <f t="shared" si="222"/>
        <v>0</v>
      </c>
      <c r="P1441" s="8">
        <f t="shared" si="223"/>
        <v>16.5</v>
      </c>
      <c r="Q1441" s="9">
        <f t="shared" si="224"/>
        <v>11.225</v>
      </c>
      <c r="R1441" s="9">
        <f t="shared" si="225"/>
        <v>9.125</v>
      </c>
      <c r="S1441" s="9">
        <f t="shared" si="226"/>
        <v>11.175000000000001</v>
      </c>
      <c r="T1441" s="9">
        <f t="shared" si="227"/>
        <v>10.375</v>
      </c>
      <c r="U1441" s="8">
        <f t="shared" si="228"/>
        <v>10.508333333333335</v>
      </c>
      <c r="V1441" s="8">
        <f t="shared" si="229"/>
        <v>10.475000000000001</v>
      </c>
    </row>
    <row r="1442" spans="1:22" ht="13.5" x14ac:dyDescent="0.25">
      <c r="A1442" s="3">
        <f>RSI!A1442</f>
        <v>44413</v>
      </c>
      <c r="B1442" s="2">
        <f>RSI!B1442</f>
        <v>4.8</v>
      </c>
      <c r="C1442" s="2">
        <f>RSI!I1442</f>
        <v>50.000020081754457</v>
      </c>
      <c r="D1442" s="2">
        <f>MACD!E1442</f>
        <v>-1.4031130718535678E-2</v>
      </c>
      <c r="E1442" s="2">
        <f>MACD!F1442</f>
        <v>-1.7241601930536327E-2</v>
      </c>
      <c r="F1442" s="2">
        <f>'Moving Avg'!D1442</f>
        <v>4.8160000000000007</v>
      </c>
      <c r="G1442" s="2">
        <f>'Moving Avg'!F1442</f>
        <v>4.8139999999999992</v>
      </c>
      <c r="H1442" s="2">
        <f>'Moving Avg'!G1442</f>
        <v>4.7804000000000002</v>
      </c>
      <c r="I1442" s="2">
        <f>'Moving Avg'!H1442</f>
        <v>4.9093499999999972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25</v>
      </c>
      <c r="N1442" s="8">
        <f t="shared" si="221"/>
        <v>0</v>
      </c>
      <c r="O1442" s="8">
        <f t="shared" si="222"/>
        <v>0</v>
      </c>
      <c r="P1442" s="8">
        <f t="shared" si="223"/>
        <v>16.5</v>
      </c>
      <c r="Q1442" s="9">
        <f t="shared" si="224"/>
        <v>11.225</v>
      </c>
      <c r="R1442" s="9">
        <f t="shared" si="225"/>
        <v>9.125</v>
      </c>
      <c r="S1442" s="9">
        <f t="shared" si="226"/>
        <v>11.175000000000001</v>
      </c>
      <c r="T1442" s="9">
        <f t="shared" si="227"/>
        <v>10.375</v>
      </c>
      <c r="U1442" s="8">
        <f t="shared" si="228"/>
        <v>10.508333333333335</v>
      </c>
      <c r="V1442" s="8">
        <f t="shared" si="229"/>
        <v>10.475000000000001</v>
      </c>
    </row>
    <row r="1443" spans="1:22" ht="13.5" x14ac:dyDescent="0.25">
      <c r="A1443" s="3">
        <f>RSI!A1443</f>
        <v>44414</v>
      </c>
      <c r="B1443" s="2">
        <f>RSI!B1443</f>
        <v>4.8</v>
      </c>
      <c r="C1443" s="2">
        <f>RSI!I1443</f>
        <v>50.000020081754457</v>
      </c>
      <c r="D1443" s="2">
        <f>MACD!E1443</f>
        <v>-1.1887375955208945E-2</v>
      </c>
      <c r="E1443" s="2">
        <f>MACD!F1443</f>
        <v>-1.6170756735470852E-2</v>
      </c>
      <c r="F1443" s="2">
        <f>'Moving Avg'!D1443</f>
        <v>4.8080000000000007</v>
      </c>
      <c r="G1443" s="2">
        <f>'Moving Avg'!F1443</f>
        <v>4.8114999999999997</v>
      </c>
      <c r="H1443" s="2">
        <f>'Moving Avg'!G1443</f>
        <v>4.7808000000000002</v>
      </c>
      <c r="I1443" s="2">
        <f>'Moving Avg'!H1443</f>
        <v>4.9073499999999965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  <c r="M1443" s="8">
        <f t="shared" si="220"/>
        <v>25</v>
      </c>
      <c r="N1443" s="8">
        <f t="shared" si="221"/>
        <v>0</v>
      </c>
      <c r="O1443" s="8">
        <f t="shared" si="222"/>
        <v>0</v>
      </c>
      <c r="P1443" s="8">
        <f t="shared" si="223"/>
        <v>16.5</v>
      </c>
      <c r="Q1443" s="9">
        <f t="shared" si="224"/>
        <v>11.225</v>
      </c>
      <c r="R1443" s="9">
        <f t="shared" si="225"/>
        <v>9.125</v>
      </c>
      <c r="S1443" s="9">
        <f t="shared" si="226"/>
        <v>11.175000000000001</v>
      </c>
      <c r="T1443" s="9">
        <f t="shared" si="227"/>
        <v>10.375</v>
      </c>
      <c r="U1443" s="8">
        <f t="shared" si="228"/>
        <v>10.508333333333335</v>
      </c>
      <c r="V1443" s="8">
        <f t="shared" si="229"/>
        <v>10.475000000000001</v>
      </c>
    </row>
    <row r="1444" spans="1:22" ht="13.5" x14ac:dyDescent="0.25">
      <c r="A1444" s="3">
        <f>RSI!A1444</f>
        <v>44417</v>
      </c>
      <c r="B1444" s="2">
        <f>RSI!B1444</f>
        <v>4.8</v>
      </c>
      <c r="C1444" s="2">
        <f>RSI!I1444</f>
        <v>50.000020081754457</v>
      </c>
      <c r="D1444" s="2">
        <f>MACD!E1444</f>
        <v>-1.1610788879039546E-2</v>
      </c>
      <c r="E1444" s="2">
        <f>MACD!F1444</f>
        <v>-1.5258763164184591E-2</v>
      </c>
      <c r="F1444" s="2">
        <f>'Moving Avg'!D1444</f>
        <v>4.8</v>
      </c>
      <c r="G1444" s="2">
        <f>'Moving Avg'!F1444</f>
        <v>4.8089999999999993</v>
      </c>
      <c r="H1444" s="2">
        <f>'Moving Avg'!G1444</f>
        <v>4.781200000000001</v>
      </c>
      <c r="I1444" s="2">
        <f>'Moving Avg'!H1444</f>
        <v>4.9052499999999961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  <c r="M1444" s="8">
        <f t="shared" si="220"/>
        <v>25</v>
      </c>
      <c r="N1444" s="8">
        <f t="shared" si="221"/>
        <v>0</v>
      </c>
      <c r="O1444" s="8">
        <f t="shared" si="222"/>
        <v>0</v>
      </c>
      <c r="P1444" s="8">
        <f t="shared" si="223"/>
        <v>16.5</v>
      </c>
      <c r="Q1444" s="9">
        <f t="shared" si="224"/>
        <v>11.225</v>
      </c>
      <c r="R1444" s="9">
        <f t="shared" si="225"/>
        <v>9.125</v>
      </c>
      <c r="S1444" s="9">
        <f t="shared" si="226"/>
        <v>11.175000000000001</v>
      </c>
      <c r="T1444" s="9">
        <f t="shared" si="227"/>
        <v>10.375</v>
      </c>
      <c r="U1444" s="8">
        <f t="shared" si="228"/>
        <v>10.508333333333335</v>
      </c>
      <c r="V1444" s="8">
        <f t="shared" si="229"/>
        <v>10.475000000000001</v>
      </c>
    </row>
    <row r="1445" spans="1:22" ht="13.5" x14ac:dyDescent="0.25">
      <c r="A1445" s="3">
        <f>RSI!A1445</f>
        <v>44419</v>
      </c>
      <c r="B1445" s="2">
        <f>RSI!B1445</f>
        <v>4.8</v>
      </c>
      <c r="C1445" s="2">
        <f>RSI!I1445</f>
        <v>50.000020081754457</v>
      </c>
      <c r="D1445" s="2">
        <f>MACD!E1445</f>
        <v>-6.7603484190312813E-3</v>
      </c>
      <c r="E1445" s="2">
        <f>MACD!F1445</f>
        <v>-1.3559080215153931E-2</v>
      </c>
      <c r="F1445" s="2">
        <f>'Moving Avg'!D1445</f>
        <v>4.8</v>
      </c>
      <c r="G1445" s="2">
        <f>'Moving Avg'!F1445</f>
        <v>4.8064999999999989</v>
      </c>
      <c r="H1445" s="2">
        <f>'Moving Avg'!G1445</f>
        <v>4.7814000000000014</v>
      </c>
      <c r="I1445" s="2">
        <f>'Moving Avg'!H1445</f>
        <v>4.9036999999999971</v>
      </c>
      <c r="J1445" s="6" t="str">
        <f>OBV!F1445</f>
        <v>NEUTRAL</v>
      </c>
      <c r="K1445" s="6" t="str">
        <f>OBV!G1445</f>
        <v>NEUTRAL</v>
      </c>
      <c r="L1445" s="6" t="str">
        <f>OBV!H1445</f>
        <v>NEUTRAL</v>
      </c>
      <c r="M1445" s="8">
        <f t="shared" si="220"/>
        <v>25</v>
      </c>
      <c r="N1445" s="8">
        <f t="shared" si="221"/>
        <v>0</v>
      </c>
      <c r="O1445" s="8">
        <f t="shared" si="222"/>
        <v>0</v>
      </c>
      <c r="P1445" s="8">
        <f t="shared" si="223"/>
        <v>33</v>
      </c>
      <c r="Q1445" s="9">
        <f t="shared" si="224"/>
        <v>13.7</v>
      </c>
      <c r="R1445" s="9">
        <f t="shared" si="225"/>
        <v>13.25</v>
      </c>
      <c r="S1445" s="9">
        <f t="shared" si="226"/>
        <v>18.600000000000001</v>
      </c>
      <c r="T1445" s="9">
        <f t="shared" si="227"/>
        <v>14.5</v>
      </c>
      <c r="U1445" s="8">
        <f t="shared" si="228"/>
        <v>15.183333333333332</v>
      </c>
      <c r="V1445" s="8">
        <f t="shared" si="229"/>
        <v>15.012499999999999</v>
      </c>
    </row>
    <row r="1446" spans="1:22" ht="13.5" x14ac:dyDescent="0.25">
      <c r="A1446" s="3">
        <f>RSI!A1446</f>
        <v>44420</v>
      </c>
      <c r="B1446" s="2">
        <f>RSI!B1446</f>
        <v>4.75</v>
      </c>
      <c r="C1446" s="2">
        <f>RSI!I1446</f>
        <v>40.58557763288546</v>
      </c>
      <c r="D1446" s="2">
        <f>MACD!E1446</f>
        <v>1.0485191598235133E-3</v>
      </c>
      <c r="E1446" s="2">
        <f>MACD!F1446</f>
        <v>-1.0637560340158442E-2</v>
      </c>
      <c r="F1446" s="2">
        <f>'Moving Avg'!D1446</f>
        <v>4.79</v>
      </c>
      <c r="G1446" s="2">
        <f>'Moving Avg'!F1446</f>
        <v>4.802999999999999</v>
      </c>
      <c r="H1446" s="2">
        <f>'Moving Avg'!G1446</f>
        <v>4.7792000000000012</v>
      </c>
      <c r="I1446" s="2">
        <f>'Moving Avg'!H1446</f>
        <v>4.9016499999999965</v>
      </c>
      <c r="J1446" s="6" t="str">
        <f>OBV!F1446</f>
        <v>BEARISH</v>
      </c>
      <c r="K1446" s="6" t="str">
        <f>OBV!G1446</f>
        <v>NEUTRAL</v>
      </c>
      <c r="L1446" s="6" t="str">
        <f>OBV!H1446</f>
        <v>CONFIRMED BEARISH</v>
      </c>
      <c r="M1446" s="8">
        <f t="shared" si="220"/>
        <v>25</v>
      </c>
      <c r="N1446" s="8">
        <f t="shared" si="221"/>
        <v>0</v>
      </c>
      <c r="O1446" s="8">
        <f t="shared" si="222"/>
        <v>0</v>
      </c>
      <c r="P1446" s="8">
        <f t="shared" si="223"/>
        <v>16.5</v>
      </c>
      <c r="Q1446" s="9">
        <f t="shared" si="224"/>
        <v>11.225</v>
      </c>
      <c r="R1446" s="9">
        <f t="shared" si="225"/>
        <v>9.125</v>
      </c>
      <c r="S1446" s="9">
        <f t="shared" si="226"/>
        <v>11.175000000000001</v>
      </c>
      <c r="T1446" s="9">
        <f t="shared" si="227"/>
        <v>10.375</v>
      </c>
      <c r="U1446" s="8">
        <f t="shared" si="228"/>
        <v>10.508333333333335</v>
      </c>
      <c r="V1446" s="8">
        <f t="shared" si="229"/>
        <v>10.475000000000001</v>
      </c>
    </row>
    <row r="1447" spans="1:22" ht="13.5" x14ac:dyDescent="0.25">
      <c r="A1447" s="3">
        <f>RSI!A1447</f>
        <v>44424</v>
      </c>
      <c r="B1447" s="2">
        <f>RSI!B1447</f>
        <v>4.75</v>
      </c>
      <c r="C1447" s="2">
        <f>RSI!I1447</f>
        <v>40.58557763288546</v>
      </c>
      <c r="D1447" s="2">
        <f>MACD!E1447</f>
        <v>1.1029272742574925E-2</v>
      </c>
      <c r="E1447" s="2">
        <f>MACD!F1447</f>
        <v>-6.3041937236117691E-3</v>
      </c>
      <c r="F1447" s="2">
        <f>'Moving Avg'!D1447</f>
        <v>4.7799999999999994</v>
      </c>
      <c r="G1447" s="2">
        <f>'Moving Avg'!F1447</f>
        <v>4.7995000000000001</v>
      </c>
      <c r="H1447" s="2">
        <f>'Moving Avg'!G1447</f>
        <v>4.7770000000000019</v>
      </c>
      <c r="I1447" s="2">
        <f>'Moving Avg'!H1447</f>
        <v>4.9000499999999967</v>
      </c>
      <c r="J1447" s="6" t="str">
        <f>OBV!F1447</f>
        <v>BEARISH</v>
      </c>
      <c r="K1447" s="6" t="str">
        <f>OBV!G1447</f>
        <v>NEUTRAL</v>
      </c>
      <c r="L1447" s="6" t="str">
        <f>OBV!H1447</f>
        <v>CONFIRMED BEARISH</v>
      </c>
      <c r="M1447" s="8">
        <f t="shared" si="220"/>
        <v>25</v>
      </c>
      <c r="N1447" s="8">
        <f t="shared" si="221"/>
        <v>0</v>
      </c>
      <c r="O1447" s="8">
        <f t="shared" si="222"/>
        <v>0</v>
      </c>
      <c r="P1447" s="8">
        <f t="shared" si="223"/>
        <v>16.5</v>
      </c>
      <c r="Q1447" s="9">
        <f t="shared" si="224"/>
        <v>11.225</v>
      </c>
      <c r="R1447" s="9">
        <f t="shared" si="225"/>
        <v>9.125</v>
      </c>
      <c r="S1447" s="9">
        <f t="shared" si="226"/>
        <v>11.175000000000001</v>
      </c>
      <c r="T1447" s="9">
        <f t="shared" si="227"/>
        <v>10.375</v>
      </c>
      <c r="U1447" s="8">
        <f t="shared" si="228"/>
        <v>10.508333333333335</v>
      </c>
      <c r="V1447" s="8">
        <f t="shared" si="229"/>
        <v>10.475000000000001</v>
      </c>
    </row>
    <row r="1448" spans="1:22" ht="13.5" x14ac:dyDescent="0.25">
      <c r="A1448" s="3">
        <f>RSI!A1448</f>
        <v>44425</v>
      </c>
      <c r="B1448" s="2">
        <f>RSI!B1448</f>
        <v>4.75</v>
      </c>
      <c r="C1448" s="2">
        <f>RSI!I1448</f>
        <v>40.585577632885446</v>
      </c>
      <c r="D1448" s="2">
        <f>MACD!E1448</f>
        <v>1.9748902783276456E-2</v>
      </c>
      <c r="E1448" s="2">
        <f>MACD!F1448</f>
        <v>-1.0935744222341243E-3</v>
      </c>
      <c r="F1448" s="2">
        <f>'Moving Avg'!D1448</f>
        <v>4.7700000000000005</v>
      </c>
      <c r="G1448" s="2">
        <f>'Moving Avg'!F1448</f>
        <v>4.7959999999999994</v>
      </c>
      <c r="H1448" s="2">
        <f>'Moving Avg'!G1448</f>
        <v>4.7748000000000017</v>
      </c>
      <c r="I1448" s="2">
        <f>'Moving Avg'!H1448</f>
        <v>4.898049999999996</v>
      </c>
      <c r="J1448" s="6" t="str">
        <f>OBV!F1448</f>
        <v>BEARISH</v>
      </c>
      <c r="K1448" s="6" t="str">
        <f>OBV!G1448</f>
        <v>NEUTRAL</v>
      </c>
      <c r="L1448" s="6" t="str">
        <f>OBV!H1448</f>
        <v>CONFIRMED BEARISH</v>
      </c>
      <c r="M1448" s="8">
        <f t="shared" si="220"/>
        <v>25</v>
      </c>
      <c r="N1448" s="8">
        <f t="shared" si="221"/>
        <v>0</v>
      </c>
      <c r="O1448" s="8">
        <f t="shared" si="222"/>
        <v>0</v>
      </c>
      <c r="P1448" s="8">
        <f t="shared" si="223"/>
        <v>16.5</v>
      </c>
      <c r="Q1448" s="9">
        <f t="shared" si="224"/>
        <v>11.225</v>
      </c>
      <c r="R1448" s="9">
        <f t="shared" si="225"/>
        <v>9.125</v>
      </c>
      <c r="S1448" s="9">
        <f t="shared" si="226"/>
        <v>11.175000000000001</v>
      </c>
      <c r="T1448" s="9">
        <f t="shared" si="227"/>
        <v>10.375</v>
      </c>
      <c r="U1448" s="8">
        <f t="shared" si="228"/>
        <v>10.508333333333335</v>
      </c>
      <c r="V1448" s="8">
        <f t="shared" si="229"/>
        <v>10.475000000000001</v>
      </c>
    </row>
    <row r="1449" spans="1:22" ht="13.5" x14ac:dyDescent="0.25">
      <c r="A1449" s="3">
        <f>RSI!A1449</f>
        <v>44426</v>
      </c>
      <c r="B1449" s="2">
        <f>RSI!B1449</f>
        <v>4.75</v>
      </c>
      <c r="C1449" s="2">
        <f>RSI!I1449</f>
        <v>40.585577632885446</v>
      </c>
      <c r="D1449" s="2">
        <f>MACD!E1449</f>
        <v>2.7381104065497652E-2</v>
      </c>
      <c r="E1449" s="2">
        <f>MACD!F1449</f>
        <v>4.6013612753122313E-3</v>
      </c>
      <c r="F1449" s="2">
        <f>'Moving Avg'!D1449</f>
        <v>4.76</v>
      </c>
      <c r="G1449" s="2">
        <f>'Moving Avg'!F1449</f>
        <v>4.7934999999999999</v>
      </c>
      <c r="H1449" s="2">
        <f>'Moving Avg'!G1449</f>
        <v>4.7754000000000012</v>
      </c>
      <c r="I1449" s="2">
        <f>'Moving Avg'!H1449</f>
        <v>4.8960999999999961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  <c r="M1449" s="8">
        <f t="shared" si="220"/>
        <v>25</v>
      </c>
      <c r="N1449" s="8">
        <f t="shared" si="221"/>
        <v>0</v>
      </c>
      <c r="O1449" s="8">
        <f t="shared" si="222"/>
        <v>0</v>
      </c>
      <c r="P1449" s="8">
        <f t="shared" si="223"/>
        <v>16.5</v>
      </c>
      <c r="Q1449" s="9">
        <f t="shared" si="224"/>
        <v>11.225</v>
      </c>
      <c r="R1449" s="9">
        <f t="shared" si="225"/>
        <v>9.125</v>
      </c>
      <c r="S1449" s="9">
        <f t="shared" si="226"/>
        <v>11.175000000000001</v>
      </c>
      <c r="T1449" s="9">
        <f t="shared" si="227"/>
        <v>10.375</v>
      </c>
      <c r="U1449" s="8">
        <f t="shared" si="228"/>
        <v>10.508333333333335</v>
      </c>
      <c r="V1449" s="8">
        <f t="shared" si="229"/>
        <v>10.475000000000001</v>
      </c>
    </row>
    <row r="1450" spans="1:22" ht="13.5" x14ac:dyDescent="0.25">
      <c r="A1450" s="3">
        <f>RSI!A1450</f>
        <v>44427</v>
      </c>
      <c r="B1450" s="2">
        <f>RSI!B1450</f>
        <v>4.75</v>
      </c>
      <c r="C1450" s="2">
        <f>RSI!I1450</f>
        <v>40.585577632885439</v>
      </c>
      <c r="D1450" s="2">
        <f>MACD!E1450</f>
        <v>2.7920508442559999E-2</v>
      </c>
      <c r="E1450" s="2">
        <f>MACD!F1450</f>
        <v>9.2651907087617849E-3</v>
      </c>
      <c r="F1450" s="2">
        <f>'Moving Avg'!D1450</f>
        <v>4.75</v>
      </c>
      <c r="G1450" s="2">
        <f>'Moving Avg'!F1450</f>
        <v>4.7949999999999999</v>
      </c>
      <c r="H1450" s="2">
        <f>'Moving Avg'!G1450</f>
        <v>4.7744000000000018</v>
      </c>
      <c r="I1450" s="2">
        <f>'Moving Avg'!H1450</f>
        <v>4.8946499999999959</v>
      </c>
      <c r="J1450" s="6" t="str">
        <f>OBV!F1450</f>
        <v>BEARISH</v>
      </c>
      <c r="K1450" s="6" t="str">
        <f>OBV!G1450</f>
        <v>NEUTRAL</v>
      </c>
      <c r="L1450" s="6" t="str">
        <f>OBV!H1450</f>
        <v>CONFIRMED BEARISH</v>
      </c>
      <c r="M1450" s="8">
        <f t="shared" si="220"/>
        <v>25</v>
      </c>
      <c r="N1450" s="8">
        <f t="shared" si="221"/>
        <v>0</v>
      </c>
      <c r="O1450" s="8">
        <f t="shared" si="222"/>
        <v>0</v>
      </c>
      <c r="P1450" s="8">
        <f t="shared" si="223"/>
        <v>16.5</v>
      </c>
      <c r="Q1450" s="9">
        <f t="shared" si="224"/>
        <v>11.225</v>
      </c>
      <c r="R1450" s="9">
        <f t="shared" si="225"/>
        <v>9.125</v>
      </c>
      <c r="S1450" s="9">
        <f t="shared" si="226"/>
        <v>11.175000000000001</v>
      </c>
      <c r="T1450" s="9">
        <f t="shared" si="227"/>
        <v>10.375</v>
      </c>
      <c r="U1450" s="8">
        <f t="shared" si="228"/>
        <v>10.508333333333335</v>
      </c>
      <c r="V1450" s="8">
        <f t="shared" si="229"/>
        <v>10.475000000000001</v>
      </c>
    </row>
    <row r="1451" spans="1:22" ht="13.5" x14ac:dyDescent="0.25">
      <c r="A1451" s="3">
        <f>RSI!A1451</f>
        <v>44428</v>
      </c>
      <c r="B1451" s="2">
        <f>RSI!B1451</f>
        <v>4.75</v>
      </c>
      <c r="C1451" s="2">
        <f>RSI!I1451</f>
        <v>40.585577632885446</v>
      </c>
      <c r="D1451" s="2">
        <f>MACD!E1451</f>
        <v>2.8594736846896396E-2</v>
      </c>
      <c r="E1451" s="2">
        <f>MACD!F1451</f>
        <v>1.3131099936388706E-2</v>
      </c>
      <c r="F1451" s="2">
        <f>'Moving Avg'!D1451</f>
        <v>4.75</v>
      </c>
      <c r="G1451" s="2">
        <f>'Moving Avg'!F1451</f>
        <v>4.7924999999999986</v>
      </c>
      <c r="H1451" s="2">
        <f>'Moving Avg'!G1451</f>
        <v>4.7734000000000014</v>
      </c>
      <c r="I1451" s="2">
        <f>'Moving Avg'!H1451</f>
        <v>4.8937999999999962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25</v>
      </c>
      <c r="N1451" s="8">
        <f t="shared" si="221"/>
        <v>0</v>
      </c>
      <c r="O1451" s="8">
        <f t="shared" si="222"/>
        <v>0</v>
      </c>
      <c r="P1451" s="8">
        <f t="shared" si="223"/>
        <v>33</v>
      </c>
      <c r="Q1451" s="9">
        <f t="shared" si="224"/>
        <v>13.7</v>
      </c>
      <c r="R1451" s="9">
        <f t="shared" si="225"/>
        <v>13.25</v>
      </c>
      <c r="S1451" s="9">
        <f t="shared" si="226"/>
        <v>18.600000000000001</v>
      </c>
      <c r="T1451" s="9">
        <f t="shared" si="227"/>
        <v>14.5</v>
      </c>
      <c r="U1451" s="8">
        <f t="shared" si="228"/>
        <v>15.183333333333332</v>
      </c>
      <c r="V1451" s="8">
        <f t="shared" si="229"/>
        <v>15.012499999999999</v>
      </c>
    </row>
    <row r="1452" spans="1:22" ht="13.5" x14ac:dyDescent="0.25">
      <c r="A1452" s="3">
        <f>RSI!A1452</f>
        <v>44431</v>
      </c>
      <c r="B1452" s="2">
        <f>RSI!B1452</f>
        <v>4.75</v>
      </c>
      <c r="C1452" s="2">
        <f>RSI!I1452</f>
        <v>40.585577632885446</v>
      </c>
      <c r="D1452" s="2">
        <f>MACD!E1452</f>
        <v>2.9366913097052638E-2</v>
      </c>
      <c r="E1452" s="2">
        <f>MACD!F1452</f>
        <v>1.6378262568521491E-2</v>
      </c>
      <c r="F1452" s="2">
        <f>'Moving Avg'!D1452</f>
        <v>4.75</v>
      </c>
      <c r="G1452" s="2">
        <f>'Moving Avg'!F1452</f>
        <v>4.7899999999999991</v>
      </c>
      <c r="H1452" s="2">
        <f>'Moving Avg'!G1452</f>
        <v>4.7752000000000017</v>
      </c>
      <c r="I1452" s="2">
        <f>'Moving Avg'!H1452</f>
        <v>4.8924999999999956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25</v>
      </c>
      <c r="N1452" s="8">
        <f t="shared" si="221"/>
        <v>0</v>
      </c>
      <c r="O1452" s="8">
        <f t="shared" si="222"/>
        <v>0</v>
      </c>
      <c r="P1452" s="8">
        <f t="shared" si="223"/>
        <v>33</v>
      </c>
      <c r="Q1452" s="9">
        <f t="shared" si="224"/>
        <v>13.7</v>
      </c>
      <c r="R1452" s="9">
        <f t="shared" si="225"/>
        <v>13.25</v>
      </c>
      <c r="S1452" s="9">
        <f t="shared" si="226"/>
        <v>18.600000000000001</v>
      </c>
      <c r="T1452" s="9">
        <f t="shared" si="227"/>
        <v>14.5</v>
      </c>
      <c r="U1452" s="8">
        <f t="shared" si="228"/>
        <v>15.183333333333332</v>
      </c>
      <c r="V1452" s="8">
        <f t="shared" si="229"/>
        <v>15.012499999999999</v>
      </c>
    </row>
    <row r="1453" spans="1:22" ht="13.5" x14ac:dyDescent="0.25">
      <c r="A1453" s="3">
        <f>RSI!A1453</f>
        <v>44432</v>
      </c>
      <c r="B1453" s="2">
        <f>RSI!B1453</f>
        <v>4.75</v>
      </c>
      <c r="C1453" s="2">
        <f>RSI!I1453</f>
        <v>40.585577632885439</v>
      </c>
      <c r="D1453" s="2">
        <f>MACD!E1453</f>
        <v>3.0207029383106487E-2</v>
      </c>
      <c r="E1453" s="2">
        <f>MACD!F1453</f>
        <v>1.9144015931438489E-2</v>
      </c>
      <c r="F1453" s="2">
        <f>'Moving Avg'!D1453</f>
        <v>4.75</v>
      </c>
      <c r="G1453" s="2">
        <f>'Moving Avg'!F1453</f>
        <v>4.7874999999999996</v>
      </c>
      <c r="H1453" s="2">
        <f>'Moving Avg'!G1453</f>
        <v>4.7770000000000019</v>
      </c>
      <c r="I1453" s="2">
        <f>'Moving Avg'!H1453</f>
        <v>4.8906499999999964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25</v>
      </c>
      <c r="N1453" s="8">
        <f t="shared" si="221"/>
        <v>0</v>
      </c>
      <c r="O1453" s="8">
        <f t="shared" si="222"/>
        <v>0</v>
      </c>
      <c r="P1453" s="8">
        <f t="shared" si="223"/>
        <v>33</v>
      </c>
      <c r="Q1453" s="9">
        <f t="shared" si="224"/>
        <v>13.7</v>
      </c>
      <c r="R1453" s="9">
        <f t="shared" si="225"/>
        <v>13.25</v>
      </c>
      <c r="S1453" s="9">
        <f t="shared" si="226"/>
        <v>18.600000000000001</v>
      </c>
      <c r="T1453" s="9">
        <f t="shared" si="227"/>
        <v>14.5</v>
      </c>
      <c r="U1453" s="8">
        <f t="shared" si="228"/>
        <v>15.183333333333332</v>
      </c>
      <c r="V1453" s="8">
        <f t="shared" si="229"/>
        <v>15.012499999999999</v>
      </c>
    </row>
    <row r="1454" spans="1:22" ht="13.5" x14ac:dyDescent="0.25">
      <c r="A1454" s="3">
        <f>RSI!A1454</f>
        <v>44433</v>
      </c>
      <c r="B1454" s="2">
        <f>RSI!B1454</f>
        <v>4.75</v>
      </c>
      <c r="C1454" s="2">
        <f>RSI!I1454</f>
        <v>40.585577632885439</v>
      </c>
      <c r="D1454" s="2">
        <f>MACD!E1454</f>
        <v>3.1090801067244378E-2</v>
      </c>
      <c r="E1454" s="2">
        <f>MACD!F1454</f>
        <v>2.1533372958599667E-2</v>
      </c>
      <c r="F1454" s="2">
        <f>'Moving Avg'!D1454</f>
        <v>4.75</v>
      </c>
      <c r="G1454" s="2">
        <f>'Moving Avg'!F1454</f>
        <v>4.785499999999999</v>
      </c>
      <c r="H1454" s="2">
        <f>'Moving Avg'!G1454</f>
        <v>4.7788000000000013</v>
      </c>
      <c r="I1454" s="2">
        <f>'Moving Avg'!H1454</f>
        <v>4.8890499999999966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25</v>
      </c>
      <c r="N1454" s="8">
        <f t="shared" si="221"/>
        <v>0</v>
      </c>
      <c r="O1454" s="8">
        <f t="shared" si="222"/>
        <v>0</v>
      </c>
      <c r="P1454" s="8">
        <f t="shared" si="223"/>
        <v>33</v>
      </c>
      <c r="Q1454" s="9">
        <f t="shared" si="224"/>
        <v>13.7</v>
      </c>
      <c r="R1454" s="9">
        <f t="shared" si="225"/>
        <v>13.25</v>
      </c>
      <c r="S1454" s="9">
        <f t="shared" si="226"/>
        <v>18.600000000000001</v>
      </c>
      <c r="T1454" s="9">
        <f t="shared" si="227"/>
        <v>14.5</v>
      </c>
      <c r="U1454" s="8">
        <f t="shared" si="228"/>
        <v>15.183333333333332</v>
      </c>
      <c r="V1454" s="8">
        <f t="shared" si="229"/>
        <v>15.012499999999999</v>
      </c>
    </row>
    <row r="1455" spans="1:22" ht="13.5" x14ac:dyDescent="0.25">
      <c r="A1455" s="3">
        <f>RSI!A1455</f>
        <v>44434</v>
      </c>
      <c r="B1455" s="2">
        <f>RSI!B1455</f>
        <v>4.75</v>
      </c>
      <c r="C1455" s="2">
        <f>RSI!I1455</f>
        <v>40.585577632885439</v>
      </c>
      <c r="D1455" s="2">
        <f>MACD!E1455</f>
        <v>3.1998704226414709E-2</v>
      </c>
      <c r="E1455" s="2">
        <f>MACD!F1455</f>
        <v>2.3626439212162675E-2</v>
      </c>
      <c r="F1455" s="2">
        <f>'Moving Avg'!D1455</f>
        <v>4.75</v>
      </c>
      <c r="G1455" s="2">
        <f>'Moving Avg'!F1455</f>
        <v>4.7819999999999991</v>
      </c>
      <c r="H1455" s="2">
        <f>'Moving Avg'!G1455</f>
        <v>4.7780000000000014</v>
      </c>
      <c r="I1455" s="2">
        <f>'Moving Avg'!H1455</f>
        <v>4.8859499999999967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25</v>
      </c>
      <c r="N1455" s="8">
        <f t="shared" si="221"/>
        <v>0</v>
      </c>
      <c r="O1455" s="8">
        <f t="shared" si="222"/>
        <v>0</v>
      </c>
      <c r="P1455" s="8">
        <f t="shared" si="223"/>
        <v>33</v>
      </c>
      <c r="Q1455" s="9">
        <f t="shared" si="224"/>
        <v>13.7</v>
      </c>
      <c r="R1455" s="9">
        <f t="shared" si="225"/>
        <v>13.25</v>
      </c>
      <c r="S1455" s="9">
        <f t="shared" si="226"/>
        <v>18.600000000000001</v>
      </c>
      <c r="T1455" s="9">
        <f t="shared" si="227"/>
        <v>14.5</v>
      </c>
      <c r="U1455" s="8">
        <f t="shared" si="228"/>
        <v>15.183333333333332</v>
      </c>
      <c r="V1455" s="8">
        <f t="shared" si="229"/>
        <v>15.012499999999999</v>
      </c>
    </row>
    <row r="1456" spans="1:22" ht="13.5" x14ac:dyDescent="0.25">
      <c r="A1456" s="3">
        <f>RSI!A1456</f>
        <v>44435</v>
      </c>
      <c r="B1456" s="2">
        <f>RSI!B1456</f>
        <v>4.6100000000000003</v>
      </c>
      <c r="C1456" s="2">
        <f>RSI!I1456</f>
        <v>19.269676086746273</v>
      </c>
      <c r="D1456" s="2">
        <f>MACD!E1456</f>
        <v>3.5593230015208199E-2</v>
      </c>
      <c r="E1456" s="2">
        <f>MACD!F1456</f>
        <v>2.6019797372771779E-2</v>
      </c>
      <c r="F1456" s="2">
        <f>'Moving Avg'!D1456</f>
        <v>4.7219999999999995</v>
      </c>
      <c r="G1456" s="2">
        <f>'Moving Avg'!F1456</f>
        <v>4.7714999999999996</v>
      </c>
      <c r="H1456" s="2">
        <f>'Moving Avg'!G1456</f>
        <v>4.7744000000000009</v>
      </c>
      <c r="I1456" s="2">
        <f>'Moving Avg'!H1456</f>
        <v>4.8819999999999961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  <c r="M1456" s="8">
        <f t="shared" si="220"/>
        <v>50</v>
      </c>
      <c r="N1456" s="8">
        <f t="shared" si="221"/>
        <v>0</v>
      </c>
      <c r="O1456" s="8">
        <f t="shared" si="222"/>
        <v>0</v>
      </c>
      <c r="P1456" s="8">
        <f t="shared" si="223"/>
        <v>33</v>
      </c>
      <c r="Q1456" s="9">
        <f t="shared" si="224"/>
        <v>22.45</v>
      </c>
      <c r="R1456" s="9">
        <f t="shared" si="225"/>
        <v>18.25</v>
      </c>
      <c r="S1456" s="9">
        <f t="shared" si="226"/>
        <v>22.35</v>
      </c>
      <c r="T1456" s="9">
        <f t="shared" si="227"/>
        <v>20.75</v>
      </c>
      <c r="U1456" s="8">
        <f t="shared" si="228"/>
        <v>21.016666666666669</v>
      </c>
      <c r="V1456" s="8">
        <f t="shared" si="229"/>
        <v>20.950000000000003</v>
      </c>
    </row>
    <row r="1457" spans="1:22" ht="13.5" x14ac:dyDescent="0.25">
      <c r="A1457" s="3">
        <f>RSI!A1457</f>
        <v>44438</v>
      </c>
      <c r="B1457" s="2">
        <f>RSI!B1457</f>
        <v>4.6100000000000003</v>
      </c>
      <c r="C1457" s="2">
        <f>RSI!I1457</f>
        <v>19.269676086746273</v>
      </c>
      <c r="D1457" s="2">
        <f>MACD!E1457</f>
        <v>3.959927466437474E-2</v>
      </c>
      <c r="E1457" s="2">
        <f>MACD!F1457</f>
        <v>2.8735692831092372E-2</v>
      </c>
      <c r="F1457" s="2">
        <f>'Moving Avg'!D1457</f>
        <v>4.694</v>
      </c>
      <c r="G1457" s="2">
        <f>'Moving Avg'!F1457</f>
        <v>4.76</v>
      </c>
      <c r="H1457" s="2">
        <f>'Moving Avg'!G1457</f>
        <v>4.7708000000000013</v>
      </c>
      <c r="I1457" s="2">
        <f>'Moving Avg'!H1457</f>
        <v>4.8776499999999965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  <c r="M1457" s="8">
        <f t="shared" si="220"/>
        <v>50</v>
      </c>
      <c r="N1457" s="8">
        <f t="shared" si="221"/>
        <v>0</v>
      </c>
      <c r="O1457" s="8">
        <f t="shared" si="222"/>
        <v>0</v>
      </c>
      <c r="P1457" s="8">
        <f t="shared" si="223"/>
        <v>33</v>
      </c>
      <c r="Q1457" s="9">
        <f t="shared" si="224"/>
        <v>22.45</v>
      </c>
      <c r="R1457" s="9">
        <f t="shared" si="225"/>
        <v>18.25</v>
      </c>
      <c r="S1457" s="9">
        <f t="shared" si="226"/>
        <v>22.35</v>
      </c>
      <c r="T1457" s="9">
        <f t="shared" si="227"/>
        <v>20.75</v>
      </c>
      <c r="U1457" s="8">
        <f t="shared" si="228"/>
        <v>21.016666666666669</v>
      </c>
      <c r="V1457" s="8">
        <f t="shared" si="229"/>
        <v>20.950000000000003</v>
      </c>
    </row>
    <row r="1458" spans="1:22" ht="13.5" x14ac:dyDescent="0.25">
      <c r="A1458" s="3">
        <f>RSI!A1458</f>
        <v>44439</v>
      </c>
      <c r="B1458" s="2">
        <f>RSI!B1458</f>
        <v>4.8099999999999996</v>
      </c>
      <c r="C1458" s="2">
        <f>RSI!I1458</f>
        <v>56.832590842696376</v>
      </c>
      <c r="D1458" s="2">
        <f>MACD!E1458</f>
        <v>2.9067266629795974E-2</v>
      </c>
      <c r="E1458" s="2">
        <f>MACD!F1458</f>
        <v>2.8802007590833095E-2</v>
      </c>
      <c r="F1458" s="2">
        <f>'Moving Avg'!D1458</f>
        <v>4.7059999999999995</v>
      </c>
      <c r="G1458" s="2">
        <f>'Moving Avg'!F1458</f>
        <v>4.7584999999999997</v>
      </c>
      <c r="H1458" s="2">
        <f>'Moving Avg'!G1458</f>
        <v>4.7712000000000021</v>
      </c>
      <c r="I1458" s="2">
        <f>'Moving Avg'!H1458</f>
        <v>4.8746999999999963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  <c r="M1458" s="8">
        <f t="shared" si="220"/>
        <v>25</v>
      </c>
      <c r="N1458" s="8">
        <f t="shared" si="221"/>
        <v>0</v>
      </c>
      <c r="O1458" s="8">
        <f t="shared" si="222"/>
        <v>0</v>
      </c>
      <c r="P1458" s="8">
        <f t="shared" si="223"/>
        <v>83.5</v>
      </c>
      <c r="Q1458" s="9">
        <f t="shared" si="224"/>
        <v>21.274999999999999</v>
      </c>
      <c r="R1458" s="9">
        <f t="shared" si="225"/>
        <v>25.875</v>
      </c>
      <c r="S1458" s="9">
        <f t="shared" si="226"/>
        <v>41.325000000000003</v>
      </c>
      <c r="T1458" s="9">
        <f t="shared" si="227"/>
        <v>27.125</v>
      </c>
      <c r="U1458" s="8">
        <f t="shared" si="228"/>
        <v>29.491666666666664</v>
      </c>
      <c r="V1458" s="8">
        <f t="shared" si="229"/>
        <v>28.9</v>
      </c>
    </row>
    <row r="1459" spans="1:22" ht="13.5" x14ac:dyDescent="0.25">
      <c r="A1459" s="3">
        <f>RSI!A1459</f>
        <v>44440</v>
      </c>
      <c r="B1459" s="2">
        <f>RSI!B1459</f>
        <v>4.8099999999999996</v>
      </c>
      <c r="C1459" s="2">
        <f>RSI!I1459</f>
        <v>56.832590842696384</v>
      </c>
      <c r="D1459" s="2">
        <f>MACD!E1459</f>
        <v>1.9800681797806696E-2</v>
      </c>
      <c r="E1459" s="2">
        <f>MACD!F1459</f>
        <v>2.7001742432227815E-2</v>
      </c>
      <c r="F1459" s="2">
        <f>'Moving Avg'!D1459</f>
        <v>4.7179999999999991</v>
      </c>
      <c r="G1459" s="2">
        <f>'Moving Avg'!F1459</f>
        <v>4.7569999999999997</v>
      </c>
      <c r="H1459" s="2">
        <f>'Moving Avg'!G1459</f>
        <v>4.7718000000000016</v>
      </c>
      <c r="I1459" s="2">
        <f>'Moving Avg'!H1459</f>
        <v>4.8722499999999966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  <c r="M1459" s="8">
        <f t="shared" si="220"/>
        <v>25</v>
      </c>
      <c r="N1459" s="8">
        <f t="shared" si="221"/>
        <v>45</v>
      </c>
      <c r="O1459" s="8">
        <f t="shared" si="222"/>
        <v>0</v>
      </c>
      <c r="P1459" s="8">
        <f t="shared" si="223"/>
        <v>83.5</v>
      </c>
      <c r="Q1459" s="9">
        <f t="shared" si="224"/>
        <v>37.024999999999999</v>
      </c>
      <c r="R1459" s="9">
        <f t="shared" si="225"/>
        <v>34.875</v>
      </c>
      <c r="S1459" s="9">
        <f t="shared" si="226"/>
        <v>48.075000000000003</v>
      </c>
      <c r="T1459" s="9">
        <f t="shared" si="227"/>
        <v>38.375</v>
      </c>
      <c r="U1459" s="8">
        <f t="shared" si="228"/>
        <v>39.991666666666667</v>
      </c>
      <c r="V1459" s="8">
        <f t="shared" si="229"/>
        <v>39.587500000000006</v>
      </c>
    </row>
    <row r="1460" spans="1:22" ht="13.5" x14ac:dyDescent="0.25">
      <c r="A1460" s="3">
        <f>RSI!A1460</f>
        <v>44441</v>
      </c>
      <c r="B1460" s="2">
        <f>RSI!B1460</f>
        <v>4.79</v>
      </c>
      <c r="C1460" s="2">
        <f>RSI!I1460</f>
        <v>53.922783351150947</v>
      </c>
      <c r="D1460" s="2">
        <f>MACD!E1460</f>
        <v>1.3112608988723018E-2</v>
      </c>
      <c r="E1460" s="2">
        <f>MACD!F1460</f>
        <v>2.4223915743526857E-2</v>
      </c>
      <c r="F1460" s="2">
        <f>'Moving Avg'!D1460</f>
        <v>4.726</v>
      </c>
      <c r="G1460" s="2">
        <f>'Moving Avg'!F1460</f>
        <v>4.7565000000000008</v>
      </c>
      <c r="H1460" s="2">
        <f>'Moving Avg'!G1460</f>
        <v>4.772000000000002</v>
      </c>
      <c r="I1460" s="2">
        <f>'Moving Avg'!H1460</f>
        <v>4.8694499999999969</v>
      </c>
      <c r="J1460" s="6" t="str">
        <f>OBV!F1460</f>
        <v>BEARISH</v>
      </c>
      <c r="K1460" s="6" t="str">
        <f>OBV!G1460</f>
        <v>NEUTRAL</v>
      </c>
      <c r="L1460" s="6" t="str">
        <f>OBV!H1460</f>
        <v>BEARISH DIVERGENCE</v>
      </c>
      <c r="M1460" s="8">
        <f t="shared" si="220"/>
        <v>25</v>
      </c>
      <c r="N1460" s="8">
        <f t="shared" si="221"/>
        <v>45</v>
      </c>
      <c r="O1460" s="8">
        <f t="shared" si="222"/>
        <v>0</v>
      </c>
      <c r="P1460" s="8">
        <f t="shared" si="223"/>
        <v>16.5</v>
      </c>
      <c r="Q1460" s="9">
        <f t="shared" si="224"/>
        <v>26.975000000000001</v>
      </c>
      <c r="R1460" s="9">
        <f t="shared" si="225"/>
        <v>18.125</v>
      </c>
      <c r="S1460" s="9">
        <f t="shared" si="226"/>
        <v>17.925000000000001</v>
      </c>
      <c r="T1460" s="9">
        <f t="shared" si="227"/>
        <v>21.625</v>
      </c>
      <c r="U1460" s="8">
        <f t="shared" si="228"/>
        <v>21.008333333333336</v>
      </c>
      <c r="V1460" s="8">
        <f t="shared" si="229"/>
        <v>21.162500000000001</v>
      </c>
    </row>
    <row r="1461" spans="1:22" ht="13.5" x14ac:dyDescent="0.25">
      <c r="A1461" s="3">
        <f>RSI!A1461</f>
        <v>44442</v>
      </c>
      <c r="B1461" s="2">
        <f>RSI!B1461</f>
        <v>4.79</v>
      </c>
      <c r="C1461" s="2">
        <f>RSI!I1461</f>
        <v>53.922783351150947</v>
      </c>
      <c r="D1461" s="2">
        <f>MACD!E1461</f>
        <v>7.2673940073766374E-3</v>
      </c>
      <c r="E1461" s="2">
        <f>MACD!F1461</f>
        <v>2.0832611396296816E-2</v>
      </c>
      <c r="F1461" s="2">
        <f>'Moving Avg'!D1461</f>
        <v>4.7619999999999996</v>
      </c>
      <c r="G1461" s="2">
        <f>'Moving Avg'!F1461</f>
        <v>4.7560000000000011</v>
      </c>
      <c r="H1461" s="2">
        <f>'Moving Avg'!G1461</f>
        <v>4.7722000000000016</v>
      </c>
      <c r="I1461" s="2">
        <f>'Moving Avg'!H1461</f>
        <v>4.8666999999999971</v>
      </c>
      <c r="J1461" s="6" t="str">
        <f>OBV!F1461</f>
        <v>BEARISH</v>
      </c>
      <c r="K1461" s="6" t="str">
        <f>OBV!G1461</f>
        <v>NEUTRAL</v>
      </c>
      <c r="L1461" s="6" t="str">
        <f>OBV!H1461</f>
        <v>BEARISH DIVERGENCE</v>
      </c>
      <c r="M1461" s="8">
        <f t="shared" si="220"/>
        <v>25</v>
      </c>
      <c r="N1461" s="8">
        <f t="shared" si="221"/>
        <v>45</v>
      </c>
      <c r="O1461" s="8">
        <f t="shared" si="222"/>
        <v>0</v>
      </c>
      <c r="P1461" s="8">
        <f t="shared" si="223"/>
        <v>16.5</v>
      </c>
      <c r="Q1461" s="9">
        <f t="shared" si="224"/>
        <v>26.975000000000001</v>
      </c>
      <c r="R1461" s="9">
        <f t="shared" si="225"/>
        <v>18.125</v>
      </c>
      <c r="S1461" s="9">
        <f t="shared" si="226"/>
        <v>17.925000000000001</v>
      </c>
      <c r="T1461" s="9">
        <f t="shared" si="227"/>
        <v>21.625</v>
      </c>
      <c r="U1461" s="8">
        <f t="shared" si="228"/>
        <v>21.008333333333336</v>
      </c>
      <c r="V1461" s="8">
        <f t="shared" si="229"/>
        <v>21.162500000000001</v>
      </c>
    </row>
    <row r="1462" spans="1:22" ht="13.5" x14ac:dyDescent="0.25">
      <c r="A1462" s="3">
        <f>RSI!A1462</f>
        <v>44445</v>
      </c>
      <c r="B1462" s="2">
        <f>RSI!B1462</f>
        <v>4.79</v>
      </c>
      <c r="C1462" s="2">
        <f>RSI!I1462</f>
        <v>53.922783351150947</v>
      </c>
      <c r="D1462" s="2">
        <f>MACD!E1462</f>
        <v>2.1491498595134217E-3</v>
      </c>
      <c r="E1462" s="2">
        <f>MACD!F1462</f>
        <v>1.7095919088940138E-2</v>
      </c>
      <c r="F1462" s="2">
        <f>'Moving Avg'!D1462</f>
        <v>4.798</v>
      </c>
      <c r="G1462" s="2">
        <f>'Moving Avg'!F1462</f>
        <v>4.7555000000000014</v>
      </c>
      <c r="H1462" s="2">
        <f>'Moving Avg'!G1462</f>
        <v>4.772400000000002</v>
      </c>
      <c r="I1462" s="2">
        <f>'Moving Avg'!H1462</f>
        <v>4.8636499999999963</v>
      </c>
      <c r="J1462" s="6" t="str">
        <f>OBV!F1462</f>
        <v>BEARISH</v>
      </c>
      <c r="K1462" s="6" t="str">
        <f>OBV!G1462</f>
        <v>NEUTRAL</v>
      </c>
      <c r="L1462" s="6" t="str">
        <f>OBV!H1462</f>
        <v>BEARISH DIVERGENCE</v>
      </c>
      <c r="M1462" s="8">
        <f t="shared" si="220"/>
        <v>25</v>
      </c>
      <c r="N1462" s="8">
        <f t="shared" si="221"/>
        <v>45</v>
      </c>
      <c r="O1462" s="8">
        <f t="shared" si="222"/>
        <v>0</v>
      </c>
      <c r="P1462" s="8">
        <f t="shared" si="223"/>
        <v>16.5</v>
      </c>
      <c r="Q1462" s="9">
        <f t="shared" si="224"/>
        <v>26.975000000000001</v>
      </c>
      <c r="R1462" s="9">
        <f t="shared" si="225"/>
        <v>18.125</v>
      </c>
      <c r="S1462" s="9">
        <f t="shared" si="226"/>
        <v>17.925000000000001</v>
      </c>
      <c r="T1462" s="9">
        <f t="shared" si="227"/>
        <v>21.625</v>
      </c>
      <c r="U1462" s="8">
        <f t="shared" si="228"/>
        <v>21.008333333333336</v>
      </c>
      <c r="V1462" s="8">
        <f t="shared" si="229"/>
        <v>21.162500000000001</v>
      </c>
    </row>
    <row r="1463" spans="1:22" ht="13.5" x14ac:dyDescent="0.25">
      <c r="A1463" s="3">
        <f>RSI!A1463</f>
        <v>44446</v>
      </c>
      <c r="B1463" s="2">
        <f>RSI!B1463</f>
        <v>4.79</v>
      </c>
      <c r="C1463" s="2">
        <f>RSI!I1463</f>
        <v>53.922783351150947</v>
      </c>
      <c r="D1463" s="2">
        <f>MACD!E1463</f>
        <v>-2.3412026763853788E-3</v>
      </c>
      <c r="E1463" s="2">
        <f>MACD!F1463</f>
        <v>1.3208494735875034E-2</v>
      </c>
      <c r="F1463" s="2">
        <f>'Moving Avg'!D1463</f>
        <v>4.7939999999999996</v>
      </c>
      <c r="G1463" s="2">
        <f>'Moving Avg'!F1463</f>
        <v>4.7550000000000017</v>
      </c>
      <c r="H1463" s="2">
        <f>'Moving Avg'!G1463</f>
        <v>4.7726000000000015</v>
      </c>
      <c r="I1463" s="2">
        <f>'Moving Avg'!H1463</f>
        <v>4.8607999999999958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  <c r="M1463" s="8">
        <f t="shared" si="220"/>
        <v>25</v>
      </c>
      <c r="N1463" s="8">
        <f t="shared" si="221"/>
        <v>45</v>
      </c>
      <c r="O1463" s="8">
        <f t="shared" si="222"/>
        <v>0</v>
      </c>
      <c r="P1463" s="8">
        <f t="shared" si="223"/>
        <v>16.5</v>
      </c>
      <c r="Q1463" s="9">
        <f t="shared" si="224"/>
        <v>26.975000000000001</v>
      </c>
      <c r="R1463" s="9">
        <f t="shared" si="225"/>
        <v>18.125</v>
      </c>
      <c r="S1463" s="9">
        <f t="shared" si="226"/>
        <v>17.925000000000001</v>
      </c>
      <c r="T1463" s="9">
        <f t="shared" si="227"/>
        <v>21.625</v>
      </c>
      <c r="U1463" s="8">
        <f t="shared" si="228"/>
        <v>21.008333333333336</v>
      </c>
      <c r="V1463" s="8">
        <f t="shared" si="229"/>
        <v>21.162500000000001</v>
      </c>
    </row>
    <row r="1464" spans="1:22" ht="13.5" x14ac:dyDescent="0.25">
      <c r="A1464" s="3">
        <f>RSI!A1464</f>
        <v>44447</v>
      </c>
      <c r="B1464" s="2">
        <f>RSI!B1464</f>
        <v>4.79</v>
      </c>
      <c r="C1464" s="2">
        <f>RSI!I1464</f>
        <v>53.922783351150947</v>
      </c>
      <c r="D1464" s="2">
        <f>MACD!E1464</f>
        <v>-6.2884452309912575E-3</v>
      </c>
      <c r="E1464" s="2">
        <f>MACD!F1464</f>
        <v>9.3091067425017764E-3</v>
      </c>
      <c r="F1464" s="2">
        <f>'Moving Avg'!D1464</f>
        <v>4.79</v>
      </c>
      <c r="G1464" s="2">
        <f>'Moving Avg'!F1464</f>
        <v>4.7545000000000019</v>
      </c>
      <c r="H1464" s="2">
        <f>'Moving Avg'!G1464</f>
        <v>4.772800000000001</v>
      </c>
      <c r="I1464" s="2">
        <f>'Moving Avg'!H1464</f>
        <v>4.8585999999999965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0"/>
        <v>25</v>
      </c>
      <c r="N1464" s="8">
        <f t="shared" si="221"/>
        <v>45</v>
      </c>
      <c r="O1464" s="8">
        <f t="shared" si="222"/>
        <v>0</v>
      </c>
      <c r="P1464" s="8">
        <f t="shared" si="223"/>
        <v>16.5</v>
      </c>
      <c r="Q1464" s="9">
        <f t="shared" si="224"/>
        <v>26.975000000000001</v>
      </c>
      <c r="R1464" s="9">
        <f t="shared" si="225"/>
        <v>18.125</v>
      </c>
      <c r="S1464" s="9">
        <f t="shared" si="226"/>
        <v>17.925000000000001</v>
      </c>
      <c r="T1464" s="9">
        <f t="shared" si="227"/>
        <v>21.625</v>
      </c>
      <c r="U1464" s="8">
        <f t="shared" si="228"/>
        <v>21.008333333333336</v>
      </c>
      <c r="V1464" s="8">
        <f t="shared" si="229"/>
        <v>21.162500000000001</v>
      </c>
    </row>
    <row r="1465" spans="1:22" ht="13.5" x14ac:dyDescent="0.25">
      <c r="A1465" s="3">
        <f>RSI!A1465</f>
        <v>44448</v>
      </c>
      <c r="B1465" s="2">
        <f>RSI!B1465</f>
        <v>4.79</v>
      </c>
      <c r="C1465" s="2">
        <f>RSI!I1465</f>
        <v>53.922783351150947</v>
      </c>
      <c r="D1465" s="2">
        <f>MACD!E1465</f>
        <v>-9.765191446355459E-3</v>
      </c>
      <c r="E1465" s="2">
        <f>MACD!F1465</f>
        <v>5.4942471047303293E-3</v>
      </c>
      <c r="F1465" s="2">
        <f>'Moving Avg'!D1465</f>
        <v>4.79</v>
      </c>
      <c r="G1465" s="2">
        <f>'Moving Avg'!F1465</f>
        <v>4.7540000000000022</v>
      </c>
      <c r="H1465" s="2">
        <f>'Moving Avg'!G1465</f>
        <v>4.7732000000000001</v>
      </c>
      <c r="I1465" s="2">
        <f>'Moving Avg'!H1465</f>
        <v>4.8564499999999953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25</v>
      </c>
      <c r="N1465" s="8">
        <f t="shared" si="221"/>
        <v>45</v>
      </c>
      <c r="O1465" s="8">
        <f t="shared" si="222"/>
        <v>0</v>
      </c>
      <c r="P1465" s="8">
        <f t="shared" si="223"/>
        <v>33</v>
      </c>
      <c r="Q1465" s="9">
        <f t="shared" si="224"/>
        <v>29.45</v>
      </c>
      <c r="R1465" s="9">
        <f t="shared" si="225"/>
        <v>22.25</v>
      </c>
      <c r="S1465" s="9">
        <f t="shared" si="226"/>
        <v>25.35</v>
      </c>
      <c r="T1465" s="9">
        <f t="shared" si="227"/>
        <v>25.75</v>
      </c>
      <c r="U1465" s="8">
        <f t="shared" si="228"/>
        <v>25.683333333333337</v>
      </c>
      <c r="V1465" s="8">
        <f t="shared" si="229"/>
        <v>25.700000000000003</v>
      </c>
    </row>
    <row r="1466" spans="1:22" ht="13.5" x14ac:dyDescent="0.25">
      <c r="A1466" s="3">
        <f>RSI!A1466</f>
        <v>44449</v>
      </c>
      <c r="B1466" s="2">
        <f>RSI!B1466</f>
        <v>4.79</v>
      </c>
      <c r="C1466" s="2">
        <f>RSI!I1466</f>
        <v>53.922783351150947</v>
      </c>
      <c r="D1466" s="2">
        <f>MACD!E1466</f>
        <v>-3.4372155672678595E-2</v>
      </c>
      <c r="E1466" s="2">
        <f>MACD!F1466</f>
        <v>-2.4790334507514564E-3</v>
      </c>
      <c r="F1466" s="2">
        <f>'Moving Avg'!D1466</f>
        <v>4.79</v>
      </c>
      <c r="G1466" s="2">
        <f>'Moving Avg'!F1466</f>
        <v>4.756000000000002</v>
      </c>
      <c r="H1466" s="2">
        <f>'Moving Avg'!G1466</f>
        <v>4.7735999999999992</v>
      </c>
      <c r="I1466" s="2">
        <f>'Moving Avg'!H1466</f>
        <v>4.8543999999999956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  <c r="M1466" s="8">
        <f t="shared" si="220"/>
        <v>25</v>
      </c>
      <c r="N1466" s="8">
        <f t="shared" si="221"/>
        <v>100</v>
      </c>
      <c r="O1466" s="8">
        <f t="shared" si="222"/>
        <v>0</v>
      </c>
      <c r="P1466" s="8">
        <f t="shared" si="223"/>
        <v>33</v>
      </c>
      <c r="Q1466" s="9">
        <f t="shared" si="224"/>
        <v>48.7</v>
      </c>
      <c r="R1466" s="9">
        <f t="shared" si="225"/>
        <v>33.25</v>
      </c>
      <c r="S1466" s="9">
        <f t="shared" si="226"/>
        <v>33.6</v>
      </c>
      <c r="T1466" s="9">
        <f t="shared" si="227"/>
        <v>39.5</v>
      </c>
      <c r="U1466" s="8">
        <f t="shared" si="228"/>
        <v>38.516666666666673</v>
      </c>
      <c r="V1466" s="8">
        <f t="shared" si="229"/>
        <v>38.762500000000003</v>
      </c>
    </row>
    <row r="1467" spans="1:22" ht="13.5" x14ac:dyDescent="0.25">
      <c r="A1467" s="3">
        <f>RSI!A1467</f>
        <v>44452</v>
      </c>
      <c r="B1467" s="2">
        <f>RSI!B1467</f>
        <v>4.79</v>
      </c>
      <c r="C1467" s="2">
        <f>RSI!I1467</f>
        <v>53.922783351150947</v>
      </c>
      <c r="D1467" s="2">
        <f>MACD!E1467</f>
        <v>-5.5310692822388319E-2</v>
      </c>
      <c r="E1467" s="2">
        <f>MACD!F1467</f>
        <v>-1.304536532507883E-2</v>
      </c>
      <c r="F1467" s="2">
        <f>'Moving Avg'!D1467</f>
        <v>4.79</v>
      </c>
      <c r="G1467" s="2">
        <f>'Moving Avg'!F1467</f>
        <v>4.7580000000000018</v>
      </c>
      <c r="H1467" s="2">
        <f>'Moving Avg'!G1467</f>
        <v>4.7753999999999994</v>
      </c>
      <c r="I1467" s="2">
        <f>'Moving Avg'!H1467</f>
        <v>4.8528499999999948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25</v>
      </c>
      <c r="N1467" s="8">
        <f t="shared" si="221"/>
        <v>100</v>
      </c>
      <c r="O1467" s="8">
        <f t="shared" si="222"/>
        <v>0</v>
      </c>
      <c r="P1467" s="8">
        <f t="shared" si="223"/>
        <v>33</v>
      </c>
      <c r="Q1467" s="9">
        <f t="shared" si="224"/>
        <v>48.7</v>
      </c>
      <c r="R1467" s="9">
        <f t="shared" si="225"/>
        <v>33.25</v>
      </c>
      <c r="S1467" s="9">
        <f t="shared" si="226"/>
        <v>33.6</v>
      </c>
      <c r="T1467" s="9">
        <f t="shared" si="227"/>
        <v>39.5</v>
      </c>
      <c r="U1467" s="8">
        <f t="shared" si="228"/>
        <v>38.516666666666673</v>
      </c>
      <c r="V1467" s="8">
        <f t="shared" si="229"/>
        <v>38.762500000000003</v>
      </c>
    </row>
    <row r="1468" spans="1:22" ht="13.5" x14ac:dyDescent="0.25">
      <c r="A1468" s="3">
        <f>RSI!A1468</f>
        <v>44453</v>
      </c>
      <c r="B1468" s="2">
        <f>RSI!B1468</f>
        <v>4.79</v>
      </c>
      <c r="C1468" s="2">
        <f>RSI!I1468</f>
        <v>53.922783351150947</v>
      </c>
      <c r="D1468" s="2">
        <f>MACD!E1468</f>
        <v>-4.236725961692045E-2</v>
      </c>
      <c r="E1468" s="2">
        <f>MACD!F1468</f>
        <v>-1.8909744183447152E-2</v>
      </c>
      <c r="F1468" s="2">
        <f>'Moving Avg'!D1468</f>
        <v>4.79</v>
      </c>
      <c r="G1468" s="2">
        <f>'Moving Avg'!F1468</f>
        <v>4.7600000000000025</v>
      </c>
      <c r="H1468" s="2">
        <f>'Moving Avg'!G1468</f>
        <v>4.7771999999999988</v>
      </c>
      <c r="I1468" s="2">
        <f>'Moving Avg'!H1468</f>
        <v>4.8511999999999951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25</v>
      </c>
      <c r="N1468" s="8">
        <f t="shared" si="221"/>
        <v>100</v>
      </c>
      <c r="O1468" s="8">
        <f t="shared" si="222"/>
        <v>0</v>
      </c>
      <c r="P1468" s="8">
        <f t="shared" si="223"/>
        <v>33</v>
      </c>
      <c r="Q1468" s="9">
        <f t="shared" si="224"/>
        <v>48.7</v>
      </c>
      <c r="R1468" s="9">
        <f t="shared" si="225"/>
        <v>33.25</v>
      </c>
      <c r="S1468" s="9">
        <f t="shared" si="226"/>
        <v>33.6</v>
      </c>
      <c r="T1468" s="9">
        <f t="shared" si="227"/>
        <v>39.5</v>
      </c>
      <c r="U1468" s="8">
        <f t="shared" si="228"/>
        <v>38.516666666666673</v>
      </c>
      <c r="V1468" s="8">
        <f t="shared" si="229"/>
        <v>38.762500000000003</v>
      </c>
    </row>
    <row r="1469" spans="1:22" ht="13.5" x14ac:dyDescent="0.25">
      <c r="A1469" s="3">
        <f>RSI!A1469</f>
        <v>44454</v>
      </c>
      <c r="B1469" s="2">
        <f>RSI!B1469</f>
        <v>4.79</v>
      </c>
      <c r="C1469" s="2">
        <f>RSI!I1469</f>
        <v>53.922783351150947</v>
      </c>
      <c r="D1469" s="2">
        <f>MACD!E1469</f>
        <v>-3.1515655144067622E-2</v>
      </c>
      <c r="E1469" s="2">
        <f>MACD!F1469</f>
        <v>-2.1430926375571247E-2</v>
      </c>
      <c r="F1469" s="2">
        <f>'Moving Avg'!D1469</f>
        <v>4.79</v>
      </c>
      <c r="G1469" s="2">
        <f>'Moving Avg'!F1469</f>
        <v>4.7620000000000022</v>
      </c>
      <c r="H1469" s="2">
        <f>'Moving Avg'!G1469</f>
        <v>4.778999999999999</v>
      </c>
      <c r="I1469" s="2">
        <f>'Moving Avg'!H1469</f>
        <v>4.8494499999999956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25</v>
      </c>
      <c r="N1469" s="8">
        <f t="shared" si="221"/>
        <v>45</v>
      </c>
      <c r="O1469" s="8">
        <f t="shared" si="222"/>
        <v>0</v>
      </c>
      <c r="P1469" s="8">
        <f t="shared" si="223"/>
        <v>33</v>
      </c>
      <c r="Q1469" s="9">
        <f t="shared" si="224"/>
        <v>29.45</v>
      </c>
      <c r="R1469" s="9">
        <f t="shared" si="225"/>
        <v>22.25</v>
      </c>
      <c r="S1469" s="9">
        <f t="shared" si="226"/>
        <v>25.35</v>
      </c>
      <c r="T1469" s="9">
        <f t="shared" si="227"/>
        <v>25.75</v>
      </c>
      <c r="U1469" s="8">
        <f t="shared" si="228"/>
        <v>25.683333333333337</v>
      </c>
      <c r="V1469" s="8">
        <f t="shared" si="229"/>
        <v>25.700000000000003</v>
      </c>
    </row>
    <row r="1470" spans="1:22" ht="13.5" x14ac:dyDescent="0.25">
      <c r="A1470" s="3">
        <f>RSI!A1470</f>
        <v>44455</v>
      </c>
      <c r="B1470" s="2">
        <f>RSI!B1470</f>
        <v>4.79</v>
      </c>
      <c r="C1470" s="2">
        <f>RSI!I1470</f>
        <v>53.922783351150947</v>
      </c>
      <c r="D1470" s="2">
        <f>MACD!E1470</f>
        <v>-2.5503535911558295E-2</v>
      </c>
      <c r="E1470" s="2">
        <f>MACD!F1470</f>
        <v>-2.2245448282768657E-2</v>
      </c>
      <c r="F1470" s="2">
        <f>'Moving Avg'!D1470</f>
        <v>4.79</v>
      </c>
      <c r="G1470" s="2">
        <f>'Moving Avg'!F1470</f>
        <v>4.764000000000002</v>
      </c>
      <c r="H1470" s="2">
        <f>'Moving Avg'!G1470</f>
        <v>4.7807999999999984</v>
      </c>
      <c r="I1470" s="2">
        <f>'Moving Avg'!H1470</f>
        <v>4.8478999999999948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25</v>
      </c>
      <c r="N1470" s="8">
        <f t="shared" si="221"/>
        <v>45</v>
      </c>
      <c r="O1470" s="8">
        <f t="shared" si="222"/>
        <v>0</v>
      </c>
      <c r="P1470" s="8">
        <f t="shared" si="223"/>
        <v>33</v>
      </c>
      <c r="Q1470" s="9">
        <f t="shared" si="224"/>
        <v>29.45</v>
      </c>
      <c r="R1470" s="9">
        <f t="shared" si="225"/>
        <v>22.25</v>
      </c>
      <c r="S1470" s="9">
        <f t="shared" si="226"/>
        <v>25.35</v>
      </c>
      <c r="T1470" s="9">
        <f t="shared" si="227"/>
        <v>25.75</v>
      </c>
      <c r="U1470" s="8">
        <f t="shared" si="228"/>
        <v>25.683333333333337</v>
      </c>
      <c r="V1470" s="8">
        <f t="shared" si="229"/>
        <v>25.700000000000003</v>
      </c>
    </row>
    <row r="1471" spans="1:22" ht="13.5" x14ac:dyDescent="0.25">
      <c r="A1471" s="3">
        <f>RSI!A1471</f>
        <v>44456</v>
      </c>
      <c r="B1471" s="2">
        <f>RSI!B1471</f>
        <v>4.5999999999999996</v>
      </c>
      <c r="C1471" s="2">
        <f>RSI!I1471</f>
        <v>25.688998571846611</v>
      </c>
      <c r="D1471" s="2">
        <f>MACD!E1471</f>
        <v>-6.4284734255579679E-3</v>
      </c>
      <c r="E1471" s="2">
        <f>MACD!F1471</f>
        <v>-1.9082053311326518E-2</v>
      </c>
      <c r="F1471" s="2">
        <f>'Moving Avg'!D1471</f>
        <v>4.7519999999999998</v>
      </c>
      <c r="G1471" s="2">
        <f>'Moving Avg'!F1471</f>
        <v>4.7565000000000008</v>
      </c>
      <c r="H1471" s="2">
        <f>'Moving Avg'!G1471</f>
        <v>4.7807999999999984</v>
      </c>
      <c r="I1471" s="2">
        <f>'Moving Avg'!H1471</f>
        <v>4.8453999999999953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  <c r="M1471" s="8">
        <f t="shared" si="220"/>
        <v>50</v>
      </c>
      <c r="N1471" s="8">
        <f t="shared" si="221"/>
        <v>0</v>
      </c>
      <c r="O1471" s="8">
        <f t="shared" si="222"/>
        <v>0</v>
      </c>
      <c r="P1471" s="8">
        <f t="shared" si="223"/>
        <v>16.5</v>
      </c>
      <c r="Q1471" s="9">
        <f t="shared" si="224"/>
        <v>19.975000000000001</v>
      </c>
      <c r="R1471" s="9">
        <f t="shared" si="225"/>
        <v>14.125</v>
      </c>
      <c r="S1471" s="9">
        <f t="shared" si="226"/>
        <v>14.925000000000001</v>
      </c>
      <c r="T1471" s="9">
        <f t="shared" si="227"/>
        <v>16.625</v>
      </c>
      <c r="U1471" s="8">
        <f t="shared" si="228"/>
        <v>16.341666666666669</v>
      </c>
      <c r="V1471" s="8">
        <f t="shared" si="229"/>
        <v>16.412500000000001</v>
      </c>
    </row>
    <row r="1472" spans="1:22" ht="13.5" x14ac:dyDescent="0.25">
      <c r="A1472" s="3">
        <f>RSI!A1472</f>
        <v>44459</v>
      </c>
      <c r="B1472" s="2">
        <f>RSI!B1472</f>
        <v>4.8</v>
      </c>
      <c r="C1472" s="2">
        <f>RSI!I1472</f>
        <v>53.367660087124932</v>
      </c>
      <c r="D1472" s="2">
        <f>MACD!E1472</f>
        <v>-4.0599375926442249E-3</v>
      </c>
      <c r="E1472" s="2">
        <f>MACD!F1472</f>
        <v>-1.6077630167590062E-2</v>
      </c>
      <c r="F1472" s="2">
        <f>'Moving Avg'!D1472</f>
        <v>4.7539999999999996</v>
      </c>
      <c r="G1472" s="2">
        <f>'Moving Avg'!F1472</f>
        <v>4.7590000000000003</v>
      </c>
      <c r="H1472" s="2">
        <f>'Moving Avg'!G1472</f>
        <v>4.7821999999999987</v>
      </c>
      <c r="I1472" s="2">
        <f>'Moving Avg'!H1472</f>
        <v>4.8436499999999949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  <c r="M1472" s="8">
        <f t="shared" si="220"/>
        <v>25</v>
      </c>
      <c r="N1472" s="8">
        <f t="shared" si="221"/>
        <v>0</v>
      </c>
      <c r="O1472" s="8">
        <f t="shared" si="222"/>
        <v>0</v>
      </c>
      <c r="P1472" s="8">
        <f t="shared" si="223"/>
        <v>83.5</v>
      </c>
      <c r="Q1472" s="9">
        <f t="shared" si="224"/>
        <v>21.274999999999999</v>
      </c>
      <c r="R1472" s="9">
        <f t="shared" si="225"/>
        <v>25.875</v>
      </c>
      <c r="S1472" s="9">
        <f t="shared" si="226"/>
        <v>41.325000000000003</v>
      </c>
      <c r="T1472" s="9">
        <f t="shared" si="227"/>
        <v>27.125</v>
      </c>
      <c r="U1472" s="8">
        <f t="shared" si="228"/>
        <v>29.491666666666664</v>
      </c>
      <c r="V1472" s="8">
        <f t="shared" si="229"/>
        <v>28.9</v>
      </c>
    </row>
    <row r="1473" spans="1:22" ht="13.5" x14ac:dyDescent="0.25">
      <c r="A1473" s="3">
        <f>RSI!A1473</f>
        <v>44460</v>
      </c>
      <c r="B1473" s="2">
        <f>RSI!B1473</f>
        <v>4.8</v>
      </c>
      <c r="C1473" s="2">
        <f>RSI!I1473</f>
        <v>53.367660087124925</v>
      </c>
      <c r="D1473" s="2">
        <f>MACD!E1473</f>
        <v>-2.2719401441495535E-3</v>
      </c>
      <c r="E1473" s="2">
        <f>MACD!F1473</f>
        <v>-1.3316492162901962E-2</v>
      </c>
      <c r="F1473" s="2">
        <f>'Moving Avg'!D1473</f>
        <v>4.7560000000000002</v>
      </c>
      <c r="G1473" s="2">
        <f>'Moving Avg'!F1473</f>
        <v>4.7614999999999998</v>
      </c>
      <c r="H1473" s="2">
        <f>'Moving Avg'!G1473</f>
        <v>4.7811999999999992</v>
      </c>
      <c r="I1473" s="2">
        <f>'Moving Avg'!H1473</f>
        <v>4.8426499999999946</v>
      </c>
      <c r="J1473" s="6" t="str">
        <f>OBV!F1473</f>
        <v>BULLISH</v>
      </c>
      <c r="K1473" s="6" t="str">
        <f>OBV!G1473</f>
        <v>NEUTRAL</v>
      </c>
      <c r="L1473" s="6" t="str">
        <f>OBV!H1473</f>
        <v>CONFIRMED BULLISH</v>
      </c>
      <c r="M1473" s="8">
        <f t="shared" si="220"/>
        <v>25</v>
      </c>
      <c r="N1473" s="8">
        <f t="shared" si="221"/>
        <v>0</v>
      </c>
      <c r="O1473" s="8">
        <f t="shared" si="222"/>
        <v>0</v>
      </c>
      <c r="P1473" s="8">
        <f t="shared" si="223"/>
        <v>83.5</v>
      </c>
      <c r="Q1473" s="9">
        <f t="shared" si="224"/>
        <v>21.274999999999999</v>
      </c>
      <c r="R1473" s="9">
        <f t="shared" si="225"/>
        <v>25.875</v>
      </c>
      <c r="S1473" s="9">
        <f t="shared" si="226"/>
        <v>41.325000000000003</v>
      </c>
      <c r="T1473" s="9">
        <f t="shared" si="227"/>
        <v>27.125</v>
      </c>
      <c r="U1473" s="8">
        <f t="shared" si="228"/>
        <v>29.491666666666664</v>
      </c>
      <c r="V1473" s="8">
        <f t="shared" si="229"/>
        <v>28.9</v>
      </c>
    </row>
    <row r="1474" spans="1:22" ht="13.5" x14ac:dyDescent="0.25">
      <c r="A1474" s="3">
        <f>RSI!A1474</f>
        <v>44461</v>
      </c>
      <c r="B1474" s="2">
        <f>RSI!B1474</f>
        <v>4.79</v>
      </c>
      <c r="C1474" s="2">
        <f>RSI!I1474</f>
        <v>52.239348383825217</v>
      </c>
      <c r="D1474" s="2">
        <f>MACD!E1474</f>
        <v>-2.1841575978331917E-4</v>
      </c>
      <c r="E1474" s="2">
        <f>MACD!F1474</f>
        <v>-1.0696876882278234E-2</v>
      </c>
      <c r="F1474" s="2">
        <f>'Moving Avg'!D1474</f>
        <v>4.7560000000000002</v>
      </c>
      <c r="G1474" s="2">
        <f>'Moving Avg'!F1474</f>
        <v>4.7634999999999996</v>
      </c>
      <c r="H1474" s="2">
        <f>'Moving Avg'!G1474</f>
        <v>4.7799999999999985</v>
      </c>
      <c r="I1474" s="2">
        <f>'Moving Avg'!H1474</f>
        <v>4.8410999999999937</v>
      </c>
      <c r="J1474" s="6" t="str">
        <f>OBV!F1474</f>
        <v>BULLISH</v>
      </c>
      <c r="K1474" s="6" t="str">
        <f>OBV!G1474</f>
        <v>NEUTRAL</v>
      </c>
      <c r="L1474" s="6" t="str">
        <f>OBV!H1474</f>
        <v>NEUTRAL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49.5</v>
      </c>
      <c r="Q1474" s="9">
        <f t="shared" si="224"/>
        <v>16.175000000000001</v>
      </c>
      <c r="R1474" s="9">
        <f t="shared" si="225"/>
        <v>17.375</v>
      </c>
      <c r="S1474" s="9">
        <f t="shared" si="226"/>
        <v>26.025000000000002</v>
      </c>
      <c r="T1474" s="9">
        <f t="shared" si="227"/>
        <v>18.625</v>
      </c>
      <c r="U1474" s="8">
        <f t="shared" si="228"/>
        <v>19.858333333333334</v>
      </c>
      <c r="V1474" s="8">
        <f t="shared" si="229"/>
        <v>19.55</v>
      </c>
    </row>
    <row r="1475" spans="1:22" ht="13.5" x14ac:dyDescent="0.25">
      <c r="A1475" s="3">
        <f>RSI!A1475</f>
        <v>44462</v>
      </c>
      <c r="B1475" s="2">
        <f>RSI!B1475</f>
        <v>4.7699999999999996</v>
      </c>
      <c r="C1475" s="2">
        <f>RSI!I1475</f>
        <v>49.964125731623909</v>
      </c>
      <c r="D1475" s="2">
        <f>MACD!E1475</f>
        <v>2.8744414161137044E-3</v>
      </c>
      <c r="E1475" s="2">
        <f>MACD!F1475</f>
        <v>-7.9826132225998461E-3</v>
      </c>
      <c r="F1475" s="2">
        <f>'Moving Avg'!D1475</f>
        <v>4.7519999999999998</v>
      </c>
      <c r="G1475" s="2">
        <f>'Moving Avg'!F1475</f>
        <v>4.7645</v>
      </c>
      <c r="H1475" s="2">
        <f>'Moving Avg'!G1475</f>
        <v>4.7783999999999995</v>
      </c>
      <c r="I1475" s="2">
        <f>'Moving Avg'!H1475</f>
        <v>4.8394999999999939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  <c r="M1475" s="8">
        <f t="shared" si="230"/>
        <v>25</v>
      </c>
      <c r="N1475" s="8">
        <f t="shared" si="231"/>
        <v>0</v>
      </c>
      <c r="O1475" s="8">
        <f t="shared" si="232"/>
        <v>0</v>
      </c>
      <c r="P1475" s="8">
        <f t="shared" si="233"/>
        <v>16.5</v>
      </c>
      <c r="Q1475" s="9">
        <f t="shared" ref="Q1475:Q1538" si="234">0.35*M1475+N1475*0.35+O1475*0.15+P1475*0.15</f>
        <v>11.225</v>
      </c>
      <c r="R1475" s="9">
        <f t="shared" ref="R1475:R1538" si="235">M1475*0.2+N1475*0.2+O1475*0.35+P1475*0.25</f>
        <v>9.125</v>
      </c>
      <c r="S1475" s="9">
        <f t="shared" ref="S1475:S1538" si="236">M1475*0.15+N1475*0.15+O1475*0.25+P1475*0.45</f>
        <v>11.175000000000001</v>
      </c>
      <c r="T1475" s="9">
        <f t="shared" ref="T1475:T1538" si="237">0.25*SUM(M1475:P1475)</f>
        <v>10.375</v>
      </c>
      <c r="U1475" s="8">
        <f t="shared" ref="U1475:U1538" si="238">SUM(Q1475:S1475)/3</f>
        <v>10.508333333333335</v>
      </c>
      <c r="V1475" s="8">
        <f t="shared" ref="V1475:V1538" si="239">SUM(Q1475:T1475)/4</f>
        <v>10.475000000000001</v>
      </c>
    </row>
    <row r="1476" spans="1:22" ht="13.5" x14ac:dyDescent="0.25">
      <c r="A1476" s="3">
        <f>RSI!A1476</f>
        <v>44463</v>
      </c>
      <c r="B1476" s="2">
        <f>RSI!B1476</f>
        <v>4.75</v>
      </c>
      <c r="C1476" s="2">
        <f>RSI!I1476</f>
        <v>47.725599304251546</v>
      </c>
      <c r="D1476" s="2">
        <f>MACD!E1476</f>
        <v>6.9742646574448841E-3</v>
      </c>
      <c r="E1476" s="2">
        <f>MACD!F1476</f>
        <v>-4.9912376465908997E-3</v>
      </c>
      <c r="F1476" s="2">
        <f>'Moving Avg'!D1476</f>
        <v>4.782</v>
      </c>
      <c r="G1476" s="2">
        <f>'Moving Avg'!F1476</f>
        <v>4.7714999999999996</v>
      </c>
      <c r="H1476" s="2">
        <f>'Moving Avg'!G1476</f>
        <v>4.7769999999999992</v>
      </c>
      <c r="I1476" s="2">
        <f>'Moving Avg'!H1476</f>
        <v>4.8382499999999942</v>
      </c>
      <c r="J1476" s="6" t="str">
        <f>OBV!F1476</f>
        <v>BEARISH</v>
      </c>
      <c r="K1476" s="6" t="str">
        <f>OBV!G1476</f>
        <v>NEUTRAL</v>
      </c>
      <c r="L1476" s="6" t="str">
        <f>OBV!H1476</f>
        <v>BEARISH DIVERGENCE</v>
      </c>
      <c r="M1476" s="8">
        <f t="shared" si="230"/>
        <v>25</v>
      </c>
      <c r="N1476" s="8">
        <f t="shared" si="231"/>
        <v>0</v>
      </c>
      <c r="O1476" s="8">
        <f t="shared" si="232"/>
        <v>0</v>
      </c>
      <c r="P1476" s="8">
        <f t="shared" si="233"/>
        <v>16.5</v>
      </c>
      <c r="Q1476" s="9">
        <f t="shared" si="234"/>
        <v>11.225</v>
      </c>
      <c r="R1476" s="9">
        <f t="shared" si="235"/>
        <v>9.125</v>
      </c>
      <c r="S1476" s="9">
        <f t="shared" si="236"/>
        <v>11.175000000000001</v>
      </c>
      <c r="T1476" s="9">
        <f t="shared" si="237"/>
        <v>10.375</v>
      </c>
      <c r="U1476" s="8">
        <f t="shared" si="238"/>
        <v>10.508333333333335</v>
      </c>
      <c r="V1476" s="8">
        <f t="shared" si="239"/>
        <v>10.475000000000001</v>
      </c>
    </row>
    <row r="1477" spans="1:22" ht="13.5" x14ac:dyDescent="0.25">
      <c r="A1477" s="3">
        <f>RSI!A1477</f>
        <v>44466</v>
      </c>
      <c r="B1477" s="2">
        <f>RSI!B1477</f>
        <v>4.75</v>
      </c>
      <c r="C1477" s="2">
        <f>RSI!I1477</f>
        <v>47.725599304251546</v>
      </c>
      <c r="D1477" s="2">
        <f>MACD!E1477</f>
        <v>1.0562738539884542E-2</v>
      </c>
      <c r="E1477" s="2">
        <f>MACD!F1477</f>
        <v>-1.8804424092958116E-3</v>
      </c>
      <c r="F1477" s="2">
        <f>'Moving Avg'!D1477</f>
        <v>4.7720000000000002</v>
      </c>
      <c r="G1477" s="2">
        <f>'Moving Avg'!F1477</f>
        <v>4.7784999999999993</v>
      </c>
      <c r="H1477" s="2">
        <f>'Moving Avg'!G1477</f>
        <v>4.7755999999999998</v>
      </c>
      <c r="I1477" s="2">
        <f>'Moving Avg'!H1477</f>
        <v>4.8365499999999937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  <c r="M1477" s="8">
        <f t="shared" si="230"/>
        <v>25</v>
      </c>
      <c r="N1477" s="8">
        <f t="shared" si="231"/>
        <v>0</v>
      </c>
      <c r="O1477" s="8">
        <f t="shared" si="232"/>
        <v>0</v>
      </c>
      <c r="P1477" s="8">
        <f t="shared" si="233"/>
        <v>16.5</v>
      </c>
      <c r="Q1477" s="9">
        <f t="shared" si="234"/>
        <v>11.225</v>
      </c>
      <c r="R1477" s="9">
        <f t="shared" si="235"/>
        <v>9.125</v>
      </c>
      <c r="S1477" s="9">
        <f t="shared" si="236"/>
        <v>11.175000000000001</v>
      </c>
      <c r="T1477" s="9">
        <f t="shared" si="237"/>
        <v>10.375</v>
      </c>
      <c r="U1477" s="8">
        <f t="shared" si="238"/>
        <v>10.508333333333335</v>
      </c>
      <c r="V1477" s="8">
        <f t="shared" si="239"/>
        <v>10.475000000000001</v>
      </c>
    </row>
    <row r="1478" spans="1:22" ht="13.5" x14ac:dyDescent="0.25">
      <c r="A1478" s="3">
        <f>RSI!A1478</f>
        <v>44467</v>
      </c>
      <c r="B1478" s="2">
        <f>RSI!B1478</f>
        <v>4.75</v>
      </c>
      <c r="C1478" s="2">
        <f>RSI!I1478</f>
        <v>47.725599304251546</v>
      </c>
      <c r="D1478" s="2">
        <f>MACD!E1478</f>
        <v>1.370968829347774E-2</v>
      </c>
      <c r="E1478" s="2">
        <f>MACD!F1478</f>
        <v>1.2375837312588987E-3</v>
      </c>
      <c r="F1478" s="2">
        <f>'Moving Avg'!D1478</f>
        <v>4.7619999999999996</v>
      </c>
      <c r="G1478" s="2">
        <f>'Moving Avg'!F1478</f>
        <v>4.7754999999999992</v>
      </c>
      <c r="H1478" s="2">
        <f>'Moving Avg'!G1478</f>
        <v>4.7741999999999987</v>
      </c>
      <c r="I1478" s="2">
        <f>'Moving Avg'!H1478</f>
        <v>4.8352999999999939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0"/>
        <v>25</v>
      </c>
      <c r="N1478" s="8">
        <f t="shared" si="231"/>
        <v>0</v>
      </c>
      <c r="O1478" s="8">
        <f t="shared" si="232"/>
        <v>0</v>
      </c>
      <c r="P1478" s="8">
        <f t="shared" si="233"/>
        <v>16.5</v>
      </c>
      <c r="Q1478" s="9">
        <f t="shared" si="234"/>
        <v>11.225</v>
      </c>
      <c r="R1478" s="9">
        <f t="shared" si="235"/>
        <v>9.125</v>
      </c>
      <c r="S1478" s="9">
        <f t="shared" si="236"/>
        <v>11.175000000000001</v>
      </c>
      <c r="T1478" s="9">
        <f t="shared" si="237"/>
        <v>10.375</v>
      </c>
      <c r="U1478" s="8">
        <f t="shared" si="238"/>
        <v>10.508333333333335</v>
      </c>
      <c r="V1478" s="8">
        <f t="shared" si="239"/>
        <v>10.475000000000001</v>
      </c>
    </row>
    <row r="1479" spans="1:22" ht="13.5" x14ac:dyDescent="0.25">
      <c r="A1479" s="3">
        <f>RSI!A1479</f>
        <v>44468</v>
      </c>
      <c r="B1479" s="2">
        <f>RSI!B1479</f>
        <v>4.75</v>
      </c>
      <c r="C1479" s="2">
        <f>RSI!I1479</f>
        <v>47.725599304251546</v>
      </c>
      <c r="D1479" s="2">
        <f>MACD!E1479</f>
        <v>1.6474851909046073E-2</v>
      </c>
      <c r="E1479" s="2">
        <f>MACD!F1479</f>
        <v>4.2850373668163336E-3</v>
      </c>
      <c r="F1479" s="2">
        <f>'Moving Avg'!D1479</f>
        <v>4.7539999999999996</v>
      </c>
      <c r="G1479" s="2">
        <f>'Moving Avg'!F1479</f>
        <v>4.7725</v>
      </c>
      <c r="H1479" s="2">
        <f>'Moving Avg'!G1479</f>
        <v>4.7731999999999992</v>
      </c>
      <c r="I1479" s="2">
        <f>'Moving Avg'!H1479</f>
        <v>4.8330999999999937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0"/>
        <v>25</v>
      </c>
      <c r="N1479" s="8">
        <f t="shared" si="231"/>
        <v>0</v>
      </c>
      <c r="O1479" s="8">
        <f t="shared" si="232"/>
        <v>0</v>
      </c>
      <c r="P1479" s="8">
        <f t="shared" si="233"/>
        <v>16.5</v>
      </c>
      <c r="Q1479" s="9">
        <f t="shared" si="234"/>
        <v>11.225</v>
      </c>
      <c r="R1479" s="9">
        <f t="shared" si="235"/>
        <v>9.125</v>
      </c>
      <c r="S1479" s="9">
        <f t="shared" si="236"/>
        <v>11.175000000000001</v>
      </c>
      <c r="T1479" s="9">
        <f t="shared" si="237"/>
        <v>10.375</v>
      </c>
      <c r="U1479" s="8">
        <f t="shared" si="238"/>
        <v>10.508333333333335</v>
      </c>
      <c r="V1479" s="8">
        <f t="shared" si="239"/>
        <v>10.475000000000001</v>
      </c>
    </row>
    <row r="1480" spans="1:22" ht="13.5" x14ac:dyDescent="0.25">
      <c r="A1480" s="3">
        <f>RSI!A1480</f>
        <v>44469</v>
      </c>
      <c r="B1480" s="2">
        <f>RSI!B1480</f>
        <v>4.75</v>
      </c>
      <c r="C1480" s="2">
        <f>RSI!I1480</f>
        <v>47.725599304251546</v>
      </c>
      <c r="D1480" s="2">
        <f>MACD!E1480</f>
        <v>1.8909383494928989E-2</v>
      </c>
      <c r="E1480" s="2">
        <f>MACD!F1480</f>
        <v>7.2099065924388656E-3</v>
      </c>
      <c r="F1480" s="2">
        <f>'Moving Avg'!D1480</f>
        <v>4.75</v>
      </c>
      <c r="G1480" s="2">
        <f>'Moving Avg'!F1480</f>
        <v>4.7705000000000002</v>
      </c>
      <c r="H1480" s="2">
        <f>'Moving Avg'!G1480</f>
        <v>4.7737999999999987</v>
      </c>
      <c r="I1480" s="2">
        <f>'Moving Avg'!H1480</f>
        <v>4.8316499999999936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  <c r="M1480" s="8">
        <f t="shared" si="230"/>
        <v>25</v>
      </c>
      <c r="N1480" s="8">
        <f t="shared" si="231"/>
        <v>0</v>
      </c>
      <c r="O1480" s="8">
        <f t="shared" si="232"/>
        <v>0</v>
      </c>
      <c r="P1480" s="8">
        <f t="shared" si="233"/>
        <v>16.5</v>
      </c>
      <c r="Q1480" s="9">
        <f t="shared" si="234"/>
        <v>11.225</v>
      </c>
      <c r="R1480" s="9">
        <f t="shared" si="235"/>
        <v>9.125</v>
      </c>
      <c r="S1480" s="9">
        <f t="shared" si="236"/>
        <v>11.175000000000001</v>
      </c>
      <c r="T1480" s="9">
        <f t="shared" si="237"/>
        <v>10.375</v>
      </c>
      <c r="U1480" s="8">
        <f t="shared" si="238"/>
        <v>10.508333333333335</v>
      </c>
      <c r="V1480" s="8">
        <f t="shared" si="239"/>
        <v>10.475000000000001</v>
      </c>
    </row>
    <row r="1481" spans="1:22" ht="13.5" x14ac:dyDescent="0.25">
      <c r="A1481" s="3">
        <f>RSI!A1481</f>
        <v>44470</v>
      </c>
      <c r="B1481" s="2">
        <f>RSI!B1481</f>
        <v>4.7300000000000004</v>
      </c>
      <c r="C1481" s="2">
        <f>RSI!I1481</f>
        <v>44.817086560700375</v>
      </c>
      <c r="D1481" s="2">
        <f>MACD!E1481</f>
        <v>-6.6921588066719551E-3</v>
      </c>
      <c r="E1481" s="2">
        <f>MACD!F1481</f>
        <v>4.4294935126167022E-3</v>
      </c>
      <c r="F1481" s="2">
        <f>'Moving Avg'!D1481</f>
        <v>4.7460000000000004</v>
      </c>
      <c r="G1481" s="2">
        <f>'Moving Avg'!F1481</f>
        <v>4.7675000000000001</v>
      </c>
      <c r="H1481" s="2">
        <f>'Moving Avg'!G1481</f>
        <v>4.7723999999999975</v>
      </c>
      <c r="I1481" s="2">
        <f>'Moving Avg'!H1481</f>
        <v>4.8311999999999946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25</v>
      </c>
      <c r="N1481" s="8">
        <f t="shared" si="231"/>
        <v>45</v>
      </c>
      <c r="O1481" s="8">
        <f t="shared" si="232"/>
        <v>0</v>
      </c>
      <c r="P1481" s="8">
        <f t="shared" si="233"/>
        <v>16.5</v>
      </c>
      <c r="Q1481" s="9">
        <f t="shared" si="234"/>
        <v>26.975000000000001</v>
      </c>
      <c r="R1481" s="9">
        <f t="shared" si="235"/>
        <v>18.125</v>
      </c>
      <c r="S1481" s="9">
        <f t="shared" si="236"/>
        <v>17.925000000000001</v>
      </c>
      <c r="T1481" s="9">
        <f t="shared" si="237"/>
        <v>21.625</v>
      </c>
      <c r="U1481" s="8">
        <f t="shared" si="238"/>
        <v>21.008333333333336</v>
      </c>
      <c r="V1481" s="8">
        <f t="shared" si="239"/>
        <v>21.162500000000001</v>
      </c>
    </row>
    <row r="1482" spans="1:22" ht="13.5" x14ac:dyDescent="0.25">
      <c r="A1482" s="3">
        <f>RSI!A1482</f>
        <v>44473</v>
      </c>
      <c r="B1482" s="2">
        <f>RSI!B1482</f>
        <v>4.7</v>
      </c>
      <c r="C1482" s="2">
        <f>RSI!I1482</f>
        <v>40.800467354787337</v>
      </c>
      <c r="D1482" s="2">
        <f>MACD!E1482</f>
        <v>4.8358882083885391E-3</v>
      </c>
      <c r="E1482" s="2">
        <f>MACD!F1482</f>
        <v>4.5107724517710699E-3</v>
      </c>
      <c r="F1482" s="2">
        <f>'Moving Avg'!D1482</f>
        <v>4.7359999999999998</v>
      </c>
      <c r="G1482" s="2">
        <f>'Moving Avg'!F1482</f>
        <v>4.7629999999999999</v>
      </c>
      <c r="H1482" s="2">
        <f>'Moving Avg'!G1482</f>
        <v>4.7703999999999978</v>
      </c>
      <c r="I1482" s="2">
        <f>'Moving Avg'!H1482</f>
        <v>4.8305999999999951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25</v>
      </c>
      <c r="N1482" s="8">
        <f t="shared" si="231"/>
        <v>0</v>
      </c>
      <c r="O1482" s="8">
        <f t="shared" si="232"/>
        <v>0</v>
      </c>
      <c r="P1482" s="8">
        <f t="shared" si="233"/>
        <v>16.5</v>
      </c>
      <c r="Q1482" s="9">
        <f t="shared" si="234"/>
        <v>11.225</v>
      </c>
      <c r="R1482" s="9">
        <f t="shared" si="235"/>
        <v>9.125</v>
      </c>
      <c r="S1482" s="9">
        <f t="shared" si="236"/>
        <v>11.175000000000001</v>
      </c>
      <c r="T1482" s="9">
        <f t="shared" si="237"/>
        <v>10.375</v>
      </c>
      <c r="U1482" s="8">
        <f t="shared" si="238"/>
        <v>10.508333333333335</v>
      </c>
      <c r="V1482" s="8">
        <f t="shared" si="239"/>
        <v>10.475000000000001</v>
      </c>
    </row>
    <row r="1483" spans="1:22" ht="13.5" x14ac:dyDescent="0.25">
      <c r="A1483" s="3">
        <f>RSI!A1483</f>
        <v>44474</v>
      </c>
      <c r="B1483" s="2">
        <f>RSI!B1483</f>
        <v>4.7</v>
      </c>
      <c r="C1483" s="2">
        <f>RSI!I1483</f>
        <v>40.800467354787344</v>
      </c>
      <c r="D1483" s="2">
        <f>MACD!E1483</f>
        <v>1.4952325177928216E-2</v>
      </c>
      <c r="E1483" s="2">
        <f>MACD!F1483</f>
        <v>6.5990829970024988E-3</v>
      </c>
      <c r="F1483" s="2">
        <f>'Moving Avg'!D1483</f>
        <v>4.726</v>
      </c>
      <c r="G1483" s="2">
        <f>'Moving Avg'!F1483</f>
        <v>4.7584999999999997</v>
      </c>
      <c r="H1483" s="2">
        <f>'Moving Avg'!G1483</f>
        <v>4.768399999999998</v>
      </c>
      <c r="I1483" s="2">
        <f>'Moving Avg'!H1483</f>
        <v>4.829849999999996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  <c r="M1483" s="8">
        <f t="shared" si="230"/>
        <v>25</v>
      </c>
      <c r="N1483" s="8">
        <f t="shared" si="231"/>
        <v>0</v>
      </c>
      <c r="O1483" s="8">
        <f t="shared" si="232"/>
        <v>0</v>
      </c>
      <c r="P1483" s="8">
        <f t="shared" si="233"/>
        <v>16.5</v>
      </c>
      <c r="Q1483" s="9">
        <f t="shared" si="234"/>
        <v>11.225</v>
      </c>
      <c r="R1483" s="9">
        <f t="shared" si="235"/>
        <v>9.125</v>
      </c>
      <c r="S1483" s="9">
        <f t="shared" si="236"/>
        <v>11.175000000000001</v>
      </c>
      <c r="T1483" s="9">
        <f t="shared" si="237"/>
        <v>10.375</v>
      </c>
      <c r="U1483" s="8">
        <f t="shared" si="238"/>
        <v>10.508333333333335</v>
      </c>
      <c r="V1483" s="8">
        <f t="shared" si="239"/>
        <v>10.475000000000001</v>
      </c>
    </row>
    <row r="1484" spans="1:22" ht="13.5" x14ac:dyDescent="0.25">
      <c r="A1484" s="3">
        <f>RSI!A1484</f>
        <v>44475</v>
      </c>
      <c r="B1484" s="2">
        <f>RSI!B1484</f>
        <v>4.7</v>
      </c>
      <c r="C1484" s="2">
        <f>RSI!I1484</f>
        <v>40.800467354787344</v>
      </c>
      <c r="D1484" s="2">
        <f>MACD!E1484</f>
        <v>2.2309051291636628E-2</v>
      </c>
      <c r="E1484" s="2">
        <f>MACD!F1484</f>
        <v>9.741076655929326E-3</v>
      </c>
      <c r="F1484" s="2">
        <f>'Moving Avg'!D1484</f>
        <v>4.7159999999999993</v>
      </c>
      <c r="G1484" s="2">
        <f>'Moving Avg'!F1484</f>
        <v>4.7539999999999996</v>
      </c>
      <c r="H1484" s="2">
        <f>'Moving Avg'!G1484</f>
        <v>4.7665999999999977</v>
      </c>
      <c r="I1484" s="2">
        <f>'Moving Avg'!H1484</f>
        <v>4.8284499999999948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0</v>
      </c>
      <c r="O1484" s="8">
        <f t="shared" si="232"/>
        <v>0</v>
      </c>
      <c r="P1484" s="8">
        <f t="shared" si="233"/>
        <v>16.5</v>
      </c>
      <c r="Q1484" s="9">
        <f t="shared" si="234"/>
        <v>11.225</v>
      </c>
      <c r="R1484" s="9">
        <f t="shared" si="235"/>
        <v>9.125</v>
      </c>
      <c r="S1484" s="9">
        <f t="shared" si="236"/>
        <v>11.175000000000001</v>
      </c>
      <c r="T1484" s="9">
        <f t="shared" si="237"/>
        <v>10.375</v>
      </c>
      <c r="U1484" s="8">
        <f t="shared" si="238"/>
        <v>10.508333333333335</v>
      </c>
      <c r="V1484" s="8">
        <f t="shared" si="239"/>
        <v>10.475000000000001</v>
      </c>
    </row>
    <row r="1485" spans="1:22" ht="13.5" x14ac:dyDescent="0.25">
      <c r="A1485" s="3">
        <f>RSI!A1485</f>
        <v>44476</v>
      </c>
      <c r="B1485" s="2">
        <f>RSI!B1485</f>
        <v>4.74</v>
      </c>
      <c r="C1485" s="2">
        <f>RSI!I1485</f>
        <v>48.488481582186949</v>
      </c>
      <c r="D1485" s="2">
        <f>MACD!E1485</f>
        <v>2.2804388830392597E-2</v>
      </c>
      <c r="E1485" s="2">
        <f>MACD!F1485</f>
        <v>1.2353739090821981E-2</v>
      </c>
      <c r="F1485" s="2">
        <f>'Moving Avg'!D1485</f>
        <v>4.7140000000000004</v>
      </c>
      <c r="G1485" s="2">
        <f>'Moving Avg'!F1485</f>
        <v>4.7515000000000001</v>
      </c>
      <c r="H1485" s="2">
        <f>'Moving Avg'!G1485</f>
        <v>4.7649999999999979</v>
      </c>
      <c r="I1485" s="2">
        <f>'Moving Avg'!H1485</f>
        <v>4.8272499999999949</v>
      </c>
      <c r="J1485" s="6" t="str">
        <f>OBV!F1485</f>
        <v>BULLISH</v>
      </c>
      <c r="K1485" s="6" t="str">
        <f>OBV!G1485</f>
        <v>NEUTRAL</v>
      </c>
      <c r="L1485" s="6" t="str">
        <f>OBV!H1485</f>
        <v>BULLISH DIVERGENCE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66.5</v>
      </c>
      <c r="Q1485" s="9">
        <f t="shared" si="234"/>
        <v>18.725000000000001</v>
      </c>
      <c r="R1485" s="9">
        <f t="shared" si="235"/>
        <v>21.625</v>
      </c>
      <c r="S1485" s="9">
        <f t="shared" si="236"/>
        <v>33.674999999999997</v>
      </c>
      <c r="T1485" s="9">
        <f t="shared" si="237"/>
        <v>22.875</v>
      </c>
      <c r="U1485" s="8">
        <f t="shared" si="238"/>
        <v>24.675000000000001</v>
      </c>
      <c r="V1485" s="8">
        <f t="shared" si="239"/>
        <v>24.225000000000001</v>
      </c>
    </row>
    <row r="1486" spans="1:22" ht="13.5" x14ac:dyDescent="0.25">
      <c r="A1486" s="3">
        <f>RSI!A1486</f>
        <v>44477</v>
      </c>
      <c r="B1486" s="2">
        <f>RSI!B1486</f>
        <v>4.71</v>
      </c>
      <c r="C1486" s="2">
        <f>RSI!I1486</f>
        <v>43.885273028188109</v>
      </c>
      <c r="D1486" s="2">
        <f>MACD!E1486</f>
        <v>2.2419774208843002E-2</v>
      </c>
      <c r="E1486" s="2">
        <f>MACD!F1486</f>
        <v>1.4366946114426186E-2</v>
      </c>
      <c r="F1486" s="2">
        <f>'Moving Avg'!D1486</f>
        <v>4.7100000000000009</v>
      </c>
      <c r="G1486" s="2">
        <f>'Moving Avg'!F1486</f>
        <v>4.7475000000000005</v>
      </c>
      <c r="H1486" s="2">
        <f>'Moving Avg'!G1486</f>
        <v>4.7627999999999995</v>
      </c>
      <c r="I1486" s="2">
        <f>'Moving Avg'!H1486</f>
        <v>4.8265999999999956</v>
      </c>
      <c r="J1486" s="6" t="str">
        <f>OBV!F1486</f>
        <v>BULLISH</v>
      </c>
      <c r="K1486" s="6" t="str">
        <f>OBV!G1486</f>
        <v>NEUTRAL</v>
      </c>
      <c r="L1486" s="6" t="str">
        <f>OBV!H1486</f>
        <v>BULLISH DIVERGENCE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66.5</v>
      </c>
      <c r="Q1486" s="9">
        <f t="shared" si="234"/>
        <v>18.725000000000001</v>
      </c>
      <c r="R1486" s="9">
        <f t="shared" si="235"/>
        <v>21.625</v>
      </c>
      <c r="S1486" s="9">
        <f t="shared" si="236"/>
        <v>33.674999999999997</v>
      </c>
      <c r="T1486" s="9">
        <f t="shared" si="237"/>
        <v>22.875</v>
      </c>
      <c r="U1486" s="8">
        <f t="shared" si="238"/>
        <v>24.675000000000001</v>
      </c>
      <c r="V1486" s="8">
        <f t="shared" si="239"/>
        <v>24.225000000000001</v>
      </c>
    </row>
    <row r="1487" spans="1:22" ht="13.5" x14ac:dyDescent="0.25">
      <c r="A1487" s="3">
        <f>RSI!A1487</f>
        <v>44480</v>
      </c>
      <c r="B1487" s="2">
        <f>RSI!B1487</f>
        <v>4.7</v>
      </c>
      <c r="C1487" s="2">
        <f>RSI!I1487</f>
        <v>42.438998870358169</v>
      </c>
      <c r="D1487" s="2">
        <f>MACD!E1487</f>
        <v>2.3059523161089501E-2</v>
      </c>
      <c r="E1487" s="2">
        <f>MACD!F1487</f>
        <v>1.610546152375885E-2</v>
      </c>
      <c r="F1487" s="2">
        <f>'Moving Avg'!D1487</f>
        <v>4.71</v>
      </c>
      <c r="G1487" s="2">
        <f>'Moving Avg'!F1487</f>
        <v>4.7430000000000003</v>
      </c>
      <c r="H1487" s="2">
        <f>'Moving Avg'!G1487</f>
        <v>4.7599999999999989</v>
      </c>
      <c r="I1487" s="2">
        <f>'Moving Avg'!H1487</f>
        <v>4.8260999999999958</v>
      </c>
      <c r="J1487" s="6" t="str">
        <f>OBV!F1487</f>
        <v>BULLISH</v>
      </c>
      <c r="K1487" s="6" t="str">
        <f>OBV!G1487</f>
        <v>NEUTRAL</v>
      </c>
      <c r="L1487" s="6" t="str">
        <f>OBV!H1487</f>
        <v>NEUTRAL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49.5</v>
      </c>
      <c r="Q1487" s="9">
        <f t="shared" si="234"/>
        <v>16.175000000000001</v>
      </c>
      <c r="R1487" s="9">
        <f t="shared" si="235"/>
        <v>17.375</v>
      </c>
      <c r="S1487" s="9">
        <f t="shared" si="236"/>
        <v>26.025000000000002</v>
      </c>
      <c r="T1487" s="9">
        <f t="shared" si="237"/>
        <v>18.625</v>
      </c>
      <c r="U1487" s="8">
        <f t="shared" si="238"/>
        <v>19.858333333333334</v>
      </c>
      <c r="V1487" s="8">
        <f t="shared" si="239"/>
        <v>19.55</v>
      </c>
    </row>
    <row r="1488" spans="1:22" ht="13.5" x14ac:dyDescent="0.25">
      <c r="A1488" s="3">
        <f>RSI!A1488</f>
        <v>44481</v>
      </c>
      <c r="B1488" s="2">
        <f>RSI!B1488</f>
        <v>4.7</v>
      </c>
      <c r="C1488" s="2">
        <f>RSI!I1488</f>
        <v>42.438998870358162</v>
      </c>
      <c r="D1488" s="2">
        <f>MACD!E1488</f>
        <v>2.3867764953749315E-2</v>
      </c>
      <c r="E1488" s="2">
        <f>MACD!F1488</f>
        <v>1.7657922209756944E-2</v>
      </c>
      <c r="F1488" s="2">
        <f>'Moving Avg'!D1488</f>
        <v>4.71</v>
      </c>
      <c r="G1488" s="2">
        <f>'Moving Avg'!F1488</f>
        <v>4.7385000000000002</v>
      </c>
      <c r="H1488" s="2">
        <f>'Moving Avg'!G1488</f>
        <v>4.7571999999999992</v>
      </c>
      <c r="I1488" s="2">
        <f>'Moving Avg'!H1488</f>
        <v>4.8257499999999967</v>
      </c>
      <c r="J1488" s="6" t="str">
        <f>OBV!F1488</f>
        <v>BULLISH</v>
      </c>
      <c r="K1488" s="6" t="str">
        <f>OBV!G1488</f>
        <v>NEUTRAL</v>
      </c>
      <c r="L1488" s="6" t="str">
        <f>OBV!H1488</f>
        <v>NEUTRAL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49.5</v>
      </c>
      <c r="Q1488" s="9">
        <f t="shared" si="234"/>
        <v>16.175000000000001</v>
      </c>
      <c r="R1488" s="9">
        <f t="shared" si="235"/>
        <v>17.375</v>
      </c>
      <c r="S1488" s="9">
        <f t="shared" si="236"/>
        <v>26.025000000000002</v>
      </c>
      <c r="T1488" s="9">
        <f t="shared" si="237"/>
        <v>18.625</v>
      </c>
      <c r="U1488" s="8">
        <f t="shared" si="238"/>
        <v>19.858333333333334</v>
      </c>
      <c r="V1488" s="8">
        <f t="shared" si="239"/>
        <v>19.55</v>
      </c>
    </row>
    <row r="1489" spans="1:22" ht="13.5" x14ac:dyDescent="0.25">
      <c r="A1489" s="3">
        <f>RSI!A1489</f>
        <v>44482</v>
      </c>
      <c r="B1489" s="2">
        <f>RSI!B1489</f>
        <v>4.7</v>
      </c>
      <c r="C1489" s="2">
        <f>RSI!I1489</f>
        <v>42.438998870358169</v>
      </c>
      <c r="D1489" s="2">
        <f>MACD!E1489</f>
        <v>2.4798806073881963E-2</v>
      </c>
      <c r="E1489" s="2">
        <f>MACD!F1489</f>
        <v>1.9086098982581949E-2</v>
      </c>
      <c r="F1489" s="2">
        <f>'Moving Avg'!D1489</f>
        <v>4.7099999999999991</v>
      </c>
      <c r="G1489" s="2">
        <f>'Moving Avg'!F1489</f>
        <v>4.734</v>
      </c>
      <c r="H1489" s="2">
        <f>'Moving Avg'!G1489</f>
        <v>4.7543999999999995</v>
      </c>
      <c r="I1489" s="2">
        <f>'Moving Avg'!H1489</f>
        <v>4.825249999999996</v>
      </c>
      <c r="J1489" s="6" t="str">
        <f>OBV!F1489</f>
        <v>BULLISH</v>
      </c>
      <c r="K1489" s="6" t="str">
        <f>OBV!G1489</f>
        <v>NEUTRAL</v>
      </c>
      <c r="L1489" s="6" t="str">
        <f>OBV!H1489</f>
        <v>NEUTRAL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49.5</v>
      </c>
      <c r="Q1489" s="9">
        <f t="shared" si="234"/>
        <v>16.175000000000001</v>
      </c>
      <c r="R1489" s="9">
        <f t="shared" si="235"/>
        <v>17.375</v>
      </c>
      <c r="S1489" s="9">
        <f t="shared" si="236"/>
        <v>26.025000000000002</v>
      </c>
      <c r="T1489" s="9">
        <f t="shared" si="237"/>
        <v>18.625</v>
      </c>
      <c r="U1489" s="8">
        <f t="shared" si="238"/>
        <v>19.858333333333334</v>
      </c>
      <c r="V1489" s="8">
        <f t="shared" si="239"/>
        <v>19.55</v>
      </c>
    </row>
    <row r="1490" spans="1:22" ht="13.5" x14ac:dyDescent="0.25">
      <c r="A1490" s="3">
        <f>RSI!A1490</f>
        <v>44483</v>
      </c>
      <c r="B1490" s="2">
        <f>RSI!B1490</f>
        <v>4.75</v>
      </c>
      <c r="C1490" s="2">
        <f>RSI!I1490</f>
        <v>52.263423886164155</v>
      </c>
      <c r="D1490" s="2">
        <f>MACD!E1490</f>
        <v>2.2111743634397385E-2</v>
      </c>
      <c r="E1490" s="2">
        <f>MACD!F1490</f>
        <v>1.9691227912945038E-2</v>
      </c>
      <c r="F1490" s="2">
        <f>'Moving Avg'!D1490</f>
        <v>4.7119999999999997</v>
      </c>
      <c r="G1490" s="2">
        <f>'Moving Avg'!F1490</f>
        <v>4.7320000000000002</v>
      </c>
      <c r="H1490" s="2">
        <f>'Moving Avg'!G1490</f>
        <v>4.7534000000000001</v>
      </c>
      <c r="I1490" s="2">
        <f>'Moving Avg'!H1490</f>
        <v>4.8249999999999957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  <c r="M1490" s="8">
        <f t="shared" si="230"/>
        <v>25</v>
      </c>
      <c r="N1490" s="8">
        <f t="shared" si="231"/>
        <v>0</v>
      </c>
      <c r="O1490" s="8">
        <f t="shared" si="232"/>
        <v>0</v>
      </c>
      <c r="P1490" s="8">
        <f t="shared" si="233"/>
        <v>83.5</v>
      </c>
      <c r="Q1490" s="9">
        <f t="shared" si="234"/>
        <v>21.274999999999999</v>
      </c>
      <c r="R1490" s="9">
        <f t="shared" si="235"/>
        <v>25.875</v>
      </c>
      <c r="S1490" s="9">
        <f t="shared" si="236"/>
        <v>41.325000000000003</v>
      </c>
      <c r="T1490" s="9">
        <f t="shared" si="237"/>
        <v>27.125</v>
      </c>
      <c r="U1490" s="8">
        <f t="shared" si="238"/>
        <v>29.491666666666664</v>
      </c>
      <c r="V1490" s="8">
        <f t="shared" si="239"/>
        <v>28.9</v>
      </c>
    </row>
    <row r="1491" spans="1:22" ht="13.5" x14ac:dyDescent="0.25">
      <c r="A1491" s="3">
        <f>RSI!A1491</f>
        <v>44488</v>
      </c>
      <c r="B1491" s="2">
        <f>RSI!B1491</f>
        <v>4.75</v>
      </c>
      <c r="C1491" s="2">
        <f>RSI!I1491</f>
        <v>52.263423886164162</v>
      </c>
      <c r="D1491" s="2">
        <f>MACD!E1491</f>
        <v>1.667758652500595E-2</v>
      </c>
      <c r="E1491" s="2">
        <f>MACD!F1491</f>
        <v>1.908849963535722E-2</v>
      </c>
      <c r="F1491" s="2">
        <f>'Moving Avg'!D1491</f>
        <v>4.7200000000000006</v>
      </c>
      <c r="G1491" s="2">
        <f>'Moving Avg'!F1491</f>
        <v>4.7395000000000005</v>
      </c>
      <c r="H1491" s="2">
        <f>'Moving Avg'!G1491</f>
        <v>4.7523999999999997</v>
      </c>
      <c r="I1491" s="2">
        <f>'Moving Avg'!H1491</f>
        <v>4.8248499999999961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  <c r="M1491" s="8">
        <f t="shared" si="230"/>
        <v>25</v>
      </c>
      <c r="N1491" s="8">
        <f t="shared" si="231"/>
        <v>45</v>
      </c>
      <c r="O1491" s="8">
        <f t="shared" si="232"/>
        <v>0</v>
      </c>
      <c r="P1491" s="8">
        <f t="shared" si="233"/>
        <v>83.5</v>
      </c>
      <c r="Q1491" s="9">
        <f t="shared" si="234"/>
        <v>37.024999999999999</v>
      </c>
      <c r="R1491" s="9">
        <f t="shared" si="235"/>
        <v>34.875</v>
      </c>
      <c r="S1491" s="9">
        <f t="shared" si="236"/>
        <v>48.075000000000003</v>
      </c>
      <c r="T1491" s="9">
        <f t="shared" si="237"/>
        <v>38.375</v>
      </c>
      <c r="U1491" s="8">
        <f t="shared" si="238"/>
        <v>39.991666666666667</v>
      </c>
      <c r="V1491" s="8">
        <f t="shared" si="239"/>
        <v>39.587500000000006</v>
      </c>
    </row>
    <row r="1492" spans="1:22" ht="13.5" x14ac:dyDescent="0.25">
      <c r="A1492" s="3">
        <f>RSI!A1492</f>
        <v>44489</v>
      </c>
      <c r="B1492" s="2">
        <f>RSI!B1492</f>
        <v>4.75</v>
      </c>
      <c r="C1492" s="2">
        <f>RSI!I1492</f>
        <v>52.263423886164162</v>
      </c>
      <c r="D1492" s="2">
        <f>MACD!E1492</f>
        <v>7.3866932167945265E-3</v>
      </c>
      <c r="E1492" s="2">
        <f>MACD!F1492</f>
        <v>1.6748138351644681E-2</v>
      </c>
      <c r="F1492" s="2">
        <f>'Moving Avg'!D1492</f>
        <v>4.7299999999999995</v>
      </c>
      <c r="G1492" s="2">
        <f>'Moving Avg'!F1492</f>
        <v>4.737000000000001</v>
      </c>
      <c r="H1492" s="2">
        <f>'Moving Avg'!G1492</f>
        <v>4.7514000000000003</v>
      </c>
      <c r="I1492" s="2">
        <f>'Moving Avg'!H1492</f>
        <v>4.8246499999999966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  <c r="M1492" s="8">
        <f t="shared" si="230"/>
        <v>25</v>
      </c>
      <c r="N1492" s="8">
        <f t="shared" si="231"/>
        <v>45</v>
      </c>
      <c r="O1492" s="8">
        <f t="shared" si="232"/>
        <v>0</v>
      </c>
      <c r="P1492" s="8">
        <f t="shared" si="233"/>
        <v>83.5</v>
      </c>
      <c r="Q1492" s="9">
        <f t="shared" si="234"/>
        <v>37.024999999999999</v>
      </c>
      <c r="R1492" s="9">
        <f t="shared" si="235"/>
        <v>34.875</v>
      </c>
      <c r="S1492" s="9">
        <f t="shared" si="236"/>
        <v>48.075000000000003</v>
      </c>
      <c r="T1492" s="9">
        <f t="shared" si="237"/>
        <v>38.375</v>
      </c>
      <c r="U1492" s="8">
        <f t="shared" si="238"/>
        <v>39.991666666666667</v>
      </c>
      <c r="V1492" s="8">
        <f t="shared" si="239"/>
        <v>39.587500000000006</v>
      </c>
    </row>
    <row r="1493" spans="1:22" ht="13.5" x14ac:dyDescent="0.25">
      <c r="A1493" s="3">
        <f>RSI!A1493</f>
        <v>44490</v>
      </c>
      <c r="B1493" s="2">
        <f>RSI!B1493</f>
        <v>4.78</v>
      </c>
      <c r="C1493" s="2">
        <f>RSI!I1493</f>
        <v>57.676738095124321</v>
      </c>
      <c r="D1493" s="2">
        <f>MACD!E1493</f>
        <v>-2.7686983291461686E-3</v>
      </c>
      <c r="E1493" s="2">
        <f>MACD!F1493</f>
        <v>1.2844771015486513E-2</v>
      </c>
      <c r="F1493" s="2">
        <f>'Moving Avg'!D1493</f>
        <v>4.7460000000000004</v>
      </c>
      <c r="G1493" s="2">
        <f>'Moving Avg'!F1493</f>
        <v>4.7360000000000015</v>
      </c>
      <c r="H1493" s="2">
        <f>'Moving Avg'!G1493</f>
        <v>4.7510000000000012</v>
      </c>
      <c r="I1493" s="2">
        <f>'Moving Avg'!H1493</f>
        <v>4.8252999999999959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0"/>
        <v>25</v>
      </c>
      <c r="N1493" s="8">
        <f t="shared" si="231"/>
        <v>45</v>
      </c>
      <c r="O1493" s="8">
        <f t="shared" si="232"/>
        <v>0</v>
      </c>
      <c r="P1493" s="8">
        <f t="shared" si="233"/>
        <v>83.5</v>
      </c>
      <c r="Q1493" s="9">
        <f t="shared" si="234"/>
        <v>37.024999999999999</v>
      </c>
      <c r="R1493" s="9">
        <f t="shared" si="235"/>
        <v>34.875</v>
      </c>
      <c r="S1493" s="9">
        <f t="shared" si="236"/>
        <v>48.075000000000003</v>
      </c>
      <c r="T1493" s="9">
        <f t="shared" si="237"/>
        <v>38.375</v>
      </c>
      <c r="U1493" s="8">
        <f t="shared" si="238"/>
        <v>39.991666666666667</v>
      </c>
      <c r="V1493" s="8">
        <f t="shared" si="239"/>
        <v>39.587500000000006</v>
      </c>
    </row>
    <row r="1494" spans="1:22" ht="13.5" x14ac:dyDescent="0.25">
      <c r="A1494" s="3">
        <f>RSI!A1494</f>
        <v>44491</v>
      </c>
      <c r="B1494" s="2">
        <f>RSI!B1494</f>
        <v>4.78</v>
      </c>
      <c r="C1494" s="2">
        <f>RSI!I1494</f>
        <v>57.676738095124321</v>
      </c>
      <c r="D1494" s="2">
        <f>MACD!E1494</f>
        <v>-1.1605330471075703E-2</v>
      </c>
      <c r="E1494" s="2">
        <f>MACD!F1494</f>
        <v>7.9547507181740706E-3</v>
      </c>
      <c r="F1494" s="2">
        <f>'Moving Avg'!D1494</f>
        <v>4.7620000000000005</v>
      </c>
      <c r="G1494" s="2">
        <f>'Moving Avg'!F1494</f>
        <v>4.7355000000000009</v>
      </c>
      <c r="H1494" s="2">
        <f>'Moving Avg'!G1494</f>
        <v>4.7506000000000004</v>
      </c>
      <c r="I1494" s="2">
        <f>'Moving Avg'!H1494</f>
        <v>4.8247999999999953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  <c r="M1494" s="8">
        <f t="shared" si="230"/>
        <v>25</v>
      </c>
      <c r="N1494" s="8">
        <f t="shared" si="231"/>
        <v>45</v>
      </c>
      <c r="O1494" s="8">
        <f t="shared" si="232"/>
        <v>0</v>
      </c>
      <c r="P1494" s="8">
        <f t="shared" si="233"/>
        <v>83.5</v>
      </c>
      <c r="Q1494" s="9">
        <f t="shared" si="234"/>
        <v>37.024999999999999</v>
      </c>
      <c r="R1494" s="9">
        <f t="shared" si="235"/>
        <v>34.875</v>
      </c>
      <c r="S1494" s="9">
        <f t="shared" si="236"/>
        <v>48.075000000000003</v>
      </c>
      <c r="T1494" s="9">
        <f t="shared" si="237"/>
        <v>38.375</v>
      </c>
      <c r="U1494" s="8">
        <f t="shared" si="238"/>
        <v>39.991666666666667</v>
      </c>
      <c r="V1494" s="8">
        <f t="shared" si="239"/>
        <v>39.587500000000006</v>
      </c>
    </row>
    <row r="1495" spans="1:22" ht="13.5" x14ac:dyDescent="0.25">
      <c r="A1495" s="3">
        <f>RSI!A1495</f>
        <v>44494</v>
      </c>
      <c r="B1495" s="2">
        <f>RSI!B1495</f>
        <v>4.82</v>
      </c>
      <c r="C1495" s="2">
        <f>RSI!I1495</f>
        <v>63.991105667130789</v>
      </c>
      <c r="D1495" s="2">
        <f>MACD!E1495</f>
        <v>-1.6117161004255642E-2</v>
      </c>
      <c r="E1495" s="2">
        <f>MACD!F1495</f>
        <v>3.1403683736881279E-3</v>
      </c>
      <c r="F1495" s="2">
        <f>'Moving Avg'!D1495</f>
        <v>4.7760000000000007</v>
      </c>
      <c r="G1495" s="2">
        <f>'Moving Avg'!F1495</f>
        <v>4.7380000000000013</v>
      </c>
      <c r="H1495" s="2">
        <f>'Moving Avg'!G1495</f>
        <v>4.7510000000000003</v>
      </c>
      <c r="I1495" s="2">
        <f>'Moving Avg'!H1495</f>
        <v>4.8240499999999962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  <c r="M1495" s="8">
        <f t="shared" si="230"/>
        <v>25</v>
      </c>
      <c r="N1495" s="8">
        <f t="shared" si="231"/>
        <v>45</v>
      </c>
      <c r="O1495" s="8">
        <f t="shared" si="232"/>
        <v>0</v>
      </c>
      <c r="P1495" s="8">
        <f t="shared" si="233"/>
        <v>83.5</v>
      </c>
      <c r="Q1495" s="9">
        <f t="shared" si="234"/>
        <v>37.024999999999999</v>
      </c>
      <c r="R1495" s="9">
        <f t="shared" si="235"/>
        <v>34.875</v>
      </c>
      <c r="S1495" s="9">
        <f t="shared" si="236"/>
        <v>48.075000000000003</v>
      </c>
      <c r="T1495" s="9">
        <f t="shared" si="237"/>
        <v>38.375</v>
      </c>
      <c r="U1495" s="8">
        <f t="shared" si="238"/>
        <v>39.991666666666667</v>
      </c>
      <c r="V1495" s="8">
        <f t="shared" si="239"/>
        <v>39.587500000000006</v>
      </c>
    </row>
    <row r="1496" spans="1:22" ht="13.5" x14ac:dyDescent="0.25">
      <c r="A1496" s="3">
        <f>RSI!A1496</f>
        <v>44495</v>
      </c>
      <c r="B1496" s="2">
        <f>RSI!B1496</f>
        <v>4.8</v>
      </c>
      <c r="C1496" s="2">
        <f>RSI!I1496</f>
        <v>59.232644415349625</v>
      </c>
      <c r="D1496" s="2">
        <f>MACD!E1496</f>
        <v>-2.3513983661256788E-2</v>
      </c>
      <c r="E1496" s="2">
        <f>MACD!F1496</f>
        <v>-2.1905020333008555E-3</v>
      </c>
      <c r="F1496" s="2">
        <f>'Moving Avg'!D1496</f>
        <v>4.7860000000000005</v>
      </c>
      <c r="G1496" s="2">
        <f>'Moving Avg'!F1496</f>
        <v>4.7405000000000008</v>
      </c>
      <c r="H1496" s="2">
        <f>'Moving Avg'!G1496</f>
        <v>4.7520000000000007</v>
      </c>
      <c r="I1496" s="2">
        <f>'Moving Avg'!H1496</f>
        <v>4.8232999999999961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  <c r="M1496" s="8">
        <f t="shared" si="230"/>
        <v>25</v>
      </c>
      <c r="N1496" s="8">
        <f t="shared" si="231"/>
        <v>100</v>
      </c>
      <c r="O1496" s="8">
        <f t="shared" si="232"/>
        <v>0</v>
      </c>
      <c r="P1496" s="8">
        <f t="shared" si="233"/>
        <v>83.5</v>
      </c>
      <c r="Q1496" s="9">
        <f t="shared" si="234"/>
        <v>56.274999999999999</v>
      </c>
      <c r="R1496" s="9">
        <f t="shared" si="235"/>
        <v>45.875</v>
      </c>
      <c r="S1496" s="9">
        <f t="shared" si="236"/>
        <v>56.325000000000003</v>
      </c>
      <c r="T1496" s="9">
        <f t="shared" si="237"/>
        <v>52.125</v>
      </c>
      <c r="U1496" s="8">
        <f t="shared" si="238"/>
        <v>52.82500000000001</v>
      </c>
      <c r="V1496" s="8">
        <f t="shared" si="239"/>
        <v>52.650000000000006</v>
      </c>
    </row>
    <row r="1497" spans="1:22" ht="13.5" x14ac:dyDescent="0.25">
      <c r="A1497" s="3">
        <f>RSI!A1497</f>
        <v>44496</v>
      </c>
      <c r="B1497" s="2">
        <f>RSI!B1497</f>
        <v>4.82</v>
      </c>
      <c r="C1497" s="2">
        <f>RSI!I1497</f>
        <v>62.255293039394552</v>
      </c>
      <c r="D1497" s="2">
        <f>MACD!E1497</f>
        <v>-3.3086833507497637E-2</v>
      </c>
      <c r="E1497" s="2">
        <f>MACD!F1497</f>
        <v>-8.3697683281402126E-3</v>
      </c>
      <c r="F1497" s="2">
        <f>'Moving Avg'!D1497</f>
        <v>4.8</v>
      </c>
      <c r="G1497" s="2">
        <f>'Moving Avg'!F1497</f>
        <v>4.7440000000000015</v>
      </c>
      <c r="H1497" s="2">
        <f>'Moving Avg'!G1497</f>
        <v>4.7534000000000001</v>
      </c>
      <c r="I1497" s="2">
        <f>'Moving Avg'!H1497</f>
        <v>4.8226499999999968</v>
      </c>
      <c r="J1497" s="6" t="str">
        <f>OBV!F1497</f>
        <v>BULLISH</v>
      </c>
      <c r="K1497" s="6" t="str">
        <f>OBV!G1497</f>
        <v>NEUTRAL</v>
      </c>
      <c r="L1497" s="6" t="str">
        <f>OBV!H1497</f>
        <v>CONFIRMED BULLISH</v>
      </c>
      <c r="M1497" s="8">
        <f t="shared" si="230"/>
        <v>25</v>
      </c>
      <c r="N1497" s="8">
        <f t="shared" si="231"/>
        <v>100</v>
      </c>
      <c r="O1497" s="8">
        <f t="shared" si="232"/>
        <v>0</v>
      </c>
      <c r="P1497" s="8">
        <f t="shared" si="233"/>
        <v>83.5</v>
      </c>
      <c r="Q1497" s="9">
        <f t="shared" si="234"/>
        <v>56.274999999999999</v>
      </c>
      <c r="R1497" s="9">
        <f t="shared" si="235"/>
        <v>45.875</v>
      </c>
      <c r="S1497" s="9">
        <f t="shared" si="236"/>
        <v>56.325000000000003</v>
      </c>
      <c r="T1497" s="9">
        <f t="shared" si="237"/>
        <v>52.125</v>
      </c>
      <c r="U1497" s="8">
        <f t="shared" si="238"/>
        <v>52.82500000000001</v>
      </c>
      <c r="V1497" s="8">
        <f t="shared" si="239"/>
        <v>52.650000000000006</v>
      </c>
    </row>
    <row r="1498" spans="1:22" ht="13.5" x14ac:dyDescent="0.25">
      <c r="A1498" s="3">
        <f>RSI!A1498</f>
        <v>44497</v>
      </c>
      <c r="B1498" s="2">
        <f>RSI!B1498</f>
        <v>4.79</v>
      </c>
      <c r="C1498" s="2">
        <f>RSI!I1498</f>
        <v>55.596458915006941</v>
      </c>
      <c r="D1498" s="2">
        <f>MACD!E1498</f>
        <v>-3.9355170754467039E-2</v>
      </c>
      <c r="E1498" s="2">
        <f>MACD!F1498</f>
        <v>-1.4566848813405579E-2</v>
      </c>
      <c r="F1498" s="2">
        <f>'Moving Avg'!D1498</f>
        <v>4.8020000000000005</v>
      </c>
      <c r="G1498" s="2">
        <f>'Moving Avg'!F1498</f>
        <v>4.7460000000000013</v>
      </c>
      <c r="H1498" s="2">
        <f>'Moving Avg'!G1498</f>
        <v>4.7542</v>
      </c>
      <c r="I1498" s="2">
        <f>'Moving Avg'!H1498</f>
        <v>4.822949999999997</v>
      </c>
      <c r="J1498" s="6" t="str">
        <f>OBV!F1498</f>
        <v>BEARISH</v>
      </c>
      <c r="K1498" s="6" t="str">
        <f>OBV!G1498</f>
        <v>NEUTRAL</v>
      </c>
      <c r="L1498" s="6" t="str">
        <f>OBV!H1498</f>
        <v>BEARISH DIVERGENCE</v>
      </c>
      <c r="M1498" s="8">
        <f t="shared" si="230"/>
        <v>25</v>
      </c>
      <c r="N1498" s="8">
        <f t="shared" si="231"/>
        <v>100</v>
      </c>
      <c r="O1498" s="8">
        <f t="shared" si="232"/>
        <v>0</v>
      </c>
      <c r="P1498" s="8">
        <f t="shared" si="233"/>
        <v>16.5</v>
      </c>
      <c r="Q1498" s="9">
        <f t="shared" si="234"/>
        <v>46.225000000000001</v>
      </c>
      <c r="R1498" s="9">
        <f t="shared" si="235"/>
        <v>29.125</v>
      </c>
      <c r="S1498" s="9">
        <f t="shared" si="236"/>
        <v>26.175000000000001</v>
      </c>
      <c r="T1498" s="9">
        <f t="shared" si="237"/>
        <v>35.375</v>
      </c>
      <c r="U1498" s="8">
        <f t="shared" si="238"/>
        <v>33.841666666666661</v>
      </c>
      <c r="V1498" s="8">
        <f t="shared" si="239"/>
        <v>34.224999999999994</v>
      </c>
    </row>
    <row r="1499" spans="1:22" ht="13.5" x14ac:dyDescent="0.25">
      <c r="A1499" s="3">
        <f>RSI!A1499</f>
        <v>44498</v>
      </c>
      <c r="B1499" s="2">
        <f>RSI!B1499</f>
        <v>4.58</v>
      </c>
      <c r="C1499" s="2">
        <f>RSI!I1499</f>
        <v>30.778942036316352</v>
      </c>
      <c r="D1499" s="2">
        <f>MACD!E1499</f>
        <v>-2.9287854685803083E-2</v>
      </c>
      <c r="E1499" s="2">
        <f>MACD!F1499</f>
        <v>-1.751104998788508E-2</v>
      </c>
      <c r="F1499" s="2">
        <f>'Moving Avg'!D1499</f>
        <v>4.7620000000000005</v>
      </c>
      <c r="G1499" s="2">
        <f>'Moving Avg'!F1499</f>
        <v>4.7375000000000016</v>
      </c>
      <c r="H1499" s="2">
        <f>'Moving Avg'!G1499</f>
        <v>4.750799999999999</v>
      </c>
      <c r="I1499" s="2">
        <f>'Moving Avg'!H1499</f>
        <v>4.8233499999999978</v>
      </c>
      <c r="J1499" s="6" t="str">
        <f>OBV!F1499</f>
        <v>BEARISH</v>
      </c>
      <c r="K1499" s="6" t="str">
        <f>OBV!G1499</f>
        <v>NEUTRAL</v>
      </c>
      <c r="L1499" s="6" t="str">
        <f>OBV!H1499</f>
        <v>CONFIRMED BEARISH</v>
      </c>
      <c r="M1499" s="8">
        <f t="shared" si="230"/>
        <v>25</v>
      </c>
      <c r="N1499" s="8">
        <f t="shared" si="231"/>
        <v>45</v>
      </c>
      <c r="O1499" s="8">
        <f t="shared" si="232"/>
        <v>0</v>
      </c>
      <c r="P1499" s="8">
        <f t="shared" si="233"/>
        <v>16.5</v>
      </c>
      <c r="Q1499" s="9">
        <f t="shared" si="234"/>
        <v>26.975000000000001</v>
      </c>
      <c r="R1499" s="9">
        <f t="shared" si="235"/>
        <v>18.125</v>
      </c>
      <c r="S1499" s="9">
        <f t="shared" si="236"/>
        <v>17.925000000000001</v>
      </c>
      <c r="T1499" s="9">
        <f t="shared" si="237"/>
        <v>21.625</v>
      </c>
      <c r="U1499" s="8">
        <f t="shared" si="238"/>
        <v>21.008333333333336</v>
      </c>
      <c r="V1499" s="8">
        <f t="shared" si="239"/>
        <v>21.162500000000001</v>
      </c>
    </row>
    <row r="1500" spans="1:22" ht="13.5" x14ac:dyDescent="0.25">
      <c r="A1500" s="3">
        <f>RSI!A1500</f>
        <v>44501</v>
      </c>
      <c r="B1500" s="2">
        <f>RSI!B1500</f>
        <v>4.78</v>
      </c>
      <c r="C1500" s="2">
        <f>RSI!I1500</f>
        <v>52.51782359270176</v>
      </c>
      <c r="D1500" s="2">
        <f>MACD!E1500</f>
        <v>-2.6821577370628624E-2</v>
      </c>
      <c r="E1500" s="2">
        <f>MACD!F1500</f>
        <v>-1.937315546443379E-2</v>
      </c>
      <c r="F1500" s="2">
        <f>'Moving Avg'!D1500</f>
        <v>4.7540000000000004</v>
      </c>
      <c r="G1500" s="2">
        <f>'Moving Avg'!F1500</f>
        <v>4.7390000000000017</v>
      </c>
      <c r="H1500" s="2">
        <f>'Moving Avg'!G1500</f>
        <v>4.7513999999999994</v>
      </c>
      <c r="I1500" s="2">
        <f>'Moving Avg'!H1500</f>
        <v>4.8240999999999969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  <c r="M1500" s="8">
        <f t="shared" si="230"/>
        <v>25</v>
      </c>
      <c r="N1500" s="8">
        <f t="shared" si="231"/>
        <v>45</v>
      </c>
      <c r="O1500" s="8">
        <f t="shared" si="232"/>
        <v>0</v>
      </c>
      <c r="P1500" s="8">
        <f t="shared" si="233"/>
        <v>16.5</v>
      </c>
      <c r="Q1500" s="9">
        <f t="shared" si="234"/>
        <v>26.975000000000001</v>
      </c>
      <c r="R1500" s="9">
        <f t="shared" si="235"/>
        <v>18.125</v>
      </c>
      <c r="S1500" s="9">
        <f t="shared" si="236"/>
        <v>17.925000000000001</v>
      </c>
      <c r="T1500" s="9">
        <f t="shared" si="237"/>
        <v>21.625</v>
      </c>
      <c r="U1500" s="8">
        <f t="shared" si="238"/>
        <v>21.008333333333336</v>
      </c>
      <c r="V1500" s="8">
        <f t="shared" si="239"/>
        <v>21.162500000000001</v>
      </c>
    </row>
    <row r="1501" spans="1:22" ht="13.5" x14ac:dyDescent="0.25">
      <c r="A1501" s="3">
        <f>RSI!A1501</f>
        <v>44502</v>
      </c>
      <c r="B1501" s="2">
        <f>RSI!B1501</f>
        <v>4.8</v>
      </c>
      <c r="C1501" s="2">
        <f>RSI!I1501</f>
        <v>54.071172463147356</v>
      </c>
      <c r="D1501" s="2">
        <f>MACD!E1501</f>
        <v>-2.6407011640841027E-2</v>
      </c>
      <c r="E1501" s="2">
        <f>MACD!F1501</f>
        <v>-2.0779926699715238E-2</v>
      </c>
      <c r="F1501" s="2">
        <f>'Moving Avg'!D1501</f>
        <v>4.7539999999999996</v>
      </c>
      <c r="G1501" s="2">
        <f>'Moving Avg'!F1501</f>
        <v>4.7425000000000006</v>
      </c>
      <c r="H1501" s="2">
        <f>'Moving Avg'!G1501</f>
        <v>4.7523999999999997</v>
      </c>
      <c r="I1501" s="2">
        <f>'Moving Avg'!H1501</f>
        <v>4.8235499999999973</v>
      </c>
      <c r="J1501" s="6" t="str">
        <f>OBV!F1501</f>
        <v>BEARISH</v>
      </c>
      <c r="K1501" s="6" t="str">
        <f>OBV!G1501</f>
        <v>NEUTRAL</v>
      </c>
      <c r="L1501" s="6" t="str">
        <f>OBV!H1501</f>
        <v>NEUTRAL</v>
      </c>
      <c r="M1501" s="8">
        <f t="shared" si="230"/>
        <v>25</v>
      </c>
      <c r="N1501" s="8">
        <f t="shared" si="231"/>
        <v>45</v>
      </c>
      <c r="O1501" s="8">
        <f t="shared" si="232"/>
        <v>0</v>
      </c>
      <c r="P1501" s="8">
        <f t="shared" si="233"/>
        <v>16.5</v>
      </c>
      <c r="Q1501" s="9">
        <f t="shared" si="234"/>
        <v>26.975000000000001</v>
      </c>
      <c r="R1501" s="9">
        <f t="shared" si="235"/>
        <v>18.125</v>
      </c>
      <c r="S1501" s="9">
        <f t="shared" si="236"/>
        <v>17.925000000000001</v>
      </c>
      <c r="T1501" s="9">
        <f t="shared" si="237"/>
        <v>21.625</v>
      </c>
      <c r="U1501" s="8">
        <f t="shared" si="238"/>
        <v>21.008333333333336</v>
      </c>
      <c r="V1501" s="8">
        <f t="shared" si="239"/>
        <v>21.162500000000001</v>
      </c>
    </row>
    <row r="1502" spans="1:22" ht="13.5" x14ac:dyDescent="0.25">
      <c r="A1502" s="3">
        <f>RSI!A1502</f>
        <v>44503</v>
      </c>
      <c r="B1502" s="2">
        <f>RSI!B1502</f>
        <v>4.8</v>
      </c>
      <c r="C1502" s="2">
        <f>RSI!I1502</f>
        <v>54.071172463147356</v>
      </c>
      <c r="D1502" s="2">
        <f>MACD!E1502</f>
        <v>-2.6351075395100843E-2</v>
      </c>
      <c r="E1502" s="2">
        <f>MACD!F1502</f>
        <v>-2.1894156438792362E-2</v>
      </c>
      <c r="F1502" s="2">
        <f>'Moving Avg'!D1502</f>
        <v>4.7500000000000009</v>
      </c>
      <c r="G1502" s="2">
        <f>'Moving Avg'!F1502</f>
        <v>4.7475000000000005</v>
      </c>
      <c r="H1502" s="2">
        <f>'Moving Avg'!G1502</f>
        <v>4.7534000000000001</v>
      </c>
      <c r="I1502" s="2">
        <f>'Moving Avg'!H1502</f>
        <v>4.8220999999999972</v>
      </c>
      <c r="J1502" s="6" t="str">
        <f>OBV!F1502</f>
        <v>BEARISH</v>
      </c>
      <c r="K1502" s="6" t="str">
        <f>OBV!G1502</f>
        <v>NEUTRAL</v>
      </c>
      <c r="L1502" s="6" t="str">
        <f>OBV!H1502</f>
        <v>CONFIRMED BEARISH</v>
      </c>
      <c r="M1502" s="8">
        <f t="shared" si="230"/>
        <v>25</v>
      </c>
      <c r="N1502" s="8">
        <f t="shared" si="231"/>
        <v>45</v>
      </c>
      <c r="O1502" s="8">
        <f t="shared" si="232"/>
        <v>0</v>
      </c>
      <c r="P1502" s="8">
        <f t="shared" si="233"/>
        <v>16.5</v>
      </c>
      <c r="Q1502" s="9">
        <f t="shared" si="234"/>
        <v>26.975000000000001</v>
      </c>
      <c r="R1502" s="9">
        <f t="shared" si="235"/>
        <v>18.125</v>
      </c>
      <c r="S1502" s="9">
        <f t="shared" si="236"/>
        <v>17.925000000000001</v>
      </c>
      <c r="T1502" s="9">
        <f t="shared" si="237"/>
        <v>21.625</v>
      </c>
      <c r="U1502" s="8">
        <f t="shared" si="238"/>
        <v>21.008333333333336</v>
      </c>
      <c r="V1502" s="8">
        <f t="shared" si="239"/>
        <v>21.162500000000001</v>
      </c>
    </row>
    <row r="1503" spans="1:22" ht="13.5" x14ac:dyDescent="0.25">
      <c r="A1503" s="3">
        <f>RSI!A1503</f>
        <v>44504</v>
      </c>
      <c r="B1503" s="2">
        <f>RSI!B1503</f>
        <v>4.8</v>
      </c>
      <c r="C1503" s="2">
        <f>RSI!I1503</f>
        <v>54.071172463147356</v>
      </c>
      <c r="D1503" s="2">
        <f>MACD!E1503</f>
        <v>-2.196136950006089E-2</v>
      </c>
      <c r="E1503" s="2">
        <f>MACD!F1503</f>
        <v>-2.1907599051046067E-2</v>
      </c>
      <c r="F1503" s="2">
        <f>'Moving Avg'!D1503</f>
        <v>4.7520000000000007</v>
      </c>
      <c r="G1503" s="2">
        <f>'Moving Avg'!F1503</f>
        <v>4.7524999999999995</v>
      </c>
      <c r="H1503" s="2">
        <f>'Moving Avg'!G1503</f>
        <v>4.7544000000000004</v>
      </c>
      <c r="I1503" s="2">
        <f>'Moving Avg'!H1503</f>
        <v>4.8209999999999971</v>
      </c>
      <c r="J1503" s="6" t="str">
        <f>OBV!F1503</f>
        <v>BULLISH</v>
      </c>
      <c r="K1503" s="6" t="str">
        <f>OBV!G1503</f>
        <v>NEUTRAL</v>
      </c>
      <c r="L1503" s="6" t="str">
        <f>OBV!H1503</f>
        <v>CONFIRMED BULLISH</v>
      </c>
      <c r="M1503" s="8">
        <f t="shared" si="230"/>
        <v>25</v>
      </c>
      <c r="N1503" s="8">
        <f t="shared" si="231"/>
        <v>45</v>
      </c>
      <c r="O1503" s="8">
        <f t="shared" si="232"/>
        <v>0</v>
      </c>
      <c r="P1503" s="8">
        <f t="shared" si="233"/>
        <v>83.5</v>
      </c>
      <c r="Q1503" s="9">
        <f t="shared" si="234"/>
        <v>37.024999999999999</v>
      </c>
      <c r="R1503" s="9">
        <f t="shared" si="235"/>
        <v>34.875</v>
      </c>
      <c r="S1503" s="9">
        <f t="shared" si="236"/>
        <v>48.075000000000003</v>
      </c>
      <c r="T1503" s="9">
        <f t="shared" si="237"/>
        <v>38.375</v>
      </c>
      <c r="U1503" s="8">
        <f t="shared" si="238"/>
        <v>39.991666666666667</v>
      </c>
      <c r="V1503" s="8">
        <f t="shared" si="239"/>
        <v>39.587500000000006</v>
      </c>
    </row>
    <row r="1504" spans="1:22" ht="13.5" x14ac:dyDescent="0.25">
      <c r="A1504" s="3">
        <f>RSI!A1504</f>
        <v>44505</v>
      </c>
      <c r="B1504" s="2">
        <f>RSI!B1504</f>
        <v>4.8</v>
      </c>
      <c r="C1504" s="2">
        <f>RSI!I1504</f>
        <v>54.071172463147356</v>
      </c>
      <c r="D1504" s="2">
        <f>MACD!E1504</f>
        <v>-1.8499789445542092E-2</v>
      </c>
      <c r="E1504" s="2">
        <f>MACD!F1504</f>
        <v>-2.1226037129945273E-2</v>
      </c>
      <c r="F1504" s="2">
        <f>'Moving Avg'!D1504</f>
        <v>4.7960000000000003</v>
      </c>
      <c r="G1504" s="2">
        <f>'Moving Avg'!F1504</f>
        <v>4.7574999999999994</v>
      </c>
      <c r="H1504" s="2">
        <f>'Moving Avg'!G1504</f>
        <v>4.7553999999999998</v>
      </c>
      <c r="I1504" s="2">
        <f>'Moving Avg'!H1504</f>
        <v>4.8193999999999981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0"/>
        <v>25</v>
      </c>
      <c r="N1504" s="8">
        <f t="shared" si="231"/>
        <v>0</v>
      </c>
      <c r="O1504" s="8">
        <f t="shared" si="232"/>
        <v>0</v>
      </c>
      <c r="P1504" s="8">
        <f t="shared" si="233"/>
        <v>83.5</v>
      </c>
      <c r="Q1504" s="9">
        <f t="shared" si="234"/>
        <v>21.274999999999999</v>
      </c>
      <c r="R1504" s="9">
        <f t="shared" si="235"/>
        <v>25.875</v>
      </c>
      <c r="S1504" s="9">
        <f t="shared" si="236"/>
        <v>41.325000000000003</v>
      </c>
      <c r="T1504" s="9">
        <f t="shared" si="237"/>
        <v>27.125</v>
      </c>
      <c r="U1504" s="8">
        <f t="shared" si="238"/>
        <v>29.491666666666664</v>
      </c>
      <c r="V1504" s="8">
        <f t="shared" si="239"/>
        <v>28.9</v>
      </c>
    </row>
    <row r="1505" spans="1:22" ht="13.5" x14ac:dyDescent="0.25">
      <c r="A1505" s="3">
        <f>RSI!A1505</f>
        <v>44508</v>
      </c>
      <c r="B1505" s="2">
        <f>RSI!B1505</f>
        <v>4.8</v>
      </c>
      <c r="C1505" s="2">
        <f>RSI!I1505</f>
        <v>54.071172463147356</v>
      </c>
      <c r="D1505" s="2">
        <f>MACD!E1505</f>
        <v>-9.6509755629918814E-3</v>
      </c>
      <c r="E1505" s="2">
        <f>MACD!F1505</f>
        <v>-1.8911024816554597E-2</v>
      </c>
      <c r="F1505" s="2">
        <f>'Moving Avg'!D1505</f>
        <v>4.8</v>
      </c>
      <c r="G1505" s="2">
        <f>'Moving Avg'!F1505</f>
        <v>4.7604999999999995</v>
      </c>
      <c r="H1505" s="2">
        <f>'Moving Avg'!G1505</f>
        <v>4.7564000000000002</v>
      </c>
      <c r="I1505" s="2">
        <f>'Moving Avg'!H1505</f>
        <v>4.817999999999997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  <c r="M1505" s="8">
        <f t="shared" si="230"/>
        <v>25</v>
      </c>
      <c r="N1505" s="8">
        <f t="shared" si="231"/>
        <v>0</v>
      </c>
      <c r="O1505" s="8">
        <f t="shared" si="232"/>
        <v>0</v>
      </c>
      <c r="P1505" s="8">
        <f t="shared" si="233"/>
        <v>83.5</v>
      </c>
      <c r="Q1505" s="9">
        <f t="shared" si="234"/>
        <v>21.274999999999999</v>
      </c>
      <c r="R1505" s="9">
        <f t="shared" si="235"/>
        <v>25.875</v>
      </c>
      <c r="S1505" s="9">
        <f t="shared" si="236"/>
        <v>41.325000000000003</v>
      </c>
      <c r="T1505" s="9">
        <f t="shared" si="237"/>
        <v>27.125</v>
      </c>
      <c r="U1505" s="8">
        <f t="shared" si="238"/>
        <v>29.491666666666664</v>
      </c>
      <c r="V1505" s="8">
        <f t="shared" si="239"/>
        <v>28.9</v>
      </c>
    </row>
    <row r="1506" spans="1:22" ht="13.5" x14ac:dyDescent="0.25">
      <c r="A1506" s="3">
        <f>RSI!A1506</f>
        <v>44509</v>
      </c>
      <c r="B1506" s="2">
        <f>RSI!B1506</f>
        <v>4.8</v>
      </c>
      <c r="C1506" s="2">
        <f>RSI!I1506</f>
        <v>54.071172463147349</v>
      </c>
      <c r="D1506" s="2">
        <f>MACD!E1506</f>
        <v>-5.4571643950334092E-3</v>
      </c>
      <c r="E1506" s="2">
        <f>MACD!F1506</f>
        <v>-1.6220252732250362E-2</v>
      </c>
      <c r="F1506" s="2">
        <f>'Moving Avg'!D1506</f>
        <v>4.8</v>
      </c>
      <c r="G1506" s="2">
        <f>'Moving Avg'!F1506</f>
        <v>4.7649999999999988</v>
      </c>
      <c r="H1506" s="2">
        <f>'Moving Avg'!G1506</f>
        <v>4.7602000000000011</v>
      </c>
      <c r="I1506" s="2">
        <f>'Moving Avg'!H1506</f>
        <v>4.8161499999999968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25</v>
      </c>
      <c r="N1506" s="8">
        <f t="shared" si="231"/>
        <v>0</v>
      </c>
      <c r="O1506" s="8">
        <f t="shared" si="232"/>
        <v>0</v>
      </c>
      <c r="P1506" s="8">
        <f t="shared" si="233"/>
        <v>33</v>
      </c>
      <c r="Q1506" s="9">
        <f t="shared" si="234"/>
        <v>13.7</v>
      </c>
      <c r="R1506" s="9">
        <f t="shared" si="235"/>
        <v>13.25</v>
      </c>
      <c r="S1506" s="9">
        <f t="shared" si="236"/>
        <v>18.600000000000001</v>
      </c>
      <c r="T1506" s="9">
        <f t="shared" si="237"/>
        <v>14.5</v>
      </c>
      <c r="U1506" s="8">
        <f t="shared" si="238"/>
        <v>15.183333333333332</v>
      </c>
      <c r="V1506" s="8">
        <f t="shared" si="239"/>
        <v>15.012499999999999</v>
      </c>
    </row>
    <row r="1507" spans="1:22" ht="13.5" x14ac:dyDescent="0.25">
      <c r="A1507" s="3">
        <f>RSI!A1507</f>
        <v>44510</v>
      </c>
      <c r="B1507" s="2">
        <f>RSI!B1507</f>
        <v>4.8</v>
      </c>
      <c r="C1507" s="2">
        <f>RSI!I1507</f>
        <v>54.071172463147349</v>
      </c>
      <c r="D1507" s="2">
        <f>MACD!E1507</f>
        <v>9.6769808009078417E-4</v>
      </c>
      <c r="E1507" s="2">
        <f>MACD!F1507</f>
        <v>-1.2782662569782135E-2</v>
      </c>
      <c r="F1507" s="2">
        <f>'Moving Avg'!D1507</f>
        <v>4.8</v>
      </c>
      <c r="G1507" s="2">
        <f>'Moving Avg'!F1507</f>
        <v>4.7699999999999987</v>
      </c>
      <c r="H1507" s="2">
        <f>'Moving Avg'!G1507</f>
        <v>4.7640000000000011</v>
      </c>
      <c r="I1507" s="2">
        <f>'Moving Avg'!H1507</f>
        <v>4.8142999999999976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  <c r="M1507" s="8">
        <f t="shared" si="230"/>
        <v>25</v>
      </c>
      <c r="N1507" s="8">
        <f t="shared" si="231"/>
        <v>0</v>
      </c>
      <c r="O1507" s="8">
        <f t="shared" si="232"/>
        <v>0</v>
      </c>
      <c r="P1507" s="8">
        <f t="shared" si="233"/>
        <v>33</v>
      </c>
      <c r="Q1507" s="9">
        <f t="shared" si="234"/>
        <v>13.7</v>
      </c>
      <c r="R1507" s="9">
        <f t="shared" si="235"/>
        <v>13.25</v>
      </c>
      <c r="S1507" s="9">
        <f t="shared" si="236"/>
        <v>18.600000000000001</v>
      </c>
      <c r="T1507" s="9">
        <f t="shared" si="237"/>
        <v>14.5</v>
      </c>
      <c r="U1507" s="8">
        <f t="shared" si="238"/>
        <v>15.183333333333332</v>
      </c>
      <c r="V1507" s="8">
        <f t="shared" si="239"/>
        <v>15.012499999999999</v>
      </c>
    </row>
    <row r="1508" spans="1:22" ht="13.5" x14ac:dyDescent="0.25">
      <c r="A1508" s="3">
        <f>RSI!A1508</f>
        <v>44511</v>
      </c>
      <c r="B1508" s="2">
        <f>RSI!B1508</f>
        <v>4.8</v>
      </c>
      <c r="C1508" s="2">
        <f>RSI!I1508</f>
        <v>54.071172463147356</v>
      </c>
      <c r="D1508" s="2">
        <f>MACD!E1508</f>
        <v>1.6029299557001053E-3</v>
      </c>
      <c r="E1508" s="2">
        <f>MACD!F1508</f>
        <v>-9.9055440646856879E-3</v>
      </c>
      <c r="F1508" s="2">
        <f>'Moving Avg'!D1508</f>
        <v>4.8</v>
      </c>
      <c r="G1508" s="2">
        <f>'Moving Avg'!F1508</f>
        <v>4.7749999999999986</v>
      </c>
      <c r="H1508" s="2">
        <f>'Moving Avg'!G1508</f>
        <v>4.7638000000000016</v>
      </c>
      <c r="I1508" s="2">
        <f>'Moving Avg'!H1508</f>
        <v>4.8122999999999969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  <c r="M1508" s="8">
        <f t="shared" si="230"/>
        <v>25</v>
      </c>
      <c r="N1508" s="8">
        <f t="shared" si="231"/>
        <v>0</v>
      </c>
      <c r="O1508" s="8">
        <f t="shared" si="232"/>
        <v>0</v>
      </c>
      <c r="P1508" s="8">
        <f t="shared" si="233"/>
        <v>33</v>
      </c>
      <c r="Q1508" s="9">
        <f t="shared" si="234"/>
        <v>13.7</v>
      </c>
      <c r="R1508" s="9">
        <f t="shared" si="235"/>
        <v>13.25</v>
      </c>
      <c r="S1508" s="9">
        <f t="shared" si="236"/>
        <v>18.600000000000001</v>
      </c>
      <c r="T1508" s="9">
        <f t="shared" si="237"/>
        <v>14.5</v>
      </c>
      <c r="U1508" s="8">
        <f t="shared" si="238"/>
        <v>15.183333333333332</v>
      </c>
      <c r="V1508" s="8">
        <f t="shared" si="239"/>
        <v>15.012499999999999</v>
      </c>
    </row>
    <row r="1509" spans="1:22" ht="13.5" x14ac:dyDescent="0.25">
      <c r="A1509" s="3">
        <f>RSI!A1509</f>
        <v>44512</v>
      </c>
      <c r="B1509" s="2">
        <f>RSI!B1509</f>
        <v>4.5999999999999996</v>
      </c>
      <c r="C1509" s="2">
        <f>RSI!I1509</f>
        <v>33.967382522303126</v>
      </c>
      <c r="D1509" s="2">
        <f>MACD!E1509</f>
        <v>-1.5524485867748794E-2</v>
      </c>
      <c r="E1509" s="2">
        <f>MACD!F1509</f>
        <v>-1.102933242529831E-2</v>
      </c>
      <c r="F1509" s="2">
        <f>'Moving Avg'!D1509</f>
        <v>4.76</v>
      </c>
      <c r="G1509" s="2">
        <f>'Moving Avg'!F1509</f>
        <v>4.7699999999999987</v>
      </c>
      <c r="H1509" s="2">
        <f>'Moving Avg'!G1509</f>
        <v>4.7596000000000016</v>
      </c>
      <c r="I1509" s="2">
        <f>'Moving Avg'!H1509</f>
        <v>4.8085999999999975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0"/>
        <v>25</v>
      </c>
      <c r="N1509" s="8">
        <f t="shared" si="231"/>
        <v>45</v>
      </c>
      <c r="O1509" s="8">
        <f t="shared" si="232"/>
        <v>0</v>
      </c>
      <c r="P1509" s="8">
        <f t="shared" si="233"/>
        <v>16.5</v>
      </c>
      <c r="Q1509" s="9">
        <f t="shared" si="234"/>
        <v>26.975000000000001</v>
      </c>
      <c r="R1509" s="9">
        <f t="shared" si="235"/>
        <v>18.125</v>
      </c>
      <c r="S1509" s="9">
        <f t="shared" si="236"/>
        <v>17.925000000000001</v>
      </c>
      <c r="T1509" s="9">
        <f t="shared" si="237"/>
        <v>21.625</v>
      </c>
      <c r="U1509" s="8">
        <f t="shared" si="238"/>
        <v>21.008333333333336</v>
      </c>
      <c r="V1509" s="8">
        <f t="shared" si="239"/>
        <v>21.162500000000001</v>
      </c>
    </row>
    <row r="1510" spans="1:22" ht="13.5" x14ac:dyDescent="0.25">
      <c r="A1510" s="3">
        <f>RSI!A1510</f>
        <v>44515</v>
      </c>
      <c r="B1510" s="2">
        <f>RSI!B1510</f>
        <v>4.8</v>
      </c>
      <c r="C1510" s="2">
        <f>RSI!I1510</f>
        <v>52.847402705297263</v>
      </c>
      <c r="D1510" s="2">
        <f>MACD!E1510</f>
        <v>-1.3039988454578655E-2</v>
      </c>
      <c r="E1510" s="2">
        <f>MACD!F1510</f>
        <v>-1.143146363115438E-2</v>
      </c>
      <c r="F1510" s="2">
        <f>'Moving Avg'!D1510</f>
        <v>4.76</v>
      </c>
      <c r="G1510" s="2">
        <f>'Moving Avg'!F1510</f>
        <v>4.7724999999999991</v>
      </c>
      <c r="H1510" s="2">
        <f>'Moving Avg'!G1510</f>
        <v>4.7598000000000011</v>
      </c>
      <c r="I1510" s="2">
        <f>'Moving Avg'!H1510</f>
        <v>4.8063499999999975</v>
      </c>
      <c r="J1510" s="6" t="str">
        <f>OBV!F1510</f>
        <v>BEARISH</v>
      </c>
      <c r="K1510" s="6" t="str">
        <f>OBV!G1510</f>
        <v>NEUTRAL</v>
      </c>
      <c r="L1510" s="6" t="str">
        <f>OBV!H1510</f>
        <v>NEUTRAL</v>
      </c>
      <c r="M1510" s="8">
        <f t="shared" si="230"/>
        <v>25</v>
      </c>
      <c r="N1510" s="8">
        <f t="shared" si="231"/>
        <v>45</v>
      </c>
      <c r="O1510" s="8">
        <f t="shared" si="232"/>
        <v>0</v>
      </c>
      <c r="P1510" s="8">
        <f t="shared" si="233"/>
        <v>16.5</v>
      </c>
      <c r="Q1510" s="9">
        <f t="shared" si="234"/>
        <v>26.975000000000001</v>
      </c>
      <c r="R1510" s="9">
        <f t="shared" si="235"/>
        <v>18.125</v>
      </c>
      <c r="S1510" s="9">
        <f t="shared" si="236"/>
        <v>17.925000000000001</v>
      </c>
      <c r="T1510" s="9">
        <f t="shared" si="237"/>
        <v>21.625</v>
      </c>
      <c r="U1510" s="8">
        <f t="shared" si="238"/>
        <v>21.008333333333336</v>
      </c>
      <c r="V1510" s="8">
        <f t="shared" si="239"/>
        <v>21.162500000000001</v>
      </c>
    </row>
    <row r="1511" spans="1:22" ht="13.5" x14ac:dyDescent="0.25">
      <c r="A1511" s="3">
        <f>RSI!A1511</f>
        <v>44516</v>
      </c>
      <c r="B1511" s="2">
        <f>RSI!B1511</f>
        <v>4.8</v>
      </c>
      <c r="C1511" s="2">
        <f>RSI!I1511</f>
        <v>52.847402705297263</v>
      </c>
      <c r="D1511" s="2">
        <f>MACD!E1511</f>
        <v>-8.095838191216842E-3</v>
      </c>
      <c r="E1511" s="2">
        <f>MACD!F1511</f>
        <v>-1.0764338543166873E-2</v>
      </c>
      <c r="F1511" s="2">
        <f>'Moving Avg'!D1511</f>
        <v>4.76</v>
      </c>
      <c r="G1511" s="2">
        <f>'Moving Avg'!F1511</f>
        <v>4.7749999999999986</v>
      </c>
      <c r="H1511" s="2">
        <f>'Moving Avg'!G1511</f>
        <v>4.7600000000000016</v>
      </c>
      <c r="I1511" s="2">
        <f>'Moving Avg'!H1511</f>
        <v>4.8040999999999965</v>
      </c>
      <c r="J1511" s="6" t="str">
        <f>OBV!F1511</f>
        <v>BEARISH</v>
      </c>
      <c r="K1511" s="6" t="str">
        <f>OBV!G1511</f>
        <v>NEUTRAL</v>
      </c>
      <c r="L1511" s="6" t="str">
        <f>OBV!H1511</f>
        <v>NEUTRAL</v>
      </c>
      <c r="M1511" s="8">
        <f t="shared" si="230"/>
        <v>25</v>
      </c>
      <c r="N1511" s="8">
        <f t="shared" si="231"/>
        <v>0</v>
      </c>
      <c r="O1511" s="8">
        <f t="shared" si="232"/>
        <v>0</v>
      </c>
      <c r="P1511" s="8">
        <f t="shared" si="233"/>
        <v>16.5</v>
      </c>
      <c r="Q1511" s="9">
        <f t="shared" si="234"/>
        <v>11.225</v>
      </c>
      <c r="R1511" s="9">
        <f t="shared" si="235"/>
        <v>9.125</v>
      </c>
      <c r="S1511" s="9">
        <f t="shared" si="236"/>
        <v>11.175000000000001</v>
      </c>
      <c r="T1511" s="9">
        <f t="shared" si="237"/>
        <v>10.375</v>
      </c>
      <c r="U1511" s="8">
        <f t="shared" si="238"/>
        <v>10.508333333333335</v>
      </c>
      <c r="V1511" s="8">
        <f t="shared" si="239"/>
        <v>10.475000000000001</v>
      </c>
    </row>
    <row r="1512" spans="1:22" ht="13.5" x14ac:dyDescent="0.25">
      <c r="A1512" s="3">
        <f>RSI!A1512</f>
        <v>44517</v>
      </c>
      <c r="B1512" s="2">
        <f>RSI!B1512</f>
        <v>4.5999999999999996</v>
      </c>
      <c r="C1512" s="2">
        <f>RSI!I1512</f>
        <v>39.687172934992404</v>
      </c>
      <c r="D1512" s="2">
        <f>MACD!E1512</f>
        <v>1.0684858889094428E-2</v>
      </c>
      <c r="E1512" s="2">
        <f>MACD!F1512</f>
        <v>-6.4744990567146138E-3</v>
      </c>
      <c r="F1512" s="2">
        <f>'Moving Avg'!D1512</f>
        <v>4.7200000000000006</v>
      </c>
      <c r="G1512" s="2">
        <f>'Moving Avg'!F1512</f>
        <v>4.7674999999999983</v>
      </c>
      <c r="H1512" s="2">
        <f>'Moving Avg'!G1512</f>
        <v>4.7562000000000024</v>
      </c>
      <c r="I1512" s="2">
        <f>'Moving Avg'!H1512</f>
        <v>4.801999999999996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16.5</v>
      </c>
      <c r="Q1512" s="9">
        <f t="shared" si="234"/>
        <v>11.225</v>
      </c>
      <c r="R1512" s="9">
        <f t="shared" si="235"/>
        <v>9.125</v>
      </c>
      <c r="S1512" s="9">
        <f t="shared" si="236"/>
        <v>11.175000000000001</v>
      </c>
      <c r="T1512" s="9">
        <f t="shared" si="237"/>
        <v>10.375</v>
      </c>
      <c r="U1512" s="8">
        <f t="shared" si="238"/>
        <v>10.508333333333335</v>
      </c>
      <c r="V1512" s="8">
        <f t="shared" si="239"/>
        <v>10.475000000000001</v>
      </c>
    </row>
    <row r="1513" spans="1:22" ht="13.5" x14ac:dyDescent="0.25">
      <c r="A1513" s="3">
        <f>RSI!A1513</f>
        <v>44518</v>
      </c>
      <c r="B1513" s="2">
        <f>RSI!B1513</f>
        <v>4.79</v>
      </c>
      <c r="C1513" s="2">
        <f>RSI!I1513</f>
        <v>51.933157484840855</v>
      </c>
      <c r="D1513" s="2">
        <f>MACD!E1513</f>
        <v>1.3482443679776246E-2</v>
      </c>
      <c r="E1513" s="2">
        <f>MACD!F1513</f>
        <v>-2.4831105094164424E-3</v>
      </c>
      <c r="F1513" s="2">
        <f>'Moving Avg'!D1513</f>
        <v>4.7179999999999991</v>
      </c>
      <c r="G1513" s="2">
        <f>'Moving Avg'!F1513</f>
        <v>4.7679999999999989</v>
      </c>
      <c r="H1513" s="2">
        <f>'Moving Avg'!G1513</f>
        <v>4.7562000000000024</v>
      </c>
      <c r="I1513" s="2">
        <f>'Moving Avg'!H1513</f>
        <v>4.8008499999999961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0</v>
      </c>
      <c r="P1513" s="8">
        <f t="shared" si="233"/>
        <v>16.5</v>
      </c>
      <c r="Q1513" s="9">
        <f t="shared" si="234"/>
        <v>11.225</v>
      </c>
      <c r="R1513" s="9">
        <f t="shared" si="235"/>
        <v>9.125</v>
      </c>
      <c r="S1513" s="9">
        <f t="shared" si="236"/>
        <v>11.175000000000001</v>
      </c>
      <c r="T1513" s="9">
        <f t="shared" si="237"/>
        <v>10.375</v>
      </c>
      <c r="U1513" s="8">
        <f t="shared" si="238"/>
        <v>10.508333333333335</v>
      </c>
      <c r="V1513" s="8">
        <f t="shared" si="239"/>
        <v>10.475000000000001</v>
      </c>
    </row>
    <row r="1514" spans="1:22" ht="13.5" x14ac:dyDescent="0.25">
      <c r="A1514" s="3">
        <f>RSI!A1514</f>
        <v>44519</v>
      </c>
      <c r="B1514" s="2">
        <f>RSI!B1514</f>
        <v>4.79</v>
      </c>
      <c r="C1514" s="2">
        <f>RSI!I1514</f>
        <v>51.933157484840855</v>
      </c>
      <c r="D1514" s="2">
        <f>MACD!E1514</f>
        <v>1.5634597647635751E-2</v>
      </c>
      <c r="E1514" s="2">
        <f>MACD!F1514</f>
        <v>1.140431121993996E-3</v>
      </c>
      <c r="F1514" s="2">
        <f>'Moving Avg'!D1514</f>
        <v>4.7559999999999993</v>
      </c>
      <c r="G1514" s="2">
        <f>'Moving Avg'!F1514</f>
        <v>4.7684999999999986</v>
      </c>
      <c r="H1514" s="2">
        <f>'Moving Avg'!G1514</f>
        <v>4.7562000000000015</v>
      </c>
      <c r="I1514" s="2">
        <f>'Moving Avg'!H1514</f>
        <v>4.7997999999999958</v>
      </c>
      <c r="J1514" s="6" t="str">
        <f>OBV!F1514</f>
        <v>BULLISH</v>
      </c>
      <c r="K1514" s="6" t="str">
        <f>OBV!G1514</f>
        <v>NEUTRAL</v>
      </c>
      <c r="L1514" s="6" t="str">
        <f>OBV!H1514</f>
        <v>CONFIRMED BULLISH</v>
      </c>
      <c r="M1514" s="8">
        <f t="shared" si="230"/>
        <v>25</v>
      </c>
      <c r="N1514" s="8">
        <f t="shared" si="231"/>
        <v>0</v>
      </c>
      <c r="O1514" s="8">
        <f t="shared" si="232"/>
        <v>0</v>
      </c>
      <c r="P1514" s="8">
        <f t="shared" si="233"/>
        <v>83.5</v>
      </c>
      <c r="Q1514" s="9">
        <f t="shared" si="234"/>
        <v>21.274999999999999</v>
      </c>
      <c r="R1514" s="9">
        <f t="shared" si="235"/>
        <v>25.875</v>
      </c>
      <c r="S1514" s="9">
        <f t="shared" si="236"/>
        <v>41.325000000000003</v>
      </c>
      <c r="T1514" s="9">
        <f t="shared" si="237"/>
        <v>27.125</v>
      </c>
      <c r="U1514" s="8">
        <f t="shared" si="238"/>
        <v>29.491666666666664</v>
      </c>
      <c r="V1514" s="8">
        <f t="shared" si="239"/>
        <v>28.9</v>
      </c>
    </row>
    <row r="1515" spans="1:22" ht="13.5" x14ac:dyDescent="0.25">
      <c r="A1515" s="3">
        <f>RSI!A1515</f>
        <v>44522</v>
      </c>
      <c r="B1515" s="2">
        <f>RSI!B1515</f>
        <v>4.79</v>
      </c>
      <c r="C1515" s="2">
        <f>RSI!I1515</f>
        <v>51.933157484840841</v>
      </c>
      <c r="D1515" s="2">
        <f>MACD!E1515</f>
        <v>1.7256546224759362E-2</v>
      </c>
      <c r="E1515" s="2">
        <f>MACD!F1515</f>
        <v>4.3636541425470694E-3</v>
      </c>
      <c r="F1515" s="2">
        <f>'Moving Avg'!D1515</f>
        <v>4.7539999999999996</v>
      </c>
      <c r="G1515" s="2">
        <f>'Moving Avg'!F1515</f>
        <v>4.7669999999999995</v>
      </c>
      <c r="H1515" s="2">
        <f>'Moving Avg'!G1515</f>
        <v>4.7562000000000015</v>
      </c>
      <c r="I1515" s="2">
        <f>'Moving Avg'!H1515</f>
        <v>4.7987999999999955</v>
      </c>
      <c r="J1515" s="6" t="str">
        <f>OBV!F1515</f>
        <v>BULLISH</v>
      </c>
      <c r="K1515" s="6" t="str">
        <f>OBV!G1515</f>
        <v>NEUTRAL</v>
      </c>
      <c r="L1515" s="6" t="str">
        <f>OBV!H1515</f>
        <v>BULLISH DIVERGENCE</v>
      </c>
      <c r="M1515" s="8">
        <f t="shared" si="230"/>
        <v>25</v>
      </c>
      <c r="N1515" s="8">
        <f t="shared" si="231"/>
        <v>0</v>
      </c>
      <c r="O1515" s="8">
        <f t="shared" si="232"/>
        <v>0</v>
      </c>
      <c r="P1515" s="8">
        <f t="shared" si="233"/>
        <v>66.5</v>
      </c>
      <c r="Q1515" s="9">
        <f t="shared" si="234"/>
        <v>18.725000000000001</v>
      </c>
      <c r="R1515" s="9">
        <f t="shared" si="235"/>
        <v>21.625</v>
      </c>
      <c r="S1515" s="9">
        <f t="shared" si="236"/>
        <v>33.674999999999997</v>
      </c>
      <c r="T1515" s="9">
        <f t="shared" si="237"/>
        <v>22.875</v>
      </c>
      <c r="U1515" s="8">
        <f t="shared" si="238"/>
        <v>24.675000000000001</v>
      </c>
      <c r="V1515" s="8">
        <f t="shared" si="239"/>
        <v>24.225000000000001</v>
      </c>
    </row>
    <row r="1516" spans="1:22" ht="13.5" x14ac:dyDescent="0.25">
      <c r="A1516" s="3">
        <f>RSI!A1516</f>
        <v>44523</v>
      </c>
      <c r="B1516" s="2">
        <f>RSI!B1516</f>
        <v>4.79</v>
      </c>
      <c r="C1516" s="2">
        <f>RSI!I1516</f>
        <v>51.933157484840855</v>
      </c>
      <c r="D1516" s="2">
        <f>MACD!E1516</f>
        <v>1.8444607973505889E-2</v>
      </c>
      <c r="E1516" s="2">
        <f>MACD!F1516</f>
        <v>7.1798449087388336E-3</v>
      </c>
      <c r="F1516" s="2">
        <f>'Moving Avg'!D1516</f>
        <v>4.7519999999999998</v>
      </c>
      <c r="G1516" s="2">
        <f>'Moving Avg'!F1516</f>
        <v>4.7664999999999997</v>
      </c>
      <c r="H1516" s="2">
        <f>'Moving Avg'!G1516</f>
        <v>4.7562000000000015</v>
      </c>
      <c r="I1516" s="2">
        <f>'Moving Avg'!H1516</f>
        <v>4.7980499999999946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  <c r="M1516" s="8">
        <f t="shared" si="230"/>
        <v>25</v>
      </c>
      <c r="N1516" s="8">
        <f t="shared" si="231"/>
        <v>0</v>
      </c>
      <c r="O1516" s="8">
        <f t="shared" si="232"/>
        <v>0</v>
      </c>
      <c r="P1516" s="8">
        <f t="shared" si="233"/>
        <v>66.5</v>
      </c>
      <c r="Q1516" s="9">
        <f t="shared" si="234"/>
        <v>18.725000000000001</v>
      </c>
      <c r="R1516" s="9">
        <f t="shared" si="235"/>
        <v>21.625</v>
      </c>
      <c r="S1516" s="9">
        <f t="shared" si="236"/>
        <v>33.674999999999997</v>
      </c>
      <c r="T1516" s="9">
        <f t="shared" si="237"/>
        <v>22.875</v>
      </c>
      <c r="U1516" s="8">
        <f t="shared" si="238"/>
        <v>24.675000000000001</v>
      </c>
      <c r="V1516" s="8">
        <f t="shared" si="239"/>
        <v>24.225000000000001</v>
      </c>
    </row>
    <row r="1517" spans="1:22" ht="13.5" x14ac:dyDescent="0.25">
      <c r="A1517" s="3">
        <f>RSI!A1517</f>
        <v>44524</v>
      </c>
      <c r="B1517" s="2">
        <f>RSI!B1517</f>
        <v>4.79</v>
      </c>
      <c r="C1517" s="2">
        <f>RSI!I1517</f>
        <v>51.933157484840855</v>
      </c>
      <c r="D1517" s="2">
        <f>MACD!E1517</f>
        <v>1.927919073422224E-2</v>
      </c>
      <c r="E1517" s="2">
        <f>MACD!F1517</f>
        <v>9.5997140738355163E-3</v>
      </c>
      <c r="F1517" s="2">
        <f>'Moving Avg'!D1517</f>
        <v>4.79</v>
      </c>
      <c r="G1517" s="2">
        <f>'Moving Avg'!F1517</f>
        <v>4.7650000000000006</v>
      </c>
      <c r="H1517" s="2">
        <f>'Moving Avg'!G1517</f>
        <v>4.7562000000000015</v>
      </c>
      <c r="I1517" s="2">
        <f>'Moving Avg'!H1517</f>
        <v>4.797499999999995</v>
      </c>
      <c r="J1517" s="6" t="str">
        <f>OBV!F1517</f>
        <v>BULLISH</v>
      </c>
      <c r="K1517" s="6" t="str">
        <f>OBV!G1517</f>
        <v>NEUTRAL</v>
      </c>
      <c r="L1517" s="6" t="str">
        <f>OBV!H1517</f>
        <v>CONFIRMED BULLISH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83.5</v>
      </c>
      <c r="Q1517" s="9">
        <f t="shared" si="234"/>
        <v>21.274999999999999</v>
      </c>
      <c r="R1517" s="9">
        <f t="shared" si="235"/>
        <v>25.875</v>
      </c>
      <c r="S1517" s="9">
        <f t="shared" si="236"/>
        <v>41.325000000000003</v>
      </c>
      <c r="T1517" s="9">
        <f t="shared" si="237"/>
        <v>27.125</v>
      </c>
      <c r="U1517" s="8">
        <f t="shared" si="238"/>
        <v>29.491666666666664</v>
      </c>
      <c r="V1517" s="8">
        <f t="shared" si="239"/>
        <v>28.9</v>
      </c>
    </row>
    <row r="1518" spans="1:22" ht="13.5" x14ac:dyDescent="0.25">
      <c r="A1518" s="3">
        <f>RSI!A1518</f>
        <v>44525</v>
      </c>
      <c r="B1518" s="2">
        <f>RSI!B1518</f>
        <v>4.78</v>
      </c>
      <c r="C1518" s="2">
        <f>RSI!I1518</f>
        <v>51.14151799186272</v>
      </c>
      <c r="D1518" s="2">
        <f>MACD!E1518</f>
        <v>2.0568061093937828E-2</v>
      </c>
      <c r="E1518" s="2">
        <f>MACD!F1518</f>
        <v>1.179338347785598E-2</v>
      </c>
      <c r="F1518" s="2">
        <f>'Moving Avg'!D1518</f>
        <v>4.7880000000000003</v>
      </c>
      <c r="G1518" s="2">
        <f>'Moving Avg'!F1518</f>
        <v>4.7645000000000008</v>
      </c>
      <c r="H1518" s="2">
        <f>'Moving Avg'!G1518</f>
        <v>4.756000000000002</v>
      </c>
      <c r="I1518" s="2">
        <f>'Moving Avg'!H1518</f>
        <v>4.7966999999999942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  <c r="M1518" s="8">
        <f t="shared" si="230"/>
        <v>25</v>
      </c>
      <c r="N1518" s="8">
        <f t="shared" si="231"/>
        <v>0</v>
      </c>
      <c r="O1518" s="8">
        <f t="shared" si="232"/>
        <v>0</v>
      </c>
      <c r="P1518" s="8">
        <f t="shared" si="233"/>
        <v>16.5</v>
      </c>
      <c r="Q1518" s="9">
        <f t="shared" si="234"/>
        <v>11.225</v>
      </c>
      <c r="R1518" s="9">
        <f t="shared" si="235"/>
        <v>9.125</v>
      </c>
      <c r="S1518" s="9">
        <f t="shared" si="236"/>
        <v>11.175000000000001</v>
      </c>
      <c r="T1518" s="9">
        <f t="shared" si="237"/>
        <v>10.375</v>
      </c>
      <c r="U1518" s="8">
        <f t="shared" si="238"/>
        <v>10.508333333333335</v>
      </c>
      <c r="V1518" s="8">
        <f t="shared" si="239"/>
        <v>10.475000000000001</v>
      </c>
    </row>
    <row r="1519" spans="1:22" ht="13.5" x14ac:dyDescent="0.25">
      <c r="A1519" s="3">
        <f>RSI!A1519</f>
        <v>44526</v>
      </c>
      <c r="B1519" s="2">
        <f>RSI!B1519</f>
        <v>4.79</v>
      </c>
      <c r="C1519" s="2">
        <f>RSI!I1519</f>
        <v>51.930624968378751</v>
      </c>
      <c r="D1519" s="2">
        <f>MACD!E1519</f>
        <v>-9.9385853318576522E-3</v>
      </c>
      <c r="E1519" s="2">
        <f>MACD!F1519</f>
        <v>7.4469897159132542E-3</v>
      </c>
      <c r="F1519" s="2">
        <f>'Moving Avg'!D1519</f>
        <v>4.7880000000000003</v>
      </c>
      <c r="G1519" s="2">
        <f>'Moving Avg'!F1519</f>
        <v>4.7750000000000012</v>
      </c>
      <c r="H1519" s="2">
        <f>'Moving Avg'!G1519</f>
        <v>4.7560000000000011</v>
      </c>
      <c r="I1519" s="2">
        <f>'Moving Avg'!H1519</f>
        <v>4.7959499999999942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25</v>
      </c>
      <c r="N1519" s="8">
        <f t="shared" si="231"/>
        <v>45</v>
      </c>
      <c r="O1519" s="8">
        <f t="shared" si="232"/>
        <v>0</v>
      </c>
      <c r="P1519" s="8">
        <f t="shared" si="233"/>
        <v>33</v>
      </c>
      <c r="Q1519" s="9">
        <f t="shared" si="234"/>
        <v>29.45</v>
      </c>
      <c r="R1519" s="9">
        <f t="shared" si="235"/>
        <v>22.25</v>
      </c>
      <c r="S1519" s="9">
        <f t="shared" si="236"/>
        <v>25.35</v>
      </c>
      <c r="T1519" s="9">
        <f t="shared" si="237"/>
        <v>25.75</v>
      </c>
      <c r="U1519" s="8">
        <f t="shared" si="238"/>
        <v>25.683333333333337</v>
      </c>
      <c r="V1519" s="8">
        <f t="shared" si="239"/>
        <v>25.700000000000003</v>
      </c>
    </row>
    <row r="1520" spans="1:22" ht="13.5" x14ac:dyDescent="0.25">
      <c r="A1520" s="3">
        <f>RSI!A1520</f>
        <v>44529</v>
      </c>
      <c r="B1520" s="2">
        <f>RSI!B1520</f>
        <v>4.58</v>
      </c>
      <c r="C1520" s="2">
        <f>RSI!I1520</f>
        <v>38.037220818840403</v>
      </c>
      <c r="D1520" s="2">
        <f>MACD!E1520</f>
        <v>1.0433000349720167E-2</v>
      </c>
      <c r="E1520" s="2">
        <f>MACD!F1520</f>
        <v>8.0441918426746375E-3</v>
      </c>
      <c r="F1520" s="2">
        <f>'Moving Avg'!D1520</f>
        <v>4.7459999999999996</v>
      </c>
      <c r="G1520" s="2">
        <f>'Moving Avg'!F1520</f>
        <v>4.7650000000000015</v>
      </c>
      <c r="H1520" s="2">
        <f>'Moving Avg'!G1520</f>
        <v>4.751800000000002</v>
      </c>
      <c r="I1520" s="2">
        <f>'Moving Avg'!H1520</f>
        <v>4.7941499999999948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  <c r="M1520" s="8">
        <f t="shared" si="230"/>
        <v>25</v>
      </c>
      <c r="N1520" s="8">
        <f t="shared" si="231"/>
        <v>0</v>
      </c>
      <c r="O1520" s="8">
        <f t="shared" si="232"/>
        <v>0</v>
      </c>
      <c r="P1520" s="8">
        <f t="shared" si="233"/>
        <v>33</v>
      </c>
      <c r="Q1520" s="9">
        <f t="shared" si="234"/>
        <v>13.7</v>
      </c>
      <c r="R1520" s="9">
        <f t="shared" si="235"/>
        <v>13.25</v>
      </c>
      <c r="S1520" s="9">
        <f t="shared" si="236"/>
        <v>18.600000000000001</v>
      </c>
      <c r="T1520" s="9">
        <f t="shared" si="237"/>
        <v>14.5</v>
      </c>
      <c r="U1520" s="8">
        <f t="shared" si="238"/>
        <v>15.183333333333332</v>
      </c>
      <c r="V1520" s="8">
        <f t="shared" si="239"/>
        <v>15.012499999999999</v>
      </c>
    </row>
    <row r="1521" spans="1:22" ht="13.5" x14ac:dyDescent="0.25">
      <c r="A1521" s="3">
        <f>RSI!A1521</f>
        <v>44530</v>
      </c>
      <c r="B1521" s="2">
        <f>RSI!B1521</f>
        <v>4.78</v>
      </c>
      <c r="C1521" s="2">
        <f>RSI!I1521</f>
        <v>51.378774436821246</v>
      </c>
      <c r="D1521" s="2">
        <f>MACD!E1521</f>
        <v>1.396705750366678E-2</v>
      </c>
      <c r="E1521" s="2">
        <f>MACD!F1521</f>
        <v>9.2287649748730664E-3</v>
      </c>
      <c r="F1521" s="2">
        <f>'Moving Avg'!D1521</f>
        <v>4.7439999999999998</v>
      </c>
      <c r="G1521" s="2">
        <f>'Moving Avg'!F1521</f>
        <v>4.7640000000000011</v>
      </c>
      <c r="H1521" s="2">
        <f>'Moving Avg'!G1521</f>
        <v>4.7554000000000016</v>
      </c>
      <c r="I1521" s="2">
        <f>'Moving Avg'!H1521</f>
        <v>4.7934499999999938</v>
      </c>
      <c r="J1521" s="6" t="str">
        <f>OBV!F1521</f>
        <v>BULLISH</v>
      </c>
      <c r="K1521" s="6" t="str">
        <f>OBV!G1521</f>
        <v>NEUTRAL</v>
      </c>
      <c r="L1521" s="6" t="str">
        <f>OBV!H1521</f>
        <v>BULLISH DIVERGENCE</v>
      </c>
      <c r="M1521" s="8">
        <f t="shared" si="230"/>
        <v>25</v>
      </c>
      <c r="N1521" s="8">
        <f t="shared" si="231"/>
        <v>0</v>
      </c>
      <c r="O1521" s="8">
        <f t="shared" si="232"/>
        <v>0</v>
      </c>
      <c r="P1521" s="8">
        <f t="shared" si="233"/>
        <v>66.5</v>
      </c>
      <c r="Q1521" s="9">
        <f t="shared" si="234"/>
        <v>18.725000000000001</v>
      </c>
      <c r="R1521" s="9">
        <f t="shared" si="235"/>
        <v>21.625</v>
      </c>
      <c r="S1521" s="9">
        <f t="shared" si="236"/>
        <v>33.674999999999997</v>
      </c>
      <c r="T1521" s="9">
        <f t="shared" si="237"/>
        <v>22.875</v>
      </c>
      <c r="U1521" s="8">
        <f t="shared" si="238"/>
        <v>24.675000000000001</v>
      </c>
      <c r="V1521" s="8">
        <f t="shared" si="239"/>
        <v>24.225000000000001</v>
      </c>
    </row>
    <row r="1522" spans="1:22" ht="13.5" x14ac:dyDescent="0.25">
      <c r="A1522" s="3">
        <f>RSI!A1522</f>
        <v>44531</v>
      </c>
      <c r="B1522" s="2">
        <f>RSI!B1522</f>
        <v>4.78</v>
      </c>
      <c r="C1522" s="2">
        <f>RSI!I1522</f>
        <v>51.378774436821246</v>
      </c>
      <c r="D1522" s="2">
        <f>MACD!E1522</f>
        <v>-1.3964573586587647E-2</v>
      </c>
      <c r="E1522" s="2">
        <f>MACD!F1522</f>
        <v>4.5900972625809236E-3</v>
      </c>
      <c r="F1522" s="2">
        <f>'Moving Avg'!D1522</f>
        <v>4.742</v>
      </c>
      <c r="G1522" s="2">
        <f>'Moving Avg'!F1522</f>
        <v>4.7629999999999999</v>
      </c>
      <c r="H1522" s="2">
        <f>'Moving Avg'!G1522</f>
        <v>4.7550000000000026</v>
      </c>
      <c r="I1522" s="2">
        <f>'Moving Avg'!H1522</f>
        <v>4.7927499999999945</v>
      </c>
      <c r="J1522" s="6" t="str">
        <f>OBV!F1522</f>
        <v>BULLISH</v>
      </c>
      <c r="K1522" s="6" t="str">
        <f>OBV!G1522</f>
        <v>NEUTRAL</v>
      </c>
      <c r="L1522" s="6" t="str">
        <f>OBV!H1522</f>
        <v>BULLISH DIVERGENCE</v>
      </c>
      <c r="M1522" s="8">
        <f t="shared" si="230"/>
        <v>25</v>
      </c>
      <c r="N1522" s="8">
        <f t="shared" si="231"/>
        <v>45</v>
      </c>
      <c r="O1522" s="8">
        <f t="shared" si="232"/>
        <v>0</v>
      </c>
      <c r="P1522" s="8">
        <f t="shared" si="233"/>
        <v>66.5</v>
      </c>
      <c r="Q1522" s="9">
        <f t="shared" si="234"/>
        <v>34.475000000000001</v>
      </c>
      <c r="R1522" s="9">
        <f t="shared" si="235"/>
        <v>30.625</v>
      </c>
      <c r="S1522" s="9">
        <f t="shared" si="236"/>
        <v>40.424999999999997</v>
      </c>
      <c r="T1522" s="9">
        <f t="shared" si="237"/>
        <v>34.125</v>
      </c>
      <c r="U1522" s="8">
        <f t="shared" si="238"/>
        <v>35.174999999999997</v>
      </c>
      <c r="V1522" s="8">
        <f t="shared" si="239"/>
        <v>34.912499999999994</v>
      </c>
    </row>
    <row r="1523" spans="1:22" ht="13.5" x14ac:dyDescent="0.25">
      <c r="A1523" s="3">
        <f>RSI!A1523</f>
        <v>44532</v>
      </c>
      <c r="B1523" s="2">
        <f>RSI!B1523</f>
        <v>4.78</v>
      </c>
      <c r="C1523" s="2">
        <f>RSI!I1523</f>
        <v>51.378774436821246</v>
      </c>
      <c r="D1523" s="2">
        <f>MACD!E1523</f>
        <v>-8.5097025195617348E-3</v>
      </c>
      <c r="E1523" s="2">
        <f>MACD!F1523</f>
        <v>1.9701373061523919E-3</v>
      </c>
      <c r="F1523" s="2">
        <f>'Moving Avg'!D1523</f>
        <v>4.7420000000000009</v>
      </c>
      <c r="G1523" s="2">
        <f>'Moving Avg'!F1523</f>
        <v>4.7620000000000005</v>
      </c>
      <c r="H1523" s="2">
        <f>'Moving Avg'!G1523</f>
        <v>4.7546000000000017</v>
      </c>
      <c r="I1523" s="2">
        <f>'Moving Avg'!H1523</f>
        <v>4.7922999999999938</v>
      </c>
      <c r="J1523" s="6" t="str">
        <f>OBV!F1523</f>
        <v>BULLISH</v>
      </c>
      <c r="K1523" s="6" t="str">
        <f>OBV!G1523</f>
        <v>NEUTRAL</v>
      </c>
      <c r="L1523" s="6" t="str">
        <f>OBV!H1523</f>
        <v>NEUTRAL</v>
      </c>
      <c r="M1523" s="8">
        <f t="shared" si="230"/>
        <v>25</v>
      </c>
      <c r="N1523" s="8">
        <f t="shared" si="231"/>
        <v>45</v>
      </c>
      <c r="O1523" s="8">
        <f t="shared" si="232"/>
        <v>0</v>
      </c>
      <c r="P1523" s="8">
        <f t="shared" si="233"/>
        <v>49.5</v>
      </c>
      <c r="Q1523" s="9">
        <f t="shared" si="234"/>
        <v>31.925000000000001</v>
      </c>
      <c r="R1523" s="9">
        <f t="shared" si="235"/>
        <v>26.375</v>
      </c>
      <c r="S1523" s="9">
        <f t="shared" si="236"/>
        <v>32.775000000000006</v>
      </c>
      <c r="T1523" s="9">
        <f t="shared" si="237"/>
        <v>29.875</v>
      </c>
      <c r="U1523" s="8">
        <f t="shared" si="238"/>
        <v>30.358333333333334</v>
      </c>
      <c r="V1523" s="8">
        <f t="shared" si="239"/>
        <v>30.237500000000001</v>
      </c>
    </row>
    <row r="1524" spans="1:22" ht="13.5" x14ac:dyDescent="0.25">
      <c r="A1524" s="3">
        <f>RSI!A1524</f>
        <v>44533</v>
      </c>
      <c r="B1524" s="2">
        <f>RSI!B1524</f>
        <v>4.78</v>
      </c>
      <c r="C1524" s="2">
        <f>RSI!I1524</f>
        <v>51.37877443682126</v>
      </c>
      <c r="D1524" s="2">
        <f>MACD!E1524</f>
        <v>-4.0250063557136784E-3</v>
      </c>
      <c r="E1524" s="2">
        <f>MACD!F1524</f>
        <v>7.7110857377917798E-4</v>
      </c>
      <c r="F1524" s="2">
        <f>'Moving Avg'!D1524</f>
        <v>4.74</v>
      </c>
      <c r="G1524" s="2">
        <f>'Moving Avg'!F1524</f>
        <v>4.7610000000000001</v>
      </c>
      <c r="H1524" s="2">
        <f>'Moving Avg'!G1524</f>
        <v>4.7544000000000022</v>
      </c>
      <c r="I1524" s="2">
        <f>'Moving Avg'!H1524</f>
        <v>4.7921999999999949</v>
      </c>
      <c r="J1524" s="6" t="str">
        <f>OBV!F1524</f>
        <v>BULLISH</v>
      </c>
      <c r="K1524" s="6" t="str">
        <f>OBV!G1524</f>
        <v>NEUTRAL</v>
      </c>
      <c r="L1524" s="6" t="str">
        <f>OBV!H1524</f>
        <v>BULLISH DIVERGENCE</v>
      </c>
      <c r="M1524" s="8">
        <f t="shared" si="230"/>
        <v>25</v>
      </c>
      <c r="N1524" s="8">
        <f t="shared" si="231"/>
        <v>45</v>
      </c>
      <c r="O1524" s="8">
        <f t="shared" si="232"/>
        <v>0</v>
      </c>
      <c r="P1524" s="8">
        <f t="shared" si="233"/>
        <v>66.5</v>
      </c>
      <c r="Q1524" s="9">
        <f t="shared" si="234"/>
        <v>34.475000000000001</v>
      </c>
      <c r="R1524" s="9">
        <f t="shared" si="235"/>
        <v>30.625</v>
      </c>
      <c r="S1524" s="9">
        <f t="shared" si="236"/>
        <v>40.424999999999997</v>
      </c>
      <c r="T1524" s="9">
        <f t="shared" si="237"/>
        <v>34.125</v>
      </c>
      <c r="U1524" s="8">
        <f t="shared" si="238"/>
        <v>35.174999999999997</v>
      </c>
      <c r="V1524" s="8">
        <f t="shared" si="239"/>
        <v>34.912499999999994</v>
      </c>
    </row>
    <row r="1525" spans="1:22" ht="13.5" x14ac:dyDescent="0.25">
      <c r="A1525" s="3">
        <f>RSI!A1525</f>
        <v>44536</v>
      </c>
      <c r="B1525" s="2">
        <f>RSI!B1525</f>
        <v>4.78</v>
      </c>
      <c r="C1525" s="2">
        <f>RSI!I1525</f>
        <v>51.378774436821246</v>
      </c>
      <c r="D1525" s="2">
        <f>MACD!E1525</f>
        <v>-3.5152638283353355E-4</v>
      </c>
      <c r="E1525" s="2">
        <f>MACD!F1525</f>
        <v>5.4658158245663574E-4</v>
      </c>
      <c r="F1525" s="2">
        <f>'Moving Avg'!D1525</f>
        <v>4.78</v>
      </c>
      <c r="G1525" s="2">
        <f>'Moving Avg'!F1525</f>
        <v>4.76</v>
      </c>
      <c r="H1525" s="2">
        <f>'Moving Avg'!G1525</f>
        <v>4.7546000000000017</v>
      </c>
      <c r="I1525" s="2">
        <f>'Moving Avg'!H1525</f>
        <v>4.7916999999999952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  <c r="M1525" s="8">
        <f t="shared" si="230"/>
        <v>25</v>
      </c>
      <c r="N1525" s="8">
        <f t="shared" si="231"/>
        <v>45</v>
      </c>
      <c r="O1525" s="8">
        <f t="shared" si="232"/>
        <v>0</v>
      </c>
      <c r="P1525" s="8">
        <f t="shared" si="233"/>
        <v>83.5</v>
      </c>
      <c r="Q1525" s="9">
        <f t="shared" si="234"/>
        <v>37.024999999999999</v>
      </c>
      <c r="R1525" s="9">
        <f t="shared" si="235"/>
        <v>34.875</v>
      </c>
      <c r="S1525" s="9">
        <f t="shared" si="236"/>
        <v>48.075000000000003</v>
      </c>
      <c r="T1525" s="9">
        <f t="shared" si="237"/>
        <v>38.375</v>
      </c>
      <c r="U1525" s="8">
        <f t="shared" si="238"/>
        <v>39.991666666666667</v>
      </c>
      <c r="V1525" s="8">
        <f t="shared" si="239"/>
        <v>39.587500000000006</v>
      </c>
    </row>
    <row r="1526" spans="1:22" ht="13.5" x14ac:dyDescent="0.25">
      <c r="A1526" s="3">
        <f>RSI!A1526</f>
        <v>44537</v>
      </c>
      <c r="B1526" s="2">
        <f>RSI!B1526</f>
        <v>4.78</v>
      </c>
      <c r="C1526" s="2">
        <f>RSI!I1526</f>
        <v>51.378774436821246</v>
      </c>
      <c r="D1526" s="2">
        <f>MACD!E1526</f>
        <v>2.6445223296258646E-3</v>
      </c>
      <c r="E1526" s="2">
        <f>MACD!F1526</f>
        <v>9.6616973189048161E-4</v>
      </c>
      <c r="F1526" s="2">
        <f>'Moving Avg'!D1526</f>
        <v>4.78</v>
      </c>
      <c r="G1526" s="2">
        <f>'Moving Avg'!F1526</f>
        <v>4.7590000000000003</v>
      </c>
      <c r="H1526" s="2">
        <f>'Moving Avg'!G1526</f>
        <v>4.7552000000000012</v>
      </c>
      <c r="I1526" s="2">
        <f>'Moving Avg'!H1526</f>
        <v>4.7918999999999947</v>
      </c>
      <c r="J1526" s="6" t="str">
        <f>OBV!F1526</f>
        <v>NEUTRAL</v>
      </c>
      <c r="K1526" s="6" t="str">
        <f>OBV!G1526</f>
        <v>NEUTRAL</v>
      </c>
      <c r="L1526" s="6" t="str">
        <f>OBV!H1526</f>
        <v>NEUTRAL</v>
      </c>
      <c r="M1526" s="8">
        <f t="shared" si="230"/>
        <v>25</v>
      </c>
      <c r="N1526" s="8">
        <f t="shared" si="231"/>
        <v>0</v>
      </c>
      <c r="O1526" s="8">
        <f t="shared" si="232"/>
        <v>0</v>
      </c>
      <c r="P1526" s="8">
        <f t="shared" si="233"/>
        <v>33</v>
      </c>
      <c r="Q1526" s="9">
        <f t="shared" si="234"/>
        <v>13.7</v>
      </c>
      <c r="R1526" s="9">
        <f t="shared" si="235"/>
        <v>13.25</v>
      </c>
      <c r="S1526" s="9">
        <f t="shared" si="236"/>
        <v>18.600000000000001</v>
      </c>
      <c r="T1526" s="9">
        <f t="shared" si="237"/>
        <v>14.5</v>
      </c>
      <c r="U1526" s="8">
        <f t="shared" si="238"/>
        <v>15.183333333333332</v>
      </c>
      <c r="V1526" s="8">
        <f t="shared" si="239"/>
        <v>15.012499999999999</v>
      </c>
    </row>
    <row r="1527" spans="1:22" ht="13.5" x14ac:dyDescent="0.25">
      <c r="A1527" s="3">
        <f>RSI!A1527</f>
        <v>44538</v>
      </c>
      <c r="B1527" s="2">
        <f>RSI!B1527</f>
        <v>4.78</v>
      </c>
      <c r="C1527" s="2">
        <f>RSI!I1527</f>
        <v>51.378774436821246</v>
      </c>
      <c r="D1527" s="2">
        <f>MACD!E1527</f>
        <v>5.0756770493070036E-3</v>
      </c>
      <c r="E1527" s="2">
        <f>MACD!F1527</f>
        <v>1.7880711953737862E-3</v>
      </c>
      <c r="F1527" s="2">
        <f>'Moving Avg'!D1527</f>
        <v>4.78</v>
      </c>
      <c r="G1527" s="2">
        <f>'Moving Avg'!F1527</f>
        <v>4.758</v>
      </c>
      <c r="H1527" s="2">
        <f>'Moving Avg'!G1527</f>
        <v>4.7558000000000007</v>
      </c>
      <c r="I1527" s="2">
        <f>'Moving Avg'!H1527</f>
        <v>4.7921999999999949</v>
      </c>
      <c r="J1527" s="6" t="str">
        <f>OBV!F1527</f>
        <v>NEUTRAL</v>
      </c>
      <c r="K1527" s="6" t="str">
        <f>OBV!G1527</f>
        <v>NEUTRAL</v>
      </c>
      <c r="L1527" s="6" t="str">
        <f>OBV!H1527</f>
        <v>NEUTRAL</v>
      </c>
      <c r="M1527" s="8">
        <f t="shared" si="230"/>
        <v>25</v>
      </c>
      <c r="N1527" s="8">
        <f t="shared" si="231"/>
        <v>0</v>
      </c>
      <c r="O1527" s="8">
        <f t="shared" si="232"/>
        <v>0</v>
      </c>
      <c r="P1527" s="8">
        <f t="shared" si="233"/>
        <v>33</v>
      </c>
      <c r="Q1527" s="9">
        <f t="shared" si="234"/>
        <v>13.7</v>
      </c>
      <c r="R1527" s="9">
        <f t="shared" si="235"/>
        <v>13.25</v>
      </c>
      <c r="S1527" s="9">
        <f t="shared" si="236"/>
        <v>18.600000000000001</v>
      </c>
      <c r="T1527" s="9">
        <f t="shared" si="237"/>
        <v>14.5</v>
      </c>
      <c r="U1527" s="8">
        <f t="shared" si="238"/>
        <v>15.183333333333332</v>
      </c>
      <c r="V1527" s="8">
        <f t="shared" si="239"/>
        <v>15.012499999999999</v>
      </c>
    </row>
    <row r="1528" spans="1:22" ht="13.5" x14ac:dyDescent="0.25">
      <c r="A1528" s="3">
        <f>RSI!A1528</f>
        <v>44539</v>
      </c>
      <c r="B1528" s="2">
        <f>RSI!B1528</f>
        <v>4.57</v>
      </c>
      <c r="C1528" s="2">
        <f>RSI!I1528</f>
        <v>37.23633025344661</v>
      </c>
      <c r="D1528" s="2">
        <f>MACD!E1528</f>
        <v>2.1053639555616677E-2</v>
      </c>
      <c r="E1528" s="2">
        <f>MACD!F1528</f>
        <v>5.6411848674223644E-3</v>
      </c>
      <c r="F1528" s="2">
        <f>'Moving Avg'!D1528</f>
        <v>4.7380000000000004</v>
      </c>
      <c r="G1528" s="2">
        <f>'Moving Avg'!F1528</f>
        <v>4.7465000000000002</v>
      </c>
      <c r="H1528" s="2">
        <f>'Moving Avg'!G1528</f>
        <v>4.7522000000000011</v>
      </c>
      <c r="I1528" s="2">
        <f>'Moving Avg'!H1528</f>
        <v>4.7910999999999948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25</v>
      </c>
      <c r="N1528" s="8">
        <f t="shared" si="231"/>
        <v>0</v>
      </c>
      <c r="O1528" s="8">
        <f t="shared" si="232"/>
        <v>0</v>
      </c>
      <c r="P1528" s="8">
        <f t="shared" si="233"/>
        <v>33</v>
      </c>
      <c r="Q1528" s="9">
        <f t="shared" si="234"/>
        <v>13.7</v>
      </c>
      <c r="R1528" s="9">
        <f t="shared" si="235"/>
        <v>13.25</v>
      </c>
      <c r="S1528" s="9">
        <f t="shared" si="236"/>
        <v>18.600000000000001</v>
      </c>
      <c r="T1528" s="9">
        <f t="shared" si="237"/>
        <v>14.5</v>
      </c>
      <c r="U1528" s="8">
        <f t="shared" si="238"/>
        <v>15.183333333333332</v>
      </c>
      <c r="V1528" s="8">
        <f t="shared" si="239"/>
        <v>15.012499999999999</v>
      </c>
    </row>
    <row r="1529" spans="1:22" ht="13.5" x14ac:dyDescent="0.25">
      <c r="A1529" s="3">
        <f>RSI!A1529</f>
        <v>44540</v>
      </c>
      <c r="B1529" s="2">
        <f>RSI!B1529</f>
        <v>4.7699999999999996</v>
      </c>
      <c r="C1529" s="2">
        <f>RSI!I1529</f>
        <v>51.05445938310865</v>
      </c>
      <c r="D1529" s="2">
        <f>MACD!E1529</f>
        <v>2.244886784909994E-2</v>
      </c>
      <c r="E1529" s="2">
        <f>MACD!F1529</f>
        <v>9.0027214637578793E-3</v>
      </c>
      <c r="F1529" s="2">
        <f>'Moving Avg'!D1529</f>
        <v>4.7359999999999998</v>
      </c>
      <c r="G1529" s="2">
        <f>'Moving Avg'!F1529</f>
        <v>4.7550000000000008</v>
      </c>
      <c r="H1529" s="2">
        <f>'Moving Avg'!G1529</f>
        <v>4.7526000000000002</v>
      </c>
      <c r="I1529" s="2">
        <f>'Moving Avg'!H1529</f>
        <v>4.7916999999999943</v>
      </c>
      <c r="J1529" s="6" t="str">
        <f>OBV!F1529</f>
        <v>BULLISH</v>
      </c>
      <c r="K1529" s="6" t="str">
        <f>OBV!G1529</f>
        <v>NEUTRAL</v>
      </c>
      <c r="L1529" s="6" t="str">
        <f>OBV!H1529</f>
        <v>BULLISH DIVERGENCE</v>
      </c>
      <c r="M1529" s="8">
        <f t="shared" si="230"/>
        <v>25</v>
      </c>
      <c r="N1529" s="8">
        <f t="shared" si="231"/>
        <v>0</v>
      </c>
      <c r="O1529" s="8">
        <f t="shared" si="232"/>
        <v>0</v>
      </c>
      <c r="P1529" s="8">
        <f t="shared" si="233"/>
        <v>66.5</v>
      </c>
      <c r="Q1529" s="9">
        <f t="shared" si="234"/>
        <v>18.725000000000001</v>
      </c>
      <c r="R1529" s="9">
        <f t="shared" si="235"/>
        <v>21.625</v>
      </c>
      <c r="S1529" s="9">
        <f t="shared" si="236"/>
        <v>33.674999999999997</v>
      </c>
      <c r="T1529" s="9">
        <f t="shared" si="237"/>
        <v>22.875</v>
      </c>
      <c r="U1529" s="8">
        <f t="shared" si="238"/>
        <v>24.675000000000001</v>
      </c>
      <c r="V1529" s="8">
        <f t="shared" si="239"/>
        <v>24.225000000000001</v>
      </c>
    </row>
    <row r="1530" spans="1:22" ht="13.5" x14ac:dyDescent="0.25">
      <c r="A1530" s="3">
        <f>RSI!A1530</f>
        <v>44543</v>
      </c>
      <c r="B1530" s="2">
        <f>RSI!B1530</f>
        <v>4.7</v>
      </c>
      <c r="C1530" s="2">
        <f>RSI!I1530</f>
        <v>47.142400865301141</v>
      </c>
      <c r="D1530" s="2">
        <f>MACD!E1530</f>
        <v>-3.6084190189580312E-3</v>
      </c>
      <c r="E1530" s="2">
        <f>MACD!F1530</f>
        <v>6.4804933672146974E-3</v>
      </c>
      <c r="F1530" s="2">
        <f>'Moving Avg'!D1530</f>
        <v>4.72</v>
      </c>
      <c r="G1530" s="2">
        <f>'Moving Avg'!F1530</f>
        <v>4.75</v>
      </c>
      <c r="H1530" s="2">
        <f>'Moving Avg'!G1530</f>
        <v>4.7515999999999998</v>
      </c>
      <c r="I1530" s="2">
        <f>'Moving Avg'!H1530</f>
        <v>4.7912999999999943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  <c r="M1530" s="8">
        <f t="shared" si="230"/>
        <v>25</v>
      </c>
      <c r="N1530" s="8">
        <f t="shared" si="231"/>
        <v>45</v>
      </c>
      <c r="O1530" s="8">
        <f t="shared" si="232"/>
        <v>0</v>
      </c>
      <c r="P1530" s="8">
        <f t="shared" si="233"/>
        <v>16.5</v>
      </c>
      <c r="Q1530" s="9">
        <f t="shared" si="234"/>
        <v>26.975000000000001</v>
      </c>
      <c r="R1530" s="9">
        <f t="shared" si="235"/>
        <v>18.125</v>
      </c>
      <c r="S1530" s="9">
        <f t="shared" si="236"/>
        <v>17.925000000000001</v>
      </c>
      <c r="T1530" s="9">
        <f t="shared" si="237"/>
        <v>21.625</v>
      </c>
      <c r="U1530" s="8">
        <f t="shared" si="238"/>
        <v>21.008333333333336</v>
      </c>
      <c r="V1530" s="8">
        <f t="shared" si="239"/>
        <v>21.162500000000001</v>
      </c>
    </row>
    <row r="1531" spans="1:22" ht="13.5" x14ac:dyDescent="0.25">
      <c r="A1531" s="3">
        <f>RSI!A1531</f>
        <v>44544</v>
      </c>
      <c r="B1531" s="2">
        <f>RSI!B1531</f>
        <v>4.78</v>
      </c>
      <c r="C1531" s="2">
        <f>RSI!I1531</f>
        <v>51.697692339070599</v>
      </c>
      <c r="D1531" s="2">
        <f>MACD!E1531</f>
        <v>-5.0676720311759738E-4</v>
      </c>
      <c r="E1531" s="2">
        <f>MACD!F1531</f>
        <v>5.0830412531482384E-3</v>
      </c>
      <c r="F1531" s="2">
        <f>'Moving Avg'!D1531</f>
        <v>4.7200000000000006</v>
      </c>
      <c r="G1531" s="2">
        <f>'Moving Avg'!F1531</f>
        <v>4.7489999999999997</v>
      </c>
      <c r="H1531" s="2">
        <f>'Moving Avg'!G1531</f>
        <v>4.7525999999999993</v>
      </c>
      <c r="I1531" s="2">
        <f>'Moving Avg'!H1531</f>
        <v>4.7911999999999946</v>
      </c>
      <c r="J1531" s="6" t="str">
        <f>OBV!F1531</f>
        <v>BEARISH</v>
      </c>
      <c r="K1531" s="6" t="str">
        <f>OBV!G1531</f>
        <v>NEUTRAL</v>
      </c>
      <c r="L1531" s="6" t="str">
        <f>OBV!H1531</f>
        <v>NEUTRAL</v>
      </c>
      <c r="M1531" s="8">
        <f t="shared" si="230"/>
        <v>25</v>
      </c>
      <c r="N1531" s="8">
        <f t="shared" si="231"/>
        <v>45</v>
      </c>
      <c r="O1531" s="8">
        <f t="shared" si="232"/>
        <v>0</v>
      </c>
      <c r="P1531" s="8">
        <f t="shared" si="233"/>
        <v>16.5</v>
      </c>
      <c r="Q1531" s="9">
        <f t="shared" si="234"/>
        <v>26.975000000000001</v>
      </c>
      <c r="R1531" s="9">
        <f t="shared" si="235"/>
        <v>18.125</v>
      </c>
      <c r="S1531" s="9">
        <f t="shared" si="236"/>
        <v>17.925000000000001</v>
      </c>
      <c r="T1531" s="9">
        <f t="shared" si="237"/>
        <v>21.625</v>
      </c>
      <c r="U1531" s="8">
        <f t="shared" si="238"/>
        <v>21.008333333333336</v>
      </c>
      <c r="V1531" s="8">
        <f t="shared" si="239"/>
        <v>21.162500000000001</v>
      </c>
    </row>
    <row r="1532" spans="1:22" ht="13.5" x14ac:dyDescent="0.25">
      <c r="A1532" s="3">
        <f>RSI!A1532</f>
        <v>44545</v>
      </c>
      <c r="B1532" s="2">
        <f>RSI!B1532</f>
        <v>4.57</v>
      </c>
      <c r="C1532" s="2">
        <f>RSI!I1532</f>
        <v>41.570145253702925</v>
      </c>
      <c r="D1532" s="2">
        <f>MACD!E1532</f>
        <v>1.7484632563744107E-2</v>
      </c>
      <c r="E1532" s="2">
        <f>MACD!F1532</f>
        <v>7.5633595152674125E-3</v>
      </c>
      <c r="F1532" s="2">
        <f>'Moving Avg'!D1532</f>
        <v>4.6779999999999999</v>
      </c>
      <c r="G1532" s="2">
        <f>'Moving Avg'!F1532</f>
        <v>4.7474999999999996</v>
      </c>
      <c r="H1532" s="2">
        <f>'Moving Avg'!G1532</f>
        <v>4.7499999999999991</v>
      </c>
      <c r="I1532" s="2">
        <f>'Moving Avg'!H1532</f>
        <v>4.7901499999999944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25</v>
      </c>
      <c r="N1532" s="8">
        <f t="shared" si="231"/>
        <v>0</v>
      </c>
      <c r="O1532" s="8">
        <f t="shared" si="232"/>
        <v>0</v>
      </c>
      <c r="P1532" s="8">
        <f t="shared" si="233"/>
        <v>16.5</v>
      </c>
      <c r="Q1532" s="9">
        <f t="shared" si="234"/>
        <v>11.225</v>
      </c>
      <c r="R1532" s="9">
        <f t="shared" si="235"/>
        <v>9.125</v>
      </c>
      <c r="S1532" s="9">
        <f t="shared" si="236"/>
        <v>11.175000000000001</v>
      </c>
      <c r="T1532" s="9">
        <f t="shared" si="237"/>
        <v>10.375</v>
      </c>
      <c r="U1532" s="8">
        <f t="shared" si="238"/>
        <v>10.508333333333335</v>
      </c>
      <c r="V1532" s="8">
        <f t="shared" si="239"/>
        <v>10.475000000000001</v>
      </c>
    </row>
    <row r="1533" spans="1:22" ht="13.5" x14ac:dyDescent="0.25">
      <c r="A1533" s="3">
        <f>RSI!A1533</f>
        <v>44546</v>
      </c>
      <c r="B1533" s="2">
        <f>RSI!B1533</f>
        <v>4.7699999999999996</v>
      </c>
      <c r="C1533" s="2">
        <f>RSI!I1533</f>
        <v>51.345855832560026</v>
      </c>
      <c r="D1533" s="2">
        <f>MACD!E1533</f>
        <v>1.8959551098308047E-2</v>
      </c>
      <c r="E1533" s="2">
        <f>MACD!F1533</f>
        <v>9.8425978318755405E-3</v>
      </c>
      <c r="F1533" s="2">
        <f>'Moving Avg'!D1533</f>
        <v>4.718</v>
      </c>
      <c r="G1533" s="2">
        <f>'Moving Avg'!F1533</f>
        <v>4.7464999999999993</v>
      </c>
      <c r="H1533" s="2">
        <f>'Moving Avg'!G1533</f>
        <v>4.7513999999999994</v>
      </c>
      <c r="I1533" s="2">
        <f>'Moving Avg'!H1533</f>
        <v>4.7900999999999936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  <c r="M1533" s="8">
        <f t="shared" si="230"/>
        <v>25</v>
      </c>
      <c r="N1533" s="8">
        <f t="shared" si="231"/>
        <v>0</v>
      </c>
      <c r="O1533" s="8">
        <f t="shared" si="232"/>
        <v>0</v>
      </c>
      <c r="P1533" s="8">
        <f t="shared" si="233"/>
        <v>83.5</v>
      </c>
      <c r="Q1533" s="9">
        <f t="shared" si="234"/>
        <v>21.274999999999999</v>
      </c>
      <c r="R1533" s="9">
        <f t="shared" si="235"/>
        <v>25.875</v>
      </c>
      <c r="S1533" s="9">
        <f t="shared" si="236"/>
        <v>41.325000000000003</v>
      </c>
      <c r="T1533" s="9">
        <f t="shared" si="237"/>
        <v>27.125</v>
      </c>
      <c r="U1533" s="8">
        <f t="shared" si="238"/>
        <v>29.491666666666664</v>
      </c>
      <c r="V1533" s="8">
        <f t="shared" si="239"/>
        <v>28.9</v>
      </c>
    </row>
    <row r="1534" spans="1:22" ht="13.5" x14ac:dyDescent="0.25">
      <c r="A1534" s="3">
        <f>RSI!A1534</f>
        <v>44550</v>
      </c>
      <c r="B1534" s="2">
        <f>RSI!B1534</f>
        <v>4.7699999999999996</v>
      </c>
      <c r="C1534" s="2">
        <f>RSI!I1534</f>
        <v>51.345855832560026</v>
      </c>
      <c r="D1534" s="2">
        <f>MACD!E1534</f>
        <v>2.0013010906318129E-2</v>
      </c>
      <c r="E1534" s="2">
        <f>MACD!F1534</f>
        <v>1.1876680446764057E-2</v>
      </c>
      <c r="F1534" s="2">
        <f>'Moving Avg'!D1534</f>
        <v>4.718</v>
      </c>
      <c r="G1534" s="2">
        <f>'Moving Avg'!F1534</f>
        <v>4.7454999999999998</v>
      </c>
      <c r="H1534" s="2">
        <f>'Moving Avg'!G1534</f>
        <v>4.7527999999999988</v>
      </c>
      <c r="I1534" s="2">
        <f>'Moving Avg'!H1534</f>
        <v>4.7900999999999945</v>
      </c>
      <c r="J1534" s="6" t="str">
        <f>OBV!F1534</f>
        <v>BULLISH</v>
      </c>
      <c r="K1534" s="6" t="str">
        <f>OBV!G1534</f>
        <v>NEUTRAL</v>
      </c>
      <c r="L1534" s="6" t="str">
        <f>OBV!H1534</f>
        <v>NEUTRAL</v>
      </c>
      <c r="M1534" s="8">
        <f t="shared" si="230"/>
        <v>25</v>
      </c>
      <c r="N1534" s="8">
        <f t="shared" si="231"/>
        <v>0</v>
      </c>
      <c r="O1534" s="8">
        <f t="shared" si="232"/>
        <v>0</v>
      </c>
      <c r="P1534" s="8">
        <f t="shared" si="233"/>
        <v>49.5</v>
      </c>
      <c r="Q1534" s="9">
        <f t="shared" si="234"/>
        <v>16.175000000000001</v>
      </c>
      <c r="R1534" s="9">
        <f t="shared" si="235"/>
        <v>17.375</v>
      </c>
      <c r="S1534" s="9">
        <f t="shared" si="236"/>
        <v>26.025000000000002</v>
      </c>
      <c r="T1534" s="9">
        <f t="shared" si="237"/>
        <v>18.625</v>
      </c>
      <c r="U1534" s="8">
        <f t="shared" si="238"/>
        <v>19.858333333333334</v>
      </c>
      <c r="V1534" s="8">
        <f t="shared" si="239"/>
        <v>19.55</v>
      </c>
    </row>
    <row r="1535" spans="1:22" ht="13.5" x14ac:dyDescent="0.25">
      <c r="A1535" s="3">
        <f>RSI!A1535</f>
        <v>44551</v>
      </c>
      <c r="B1535" s="2">
        <f>RSI!B1535</f>
        <v>4.7699999999999996</v>
      </c>
      <c r="C1535" s="2">
        <f>RSI!I1535</f>
        <v>51.345855832560026</v>
      </c>
      <c r="D1535" s="2">
        <f>MACD!E1535</f>
        <v>2.0724262768363033E-2</v>
      </c>
      <c r="E1535" s="2">
        <f>MACD!F1535</f>
        <v>1.3646196911083854E-2</v>
      </c>
      <c r="F1535" s="2">
        <f>'Moving Avg'!D1535</f>
        <v>4.7320000000000002</v>
      </c>
      <c r="G1535" s="2">
        <f>'Moving Avg'!F1535</f>
        <v>4.7445000000000004</v>
      </c>
      <c r="H1535" s="2">
        <f>'Moving Avg'!G1535</f>
        <v>4.7533999999999992</v>
      </c>
      <c r="I1535" s="2">
        <f>'Moving Avg'!H1535</f>
        <v>4.7901499999999944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  <c r="M1535" s="8">
        <f t="shared" si="230"/>
        <v>25</v>
      </c>
      <c r="N1535" s="8">
        <f t="shared" si="231"/>
        <v>0</v>
      </c>
      <c r="O1535" s="8">
        <f t="shared" si="232"/>
        <v>0</v>
      </c>
      <c r="P1535" s="8">
        <f t="shared" si="233"/>
        <v>83.5</v>
      </c>
      <c r="Q1535" s="9">
        <f t="shared" si="234"/>
        <v>21.274999999999999</v>
      </c>
      <c r="R1535" s="9">
        <f t="shared" si="235"/>
        <v>25.875</v>
      </c>
      <c r="S1535" s="9">
        <f t="shared" si="236"/>
        <v>41.325000000000003</v>
      </c>
      <c r="T1535" s="9">
        <f t="shared" si="237"/>
        <v>27.125</v>
      </c>
      <c r="U1535" s="8">
        <f t="shared" si="238"/>
        <v>29.491666666666664</v>
      </c>
      <c r="V1535" s="8">
        <f t="shared" si="239"/>
        <v>28.9</v>
      </c>
    </row>
    <row r="1536" spans="1:22" ht="13.5" x14ac:dyDescent="0.25">
      <c r="A1536" s="3">
        <f>RSI!A1536</f>
        <v>44552</v>
      </c>
      <c r="B1536" s="2">
        <f>RSI!B1536</f>
        <v>4.7699999999999996</v>
      </c>
      <c r="C1536" s="2">
        <f>RSI!I1536</f>
        <v>51.345855832560026</v>
      </c>
      <c r="D1536" s="2">
        <f>MACD!E1536</f>
        <v>2.1159297557505674E-2</v>
      </c>
      <c r="E1536" s="2">
        <f>MACD!F1536</f>
        <v>1.5148817040368218E-2</v>
      </c>
      <c r="F1536" s="2">
        <f>'Moving Avg'!D1536</f>
        <v>4.7299999999999995</v>
      </c>
      <c r="G1536" s="2">
        <f>'Moving Avg'!F1536</f>
        <v>4.7435</v>
      </c>
      <c r="H1536" s="2">
        <f>'Moving Avg'!G1536</f>
        <v>4.754599999999999</v>
      </c>
      <c r="I1536" s="2">
        <f>'Moving Avg'!H1536</f>
        <v>4.7904999999999953</v>
      </c>
      <c r="J1536" s="6" t="str">
        <f>OBV!F1536</f>
        <v>BULLISH</v>
      </c>
      <c r="K1536" s="6" t="str">
        <f>OBV!G1536</f>
        <v>NEUTRAL</v>
      </c>
      <c r="L1536" s="6" t="str">
        <f>OBV!H1536</f>
        <v>BULLISH DIVERGENCE</v>
      </c>
      <c r="M1536" s="8">
        <f t="shared" si="230"/>
        <v>25</v>
      </c>
      <c r="N1536" s="8">
        <f t="shared" si="231"/>
        <v>0</v>
      </c>
      <c r="O1536" s="8">
        <f t="shared" si="232"/>
        <v>0</v>
      </c>
      <c r="P1536" s="8">
        <f t="shared" si="233"/>
        <v>66.5</v>
      </c>
      <c r="Q1536" s="9">
        <f t="shared" si="234"/>
        <v>18.725000000000001</v>
      </c>
      <c r="R1536" s="9">
        <f t="shared" si="235"/>
        <v>21.625</v>
      </c>
      <c r="S1536" s="9">
        <f t="shared" si="236"/>
        <v>33.674999999999997</v>
      </c>
      <c r="T1536" s="9">
        <f t="shared" si="237"/>
        <v>22.875</v>
      </c>
      <c r="U1536" s="8">
        <f t="shared" si="238"/>
        <v>24.675000000000001</v>
      </c>
      <c r="V1536" s="8">
        <f t="shared" si="239"/>
        <v>24.225000000000001</v>
      </c>
    </row>
    <row r="1537" spans="1:22" ht="13.5" x14ac:dyDescent="0.25">
      <c r="A1537" s="3">
        <f>RSI!A1537</f>
        <v>44553</v>
      </c>
      <c r="B1537" s="2">
        <f>RSI!B1537</f>
        <v>4.7699999999999996</v>
      </c>
      <c r="C1537" s="2">
        <f>RSI!I1537</f>
        <v>51.345855832560026</v>
      </c>
      <c r="D1537" s="2">
        <f>MACD!E1537</f>
        <v>2.1372965297630664E-2</v>
      </c>
      <c r="E1537" s="2">
        <f>MACD!F1537</f>
        <v>1.639364669182071E-2</v>
      </c>
      <c r="F1537" s="2">
        <f>'Moving Avg'!D1537</f>
        <v>4.7699999999999996</v>
      </c>
      <c r="G1537" s="2">
        <f>'Moving Avg'!F1537</f>
        <v>4.7424999999999988</v>
      </c>
      <c r="H1537" s="2">
        <f>'Moving Avg'!G1537</f>
        <v>4.7559999999999993</v>
      </c>
      <c r="I1537" s="2">
        <f>'Moving Avg'!H1537</f>
        <v>4.7909499999999952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  <c r="M1537" s="8">
        <f t="shared" si="230"/>
        <v>25</v>
      </c>
      <c r="N1537" s="8">
        <f t="shared" si="231"/>
        <v>0</v>
      </c>
      <c r="O1537" s="8">
        <f t="shared" si="232"/>
        <v>0</v>
      </c>
      <c r="P1537" s="8">
        <f t="shared" si="233"/>
        <v>83.5</v>
      </c>
      <c r="Q1537" s="9">
        <f t="shared" si="234"/>
        <v>21.274999999999999</v>
      </c>
      <c r="R1537" s="9">
        <f t="shared" si="235"/>
        <v>25.875</v>
      </c>
      <c r="S1537" s="9">
        <f t="shared" si="236"/>
        <v>41.325000000000003</v>
      </c>
      <c r="T1537" s="9">
        <f t="shared" si="237"/>
        <v>27.125</v>
      </c>
      <c r="U1537" s="8">
        <f t="shared" si="238"/>
        <v>29.491666666666664</v>
      </c>
      <c r="V1537" s="8">
        <f t="shared" si="239"/>
        <v>28.9</v>
      </c>
    </row>
    <row r="1538" spans="1:22" ht="13.5" x14ac:dyDescent="0.25">
      <c r="A1538" s="3">
        <f>RSI!A1538</f>
        <v>44554</v>
      </c>
      <c r="B1538" s="2">
        <f>RSI!B1538</f>
        <v>4.7699999999999996</v>
      </c>
      <c r="C1538" s="2">
        <f>RSI!I1538</f>
        <v>51.345855832560034</v>
      </c>
      <c r="D1538" s="2">
        <f>MACD!E1538</f>
        <v>-1.0896929952100898E-2</v>
      </c>
      <c r="E1538" s="2">
        <f>MACD!F1538</f>
        <v>1.0935531363036387E-2</v>
      </c>
      <c r="F1538" s="2">
        <f>'Moving Avg'!D1538</f>
        <v>4.7699999999999996</v>
      </c>
      <c r="G1538" s="2">
        <f>'Moving Avg'!F1538</f>
        <v>4.7419999999999991</v>
      </c>
      <c r="H1538" s="2">
        <f>'Moving Avg'!G1538</f>
        <v>4.7574000000000005</v>
      </c>
      <c r="I1538" s="2">
        <f>'Moving Avg'!H1538</f>
        <v>4.791399999999995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100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48.7</v>
      </c>
      <c r="R1538" s="9">
        <f t="shared" si="235"/>
        <v>33.25</v>
      </c>
      <c r="S1538" s="9">
        <f t="shared" si="236"/>
        <v>33.6</v>
      </c>
      <c r="T1538" s="9">
        <f t="shared" si="237"/>
        <v>39.5</v>
      </c>
      <c r="U1538" s="8">
        <f t="shared" si="238"/>
        <v>38.516666666666673</v>
      </c>
      <c r="V1538" s="8">
        <f t="shared" si="239"/>
        <v>38.762500000000003</v>
      </c>
    </row>
    <row r="1539" spans="1:22" ht="13.5" x14ac:dyDescent="0.25">
      <c r="A1539" s="3">
        <f>RSI!A1539</f>
        <v>44557</v>
      </c>
      <c r="B1539" s="2">
        <f>RSI!B1539</f>
        <v>4.7699999999999996</v>
      </c>
      <c r="C1539" s="2">
        <f>RSI!I1539</f>
        <v>51.345855832560034</v>
      </c>
      <c r="D1539" s="2">
        <f>MACD!E1539</f>
        <v>-7.5654013876222947E-3</v>
      </c>
      <c r="E1539" s="2">
        <f>MACD!F1539</f>
        <v>7.2353448129046519E-3</v>
      </c>
      <c r="F1539" s="2">
        <f>'Moving Avg'!D1539</f>
        <v>4.7699999999999996</v>
      </c>
      <c r="G1539" s="2">
        <f>'Moving Avg'!F1539</f>
        <v>4.7409999999999997</v>
      </c>
      <c r="H1539" s="2">
        <f>'Moving Avg'!G1539</f>
        <v>4.7588000000000008</v>
      </c>
      <c r="I1539" s="2">
        <f>'Moving Avg'!H1539</f>
        <v>4.7917999999999958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25</v>
      </c>
      <c r="N1539" s="8">
        <f t="shared" si="241"/>
        <v>45</v>
      </c>
      <c r="O1539" s="8">
        <f t="shared" si="242"/>
        <v>0</v>
      </c>
      <c r="P1539" s="8">
        <f t="shared" si="243"/>
        <v>33</v>
      </c>
      <c r="Q1539" s="9">
        <f t="shared" ref="Q1539:Q1602" si="244">0.35*M1539+N1539*0.35+O1539*0.15+P1539*0.15</f>
        <v>29.45</v>
      </c>
      <c r="R1539" s="9">
        <f t="shared" ref="R1539:R1602" si="245">M1539*0.2+N1539*0.2+O1539*0.35+P1539*0.25</f>
        <v>22.25</v>
      </c>
      <c r="S1539" s="9">
        <f t="shared" ref="S1539:S1602" si="246">M1539*0.15+N1539*0.15+O1539*0.25+P1539*0.45</f>
        <v>25.35</v>
      </c>
      <c r="T1539" s="9">
        <f t="shared" ref="T1539:T1602" si="247">0.25*SUM(M1539:P1539)</f>
        <v>25.75</v>
      </c>
      <c r="U1539" s="8">
        <f t="shared" ref="U1539:U1602" si="248">SUM(Q1539:S1539)/3</f>
        <v>25.683333333333337</v>
      </c>
      <c r="V1539" s="8">
        <f t="shared" ref="V1539:V1602" si="249">SUM(Q1539:T1539)/4</f>
        <v>25.700000000000003</v>
      </c>
    </row>
    <row r="1540" spans="1:22" ht="13.5" x14ac:dyDescent="0.25">
      <c r="A1540" s="3">
        <f>RSI!A1540</f>
        <v>44558</v>
      </c>
      <c r="B1540" s="2">
        <f>RSI!B1540</f>
        <v>4.7699999999999996</v>
      </c>
      <c r="C1540" s="2">
        <f>RSI!I1540</f>
        <v>51.345855832560026</v>
      </c>
      <c r="D1540" s="2">
        <f>MACD!E1540</f>
        <v>-1.5638244804197399E-2</v>
      </c>
      <c r="E1540" s="2">
        <f>MACD!F1540</f>
        <v>2.660626889484242E-3</v>
      </c>
      <c r="F1540" s="2">
        <f>'Moving Avg'!D1540</f>
        <v>4.7699999999999996</v>
      </c>
      <c r="G1540" s="2">
        <f>'Moving Avg'!F1540</f>
        <v>4.7504999999999988</v>
      </c>
      <c r="H1540" s="2">
        <f>'Moving Avg'!G1540</f>
        <v>4.7592000000000017</v>
      </c>
      <c r="I1540" s="2">
        <f>'Moving Avg'!H1540</f>
        <v>4.792149999999995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25</v>
      </c>
      <c r="N1540" s="8">
        <f t="shared" si="241"/>
        <v>45</v>
      </c>
      <c r="O1540" s="8">
        <f t="shared" si="242"/>
        <v>0</v>
      </c>
      <c r="P1540" s="8">
        <f t="shared" si="243"/>
        <v>33</v>
      </c>
      <c r="Q1540" s="9">
        <f t="shared" si="244"/>
        <v>29.45</v>
      </c>
      <c r="R1540" s="9">
        <f t="shared" si="245"/>
        <v>22.25</v>
      </c>
      <c r="S1540" s="9">
        <f t="shared" si="246"/>
        <v>25.35</v>
      </c>
      <c r="T1540" s="9">
        <f t="shared" si="247"/>
        <v>25.75</v>
      </c>
      <c r="U1540" s="8">
        <f t="shared" si="248"/>
        <v>25.683333333333337</v>
      </c>
      <c r="V1540" s="8">
        <f t="shared" si="249"/>
        <v>25.700000000000003</v>
      </c>
    </row>
    <row r="1541" spans="1:22" ht="13.5" x14ac:dyDescent="0.25">
      <c r="A1541" s="3">
        <f>RSI!A1541</f>
        <v>44559</v>
      </c>
      <c r="B1541" s="2">
        <f>RSI!B1541</f>
        <v>4.5599999999999996</v>
      </c>
      <c r="C1541" s="2">
        <f>RSI!I1541</f>
        <v>38.962743251313555</v>
      </c>
      <c r="D1541" s="2">
        <f>MACD!E1541</f>
        <v>5.2806185566538488E-3</v>
      </c>
      <c r="E1541" s="2">
        <f>MACD!F1541</f>
        <v>3.1846252229181635E-3</v>
      </c>
      <c r="F1541" s="2">
        <f>'Moving Avg'!D1541</f>
        <v>4.7279999999999998</v>
      </c>
      <c r="G1541" s="2">
        <f>'Moving Avg'!F1541</f>
        <v>4.7394999999999987</v>
      </c>
      <c r="H1541" s="2">
        <f>'Moving Avg'!G1541</f>
        <v>4.7554000000000016</v>
      </c>
      <c r="I1541" s="2">
        <f>'Moving Avg'!H1541</f>
        <v>4.7914499999999949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25</v>
      </c>
      <c r="N1541" s="8">
        <f t="shared" si="241"/>
        <v>0</v>
      </c>
      <c r="O1541" s="8">
        <f t="shared" si="242"/>
        <v>0</v>
      </c>
      <c r="P1541" s="8">
        <f t="shared" si="243"/>
        <v>33</v>
      </c>
      <c r="Q1541" s="9">
        <f t="shared" si="244"/>
        <v>13.7</v>
      </c>
      <c r="R1541" s="9">
        <f t="shared" si="245"/>
        <v>13.25</v>
      </c>
      <c r="S1541" s="9">
        <f t="shared" si="246"/>
        <v>18.600000000000001</v>
      </c>
      <c r="T1541" s="9">
        <f t="shared" si="247"/>
        <v>14.5</v>
      </c>
      <c r="U1541" s="8">
        <f t="shared" si="248"/>
        <v>15.183333333333332</v>
      </c>
      <c r="V1541" s="8">
        <f t="shared" si="249"/>
        <v>15.012499999999999</v>
      </c>
    </row>
    <row r="1542" spans="1:22" ht="13.5" x14ac:dyDescent="0.25">
      <c r="A1542" s="3">
        <f>RSI!A1542</f>
        <v>44560</v>
      </c>
      <c r="B1542" s="2">
        <f>RSI!B1542</f>
        <v>4.76</v>
      </c>
      <c r="C1542" s="2">
        <f>RSI!I1542</f>
        <v>51.066631862083341</v>
      </c>
      <c r="D1542" s="2">
        <f>MACD!E1542</f>
        <v>-2.3005521186913569E-2</v>
      </c>
      <c r="E1542" s="2">
        <f>MACD!F1542</f>
        <v>-2.053404059048183E-3</v>
      </c>
      <c r="F1542" s="2">
        <f>'Moving Avg'!D1542</f>
        <v>4.7259999999999991</v>
      </c>
      <c r="G1542" s="2">
        <f>'Moving Avg'!F1542</f>
        <v>4.7384999999999993</v>
      </c>
      <c r="H1542" s="2">
        <f>'Moving Avg'!G1542</f>
        <v>4.755600000000002</v>
      </c>
      <c r="I1542" s="2">
        <f>'Moving Avg'!H1542</f>
        <v>4.7917499999999951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  <c r="M1542" s="8">
        <f t="shared" si="240"/>
        <v>25</v>
      </c>
      <c r="N1542" s="8">
        <f t="shared" si="241"/>
        <v>100</v>
      </c>
      <c r="O1542" s="8">
        <f t="shared" si="242"/>
        <v>0</v>
      </c>
      <c r="P1542" s="8">
        <f t="shared" si="243"/>
        <v>66.5</v>
      </c>
      <c r="Q1542" s="9">
        <f t="shared" si="244"/>
        <v>53.725000000000001</v>
      </c>
      <c r="R1542" s="9">
        <f t="shared" si="245"/>
        <v>41.625</v>
      </c>
      <c r="S1542" s="9">
        <f t="shared" si="246"/>
        <v>48.674999999999997</v>
      </c>
      <c r="T1542" s="9">
        <f t="shared" si="247"/>
        <v>47.875</v>
      </c>
      <c r="U1542" s="8">
        <f t="shared" si="248"/>
        <v>48.008333333333326</v>
      </c>
      <c r="V1542" s="8">
        <f t="shared" si="249"/>
        <v>47.974999999999994</v>
      </c>
    </row>
    <row r="1543" spans="1:22" ht="13.5" x14ac:dyDescent="0.25">
      <c r="A1543" s="3">
        <f>RSI!A1543</f>
        <v>44561</v>
      </c>
      <c r="B1543" s="2">
        <f>RSI!B1543</f>
        <v>4.76</v>
      </c>
      <c r="C1543" s="2">
        <f>RSI!I1543</f>
        <v>51.066631862083341</v>
      </c>
      <c r="D1543" s="2">
        <f>MACD!E1543</f>
        <v>-1.6300866898405708E-2</v>
      </c>
      <c r="E1543" s="2">
        <f>MACD!F1543</f>
        <v>-4.9028966269196884E-3</v>
      </c>
      <c r="F1543" s="2">
        <f>'Moving Avg'!D1543</f>
        <v>4.7239999999999993</v>
      </c>
      <c r="G1543" s="2">
        <f>'Moving Avg'!F1543</f>
        <v>4.7374999999999989</v>
      </c>
      <c r="H1543" s="2">
        <f>'Moving Avg'!G1543</f>
        <v>4.7552000000000012</v>
      </c>
      <c r="I1543" s="2">
        <f>'Moving Avg'!H1543</f>
        <v>4.7930999999999946</v>
      </c>
      <c r="J1543" s="6" t="str">
        <f>OBV!F1543</f>
        <v>BULLISH</v>
      </c>
      <c r="K1543" s="6" t="str">
        <f>OBV!G1543</f>
        <v>NEUTRAL</v>
      </c>
      <c r="L1543" s="6" t="str">
        <f>OBV!H1543</f>
        <v>BULLISH DIVERGENCE</v>
      </c>
      <c r="M1543" s="8">
        <f t="shared" si="240"/>
        <v>25</v>
      </c>
      <c r="N1543" s="8">
        <f t="shared" si="241"/>
        <v>45</v>
      </c>
      <c r="O1543" s="8">
        <f t="shared" si="242"/>
        <v>0</v>
      </c>
      <c r="P1543" s="8">
        <f t="shared" si="243"/>
        <v>66.5</v>
      </c>
      <c r="Q1543" s="9">
        <f t="shared" si="244"/>
        <v>34.475000000000001</v>
      </c>
      <c r="R1543" s="9">
        <f t="shared" si="245"/>
        <v>30.625</v>
      </c>
      <c r="S1543" s="9">
        <f t="shared" si="246"/>
        <v>40.424999999999997</v>
      </c>
      <c r="T1543" s="9">
        <f t="shared" si="247"/>
        <v>34.125</v>
      </c>
      <c r="U1543" s="8">
        <f t="shared" si="248"/>
        <v>35.174999999999997</v>
      </c>
      <c r="V1543" s="8">
        <f t="shared" si="249"/>
        <v>34.912499999999994</v>
      </c>
    </row>
    <row r="1544" spans="1:22" ht="13.5" x14ac:dyDescent="0.25">
      <c r="A1544" s="3">
        <f>RSI!A1544</f>
        <v>44564</v>
      </c>
      <c r="B1544" s="2">
        <f>RSI!B1544</f>
        <v>4.76</v>
      </c>
      <c r="C1544" s="2">
        <f>RSI!I1544</f>
        <v>51.066631862083341</v>
      </c>
      <c r="D1544" s="2">
        <f>MACD!E1544</f>
        <v>-1.0748207647883312E-2</v>
      </c>
      <c r="E1544" s="2">
        <f>MACD!F1544</f>
        <v>-6.0719588311124138E-3</v>
      </c>
      <c r="F1544" s="2">
        <f>'Moving Avg'!D1544</f>
        <v>4.7219999999999995</v>
      </c>
      <c r="G1544" s="2">
        <f>'Moving Avg'!F1544</f>
        <v>4.7364999999999995</v>
      </c>
      <c r="H1544" s="2">
        <f>'Moving Avg'!G1544</f>
        <v>4.7548000000000004</v>
      </c>
      <c r="I1544" s="2">
        <f>'Moving Avg'!H1544</f>
        <v>4.7934499999999955</v>
      </c>
      <c r="J1544" s="6" t="str">
        <f>OBV!F1544</f>
        <v>BULLISH</v>
      </c>
      <c r="K1544" s="6" t="str">
        <f>OBV!G1544</f>
        <v>NEUTRAL</v>
      </c>
      <c r="L1544" s="6" t="str">
        <f>OBV!H1544</f>
        <v>BULLISH DIVERGENCE</v>
      </c>
      <c r="M1544" s="8">
        <f t="shared" si="240"/>
        <v>25</v>
      </c>
      <c r="N1544" s="8">
        <f t="shared" si="241"/>
        <v>45</v>
      </c>
      <c r="O1544" s="8">
        <f t="shared" si="242"/>
        <v>0</v>
      </c>
      <c r="P1544" s="8">
        <f t="shared" si="243"/>
        <v>66.5</v>
      </c>
      <c r="Q1544" s="9">
        <f t="shared" si="244"/>
        <v>34.475000000000001</v>
      </c>
      <c r="R1544" s="9">
        <f t="shared" si="245"/>
        <v>30.625</v>
      </c>
      <c r="S1544" s="9">
        <f t="shared" si="246"/>
        <v>40.424999999999997</v>
      </c>
      <c r="T1544" s="9">
        <f t="shared" si="247"/>
        <v>34.125</v>
      </c>
      <c r="U1544" s="8">
        <f t="shared" si="248"/>
        <v>35.174999999999997</v>
      </c>
      <c r="V1544" s="8">
        <f t="shared" si="249"/>
        <v>34.912499999999994</v>
      </c>
    </row>
    <row r="1545" spans="1:22" ht="13.5" x14ac:dyDescent="0.25">
      <c r="A1545" s="3">
        <f>RSI!A1545</f>
        <v>44565</v>
      </c>
      <c r="B1545" s="2">
        <f>RSI!B1545</f>
        <v>4.7699999999999996</v>
      </c>
      <c r="C1545" s="2">
        <f>RSI!I1545</f>
        <v>51.665200404021284</v>
      </c>
      <c r="D1545" s="2">
        <f>MACD!E1545</f>
        <v>-6.9021275211458288E-3</v>
      </c>
      <c r="E1545" s="2">
        <f>MACD!F1545</f>
        <v>-6.2379925691190968E-3</v>
      </c>
      <c r="F1545" s="2">
        <f>'Moving Avg'!D1545</f>
        <v>4.7219999999999995</v>
      </c>
      <c r="G1545" s="2">
        <f>'Moving Avg'!F1545</f>
        <v>4.7359999999999989</v>
      </c>
      <c r="H1545" s="2">
        <f>'Moving Avg'!G1545</f>
        <v>4.7538000000000009</v>
      </c>
      <c r="I1545" s="2">
        <f>'Moving Avg'!H1545</f>
        <v>4.7940999999999949</v>
      </c>
      <c r="J1545" s="6" t="str">
        <f>OBV!F1545</f>
        <v>BULLISH</v>
      </c>
      <c r="K1545" s="6" t="str">
        <f>OBV!G1545</f>
        <v>NEUTRAL</v>
      </c>
      <c r="L1545" s="6" t="str">
        <f>OBV!H1545</f>
        <v>NEUTRAL</v>
      </c>
      <c r="M1545" s="8">
        <f t="shared" si="240"/>
        <v>25</v>
      </c>
      <c r="N1545" s="8">
        <f t="shared" si="241"/>
        <v>45</v>
      </c>
      <c r="O1545" s="8">
        <f t="shared" si="242"/>
        <v>0</v>
      </c>
      <c r="P1545" s="8">
        <f t="shared" si="243"/>
        <v>49.5</v>
      </c>
      <c r="Q1545" s="9">
        <f t="shared" si="244"/>
        <v>31.925000000000001</v>
      </c>
      <c r="R1545" s="9">
        <f t="shared" si="245"/>
        <v>26.375</v>
      </c>
      <c r="S1545" s="9">
        <f t="shared" si="246"/>
        <v>32.775000000000006</v>
      </c>
      <c r="T1545" s="9">
        <f t="shared" si="247"/>
        <v>29.875</v>
      </c>
      <c r="U1545" s="8">
        <f t="shared" si="248"/>
        <v>30.358333333333334</v>
      </c>
      <c r="V1545" s="8">
        <f t="shared" si="249"/>
        <v>30.237500000000001</v>
      </c>
    </row>
    <row r="1546" spans="1:22" ht="13.5" x14ac:dyDescent="0.25">
      <c r="A1546" s="3">
        <f>RSI!A1546</f>
        <v>44566</v>
      </c>
      <c r="B1546" s="2">
        <f>RSI!B1546</f>
        <v>4.7699999999999996</v>
      </c>
      <c r="C1546" s="2">
        <f>RSI!I1546</f>
        <v>51.665200404021284</v>
      </c>
      <c r="D1546" s="2">
        <f>MACD!E1546</f>
        <v>-3.8101601566520316E-3</v>
      </c>
      <c r="E1546" s="2">
        <f>MACD!F1546</f>
        <v>-5.7524260866256838E-3</v>
      </c>
      <c r="F1546" s="2">
        <f>'Moving Avg'!D1546</f>
        <v>4.7639999999999993</v>
      </c>
      <c r="G1546" s="2">
        <f>'Moving Avg'!F1546</f>
        <v>4.7354999999999992</v>
      </c>
      <c r="H1546" s="2">
        <f>'Moving Avg'!G1546</f>
        <v>4.7532000000000014</v>
      </c>
      <c r="I1546" s="2">
        <f>'Moving Avg'!H1546</f>
        <v>4.7953999999999946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  <c r="M1546" s="8">
        <f t="shared" si="240"/>
        <v>25</v>
      </c>
      <c r="N1546" s="8">
        <f t="shared" si="241"/>
        <v>0</v>
      </c>
      <c r="O1546" s="8">
        <f t="shared" si="242"/>
        <v>0</v>
      </c>
      <c r="P1546" s="8">
        <f t="shared" si="243"/>
        <v>83.5</v>
      </c>
      <c r="Q1546" s="9">
        <f t="shared" si="244"/>
        <v>21.274999999999999</v>
      </c>
      <c r="R1546" s="9">
        <f t="shared" si="245"/>
        <v>25.875</v>
      </c>
      <c r="S1546" s="9">
        <f t="shared" si="246"/>
        <v>41.325000000000003</v>
      </c>
      <c r="T1546" s="9">
        <f t="shared" si="247"/>
        <v>27.125</v>
      </c>
      <c r="U1546" s="8">
        <f t="shared" si="248"/>
        <v>29.491666666666664</v>
      </c>
      <c r="V1546" s="8">
        <f t="shared" si="249"/>
        <v>28.9</v>
      </c>
    </row>
    <row r="1547" spans="1:22" ht="13.5" x14ac:dyDescent="0.25">
      <c r="A1547" s="3">
        <f>RSI!A1547</f>
        <v>44567</v>
      </c>
      <c r="B1547" s="2">
        <f>RSI!B1547</f>
        <v>4.7699999999999996</v>
      </c>
      <c r="C1547" s="2">
        <f>RSI!I1547</f>
        <v>51.665200404021284</v>
      </c>
      <c r="D1547" s="2">
        <f>MACD!E1547</f>
        <v>-1.3442579747069416E-3</v>
      </c>
      <c r="E1547" s="2">
        <f>MACD!F1547</f>
        <v>-4.8707924642419353E-3</v>
      </c>
      <c r="F1547" s="2">
        <f>'Moving Avg'!D1547</f>
        <v>4.766</v>
      </c>
      <c r="G1547" s="2">
        <f>'Moving Avg'!F1547</f>
        <v>4.7349999999999994</v>
      </c>
      <c r="H1547" s="2">
        <f>'Moving Avg'!G1547</f>
        <v>4.752200000000002</v>
      </c>
      <c r="I1547" s="2">
        <f>'Moving Avg'!H1547</f>
        <v>4.7962499999999944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  <c r="M1547" s="8">
        <f t="shared" si="240"/>
        <v>25</v>
      </c>
      <c r="N1547" s="8">
        <f t="shared" si="241"/>
        <v>0</v>
      </c>
      <c r="O1547" s="8">
        <f t="shared" si="242"/>
        <v>0</v>
      </c>
      <c r="P1547" s="8">
        <f t="shared" si="243"/>
        <v>83.5</v>
      </c>
      <c r="Q1547" s="9">
        <f t="shared" si="244"/>
        <v>21.274999999999999</v>
      </c>
      <c r="R1547" s="9">
        <f t="shared" si="245"/>
        <v>25.875</v>
      </c>
      <c r="S1547" s="9">
        <f t="shared" si="246"/>
        <v>41.325000000000003</v>
      </c>
      <c r="T1547" s="9">
        <f t="shared" si="247"/>
        <v>27.125</v>
      </c>
      <c r="U1547" s="8">
        <f t="shared" si="248"/>
        <v>29.491666666666664</v>
      </c>
      <c r="V1547" s="8">
        <f t="shared" si="249"/>
        <v>28.9</v>
      </c>
    </row>
    <row r="1548" spans="1:22" ht="13.5" x14ac:dyDescent="0.25">
      <c r="A1548" s="3">
        <f>RSI!A1548</f>
        <v>44568</v>
      </c>
      <c r="B1548" s="2">
        <f>RSI!B1548</f>
        <v>4.7699999999999996</v>
      </c>
      <c r="C1548" s="2">
        <f>RSI!I1548</f>
        <v>51.665200404021284</v>
      </c>
      <c r="D1548" s="2">
        <f>MACD!E1548</f>
        <v>6.0303584846632674E-4</v>
      </c>
      <c r="E1548" s="2">
        <f>MACD!F1548</f>
        <v>-3.776026801700283E-3</v>
      </c>
      <c r="F1548" s="2">
        <f>'Moving Avg'!D1548</f>
        <v>4.7679999999999998</v>
      </c>
      <c r="G1548" s="2">
        <f>'Moving Avg'!F1548</f>
        <v>4.7449999999999992</v>
      </c>
      <c r="H1548" s="2">
        <f>'Moving Avg'!G1548</f>
        <v>4.751800000000002</v>
      </c>
      <c r="I1548" s="2">
        <f>'Moving Avg'!H1548</f>
        <v>4.7970999999999941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  <c r="M1548" s="8">
        <f t="shared" si="240"/>
        <v>25</v>
      </c>
      <c r="N1548" s="8">
        <f t="shared" si="241"/>
        <v>0</v>
      </c>
      <c r="O1548" s="8">
        <f t="shared" si="242"/>
        <v>0</v>
      </c>
      <c r="P1548" s="8">
        <f t="shared" si="243"/>
        <v>83.5</v>
      </c>
      <c r="Q1548" s="9">
        <f t="shared" si="244"/>
        <v>21.274999999999999</v>
      </c>
      <c r="R1548" s="9">
        <f t="shared" si="245"/>
        <v>25.875</v>
      </c>
      <c r="S1548" s="9">
        <f t="shared" si="246"/>
        <v>41.325000000000003</v>
      </c>
      <c r="T1548" s="9">
        <f t="shared" si="247"/>
        <v>27.125</v>
      </c>
      <c r="U1548" s="8">
        <f t="shared" si="248"/>
        <v>29.491666666666664</v>
      </c>
      <c r="V1548" s="8">
        <f t="shared" si="249"/>
        <v>28.9</v>
      </c>
    </row>
    <row r="1549" spans="1:22" ht="13.5" x14ac:dyDescent="0.25">
      <c r="A1549" s="3">
        <f>RSI!A1549</f>
        <v>44571</v>
      </c>
      <c r="B1549" s="2">
        <f>RSI!B1549</f>
        <v>4.7699999999999996</v>
      </c>
      <c r="C1549" s="2">
        <f>RSI!I1549</f>
        <v>51.665200404021284</v>
      </c>
      <c r="D1549" s="2">
        <f>MACD!E1549</f>
        <v>2.1218211988314195E-3</v>
      </c>
      <c r="E1549" s="2">
        <f>MACD!F1549</f>
        <v>-2.5964572015939424E-3</v>
      </c>
      <c r="F1549" s="2">
        <f>'Moving Avg'!D1549</f>
        <v>4.7699999999999996</v>
      </c>
      <c r="G1549" s="2">
        <f>'Moving Avg'!F1549</f>
        <v>4.7449999999999983</v>
      </c>
      <c r="H1549" s="2">
        <f>'Moving Avg'!G1549</f>
        <v>4.755600000000002</v>
      </c>
      <c r="I1549" s="2">
        <f>'Moving Avg'!H1549</f>
        <v>4.7985999999999942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  <c r="M1549" s="8">
        <f t="shared" si="240"/>
        <v>25</v>
      </c>
      <c r="N1549" s="8">
        <f t="shared" si="241"/>
        <v>0</v>
      </c>
      <c r="O1549" s="8">
        <f t="shared" si="242"/>
        <v>0</v>
      </c>
      <c r="P1549" s="8">
        <f t="shared" si="243"/>
        <v>83.5</v>
      </c>
      <c r="Q1549" s="9">
        <f t="shared" si="244"/>
        <v>21.274999999999999</v>
      </c>
      <c r="R1549" s="9">
        <f t="shared" si="245"/>
        <v>25.875</v>
      </c>
      <c r="S1549" s="9">
        <f t="shared" si="246"/>
        <v>41.325000000000003</v>
      </c>
      <c r="T1549" s="9">
        <f t="shared" si="247"/>
        <v>27.125</v>
      </c>
      <c r="U1549" s="8">
        <f t="shared" si="248"/>
        <v>29.491666666666664</v>
      </c>
      <c r="V1549" s="8">
        <f t="shared" si="249"/>
        <v>28.9</v>
      </c>
    </row>
    <row r="1550" spans="1:22" ht="13.5" x14ac:dyDescent="0.25">
      <c r="A1550" s="3">
        <f>RSI!A1550</f>
        <v>44572</v>
      </c>
      <c r="B1550" s="2">
        <f>RSI!B1550</f>
        <v>4.7699999999999996</v>
      </c>
      <c r="C1550" s="2">
        <f>RSI!I1550</f>
        <v>51.665200404021284</v>
      </c>
      <c r="D1550" s="2">
        <f>MACD!E1550</f>
        <v>3.2875724425798225E-3</v>
      </c>
      <c r="E1550" s="2">
        <f>MACD!F1550</f>
        <v>-1.4196512727591897E-3</v>
      </c>
      <c r="F1550" s="2">
        <f>'Moving Avg'!D1550</f>
        <v>4.7699999999999996</v>
      </c>
      <c r="G1550" s="2">
        <f>'Moving Avg'!F1550</f>
        <v>4.7484999999999982</v>
      </c>
      <c r="H1550" s="2">
        <f>'Moving Avg'!G1550</f>
        <v>4.7554000000000025</v>
      </c>
      <c r="I1550" s="2">
        <f>'Moving Avg'!H1550</f>
        <v>4.799449999999994</v>
      </c>
      <c r="J1550" s="6" t="str">
        <f>OBV!F1550</f>
        <v>NEUTRAL</v>
      </c>
      <c r="K1550" s="6" t="str">
        <f>OBV!G1550</f>
        <v>NEUTRAL</v>
      </c>
      <c r="L1550" s="6" t="str">
        <f>OBV!H1550</f>
        <v>NEUTRAL</v>
      </c>
      <c r="M1550" s="8">
        <f t="shared" si="240"/>
        <v>25</v>
      </c>
      <c r="N1550" s="8">
        <f t="shared" si="241"/>
        <v>0</v>
      </c>
      <c r="O1550" s="8">
        <f t="shared" si="242"/>
        <v>0</v>
      </c>
      <c r="P1550" s="8">
        <f t="shared" si="243"/>
        <v>33</v>
      </c>
      <c r="Q1550" s="9">
        <f t="shared" si="244"/>
        <v>13.7</v>
      </c>
      <c r="R1550" s="9">
        <f t="shared" si="245"/>
        <v>13.25</v>
      </c>
      <c r="S1550" s="9">
        <f t="shared" si="246"/>
        <v>18.600000000000001</v>
      </c>
      <c r="T1550" s="9">
        <f t="shared" si="247"/>
        <v>14.5</v>
      </c>
      <c r="U1550" s="8">
        <f t="shared" si="248"/>
        <v>15.183333333333332</v>
      </c>
      <c r="V1550" s="8">
        <f t="shared" si="249"/>
        <v>15.012499999999999</v>
      </c>
    </row>
    <row r="1551" spans="1:22" ht="13.5" x14ac:dyDescent="0.25">
      <c r="A1551" s="3">
        <f>RSI!A1551</f>
        <v>44573</v>
      </c>
      <c r="B1551" s="2">
        <f>RSI!B1551</f>
        <v>4.5599999999999996</v>
      </c>
      <c r="C1551" s="2">
        <f>RSI!I1551</f>
        <v>36.884862993646308</v>
      </c>
      <c r="D1551" s="2">
        <f>MACD!E1551</f>
        <v>-1.2588691653544259E-2</v>
      </c>
      <c r="E1551" s="2">
        <f>MACD!F1551</f>
        <v>-3.6534593489162036E-3</v>
      </c>
      <c r="F1551" s="2">
        <f>'Moving Avg'!D1551</f>
        <v>4.7279999999999998</v>
      </c>
      <c r="G1551" s="2">
        <f>'Moving Avg'!F1551</f>
        <v>4.7374999999999989</v>
      </c>
      <c r="H1551" s="2">
        <f>'Moving Avg'!G1551</f>
        <v>4.750600000000003</v>
      </c>
      <c r="I1551" s="2">
        <f>'Moving Avg'!H1551</f>
        <v>4.7992499999999936</v>
      </c>
      <c r="J1551" s="6" t="str">
        <f>OBV!F1551</f>
        <v>NEUTRAL</v>
      </c>
      <c r="K1551" s="6" t="str">
        <f>OBV!G1551</f>
        <v>NEUTRAL</v>
      </c>
      <c r="L1551" s="6" t="str">
        <f>OBV!H1551</f>
        <v>NEUTRAL</v>
      </c>
      <c r="M1551" s="8">
        <f t="shared" si="240"/>
        <v>25</v>
      </c>
      <c r="N1551" s="8">
        <f t="shared" si="241"/>
        <v>45</v>
      </c>
      <c r="O1551" s="8">
        <f t="shared" si="242"/>
        <v>0</v>
      </c>
      <c r="P1551" s="8">
        <f t="shared" si="243"/>
        <v>33</v>
      </c>
      <c r="Q1551" s="9">
        <f t="shared" si="244"/>
        <v>29.45</v>
      </c>
      <c r="R1551" s="9">
        <f t="shared" si="245"/>
        <v>22.25</v>
      </c>
      <c r="S1551" s="9">
        <f t="shared" si="246"/>
        <v>25.35</v>
      </c>
      <c r="T1551" s="9">
        <f t="shared" si="247"/>
        <v>25.75</v>
      </c>
      <c r="U1551" s="8">
        <f t="shared" si="248"/>
        <v>25.683333333333337</v>
      </c>
      <c r="V1551" s="8">
        <f t="shared" si="249"/>
        <v>25.700000000000003</v>
      </c>
    </row>
    <row r="1552" spans="1:22" ht="13.5" x14ac:dyDescent="0.25">
      <c r="A1552" s="3">
        <f>RSI!A1552</f>
        <v>44574</v>
      </c>
      <c r="B1552" s="2">
        <f>RSI!B1552</f>
        <v>4.7</v>
      </c>
      <c r="C1552" s="2">
        <f>RSI!I1552</f>
        <v>47.639246962015719</v>
      </c>
      <c r="D1552" s="2">
        <f>MACD!E1552</f>
        <v>-4.4850388325192725E-3</v>
      </c>
      <c r="E1552" s="2">
        <f>MACD!F1552</f>
        <v>-3.8197752456368174E-3</v>
      </c>
      <c r="F1552" s="2">
        <f>'Moving Avg'!D1552</f>
        <v>4.7139999999999995</v>
      </c>
      <c r="G1552" s="2">
        <f>'Moving Avg'!F1552</f>
        <v>4.7439999999999989</v>
      </c>
      <c r="H1552" s="2">
        <f>'Moving Avg'!G1552</f>
        <v>4.7486000000000024</v>
      </c>
      <c r="I1552" s="2">
        <f>'Moving Avg'!H1552</f>
        <v>4.7997499999999933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  <c r="M1552" s="8">
        <f t="shared" si="240"/>
        <v>25</v>
      </c>
      <c r="N1552" s="8">
        <f t="shared" si="241"/>
        <v>45</v>
      </c>
      <c r="O1552" s="8">
        <f t="shared" si="242"/>
        <v>0</v>
      </c>
      <c r="P1552" s="8">
        <f t="shared" si="243"/>
        <v>66.5</v>
      </c>
      <c r="Q1552" s="9">
        <f t="shared" si="244"/>
        <v>34.475000000000001</v>
      </c>
      <c r="R1552" s="9">
        <f t="shared" si="245"/>
        <v>30.625</v>
      </c>
      <c r="S1552" s="9">
        <f t="shared" si="246"/>
        <v>40.424999999999997</v>
      </c>
      <c r="T1552" s="9">
        <f t="shared" si="247"/>
        <v>34.125</v>
      </c>
      <c r="U1552" s="8">
        <f t="shared" si="248"/>
        <v>35.174999999999997</v>
      </c>
      <c r="V1552" s="8">
        <f t="shared" si="249"/>
        <v>34.912499999999994</v>
      </c>
    </row>
    <row r="1553" spans="1:22" ht="13.5" x14ac:dyDescent="0.25">
      <c r="A1553" s="3">
        <f>RSI!A1553</f>
        <v>44575</v>
      </c>
      <c r="B1553" s="2">
        <f>RSI!B1553</f>
        <v>4.7</v>
      </c>
      <c r="C1553" s="2">
        <f>RSI!I1553</f>
        <v>47.639246962015726</v>
      </c>
      <c r="D1553" s="2">
        <f>MACD!E1553</f>
        <v>2.5988491478576847E-3</v>
      </c>
      <c r="E1553" s="2">
        <f>MACD!F1553</f>
        <v>-2.5360503669379169E-3</v>
      </c>
      <c r="F1553" s="2">
        <f>'Moving Avg'!D1553</f>
        <v>4.6999999999999993</v>
      </c>
      <c r="G1553" s="2">
        <f>'Moving Avg'!F1553</f>
        <v>4.740499999999999</v>
      </c>
      <c r="H1553" s="2">
        <f>'Moving Avg'!G1553</f>
        <v>4.7466000000000017</v>
      </c>
      <c r="I1553" s="2">
        <f>'Moving Avg'!H1553</f>
        <v>4.7989999999999942</v>
      </c>
      <c r="J1553" s="6" t="str">
        <f>OBV!F1553</f>
        <v>BULLISH</v>
      </c>
      <c r="K1553" s="6" t="str">
        <f>OBV!G1553</f>
        <v>NEUTRAL</v>
      </c>
      <c r="L1553" s="6" t="str">
        <f>OBV!H1553</f>
        <v>BULLISH DIVERGENCE</v>
      </c>
      <c r="M1553" s="8">
        <f t="shared" si="240"/>
        <v>25</v>
      </c>
      <c r="N1553" s="8">
        <f t="shared" si="241"/>
        <v>0</v>
      </c>
      <c r="O1553" s="8">
        <f t="shared" si="242"/>
        <v>0</v>
      </c>
      <c r="P1553" s="8">
        <f t="shared" si="243"/>
        <v>66.5</v>
      </c>
      <c r="Q1553" s="9">
        <f t="shared" si="244"/>
        <v>18.725000000000001</v>
      </c>
      <c r="R1553" s="9">
        <f t="shared" si="245"/>
        <v>21.625</v>
      </c>
      <c r="S1553" s="9">
        <f t="shared" si="246"/>
        <v>33.674999999999997</v>
      </c>
      <c r="T1553" s="9">
        <f t="shared" si="247"/>
        <v>22.875</v>
      </c>
      <c r="U1553" s="8">
        <f t="shared" si="248"/>
        <v>24.675000000000001</v>
      </c>
      <c r="V1553" s="8">
        <f t="shared" si="249"/>
        <v>24.225000000000001</v>
      </c>
    </row>
    <row r="1554" spans="1:22" ht="13.5" x14ac:dyDescent="0.25">
      <c r="A1554" s="3">
        <f>RSI!A1554</f>
        <v>44578</v>
      </c>
      <c r="B1554" s="2">
        <f>RSI!B1554</f>
        <v>4.5599999999999996</v>
      </c>
      <c r="C1554" s="2">
        <f>RSI!I1554</f>
        <v>39.778409900758447</v>
      </c>
      <c r="D1554" s="2">
        <f>MACD!E1554</f>
        <v>1.9173418372963269E-2</v>
      </c>
      <c r="E1554" s="2">
        <f>MACD!F1554</f>
        <v>1.8058433810423206E-3</v>
      </c>
      <c r="F1554" s="2">
        <f>'Moving Avg'!D1554</f>
        <v>4.6579999999999995</v>
      </c>
      <c r="G1554" s="2">
        <f>'Moving Avg'!F1554</f>
        <v>4.7299999999999986</v>
      </c>
      <c r="H1554" s="2">
        <f>'Moving Avg'!G1554</f>
        <v>4.7418000000000013</v>
      </c>
      <c r="I1554" s="2">
        <f>'Moving Avg'!H1554</f>
        <v>4.7972999999999937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0"/>
        <v>25</v>
      </c>
      <c r="N1554" s="8">
        <f t="shared" si="241"/>
        <v>0</v>
      </c>
      <c r="O1554" s="8">
        <f t="shared" si="242"/>
        <v>0</v>
      </c>
      <c r="P1554" s="8">
        <f t="shared" si="243"/>
        <v>16.5</v>
      </c>
      <c r="Q1554" s="9">
        <f t="shared" si="244"/>
        <v>11.225</v>
      </c>
      <c r="R1554" s="9">
        <f t="shared" si="245"/>
        <v>9.125</v>
      </c>
      <c r="S1554" s="9">
        <f t="shared" si="246"/>
        <v>11.175000000000001</v>
      </c>
      <c r="T1554" s="9">
        <f t="shared" si="247"/>
        <v>10.375</v>
      </c>
      <c r="U1554" s="8">
        <f t="shared" si="248"/>
        <v>10.508333333333335</v>
      </c>
      <c r="V1554" s="8">
        <f t="shared" si="249"/>
        <v>10.475000000000001</v>
      </c>
    </row>
    <row r="1555" spans="1:22" ht="13.5" x14ac:dyDescent="0.25">
      <c r="A1555" s="3">
        <f>RSI!A1555</f>
        <v>44579</v>
      </c>
      <c r="B1555" s="2">
        <f>RSI!B1555</f>
        <v>4.6900000000000004</v>
      </c>
      <c r="C1555" s="2">
        <f>RSI!I1555</f>
        <v>48.307984507194256</v>
      </c>
      <c r="D1555" s="2">
        <f>MACD!E1555</f>
        <v>2.6128725676131559E-2</v>
      </c>
      <c r="E1555" s="2">
        <f>MACD!F1555</f>
        <v>6.6704198400601693E-3</v>
      </c>
      <c r="F1555" s="2">
        <f>'Moving Avg'!D1555</f>
        <v>4.6420000000000003</v>
      </c>
      <c r="G1555" s="2">
        <f>'Moving Avg'!F1555</f>
        <v>4.7259999999999991</v>
      </c>
      <c r="H1555" s="2">
        <f>'Moving Avg'!G1555</f>
        <v>4.739600000000002</v>
      </c>
      <c r="I1555" s="2">
        <f>'Moving Avg'!H1555</f>
        <v>4.7960499999999948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  <c r="M1555" s="8">
        <f t="shared" si="240"/>
        <v>25</v>
      </c>
      <c r="N1555" s="8">
        <f t="shared" si="241"/>
        <v>0</v>
      </c>
      <c r="O1555" s="8">
        <f t="shared" si="242"/>
        <v>0</v>
      </c>
      <c r="P1555" s="8">
        <f t="shared" si="243"/>
        <v>16.5</v>
      </c>
      <c r="Q1555" s="9">
        <f t="shared" si="244"/>
        <v>11.225</v>
      </c>
      <c r="R1555" s="9">
        <f t="shared" si="245"/>
        <v>9.125</v>
      </c>
      <c r="S1555" s="9">
        <f t="shared" si="246"/>
        <v>11.175000000000001</v>
      </c>
      <c r="T1555" s="9">
        <f t="shared" si="247"/>
        <v>10.375</v>
      </c>
      <c r="U1555" s="8">
        <f t="shared" si="248"/>
        <v>10.508333333333335</v>
      </c>
      <c r="V1555" s="8">
        <f t="shared" si="249"/>
        <v>10.475000000000001</v>
      </c>
    </row>
    <row r="1556" spans="1:22" ht="13.5" x14ac:dyDescent="0.25">
      <c r="A1556" s="3">
        <f>RSI!A1556</f>
        <v>44580</v>
      </c>
      <c r="B1556" s="2">
        <f>RSI!B1556</f>
        <v>4.6900000000000004</v>
      </c>
      <c r="C1556" s="2">
        <f>RSI!I1556</f>
        <v>48.307984507194256</v>
      </c>
      <c r="D1556" s="2">
        <f>MACD!E1556</f>
        <v>3.219195817090803E-2</v>
      </c>
      <c r="E1556" s="2">
        <f>MACD!F1556</f>
        <v>1.1774727506229743E-2</v>
      </c>
      <c r="F1556" s="2">
        <f>'Moving Avg'!D1556</f>
        <v>4.668000000000001</v>
      </c>
      <c r="G1556" s="2">
        <f>'Moving Avg'!F1556</f>
        <v>4.7219999999999995</v>
      </c>
      <c r="H1556" s="2">
        <f>'Moving Avg'!G1556</f>
        <v>4.7374000000000018</v>
      </c>
      <c r="I1556" s="2">
        <f>'Moving Avg'!H1556</f>
        <v>4.7949999999999946</v>
      </c>
      <c r="J1556" s="6" t="str">
        <f>OBV!F1556</f>
        <v>BEARISH</v>
      </c>
      <c r="K1556" s="6" t="str">
        <f>OBV!G1556</f>
        <v>NEUTRAL</v>
      </c>
      <c r="L1556" s="6" t="str">
        <f>OBV!H1556</f>
        <v>BEARISH DIVERGENCE</v>
      </c>
      <c r="M1556" s="8">
        <f t="shared" si="240"/>
        <v>25</v>
      </c>
      <c r="N1556" s="8">
        <f t="shared" si="241"/>
        <v>0</v>
      </c>
      <c r="O1556" s="8">
        <f t="shared" si="242"/>
        <v>0</v>
      </c>
      <c r="P1556" s="8">
        <f t="shared" si="243"/>
        <v>16.5</v>
      </c>
      <c r="Q1556" s="9">
        <f t="shared" si="244"/>
        <v>11.225</v>
      </c>
      <c r="R1556" s="9">
        <f t="shared" si="245"/>
        <v>9.125</v>
      </c>
      <c r="S1556" s="9">
        <f t="shared" si="246"/>
        <v>11.175000000000001</v>
      </c>
      <c r="T1556" s="9">
        <f t="shared" si="247"/>
        <v>10.375</v>
      </c>
      <c r="U1556" s="8">
        <f t="shared" si="248"/>
        <v>10.508333333333335</v>
      </c>
      <c r="V1556" s="8">
        <f t="shared" si="249"/>
        <v>10.475000000000001</v>
      </c>
    </row>
    <row r="1557" spans="1:22" ht="13.5" x14ac:dyDescent="0.25">
      <c r="A1557" s="3">
        <f>RSI!A1557</f>
        <v>44581</v>
      </c>
      <c r="B1557" s="2">
        <f>RSI!B1557</f>
        <v>4.6900000000000004</v>
      </c>
      <c r="C1557" s="2">
        <f>RSI!I1557</f>
        <v>48.307984507194256</v>
      </c>
      <c r="D1557" s="2">
        <f>MACD!E1557</f>
        <v>3.7487174989655259E-2</v>
      </c>
      <c r="E1557" s="2">
        <f>MACD!F1557</f>
        <v>1.6917217002914847E-2</v>
      </c>
      <c r="F1557" s="2">
        <f>'Moving Avg'!D1557</f>
        <v>4.6660000000000004</v>
      </c>
      <c r="G1557" s="2">
        <f>'Moving Avg'!F1557</f>
        <v>4.7179999999999982</v>
      </c>
      <c r="H1557" s="2">
        <f>'Moving Avg'!G1557</f>
        <v>4.7352000000000007</v>
      </c>
      <c r="I1557" s="2">
        <f>'Moving Avg'!H1557</f>
        <v>4.7939499999999962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0"/>
        <v>25</v>
      </c>
      <c r="N1557" s="8">
        <f t="shared" si="241"/>
        <v>0</v>
      </c>
      <c r="O1557" s="8">
        <f t="shared" si="242"/>
        <v>0</v>
      </c>
      <c r="P1557" s="8">
        <f t="shared" si="243"/>
        <v>16.5</v>
      </c>
      <c r="Q1557" s="9">
        <f t="shared" si="244"/>
        <v>11.225</v>
      </c>
      <c r="R1557" s="9">
        <f t="shared" si="245"/>
        <v>9.125</v>
      </c>
      <c r="S1557" s="9">
        <f t="shared" si="246"/>
        <v>11.175000000000001</v>
      </c>
      <c r="T1557" s="9">
        <f t="shared" si="247"/>
        <v>10.375</v>
      </c>
      <c r="U1557" s="8">
        <f t="shared" si="248"/>
        <v>10.508333333333335</v>
      </c>
      <c r="V1557" s="8">
        <f t="shared" si="249"/>
        <v>10.475000000000001</v>
      </c>
    </row>
    <row r="1558" spans="1:22" ht="13.5" x14ac:dyDescent="0.25">
      <c r="A1558" s="3">
        <f>RSI!A1558</f>
        <v>44582</v>
      </c>
      <c r="B1558" s="2">
        <f>RSI!B1558</f>
        <v>4.4800000000000004</v>
      </c>
      <c r="C1558" s="2">
        <f>RSI!I1558</f>
        <v>37.571469646707534</v>
      </c>
      <c r="D1558" s="2">
        <f>MACD!E1558</f>
        <v>5.7675881329247503E-2</v>
      </c>
      <c r="E1558" s="2">
        <f>MACD!F1558</f>
        <v>2.5068949868181381E-2</v>
      </c>
      <c r="F1558" s="2">
        <f>'Moving Avg'!D1558</f>
        <v>4.6220000000000008</v>
      </c>
      <c r="G1558" s="2">
        <f>'Moving Avg'!F1558</f>
        <v>4.7034999999999991</v>
      </c>
      <c r="H1558" s="2">
        <f>'Moving Avg'!G1558</f>
        <v>4.7288000000000014</v>
      </c>
      <c r="I1558" s="2">
        <f>'Moving Avg'!H1558</f>
        <v>4.7918499999999957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0"/>
        <v>25</v>
      </c>
      <c r="N1558" s="8">
        <f t="shared" si="241"/>
        <v>0</v>
      </c>
      <c r="O1558" s="8">
        <f t="shared" si="242"/>
        <v>0</v>
      </c>
      <c r="P1558" s="8">
        <f t="shared" si="243"/>
        <v>16.5</v>
      </c>
      <c r="Q1558" s="9">
        <f t="shared" si="244"/>
        <v>11.225</v>
      </c>
      <c r="R1558" s="9">
        <f t="shared" si="245"/>
        <v>9.125</v>
      </c>
      <c r="S1558" s="9">
        <f t="shared" si="246"/>
        <v>11.175000000000001</v>
      </c>
      <c r="T1558" s="9">
        <f t="shared" si="247"/>
        <v>10.375</v>
      </c>
      <c r="U1558" s="8">
        <f t="shared" si="248"/>
        <v>10.508333333333335</v>
      </c>
      <c r="V1558" s="8">
        <f t="shared" si="249"/>
        <v>10.475000000000001</v>
      </c>
    </row>
    <row r="1559" spans="1:22" ht="13.5" x14ac:dyDescent="0.25">
      <c r="A1559" s="3">
        <f>RSI!A1559</f>
        <v>44585</v>
      </c>
      <c r="B1559" s="2">
        <f>RSI!B1559</f>
        <v>4.5599999999999996</v>
      </c>
      <c r="C1559" s="2">
        <f>RSI!I1559</f>
        <v>42.788056999407125</v>
      </c>
      <c r="D1559" s="2">
        <f>MACD!E1559</f>
        <v>7.0214886224036377E-2</v>
      </c>
      <c r="E1559" s="2">
        <f>MACD!F1559</f>
        <v>3.4098137139352384E-2</v>
      </c>
      <c r="F1559" s="2">
        <f>'Moving Avg'!D1559</f>
        <v>4.6219999999999999</v>
      </c>
      <c r="G1559" s="2">
        <f>'Moving Avg'!F1559</f>
        <v>4.6929999999999996</v>
      </c>
      <c r="H1559" s="2">
        <f>'Moving Avg'!G1559</f>
        <v>4.7280000000000006</v>
      </c>
      <c r="I1559" s="2">
        <f>'Moving Avg'!H1559</f>
        <v>4.7901499999999961</v>
      </c>
      <c r="J1559" s="6" t="str">
        <f>OBV!F1559</f>
        <v>BULLISH</v>
      </c>
      <c r="K1559" s="6" t="str">
        <f>OBV!G1559</f>
        <v>NEUTRAL</v>
      </c>
      <c r="L1559" s="6" t="str">
        <f>OBV!H1559</f>
        <v>NEUTRAL</v>
      </c>
      <c r="M1559" s="8">
        <f t="shared" si="240"/>
        <v>25</v>
      </c>
      <c r="N1559" s="8">
        <f t="shared" si="241"/>
        <v>0</v>
      </c>
      <c r="O1559" s="8">
        <f t="shared" si="242"/>
        <v>0</v>
      </c>
      <c r="P1559" s="8">
        <f t="shared" si="243"/>
        <v>49.5</v>
      </c>
      <c r="Q1559" s="9">
        <f t="shared" si="244"/>
        <v>16.175000000000001</v>
      </c>
      <c r="R1559" s="9">
        <f t="shared" si="245"/>
        <v>17.375</v>
      </c>
      <c r="S1559" s="9">
        <f t="shared" si="246"/>
        <v>26.025000000000002</v>
      </c>
      <c r="T1559" s="9">
        <f t="shared" si="247"/>
        <v>18.625</v>
      </c>
      <c r="U1559" s="8">
        <f t="shared" si="248"/>
        <v>19.858333333333334</v>
      </c>
      <c r="V1559" s="8">
        <f t="shared" si="249"/>
        <v>19.55</v>
      </c>
    </row>
    <row r="1560" spans="1:22" ht="13.5" x14ac:dyDescent="0.25">
      <c r="A1560" s="3">
        <f>RSI!A1560</f>
        <v>44586</v>
      </c>
      <c r="B1560" s="2">
        <f>RSI!B1560</f>
        <v>4.6900000000000004</v>
      </c>
      <c r="C1560" s="2">
        <f>RSI!I1560</f>
        <v>50.086928495007129</v>
      </c>
      <c r="D1560" s="2">
        <f>MACD!E1560</f>
        <v>7.2002256027940525E-2</v>
      </c>
      <c r="E1560" s="2">
        <f>MACD!F1560</f>
        <v>4.1678960917070011E-2</v>
      </c>
      <c r="F1560" s="2">
        <f>'Moving Avg'!D1560</f>
        <v>4.6220000000000008</v>
      </c>
      <c r="G1560" s="2">
        <f>'Moving Avg'!F1560</f>
        <v>4.6890000000000001</v>
      </c>
      <c r="H1560" s="2">
        <f>'Moving Avg'!G1560</f>
        <v>4.7258000000000004</v>
      </c>
      <c r="I1560" s="2">
        <f>'Moving Avg'!H1560</f>
        <v>4.7888499999999974</v>
      </c>
      <c r="J1560" s="6" t="str">
        <f>OBV!F1560</f>
        <v>BULLISH</v>
      </c>
      <c r="K1560" s="6" t="str">
        <f>OBV!G1560</f>
        <v>NEUTRAL</v>
      </c>
      <c r="L1560" s="6" t="str">
        <f>OBV!H1560</f>
        <v>NEUTRAL</v>
      </c>
      <c r="M1560" s="8">
        <f t="shared" si="240"/>
        <v>25</v>
      </c>
      <c r="N1560" s="8">
        <f t="shared" si="241"/>
        <v>0</v>
      </c>
      <c r="O1560" s="8">
        <f t="shared" si="242"/>
        <v>0</v>
      </c>
      <c r="P1560" s="8">
        <f t="shared" si="243"/>
        <v>49.5</v>
      </c>
      <c r="Q1560" s="9">
        <f t="shared" si="244"/>
        <v>16.175000000000001</v>
      </c>
      <c r="R1560" s="9">
        <f t="shared" si="245"/>
        <v>17.375</v>
      </c>
      <c r="S1560" s="9">
        <f t="shared" si="246"/>
        <v>26.025000000000002</v>
      </c>
      <c r="T1560" s="9">
        <f t="shared" si="247"/>
        <v>18.625</v>
      </c>
      <c r="U1560" s="8">
        <f t="shared" si="248"/>
        <v>19.858333333333334</v>
      </c>
      <c r="V1560" s="8">
        <f t="shared" si="249"/>
        <v>19.55</v>
      </c>
    </row>
    <row r="1561" spans="1:22" ht="13.5" x14ac:dyDescent="0.25">
      <c r="A1561" s="3">
        <f>RSI!A1561</f>
        <v>44587</v>
      </c>
      <c r="B1561" s="2">
        <f>RSI!B1561</f>
        <v>4.6900000000000004</v>
      </c>
      <c r="C1561" s="2">
        <f>RSI!I1561</f>
        <v>50.086928495007129</v>
      </c>
      <c r="D1561" s="2">
        <f>MACD!E1561</f>
        <v>4.1186067059171272E-2</v>
      </c>
      <c r="E1561" s="2">
        <f>MACD!F1561</f>
        <v>4.1580382145490265E-2</v>
      </c>
      <c r="F1561" s="2">
        <f>'Moving Avg'!D1561</f>
        <v>4.6220000000000008</v>
      </c>
      <c r="G1561" s="2">
        <f>'Moving Avg'!F1561</f>
        <v>4.6955</v>
      </c>
      <c r="H1561" s="2">
        <f>'Moving Avg'!G1561</f>
        <v>4.7235999999999994</v>
      </c>
      <c r="I1561" s="2">
        <f>'Moving Avg'!H1561</f>
        <v>4.7877999999999972</v>
      </c>
      <c r="J1561" s="6" t="str">
        <f>OBV!F1561</f>
        <v>BULLISH</v>
      </c>
      <c r="K1561" s="6" t="str">
        <f>OBV!G1561</f>
        <v>NEUTRAL</v>
      </c>
      <c r="L1561" s="6" t="str">
        <f>OBV!H1561</f>
        <v>NEUTRAL</v>
      </c>
      <c r="M1561" s="8">
        <f t="shared" si="240"/>
        <v>25</v>
      </c>
      <c r="N1561" s="8">
        <f t="shared" si="241"/>
        <v>45</v>
      </c>
      <c r="O1561" s="8">
        <f t="shared" si="242"/>
        <v>0</v>
      </c>
      <c r="P1561" s="8">
        <f t="shared" si="243"/>
        <v>49.5</v>
      </c>
      <c r="Q1561" s="9">
        <f t="shared" si="244"/>
        <v>31.925000000000001</v>
      </c>
      <c r="R1561" s="9">
        <f t="shared" si="245"/>
        <v>26.375</v>
      </c>
      <c r="S1561" s="9">
        <f t="shared" si="246"/>
        <v>32.775000000000006</v>
      </c>
      <c r="T1561" s="9">
        <f t="shared" si="247"/>
        <v>29.875</v>
      </c>
      <c r="U1561" s="8">
        <f t="shared" si="248"/>
        <v>30.358333333333334</v>
      </c>
      <c r="V1561" s="8">
        <f t="shared" si="249"/>
        <v>30.237500000000001</v>
      </c>
    </row>
    <row r="1562" spans="1:22" ht="13.5" x14ac:dyDescent="0.25">
      <c r="A1562" s="3">
        <f>RSI!A1562</f>
        <v>44588</v>
      </c>
      <c r="B1562" s="2">
        <f>RSI!B1562</f>
        <v>4.4800000000000004</v>
      </c>
      <c r="C1562" s="2">
        <f>RSI!I1562</f>
        <v>40.424990323936591</v>
      </c>
      <c r="D1562" s="2">
        <f>MACD!E1562</f>
        <v>5.2185507986099999E-2</v>
      </c>
      <c r="E1562" s="2">
        <f>MACD!F1562</f>
        <v>4.370140731361221E-2</v>
      </c>
      <c r="F1562" s="2">
        <f>'Moving Avg'!D1562</f>
        <v>4.58</v>
      </c>
      <c r="G1562" s="2">
        <f>'Moving Avg'!F1562</f>
        <v>4.6815000000000007</v>
      </c>
      <c r="H1562" s="2">
        <f>'Moving Avg'!G1562</f>
        <v>4.7211999999999996</v>
      </c>
      <c r="I1562" s="2">
        <f>'Moving Avg'!H1562</f>
        <v>4.785549999999998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  <c r="M1562" s="8">
        <f t="shared" si="240"/>
        <v>25</v>
      </c>
      <c r="N1562" s="8">
        <f t="shared" si="241"/>
        <v>0</v>
      </c>
      <c r="O1562" s="8">
        <f t="shared" si="242"/>
        <v>0</v>
      </c>
      <c r="P1562" s="8">
        <f t="shared" si="243"/>
        <v>16.5</v>
      </c>
      <c r="Q1562" s="9">
        <f t="shared" si="244"/>
        <v>11.225</v>
      </c>
      <c r="R1562" s="9">
        <f t="shared" si="245"/>
        <v>9.125</v>
      </c>
      <c r="S1562" s="9">
        <f t="shared" si="246"/>
        <v>11.175000000000001</v>
      </c>
      <c r="T1562" s="9">
        <f t="shared" si="247"/>
        <v>10.375</v>
      </c>
      <c r="U1562" s="8">
        <f t="shared" si="248"/>
        <v>10.508333333333335</v>
      </c>
      <c r="V1562" s="8">
        <f t="shared" si="249"/>
        <v>10.475000000000001</v>
      </c>
    </row>
    <row r="1563" spans="1:22" ht="13.5" x14ac:dyDescent="0.25">
      <c r="A1563" s="3">
        <f>RSI!A1563</f>
        <v>44589</v>
      </c>
      <c r="B1563" s="2">
        <f>RSI!B1563</f>
        <v>4.6500000000000004</v>
      </c>
      <c r="C1563" s="2">
        <f>RSI!I1563</f>
        <v>49.001516644667632</v>
      </c>
      <c r="D1563" s="2">
        <f>MACD!E1563</f>
        <v>5.0123126854934696E-2</v>
      </c>
      <c r="E1563" s="2">
        <f>MACD!F1563</f>
        <v>4.4985751221876709E-2</v>
      </c>
      <c r="F1563" s="2">
        <f>'Moving Avg'!D1563</f>
        <v>4.6139999999999999</v>
      </c>
      <c r="G1563" s="2">
        <f>'Moving Avg'!F1563</f>
        <v>4.6760000000000002</v>
      </c>
      <c r="H1563" s="2">
        <f>'Moving Avg'!G1563</f>
        <v>4.718399999999999</v>
      </c>
      <c r="I1563" s="2">
        <f>'Moving Avg'!H1563</f>
        <v>4.7841499999999995</v>
      </c>
      <c r="J1563" s="6" t="str">
        <f>OBV!F1563</f>
        <v>BEARISH</v>
      </c>
      <c r="K1563" s="6" t="str">
        <f>OBV!G1563</f>
        <v>NEUTRAL</v>
      </c>
      <c r="L1563" s="6" t="str">
        <f>OBV!H1563</f>
        <v>BEARISH DIVERGENCE</v>
      </c>
      <c r="M1563" s="8">
        <f t="shared" si="240"/>
        <v>25</v>
      </c>
      <c r="N1563" s="8">
        <f t="shared" si="241"/>
        <v>0</v>
      </c>
      <c r="O1563" s="8">
        <f t="shared" si="242"/>
        <v>0</v>
      </c>
      <c r="P1563" s="8">
        <f t="shared" si="243"/>
        <v>16.5</v>
      </c>
      <c r="Q1563" s="9">
        <f t="shared" si="244"/>
        <v>11.225</v>
      </c>
      <c r="R1563" s="9">
        <f t="shared" si="245"/>
        <v>9.125</v>
      </c>
      <c r="S1563" s="9">
        <f t="shared" si="246"/>
        <v>11.175000000000001</v>
      </c>
      <c r="T1563" s="9">
        <f t="shared" si="247"/>
        <v>10.375</v>
      </c>
      <c r="U1563" s="8">
        <f t="shared" si="248"/>
        <v>10.508333333333335</v>
      </c>
      <c r="V1563" s="8">
        <f t="shared" si="249"/>
        <v>10.475000000000001</v>
      </c>
    </row>
    <row r="1564" spans="1:22" ht="13.5" x14ac:dyDescent="0.25">
      <c r="A1564" s="3">
        <f>RSI!A1564</f>
        <v>44592</v>
      </c>
      <c r="B1564" s="2">
        <f>RSI!B1564</f>
        <v>4.45</v>
      </c>
      <c r="C1564" s="2">
        <f>RSI!I1564</f>
        <v>41.442592658466062</v>
      </c>
      <c r="D1564" s="2">
        <f>MACD!E1564</f>
        <v>4.1782251303680518E-2</v>
      </c>
      <c r="E1564" s="2">
        <f>MACD!F1564</f>
        <v>4.4345051238237468E-2</v>
      </c>
      <c r="F1564" s="2">
        <f>'Moving Avg'!D1564</f>
        <v>4.5920000000000005</v>
      </c>
      <c r="G1564" s="2">
        <f>'Moving Avg'!F1564</f>
        <v>4.6605000000000008</v>
      </c>
      <c r="H1564" s="2">
        <f>'Moving Avg'!G1564</f>
        <v>4.7115999999999989</v>
      </c>
      <c r="I1564" s="2">
        <f>'Moving Avg'!H1564</f>
        <v>4.7817499999999988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  <c r="M1564" s="8">
        <f t="shared" si="240"/>
        <v>25</v>
      </c>
      <c r="N1564" s="8">
        <f t="shared" si="241"/>
        <v>45</v>
      </c>
      <c r="O1564" s="8">
        <f t="shared" si="242"/>
        <v>0</v>
      </c>
      <c r="P1564" s="8">
        <f t="shared" si="243"/>
        <v>16.5</v>
      </c>
      <c r="Q1564" s="9">
        <f t="shared" si="244"/>
        <v>26.975000000000001</v>
      </c>
      <c r="R1564" s="9">
        <f t="shared" si="245"/>
        <v>18.125</v>
      </c>
      <c r="S1564" s="9">
        <f t="shared" si="246"/>
        <v>17.925000000000001</v>
      </c>
      <c r="T1564" s="9">
        <f t="shared" si="247"/>
        <v>21.625</v>
      </c>
      <c r="U1564" s="8">
        <f t="shared" si="248"/>
        <v>21.008333333333336</v>
      </c>
      <c r="V1564" s="8">
        <f t="shared" si="249"/>
        <v>21.162500000000001</v>
      </c>
    </row>
    <row r="1565" spans="1:22" ht="13.5" x14ac:dyDescent="0.25">
      <c r="A1565" s="3">
        <f>RSI!A1565</f>
        <v>44593</v>
      </c>
      <c r="B1565" s="2">
        <f>RSI!B1565</f>
        <v>4.45</v>
      </c>
      <c r="C1565" s="2">
        <f>RSI!I1565</f>
        <v>41.442592658466062</v>
      </c>
      <c r="D1565" s="2">
        <f>MACD!E1565</f>
        <v>5.6024787537841014E-2</v>
      </c>
      <c r="E1565" s="2">
        <f>MACD!F1565</f>
        <v>4.6680998498158183E-2</v>
      </c>
      <c r="F1565" s="2">
        <f>'Moving Avg'!D1565</f>
        <v>4.5440000000000005</v>
      </c>
      <c r="G1565" s="2">
        <f>'Moving Avg'!F1565</f>
        <v>4.6445000000000007</v>
      </c>
      <c r="H1565" s="2">
        <f>'Moving Avg'!G1565</f>
        <v>4.7047999999999988</v>
      </c>
      <c r="I1565" s="2">
        <f>'Moving Avg'!H1565</f>
        <v>4.7794999999999996</v>
      </c>
      <c r="J1565" s="6" t="str">
        <f>OBV!F1565</f>
        <v>BEARISH</v>
      </c>
      <c r="K1565" s="6" t="str">
        <f>OBV!G1565</f>
        <v>NEUTRAL</v>
      </c>
      <c r="L1565" s="6" t="str">
        <f>OBV!H1565</f>
        <v>CONFIRMED BEARISH</v>
      </c>
      <c r="M1565" s="8">
        <f t="shared" si="240"/>
        <v>25</v>
      </c>
      <c r="N1565" s="8">
        <f t="shared" si="241"/>
        <v>0</v>
      </c>
      <c r="O1565" s="8">
        <f t="shared" si="242"/>
        <v>0</v>
      </c>
      <c r="P1565" s="8">
        <f t="shared" si="243"/>
        <v>16.5</v>
      </c>
      <c r="Q1565" s="9">
        <f t="shared" si="244"/>
        <v>11.225</v>
      </c>
      <c r="R1565" s="9">
        <f t="shared" si="245"/>
        <v>9.125</v>
      </c>
      <c r="S1565" s="9">
        <f t="shared" si="246"/>
        <v>11.175000000000001</v>
      </c>
      <c r="T1565" s="9">
        <f t="shared" si="247"/>
        <v>10.375</v>
      </c>
      <c r="U1565" s="8">
        <f t="shared" si="248"/>
        <v>10.508333333333335</v>
      </c>
      <c r="V1565" s="8">
        <f t="shared" si="249"/>
        <v>10.475000000000001</v>
      </c>
    </row>
    <row r="1566" spans="1:22" ht="13.5" x14ac:dyDescent="0.25">
      <c r="A1566" s="3">
        <f>RSI!A1566</f>
        <v>44594</v>
      </c>
      <c r="B1566" s="2">
        <f>RSI!B1566</f>
        <v>4.25</v>
      </c>
      <c r="C1566" s="2">
        <f>RSI!I1566</f>
        <v>35.153495078079771</v>
      </c>
      <c r="D1566" s="2">
        <f>MACD!E1566</f>
        <v>8.4094868205199624E-2</v>
      </c>
      <c r="E1566" s="2">
        <f>MACD!F1566</f>
        <v>5.4163772439566479E-2</v>
      </c>
      <c r="F1566" s="2">
        <f>'Moving Avg'!D1566</f>
        <v>4.4560000000000004</v>
      </c>
      <c r="G1566" s="2">
        <f>'Moving Avg'!F1566</f>
        <v>4.6185</v>
      </c>
      <c r="H1566" s="2">
        <f>'Moving Avg'!G1566</f>
        <v>4.694</v>
      </c>
      <c r="I1566" s="2">
        <f>'Moving Avg'!H1566</f>
        <v>4.7762500000000001</v>
      </c>
      <c r="J1566" s="6" t="str">
        <f>OBV!F1566</f>
        <v>BEARISH</v>
      </c>
      <c r="K1566" s="6" t="str">
        <f>OBV!G1566</f>
        <v>NEUTRAL</v>
      </c>
      <c r="L1566" s="6" t="str">
        <f>OBV!H1566</f>
        <v>CONFIRMED BEARISH</v>
      </c>
      <c r="M1566" s="8">
        <f t="shared" si="240"/>
        <v>25</v>
      </c>
      <c r="N1566" s="8">
        <f t="shared" si="241"/>
        <v>0</v>
      </c>
      <c r="O1566" s="8">
        <f t="shared" si="242"/>
        <v>0</v>
      </c>
      <c r="P1566" s="8">
        <f t="shared" si="243"/>
        <v>16.5</v>
      </c>
      <c r="Q1566" s="9">
        <f t="shared" si="244"/>
        <v>11.225</v>
      </c>
      <c r="R1566" s="9">
        <f t="shared" si="245"/>
        <v>9.125</v>
      </c>
      <c r="S1566" s="9">
        <f t="shared" si="246"/>
        <v>11.175000000000001</v>
      </c>
      <c r="T1566" s="9">
        <f t="shared" si="247"/>
        <v>10.375</v>
      </c>
      <c r="U1566" s="8">
        <f t="shared" si="248"/>
        <v>10.508333333333335</v>
      </c>
      <c r="V1566" s="8">
        <f t="shared" si="249"/>
        <v>10.475000000000001</v>
      </c>
    </row>
    <row r="1567" spans="1:22" ht="13.5" x14ac:dyDescent="0.25">
      <c r="A1567" s="3">
        <f>RSI!A1567</f>
        <v>44595</v>
      </c>
      <c r="B1567" s="2">
        <f>RSI!B1567</f>
        <v>4.3899999999999997</v>
      </c>
      <c r="C1567" s="2">
        <f>RSI!I1567</f>
        <v>41.810360897770387</v>
      </c>
      <c r="D1567" s="2">
        <f>MACD!E1567</f>
        <v>9.9772625215749144E-2</v>
      </c>
      <c r="E1567" s="2">
        <f>MACD!F1567</f>
        <v>6.3285542994803018E-2</v>
      </c>
      <c r="F1567" s="2">
        <f>'Moving Avg'!D1567</f>
        <v>4.4380000000000006</v>
      </c>
      <c r="G1567" s="2">
        <f>'Moving Avg'!F1567</f>
        <v>4.5995000000000008</v>
      </c>
      <c r="H1567" s="2">
        <f>'Moving Avg'!G1567</f>
        <v>4.6859999999999991</v>
      </c>
      <c r="I1567" s="2">
        <f>'Moving Avg'!H1567</f>
        <v>4.7737499999999997</v>
      </c>
      <c r="J1567" s="6" t="str">
        <f>OBV!F1567</f>
        <v>BULLISH</v>
      </c>
      <c r="K1567" s="6" t="str">
        <f>OBV!G1567</f>
        <v>NEUTRAL</v>
      </c>
      <c r="L1567" s="6" t="str">
        <f>OBV!H1567</f>
        <v>BULLISH DIVERGENCE</v>
      </c>
      <c r="M1567" s="8">
        <f t="shared" si="240"/>
        <v>25</v>
      </c>
      <c r="N1567" s="8">
        <f t="shared" si="241"/>
        <v>0</v>
      </c>
      <c r="O1567" s="8">
        <f t="shared" si="242"/>
        <v>0</v>
      </c>
      <c r="P1567" s="8">
        <f t="shared" si="243"/>
        <v>66.5</v>
      </c>
      <c r="Q1567" s="9">
        <f t="shared" si="244"/>
        <v>18.725000000000001</v>
      </c>
      <c r="R1567" s="9">
        <f t="shared" si="245"/>
        <v>21.625</v>
      </c>
      <c r="S1567" s="9">
        <f t="shared" si="246"/>
        <v>33.674999999999997</v>
      </c>
      <c r="T1567" s="9">
        <f t="shared" si="247"/>
        <v>22.875</v>
      </c>
      <c r="U1567" s="8">
        <f t="shared" si="248"/>
        <v>24.675000000000001</v>
      </c>
      <c r="V1567" s="8">
        <f t="shared" si="249"/>
        <v>24.225000000000001</v>
      </c>
    </row>
    <row r="1568" spans="1:22" ht="13.5" x14ac:dyDescent="0.25">
      <c r="A1568" s="3">
        <f>RSI!A1568</f>
        <v>44596</v>
      </c>
      <c r="B1568" s="2">
        <f>RSI!B1568</f>
        <v>4.2</v>
      </c>
      <c r="C1568" s="2">
        <f>RSI!I1568</f>
        <v>36.355719303932368</v>
      </c>
      <c r="D1568" s="2">
        <f>MACD!E1568</f>
        <v>9.6103943383949009E-2</v>
      </c>
      <c r="E1568" s="2">
        <f>MACD!F1568</f>
        <v>6.9849223072632222E-2</v>
      </c>
      <c r="F1568" s="2">
        <f>'Moving Avg'!D1568</f>
        <v>4.3479999999999999</v>
      </c>
      <c r="G1568" s="2">
        <f>'Moving Avg'!F1568</f>
        <v>4.5709999999999997</v>
      </c>
      <c r="H1568" s="2">
        <f>'Moving Avg'!G1568</f>
        <v>4.6743999999999986</v>
      </c>
      <c r="I1568" s="2">
        <f>'Moving Avg'!H1568</f>
        <v>4.7703000000000007</v>
      </c>
      <c r="J1568" s="6" t="str">
        <f>OBV!F1568</f>
        <v>BULLISH</v>
      </c>
      <c r="K1568" s="6" t="str">
        <f>OBV!G1568</f>
        <v>NEUTRAL</v>
      </c>
      <c r="L1568" s="6" t="str">
        <f>OBV!H1568</f>
        <v>BULLISH DIVERGENCE</v>
      </c>
      <c r="M1568" s="8">
        <f t="shared" si="240"/>
        <v>25</v>
      </c>
      <c r="N1568" s="8">
        <f t="shared" si="241"/>
        <v>0</v>
      </c>
      <c r="O1568" s="8">
        <f t="shared" si="242"/>
        <v>0</v>
      </c>
      <c r="P1568" s="8">
        <f t="shared" si="243"/>
        <v>66.5</v>
      </c>
      <c r="Q1568" s="9">
        <f t="shared" si="244"/>
        <v>18.725000000000001</v>
      </c>
      <c r="R1568" s="9">
        <f t="shared" si="245"/>
        <v>21.625</v>
      </c>
      <c r="S1568" s="9">
        <f t="shared" si="246"/>
        <v>33.674999999999997</v>
      </c>
      <c r="T1568" s="9">
        <f t="shared" si="247"/>
        <v>22.875</v>
      </c>
      <c r="U1568" s="8">
        <f t="shared" si="248"/>
        <v>24.675000000000001</v>
      </c>
      <c r="V1568" s="8">
        <f t="shared" si="249"/>
        <v>24.225000000000001</v>
      </c>
    </row>
    <row r="1569" spans="1:22" ht="13.5" x14ac:dyDescent="0.25">
      <c r="A1569" s="3">
        <f>RSI!A1569</f>
        <v>44599</v>
      </c>
      <c r="B1569" s="2">
        <f>RSI!B1569</f>
        <v>4.38</v>
      </c>
      <c r="C1569" s="2">
        <f>RSI!I1569</f>
        <v>43.831836720030985</v>
      </c>
      <c r="D1569" s="2">
        <f>MACD!E1569</f>
        <v>9.4299660542692898E-2</v>
      </c>
      <c r="E1569" s="2">
        <f>MACD!F1569</f>
        <v>7.473931056664436E-2</v>
      </c>
      <c r="F1569" s="2">
        <f>'Moving Avg'!D1569</f>
        <v>4.3339999999999996</v>
      </c>
      <c r="G1569" s="2">
        <f>'Moving Avg'!F1569</f>
        <v>4.5514999999999999</v>
      </c>
      <c r="H1569" s="2">
        <f>'Moving Avg'!G1569</f>
        <v>4.666199999999999</v>
      </c>
      <c r="I1569" s="2">
        <f>'Moving Avg'!H1569</f>
        <v>4.7677500000000004</v>
      </c>
      <c r="J1569" s="6" t="str">
        <f>OBV!F1569</f>
        <v>BULLISH</v>
      </c>
      <c r="K1569" s="6" t="str">
        <f>OBV!G1569</f>
        <v>NEUTRAL</v>
      </c>
      <c r="L1569" s="6" t="str">
        <f>OBV!H1569</f>
        <v>BULLISH DIVERGENCE</v>
      </c>
      <c r="M1569" s="8">
        <f t="shared" si="240"/>
        <v>25</v>
      </c>
      <c r="N1569" s="8">
        <f t="shared" si="241"/>
        <v>0</v>
      </c>
      <c r="O1569" s="8">
        <f t="shared" si="242"/>
        <v>0</v>
      </c>
      <c r="P1569" s="8">
        <f t="shared" si="243"/>
        <v>66.5</v>
      </c>
      <c r="Q1569" s="9">
        <f t="shared" si="244"/>
        <v>18.725000000000001</v>
      </c>
      <c r="R1569" s="9">
        <f t="shared" si="245"/>
        <v>21.625</v>
      </c>
      <c r="S1569" s="9">
        <f t="shared" si="246"/>
        <v>33.674999999999997</v>
      </c>
      <c r="T1569" s="9">
        <f t="shared" si="247"/>
        <v>22.875</v>
      </c>
      <c r="U1569" s="8">
        <f t="shared" si="248"/>
        <v>24.675000000000001</v>
      </c>
      <c r="V1569" s="8">
        <f t="shared" si="249"/>
        <v>24.225000000000001</v>
      </c>
    </row>
    <row r="1570" spans="1:22" ht="13.5" x14ac:dyDescent="0.25">
      <c r="A1570" s="3">
        <f>RSI!A1570</f>
        <v>44600</v>
      </c>
      <c r="B1570" s="2">
        <f>RSI!B1570</f>
        <v>4.5</v>
      </c>
      <c r="C1570" s="2">
        <f>RSI!I1570</f>
        <v>48.200380802328148</v>
      </c>
      <c r="D1570" s="2">
        <f>MACD!E1570</f>
        <v>0.10497380178623672</v>
      </c>
      <c r="E1570" s="2">
        <f>MACD!F1570</f>
        <v>8.0786208810562837E-2</v>
      </c>
      <c r="F1570" s="2">
        <f>'Moving Avg'!D1570</f>
        <v>4.3439999999999994</v>
      </c>
      <c r="G1570" s="2">
        <f>'Moving Avg'!F1570</f>
        <v>4.5380000000000003</v>
      </c>
      <c r="H1570" s="2">
        <f>'Moving Avg'!G1570</f>
        <v>4.6645999999999983</v>
      </c>
      <c r="I1570" s="2">
        <f>'Moving Avg'!H1570</f>
        <v>4.7655000000000003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  <c r="M1570" s="8">
        <f t="shared" si="240"/>
        <v>25</v>
      </c>
      <c r="N1570" s="8">
        <f t="shared" si="241"/>
        <v>0</v>
      </c>
      <c r="O1570" s="8">
        <f t="shared" si="242"/>
        <v>0</v>
      </c>
      <c r="P1570" s="8">
        <f t="shared" si="243"/>
        <v>83.5</v>
      </c>
      <c r="Q1570" s="9">
        <f t="shared" si="244"/>
        <v>21.274999999999999</v>
      </c>
      <c r="R1570" s="9">
        <f t="shared" si="245"/>
        <v>25.875</v>
      </c>
      <c r="S1570" s="9">
        <f t="shared" si="246"/>
        <v>41.325000000000003</v>
      </c>
      <c r="T1570" s="9">
        <f t="shared" si="247"/>
        <v>27.125</v>
      </c>
      <c r="U1570" s="8">
        <f t="shared" si="248"/>
        <v>29.491666666666664</v>
      </c>
      <c r="V1570" s="8">
        <f t="shared" si="249"/>
        <v>28.9</v>
      </c>
    </row>
    <row r="1571" spans="1:22" ht="13.5" x14ac:dyDescent="0.25">
      <c r="A1571" s="3">
        <f>RSI!A1571</f>
        <v>44601</v>
      </c>
      <c r="B1571" s="2">
        <f>RSI!B1571</f>
        <v>4.66</v>
      </c>
      <c r="C1571" s="2">
        <f>RSI!I1571</f>
        <v>53.404140648328777</v>
      </c>
      <c r="D1571" s="2">
        <f>MACD!E1571</f>
        <v>0.1024538406319051</v>
      </c>
      <c r="E1571" s="2">
        <f>MACD!F1571</f>
        <v>8.511973517483129E-2</v>
      </c>
      <c r="F1571" s="2">
        <f>'Moving Avg'!D1571</f>
        <v>4.4260000000000002</v>
      </c>
      <c r="G1571" s="2">
        <f>'Moving Avg'!F1571</f>
        <v>4.5430000000000001</v>
      </c>
      <c r="H1571" s="2">
        <f>'Moving Avg'!G1571</f>
        <v>4.6621999999999977</v>
      </c>
      <c r="I1571" s="2">
        <f>'Moving Avg'!H1571</f>
        <v>4.7625999999999999</v>
      </c>
      <c r="J1571" s="6" t="str">
        <f>OBV!F1571</f>
        <v>BULLISH</v>
      </c>
      <c r="K1571" s="6" t="str">
        <f>OBV!G1571</f>
        <v>NEUTRAL</v>
      </c>
      <c r="L1571" s="6" t="str">
        <f>OBV!H1571</f>
        <v>CONFIRMED BULLISH</v>
      </c>
      <c r="M1571" s="8">
        <f t="shared" si="240"/>
        <v>25</v>
      </c>
      <c r="N1571" s="8">
        <f t="shared" si="241"/>
        <v>0</v>
      </c>
      <c r="O1571" s="8">
        <f t="shared" si="242"/>
        <v>0</v>
      </c>
      <c r="P1571" s="8">
        <f t="shared" si="243"/>
        <v>83.5</v>
      </c>
      <c r="Q1571" s="9">
        <f t="shared" si="244"/>
        <v>21.274999999999999</v>
      </c>
      <c r="R1571" s="9">
        <f t="shared" si="245"/>
        <v>25.875</v>
      </c>
      <c r="S1571" s="9">
        <f t="shared" si="246"/>
        <v>41.325000000000003</v>
      </c>
      <c r="T1571" s="9">
        <f t="shared" si="247"/>
        <v>27.125</v>
      </c>
      <c r="U1571" s="8">
        <f t="shared" si="248"/>
        <v>29.491666666666664</v>
      </c>
      <c r="V1571" s="8">
        <f t="shared" si="249"/>
        <v>28.9</v>
      </c>
    </row>
    <row r="1572" spans="1:22" ht="13.5" x14ac:dyDescent="0.25">
      <c r="A1572" s="3">
        <f>RSI!A1572</f>
        <v>44602</v>
      </c>
      <c r="B1572" s="2">
        <f>RSI!B1572</f>
        <v>4.67</v>
      </c>
      <c r="C1572" s="2">
        <f>RSI!I1572</f>
        <v>53.7170914172995</v>
      </c>
      <c r="D1572" s="2">
        <f>MACD!E1572</f>
        <v>6.6605394250227157E-2</v>
      </c>
      <c r="E1572" s="2">
        <f>MACD!F1572</f>
        <v>8.1416866989910477E-2</v>
      </c>
      <c r="F1572" s="2">
        <f>'Moving Avg'!D1572</f>
        <v>4.4820000000000011</v>
      </c>
      <c r="G1572" s="2">
        <f>'Moving Avg'!F1572</f>
        <v>4.5415000000000001</v>
      </c>
      <c r="H1572" s="2">
        <f>'Moving Avg'!G1572</f>
        <v>4.6599999999999975</v>
      </c>
      <c r="I1572" s="2">
        <f>'Moving Avg'!H1572</f>
        <v>4.7600999999999996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  <c r="M1572" s="8">
        <f t="shared" si="240"/>
        <v>25</v>
      </c>
      <c r="N1572" s="8">
        <f t="shared" si="241"/>
        <v>45</v>
      </c>
      <c r="O1572" s="8">
        <f t="shared" si="242"/>
        <v>0</v>
      </c>
      <c r="P1572" s="8">
        <f t="shared" si="243"/>
        <v>83.5</v>
      </c>
      <c r="Q1572" s="9">
        <f t="shared" si="244"/>
        <v>37.024999999999999</v>
      </c>
      <c r="R1572" s="9">
        <f t="shared" si="245"/>
        <v>34.875</v>
      </c>
      <c r="S1572" s="9">
        <f t="shared" si="246"/>
        <v>48.075000000000003</v>
      </c>
      <c r="T1572" s="9">
        <f t="shared" si="247"/>
        <v>38.375</v>
      </c>
      <c r="U1572" s="8">
        <f t="shared" si="248"/>
        <v>39.991666666666667</v>
      </c>
      <c r="V1572" s="8">
        <f t="shared" si="249"/>
        <v>39.587500000000006</v>
      </c>
    </row>
    <row r="1573" spans="1:22" ht="13.5" x14ac:dyDescent="0.25">
      <c r="A1573" s="3">
        <f>RSI!A1573</f>
        <v>44603</v>
      </c>
      <c r="B1573" s="2">
        <f>RSI!B1573</f>
        <v>4.67</v>
      </c>
      <c r="C1573" s="2">
        <f>RSI!I1573</f>
        <v>53.7170914172995</v>
      </c>
      <c r="D1573" s="2">
        <f>MACD!E1573</f>
        <v>6.1748572791644918E-2</v>
      </c>
      <c r="E1573" s="2">
        <f>MACD!F1573</f>
        <v>7.748320815025736E-2</v>
      </c>
      <c r="F1573" s="2">
        <f>'Moving Avg'!D1573</f>
        <v>4.5760000000000005</v>
      </c>
      <c r="G1573" s="2">
        <f>'Moving Avg'!F1573</f>
        <v>4.54</v>
      </c>
      <c r="H1573" s="2">
        <f>'Moving Avg'!G1573</f>
        <v>4.6577999999999973</v>
      </c>
      <c r="I1573" s="2">
        <f>'Moving Avg'!H1573</f>
        <v>4.7575499999999984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  <c r="M1573" s="8">
        <f t="shared" si="240"/>
        <v>25</v>
      </c>
      <c r="N1573" s="8">
        <f t="shared" si="241"/>
        <v>45</v>
      </c>
      <c r="O1573" s="8">
        <f t="shared" si="242"/>
        <v>0</v>
      </c>
      <c r="P1573" s="8">
        <f t="shared" si="243"/>
        <v>83.5</v>
      </c>
      <c r="Q1573" s="9">
        <f t="shared" si="244"/>
        <v>37.024999999999999</v>
      </c>
      <c r="R1573" s="9">
        <f t="shared" si="245"/>
        <v>34.875</v>
      </c>
      <c r="S1573" s="9">
        <f t="shared" si="246"/>
        <v>48.075000000000003</v>
      </c>
      <c r="T1573" s="9">
        <f t="shared" si="247"/>
        <v>38.375</v>
      </c>
      <c r="U1573" s="8">
        <f t="shared" si="248"/>
        <v>39.991666666666667</v>
      </c>
      <c r="V1573" s="8">
        <f t="shared" si="249"/>
        <v>39.587500000000006</v>
      </c>
    </row>
    <row r="1574" spans="1:22" ht="13.5" x14ac:dyDescent="0.25">
      <c r="A1574" s="3">
        <f>RSI!A1574</f>
        <v>44606</v>
      </c>
      <c r="B1574" s="2">
        <f>RSI!B1574</f>
        <v>4.46</v>
      </c>
      <c r="C1574" s="2">
        <f>RSI!I1574</f>
        <v>46.165553525328278</v>
      </c>
      <c r="D1574" s="2">
        <f>MACD!E1574</f>
        <v>4.1798087913363702E-2</v>
      </c>
      <c r="E1574" s="2">
        <f>MACD!F1574</f>
        <v>7.0346184102878628E-2</v>
      </c>
      <c r="F1574" s="2">
        <f>'Moving Avg'!D1574</f>
        <v>4.5920000000000005</v>
      </c>
      <c r="G1574" s="2">
        <f>'Moving Avg'!F1574</f>
        <v>4.5350000000000001</v>
      </c>
      <c r="H1574" s="2">
        <f>'Moving Avg'!G1574</f>
        <v>4.6513999999999971</v>
      </c>
      <c r="I1574" s="2">
        <f>'Moving Avg'!H1574</f>
        <v>4.753849999999999</v>
      </c>
      <c r="J1574" s="6" t="str">
        <f>OBV!F1574</f>
        <v>BULLISH</v>
      </c>
      <c r="K1574" s="6" t="str">
        <f>OBV!G1574</f>
        <v>NEUTRAL</v>
      </c>
      <c r="L1574" s="6" t="str">
        <f>OBV!H1574</f>
        <v>CONFIRMED BULLISH</v>
      </c>
      <c r="M1574" s="8">
        <f t="shared" si="240"/>
        <v>25</v>
      </c>
      <c r="N1574" s="8">
        <f t="shared" si="241"/>
        <v>100</v>
      </c>
      <c r="O1574" s="8">
        <f t="shared" si="242"/>
        <v>0</v>
      </c>
      <c r="P1574" s="8">
        <f t="shared" si="243"/>
        <v>83.5</v>
      </c>
      <c r="Q1574" s="9">
        <f t="shared" si="244"/>
        <v>56.274999999999999</v>
      </c>
      <c r="R1574" s="9">
        <f t="shared" si="245"/>
        <v>45.875</v>
      </c>
      <c r="S1574" s="9">
        <f t="shared" si="246"/>
        <v>56.325000000000003</v>
      </c>
      <c r="T1574" s="9">
        <f t="shared" si="247"/>
        <v>52.125</v>
      </c>
      <c r="U1574" s="8">
        <f t="shared" si="248"/>
        <v>52.82500000000001</v>
      </c>
      <c r="V1574" s="8">
        <f t="shared" si="249"/>
        <v>52.650000000000006</v>
      </c>
    </row>
    <row r="1575" spans="1:22" ht="13.5" x14ac:dyDescent="0.25">
      <c r="A1575" s="3">
        <f>RSI!A1575</f>
        <v>44607</v>
      </c>
      <c r="B1575" s="2">
        <f>RSI!B1575</f>
        <v>4.6500000000000004</v>
      </c>
      <c r="C1575" s="2">
        <f>RSI!I1575</f>
        <v>52.651168622130115</v>
      </c>
      <c r="D1575" s="2">
        <f>MACD!E1575</f>
        <v>1.1503000468404245E-2</v>
      </c>
      <c r="E1575" s="2">
        <f>MACD!F1575</f>
        <v>5.8577547375983752E-2</v>
      </c>
      <c r="F1575" s="2">
        <f>'Moving Avg'!D1575</f>
        <v>4.6219999999999999</v>
      </c>
      <c r="G1575" s="2">
        <f>'Moving Avg'!F1575</f>
        <v>4.5330000000000004</v>
      </c>
      <c r="H1575" s="2">
        <f>'Moving Avg'!G1575</f>
        <v>4.6487999999999978</v>
      </c>
      <c r="I1575" s="2">
        <f>'Moving Avg'!H1575</f>
        <v>4.7513499999999986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  <c r="M1575" s="8">
        <f t="shared" si="240"/>
        <v>25</v>
      </c>
      <c r="N1575" s="8">
        <f t="shared" si="241"/>
        <v>100</v>
      </c>
      <c r="O1575" s="8">
        <f t="shared" si="242"/>
        <v>0</v>
      </c>
      <c r="P1575" s="8">
        <f t="shared" si="243"/>
        <v>83.5</v>
      </c>
      <c r="Q1575" s="9">
        <f t="shared" si="244"/>
        <v>56.274999999999999</v>
      </c>
      <c r="R1575" s="9">
        <f t="shared" si="245"/>
        <v>45.875</v>
      </c>
      <c r="S1575" s="9">
        <f t="shared" si="246"/>
        <v>56.325000000000003</v>
      </c>
      <c r="T1575" s="9">
        <f t="shared" si="247"/>
        <v>52.125</v>
      </c>
      <c r="U1575" s="8">
        <f t="shared" si="248"/>
        <v>52.82500000000001</v>
      </c>
      <c r="V1575" s="8">
        <f t="shared" si="249"/>
        <v>52.650000000000006</v>
      </c>
    </row>
    <row r="1576" spans="1:22" ht="13.5" x14ac:dyDescent="0.25">
      <c r="A1576" s="3">
        <f>RSI!A1576</f>
        <v>44608</v>
      </c>
      <c r="B1576" s="2">
        <f>RSI!B1576</f>
        <v>4.63</v>
      </c>
      <c r="C1576" s="2">
        <f>RSI!I1576</f>
        <v>51.941804804302613</v>
      </c>
      <c r="D1576" s="2">
        <f>MACD!E1576</f>
        <v>-4.3930506794380264E-2</v>
      </c>
      <c r="E1576" s="2">
        <f>MACD!F1576</f>
        <v>3.8075936541910951E-2</v>
      </c>
      <c r="F1576" s="2">
        <f>'Moving Avg'!D1576</f>
        <v>4.6160000000000005</v>
      </c>
      <c r="G1576" s="2">
        <f>'Moving Avg'!F1576</f>
        <v>4.53</v>
      </c>
      <c r="H1576" s="2">
        <f>'Moving Avg'!G1576</f>
        <v>4.6457999999999977</v>
      </c>
      <c r="I1576" s="2">
        <f>'Moving Avg'!H1576</f>
        <v>4.7487499999999985</v>
      </c>
      <c r="J1576" s="6" t="str">
        <f>OBV!F1576</f>
        <v>BULLISH</v>
      </c>
      <c r="K1576" s="6" t="str">
        <f>OBV!G1576</f>
        <v>NEUTRAL</v>
      </c>
      <c r="L1576" s="6" t="str">
        <f>OBV!H1576</f>
        <v>BULLISH DIVERGENCE</v>
      </c>
      <c r="M1576" s="8">
        <f t="shared" si="240"/>
        <v>25</v>
      </c>
      <c r="N1576" s="8">
        <f t="shared" si="241"/>
        <v>100</v>
      </c>
      <c r="O1576" s="8">
        <f t="shared" si="242"/>
        <v>0</v>
      </c>
      <c r="P1576" s="8">
        <f t="shared" si="243"/>
        <v>66.5</v>
      </c>
      <c r="Q1576" s="9">
        <f t="shared" si="244"/>
        <v>53.725000000000001</v>
      </c>
      <c r="R1576" s="9">
        <f t="shared" si="245"/>
        <v>41.625</v>
      </c>
      <c r="S1576" s="9">
        <f t="shared" si="246"/>
        <v>48.674999999999997</v>
      </c>
      <c r="T1576" s="9">
        <f t="shared" si="247"/>
        <v>47.875</v>
      </c>
      <c r="U1576" s="8">
        <f t="shared" si="248"/>
        <v>48.008333333333326</v>
      </c>
      <c r="V1576" s="8">
        <f t="shared" si="249"/>
        <v>47.974999999999994</v>
      </c>
    </row>
    <row r="1577" spans="1:22" ht="13.5" x14ac:dyDescent="0.25">
      <c r="A1577" s="3">
        <f>RSI!A1577</f>
        <v>44609</v>
      </c>
      <c r="B1577" s="2">
        <f>RSI!B1577</f>
        <v>4.63</v>
      </c>
      <c r="C1577" s="2">
        <f>RSI!I1577</f>
        <v>51.94180480430262</v>
      </c>
      <c r="D1577" s="2">
        <f>MACD!E1577</f>
        <v>-6.9652707563863103E-2</v>
      </c>
      <c r="E1577" s="2">
        <f>MACD!F1577</f>
        <v>1.653020772075614E-2</v>
      </c>
      <c r="F1577" s="2">
        <f>'Moving Avg'!D1577</f>
        <v>4.6079999999999997</v>
      </c>
      <c r="G1577" s="2">
        <f>'Moving Avg'!F1577</f>
        <v>4.5270000000000001</v>
      </c>
      <c r="H1577" s="2">
        <f>'Moving Avg'!G1577</f>
        <v>4.6427999999999976</v>
      </c>
      <c r="I1577" s="2">
        <f>'Moving Avg'!H1577</f>
        <v>4.7461499999999974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  <c r="M1577" s="8">
        <f t="shared" si="240"/>
        <v>25</v>
      </c>
      <c r="N1577" s="8">
        <f t="shared" si="241"/>
        <v>100</v>
      </c>
      <c r="O1577" s="8">
        <f t="shared" si="242"/>
        <v>0</v>
      </c>
      <c r="P1577" s="8">
        <f t="shared" si="243"/>
        <v>16.5</v>
      </c>
      <c r="Q1577" s="9">
        <f t="shared" si="244"/>
        <v>46.225000000000001</v>
      </c>
      <c r="R1577" s="9">
        <f t="shared" si="245"/>
        <v>29.125</v>
      </c>
      <c r="S1577" s="9">
        <f t="shared" si="246"/>
        <v>26.175000000000001</v>
      </c>
      <c r="T1577" s="9">
        <f t="shared" si="247"/>
        <v>35.375</v>
      </c>
      <c r="U1577" s="8">
        <f t="shared" si="248"/>
        <v>33.841666666666661</v>
      </c>
      <c r="V1577" s="8">
        <f t="shared" si="249"/>
        <v>34.224999999999994</v>
      </c>
    </row>
    <row r="1578" spans="1:22" ht="13.5" x14ac:dyDescent="0.25">
      <c r="A1578" s="3">
        <f>RSI!A1578</f>
        <v>44610</v>
      </c>
      <c r="B1578" s="2">
        <f>RSI!B1578</f>
        <v>4.74</v>
      </c>
      <c r="C1578" s="2">
        <f>RSI!I1578</f>
        <v>55.745054863814254</v>
      </c>
      <c r="D1578" s="2">
        <f>MACD!E1578</f>
        <v>-0.12912562602925348</v>
      </c>
      <c r="E1578" s="2">
        <f>MACD!F1578</f>
        <v>-1.2600959029245785E-2</v>
      </c>
      <c r="F1578" s="2">
        <f>'Moving Avg'!D1578</f>
        <v>4.6219999999999999</v>
      </c>
      <c r="G1578" s="2">
        <f>'Moving Avg'!F1578</f>
        <v>4.54</v>
      </c>
      <c r="H1578" s="2">
        <f>'Moving Avg'!G1578</f>
        <v>4.6461999999999977</v>
      </c>
      <c r="I1578" s="2">
        <f>'Moving Avg'!H1578</f>
        <v>4.7440999999999978</v>
      </c>
      <c r="J1578" s="6" t="str">
        <f>OBV!F1578</f>
        <v>BULLISH</v>
      </c>
      <c r="K1578" s="6" t="str">
        <f>OBV!G1578</f>
        <v>NEUTRAL</v>
      </c>
      <c r="L1578" s="6" t="str">
        <f>OBV!H1578</f>
        <v>CONFIRMED BULLISH</v>
      </c>
      <c r="M1578" s="8">
        <f t="shared" si="240"/>
        <v>25</v>
      </c>
      <c r="N1578" s="8">
        <f t="shared" si="241"/>
        <v>100</v>
      </c>
      <c r="O1578" s="8">
        <f t="shared" si="242"/>
        <v>0</v>
      </c>
      <c r="P1578" s="8">
        <f t="shared" si="243"/>
        <v>83.5</v>
      </c>
      <c r="Q1578" s="9">
        <f t="shared" si="244"/>
        <v>56.274999999999999</v>
      </c>
      <c r="R1578" s="9">
        <f t="shared" si="245"/>
        <v>45.875</v>
      </c>
      <c r="S1578" s="9">
        <f t="shared" si="246"/>
        <v>56.325000000000003</v>
      </c>
      <c r="T1578" s="9">
        <f t="shared" si="247"/>
        <v>52.125</v>
      </c>
      <c r="U1578" s="8">
        <f t="shared" si="248"/>
        <v>52.82500000000001</v>
      </c>
      <c r="V1578" s="8">
        <f t="shared" si="249"/>
        <v>52.650000000000006</v>
      </c>
    </row>
    <row r="1579" spans="1:22" ht="13.5" x14ac:dyDescent="0.25">
      <c r="A1579" s="3">
        <f>RSI!A1579</f>
        <v>44613</v>
      </c>
      <c r="B1579" s="2">
        <f>RSI!B1579</f>
        <v>4.79</v>
      </c>
      <c r="C1579" s="2">
        <f>RSI!I1579</f>
        <v>57.39551392798986</v>
      </c>
      <c r="D1579" s="2">
        <f>MACD!E1579</f>
        <v>-0.15641494247901289</v>
      </c>
      <c r="E1579" s="2">
        <f>MACD!F1579</f>
        <v>-4.1363755719199202E-2</v>
      </c>
      <c r="F1579" s="2">
        <f>'Moving Avg'!D1579</f>
        <v>4.6879999999999997</v>
      </c>
      <c r="G1579" s="2">
        <f>'Moving Avg'!F1579</f>
        <v>4.5514999999999999</v>
      </c>
      <c r="H1579" s="2">
        <f>'Moving Avg'!G1579</f>
        <v>4.6465999999999976</v>
      </c>
      <c r="I1579" s="2">
        <f>'Moving Avg'!H1579</f>
        <v>4.7430499999999975</v>
      </c>
      <c r="J1579" s="6" t="str">
        <f>OBV!F1579</f>
        <v>BULLISH</v>
      </c>
      <c r="K1579" s="6" t="str">
        <f>OBV!G1579</f>
        <v>STRONG</v>
      </c>
      <c r="L1579" s="6" t="str">
        <f>OBV!H1579</f>
        <v>CONFIRMED BULLISH</v>
      </c>
      <c r="M1579" s="8">
        <f t="shared" si="240"/>
        <v>25</v>
      </c>
      <c r="N1579" s="8">
        <f t="shared" si="241"/>
        <v>100</v>
      </c>
      <c r="O1579" s="8">
        <f t="shared" si="242"/>
        <v>0</v>
      </c>
      <c r="P1579" s="8">
        <f t="shared" si="243"/>
        <v>100</v>
      </c>
      <c r="Q1579" s="9">
        <f t="shared" si="244"/>
        <v>58.75</v>
      </c>
      <c r="R1579" s="9">
        <f t="shared" si="245"/>
        <v>50</v>
      </c>
      <c r="S1579" s="9">
        <f t="shared" si="246"/>
        <v>63.75</v>
      </c>
      <c r="T1579" s="9">
        <f t="shared" si="247"/>
        <v>56.25</v>
      </c>
      <c r="U1579" s="8">
        <f t="shared" si="248"/>
        <v>57.5</v>
      </c>
      <c r="V1579" s="8">
        <f t="shared" si="249"/>
        <v>57.1875</v>
      </c>
    </row>
    <row r="1580" spans="1:22" ht="13.5" x14ac:dyDescent="0.25">
      <c r="A1580" s="3">
        <f>RSI!A1580</f>
        <v>44614</v>
      </c>
      <c r="B1580" s="2">
        <f>RSI!B1580</f>
        <v>4.58</v>
      </c>
      <c r="C1580" s="2">
        <f>RSI!I1580</f>
        <v>49.111184944912708</v>
      </c>
      <c r="D1580" s="2">
        <f>MACD!E1580</f>
        <v>-0.14666822525328094</v>
      </c>
      <c r="E1580" s="2">
        <f>MACD!F1580</f>
        <v>-6.2424649626015558E-2</v>
      </c>
      <c r="F1580" s="2">
        <f>'Moving Avg'!D1580</f>
        <v>4.6739999999999995</v>
      </c>
      <c r="G1580" s="2">
        <f>'Moving Avg'!F1580</f>
        <v>4.5460000000000003</v>
      </c>
      <c r="H1580" s="2">
        <f>'Moving Avg'!G1580</f>
        <v>4.6441999999999979</v>
      </c>
      <c r="I1580" s="2">
        <f>'Moving Avg'!H1580</f>
        <v>4.7409499999999971</v>
      </c>
      <c r="J1580" s="6" t="str">
        <f>OBV!F1580</f>
        <v>BULLISH</v>
      </c>
      <c r="K1580" s="6" t="str">
        <f>OBV!G1580</f>
        <v>STRONG</v>
      </c>
      <c r="L1580" s="6" t="str">
        <f>OBV!H1580</f>
        <v>BULLISH DIVERGENCE</v>
      </c>
      <c r="M1580" s="8">
        <f t="shared" si="240"/>
        <v>25</v>
      </c>
      <c r="N1580" s="8">
        <f t="shared" si="241"/>
        <v>100</v>
      </c>
      <c r="O1580" s="8">
        <f t="shared" si="242"/>
        <v>0</v>
      </c>
      <c r="P1580" s="8">
        <f t="shared" si="243"/>
        <v>83</v>
      </c>
      <c r="Q1580" s="9">
        <f t="shared" si="244"/>
        <v>56.2</v>
      </c>
      <c r="R1580" s="9">
        <f t="shared" si="245"/>
        <v>45.75</v>
      </c>
      <c r="S1580" s="9">
        <f t="shared" si="246"/>
        <v>56.1</v>
      </c>
      <c r="T1580" s="9">
        <f t="shared" si="247"/>
        <v>52</v>
      </c>
      <c r="U1580" s="8">
        <f t="shared" si="248"/>
        <v>52.683333333333337</v>
      </c>
      <c r="V1580" s="8">
        <f t="shared" si="249"/>
        <v>52.512500000000003</v>
      </c>
    </row>
    <row r="1581" spans="1:22" ht="13.5" x14ac:dyDescent="0.25">
      <c r="A1581" s="3">
        <f>RSI!A1581</f>
        <v>44615</v>
      </c>
      <c r="B1581" s="2">
        <f>RSI!B1581</f>
        <v>4.7699999999999996</v>
      </c>
      <c r="C1581" s="2">
        <f>RSI!I1581</f>
        <v>55.385602410536443</v>
      </c>
      <c r="D1581" s="2">
        <f>MACD!E1581</f>
        <v>-0.12773084594248374</v>
      </c>
      <c r="E1581" s="2">
        <f>MACD!F1581</f>
        <v>-7.5485888889309197E-2</v>
      </c>
      <c r="F1581" s="2">
        <f>'Moving Avg'!D1581</f>
        <v>4.702</v>
      </c>
      <c r="G1581" s="2">
        <f>'Moving Avg'!F1581</f>
        <v>4.5499999999999989</v>
      </c>
      <c r="H1581" s="2">
        <f>'Moving Avg'!G1581</f>
        <v>4.6439999999999984</v>
      </c>
      <c r="I1581" s="2">
        <f>'Moving Avg'!H1581</f>
        <v>4.7397999999999971</v>
      </c>
      <c r="J1581" s="6" t="str">
        <f>OBV!F1581</f>
        <v>BULLISH</v>
      </c>
      <c r="K1581" s="6" t="str">
        <f>OBV!G1581</f>
        <v>STRONG</v>
      </c>
      <c r="L1581" s="6" t="str">
        <f>OBV!H1581</f>
        <v>CONFIRMED BULLISH</v>
      </c>
      <c r="M1581" s="8">
        <f t="shared" si="240"/>
        <v>25</v>
      </c>
      <c r="N1581" s="8">
        <f t="shared" si="241"/>
        <v>100</v>
      </c>
      <c r="O1581" s="8">
        <f t="shared" si="242"/>
        <v>0</v>
      </c>
      <c r="P1581" s="8">
        <f t="shared" si="243"/>
        <v>100</v>
      </c>
      <c r="Q1581" s="9">
        <f t="shared" si="244"/>
        <v>58.75</v>
      </c>
      <c r="R1581" s="9">
        <f t="shared" si="245"/>
        <v>50</v>
      </c>
      <c r="S1581" s="9">
        <f t="shared" si="246"/>
        <v>63.75</v>
      </c>
      <c r="T1581" s="9">
        <f t="shared" si="247"/>
        <v>56.25</v>
      </c>
      <c r="U1581" s="8">
        <f t="shared" si="248"/>
        <v>57.5</v>
      </c>
      <c r="V1581" s="8">
        <f t="shared" si="249"/>
        <v>57.1875</v>
      </c>
    </row>
    <row r="1582" spans="1:22" ht="13.5" x14ac:dyDescent="0.25">
      <c r="A1582" s="3">
        <f>RSI!A1582</f>
        <v>44616</v>
      </c>
      <c r="B1582" s="2">
        <f>RSI!B1582</f>
        <v>4.7699999999999996</v>
      </c>
      <c r="C1582" s="2">
        <f>RSI!I1582</f>
        <v>55.385602410536428</v>
      </c>
      <c r="D1582" s="2">
        <f>MACD!E1582</f>
        <v>-0.11115334538909583</v>
      </c>
      <c r="E1582" s="2">
        <f>MACD!F1582</f>
        <v>-8.2619380189266525E-2</v>
      </c>
      <c r="F1582" s="2">
        <f>'Moving Avg'!D1582</f>
        <v>4.7300000000000004</v>
      </c>
      <c r="G1582" s="2">
        <f>'Moving Avg'!F1582</f>
        <v>4.5644999999999998</v>
      </c>
      <c r="H1582" s="2">
        <f>'Moving Avg'!G1582</f>
        <v>4.6479999999999988</v>
      </c>
      <c r="I1582" s="2">
        <f>'Moving Avg'!H1582</f>
        <v>4.7387499999999969</v>
      </c>
      <c r="J1582" s="6" t="str">
        <f>OBV!F1582</f>
        <v>BULLISH</v>
      </c>
      <c r="K1582" s="6" t="str">
        <f>OBV!G1582</f>
        <v>STRONG</v>
      </c>
      <c r="L1582" s="6" t="str">
        <f>OBV!H1582</f>
        <v>CONFIRMED BULLISH</v>
      </c>
      <c r="M1582" s="8">
        <f t="shared" si="240"/>
        <v>25</v>
      </c>
      <c r="N1582" s="8">
        <f t="shared" si="241"/>
        <v>100</v>
      </c>
      <c r="O1582" s="8">
        <f t="shared" si="242"/>
        <v>0</v>
      </c>
      <c r="P1582" s="8">
        <f t="shared" si="243"/>
        <v>100</v>
      </c>
      <c r="Q1582" s="9">
        <f t="shared" si="244"/>
        <v>58.75</v>
      </c>
      <c r="R1582" s="9">
        <f t="shared" si="245"/>
        <v>50</v>
      </c>
      <c r="S1582" s="9">
        <f t="shared" si="246"/>
        <v>63.75</v>
      </c>
      <c r="T1582" s="9">
        <f t="shared" si="247"/>
        <v>56.25</v>
      </c>
      <c r="U1582" s="8">
        <f t="shared" si="248"/>
        <v>57.5</v>
      </c>
      <c r="V1582" s="8">
        <f t="shared" si="249"/>
        <v>57.1875</v>
      </c>
    </row>
    <row r="1583" spans="1:22" ht="13.5" x14ac:dyDescent="0.25">
      <c r="A1583" s="3">
        <f>RSI!A1583</f>
        <v>44617</v>
      </c>
      <c r="B1583" s="2">
        <f>RSI!B1583</f>
        <v>4.7699999999999996</v>
      </c>
      <c r="C1583" s="2">
        <f>RSI!I1583</f>
        <v>55.385602410536428</v>
      </c>
      <c r="D1583" s="2">
        <f>MACD!E1583</f>
        <v>-9.8038171503802118E-2</v>
      </c>
      <c r="E1583" s="2">
        <f>MACD!F1583</f>
        <v>-8.5703138452173658E-2</v>
      </c>
      <c r="F1583" s="2">
        <f>'Moving Avg'!D1583</f>
        <v>4.7359999999999998</v>
      </c>
      <c r="G1583" s="2">
        <f>'Moving Avg'!F1583</f>
        <v>4.5705</v>
      </c>
      <c r="H1583" s="2">
        <f>'Moving Avg'!G1583</f>
        <v>4.6479999999999988</v>
      </c>
      <c r="I1583" s="2">
        <f>'Moving Avg'!H1583</f>
        <v>4.7377499999999966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  <c r="M1583" s="8">
        <f t="shared" si="240"/>
        <v>25</v>
      </c>
      <c r="N1583" s="8">
        <f t="shared" si="241"/>
        <v>45</v>
      </c>
      <c r="O1583" s="8">
        <f t="shared" si="242"/>
        <v>0</v>
      </c>
      <c r="P1583" s="8">
        <f t="shared" si="243"/>
        <v>83.5</v>
      </c>
      <c r="Q1583" s="9">
        <f t="shared" si="244"/>
        <v>37.024999999999999</v>
      </c>
      <c r="R1583" s="9">
        <f t="shared" si="245"/>
        <v>34.875</v>
      </c>
      <c r="S1583" s="9">
        <f t="shared" si="246"/>
        <v>48.075000000000003</v>
      </c>
      <c r="T1583" s="9">
        <f t="shared" si="247"/>
        <v>38.375</v>
      </c>
      <c r="U1583" s="8">
        <f t="shared" si="248"/>
        <v>39.991666666666667</v>
      </c>
      <c r="V1583" s="8">
        <f t="shared" si="249"/>
        <v>39.587500000000006</v>
      </c>
    </row>
    <row r="1584" spans="1:22" ht="13.5" x14ac:dyDescent="0.25">
      <c r="A1584" s="3">
        <f>RSI!A1584</f>
        <v>44620</v>
      </c>
      <c r="B1584" s="2">
        <f>RSI!B1584</f>
        <v>4.75</v>
      </c>
      <c r="C1584" s="2">
        <f>RSI!I1584</f>
        <v>54.502125994625381</v>
      </c>
      <c r="D1584" s="2">
        <f>MACD!E1584</f>
        <v>-0.11861131821471105</v>
      </c>
      <c r="E1584" s="2">
        <f>MACD!F1584</f>
        <v>-9.2284774404681136E-2</v>
      </c>
      <c r="F1584" s="2">
        <f>'Moving Avg'!D1584</f>
        <v>4.7279999999999998</v>
      </c>
      <c r="G1584" s="2">
        <f>'Moving Avg'!F1584</f>
        <v>4.5854999999999997</v>
      </c>
      <c r="H1584" s="2">
        <f>'Moving Avg'!G1584</f>
        <v>4.6475999999999988</v>
      </c>
      <c r="I1584" s="2">
        <f>'Moving Avg'!H1584</f>
        <v>4.736799999999997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  <c r="M1584" s="8">
        <f t="shared" si="240"/>
        <v>25</v>
      </c>
      <c r="N1584" s="8">
        <f t="shared" si="241"/>
        <v>100</v>
      </c>
      <c r="O1584" s="8">
        <f t="shared" si="242"/>
        <v>0</v>
      </c>
      <c r="P1584" s="8">
        <f t="shared" si="243"/>
        <v>16.5</v>
      </c>
      <c r="Q1584" s="9">
        <f t="shared" si="244"/>
        <v>46.225000000000001</v>
      </c>
      <c r="R1584" s="9">
        <f t="shared" si="245"/>
        <v>29.125</v>
      </c>
      <c r="S1584" s="9">
        <f t="shared" si="246"/>
        <v>26.175000000000001</v>
      </c>
      <c r="T1584" s="9">
        <f t="shared" si="247"/>
        <v>35.375</v>
      </c>
      <c r="U1584" s="8">
        <f t="shared" si="248"/>
        <v>33.841666666666661</v>
      </c>
      <c r="V1584" s="8">
        <f t="shared" si="249"/>
        <v>34.224999999999994</v>
      </c>
    </row>
    <row r="1585" spans="1:22" ht="13.5" x14ac:dyDescent="0.25">
      <c r="A1585" s="3">
        <f>RSI!A1585</f>
        <v>44621</v>
      </c>
      <c r="B1585" s="2">
        <f>RSI!B1585</f>
        <v>4.7</v>
      </c>
      <c r="C1585" s="2">
        <f>RSI!I1585</f>
        <v>52.257859697848637</v>
      </c>
      <c r="D1585" s="2">
        <f>MACD!E1585</f>
        <v>-0.10374855488890233</v>
      </c>
      <c r="E1585" s="2">
        <f>MACD!F1585</f>
        <v>-9.4577530501525384E-2</v>
      </c>
      <c r="F1585" s="2">
        <f>'Moving Avg'!D1585</f>
        <v>4.7519999999999998</v>
      </c>
      <c r="G1585" s="2">
        <f>'Moving Avg'!F1585</f>
        <v>4.5979999999999999</v>
      </c>
      <c r="H1585" s="2">
        <f>'Moving Avg'!G1585</f>
        <v>4.6461999999999986</v>
      </c>
      <c r="I1585" s="2">
        <f>'Moving Avg'!H1585</f>
        <v>4.7362999999999973</v>
      </c>
      <c r="J1585" s="6" t="str">
        <f>OBV!F1585</f>
        <v>BEARISH</v>
      </c>
      <c r="K1585" s="6" t="str">
        <f>OBV!G1585</f>
        <v>NEUTRAL</v>
      </c>
      <c r="L1585" s="6" t="str">
        <f>OBV!H1585</f>
        <v>BEARISH DIVERGENCE</v>
      </c>
      <c r="M1585" s="8">
        <f t="shared" si="240"/>
        <v>25</v>
      </c>
      <c r="N1585" s="8">
        <f t="shared" si="241"/>
        <v>45</v>
      </c>
      <c r="O1585" s="8">
        <f t="shared" si="242"/>
        <v>50</v>
      </c>
      <c r="P1585" s="8">
        <f t="shared" si="243"/>
        <v>16.5</v>
      </c>
      <c r="Q1585" s="9">
        <f t="shared" si="244"/>
        <v>34.475000000000001</v>
      </c>
      <c r="R1585" s="9">
        <f t="shared" si="245"/>
        <v>35.625</v>
      </c>
      <c r="S1585" s="9">
        <f t="shared" si="246"/>
        <v>30.425000000000001</v>
      </c>
      <c r="T1585" s="9">
        <f t="shared" si="247"/>
        <v>34.125</v>
      </c>
      <c r="U1585" s="8">
        <f t="shared" si="248"/>
        <v>33.508333333333333</v>
      </c>
      <c r="V1585" s="8">
        <f t="shared" si="249"/>
        <v>33.662499999999994</v>
      </c>
    </row>
    <row r="1586" spans="1:22" ht="13.5" x14ac:dyDescent="0.25">
      <c r="A1586" s="3">
        <f>RSI!A1586</f>
        <v>44622</v>
      </c>
      <c r="B1586" s="2">
        <f>RSI!B1586</f>
        <v>4.6900000000000004</v>
      </c>
      <c r="C1586" s="2">
        <f>RSI!I1586</f>
        <v>51.798458148287267</v>
      </c>
      <c r="D1586" s="2">
        <f>MACD!E1586</f>
        <v>-9.3827602939749788E-2</v>
      </c>
      <c r="E1586" s="2">
        <f>MACD!F1586</f>
        <v>-9.4427544989170276E-2</v>
      </c>
      <c r="F1586" s="2">
        <f>'Moving Avg'!D1586</f>
        <v>4.7359999999999998</v>
      </c>
      <c r="G1586" s="2">
        <f>'Moving Avg'!F1586</f>
        <v>4.6199999999999992</v>
      </c>
      <c r="H1586" s="2">
        <f>'Moving Avg'!G1586</f>
        <v>4.6445999999999996</v>
      </c>
      <c r="I1586" s="2">
        <f>'Moving Avg'!H1586</f>
        <v>4.7357999999999976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25</v>
      </c>
      <c r="N1586" s="8">
        <f t="shared" si="241"/>
        <v>0</v>
      </c>
      <c r="O1586" s="8">
        <f t="shared" si="242"/>
        <v>50</v>
      </c>
      <c r="P1586" s="8">
        <f t="shared" si="243"/>
        <v>16.5</v>
      </c>
      <c r="Q1586" s="9">
        <f t="shared" si="244"/>
        <v>18.725000000000001</v>
      </c>
      <c r="R1586" s="9">
        <f t="shared" si="245"/>
        <v>26.625</v>
      </c>
      <c r="S1586" s="9">
        <f t="shared" si="246"/>
        <v>23.675000000000001</v>
      </c>
      <c r="T1586" s="9">
        <f t="shared" si="247"/>
        <v>22.875</v>
      </c>
      <c r="U1586" s="8">
        <f t="shared" si="248"/>
        <v>23.008333333333336</v>
      </c>
      <c r="V1586" s="8">
        <f t="shared" si="249"/>
        <v>22.975000000000001</v>
      </c>
    </row>
    <row r="1587" spans="1:22" ht="13.5" x14ac:dyDescent="0.25">
      <c r="A1587" s="3">
        <f>RSI!A1587</f>
        <v>44623</v>
      </c>
      <c r="B1587" s="2">
        <f>RSI!B1587</f>
        <v>4.5</v>
      </c>
      <c r="C1587" s="2">
        <f>RSI!I1587</f>
        <v>43.901520892346007</v>
      </c>
      <c r="D1587" s="2">
        <f>MACD!E1587</f>
        <v>-7.1595203515885331E-2</v>
      </c>
      <c r="E1587" s="2">
        <f>MACD!F1587</f>
        <v>-8.9861076694513292E-2</v>
      </c>
      <c r="F1587" s="2">
        <f>'Moving Avg'!D1587</f>
        <v>4.6820000000000004</v>
      </c>
      <c r="G1587" s="2">
        <f>'Moving Avg'!F1587</f>
        <v>4.6255000000000006</v>
      </c>
      <c r="H1587" s="2">
        <f>'Moving Avg'!G1587</f>
        <v>4.6391999999999989</v>
      </c>
      <c r="I1587" s="2">
        <f>'Moving Avg'!H1587</f>
        <v>4.7343999999999973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  <c r="M1587" s="8">
        <f t="shared" si="240"/>
        <v>25</v>
      </c>
      <c r="N1587" s="8">
        <f t="shared" si="241"/>
        <v>0</v>
      </c>
      <c r="O1587" s="8">
        <f t="shared" si="242"/>
        <v>0</v>
      </c>
      <c r="P1587" s="8">
        <f t="shared" si="243"/>
        <v>16.5</v>
      </c>
      <c r="Q1587" s="9">
        <f t="shared" si="244"/>
        <v>11.225</v>
      </c>
      <c r="R1587" s="9">
        <f t="shared" si="245"/>
        <v>9.125</v>
      </c>
      <c r="S1587" s="9">
        <f t="shared" si="246"/>
        <v>11.175000000000001</v>
      </c>
      <c r="T1587" s="9">
        <f t="shared" si="247"/>
        <v>10.375</v>
      </c>
      <c r="U1587" s="8">
        <f t="shared" si="248"/>
        <v>10.508333333333335</v>
      </c>
      <c r="V1587" s="8">
        <f t="shared" si="249"/>
        <v>10.475000000000001</v>
      </c>
    </row>
    <row r="1588" spans="1:22" ht="13.5" x14ac:dyDescent="0.25">
      <c r="A1588" s="3">
        <f>RSI!A1588</f>
        <v>44624</v>
      </c>
      <c r="B1588" s="2">
        <f>RSI!B1588</f>
        <v>4.6500000000000004</v>
      </c>
      <c r="C1588" s="2">
        <f>RSI!I1588</f>
        <v>50.338525321020207</v>
      </c>
      <c r="D1588" s="2">
        <f>MACD!E1588</f>
        <v>-4.6067309910112542E-2</v>
      </c>
      <c r="E1588" s="2">
        <f>MACD!F1588</f>
        <v>-8.1102323337633148E-2</v>
      </c>
      <c r="F1588" s="2">
        <f>'Moving Avg'!D1588</f>
        <v>4.6579999999999995</v>
      </c>
      <c r="G1588" s="2">
        <f>'Moving Avg'!F1588</f>
        <v>4.6480000000000006</v>
      </c>
      <c r="H1588" s="2">
        <f>'Moving Avg'!G1588</f>
        <v>4.6367999999999991</v>
      </c>
      <c r="I1588" s="2">
        <f>'Moving Avg'!H1588</f>
        <v>4.7334499999999977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  <c r="M1588" s="8">
        <f t="shared" si="240"/>
        <v>25</v>
      </c>
      <c r="N1588" s="8">
        <f t="shared" si="241"/>
        <v>0</v>
      </c>
      <c r="O1588" s="8">
        <f t="shared" si="242"/>
        <v>0</v>
      </c>
      <c r="P1588" s="8">
        <f t="shared" si="243"/>
        <v>16.5</v>
      </c>
      <c r="Q1588" s="9">
        <f t="shared" si="244"/>
        <v>11.225</v>
      </c>
      <c r="R1588" s="9">
        <f t="shared" si="245"/>
        <v>9.125</v>
      </c>
      <c r="S1588" s="9">
        <f t="shared" si="246"/>
        <v>11.175000000000001</v>
      </c>
      <c r="T1588" s="9">
        <f t="shared" si="247"/>
        <v>10.375</v>
      </c>
      <c r="U1588" s="8">
        <f t="shared" si="248"/>
        <v>10.508333333333335</v>
      </c>
      <c r="V1588" s="8">
        <f t="shared" si="249"/>
        <v>10.475000000000001</v>
      </c>
    </row>
    <row r="1589" spans="1:22" ht="13.5" x14ac:dyDescent="0.25">
      <c r="A1589" s="3">
        <f>RSI!A1589</f>
        <v>44627</v>
      </c>
      <c r="B1589" s="2">
        <f>RSI!B1589</f>
        <v>4.6500000000000004</v>
      </c>
      <c r="C1589" s="2">
        <f>RSI!I1589</f>
        <v>50.338525321020207</v>
      </c>
      <c r="D1589" s="2">
        <f>MACD!E1589</f>
        <v>-1.6823891160174576E-2</v>
      </c>
      <c r="E1589" s="2">
        <f>MACD!F1589</f>
        <v>-6.8246636902141444E-2</v>
      </c>
      <c r="F1589" s="2">
        <f>'Moving Avg'!D1589</f>
        <v>4.6379999999999999</v>
      </c>
      <c r="G1589" s="2">
        <f>'Moving Avg'!F1589</f>
        <v>4.6615000000000002</v>
      </c>
      <c r="H1589" s="2">
        <f>'Moving Avg'!G1589</f>
        <v>4.6344000000000003</v>
      </c>
      <c r="I1589" s="2">
        <f>'Moving Avg'!H1589</f>
        <v>4.7324999999999973</v>
      </c>
      <c r="J1589" s="6" t="str">
        <f>OBV!F1589</f>
        <v>BEARISH</v>
      </c>
      <c r="K1589" s="6" t="str">
        <f>OBV!G1589</f>
        <v>NEUTRAL</v>
      </c>
      <c r="L1589" s="6" t="str">
        <f>OBV!H1589</f>
        <v>CONFIRMED BEARISH</v>
      </c>
      <c r="M1589" s="8">
        <f t="shared" si="240"/>
        <v>25</v>
      </c>
      <c r="N1589" s="8">
        <f t="shared" si="241"/>
        <v>0</v>
      </c>
      <c r="O1589" s="8">
        <f t="shared" si="242"/>
        <v>0</v>
      </c>
      <c r="P1589" s="8">
        <f t="shared" si="243"/>
        <v>16.5</v>
      </c>
      <c r="Q1589" s="9">
        <f t="shared" si="244"/>
        <v>11.225</v>
      </c>
      <c r="R1589" s="9">
        <f t="shared" si="245"/>
        <v>9.125</v>
      </c>
      <c r="S1589" s="9">
        <f t="shared" si="246"/>
        <v>11.175000000000001</v>
      </c>
      <c r="T1589" s="9">
        <f t="shared" si="247"/>
        <v>10.375</v>
      </c>
      <c r="U1589" s="8">
        <f t="shared" si="248"/>
        <v>10.508333333333335</v>
      </c>
      <c r="V1589" s="8">
        <f t="shared" si="249"/>
        <v>10.475000000000001</v>
      </c>
    </row>
    <row r="1590" spans="1:22" ht="13.5" x14ac:dyDescent="0.25">
      <c r="A1590" s="3">
        <f>RSI!A1590</f>
        <v>44628</v>
      </c>
      <c r="B1590" s="2">
        <f>RSI!B1590</f>
        <v>4.68</v>
      </c>
      <c r="C1590" s="2">
        <f>RSI!I1590</f>
        <v>51.626015555804784</v>
      </c>
      <c r="D1590" s="2">
        <f>MACD!E1590</f>
        <v>-2.6655128422643948E-2</v>
      </c>
      <c r="E1590" s="2">
        <f>MACD!F1590</f>
        <v>-5.9928335206241946E-2</v>
      </c>
      <c r="F1590" s="2">
        <f>'Moving Avg'!D1590</f>
        <v>4.6340000000000003</v>
      </c>
      <c r="G1590" s="2">
        <f>'Moving Avg'!F1590</f>
        <v>4.6704999999999997</v>
      </c>
      <c r="H1590" s="2">
        <f>'Moving Avg'!G1590</f>
        <v>4.6326000000000001</v>
      </c>
      <c r="I1590" s="2">
        <f>'Moving Avg'!H1590</f>
        <v>4.7316499999999966</v>
      </c>
      <c r="J1590" s="6" t="str">
        <f>OBV!F1590</f>
        <v>BEARISH</v>
      </c>
      <c r="K1590" s="6" t="str">
        <f>OBV!G1590</f>
        <v>NEUTRAL</v>
      </c>
      <c r="L1590" s="6" t="str">
        <f>OBV!H1590</f>
        <v>CONFIRMED BEARISH</v>
      </c>
      <c r="M1590" s="8">
        <f t="shared" si="240"/>
        <v>25</v>
      </c>
      <c r="N1590" s="8">
        <f t="shared" si="241"/>
        <v>0</v>
      </c>
      <c r="O1590" s="8">
        <f t="shared" si="242"/>
        <v>0</v>
      </c>
      <c r="P1590" s="8">
        <f t="shared" si="243"/>
        <v>16.5</v>
      </c>
      <c r="Q1590" s="9">
        <f t="shared" si="244"/>
        <v>11.225</v>
      </c>
      <c r="R1590" s="9">
        <f t="shared" si="245"/>
        <v>9.125</v>
      </c>
      <c r="S1590" s="9">
        <f t="shared" si="246"/>
        <v>11.175000000000001</v>
      </c>
      <c r="T1590" s="9">
        <f t="shared" si="247"/>
        <v>10.375</v>
      </c>
      <c r="U1590" s="8">
        <f t="shared" si="248"/>
        <v>10.508333333333335</v>
      </c>
      <c r="V1590" s="8">
        <f t="shared" si="249"/>
        <v>10.475000000000001</v>
      </c>
    </row>
    <row r="1591" spans="1:22" ht="13.5" x14ac:dyDescent="0.25">
      <c r="A1591" s="3">
        <f>RSI!A1591</f>
        <v>44629</v>
      </c>
      <c r="B1591" s="2">
        <f>RSI!B1591</f>
        <v>4.6500000000000004</v>
      </c>
      <c r="C1591" s="2">
        <f>RSI!I1591</f>
        <v>50.223788052565141</v>
      </c>
      <c r="D1591" s="2">
        <f>MACD!E1591</f>
        <v>-3.7405122787355083E-3</v>
      </c>
      <c r="E1591" s="2">
        <f>MACD!F1591</f>
        <v>-4.8690770620740662E-2</v>
      </c>
      <c r="F1591" s="2">
        <f>'Moving Avg'!D1591</f>
        <v>4.6260000000000003</v>
      </c>
      <c r="G1591" s="2">
        <f>'Moving Avg'!F1591</f>
        <v>4.67</v>
      </c>
      <c r="H1591" s="2">
        <f>'Moving Avg'!G1591</f>
        <v>4.6344000000000012</v>
      </c>
      <c r="I1591" s="2">
        <f>'Moving Avg'!H1591</f>
        <v>4.7306499999999962</v>
      </c>
      <c r="J1591" s="6" t="str">
        <f>OBV!F1591</f>
        <v>BULLISH</v>
      </c>
      <c r="K1591" s="6" t="str">
        <f>OBV!G1591</f>
        <v>NEUTRAL</v>
      </c>
      <c r="L1591" s="6" t="str">
        <f>OBV!H1591</f>
        <v>BULLISH DIVERGENCE</v>
      </c>
      <c r="M1591" s="8">
        <f t="shared" si="240"/>
        <v>25</v>
      </c>
      <c r="N1591" s="8">
        <f t="shared" si="241"/>
        <v>0</v>
      </c>
      <c r="O1591" s="8">
        <f t="shared" si="242"/>
        <v>0</v>
      </c>
      <c r="P1591" s="8">
        <f t="shared" si="243"/>
        <v>66.5</v>
      </c>
      <c r="Q1591" s="9">
        <f t="shared" si="244"/>
        <v>18.725000000000001</v>
      </c>
      <c r="R1591" s="9">
        <f t="shared" si="245"/>
        <v>21.625</v>
      </c>
      <c r="S1591" s="9">
        <f t="shared" si="246"/>
        <v>33.674999999999997</v>
      </c>
      <c r="T1591" s="9">
        <f t="shared" si="247"/>
        <v>22.875</v>
      </c>
      <c r="U1591" s="8">
        <f t="shared" si="248"/>
        <v>24.675000000000001</v>
      </c>
      <c r="V1591" s="8">
        <f t="shared" si="249"/>
        <v>24.225000000000001</v>
      </c>
    </row>
    <row r="1592" spans="1:22" ht="13.5" x14ac:dyDescent="0.25">
      <c r="A1592" s="3">
        <f>RSI!A1592</f>
        <v>44630</v>
      </c>
      <c r="B1592" s="2">
        <f>RSI!B1592</f>
        <v>4.6500000000000004</v>
      </c>
      <c r="C1592" s="2">
        <f>RSI!I1592</f>
        <v>50.223788052565155</v>
      </c>
      <c r="D1592" s="2">
        <f>MACD!E1592</f>
        <v>1.5622682845736868E-2</v>
      </c>
      <c r="E1592" s="2">
        <f>MACD!F1592</f>
        <v>-3.5828079927445161E-2</v>
      </c>
      <c r="F1592" s="2">
        <f>'Moving Avg'!D1592</f>
        <v>4.6560000000000006</v>
      </c>
      <c r="G1592" s="2">
        <f>'Moving Avg'!F1592</f>
        <v>4.6690000000000014</v>
      </c>
      <c r="H1592" s="2">
        <f>'Moving Avg'!G1592</f>
        <v>4.632200000000001</v>
      </c>
      <c r="I1592" s="2">
        <f>'Moving Avg'!H1592</f>
        <v>4.7298999999999971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25</v>
      </c>
      <c r="N1592" s="8">
        <f t="shared" si="241"/>
        <v>0</v>
      </c>
      <c r="O1592" s="8">
        <f t="shared" si="242"/>
        <v>0</v>
      </c>
      <c r="P1592" s="8">
        <f t="shared" si="243"/>
        <v>83.5</v>
      </c>
      <c r="Q1592" s="9">
        <f t="shared" si="244"/>
        <v>21.274999999999999</v>
      </c>
      <c r="R1592" s="9">
        <f t="shared" si="245"/>
        <v>25.875</v>
      </c>
      <c r="S1592" s="9">
        <f t="shared" si="246"/>
        <v>41.325000000000003</v>
      </c>
      <c r="T1592" s="9">
        <f t="shared" si="247"/>
        <v>27.125</v>
      </c>
      <c r="U1592" s="8">
        <f t="shared" si="248"/>
        <v>29.491666666666664</v>
      </c>
      <c r="V1592" s="8">
        <f t="shared" si="249"/>
        <v>28.9</v>
      </c>
    </row>
    <row r="1593" spans="1:22" ht="13.5" x14ac:dyDescent="0.25">
      <c r="A1593" s="3">
        <f>RSI!A1593</f>
        <v>44631</v>
      </c>
      <c r="B1593" s="2">
        <f>RSI!B1593</f>
        <v>4.68</v>
      </c>
      <c r="C1593" s="2">
        <f>RSI!I1593</f>
        <v>51.743886044627153</v>
      </c>
      <c r="D1593" s="2">
        <f>MACD!E1593</f>
        <v>2.9760540190029161E-2</v>
      </c>
      <c r="E1593" s="2">
        <f>MACD!F1593</f>
        <v>-2.2710355903950298E-2</v>
      </c>
      <c r="F1593" s="2">
        <f>'Moving Avg'!D1593</f>
        <v>4.6620000000000008</v>
      </c>
      <c r="G1593" s="2">
        <f>'Moving Avg'!F1593</f>
        <v>4.6695000000000011</v>
      </c>
      <c r="H1593" s="2">
        <f>'Moving Avg'!G1593</f>
        <v>4.6306000000000012</v>
      </c>
      <c r="I1593" s="2">
        <f>'Moving Avg'!H1593</f>
        <v>4.7293999999999965</v>
      </c>
      <c r="J1593" s="6" t="str">
        <f>OBV!F1593</f>
        <v>BULLISH</v>
      </c>
      <c r="K1593" s="6" t="str">
        <f>OBV!G1593</f>
        <v>NEUTRAL</v>
      </c>
      <c r="L1593" s="6" t="str">
        <f>OBV!H1593</f>
        <v>CONFIRMED BULLISH</v>
      </c>
      <c r="M1593" s="8">
        <f t="shared" si="240"/>
        <v>25</v>
      </c>
      <c r="N1593" s="8">
        <f t="shared" si="241"/>
        <v>0</v>
      </c>
      <c r="O1593" s="8">
        <f t="shared" si="242"/>
        <v>0</v>
      </c>
      <c r="P1593" s="8">
        <f t="shared" si="243"/>
        <v>83.5</v>
      </c>
      <c r="Q1593" s="9">
        <f t="shared" si="244"/>
        <v>21.274999999999999</v>
      </c>
      <c r="R1593" s="9">
        <f t="shared" si="245"/>
        <v>25.875</v>
      </c>
      <c r="S1593" s="9">
        <f t="shared" si="246"/>
        <v>41.325000000000003</v>
      </c>
      <c r="T1593" s="9">
        <f t="shared" si="247"/>
        <v>27.125</v>
      </c>
      <c r="U1593" s="8">
        <f t="shared" si="248"/>
        <v>29.491666666666664</v>
      </c>
      <c r="V1593" s="8">
        <f t="shared" si="249"/>
        <v>28.9</v>
      </c>
    </row>
    <row r="1594" spans="1:22" ht="13.5" x14ac:dyDescent="0.25">
      <c r="A1594" s="3">
        <f>RSI!A1594</f>
        <v>44634</v>
      </c>
      <c r="B1594" s="2">
        <f>RSI!B1594</f>
        <v>4.68</v>
      </c>
      <c r="C1594" s="2">
        <f>RSI!I1594</f>
        <v>51.743886044627146</v>
      </c>
      <c r="D1594" s="2">
        <f>MACD!E1594</f>
        <v>3.8446775543078182E-2</v>
      </c>
      <c r="E1594" s="2">
        <f>MACD!F1594</f>
        <v>-1.0478929614544604E-2</v>
      </c>
      <c r="F1594" s="2">
        <f>'Moving Avg'!D1594</f>
        <v>4.6680000000000001</v>
      </c>
      <c r="G1594" s="2">
        <f>'Moving Avg'!F1594</f>
        <v>4.6805000000000003</v>
      </c>
      <c r="H1594" s="2">
        <f>'Moving Avg'!G1594</f>
        <v>4.6290000000000013</v>
      </c>
      <c r="I1594" s="2">
        <f>'Moving Avg'!H1594</f>
        <v>4.7288999999999968</v>
      </c>
      <c r="J1594" s="6" t="str">
        <f>OBV!F1594</f>
        <v>BULLISH</v>
      </c>
      <c r="K1594" s="6" t="str">
        <f>OBV!G1594</f>
        <v>NEUTRAL</v>
      </c>
      <c r="L1594" s="6" t="str">
        <f>OBV!H1594</f>
        <v>CONFIRMED BULLISH</v>
      </c>
      <c r="M1594" s="8">
        <f t="shared" si="240"/>
        <v>25</v>
      </c>
      <c r="N1594" s="8">
        <f t="shared" si="241"/>
        <v>0</v>
      </c>
      <c r="O1594" s="8">
        <f t="shared" si="242"/>
        <v>0</v>
      </c>
      <c r="P1594" s="8">
        <f t="shared" si="243"/>
        <v>83.5</v>
      </c>
      <c r="Q1594" s="9">
        <f t="shared" si="244"/>
        <v>21.274999999999999</v>
      </c>
      <c r="R1594" s="9">
        <f t="shared" si="245"/>
        <v>25.875</v>
      </c>
      <c r="S1594" s="9">
        <f t="shared" si="246"/>
        <v>41.325000000000003</v>
      </c>
      <c r="T1594" s="9">
        <f t="shared" si="247"/>
        <v>27.125</v>
      </c>
      <c r="U1594" s="8">
        <f t="shared" si="248"/>
        <v>29.491666666666664</v>
      </c>
      <c r="V1594" s="8">
        <f t="shared" si="249"/>
        <v>28.9</v>
      </c>
    </row>
    <row r="1595" spans="1:22" ht="13.5" x14ac:dyDescent="0.25">
      <c r="A1595" s="3">
        <f>RSI!A1595</f>
        <v>44635</v>
      </c>
      <c r="B1595" s="2">
        <f>RSI!B1595</f>
        <v>4.68</v>
      </c>
      <c r="C1595" s="2">
        <f>RSI!I1595</f>
        <v>51.743886044627146</v>
      </c>
      <c r="D1595" s="2">
        <f>MACD!E1595</f>
        <v>3.7919503804947574E-2</v>
      </c>
      <c r="E1595" s="2">
        <f>MACD!F1595</f>
        <v>-7.9924293064616812E-4</v>
      </c>
      <c r="F1595" s="2">
        <f>'Moving Avg'!D1595</f>
        <v>4.6680000000000001</v>
      </c>
      <c r="G1595" s="2">
        <f>'Moving Avg'!F1595</f>
        <v>4.6820000000000004</v>
      </c>
      <c r="H1595" s="2">
        <f>'Moving Avg'!G1595</f>
        <v>4.627200000000002</v>
      </c>
      <c r="I1595" s="2">
        <f>'Moving Avg'!H1595</f>
        <v>4.7283499999999963</v>
      </c>
      <c r="J1595" s="6" t="str">
        <f>OBV!F1595</f>
        <v>BEARISH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0</v>
      </c>
      <c r="O1595" s="8">
        <f t="shared" si="242"/>
        <v>0</v>
      </c>
      <c r="P1595" s="8">
        <f t="shared" si="243"/>
        <v>16.5</v>
      </c>
      <c r="Q1595" s="9">
        <f t="shared" si="244"/>
        <v>11.225</v>
      </c>
      <c r="R1595" s="9">
        <f t="shared" si="245"/>
        <v>9.125</v>
      </c>
      <c r="S1595" s="9">
        <f t="shared" si="246"/>
        <v>11.175000000000001</v>
      </c>
      <c r="T1595" s="9">
        <f t="shared" si="247"/>
        <v>10.375</v>
      </c>
      <c r="U1595" s="8">
        <f t="shared" si="248"/>
        <v>10.508333333333335</v>
      </c>
      <c r="V1595" s="8">
        <f t="shared" si="249"/>
        <v>10.475000000000001</v>
      </c>
    </row>
    <row r="1596" spans="1:22" ht="13.5" x14ac:dyDescent="0.25">
      <c r="A1596" s="3">
        <f>RSI!A1596</f>
        <v>44636</v>
      </c>
      <c r="B1596" s="2">
        <f>RSI!B1596</f>
        <v>4.68</v>
      </c>
      <c r="C1596" s="2">
        <f>RSI!I1596</f>
        <v>51.743886044627146</v>
      </c>
      <c r="D1596" s="2">
        <f>MACD!E1596</f>
        <v>3.5763726758777814E-2</v>
      </c>
      <c r="E1596" s="2">
        <f>MACD!F1596</f>
        <v>6.5133510072386287E-3</v>
      </c>
      <c r="F1596" s="2">
        <f>'Moving Avg'!D1596</f>
        <v>4.6739999999999995</v>
      </c>
      <c r="G1596" s="2">
        <f>'Moving Avg'!F1596</f>
        <v>4.6845000000000017</v>
      </c>
      <c r="H1596" s="2">
        <f>'Moving Avg'!G1596</f>
        <v>4.6254000000000017</v>
      </c>
      <c r="I1596" s="2">
        <f>'Moving Avg'!H1596</f>
        <v>4.7274499999999966</v>
      </c>
      <c r="J1596" s="6" t="str">
        <f>OBV!F1596</f>
        <v>BULLISH</v>
      </c>
      <c r="K1596" s="6" t="str">
        <f>OBV!G1596</f>
        <v>NEUTRAL</v>
      </c>
      <c r="L1596" s="6" t="str">
        <f>OBV!H1596</f>
        <v>CONFIRMED BULLISH</v>
      </c>
      <c r="M1596" s="8">
        <f t="shared" si="240"/>
        <v>25</v>
      </c>
      <c r="N1596" s="8">
        <f t="shared" si="241"/>
        <v>0</v>
      </c>
      <c r="O1596" s="8">
        <f t="shared" si="242"/>
        <v>0</v>
      </c>
      <c r="P1596" s="8">
        <f t="shared" si="243"/>
        <v>83.5</v>
      </c>
      <c r="Q1596" s="9">
        <f t="shared" si="244"/>
        <v>21.274999999999999</v>
      </c>
      <c r="R1596" s="9">
        <f t="shared" si="245"/>
        <v>25.875</v>
      </c>
      <c r="S1596" s="9">
        <f t="shared" si="246"/>
        <v>41.325000000000003</v>
      </c>
      <c r="T1596" s="9">
        <f t="shared" si="247"/>
        <v>27.125</v>
      </c>
      <c r="U1596" s="8">
        <f t="shared" si="248"/>
        <v>29.491666666666664</v>
      </c>
      <c r="V1596" s="8">
        <f t="shared" si="249"/>
        <v>28.9</v>
      </c>
    </row>
    <row r="1597" spans="1:22" ht="13.5" x14ac:dyDescent="0.25">
      <c r="A1597" s="3">
        <f>RSI!A1597</f>
        <v>44637</v>
      </c>
      <c r="B1597" s="2">
        <f>RSI!B1597</f>
        <v>4.68</v>
      </c>
      <c r="C1597" s="2">
        <f>RSI!I1597</f>
        <v>51.743886044627146</v>
      </c>
      <c r="D1597" s="2">
        <f>MACD!E1597</f>
        <v>4.5503546940146578E-3</v>
      </c>
      <c r="E1597" s="2">
        <f>MACD!F1597</f>
        <v>6.1207517445938352E-3</v>
      </c>
      <c r="F1597" s="2">
        <f>'Moving Avg'!D1597</f>
        <v>4.68</v>
      </c>
      <c r="G1597" s="2">
        <f>'Moving Avg'!F1597</f>
        <v>4.6870000000000021</v>
      </c>
      <c r="H1597" s="2">
        <f>'Moving Avg'!G1597</f>
        <v>4.6236000000000015</v>
      </c>
      <c r="I1597" s="2">
        <f>'Moving Avg'!H1597</f>
        <v>4.7265499999999969</v>
      </c>
      <c r="J1597" s="6" t="str">
        <f>OBV!F1597</f>
        <v>BULLISH</v>
      </c>
      <c r="K1597" s="6" t="str">
        <f>OBV!G1597</f>
        <v>NEUTRAL</v>
      </c>
      <c r="L1597" s="6" t="str">
        <f>OBV!H1597</f>
        <v>CONFIRMED BULLISH</v>
      </c>
      <c r="M1597" s="8">
        <f t="shared" si="240"/>
        <v>25</v>
      </c>
      <c r="N1597" s="8">
        <f t="shared" si="241"/>
        <v>45</v>
      </c>
      <c r="O1597" s="8">
        <f t="shared" si="242"/>
        <v>0</v>
      </c>
      <c r="P1597" s="8">
        <f t="shared" si="243"/>
        <v>83.5</v>
      </c>
      <c r="Q1597" s="9">
        <f t="shared" si="244"/>
        <v>37.024999999999999</v>
      </c>
      <c r="R1597" s="9">
        <f t="shared" si="245"/>
        <v>34.875</v>
      </c>
      <c r="S1597" s="9">
        <f t="shared" si="246"/>
        <v>48.075000000000003</v>
      </c>
      <c r="T1597" s="9">
        <f t="shared" si="247"/>
        <v>38.375</v>
      </c>
      <c r="U1597" s="8">
        <f t="shared" si="248"/>
        <v>39.991666666666667</v>
      </c>
      <c r="V1597" s="8">
        <f t="shared" si="249"/>
        <v>39.587500000000006</v>
      </c>
    </row>
    <row r="1598" spans="1:22" ht="13.5" x14ac:dyDescent="0.25">
      <c r="A1598" s="3">
        <f>RSI!A1598</f>
        <v>44638</v>
      </c>
      <c r="B1598" s="2">
        <f>RSI!B1598</f>
        <v>4.68</v>
      </c>
      <c r="C1598" s="2">
        <f>RSI!I1598</f>
        <v>51.743886044627132</v>
      </c>
      <c r="D1598" s="2">
        <f>MACD!E1598</f>
        <v>1.0692186923453306E-3</v>
      </c>
      <c r="E1598" s="2">
        <f>MACD!F1598</f>
        <v>5.110445134144135E-3</v>
      </c>
      <c r="F1598" s="2">
        <f>'Moving Avg'!D1598</f>
        <v>4.68</v>
      </c>
      <c r="G1598" s="2">
        <f>'Moving Avg'!F1598</f>
        <v>4.6840000000000019</v>
      </c>
      <c r="H1598" s="2">
        <f>'Moving Avg'!G1598</f>
        <v>4.6218000000000021</v>
      </c>
      <c r="I1598" s="2">
        <f>'Moving Avg'!H1598</f>
        <v>4.7256499999999964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45</v>
      </c>
      <c r="O1598" s="8">
        <f t="shared" si="242"/>
        <v>0</v>
      </c>
      <c r="P1598" s="8">
        <f t="shared" si="243"/>
        <v>33</v>
      </c>
      <c r="Q1598" s="9">
        <f t="shared" si="244"/>
        <v>29.45</v>
      </c>
      <c r="R1598" s="9">
        <f t="shared" si="245"/>
        <v>22.25</v>
      </c>
      <c r="S1598" s="9">
        <f t="shared" si="246"/>
        <v>25.35</v>
      </c>
      <c r="T1598" s="9">
        <f t="shared" si="247"/>
        <v>25.75</v>
      </c>
      <c r="U1598" s="8">
        <f t="shared" si="248"/>
        <v>25.683333333333337</v>
      </c>
      <c r="V1598" s="8">
        <f t="shared" si="249"/>
        <v>25.700000000000003</v>
      </c>
    </row>
    <row r="1599" spans="1:22" ht="13.5" x14ac:dyDescent="0.25">
      <c r="A1599" s="3">
        <f>RSI!A1599</f>
        <v>44641</v>
      </c>
      <c r="B1599" s="2">
        <f>RSI!B1599</f>
        <v>4.67</v>
      </c>
      <c r="C1599" s="2">
        <f>RSI!I1599</f>
        <v>50.935063148446908</v>
      </c>
      <c r="D1599" s="2">
        <f>MACD!E1599</f>
        <v>-1.2714914934903732E-3</v>
      </c>
      <c r="E1599" s="2">
        <f>MACD!F1599</f>
        <v>3.8340578086172336E-3</v>
      </c>
      <c r="F1599" s="2">
        <f>'Moving Avg'!D1599</f>
        <v>4.6779999999999999</v>
      </c>
      <c r="G1599" s="2">
        <f>'Moving Avg'!F1599</f>
        <v>4.6780000000000008</v>
      </c>
      <c r="H1599" s="2">
        <f>'Moving Avg'!G1599</f>
        <v>4.6198000000000015</v>
      </c>
      <c r="I1599" s="2">
        <f>'Moving Avg'!H1599</f>
        <v>4.7253999999999969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  <c r="M1599" s="8">
        <f t="shared" si="240"/>
        <v>25</v>
      </c>
      <c r="N1599" s="8">
        <f t="shared" si="241"/>
        <v>45</v>
      </c>
      <c r="O1599" s="8">
        <f t="shared" si="242"/>
        <v>0</v>
      </c>
      <c r="P1599" s="8">
        <f t="shared" si="243"/>
        <v>16.5</v>
      </c>
      <c r="Q1599" s="9">
        <f t="shared" si="244"/>
        <v>26.975000000000001</v>
      </c>
      <c r="R1599" s="9">
        <f t="shared" si="245"/>
        <v>18.125</v>
      </c>
      <c r="S1599" s="9">
        <f t="shared" si="246"/>
        <v>17.925000000000001</v>
      </c>
      <c r="T1599" s="9">
        <f t="shared" si="247"/>
        <v>21.625</v>
      </c>
      <c r="U1599" s="8">
        <f t="shared" si="248"/>
        <v>21.008333333333336</v>
      </c>
      <c r="V1599" s="8">
        <f t="shared" si="249"/>
        <v>21.162500000000001</v>
      </c>
    </row>
    <row r="1600" spans="1:22" ht="13.5" x14ac:dyDescent="0.25">
      <c r="A1600" s="3">
        <f>RSI!A1600</f>
        <v>44642</v>
      </c>
      <c r="B1600" s="2">
        <f>RSI!B1600</f>
        <v>4.67</v>
      </c>
      <c r="C1600" s="2">
        <f>RSI!I1600</f>
        <v>50.935063148446922</v>
      </c>
      <c r="D1600" s="2">
        <f>MACD!E1600</f>
        <v>1.2965730787861673E-3</v>
      </c>
      <c r="E1600" s="2">
        <f>MACD!F1600</f>
        <v>3.3265608626510206E-3</v>
      </c>
      <c r="F1600" s="2">
        <f>'Moving Avg'!D1600</f>
        <v>4.6760000000000002</v>
      </c>
      <c r="G1600" s="2">
        <f>'Moving Avg'!F1600</f>
        <v>4.6825000000000019</v>
      </c>
      <c r="H1600" s="2">
        <f>'Moving Avg'!G1600</f>
        <v>4.6178000000000017</v>
      </c>
      <c r="I1600" s="2">
        <f>'Moving Avg'!H1600</f>
        <v>4.7247499999999967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0"/>
        <v>25</v>
      </c>
      <c r="N1600" s="8">
        <f t="shared" si="241"/>
        <v>45</v>
      </c>
      <c r="O1600" s="8">
        <f t="shared" si="242"/>
        <v>0</v>
      </c>
      <c r="P1600" s="8">
        <f t="shared" si="243"/>
        <v>16.5</v>
      </c>
      <c r="Q1600" s="9">
        <f t="shared" si="244"/>
        <v>26.975000000000001</v>
      </c>
      <c r="R1600" s="9">
        <f t="shared" si="245"/>
        <v>18.125</v>
      </c>
      <c r="S1600" s="9">
        <f t="shared" si="246"/>
        <v>17.925000000000001</v>
      </c>
      <c r="T1600" s="9">
        <f t="shared" si="247"/>
        <v>21.625</v>
      </c>
      <c r="U1600" s="8">
        <f t="shared" si="248"/>
        <v>21.008333333333336</v>
      </c>
      <c r="V1600" s="8">
        <f t="shared" si="249"/>
        <v>21.162500000000001</v>
      </c>
    </row>
    <row r="1601" spans="1:22" ht="13.5" x14ac:dyDescent="0.25">
      <c r="A1601" s="3">
        <f>RSI!A1601</f>
        <v>44643</v>
      </c>
      <c r="B1601" s="2">
        <f>RSI!B1601</f>
        <v>4.46</v>
      </c>
      <c r="C1601" s="2">
        <f>RSI!I1601</f>
        <v>36.890749140769522</v>
      </c>
      <c r="D1601" s="2">
        <f>MACD!E1601</f>
        <v>1.4347944774115717E-2</v>
      </c>
      <c r="E1601" s="2">
        <f>MACD!F1601</f>
        <v>5.5308376449439596E-3</v>
      </c>
      <c r="F1601" s="2">
        <f>'Moving Avg'!D1601</f>
        <v>4.6319999999999997</v>
      </c>
      <c r="G1601" s="2">
        <f>'Moving Avg'!F1601</f>
        <v>4.6670000000000007</v>
      </c>
      <c r="H1601" s="2">
        <f>'Moving Avg'!G1601</f>
        <v>4.6158000000000019</v>
      </c>
      <c r="I1601" s="2">
        <f>'Moving Avg'!H1601</f>
        <v>4.7230499999999971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25</v>
      </c>
      <c r="N1601" s="8">
        <f t="shared" si="241"/>
        <v>0</v>
      </c>
      <c r="O1601" s="8">
        <f t="shared" si="242"/>
        <v>0</v>
      </c>
      <c r="P1601" s="8">
        <f t="shared" si="243"/>
        <v>16.5</v>
      </c>
      <c r="Q1601" s="9">
        <f t="shared" si="244"/>
        <v>11.225</v>
      </c>
      <c r="R1601" s="9">
        <f t="shared" si="245"/>
        <v>9.125</v>
      </c>
      <c r="S1601" s="9">
        <f t="shared" si="246"/>
        <v>11.175000000000001</v>
      </c>
      <c r="T1601" s="9">
        <f t="shared" si="247"/>
        <v>10.375</v>
      </c>
      <c r="U1601" s="8">
        <f t="shared" si="248"/>
        <v>10.508333333333335</v>
      </c>
      <c r="V1601" s="8">
        <f t="shared" si="249"/>
        <v>10.475000000000001</v>
      </c>
    </row>
    <row r="1602" spans="1:22" ht="13.5" x14ac:dyDescent="0.25">
      <c r="A1602" s="3">
        <f>RSI!A1602</f>
        <v>44644</v>
      </c>
      <c r="B1602" s="2">
        <f>RSI!B1602</f>
        <v>4.6500000000000004</v>
      </c>
      <c r="C1602" s="2">
        <f>RSI!I1602</f>
        <v>50.255181622198009</v>
      </c>
      <c r="D1602" s="2">
        <f>MACD!E1602</f>
        <v>1.2501037187561792E-2</v>
      </c>
      <c r="E1602" s="2">
        <f>MACD!F1602</f>
        <v>6.9248775534675264E-3</v>
      </c>
      <c r="F1602" s="2">
        <f>'Moving Avg'!D1602</f>
        <v>4.6260000000000003</v>
      </c>
      <c r="G1602" s="2">
        <f>'Moving Avg'!F1602</f>
        <v>4.6610000000000005</v>
      </c>
      <c r="H1602" s="2">
        <f>'Moving Avg'!G1602</f>
        <v>4.6148000000000016</v>
      </c>
      <c r="I1602" s="2">
        <f>'Moving Avg'!H1602</f>
        <v>4.7229999999999972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11.225</v>
      </c>
      <c r="R1602" s="9">
        <f t="shared" si="245"/>
        <v>9.125</v>
      </c>
      <c r="S1602" s="9">
        <f t="shared" si="246"/>
        <v>11.175000000000001</v>
      </c>
      <c r="T1602" s="9">
        <f t="shared" si="247"/>
        <v>10.375</v>
      </c>
      <c r="U1602" s="8">
        <f t="shared" si="248"/>
        <v>10.508333333333335</v>
      </c>
      <c r="V1602" s="8">
        <f t="shared" si="249"/>
        <v>10.475000000000001</v>
      </c>
    </row>
    <row r="1603" spans="1:22" ht="13.5" x14ac:dyDescent="0.25">
      <c r="A1603" s="3">
        <f>RSI!A1603</f>
        <v>44645</v>
      </c>
      <c r="B1603" s="2">
        <f>RSI!B1603</f>
        <v>4.6500000000000004</v>
      </c>
      <c r="C1603" s="2">
        <f>RSI!I1603</f>
        <v>50.255181622198009</v>
      </c>
      <c r="D1603" s="2">
        <f>MACD!E1603</f>
        <v>1.5526952472312061E-2</v>
      </c>
      <c r="E1603" s="2">
        <f>MACD!F1603</f>
        <v>8.6452925372364348E-3</v>
      </c>
      <c r="F1603" s="2">
        <f>'Moving Avg'!D1603</f>
        <v>4.62</v>
      </c>
      <c r="G1603" s="2">
        <f>'Moving Avg'!F1603</f>
        <v>4.6550000000000002</v>
      </c>
      <c r="H1603" s="2">
        <f>'Moving Avg'!G1603</f>
        <v>4.6138000000000012</v>
      </c>
      <c r="I1603" s="2">
        <f>'Moving Avg'!H1603</f>
        <v>4.7229499999999973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  <c r="M1603" s="8">
        <f t="shared" si="250"/>
        <v>25</v>
      </c>
      <c r="N1603" s="8">
        <f t="shared" si="251"/>
        <v>0</v>
      </c>
      <c r="O1603" s="8">
        <f t="shared" si="252"/>
        <v>0</v>
      </c>
      <c r="P1603" s="8">
        <f t="shared" si="253"/>
        <v>16.5</v>
      </c>
      <c r="Q1603" s="9">
        <f t="shared" ref="Q1603:Q1666" si="254">0.35*M1603+N1603*0.35+O1603*0.15+P1603*0.15</f>
        <v>11.225</v>
      </c>
      <c r="R1603" s="9">
        <f t="shared" ref="R1603:R1666" si="255">M1603*0.2+N1603*0.2+O1603*0.35+P1603*0.25</f>
        <v>9.125</v>
      </c>
      <c r="S1603" s="9">
        <f t="shared" ref="S1603:S1666" si="256">M1603*0.15+N1603*0.15+O1603*0.25+P1603*0.45</f>
        <v>11.175000000000001</v>
      </c>
      <c r="T1603" s="9">
        <f t="shared" ref="T1603:T1666" si="257">0.25*SUM(M1603:P1603)</f>
        <v>10.375</v>
      </c>
      <c r="U1603" s="8">
        <f t="shared" ref="U1603:U1666" si="258">SUM(Q1603:S1603)/3</f>
        <v>10.508333333333335</v>
      </c>
      <c r="V1603" s="8">
        <f t="shared" ref="V1603:V1666" si="259">SUM(Q1603:T1603)/4</f>
        <v>10.475000000000001</v>
      </c>
    </row>
    <row r="1604" spans="1:22" ht="13.5" x14ac:dyDescent="0.25">
      <c r="A1604" s="3">
        <f>RSI!A1604</f>
        <v>44648</v>
      </c>
      <c r="B1604" s="2">
        <f>RSI!B1604</f>
        <v>4.6500000000000004</v>
      </c>
      <c r="C1604" s="2">
        <f>RSI!I1604</f>
        <v>50.255181622198023</v>
      </c>
      <c r="D1604" s="2">
        <f>MACD!E1604</f>
        <v>1.8062618835323896E-2</v>
      </c>
      <c r="E1604" s="2">
        <f>MACD!F1604</f>
        <v>1.0528757796853926E-2</v>
      </c>
      <c r="F1604" s="2">
        <f>'Moving Avg'!D1604</f>
        <v>4.6159999999999997</v>
      </c>
      <c r="G1604" s="2">
        <f>'Moving Avg'!F1604</f>
        <v>4.6500000000000004</v>
      </c>
      <c r="H1604" s="2">
        <f>'Moving Avg'!G1604</f>
        <v>4.6156000000000015</v>
      </c>
      <c r="I1604" s="2">
        <f>'Moving Avg'!H1604</f>
        <v>4.7228999999999974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  <c r="M1604" s="8">
        <f t="shared" si="250"/>
        <v>25</v>
      </c>
      <c r="N1604" s="8">
        <f t="shared" si="251"/>
        <v>0</v>
      </c>
      <c r="O1604" s="8">
        <f t="shared" si="252"/>
        <v>0</v>
      </c>
      <c r="P1604" s="8">
        <f t="shared" si="253"/>
        <v>16.5</v>
      </c>
      <c r="Q1604" s="9">
        <f t="shared" si="254"/>
        <v>11.225</v>
      </c>
      <c r="R1604" s="9">
        <f t="shared" si="255"/>
        <v>9.125</v>
      </c>
      <c r="S1604" s="9">
        <f t="shared" si="256"/>
        <v>11.175000000000001</v>
      </c>
      <c r="T1604" s="9">
        <f t="shared" si="257"/>
        <v>10.375</v>
      </c>
      <c r="U1604" s="8">
        <f t="shared" si="258"/>
        <v>10.508333333333335</v>
      </c>
      <c r="V1604" s="8">
        <f t="shared" si="259"/>
        <v>10.475000000000001</v>
      </c>
    </row>
    <row r="1605" spans="1:22" ht="13.5" x14ac:dyDescent="0.25">
      <c r="A1605" s="3">
        <f>RSI!A1605</f>
        <v>44649</v>
      </c>
      <c r="B1605" s="2">
        <f>RSI!B1605</f>
        <v>4.6500000000000004</v>
      </c>
      <c r="C1605" s="2">
        <f>RSI!I1605</f>
        <v>50.255181622198023</v>
      </c>
      <c r="D1605" s="2">
        <f>MACD!E1605</f>
        <v>2.0185290557509283E-2</v>
      </c>
      <c r="E1605" s="2">
        <f>MACD!F1605</f>
        <v>1.2460064348984997E-2</v>
      </c>
      <c r="F1605" s="2">
        <f>'Moving Avg'!D1605</f>
        <v>4.6120000000000001</v>
      </c>
      <c r="G1605" s="2">
        <f>'Moving Avg'!F1605</f>
        <v>4.6475000000000009</v>
      </c>
      <c r="H1605" s="2">
        <f>'Moving Avg'!G1605</f>
        <v>4.6148000000000016</v>
      </c>
      <c r="I1605" s="2">
        <f>'Moving Avg'!H1605</f>
        <v>4.7221999999999973</v>
      </c>
      <c r="J1605" s="6" t="str">
        <f>OBV!F1605</f>
        <v>BEARISH</v>
      </c>
      <c r="K1605" s="6" t="str">
        <f>OBV!G1605</f>
        <v>NEUTRAL</v>
      </c>
      <c r="L1605" s="6" t="str">
        <f>OBV!H1605</f>
        <v>CONFIRMED BEARISH</v>
      </c>
      <c r="M1605" s="8">
        <f t="shared" si="250"/>
        <v>25</v>
      </c>
      <c r="N1605" s="8">
        <f t="shared" si="251"/>
        <v>0</v>
      </c>
      <c r="O1605" s="8">
        <f t="shared" si="252"/>
        <v>0</v>
      </c>
      <c r="P1605" s="8">
        <f t="shared" si="253"/>
        <v>16.5</v>
      </c>
      <c r="Q1605" s="9">
        <f t="shared" si="254"/>
        <v>11.225</v>
      </c>
      <c r="R1605" s="9">
        <f t="shared" si="255"/>
        <v>9.125</v>
      </c>
      <c r="S1605" s="9">
        <f t="shared" si="256"/>
        <v>11.175000000000001</v>
      </c>
      <c r="T1605" s="9">
        <f t="shared" si="257"/>
        <v>10.375</v>
      </c>
      <c r="U1605" s="8">
        <f t="shared" si="258"/>
        <v>10.508333333333335</v>
      </c>
      <c r="V1605" s="8">
        <f t="shared" si="259"/>
        <v>10.475000000000001</v>
      </c>
    </row>
    <row r="1606" spans="1:22" ht="13.5" x14ac:dyDescent="0.25">
      <c r="A1606" s="3">
        <f>RSI!A1606</f>
        <v>44650</v>
      </c>
      <c r="B1606" s="2">
        <f>RSI!B1606</f>
        <v>4.6500000000000004</v>
      </c>
      <c r="C1606" s="2">
        <f>RSI!I1606</f>
        <v>50.255181622198009</v>
      </c>
      <c r="D1606" s="2">
        <f>MACD!E1606</f>
        <v>2.1960200988765166E-2</v>
      </c>
      <c r="E1606" s="2">
        <f>MACD!F1606</f>
        <v>1.4360091676941033E-2</v>
      </c>
      <c r="F1606" s="2">
        <f>'Moving Avg'!D1606</f>
        <v>4.6500000000000004</v>
      </c>
      <c r="G1606" s="2">
        <f>'Moving Avg'!F1606</f>
        <v>4.6455000000000011</v>
      </c>
      <c r="H1606" s="2">
        <f>'Moving Avg'!G1606</f>
        <v>4.6140000000000008</v>
      </c>
      <c r="I1606" s="2">
        <f>'Moving Avg'!H1606</f>
        <v>4.7214999999999971</v>
      </c>
      <c r="J1606" s="6" t="str">
        <f>OBV!F1606</f>
        <v>BULLISH</v>
      </c>
      <c r="K1606" s="6" t="str">
        <f>OBV!G1606</f>
        <v>NEUTRAL</v>
      </c>
      <c r="L1606" s="6" t="str">
        <f>OBV!H1606</f>
        <v>CONFIRMED BULLISH</v>
      </c>
      <c r="M1606" s="8">
        <f t="shared" si="250"/>
        <v>25</v>
      </c>
      <c r="N1606" s="8">
        <f t="shared" si="251"/>
        <v>0</v>
      </c>
      <c r="O1606" s="8">
        <f t="shared" si="252"/>
        <v>0</v>
      </c>
      <c r="P1606" s="8">
        <f t="shared" si="253"/>
        <v>83.5</v>
      </c>
      <c r="Q1606" s="9">
        <f t="shared" si="254"/>
        <v>21.274999999999999</v>
      </c>
      <c r="R1606" s="9">
        <f t="shared" si="255"/>
        <v>25.875</v>
      </c>
      <c r="S1606" s="9">
        <f t="shared" si="256"/>
        <v>41.325000000000003</v>
      </c>
      <c r="T1606" s="9">
        <f t="shared" si="257"/>
        <v>27.125</v>
      </c>
      <c r="U1606" s="8">
        <f t="shared" si="258"/>
        <v>29.491666666666664</v>
      </c>
      <c r="V1606" s="8">
        <f t="shared" si="259"/>
        <v>28.9</v>
      </c>
    </row>
    <row r="1607" spans="1:22" ht="13.5" x14ac:dyDescent="0.25">
      <c r="A1607" s="3">
        <f>RSI!A1607</f>
        <v>44651</v>
      </c>
      <c r="B1607" s="2">
        <f>RSI!B1607</f>
        <v>4.6500000000000004</v>
      </c>
      <c r="C1607" s="2">
        <f>RSI!I1607</f>
        <v>50.255181622198023</v>
      </c>
      <c r="D1607" s="2">
        <f>MACD!E1607</f>
        <v>2.3442421970647054E-2</v>
      </c>
      <c r="E1607" s="2">
        <f>MACD!F1607</f>
        <v>1.6176557735682238E-2</v>
      </c>
      <c r="F1607" s="2">
        <f>'Moving Avg'!D1607</f>
        <v>4.6500000000000004</v>
      </c>
      <c r="G1607" s="2">
        <f>'Moving Avg'!F1607</f>
        <v>4.6530000000000014</v>
      </c>
      <c r="H1607" s="2">
        <f>'Moving Avg'!G1607</f>
        <v>4.6132000000000017</v>
      </c>
      <c r="I1607" s="2">
        <f>'Moving Avg'!H1607</f>
        <v>4.7207999999999979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25</v>
      </c>
      <c r="N1607" s="8">
        <f t="shared" si="251"/>
        <v>0</v>
      </c>
      <c r="O1607" s="8">
        <f t="shared" si="252"/>
        <v>0</v>
      </c>
      <c r="P1607" s="8">
        <f t="shared" si="253"/>
        <v>33</v>
      </c>
      <c r="Q1607" s="9">
        <f t="shared" si="254"/>
        <v>13.7</v>
      </c>
      <c r="R1607" s="9">
        <f t="shared" si="255"/>
        <v>13.25</v>
      </c>
      <c r="S1607" s="9">
        <f t="shared" si="256"/>
        <v>18.600000000000001</v>
      </c>
      <c r="T1607" s="9">
        <f t="shared" si="257"/>
        <v>14.5</v>
      </c>
      <c r="U1607" s="8">
        <f t="shared" si="258"/>
        <v>15.183333333333332</v>
      </c>
      <c r="V1607" s="8">
        <f t="shared" si="259"/>
        <v>15.012499999999999</v>
      </c>
    </row>
    <row r="1608" spans="1:22" ht="13.5" x14ac:dyDescent="0.25">
      <c r="A1608" s="3">
        <f>RSI!A1608</f>
        <v>44652</v>
      </c>
      <c r="B1608" s="2">
        <f>RSI!B1608</f>
        <v>4.6399999999999997</v>
      </c>
      <c r="C1608" s="2">
        <f>RSI!I1608</f>
        <v>49.396352278052163</v>
      </c>
      <c r="D1608" s="2">
        <f>MACD!E1608</f>
        <v>2.5419177190403985E-2</v>
      </c>
      <c r="E1608" s="2">
        <f>MACD!F1608</f>
        <v>1.8025081626626589E-2</v>
      </c>
      <c r="F1608" s="2">
        <f>'Moving Avg'!D1608</f>
        <v>4.6480000000000006</v>
      </c>
      <c r="G1608" s="2">
        <f>'Moving Avg'!F1608</f>
        <v>4.6525000000000016</v>
      </c>
      <c r="H1608" s="2">
        <f>'Moving Avg'!G1608</f>
        <v>4.6164000000000014</v>
      </c>
      <c r="I1608" s="2">
        <f>'Moving Avg'!H1608</f>
        <v>4.7200499999999979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0</v>
      </c>
      <c r="O1608" s="8">
        <f t="shared" si="252"/>
        <v>0</v>
      </c>
      <c r="P1608" s="8">
        <f t="shared" si="253"/>
        <v>16.5</v>
      </c>
      <c r="Q1608" s="9">
        <f t="shared" si="254"/>
        <v>11.225</v>
      </c>
      <c r="R1608" s="9">
        <f t="shared" si="255"/>
        <v>9.125</v>
      </c>
      <c r="S1608" s="9">
        <f t="shared" si="256"/>
        <v>11.175000000000001</v>
      </c>
      <c r="T1608" s="9">
        <f t="shared" si="257"/>
        <v>10.375</v>
      </c>
      <c r="U1608" s="8">
        <f t="shared" si="258"/>
        <v>10.508333333333335</v>
      </c>
      <c r="V1608" s="8">
        <f t="shared" si="259"/>
        <v>10.475000000000001</v>
      </c>
    </row>
    <row r="1609" spans="1:22" ht="13.5" x14ac:dyDescent="0.25">
      <c r="A1609" s="3">
        <f>RSI!A1609</f>
        <v>44655</v>
      </c>
      <c r="B1609" s="2">
        <f>RSI!B1609</f>
        <v>4.4400000000000004</v>
      </c>
      <c r="C1609" s="2">
        <f>RSI!I1609</f>
        <v>36.106367015144357</v>
      </c>
      <c r="D1609" s="2">
        <f>MACD!E1609</f>
        <v>4.0410433534197487E-2</v>
      </c>
      <c r="E1609" s="2">
        <f>MACD!F1609</f>
        <v>2.250215200814077E-2</v>
      </c>
      <c r="F1609" s="2">
        <f>'Moving Avg'!D1609</f>
        <v>4.6059999999999999</v>
      </c>
      <c r="G1609" s="2">
        <f>'Moving Avg'!F1609</f>
        <v>4.6420000000000012</v>
      </c>
      <c r="H1609" s="2">
        <f>'Moving Avg'!G1609</f>
        <v>4.6140000000000017</v>
      </c>
      <c r="I1609" s="2">
        <f>'Moving Avg'!H1609</f>
        <v>4.7183499999999983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0"/>
        <v>25</v>
      </c>
      <c r="N1609" s="8">
        <f t="shared" si="251"/>
        <v>0</v>
      </c>
      <c r="O1609" s="8">
        <f t="shared" si="252"/>
        <v>0</v>
      </c>
      <c r="P1609" s="8">
        <f t="shared" si="253"/>
        <v>16.5</v>
      </c>
      <c r="Q1609" s="9">
        <f t="shared" si="254"/>
        <v>11.225</v>
      </c>
      <c r="R1609" s="9">
        <f t="shared" si="255"/>
        <v>9.125</v>
      </c>
      <c r="S1609" s="9">
        <f t="shared" si="256"/>
        <v>11.175000000000001</v>
      </c>
      <c r="T1609" s="9">
        <f t="shared" si="257"/>
        <v>10.375</v>
      </c>
      <c r="U1609" s="8">
        <f t="shared" si="258"/>
        <v>10.508333333333335</v>
      </c>
      <c r="V1609" s="8">
        <f t="shared" si="259"/>
        <v>10.475000000000001</v>
      </c>
    </row>
    <row r="1610" spans="1:22" ht="13.5" x14ac:dyDescent="0.25">
      <c r="A1610" s="3">
        <f>RSI!A1610</f>
        <v>44656</v>
      </c>
      <c r="B1610" s="2">
        <f>RSI!B1610</f>
        <v>4.63</v>
      </c>
      <c r="C1610" s="2">
        <f>RSI!I1610</f>
        <v>49.897434242064094</v>
      </c>
      <c r="D1610" s="2">
        <f>MACD!E1610</f>
        <v>4.0242210629372721E-2</v>
      </c>
      <c r="E1610" s="2">
        <f>MACD!F1610</f>
        <v>2.6050163732387159E-2</v>
      </c>
      <c r="F1610" s="2">
        <f>'Moving Avg'!D1610</f>
        <v>4.6020000000000003</v>
      </c>
      <c r="G1610" s="2">
        <f>'Moving Avg'!F1610</f>
        <v>4.6395000000000008</v>
      </c>
      <c r="H1610" s="2">
        <f>'Moving Avg'!G1610</f>
        <v>4.6128000000000009</v>
      </c>
      <c r="I1610" s="2">
        <f>'Moving Avg'!H1610</f>
        <v>4.7175999999999982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25</v>
      </c>
      <c r="N1610" s="8">
        <f t="shared" si="251"/>
        <v>0</v>
      </c>
      <c r="O1610" s="8">
        <f t="shared" si="252"/>
        <v>0</v>
      </c>
      <c r="P1610" s="8">
        <f t="shared" si="253"/>
        <v>16.5</v>
      </c>
      <c r="Q1610" s="9">
        <f t="shared" si="254"/>
        <v>11.225</v>
      </c>
      <c r="R1610" s="9">
        <f t="shared" si="255"/>
        <v>9.125</v>
      </c>
      <c r="S1610" s="9">
        <f t="shared" si="256"/>
        <v>11.175000000000001</v>
      </c>
      <c r="T1610" s="9">
        <f t="shared" si="257"/>
        <v>10.375</v>
      </c>
      <c r="U1610" s="8">
        <f t="shared" si="258"/>
        <v>10.508333333333335</v>
      </c>
      <c r="V1610" s="8">
        <f t="shared" si="259"/>
        <v>10.475000000000001</v>
      </c>
    </row>
    <row r="1611" spans="1:22" ht="13.5" x14ac:dyDescent="0.25">
      <c r="A1611" s="3">
        <f>RSI!A1611</f>
        <v>44657</v>
      </c>
      <c r="B1611" s="2">
        <f>RSI!B1611</f>
        <v>4.6500000000000004</v>
      </c>
      <c r="C1611" s="2">
        <f>RSI!I1611</f>
        <v>51.094072464774761</v>
      </c>
      <c r="D1611" s="2">
        <f>MACD!E1611</f>
        <v>6.3184780329503809E-3</v>
      </c>
      <c r="E1611" s="2">
        <f>MACD!F1611</f>
        <v>2.2103826592499803E-2</v>
      </c>
      <c r="F1611" s="2">
        <f>'Moving Avg'!D1611</f>
        <v>4.6019999999999994</v>
      </c>
      <c r="G1611" s="2">
        <f>'Moving Avg'!F1611</f>
        <v>4.6395</v>
      </c>
      <c r="H1611" s="2">
        <f>'Moving Avg'!G1611</f>
        <v>4.612000000000001</v>
      </c>
      <c r="I1611" s="2">
        <f>'Moving Avg'!H1611</f>
        <v>4.716949999999998</v>
      </c>
      <c r="J1611" s="6" t="str">
        <f>OBV!F1611</f>
        <v>BEARISH</v>
      </c>
      <c r="K1611" s="6" t="str">
        <f>OBV!G1611</f>
        <v>NEUTRAL</v>
      </c>
      <c r="L1611" s="6" t="str">
        <f>OBV!H1611</f>
        <v>NEUTRAL</v>
      </c>
      <c r="M1611" s="8">
        <f t="shared" si="250"/>
        <v>25</v>
      </c>
      <c r="N1611" s="8">
        <f t="shared" si="251"/>
        <v>45</v>
      </c>
      <c r="O1611" s="8">
        <f t="shared" si="252"/>
        <v>0</v>
      </c>
      <c r="P1611" s="8">
        <f t="shared" si="253"/>
        <v>16.5</v>
      </c>
      <c r="Q1611" s="9">
        <f t="shared" si="254"/>
        <v>26.975000000000001</v>
      </c>
      <c r="R1611" s="9">
        <f t="shared" si="255"/>
        <v>18.125</v>
      </c>
      <c r="S1611" s="9">
        <f t="shared" si="256"/>
        <v>17.925000000000001</v>
      </c>
      <c r="T1611" s="9">
        <f t="shared" si="257"/>
        <v>21.625</v>
      </c>
      <c r="U1611" s="8">
        <f t="shared" si="258"/>
        <v>21.008333333333336</v>
      </c>
      <c r="V1611" s="8">
        <f t="shared" si="259"/>
        <v>21.162500000000001</v>
      </c>
    </row>
    <row r="1612" spans="1:22" ht="13.5" x14ac:dyDescent="0.25">
      <c r="A1612" s="3">
        <f>RSI!A1612</f>
        <v>44658</v>
      </c>
      <c r="B1612" s="2">
        <f>RSI!B1612</f>
        <v>4.6399999999999997</v>
      </c>
      <c r="C1612" s="2">
        <f>RSI!I1612</f>
        <v>50.445320807732237</v>
      </c>
      <c r="D1612" s="2">
        <f>MACD!E1612</f>
        <v>7.4743174171443272E-3</v>
      </c>
      <c r="E1612" s="2">
        <f>MACD!F1612</f>
        <v>1.9177924757428709E-2</v>
      </c>
      <c r="F1612" s="2">
        <f>'Moving Avg'!D1612</f>
        <v>4.5999999999999996</v>
      </c>
      <c r="G1612" s="2">
        <f>'Moving Avg'!F1612</f>
        <v>4.6390000000000002</v>
      </c>
      <c r="H1612" s="2">
        <f>'Moving Avg'!G1612</f>
        <v>4.6152000000000006</v>
      </c>
      <c r="I1612" s="2">
        <f>'Moving Avg'!H1612</f>
        <v>4.7162499999999978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45</v>
      </c>
      <c r="O1612" s="8">
        <f t="shared" si="252"/>
        <v>0</v>
      </c>
      <c r="P1612" s="8">
        <f t="shared" si="253"/>
        <v>16.5</v>
      </c>
      <c r="Q1612" s="9">
        <f t="shared" si="254"/>
        <v>26.975000000000001</v>
      </c>
      <c r="R1612" s="9">
        <f t="shared" si="255"/>
        <v>18.125</v>
      </c>
      <c r="S1612" s="9">
        <f t="shared" si="256"/>
        <v>17.925000000000001</v>
      </c>
      <c r="T1612" s="9">
        <f t="shared" si="257"/>
        <v>21.625</v>
      </c>
      <c r="U1612" s="8">
        <f t="shared" si="258"/>
        <v>21.008333333333336</v>
      </c>
      <c r="V1612" s="8">
        <f t="shared" si="259"/>
        <v>21.162500000000001</v>
      </c>
    </row>
    <row r="1613" spans="1:22" ht="13.5" x14ac:dyDescent="0.25">
      <c r="A1613" s="3">
        <f>RSI!A1613</f>
        <v>44659</v>
      </c>
      <c r="B1613" s="2">
        <f>RSI!B1613</f>
        <v>4.6399999999999997</v>
      </c>
      <c r="C1613" s="2">
        <f>RSI!I1613</f>
        <v>50.445320807732237</v>
      </c>
      <c r="D1613" s="2">
        <f>MACD!E1613</f>
        <v>8.4086722917442458E-3</v>
      </c>
      <c r="E1613" s="2">
        <f>MACD!F1613</f>
        <v>1.7024074264291818E-2</v>
      </c>
      <c r="F1613" s="2">
        <f>'Moving Avg'!D1613</f>
        <v>4.5999999999999996</v>
      </c>
      <c r="G1613" s="2">
        <f>'Moving Avg'!F1613</f>
        <v>4.6369999999999996</v>
      </c>
      <c r="H1613" s="2">
        <f>'Moving Avg'!G1613</f>
        <v>4.6150000000000002</v>
      </c>
      <c r="I1613" s="2">
        <f>'Moving Avg'!H1613</f>
        <v>4.7155499999999977</v>
      </c>
      <c r="J1613" s="6" t="str">
        <f>OBV!F1613</f>
        <v>BEARISH</v>
      </c>
      <c r="K1613" s="6" t="str">
        <f>OBV!G1613</f>
        <v>NEUTRAL</v>
      </c>
      <c r="L1613" s="6" t="str">
        <f>OBV!H1613</f>
        <v>NEUTRAL</v>
      </c>
      <c r="M1613" s="8">
        <f t="shared" si="250"/>
        <v>25</v>
      </c>
      <c r="N1613" s="8">
        <f t="shared" si="251"/>
        <v>45</v>
      </c>
      <c r="O1613" s="8">
        <f t="shared" si="252"/>
        <v>0</v>
      </c>
      <c r="P1613" s="8">
        <f t="shared" si="253"/>
        <v>16.5</v>
      </c>
      <c r="Q1613" s="9">
        <f t="shared" si="254"/>
        <v>26.975000000000001</v>
      </c>
      <c r="R1613" s="9">
        <f t="shared" si="255"/>
        <v>18.125</v>
      </c>
      <c r="S1613" s="9">
        <f t="shared" si="256"/>
        <v>17.925000000000001</v>
      </c>
      <c r="T1613" s="9">
        <f t="shared" si="257"/>
        <v>21.625</v>
      </c>
      <c r="U1613" s="8">
        <f t="shared" si="258"/>
        <v>21.008333333333336</v>
      </c>
      <c r="V1613" s="8">
        <f t="shared" si="259"/>
        <v>21.162500000000001</v>
      </c>
    </row>
    <row r="1614" spans="1:22" ht="13.5" x14ac:dyDescent="0.25">
      <c r="A1614" s="3">
        <f>RSI!A1614</f>
        <v>44662</v>
      </c>
      <c r="B1614" s="2">
        <f>RSI!B1614</f>
        <v>4.6399999999999997</v>
      </c>
      <c r="C1614" s="2">
        <f>RSI!I1614</f>
        <v>50.445320807732237</v>
      </c>
      <c r="D1614" s="2">
        <f>MACD!E1614</f>
        <v>9.1588514978644398E-3</v>
      </c>
      <c r="E1614" s="2">
        <f>MACD!F1614</f>
        <v>1.5451029711006342E-2</v>
      </c>
      <c r="F1614" s="2">
        <f>'Moving Avg'!D1614</f>
        <v>4.6400000000000006</v>
      </c>
      <c r="G1614" s="2">
        <f>'Moving Avg'!F1614</f>
        <v>4.6349999999999998</v>
      </c>
      <c r="H1614" s="2">
        <f>'Moving Avg'!G1614</f>
        <v>4.6188000000000002</v>
      </c>
      <c r="I1614" s="2">
        <f>'Moving Avg'!H1614</f>
        <v>4.7148499999999975</v>
      </c>
      <c r="J1614" s="6" t="str">
        <f>OBV!F1614</f>
        <v>BEARISH</v>
      </c>
      <c r="K1614" s="6" t="str">
        <f>OBV!G1614</f>
        <v>NEUTRAL</v>
      </c>
      <c r="L1614" s="6" t="str">
        <f>OBV!H1614</f>
        <v>BEARISH DIVERGENCE</v>
      </c>
      <c r="M1614" s="8">
        <f t="shared" si="250"/>
        <v>25</v>
      </c>
      <c r="N1614" s="8">
        <f t="shared" si="251"/>
        <v>45</v>
      </c>
      <c r="O1614" s="8">
        <f t="shared" si="252"/>
        <v>0</v>
      </c>
      <c r="P1614" s="8">
        <f t="shared" si="253"/>
        <v>16.5</v>
      </c>
      <c r="Q1614" s="9">
        <f t="shared" si="254"/>
        <v>26.975000000000001</v>
      </c>
      <c r="R1614" s="9">
        <f t="shared" si="255"/>
        <v>18.125</v>
      </c>
      <c r="S1614" s="9">
        <f t="shared" si="256"/>
        <v>17.925000000000001</v>
      </c>
      <c r="T1614" s="9">
        <f t="shared" si="257"/>
        <v>21.625</v>
      </c>
      <c r="U1614" s="8">
        <f t="shared" si="258"/>
        <v>21.008333333333336</v>
      </c>
      <c r="V1614" s="8">
        <f t="shared" si="259"/>
        <v>21.162500000000001</v>
      </c>
    </row>
    <row r="1615" spans="1:22" ht="13.5" x14ac:dyDescent="0.25">
      <c r="A1615" s="3">
        <f>RSI!A1615</f>
        <v>44663</v>
      </c>
      <c r="B1615" s="2">
        <f>RSI!B1615</f>
        <v>4.6399999999999997</v>
      </c>
      <c r="C1615" s="2">
        <f>RSI!I1615</f>
        <v>50.445320807732237</v>
      </c>
      <c r="D1615" s="2">
        <f>MACD!E1615</f>
        <v>9.7561844770428507E-3</v>
      </c>
      <c r="E1615" s="2">
        <f>MACD!F1615</f>
        <v>1.4312060664213646E-2</v>
      </c>
      <c r="F1615" s="2">
        <f>'Moving Avg'!D1615</f>
        <v>4.6420000000000003</v>
      </c>
      <c r="G1615" s="2">
        <f>'Moving Avg'!F1615</f>
        <v>4.633</v>
      </c>
      <c r="H1615" s="2">
        <f>'Moving Avg'!G1615</f>
        <v>4.6226000000000003</v>
      </c>
      <c r="I1615" s="2">
        <f>'Moving Avg'!H1615</f>
        <v>4.7141999999999964</v>
      </c>
      <c r="J1615" s="6" t="str">
        <f>OBV!F1615</f>
        <v>BEARISH</v>
      </c>
      <c r="K1615" s="6" t="str">
        <f>OBV!G1615</f>
        <v>NEUTRAL</v>
      </c>
      <c r="L1615" s="6" t="str">
        <f>OBV!H1615</f>
        <v>BEARISH DIVERGENCE</v>
      </c>
      <c r="M1615" s="8">
        <f t="shared" si="250"/>
        <v>25</v>
      </c>
      <c r="N1615" s="8">
        <f t="shared" si="251"/>
        <v>45</v>
      </c>
      <c r="O1615" s="8">
        <f t="shared" si="252"/>
        <v>0</v>
      </c>
      <c r="P1615" s="8">
        <f t="shared" si="253"/>
        <v>16.5</v>
      </c>
      <c r="Q1615" s="9">
        <f t="shared" si="254"/>
        <v>26.975000000000001</v>
      </c>
      <c r="R1615" s="9">
        <f t="shared" si="255"/>
        <v>18.125</v>
      </c>
      <c r="S1615" s="9">
        <f t="shared" si="256"/>
        <v>17.925000000000001</v>
      </c>
      <c r="T1615" s="9">
        <f t="shared" si="257"/>
        <v>21.625</v>
      </c>
      <c r="U1615" s="8">
        <f t="shared" si="258"/>
        <v>21.008333333333336</v>
      </c>
      <c r="V1615" s="8">
        <f t="shared" si="259"/>
        <v>21.162500000000001</v>
      </c>
    </row>
    <row r="1616" spans="1:22" ht="13.5" x14ac:dyDescent="0.25">
      <c r="A1616" s="3">
        <f>RSI!A1616</f>
        <v>44664</v>
      </c>
      <c r="B1616" s="2">
        <f>RSI!B1616</f>
        <v>4.6399999999999997</v>
      </c>
      <c r="C1616" s="2">
        <f>RSI!I1616</f>
        <v>50.445320807732237</v>
      </c>
      <c r="D1616" s="2">
        <f>MACD!E1616</f>
        <v>1.0226958925378504E-2</v>
      </c>
      <c r="E1616" s="2">
        <f>MACD!F1616</f>
        <v>1.3495040316446619E-2</v>
      </c>
      <c r="F1616" s="2">
        <f>'Moving Avg'!D1616</f>
        <v>4.6399999999999997</v>
      </c>
      <c r="G1616" s="2">
        <f>'Moving Avg'!F1616</f>
        <v>4.6310000000000002</v>
      </c>
      <c r="H1616" s="2">
        <f>'Moving Avg'!G1616</f>
        <v>4.6303999999999998</v>
      </c>
      <c r="I1616" s="2">
        <f>'Moving Avg'!H1616</f>
        <v>4.713549999999997</v>
      </c>
      <c r="J1616" s="6" t="str">
        <f>OBV!F1616</f>
        <v>BEARISH</v>
      </c>
      <c r="K1616" s="6" t="str">
        <f>OBV!G1616</f>
        <v>NEUTRAL</v>
      </c>
      <c r="L1616" s="6" t="str">
        <f>OBV!H1616</f>
        <v>CONFIRMED BEARISH</v>
      </c>
      <c r="M1616" s="8">
        <f t="shared" si="250"/>
        <v>25</v>
      </c>
      <c r="N1616" s="8">
        <f t="shared" si="251"/>
        <v>45</v>
      </c>
      <c r="O1616" s="8">
        <f t="shared" si="252"/>
        <v>0</v>
      </c>
      <c r="P1616" s="8">
        <f t="shared" si="253"/>
        <v>16.5</v>
      </c>
      <c r="Q1616" s="9">
        <f t="shared" si="254"/>
        <v>26.975000000000001</v>
      </c>
      <c r="R1616" s="9">
        <f t="shared" si="255"/>
        <v>18.125</v>
      </c>
      <c r="S1616" s="9">
        <f t="shared" si="256"/>
        <v>17.925000000000001</v>
      </c>
      <c r="T1616" s="9">
        <f t="shared" si="257"/>
        <v>21.625</v>
      </c>
      <c r="U1616" s="8">
        <f t="shared" si="258"/>
        <v>21.008333333333336</v>
      </c>
      <c r="V1616" s="8">
        <f t="shared" si="259"/>
        <v>21.162500000000001</v>
      </c>
    </row>
    <row r="1617" spans="1:22" ht="13.5" x14ac:dyDescent="0.25">
      <c r="A1617" s="3">
        <f>RSI!A1617</f>
        <v>44665</v>
      </c>
      <c r="B1617" s="2">
        <f>RSI!B1617</f>
        <v>4.6399999999999997</v>
      </c>
      <c r="C1617" s="2">
        <f>RSI!I1617</f>
        <v>50.445320807732237</v>
      </c>
      <c r="D1617" s="2">
        <f>MACD!E1617</f>
        <v>1.0593212878628577E-2</v>
      </c>
      <c r="E1617" s="2">
        <f>MACD!F1617</f>
        <v>1.2914674828883012E-2</v>
      </c>
      <c r="F1617" s="2">
        <f>'Moving Avg'!D1617</f>
        <v>4.6399999999999997</v>
      </c>
      <c r="G1617" s="2">
        <f>'Moving Avg'!F1617</f>
        <v>4.6289999999999996</v>
      </c>
      <c r="H1617" s="2">
        <f>'Moving Avg'!G1617</f>
        <v>4.6353999999999997</v>
      </c>
      <c r="I1617" s="2">
        <f>'Moving Avg'!H1617</f>
        <v>4.7132499999999968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25</v>
      </c>
      <c r="N1617" s="8">
        <f t="shared" si="251"/>
        <v>45</v>
      </c>
      <c r="O1617" s="8">
        <f t="shared" si="252"/>
        <v>0</v>
      </c>
      <c r="P1617" s="8">
        <f t="shared" si="253"/>
        <v>33</v>
      </c>
      <c r="Q1617" s="9">
        <f t="shared" si="254"/>
        <v>29.45</v>
      </c>
      <c r="R1617" s="9">
        <f t="shared" si="255"/>
        <v>22.25</v>
      </c>
      <c r="S1617" s="9">
        <f t="shared" si="256"/>
        <v>25.35</v>
      </c>
      <c r="T1617" s="9">
        <f t="shared" si="257"/>
        <v>25.75</v>
      </c>
      <c r="U1617" s="8">
        <f t="shared" si="258"/>
        <v>25.683333333333337</v>
      </c>
      <c r="V1617" s="8">
        <f t="shared" si="259"/>
        <v>25.700000000000003</v>
      </c>
    </row>
    <row r="1618" spans="1:22" ht="13.5" x14ac:dyDescent="0.25">
      <c r="A1618" s="3">
        <f>RSI!A1618</f>
        <v>44666</v>
      </c>
      <c r="B1618" s="2">
        <f>RSI!B1618</f>
        <v>4.6399999999999997</v>
      </c>
      <c r="C1618" s="2">
        <f>RSI!I1618</f>
        <v>50.445320807732237</v>
      </c>
      <c r="D1618" s="2">
        <f>MACD!E1618</f>
        <v>9.3349421824147072E-3</v>
      </c>
      <c r="E1618" s="2">
        <f>MACD!F1618</f>
        <v>1.2198728299589352E-2</v>
      </c>
      <c r="F1618" s="2">
        <f>'Moving Avg'!D1618</f>
        <v>4.6399999999999997</v>
      </c>
      <c r="G1618" s="2">
        <f>'Moving Avg'!F1618</f>
        <v>4.6269999999999998</v>
      </c>
      <c r="H1618" s="2">
        <f>'Moving Avg'!G1618</f>
        <v>4.6441999999999997</v>
      </c>
      <c r="I1618" s="2">
        <f>'Moving Avg'!H1618</f>
        <v>4.7129499999999958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25</v>
      </c>
      <c r="N1618" s="8">
        <f t="shared" si="251"/>
        <v>45</v>
      </c>
      <c r="O1618" s="8">
        <f t="shared" si="252"/>
        <v>0</v>
      </c>
      <c r="P1618" s="8">
        <f t="shared" si="253"/>
        <v>33</v>
      </c>
      <c r="Q1618" s="9">
        <f t="shared" si="254"/>
        <v>29.45</v>
      </c>
      <c r="R1618" s="9">
        <f t="shared" si="255"/>
        <v>22.25</v>
      </c>
      <c r="S1618" s="9">
        <f t="shared" si="256"/>
        <v>25.35</v>
      </c>
      <c r="T1618" s="9">
        <f t="shared" si="257"/>
        <v>25.75</v>
      </c>
      <c r="U1618" s="8">
        <f t="shared" si="258"/>
        <v>25.683333333333337</v>
      </c>
      <c r="V1618" s="8">
        <f t="shared" si="259"/>
        <v>25.700000000000003</v>
      </c>
    </row>
    <row r="1619" spans="1:22" ht="13.5" x14ac:dyDescent="0.25">
      <c r="A1619" s="3">
        <f>RSI!A1619</f>
        <v>44669</v>
      </c>
      <c r="B1619" s="2">
        <f>RSI!B1619</f>
        <v>4.4400000000000004</v>
      </c>
      <c r="C1619" s="2">
        <f>RSI!I1619</f>
        <v>35.360281320903965</v>
      </c>
      <c r="D1619" s="2">
        <f>MACD!E1619</f>
        <v>-7.7116794990326198E-3</v>
      </c>
      <c r="E1619" s="2">
        <f>MACD!F1619</f>
        <v>8.2166467398649586E-3</v>
      </c>
      <c r="F1619" s="2">
        <f>'Moving Avg'!D1619</f>
        <v>4.5999999999999996</v>
      </c>
      <c r="G1619" s="2">
        <f>'Moving Avg'!F1619</f>
        <v>4.615499999999999</v>
      </c>
      <c r="H1619" s="2">
        <f>'Moving Avg'!G1619</f>
        <v>4.6453999999999986</v>
      </c>
      <c r="I1619" s="2">
        <f>'Moving Avg'!H1619</f>
        <v>4.7116499999999961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0"/>
        <v>25</v>
      </c>
      <c r="N1619" s="8">
        <f t="shared" si="251"/>
        <v>45</v>
      </c>
      <c r="O1619" s="8">
        <f t="shared" si="252"/>
        <v>0</v>
      </c>
      <c r="P1619" s="8">
        <f t="shared" si="253"/>
        <v>16.5</v>
      </c>
      <c r="Q1619" s="9">
        <f t="shared" si="254"/>
        <v>26.975000000000001</v>
      </c>
      <c r="R1619" s="9">
        <f t="shared" si="255"/>
        <v>18.125</v>
      </c>
      <c r="S1619" s="9">
        <f t="shared" si="256"/>
        <v>17.925000000000001</v>
      </c>
      <c r="T1619" s="9">
        <f t="shared" si="257"/>
        <v>21.625</v>
      </c>
      <c r="U1619" s="8">
        <f t="shared" si="258"/>
        <v>21.008333333333336</v>
      </c>
      <c r="V1619" s="8">
        <f t="shared" si="259"/>
        <v>21.162500000000001</v>
      </c>
    </row>
    <row r="1620" spans="1:22" ht="13.5" x14ac:dyDescent="0.25">
      <c r="A1620" s="3">
        <f>RSI!A1620</f>
        <v>44670</v>
      </c>
      <c r="B1620" s="2">
        <f>RSI!B1620</f>
        <v>4.25</v>
      </c>
      <c r="C1620" s="2">
        <f>RSI!I1620</f>
        <v>27.076532843570845</v>
      </c>
      <c r="D1620" s="2">
        <f>MACD!E1620</f>
        <v>2.2325430915776323E-2</v>
      </c>
      <c r="E1620" s="2">
        <f>MACD!F1620</f>
        <v>1.1038403575047231E-2</v>
      </c>
      <c r="F1620" s="2">
        <f>'Moving Avg'!D1620</f>
        <v>4.5220000000000002</v>
      </c>
      <c r="G1620" s="2">
        <f>'Moving Avg'!F1620</f>
        <v>4.5945</v>
      </c>
      <c r="H1620" s="2">
        <f>'Moving Avg'!G1620</f>
        <v>4.6403999999999987</v>
      </c>
      <c r="I1620" s="2">
        <f>'Moving Avg'!H1620</f>
        <v>4.709399999999996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0"/>
        <v>50</v>
      </c>
      <c r="N1620" s="8">
        <f t="shared" si="251"/>
        <v>0</v>
      </c>
      <c r="O1620" s="8">
        <f t="shared" si="252"/>
        <v>0</v>
      </c>
      <c r="P1620" s="8">
        <f t="shared" si="253"/>
        <v>16.5</v>
      </c>
      <c r="Q1620" s="9">
        <f t="shared" si="254"/>
        <v>19.975000000000001</v>
      </c>
      <c r="R1620" s="9">
        <f t="shared" si="255"/>
        <v>14.125</v>
      </c>
      <c r="S1620" s="9">
        <f t="shared" si="256"/>
        <v>14.925000000000001</v>
      </c>
      <c r="T1620" s="9">
        <f t="shared" si="257"/>
        <v>16.625</v>
      </c>
      <c r="U1620" s="8">
        <f t="shared" si="258"/>
        <v>16.341666666666669</v>
      </c>
      <c r="V1620" s="8">
        <f t="shared" si="259"/>
        <v>16.412500000000001</v>
      </c>
    </row>
    <row r="1621" spans="1:22" ht="13.5" x14ac:dyDescent="0.25">
      <c r="A1621" s="3">
        <f>RSI!A1621</f>
        <v>44671</v>
      </c>
      <c r="B1621" s="2">
        <f>RSI!B1621</f>
        <v>4.25</v>
      </c>
      <c r="C1621" s="2">
        <f>RSI!I1621</f>
        <v>27.07653284357086</v>
      </c>
      <c r="D1621" s="2">
        <f>MACD!E1621</f>
        <v>5.3011766073638E-2</v>
      </c>
      <c r="E1621" s="2">
        <f>MACD!F1621</f>
        <v>1.9433076074765385E-2</v>
      </c>
      <c r="F1621" s="2">
        <f>'Moving Avg'!D1621</f>
        <v>4.444</v>
      </c>
      <c r="G1621" s="2">
        <f>'Moving Avg'!F1621</f>
        <v>4.5839999999999996</v>
      </c>
      <c r="H1621" s="2">
        <f>'Moving Avg'!G1621</f>
        <v>4.6321999999999992</v>
      </c>
      <c r="I1621" s="2">
        <f>'Moving Avg'!H1621</f>
        <v>4.7076499999999957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50</v>
      </c>
      <c r="N1621" s="8">
        <f t="shared" si="251"/>
        <v>0</v>
      </c>
      <c r="O1621" s="8">
        <f t="shared" si="252"/>
        <v>0</v>
      </c>
      <c r="P1621" s="8">
        <f t="shared" si="253"/>
        <v>16.5</v>
      </c>
      <c r="Q1621" s="9">
        <f t="shared" si="254"/>
        <v>19.975000000000001</v>
      </c>
      <c r="R1621" s="9">
        <f t="shared" si="255"/>
        <v>14.125</v>
      </c>
      <c r="S1621" s="9">
        <f t="shared" si="256"/>
        <v>14.925000000000001</v>
      </c>
      <c r="T1621" s="9">
        <f t="shared" si="257"/>
        <v>16.625</v>
      </c>
      <c r="U1621" s="8">
        <f t="shared" si="258"/>
        <v>16.341666666666669</v>
      </c>
      <c r="V1621" s="8">
        <f t="shared" si="259"/>
        <v>16.412500000000001</v>
      </c>
    </row>
    <row r="1622" spans="1:22" ht="13.5" x14ac:dyDescent="0.25">
      <c r="A1622" s="3">
        <f>RSI!A1622</f>
        <v>44672</v>
      </c>
      <c r="B1622" s="2">
        <f>RSI!B1622</f>
        <v>4.4400000000000004</v>
      </c>
      <c r="C1622" s="2">
        <f>RSI!I1622</f>
        <v>42.656449731532696</v>
      </c>
      <c r="D1622" s="2">
        <f>MACD!E1622</f>
        <v>6.5395512809015344E-2</v>
      </c>
      <c r="E1622" s="2">
        <f>MACD!F1622</f>
        <v>2.8625563421615381E-2</v>
      </c>
      <c r="F1622" s="2">
        <f>'Moving Avg'!D1622</f>
        <v>4.4039999999999999</v>
      </c>
      <c r="G1622" s="2">
        <f>'Moving Avg'!F1622</f>
        <v>4.5735000000000001</v>
      </c>
      <c r="H1622" s="2">
        <f>'Moving Avg'!G1622</f>
        <v>4.6276000000000002</v>
      </c>
      <c r="I1622" s="2">
        <f>'Moving Avg'!H1622</f>
        <v>4.7061999999999964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25</v>
      </c>
      <c r="N1622" s="8">
        <f t="shared" si="251"/>
        <v>0</v>
      </c>
      <c r="O1622" s="8">
        <f t="shared" si="252"/>
        <v>0</v>
      </c>
      <c r="P1622" s="8">
        <f t="shared" si="253"/>
        <v>16.5</v>
      </c>
      <c r="Q1622" s="9">
        <f t="shared" si="254"/>
        <v>11.225</v>
      </c>
      <c r="R1622" s="9">
        <f t="shared" si="255"/>
        <v>9.125</v>
      </c>
      <c r="S1622" s="9">
        <f t="shared" si="256"/>
        <v>11.175000000000001</v>
      </c>
      <c r="T1622" s="9">
        <f t="shared" si="257"/>
        <v>10.375</v>
      </c>
      <c r="U1622" s="8">
        <f t="shared" si="258"/>
        <v>10.508333333333335</v>
      </c>
      <c r="V1622" s="8">
        <f t="shared" si="259"/>
        <v>10.475000000000001</v>
      </c>
    </row>
    <row r="1623" spans="1:22" ht="13.5" x14ac:dyDescent="0.25">
      <c r="A1623" s="3">
        <f>RSI!A1623</f>
        <v>44673</v>
      </c>
      <c r="B1623" s="2">
        <f>RSI!B1623</f>
        <v>4.55</v>
      </c>
      <c r="C1623" s="2">
        <f>RSI!I1623</f>
        <v>49.397034350308154</v>
      </c>
      <c r="D1623" s="2">
        <f>MACD!E1623</f>
        <v>6.8483684606714057E-2</v>
      </c>
      <c r="E1623" s="2">
        <f>MACD!F1623</f>
        <v>3.6597187658635122E-2</v>
      </c>
      <c r="F1623" s="2">
        <f>'Moving Avg'!D1623</f>
        <v>4.386000000000001</v>
      </c>
      <c r="G1623" s="2">
        <f>'Moving Avg'!F1623</f>
        <v>4.5684999999999993</v>
      </c>
      <c r="H1623" s="2">
        <f>'Moving Avg'!G1623</f>
        <v>4.6251999999999995</v>
      </c>
      <c r="I1623" s="2">
        <f>'Moving Avg'!H1623</f>
        <v>4.7046999999999954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25</v>
      </c>
      <c r="N1623" s="8">
        <f t="shared" si="251"/>
        <v>0</v>
      </c>
      <c r="O1623" s="8">
        <f t="shared" si="252"/>
        <v>0</v>
      </c>
      <c r="P1623" s="8">
        <f t="shared" si="253"/>
        <v>16.5</v>
      </c>
      <c r="Q1623" s="9">
        <f t="shared" si="254"/>
        <v>11.225</v>
      </c>
      <c r="R1623" s="9">
        <f t="shared" si="255"/>
        <v>9.125</v>
      </c>
      <c r="S1623" s="9">
        <f t="shared" si="256"/>
        <v>11.175000000000001</v>
      </c>
      <c r="T1623" s="9">
        <f t="shared" si="257"/>
        <v>10.375</v>
      </c>
      <c r="U1623" s="8">
        <f t="shared" si="258"/>
        <v>10.508333333333335</v>
      </c>
      <c r="V1623" s="8">
        <f t="shared" si="259"/>
        <v>10.475000000000001</v>
      </c>
    </row>
    <row r="1624" spans="1:22" ht="13.5" x14ac:dyDescent="0.25">
      <c r="A1624" s="3">
        <f>RSI!A1624</f>
        <v>44676</v>
      </c>
      <c r="B1624" s="2">
        <f>RSI!B1624</f>
        <v>4.62</v>
      </c>
      <c r="C1624" s="2">
        <f>RSI!I1624</f>
        <v>53.169552464836272</v>
      </c>
      <c r="D1624" s="2">
        <f>MACD!E1624</f>
        <v>6.5963207415661529E-2</v>
      </c>
      <c r="E1624" s="2">
        <f>MACD!F1624</f>
        <v>4.2470391610040403E-2</v>
      </c>
      <c r="F1624" s="2">
        <f>'Moving Avg'!D1624</f>
        <v>4.4220000000000006</v>
      </c>
      <c r="G1624" s="2">
        <f>'Moving Avg'!F1624</f>
        <v>4.5670000000000002</v>
      </c>
      <c r="H1624" s="2">
        <f>'Moving Avg'!G1624</f>
        <v>4.6283999999999992</v>
      </c>
      <c r="I1624" s="2">
        <f>'Moving Avg'!H1624</f>
        <v>4.7035499999999955</v>
      </c>
      <c r="J1624" s="6" t="str">
        <f>OBV!F1624</f>
        <v>BULLISH</v>
      </c>
      <c r="K1624" s="6" t="str">
        <f>OBV!G1624</f>
        <v>NEUTRAL</v>
      </c>
      <c r="L1624" s="6" t="str">
        <f>OBV!H1624</f>
        <v>CONFIRMED BULLISH</v>
      </c>
      <c r="M1624" s="8">
        <f t="shared" si="250"/>
        <v>25</v>
      </c>
      <c r="N1624" s="8">
        <f t="shared" si="251"/>
        <v>0</v>
      </c>
      <c r="O1624" s="8">
        <f t="shared" si="252"/>
        <v>0</v>
      </c>
      <c r="P1624" s="8">
        <f t="shared" si="253"/>
        <v>83.5</v>
      </c>
      <c r="Q1624" s="9">
        <f t="shared" si="254"/>
        <v>21.274999999999999</v>
      </c>
      <c r="R1624" s="9">
        <f t="shared" si="255"/>
        <v>25.875</v>
      </c>
      <c r="S1624" s="9">
        <f t="shared" si="256"/>
        <v>41.325000000000003</v>
      </c>
      <c r="T1624" s="9">
        <f t="shared" si="257"/>
        <v>27.125</v>
      </c>
      <c r="U1624" s="8">
        <f t="shared" si="258"/>
        <v>29.491666666666664</v>
      </c>
      <c r="V1624" s="8">
        <f t="shared" si="259"/>
        <v>28.9</v>
      </c>
    </row>
    <row r="1625" spans="1:22" ht="13.5" x14ac:dyDescent="0.25">
      <c r="A1625" s="3">
        <f>RSI!A1625</f>
        <v>44677</v>
      </c>
      <c r="B1625" s="2">
        <f>RSI!B1625</f>
        <v>4.62</v>
      </c>
      <c r="C1625" s="2">
        <f>RSI!I1625</f>
        <v>53.169552464836272</v>
      </c>
      <c r="D1625" s="2">
        <f>MACD!E1625</f>
        <v>6.346467733816219E-2</v>
      </c>
      <c r="E1625" s="2">
        <f>MACD!F1625</f>
        <v>4.6669248755664763E-2</v>
      </c>
      <c r="F1625" s="2">
        <f>'Moving Avg'!D1625</f>
        <v>4.4960000000000004</v>
      </c>
      <c r="G1625" s="2">
        <f>'Moving Avg'!F1625</f>
        <v>4.565500000000001</v>
      </c>
      <c r="H1625" s="2">
        <f>'Moving Avg'!G1625</f>
        <v>4.6277999999999988</v>
      </c>
      <c r="I1625" s="2">
        <f>'Moving Avg'!H1625</f>
        <v>4.7023999999999955</v>
      </c>
      <c r="J1625" s="6" t="str">
        <f>OBV!F1625</f>
        <v>BULLISH</v>
      </c>
      <c r="K1625" s="6" t="str">
        <f>OBV!G1625</f>
        <v>NEUTRAL</v>
      </c>
      <c r="L1625" s="6" t="str">
        <f>OBV!H1625</f>
        <v>CONFIRMED BULLISH</v>
      </c>
      <c r="M1625" s="8">
        <f t="shared" si="250"/>
        <v>25</v>
      </c>
      <c r="N1625" s="8">
        <f t="shared" si="251"/>
        <v>0</v>
      </c>
      <c r="O1625" s="8">
        <f t="shared" si="252"/>
        <v>0</v>
      </c>
      <c r="P1625" s="8">
        <f t="shared" si="253"/>
        <v>83.5</v>
      </c>
      <c r="Q1625" s="9">
        <f t="shared" si="254"/>
        <v>21.274999999999999</v>
      </c>
      <c r="R1625" s="9">
        <f t="shared" si="255"/>
        <v>25.875</v>
      </c>
      <c r="S1625" s="9">
        <f t="shared" si="256"/>
        <v>41.325000000000003</v>
      </c>
      <c r="T1625" s="9">
        <f t="shared" si="257"/>
        <v>27.125</v>
      </c>
      <c r="U1625" s="8">
        <f t="shared" si="258"/>
        <v>29.491666666666664</v>
      </c>
      <c r="V1625" s="8">
        <f t="shared" si="259"/>
        <v>28.9</v>
      </c>
    </row>
    <row r="1626" spans="1:22" ht="13.5" x14ac:dyDescent="0.25">
      <c r="A1626" s="3">
        <f>RSI!A1626</f>
        <v>44678</v>
      </c>
      <c r="B1626" s="2">
        <f>RSI!B1626</f>
        <v>4.62</v>
      </c>
      <c r="C1626" s="2">
        <f>RSI!I1626</f>
        <v>53.169552464836272</v>
      </c>
      <c r="D1626" s="2">
        <f>MACD!E1626</f>
        <v>6.1011815569885997E-2</v>
      </c>
      <c r="E1626" s="2">
        <f>MACD!F1626</f>
        <v>4.9537762118509007E-2</v>
      </c>
      <c r="F1626" s="2">
        <f>'Moving Avg'!D1626</f>
        <v>4.57</v>
      </c>
      <c r="G1626" s="2">
        <f>'Moving Avg'!F1626</f>
        <v>4.5640000000000009</v>
      </c>
      <c r="H1626" s="2">
        <f>'Moving Avg'!G1626</f>
        <v>4.6275999999999993</v>
      </c>
      <c r="I1626" s="2">
        <f>'Moving Avg'!H1626</f>
        <v>4.701399999999996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25</v>
      </c>
      <c r="N1626" s="8">
        <f t="shared" si="251"/>
        <v>0</v>
      </c>
      <c r="O1626" s="8">
        <f t="shared" si="252"/>
        <v>0</v>
      </c>
      <c r="P1626" s="8">
        <f t="shared" si="253"/>
        <v>83.5</v>
      </c>
      <c r="Q1626" s="9">
        <f t="shared" si="254"/>
        <v>21.274999999999999</v>
      </c>
      <c r="R1626" s="9">
        <f t="shared" si="255"/>
        <v>25.875</v>
      </c>
      <c r="S1626" s="9">
        <f t="shared" si="256"/>
        <v>41.325000000000003</v>
      </c>
      <c r="T1626" s="9">
        <f t="shared" si="257"/>
        <v>27.125</v>
      </c>
      <c r="U1626" s="8">
        <f t="shared" si="258"/>
        <v>29.491666666666664</v>
      </c>
      <c r="V1626" s="8">
        <f t="shared" si="259"/>
        <v>28.9</v>
      </c>
    </row>
    <row r="1627" spans="1:22" ht="13.5" x14ac:dyDescent="0.25">
      <c r="A1627" s="3">
        <f>RSI!A1627</f>
        <v>44679</v>
      </c>
      <c r="B1627" s="2">
        <f>RSI!B1627</f>
        <v>4.63</v>
      </c>
      <c r="C1627" s="2">
        <f>RSI!I1627</f>
        <v>53.78430574594249</v>
      </c>
      <c r="D1627" s="2">
        <f>MACD!E1627</f>
        <v>5.7881945915882582E-2</v>
      </c>
      <c r="E1627" s="2">
        <f>MACD!F1627</f>
        <v>5.1206598877983726E-2</v>
      </c>
      <c r="F1627" s="2">
        <f>'Moving Avg'!D1627</f>
        <v>4.6079999999999997</v>
      </c>
      <c r="G1627" s="2">
        <f>'Moving Avg'!F1627</f>
        <v>4.5630000000000006</v>
      </c>
      <c r="H1627" s="2">
        <f>'Moving Avg'!G1627</f>
        <v>4.6275999999999993</v>
      </c>
      <c r="I1627" s="2">
        <f>'Moving Avg'!H1627</f>
        <v>4.7004499999999956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25</v>
      </c>
      <c r="N1627" s="8">
        <f t="shared" si="251"/>
        <v>0</v>
      </c>
      <c r="O1627" s="8">
        <f t="shared" si="252"/>
        <v>0</v>
      </c>
      <c r="P1627" s="8">
        <f t="shared" si="253"/>
        <v>83.5</v>
      </c>
      <c r="Q1627" s="9">
        <f t="shared" si="254"/>
        <v>21.274999999999999</v>
      </c>
      <c r="R1627" s="9">
        <f t="shared" si="255"/>
        <v>25.875</v>
      </c>
      <c r="S1627" s="9">
        <f t="shared" si="256"/>
        <v>41.325000000000003</v>
      </c>
      <c r="T1627" s="9">
        <f t="shared" si="257"/>
        <v>27.125</v>
      </c>
      <c r="U1627" s="8">
        <f t="shared" si="258"/>
        <v>29.491666666666664</v>
      </c>
      <c r="V1627" s="8">
        <f t="shared" si="259"/>
        <v>28.9</v>
      </c>
    </row>
    <row r="1628" spans="1:22" ht="13.5" x14ac:dyDescent="0.25">
      <c r="A1628" s="3">
        <f>RSI!A1628</f>
        <v>44680</v>
      </c>
      <c r="B1628" s="2">
        <f>RSI!B1628</f>
        <v>4.63</v>
      </c>
      <c r="C1628" s="2">
        <f>RSI!I1628</f>
        <v>53.78430574594249</v>
      </c>
      <c r="D1628" s="2">
        <f>MACD!E1628</f>
        <v>5.4884105635214731E-2</v>
      </c>
      <c r="E1628" s="2">
        <f>MACD!F1628</f>
        <v>5.1942100229429924E-2</v>
      </c>
      <c r="F1628" s="2">
        <f>'Moving Avg'!D1628</f>
        <v>4.6239999999999997</v>
      </c>
      <c r="G1628" s="2">
        <f>'Moving Avg'!F1628</f>
        <v>4.5625</v>
      </c>
      <c r="H1628" s="2">
        <f>'Moving Avg'!G1628</f>
        <v>4.6253999999999991</v>
      </c>
      <c r="I1628" s="2">
        <f>'Moving Avg'!H1628</f>
        <v>4.6994999999999951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0"/>
        <v>25</v>
      </c>
      <c r="N1628" s="8">
        <f t="shared" si="251"/>
        <v>0</v>
      </c>
      <c r="O1628" s="8">
        <f t="shared" si="252"/>
        <v>0</v>
      </c>
      <c r="P1628" s="8">
        <f t="shared" si="253"/>
        <v>83.5</v>
      </c>
      <c r="Q1628" s="9">
        <f t="shared" si="254"/>
        <v>21.274999999999999</v>
      </c>
      <c r="R1628" s="9">
        <f t="shared" si="255"/>
        <v>25.875</v>
      </c>
      <c r="S1628" s="9">
        <f t="shared" si="256"/>
        <v>41.325000000000003</v>
      </c>
      <c r="T1628" s="9">
        <f t="shared" si="257"/>
        <v>27.125</v>
      </c>
      <c r="U1628" s="8">
        <f t="shared" si="258"/>
        <v>29.491666666666664</v>
      </c>
      <c r="V1628" s="8">
        <f t="shared" si="259"/>
        <v>28.9</v>
      </c>
    </row>
    <row r="1629" spans="1:22" ht="13.5" x14ac:dyDescent="0.25">
      <c r="A1629" s="3">
        <f>RSI!A1629</f>
        <v>44685</v>
      </c>
      <c r="B1629" s="2">
        <f>RSI!B1629</f>
        <v>4.63</v>
      </c>
      <c r="C1629" s="2">
        <f>RSI!I1629</f>
        <v>53.78430574594249</v>
      </c>
      <c r="D1629" s="2">
        <f>MACD!E1629</f>
        <v>2.1254639824033639E-2</v>
      </c>
      <c r="E1629" s="2">
        <f>MACD!F1629</f>
        <v>4.5804608148350669E-2</v>
      </c>
      <c r="F1629" s="2">
        <f>'Moving Avg'!D1629</f>
        <v>4.6259999999999994</v>
      </c>
      <c r="G1629" s="2">
        <f>'Moving Avg'!F1629</f>
        <v>4.5720000000000001</v>
      </c>
      <c r="H1629" s="2">
        <f>'Moving Avg'!G1629</f>
        <v>4.6221999999999985</v>
      </c>
      <c r="I1629" s="2">
        <f>'Moving Avg'!H1629</f>
        <v>4.6986499999999953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25</v>
      </c>
      <c r="N1629" s="8">
        <f t="shared" si="251"/>
        <v>100</v>
      </c>
      <c r="O1629" s="8">
        <f t="shared" si="252"/>
        <v>0</v>
      </c>
      <c r="P1629" s="8">
        <f t="shared" si="253"/>
        <v>83.5</v>
      </c>
      <c r="Q1629" s="9">
        <f t="shared" si="254"/>
        <v>56.274999999999999</v>
      </c>
      <c r="R1629" s="9">
        <f t="shared" si="255"/>
        <v>45.875</v>
      </c>
      <c r="S1629" s="9">
        <f t="shared" si="256"/>
        <v>56.325000000000003</v>
      </c>
      <c r="T1629" s="9">
        <f t="shared" si="257"/>
        <v>52.125</v>
      </c>
      <c r="U1629" s="8">
        <f t="shared" si="258"/>
        <v>52.82500000000001</v>
      </c>
      <c r="V1629" s="8">
        <f t="shared" si="259"/>
        <v>52.650000000000006</v>
      </c>
    </row>
    <row r="1630" spans="1:22" ht="13.5" x14ac:dyDescent="0.25">
      <c r="A1630" s="3">
        <f>RSI!A1630</f>
        <v>44686</v>
      </c>
      <c r="B1630" s="2">
        <f>RSI!B1630</f>
        <v>4.63</v>
      </c>
      <c r="C1630" s="2">
        <f>RSI!I1630</f>
        <v>53.78430574594249</v>
      </c>
      <c r="D1630" s="2">
        <f>MACD!E1630</f>
        <v>-3.6731461763917395E-2</v>
      </c>
      <c r="E1630" s="2">
        <f>MACD!F1630</f>
        <v>2.9297394165897057E-2</v>
      </c>
      <c r="F1630" s="2">
        <f>'Moving Avg'!D1630</f>
        <v>4.6279999999999992</v>
      </c>
      <c r="G1630" s="2">
        <f>'Moving Avg'!F1630</f>
        <v>4.5719999999999992</v>
      </c>
      <c r="H1630" s="2">
        <f>'Moving Avg'!G1630</f>
        <v>4.6231999999999998</v>
      </c>
      <c r="I1630" s="2">
        <f>'Moving Avg'!H1630</f>
        <v>4.6981999999999955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  <c r="M1630" s="8">
        <f t="shared" si="250"/>
        <v>25</v>
      </c>
      <c r="N1630" s="8">
        <f t="shared" si="251"/>
        <v>100</v>
      </c>
      <c r="O1630" s="8">
        <f t="shared" si="252"/>
        <v>0</v>
      </c>
      <c r="P1630" s="8">
        <f t="shared" si="253"/>
        <v>83.5</v>
      </c>
      <c r="Q1630" s="9">
        <f t="shared" si="254"/>
        <v>56.274999999999999</v>
      </c>
      <c r="R1630" s="9">
        <f t="shared" si="255"/>
        <v>45.875</v>
      </c>
      <c r="S1630" s="9">
        <f t="shared" si="256"/>
        <v>56.325000000000003</v>
      </c>
      <c r="T1630" s="9">
        <f t="shared" si="257"/>
        <v>52.125</v>
      </c>
      <c r="U1630" s="8">
        <f t="shared" si="258"/>
        <v>52.82500000000001</v>
      </c>
      <c r="V1630" s="8">
        <f t="shared" si="259"/>
        <v>52.650000000000006</v>
      </c>
    </row>
    <row r="1631" spans="1:22" ht="13.5" x14ac:dyDescent="0.25">
      <c r="A1631" s="3">
        <f>RSI!A1631</f>
        <v>44687</v>
      </c>
      <c r="B1631" s="2">
        <f>RSI!B1631</f>
        <v>4.63</v>
      </c>
      <c r="C1631" s="2">
        <f>RSI!I1631</f>
        <v>53.78430574594249</v>
      </c>
      <c r="D1631" s="2">
        <f>MACD!E1631</f>
        <v>-8.60740603098753E-2</v>
      </c>
      <c r="E1631" s="2">
        <f>MACD!F1631</f>
        <v>6.2231032707425887E-3</v>
      </c>
      <c r="F1631" s="2">
        <f>'Moving Avg'!D1631</f>
        <v>4.63</v>
      </c>
      <c r="G1631" s="2">
        <f>'Moving Avg'!F1631</f>
        <v>4.570999999999998</v>
      </c>
      <c r="H1631" s="2">
        <f>'Moving Avg'!G1631</f>
        <v>4.6203999999999992</v>
      </c>
      <c r="I1631" s="2">
        <f>'Moving Avg'!H1631</f>
        <v>4.6973499999999948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  <c r="M1631" s="8">
        <f t="shared" si="250"/>
        <v>25</v>
      </c>
      <c r="N1631" s="8">
        <f t="shared" si="251"/>
        <v>100</v>
      </c>
      <c r="O1631" s="8">
        <f t="shared" si="252"/>
        <v>0</v>
      </c>
      <c r="P1631" s="8">
        <f t="shared" si="253"/>
        <v>83.5</v>
      </c>
      <c r="Q1631" s="9">
        <f t="shared" si="254"/>
        <v>56.274999999999999</v>
      </c>
      <c r="R1631" s="9">
        <f t="shared" si="255"/>
        <v>45.875</v>
      </c>
      <c r="S1631" s="9">
        <f t="shared" si="256"/>
        <v>56.325000000000003</v>
      </c>
      <c r="T1631" s="9">
        <f t="shared" si="257"/>
        <v>52.125</v>
      </c>
      <c r="U1631" s="8">
        <f t="shared" si="258"/>
        <v>52.82500000000001</v>
      </c>
      <c r="V1631" s="8">
        <f t="shared" si="259"/>
        <v>52.650000000000006</v>
      </c>
    </row>
    <row r="1632" spans="1:22" ht="13.5" x14ac:dyDescent="0.25">
      <c r="A1632" s="3">
        <f>RSI!A1632</f>
        <v>44690</v>
      </c>
      <c r="B1632" s="2">
        <f>RSI!B1632</f>
        <v>4.59</v>
      </c>
      <c r="C1632" s="2">
        <f>RSI!I1632</f>
        <v>49.982630101328937</v>
      </c>
      <c r="D1632" s="2">
        <f>MACD!E1632</f>
        <v>-9.5888642528959345E-2</v>
      </c>
      <c r="E1632" s="2">
        <f>MACD!F1632</f>
        <v>-1.4199245889197801E-2</v>
      </c>
      <c r="F1632" s="2">
        <f>'Moving Avg'!D1632</f>
        <v>4.6219999999999999</v>
      </c>
      <c r="G1632" s="2">
        <f>'Moving Avg'!F1632</f>
        <v>4.5684999999999985</v>
      </c>
      <c r="H1632" s="2">
        <f>'Moving Avg'!G1632</f>
        <v>4.6167999999999987</v>
      </c>
      <c r="I1632" s="2">
        <f>'Moving Avg'!H1632</f>
        <v>4.6962999999999955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0"/>
        <v>25</v>
      </c>
      <c r="N1632" s="8">
        <f t="shared" si="251"/>
        <v>100</v>
      </c>
      <c r="O1632" s="8">
        <f t="shared" si="252"/>
        <v>0</v>
      </c>
      <c r="P1632" s="8">
        <f t="shared" si="253"/>
        <v>16.5</v>
      </c>
      <c r="Q1632" s="9">
        <f t="shared" si="254"/>
        <v>46.225000000000001</v>
      </c>
      <c r="R1632" s="9">
        <f t="shared" si="255"/>
        <v>29.125</v>
      </c>
      <c r="S1632" s="9">
        <f t="shared" si="256"/>
        <v>26.175000000000001</v>
      </c>
      <c r="T1632" s="9">
        <f t="shared" si="257"/>
        <v>35.375</v>
      </c>
      <c r="U1632" s="8">
        <f t="shared" si="258"/>
        <v>33.841666666666661</v>
      </c>
      <c r="V1632" s="8">
        <f t="shared" si="259"/>
        <v>34.224999999999994</v>
      </c>
    </row>
    <row r="1633" spans="1:22" ht="13.5" x14ac:dyDescent="0.25">
      <c r="A1633" s="3">
        <f>RSI!A1633</f>
        <v>44691</v>
      </c>
      <c r="B1633" s="2">
        <f>RSI!B1633</f>
        <v>4.3899999999999997</v>
      </c>
      <c r="C1633" s="2">
        <f>RSI!I1633</f>
        <v>36.203432465131499</v>
      </c>
      <c r="D1633" s="2">
        <f>MACD!E1633</f>
        <v>-7.245689193104532E-2</v>
      </c>
      <c r="E1633" s="2">
        <f>MACD!F1633</f>
        <v>-2.5850775097567308E-2</v>
      </c>
      <c r="F1633" s="2">
        <f>'Moving Avg'!D1633</f>
        <v>4.5739999999999998</v>
      </c>
      <c r="G1633" s="2">
        <f>'Moving Avg'!F1633</f>
        <v>4.5559999999999992</v>
      </c>
      <c r="H1633" s="2">
        <f>'Moving Avg'!G1633</f>
        <v>4.6091999999999986</v>
      </c>
      <c r="I1633" s="2">
        <f>'Moving Avg'!H1633</f>
        <v>4.6942499999999958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0"/>
        <v>25</v>
      </c>
      <c r="N1633" s="8">
        <f t="shared" si="251"/>
        <v>100</v>
      </c>
      <c r="O1633" s="8">
        <f t="shared" si="252"/>
        <v>0</v>
      </c>
      <c r="P1633" s="8">
        <f t="shared" si="253"/>
        <v>16.5</v>
      </c>
      <c r="Q1633" s="9">
        <f t="shared" si="254"/>
        <v>46.225000000000001</v>
      </c>
      <c r="R1633" s="9">
        <f t="shared" si="255"/>
        <v>29.125</v>
      </c>
      <c r="S1633" s="9">
        <f t="shared" si="256"/>
        <v>26.175000000000001</v>
      </c>
      <c r="T1633" s="9">
        <f t="shared" si="257"/>
        <v>35.375</v>
      </c>
      <c r="U1633" s="8">
        <f t="shared" si="258"/>
        <v>33.841666666666661</v>
      </c>
      <c r="V1633" s="8">
        <f t="shared" si="259"/>
        <v>34.224999999999994</v>
      </c>
    </row>
    <row r="1634" spans="1:22" ht="13.5" x14ac:dyDescent="0.25">
      <c r="A1634" s="3">
        <f>RSI!A1634</f>
        <v>44692</v>
      </c>
      <c r="B1634" s="2">
        <f>RSI!B1634</f>
        <v>4.58</v>
      </c>
      <c r="C1634" s="2">
        <f>RSI!I1634</f>
        <v>50.238300089024627</v>
      </c>
      <c r="D1634" s="2">
        <f>MACD!E1634</f>
        <v>-5.4754444688452253E-2</v>
      </c>
      <c r="E1634" s="2">
        <f>MACD!F1634</f>
        <v>-3.1631509015744297E-2</v>
      </c>
      <c r="F1634" s="2">
        <f>'Moving Avg'!D1634</f>
        <v>4.5640000000000001</v>
      </c>
      <c r="G1634" s="2">
        <f>'Moving Avg'!F1634</f>
        <v>4.552999999999999</v>
      </c>
      <c r="H1634" s="2">
        <f>'Moving Avg'!G1634</f>
        <v>4.6057999999999986</v>
      </c>
      <c r="I1634" s="2">
        <f>'Moving Avg'!H1634</f>
        <v>4.6931999999999956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25</v>
      </c>
      <c r="N1634" s="8">
        <f t="shared" si="251"/>
        <v>100</v>
      </c>
      <c r="O1634" s="8">
        <f t="shared" si="252"/>
        <v>0</v>
      </c>
      <c r="P1634" s="8">
        <f t="shared" si="253"/>
        <v>16.5</v>
      </c>
      <c r="Q1634" s="9">
        <f t="shared" si="254"/>
        <v>46.225000000000001</v>
      </c>
      <c r="R1634" s="9">
        <f t="shared" si="255"/>
        <v>29.125</v>
      </c>
      <c r="S1634" s="9">
        <f t="shared" si="256"/>
        <v>26.175000000000001</v>
      </c>
      <c r="T1634" s="9">
        <f t="shared" si="257"/>
        <v>35.375</v>
      </c>
      <c r="U1634" s="8">
        <f t="shared" si="258"/>
        <v>33.841666666666661</v>
      </c>
      <c r="V1634" s="8">
        <f t="shared" si="259"/>
        <v>34.224999999999994</v>
      </c>
    </row>
    <row r="1635" spans="1:22" ht="13.5" x14ac:dyDescent="0.25">
      <c r="A1635" s="3">
        <f>RSI!A1635</f>
        <v>44693</v>
      </c>
      <c r="B1635" s="2">
        <f>RSI!B1635</f>
        <v>4.58</v>
      </c>
      <c r="C1635" s="2">
        <f>RSI!I1635</f>
        <v>50.238300089024627</v>
      </c>
      <c r="D1635" s="2">
        <f>MACD!E1635</f>
        <v>-3.9805183234130403E-2</v>
      </c>
      <c r="E1635" s="2">
        <f>MACD!F1635</f>
        <v>-3.3266243859421521E-2</v>
      </c>
      <c r="F1635" s="2">
        <f>'Moving Avg'!D1635</f>
        <v>4.5539999999999994</v>
      </c>
      <c r="G1635" s="2">
        <f>'Moving Avg'!F1635</f>
        <v>4.55</v>
      </c>
      <c r="H1635" s="2">
        <f>'Moving Avg'!G1635</f>
        <v>4.6033999999999988</v>
      </c>
      <c r="I1635" s="2">
        <f>'Moving Avg'!H1635</f>
        <v>4.6919999999999966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25</v>
      </c>
      <c r="N1635" s="8">
        <f t="shared" si="251"/>
        <v>45</v>
      </c>
      <c r="O1635" s="8">
        <f t="shared" si="252"/>
        <v>0</v>
      </c>
      <c r="P1635" s="8">
        <f t="shared" si="253"/>
        <v>16.5</v>
      </c>
      <c r="Q1635" s="9">
        <f t="shared" si="254"/>
        <v>26.975000000000001</v>
      </c>
      <c r="R1635" s="9">
        <f t="shared" si="255"/>
        <v>18.125</v>
      </c>
      <c r="S1635" s="9">
        <f t="shared" si="256"/>
        <v>17.925000000000001</v>
      </c>
      <c r="T1635" s="9">
        <f t="shared" si="257"/>
        <v>21.625</v>
      </c>
      <c r="U1635" s="8">
        <f t="shared" si="258"/>
        <v>21.008333333333336</v>
      </c>
      <c r="V1635" s="8">
        <f t="shared" si="259"/>
        <v>21.162500000000001</v>
      </c>
    </row>
    <row r="1636" spans="1:22" ht="13.5" x14ac:dyDescent="0.25">
      <c r="A1636" s="3">
        <f>RSI!A1636</f>
        <v>44694</v>
      </c>
      <c r="B1636" s="2">
        <f>RSI!B1636</f>
        <v>4.38</v>
      </c>
      <c r="C1636" s="2">
        <f>RSI!I1636</f>
        <v>39.602322270799775</v>
      </c>
      <c r="D1636" s="2">
        <f>MACD!E1636</f>
        <v>-1.2368523311409696E-2</v>
      </c>
      <c r="E1636" s="2">
        <f>MACD!F1636</f>
        <v>-2.9086699749819159E-2</v>
      </c>
      <c r="F1636" s="2">
        <f>'Moving Avg'!D1636</f>
        <v>4.5039999999999996</v>
      </c>
      <c r="G1636" s="2">
        <f>'Moving Avg'!F1636</f>
        <v>4.5369999999999999</v>
      </c>
      <c r="H1636" s="2">
        <f>'Moving Avg'!G1636</f>
        <v>4.5972</v>
      </c>
      <c r="I1636" s="2">
        <f>'Moving Avg'!H1636</f>
        <v>4.6897999999999964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  <c r="M1636" s="8">
        <f t="shared" si="250"/>
        <v>25</v>
      </c>
      <c r="N1636" s="8">
        <f t="shared" si="251"/>
        <v>0</v>
      </c>
      <c r="O1636" s="8">
        <f t="shared" si="252"/>
        <v>0</v>
      </c>
      <c r="P1636" s="8">
        <f t="shared" si="253"/>
        <v>16.5</v>
      </c>
      <c r="Q1636" s="9">
        <f t="shared" si="254"/>
        <v>11.225</v>
      </c>
      <c r="R1636" s="9">
        <f t="shared" si="255"/>
        <v>9.125</v>
      </c>
      <c r="S1636" s="9">
        <f t="shared" si="256"/>
        <v>11.175000000000001</v>
      </c>
      <c r="T1636" s="9">
        <f t="shared" si="257"/>
        <v>10.375</v>
      </c>
      <c r="U1636" s="8">
        <f t="shared" si="258"/>
        <v>10.508333333333335</v>
      </c>
      <c r="V1636" s="8">
        <f t="shared" si="259"/>
        <v>10.475000000000001</v>
      </c>
    </row>
    <row r="1637" spans="1:22" ht="13.5" x14ac:dyDescent="0.25">
      <c r="A1637" s="3">
        <f>RSI!A1637</f>
        <v>44697</v>
      </c>
      <c r="B1637" s="2">
        <f>RSI!B1637</f>
        <v>4.1900000000000004</v>
      </c>
      <c r="C1637" s="2">
        <f>RSI!I1637</f>
        <v>32.551740010094804</v>
      </c>
      <c r="D1637" s="2">
        <f>MACD!E1637</f>
        <v>2.7615965497688855E-2</v>
      </c>
      <c r="E1637" s="2">
        <f>MACD!F1637</f>
        <v>-1.7746166700317555E-2</v>
      </c>
      <c r="F1637" s="2">
        <f>'Moving Avg'!D1637</f>
        <v>4.4240000000000004</v>
      </c>
      <c r="G1637" s="2">
        <f>'Moving Avg'!F1637</f>
        <v>4.5145</v>
      </c>
      <c r="H1637" s="2">
        <f>'Moving Avg'!G1637</f>
        <v>4.5909999999999993</v>
      </c>
      <c r="I1637" s="2">
        <f>'Moving Avg'!H1637</f>
        <v>4.6865499999999969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25</v>
      </c>
      <c r="N1637" s="8">
        <f t="shared" si="251"/>
        <v>0</v>
      </c>
      <c r="O1637" s="8">
        <f t="shared" si="252"/>
        <v>0</v>
      </c>
      <c r="P1637" s="8">
        <f t="shared" si="253"/>
        <v>33</v>
      </c>
      <c r="Q1637" s="9">
        <f t="shared" si="254"/>
        <v>13.7</v>
      </c>
      <c r="R1637" s="9">
        <f t="shared" si="255"/>
        <v>13.25</v>
      </c>
      <c r="S1637" s="9">
        <f t="shared" si="256"/>
        <v>18.600000000000001</v>
      </c>
      <c r="T1637" s="9">
        <f t="shared" si="257"/>
        <v>14.5</v>
      </c>
      <c r="U1637" s="8">
        <f t="shared" si="258"/>
        <v>15.183333333333332</v>
      </c>
      <c r="V1637" s="8">
        <f t="shared" si="259"/>
        <v>15.012499999999999</v>
      </c>
    </row>
    <row r="1638" spans="1:22" ht="13.5" x14ac:dyDescent="0.25">
      <c r="A1638" s="3">
        <f>RSI!A1638</f>
        <v>44698</v>
      </c>
      <c r="B1638" s="2">
        <f>RSI!B1638</f>
        <v>4.3</v>
      </c>
      <c r="C1638" s="2">
        <f>RSI!I1638</f>
        <v>39.290566554615374</v>
      </c>
      <c r="D1638" s="2">
        <f>MACD!E1638</f>
        <v>5.5494229202849965E-2</v>
      </c>
      <c r="E1638" s="2">
        <f>MACD!F1638</f>
        <v>-3.0980875196840504E-3</v>
      </c>
      <c r="F1638" s="2">
        <f>'Moving Avg'!D1638</f>
        <v>4.4060000000000006</v>
      </c>
      <c r="G1638" s="2">
        <f>'Moving Avg'!F1638</f>
        <v>4.4975000000000005</v>
      </c>
      <c r="H1638" s="2">
        <f>'Moving Avg'!G1638</f>
        <v>4.5840000000000005</v>
      </c>
      <c r="I1638" s="2">
        <f>'Moving Avg'!H1638</f>
        <v>4.6838499999999961</v>
      </c>
      <c r="J1638" s="6" t="str">
        <f>OBV!F1638</f>
        <v>BULLISH</v>
      </c>
      <c r="K1638" s="6" t="str">
        <f>OBV!G1638</f>
        <v>NEUTRAL</v>
      </c>
      <c r="L1638" s="6" t="str">
        <f>OBV!H1638</f>
        <v>BULLISH DIVERGENCE</v>
      </c>
      <c r="M1638" s="8">
        <f t="shared" si="250"/>
        <v>25</v>
      </c>
      <c r="N1638" s="8">
        <f t="shared" si="251"/>
        <v>0</v>
      </c>
      <c r="O1638" s="8">
        <f t="shared" si="252"/>
        <v>0</v>
      </c>
      <c r="P1638" s="8">
        <f t="shared" si="253"/>
        <v>66.5</v>
      </c>
      <c r="Q1638" s="9">
        <f t="shared" si="254"/>
        <v>18.725000000000001</v>
      </c>
      <c r="R1638" s="9">
        <f t="shared" si="255"/>
        <v>21.625</v>
      </c>
      <c r="S1638" s="9">
        <f t="shared" si="256"/>
        <v>33.674999999999997</v>
      </c>
      <c r="T1638" s="9">
        <f t="shared" si="257"/>
        <v>22.875</v>
      </c>
      <c r="U1638" s="8">
        <f t="shared" si="258"/>
        <v>24.675000000000001</v>
      </c>
      <c r="V1638" s="8">
        <f t="shared" si="259"/>
        <v>24.225000000000001</v>
      </c>
    </row>
    <row r="1639" spans="1:22" ht="13.5" x14ac:dyDescent="0.25">
      <c r="A1639" s="3">
        <f>RSI!A1639</f>
        <v>44699</v>
      </c>
      <c r="B1639" s="2">
        <f>RSI!B1639</f>
        <v>4.3</v>
      </c>
      <c r="C1639" s="2">
        <f>RSI!I1639</f>
        <v>39.290566554615374</v>
      </c>
      <c r="D1639" s="2">
        <f>MACD!E1639</f>
        <v>8.0464444593470574E-2</v>
      </c>
      <c r="E1639" s="2">
        <f>MACD!F1639</f>
        <v>1.3614418902946877E-2</v>
      </c>
      <c r="F1639" s="2">
        <f>'Moving Avg'!D1639</f>
        <v>4.3500000000000005</v>
      </c>
      <c r="G1639" s="2">
        <f>'Moving Avg'!F1639</f>
        <v>4.4904999999999999</v>
      </c>
      <c r="H1639" s="2">
        <f>'Moving Avg'!G1639</f>
        <v>4.5770000000000008</v>
      </c>
      <c r="I1639" s="2">
        <f>'Moving Avg'!H1639</f>
        <v>4.681149999999997</v>
      </c>
      <c r="J1639" s="6" t="str">
        <f>OBV!F1639</f>
        <v>BULLISH</v>
      </c>
      <c r="K1639" s="6" t="str">
        <f>OBV!G1639</f>
        <v>NEUTRAL</v>
      </c>
      <c r="L1639" s="6" t="str">
        <f>OBV!H1639</f>
        <v>BULLISH DIVERGENCE</v>
      </c>
      <c r="M1639" s="8">
        <f t="shared" si="250"/>
        <v>25</v>
      </c>
      <c r="N1639" s="8">
        <f t="shared" si="251"/>
        <v>0</v>
      </c>
      <c r="O1639" s="8">
        <f t="shared" si="252"/>
        <v>0</v>
      </c>
      <c r="P1639" s="8">
        <f t="shared" si="253"/>
        <v>66.5</v>
      </c>
      <c r="Q1639" s="9">
        <f t="shared" si="254"/>
        <v>18.725000000000001</v>
      </c>
      <c r="R1639" s="9">
        <f t="shared" si="255"/>
        <v>21.625</v>
      </c>
      <c r="S1639" s="9">
        <f t="shared" si="256"/>
        <v>33.674999999999997</v>
      </c>
      <c r="T1639" s="9">
        <f t="shared" si="257"/>
        <v>22.875</v>
      </c>
      <c r="U1639" s="8">
        <f t="shared" si="258"/>
        <v>24.675000000000001</v>
      </c>
      <c r="V1639" s="8">
        <f t="shared" si="259"/>
        <v>24.225000000000001</v>
      </c>
    </row>
    <row r="1640" spans="1:22" ht="13.5" x14ac:dyDescent="0.25">
      <c r="A1640" s="3">
        <f>RSI!A1640</f>
        <v>44700</v>
      </c>
      <c r="B1640" s="2">
        <f>RSI!B1640</f>
        <v>4.3</v>
      </c>
      <c r="C1640" s="2">
        <f>RSI!I1640</f>
        <v>39.290566554615374</v>
      </c>
      <c r="D1640" s="2">
        <f>MACD!E1640</f>
        <v>0.10287171369331904</v>
      </c>
      <c r="E1640" s="2">
        <f>MACD!F1640</f>
        <v>3.1465877861021313E-2</v>
      </c>
      <c r="F1640" s="2">
        <f>'Moving Avg'!D1640</f>
        <v>4.2940000000000005</v>
      </c>
      <c r="G1640" s="2">
        <f>'Moving Avg'!F1640</f>
        <v>4.4930000000000003</v>
      </c>
      <c r="H1640" s="2">
        <f>'Moving Avg'!G1640</f>
        <v>4.5694000000000008</v>
      </c>
      <c r="I1640" s="2">
        <f>'Moving Avg'!H1640</f>
        <v>4.6786499999999966</v>
      </c>
      <c r="J1640" s="6" t="str">
        <f>OBV!F1640</f>
        <v>BULLISH</v>
      </c>
      <c r="K1640" s="6" t="str">
        <f>OBV!G1640</f>
        <v>NEUTRAL</v>
      </c>
      <c r="L1640" s="6" t="str">
        <f>OBV!H1640</f>
        <v>BULLISH DIVERGENCE</v>
      </c>
      <c r="M1640" s="8">
        <f t="shared" si="250"/>
        <v>25</v>
      </c>
      <c r="N1640" s="8">
        <f t="shared" si="251"/>
        <v>0</v>
      </c>
      <c r="O1640" s="8">
        <f t="shared" si="252"/>
        <v>0</v>
      </c>
      <c r="P1640" s="8">
        <f t="shared" si="253"/>
        <v>66.5</v>
      </c>
      <c r="Q1640" s="9">
        <f t="shared" si="254"/>
        <v>18.725000000000001</v>
      </c>
      <c r="R1640" s="9">
        <f t="shared" si="255"/>
        <v>21.625</v>
      </c>
      <c r="S1640" s="9">
        <f t="shared" si="256"/>
        <v>33.674999999999997</v>
      </c>
      <c r="T1640" s="9">
        <f t="shared" si="257"/>
        <v>22.875</v>
      </c>
      <c r="U1640" s="8">
        <f t="shared" si="258"/>
        <v>24.675000000000001</v>
      </c>
      <c r="V1640" s="8">
        <f t="shared" si="259"/>
        <v>24.225000000000001</v>
      </c>
    </row>
    <row r="1641" spans="1:22" ht="13.5" x14ac:dyDescent="0.25">
      <c r="A1641" s="3">
        <f>RSI!A1641</f>
        <v>44701</v>
      </c>
      <c r="B1641" s="2">
        <f>RSI!B1641</f>
        <v>4.3</v>
      </c>
      <c r="C1641" s="2">
        <f>RSI!I1641</f>
        <v>39.290566554615374</v>
      </c>
      <c r="D1641" s="2">
        <f>MACD!E1641</f>
        <v>0.12301562294598245</v>
      </c>
      <c r="E1641" s="2">
        <f>MACD!F1641</f>
        <v>4.9775826878013546E-2</v>
      </c>
      <c r="F1641" s="2">
        <f>'Moving Avg'!D1641</f>
        <v>4.2780000000000005</v>
      </c>
      <c r="G1641" s="2">
        <f>'Moving Avg'!F1641</f>
        <v>4.4954999999999989</v>
      </c>
      <c r="H1641" s="2">
        <f>'Moving Avg'!G1641</f>
        <v>4.5624000000000011</v>
      </c>
      <c r="I1641" s="2">
        <f>'Moving Avg'!H1641</f>
        <v>4.6761499999999963</v>
      </c>
      <c r="J1641" s="6" t="str">
        <f>OBV!F1641</f>
        <v>BULLISH</v>
      </c>
      <c r="K1641" s="6" t="str">
        <f>OBV!G1641</f>
        <v>NEUTRAL</v>
      </c>
      <c r="L1641" s="6" t="str">
        <f>OBV!H1641</f>
        <v>BULLISH DIVERGENCE</v>
      </c>
      <c r="M1641" s="8">
        <f t="shared" si="250"/>
        <v>25</v>
      </c>
      <c r="N1641" s="8">
        <f t="shared" si="251"/>
        <v>0</v>
      </c>
      <c r="O1641" s="8">
        <f t="shared" si="252"/>
        <v>0</v>
      </c>
      <c r="P1641" s="8">
        <f t="shared" si="253"/>
        <v>66.5</v>
      </c>
      <c r="Q1641" s="9">
        <f t="shared" si="254"/>
        <v>18.725000000000001</v>
      </c>
      <c r="R1641" s="9">
        <f t="shared" si="255"/>
        <v>21.625</v>
      </c>
      <c r="S1641" s="9">
        <f t="shared" si="256"/>
        <v>33.674999999999997</v>
      </c>
      <c r="T1641" s="9">
        <f t="shared" si="257"/>
        <v>22.875</v>
      </c>
      <c r="U1641" s="8">
        <f t="shared" si="258"/>
        <v>24.675000000000001</v>
      </c>
      <c r="V1641" s="8">
        <f t="shared" si="259"/>
        <v>24.225000000000001</v>
      </c>
    </row>
    <row r="1642" spans="1:22" ht="13.5" x14ac:dyDescent="0.25">
      <c r="A1642" s="3">
        <f>RSI!A1642</f>
        <v>44704</v>
      </c>
      <c r="B1642" s="2">
        <f>RSI!B1642</f>
        <v>4.29</v>
      </c>
      <c r="C1642" s="2">
        <f>RSI!I1642</f>
        <v>38.816352631951773</v>
      </c>
      <c r="D1642" s="2">
        <f>MACD!E1642</f>
        <v>0.13574357893657663</v>
      </c>
      <c r="E1642" s="2">
        <f>MACD!F1642</f>
        <v>6.696937728972617E-2</v>
      </c>
      <c r="F1642" s="2">
        <f>'Moving Avg'!D1642</f>
        <v>4.298</v>
      </c>
      <c r="G1642" s="2">
        <f>'Moving Avg'!F1642</f>
        <v>4.4879999999999995</v>
      </c>
      <c r="H1642" s="2">
        <f>'Moving Avg'!G1642</f>
        <v>4.555200000000001</v>
      </c>
      <c r="I1642" s="2">
        <f>'Moving Avg'!H1642</f>
        <v>4.673599999999996</v>
      </c>
      <c r="J1642" s="6" t="str">
        <f>OBV!F1642</f>
        <v>BEARISH</v>
      </c>
      <c r="K1642" s="6" t="str">
        <f>OBV!G1642</f>
        <v>NEUTRAL</v>
      </c>
      <c r="L1642" s="6" t="str">
        <f>OBV!H1642</f>
        <v>BEARISH DIVERGENCE</v>
      </c>
      <c r="M1642" s="8">
        <f t="shared" si="250"/>
        <v>25</v>
      </c>
      <c r="N1642" s="8">
        <f t="shared" si="251"/>
        <v>0</v>
      </c>
      <c r="O1642" s="8">
        <f t="shared" si="252"/>
        <v>0</v>
      </c>
      <c r="P1642" s="8">
        <f t="shared" si="253"/>
        <v>16.5</v>
      </c>
      <c r="Q1642" s="9">
        <f t="shared" si="254"/>
        <v>11.225</v>
      </c>
      <c r="R1642" s="9">
        <f t="shared" si="255"/>
        <v>9.125</v>
      </c>
      <c r="S1642" s="9">
        <f t="shared" si="256"/>
        <v>11.175000000000001</v>
      </c>
      <c r="T1642" s="9">
        <f t="shared" si="257"/>
        <v>10.375</v>
      </c>
      <c r="U1642" s="8">
        <f t="shared" si="258"/>
        <v>10.508333333333335</v>
      </c>
      <c r="V1642" s="8">
        <f t="shared" si="259"/>
        <v>10.475000000000001</v>
      </c>
    </row>
    <row r="1643" spans="1:22" ht="13.5" x14ac:dyDescent="0.25">
      <c r="A1643" s="3">
        <f>RSI!A1643</f>
        <v>44705</v>
      </c>
      <c r="B1643" s="2">
        <f>RSI!B1643</f>
        <v>4.29</v>
      </c>
      <c r="C1643" s="2">
        <f>RSI!I1643</f>
        <v>38.816352631951773</v>
      </c>
      <c r="D1643" s="2">
        <f>MACD!E1643</f>
        <v>0.11681826150542918</v>
      </c>
      <c r="E1643" s="2">
        <f>MACD!F1643</f>
        <v>7.6939154132866783E-2</v>
      </c>
      <c r="F1643" s="2">
        <f>'Moving Avg'!D1643</f>
        <v>4.2959999999999994</v>
      </c>
      <c r="G1643" s="2">
        <f>'Moving Avg'!F1643</f>
        <v>4.4749999999999996</v>
      </c>
      <c r="H1643" s="2">
        <f>'Moving Avg'!G1643</f>
        <v>4.5474000000000006</v>
      </c>
      <c r="I1643" s="2">
        <f>'Moving Avg'!H1643</f>
        <v>4.6710499999999966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0"/>
        <v>25</v>
      </c>
      <c r="N1643" s="8">
        <f t="shared" si="251"/>
        <v>0</v>
      </c>
      <c r="O1643" s="8">
        <f t="shared" si="252"/>
        <v>0</v>
      </c>
      <c r="P1643" s="8">
        <f t="shared" si="253"/>
        <v>16.5</v>
      </c>
      <c r="Q1643" s="9">
        <f t="shared" si="254"/>
        <v>11.225</v>
      </c>
      <c r="R1643" s="9">
        <f t="shared" si="255"/>
        <v>9.125</v>
      </c>
      <c r="S1643" s="9">
        <f t="shared" si="256"/>
        <v>11.175000000000001</v>
      </c>
      <c r="T1643" s="9">
        <f t="shared" si="257"/>
        <v>10.375</v>
      </c>
      <c r="U1643" s="8">
        <f t="shared" si="258"/>
        <v>10.508333333333335</v>
      </c>
      <c r="V1643" s="8">
        <f t="shared" si="259"/>
        <v>10.475000000000001</v>
      </c>
    </row>
    <row r="1644" spans="1:22" ht="13.5" x14ac:dyDescent="0.25">
      <c r="A1644" s="3">
        <f>RSI!A1644</f>
        <v>44706</v>
      </c>
      <c r="B1644" s="2">
        <f>RSI!B1644</f>
        <v>4.0999999999999996</v>
      </c>
      <c r="C1644" s="2">
        <f>RSI!I1644</f>
        <v>30.661703839008439</v>
      </c>
      <c r="D1644" s="2">
        <f>MACD!E1644</f>
        <v>0.14510391580859938</v>
      </c>
      <c r="E1644" s="2">
        <f>MACD!F1644</f>
        <v>9.0572106468013308E-2</v>
      </c>
      <c r="F1644" s="2">
        <f>'Moving Avg'!D1644</f>
        <v>4.2560000000000002</v>
      </c>
      <c r="G1644" s="2">
        <f>'Moving Avg'!F1644</f>
        <v>4.4489999999999998</v>
      </c>
      <c r="H1644" s="2">
        <f>'Moving Avg'!G1644</f>
        <v>4.5358000000000001</v>
      </c>
      <c r="I1644" s="2">
        <f>'Moving Avg'!H1644</f>
        <v>4.6675499999999968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0"/>
        <v>25</v>
      </c>
      <c r="N1644" s="8">
        <f t="shared" si="251"/>
        <v>0</v>
      </c>
      <c r="O1644" s="8">
        <f t="shared" si="252"/>
        <v>0</v>
      </c>
      <c r="P1644" s="8">
        <f t="shared" si="253"/>
        <v>16.5</v>
      </c>
      <c r="Q1644" s="9">
        <f t="shared" si="254"/>
        <v>11.225</v>
      </c>
      <c r="R1644" s="9">
        <f t="shared" si="255"/>
        <v>9.125</v>
      </c>
      <c r="S1644" s="9">
        <f t="shared" si="256"/>
        <v>11.175000000000001</v>
      </c>
      <c r="T1644" s="9">
        <f t="shared" si="257"/>
        <v>10.375</v>
      </c>
      <c r="U1644" s="8">
        <f t="shared" si="258"/>
        <v>10.508333333333335</v>
      </c>
      <c r="V1644" s="8">
        <f t="shared" si="259"/>
        <v>10.475000000000001</v>
      </c>
    </row>
    <row r="1645" spans="1:22" ht="13.5" x14ac:dyDescent="0.25">
      <c r="A1645" s="3">
        <f>RSI!A1645</f>
        <v>44707</v>
      </c>
      <c r="B1645" s="2">
        <f>RSI!B1645</f>
        <v>3.92</v>
      </c>
      <c r="C1645" s="2">
        <f>RSI!I1645</f>
        <v>25.249779521570247</v>
      </c>
      <c r="D1645" s="2">
        <f>MACD!E1645</f>
        <v>0.18441485390015888</v>
      </c>
      <c r="E1645" s="2">
        <f>MACD!F1645</f>
        <v>0.10934065595444242</v>
      </c>
      <c r="F1645" s="2">
        <f>'Moving Avg'!D1645</f>
        <v>4.18</v>
      </c>
      <c r="G1645" s="2">
        <f>'Moving Avg'!F1645</f>
        <v>4.4139999999999997</v>
      </c>
      <c r="H1645" s="2">
        <f>'Moving Avg'!G1645</f>
        <v>4.5206</v>
      </c>
      <c r="I1645" s="2">
        <f>'Moving Avg'!H1645</f>
        <v>4.6631499999999964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0"/>
        <v>50</v>
      </c>
      <c r="N1645" s="8">
        <f t="shared" si="251"/>
        <v>0</v>
      </c>
      <c r="O1645" s="8">
        <f t="shared" si="252"/>
        <v>0</v>
      </c>
      <c r="P1645" s="8">
        <f t="shared" si="253"/>
        <v>16.5</v>
      </c>
      <c r="Q1645" s="9">
        <f t="shared" si="254"/>
        <v>19.975000000000001</v>
      </c>
      <c r="R1645" s="9">
        <f t="shared" si="255"/>
        <v>14.125</v>
      </c>
      <c r="S1645" s="9">
        <f t="shared" si="256"/>
        <v>14.925000000000001</v>
      </c>
      <c r="T1645" s="9">
        <f t="shared" si="257"/>
        <v>16.625</v>
      </c>
      <c r="U1645" s="8">
        <f t="shared" si="258"/>
        <v>16.341666666666669</v>
      </c>
      <c r="V1645" s="8">
        <f t="shared" si="259"/>
        <v>16.412500000000001</v>
      </c>
    </row>
    <row r="1646" spans="1:22" ht="13.5" x14ac:dyDescent="0.25">
      <c r="A1646" s="3">
        <f>RSI!A1646</f>
        <v>44708</v>
      </c>
      <c r="B1646" s="2">
        <f>RSI!B1646</f>
        <v>4.09</v>
      </c>
      <c r="C1646" s="2">
        <f>RSI!I1646</f>
        <v>36.626658463294461</v>
      </c>
      <c r="D1646" s="2">
        <f>MACD!E1646</f>
        <v>0.1772719723035161</v>
      </c>
      <c r="E1646" s="2">
        <f>MACD!F1646</f>
        <v>0.12292691922425716</v>
      </c>
      <c r="F1646" s="2">
        <f>'Moving Avg'!D1646</f>
        <v>4.1379999999999999</v>
      </c>
      <c r="G1646" s="2">
        <f>'Moving Avg'!F1646</f>
        <v>4.3875000000000002</v>
      </c>
      <c r="H1646" s="2">
        <f>'Moving Avg'!G1646</f>
        <v>4.5087999999999999</v>
      </c>
      <c r="I1646" s="2">
        <f>'Moving Avg'!H1646</f>
        <v>4.6598499999999961</v>
      </c>
      <c r="J1646" s="6" t="str">
        <f>OBV!F1646</f>
        <v>BULLISH</v>
      </c>
      <c r="K1646" s="6" t="str">
        <f>OBV!G1646</f>
        <v>NEUTRAL</v>
      </c>
      <c r="L1646" s="6" t="str">
        <f>OBV!H1646</f>
        <v>BULLISH DIVERGENCE</v>
      </c>
      <c r="M1646" s="8">
        <f t="shared" si="250"/>
        <v>25</v>
      </c>
      <c r="N1646" s="8">
        <f t="shared" si="251"/>
        <v>0</v>
      </c>
      <c r="O1646" s="8">
        <f t="shared" si="252"/>
        <v>0</v>
      </c>
      <c r="P1646" s="8">
        <f t="shared" si="253"/>
        <v>66.5</v>
      </c>
      <c r="Q1646" s="9">
        <f t="shared" si="254"/>
        <v>18.725000000000001</v>
      </c>
      <c r="R1646" s="9">
        <f t="shared" si="255"/>
        <v>21.625</v>
      </c>
      <c r="S1646" s="9">
        <f t="shared" si="256"/>
        <v>33.674999999999997</v>
      </c>
      <c r="T1646" s="9">
        <f t="shared" si="257"/>
        <v>22.875</v>
      </c>
      <c r="U1646" s="8">
        <f t="shared" si="258"/>
        <v>24.675000000000001</v>
      </c>
      <c r="V1646" s="8">
        <f t="shared" si="259"/>
        <v>24.225000000000001</v>
      </c>
    </row>
    <row r="1647" spans="1:22" ht="13.5" x14ac:dyDescent="0.25">
      <c r="A1647" s="3">
        <f>RSI!A1647</f>
        <v>44711</v>
      </c>
      <c r="B1647" s="2">
        <f>RSI!B1647</f>
        <v>4.2699999999999996</v>
      </c>
      <c r="C1647" s="2">
        <f>RSI!I1647</f>
        <v>45.998496555557793</v>
      </c>
      <c r="D1647" s="2">
        <f>MACD!E1647</f>
        <v>0.1303962448724878</v>
      </c>
      <c r="E1647" s="2">
        <f>MACD!F1647</f>
        <v>0.1244207843539033</v>
      </c>
      <c r="F1647" s="2">
        <f>'Moving Avg'!D1647</f>
        <v>4.1339999999999995</v>
      </c>
      <c r="G1647" s="2">
        <f>'Moving Avg'!F1647</f>
        <v>4.3694999999999995</v>
      </c>
      <c r="H1647" s="2">
        <f>'Moving Avg'!G1647</f>
        <v>4.5006000000000004</v>
      </c>
      <c r="I1647" s="2">
        <f>'Moving Avg'!H1647</f>
        <v>4.6574499999999963</v>
      </c>
      <c r="J1647" s="6" t="str">
        <f>OBV!F1647</f>
        <v>BULLISH</v>
      </c>
      <c r="K1647" s="6" t="str">
        <f>OBV!G1647</f>
        <v>NEUTRAL</v>
      </c>
      <c r="L1647" s="6" t="str">
        <f>OBV!H1647</f>
        <v>BULLISH DIVERGENCE</v>
      </c>
      <c r="M1647" s="8">
        <f t="shared" si="250"/>
        <v>25</v>
      </c>
      <c r="N1647" s="8">
        <f t="shared" si="251"/>
        <v>0</v>
      </c>
      <c r="O1647" s="8">
        <f t="shared" si="252"/>
        <v>0</v>
      </c>
      <c r="P1647" s="8">
        <f t="shared" si="253"/>
        <v>66.5</v>
      </c>
      <c r="Q1647" s="9">
        <f t="shared" si="254"/>
        <v>18.725000000000001</v>
      </c>
      <c r="R1647" s="9">
        <f t="shared" si="255"/>
        <v>21.625</v>
      </c>
      <c r="S1647" s="9">
        <f t="shared" si="256"/>
        <v>33.674999999999997</v>
      </c>
      <c r="T1647" s="9">
        <f t="shared" si="257"/>
        <v>22.875</v>
      </c>
      <c r="U1647" s="8">
        <f t="shared" si="258"/>
        <v>24.675000000000001</v>
      </c>
      <c r="V1647" s="8">
        <f t="shared" si="259"/>
        <v>24.225000000000001</v>
      </c>
    </row>
    <row r="1648" spans="1:22" ht="13.5" x14ac:dyDescent="0.25">
      <c r="A1648" s="3">
        <f>RSI!A1648</f>
        <v>44712</v>
      </c>
      <c r="B1648" s="2">
        <f>RSI!B1648</f>
        <v>4.08</v>
      </c>
      <c r="C1648" s="2">
        <f>RSI!I1648</f>
        <v>39.378691108239863</v>
      </c>
      <c r="D1648" s="2">
        <f>MACD!E1648</f>
        <v>0.12226972059037156</v>
      </c>
      <c r="E1648" s="2">
        <f>MACD!F1648</f>
        <v>0.12399057160119695</v>
      </c>
      <c r="F1648" s="2">
        <f>'Moving Avg'!D1648</f>
        <v>4.0920000000000005</v>
      </c>
      <c r="G1648" s="2">
        <f>'Moving Avg'!F1648</f>
        <v>4.3419999999999996</v>
      </c>
      <c r="H1648" s="2">
        <f>'Moving Avg'!G1648</f>
        <v>4.4885999999999999</v>
      </c>
      <c r="I1648" s="2">
        <f>'Moving Avg'!H1648</f>
        <v>4.6540999999999961</v>
      </c>
      <c r="J1648" s="6" t="str">
        <f>OBV!F1648</f>
        <v>BULLISH</v>
      </c>
      <c r="K1648" s="6" t="str">
        <f>OBV!G1648</f>
        <v>NEUTRAL</v>
      </c>
      <c r="L1648" s="6" t="str">
        <f>OBV!H1648</f>
        <v>BULLISH DIVERGENCE</v>
      </c>
      <c r="M1648" s="8">
        <f t="shared" si="250"/>
        <v>25</v>
      </c>
      <c r="N1648" s="8">
        <f t="shared" si="251"/>
        <v>45</v>
      </c>
      <c r="O1648" s="8">
        <f t="shared" si="252"/>
        <v>0</v>
      </c>
      <c r="P1648" s="8">
        <f t="shared" si="253"/>
        <v>66.5</v>
      </c>
      <c r="Q1648" s="9">
        <f t="shared" si="254"/>
        <v>34.475000000000001</v>
      </c>
      <c r="R1648" s="9">
        <f t="shared" si="255"/>
        <v>30.625</v>
      </c>
      <c r="S1648" s="9">
        <f t="shared" si="256"/>
        <v>40.424999999999997</v>
      </c>
      <c r="T1648" s="9">
        <f t="shared" si="257"/>
        <v>34.125</v>
      </c>
      <c r="U1648" s="8">
        <f t="shared" si="258"/>
        <v>35.174999999999997</v>
      </c>
      <c r="V1648" s="8">
        <f t="shared" si="259"/>
        <v>34.912499999999994</v>
      </c>
    </row>
    <row r="1649" spans="1:22" ht="13.5" x14ac:dyDescent="0.25">
      <c r="A1649" s="3">
        <f>RSI!A1649</f>
        <v>44713</v>
      </c>
      <c r="B1649" s="2">
        <f>RSI!B1649</f>
        <v>4.26</v>
      </c>
      <c r="C1649" s="2">
        <f>RSI!I1649</f>
        <v>47.139958967820895</v>
      </c>
      <c r="D1649" s="2">
        <f>MACD!E1649</f>
        <v>0.10368318765605977</v>
      </c>
      <c r="E1649" s="2">
        <f>MACD!F1649</f>
        <v>0.11992909481216951</v>
      </c>
      <c r="F1649" s="2">
        <f>'Moving Avg'!D1649</f>
        <v>4.1239999999999997</v>
      </c>
      <c r="G1649" s="2">
        <f>'Moving Avg'!F1649</f>
        <v>4.3234999999999992</v>
      </c>
      <c r="H1649" s="2">
        <f>'Moving Avg'!G1649</f>
        <v>4.4804000000000004</v>
      </c>
      <c r="I1649" s="2">
        <f>'Moving Avg'!H1649</f>
        <v>4.6516499999999947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  <c r="M1649" s="8">
        <f t="shared" si="250"/>
        <v>25</v>
      </c>
      <c r="N1649" s="8">
        <f t="shared" si="251"/>
        <v>45</v>
      </c>
      <c r="O1649" s="8">
        <f t="shared" si="252"/>
        <v>0</v>
      </c>
      <c r="P1649" s="8">
        <f t="shared" si="253"/>
        <v>83.5</v>
      </c>
      <c r="Q1649" s="9">
        <f t="shared" si="254"/>
        <v>37.024999999999999</v>
      </c>
      <c r="R1649" s="9">
        <f t="shared" si="255"/>
        <v>34.875</v>
      </c>
      <c r="S1649" s="9">
        <f t="shared" si="256"/>
        <v>48.075000000000003</v>
      </c>
      <c r="T1649" s="9">
        <f t="shared" si="257"/>
        <v>38.375</v>
      </c>
      <c r="U1649" s="8">
        <f t="shared" si="258"/>
        <v>39.991666666666667</v>
      </c>
      <c r="V1649" s="8">
        <f t="shared" si="259"/>
        <v>39.587500000000006</v>
      </c>
    </row>
    <row r="1650" spans="1:22" ht="13.5" x14ac:dyDescent="0.25">
      <c r="A1650" s="3">
        <f>RSI!A1650</f>
        <v>44714</v>
      </c>
      <c r="B1650" s="2">
        <f>RSI!B1650</f>
        <v>4.3899999999999997</v>
      </c>
      <c r="C1650" s="2">
        <f>RSI!I1650</f>
        <v>51.926969614135288</v>
      </c>
      <c r="D1650" s="2">
        <f>MACD!E1650</f>
        <v>7.8765725241360052E-2</v>
      </c>
      <c r="E1650" s="2">
        <f>MACD!F1650</f>
        <v>0.11169642089800762</v>
      </c>
      <c r="F1650" s="2">
        <f>'Moving Avg'!D1650</f>
        <v>4.218</v>
      </c>
      <c r="G1650" s="2">
        <f>'Moving Avg'!F1650</f>
        <v>4.3114999999999997</v>
      </c>
      <c r="H1650" s="2">
        <f>'Moving Avg'!G1650</f>
        <v>4.4748000000000001</v>
      </c>
      <c r="I1650" s="2">
        <f>'Moving Avg'!H1650</f>
        <v>4.6498499999999954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  <c r="M1650" s="8">
        <f t="shared" si="250"/>
        <v>25</v>
      </c>
      <c r="N1650" s="8">
        <f t="shared" si="251"/>
        <v>100</v>
      </c>
      <c r="O1650" s="8">
        <f t="shared" si="252"/>
        <v>0</v>
      </c>
      <c r="P1650" s="8">
        <f t="shared" si="253"/>
        <v>83.5</v>
      </c>
      <c r="Q1650" s="9">
        <f t="shared" si="254"/>
        <v>56.274999999999999</v>
      </c>
      <c r="R1650" s="9">
        <f t="shared" si="255"/>
        <v>45.875</v>
      </c>
      <c r="S1650" s="9">
        <f t="shared" si="256"/>
        <v>56.325000000000003</v>
      </c>
      <c r="T1650" s="9">
        <f t="shared" si="257"/>
        <v>52.125</v>
      </c>
      <c r="U1650" s="8">
        <f t="shared" si="258"/>
        <v>52.82500000000001</v>
      </c>
      <c r="V1650" s="8">
        <f t="shared" si="259"/>
        <v>52.650000000000006</v>
      </c>
    </row>
    <row r="1651" spans="1:22" ht="13.5" x14ac:dyDescent="0.25">
      <c r="A1651" s="3">
        <f>RSI!A1651</f>
        <v>44715</v>
      </c>
      <c r="B1651" s="2">
        <f>RSI!B1651</f>
        <v>4.58</v>
      </c>
      <c r="C1651" s="2">
        <f>RSI!I1651</f>
        <v>57.924362912355697</v>
      </c>
      <c r="D1651" s="2">
        <f>MACD!E1651</f>
        <v>4.3246166651592866E-2</v>
      </c>
      <c r="E1651" s="2">
        <f>MACD!F1651</f>
        <v>9.8006370048724673E-2</v>
      </c>
      <c r="F1651" s="2">
        <f>'Moving Avg'!D1651</f>
        <v>4.3159999999999998</v>
      </c>
      <c r="G1651" s="2">
        <f>'Moving Avg'!F1651</f>
        <v>4.3089999999999993</v>
      </c>
      <c r="H1651" s="2">
        <f>'Moving Avg'!G1651</f>
        <v>4.4771999999999998</v>
      </c>
      <c r="I1651" s="2">
        <f>'Moving Avg'!H1651</f>
        <v>4.6489999999999956</v>
      </c>
      <c r="J1651" s="6" t="str">
        <f>OBV!F1651</f>
        <v>BULLISH</v>
      </c>
      <c r="K1651" s="6" t="str">
        <f>OBV!G1651</f>
        <v>NEUTRAL</v>
      </c>
      <c r="L1651" s="6" t="str">
        <f>OBV!H1651</f>
        <v>CONFIRMED BULLISH</v>
      </c>
      <c r="M1651" s="8">
        <f t="shared" si="250"/>
        <v>25</v>
      </c>
      <c r="N1651" s="8">
        <f t="shared" si="251"/>
        <v>100</v>
      </c>
      <c r="O1651" s="8">
        <f t="shared" si="252"/>
        <v>0</v>
      </c>
      <c r="P1651" s="8">
        <f t="shared" si="253"/>
        <v>83.5</v>
      </c>
      <c r="Q1651" s="9">
        <f t="shared" si="254"/>
        <v>56.274999999999999</v>
      </c>
      <c r="R1651" s="9">
        <f t="shared" si="255"/>
        <v>45.875</v>
      </c>
      <c r="S1651" s="9">
        <f t="shared" si="256"/>
        <v>56.325000000000003</v>
      </c>
      <c r="T1651" s="9">
        <f t="shared" si="257"/>
        <v>52.125</v>
      </c>
      <c r="U1651" s="8">
        <f t="shared" si="258"/>
        <v>52.82500000000001</v>
      </c>
      <c r="V1651" s="8">
        <f t="shared" si="259"/>
        <v>52.650000000000006</v>
      </c>
    </row>
    <row r="1652" spans="1:22" ht="13.5" x14ac:dyDescent="0.25">
      <c r="A1652" s="3">
        <f>RSI!A1652</f>
        <v>44718</v>
      </c>
      <c r="B1652" s="2">
        <f>RSI!B1652</f>
        <v>4.5999999999999996</v>
      </c>
      <c r="C1652" s="2">
        <f>RSI!I1652</f>
        <v>58.511113972097284</v>
      </c>
      <c r="D1652" s="2">
        <f>MACD!E1652</f>
        <v>8.713792637939477E-3</v>
      </c>
      <c r="E1652" s="2">
        <f>MACD!F1652</f>
        <v>8.0147854566567645E-2</v>
      </c>
      <c r="F1652" s="2">
        <f>'Moving Avg'!D1652</f>
        <v>4.3820000000000006</v>
      </c>
      <c r="G1652" s="2">
        <f>'Moving Avg'!F1652</f>
        <v>4.3094999999999999</v>
      </c>
      <c r="H1652" s="2">
        <f>'Moving Avg'!G1652</f>
        <v>4.4762000000000004</v>
      </c>
      <c r="I1652" s="2">
        <f>'Moving Avg'!H1652</f>
        <v>4.6482499999999956</v>
      </c>
      <c r="J1652" s="6" t="str">
        <f>OBV!F1652</f>
        <v>BULLISH</v>
      </c>
      <c r="K1652" s="6" t="str">
        <f>OBV!G1652</f>
        <v>NEUTRAL</v>
      </c>
      <c r="L1652" s="6" t="str">
        <f>OBV!H1652</f>
        <v>CONFIRMED BULLISH</v>
      </c>
      <c r="M1652" s="8">
        <f t="shared" si="250"/>
        <v>25</v>
      </c>
      <c r="N1652" s="8">
        <f t="shared" si="251"/>
        <v>100</v>
      </c>
      <c r="O1652" s="8">
        <f t="shared" si="252"/>
        <v>0</v>
      </c>
      <c r="P1652" s="8">
        <f t="shared" si="253"/>
        <v>83.5</v>
      </c>
      <c r="Q1652" s="9">
        <f t="shared" si="254"/>
        <v>56.274999999999999</v>
      </c>
      <c r="R1652" s="9">
        <f t="shared" si="255"/>
        <v>45.875</v>
      </c>
      <c r="S1652" s="9">
        <f t="shared" si="256"/>
        <v>56.325000000000003</v>
      </c>
      <c r="T1652" s="9">
        <f t="shared" si="257"/>
        <v>52.125</v>
      </c>
      <c r="U1652" s="8">
        <f t="shared" si="258"/>
        <v>52.82500000000001</v>
      </c>
      <c r="V1652" s="8">
        <f t="shared" si="259"/>
        <v>52.650000000000006</v>
      </c>
    </row>
    <row r="1653" spans="1:22" ht="13.5" x14ac:dyDescent="0.25">
      <c r="A1653" s="3">
        <f>RSI!A1653</f>
        <v>44719</v>
      </c>
      <c r="B1653" s="2">
        <f>RSI!B1653</f>
        <v>4.5999999999999996</v>
      </c>
      <c r="C1653" s="2">
        <f>RSI!I1653</f>
        <v>58.511113972097284</v>
      </c>
      <c r="D1653" s="2">
        <f>MACD!E1653</f>
        <v>-2.1973552160654997E-2</v>
      </c>
      <c r="E1653" s="2">
        <f>MACD!F1653</f>
        <v>5.9723573221123115E-2</v>
      </c>
      <c r="F1653" s="2">
        <f>'Moving Avg'!D1653</f>
        <v>4.4859999999999998</v>
      </c>
      <c r="G1653" s="2">
        <f>'Moving Avg'!F1653</f>
        <v>4.3199999999999994</v>
      </c>
      <c r="H1653" s="2">
        <f>'Moving Avg'!G1653</f>
        <v>4.4752000000000001</v>
      </c>
      <c r="I1653" s="2">
        <f>'Moving Avg'!H1653</f>
        <v>4.6474999999999955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  <c r="M1653" s="8">
        <f t="shared" si="250"/>
        <v>25</v>
      </c>
      <c r="N1653" s="8">
        <f t="shared" si="251"/>
        <v>100</v>
      </c>
      <c r="O1653" s="8">
        <f t="shared" si="252"/>
        <v>0</v>
      </c>
      <c r="P1653" s="8">
        <f t="shared" si="253"/>
        <v>83.5</v>
      </c>
      <c r="Q1653" s="9">
        <f t="shared" si="254"/>
        <v>56.274999999999999</v>
      </c>
      <c r="R1653" s="9">
        <f t="shared" si="255"/>
        <v>45.875</v>
      </c>
      <c r="S1653" s="9">
        <f t="shared" si="256"/>
        <v>56.325000000000003</v>
      </c>
      <c r="T1653" s="9">
        <f t="shared" si="257"/>
        <v>52.125</v>
      </c>
      <c r="U1653" s="8">
        <f t="shared" si="258"/>
        <v>52.82500000000001</v>
      </c>
      <c r="V1653" s="8">
        <f t="shared" si="259"/>
        <v>52.650000000000006</v>
      </c>
    </row>
    <row r="1654" spans="1:22" ht="13.5" x14ac:dyDescent="0.25">
      <c r="A1654" s="3">
        <f>RSI!A1654</f>
        <v>44720</v>
      </c>
      <c r="B1654" s="2">
        <f>RSI!B1654</f>
        <v>4.58</v>
      </c>
      <c r="C1654" s="2">
        <f>RSI!I1654</f>
        <v>57.579870518532687</v>
      </c>
      <c r="D1654" s="2">
        <f>MACD!E1654</f>
        <v>-7.7047984100742539E-2</v>
      </c>
      <c r="E1654" s="2">
        <f>MACD!F1654</f>
        <v>3.2369261756749985E-2</v>
      </c>
      <c r="F1654" s="2">
        <f>'Moving Avg'!D1654</f>
        <v>4.55</v>
      </c>
      <c r="G1654" s="2">
        <f>'Moving Avg'!F1654</f>
        <v>4.3199999999999985</v>
      </c>
      <c r="H1654" s="2">
        <f>'Moving Avg'!G1654</f>
        <v>4.4738000000000007</v>
      </c>
      <c r="I1654" s="2">
        <f>'Moving Avg'!H1654</f>
        <v>4.6466499999999957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  <c r="M1654" s="8">
        <f t="shared" si="250"/>
        <v>25</v>
      </c>
      <c r="N1654" s="8">
        <f t="shared" si="251"/>
        <v>100</v>
      </c>
      <c r="O1654" s="8">
        <f t="shared" si="252"/>
        <v>0</v>
      </c>
      <c r="P1654" s="8">
        <f t="shared" si="253"/>
        <v>83.5</v>
      </c>
      <c r="Q1654" s="9">
        <f t="shared" si="254"/>
        <v>56.274999999999999</v>
      </c>
      <c r="R1654" s="9">
        <f t="shared" si="255"/>
        <v>45.875</v>
      </c>
      <c r="S1654" s="9">
        <f t="shared" si="256"/>
        <v>56.325000000000003</v>
      </c>
      <c r="T1654" s="9">
        <f t="shared" si="257"/>
        <v>52.125</v>
      </c>
      <c r="U1654" s="8">
        <f t="shared" si="258"/>
        <v>52.82500000000001</v>
      </c>
      <c r="V1654" s="8">
        <f t="shared" si="259"/>
        <v>52.650000000000006</v>
      </c>
    </row>
    <row r="1655" spans="1:22" ht="13.5" x14ac:dyDescent="0.25">
      <c r="A1655" s="3">
        <f>RSI!A1655</f>
        <v>44721</v>
      </c>
      <c r="B1655" s="2">
        <f>RSI!B1655</f>
        <v>4.38</v>
      </c>
      <c r="C1655" s="2">
        <f>RSI!I1655</f>
        <v>49.154767899375642</v>
      </c>
      <c r="D1655" s="2">
        <f>MACD!E1655</f>
        <v>-0.13766700645721297</v>
      </c>
      <c r="E1655" s="2">
        <f>MACD!F1655</f>
        <v>-1.6379918860426057E-3</v>
      </c>
      <c r="F1655" s="2">
        <f>'Moving Avg'!D1655</f>
        <v>4.548</v>
      </c>
      <c r="G1655" s="2">
        <f>'Moving Avg'!F1655</f>
        <v>4.3099999999999996</v>
      </c>
      <c r="H1655" s="2">
        <f>'Moving Avg'!G1655</f>
        <v>4.4684000000000008</v>
      </c>
      <c r="I1655" s="2">
        <f>'Moving Avg'!H1655</f>
        <v>4.6447999999999947</v>
      </c>
      <c r="J1655" s="6" t="str">
        <f>OBV!F1655</f>
        <v>BEARISH</v>
      </c>
      <c r="K1655" s="6" t="str">
        <f>OBV!G1655</f>
        <v>NEUTRAL</v>
      </c>
      <c r="L1655" s="6" t="str">
        <f>OBV!H1655</f>
        <v>CONFIRMED BEARISH</v>
      </c>
      <c r="M1655" s="8">
        <f t="shared" si="250"/>
        <v>25</v>
      </c>
      <c r="N1655" s="8">
        <f t="shared" si="251"/>
        <v>100</v>
      </c>
      <c r="O1655" s="8">
        <f t="shared" si="252"/>
        <v>0</v>
      </c>
      <c r="P1655" s="8">
        <f t="shared" si="253"/>
        <v>16.5</v>
      </c>
      <c r="Q1655" s="9">
        <f t="shared" si="254"/>
        <v>46.225000000000001</v>
      </c>
      <c r="R1655" s="9">
        <f t="shared" si="255"/>
        <v>29.125</v>
      </c>
      <c r="S1655" s="9">
        <f t="shared" si="256"/>
        <v>26.175000000000001</v>
      </c>
      <c r="T1655" s="9">
        <f t="shared" si="257"/>
        <v>35.375</v>
      </c>
      <c r="U1655" s="8">
        <f t="shared" si="258"/>
        <v>33.841666666666661</v>
      </c>
      <c r="V1655" s="8">
        <f t="shared" si="259"/>
        <v>34.224999999999994</v>
      </c>
    </row>
    <row r="1656" spans="1:22" ht="13.5" x14ac:dyDescent="0.25">
      <c r="A1656" s="3">
        <f>RSI!A1656</f>
        <v>44722</v>
      </c>
      <c r="B1656" s="2">
        <f>RSI!B1656</f>
        <v>4.1900000000000004</v>
      </c>
      <c r="C1656" s="2">
        <f>RSI!I1656</f>
        <v>42.754545080598575</v>
      </c>
      <c r="D1656" s="2">
        <f>MACD!E1656</f>
        <v>-0.14860593273128853</v>
      </c>
      <c r="E1656" s="2">
        <f>MACD!F1656</f>
        <v>-3.1031580055091792E-2</v>
      </c>
      <c r="F1656" s="2">
        <f>'Moving Avg'!D1656</f>
        <v>4.4700000000000006</v>
      </c>
      <c r="G1656" s="2">
        <f>'Moving Avg'!F1656</f>
        <v>4.3004999999999987</v>
      </c>
      <c r="H1656" s="2">
        <f>'Moving Avg'!G1656</f>
        <v>4.4592000000000001</v>
      </c>
      <c r="I1656" s="2">
        <f>'Moving Avg'!H1656</f>
        <v>4.6426999999999952</v>
      </c>
      <c r="J1656" s="6" t="str">
        <f>OBV!F1656</f>
        <v>BEARISH</v>
      </c>
      <c r="K1656" s="6" t="str">
        <f>OBV!G1656</f>
        <v>NEUTRAL</v>
      </c>
      <c r="L1656" s="6" t="str">
        <f>OBV!H1656</f>
        <v>CONFIRMED BEARISH</v>
      </c>
      <c r="M1656" s="8">
        <f t="shared" si="250"/>
        <v>25</v>
      </c>
      <c r="N1656" s="8">
        <f t="shared" si="251"/>
        <v>100</v>
      </c>
      <c r="O1656" s="8">
        <f t="shared" si="252"/>
        <v>0</v>
      </c>
      <c r="P1656" s="8">
        <f t="shared" si="253"/>
        <v>16.5</v>
      </c>
      <c r="Q1656" s="9">
        <f t="shared" si="254"/>
        <v>46.225000000000001</v>
      </c>
      <c r="R1656" s="9">
        <f t="shared" si="255"/>
        <v>29.125</v>
      </c>
      <c r="S1656" s="9">
        <f t="shared" si="256"/>
        <v>26.175000000000001</v>
      </c>
      <c r="T1656" s="9">
        <f t="shared" si="257"/>
        <v>35.375</v>
      </c>
      <c r="U1656" s="8">
        <f t="shared" si="258"/>
        <v>33.841666666666661</v>
      </c>
      <c r="V1656" s="8">
        <f t="shared" si="259"/>
        <v>34.224999999999994</v>
      </c>
    </row>
    <row r="1657" spans="1:22" ht="13.5" x14ac:dyDescent="0.25">
      <c r="A1657" s="3">
        <f>RSI!A1657</f>
        <v>44725</v>
      </c>
      <c r="B1657" s="2">
        <f>RSI!B1657</f>
        <v>4.37</v>
      </c>
      <c r="C1657" s="2">
        <f>RSI!I1657</f>
        <v>49.46736472338165</v>
      </c>
      <c r="D1657" s="2">
        <f>MACD!E1657</f>
        <v>-0.14226342844195905</v>
      </c>
      <c r="E1657" s="2">
        <f>MACD!F1657</f>
        <v>-5.3277949732465246E-2</v>
      </c>
      <c r="F1657" s="2">
        <f>'Moving Avg'!D1657</f>
        <v>4.4240000000000004</v>
      </c>
      <c r="G1657" s="2">
        <f>'Moving Avg'!F1657</f>
        <v>4.309499999999999</v>
      </c>
      <c r="H1657" s="2">
        <f>'Moving Avg'!G1657</f>
        <v>4.4535999999999998</v>
      </c>
      <c r="I1657" s="2">
        <f>'Moving Avg'!H1657</f>
        <v>4.6414999999999953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  <c r="M1657" s="8">
        <f t="shared" si="250"/>
        <v>25</v>
      </c>
      <c r="N1657" s="8">
        <f t="shared" si="251"/>
        <v>100</v>
      </c>
      <c r="O1657" s="8">
        <f t="shared" si="252"/>
        <v>0</v>
      </c>
      <c r="P1657" s="8">
        <f t="shared" si="253"/>
        <v>16.5</v>
      </c>
      <c r="Q1657" s="9">
        <f t="shared" si="254"/>
        <v>46.225000000000001</v>
      </c>
      <c r="R1657" s="9">
        <f t="shared" si="255"/>
        <v>29.125</v>
      </c>
      <c r="S1657" s="9">
        <f t="shared" si="256"/>
        <v>26.175000000000001</v>
      </c>
      <c r="T1657" s="9">
        <f t="shared" si="257"/>
        <v>35.375</v>
      </c>
      <c r="U1657" s="8">
        <f t="shared" si="258"/>
        <v>33.841666666666661</v>
      </c>
      <c r="V1657" s="8">
        <f t="shared" si="259"/>
        <v>34.224999999999994</v>
      </c>
    </row>
    <row r="1658" spans="1:22" ht="13.5" x14ac:dyDescent="0.25">
      <c r="A1658" s="3">
        <f>RSI!A1658</f>
        <v>44726</v>
      </c>
      <c r="B1658" s="2">
        <f>RSI!B1658</f>
        <v>4.5</v>
      </c>
      <c r="C1658" s="2">
        <f>RSI!I1658</f>
        <v>53.690986567831658</v>
      </c>
      <c r="D1658" s="2">
        <f>MACD!E1658</f>
        <v>-0.17567299427291871</v>
      </c>
      <c r="E1658" s="2">
        <f>MACD!F1658</f>
        <v>-7.7756958640555957E-2</v>
      </c>
      <c r="F1658" s="2">
        <f>'Moving Avg'!D1658</f>
        <v>4.4040000000000008</v>
      </c>
      <c r="G1658" s="2">
        <f>'Moving Avg'!F1658</f>
        <v>4.3194999999999997</v>
      </c>
      <c r="H1658" s="2">
        <f>'Moving Avg'!G1658</f>
        <v>4.4508000000000001</v>
      </c>
      <c r="I1658" s="2">
        <f>'Moving Avg'!H1658</f>
        <v>4.6399499999999954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  <c r="M1658" s="8">
        <f t="shared" si="250"/>
        <v>25</v>
      </c>
      <c r="N1658" s="8">
        <f t="shared" si="251"/>
        <v>100</v>
      </c>
      <c r="O1658" s="8">
        <f t="shared" si="252"/>
        <v>0</v>
      </c>
      <c r="P1658" s="8">
        <f t="shared" si="253"/>
        <v>16.5</v>
      </c>
      <c r="Q1658" s="9">
        <f t="shared" si="254"/>
        <v>46.225000000000001</v>
      </c>
      <c r="R1658" s="9">
        <f t="shared" si="255"/>
        <v>29.125</v>
      </c>
      <c r="S1658" s="9">
        <f t="shared" si="256"/>
        <v>26.175000000000001</v>
      </c>
      <c r="T1658" s="9">
        <f t="shared" si="257"/>
        <v>35.375</v>
      </c>
      <c r="U1658" s="8">
        <f t="shared" si="258"/>
        <v>33.841666666666661</v>
      </c>
      <c r="V1658" s="8">
        <f t="shared" si="259"/>
        <v>34.224999999999994</v>
      </c>
    </row>
    <row r="1659" spans="1:22" ht="13.5" x14ac:dyDescent="0.25">
      <c r="A1659" s="3">
        <f>RSI!A1659</f>
        <v>44727</v>
      </c>
      <c r="B1659" s="2">
        <f>RSI!B1659</f>
        <v>4.3</v>
      </c>
      <c r="C1659" s="2">
        <f>RSI!I1659</f>
        <v>47.160271931072543</v>
      </c>
      <c r="D1659" s="2">
        <f>MACD!E1659</f>
        <v>-0.1621258108724124</v>
      </c>
      <c r="E1659" s="2">
        <f>MACD!F1659</f>
        <v>-9.4630729086927254E-2</v>
      </c>
      <c r="F1659" s="2">
        <f>'Moving Avg'!D1659</f>
        <v>4.3480000000000008</v>
      </c>
      <c r="G1659" s="2">
        <f>'Moving Avg'!F1659</f>
        <v>4.3194999999999997</v>
      </c>
      <c r="H1659" s="2">
        <f>'Moving Avg'!G1659</f>
        <v>4.4480000000000004</v>
      </c>
      <c r="I1659" s="2">
        <f>'Moving Avg'!H1659</f>
        <v>4.6373999999999942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0"/>
        <v>25</v>
      </c>
      <c r="N1659" s="8">
        <f t="shared" si="251"/>
        <v>100</v>
      </c>
      <c r="O1659" s="8">
        <f t="shared" si="252"/>
        <v>0</v>
      </c>
      <c r="P1659" s="8">
        <f t="shared" si="253"/>
        <v>16.5</v>
      </c>
      <c r="Q1659" s="9">
        <f t="shared" si="254"/>
        <v>46.225000000000001</v>
      </c>
      <c r="R1659" s="9">
        <f t="shared" si="255"/>
        <v>29.125</v>
      </c>
      <c r="S1659" s="9">
        <f t="shared" si="256"/>
        <v>26.175000000000001</v>
      </c>
      <c r="T1659" s="9">
        <f t="shared" si="257"/>
        <v>35.375</v>
      </c>
      <c r="U1659" s="8">
        <f t="shared" si="258"/>
        <v>33.841666666666661</v>
      </c>
      <c r="V1659" s="8">
        <f t="shared" si="259"/>
        <v>34.224999999999994</v>
      </c>
    </row>
    <row r="1660" spans="1:22" ht="13.5" x14ac:dyDescent="0.25">
      <c r="A1660" s="3">
        <f>RSI!A1660</f>
        <v>44728</v>
      </c>
      <c r="B1660" s="2">
        <f>RSI!B1660</f>
        <v>4.49</v>
      </c>
      <c r="C1660" s="2">
        <f>RSI!I1660</f>
        <v>53.008052356807276</v>
      </c>
      <c r="D1660" s="2">
        <f>MACD!E1660</f>
        <v>-0.14419424768543543</v>
      </c>
      <c r="E1660" s="2">
        <f>MACD!F1660</f>
        <v>-0.10454343280662889</v>
      </c>
      <c r="F1660" s="2">
        <f>'Moving Avg'!D1660</f>
        <v>4.37</v>
      </c>
      <c r="G1660" s="2">
        <f>'Moving Avg'!F1660</f>
        <v>4.3289999999999988</v>
      </c>
      <c r="H1660" s="2">
        <f>'Moving Avg'!G1660</f>
        <v>4.4451999999999998</v>
      </c>
      <c r="I1660" s="2">
        <f>'Moving Avg'!H1660</f>
        <v>4.635899999999995</v>
      </c>
      <c r="J1660" s="6" t="str">
        <f>OBV!F1660</f>
        <v>BEARISH</v>
      </c>
      <c r="K1660" s="6" t="str">
        <f>OBV!G1660</f>
        <v>NEUTRAL</v>
      </c>
      <c r="L1660" s="6" t="str">
        <f>OBV!H1660</f>
        <v>BEARISH DIVERGENCE</v>
      </c>
      <c r="M1660" s="8">
        <f t="shared" si="250"/>
        <v>25</v>
      </c>
      <c r="N1660" s="8">
        <f t="shared" si="251"/>
        <v>100</v>
      </c>
      <c r="O1660" s="8">
        <f t="shared" si="252"/>
        <v>0</v>
      </c>
      <c r="P1660" s="8">
        <f t="shared" si="253"/>
        <v>16.5</v>
      </c>
      <c r="Q1660" s="9">
        <f t="shared" si="254"/>
        <v>46.225000000000001</v>
      </c>
      <c r="R1660" s="9">
        <f t="shared" si="255"/>
        <v>29.125</v>
      </c>
      <c r="S1660" s="9">
        <f t="shared" si="256"/>
        <v>26.175000000000001</v>
      </c>
      <c r="T1660" s="9">
        <f t="shared" si="257"/>
        <v>35.375</v>
      </c>
      <c r="U1660" s="8">
        <f t="shared" si="258"/>
        <v>33.841666666666661</v>
      </c>
      <c r="V1660" s="8">
        <f t="shared" si="259"/>
        <v>34.224999999999994</v>
      </c>
    </row>
    <row r="1661" spans="1:22" ht="13.5" x14ac:dyDescent="0.25">
      <c r="A1661" s="3">
        <f>RSI!A1661</f>
        <v>44729</v>
      </c>
      <c r="B1661" s="2">
        <f>RSI!B1661</f>
        <v>4.5</v>
      </c>
      <c r="C1661" s="2">
        <f>RSI!I1661</f>
        <v>53.300986015958998</v>
      </c>
      <c r="D1661" s="2">
        <f>MACD!E1661</f>
        <v>-0.1011516355282831</v>
      </c>
      <c r="E1661" s="2">
        <f>MACD!F1661</f>
        <v>-0.10386507335095974</v>
      </c>
      <c r="F1661" s="2">
        <f>'Moving Avg'!D1661</f>
        <v>4.4320000000000004</v>
      </c>
      <c r="G1661" s="2">
        <f>'Moving Avg'!F1661</f>
        <v>4.3390000000000004</v>
      </c>
      <c r="H1661" s="2">
        <f>'Moving Avg'!G1661</f>
        <v>4.4421999999999988</v>
      </c>
      <c r="I1661" s="2">
        <f>'Moving Avg'!H1661</f>
        <v>4.634449999999994</v>
      </c>
      <c r="J1661" s="6" t="str">
        <f>OBV!F1661</f>
        <v>BEARISH</v>
      </c>
      <c r="K1661" s="6" t="str">
        <f>OBV!G1661</f>
        <v>NEUTRAL</v>
      </c>
      <c r="L1661" s="6" t="str">
        <f>OBV!H1661</f>
        <v>BEARISH DIVERGENCE</v>
      </c>
      <c r="M1661" s="8">
        <f t="shared" si="250"/>
        <v>25</v>
      </c>
      <c r="N1661" s="8">
        <f t="shared" si="251"/>
        <v>0</v>
      </c>
      <c r="O1661" s="8">
        <f t="shared" si="252"/>
        <v>0</v>
      </c>
      <c r="P1661" s="8">
        <f t="shared" si="253"/>
        <v>16.5</v>
      </c>
      <c r="Q1661" s="9">
        <f t="shared" si="254"/>
        <v>11.225</v>
      </c>
      <c r="R1661" s="9">
        <f t="shared" si="255"/>
        <v>9.125</v>
      </c>
      <c r="S1661" s="9">
        <f t="shared" si="256"/>
        <v>11.175000000000001</v>
      </c>
      <c r="T1661" s="9">
        <f t="shared" si="257"/>
        <v>10.375</v>
      </c>
      <c r="U1661" s="8">
        <f t="shared" si="258"/>
        <v>10.508333333333335</v>
      </c>
      <c r="V1661" s="8">
        <f t="shared" si="259"/>
        <v>10.475000000000001</v>
      </c>
    </row>
    <row r="1662" spans="1:22" ht="13.5" x14ac:dyDescent="0.25">
      <c r="A1662" s="3">
        <f>RSI!A1662</f>
        <v>44732</v>
      </c>
      <c r="B1662" s="2">
        <f>RSI!B1662</f>
        <v>4.5</v>
      </c>
      <c r="C1662" s="2">
        <f>RSI!I1662</f>
        <v>53.300986015958991</v>
      </c>
      <c r="D1662" s="2">
        <f>MACD!E1662</f>
        <v>-6.2287462065804711E-2</v>
      </c>
      <c r="E1662" s="2">
        <f>MACD!F1662</f>
        <v>-9.5549551093928736E-2</v>
      </c>
      <c r="F1662" s="2">
        <f>'Moving Avg'!D1662</f>
        <v>4.4580000000000002</v>
      </c>
      <c r="G1662" s="2">
        <f>'Moving Avg'!F1662</f>
        <v>4.3494999999999999</v>
      </c>
      <c r="H1662" s="2">
        <f>'Moving Avg'!G1662</f>
        <v>4.4393999999999991</v>
      </c>
      <c r="I1662" s="2">
        <f>'Moving Avg'!H1662</f>
        <v>4.6329999999999947</v>
      </c>
      <c r="J1662" s="6" t="str">
        <f>OBV!F1662</f>
        <v>BEARISH</v>
      </c>
      <c r="K1662" s="6" t="str">
        <f>OBV!G1662</f>
        <v>NEUTRAL</v>
      </c>
      <c r="L1662" s="6" t="str">
        <f>OBV!H1662</f>
        <v>BEARISH DIVERGENCE</v>
      </c>
      <c r="M1662" s="8">
        <f t="shared" si="250"/>
        <v>25</v>
      </c>
      <c r="N1662" s="8">
        <f t="shared" si="251"/>
        <v>0</v>
      </c>
      <c r="O1662" s="8">
        <f t="shared" si="252"/>
        <v>0</v>
      </c>
      <c r="P1662" s="8">
        <f t="shared" si="253"/>
        <v>16.5</v>
      </c>
      <c r="Q1662" s="9">
        <f t="shared" si="254"/>
        <v>11.225</v>
      </c>
      <c r="R1662" s="9">
        <f t="shared" si="255"/>
        <v>9.125</v>
      </c>
      <c r="S1662" s="9">
        <f t="shared" si="256"/>
        <v>11.175000000000001</v>
      </c>
      <c r="T1662" s="9">
        <f t="shared" si="257"/>
        <v>10.375</v>
      </c>
      <c r="U1662" s="8">
        <f t="shared" si="258"/>
        <v>10.508333333333335</v>
      </c>
      <c r="V1662" s="8">
        <f t="shared" si="259"/>
        <v>10.475000000000001</v>
      </c>
    </row>
    <row r="1663" spans="1:22" ht="13.5" x14ac:dyDescent="0.25">
      <c r="A1663" s="3">
        <f>RSI!A1663</f>
        <v>44733</v>
      </c>
      <c r="B1663" s="2">
        <f>RSI!B1663</f>
        <v>4.4000000000000004</v>
      </c>
      <c r="C1663" s="2">
        <f>RSI!I1663</f>
        <v>49.707336715701594</v>
      </c>
      <c r="D1663" s="2">
        <f>MACD!E1663</f>
        <v>-2.2581486138611773E-2</v>
      </c>
      <c r="E1663" s="2">
        <f>MACD!F1663</f>
        <v>-8.0955938102865346E-2</v>
      </c>
      <c r="F1663" s="2">
        <f>'Moving Avg'!D1663</f>
        <v>4.4379999999999997</v>
      </c>
      <c r="G1663" s="2">
        <f>'Moving Avg'!F1663</f>
        <v>4.3549999999999995</v>
      </c>
      <c r="H1663" s="2">
        <f>'Moving Avg'!G1663</f>
        <v>4.4345999999999997</v>
      </c>
      <c r="I1663" s="2">
        <f>'Moving Avg'!H1663</f>
        <v>4.6310499999999948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  <c r="M1663" s="8">
        <f t="shared" si="250"/>
        <v>25</v>
      </c>
      <c r="N1663" s="8">
        <f t="shared" si="251"/>
        <v>0</v>
      </c>
      <c r="O1663" s="8">
        <f t="shared" si="252"/>
        <v>0</v>
      </c>
      <c r="P1663" s="8">
        <f t="shared" si="253"/>
        <v>16.5</v>
      </c>
      <c r="Q1663" s="9">
        <f t="shared" si="254"/>
        <v>11.225</v>
      </c>
      <c r="R1663" s="9">
        <f t="shared" si="255"/>
        <v>9.125</v>
      </c>
      <c r="S1663" s="9">
        <f t="shared" si="256"/>
        <v>11.175000000000001</v>
      </c>
      <c r="T1663" s="9">
        <f t="shared" si="257"/>
        <v>10.375</v>
      </c>
      <c r="U1663" s="8">
        <f t="shared" si="258"/>
        <v>10.508333333333335</v>
      </c>
      <c r="V1663" s="8">
        <f t="shared" si="259"/>
        <v>10.475000000000001</v>
      </c>
    </row>
    <row r="1664" spans="1:22" ht="13.5" x14ac:dyDescent="0.25">
      <c r="A1664" s="3">
        <f>RSI!A1664</f>
        <v>44734</v>
      </c>
      <c r="B1664" s="2">
        <f>RSI!B1664</f>
        <v>4.21</v>
      </c>
      <c r="C1664" s="2">
        <f>RSI!I1664</f>
        <v>43.681269330180669</v>
      </c>
      <c r="D1664" s="2">
        <f>MACD!E1664</f>
        <v>2.2060876609344859E-2</v>
      </c>
      <c r="E1664" s="2">
        <f>MACD!F1664</f>
        <v>-6.0352575160423312E-2</v>
      </c>
      <c r="F1664" s="2">
        <f>'Moving Avg'!D1664</f>
        <v>4.42</v>
      </c>
      <c r="G1664" s="2">
        <f>'Moving Avg'!F1664</f>
        <v>4.3605</v>
      </c>
      <c r="H1664" s="2">
        <f>'Moving Avg'!G1664</f>
        <v>4.4260000000000002</v>
      </c>
      <c r="I1664" s="2">
        <f>'Moving Avg'!H1664</f>
        <v>4.6281499999999944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  <c r="M1664" s="8">
        <f t="shared" si="250"/>
        <v>25</v>
      </c>
      <c r="N1664" s="8">
        <f t="shared" si="251"/>
        <v>0</v>
      </c>
      <c r="O1664" s="8">
        <f t="shared" si="252"/>
        <v>0</v>
      </c>
      <c r="P1664" s="8">
        <f t="shared" si="253"/>
        <v>16.5</v>
      </c>
      <c r="Q1664" s="9">
        <f t="shared" si="254"/>
        <v>11.225</v>
      </c>
      <c r="R1664" s="9">
        <f t="shared" si="255"/>
        <v>9.125</v>
      </c>
      <c r="S1664" s="9">
        <f t="shared" si="256"/>
        <v>11.175000000000001</v>
      </c>
      <c r="T1664" s="9">
        <f t="shared" si="257"/>
        <v>10.375</v>
      </c>
      <c r="U1664" s="8">
        <f t="shared" si="258"/>
        <v>10.508333333333335</v>
      </c>
      <c r="V1664" s="8">
        <f t="shared" si="259"/>
        <v>10.475000000000001</v>
      </c>
    </row>
    <row r="1665" spans="1:22" ht="13.5" x14ac:dyDescent="0.25">
      <c r="A1665" s="3">
        <f>RSI!A1665</f>
        <v>44735</v>
      </c>
      <c r="B1665" s="2">
        <f>RSI!B1665</f>
        <v>4.3899999999999997</v>
      </c>
      <c r="C1665" s="2">
        <f>RSI!I1665</f>
        <v>49.880322286812891</v>
      </c>
      <c r="D1665" s="2">
        <f>MACD!E1665</f>
        <v>1.6899640852224174E-2</v>
      </c>
      <c r="E1665" s="2">
        <f>MACD!F1665</f>
        <v>-4.4902131957893818E-2</v>
      </c>
      <c r="F1665" s="2">
        <f>'Moving Avg'!D1665</f>
        <v>4.4000000000000004</v>
      </c>
      <c r="G1665" s="2">
        <f>'Moving Avg'!F1665</f>
        <v>4.3839999999999995</v>
      </c>
      <c r="H1665" s="2">
        <f>'Moving Avg'!G1665</f>
        <v>4.4210000000000003</v>
      </c>
      <c r="I1665" s="2">
        <f>'Moving Avg'!H1665</f>
        <v>4.6261499999999947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  <c r="M1665" s="8">
        <f t="shared" si="250"/>
        <v>25</v>
      </c>
      <c r="N1665" s="8">
        <f t="shared" si="251"/>
        <v>0</v>
      </c>
      <c r="O1665" s="8">
        <f t="shared" si="252"/>
        <v>0</v>
      </c>
      <c r="P1665" s="8">
        <f t="shared" si="253"/>
        <v>16.5</v>
      </c>
      <c r="Q1665" s="9">
        <f t="shared" si="254"/>
        <v>11.225</v>
      </c>
      <c r="R1665" s="9">
        <f t="shared" si="255"/>
        <v>9.125</v>
      </c>
      <c r="S1665" s="9">
        <f t="shared" si="256"/>
        <v>11.175000000000001</v>
      </c>
      <c r="T1665" s="9">
        <f t="shared" si="257"/>
        <v>10.375</v>
      </c>
      <c r="U1665" s="8">
        <f t="shared" si="258"/>
        <v>10.508333333333335</v>
      </c>
      <c r="V1665" s="8">
        <f t="shared" si="259"/>
        <v>10.475000000000001</v>
      </c>
    </row>
    <row r="1666" spans="1:22" ht="13.5" x14ac:dyDescent="0.25">
      <c r="A1666" s="3">
        <f>RSI!A1666</f>
        <v>44736</v>
      </c>
      <c r="B1666" s="2">
        <f>RSI!B1666</f>
        <v>4.3899999999999997</v>
      </c>
      <c r="C1666" s="2">
        <f>RSI!I1666</f>
        <v>49.880322286812891</v>
      </c>
      <c r="D1666" s="2">
        <f>MACD!E1666</f>
        <v>-1.6681380220759046E-2</v>
      </c>
      <c r="E1666" s="2">
        <f>MACD!F1666</f>
        <v>-3.9257981610466862E-2</v>
      </c>
      <c r="F1666" s="2">
        <f>'Moving Avg'!D1666</f>
        <v>4.3780000000000001</v>
      </c>
      <c r="G1666" s="2">
        <f>'Moving Avg'!F1666</f>
        <v>4.399</v>
      </c>
      <c r="H1666" s="2">
        <f>'Moving Avg'!G1666</f>
        <v>4.4160000000000004</v>
      </c>
      <c r="I1666" s="2">
        <f>'Moving Avg'!H1666</f>
        <v>4.6241499999999949</v>
      </c>
      <c r="J1666" s="6" t="str">
        <f>OBV!F1666</f>
        <v>BEARISH</v>
      </c>
      <c r="K1666" s="6" t="str">
        <f>OBV!G1666</f>
        <v>NEUTRAL</v>
      </c>
      <c r="L1666" s="6" t="str">
        <f>OBV!H1666</f>
        <v>CONFIRMED BEARISH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16.5</v>
      </c>
      <c r="Q1666" s="9">
        <f t="shared" si="254"/>
        <v>11.225</v>
      </c>
      <c r="R1666" s="9">
        <f t="shared" si="255"/>
        <v>9.125</v>
      </c>
      <c r="S1666" s="9">
        <f t="shared" si="256"/>
        <v>11.175000000000001</v>
      </c>
      <c r="T1666" s="9">
        <f t="shared" si="257"/>
        <v>10.375</v>
      </c>
      <c r="U1666" s="8">
        <f t="shared" si="258"/>
        <v>10.508333333333335</v>
      </c>
      <c r="V1666" s="8">
        <f t="shared" si="259"/>
        <v>10.475000000000001</v>
      </c>
    </row>
    <row r="1667" spans="1:22" ht="13.5" x14ac:dyDescent="0.25">
      <c r="A1667" s="3">
        <f>RSI!A1667</f>
        <v>44739</v>
      </c>
      <c r="B1667" s="2">
        <f>RSI!B1667</f>
        <v>4.3899999999999997</v>
      </c>
      <c r="C1667" s="2">
        <f>RSI!I1667</f>
        <v>49.880322286812891</v>
      </c>
      <c r="D1667" s="2">
        <f>MACD!E1667</f>
        <v>-1.7388090403628986E-2</v>
      </c>
      <c r="E1667" s="2">
        <f>MACD!F1667</f>
        <v>-3.488400336909929E-2</v>
      </c>
      <c r="F1667" s="2">
        <f>'Moving Avg'!D1667</f>
        <v>4.3559999999999999</v>
      </c>
      <c r="G1667" s="2">
        <f>'Moving Avg'!F1667</f>
        <v>4.4049999999999994</v>
      </c>
      <c r="H1667" s="2">
        <f>'Moving Avg'!G1667</f>
        <v>4.4110000000000005</v>
      </c>
      <c r="I1667" s="2">
        <f>'Moving Avg'!H1667</f>
        <v>4.6221499999999942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  <c r="M1667" s="8">
        <f t="shared" si="260"/>
        <v>25</v>
      </c>
      <c r="N1667" s="8">
        <f t="shared" si="261"/>
        <v>0</v>
      </c>
      <c r="O1667" s="8">
        <f t="shared" si="262"/>
        <v>0</v>
      </c>
      <c r="P1667" s="8">
        <f t="shared" si="263"/>
        <v>16.5</v>
      </c>
      <c r="Q1667" s="9">
        <f t="shared" ref="Q1667:Q1730" si="264">0.35*M1667+N1667*0.35+O1667*0.15+P1667*0.15</f>
        <v>11.225</v>
      </c>
      <c r="R1667" s="9">
        <f t="shared" ref="R1667:R1730" si="265">M1667*0.2+N1667*0.2+O1667*0.35+P1667*0.25</f>
        <v>9.125</v>
      </c>
      <c r="S1667" s="9">
        <f t="shared" ref="S1667:S1730" si="266">M1667*0.15+N1667*0.15+O1667*0.25+P1667*0.45</f>
        <v>11.175000000000001</v>
      </c>
      <c r="T1667" s="9">
        <f t="shared" ref="T1667:T1730" si="267">0.25*SUM(M1667:P1667)</f>
        <v>10.375</v>
      </c>
      <c r="U1667" s="8">
        <f t="shared" ref="U1667:U1730" si="268">SUM(Q1667:S1667)/3</f>
        <v>10.508333333333335</v>
      </c>
      <c r="V1667" s="8">
        <f t="shared" ref="V1667:V1730" si="269">SUM(Q1667:T1667)/4</f>
        <v>10.475000000000001</v>
      </c>
    </row>
    <row r="1668" spans="1:22" ht="13.5" x14ac:dyDescent="0.25">
      <c r="A1668" s="3">
        <f>RSI!A1668</f>
        <v>44740</v>
      </c>
      <c r="B1668" s="2">
        <f>RSI!B1668</f>
        <v>4.3899999999999997</v>
      </c>
      <c r="C1668" s="2">
        <f>RSI!I1668</f>
        <v>49.880322286812891</v>
      </c>
      <c r="D1668" s="2">
        <f>MACD!E1668</f>
        <v>2.0284539306318905E-3</v>
      </c>
      <c r="E1668" s="2">
        <f>MACD!F1668</f>
        <v>-2.7501511909153054E-2</v>
      </c>
      <c r="F1668" s="2">
        <f>'Moving Avg'!D1668</f>
        <v>4.3540000000000001</v>
      </c>
      <c r="G1668" s="2">
        <f>'Moving Avg'!F1668</f>
        <v>4.4204999999999997</v>
      </c>
      <c r="H1668" s="2">
        <f>'Moving Avg'!G1668</f>
        <v>4.4059999999999997</v>
      </c>
      <c r="I1668" s="2">
        <f>'Moving Avg'!H1668</f>
        <v>4.6201499999999944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  <c r="M1668" s="8">
        <f t="shared" si="260"/>
        <v>25</v>
      </c>
      <c r="N1668" s="8">
        <f t="shared" si="261"/>
        <v>0</v>
      </c>
      <c r="O1668" s="8">
        <f t="shared" si="262"/>
        <v>0</v>
      </c>
      <c r="P1668" s="8">
        <f t="shared" si="263"/>
        <v>16.5</v>
      </c>
      <c r="Q1668" s="9">
        <f t="shared" si="264"/>
        <v>11.225</v>
      </c>
      <c r="R1668" s="9">
        <f t="shared" si="265"/>
        <v>9.125</v>
      </c>
      <c r="S1668" s="9">
        <f t="shared" si="266"/>
        <v>11.175000000000001</v>
      </c>
      <c r="T1668" s="9">
        <f t="shared" si="267"/>
        <v>10.375</v>
      </c>
      <c r="U1668" s="8">
        <f t="shared" si="268"/>
        <v>10.508333333333335</v>
      </c>
      <c r="V1668" s="8">
        <f t="shared" si="269"/>
        <v>10.475000000000001</v>
      </c>
    </row>
    <row r="1669" spans="1:22" ht="13.5" x14ac:dyDescent="0.25">
      <c r="A1669" s="3">
        <f>RSI!A1669</f>
        <v>44741</v>
      </c>
      <c r="B1669" s="2">
        <f>RSI!B1669</f>
        <v>4.3899999999999997</v>
      </c>
      <c r="C1669" s="2">
        <f>RSI!I1669</f>
        <v>49.880322286812891</v>
      </c>
      <c r="D1669" s="2">
        <f>MACD!E1669</f>
        <v>-1.2297939584470008E-2</v>
      </c>
      <c r="E1669" s="2">
        <f>MACD!F1669</f>
        <v>-2.4460797444216444E-2</v>
      </c>
      <c r="F1669" s="2">
        <f>'Moving Avg'!D1669</f>
        <v>4.3899999999999997</v>
      </c>
      <c r="G1669" s="2">
        <f>'Moving Avg'!F1669</f>
        <v>4.4269999999999996</v>
      </c>
      <c r="H1669" s="2">
        <f>'Moving Avg'!G1669</f>
        <v>4.4049999999999994</v>
      </c>
      <c r="I1669" s="2">
        <f>'Moving Avg'!H1669</f>
        <v>4.6181499999999946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25</v>
      </c>
      <c r="N1669" s="8">
        <f t="shared" si="261"/>
        <v>0</v>
      </c>
      <c r="O1669" s="8">
        <f t="shared" si="262"/>
        <v>0</v>
      </c>
      <c r="P1669" s="8">
        <f t="shared" si="263"/>
        <v>33</v>
      </c>
      <c r="Q1669" s="9">
        <f t="shared" si="264"/>
        <v>13.7</v>
      </c>
      <c r="R1669" s="9">
        <f t="shared" si="265"/>
        <v>13.25</v>
      </c>
      <c r="S1669" s="9">
        <f t="shared" si="266"/>
        <v>18.600000000000001</v>
      </c>
      <c r="T1669" s="9">
        <f t="shared" si="267"/>
        <v>14.5</v>
      </c>
      <c r="U1669" s="8">
        <f t="shared" si="268"/>
        <v>15.183333333333332</v>
      </c>
      <c r="V1669" s="8">
        <f t="shared" si="269"/>
        <v>15.012499999999999</v>
      </c>
    </row>
    <row r="1670" spans="1:22" ht="13.5" x14ac:dyDescent="0.25">
      <c r="A1670" s="3">
        <f>RSI!A1670</f>
        <v>44742</v>
      </c>
      <c r="B1670" s="2">
        <f>RSI!B1670</f>
        <v>4.3899999999999997</v>
      </c>
      <c r="C1670" s="2">
        <f>RSI!I1670</f>
        <v>49.880322286812891</v>
      </c>
      <c r="D1670" s="2">
        <f>MACD!E1670</f>
        <v>4.8229536966832853E-3</v>
      </c>
      <c r="E1670" s="2">
        <f>MACD!F1670</f>
        <v>-1.86040472160365E-2</v>
      </c>
      <c r="F1670" s="2">
        <f>'Moving Avg'!D1670</f>
        <v>4.3899999999999997</v>
      </c>
      <c r="G1670" s="2">
        <f>'Moving Avg'!F1670</f>
        <v>4.4269999999999996</v>
      </c>
      <c r="H1670" s="2">
        <f>'Moving Avg'!G1670</f>
        <v>4.4077999999999991</v>
      </c>
      <c r="I1670" s="2">
        <f>'Moving Avg'!H1670</f>
        <v>4.6161499999999949</v>
      </c>
      <c r="J1670" s="6" t="str">
        <f>OBV!F1670</f>
        <v>NEUTRAL</v>
      </c>
      <c r="K1670" s="6" t="str">
        <f>OBV!G1670</f>
        <v>NEUTRAL</v>
      </c>
      <c r="L1670" s="6" t="str">
        <f>OBV!H1670</f>
        <v>NEUTRAL</v>
      </c>
      <c r="M1670" s="8">
        <f t="shared" si="260"/>
        <v>25</v>
      </c>
      <c r="N1670" s="8">
        <f t="shared" si="261"/>
        <v>0</v>
      </c>
      <c r="O1670" s="8">
        <f t="shared" si="262"/>
        <v>0</v>
      </c>
      <c r="P1670" s="8">
        <f t="shared" si="263"/>
        <v>33</v>
      </c>
      <c r="Q1670" s="9">
        <f t="shared" si="264"/>
        <v>13.7</v>
      </c>
      <c r="R1670" s="9">
        <f t="shared" si="265"/>
        <v>13.25</v>
      </c>
      <c r="S1670" s="9">
        <f t="shared" si="266"/>
        <v>18.600000000000001</v>
      </c>
      <c r="T1670" s="9">
        <f t="shared" si="267"/>
        <v>14.5</v>
      </c>
      <c r="U1670" s="8">
        <f t="shared" si="268"/>
        <v>15.183333333333332</v>
      </c>
      <c r="V1670" s="8">
        <f t="shared" si="269"/>
        <v>15.012499999999999</v>
      </c>
    </row>
    <row r="1671" spans="1:22" ht="13.5" x14ac:dyDescent="0.25">
      <c r="A1671" s="3">
        <f>RSI!A1671</f>
        <v>44743</v>
      </c>
      <c r="B1671" s="2">
        <f>RSI!B1671</f>
        <v>4.3899999999999997</v>
      </c>
      <c r="C1671" s="2">
        <f>RSI!I1671</f>
        <v>49.880322286812891</v>
      </c>
      <c r="D1671" s="2">
        <f>MACD!E1671</f>
        <v>2.0859859216712628E-2</v>
      </c>
      <c r="E1671" s="2">
        <f>MACD!F1671</f>
        <v>-1.0711265929486674E-2</v>
      </c>
      <c r="F1671" s="2">
        <f>'Moving Avg'!D1671</f>
        <v>4.3899999999999997</v>
      </c>
      <c r="G1671" s="2">
        <f>'Moving Avg'!F1671</f>
        <v>4.4175000000000004</v>
      </c>
      <c r="H1671" s="2">
        <f>'Moving Avg'!G1671</f>
        <v>4.4105999999999987</v>
      </c>
      <c r="I1671" s="2">
        <f>'Moving Avg'!H1671</f>
        <v>4.6150999999999955</v>
      </c>
      <c r="J1671" s="6" t="str">
        <f>OBV!F1671</f>
        <v>NEUTRAL</v>
      </c>
      <c r="K1671" s="6" t="str">
        <f>OBV!G1671</f>
        <v>NEUTRAL</v>
      </c>
      <c r="L1671" s="6" t="str">
        <f>OBV!H1671</f>
        <v>NEUTRAL</v>
      </c>
      <c r="M1671" s="8">
        <f t="shared" si="260"/>
        <v>25</v>
      </c>
      <c r="N1671" s="8">
        <f t="shared" si="261"/>
        <v>0</v>
      </c>
      <c r="O1671" s="8">
        <f t="shared" si="262"/>
        <v>0</v>
      </c>
      <c r="P1671" s="8">
        <f t="shared" si="263"/>
        <v>33</v>
      </c>
      <c r="Q1671" s="9">
        <f t="shared" si="264"/>
        <v>13.7</v>
      </c>
      <c r="R1671" s="9">
        <f t="shared" si="265"/>
        <v>13.25</v>
      </c>
      <c r="S1671" s="9">
        <f t="shared" si="266"/>
        <v>18.600000000000001</v>
      </c>
      <c r="T1671" s="9">
        <f t="shared" si="267"/>
        <v>14.5</v>
      </c>
      <c r="U1671" s="8">
        <f t="shared" si="268"/>
        <v>15.183333333333332</v>
      </c>
      <c r="V1671" s="8">
        <f t="shared" si="269"/>
        <v>15.012499999999999</v>
      </c>
    </row>
    <row r="1672" spans="1:22" ht="13.5" x14ac:dyDescent="0.25">
      <c r="A1672" s="3">
        <f>RSI!A1672</f>
        <v>44746</v>
      </c>
      <c r="B1672" s="2">
        <f>RSI!B1672</f>
        <v>4.3899999999999997</v>
      </c>
      <c r="C1672" s="2">
        <f>RSI!I1672</f>
        <v>49.880322286812891</v>
      </c>
      <c r="D1672" s="2">
        <f>MACD!E1672</f>
        <v>3.4440228393753713E-2</v>
      </c>
      <c r="E1672" s="2">
        <f>MACD!F1672</f>
        <v>-1.6809670648385974E-3</v>
      </c>
      <c r="F1672" s="2">
        <f>'Moving Avg'!D1672</f>
        <v>4.3899999999999997</v>
      </c>
      <c r="G1672" s="2">
        <f>'Moving Avg'!F1672</f>
        <v>4.407</v>
      </c>
      <c r="H1672" s="2">
        <f>'Moving Avg'!G1672</f>
        <v>4.4095999999999984</v>
      </c>
      <c r="I1672" s="2">
        <f>'Moving Avg'!H1672</f>
        <v>4.6130499999999959</v>
      </c>
      <c r="J1672" s="6" t="str">
        <f>OBV!F1672</f>
        <v>NEUTRAL</v>
      </c>
      <c r="K1672" s="6" t="str">
        <f>OBV!G1672</f>
        <v>NEUTRAL</v>
      </c>
      <c r="L1672" s="6" t="str">
        <f>OBV!H1672</f>
        <v>NEUTRAL</v>
      </c>
      <c r="M1672" s="8">
        <f t="shared" si="260"/>
        <v>25</v>
      </c>
      <c r="N1672" s="8">
        <f t="shared" si="261"/>
        <v>0</v>
      </c>
      <c r="O1672" s="8">
        <f t="shared" si="262"/>
        <v>0</v>
      </c>
      <c r="P1672" s="8">
        <f t="shared" si="263"/>
        <v>33</v>
      </c>
      <c r="Q1672" s="9">
        <f t="shared" si="264"/>
        <v>13.7</v>
      </c>
      <c r="R1672" s="9">
        <f t="shared" si="265"/>
        <v>13.25</v>
      </c>
      <c r="S1672" s="9">
        <f t="shared" si="266"/>
        <v>18.600000000000001</v>
      </c>
      <c r="T1672" s="9">
        <f t="shared" si="267"/>
        <v>14.5</v>
      </c>
      <c r="U1672" s="8">
        <f t="shared" si="268"/>
        <v>15.183333333333332</v>
      </c>
      <c r="V1672" s="8">
        <f t="shared" si="269"/>
        <v>15.012499999999999</v>
      </c>
    </row>
    <row r="1673" spans="1:22" ht="13.5" x14ac:dyDescent="0.25">
      <c r="A1673" s="3">
        <f>RSI!A1673</f>
        <v>44747</v>
      </c>
      <c r="B1673" s="2">
        <f>RSI!B1673</f>
        <v>4.2</v>
      </c>
      <c r="C1673" s="2">
        <f>RSI!I1673</f>
        <v>41.216621558942094</v>
      </c>
      <c r="D1673" s="2">
        <f>MACD!E1673</f>
        <v>4.4630657482389147E-2</v>
      </c>
      <c r="E1673" s="2">
        <f>MACD!F1673</f>
        <v>7.5813578446069516E-3</v>
      </c>
      <c r="F1673" s="2">
        <f>'Moving Avg'!D1673</f>
        <v>4.3519999999999994</v>
      </c>
      <c r="G1673" s="2">
        <f>'Moving Avg'!F1673</f>
        <v>4.3870000000000005</v>
      </c>
      <c r="H1673" s="2">
        <f>'Moving Avg'!G1673</f>
        <v>4.4025999999999978</v>
      </c>
      <c r="I1673" s="2">
        <f>'Moving Avg'!H1673</f>
        <v>4.6100499999999958</v>
      </c>
      <c r="J1673" s="6" t="str">
        <f>OBV!F1673</f>
        <v>NEUTRAL</v>
      </c>
      <c r="K1673" s="6" t="str">
        <f>OBV!G1673</f>
        <v>NEUTRAL</v>
      </c>
      <c r="L1673" s="6" t="str">
        <f>OBV!H1673</f>
        <v>NEUTRAL</v>
      </c>
      <c r="M1673" s="8">
        <f t="shared" si="260"/>
        <v>25</v>
      </c>
      <c r="N1673" s="8">
        <f t="shared" si="261"/>
        <v>0</v>
      </c>
      <c r="O1673" s="8">
        <f t="shared" si="262"/>
        <v>0</v>
      </c>
      <c r="P1673" s="8">
        <f t="shared" si="263"/>
        <v>33</v>
      </c>
      <c r="Q1673" s="9">
        <f t="shared" si="264"/>
        <v>13.7</v>
      </c>
      <c r="R1673" s="9">
        <f t="shared" si="265"/>
        <v>13.25</v>
      </c>
      <c r="S1673" s="9">
        <f t="shared" si="266"/>
        <v>18.600000000000001</v>
      </c>
      <c r="T1673" s="9">
        <f t="shared" si="267"/>
        <v>14.5</v>
      </c>
      <c r="U1673" s="8">
        <f t="shared" si="268"/>
        <v>15.183333333333332</v>
      </c>
      <c r="V1673" s="8">
        <f t="shared" si="269"/>
        <v>15.012499999999999</v>
      </c>
    </row>
    <row r="1674" spans="1:22" ht="13.5" x14ac:dyDescent="0.25">
      <c r="A1674" s="3">
        <f>RSI!A1674</f>
        <v>44748</v>
      </c>
      <c r="B1674" s="2">
        <f>RSI!B1674</f>
        <v>4.0199999999999996</v>
      </c>
      <c r="C1674" s="2">
        <f>RSI!I1674</f>
        <v>35.012249987174485</v>
      </c>
      <c r="D1674" s="2">
        <f>MACD!E1674</f>
        <v>3.8487766797047129E-2</v>
      </c>
      <c r="E1674" s="2">
        <f>MACD!F1674</f>
        <v>1.3762639635094987E-2</v>
      </c>
      <c r="F1674" s="2">
        <f>'Moving Avg'!D1674</f>
        <v>4.2779999999999996</v>
      </c>
      <c r="G1674" s="2">
        <f>'Moving Avg'!F1674</f>
        <v>4.359</v>
      </c>
      <c r="H1674" s="2">
        <f>'Moving Avg'!G1674</f>
        <v>4.3905999999999983</v>
      </c>
      <c r="I1674" s="2">
        <f>'Moving Avg'!H1674</f>
        <v>4.6061999999999959</v>
      </c>
      <c r="J1674" s="6" t="str">
        <f>OBV!F1674</f>
        <v>NEUTRAL</v>
      </c>
      <c r="K1674" s="6" t="str">
        <f>OBV!G1674</f>
        <v>NEUTRAL</v>
      </c>
      <c r="L1674" s="6" t="str">
        <f>OBV!H1674</f>
        <v>NEUTRAL</v>
      </c>
      <c r="M1674" s="8">
        <f t="shared" si="260"/>
        <v>25</v>
      </c>
      <c r="N1674" s="8">
        <f t="shared" si="261"/>
        <v>0</v>
      </c>
      <c r="O1674" s="8">
        <f t="shared" si="262"/>
        <v>0</v>
      </c>
      <c r="P1674" s="8">
        <f t="shared" si="263"/>
        <v>33</v>
      </c>
      <c r="Q1674" s="9">
        <f t="shared" si="264"/>
        <v>13.7</v>
      </c>
      <c r="R1674" s="9">
        <f t="shared" si="265"/>
        <v>13.25</v>
      </c>
      <c r="S1674" s="9">
        <f t="shared" si="266"/>
        <v>18.600000000000001</v>
      </c>
      <c r="T1674" s="9">
        <f t="shared" si="267"/>
        <v>14.5</v>
      </c>
      <c r="U1674" s="8">
        <f t="shared" si="268"/>
        <v>15.183333333333332</v>
      </c>
      <c r="V1674" s="8">
        <f t="shared" si="269"/>
        <v>15.012499999999999</v>
      </c>
    </row>
    <row r="1675" spans="1:22" ht="13.5" x14ac:dyDescent="0.25">
      <c r="A1675" s="3">
        <f>RSI!A1675</f>
        <v>44749</v>
      </c>
      <c r="B1675" s="2">
        <f>RSI!B1675</f>
        <v>4.2</v>
      </c>
      <c r="C1675" s="2">
        <f>RSI!I1675</f>
        <v>44.077803272032085</v>
      </c>
      <c r="D1675" s="2">
        <f>MACD!E1675</f>
        <v>4.9760570199733678E-2</v>
      </c>
      <c r="E1675" s="2">
        <f>MACD!F1675</f>
        <v>2.0962225748022728E-2</v>
      </c>
      <c r="F1675" s="2">
        <f>'Moving Avg'!D1675</f>
        <v>4.24</v>
      </c>
      <c r="G1675" s="2">
        <f>'Moving Avg'!F1675</f>
        <v>4.3499999999999996</v>
      </c>
      <c r="H1675" s="2">
        <f>'Moving Avg'!G1675</f>
        <v>4.3821999999999983</v>
      </c>
      <c r="I1675" s="2">
        <f>'Moving Avg'!H1675</f>
        <v>4.6033499999999954</v>
      </c>
      <c r="J1675" s="6" t="str">
        <f>OBV!F1675</f>
        <v>BULLISH</v>
      </c>
      <c r="K1675" s="6" t="str">
        <f>OBV!G1675</f>
        <v>NEUTRAL</v>
      </c>
      <c r="L1675" s="6" t="str">
        <f>OBV!H1675</f>
        <v>BULLISH DIVERGENCE</v>
      </c>
      <c r="M1675" s="8">
        <f t="shared" si="260"/>
        <v>25</v>
      </c>
      <c r="N1675" s="8">
        <f t="shared" si="261"/>
        <v>0</v>
      </c>
      <c r="O1675" s="8">
        <f t="shared" si="262"/>
        <v>0</v>
      </c>
      <c r="P1675" s="8">
        <f t="shared" si="263"/>
        <v>66.5</v>
      </c>
      <c r="Q1675" s="9">
        <f t="shared" si="264"/>
        <v>18.725000000000001</v>
      </c>
      <c r="R1675" s="9">
        <f t="shared" si="265"/>
        <v>21.625</v>
      </c>
      <c r="S1675" s="9">
        <f t="shared" si="266"/>
        <v>33.674999999999997</v>
      </c>
      <c r="T1675" s="9">
        <f t="shared" si="267"/>
        <v>22.875</v>
      </c>
      <c r="U1675" s="8">
        <f t="shared" si="268"/>
        <v>24.675000000000001</v>
      </c>
      <c r="V1675" s="8">
        <f t="shared" si="269"/>
        <v>24.225000000000001</v>
      </c>
    </row>
    <row r="1676" spans="1:22" ht="13.5" x14ac:dyDescent="0.25">
      <c r="A1676" s="3">
        <f>RSI!A1676</f>
        <v>44750</v>
      </c>
      <c r="B1676" s="2">
        <f>RSI!B1676</f>
        <v>4.2</v>
      </c>
      <c r="C1676" s="2">
        <f>RSI!I1676</f>
        <v>44.077803272032085</v>
      </c>
      <c r="D1676" s="2">
        <f>MACD!E1676</f>
        <v>6.0190708817795979E-2</v>
      </c>
      <c r="E1676" s="2">
        <f>MACD!F1676</f>
        <v>2.8807922361977382E-2</v>
      </c>
      <c r="F1676" s="2">
        <f>'Moving Avg'!D1676</f>
        <v>4.202</v>
      </c>
      <c r="G1676" s="2">
        <f>'Moving Avg'!F1676</f>
        <v>4.3505000000000003</v>
      </c>
      <c r="H1676" s="2">
        <f>'Moving Avg'!G1676</f>
        <v>4.3737999999999975</v>
      </c>
      <c r="I1676" s="2">
        <f>'Moving Avg'!H1676</f>
        <v>4.6005999999999965</v>
      </c>
      <c r="J1676" s="6" t="str">
        <f>OBV!F1676</f>
        <v>BULLISH</v>
      </c>
      <c r="K1676" s="6" t="str">
        <f>OBV!G1676</f>
        <v>NEUTRAL</v>
      </c>
      <c r="L1676" s="6" t="str">
        <f>OBV!H1676</f>
        <v>BULLISH DIVERGENCE</v>
      </c>
      <c r="M1676" s="8">
        <f t="shared" si="260"/>
        <v>25</v>
      </c>
      <c r="N1676" s="8">
        <f t="shared" si="261"/>
        <v>0</v>
      </c>
      <c r="O1676" s="8">
        <f t="shared" si="262"/>
        <v>0</v>
      </c>
      <c r="P1676" s="8">
        <f t="shared" si="263"/>
        <v>66.5</v>
      </c>
      <c r="Q1676" s="9">
        <f t="shared" si="264"/>
        <v>18.725000000000001</v>
      </c>
      <c r="R1676" s="9">
        <f t="shared" si="265"/>
        <v>21.625</v>
      </c>
      <c r="S1676" s="9">
        <f t="shared" si="266"/>
        <v>33.674999999999997</v>
      </c>
      <c r="T1676" s="9">
        <f t="shared" si="267"/>
        <v>22.875</v>
      </c>
      <c r="U1676" s="8">
        <f t="shared" si="268"/>
        <v>24.675000000000001</v>
      </c>
      <c r="V1676" s="8">
        <f t="shared" si="269"/>
        <v>24.225000000000001</v>
      </c>
    </row>
    <row r="1677" spans="1:22" ht="13.5" x14ac:dyDescent="0.25">
      <c r="A1677" s="3">
        <f>RSI!A1677</f>
        <v>44753</v>
      </c>
      <c r="B1677" s="2">
        <f>RSI!B1677</f>
        <v>4.2</v>
      </c>
      <c r="C1677" s="2">
        <f>RSI!I1677</f>
        <v>44.077803272032085</v>
      </c>
      <c r="D1677" s="2">
        <f>MACD!E1677</f>
        <v>6.9841778004963828E-2</v>
      </c>
      <c r="E1677" s="2">
        <f>MACD!F1677</f>
        <v>3.7014693490574672E-2</v>
      </c>
      <c r="F1677" s="2">
        <f>'Moving Avg'!D1677</f>
        <v>4.1639999999999997</v>
      </c>
      <c r="G1677" s="2">
        <f>'Moving Avg'!F1677</f>
        <v>4.3420000000000005</v>
      </c>
      <c r="H1677" s="2">
        <f>'Moving Avg'!G1677</f>
        <v>4.3651999999999971</v>
      </c>
      <c r="I1677" s="2">
        <f>'Moving Avg'!H1677</f>
        <v>4.5978499999999958</v>
      </c>
      <c r="J1677" s="6" t="str">
        <f>OBV!F1677</f>
        <v>BULLISH</v>
      </c>
      <c r="K1677" s="6" t="str">
        <f>OBV!G1677</f>
        <v>NEUTRAL</v>
      </c>
      <c r="L1677" s="6" t="str">
        <f>OBV!H1677</f>
        <v>BULLISH DIVERGENCE</v>
      </c>
      <c r="M1677" s="8">
        <f t="shared" si="260"/>
        <v>25</v>
      </c>
      <c r="N1677" s="8">
        <f t="shared" si="261"/>
        <v>0</v>
      </c>
      <c r="O1677" s="8">
        <f t="shared" si="262"/>
        <v>0</v>
      </c>
      <c r="P1677" s="8">
        <f t="shared" si="263"/>
        <v>66.5</v>
      </c>
      <c r="Q1677" s="9">
        <f t="shared" si="264"/>
        <v>18.725000000000001</v>
      </c>
      <c r="R1677" s="9">
        <f t="shared" si="265"/>
        <v>21.625</v>
      </c>
      <c r="S1677" s="9">
        <f t="shared" si="266"/>
        <v>33.674999999999997</v>
      </c>
      <c r="T1677" s="9">
        <f t="shared" si="267"/>
        <v>22.875</v>
      </c>
      <c r="U1677" s="8">
        <f t="shared" si="268"/>
        <v>24.675000000000001</v>
      </c>
      <c r="V1677" s="8">
        <f t="shared" si="269"/>
        <v>24.225000000000001</v>
      </c>
    </row>
    <row r="1678" spans="1:22" ht="13.5" x14ac:dyDescent="0.25">
      <c r="A1678" s="3">
        <f>RSI!A1678</f>
        <v>44754</v>
      </c>
      <c r="B1678" s="2">
        <f>RSI!B1678</f>
        <v>4.2</v>
      </c>
      <c r="C1678" s="2">
        <f>RSI!I1678</f>
        <v>44.077803272032085</v>
      </c>
      <c r="D1678" s="2">
        <f>MACD!E1678</f>
        <v>7.877248146493887E-2</v>
      </c>
      <c r="E1678" s="2">
        <f>MACD!F1678</f>
        <v>4.536625108544752E-2</v>
      </c>
      <c r="F1678" s="2">
        <f>'Moving Avg'!D1678</f>
        <v>4.1639999999999997</v>
      </c>
      <c r="G1678" s="2">
        <f>'Moving Avg'!F1678</f>
        <v>4.327</v>
      </c>
      <c r="H1678" s="2">
        <f>'Moving Avg'!G1678</f>
        <v>4.3565999999999967</v>
      </c>
      <c r="I1678" s="2">
        <f>'Moving Avg'!H1678</f>
        <v>4.595099999999996</v>
      </c>
      <c r="J1678" s="6" t="str">
        <f>OBV!F1678</f>
        <v>BULLISH</v>
      </c>
      <c r="K1678" s="6" t="str">
        <f>OBV!G1678</f>
        <v>NEUTRAL</v>
      </c>
      <c r="L1678" s="6" t="str">
        <f>OBV!H1678</f>
        <v>NEUTRAL</v>
      </c>
      <c r="M1678" s="8">
        <f t="shared" si="260"/>
        <v>25</v>
      </c>
      <c r="N1678" s="8">
        <f t="shared" si="261"/>
        <v>0</v>
      </c>
      <c r="O1678" s="8">
        <f t="shared" si="262"/>
        <v>0</v>
      </c>
      <c r="P1678" s="8">
        <f t="shared" si="263"/>
        <v>49.5</v>
      </c>
      <c r="Q1678" s="9">
        <f t="shared" si="264"/>
        <v>16.175000000000001</v>
      </c>
      <c r="R1678" s="9">
        <f t="shared" si="265"/>
        <v>17.375</v>
      </c>
      <c r="S1678" s="9">
        <f t="shared" si="266"/>
        <v>26.025000000000002</v>
      </c>
      <c r="T1678" s="9">
        <f t="shared" si="267"/>
        <v>18.625</v>
      </c>
      <c r="U1678" s="8">
        <f t="shared" si="268"/>
        <v>19.858333333333334</v>
      </c>
      <c r="V1678" s="8">
        <f t="shared" si="269"/>
        <v>19.55</v>
      </c>
    </row>
    <row r="1679" spans="1:22" ht="13.5" x14ac:dyDescent="0.25">
      <c r="A1679" s="3">
        <f>RSI!A1679</f>
        <v>44755</v>
      </c>
      <c r="B1679" s="2">
        <f>RSI!B1679</f>
        <v>4.2</v>
      </c>
      <c r="C1679" s="2">
        <f>RSI!I1679</f>
        <v>44.077803272032085</v>
      </c>
      <c r="D1679" s="2">
        <f>MACD!E1679</f>
        <v>8.703702142400882E-2</v>
      </c>
      <c r="E1679" s="2">
        <f>MACD!F1679</f>
        <v>5.3700405153159783E-2</v>
      </c>
      <c r="F1679" s="2">
        <f>'Moving Avg'!D1679</f>
        <v>4.2</v>
      </c>
      <c r="G1679" s="2">
        <f>'Moving Avg'!F1679</f>
        <v>4.322000000000001</v>
      </c>
      <c r="H1679" s="2">
        <f>'Moving Avg'!G1679</f>
        <v>4.3479999999999963</v>
      </c>
      <c r="I1679" s="2">
        <f>'Moving Avg'!H1679</f>
        <v>4.5923499999999962</v>
      </c>
      <c r="J1679" s="6" t="str">
        <f>OBV!F1679</f>
        <v>BULLISH</v>
      </c>
      <c r="K1679" s="6" t="str">
        <f>OBV!G1679</f>
        <v>NEUTRAL</v>
      </c>
      <c r="L1679" s="6" t="str">
        <f>OBV!H1679</f>
        <v>CONFIRMED BULLISH</v>
      </c>
      <c r="M1679" s="8">
        <f t="shared" si="260"/>
        <v>25</v>
      </c>
      <c r="N1679" s="8">
        <f t="shared" si="261"/>
        <v>0</v>
      </c>
      <c r="O1679" s="8">
        <f t="shared" si="262"/>
        <v>0</v>
      </c>
      <c r="P1679" s="8">
        <f t="shared" si="263"/>
        <v>83.5</v>
      </c>
      <c r="Q1679" s="9">
        <f t="shared" si="264"/>
        <v>21.274999999999999</v>
      </c>
      <c r="R1679" s="9">
        <f t="shared" si="265"/>
        <v>25.875</v>
      </c>
      <c r="S1679" s="9">
        <f t="shared" si="266"/>
        <v>41.325000000000003</v>
      </c>
      <c r="T1679" s="9">
        <f t="shared" si="267"/>
        <v>27.125</v>
      </c>
      <c r="U1679" s="8">
        <f t="shared" si="268"/>
        <v>29.491666666666664</v>
      </c>
      <c r="V1679" s="8">
        <f t="shared" si="269"/>
        <v>28.9</v>
      </c>
    </row>
    <row r="1680" spans="1:22" ht="13.5" x14ac:dyDescent="0.25">
      <c r="A1680" s="3">
        <f>RSI!A1680</f>
        <v>44756</v>
      </c>
      <c r="B1680" s="2">
        <f>RSI!B1680</f>
        <v>4.0199999999999996</v>
      </c>
      <c r="C1680" s="2">
        <f>RSI!I1680</f>
        <v>36.66847156030807</v>
      </c>
      <c r="D1680" s="2">
        <f>MACD!E1680</f>
        <v>0.10801878895405981</v>
      </c>
      <c r="E1680" s="2">
        <f>MACD!F1680</f>
        <v>6.4564081913339788E-2</v>
      </c>
      <c r="F1680" s="2">
        <f>'Moving Avg'!D1680</f>
        <v>4.1639999999999997</v>
      </c>
      <c r="G1680" s="2">
        <f>'Moving Avg'!F1680</f>
        <v>4.2985000000000007</v>
      </c>
      <c r="H1680" s="2">
        <f>'Moving Avg'!G1680</f>
        <v>4.3357999999999963</v>
      </c>
      <c r="I1680" s="2">
        <f>'Moving Avg'!H1680</f>
        <v>4.5886999999999958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25</v>
      </c>
      <c r="N1680" s="8">
        <f t="shared" si="261"/>
        <v>0</v>
      </c>
      <c r="O1680" s="8">
        <f t="shared" si="262"/>
        <v>0</v>
      </c>
      <c r="P1680" s="8">
        <f t="shared" si="263"/>
        <v>33</v>
      </c>
      <c r="Q1680" s="9">
        <f t="shared" si="264"/>
        <v>13.7</v>
      </c>
      <c r="R1680" s="9">
        <f t="shared" si="265"/>
        <v>13.25</v>
      </c>
      <c r="S1680" s="9">
        <f t="shared" si="266"/>
        <v>18.600000000000001</v>
      </c>
      <c r="T1680" s="9">
        <f t="shared" si="267"/>
        <v>14.5</v>
      </c>
      <c r="U1680" s="8">
        <f t="shared" si="268"/>
        <v>15.183333333333332</v>
      </c>
      <c r="V1680" s="8">
        <f t="shared" si="269"/>
        <v>15.012499999999999</v>
      </c>
    </row>
    <row r="1681" spans="1:22" ht="13.5" x14ac:dyDescent="0.25">
      <c r="A1681" s="3">
        <f>RSI!A1681</f>
        <v>44757</v>
      </c>
      <c r="B1681" s="2">
        <f>RSI!B1681</f>
        <v>3.86</v>
      </c>
      <c r="C1681" s="2">
        <f>RSI!I1681</f>
        <v>31.585889807261921</v>
      </c>
      <c r="D1681" s="2">
        <f>MACD!E1681</f>
        <v>0.13929488842684634</v>
      </c>
      <c r="E1681" s="2">
        <f>MACD!F1681</f>
        <v>7.951024321604111E-2</v>
      </c>
      <c r="F1681" s="2">
        <f>'Moving Avg'!D1681</f>
        <v>4.0960000000000001</v>
      </c>
      <c r="G1681" s="2">
        <f>'Moving Avg'!F1681</f>
        <v>4.2665000000000006</v>
      </c>
      <c r="H1681" s="2">
        <f>'Moving Avg'!G1681</f>
        <v>4.3203999999999967</v>
      </c>
      <c r="I1681" s="2">
        <f>'Moving Avg'!H1681</f>
        <v>4.584349999999997</v>
      </c>
      <c r="J1681" s="6" t="str">
        <f>OBV!F1681</f>
        <v>BEARISH</v>
      </c>
      <c r="K1681" s="6" t="str">
        <f>OBV!G1681</f>
        <v>NEUTRAL</v>
      </c>
      <c r="L1681" s="6" t="str">
        <f>OBV!H1681</f>
        <v>CONFIRMED BEARISH</v>
      </c>
      <c r="M1681" s="8">
        <f t="shared" si="260"/>
        <v>25</v>
      </c>
      <c r="N1681" s="8">
        <f t="shared" si="261"/>
        <v>0</v>
      </c>
      <c r="O1681" s="8">
        <f t="shared" si="262"/>
        <v>0</v>
      </c>
      <c r="P1681" s="8">
        <f t="shared" si="263"/>
        <v>16.5</v>
      </c>
      <c r="Q1681" s="9">
        <f t="shared" si="264"/>
        <v>11.225</v>
      </c>
      <c r="R1681" s="9">
        <f t="shared" si="265"/>
        <v>9.125</v>
      </c>
      <c r="S1681" s="9">
        <f t="shared" si="266"/>
        <v>11.175000000000001</v>
      </c>
      <c r="T1681" s="9">
        <f t="shared" si="267"/>
        <v>10.375</v>
      </c>
      <c r="U1681" s="8">
        <f t="shared" si="268"/>
        <v>10.508333333333335</v>
      </c>
      <c r="V1681" s="8">
        <f t="shared" si="269"/>
        <v>10.475000000000001</v>
      </c>
    </row>
    <row r="1682" spans="1:22" ht="13.5" x14ac:dyDescent="0.25">
      <c r="A1682" s="3">
        <f>RSI!A1682</f>
        <v>44760</v>
      </c>
      <c r="B1682" s="2">
        <f>RSI!B1682</f>
        <v>3.86</v>
      </c>
      <c r="C1682" s="2">
        <f>RSI!I1682</f>
        <v>31.585889807261921</v>
      </c>
      <c r="D1682" s="2">
        <f>MACD!E1682</f>
        <v>0.16825143486932159</v>
      </c>
      <c r="E1682" s="2">
        <f>MACD!F1682</f>
        <v>9.7258481546697195E-2</v>
      </c>
      <c r="F1682" s="2">
        <f>'Moving Avg'!D1682</f>
        <v>4.0280000000000005</v>
      </c>
      <c r="G1682" s="2">
        <f>'Moving Avg'!F1682</f>
        <v>4.2345000000000006</v>
      </c>
      <c r="H1682" s="2">
        <f>'Moving Avg'!G1682</f>
        <v>4.305799999999997</v>
      </c>
      <c r="I1682" s="2">
        <f>'Moving Avg'!H1682</f>
        <v>4.5801499999999962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0"/>
        <v>25</v>
      </c>
      <c r="N1682" s="8">
        <f t="shared" si="261"/>
        <v>0</v>
      </c>
      <c r="O1682" s="8">
        <f t="shared" si="262"/>
        <v>0</v>
      </c>
      <c r="P1682" s="8">
        <f t="shared" si="263"/>
        <v>16.5</v>
      </c>
      <c r="Q1682" s="9">
        <f t="shared" si="264"/>
        <v>11.225</v>
      </c>
      <c r="R1682" s="9">
        <f t="shared" si="265"/>
        <v>9.125</v>
      </c>
      <c r="S1682" s="9">
        <f t="shared" si="266"/>
        <v>11.175000000000001</v>
      </c>
      <c r="T1682" s="9">
        <f t="shared" si="267"/>
        <v>10.375</v>
      </c>
      <c r="U1682" s="8">
        <f t="shared" si="268"/>
        <v>10.508333333333335</v>
      </c>
      <c r="V1682" s="8">
        <f t="shared" si="269"/>
        <v>10.475000000000001</v>
      </c>
    </row>
    <row r="1683" spans="1:22" ht="13.5" x14ac:dyDescent="0.25">
      <c r="A1683" s="3">
        <f>RSI!A1683</f>
        <v>44761</v>
      </c>
      <c r="B1683" s="2">
        <f>RSI!B1683</f>
        <v>4.03</v>
      </c>
      <c r="C1683" s="2">
        <f>RSI!I1683</f>
        <v>41.566395514006523</v>
      </c>
      <c r="D1683" s="2">
        <f>MACD!E1683</f>
        <v>0.15323731672745033</v>
      </c>
      <c r="E1683" s="2">
        <f>MACD!F1683</f>
        <v>0.10845424858284783</v>
      </c>
      <c r="F1683" s="2">
        <f>'Moving Avg'!D1683</f>
        <v>3.9939999999999998</v>
      </c>
      <c r="G1683" s="2">
        <f>'Moving Avg'!F1683</f>
        <v>4.2160000000000002</v>
      </c>
      <c r="H1683" s="2">
        <f>'Moving Avg'!G1683</f>
        <v>4.2985999999999969</v>
      </c>
      <c r="I1683" s="2">
        <f>'Moving Avg'!H1683</f>
        <v>4.5767999999999969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0"/>
        <v>25</v>
      </c>
      <c r="N1683" s="8">
        <f t="shared" si="261"/>
        <v>0</v>
      </c>
      <c r="O1683" s="8">
        <f t="shared" si="262"/>
        <v>0</v>
      </c>
      <c r="P1683" s="8">
        <f t="shared" si="263"/>
        <v>16.5</v>
      </c>
      <c r="Q1683" s="9">
        <f t="shared" si="264"/>
        <v>11.225</v>
      </c>
      <c r="R1683" s="9">
        <f t="shared" si="265"/>
        <v>9.125</v>
      </c>
      <c r="S1683" s="9">
        <f t="shared" si="266"/>
        <v>11.175000000000001</v>
      </c>
      <c r="T1683" s="9">
        <f t="shared" si="267"/>
        <v>10.375</v>
      </c>
      <c r="U1683" s="8">
        <f t="shared" si="268"/>
        <v>10.508333333333335</v>
      </c>
      <c r="V1683" s="8">
        <f t="shared" si="269"/>
        <v>10.475000000000001</v>
      </c>
    </row>
    <row r="1684" spans="1:22" ht="13.5" x14ac:dyDescent="0.25">
      <c r="A1684" s="3">
        <f>RSI!A1684</f>
        <v>44762</v>
      </c>
      <c r="B1684" s="2">
        <f>RSI!B1684</f>
        <v>3.85</v>
      </c>
      <c r="C1684" s="2">
        <f>RSI!I1684</f>
        <v>35.638101995842192</v>
      </c>
      <c r="D1684" s="2">
        <f>MACD!E1684</f>
        <v>0.1273061721236779</v>
      </c>
      <c r="E1684" s="2">
        <f>MACD!F1684</f>
        <v>0.11222463329101384</v>
      </c>
      <c r="F1684" s="2">
        <f>'Moving Avg'!D1684</f>
        <v>3.9240000000000004</v>
      </c>
      <c r="G1684" s="2">
        <f>'Moving Avg'!F1684</f>
        <v>4.1980000000000004</v>
      </c>
      <c r="H1684" s="2">
        <f>'Moving Avg'!G1684</f>
        <v>4.2839999999999971</v>
      </c>
      <c r="I1684" s="2">
        <f>'Moving Avg'!H1684</f>
        <v>4.572549999999997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0"/>
        <v>25</v>
      </c>
      <c r="N1684" s="8">
        <f t="shared" si="261"/>
        <v>0</v>
      </c>
      <c r="O1684" s="8">
        <f t="shared" si="262"/>
        <v>0</v>
      </c>
      <c r="P1684" s="8">
        <f t="shared" si="263"/>
        <v>16.5</v>
      </c>
      <c r="Q1684" s="9">
        <f t="shared" si="264"/>
        <v>11.225</v>
      </c>
      <c r="R1684" s="9">
        <f t="shared" si="265"/>
        <v>9.125</v>
      </c>
      <c r="S1684" s="9">
        <f t="shared" si="266"/>
        <v>11.175000000000001</v>
      </c>
      <c r="T1684" s="9">
        <f t="shared" si="267"/>
        <v>10.375</v>
      </c>
      <c r="U1684" s="8">
        <f t="shared" si="268"/>
        <v>10.508333333333335</v>
      </c>
      <c r="V1684" s="8">
        <f t="shared" si="269"/>
        <v>10.475000000000001</v>
      </c>
    </row>
    <row r="1685" spans="1:22" ht="13.5" x14ac:dyDescent="0.25">
      <c r="A1685" s="3">
        <f>RSI!A1685</f>
        <v>44763</v>
      </c>
      <c r="B1685" s="2">
        <f>RSI!B1685</f>
        <v>3.7</v>
      </c>
      <c r="C1685" s="2">
        <f>RSI!I1685</f>
        <v>31.594220548121427</v>
      </c>
      <c r="D1685" s="2">
        <f>MACD!E1685</f>
        <v>0.14627970644125021</v>
      </c>
      <c r="E1685" s="2">
        <f>MACD!F1685</f>
        <v>0.11903564792106112</v>
      </c>
      <c r="F1685" s="2">
        <f>'Moving Avg'!D1685</f>
        <v>3.8600000000000003</v>
      </c>
      <c r="G1685" s="2">
        <f>'Moving Avg'!F1685</f>
        <v>4.1635000000000009</v>
      </c>
      <c r="H1685" s="2">
        <f>'Moving Avg'!G1685</f>
        <v>4.2663999999999973</v>
      </c>
      <c r="I1685" s="2">
        <f>'Moving Avg'!H1685</f>
        <v>4.5673499999999976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25</v>
      </c>
      <c r="N1685" s="8">
        <f t="shared" si="261"/>
        <v>0</v>
      </c>
      <c r="O1685" s="8">
        <f t="shared" si="262"/>
        <v>0</v>
      </c>
      <c r="P1685" s="8">
        <f t="shared" si="263"/>
        <v>16.5</v>
      </c>
      <c r="Q1685" s="9">
        <f t="shared" si="264"/>
        <v>11.225</v>
      </c>
      <c r="R1685" s="9">
        <f t="shared" si="265"/>
        <v>9.125</v>
      </c>
      <c r="S1685" s="9">
        <f t="shared" si="266"/>
        <v>11.175000000000001</v>
      </c>
      <c r="T1685" s="9">
        <f t="shared" si="267"/>
        <v>10.375</v>
      </c>
      <c r="U1685" s="8">
        <f t="shared" si="268"/>
        <v>10.508333333333335</v>
      </c>
      <c r="V1685" s="8">
        <f t="shared" si="269"/>
        <v>10.475000000000001</v>
      </c>
    </row>
    <row r="1686" spans="1:22" ht="13.5" x14ac:dyDescent="0.25">
      <c r="A1686" s="3">
        <f>RSI!A1686</f>
        <v>44764</v>
      </c>
      <c r="B1686" s="2">
        <f>RSI!B1686</f>
        <v>3.7</v>
      </c>
      <c r="C1686" s="2">
        <f>RSI!I1686</f>
        <v>31.594220548121427</v>
      </c>
      <c r="D1686" s="2">
        <f>MACD!E1686</f>
        <v>0.16517601160241124</v>
      </c>
      <c r="E1686" s="2">
        <f>MACD!F1686</f>
        <v>0.12826372065733116</v>
      </c>
      <c r="F1686" s="2">
        <f>'Moving Avg'!D1686</f>
        <v>3.8280000000000003</v>
      </c>
      <c r="G1686" s="2">
        <f>'Moving Avg'!F1686</f>
        <v>4.1290000000000004</v>
      </c>
      <c r="H1686" s="2">
        <f>'Moving Avg'!G1686</f>
        <v>4.252799999999997</v>
      </c>
      <c r="I1686" s="2">
        <f>'Moving Avg'!H1686</f>
        <v>4.5622999999999987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25</v>
      </c>
      <c r="N1686" s="8">
        <f t="shared" si="261"/>
        <v>0</v>
      </c>
      <c r="O1686" s="8">
        <f t="shared" si="262"/>
        <v>0</v>
      </c>
      <c r="P1686" s="8">
        <f t="shared" si="263"/>
        <v>16.5</v>
      </c>
      <c r="Q1686" s="9">
        <f t="shared" si="264"/>
        <v>11.225</v>
      </c>
      <c r="R1686" s="9">
        <f t="shared" si="265"/>
        <v>9.125</v>
      </c>
      <c r="S1686" s="9">
        <f t="shared" si="266"/>
        <v>11.175000000000001</v>
      </c>
      <c r="T1686" s="9">
        <f t="shared" si="267"/>
        <v>10.375</v>
      </c>
      <c r="U1686" s="8">
        <f t="shared" si="268"/>
        <v>10.508333333333335</v>
      </c>
      <c r="V1686" s="8">
        <f t="shared" si="269"/>
        <v>10.475000000000001</v>
      </c>
    </row>
    <row r="1687" spans="1:22" ht="13.5" x14ac:dyDescent="0.25">
      <c r="A1687" s="3">
        <f>RSI!A1687</f>
        <v>44768</v>
      </c>
      <c r="B1687" s="2">
        <f>RSI!B1687</f>
        <v>3.7</v>
      </c>
      <c r="C1687" s="2">
        <f>RSI!I1687</f>
        <v>31.594220548121427</v>
      </c>
      <c r="D1687" s="2">
        <f>MACD!E1687</f>
        <v>0.18379646708078656</v>
      </c>
      <c r="E1687" s="2">
        <f>MACD!F1687</f>
        <v>0.13937026994202223</v>
      </c>
      <c r="F1687" s="2">
        <f>'Moving Avg'!D1687</f>
        <v>3.7960000000000003</v>
      </c>
      <c r="G1687" s="2">
        <f>'Moving Avg'!F1687</f>
        <v>4.0945000000000009</v>
      </c>
      <c r="H1687" s="2">
        <f>'Moving Avg'!G1687</f>
        <v>4.2429999999999968</v>
      </c>
      <c r="I1687" s="2">
        <f>'Moving Avg'!H1687</f>
        <v>4.5572999999999988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25</v>
      </c>
      <c r="N1687" s="8">
        <f t="shared" si="261"/>
        <v>0</v>
      </c>
      <c r="O1687" s="8">
        <f t="shared" si="262"/>
        <v>0</v>
      </c>
      <c r="P1687" s="8">
        <f t="shared" si="263"/>
        <v>16.5</v>
      </c>
      <c r="Q1687" s="9">
        <f t="shared" si="264"/>
        <v>11.225</v>
      </c>
      <c r="R1687" s="9">
        <f t="shared" si="265"/>
        <v>9.125</v>
      </c>
      <c r="S1687" s="9">
        <f t="shared" si="266"/>
        <v>11.175000000000001</v>
      </c>
      <c r="T1687" s="9">
        <f t="shared" si="267"/>
        <v>10.375</v>
      </c>
      <c r="U1687" s="8">
        <f t="shared" si="268"/>
        <v>10.508333333333335</v>
      </c>
      <c r="V1687" s="8">
        <f t="shared" si="269"/>
        <v>10.475000000000001</v>
      </c>
    </row>
    <row r="1688" spans="1:22" ht="13.5" x14ac:dyDescent="0.25">
      <c r="A1688" s="3">
        <f>RSI!A1688</f>
        <v>44769</v>
      </c>
      <c r="B1688" s="2">
        <f>RSI!B1688</f>
        <v>3.7</v>
      </c>
      <c r="C1688" s="2">
        <f>RSI!I1688</f>
        <v>31.594220548121427</v>
      </c>
      <c r="D1688" s="2">
        <f>MACD!E1688</f>
        <v>0.20198860208998859</v>
      </c>
      <c r="E1688" s="2">
        <f>MACD!F1688</f>
        <v>0.15189393637161552</v>
      </c>
      <c r="F1688" s="2">
        <f>'Moving Avg'!D1688</f>
        <v>3.7299999999999995</v>
      </c>
      <c r="G1688" s="2">
        <f>'Moving Avg'!F1688</f>
        <v>4.0600000000000005</v>
      </c>
      <c r="H1688" s="2">
        <f>'Moving Avg'!G1688</f>
        <v>4.2309999999999972</v>
      </c>
      <c r="I1688" s="2">
        <f>'Moving Avg'!H1688</f>
        <v>4.5522999999999998</v>
      </c>
      <c r="J1688" s="6" t="str">
        <f>OBV!F1688</f>
        <v>BEARISH</v>
      </c>
      <c r="K1688" s="6" t="str">
        <f>OBV!G1688</f>
        <v>NEUTRAL</v>
      </c>
      <c r="L1688" s="6" t="str">
        <f>OBV!H1688</f>
        <v>CONFIRMED BEARISH</v>
      </c>
      <c r="M1688" s="8">
        <f t="shared" si="260"/>
        <v>25</v>
      </c>
      <c r="N1688" s="8">
        <f t="shared" si="261"/>
        <v>0</v>
      </c>
      <c r="O1688" s="8">
        <f t="shared" si="262"/>
        <v>0</v>
      </c>
      <c r="P1688" s="8">
        <f t="shared" si="263"/>
        <v>16.5</v>
      </c>
      <c r="Q1688" s="9">
        <f t="shared" si="264"/>
        <v>11.225</v>
      </c>
      <c r="R1688" s="9">
        <f t="shared" si="265"/>
        <v>9.125</v>
      </c>
      <c r="S1688" s="9">
        <f t="shared" si="266"/>
        <v>11.175000000000001</v>
      </c>
      <c r="T1688" s="9">
        <f t="shared" si="267"/>
        <v>10.375</v>
      </c>
      <c r="U1688" s="8">
        <f t="shared" si="268"/>
        <v>10.508333333333335</v>
      </c>
      <c r="V1688" s="8">
        <f t="shared" si="269"/>
        <v>10.475000000000001</v>
      </c>
    </row>
    <row r="1689" spans="1:22" ht="13.5" x14ac:dyDescent="0.25">
      <c r="A1689" s="3">
        <f>RSI!A1689</f>
        <v>44770</v>
      </c>
      <c r="B1689" s="2">
        <f>RSI!B1689</f>
        <v>3.7</v>
      </c>
      <c r="C1689" s="2">
        <f>RSI!I1689</f>
        <v>31.594220548121427</v>
      </c>
      <c r="D1689" s="2">
        <f>MACD!E1689</f>
        <v>0.21963784060614433</v>
      </c>
      <c r="E1689" s="2">
        <f>MACD!F1689</f>
        <v>0.1654427172185213</v>
      </c>
      <c r="F1689" s="2">
        <f>'Moving Avg'!D1689</f>
        <v>3.7</v>
      </c>
      <c r="G1689" s="2">
        <f>'Moving Avg'!F1689</f>
        <v>4.0255000000000001</v>
      </c>
      <c r="H1689" s="2">
        <f>'Moving Avg'!G1689</f>
        <v>4.2189999999999976</v>
      </c>
      <c r="I1689" s="2">
        <f>'Moving Avg'!H1689</f>
        <v>4.5472999999999999</v>
      </c>
      <c r="J1689" s="6" t="str">
        <f>OBV!F1689</f>
        <v>BEARISH</v>
      </c>
      <c r="K1689" s="6" t="str">
        <f>OBV!G1689</f>
        <v>NEUTRAL</v>
      </c>
      <c r="L1689" s="6" t="str">
        <f>OBV!H1689</f>
        <v>CONFIRMED BEARISH</v>
      </c>
      <c r="M1689" s="8">
        <f t="shared" si="260"/>
        <v>25</v>
      </c>
      <c r="N1689" s="8">
        <f t="shared" si="261"/>
        <v>0</v>
      </c>
      <c r="O1689" s="8">
        <f t="shared" si="262"/>
        <v>0</v>
      </c>
      <c r="P1689" s="8">
        <f t="shared" si="263"/>
        <v>16.5</v>
      </c>
      <c r="Q1689" s="9">
        <f t="shared" si="264"/>
        <v>11.225</v>
      </c>
      <c r="R1689" s="9">
        <f t="shared" si="265"/>
        <v>9.125</v>
      </c>
      <c r="S1689" s="9">
        <f t="shared" si="266"/>
        <v>11.175000000000001</v>
      </c>
      <c r="T1689" s="9">
        <f t="shared" si="267"/>
        <v>10.375</v>
      </c>
      <c r="U1689" s="8">
        <f t="shared" si="268"/>
        <v>10.508333333333335</v>
      </c>
      <c r="V1689" s="8">
        <f t="shared" si="269"/>
        <v>10.475000000000001</v>
      </c>
    </row>
    <row r="1690" spans="1:22" ht="13.5" x14ac:dyDescent="0.25">
      <c r="A1690" s="3">
        <f>RSI!A1690</f>
        <v>44771</v>
      </c>
      <c r="B1690" s="2">
        <f>RSI!B1690</f>
        <v>3.86</v>
      </c>
      <c r="C1690" s="2">
        <f>RSI!I1690</f>
        <v>41.798256573676838</v>
      </c>
      <c r="D1690" s="2">
        <f>MACD!E1690</f>
        <v>0.19711644239964343</v>
      </c>
      <c r="E1690" s="2">
        <f>MACD!F1690</f>
        <v>0.17177746225474572</v>
      </c>
      <c r="F1690" s="2">
        <f>'Moving Avg'!D1690</f>
        <v>3.7320000000000002</v>
      </c>
      <c r="G1690" s="2">
        <f>'Moving Avg'!F1690</f>
        <v>3.9990000000000001</v>
      </c>
      <c r="H1690" s="2">
        <f>'Moving Avg'!G1690</f>
        <v>4.2101999999999977</v>
      </c>
      <c r="I1690" s="2">
        <f>'Moving Avg'!H1690</f>
        <v>4.5428500000000005</v>
      </c>
      <c r="J1690" s="6" t="str">
        <f>OBV!F1690</f>
        <v>NEUTRAL</v>
      </c>
      <c r="K1690" s="6" t="str">
        <f>OBV!G1690</f>
        <v>NEUTRAL</v>
      </c>
      <c r="L1690" s="6" t="str">
        <f>OBV!H1690</f>
        <v>NEUTRAL</v>
      </c>
      <c r="M1690" s="8">
        <f t="shared" si="260"/>
        <v>25</v>
      </c>
      <c r="N1690" s="8">
        <f t="shared" si="261"/>
        <v>0</v>
      </c>
      <c r="O1690" s="8">
        <f t="shared" si="262"/>
        <v>0</v>
      </c>
      <c r="P1690" s="8">
        <f t="shared" si="263"/>
        <v>33</v>
      </c>
      <c r="Q1690" s="9">
        <f t="shared" si="264"/>
        <v>13.7</v>
      </c>
      <c r="R1690" s="9">
        <f t="shared" si="265"/>
        <v>13.25</v>
      </c>
      <c r="S1690" s="9">
        <f t="shared" si="266"/>
        <v>18.600000000000001</v>
      </c>
      <c r="T1690" s="9">
        <f t="shared" si="267"/>
        <v>14.5</v>
      </c>
      <c r="U1690" s="8">
        <f t="shared" si="268"/>
        <v>15.183333333333332</v>
      </c>
      <c r="V1690" s="8">
        <f t="shared" si="269"/>
        <v>15.012499999999999</v>
      </c>
    </row>
    <row r="1691" spans="1:22" ht="13.5" x14ac:dyDescent="0.25">
      <c r="A1691" s="3">
        <f>RSI!A1691</f>
        <v>44774</v>
      </c>
      <c r="B1691" s="2">
        <f>RSI!B1691</f>
        <v>3.89</v>
      </c>
      <c r="C1691" s="2">
        <f>RSI!I1691</f>
        <v>43.500074210667982</v>
      </c>
      <c r="D1691" s="2">
        <f>MACD!E1691</f>
        <v>0.15221088605666289</v>
      </c>
      <c r="E1691" s="2">
        <f>MACD!F1691</f>
        <v>0.16786414701512917</v>
      </c>
      <c r="F1691" s="2">
        <f>'Moving Avg'!D1691</f>
        <v>3.7700000000000005</v>
      </c>
      <c r="G1691" s="2">
        <f>'Moving Avg'!F1691</f>
        <v>3.9740000000000002</v>
      </c>
      <c r="H1691" s="2">
        <f>'Moving Avg'!G1691</f>
        <v>4.2019999999999982</v>
      </c>
      <c r="I1691" s="2">
        <f>'Moving Avg'!H1691</f>
        <v>4.5385500000000008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  <c r="M1691" s="8">
        <f t="shared" si="260"/>
        <v>25</v>
      </c>
      <c r="N1691" s="8">
        <f t="shared" si="261"/>
        <v>45</v>
      </c>
      <c r="O1691" s="8">
        <f t="shared" si="262"/>
        <v>0</v>
      </c>
      <c r="P1691" s="8">
        <f t="shared" si="263"/>
        <v>83.5</v>
      </c>
      <c r="Q1691" s="9">
        <f t="shared" si="264"/>
        <v>37.024999999999999</v>
      </c>
      <c r="R1691" s="9">
        <f t="shared" si="265"/>
        <v>34.875</v>
      </c>
      <c r="S1691" s="9">
        <f t="shared" si="266"/>
        <v>48.075000000000003</v>
      </c>
      <c r="T1691" s="9">
        <f t="shared" si="267"/>
        <v>38.375</v>
      </c>
      <c r="U1691" s="8">
        <f t="shared" si="268"/>
        <v>39.991666666666667</v>
      </c>
      <c r="V1691" s="8">
        <f t="shared" si="269"/>
        <v>39.587500000000006</v>
      </c>
    </row>
    <row r="1692" spans="1:22" ht="13.5" x14ac:dyDescent="0.25">
      <c r="A1692" s="3">
        <f>RSI!A1692</f>
        <v>44775</v>
      </c>
      <c r="B1692" s="2">
        <f>RSI!B1692</f>
        <v>3.9</v>
      </c>
      <c r="C1692" s="2">
        <f>RSI!I1692</f>
        <v>44.086959955276512</v>
      </c>
      <c r="D1692" s="2">
        <f>MACD!E1692</f>
        <v>0.11421125204371041</v>
      </c>
      <c r="E1692" s="2">
        <f>MACD!F1692</f>
        <v>0.15713356802084541</v>
      </c>
      <c r="F1692" s="2">
        <f>'Moving Avg'!D1692</f>
        <v>3.81</v>
      </c>
      <c r="G1692" s="2">
        <f>'Moving Avg'!F1692</f>
        <v>3.9495000000000005</v>
      </c>
      <c r="H1692" s="2">
        <f>'Moving Avg'!G1692</f>
        <v>4.1941999999999986</v>
      </c>
      <c r="I1692" s="2">
        <f>'Moving Avg'!H1692</f>
        <v>4.5343000000000009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0"/>
        <v>25</v>
      </c>
      <c r="N1692" s="8">
        <f t="shared" si="261"/>
        <v>100</v>
      </c>
      <c r="O1692" s="8">
        <f t="shared" si="262"/>
        <v>0</v>
      </c>
      <c r="P1692" s="8">
        <f t="shared" si="263"/>
        <v>83.5</v>
      </c>
      <c r="Q1692" s="9">
        <f t="shared" si="264"/>
        <v>56.274999999999999</v>
      </c>
      <c r="R1692" s="9">
        <f t="shared" si="265"/>
        <v>45.875</v>
      </c>
      <c r="S1692" s="9">
        <f t="shared" si="266"/>
        <v>56.325000000000003</v>
      </c>
      <c r="T1692" s="9">
        <f t="shared" si="267"/>
        <v>52.125</v>
      </c>
      <c r="U1692" s="8">
        <f t="shared" si="268"/>
        <v>52.82500000000001</v>
      </c>
      <c r="V1692" s="8">
        <f t="shared" si="269"/>
        <v>52.650000000000006</v>
      </c>
    </row>
    <row r="1693" spans="1:22" ht="13.5" x14ac:dyDescent="0.25">
      <c r="A1693" s="3">
        <f>RSI!A1693</f>
        <v>44776</v>
      </c>
      <c r="B1693" s="2">
        <f>RSI!B1693</f>
        <v>3.9</v>
      </c>
      <c r="C1693" s="2">
        <f>RSI!I1693</f>
        <v>44.086959955276512</v>
      </c>
      <c r="D1693" s="2">
        <f>MACD!E1693</f>
        <v>0.10883591198178211</v>
      </c>
      <c r="E1693" s="2">
        <f>MACD!F1693</f>
        <v>0.14747403681303276</v>
      </c>
      <c r="F1693" s="2">
        <f>'Moving Avg'!D1693</f>
        <v>3.85</v>
      </c>
      <c r="G1693" s="2">
        <f>'Moving Avg'!F1693</f>
        <v>3.9345000000000012</v>
      </c>
      <c r="H1693" s="2">
        <f>'Moving Avg'!G1693</f>
        <v>4.186399999999999</v>
      </c>
      <c r="I1693" s="2">
        <f>'Moving Avg'!H1693</f>
        <v>4.5299000000000005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  <c r="M1693" s="8">
        <f t="shared" si="260"/>
        <v>25</v>
      </c>
      <c r="N1693" s="8">
        <f t="shared" si="261"/>
        <v>100</v>
      </c>
      <c r="O1693" s="8">
        <f t="shared" si="262"/>
        <v>0</v>
      </c>
      <c r="P1693" s="8">
        <f t="shared" si="263"/>
        <v>83.5</v>
      </c>
      <c r="Q1693" s="9">
        <f t="shared" si="264"/>
        <v>56.274999999999999</v>
      </c>
      <c r="R1693" s="9">
        <f t="shared" si="265"/>
        <v>45.875</v>
      </c>
      <c r="S1693" s="9">
        <f t="shared" si="266"/>
        <v>56.325000000000003</v>
      </c>
      <c r="T1693" s="9">
        <f t="shared" si="267"/>
        <v>52.125</v>
      </c>
      <c r="U1693" s="8">
        <f t="shared" si="268"/>
        <v>52.82500000000001</v>
      </c>
      <c r="V1693" s="8">
        <f t="shared" si="269"/>
        <v>52.650000000000006</v>
      </c>
    </row>
    <row r="1694" spans="1:22" ht="13.5" x14ac:dyDescent="0.25">
      <c r="A1694" s="3">
        <f>RSI!A1694</f>
        <v>44777</v>
      </c>
      <c r="B1694" s="2">
        <f>RSI!B1694</f>
        <v>4</v>
      </c>
      <c r="C1694" s="2">
        <f>RSI!I1694</f>
        <v>50.098535900071006</v>
      </c>
      <c r="D1694" s="2">
        <f>MACD!E1694</f>
        <v>6.9765934303840815E-2</v>
      </c>
      <c r="E1694" s="2">
        <f>MACD!F1694</f>
        <v>0.13193241631119437</v>
      </c>
      <c r="F1694" s="2">
        <f>'Moving Avg'!D1694</f>
        <v>3.91</v>
      </c>
      <c r="G1694" s="2">
        <f>'Moving Avg'!F1694</f>
        <v>3.9335000000000013</v>
      </c>
      <c r="H1694" s="2">
        <f>'Moving Avg'!G1694</f>
        <v>4.1843999999999992</v>
      </c>
      <c r="I1694" s="2">
        <f>'Moving Avg'!H1694</f>
        <v>4.5260000000000007</v>
      </c>
      <c r="J1694" s="6" t="str">
        <f>OBV!F1694</f>
        <v>BULLISH</v>
      </c>
      <c r="K1694" s="6" t="str">
        <f>OBV!G1694</f>
        <v>NEUTRAL</v>
      </c>
      <c r="L1694" s="6" t="str">
        <f>OBV!H1694</f>
        <v>CONFIRMED BULLISH</v>
      </c>
      <c r="M1694" s="8">
        <f t="shared" si="260"/>
        <v>25</v>
      </c>
      <c r="N1694" s="8">
        <f t="shared" si="261"/>
        <v>100</v>
      </c>
      <c r="O1694" s="8">
        <f t="shared" si="262"/>
        <v>0</v>
      </c>
      <c r="P1694" s="8">
        <f t="shared" si="263"/>
        <v>83.5</v>
      </c>
      <c r="Q1694" s="9">
        <f t="shared" si="264"/>
        <v>56.274999999999999</v>
      </c>
      <c r="R1694" s="9">
        <f t="shared" si="265"/>
        <v>45.875</v>
      </c>
      <c r="S1694" s="9">
        <f t="shared" si="266"/>
        <v>56.325000000000003</v>
      </c>
      <c r="T1694" s="9">
        <f t="shared" si="267"/>
        <v>52.125</v>
      </c>
      <c r="U1694" s="8">
        <f t="shared" si="268"/>
        <v>52.82500000000001</v>
      </c>
      <c r="V1694" s="8">
        <f t="shared" si="269"/>
        <v>52.650000000000006</v>
      </c>
    </row>
    <row r="1695" spans="1:22" ht="13.5" x14ac:dyDescent="0.25">
      <c r="A1695" s="3">
        <f>RSI!A1695</f>
        <v>44778</v>
      </c>
      <c r="B1695" s="2">
        <f>RSI!B1695</f>
        <v>4</v>
      </c>
      <c r="C1695" s="2">
        <f>RSI!I1695</f>
        <v>50.098535900071006</v>
      </c>
      <c r="D1695" s="2">
        <f>MACD!E1695</f>
        <v>1.3574174763529179E-2</v>
      </c>
      <c r="E1695" s="2">
        <f>MACD!F1695</f>
        <v>0.10826076800166133</v>
      </c>
      <c r="F1695" s="2">
        <f>'Moving Avg'!D1695</f>
        <v>3.9379999999999997</v>
      </c>
      <c r="G1695" s="2">
        <f>'Moving Avg'!F1695</f>
        <v>3.9235000000000015</v>
      </c>
      <c r="H1695" s="2">
        <f>'Moving Avg'!G1695</f>
        <v>4.1859999999999982</v>
      </c>
      <c r="I1695" s="2">
        <f>'Moving Avg'!H1695</f>
        <v>4.5219000000000014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  <c r="M1695" s="8">
        <f t="shared" si="260"/>
        <v>25</v>
      </c>
      <c r="N1695" s="8">
        <f t="shared" si="261"/>
        <v>100</v>
      </c>
      <c r="O1695" s="8">
        <f t="shared" si="262"/>
        <v>0</v>
      </c>
      <c r="P1695" s="8">
        <f t="shared" si="263"/>
        <v>83.5</v>
      </c>
      <c r="Q1695" s="9">
        <f t="shared" si="264"/>
        <v>56.274999999999999</v>
      </c>
      <c r="R1695" s="9">
        <f t="shared" si="265"/>
        <v>45.875</v>
      </c>
      <c r="S1695" s="9">
        <f t="shared" si="266"/>
        <v>56.325000000000003</v>
      </c>
      <c r="T1695" s="9">
        <f t="shared" si="267"/>
        <v>52.125</v>
      </c>
      <c r="U1695" s="8">
        <f t="shared" si="268"/>
        <v>52.82500000000001</v>
      </c>
      <c r="V1695" s="8">
        <f t="shared" si="269"/>
        <v>52.650000000000006</v>
      </c>
    </row>
    <row r="1696" spans="1:22" ht="13.5" x14ac:dyDescent="0.25">
      <c r="A1696" s="3">
        <f>RSI!A1696</f>
        <v>44781</v>
      </c>
      <c r="B1696" s="2">
        <f>RSI!B1696</f>
        <v>4</v>
      </c>
      <c r="C1696" s="2">
        <f>RSI!I1696</f>
        <v>50.098535900071006</v>
      </c>
      <c r="D1696" s="2">
        <f>MACD!E1696</f>
        <v>-3.4024202936298931E-2</v>
      </c>
      <c r="E1696" s="2">
        <f>MACD!F1696</f>
        <v>7.9803773814069279E-2</v>
      </c>
      <c r="F1696" s="2">
        <f>'Moving Avg'!D1696</f>
        <v>3.96</v>
      </c>
      <c r="G1696" s="2">
        <f>'Moving Avg'!F1696</f>
        <v>3.9135000000000004</v>
      </c>
      <c r="H1696" s="2">
        <f>'Moving Avg'!G1696</f>
        <v>4.1841999999999988</v>
      </c>
      <c r="I1696" s="2">
        <f>'Moving Avg'!H1696</f>
        <v>4.5179000000000009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  <c r="M1696" s="8">
        <f t="shared" si="260"/>
        <v>25</v>
      </c>
      <c r="N1696" s="8">
        <f t="shared" si="261"/>
        <v>100</v>
      </c>
      <c r="O1696" s="8">
        <f t="shared" si="262"/>
        <v>0</v>
      </c>
      <c r="P1696" s="8">
        <f t="shared" si="263"/>
        <v>83.5</v>
      </c>
      <c r="Q1696" s="9">
        <f t="shared" si="264"/>
        <v>56.274999999999999</v>
      </c>
      <c r="R1696" s="9">
        <f t="shared" si="265"/>
        <v>45.875</v>
      </c>
      <c r="S1696" s="9">
        <f t="shared" si="266"/>
        <v>56.325000000000003</v>
      </c>
      <c r="T1696" s="9">
        <f t="shared" si="267"/>
        <v>52.125</v>
      </c>
      <c r="U1696" s="8">
        <f t="shared" si="268"/>
        <v>52.82500000000001</v>
      </c>
      <c r="V1696" s="8">
        <f t="shared" si="269"/>
        <v>52.650000000000006</v>
      </c>
    </row>
    <row r="1697" spans="1:22" ht="13.5" x14ac:dyDescent="0.25">
      <c r="A1697" s="3">
        <f>RSI!A1697</f>
        <v>44782</v>
      </c>
      <c r="B1697" s="2">
        <f>RSI!B1697</f>
        <v>4</v>
      </c>
      <c r="C1697" s="2">
        <f>RSI!I1697</f>
        <v>50.098535900071006</v>
      </c>
      <c r="D1697" s="2">
        <f>MACD!E1697</f>
        <v>-7.4347442411249354E-2</v>
      </c>
      <c r="E1697" s="2">
        <f>MACD!F1697</f>
        <v>4.8973530569005559E-2</v>
      </c>
      <c r="F1697" s="2">
        <f>'Moving Avg'!D1697</f>
        <v>3.9799999999999995</v>
      </c>
      <c r="G1697" s="2">
        <f>'Moving Avg'!F1697</f>
        <v>3.9035000000000002</v>
      </c>
      <c r="H1697" s="2">
        <f>'Moving Avg'!G1697</f>
        <v>4.178799999999999</v>
      </c>
      <c r="I1697" s="2">
        <f>'Moving Avg'!H1697</f>
        <v>4.5138000000000007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  <c r="M1697" s="8">
        <f t="shared" si="260"/>
        <v>25</v>
      </c>
      <c r="N1697" s="8">
        <f t="shared" si="261"/>
        <v>100</v>
      </c>
      <c r="O1697" s="8">
        <f t="shared" si="262"/>
        <v>0</v>
      </c>
      <c r="P1697" s="8">
        <f t="shared" si="263"/>
        <v>83.5</v>
      </c>
      <c r="Q1697" s="9">
        <f t="shared" si="264"/>
        <v>56.274999999999999</v>
      </c>
      <c r="R1697" s="9">
        <f t="shared" si="265"/>
        <v>45.875</v>
      </c>
      <c r="S1697" s="9">
        <f t="shared" si="266"/>
        <v>56.325000000000003</v>
      </c>
      <c r="T1697" s="9">
        <f t="shared" si="267"/>
        <v>52.125</v>
      </c>
      <c r="U1697" s="8">
        <f t="shared" si="268"/>
        <v>52.82500000000001</v>
      </c>
      <c r="V1697" s="8">
        <f t="shared" si="269"/>
        <v>52.650000000000006</v>
      </c>
    </row>
    <row r="1698" spans="1:22" ht="13.5" x14ac:dyDescent="0.25">
      <c r="A1698" s="3">
        <f>RSI!A1698</f>
        <v>44783</v>
      </c>
      <c r="B1698" s="2">
        <f>RSI!B1698</f>
        <v>4</v>
      </c>
      <c r="C1698" s="2">
        <f>RSI!I1698</f>
        <v>50.098535900071006</v>
      </c>
      <c r="D1698" s="2">
        <f>MACD!E1698</f>
        <v>-0.10851126316898796</v>
      </c>
      <c r="E1698" s="2">
        <f>MACD!F1698</f>
        <v>1.7476571821406859E-2</v>
      </c>
      <c r="F1698" s="2">
        <f>'Moving Avg'!D1698</f>
        <v>4</v>
      </c>
      <c r="G1698" s="2">
        <f>'Moving Avg'!F1698</f>
        <v>3.8935000000000004</v>
      </c>
      <c r="H1698" s="2">
        <f>'Moving Avg'!G1698</f>
        <v>4.1772</v>
      </c>
      <c r="I1698" s="2">
        <f>'Moving Avg'!H1698</f>
        <v>4.509850000000001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  <c r="M1698" s="8">
        <f t="shared" si="260"/>
        <v>25</v>
      </c>
      <c r="N1698" s="8">
        <f t="shared" si="261"/>
        <v>100</v>
      </c>
      <c r="O1698" s="8">
        <f t="shared" si="262"/>
        <v>0</v>
      </c>
      <c r="P1698" s="8">
        <f t="shared" si="263"/>
        <v>83.5</v>
      </c>
      <c r="Q1698" s="9">
        <f t="shared" si="264"/>
        <v>56.274999999999999</v>
      </c>
      <c r="R1698" s="9">
        <f t="shared" si="265"/>
        <v>45.875</v>
      </c>
      <c r="S1698" s="9">
        <f t="shared" si="266"/>
        <v>56.325000000000003</v>
      </c>
      <c r="T1698" s="9">
        <f t="shared" si="267"/>
        <v>52.125</v>
      </c>
      <c r="U1698" s="8">
        <f t="shared" si="268"/>
        <v>52.82500000000001</v>
      </c>
      <c r="V1698" s="8">
        <f t="shared" si="269"/>
        <v>52.650000000000006</v>
      </c>
    </row>
    <row r="1699" spans="1:22" ht="13.5" x14ac:dyDescent="0.25">
      <c r="A1699" s="3">
        <f>RSI!A1699</f>
        <v>44784</v>
      </c>
      <c r="B1699" s="2">
        <f>RSI!B1699</f>
        <v>4</v>
      </c>
      <c r="C1699" s="2">
        <f>RSI!I1699</f>
        <v>50.09853590007102</v>
      </c>
      <c r="D1699" s="2">
        <f>MACD!E1699</f>
        <v>-0.1374599972308177</v>
      </c>
      <c r="E1699" s="2">
        <f>MACD!F1699</f>
        <v>-1.3510741989038053E-2</v>
      </c>
      <c r="F1699" s="2">
        <f>'Moving Avg'!D1699</f>
        <v>4</v>
      </c>
      <c r="G1699" s="2">
        <f>'Moving Avg'!F1699</f>
        <v>3.8835000000000002</v>
      </c>
      <c r="H1699" s="2">
        <f>'Moving Avg'!G1699</f>
        <v>4.1719999999999997</v>
      </c>
      <c r="I1699" s="2">
        <f>'Moving Avg'!H1699</f>
        <v>4.5069500000000007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25</v>
      </c>
      <c r="N1699" s="8">
        <f t="shared" si="261"/>
        <v>100</v>
      </c>
      <c r="O1699" s="8">
        <f t="shared" si="262"/>
        <v>0</v>
      </c>
      <c r="P1699" s="8">
        <f t="shared" si="263"/>
        <v>33</v>
      </c>
      <c r="Q1699" s="9">
        <f t="shared" si="264"/>
        <v>48.7</v>
      </c>
      <c r="R1699" s="9">
        <f t="shared" si="265"/>
        <v>33.25</v>
      </c>
      <c r="S1699" s="9">
        <f t="shared" si="266"/>
        <v>33.6</v>
      </c>
      <c r="T1699" s="9">
        <f t="shared" si="267"/>
        <v>39.5</v>
      </c>
      <c r="U1699" s="8">
        <f t="shared" si="268"/>
        <v>38.516666666666673</v>
      </c>
      <c r="V1699" s="8">
        <f t="shared" si="269"/>
        <v>38.762500000000003</v>
      </c>
    </row>
    <row r="1700" spans="1:22" ht="13.5" x14ac:dyDescent="0.25">
      <c r="A1700" s="3">
        <f>RSI!A1700</f>
        <v>44785</v>
      </c>
      <c r="B1700" s="2">
        <f>RSI!B1700</f>
        <v>4</v>
      </c>
      <c r="C1700" s="2">
        <f>RSI!I1700</f>
        <v>50.09853590007102</v>
      </c>
      <c r="D1700" s="2">
        <f>MACD!E1700</f>
        <v>-0.13737755243902239</v>
      </c>
      <c r="E1700" s="2">
        <f>MACD!F1700</f>
        <v>-3.8284104079034924E-2</v>
      </c>
      <c r="F1700" s="2">
        <f>'Moving Avg'!D1700</f>
        <v>4</v>
      </c>
      <c r="G1700" s="2">
        <f>'Moving Avg'!F1700</f>
        <v>3.8825000000000003</v>
      </c>
      <c r="H1700" s="2">
        <f>'Moving Avg'!G1700</f>
        <v>4.1641999999999992</v>
      </c>
      <c r="I1700" s="2">
        <f>'Moving Avg'!H1700</f>
        <v>4.5030500000000009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25</v>
      </c>
      <c r="N1700" s="8">
        <f t="shared" si="261"/>
        <v>100</v>
      </c>
      <c r="O1700" s="8">
        <f t="shared" si="262"/>
        <v>0</v>
      </c>
      <c r="P1700" s="8">
        <f t="shared" si="263"/>
        <v>33</v>
      </c>
      <c r="Q1700" s="9">
        <f t="shared" si="264"/>
        <v>48.7</v>
      </c>
      <c r="R1700" s="9">
        <f t="shared" si="265"/>
        <v>33.25</v>
      </c>
      <c r="S1700" s="9">
        <f t="shared" si="266"/>
        <v>33.6</v>
      </c>
      <c r="T1700" s="9">
        <f t="shared" si="267"/>
        <v>39.5</v>
      </c>
      <c r="U1700" s="8">
        <f t="shared" si="268"/>
        <v>38.516666666666673</v>
      </c>
      <c r="V1700" s="8">
        <f t="shared" si="269"/>
        <v>38.762500000000003</v>
      </c>
    </row>
    <row r="1701" spans="1:22" ht="13.5" x14ac:dyDescent="0.25">
      <c r="A1701" s="3">
        <f>RSI!A1701</f>
        <v>44788</v>
      </c>
      <c r="B1701" s="2">
        <f>RSI!B1701</f>
        <v>4</v>
      </c>
      <c r="C1701" s="2">
        <f>RSI!I1701</f>
        <v>50.098535900071006</v>
      </c>
      <c r="D1701" s="2">
        <f>MACD!E1701</f>
        <v>-0.1327274597680832</v>
      </c>
      <c r="E1701" s="2">
        <f>MACD!F1701</f>
        <v>-5.7172775216844579E-2</v>
      </c>
      <c r="F1701" s="2">
        <f>'Moving Avg'!D1701</f>
        <v>4</v>
      </c>
      <c r="G1701" s="2">
        <f>'Moving Avg'!F1701</f>
        <v>3.8894999999999995</v>
      </c>
      <c r="H1701" s="2">
        <f>'Moving Avg'!G1701</f>
        <v>4.1525999999999996</v>
      </c>
      <c r="I1701" s="2">
        <f>'Moving Avg'!H1701</f>
        <v>4.4990500000000004</v>
      </c>
      <c r="J1701" s="6" t="str">
        <f>OBV!F1701</f>
        <v>NEUTRAL</v>
      </c>
      <c r="K1701" s="6" t="str">
        <f>OBV!G1701</f>
        <v>NEUTRAL</v>
      </c>
      <c r="L1701" s="6" t="str">
        <f>OBV!H1701</f>
        <v>NEUTRAL</v>
      </c>
      <c r="M1701" s="8">
        <f t="shared" si="260"/>
        <v>25</v>
      </c>
      <c r="N1701" s="8">
        <f t="shared" si="261"/>
        <v>100</v>
      </c>
      <c r="O1701" s="8">
        <f t="shared" si="262"/>
        <v>0</v>
      </c>
      <c r="P1701" s="8">
        <f t="shared" si="263"/>
        <v>33</v>
      </c>
      <c r="Q1701" s="9">
        <f t="shared" si="264"/>
        <v>48.7</v>
      </c>
      <c r="R1701" s="9">
        <f t="shared" si="265"/>
        <v>33.25</v>
      </c>
      <c r="S1701" s="9">
        <f t="shared" si="266"/>
        <v>33.6</v>
      </c>
      <c r="T1701" s="9">
        <f t="shared" si="267"/>
        <v>39.5</v>
      </c>
      <c r="U1701" s="8">
        <f t="shared" si="268"/>
        <v>38.516666666666673</v>
      </c>
      <c r="V1701" s="8">
        <f t="shared" si="269"/>
        <v>38.762500000000003</v>
      </c>
    </row>
    <row r="1702" spans="1:22" ht="13.5" x14ac:dyDescent="0.25">
      <c r="A1702" s="3">
        <f>RSI!A1702</f>
        <v>44789</v>
      </c>
      <c r="B1702" s="2">
        <f>RSI!B1702</f>
        <v>4.0999999999999996</v>
      </c>
      <c r="C1702" s="2">
        <f>RSI!I1702</f>
        <v>58.224491483232747</v>
      </c>
      <c r="D1702" s="2">
        <f>MACD!E1702</f>
        <v>-0.13469416824791081</v>
      </c>
      <c r="E1702" s="2">
        <f>MACD!F1702</f>
        <v>-7.2677053823057836E-2</v>
      </c>
      <c r="F1702" s="2">
        <f>'Moving Avg'!D1702</f>
        <v>4.0200000000000005</v>
      </c>
      <c r="G1702" s="2">
        <f>'Moving Avg'!F1702</f>
        <v>3.9014999999999995</v>
      </c>
      <c r="H1702" s="2">
        <f>'Moving Avg'!G1702</f>
        <v>4.1425999999999989</v>
      </c>
      <c r="I1702" s="2">
        <f>'Moving Avg'!H1702</f>
        <v>4.4955500000000015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  <c r="M1702" s="8">
        <f t="shared" si="260"/>
        <v>25</v>
      </c>
      <c r="N1702" s="8">
        <f t="shared" si="261"/>
        <v>100</v>
      </c>
      <c r="O1702" s="8">
        <f t="shared" si="262"/>
        <v>0</v>
      </c>
      <c r="P1702" s="8">
        <f t="shared" si="263"/>
        <v>83.5</v>
      </c>
      <c r="Q1702" s="9">
        <f t="shared" si="264"/>
        <v>56.274999999999999</v>
      </c>
      <c r="R1702" s="9">
        <f t="shared" si="265"/>
        <v>45.875</v>
      </c>
      <c r="S1702" s="9">
        <f t="shared" si="266"/>
        <v>56.325000000000003</v>
      </c>
      <c r="T1702" s="9">
        <f t="shared" si="267"/>
        <v>52.125</v>
      </c>
      <c r="U1702" s="8">
        <f t="shared" si="268"/>
        <v>52.82500000000001</v>
      </c>
      <c r="V1702" s="8">
        <f t="shared" si="269"/>
        <v>52.650000000000006</v>
      </c>
    </row>
    <row r="1703" spans="1:22" ht="13.5" x14ac:dyDescent="0.25">
      <c r="A1703" s="3">
        <f>RSI!A1703</f>
        <v>44790</v>
      </c>
      <c r="B1703" s="2">
        <f>RSI!B1703</f>
        <v>4.0999999999999996</v>
      </c>
      <c r="C1703" s="2">
        <f>RSI!I1703</f>
        <v>58.224491483232747</v>
      </c>
      <c r="D1703" s="2">
        <f>MACD!E1703</f>
        <v>-0.13697926271788408</v>
      </c>
      <c r="E1703" s="2">
        <f>MACD!F1703</f>
        <v>-8.5537495602023089E-2</v>
      </c>
      <c r="F1703" s="2">
        <f>'Moving Avg'!D1703</f>
        <v>4.0400000000000009</v>
      </c>
      <c r="G1703" s="2">
        <f>'Moving Avg'!F1703</f>
        <v>3.9049999999999998</v>
      </c>
      <c r="H1703" s="2">
        <f>'Moving Avg'!G1703</f>
        <v>4.1325999999999992</v>
      </c>
      <c r="I1703" s="2">
        <f>'Moving Avg'!H1703</f>
        <v>4.4920500000000008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  <c r="M1703" s="8">
        <f t="shared" si="260"/>
        <v>25</v>
      </c>
      <c r="N1703" s="8">
        <f t="shared" si="261"/>
        <v>100</v>
      </c>
      <c r="O1703" s="8">
        <f t="shared" si="262"/>
        <v>0</v>
      </c>
      <c r="P1703" s="8">
        <f t="shared" si="263"/>
        <v>83.5</v>
      </c>
      <c r="Q1703" s="9">
        <f t="shared" si="264"/>
        <v>56.274999999999999</v>
      </c>
      <c r="R1703" s="9">
        <f t="shared" si="265"/>
        <v>45.875</v>
      </c>
      <c r="S1703" s="9">
        <f t="shared" si="266"/>
        <v>56.325000000000003</v>
      </c>
      <c r="T1703" s="9">
        <f t="shared" si="267"/>
        <v>52.125</v>
      </c>
      <c r="U1703" s="8">
        <f t="shared" si="268"/>
        <v>52.82500000000001</v>
      </c>
      <c r="V1703" s="8">
        <f t="shared" si="269"/>
        <v>52.650000000000006</v>
      </c>
    </row>
    <row r="1704" spans="1:22" ht="13.5" x14ac:dyDescent="0.25">
      <c r="A1704" s="3">
        <f>RSI!A1704</f>
        <v>44791</v>
      </c>
      <c r="B1704" s="2">
        <f>RSI!B1704</f>
        <v>4.0999999999999996</v>
      </c>
      <c r="C1704" s="2">
        <f>RSI!I1704</f>
        <v>58.224491483232747</v>
      </c>
      <c r="D1704" s="2">
        <f>MACD!E1704</f>
        <v>-0.12410314855369986</v>
      </c>
      <c r="E1704" s="2">
        <f>MACD!F1704</f>
        <v>-9.3250626192358452E-2</v>
      </c>
      <c r="F1704" s="2">
        <f>'Moving Avg'!D1704</f>
        <v>4.0599999999999996</v>
      </c>
      <c r="G1704" s="2">
        <f>'Moving Avg'!F1704</f>
        <v>3.9174999999999991</v>
      </c>
      <c r="H1704" s="2">
        <f>'Moving Avg'!G1704</f>
        <v>4.1229999999999993</v>
      </c>
      <c r="I1704" s="2">
        <f>'Moving Avg'!H1704</f>
        <v>4.4885500000000009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  <c r="M1704" s="8">
        <f t="shared" si="260"/>
        <v>25</v>
      </c>
      <c r="N1704" s="8">
        <f t="shared" si="261"/>
        <v>100</v>
      </c>
      <c r="O1704" s="8">
        <f t="shared" si="262"/>
        <v>0</v>
      </c>
      <c r="P1704" s="8">
        <f t="shared" si="263"/>
        <v>83.5</v>
      </c>
      <c r="Q1704" s="9">
        <f t="shared" si="264"/>
        <v>56.274999999999999</v>
      </c>
      <c r="R1704" s="9">
        <f t="shared" si="265"/>
        <v>45.875</v>
      </c>
      <c r="S1704" s="9">
        <f t="shared" si="266"/>
        <v>56.325000000000003</v>
      </c>
      <c r="T1704" s="9">
        <f t="shared" si="267"/>
        <v>52.125</v>
      </c>
      <c r="U1704" s="8">
        <f t="shared" si="268"/>
        <v>52.82500000000001</v>
      </c>
      <c r="V1704" s="8">
        <f t="shared" si="269"/>
        <v>52.650000000000006</v>
      </c>
    </row>
    <row r="1705" spans="1:22" ht="13.5" x14ac:dyDescent="0.25">
      <c r="A1705" s="3">
        <f>RSI!A1705</f>
        <v>44792</v>
      </c>
      <c r="B1705" s="2">
        <f>RSI!B1705</f>
        <v>4.2</v>
      </c>
      <c r="C1705" s="2">
        <f>RSI!I1705</f>
        <v>65.284951293005008</v>
      </c>
      <c r="D1705" s="2">
        <f>MACD!E1705</f>
        <v>-0.12114775257260169</v>
      </c>
      <c r="E1705" s="2">
        <f>MACD!F1705</f>
        <v>-9.8830051468407093E-2</v>
      </c>
      <c r="F1705" s="2">
        <f>'Moving Avg'!D1705</f>
        <v>4.0999999999999996</v>
      </c>
      <c r="G1705" s="2">
        <f>'Moving Avg'!F1705</f>
        <v>3.942499999999999</v>
      </c>
      <c r="H1705" s="2">
        <f>'Moving Avg'!G1705</f>
        <v>4.1193999999999988</v>
      </c>
      <c r="I1705" s="2">
        <f>'Moving Avg'!H1705</f>
        <v>4.4855500000000008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  <c r="M1705" s="8">
        <f t="shared" si="260"/>
        <v>25</v>
      </c>
      <c r="N1705" s="8">
        <f t="shared" si="261"/>
        <v>100</v>
      </c>
      <c r="O1705" s="8">
        <f t="shared" si="262"/>
        <v>0</v>
      </c>
      <c r="P1705" s="8">
        <f t="shared" si="263"/>
        <v>83.5</v>
      </c>
      <c r="Q1705" s="9">
        <f t="shared" si="264"/>
        <v>56.274999999999999</v>
      </c>
      <c r="R1705" s="9">
        <f t="shared" si="265"/>
        <v>45.875</v>
      </c>
      <c r="S1705" s="9">
        <f t="shared" si="266"/>
        <v>56.325000000000003</v>
      </c>
      <c r="T1705" s="9">
        <f t="shared" si="267"/>
        <v>52.125</v>
      </c>
      <c r="U1705" s="8">
        <f t="shared" si="268"/>
        <v>52.82500000000001</v>
      </c>
      <c r="V1705" s="8">
        <f t="shared" si="269"/>
        <v>52.650000000000006</v>
      </c>
    </row>
    <row r="1706" spans="1:22" ht="13.5" x14ac:dyDescent="0.25">
      <c r="A1706" s="3">
        <f>RSI!A1706</f>
        <v>44795</v>
      </c>
      <c r="B1706" s="2">
        <f>RSI!B1706</f>
        <v>4.0999999999999996</v>
      </c>
      <c r="C1706" s="2">
        <f>RSI!I1706</f>
        <v>55.232134833939703</v>
      </c>
      <c r="D1706" s="2">
        <f>MACD!E1706</f>
        <v>-0.11232346509370572</v>
      </c>
      <c r="E1706" s="2">
        <f>MACD!F1706</f>
        <v>-0.10152873419346682</v>
      </c>
      <c r="F1706" s="2">
        <f>'Moving Avg'!D1706</f>
        <v>4.12</v>
      </c>
      <c r="G1706" s="2">
        <f>'Moving Avg'!F1706</f>
        <v>3.9624999999999995</v>
      </c>
      <c r="H1706" s="2">
        <f>'Moving Avg'!G1706</f>
        <v>4.1175999999999995</v>
      </c>
      <c r="I1706" s="2">
        <f>'Moving Avg'!H1706</f>
        <v>4.4820500000000019</v>
      </c>
      <c r="J1706" s="6" t="str">
        <f>OBV!F1706</f>
        <v>BULLISH</v>
      </c>
      <c r="K1706" s="6" t="str">
        <f>OBV!G1706</f>
        <v>NEUTRAL</v>
      </c>
      <c r="L1706" s="6" t="str">
        <f>OBV!H1706</f>
        <v>CONFIRMED BULLISH</v>
      </c>
      <c r="M1706" s="8">
        <f t="shared" si="260"/>
        <v>25</v>
      </c>
      <c r="N1706" s="8">
        <f t="shared" si="261"/>
        <v>45</v>
      </c>
      <c r="O1706" s="8">
        <f t="shared" si="262"/>
        <v>0</v>
      </c>
      <c r="P1706" s="8">
        <f t="shared" si="263"/>
        <v>83.5</v>
      </c>
      <c r="Q1706" s="9">
        <f t="shared" si="264"/>
        <v>37.024999999999999</v>
      </c>
      <c r="R1706" s="9">
        <f t="shared" si="265"/>
        <v>34.875</v>
      </c>
      <c r="S1706" s="9">
        <f t="shared" si="266"/>
        <v>48.075000000000003</v>
      </c>
      <c r="T1706" s="9">
        <f t="shared" si="267"/>
        <v>38.375</v>
      </c>
      <c r="U1706" s="8">
        <f t="shared" si="268"/>
        <v>39.991666666666667</v>
      </c>
      <c r="V1706" s="8">
        <f t="shared" si="269"/>
        <v>39.587500000000006</v>
      </c>
    </row>
    <row r="1707" spans="1:22" ht="13.5" x14ac:dyDescent="0.25">
      <c r="A1707" s="3">
        <f>RSI!A1707</f>
        <v>44796</v>
      </c>
      <c r="B1707" s="2">
        <f>RSI!B1707</f>
        <v>4.1900000000000004</v>
      </c>
      <c r="C1707" s="2">
        <f>RSI!I1707</f>
        <v>61.0458714755137</v>
      </c>
      <c r="D1707" s="2">
        <f>MACD!E1707</f>
        <v>-0.11193607786558246</v>
      </c>
      <c r="E1707" s="2">
        <f>MACD!F1707</f>
        <v>-0.10361020292788994</v>
      </c>
      <c r="F1707" s="2">
        <f>'Moving Avg'!D1707</f>
        <v>4.1379999999999999</v>
      </c>
      <c r="G1707" s="2">
        <f>'Moving Avg'!F1707</f>
        <v>3.9869999999999997</v>
      </c>
      <c r="H1707" s="2">
        <f>'Moving Avg'!G1707</f>
        <v>4.113999999999999</v>
      </c>
      <c r="I1707" s="2">
        <f>'Moving Avg'!H1707</f>
        <v>4.4790000000000019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0"/>
        <v>25</v>
      </c>
      <c r="N1707" s="8">
        <f t="shared" si="261"/>
        <v>45</v>
      </c>
      <c r="O1707" s="8">
        <f t="shared" si="262"/>
        <v>0</v>
      </c>
      <c r="P1707" s="8">
        <f t="shared" si="263"/>
        <v>83.5</v>
      </c>
      <c r="Q1707" s="9">
        <f t="shared" si="264"/>
        <v>37.024999999999999</v>
      </c>
      <c r="R1707" s="9">
        <f t="shared" si="265"/>
        <v>34.875</v>
      </c>
      <c r="S1707" s="9">
        <f t="shared" si="266"/>
        <v>48.075000000000003</v>
      </c>
      <c r="T1707" s="9">
        <f t="shared" si="267"/>
        <v>38.375</v>
      </c>
      <c r="U1707" s="8">
        <f t="shared" si="268"/>
        <v>39.991666666666667</v>
      </c>
      <c r="V1707" s="8">
        <f t="shared" si="269"/>
        <v>39.587500000000006</v>
      </c>
    </row>
    <row r="1708" spans="1:22" ht="13.5" x14ac:dyDescent="0.25">
      <c r="A1708" s="3">
        <f>RSI!A1708</f>
        <v>44797</v>
      </c>
      <c r="B1708" s="2">
        <f>RSI!B1708</f>
        <v>4.1900000000000004</v>
      </c>
      <c r="C1708" s="2">
        <f>RSI!I1708</f>
        <v>61.045871475513692</v>
      </c>
      <c r="D1708" s="2">
        <f>MACD!E1708</f>
        <v>-0.11252218669978209</v>
      </c>
      <c r="E1708" s="2">
        <f>MACD!F1708</f>
        <v>-0.10539259968226838</v>
      </c>
      <c r="F1708" s="2">
        <f>'Moving Avg'!D1708</f>
        <v>4.1560000000000006</v>
      </c>
      <c r="G1708" s="2">
        <f>'Moving Avg'!F1708</f>
        <v>4.0114999999999998</v>
      </c>
      <c r="H1708" s="2">
        <f>'Moving Avg'!G1708</f>
        <v>4.1078000000000001</v>
      </c>
      <c r="I1708" s="2">
        <f>'Moving Avg'!H1708</f>
        <v>4.4759500000000019</v>
      </c>
      <c r="J1708" s="6" t="str">
        <f>OBV!F1708</f>
        <v>BULLISH</v>
      </c>
      <c r="K1708" s="6" t="str">
        <f>OBV!G1708</f>
        <v>NEUTRAL</v>
      </c>
      <c r="L1708" s="6" t="str">
        <f>OBV!H1708</f>
        <v>CONFIRMED BULLISH</v>
      </c>
      <c r="M1708" s="8">
        <f t="shared" si="260"/>
        <v>25</v>
      </c>
      <c r="N1708" s="8">
        <f t="shared" si="261"/>
        <v>45</v>
      </c>
      <c r="O1708" s="8">
        <f t="shared" si="262"/>
        <v>0</v>
      </c>
      <c r="P1708" s="8">
        <f t="shared" si="263"/>
        <v>83.5</v>
      </c>
      <c r="Q1708" s="9">
        <f t="shared" si="264"/>
        <v>37.024999999999999</v>
      </c>
      <c r="R1708" s="9">
        <f t="shared" si="265"/>
        <v>34.875</v>
      </c>
      <c r="S1708" s="9">
        <f t="shared" si="266"/>
        <v>48.075000000000003</v>
      </c>
      <c r="T1708" s="9">
        <f t="shared" si="267"/>
        <v>38.375</v>
      </c>
      <c r="U1708" s="8">
        <f t="shared" si="268"/>
        <v>39.991666666666667</v>
      </c>
      <c r="V1708" s="8">
        <f t="shared" si="269"/>
        <v>39.587500000000006</v>
      </c>
    </row>
    <row r="1709" spans="1:22" ht="13.5" x14ac:dyDescent="0.25">
      <c r="A1709" s="3">
        <f>RSI!A1709</f>
        <v>44798</v>
      </c>
      <c r="B1709" s="2">
        <f>RSI!B1709</f>
        <v>4.2</v>
      </c>
      <c r="C1709" s="2">
        <f>RSI!I1709</f>
        <v>61.68702451997175</v>
      </c>
      <c r="D1709" s="2">
        <f>MACD!E1709</f>
        <v>-0.11460506756190636</v>
      </c>
      <c r="E1709" s="2">
        <f>MACD!F1709</f>
        <v>-0.107235093258196</v>
      </c>
      <c r="F1709" s="2">
        <f>'Moving Avg'!D1709</f>
        <v>4.1760000000000002</v>
      </c>
      <c r="G1709" s="2">
        <f>'Moving Avg'!F1709</f>
        <v>4.0364999999999993</v>
      </c>
      <c r="H1709" s="2">
        <f>'Moving Avg'!G1709</f>
        <v>4.1057999999999995</v>
      </c>
      <c r="I1709" s="2">
        <f>'Moving Avg'!H1709</f>
        <v>4.4739500000000012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25</v>
      </c>
      <c r="N1709" s="8">
        <f t="shared" si="261"/>
        <v>45</v>
      </c>
      <c r="O1709" s="8">
        <f t="shared" si="262"/>
        <v>0</v>
      </c>
      <c r="P1709" s="8">
        <f t="shared" si="263"/>
        <v>83.5</v>
      </c>
      <c r="Q1709" s="9">
        <f t="shared" si="264"/>
        <v>37.024999999999999</v>
      </c>
      <c r="R1709" s="9">
        <f t="shared" si="265"/>
        <v>34.875</v>
      </c>
      <c r="S1709" s="9">
        <f t="shared" si="266"/>
        <v>48.075000000000003</v>
      </c>
      <c r="T1709" s="9">
        <f t="shared" si="267"/>
        <v>38.375</v>
      </c>
      <c r="U1709" s="8">
        <f t="shared" si="268"/>
        <v>39.991666666666667</v>
      </c>
      <c r="V1709" s="8">
        <f t="shared" si="269"/>
        <v>39.587500000000006</v>
      </c>
    </row>
    <row r="1710" spans="1:22" ht="13.5" x14ac:dyDescent="0.25">
      <c r="A1710" s="3">
        <f>RSI!A1710</f>
        <v>44799</v>
      </c>
      <c r="B1710" s="2">
        <f>RSI!B1710</f>
        <v>4.38</v>
      </c>
      <c r="C1710" s="2">
        <f>RSI!I1710</f>
        <v>70.954222006348132</v>
      </c>
      <c r="D1710" s="2">
        <f>MACD!E1710</f>
        <v>-0.13054344923380556</v>
      </c>
      <c r="E1710" s="2">
        <f>MACD!F1710</f>
        <v>-0.11189676445331791</v>
      </c>
      <c r="F1710" s="2">
        <f>'Moving Avg'!D1710</f>
        <v>4.2119999999999997</v>
      </c>
      <c r="G1710" s="2">
        <f>'Moving Avg'!F1710</f>
        <v>4.0625</v>
      </c>
      <c r="H1710" s="2">
        <f>'Moving Avg'!G1710</f>
        <v>4.1035999999999992</v>
      </c>
      <c r="I1710" s="2">
        <f>'Moving Avg'!H1710</f>
        <v>4.4718500000000008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0</v>
      </c>
      <c r="N1710" s="8">
        <f t="shared" si="261"/>
        <v>45</v>
      </c>
      <c r="O1710" s="8">
        <f t="shared" si="262"/>
        <v>0</v>
      </c>
      <c r="P1710" s="8">
        <f t="shared" si="263"/>
        <v>83.5</v>
      </c>
      <c r="Q1710" s="9">
        <f t="shared" si="264"/>
        <v>28.274999999999999</v>
      </c>
      <c r="R1710" s="9">
        <f t="shared" si="265"/>
        <v>29.875</v>
      </c>
      <c r="S1710" s="9">
        <f t="shared" si="266"/>
        <v>44.325000000000003</v>
      </c>
      <c r="T1710" s="9">
        <f t="shared" si="267"/>
        <v>32.125</v>
      </c>
      <c r="U1710" s="8">
        <f t="shared" si="268"/>
        <v>34.158333333333331</v>
      </c>
      <c r="V1710" s="8">
        <f t="shared" si="269"/>
        <v>33.65</v>
      </c>
    </row>
    <row r="1711" spans="1:22" ht="13.5" x14ac:dyDescent="0.25">
      <c r="A1711" s="3">
        <f>RSI!A1711</f>
        <v>44802</v>
      </c>
      <c r="B1711" s="2">
        <f>RSI!B1711</f>
        <v>4.38</v>
      </c>
      <c r="C1711" s="2">
        <f>RSI!I1711</f>
        <v>70.954222006348147</v>
      </c>
      <c r="D1711" s="2">
        <f>MACD!E1711</f>
        <v>-0.14587359499687347</v>
      </c>
      <c r="E1711" s="2">
        <f>MACD!F1711</f>
        <v>-0.11869213056202903</v>
      </c>
      <c r="F1711" s="2">
        <f>'Moving Avg'!D1711</f>
        <v>4.2679999999999998</v>
      </c>
      <c r="G1711" s="2">
        <f>'Moving Avg'!F1711</f>
        <v>4.0869999999999997</v>
      </c>
      <c r="H1711" s="2">
        <f>'Moving Avg'!G1711</f>
        <v>4.1011999999999995</v>
      </c>
      <c r="I1711" s="2">
        <f>'Moving Avg'!H1711</f>
        <v>4.4697500000000012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  <c r="M1711" s="8">
        <f t="shared" si="260"/>
        <v>0</v>
      </c>
      <c r="N1711" s="8">
        <f t="shared" si="261"/>
        <v>100</v>
      </c>
      <c r="O1711" s="8">
        <f t="shared" si="262"/>
        <v>0</v>
      </c>
      <c r="P1711" s="8">
        <f t="shared" si="263"/>
        <v>83.5</v>
      </c>
      <c r="Q1711" s="9">
        <f t="shared" si="264"/>
        <v>47.524999999999999</v>
      </c>
      <c r="R1711" s="9">
        <f t="shared" si="265"/>
        <v>40.875</v>
      </c>
      <c r="S1711" s="9">
        <f t="shared" si="266"/>
        <v>52.575000000000003</v>
      </c>
      <c r="T1711" s="9">
        <f t="shared" si="267"/>
        <v>45.875</v>
      </c>
      <c r="U1711" s="8">
        <f t="shared" si="268"/>
        <v>46.991666666666674</v>
      </c>
      <c r="V1711" s="8">
        <f t="shared" si="269"/>
        <v>46.712500000000006</v>
      </c>
    </row>
    <row r="1712" spans="1:22" ht="13.5" x14ac:dyDescent="0.25">
      <c r="A1712" s="3">
        <f>RSI!A1712</f>
        <v>44803</v>
      </c>
      <c r="B1712" s="2">
        <f>RSI!B1712</f>
        <v>4.38</v>
      </c>
      <c r="C1712" s="2">
        <f>RSI!I1712</f>
        <v>70.954222006348147</v>
      </c>
      <c r="D1712" s="2">
        <f>MACD!E1712</f>
        <v>-0.14516788475429854</v>
      </c>
      <c r="E1712" s="2">
        <f>MACD!F1712</f>
        <v>-0.12398728140048293</v>
      </c>
      <c r="F1712" s="2">
        <f>'Moving Avg'!D1712</f>
        <v>4.3059999999999992</v>
      </c>
      <c r="G1712" s="2">
        <f>'Moving Avg'!F1712</f>
        <v>4.1109999999999998</v>
      </c>
      <c r="H1712" s="2">
        <f>'Moving Avg'!G1712</f>
        <v>4.0987999999999998</v>
      </c>
      <c r="I1712" s="2">
        <f>'Moving Avg'!H1712</f>
        <v>4.4686500000000011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  <c r="M1712" s="8">
        <f t="shared" si="260"/>
        <v>0</v>
      </c>
      <c r="N1712" s="8">
        <f t="shared" si="261"/>
        <v>100</v>
      </c>
      <c r="O1712" s="8">
        <f t="shared" si="262"/>
        <v>0</v>
      </c>
      <c r="P1712" s="8">
        <f t="shared" si="263"/>
        <v>83.5</v>
      </c>
      <c r="Q1712" s="9">
        <f t="shared" si="264"/>
        <v>47.524999999999999</v>
      </c>
      <c r="R1712" s="9">
        <f t="shared" si="265"/>
        <v>40.875</v>
      </c>
      <c r="S1712" s="9">
        <f t="shared" si="266"/>
        <v>52.575000000000003</v>
      </c>
      <c r="T1712" s="9">
        <f t="shared" si="267"/>
        <v>45.875</v>
      </c>
      <c r="U1712" s="8">
        <f t="shared" si="268"/>
        <v>46.991666666666674</v>
      </c>
      <c r="V1712" s="8">
        <f t="shared" si="269"/>
        <v>46.712500000000006</v>
      </c>
    </row>
    <row r="1713" spans="1:22" ht="13.5" x14ac:dyDescent="0.25">
      <c r="A1713" s="3">
        <f>RSI!A1713</f>
        <v>44804</v>
      </c>
      <c r="B1713" s="2">
        <f>RSI!B1713</f>
        <v>4.38</v>
      </c>
      <c r="C1713" s="2">
        <f>RSI!I1713</f>
        <v>70.954222006348147</v>
      </c>
      <c r="D1713" s="2">
        <f>MACD!E1713</f>
        <v>-0.14615152619097849</v>
      </c>
      <c r="E1713" s="2">
        <f>MACD!F1713</f>
        <v>-0.12842013035858205</v>
      </c>
      <c r="F1713" s="2">
        <f>'Moving Avg'!D1713</f>
        <v>4.3439999999999994</v>
      </c>
      <c r="G1713" s="2">
        <f>'Moving Avg'!F1713</f>
        <v>4.1349999999999998</v>
      </c>
      <c r="H1713" s="2">
        <f>'Moving Avg'!G1713</f>
        <v>4.0983999999999989</v>
      </c>
      <c r="I1713" s="2">
        <f>'Moving Avg'!H1713</f>
        <v>4.4666000000000006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0"/>
        <v>0</v>
      </c>
      <c r="N1713" s="8">
        <f t="shared" si="261"/>
        <v>45</v>
      </c>
      <c r="O1713" s="8">
        <f t="shared" si="262"/>
        <v>0</v>
      </c>
      <c r="P1713" s="8">
        <f t="shared" si="263"/>
        <v>83.5</v>
      </c>
      <c r="Q1713" s="9">
        <f t="shared" si="264"/>
        <v>28.274999999999999</v>
      </c>
      <c r="R1713" s="9">
        <f t="shared" si="265"/>
        <v>29.875</v>
      </c>
      <c r="S1713" s="9">
        <f t="shared" si="266"/>
        <v>44.325000000000003</v>
      </c>
      <c r="T1713" s="9">
        <f t="shared" si="267"/>
        <v>32.125</v>
      </c>
      <c r="U1713" s="8">
        <f t="shared" si="268"/>
        <v>34.158333333333331</v>
      </c>
      <c r="V1713" s="8">
        <f t="shared" si="269"/>
        <v>33.65</v>
      </c>
    </row>
    <row r="1714" spans="1:22" ht="13.5" x14ac:dyDescent="0.25">
      <c r="A1714" s="3">
        <f>RSI!A1714</f>
        <v>44805</v>
      </c>
      <c r="B1714" s="2">
        <f>RSI!B1714</f>
        <v>4.4400000000000004</v>
      </c>
      <c r="C1714" s="2">
        <f>RSI!I1714</f>
        <v>73.795985000412642</v>
      </c>
      <c r="D1714" s="2">
        <f>MACD!E1714</f>
        <v>-0.15289196861355236</v>
      </c>
      <c r="E1714" s="2">
        <f>MACD!F1714</f>
        <v>-0.13331449800957612</v>
      </c>
      <c r="F1714" s="2">
        <f>'Moving Avg'!D1714</f>
        <v>4.3920000000000003</v>
      </c>
      <c r="G1714" s="2">
        <f>'Moving Avg'!F1714</f>
        <v>4.1569999999999991</v>
      </c>
      <c r="H1714" s="2">
        <f>'Moving Avg'!G1714</f>
        <v>4.1029999999999998</v>
      </c>
      <c r="I1714" s="2">
        <f>'Moving Avg'!H1714</f>
        <v>4.4648500000000011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0</v>
      </c>
      <c r="N1714" s="8">
        <f t="shared" si="261"/>
        <v>45</v>
      </c>
      <c r="O1714" s="8">
        <f t="shared" si="262"/>
        <v>0</v>
      </c>
      <c r="P1714" s="8">
        <f t="shared" si="263"/>
        <v>83.5</v>
      </c>
      <c r="Q1714" s="9">
        <f t="shared" si="264"/>
        <v>28.274999999999999</v>
      </c>
      <c r="R1714" s="9">
        <f t="shared" si="265"/>
        <v>29.875</v>
      </c>
      <c r="S1714" s="9">
        <f t="shared" si="266"/>
        <v>44.325000000000003</v>
      </c>
      <c r="T1714" s="9">
        <f t="shared" si="267"/>
        <v>32.125</v>
      </c>
      <c r="U1714" s="8">
        <f t="shared" si="268"/>
        <v>34.158333333333331</v>
      </c>
      <c r="V1714" s="8">
        <f t="shared" si="269"/>
        <v>33.65</v>
      </c>
    </row>
    <row r="1715" spans="1:22" ht="13.5" x14ac:dyDescent="0.25">
      <c r="A1715" s="3">
        <f>RSI!A1715</f>
        <v>44806</v>
      </c>
      <c r="B1715" s="2">
        <f>RSI!B1715</f>
        <v>4.4400000000000004</v>
      </c>
      <c r="C1715" s="2">
        <f>RSI!I1715</f>
        <v>73.795985000412642</v>
      </c>
      <c r="D1715" s="2">
        <f>MACD!E1715</f>
        <v>-0.14492061189490091</v>
      </c>
      <c r="E1715" s="2">
        <f>MACD!F1715</f>
        <v>-0.1356357207866411</v>
      </c>
      <c r="F1715" s="2">
        <f>'Moving Avg'!D1715</f>
        <v>4.4040000000000008</v>
      </c>
      <c r="G1715" s="2">
        <f>'Moving Avg'!F1715</f>
        <v>4.1790000000000003</v>
      </c>
      <c r="H1715" s="2">
        <f>'Moving Avg'!G1715</f>
        <v>4.1039999999999992</v>
      </c>
      <c r="I1715" s="2">
        <f>'Moving Avg'!H1715</f>
        <v>4.4631000000000016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  <c r="M1715" s="8">
        <f t="shared" si="260"/>
        <v>0</v>
      </c>
      <c r="N1715" s="8">
        <f t="shared" si="261"/>
        <v>45</v>
      </c>
      <c r="O1715" s="8">
        <f t="shared" si="262"/>
        <v>0</v>
      </c>
      <c r="P1715" s="8">
        <f t="shared" si="263"/>
        <v>83.5</v>
      </c>
      <c r="Q1715" s="9">
        <f t="shared" si="264"/>
        <v>28.274999999999999</v>
      </c>
      <c r="R1715" s="9">
        <f t="shared" si="265"/>
        <v>29.875</v>
      </c>
      <c r="S1715" s="9">
        <f t="shared" si="266"/>
        <v>44.325000000000003</v>
      </c>
      <c r="T1715" s="9">
        <f t="shared" si="267"/>
        <v>32.125</v>
      </c>
      <c r="U1715" s="8">
        <f t="shared" si="268"/>
        <v>34.158333333333331</v>
      </c>
      <c r="V1715" s="8">
        <f t="shared" si="269"/>
        <v>33.65</v>
      </c>
    </row>
    <row r="1716" spans="1:22" ht="13.5" x14ac:dyDescent="0.25">
      <c r="A1716" s="3">
        <f>RSI!A1716</f>
        <v>44809</v>
      </c>
      <c r="B1716" s="2">
        <f>RSI!B1716</f>
        <v>4.4400000000000004</v>
      </c>
      <c r="C1716" s="2">
        <f>RSI!I1716</f>
        <v>73.795985000412642</v>
      </c>
      <c r="D1716" s="2">
        <f>MACD!E1716</f>
        <v>-0.15514338811937733</v>
      </c>
      <c r="E1716" s="2">
        <f>MACD!F1716</f>
        <v>-0.13953725425318836</v>
      </c>
      <c r="F1716" s="2">
        <f>'Moving Avg'!D1716</f>
        <v>4.4160000000000004</v>
      </c>
      <c r="G1716" s="2">
        <f>'Moving Avg'!F1716</f>
        <v>4.2009999999999996</v>
      </c>
      <c r="H1716" s="2">
        <f>'Moving Avg'!G1716</f>
        <v>4.1049999999999986</v>
      </c>
      <c r="I1716" s="2">
        <f>'Moving Avg'!H1716</f>
        <v>4.4613500000000021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  <c r="M1716" s="8">
        <f t="shared" si="260"/>
        <v>0</v>
      </c>
      <c r="N1716" s="8">
        <f t="shared" si="261"/>
        <v>45</v>
      </c>
      <c r="O1716" s="8">
        <f t="shared" si="262"/>
        <v>0</v>
      </c>
      <c r="P1716" s="8">
        <f t="shared" si="263"/>
        <v>83.5</v>
      </c>
      <c r="Q1716" s="9">
        <f t="shared" si="264"/>
        <v>28.274999999999999</v>
      </c>
      <c r="R1716" s="9">
        <f t="shared" si="265"/>
        <v>29.875</v>
      </c>
      <c r="S1716" s="9">
        <f t="shared" si="266"/>
        <v>44.325000000000003</v>
      </c>
      <c r="T1716" s="9">
        <f t="shared" si="267"/>
        <v>32.125</v>
      </c>
      <c r="U1716" s="8">
        <f t="shared" si="268"/>
        <v>34.158333333333331</v>
      </c>
      <c r="V1716" s="8">
        <f t="shared" si="269"/>
        <v>33.65</v>
      </c>
    </row>
    <row r="1717" spans="1:22" ht="13.5" x14ac:dyDescent="0.25">
      <c r="A1717" s="3">
        <f>RSI!A1717</f>
        <v>44810</v>
      </c>
      <c r="B1717" s="2">
        <f>RSI!B1717</f>
        <v>4.25</v>
      </c>
      <c r="C1717" s="2">
        <f>RSI!I1717</f>
        <v>53.207168275786657</v>
      </c>
      <c r="D1717" s="2">
        <f>MACD!E1717</f>
        <v>-0.13733908586653776</v>
      </c>
      <c r="E1717" s="2">
        <f>MACD!F1717</f>
        <v>-0.13909762057585823</v>
      </c>
      <c r="F1717" s="2">
        <f>'Moving Avg'!D1717</f>
        <v>4.3900000000000006</v>
      </c>
      <c r="G1717" s="2">
        <f>'Moving Avg'!F1717</f>
        <v>4.2135000000000007</v>
      </c>
      <c r="H1717" s="2">
        <f>'Moving Avg'!G1717</f>
        <v>4.102199999999999</v>
      </c>
      <c r="I1717" s="2">
        <f>'Moving Avg'!H1717</f>
        <v>4.4586500000000022</v>
      </c>
      <c r="J1717" s="6" t="str">
        <f>OBV!F1717</f>
        <v>BULLISH</v>
      </c>
      <c r="K1717" s="6" t="str">
        <f>OBV!G1717</f>
        <v>NEUTRAL</v>
      </c>
      <c r="L1717" s="6" t="str">
        <f>OBV!H1717</f>
        <v>BULLISH DIVERGENCE</v>
      </c>
      <c r="M1717" s="8">
        <f t="shared" si="260"/>
        <v>25</v>
      </c>
      <c r="N1717" s="8">
        <f t="shared" si="261"/>
        <v>0</v>
      </c>
      <c r="O1717" s="8">
        <f t="shared" si="262"/>
        <v>0</v>
      </c>
      <c r="P1717" s="8">
        <f t="shared" si="263"/>
        <v>66.5</v>
      </c>
      <c r="Q1717" s="9">
        <f t="shared" si="264"/>
        <v>18.725000000000001</v>
      </c>
      <c r="R1717" s="9">
        <f t="shared" si="265"/>
        <v>21.625</v>
      </c>
      <c r="S1717" s="9">
        <f t="shared" si="266"/>
        <v>33.674999999999997</v>
      </c>
      <c r="T1717" s="9">
        <f t="shared" si="267"/>
        <v>22.875</v>
      </c>
      <c r="U1717" s="8">
        <f t="shared" si="268"/>
        <v>24.675000000000001</v>
      </c>
      <c r="V1717" s="8">
        <f t="shared" si="269"/>
        <v>24.225000000000001</v>
      </c>
    </row>
    <row r="1718" spans="1:22" ht="13.5" x14ac:dyDescent="0.25">
      <c r="A1718" s="3">
        <f>RSI!A1718</f>
        <v>44811</v>
      </c>
      <c r="B1718" s="2">
        <f>RSI!B1718</f>
        <v>4.0599999999999996</v>
      </c>
      <c r="C1718" s="2">
        <f>RSI!I1718</f>
        <v>40.914186068426382</v>
      </c>
      <c r="D1718" s="2">
        <f>MACD!E1718</f>
        <v>-0.1084344150317893</v>
      </c>
      <c r="E1718" s="2">
        <f>MACD!F1718</f>
        <v>-0.13296497946704444</v>
      </c>
      <c r="F1718" s="2">
        <f>'Moving Avg'!D1718</f>
        <v>4.3259999999999996</v>
      </c>
      <c r="G1718" s="2">
        <f>'Moving Avg'!F1718</f>
        <v>4.2165000000000008</v>
      </c>
      <c r="H1718" s="2">
        <f>'Moving Avg'!G1718</f>
        <v>4.0955999999999992</v>
      </c>
      <c r="I1718" s="2">
        <f>'Moving Avg'!H1718</f>
        <v>4.4550500000000017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  <c r="M1718" s="8">
        <f t="shared" si="260"/>
        <v>25</v>
      </c>
      <c r="N1718" s="8">
        <f t="shared" si="261"/>
        <v>0</v>
      </c>
      <c r="O1718" s="8">
        <f t="shared" si="262"/>
        <v>0</v>
      </c>
      <c r="P1718" s="8">
        <f t="shared" si="263"/>
        <v>16.5</v>
      </c>
      <c r="Q1718" s="9">
        <f t="shared" si="264"/>
        <v>11.225</v>
      </c>
      <c r="R1718" s="9">
        <f t="shared" si="265"/>
        <v>9.125</v>
      </c>
      <c r="S1718" s="9">
        <f t="shared" si="266"/>
        <v>11.175000000000001</v>
      </c>
      <c r="T1718" s="9">
        <f t="shared" si="267"/>
        <v>10.375</v>
      </c>
      <c r="U1718" s="8">
        <f t="shared" si="268"/>
        <v>10.508333333333335</v>
      </c>
      <c r="V1718" s="8">
        <f t="shared" si="269"/>
        <v>10.475000000000001</v>
      </c>
    </row>
    <row r="1719" spans="1:22" ht="13.5" x14ac:dyDescent="0.25">
      <c r="A1719" s="3">
        <f>RSI!A1719</f>
        <v>44812</v>
      </c>
      <c r="B1719" s="2">
        <f>RSI!B1719</f>
        <v>4.0599999999999996</v>
      </c>
      <c r="C1719" s="2">
        <f>RSI!I1719</f>
        <v>40.914186068426375</v>
      </c>
      <c r="D1719" s="2">
        <f>MACD!E1719</f>
        <v>-8.1532642554059009E-2</v>
      </c>
      <c r="E1719" s="2">
        <f>MACD!F1719</f>
        <v>-0.12267851208444736</v>
      </c>
      <c r="F1719" s="2">
        <f>'Moving Avg'!D1719</f>
        <v>4.25</v>
      </c>
      <c r="G1719" s="2">
        <f>'Moving Avg'!F1719</f>
        <v>4.2195</v>
      </c>
      <c r="H1719" s="2">
        <f>'Moving Avg'!G1719</f>
        <v>4.0889999999999986</v>
      </c>
      <c r="I1719" s="2">
        <f>'Moving Avg'!H1719</f>
        <v>4.4514000000000014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  <c r="M1719" s="8">
        <f t="shared" si="260"/>
        <v>25</v>
      </c>
      <c r="N1719" s="8">
        <f t="shared" si="261"/>
        <v>0</v>
      </c>
      <c r="O1719" s="8">
        <f t="shared" si="262"/>
        <v>0</v>
      </c>
      <c r="P1719" s="8">
        <f t="shared" si="263"/>
        <v>16.5</v>
      </c>
      <c r="Q1719" s="9">
        <f t="shared" si="264"/>
        <v>11.225</v>
      </c>
      <c r="R1719" s="9">
        <f t="shared" si="265"/>
        <v>9.125</v>
      </c>
      <c r="S1719" s="9">
        <f t="shared" si="266"/>
        <v>11.175000000000001</v>
      </c>
      <c r="T1719" s="9">
        <f t="shared" si="267"/>
        <v>10.375</v>
      </c>
      <c r="U1719" s="8">
        <f t="shared" si="268"/>
        <v>10.508333333333335</v>
      </c>
      <c r="V1719" s="8">
        <f t="shared" si="269"/>
        <v>10.475000000000001</v>
      </c>
    </row>
    <row r="1720" spans="1:22" ht="13.5" x14ac:dyDescent="0.25">
      <c r="A1720" s="3">
        <f>RSI!A1720</f>
        <v>44813</v>
      </c>
      <c r="B1720" s="2">
        <f>RSI!B1720</f>
        <v>4.0599999999999996</v>
      </c>
      <c r="C1720" s="2">
        <f>RSI!I1720</f>
        <v>40.914186068426368</v>
      </c>
      <c r="D1720" s="2">
        <f>MACD!E1720</f>
        <v>-3.0238859073740798E-2</v>
      </c>
      <c r="E1720" s="2">
        <f>MACD!F1720</f>
        <v>-0.10419058148230606</v>
      </c>
      <c r="F1720" s="2">
        <f>'Moving Avg'!D1720</f>
        <v>4.1739999999999995</v>
      </c>
      <c r="G1720" s="2">
        <f>'Moving Avg'!F1720</f>
        <v>4.222500000000001</v>
      </c>
      <c r="H1720" s="2">
        <f>'Moving Avg'!G1720</f>
        <v>4.0823999999999989</v>
      </c>
      <c r="I1720" s="2">
        <f>'Moving Avg'!H1720</f>
        <v>4.4488000000000012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0"/>
        <v>25</v>
      </c>
      <c r="N1720" s="8">
        <f t="shared" si="261"/>
        <v>0</v>
      </c>
      <c r="O1720" s="8">
        <f t="shared" si="262"/>
        <v>0</v>
      </c>
      <c r="P1720" s="8">
        <f t="shared" si="263"/>
        <v>16.5</v>
      </c>
      <c r="Q1720" s="9">
        <f t="shared" si="264"/>
        <v>11.225</v>
      </c>
      <c r="R1720" s="9">
        <f t="shared" si="265"/>
        <v>9.125</v>
      </c>
      <c r="S1720" s="9">
        <f t="shared" si="266"/>
        <v>11.175000000000001</v>
      </c>
      <c r="T1720" s="9">
        <f t="shared" si="267"/>
        <v>10.375</v>
      </c>
      <c r="U1720" s="8">
        <f t="shared" si="268"/>
        <v>10.508333333333335</v>
      </c>
      <c r="V1720" s="8">
        <f t="shared" si="269"/>
        <v>10.475000000000001</v>
      </c>
    </row>
    <row r="1721" spans="1:22" ht="13.5" x14ac:dyDescent="0.25">
      <c r="A1721" s="3">
        <f>RSI!A1721</f>
        <v>44816</v>
      </c>
      <c r="B1721" s="2">
        <f>RSI!B1721</f>
        <v>4.1500000000000004</v>
      </c>
      <c r="C1721" s="2">
        <f>RSI!I1721</f>
        <v>48.019316449724506</v>
      </c>
      <c r="D1721" s="2">
        <f>MACD!E1721</f>
        <v>7.2732374886026463E-3</v>
      </c>
      <c r="E1721" s="2">
        <f>MACD!F1721</f>
        <v>-8.1897817688124319E-2</v>
      </c>
      <c r="F1721" s="2">
        <f>'Moving Avg'!D1721</f>
        <v>4.1159999999999997</v>
      </c>
      <c r="G1721" s="2">
        <f>'Moving Avg'!F1721</f>
        <v>4.2300000000000013</v>
      </c>
      <c r="H1721" s="2">
        <f>'Moving Avg'!G1721</f>
        <v>4.0775999999999994</v>
      </c>
      <c r="I1721" s="2">
        <f>'Moving Avg'!H1721</f>
        <v>4.4456500000000005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  <c r="M1721" s="8">
        <f t="shared" si="260"/>
        <v>25</v>
      </c>
      <c r="N1721" s="8">
        <f t="shared" si="261"/>
        <v>0</v>
      </c>
      <c r="O1721" s="8">
        <f t="shared" si="262"/>
        <v>0</v>
      </c>
      <c r="P1721" s="8">
        <f t="shared" si="263"/>
        <v>16.5</v>
      </c>
      <c r="Q1721" s="9">
        <f t="shared" si="264"/>
        <v>11.225</v>
      </c>
      <c r="R1721" s="9">
        <f t="shared" si="265"/>
        <v>9.125</v>
      </c>
      <c r="S1721" s="9">
        <f t="shared" si="266"/>
        <v>11.175000000000001</v>
      </c>
      <c r="T1721" s="9">
        <f t="shared" si="267"/>
        <v>10.375</v>
      </c>
      <c r="U1721" s="8">
        <f t="shared" si="268"/>
        <v>10.508333333333335</v>
      </c>
      <c r="V1721" s="8">
        <f t="shared" si="269"/>
        <v>10.475000000000001</v>
      </c>
    </row>
    <row r="1722" spans="1:22" ht="13.5" x14ac:dyDescent="0.25">
      <c r="A1722" s="3">
        <f>RSI!A1722</f>
        <v>44817</v>
      </c>
      <c r="B1722" s="2">
        <f>RSI!B1722</f>
        <v>4.1500000000000004</v>
      </c>
      <c r="C1722" s="2">
        <f>RSI!I1722</f>
        <v>48.019316449724499</v>
      </c>
      <c r="D1722" s="2">
        <f>MACD!E1722</f>
        <v>3.9201253456380591E-2</v>
      </c>
      <c r="E1722" s="2">
        <f>MACD!F1722</f>
        <v>-5.7678003459223338E-2</v>
      </c>
      <c r="F1722" s="2">
        <f>'Moving Avg'!D1722</f>
        <v>4.0959999999999992</v>
      </c>
      <c r="G1722" s="2">
        <f>'Moving Avg'!F1722</f>
        <v>4.2325000000000008</v>
      </c>
      <c r="H1722" s="2">
        <f>'Moving Avg'!G1722</f>
        <v>4.0727999999999991</v>
      </c>
      <c r="I1722" s="2">
        <f>'Moving Avg'!H1722</f>
        <v>4.4425000000000008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  <c r="M1722" s="8">
        <f t="shared" si="260"/>
        <v>25</v>
      </c>
      <c r="N1722" s="8">
        <f t="shared" si="261"/>
        <v>0</v>
      </c>
      <c r="O1722" s="8">
        <f t="shared" si="262"/>
        <v>0</v>
      </c>
      <c r="P1722" s="8">
        <f t="shared" si="263"/>
        <v>16.5</v>
      </c>
      <c r="Q1722" s="9">
        <f t="shared" si="264"/>
        <v>11.225</v>
      </c>
      <c r="R1722" s="9">
        <f t="shared" si="265"/>
        <v>9.125</v>
      </c>
      <c r="S1722" s="9">
        <f t="shared" si="266"/>
        <v>11.175000000000001</v>
      </c>
      <c r="T1722" s="9">
        <f t="shared" si="267"/>
        <v>10.375</v>
      </c>
      <c r="U1722" s="8">
        <f t="shared" si="268"/>
        <v>10.508333333333335</v>
      </c>
      <c r="V1722" s="8">
        <f t="shared" si="269"/>
        <v>10.475000000000001</v>
      </c>
    </row>
    <row r="1723" spans="1:22" ht="13.5" x14ac:dyDescent="0.25">
      <c r="A1723" s="3">
        <f>RSI!A1723</f>
        <v>44818</v>
      </c>
      <c r="B1723" s="2">
        <f>RSI!B1723</f>
        <v>4.1500000000000004</v>
      </c>
      <c r="C1723" s="2">
        <f>RSI!I1723</f>
        <v>48.019316449724506</v>
      </c>
      <c r="D1723" s="2">
        <f>MACD!E1723</f>
        <v>6.6390425471518633E-2</v>
      </c>
      <c r="E1723" s="2">
        <f>MACD!F1723</f>
        <v>-3.2864317673074947E-2</v>
      </c>
      <c r="F1723" s="2">
        <f>'Moving Avg'!D1723</f>
        <v>4.1139999999999999</v>
      </c>
      <c r="G1723" s="2">
        <f>'Moving Avg'!F1723</f>
        <v>4.2350000000000012</v>
      </c>
      <c r="H1723" s="2">
        <f>'Moving Avg'!G1723</f>
        <v>4.0717999999999996</v>
      </c>
      <c r="I1723" s="2">
        <f>'Moving Avg'!H1723</f>
        <v>4.4393500000000001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  <c r="M1723" s="8">
        <f t="shared" si="260"/>
        <v>25</v>
      </c>
      <c r="N1723" s="8">
        <f t="shared" si="261"/>
        <v>0</v>
      </c>
      <c r="O1723" s="8">
        <f t="shared" si="262"/>
        <v>0</v>
      </c>
      <c r="P1723" s="8">
        <f t="shared" si="263"/>
        <v>83.5</v>
      </c>
      <c r="Q1723" s="9">
        <f t="shared" si="264"/>
        <v>21.274999999999999</v>
      </c>
      <c r="R1723" s="9">
        <f t="shared" si="265"/>
        <v>25.875</v>
      </c>
      <c r="S1723" s="9">
        <f t="shared" si="266"/>
        <v>41.325000000000003</v>
      </c>
      <c r="T1723" s="9">
        <f t="shared" si="267"/>
        <v>27.125</v>
      </c>
      <c r="U1723" s="8">
        <f t="shared" si="268"/>
        <v>29.491666666666664</v>
      </c>
      <c r="V1723" s="8">
        <f t="shared" si="269"/>
        <v>28.9</v>
      </c>
    </row>
    <row r="1724" spans="1:22" ht="13.5" x14ac:dyDescent="0.25">
      <c r="A1724" s="3">
        <f>RSI!A1724</f>
        <v>44819</v>
      </c>
      <c r="B1724" s="2">
        <f>RSI!B1724</f>
        <v>4.1500000000000004</v>
      </c>
      <c r="C1724" s="2">
        <f>RSI!I1724</f>
        <v>48.019316449724506</v>
      </c>
      <c r="D1724" s="2">
        <f>MACD!E1724</f>
        <v>9.8787749124729096E-2</v>
      </c>
      <c r="E1724" s="2">
        <f>MACD!F1724</f>
        <v>-6.5339043135141384E-3</v>
      </c>
      <c r="F1724" s="2">
        <f>'Moving Avg'!D1724</f>
        <v>4.1320000000000006</v>
      </c>
      <c r="G1724" s="2">
        <f>'Moving Avg'!F1724</f>
        <v>4.2375000000000016</v>
      </c>
      <c r="H1724" s="2">
        <f>'Moving Avg'!G1724</f>
        <v>4.0743999999999998</v>
      </c>
      <c r="I1724" s="2">
        <f>'Moving Avg'!H1724</f>
        <v>4.4361999999999995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  <c r="M1724" s="8">
        <f t="shared" si="260"/>
        <v>25</v>
      </c>
      <c r="N1724" s="8">
        <f t="shared" si="261"/>
        <v>0</v>
      </c>
      <c r="O1724" s="8">
        <f t="shared" si="262"/>
        <v>0</v>
      </c>
      <c r="P1724" s="8">
        <f t="shared" si="263"/>
        <v>83.5</v>
      </c>
      <c r="Q1724" s="9">
        <f t="shared" si="264"/>
        <v>21.274999999999999</v>
      </c>
      <c r="R1724" s="9">
        <f t="shared" si="265"/>
        <v>25.875</v>
      </c>
      <c r="S1724" s="9">
        <f t="shared" si="266"/>
        <v>41.325000000000003</v>
      </c>
      <c r="T1724" s="9">
        <f t="shared" si="267"/>
        <v>27.125</v>
      </c>
      <c r="U1724" s="8">
        <f t="shared" si="268"/>
        <v>29.491666666666664</v>
      </c>
      <c r="V1724" s="8">
        <f t="shared" si="269"/>
        <v>28.9</v>
      </c>
    </row>
    <row r="1725" spans="1:22" ht="13.5" x14ac:dyDescent="0.25">
      <c r="A1725" s="3">
        <f>RSI!A1725</f>
        <v>44820</v>
      </c>
      <c r="B1725" s="2">
        <f>RSI!B1725</f>
        <v>4.1500000000000004</v>
      </c>
      <c r="C1725" s="2">
        <f>RSI!I1725</f>
        <v>48.019316449724499</v>
      </c>
      <c r="D1725" s="2">
        <f>MACD!E1725</f>
        <v>0.12634932464647797</v>
      </c>
      <c r="E1725" s="2">
        <f>MACD!F1725</f>
        <v>2.0042741478484283E-2</v>
      </c>
      <c r="F1725" s="2">
        <f>'Moving Avg'!D1725</f>
        <v>4.1500000000000004</v>
      </c>
      <c r="G1725" s="2">
        <f>'Moving Avg'!F1725</f>
        <v>4.2350000000000012</v>
      </c>
      <c r="H1725" s="2">
        <f>'Moving Avg'!G1725</f>
        <v>4.0734000000000004</v>
      </c>
      <c r="I1725" s="2">
        <f>'Moving Avg'!H1725</f>
        <v>4.4330499999999997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  <c r="M1725" s="8">
        <f t="shared" si="260"/>
        <v>25</v>
      </c>
      <c r="N1725" s="8">
        <f t="shared" si="261"/>
        <v>0</v>
      </c>
      <c r="O1725" s="8">
        <f t="shared" si="262"/>
        <v>0</v>
      </c>
      <c r="P1725" s="8">
        <f t="shared" si="263"/>
        <v>83.5</v>
      </c>
      <c r="Q1725" s="9">
        <f t="shared" si="264"/>
        <v>21.274999999999999</v>
      </c>
      <c r="R1725" s="9">
        <f t="shared" si="265"/>
        <v>25.875</v>
      </c>
      <c r="S1725" s="9">
        <f t="shared" si="266"/>
        <v>41.325000000000003</v>
      </c>
      <c r="T1725" s="9">
        <f t="shared" si="267"/>
        <v>27.125</v>
      </c>
      <c r="U1725" s="8">
        <f t="shared" si="268"/>
        <v>29.491666666666664</v>
      </c>
      <c r="V1725" s="8">
        <f t="shared" si="269"/>
        <v>28.9</v>
      </c>
    </row>
    <row r="1726" spans="1:22" ht="13.5" x14ac:dyDescent="0.25">
      <c r="A1726" s="3">
        <f>RSI!A1726</f>
        <v>44823</v>
      </c>
      <c r="B1726" s="2">
        <f>RSI!B1726</f>
        <v>4.1500000000000004</v>
      </c>
      <c r="C1726" s="2">
        <f>RSI!I1726</f>
        <v>48.019316449724506</v>
      </c>
      <c r="D1726" s="2">
        <f>MACD!E1726</f>
        <v>0.14980811658350035</v>
      </c>
      <c r="E1726" s="2">
        <f>MACD!F1726</f>
        <v>4.5995816499487502E-2</v>
      </c>
      <c r="F1726" s="2">
        <f>'Moving Avg'!D1726</f>
        <v>4.1500000000000004</v>
      </c>
      <c r="G1726" s="2">
        <f>'Moving Avg'!F1726</f>
        <v>4.2375000000000016</v>
      </c>
      <c r="H1726" s="2">
        <f>'Moving Avg'!G1726</f>
        <v>4.0724</v>
      </c>
      <c r="I1726" s="2">
        <f>'Moving Avg'!H1726</f>
        <v>4.4298999999999999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0</v>
      </c>
      <c r="O1726" s="8">
        <f t="shared" si="262"/>
        <v>0</v>
      </c>
      <c r="P1726" s="8">
        <f t="shared" si="263"/>
        <v>33</v>
      </c>
      <c r="Q1726" s="9">
        <f t="shared" si="264"/>
        <v>13.7</v>
      </c>
      <c r="R1726" s="9">
        <f t="shared" si="265"/>
        <v>13.25</v>
      </c>
      <c r="S1726" s="9">
        <f t="shared" si="266"/>
        <v>18.600000000000001</v>
      </c>
      <c r="T1726" s="9">
        <f t="shared" si="267"/>
        <v>14.5</v>
      </c>
      <c r="U1726" s="8">
        <f t="shared" si="268"/>
        <v>15.183333333333332</v>
      </c>
      <c r="V1726" s="8">
        <f t="shared" si="269"/>
        <v>15.012499999999999</v>
      </c>
    </row>
    <row r="1727" spans="1:22" ht="13.5" x14ac:dyDescent="0.25">
      <c r="A1727" s="3">
        <f>RSI!A1727</f>
        <v>44824</v>
      </c>
      <c r="B1727" s="2">
        <f>RSI!B1727</f>
        <v>4.1500000000000004</v>
      </c>
      <c r="C1727" s="2">
        <f>RSI!I1727</f>
        <v>48.019316449724499</v>
      </c>
      <c r="D1727" s="2">
        <f>MACD!E1727</f>
        <v>0.14055437104602841</v>
      </c>
      <c r="E1727" s="2">
        <f>MACD!F1727</f>
        <v>6.4907527408795684E-2</v>
      </c>
      <c r="F1727" s="2">
        <f>'Moving Avg'!D1727</f>
        <v>4.1500000000000004</v>
      </c>
      <c r="G1727" s="2">
        <f>'Moving Avg'!F1727</f>
        <v>4.2355000000000009</v>
      </c>
      <c r="H1727" s="2">
        <f>'Moving Avg'!G1727</f>
        <v>4.0714000000000006</v>
      </c>
      <c r="I1727" s="2">
        <f>'Moving Avg'!H1727</f>
        <v>4.4267499999999993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25</v>
      </c>
      <c r="N1727" s="8">
        <f t="shared" si="261"/>
        <v>0</v>
      </c>
      <c r="O1727" s="8">
        <f t="shared" si="262"/>
        <v>0</v>
      </c>
      <c r="P1727" s="8">
        <f t="shared" si="263"/>
        <v>33</v>
      </c>
      <c r="Q1727" s="9">
        <f t="shared" si="264"/>
        <v>13.7</v>
      </c>
      <c r="R1727" s="9">
        <f t="shared" si="265"/>
        <v>13.25</v>
      </c>
      <c r="S1727" s="9">
        <f t="shared" si="266"/>
        <v>18.600000000000001</v>
      </c>
      <c r="T1727" s="9">
        <f t="shared" si="267"/>
        <v>14.5</v>
      </c>
      <c r="U1727" s="8">
        <f t="shared" si="268"/>
        <v>15.183333333333332</v>
      </c>
      <c r="V1727" s="8">
        <f t="shared" si="269"/>
        <v>15.012499999999999</v>
      </c>
    </row>
    <row r="1728" spans="1:22" ht="13.5" x14ac:dyDescent="0.25">
      <c r="A1728" s="3">
        <f>RSI!A1728</f>
        <v>44825</v>
      </c>
      <c r="B1728" s="2">
        <f>RSI!B1728</f>
        <v>4.1500000000000004</v>
      </c>
      <c r="C1728" s="2">
        <f>RSI!I1728</f>
        <v>48.019316449724499</v>
      </c>
      <c r="D1728" s="2">
        <f>MACD!E1728</f>
        <v>0.10361135820560374</v>
      </c>
      <c r="E1728" s="2">
        <f>MACD!F1728</f>
        <v>7.2648293568157302E-2</v>
      </c>
      <c r="F1728" s="2">
        <f>'Moving Avg'!D1728</f>
        <v>4.1500000000000004</v>
      </c>
      <c r="G1728" s="2">
        <f>'Moving Avg'!F1728</f>
        <v>4.2335000000000012</v>
      </c>
      <c r="H1728" s="2">
        <f>'Moving Avg'!G1728</f>
        <v>4.0704000000000002</v>
      </c>
      <c r="I1728" s="2">
        <f>'Moving Avg'!H1728</f>
        <v>4.4246499999999997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25</v>
      </c>
      <c r="N1728" s="8">
        <f t="shared" si="261"/>
        <v>0</v>
      </c>
      <c r="O1728" s="8">
        <f t="shared" si="262"/>
        <v>0</v>
      </c>
      <c r="P1728" s="8">
        <f t="shared" si="263"/>
        <v>33</v>
      </c>
      <c r="Q1728" s="9">
        <f t="shared" si="264"/>
        <v>13.7</v>
      </c>
      <c r="R1728" s="9">
        <f t="shared" si="265"/>
        <v>13.25</v>
      </c>
      <c r="S1728" s="9">
        <f t="shared" si="266"/>
        <v>18.600000000000001</v>
      </c>
      <c r="T1728" s="9">
        <f t="shared" si="267"/>
        <v>14.5</v>
      </c>
      <c r="U1728" s="8">
        <f t="shared" si="268"/>
        <v>15.183333333333332</v>
      </c>
      <c r="V1728" s="8">
        <f t="shared" si="269"/>
        <v>15.012499999999999</v>
      </c>
    </row>
    <row r="1729" spans="1:22" ht="13.5" x14ac:dyDescent="0.25">
      <c r="A1729" s="3">
        <f>RSI!A1729</f>
        <v>44826</v>
      </c>
      <c r="B1729" s="2">
        <f>RSI!B1729</f>
        <v>4.1500000000000004</v>
      </c>
      <c r="C1729" s="2">
        <f>RSI!I1729</f>
        <v>48.019316449724499</v>
      </c>
      <c r="D1729" s="2">
        <f>MACD!E1729</f>
        <v>7.2461005031987824E-2</v>
      </c>
      <c r="E1729" s="2">
        <f>MACD!F1729</f>
        <v>7.2610835860923401E-2</v>
      </c>
      <c r="F1729" s="2">
        <f>'Moving Avg'!D1729</f>
        <v>4.1500000000000004</v>
      </c>
      <c r="G1729" s="2">
        <f>'Moving Avg'!F1729</f>
        <v>4.2310000000000016</v>
      </c>
      <c r="H1729" s="2">
        <f>'Moving Avg'!G1729</f>
        <v>4.0694000000000008</v>
      </c>
      <c r="I1729" s="2">
        <f>'Moving Avg'!H1729</f>
        <v>4.4215499999999999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25</v>
      </c>
      <c r="N1729" s="8">
        <f t="shared" si="261"/>
        <v>45</v>
      </c>
      <c r="O1729" s="8">
        <f t="shared" si="262"/>
        <v>0</v>
      </c>
      <c r="P1729" s="8">
        <f t="shared" si="263"/>
        <v>33</v>
      </c>
      <c r="Q1729" s="9">
        <f t="shared" si="264"/>
        <v>29.45</v>
      </c>
      <c r="R1729" s="9">
        <f t="shared" si="265"/>
        <v>22.25</v>
      </c>
      <c r="S1729" s="9">
        <f t="shared" si="266"/>
        <v>25.35</v>
      </c>
      <c r="T1729" s="9">
        <f t="shared" si="267"/>
        <v>25.75</v>
      </c>
      <c r="U1729" s="8">
        <f t="shared" si="268"/>
        <v>25.683333333333337</v>
      </c>
      <c r="V1729" s="8">
        <f t="shared" si="269"/>
        <v>25.700000000000003</v>
      </c>
    </row>
    <row r="1730" spans="1:22" ht="13.5" x14ac:dyDescent="0.25">
      <c r="A1730" s="3">
        <f>RSI!A1730</f>
        <v>44827</v>
      </c>
      <c r="B1730" s="2">
        <f>RSI!B1730</f>
        <v>4.1500000000000004</v>
      </c>
      <c r="C1730" s="2">
        <f>RSI!I1730</f>
        <v>48.019316449724506</v>
      </c>
      <c r="D1730" s="2">
        <f>MACD!E1730</f>
        <v>4.6204050208989322E-2</v>
      </c>
      <c r="E1730" s="2">
        <f>MACD!F1730</f>
        <v>6.7329478730536588E-2</v>
      </c>
      <c r="F1730" s="2">
        <f>'Moving Avg'!D1730</f>
        <v>4.1500000000000004</v>
      </c>
      <c r="G1730" s="2">
        <f>'Moving Avg'!F1730</f>
        <v>4.2195000000000018</v>
      </c>
      <c r="H1730" s="2">
        <f>'Moving Avg'!G1730</f>
        <v>4.0720000000000001</v>
      </c>
      <c r="I1730" s="2">
        <f>'Moving Avg'!H1730</f>
        <v>4.4188000000000009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100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48.7</v>
      </c>
      <c r="R1730" s="9">
        <f t="shared" si="265"/>
        <v>33.25</v>
      </c>
      <c r="S1730" s="9">
        <f t="shared" si="266"/>
        <v>33.6</v>
      </c>
      <c r="T1730" s="9">
        <f t="shared" si="267"/>
        <v>39.5</v>
      </c>
      <c r="U1730" s="8">
        <f t="shared" si="268"/>
        <v>38.516666666666673</v>
      </c>
      <c r="V1730" s="8">
        <f t="shared" si="269"/>
        <v>38.762500000000003</v>
      </c>
    </row>
    <row r="1731" spans="1:22" ht="13.5" x14ac:dyDescent="0.25">
      <c r="A1731" s="3">
        <f>RSI!A1731</f>
        <v>44830</v>
      </c>
      <c r="B1731" s="2">
        <f>RSI!B1731</f>
        <v>4.1500000000000004</v>
      </c>
      <c r="C1731" s="2">
        <f>RSI!I1731</f>
        <v>48.019316449724506</v>
      </c>
      <c r="D1731" s="2">
        <f>MACD!E1731</f>
        <v>3.7926332895142245E-2</v>
      </c>
      <c r="E1731" s="2">
        <f>MACD!F1731</f>
        <v>6.1448849563457725E-2</v>
      </c>
      <c r="F1731" s="2">
        <f>'Moving Avg'!D1731</f>
        <v>4.1500000000000004</v>
      </c>
      <c r="G1731" s="2">
        <f>'Moving Avg'!F1731</f>
        <v>4.2080000000000011</v>
      </c>
      <c r="H1731" s="2">
        <f>'Moving Avg'!G1731</f>
        <v>4.0777999999999999</v>
      </c>
      <c r="I1731" s="2">
        <f>'Moving Avg'!H1731</f>
        <v>4.4156500000000003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25</v>
      </c>
      <c r="N1731" s="8">
        <f t="shared" si="271"/>
        <v>100</v>
      </c>
      <c r="O1731" s="8">
        <f t="shared" si="272"/>
        <v>0</v>
      </c>
      <c r="P1731" s="8">
        <f t="shared" si="273"/>
        <v>33</v>
      </c>
      <c r="Q1731" s="9">
        <f t="shared" ref="Q1731:Q1794" si="274">0.35*M1731+N1731*0.35+O1731*0.15+P1731*0.15</f>
        <v>48.7</v>
      </c>
      <c r="R1731" s="9">
        <f t="shared" ref="R1731:R1794" si="275">M1731*0.2+N1731*0.2+O1731*0.35+P1731*0.25</f>
        <v>33.25</v>
      </c>
      <c r="S1731" s="9">
        <f t="shared" ref="S1731:S1794" si="276">M1731*0.15+N1731*0.15+O1731*0.25+P1731*0.45</f>
        <v>33.6</v>
      </c>
      <c r="T1731" s="9">
        <f t="shared" ref="T1731:T1794" si="277">0.25*SUM(M1731:P1731)</f>
        <v>39.5</v>
      </c>
      <c r="U1731" s="8">
        <f t="shared" ref="U1731:U1794" si="278">SUM(Q1731:S1731)/3</f>
        <v>38.516666666666673</v>
      </c>
      <c r="V1731" s="8">
        <f t="shared" ref="V1731:V1794" si="279">SUM(Q1731:T1731)/4</f>
        <v>38.762500000000003</v>
      </c>
    </row>
    <row r="1732" spans="1:22" ht="13.5" x14ac:dyDescent="0.25">
      <c r="A1732" s="3">
        <f>RSI!A1732</f>
        <v>44831</v>
      </c>
      <c r="B1732" s="2">
        <f>RSI!B1732</f>
        <v>4.1500000000000004</v>
      </c>
      <c r="C1732" s="2">
        <f>RSI!I1732</f>
        <v>48.019316449724506</v>
      </c>
      <c r="D1732" s="2">
        <f>MACD!E1732</f>
        <v>3.1008732915402959E-2</v>
      </c>
      <c r="E1732" s="2">
        <f>MACD!F1732</f>
        <v>5.5360826233846777E-2</v>
      </c>
      <c r="F1732" s="2">
        <f>'Moving Avg'!D1732</f>
        <v>4.1500000000000004</v>
      </c>
      <c r="G1732" s="2">
        <f>'Moving Avg'!F1732</f>
        <v>4.1965000000000012</v>
      </c>
      <c r="H1732" s="2">
        <f>'Moving Avg'!G1732</f>
        <v>4.0836000000000006</v>
      </c>
      <c r="I1732" s="2">
        <f>'Moving Avg'!H1732</f>
        <v>4.4135500000000008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25</v>
      </c>
      <c r="N1732" s="8">
        <f t="shared" si="271"/>
        <v>100</v>
      </c>
      <c r="O1732" s="8">
        <f t="shared" si="272"/>
        <v>0</v>
      </c>
      <c r="P1732" s="8">
        <f t="shared" si="273"/>
        <v>33</v>
      </c>
      <c r="Q1732" s="9">
        <f t="shared" si="274"/>
        <v>48.7</v>
      </c>
      <c r="R1732" s="9">
        <f t="shared" si="275"/>
        <v>33.25</v>
      </c>
      <c r="S1732" s="9">
        <f t="shared" si="276"/>
        <v>33.6</v>
      </c>
      <c r="T1732" s="9">
        <f t="shared" si="277"/>
        <v>39.5</v>
      </c>
      <c r="U1732" s="8">
        <f t="shared" si="278"/>
        <v>38.516666666666673</v>
      </c>
      <c r="V1732" s="8">
        <f t="shared" si="279"/>
        <v>38.762500000000003</v>
      </c>
    </row>
    <row r="1733" spans="1:22" ht="13.5" x14ac:dyDescent="0.25">
      <c r="A1733" s="3">
        <f>RSI!A1733</f>
        <v>44832</v>
      </c>
      <c r="B1733" s="2">
        <f>RSI!B1733</f>
        <v>4.1500000000000004</v>
      </c>
      <c r="C1733" s="2">
        <f>RSI!I1733</f>
        <v>48.019316449724506</v>
      </c>
      <c r="D1733" s="2">
        <f>MACD!E1733</f>
        <v>2.5235584977824743E-2</v>
      </c>
      <c r="E1733" s="2">
        <f>MACD!F1733</f>
        <v>4.9335777982642375E-2</v>
      </c>
      <c r="F1733" s="2">
        <f>'Moving Avg'!D1733</f>
        <v>4.1500000000000004</v>
      </c>
      <c r="G1733" s="2">
        <f>'Moving Avg'!F1733</f>
        <v>4.1850000000000005</v>
      </c>
      <c r="H1733" s="2">
        <f>'Moving Avg'!G1733</f>
        <v>4.0860000000000012</v>
      </c>
      <c r="I1733" s="2">
        <f>'Moving Avg'!H1733</f>
        <v>4.4104500000000009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25</v>
      </c>
      <c r="N1733" s="8">
        <f t="shared" si="271"/>
        <v>100</v>
      </c>
      <c r="O1733" s="8">
        <f t="shared" si="272"/>
        <v>0</v>
      </c>
      <c r="P1733" s="8">
        <f t="shared" si="273"/>
        <v>33</v>
      </c>
      <c r="Q1733" s="9">
        <f t="shared" si="274"/>
        <v>48.7</v>
      </c>
      <c r="R1733" s="9">
        <f t="shared" si="275"/>
        <v>33.25</v>
      </c>
      <c r="S1733" s="9">
        <f t="shared" si="276"/>
        <v>33.6</v>
      </c>
      <c r="T1733" s="9">
        <f t="shared" si="277"/>
        <v>39.5</v>
      </c>
      <c r="U1733" s="8">
        <f t="shared" si="278"/>
        <v>38.516666666666673</v>
      </c>
      <c r="V1733" s="8">
        <f t="shared" si="279"/>
        <v>38.762500000000003</v>
      </c>
    </row>
    <row r="1734" spans="1:22" ht="13.5" x14ac:dyDescent="0.25">
      <c r="A1734" s="3">
        <f>RSI!A1734</f>
        <v>44833</v>
      </c>
      <c r="B1734" s="2">
        <f>RSI!B1734</f>
        <v>3.97</v>
      </c>
      <c r="C1734" s="2">
        <f>RSI!I1734</f>
        <v>29.455005952161372</v>
      </c>
      <c r="D1734" s="2">
        <f>MACD!E1734</f>
        <v>3.3758211693650786E-2</v>
      </c>
      <c r="E1734" s="2">
        <f>MACD!F1734</f>
        <v>4.6220264724844057E-2</v>
      </c>
      <c r="F1734" s="2">
        <f>'Moving Avg'!D1734</f>
        <v>4.1139999999999999</v>
      </c>
      <c r="G1734" s="2">
        <f>'Moving Avg'!F1734</f>
        <v>4.1615000000000002</v>
      </c>
      <c r="H1734" s="2">
        <f>'Moving Avg'!G1734</f>
        <v>4.0884000000000009</v>
      </c>
      <c r="I1734" s="2">
        <f>'Moving Avg'!H1734</f>
        <v>4.4064500000000013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50</v>
      </c>
      <c r="N1734" s="8">
        <f t="shared" si="271"/>
        <v>45</v>
      </c>
      <c r="O1734" s="8">
        <f t="shared" si="272"/>
        <v>0</v>
      </c>
      <c r="P1734" s="8">
        <f t="shared" si="273"/>
        <v>33</v>
      </c>
      <c r="Q1734" s="9">
        <f t="shared" si="274"/>
        <v>38.200000000000003</v>
      </c>
      <c r="R1734" s="9">
        <f t="shared" si="275"/>
        <v>27.25</v>
      </c>
      <c r="S1734" s="9">
        <f t="shared" si="276"/>
        <v>29.1</v>
      </c>
      <c r="T1734" s="9">
        <f t="shared" si="277"/>
        <v>32</v>
      </c>
      <c r="U1734" s="8">
        <f t="shared" si="278"/>
        <v>31.516666666666669</v>
      </c>
      <c r="V1734" s="8">
        <f t="shared" si="279"/>
        <v>31.637500000000003</v>
      </c>
    </row>
    <row r="1735" spans="1:22" ht="13.5" x14ac:dyDescent="0.25">
      <c r="A1735" s="3">
        <f>RSI!A1735</f>
        <v>44834</v>
      </c>
      <c r="B1735" s="2">
        <f>RSI!B1735</f>
        <v>3.97</v>
      </c>
      <c r="C1735" s="2">
        <f>RSI!I1735</f>
        <v>29.455005952161386</v>
      </c>
      <c r="D1735" s="2">
        <f>MACD!E1735</f>
        <v>4.2102056423216183E-2</v>
      </c>
      <c r="E1735" s="2">
        <f>MACD!F1735</f>
        <v>4.5396623064518485E-2</v>
      </c>
      <c r="F1735" s="2">
        <f>'Moving Avg'!D1735</f>
        <v>4.0780000000000003</v>
      </c>
      <c r="G1735" s="2">
        <f>'Moving Avg'!F1735</f>
        <v>4.1379999999999999</v>
      </c>
      <c r="H1735" s="2">
        <f>'Moving Avg'!G1735</f>
        <v>4.0938000000000008</v>
      </c>
      <c r="I1735" s="2">
        <f>'Moving Avg'!H1735</f>
        <v>4.4024500000000009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50</v>
      </c>
      <c r="N1735" s="8">
        <f t="shared" si="271"/>
        <v>45</v>
      </c>
      <c r="O1735" s="8">
        <f t="shared" si="272"/>
        <v>0</v>
      </c>
      <c r="P1735" s="8">
        <f t="shared" si="273"/>
        <v>33</v>
      </c>
      <c r="Q1735" s="9">
        <f t="shared" si="274"/>
        <v>38.200000000000003</v>
      </c>
      <c r="R1735" s="9">
        <f t="shared" si="275"/>
        <v>27.25</v>
      </c>
      <c r="S1735" s="9">
        <f t="shared" si="276"/>
        <v>29.1</v>
      </c>
      <c r="T1735" s="9">
        <f t="shared" si="277"/>
        <v>32</v>
      </c>
      <c r="U1735" s="8">
        <f t="shared" si="278"/>
        <v>31.516666666666669</v>
      </c>
      <c r="V1735" s="8">
        <f t="shared" si="279"/>
        <v>31.637500000000003</v>
      </c>
    </row>
    <row r="1736" spans="1:22" ht="13.5" x14ac:dyDescent="0.25">
      <c r="A1736" s="3">
        <f>RSI!A1736</f>
        <v>44837</v>
      </c>
      <c r="B1736" s="2">
        <f>RSI!B1736</f>
        <v>3.8</v>
      </c>
      <c r="C1736" s="2">
        <f>RSI!I1736</f>
        <v>20.692595379343032</v>
      </c>
      <c r="D1736" s="2">
        <f>MACD!E1736</f>
        <v>6.280333583899278E-2</v>
      </c>
      <c r="E1736" s="2">
        <f>MACD!F1736</f>
        <v>4.8877965619413349E-2</v>
      </c>
      <c r="F1736" s="2">
        <f>'Moving Avg'!D1736</f>
        <v>4.0080000000000009</v>
      </c>
      <c r="G1736" s="2">
        <f>'Moving Avg'!F1736</f>
        <v>4.1059999999999999</v>
      </c>
      <c r="H1736" s="2">
        <f>'Moving Avg'!G1736</f>
        <v>4.0958000000000006</v>
      </c>
      <c r="I1736" s="2">
        <f>'Moving Avg'!H1736</f>
        <v>4.3976000000000006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0"/>
        <v>50</v>
      </c>
      <c r="N1736" s="8">
        <f t="shared" si="271"/>
        <v>0</v>
      </c>
      <c r="O1736" s="8">
        <f t="shared" si="272"/>
        <v>0</v>
      </c>
      <c r="P1736" s="8">
        <f t="shared" si="273"/>
        <v>16.5</v>
      </c>
      <c r="Q1736" s="9">
        <f t="shared" si="274"/>
        <v>19.975000000000001</v>
      </c>
      <c r="R1736" s="9">
        <f t="shared" si="275"/>
        <v>14.125</v>
      </c>
      <c r="S1736" s="9">
        <f t="shared" si="276"/>
        <v>14.925000000000001</v>
      </c>
      <c r="T1736" s="9">
        <f t="shared" si="277"/>
        <v>16.625</v>
      </c>
      <c r="U1736" s="8">
        <f t="shared" si="278"/>
        <v>16.341666666666669</v>
      </c>
      <c r="V1736" s="8">
        <f t="shared" si="279"/>
        <v>16.412500000000001</v>
      </c>
    </row>
    <row r="1737" spans="1:22" ht="13.5" x14ac:dyDescent="0.25">
      <c r="A1737" s="3">
        <f>RSI!A1737</f>
        <v>44838</v>
      </c>
      <c r="B1737" s="2">
        <f>RSI!B1737</f>
        <v>3.8</v>
      </c>
      <c r="C1737" s="2">
        <f>RSI!I1737</f>
        <v>20.692595379343032</v>
      </c>
      <c r="D1737" s="2">
        <f>MACD!E1737</f>
        <v>8.2295183405895145E-2</v>
      </c>
      <c r="E1737" s="2">
        <f>MACD!F1737</f>
        <v>5.5561409176709708E-2</v>
      </c>
      <c r="F1737" s="2">
        <f>'Moving Avg'!D1737</f>
        <v>3.9380000000000002</v>
      </c>
      <c r="G1737" s="2">
        <f>'Moving Avg'!F1737</f>
        <v>4.083499999999999</v>
      </c>
      <c r="H1737" s="2">
        <f>'Moving Avg'!G1737</f>
        <v>4.0978000000000012</v>
      </c>
      <c r="I1737" s="2">
        <f>'Moving Avg'!H1737</f>
        <v>4.3927500000000013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0"/>
        <v>50</v>
      </c>
      <c r="N1737" s="8">
        <f t="shared" si="271"/>
        <v>0</v>
      </c>
      <c r="O1737" s="8">
        <f t="shared" si="272"/>
        <v>0</v>
      </c>
      <c r="P1737" s="8">
        <f t="shared" si="273"/>
        <v>16.5</v>
      </c>
      <c r="Q1737" s="9">
        <f t="shared" si="274"/>
        <v>19.975000000000001</v>
      </c>
      <c r="R1737" s="9">
        <f t="shared" si="275"/>
        <v>14.125</v>
      </c>
      <c r="S1737" s="9">
        <f t="shared" si="276"/>
        <v>14.925000000000001</v>
      </c>
      <c r="T1737" s="9">
        <f t="shared" si="277"/>
        <v>16.625</v>
      </c>
      <c r="U1737" s="8">
        <f t="shared" si="278"/>
        <v>16.341666666666669</v>
      </c>
      <c r="V1737" s="8">
        <f t="shared" si="279"/>
        <v>16.412500000000001</v>
      </c>
    </row>
    <row r="1738" spans="1:22" ht="13.5" x14ac:dyDescent="0.25">
      <c r="A1738" s="3">
        <f>RSI!A1738</f>
        <v>44839</v>
      </c>
      <c r="B1738" s="2">
        <f>RSI!B1738</f>
        <v>3.79</v>
      </c>
      <c r="C1738" s="2">
        <f>RSI!I1738</f>
        <v>20.280996466860884</v>
      </c>
      <c r="D1738" s="2">
        <f>MACD!E1738</f>
        <v>0.10135808183117856</v>
      </c>
      <c r="E1738" s="2">
        <f>MACD!F1738</f>
        <v>6.4720743707603487E-2</v>
      </c>
      <c r="F1738" s="2">
        <f>'Moving Avg'!D1738</f>
        <v>3.8659999999999997</v>
      </c>
      <c r="G1738" s="2">
        <f>'Moving Avg'!F1738</f>
        <v>4.0699999999999994</v>
      </c>
      <c r="H1738" s="2">
        <f>'Moving Avg'!G1738</f>
        <v>4.0996000000000006</v>
      </c>
      <c r="I1738" s="2">
        <f>'Moving Avg'!H1738</f>
        <v>4.3878500000000003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50</v>
      </c>
      <c r="N1738" s="8">
        <f t="shared" si="271"/>
        <v>0</v>
      </c>
      <c r="O1738" s="8">
        <f t="shared" si="272"/>
        <v>0</v>
      </c>
      <c r="P1738" s="8">
        <f t="shared" si="273"/>
        <v>16.5</v>
      </c>
      <c r="Q1738" s="9">
        <f t="shared" si="274"/>
        <v>19.975000000000001</v>
      </c>
      <c r="R1738" s="9">
        <f t="shared" si="275"/>
        <v>14.125</v>
      </c>
      <c r="S1738" s="9">
        <f t="shared" si="276"/>
        <v>14.925000000000001</v>
      </c>
      <c r="T1738" s="9">
        <f t="shared" si="277"/>
        <v>16.625</v>
      </c>
      <c r="U1738" s="8">
        <f t="shared" si="278"/>
        <v>16.341666666666669</v>
      </c>
      <c r="V1738" s="8">
        <f t="shared" si="279"/>
        <v>16.412500000000001</v>
      </c>
    </row>
    <row r="1739" spans="1:22" ht="13.5" x14ac:dyDescent="0.25">
      <c r="A1739" s="3">
        <f>RSI!A1739</f>
        <v>44840</v>
      </c>
      <c r="B1739" s="2">
        <f>RSI!B1739</f>
        <v>3.79</v>
      </c>
      <c r="C1739" s="2">
        <f>RSI!I1739</f>
        <v>20.280996466860884</v>
      </c>
      <c r="D1739" s="2">
        <f>MACD!E1739</f>
        <v>0.11924088735718463</v>
      </c>
      <c r="E1739" s="2">
        <f>MACD!F1739</f>
        <v>7.5624772437519722E-2</v>
      </c>
      <c r="F1739" s="2">
        <f>'Moving Avg'!D1739</f>
        <v>3.8299999999999996</v>
      </c>
      <c r="G1739" s="2">
        <f>'Moving Avg'!F1739</f>
        <v>4.0564999999999998</v>
      </c>
      <c r="H1739" s="2">
        <f>'Moving Avg'!G1739</f>
        <v>4.1014000000000008</v>
      </c>
      <c r="I1739" s="2">
        <f>'Moving Avg'!H1739</f>
        <v>4.3829500000000001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50</v>
      </c>
      <c r="N1739" s="8">
        <f t="shared" si="271"/>
        <v>0</v>
      </c>
      <c r="O1739" s="8">
        <f t="shared" si="272"/>
        <v>0</v>
      </c>
      <c r="P1739" s="8">
        <f t="shared" si="273"/>
        <v>16.5</v>
      </c>
      <c r="Q1739" s="9">
        <f t="shared" si="274"/>
        <v>19.975000000000001</v>
      </c>
      <c r="R1739" s="9">
        <f t="shared" si="275"/>
        <v>14.125</v>
      </c>
      <c r="S1739" s="9">
        <f t="shared" si="276"/>
        <v>14.925000000000001</v>
      </c>
      <c r="T1739" s="9">
        <f t="shared" si="277"/>
        <v>16.625</v>
      </c>
      <c r="U1739" s="8">
        <f t="shared" si="278"/>
        <v>16.341666666666669</v>
      </c>
      <c r="V1739" s="8">
        <f t="shared" si="279"/>
        <v>16.412500000000001</v>
      </c>
    </row>
    <row r="1740" spans="1:22" ht="13.5" x14ac:dyDescent="0.25">
      <c r="A1740" s="3">
        <f>RSI!A1740</f>
        <v>44841</v>
      </c>
      <c r="B1740" s="2">
        <f>RSI!B1740</f>
        <v>3.79</v>
      </c>
      <c r="C1740" s="2">
        <f>RSI!I1740</f>
        <v>20.280996466860884</v>
      </c>
      <c r="D1740" s="2">
        <f>MACD!E1740</f>
        <v>0.13599532601878828</v>
      </c>
      <c r="E1740" s="2">
        <f>MACD!F1740</f>
        <v>8.7698883153773444E-2</v>
      </c>
      <c r="F1740" s="2">
        <f>'Moving Avg'!D1740</f>
        <v>3.7939999999999996</v>
      </c>
      <c r="G1740" s="2">
        <f>'Moving Avg'!F1740</f>
        <v>4.0430000000000001</v>
      </c>
      <c r="H1740" s="2">
        <f>'Moving Avg'!G1740</f>
        <v>4.1000000000000014</v>
      </c>
      <c r="I1740" s="2">
        <f>'Moving Avg'!H1740</f>
        <v>4.37805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0"/>
        <v>50</v>
      </c>
      <c r="N1740" s="8">
        <f t="shared" si="271"/>
        <v>0</v>
      </c>
      <c r="O1740" s="8">
        <f t="shared" si="272"/>
        <v>0</v>
      </c>
      <c r="P1740" s="8">
        <f t="shared" si="273"/>
        <v>16.5</v>
      </c>
      <c r="Q1740" s="9">
        <f t="shared" si="274"/>
        <v>19.975000000000001</v>
      </c>
      <c r="R1740" s="9">
        <f t="shared" si="275"/>
        <v>14.125</v>
      </c>
      <c r="S1740" s="9">
        <f t="shared" si="276"/>
        <v>14.925000000000001</v>
      </c>
      <c r="T1740" s="9">
        <f t="shared" si="277"/>
        <v>16.625</v>
      </c>
      <c r="U1740" s="8">
        <f t="shared" si="278"/>
        <v>16.341666666666669</v>
      </c>
      <c r="V1740" s="8">
        <f t="shared" si="279"/>
        <v>16.412500000000001</v>
      </c>
    </row>
    <row r="1741" spans="1:22" ht="13.5" x14ac:dyDescent="0.25">
      <c r="A1741" s="3">
        <f>RSI!A1741</f>
        <v>44844</v>
      </c>
      <c r="B1741" s="2">
        <f>RSI!B1741</f>
        <v>3.79</v>
      </c>
      <c r="C1741" s="2">
        <f>RSI!I1741</f>
        <v>20.280996466860884</v>
      </c>
      <c r="D1741" s="2">
        <f>MACD!E1741</f>
        <v>0.15167478279333491</v>
      </c>
      <c r="E1741" s="2">
        <f>MACD!F1741</f>
        <v>0.10049406308168574</v>
      </c>
      <c r="F1741" s="2">
        <f>'Moving Avg'!D1741</f>
        <v>3.7919999999999994</v>
      </c>
      <c r="G1741" s="2">
        <f>'Moving Avg'!F1741</f>
        <v>4.0250000000000004</v>
      </c>
      <c r="H1741" s="2">
        <f>'Moving Avg'!G1741</f>
        <v>4.0980000000000008</v>
      </c>
      <c r="I1741" s="2">
        <f>'Moving Avg'!H1741</f>
        <v>4.3742000000000001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50</v>
      </c>
      <c r="N1741" s="8">
        <f t="shared" si="271"/>
        <v>0</v>
      </c>
      <c r="O1741" s="8">
        <f t="shared" si="272"/>
        <v>0</v>
      </c>
      <c r="P1741" s="8">
        <f t="shared" si="273"/>
        <v>16.5</v>
      </c>
      <c r="Q1741" s="9">
        <f t="shared" si="274"/>
        <v>19.975000000000001</v>
      </c>
      <c r="R1741" s="9">
        <f t="shared" si="275"/>
        <v>14.125</v>
      </c>
      <c r="S1741" s="9">
        <f t="shared" si="276"/>
        <v>14.925000000000001</v>
      </c>
      <c r="T1741" s="9">
        <f t="shared" si="277"/>
        <v>16.625</v>
      </c>
      <c r="U1741" s="8">
        <f t="shared" si="278"/>
        <v>16.341666666666669</v>
      </c>
      <c r="V1741" s="8">
        <f t="shared" si="279"/>
        <v>16.412500000000001</v>
      </c>
    </row>
    <row r="1742" spans="1:22" ht="13.5" x14ac:dyDescent="0.25">
      <c r="A1742" s="3">
        <f>RSI!A1742</f>
        <v>44845</v>
      </c>
      <c r="B1742" s="2">
        <f>RSI!B1742</f>
        <v>3.77</v>
      </c>
      <c r="C1742" s="2">
        <f>RSI!I1742</f>
        <v>19.250897472710406</v>
      </c>
      <c r="D1742" s="2">
        <f>MACD!E1742</f>
        <v>0.16781481550509314</v>
      </c>
      <c r="E1742" s="2">
        <f>MACD!F1742</f>
        <v>0.11395821356636723</v>
      </c>
      <c r="F1742" s="2">
        <f>'Moving Avg'!D1742</f>
        <v>3.786</v>
      </c>
      <c r="G1742" s="2">
        <f>'Moving Avg'!F1742</f>
        <v>4.0060000000000002</v>
      </c>
      <c r="H1742" s="2">
        <f>'Moving Avg'!G1742</f>
        <v>4.0954000000000015</v>
      </c>
      <c r="I1742" s="2">
        <f>'Moving Avg'!H1742</f>
        <v>4.3692500000000001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50</v>
      </c>
      <c r="N1742" s="8">
        <f t="shared" si="271"/>
        <v>0</v>
      </c>
      <c r="O1742" s="8">
        <f t="shared" si="272"/>
        <v>0</v>
      </c>
      <c r="P1742" s="8">
        <f t="shared" si="273"/>
        <v>16.5</v>
      </c>
      <c r="Q1742" s="9">
        <f t="shared" si="274"/>
        <v>19.975000000000001</v>
      </c>
      <c r="R1742" s="9">
        <f t="shared" si="275"/>
        <v>14.125</v>
      </c>
      <c r="S1742" s="9">
        <f t="shared" si="276"/>
        <v>14.925000000000001</v>
      </c>
      <c r="T1742" s="9">
        <f t="shared" si="277"/>
        <v>16.625</v>
      </c>
      <c r="U1742" s="8">
        <f t="shared" si="278"/>
        <v>16.341666666666669</v>
      </c>
      <c r="V1742" s="8">
        <f t="shared" si="279"/>
        <v>16.412500000000001</v>
      </c>
    </row>
    <row r="1743" spans="1:22" ht="13.5" x14ac:dyDescent="0.25">
      <c r="A1743" s="3">
        <f>RSI!A1743</f>
        <v>44846</v>
      </c>
      <c r="B1743" s="2">
        <f>RSI!B1743</f>
        <v>3.77</v>
      </c>
      <c r="C1743" s="2">
        <f>RSI!I1743</f>
        <v>19.250897472710406</v>
      </c>
      <c r="D1743" s="2">
        <f>MACD!E1743</f>
        <v>0.18287820505983143</v>
      </c>
      <c r="E1743" s="2">
        <f>MACD!F1743</f>
        <v>0.12774221186506007</v>
      </c>
      <c r="F1743" s="2">
        <f>'Moving Avg'!D1743</f>
        <v>3.782</v>
      </c>
      <c r="G1743" s="2">
        <f>'Moving Avg'!F1743</f>
        <v>3.9869999999999997</v>
      </c>
      <c r="H1743" s="2">
        <f>'Moving Avg'!G1743</f>
        <v>4.0928000000000013</v>
      </c>
      <c r="I1743" s="2">
        <f>'Moving Avg'!H1743</f>
        <v>4.3642999999999992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16.5</v>
      </c>
      <c r="Q1743" s="9">
        <f t="shared" si="274"/>
        <v>19.975000000000001</v>
      </c>
      <c r="R1743" s="9">
        <f t="shared" si="275"/>
        <v>14.125</v>
      </c>
      <c r="S1743" s="9">
        <f t="shared" si="276"/>
        <v>14.925000000000001</v>
      </c>
      <c r="T1743" s="9">
        <f t="shared" si="277"/>
        <v>16.625</v>
      </c>
      <c r="U1743" s="8">
        <f t="shared" si="278"/>
        <v>16.341666666666669</v>
      </c>
      <c r="V1743" s="8">
        <f t="shared" si="279"/>
        <v>16.412500000000001</v>
      </c>
    </row>
    <row r="1744" spans="1:22" ht="13.5" x14ac:dyDescent="0.25">
      <c r="A1744" s="3">
        <f>RSI!A1744</f>
        <v>44847</v>
      </c>
      <c r="B1744" s="2">
        <f>RSI!B1744</f>
        <v>3.77</v>
      </c>
      <c r="C1744" s="2">
        <f>RSI!I1744</f>
        <v>19.250897472710406</v>
      </c>
      <c r="D1744" s="2">
        <f>MACD!E1744</f>
        <v>0.16923410052226417</v>
      </c>
      <c r="E1744" s="2">
        <f>MACD!F1744</f>
        <v>0.13604058959650089</v>
      </c>
      <c r="F1744" s="2">
        <f>'Moving Avg'!D1744</f>
        <v>3.778</v>
      </c>
      <c r="G1744" s="2">
        <f>'Moving Avg'!F1744</f>
        <v>3.9679999999999991</v>
      </c>
      <c r="H1744" s="2">
        <f>'Moving Avg'!G1744</f>
        <v>4.0882000000000014</v>
      </c>
      <c r="I1744" s="2">
        <f>'Moving Avg'!H1744</f>
        <v>4.3593499999999992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50</v>
      </c>
      <c r="N1744" s="8">
        <f t="shared" si="271"/>
        <v>0</v>
      </c>
      <c r="O1744" s="8">
        <f t="shared" si="272"/>
        <v>0</v>
      </c>
      <c r="P1744" s="8">
        <f t="shared" si="273"/>
        <v>16.5</v>
      </c>
      <c r="Q1744" s="9">
        <f t="shared" si="274"/>
        <v>19.975000000000001</v>
      </c>
      <c r="R1744" s="9">
        <f t="shared" si="275"/>
        <v>14.125</v>
      </c>
      <c r="S1744" s="9">
        <f t="shared" si="276"/>
        <v>14.925000000000001</v>
      </c>
      <c r="T1744" s="9">
        <f t="shared" si="277"/>
        <v>16.625</v>
      </c>
      <c r="U1744" s="8">
        <f t="shared" si="278"/>
        <v>16.341666666666669</v>
      </c>
      <c r="V1744" s="8">
        <f t="shared" si="279"/>
        <v>16.412500000000001</v>
      </c>
    </row>
    <row r="1745" spans="1:22" ht="13.5" x14ac:dyDescent="0.25">
      <c r="A1745" s="3">
        <f>RSI!A1745</f>
        <v>44848</v>
      </c>
      <c r="B1745" s="2">
        <f>RSI!B1745</f>
        <v>3.61</v>
      </c>
      <c r="C1745" s="2">
        <f>RSI!I1745</f>
        <v>12.770104363844936</v>
      </c>
      <c r="D1745" s="2">
        <f>MACD!E1745</f>
        <v>0.17074673542277674</v>
      </c>
      <c r="E1745" s="2">
        <f>MACD!F1745</f>
        <v>0.14298181876175609</v>
      </c>
      <c r="F1745" s="2">
        <f>'Moving Avg'!D1745</f>
        <v>3.742</v>
      </c>
      <c r="G1745" s="2">
        <f>'Moving Avg'!F1745</f>
        <v>3.9409999999999989</v>
      </c>
      <c r="H1745" s="2">
        <f>'Moving Avg'!G1745</f>
        <v>4.0804000000000018</v>
      </c>
      <c r="I1745" s="2">
        <f>'Moving Avg'!H1745</f>
        <v>4.3535499999999994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16.5</v>
      </c>
      <c r="Q1745" s="9">
        <f t="shared" si="274"/>
        <v>19.975000000000001</v>
      </c>
      <c r="R1745" s="9">
        <f t="shared" si="275"/>
        <v>14.125</v>
      </c>
      <c r="S1745" s="9">
        <f t="shared" si="276"/>
        <v>14.925000000000001</v>
      </c>
      <c r="T1745" s="9">
        <f t="shared" si="277"/>
        <v>16.625</v>
      </c>
      <c r="U1745" s="8">
        <f t="shared" si="278"/>
        <v>16.341666666666669</v>
      </c>
      <c r="V1745" s="8">
        <f t="shared" si="279"/>
        <v>16.412500000000001</v>
      </c>
    </row>
    <row r="1746" spans="1:22" ht="13.5" x14ac:dyDescent="0.25">
      <c r="A1746" s="3">
        <f>RSI!A1746</f>
        <v>44851</v>
      </c>
      <c r="B1746" s="2">
        <f>RSI!B1746</f>
        <v>3.61</v>
      </c>
      <c r="C1746" s="2">
        <f>RSI!I1746</f>
        <v>12.770104363844936</v>
      </c>
      <c r="D1746" s="2">
        <f>MACD!E1746</f>
        <v>0.14793473444257588</v>
      </c>
      <c r="E1746" s="2">
        <f>MACD!F1746</f>
        <v>0.14397240189792004</v>
      </c>
      <c r="F1746" s="2">
        <f>'Moving Avg'!D1746</f>
        <v>3.7060000000000004</v>
      </c>
      <c r="G1746" s="2">
        <f>'Moving Avg'!F1746</f>
        <v>3.9139999999999993</v>
      </c>
      <c r="H1746" s="2">
        <f>'Moving Avg'!G1746</f>
        <v>4.0726000000000022</v>
      </c>
      <c r="I1746" s="2">
        <f>'Moving Avg'!H1746</f>
        <v>4.3477499999999996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0"/>
        <v>50</v>
      </c>
      <c r="N1746" s="8">
        <f t="shared" si="271"/>
        <v>0</v>
      </c>
      <c r="O1746" s="8">
        <f t="shared" si="272"/>
        <v>0</v>
      </c>
      <c r="P1746" s="8">
        <f t="shared" si="273"/>
        <v>16.5</v>
      </c>
      <c r="Q1746" s="9">
        <f t="shared" si="274"/>
        <v>19.975000000000001</v>
      </c>
      <c r="R1746" s="9">
        <f t="shared" si="275"/>
        <v>14.125</v>
      </c>
      <c r="S1746" s="9">
        <f t="shared" si="276"/>
        <v>14.925000000000001</v>
      </c>
      <c r="T1746" s="9">
        <f t="shared" si="277"/>
        <v>16.625</v>
      </c>
      <c r="U1746" s="8">
        <f t="shared" si="278"/>
        <v>16.341666666666669</v>
      </c>
      <c r="V1746" s="8">
        <f t="shared" si="279"/>
        <v>16.412500000000001</v>
      </c>
    </row>
    <row r="1747" spans="1:22" ht="13.5" x14ac:dyDescent="0.25">
      <c r="A1747" s="3">
        <f>RSI!A1747</f>
        <v>44852</v>
      </c>
      <c r="B1747" s="2">
        <f>RSI!B1747</f>
        <v>3.61</v>
      </c>
      <c r="C1747" s="2">
        <f>RSI!I1747</f>
        <v>12.770104363844936</v>
      </c>
      <c r="D1747" s="2">
        <f>MACD!E1747</f>
        <v>0.13054146034763159</v>
      </c>
      <c r="E1747" s="2">
        <f>MACD!F1747</f>
        <v>0.14128621358786236</v>
      </c>
      <c r="F1747" s="2">
        <f>'Moving Avg'!D1747</f>
        <v>3.6740000000000004</v>
      </c>
      <c r="G1747" s="2">
        <f>'Moving Avg'!F1747</f>
        <v>3.8869999999999996</v>
      </c>
      <c r="H1747" s="2">
        <f>'Moving Avg'!G1747</f>
        <v>4.0648000000000026</v>
      </c>
      <c r="I1747" s="2">
        <f>'Moving Avg'!H1747</f>
        <v>4.3419499999999998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  <c r="M1747" s="8">
        <f t="shared" si="270"/>
        <v>50</v>
      </c>
      <c r="N1747" s="8">
        <f t="shared" si="271"/>
        <v>45</v>
      </c>
      <c r="O1747" s="8">
        <f t="shared" si="272"/>
        <v>0</v>
      </c>
      <c r="P1747" s="8">
        <f t="shared" si="273"/>
        <v>33</v>
      </c>
      <c r="Q1747" s="9">
        <f t="shared" si="274"/>
        <v>38.200000000000003</v>
      </c>
      <c r="R1747" s="9">
        <f t="shared" si="275"/>
        <v>27.25</v>
      </c>
      <c r="S1747" s="9">
        <f t="shared" si="276"/>
        <v>29.1</v>
      </c>
      <c r="T1747" s="9">
        <f t="shared" si="277"/>
        <v>32</v>
      </c>
      <c r="U1747" s="8">
        <f t="shared" si="278"/>
        <v>31.516666666666669</v>
      </c>
      <c r="V1747" s="8">
        <f t="shared" si="279"/>
        <v>31.637500000000003</v>
      </c>
    </row>
    <row r="1748" spans="1:22" ht="13.5" x14ac:dyDescent="0.25">
      <c r="A1748" s="3">
        <f>RSI!A1748</f>
        <v>44853</v>
      </c>
      <c r="B1748" s="2">
        <f>RSI!B1748</f>
        <v>3.61</v>
      </c>
      <c r="C1748" s="2">
        <f>RSI!I1748</f>
        <v>12.770104363844936</v>
      </c>
      <c r="D1748" s="2">
        <f>MACD!E1748</f>
        <v>0.11605337995589338</v>
      </c>
      <c r="E1748" s="2">
        <f>MACD!F1748</f>
        <v>0.13623964686146858</v>
      </c>
      <c r="F1748" s="2">
        <f>'Moving Avg'!D1748</f>
        <v>3.6420000000000003</v>
      </c>
      <c r="G1748" s="2">
        <f>'Moving Avg'!F1748</f>
        <v>3.8600000000000003</v>
      </c>
      <c r="H1748" s="2">
        <f>'Moving Avg'!G1748</f>
        <v>4.057000000000003</v>
      </c>
      <c r="I1748" s="2">
        <f>'Moving Avg'!H1748</f>
        <v>4.3361499999999999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  <c r="M1748" s="8">
        <f t="shared" si="270"/>
        <v>50</v>
      </c>
      <c r="N1748" s="8">
        <f t="shared" si="271"/>
        <v>100</v>
      </c>
      <c r="O1748" s="8">
        <f t="shared" si="272"/>
        <v>0</v>
      </c>
      <c r="P1748" s="8">
        <f t="shared" si="273"/>
        <v>33</v>
      </c>
      <c r="Q1748" s="9">
        <f t="shared" si="274"/>
        <v>57.45</v>
      </c>
      <c r="R1748" s="9">
        <f t="shared" si="275"/>
        <v>38.25</v>
      </c>
      <c r="S1748" s="9">
        <f t="shared" si="276"/>
        <v>37.35</v>
      </c>
      <c r="T1748" s="9">
        <f t="shared" si="277"/>
        <v>45.75</v>
      </c>
      <c r="U1748" s="8">
        <f t="shared" si="278"/>
        <v>44.35</v>
      </c>
      <c r="V1748" s="8">
        <f t="shared" si="279"/>
        <v>44.7</v>
      </c>
    </row>
    <row r="1749" spans="1:22" ht="13.5" x14ac:dyDescent="0.25">
      <c r="A1749" s="3">
        <f>RSI!A1749</f>
        <v>44854</v>
      </c>
      <c r="B1749" s="2">
        <f>RSI!B1749</f>
        <v>3.66</v>
      </c>
      <c r="C1749" s="2">
        <f>RSI!I1749</f>
        <v>23.583303273926603</v>
      </c>
      <c r="D1749" s="2">
        <f>MACD!E1749</f>
        <v>0.10172735252697152</v>
      </c>
      <c r="E1749" s="2">
        <f>MACD!F1749</f>
        <v>0.12933718799456917</v>
      </c>
      <c r="F1749" s="2">
        <f>'Moving Avg'!D1749</f>
        <v>3.62</v>
      </c>
      <c r="G1749" s="2">
        <f>'Moving Avg'!F1749</f>
        <v>3.8355000000000006</v>
      </c>
      <c r="H1749" s="2">
        <f>'Moving Avg'!G1749</f>
        <v>4.0502000000000029</v>
      </c>
      <c r="I1749" s="2">
        <f>'Moving Avg'!H1749</f>
        <v>4.3306000000000004</v>
      </c>
      <c r="J1749" s="6" t="str">
        <f>OBV!F1749</f>
        <v>BULLISH</v>
      </c>
      <c r="K1749" s="6" t="str">
        <f>OBV!G1749</f>
        <v>NEUTRAL</v>
      </c>
      <c r="L1749" s="6" t="str">
        <f>OBV!H1749</f>
        <v>BULLISH DIVERGENCE</v>
      </c>
      <c r="M1749" s="8">
        <f t="shared" si="270"/>
        <v>50</v>
      </c>
      <c r="N1749" s="8">
        <f t="shared" si="271"/>
        <v>100</v>
      </c>
      <c r="O1749" s="8">
        <f t="shared" si="272"/>
        <v>0</v>
      </c>
      <c r="P1749" s="8">
        <f t="shared" si="273"/>
        <v>66.5</v>
      </c>
      <c r="Q1749" s="9">
        <f t="shared" si="274"/>
        <v>62.475000000000001</v>
      </c>
      <c r="R1749" s="9">
        <f t="shared" si="275"/>
        <v>46.625</v>
      </c>
      <c r="S1749" s="9">
        <f t="shared" si="276"/>
        <v>52.424999999999997</v>
      </c>
      <c r="T1749" s="9">
        <f t="shared" si="277"/>
        <v>54.125</v>
      </c>
      <c r="U1749" s="8">
        <f t="shared" si="278"/>
        <v>53.841666666666661</v>
      </c>
      <c r="V1749" s="8">
        <f t="shared" si="279"/>
        <v>53.912499999999994</v>
      </c>
    </row>
    <row r="1750" spans="1:22" ht="13.5" x14ac:dyDescent="0.25">
      <c r="A1750" s="3">
        <f>RSI!A1750</f>
        <v>44855</v>
      </c>
      <c r="B1750" s="2">
        <f>RSI!B1750</f>
        <v>3.66</v>
      </c>
      <c r="C1750" s="2">
        <f>RSI!I1750</f>
        <v>23.583303273926603</v>
      </c>
      <c r="D1750" s="2">
        <f>MACD!E1750</f>
        <v>9.0825452375799198E-2</v>
      </c>
      <c r="E1750" s="2">
        <f>MACD!F1750</f>
        <v>0.12163484087081518</v>
      </c>
      <c r="F1750" s="2">
        <f>'Moving Avg'!D1750</f>
        <v>3.63</v>
      </c>
      <c r="G1750" s="2">
        <f>'Moving Avg'!F1750</f>
        <v>3.8109999999999999</v>
      </c>
      <c r="H1750" s="2">
        <f>'Moving Avg'!G1750</f>
        <v>4.0434000000000028</v>
      </c>
      <c r="I1750" s="2">
        <f>'Moving Avg'!H1750</f>
        <v>4.3250500000000001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0"/>
        <v>50</v>
      </c>
      <c r="N1750" s="8">
        <f t="shared" si="271"/>
        <v>100</v>
      </c>
      <c r="O1750" s="8">
        <f t="shared" si="272"/>
        <v>0</v>
      </c>
      <c r="P1750" s="8">
        <f t="shared" si="273"/>
        <v>83.5</v>
      </c>
      <c r="Q1750" s="9">
        <f t="shared" si="274"/>
        <v>65.025000000000006</v>
      </c>
      <c r="R1750" s="9">
        <f t="shared" si="275"/>
        <v>50.875</v>
      </c>
      <c r="S1750" s="9">
        <f t="shared" si="276"/>
        <v>60.075000000000003</v>
      </c>
      <c r="T1750" s="9">
        <f t="shared" si="277"/>
        <v>58.375</v>
      </c>
      <c r="U1750" s="8">
        <f t="shared" si="278"/>
        <v>58.658333333333339</v>
      </c>
      <c r="V1750" s="8">
        <f t="shared" si="279"/>
        <v>58.587500000000006</v>
      </c>
    </row>
    <row r="1751" spans="1:22" ht="13.5" x14ac:dyDescent="0.25">
      <c r="A1751" s="3">
        <f>RSI!A1751</f>
        <v>44858</v>
      </c>
      <c r="B1751" s="2">
        <f>RSI!B1751</f>
        <v>3.66</v>
      </c>
      <c r="C1751" s="2">
        <f>RSI!I1751</f>
        <v>23.583303273926603</v>
      </c>
      <c r="D1751" s="2">
        <f>MACD!E1751</f>
        <v>8.2730511204644142E-2</v>
      </c>
      <c r="E1751" s="2">
        <f>MACD!F1751</f>
        <v>0.11385397493758097</v>
      </c>
      <c r="F1751" s="2">
        <f>'Moving Avg'!D1751</f>
        <v>3.6399999999999997</v>
      </c>
      <c r="G1751" s="2">
        <f>'Moving Avg'!F1751</f>
        <v>3.7865000000000002</v>
      </c>
      <c r="H1751" s="2">
        <f>'Moving Avg'!G1751</f>
        <v>4.0366000000000035</v>
      </c>
      <c r="I1751" s="2">
        <f>'Moving Avg'!H1751</f>
        <v>4.3205499999999999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  <c r="M1751" s="8">
        <f t="shared" si="270"/>
        <v>50</v>
      </c>
      <c r="N1751" s="8">
        <f t="shared" si="271"/>
        <v>100</v>
      </c>
      <c r="O1751" s="8">
        <f t="shared" si="272"/>
        <v>0</v>
      </c>
      <c r="P1751" s="8">
        <f t="shared" si="273"/>
        <v>83.5</v>
      </c>
      <c r="Q1751" s="9">
        <f t="shared" si="274"/>
        <v>65.025000000000006</v>
      </c>
      <c r="R1751" s="9">
        <f t="shared" si="275"/>
        <v>50.875</v>
      </c>
      <c r="S1751" s="9">
        <f t="shared" si="276"/>
        <v>60.075000000000003</v>
      </c>
      <c r="T1751" s="9">
        <f t="shared" si="277"/>
        <v>58.375</v>
      </c>
      <c r="U1751" s="8">
        <f t="shared" si="278"/>
        <v>58.658333333333339</v>
      </c>
      <c r="V1751" s="8">
        <f t="shared" si="279"/>
        <v>58.587500000000006</v>
      </c>
    </row>
    <row r="1752" spans="1:22" ht="13.5" x14ac:dyDescent="0.25">
      <c r="A1752" s="3">
        <f>RSI!A1752</f>
        <v>44859</v>
      </c>
      <c r="B1752" s="2">
        <f>RSI!B1752</f>
        <v>3.63</v>
      </c>
      <c r="C1752" s="2">
        <f>RSI!I1752</f>
        <v>21.57873808858254</v>
      </c>
      <c r="D1752" s="2">
        <f>MACD!E1752</f>
        <v>7.6072303606677494E-2</v>
      </c>
      <c r="E1752" s="2">
        <f>MACD!F1752</f>
        <v>0.10629764067140028</v>
      </c>
      <c r="F1752" s="2">
        <f>'Moving Avg'!D1752</f>
        <v>3.6439999999999997</v>
      </c>
      <c r="G1752" s="2">
        <f>'Moving Avg'!F1752</f>
        <v>3.7604999999999995</v>
      </c>
      <c r="H1752" s="2">
        <f>'Moving Avg'!G1752</f>
        <v>4.0272000000000023</v>
      </c>
      <c r="I1752" s="2">
        <f>'Moving Avg'!H1752</f>
        <v>4.3151999999999999</v>
      </c>
      <c r="J1752" s="6" t="str">
        <f>OBV!F1752</f>
        <v>BEARISH</v>
      </c>
      <c r="K1752" s="6" t="str">
        <f>OBV!G1752</f>
        <v>NEUTRAL</v>
      </c>
      <c r="L1752" s="6" t="str">
        <f>OBV!H1752</f>
        <v>BEARISH DIVERGENCE</v>
      </c>
      <c r="M1752" s="8">
        <f t="shared" si="270"/>
        <v>50</v>
      </c>
      <c r="N1752" s="8">
        <f t="shared" si="271"/>
        <v>100</v>
      </c>
      <c r="O1752" s="8">
        <f t="shared" si="272"/>
        <v>0</v>
      </c>
      <c r="P1752" s="8">
        <f t="shared" si="273"/>
        <v>16.5</v>
      </c>
      <c r="Q1752" s="9">
        <f t="shared" si="274"/>
        <v>54.975000000000001</v>
      </c>
      <c r="R1752" s="9">
        <f t="shared" si="275"/>
        <v>34.125</v>
      </c>
      <c r="S1752" s="9">
        <f t="shared" si="276"/>
        <v>29.925000000000001</v>
      </c>
      <c r="T1752" s="9">
        <f t="shared" si="277"/>
        <v>41.625</v>
      </c>
      <c r="U1752" s="8">
        <f t="shared" si="278"/>
        <v>39.674999999999997</v>
      </c>
      <c r="V1752" s="8">
        <f t="shared" si="279"/>
        <v>40.162499999999994</v>
      </c>
    </row>
    <row r="1753" spans="1:22" ht="13.5" x14ac:dyDescent="0.25">
      <c r="A1753" s="3">
        <f>RSI!A1753</f>
        <v>44860</v>
      </c>
      <c r="B1753" s="2">
        <f>RSI!B1753</f>
        <v>3.5</v>
      </c>
      <c r="C1753" s="2">
        <f>RSI!I1753</f>
        <v>15.450204601928277</v>
      </c>
      <c r="D1753" s="2">
        <f>MACD!E1753</f>
        <v>8.1213909578565335E-2</v>
      </c>
      <c r="E1753" s="2">
        <f>MACD!F1753</f>
        <v>0.10128089445283331</v>
      </c>
      <c r="F1753" s="2">
        <f>'Moving Avg'!D1753</f>
        <v>3.6219999999999999</v>
      </c>
      <c r="G1753" s="2">
        <f>'Moving Avg'!F1753</f>
        <v>3.7279999999999993</v>
      </c>
      <c r="H1753" s="2">
        <f>'Moving Avg'!G1753</f>
        <v>4.0152000000000028</v>
      </c>
      <c r="I1753" s="2">
        <f>'Moving Avg'!H1753</f>
        <v>4.3091999999999997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50</v>
      </c>
      <c r="N1753" s="8">
        <f t="shared" si="271"/>
        <v>100</v>
      </c>
      <c r="O1753" s="8">
        <f t="shared" si="272"/>
        <v>0</v>
      </c>
      <c r="P1753" s="8">
        <f t="shared" si="273"/>
        <v>16.5</v>
      </c>
      <c r="Q1753" s="9">
        <f t="shared" si="274"/>
        <v>54.975000000000001</v>
      </c>
      <c r="R1753" s="9">
        <f t="shared" si="275"/>
        <v>34.125</v>
      </c>
      <c r="S1753" s="9">
        <f t="shared" si="276"/>
        <v>29.925000000000001</v>
      </c>
      <c r="T1753" s="9">
        <f t="shared" si="277"/>
        <v>41.625</v>
      </c>
      <c r="U1753" s="8">
        <f t="shared" si="278"/>
        <v>39.674999999999997</v>
      </c>
      <c r="V1753" s="8">
        <f t="shared" si="279"/>
        <v>40.162499999999994</v>
      </c>
    </row>
    <row r="1754" spans="1:22" ht="13.5" x14ac:dyDescent="0.25">
      <c r="A1754" s="3">
        <f>RSI!A1754</f>
        <v>44861</v>
      </c>
      <c r="B1754" s="2">
        <f>RSI!B1754</f>
        <v>3.47</v>
      </c>
      <c r="C1754" s="2">
        <f>RSI!I1754</f>
        <v>14.43159571801425</v>
      </c>
      <c r="D1754" s="2">
        <f>MACD!E1754</f>
        <v>8.9615864005786694E-2</v>
      </c>
      <c r="E1754" s="2">
        <f>MACD!F1754</f>
        <v>9.8947888363423983E-2</v>
      </c>
      <c r="F1754" s="2">
        <f>'Moving Avg'!D1754</f>
        <v>3.5839999999999996</v>
      </c>
      <c r="G1754" s="2">
        <f>'Moving Avg'!F1754</f>
        <v>3.7029999999999994</v>
      </c>
      <c r="H1754" s="2">
        <f>'Moving Avg'!G1754</f>
        <v>4.0026000000000028</v>
      </c>
      <c r="I1754" s="2">
        <f>'Moving Avg'!H1754</f>
        <v>4.30375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50</v>
      </c>
      <c r="N1754" s="8">
        <f t="shared" si="271"/>
        <v>45</v>
      </c>
      <c r="O1754" s="8">
        <f t="shared" si="272"/>
        <v>0</v>
      </c>
      <c r="P1754" s="8">
        <f t="shared" si="273"/>
        <v>16.5</v>
      </c>
      <c r="Q1754" s="9">
        <f t="shared" si="274"/>
        <v>35.725000000000001</v>
      </c>
      <c r="R1754" s="9">
        <f t="shared" si="275"/>
        <v>23.125</v>
      </c>
      <c r="S1754" s="9">
        <f t="shared" si="276"/>
        <v>21.675000000000001</v>
      </c>
      <c r="T1754" s="9">
        <f t="shared" si="277"/>
        <v>27.875</v>
      </c>
      <c r="U1754" s="8">
        <f t="shared" si="278"/>
        <v>26.841666666666669</v>
      </c>
      <c r="V1754" s="8">
        <f t="shared" si="279"/>
        <v>27.1</v>
      </c>
    </row>
    <row r="1755" spans="1:22" ht="13.5" x14ac:dyDescent="0.25">
      <c r="A1755" s="3">
        <f>RSI!A1755</f>
        <v>44862</v>
      </c>
      <c r="B1755" s="2">
        <f>RSI!B1755</f>
        <v>3.44</v>
      </c>
      <c r="C1755" s="2">
        <f>RSI!I1755</f>
        <v>13.474880195116597</v>
      </c>
      <c r="D1755" s="2">
        <f>MACD!E1755</f>
        <v>7.6202969451549585E-2</v>
      </c>
      <c r="E1755" s="2">
        <f>MACD!F1755</f>
        <v>9.4398904581049117E-2</v>
      </c>
      <c r="F1755" s="2">
        <f>'Moving Avg'!D1755</f>
        <v>3.54</v>
      </c>
      <c r="G1755" s="2">
        <f>'Moving Avg'!F1755</f>
        <v>3.6764999999999999</v>
      </c>
      <c r="H1755" s="2">
        <f>'Moving Avg'!G1755</f>
        <v>3.9874000000000023</v>
      </c>
      <c r="I1755" s="2">
        <f>'Moving Avg'!H1755</f>
        <v>4.2975000000000003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50</v>
      </c>
      <c r="N1755" s="8">
        <f t="shared" si="271"/>
        <v>45</v>
      </c>
      <c r="O1755" s="8">
        <f t="shared" si="272"/>
        <v>0</v>
      </c>
      <c r="P1755" s="8">
        <f t="shared" si="273"/>
        <v>16.5</v>
      </c>
      <c r="Q1755" s="9">
        <f t="shared" si="274"/>
        <v>35.725000000000001</v>
      </c>
      <c r="R1755" s="9">
        <f t="shared" si="275"/>
        <v>23.125</v>
      </c>
      <c r="S1755" s="9">
        <f t="shared" si="276"/>
        <v>21.675000000000001</v>
      </c>
      <c r="T1755" s="9">
        <f t="shared" si="277"/>
        <v>27.875</v>
      </c>
      <c r="U1755" s="8">
        <f t="shared" si="278"/>
        <v>26.841666666666669</v>
      </c>
      <c r="V1755" s="8">
        <f t="shared" si="279"/>
        <v>27.1</v>
      </c>
    </row>
    <row r="1756" spans="1:22" ht="13.5" x14ac:dyDescent="0.25">
      <c r="A1756" s="3">
        <f>RSI!A1756</f>
        <v>44865</v>
      </c>
      <c r="B1756" s="2">
        <f>RSI!B1756</f>
        <v>3.59</v>
      </c>
      <c r="C1756" s="2">
        <f>RSI!I1756</f>
        <v>36.236196297848842</v>
      </c>
      <c r="D1756" s="2">
        <f>MACD!E1756</f>
        <v>5.5652092299921296E-2</v>
      </c>
      <c r="E1756" s="2">
        <f>MACD!F1756</f>
        <v>8.6649542124823564E-2</v>
      </c>
      <c r="F1756" s="2">
        <f>'Moving Avg'!D1756</f>
        <v>3.5259999999999998</v>
      </c>
      <c r="G1756" s="2">
        <f>'Moving Avg'!F1756</f>
        <v>3.6659999999999995</v>
      </c>
      <c r="H1756" s="2">
        <f>'Moving Avg'!G1756</f>
        <v>3.9772000000000021</v>
      </c>
      <c r="I1756" s="2">
        <f>'Moving Avg'!H1756</f>
        <v>4.2920000000000007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  <c r="M1756" s="8">
        <f t="shared" si="270"/>
        <v>25</v>
      </c>
      <c r="N1756" s="8">
        <f t="shared" si="271"/>
        <v>100</v>
      </c>
      <c r="O1756" s="8">
        <f t="shared" si="272"/>
        <v>0</v>
      </c>
      <c r="P1756" s="8">
        <f t="shared" si="273"/>
        <v>16.5</v>
      </c>
      <c r="Q1756" s="9">
        <f t="shared" si="274"/>
        <v>46.225000000000001</v>
      </c>
      <c r="R1756" s="9">
        <f t="shared" si="275"/>
        <v>29.125</v>
      </c>
      <c r="S1756" s="9">
        <f t="shared" si="276"/>
        <v>26.175000000000001</v>
      </c>
      <c r="T1756" s="9">
        <f t="shared" si="277"/>
        <v>35.375</v>
      </c>
      <c r="U1756" s="8">
        <f t="shared" si="278"/>
        <v>33.841666666666661</v>
      </c>
      <c r="V1756" s="8">
        <f t="shared" si="279"/>
        <v>34.224999999999994</v>
      </c>
    </row>
    <row r="1757" spans="1:22" ht="13.5" x14ac:dyDescent="0.25">
      <c r="A1757" s="3">
        <f>RSI!A1757</f>
        <v>44866</v>
      </c>
      <c r="B1757" s="2">
        <f>RSI!B1757</f>
        <v>3.59</v>
      </c>
      <c r="C1757" s="2">
        <f>RSI!I1757</f>
        <v>36.236196297848842</v>
      </c>
      <c r="D1757" s="2">
        <f>MACD!E1757</f>
        <v>3.9144686072293489E-2</v>
      </c>
      <c r="E1757" s="2">
        <f>MACD!F1757</f>
        <v>7.7148570914317552E-2</v>
      </c>
      <c r="F1757" s="2">
        <f>'Moving Avg'!D1757</f>
        <v>3.5179999999999998</v>
      </c>
      <c r="G1757" s="2">
        <f>'Moving Avg'!F1757</f>
        <v>3.6555</v>
      </c>
      <c r="H1757" s="2">
        <f>'Moving Avg'!G1757</f>
        <v>3.9652000000000021</v>
      </c>
      <c r="I1757" s="2">
        <f>'Moving Avg'!H1757</f>
        <v>4.2865000000000011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  <c r="M1757" s="8">
        <f t="shared" si="270"/>
        <v>25</v>
      </c>
      <c r="N1757" s="8">
        <f t="shared" si="271"/>
        <v>100</v>
      </c>
      <c r="O1757" s="8">
        <f t="shared" si="272"/>
        <v>0</v>
      </c>
      <c r="P1757" s="8">
        <f t="shared" si="273"/>
        <v>16.5</v>
      </c>
      <c r="Q1757" s="9">
        <f t="shared" si="274"/>
        <v>46.225000000000001</v>
      </c>
      <c r="R1757" s="9">
        <f t="shared" si="275"/>
        <v>29.125</v>
      </c>
      <c r="S1757" s="9">
        <f t="shared" si="276"/>
        <v>26.175000000000001</v>
      </c>
      <c r="T1757" s="9">
        <f t="shared" si="277"/>
        <v>35.375</v>
      </c>
      <c r="U1757" s="8">
        <f t="shared" si="278"/>
        <v>33.841666666666661</v>
      </c>
      <c r="V1757" s="8">
        <f t="shared" si="279"/>
        <v>34.224999999999994</v>
      </c>
    </row>
    <row r="1758" spans="1:22" ht="13.5" x14ac:dyDescent="0.25">
      <c r="A1758" s="3">
        <f>RSI!A1758</f>
        <v>44867</v>
      </c>
      <c r="B1758" s="2">
        <f>RSI!B1758</f>
        <v>3.43</v>
      </c>
      <c r="C1758" s="2">
        <f>RSI!I1758</f>
        <v>27.339267335307639</v>
      </c>
      <c r="D1758" s="2">
        <f>MACD!E1758</f>
        <v>3.7845211836148529E-2</v>
      </c>
      <c r="E1758" s="2">
        <f>MACD!F1758</f>
        <v>6.9287899098683756E-2</v>
      </c>
      <c r="F1758" s="2">
        <f>'Moving Avg'!D1758</f>
        <v>3.504</v>
      </c>
      <c r="G1758" s="2">
        <f>'Moving Avg'!F1758</f>
        <v>3.6375000000000002</v>
      </c>
      <c r="H1758" s="2">
        <f>'Moving Avg'!G1758</f>
        <v>3.9500000000000024</v>
      </c>
      <c r="I1758" s="2">
        <f>'Moving Avg'!H1758</f>
        <v>4.2812500000000009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  <c r="M1758" s="8">
        <f t="shared" si="270"/>
        <v>50</v>
      </c>
      <c r="N1758" s="8">
        <f t="shared" si="271"/>
        <v>100</v>
      </c>
      <c r="O1758" s="8">
        <f t="shared" si="272"/>
        <v>0</v>
      </c>
      <c r="P1758" s="8">
        <f t="shared" si="273"/>
        <v>16.5</v>
      </c>
      <c r="Q1758" s="9">
        <f t="shared" si="274"/>
        <v>54.975000000000001</v>
      </c>
      <c r="R1758" s="9">
        <f t="shared" si="275"/>
        <v>34.125</v>
      </c>
      <c r="S1758" s="9">
        <f t="shared" si="276"/>
        <v>29.925000000000001</v>
      </c>
      <c r="T1758" s="9">
        <f t="shared" si="277"/>
        <v>41.625</v>
      </c>
      <c r="U1758" s="8">
        <f t="shared" si="278"/>
        <v>39.674999999999997</v>
      </c>
      <c r="V1758" s="8">
        <f t="shared" si="279"/>
        <v>40.162499999999994</v>
      </c>
    </row>
    <row r="1759" spans="1:22" ht="13.5" x14ac:dyDescent="0.25">
      <c r="A1759" s="3">
        <f>RSI!A1759</f>
        <v>44868</v>
      </c>
      <c r="B1759" s="2">
        <f>RSI!B1759</f>
        <v>3.35</v>
      </c>
      <c r="C1759" s="2">
        <f>RSI!I1759</f>
        <v>24.146895246382343</v>
      </c>
      <c r="D1759" s="2">
        <f>MACD!E1759</f>
        <v>5.2065336445024535E-2</v>
      </c>
      <c r="E1759" s="2">
        <f>MACD!F1759</f>
        <v>6.5843386567951911E-2</v>
      </c>
      <c r="F1759" s="2">
        <f>'Moving Avg'!D1759</f>
        <v>3.4799999999999995</v>
      </c>
      <c r="G1759" s="2">
        <f>'Moving Avg'!F1759</f>
        <v>3.6154999999999995</v>
      </c>
      <c r="H1759" s="2">
        <f>'Moving Avg'!G1759</f>
        <v>3.9330000000000025</v>
      </c>
      <c r="I1759" s="2">
        <f>'Moving Avg'!H1759</f>
        <v>4.2752000000000008</v>
      </c>
      <c r="J1759" s="6" t="str">
        <f>OBV!F1759</f>
        <v>BULLISH</v>
      </c>
      <c r="K1759" s="6" t="str">
        <f>OBV!G1759</f>
        <v>NEUTRAL</v>
      </c>
      <c r="L1759" s="6" t="str">
        <f>OBV!H1759</f>
        <v>BULLISH DIVERGENCE</v>
      </c>
      <c r="M1759" s="8">
        <f t="shared" si="270"/>
        <v>50</v>
      </c>
      <c r="N1759" s="8">
        <f t="shared" si="271"/>
        <v>45</v>
      </c>
      <c r="O1759" s="8">
        <f t="shared" si="272"/>
        <v>0</v>
      </c>
      <c r="P1759" s="8">
        <f t="shared" si="273"/>
        <v>66.5</v>
      </c>
      <c r="Q1759" s="9">
        <f t="shared" si="274"/>
        <v>43.225000000000001</v>
      </c>
      <c r="R1759" s="9">
        <f t="shared" si="275"/>
        <v>35.625</v>
      </c>
      <c r="S1759" s="9">
        <f t="shared" si="276"/>
        <v>44.174999999999997</v>
      </c>
      <c r="T1759" s="9">
        <f t="shared" si="277"/>
        <v>40.375</v>
      </c>
      <c r="U1759" s="8">
        <f t="shared" si="278"/>
        <v>41.008333333333333</v>
      </c>
      <c r="V1759" s="8">
        <f t="shared" si="279"/>
        <v>40.849999999999994</v>
      </c>
    </row>
    <row r="1760" spans="1:22" ht="13.5" x14ac:dyDescent="0.25">
      <c r="A1760" s="3">
        <f>RSI!A1760</f>
        <v>44869</v>
      </c>
      <c r="B1760" s="2">
        <f>RSI!B1760</f>
        <v>3.21</v>
      </c>
      <c r="C1760" s="2">
        <f>RSI!I1760</f>
        <v>19.791495862870249</v>
      </c>
      <c r="D1760" s="2">
        <f>MACD!E1760</f>
        <v>7.6516256449756348E-2</v>
      </c>
      <c r="E1760" s="2">
        <f>MACD!F1760</f>
        <v>6.7977960544312807E-2</v>
      </c>
      <c r="F1760" s="2">
        <f>'Moving Avg'!D1760</f>
        <v>3.4339999999999997</v>
      </c>
      <c r="G1760" s="2">
        <f>'Moving Avg'!F1760</f>
        <v>3.5864999999999996</v>
      </c>
      <c r="H1760" s="2">
        <f>'Moving Avg'!G1760</f>
        <v>3.9096000000000029</v>
      </c>
      <c r="I1760" s="2">
        <f>'Moving Avg'!H1760</f>
        <v>4.2678000000000003</v>
      </c>
      <c r="J1760" s="6" t="str">
        <f>OBV!F1760</f>
        <v>BULLISH</v>
      </c>
      <c r="K1760" s="6" t="str">
        <f>OBV!G1760</f>
        <v>NEUTRAL</v>
      </c>
      <c r="L1760" s="6" t="str">
        <f>OBV!H1760</f>
        <v>BULLISH DIVERGENCE</v>
      </c>
      <c r="M1760" s="8">
        <f t="shared" si="270"/>
        <v>50</v>
      </c>
      <c r="N1760" s="8">
        <f t="shared" si="271"/>
        <v>0</v>
      </c>
      <c r="O1760" s="8">
        <f t="shared" si="272"/>
        <v>0</v>
      </c>
      <c r="P1760" s="8">
        <f t="shared" si="273"/>
        <v>66.5</v>
      </c>
      <c r="Q1760" s="9">
        <f t="shared" si="274"/>
        <v>27.475000000000001</v>
      </c>
      <c r="R1760" s="9">
        <f t="shared" si="275"/>
        <v>26.625</v>
      </c>
      <c r="S1760" s="9">
        <f t="shared" si="276"/>
        <v>37.424999999999997</v>
      </c>
      <c r="T1760" s="9">
        <f t="shared" si="277"/>
        <v>29.125</v>
      </c>
      <c r="U1760" s="8">
        <f t="shared" si="278"/>
        <v>30.508333333333336</v>
      </c>
      <c r="V1760" s="8">
        <f t="shared" si="279"/>
        <v>30.162500000000001</v>
      </c>
    </row>
    <row r="1761" spans="1:22" ht="13.5" x14ac:dyDescent="0.25">
      <c r="A1761" s="3">
        <f>RSI!A1761</f>
        <v>44872</v>
      </c>
      <c r="B1761" s="2">
        <f>RSI!B1761</f>
        <v>3.07</v>
      </c>
      <c r="C1761" s="2">
        <f>RSI!I1761</f>
        <v>16.57238220054667</v>
      </c>
      <c r="D1761" s="2">
        <f>MACD!E1761</f>
        <v>0.11029955552526172</v>
      </c>
      <c r="E1761" s="2">
        <f>MACD!F1761</f>
        <v>7.6442279540502589E-2</v>
      </c>
      <c r="F1761" s="2">
        <f>'Moving Avg'!D1761</f>
        <v>3.3299999999999996</v>
      </c>
      <c r="G1761" s="2">
        <f>'Moving Avg'!F1761</f>
        <v>3.5504999999999995</v>
      </c>
      <c r="H1761" s="2">
        <f>'Moving Avg'!G1761</f>
        <v>3.8834000000000022</v>
      </c>
      <c r="I1761" s="2">
        <f>'Moving Avg'!H1761</f>
        <v>4.2597000000000005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  <c r="M1761" s="8">
        <f t="shared" si="270"/>
        <v>50</v>
      </c>
      <c r="N1761" s="8">
        <f t="shared" si="271"/>
        <v>0</v>
      </c>
      <c r="O1761" s="8">
        <f t="shared" si="272"/>
        <v>0</v>
      </c>
      <c r="P1761" s="8">
        <f t="shared" si="273"/>
        <v>16.5</v>
      </c>
      <c r="Q1761" s="9">
        <f t="shared" si="274"/>
        <v>19.975000000000001</v>
      </c>
      <c r="R1761" s="9">
        <f t="shared" si="275"/>
        <v>14.125</v>
      </c>
      <c r="S1761" s="9">
        <f t="shared" si="276"/>
        <v>14.925000000000001</v>
      </c>
      <c r="T1761" s="9">
        <f t="shared" si="277"/>
        <v>16.625</v>
      </c>
      <c r="U1761" s="8">
        <f t="shared" si="278"/>
        <v>16.341666666666669</v>
      </c>
      <c r="V1761" s="8">
        <f t="shared" si="279"/>
        <v>16.412500000000001</v>
      </c>
    </row>
    <row r="1762" spans="1:22" ht="13.5" x14ac:dyDescent="0.25">
      <c r="A1762" s="3">
        <f>RSI!A1762</f>
        <v>44873</v>
      </c>
      <c r="B1762" s="2">
        <f>RSI!B1762</f>
        <v>3.15</v>
      </c>
      <c r="C1762" s="2">
        <f>RSI!I1762</f>
        <v>24.163132603505105</v>
      </c>
      <c r="D1762" s="2">
        <f>MACD!E1762</f>
        <v>0.13169331342743451</v>
      </c>
      <c r="E1762" s="2">
        <f>MACD!F1762</f>
        <v>8.7492486317888973E-2</v>
      </c>
      <c r="F1762" s="2">
        <f>'Moving Avg'!D1762</f>
        <v>3.242</v>
      </c>
      <c r="G1762" s="2">
        <f>'Moving Avg'!F1762</f>
        <v>3.5194999999999999</v>
      </c>
      <c r="H1762" s="2">
        <f>'Moving Avg'!G1762</f>
        <v>3.8588000000000018</v>
      </c>
      <c r="I1762" s="2">
        <f>'Moving Avg'!H1762</f>
        <v>4.25305</v>
      </c>
      <c r="J1762" s="6" t="str">
        <f>OBV!F1762</f>
        <v>BULLISH</v>
      </c>
      <c r="K1762" s="6" t="str">
        <f>OBV!G1762</f>
        <v>NEUTRAL</v>
      </c>
      <c r="L1762" s="6" t="str">
        <f>OBV!H1762</f>
        <v>BULLISH DIVERGENCE</v>
      </c>
      <c r="M1762" s="8">
        <f t="shared" si="270"/>
        <v>50</v>
      </c>
      <c r="N1762" s="8">
        <f t="shared" si="271"/>
        <v>0</v>
      </c>
      <c r="O1762" s="8">
        <f t="shared" si="272"/>
        <v>0</v>
      </c>
      <c r="P1762" s="8">
        <f t="shared" si="273"/>
        <v>66.5</v>
      </c>
      <c r="Q1762" s="9">
        <f t="shared" si="274"/>
        <v>27.475000000000001</v>
      </c>
      <c r="R1762" s="9">
        <f t="shared" si="275"/>
        <v>26.625</v>
      </c>
      <c r="S1762" s="9">
        <f t="shared" si="276"/>
        <v>37.424999999999997</v>
      </c>
      <c r="T1762" s="9">
        <f t="shared" si="277"/>
        <v>29.125</v>
      </c>
      <c r="U1762" s="8">
        <f t="shared" si="278"/>
        <v>30.508333333333336</v>
      </c>
      <c r="V1762" s="8">
        <f t="shared" si="279"/>
        <v>30.162500000000001</v>
      </c>
    </row>
    <row r="1763" spans="1:22" ht="13.5" x14ac:dyDescent="0.25">
      <c r="A1763" s="3">
        <f>RSI!A1763</f>
        <v>44874</v>
      </c>
      <c r="B1763" s="2">
        <f>RSI!B1763</f>
        <v>3.29</v>
      </c>
      <c r="C1763" s="2">
        <f>RSI!I1763</f>
        <v>35.263706463169527</v>
      </c>
      <c r="D1763" s="2">
        <f>MACD!E1763</f>
        <v>0.12205374126044877</v>
      </c>
      <c r="E1763" s="2">
        <f>MACD!F1763</f>
        <v>9.4404737306400949E-2</v>
      </c>
      <c r="F1763" s="2">
        <f>'Moving Avg'!D1763</f>
        <v>3.214</v>
      </c>
      <c r="G1763" s="2">
        <f>'Moving Avg'!F1763</f>
        <v>3.4955000000000007</v>
      </c>
      <c r="H1763" s="2">
        <f>'Moving Avg'!G1763</f>
        <v>3.8370000000000011</v>
      </c>
      <c r="I1763" s="2">
        <f>'Moving Avg'!H1763</f>
        <v>4.2462499999999999</v>
      </c>
      <c r="J1763" s="6" t="str">
        <f>OBV!F1763</f>
        <v>BULLISH</v>
      </c>
      <c r="K1763" s="6" t="str">
        <f>OBV!G1763</f>
        <v>NEUTRAL</v>
      </c>
      <c r="L1763" s="6" t="str">
        <f>OBV!H1763</f>
        <v>BULLISH DIVERGENCE</v>
      </c>
      <c r="M1763" s="8">
        <f t="shared" si="270"/>
        <v>25</v>
      </c>
      <c r="N1763" s="8">
        <f t="shared" si="271"/>
        <v>0</v>
      </c>
      <c r="O1763" s="8">
        <f t="shared" si="272"/>
        <v>0</v>
      </c>
      <c r="P1763" s="8">
        <f t="shared" si="273"/>
        <v>66.5</v>
      </c>
      <c r="Q1763" s="9">
        <f t="shared" si="274"/>
        <v>18.725000000000001</v>
      </c>
      <c r="R1763" s="9">
        <f t="shared" si="275"/>
        <v>21.625</v>
      </c>
      <c r="S1763" s="9">
        <f t="shared" si="276"/>
        <v>33.674999999999997</v>
      </c>
      <c r="T1763" s="9">
        <f t="shared" si="277"/>
        <v>22.875</v>
      </c>
      <c r="U1763" s="8">
        <f t="shared" si="278"/>
        <v>24.675000000000001</v>
      </c>
      <c r="V1763" s="8">
        <f t="shared" si="279"/>
        <v>24.225000000000001</v>
      </c>
    </row>
    <row r="1764" spans="1:22" ht="13.5" x14ac:dyDescent="0.25">
      <c r="A1764" s="3">
        <f>RSI!A1764</f>
        <v>44875</v>
      </c>
      <c r="B1764" s="2">
        <f>RSI!B1764</f>
        <v>3.15</v>
      </c>
      <c r="C1764" s="2">
        <f>RSI!I1764</f>
        <v>30.461880275048614</v>
      </c>
      <c r="D1764" s="2">
        <f>MACD!E1764</f>
        <v>0.12125859222636581</v>
      </c>
      <c r="E1764" s="2">
        <f>MACD!F1764</f>
        <v>9.9775508290393916E-2</v>
      </c>
      <c r="F1764" s="2">
        <f>'Moving Avg'!D1764</f>
        <v>3.1739999999999999</v>
      </c>
      <c r="G1764" s="2">
        <f>'Moving Avg'!F1764</f>
        <v>3.4645000000000001</v>
      </c>
      <c r="H1764" s="2">
        <f>'Moving Avg'!G1764</f>
        <v>3.8112000000000008</v>
      </c>
      <c r="I1764" s="2">
        <f>'Moving Avg'!H1764</f>
        <v>4.239749999999999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0</v>
      </c>
      <c r="O1764" s="8">
        <f t="shared" si="272"/>
        <v>0</v>
      </c>
      <c r="P1764" s="8">
        <f t="shared" si="273"/>
        <v>16.5</v>
      </c>
      <c r="Q1764" s="9">
        <f t="shared" si="274"/>
        <v>11.225</v>
      </c>
      <c r="R1764" s="9">
        <f t="shared" si="275"/>
        <v>9.125</v>
      </c>
      <c r="S1764" s="9">
        <f t="shared" si="276"/>
        <v>11.175000000000001</v>
      </c>
      <c r="T1764" s="9">
        <f t="shared" si="277"/>
        <v>10.375</v>
      </c>
      <c r="U1764" s="8">
        <f t="shared" si="278"/>
        <v>10.508333333333335</v>
      </c>
      <c r="V1764" s="8">
        <f t="shared" si="279"/>
        <v>10.475000000000001</v>
      </c>
    </row>
    <row r="1765" spans="1:22" ht="13.5" x14ac:dyDescent="0.25">
      <c r="A1765" s="3">
        <f>RSI!A1765</f>
        <v>44876</v>
      </c>
      <c r="B1765" s="2">
        <f>RSI!B1765</f>
        <v>3.15</v>
      </c>
      <c r="C1765" s="2">
        <f>RSI!I1765</f>
        <v>30.461880275048614</v>
      </c>
      <c r="D1765" s="2">
        <f>MACD!E1765</f>
        <v>0.11828508694637119</v>
      </c>
      <c r="E1765" s="2">
        <f>MACD!F1765</f>
        <v>0.10347742402158938</v>
      </c>
      <c r="F1765" s="2">
        <f>'Moving Avg'!D1765</f>
        <v>3.1619999999999999</v>
      </c>
      <c r="G1765" s="2">
        <f>'Moving Avg'!F1765</f>
        <v>3.4415000000000004</v>
      </c>
      <c r="H1765" s="2">
        <f>'Moving Avg'!G1765</f>
        <v>3.7854000000000001</v>
      </c>
      <c r="I1765" s="2">
        <f>'Moving Avg'!H1765</f>
        <v>4.2332499999999991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0"/>
        <v>25</v>
      </c>
      <c r="N1765" s="8">
        <f t="shared" si="271"/>
        <v>0</v>
      </c>
      <c r="O1765" s="8">
        <f t="shared" si="272"/>
        <v>0</v>
      </c>
      <c r="P1765" s="8">
        <f t="shared" si="273"/>
        <v>16.5</v>
      </c>
      <c r="Q1765" s="9">
        <f t="shared" si="274"/>
        <v>11.225</v>
      </c>
      <c r="R1765" s="9">
        <f t="shared" si="275"/>
        <v>9.125</v>
      </c>
      <c r="S1765" s="9">
        <f t="shared" si="276"/>
        <v>11.175000000000001</v>
      </c>
      <c r="T1765" s="9">
        <f t="shared" si="277"/>
        <v>10.375</v>
      </c>
      <c r="U1765" s="8">
        <f t="shared" si="278"/>
        <v>10.508333333333335</v>
      </c>
      <c r="V1765" s="8">
        <f t="shared" si="279"/>
        <v>10.475000000000001</v>
      </c>
    </row>
    <row r="1766" spans="1:22" ht="13.5" x14ac:dyDescent="0.25">
      <c r="A1766" s="3">
        <f>RSI!A1766</f>
        <v>44879</v>
      </c>
      <c r="B1766" s="2">
        <f>RSI!B1766</f>
        <v>3.15</v>
      </c>
      <c r="C1766" s="2">
        <f>RSI!I1766</f>
        <v>30.461880275048614</v>
      </c>
      <c r="D1766" s="2">
        <f>MACD!E1766</f>
        <v>0.14098920575040497</v>
      </c>
      <c r="E1766" s="2">
        <f>MACD!F1766</f>
        <v>0.1109797803673525</v>
      </c>
      <c r="F1766" s="2">
        <f>'Moving Avg'!D1766</f>
        <v>3.1779999999999999</v>
      </c>
      <c r="G1766" s="2">
        <f>'Moving Avg'!F1766</f>
        <v>3.4185000000000003</v>
      </c>
      <c r="H1766" s="2">
        <f>'Moving Avg'!G1766</f>
        <v>3.7596000000000003</v>
      </c>
      <c r="I1766" s="2">
        <f>'Moving Avg'!H1766</f>
        <v>4.2277499999999977</v>
      </c>
      <c r="J1766" s="6" t="str">
        <f>OBV!F1766</f>
        <v>BEARISH</v>
      </c>
      <c r="K1766" s="6" t="str">
        <f>OBV!G1766</f>
        <v>NEUTRAL</v>
      </c>
      <c r="L1766" s="6" t="str">
        <f>OBV!H1766</f>
        <v>BEARISH DIVERGENCE</v>
      </c>
      <c r="M1766" s="8">
        <f t="shared" si="270"/>
        <v>25</v>
      </c>
      <c r="N1766" s="8">
        <f t="shared" si="271"/>
        <v>0</v>
      </c>
      <c r="O1766" s="8">
        <f t="shared" si="272"/>
        <v>0</v>
      </c>
      <c r="P1766" s="8">
        <f t="shared" si="273"/>
        <v>16.5</v>
      </c>
      <c r="Q1766" s="9">
        <f t="shared" si="274"/>
        <v>11.225</v>
      </c>
      <c r="R1766" s="9">
        <f t="shared" si="275"/>
        <v>9.125</v>
      </c>
      <c r="S1766" s="9">
        <f t="shared" si="276"/>
        <v>11.175000000000001</v>
      </c>
      <c r="T1766" s="9">
        <f t="shared" si="277"/>
        <v>10.375</v>
      </c>
      <c r="U1766" s="8">
        <f t="shared" si="278"/>
        <v>10.508333333333335</v>
      </c>
      <c r="V1766" s="8">
        <f t="shared" si="279"/>
        <v>10.475000000000001</v>
      </c>
    </row>
    <row r="1767" spans="1:22" ht="13.5" x14ac:dyDescent="0.25">
      <c r="A1767" s="3">
        <f>RSI!A1767</f>
        <v>44880</v>
      </c>
      <c r="B1767" s="2">
        <f>RSI!B1767</f>
        <v>3.15</v>
      </c>
      <c r="C1767" s="2">
        <f>RSI!I1767</f>
        <v>30.461880275048614</v>
      </c>
      <c r="D1767" s="2">
        <f>MACD!E1767</f>
        <v>0.16218486343732152</v>
      </c>
      <c r="E1767" s="2">
        <f>MACD!F1767</f>
        <v>0.1212207969813463</v>
      </c>
      <c r="F1767" s="2">
        <f>'Moving Avg'!D1767</f>
        <v>3.1779999999999999</v>
      </c>
      <c r="G1767" s="2">
        <f>'Moving Avg'!F1767</f>
        <v>3.3955000000000006</v>
      </c>
      <c r="H1767" s="2">
        <f>'Moving Avg'!G1767</f>
        <v>3.7376</v>
      </c>
      <c r="I1767" s="2">
        <f>'Moving Avg'!H1767</f>
        <v>4.2215499999999979</v>
      </c>
      <c r="J1767" s="6" t="str">
        <f>OBV!F1767</f>
        <v>BEARISH</v>
      </c>
      <c r="K1767" s="6" t="str">
        <f>OBV!G1767</f>
        <v>NEUTRAL</v>
      </c>
      <c r="L1767" s="6" t="str">
        <f>OBV!H1767</f>
        <v>NEUTRAL</v>
      </c>
      <c r="M1767" s="8">
        <f t="shared" si="270"/>
        <v>25</v>
      </c>
      <c r="N1767" s="8">
        <f t="shared" si="271"/>
        <v>0</v>
      </c>
      <c r="O1767" s="8">
        <f t="shared" si="272"/>
        <v>0</v>
      </c>
      <c r="P1767" s="8">
        <f t="shared" si="273"/>
        <v>16.5</v>
      </c>
      <c r="Q1767" s="9">
        <f t="shared" si="274"/>
        <v>11.225</v>
      </c>
      <c r="R1767" s="9">
        <f t="shared" si="275"/>
        <v>9.125</v>
      </c>
      <c r="S1767" s="9">
        <f t="shared" si="276"/>
        <v>11.175000000000001</v>
      </c>
      <c r="T1767" s="9">
        <f t="shared" si="277"/>
        <v>10.375</v>
      </c>
      <c r="U1767" s="8">
        <f t="shared" si="278"/>
        <v>10.508333333333335</v>
      </c>
      <c r="V1767" s="8">
        <f t="shared" si="279"/>
        <v>10.475000000000001</v>
      </c>
    </row>
    <row r="1768" spans="1:22" ht="13.5" x14ac:dyDescent="0.25">
      <c r="A1768" s="3">
        <f>RSI!A1768</f>
        <v>44881</v>
      </c>
      <c r="B1768" s="2">
        <f>RSI!B1768</f>
        <v>3.15</v>
      </c>
      <c r="C1768" s="2">
        <f>RSI!I1768</f>
        <v>30.461880275048614</v>
      </c>
      <c r="D1768" s="2">
        <f>MACD!E1768</f>
        <v>0.15734174779673138</v>
      </c>
      <c r="E1768" s="2">
        <f>MACD!F1768</f>
        <v>0.12844498714442332</v>
      </c>
      <c r="F1768" s="2">
        <f>'Moving Avg'!D1768</f>
        <v>3.15</v>
      </c>
      <c r="G1768" s="2">
        <f>'Moving Avg'!F1768</f>
        <v>3.3725000000000001</v>
      </c>
      <c r="H1768" s="2">
        <f>'Moving Avg'!G1768</f>
        <v>3.7194000000000007</v>
      </c>
      <c r="I1768" s="2">
        <f>'Moving Avg'!H1768</f>
        <v>4.2162999999999986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  <c r="M1768" s="8">
        <f t="shared" si="270"/>
        <v>25</v>
      </c>
      <c r="N1768" s="8">
        <f t="shared" si="271"/>
        <v>0</v>
      </c>
      <c r="O1768" s="8">
        <f t="shared" si="272"/>
        <v>0</v>
      </c>
      <c r="P1768" s="8">
        <f t="shared" si="273"/>
        <v>16.5</v>
      </c>
      <c r="Q1768" s="9">
        <f t="shared" si="274"/>
        <v>11.225</v>
      </c>
      <c r="R1768" s="9">
        <f t="shared" si="275"/>
        <v>9.125</v>
      </c>
      <c r="S1768" s="9">
        <f t="shared" si="276"/>
        <v>11.175000000000001</v>
      </c>
      <c r="T1768" s="9">
        <f t="shared" si="277"/>
        <v>10.375</v>
      </c>
      <c r="U1768" s="8">
        <f t="shared" si="278"/>
        <v>10.508333333333335</v>
      </c>
      <c r="V1768" s="8">
        <f t="shared" si="279"/>
        <v>10.475000000000001</v>
      </c>
    </row>
    <row r="1769" spans="1:22" ht="13.5" x14ac:dyDescent="0.25">
      <c r="A1769" s="3">
        <f>RSI!A1769</f>
        <v>44882</v>
      </c>
      <c r="B1769" s="2">
        <f>RSI!B1769</f>
        <v>3.15</v>
      </c>
      <c r="C1769" s="2">
        <f>RSI!I1769</f>
        <v>30.461880275048614</v>
      </c>
      <c r="D1769" s="2">
        <f>MACD!E1769</f>
        <v>0.14263740650798695</v>
      </c>
      <c r="E1769" s="2">
        <f>MACD!F1769</f>
        <v>0.13128347101713606</v>
      </c>
      <c r="F1769" s="2">
        <f>'Moving Avg'!D1769</f>
        <v>3.15</v>
      </c>
      <c r="G1769" s="2">
        <f>'Moving Avg'!F1769</f>
        <v>3.347</v>
      </c>
      <c r="H1769" s="2">
        <f>'Moving Avg'!G1769</f>
        <v>3.7012000000000005</v>
      </c>
      <c r="I1769" s="2">
        <f>'Moving Avg'!H1769</f>
        <v>4.2101499999999978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0"/>
        <v>25</v>
      </c>
      <c r="N1769" s="8">
        <f t="shared" si="271"/>
        <v>0</v>
      </c>
      <c r="O1769" s="8">
        <f t="shared" si="272"/>
        <v>0</v>
      </c>
      <c r="P1769" s="8">
        <f t="shared" si="273"/>
        <v>33</v>
      </c>
      <c r="Q1769" s="9">
        <f t="shared" si="274"/>
        <v>13.7</v>
      </c>
      <c r="R1769" s="9">
        <f t="shared" si="275"/>
        <v>13.25</v>
      </c>
      <c r="S1769" s="9">
        <f t="shared" si="276"/>
        <v>18.600000000000001</v>
      </c>
      <c r="T1769" s="9">
        <f t="shared" si="277"/>
        <v>14.5</v>
      </c>
      <c r="U1769" s="8">
        <f t="shared" si="278"/>
        <v>15.183333333333332</v>
      </c>
      <c r="V1769" s="8">
        <f t="shared" si="279"/>
        <v>15.012499999999999</v>
      </c>
    </row>
    <row r="1770" spans="1:22" ht="13.5" x14ac:dyDescent="0.25">
      <c r="A1770" s="3">
        <f>RSI!A1770</f>
        <v>44883</v>
      </c>
      <c r="B1770" s="2">
        <f>RSI!B1770</f>
        <v>3.29</v>
      </c>
      <c r="C1770" s="2">
        <f>RSI!I1770</f>
        <v>42.644984967446746</v>
      </c>
      <c r="D1770" s="2">
        <f>MACD!E1770</f>
        <v>9.9861784056600289E-2</v>
      </c>
      <c r="E1770" s="2">
        <f>MACD!F1770</f>
        <v>0.12499913362502892</v>
      </c>
      <c r="F1770" s="2">
        <f>'Moving Avg'!D1770</f>
        <v>3.1779999999999999</v>
      </c>
      <c r="G1770" s="2">
        <f>'Moving Avg'!F1770</f>
        <v>3.3284999999999996</v>
      </c>
      <c r="H1770" s="2">
        <f>'Moving Avg'!G1770</f>
        <v>3.6858000000000004</v>
      </c>
      <c r="I1770" s="2">
        <f>'Moving Avg'!H1770</f>
        <v>4.2040999999999977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  <c r="M1770" s="8">
        <f t="shared" si="270"/>
        <v>25</v>
      </c>
      <c r="N1770" s="8">
        <f t="shared" si="271"/>
        <v>100</v>
      </c>
      <c r="O1770" s="8">
        <f t="shared" si="272"/>
        <v>0</v>
      </c>
      <c r="P1770" s="8">
        <f t="shared" si="273"/>
        <v>83.5</v>
      </c>
      <c r="Q1770" s="9">
        <f t="shared" si="274"/>
        <v>56.274999999999999</v>
      </c>
      <c r="R1770" s="9">
        <f t="shared" si="275"/>
        <v>45.875</v>
      </c>
      <c r="S1770" s="9">
        <f t="shared" si="276"/>
        <v>56.325000000000003</v>
      </c>
      <c r="T1770" s="9">
        <f t="shared" si="277"/>
        <v>52.125</v>
      </c>
      <c r="U1770" s="8">
        <f t="shared" si="278"/>
        <v>52.82500000000001</v>
      </c>
      <c r="V1770" s="8">
        <f t="shared" si="279"/>
        <v>52.650000000000006</v>
      </c>
    </row>
    <row r="1771" spans="1:22" ht="13.5" x14ac:dyDescent="0.25">
      <c r="A1771" s="3">
        <f>RSI!A1771</f>
        <v>44886</v>
      </c>
      <c r="B1771" s="2">
        <f>RSI!B1771</f>
        <v>3.2</v>
      </c>
      <c r="C1771" s="2">
        <f>RSI!I1771</f>
        <v>38.03198754342398</v>
      </c>
      <c r="D1771" s="2">
        <f>MACD!E1771</f>
        <v>4.9426617930225181E-2</v>
      </c>
      <c r="E1771" s="2">
        <f>MACD!F1771</f>
        <v>0.10988463048606817</v>
      </c>
      <c r="F1771" s="2">
        <f>'Moving Avg'!D1771</f>
        <v>3.1879999999999997</v>
      </c>
      <c r="G1771" s="2">
        <f>'Moving Avg'!F1771</f>
        <v>3.3054999999999994</v>
      </c>
      <c r="H1771" s="2">
        <f>'Moving Avg'!G1771</f>
        <v>3.6668000000000003</v>
      </c>
      <c r="I1771" s="2">
        <f>'Moving Avg'!H1771</f>
        <v>4.1967999999999979</v>
      </c>
      <c r="J1771" s="6" t="str">
        <f>OBV!F1771</f>
        <v>BEARISH</v>
      </c>
      <c r="K1771" s="6" t="str">
        <f>OBV!G1771</f>
        <v>NEUTRAL</v>
      </c>
      <c r="L1771" s="6" t="str">
        <f>OBV!H1771</f>
        <v>BEARISH DIVERGENCE</v>
      </c>
      <c r="M1771" s="8">
        <f t="shared" si="270"/>
        <v>25</v>
      </c>
      <c r="N1771" s="8">
        <f t="shared" si="271"/>
        <v>100</v>
      </c>
      <c r="O1771" s="8">
        <f t="shared" si="272"/>
        <v>0</v>
      </c>
      <c r="P1771" s="8">
        <f t="shared" si="273"/>
        <v>16.5</v>
      </c>
      <c r="Q1771" s="9">
        <f t="shared" si="274"/>
        <v>46.225000000000001</v>
      </c>
      <c r="R1771" s="9">
        <f t="shared" si="275"/>
        <v>29.125</v>
      </c>
      <c r="S1771" s="9">
        <f t="shared" si="276"/>
        <v>26.175000000000001</v>
      </c>
      <c r="T1771" s="9">
        <f t="shared" si="277"/>
        <v>35.375</v>
      </c>
      <c r="U1771" s="8">
        <f t="shared" si="278"/>
        <v>33.841666666666661</v>
      </c>
      <c r="V1771" s="8">
        <f t="shared" si="279"/>
        <v>34.224999999999994</v>
      </c>
    </row>
    <row r="1772" spans="1:22" ht="13.5" x14ac:dyDescent="0.25">
      <c r="A1772" s="3">
        <f>RSI!A1772</f>
        <v>44887</v>
      </c>
      <c r="B1772" s="2">
        <f>RSI!B1772</f>
        <v>3.2</v>
      </c>
      <c r="C1772" s="2">
        <f>RSI!I1772</f>
        <v>38.031987543423973</v>
      </c>
      <c r="D1772" s="2">
        <f>MACD!E1772</f>
        <v>2.0174831159644135E-2</v>
      </c>
      <c r="E1772" s="2">
        <f>MACD!F1772</f>
        <v>9.1942670620783359E-2</v>
      </c>
      <c r="F1772" s="2">
        <f>'Moving Avg'!D1772</f>
        <v>3.1979999999999995</v>
      </c>
      <c r="G1772" s="2">
        <f>'Moving Avg'!F1772</f>
        <v>3.2839999999999998</v>
      </c>
      <c r="H1772" s="2">
        <f>'Moving Avg'!G1772</f>
        <v>3.6477999999999997</v>
      </c>
      <c r="I1772" s="2">
        <f>'Moving Avg'!H1772</f>
        <v>4.1894499999999972</v>
      </c>
      <c r="J1772" s="6" t="str">
        <f>OBV!F1772</f>
        <v>BEARISH</v>
      </c>
      <c r="K1772" s="6" t="str">
        <f>OBV!G1772</f>
        <v>NEUTRAL</v>
      </c>
      <c r="L1772" s="6" t="str">
        <f>OBV!H1772</f>
        <v>BEARISH DIVERGENCE</v>
      </c>
      <c r="M1772" s="8">
        <f t="shared" si="270"/>
        <v>25</v>
      </c>
      <c r="N1772" s="8">
        <f t="shared" si="271"/>
        <v>100</v>
      </c>
      <c r="O1772" s="8">
        <f t="shared" si="272"/>
        <v>0</v>
      </c>
      <c r="P1772" s="8">
        <f t="shared" si="273"/>
        <v>16.5</v>
      </c>
      <c r="Q1772" s="9">
        <f t="shared" si="274"/>
        <v>46.225000000000001</v>
      </c>
      <c r="R1772" s="9">
        <f t="shared" si="275"/>
        <v>29.125</v>
      </c>
      <c r="S1772" s="9">
        <f t="shared" si="276"/>
        <v>26.175000000000001</v>
      </c>
      <c r="T1772" s="9">
        <f t="shared" si="277"/>
        <v>35.375</v>
      </c>
      <c r="U1772" s="8">
        <f t="shared" si="278"/>
        <v>33.841666666666661</v>
      </c>
      <c r="V1772" s="8">
        <f t="shared" si="279"/>
        <v>34.224999999999994</v>
      </c>
    </row>
    <row r="1773" spans="1:22" ht="13.5" x14ac:dyDescent="0.25">
      <c r="A1773" s="3">
        <f>RSI!A1773</f>
        <v>44888</v>
      </c>
      <c r="B1773" s="2">
        <f>RSI!B1773</f>
        <v>3.34</v>
      </c>
      <c r="C1773" s="2">
        <f>RSI!I1773</f>
        <v>48.150461819648925</v>
      </c>
      <c r="D1773" s="2">
        <f>MACD!E1773</f>
        <v>7.6251425939792838E-3</v>
      </c>
      <c r="E1773" s="2">
        <f>MACD!F1773</f>
        <v>7.5079165015422542E-2</v>
      </c>
      <c r="F1773" s="2">
        <f>'Moving Avg'!D1773</f>
        <v>3.2359999999999998</v>
      </c>
      <c r="G1773" s="2">
        <f>'Moving Avg'!F1773</f>
        <v>3.2759999999999998</v>
      </c>
      <c r="H1773" s="2">
        <f>'Moving Avg'!G1773</f>
        <v>3.6315999999999997</v>
      </c>
      <c r="I1773" s="2">
        <f>'Moving Avg'!H1773</f>
        <v>4.1827999999999976</v>
      </c>
      <c r="J1773" s="6" t="str">
        <f>OBV!F1773</f>
        <v>BEARISH</v>
      </c>
      <c r="K1773" s="6" t="str">
        <f>OBV!G1773</f>
        <v>NEUTRAL</v>
      </c>
      <c r="L1773" s="6" t="str">
        <f>OBV!H1773</f>
        <v>BEARISH DIVERGENCE</v>
      </c>
      <c r="M1773" s="8">
        <f t="shared" si="270"/>
        <v>25</v>
      </c>
      <c r="N1773" s="8">
        <f t="shared" si="271"/>
        <v>100</v>
      </c>
      <c r="O1773" s="8">
        <f t="shared" si="272"/>
        <v>0</v>
      </c>
      <c r="P1773" s="8">
        <f t="shared" si="273"/>
        <v>16.5</v>
      </c>
      <c r="Q1773" s="9">
        <f t="shared" si="274"/>
        <v>46.225000000000001</v>
      </c>
      <c r="R1773" s="9">
        <f t="shared" si="275"/>
        <v>29.125</v>
      </c>
      <c r="S1773" s="9">
        <f t="shared" si="276"/>
        <v>26.175000000000001</v>
      </c>
      <c r="T1773" s="9">
        <f t="shared" si="277"/>
        <v>35.375</v>
      </c>
      <c r="U1773" s="8">
        <f t="shared" si="278"/>
        <v>33.841666666666661</v>
      </c>
      <c r="V1773" s="8">
        <f t="shared" si="279"/>
        <v>34.224999999999994</v>
      </c>
    </row>
    <row r="1774" spans="1:22" ht="13.5" x14ac:dyDescent="0.25">
      <c r="A1774" s="3">
        <f>RSI!A1774</f>
        <v>44889</v>
      </c>
      <c r="B1774" s="2">
        <f>RSI!B1774</f>
        <v>3.2</v>
      </c>
      <c r="C1774" s="2">
        <f>RSI!I1774</f>
        <v>40.949637577579104</v>
      </c>
      <c r="D1774" s="2">
        <f>MACD!E1774</f>
        <v>-1.4032022437171054E-2</v>
      </c>
      <c r="E1774" s="2">
        <f>MACD!F1774</f>
        <v>5.7256927524903828E-2</v>
      </c>
      <c r="F1774" s="2">
        <f>'Moving Avg'!D1774</f>
        <v>3.246</v>
      </c>
      <c r="G1774" s="2">
        <f>'Moving Avg'!F1774</f>
        <v>3.2625000000000002</v>
      </c>
      <c r="H1774" s="2">
        <f>'Moving Avg'!G1774</f>
        <v>3.6125999999999991</v>
      </c>
      <c r="I1774" s="2">
        <f>'Moving Avg'!H1774</f>
        <v>4.1764999999999972</v>
      </c>
      <c r="J1774" s="6" t="str">
        <f>OBV!F1774</f>
        <v>BEARISH</v>
      </c>
      <c r="K1774" s="6" t="str">
        <f>OBV!G1774</f>
        <v>NEUTRAL</v>
      </c>
      <c r="L1774" s="6" t="str">
        <f>OBV!H1774</f>
        <v>BEARISH DIVERGENCE</v>
      </c>
      <c r="M1774" s="8">
        <f t="shared" si="270"/>
        <v>25</v>
      </c>
      <c r="N1774" s="8">
        <f t="shared" si="271"/>
        <v>100</v>
      </c>
      <c r="O1774" s="8">
        <f t="shared" si="272"/>
        <v>0</v>
      </c>
      <c r="P1774" s="8">
        <f t="shared" si="273"/>
        <v>16.5</v>
      </c>
      <c r="Q1774" s="9">
        <f t="shared" si="274"/>
        <v>46.225000000000001</v>
      </c>
      <c r="R1774" s="9">
        <f t="shared" si="275"/>
        <v>29.125</v>
      </c>
      <c r="S1774" s="9">
        <f t="shared" si="276"/>
        <v>26.175000000000001</v>
      </c>
      <c r="T1774" s="9">
        <f t="shared" si="277"/>
        <v>35.375</v>
      </c>
      <c r="U1774" s="8">
        <f t="shared" si="278"/>
        <v>33.841666666666661</v>
      </c>
      <c r="V1774" s="8">
        <f t="shared" si="279"/>
        <v>34.224999999999994</v>
      </c>
    </row>
    <row r="1775" spans="1:22" ht="13.5" x14ac:dyDescent="0.25">
      <c r="A1775" s="3">
        <f>RSI!A1775</f>
        <v>44890</v>
      </c>
      <c r="B1775" s="2">
        <f>RSI!B1775</f>
        <v>3.2</v>
      </c>
      <c r="C1775" s="2">
        <f>RSI!I1775</f>
        <v>40.949637577579104</v>
      </c>
      <c r="D1775" s="2">
        <f>MACD!E1775</f>
        <v>-3.1409778260013343E-2</v>
      </c>
      <c r="E1775" s="2">
        <f>MACD!F1775</f>
        <v>3.9523586367920402E-2</v>
      </c>
      <c r="F1775" s="2">
        <f>'Moving Avg'!D1775</f>
        <v>3.2280000000000002</v>
      </c>
      <c r="G1775" s="2">
        <f>'Moving Avg'!F1775</f>
        <v>3.2505000000000002</v>
      </c>
      <c r="H1775" s="2">
        <f>'Moving Avg'!G1775</f>
        <v>3.593599999999999</v>
      </c>
      <c r="I1775" s="2">
        <f>'Moving Avg'!H1775</f>
        <v>4.1692499999999981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0"/>
        <v>25</v>
      </c>
      <c r="N1775" s="8">
        <f t="shared" si="271"/>
        <v>100</v>
      </c>
      <c r="O1775" s="8">
        <f t="shared" si="272"/>
        <v>0</v>
      </c>
      <c r="P1775" s="8">
        <f t="shared" si="273"/>
        <v>16.5</v>
      </c>
      <c r="Q1775" s="9">
        <f t="shared" si="274"/>
        <v>46.225000000000001</v>
      </c>
      <c r="R1775" s="9">
        <f t="shared" si="275"/>
        <v>29.125</v>
      </c>
      <c r="S1775" s="9">
        <f t="shared" si="276"/>
        <v>26.175000000000001</v>
      </c>
      <c r="T1775" s="9">
        <f t="shared" si="277"/>
        <v>35.375</v>
      </c>
      <c r="U1775" s="8">
        <f t="shared" si="278"/>
        <v>33.841666666666661</v>
      </c>
      <c r="V1775" s="8">
        <f t="shared" si="279"/>
        <v>34.224999999999994</v>
      </c>
    </row>
    <row r="1776" spans="1:22" ht="13.5" x14ac:dyDescent="0.25">
      <c r="A1776" s="3">
        <f>RSI!A1776</f>
        <v>44893</v>
      </c>
      <c r="B1776" s="2">
        <f>RSI!B1776</f>
        <v>3.34</v>
      </c>
      <c r="C1776" s="2">
        <f>RSI!I1776</f>
        <v>49.677593121908984</v>
      </c>
      <c r="D1776" s="2">
        <f>MACD!E1776</f>
        <v>-5.5607053867539058E-2</v>
      </c>
      <c r="E1776" s="2">
        <f>MACD!F1776</f>
        <v>2.0497458320828513E-2</v>
      </c>
      <c r="F1776" s="2">
        <f>'Moving Avg'!D1776</f>
        <v>3.2560000000000002</v>
      </c>
      <c r="G1776" s="2">
        <f>'Moving Avg'!F1776</f>
        <v>3.2380000000000004</v>
      </c>
      <c r="H1776" s="2">
        <f>'Moving Avg'!G1776</f>
        <v>3.577399999999999</v>
      </c>
      <c r="I1776" s="2">
        <f>'Moving Avg'!H1776</f>
        <v>4.1627999999999981</v>
      </c>
      <c r="J1776" s="6" t="str">
        <f>OBV!F1776</f>
        <v>BEARISH</v>
      </c>
      <c r="K1776" s="6" t="str">
        <f>OBV!G1776</f>
        <v>NEUTRAL</v>
      </c>
      <c r="L1776" s="6" t="str">
        <f>OBV!H1776</f>
        <v>BEARISH DIVERGENCE</v>
      </c>
      <c r="M1776" s="8">
        <f t="shared" si="270"/>
        <v>25</v>
      </c>
      <c r="N1776" s="8">
        <f t="shared" si="271"/>
        <v>100</v>
      </c>
      <c r="O1776" s="8">
        <f t="shared" si="272"/>
        <v>0</v>
      </c>
      <c r="P1776" s="8">
        <f t="shared" si="273"/>
        <v>16.5</v>
      </c>
      <c r="Q1776" s="9">
        <f t="shared" si="274"/>
        <v>46.225000000000001</v>
      </c>
      <c r="R1776" s="9">
        <f t="shared" si="275"/>
        <v>29.125</v>
      </c>
      <c r="S1776" s="9">
        <f t="shared" si="276"/>
        <v>26.175000000000001</v>
      </c>
      <c r="T1776" s="9">
        <f t="shared" si="277"/>
        <v>35.375</v>
      </c>
      <c r="U1776" s="8">
        <f t="shared" si="278"/>
        <v>33.841666666666661</v>
      </c>
      <c r="V1776" s="8">
        <f t="shared" si="279"/>
        <v>34.224999999999994</v>
      </c>
    </row>
    <row r="1777" spans="1:22" ht="13.5" x14ac:dyDescent="0.25">
      <c r="A1777" s="3">
        <f>RSI!A1777</f>
        <v>44894</v>
      </c>
      <c r="B1777" s="2">
        <f>RSI!B1777</f>
        <v>3.47</v>
      </c>
      <c r="C1777" s="2">
        <f>RSI!I1777</f>
        <v>56.157714542613462</v>
      </c>
      <c r="D1777" s="2">
        <f>MACD!E1777</f>
        <v>-8.5726206507423797E-2</v>
      </c>
      <c r="E1777" s="2">
        <f>MACD!F1777</f>
        <v>-7.4727464482194847E-4</v>
      </c>
      <c r="F1777" s="2">
        <f>'Moving Avg'!D1777</f>
        <v>3.31</v>
      </c>
      <c r="G1777" s="2">
        <f>'Moving Avg'!F1777</f>
        <v>3.2320000000000002</v>
      </c>
      <c r="H1777" s="2">
        <f>'Moving Avg'!G1777</f>
        <v>3.5637999999999987</v>
      </c>
      <c r="I1777" s="2">
        <f>'Moving Avg'!H1777</f>
        <v>4.1569999999999974</v>
      </c>
      <c r="J1777" s="6" t="str">
        <f>OBV!F1777</f>
        <v>BEARISH</v>
      </c>
      <c r="K1777" s="6" t="str">
        <f>OBV!G1777</f>
        <v>NEUTRAL</v>
      </c>
      <c r="L1777" s="6" t="str">
        <f>OBV!H1777</f>
        <v>BEARISH DIVERGENCE</v>
      </c>
      <c r="M1777" s="8">
        <f t="shared" si="270"/>
        <v>25</v>
      </c>
      <c r="N1777" s="8">
        <f t="shared" si="271"/>
        <v>100</v>
      </c>
      <c r="O1777" s="8">
        <f t="shared" si="272"/>
        <v>0</v>
      </c>
      <c r="P1777" s="8">
        <f t="shared" si="273"/>
        <v>16.5</v>
      </c>
      <c r="Q1777" s="9">
        <f t="shared" si="274"/>
        <v>46.225000000000001</v>
      </c>
      <c r="R1777" s="9">
        <f t="shared" si="275"/>
        <v>29.125</v>
      </c>
      <c r="S1777" s="9">
        <f t="shared" si="276"/>
        <v>26.175000000000001</v>
      </c>
      <c r="T1777" s="9">
        <f t="shared" si="277"/>
        <v>35.375</v>
      </c>
      <c r="U1777" s="8">
        <f t="shared" si="278"/>
        <v>33.841666666666661</v>
      </c>
      <c r="V1777" s="8">
        <f t="shared" si="279"/>
        <v>34.224999999999994</v>
      </c>
    </row>
    <row r="1778" spans="1:22" ht="13.5" x14ac:dyDescent="0.25">
      <c r="A1778" s="3">
        <f>RSI!A1778</f>
        <v>44895</v>
      </c>
      <c r="B1778" s="2">
        <f>RSI!B1778</f>
        <v>3.47</v>
      </c>
      <c r="C1778" s="2">
        <f>RSI!I1778</f>
        <v>56.157714542613462</v>
      </c>
      <c r="D1778" s="2">
        <f>MACD!E1778</f>
        <v>-0.11199362004001223</v>
      </c>
      <c r="E1778" s="2">
        <f>MACD!F1778</f>
        <v>-2.2996543723860008E-2</v>
      </c>
      <c r="F1778" s="2">
        <f>'Moving Avg'!D1778</f>
        <v>3.3359999999999999</v>
      </c>
      <c r="G1778" s="2">
        <f>'Moving Avg'!F1778</f>
        <v>3.2340000000000004</v>
      </c>
      <c r="H1778" s="2">
        <f>'Moving Avg'!G1778</f>
        <v>3.5501999999999994</v>
      </c>
      <c r="I1778" s="2">
        <f>'Moving Avg'!H1778</f>
        <v>4.150649999999998</v>
      </c>
      <c r="J1778" s="6" t="str">
        <f>OBV!F1778</f>
        <v>BEARISH</v>
      </c>
      <c r="K1778" s="6" t="str">
        <f>OBV!G1778</f>
        <v>NEUTRAL</v>
      </c>
      <c r="L1778" s="6" t="str">
        <f>OBV!H1778</f>
        <v>BEARISH DIVERGENCE</v>
      </c>
      <c r="M1778" s="8">
        <f t="shared" si="270"/>
        <v>25</v>
      </c>
      <c r="N1778" s="8">
        <f t="shared" si="271"/>
        <v>100</v>
      </c>
      <c r="O1778" s="8">
        <f t="shared" si="272"/>
        <v>0</v>
      </c>
      <c r="P1778" s="8">
        <f t="shared" si="273"/>
        <v>16.5</v>
      </c>
      <c r="Q1778" s="9">
        <f t="shared" si="274"/>
        <v>46.225000000000001</v>
      </c>
      <c r="R1778" s="9">
        <f t="shared" si="275"/>
        <v>29.125</v>
      </c>
      <c r="S1778" s="9">
        <f t="shared" si="276"/>
        <v>26.175000000000001</v>
      </c>
      <c r="T1778" s="9">
        <f t="shared" si="277"/>
        <v>35.375</v>
      </c>
      <c r="U1778" s="8">
        <f t="shared" si="278"/>
        <v>33.841666666666661</v>
      </c>
      <c r="V1778" s="8">
        <f t="shared" si="279"/>
        <v>34.224999999999994</v>
      </c>
    </row>
    <row r="1779" spans="1:22" ht="13.5" x14ac:dyDescent="0.25">
      <c r="A1779" s="3">
        <f>RSI!A1779</f>
        <v>44896</v>
      </c>
      <c r="B1779" s="2">
        <f>RSI!B1779</f>
        <v>3.47</v>
      </c>
      <c r="C1779" s="2">
        <f>RSI!I1779</f>
        <v>56.157714542613462</v>
      </c>
      <c r="D1779" s="2">
        <f>MACD!E1779</f>
        <v>-0.13494394551380662</v>
      </c>
      <c r="E1779" s="2">
        <f>MACD!F1779</f>
        <v>-4.538602408184933E-2</v>
      </c>
      <c r="F1779" s="2">
        <f>'Moving Avg'!D1779</f>
        <v>3.3899999999999997</v>
      </c>
      <c r="G1779" s="2">
        <f>'Moving Avg'!F1779</f>
        <v>3.2400000000000007</v>
      </c>
      <c r="H1779" s="2">
        <f>'Moving Avg'!G1779</f>
        <v>3.5365999999999995</v>
      </c>
      <c r="I1779" s="2">
        <f>'Moving Avg'!H1779</f>
        <v>4.1440499999999982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  <c r="M1779" s="8">
        <f t="shared" si="270"/>
        <v>25</v>
      </c>
      <c r="N1779" s="8">
        <f t="shared" si="271"/>
        <v>100</v>
      </c>
      <c r="O1779" s="8">
        <f t="shared" si="272"/>
        <v>0</v>
      </c>
      <c r="P1779" s="8">
        <f t="shared" si="273"/>
        <v>83.5</v>
      </c>
      <c r="Q1779" s="9">
        <f t="shared" si="274"/>
        <v>56.274999999999999</v>
      </c>
      <c r="R1779" s="9">
        <f t="shared" si="275"/>
        <v>45.875</v>
      </c>
      <c r="S1779" s="9">
        <f t="shared" si="276"/>
        <v>56.325000000000003</v>
      </c>
      <c r="T1779" s="9">
        <f t="shared" si="277"/>
        <v>52.125</v>
      </c>
      <c r="U1779" s="8">
        <f t="shared" si="278"/>
        <v>52.82500000000001</v>
      </c>
      <c r="V1779" s="8">
        <f t="shared" si="279"/>
        <v>52.650000000000006</v>
      </c>
    </row>
    <row r="1780" spans="1:22" ht="13.5" x14ac:dyDescent="0.25">
      <c r="A1780" s="3">
        <f>RSI!A1780</f>
        <v>44897</v>
      </c>
      <c r="B1780" s="2">
        <f>RSI!B1780</f>
        <v>3.51</v>
      </c>
      <c r="C1780" s="2">
        <f>RSI!I1780</f>
        <v>58.225038266662509</v>
      </c>
      <c r="D1780" s="2">
        <f>MACD!E1780</f>
        <v>-0.13645837207573841</v>
      </c>
      <c r="E1780" s="2">
        <f>MACD!F1780</f>
        <v>-6.3600493680627146E-2</v>
      </c>
      <c r="F1780" s="2">
        <f>'Moving Avg'!D1780</f>
        <v>3.4520000000000004</v>
      </c>
      <c r="G1780" s="2">
        <f>'Moving Avg'!F1780</f>
        <v>3.2550000000000003</v>
      </c>
      <c r="H1780" s="2">
        <f>'Moving Avg'!G1780</f>
        <v>3.5237999999999996</v>
      </c>
      <c r="I1780" s="2">
        <f>'Moving Avg'!H1780</f>
        <v>4.1386999999999983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  <c r="M1780" s="8">
        <f t="shared" si="270"/>
        <v>25</v>
      </c>
      <c r="N1780" s="8">
        <f t="shared" si="271"/>
        <v>100</v>
      </c>
      <c r="O1780" s="8">
        <f t="shared" si="272"/>
        <v>0</v>
      </c>
      <c r="P1780" s="8">
        <f t="shared" si="273"/>
        <v>83.5</v>
      </c>
      <c r="Q1780" s="9">
        <f t="shared" si="274"/>
        <v>56.274999999999999</v>
      </c>
      <c r="R1780" s="9">
        <f t="shared" si="275"/>
        <v>45.875</v>
      </c>
      <c r="S1780" s="9">
        <f t="shared" si="276"/>
        <v>56.325000000000003</v>
      </c>
      <c r="T1780" s="9">
        <f t="shared" si="277"/>
        <v>52.125</v>
      </c>
      <c r="U1780" s="8">
        <f t="shared" si="278"/>
        <v>52.82500000000001</v>
      </c>
      <c r="V1780" s="8">
        <f t="shared" si="279"/>
        <v>52.650000000000006</v>
      </c>
    </row>
    <row r="1781" spans="1:22" ht="13.5" x14ac:dyDescent="0.25">
      <c r="A1781" s="3">
        <f>RSI!A1781</f>
        <v>44900</v>
      </c>
      <c r="B1781" s="2">
        <f>RSI!B1781</f>
        <v>3.51</v>
      </c>
      <c r="C1781" s="2">
        <f>RSI!I1781</f>
        <v>58.225038266662509</v>
      </c>
      <c r="D1781" s="2">
        <f>MACD!E1781</f>
        <v>-0.15244308380288496</v>
      </c>
      <c r="E1781" s="2">
        <f>MACD!F1781</f>
        <v>-8.1369011705078709E-2</v>
      </c>
      <c r="F1781" s="2">
        <f>'Moving Avg'!D1781</f>
        <v>3.4859999999999998</v>
      </c>
      <c r="G1781" s="2">
        <f>'Moving Avg'!F1781</f>
        <v>3.2769999999999997</v>
      </c>
      <c r="H1781" s="2">
        <f>'Moving Avg'!G1781</f>
        <v>3.5109999999999992</v>
      </c>
      <c r="I1781" s="2">
        <f>'Moving Avg'!H1781</f>
        <v>4.1323999999999987</v>
      </c>
      <c r="J1781" s="6" t="str">
        <f>OBV!F1781</f>
        <v>BULLISH</v>
      </c>
      <c r="K1781" s="6" t="str">
        <f>OBV!G1781</f>
        <v>NEUTRAL</v>
      </c>
      <c r="L1781" s="6" t="str">
        <f>OBV!H1781</f>
        <v>CONFIRMED BULLISH</v>
      </c>
      <c r="M1781" s="8">
        <f t="shared" si="270"/>
        <v>25</v>
      </c>
      <c r="N1781" s="8">
        <f t="shared" si="271"/>
        <v>100</v>
      </c>
      <c r="O1781" s="8">
        <f t="shared" si="272"/>
        <v>0</v>
      </c>
      <c r="P1781" s="8">
        <f t="shared" si="273"/>
        <v>83.5</v>
      </c>
      <c r="Q1781" s="9">
        <f t="shared" si="274"/>
        <v>56.274999999999999</v>
      </c>
      <c r="R1781" s="9">
        <f t="shared" si="275"/>
        <v>45.875</v>
      </c>
      <c r="S1781" s="9">
        <f t="shared" si="276"/>
        <v>56.325000000000003</v>
      </c>
      <c r="T1781" s="9">
        <f t="shared" si="277"/>
        <v>52.125</v>
      </c>
      <c r="U1781" s="8">
        <f t="shared" si="278"/>
        <v>52.82500000000001</v>
      </c>
      <c r="V1781" s="8">
        <f t="shared" si="279"/>
        <v>52.650000000000006</v>
      </c>
    </row>
    <row r="1782" spans="1:22" ht="13.5" x14ac:dyDescent="0.25">
      <c r="A1782" s="3">
        <f>RSI!A1782</f>
        <v>44901</v>
      </c>
      <c r="B1782" s="2">
        <f>RSI!B1782</f>
        <v>3.51</v>
      </c>
      <c r="C1782" s="2">
        <f>RSI!I1782</f>
        <v>58.225038266662516</v>
      </c>
      <c r="D1782" s="2">
        <f>MACD!E1782</f>
        <v>-0.16676223875944807</v>
      </c>
      <c r="E1782" s="2">
        <f>MACD!F1782</f>
        <v>-9.8447657115952589E-2</v>
      </c>
      <c r="F1782" s="2">
        <f>'Moving Avg'!D1782</f>
        <v>3.4939999999999998</v>
      </c>
      <c r="G1782" s="2">
        <f>'Moving Avg'!F1782</f>
        <v>3.2950000000000004</v>
      </c>
      <c r="H1782" s="2">
        <f>'Moving Avg'!G1782</f>
        <v>3.4981999999999989</v>
      </c>
      <c r="I1782" s="2">
        <f>'Moving Avg'!H1782</f>
        <v>4.1260999999999983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  <c r="M1782" s="8">
        <f t="shared" si="270"/>
        <v>25</v>
      </c>
      <c r="N1782" s="8">
        <f t="shared" si="271"/>
        <v>100</v>
      </c>
      <c r="O1782" s="8">
        <f t="shared" si="272"/>
        <v>0</v>
      </c>
      <c r="P1782" s="8">
        <f t="shared" si="273"/>
        <v>83.5</v>
      </c>
      <c r="Q1782" s="9">
        <f t="shared" si="274"/>
        <v>56.274999999999999</v>
      </c>
      <c r="R1782" s="9">
        <f t="shared" si="275"/>
        <v>45.875</v>
      </c>
      <c r="S1782" s="9">
        <f t="shared" si="276"/>
        <v>56.325000000000003</v>
      </c>
      <c r="T1782" s="9">
        <f t="shared" si="277"/>
        <v>52.125</v>
      </c>
      <c r="U1782" s="8">
        <f t="shared" si="278"/>
        <v>52.82500000000001</v>
      </c>
      <c r="V1782" s="8">
        <f t="shared" si="279"/>
        <v>52.650000000000006</v>
      </c>
    </row>
    <row r="1783" spans="1:22" ht="13.5" x14ac:dyDescent="0.25">
      <c r="A1783" s="3">
        <f>RSI!A1783</f>
        <v>44902</v>
      </c>
      <c r="B1783" s="2">
        <f>RSI!B1783</f>
        <v>3.51</v>
      </c>
      <c r="C1783" s="2">
        <f>RSI!I1783</f>
        <v>58.225038266662516</v>
      </c>
      <c r="D1783" s="2">
        <f>MACD!E1783</f>
        <v>-0.15807482752872737</v>
      </c>
      <c r="E1783" s="2">
        <f>MACD!F1783</f>
        <v>-0.11037309119850755</v>
      </c>
      <c r="F1783" s="2">
        <f>'Moving Avg'!D1783</f>
        <v>3.5019999999999998</v>
      </c>
      <c r="G1783" s="2">
        <f>'Moving Avg'!F1783</f>
        <v>3.3059999999999996</v>
      </c>
      <c r="H1783" s="2">
        <f>'Moving Avg'!G1783</f>
        <v>3.4853999999999989</v>
      </c>
      <c r="I1783" s="2">
        <f>'Moving Avg'!H1783</f>
        <v>4.1197999999999988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  <c r="M1783" s="8">
        <f t="shared" si="270"/>
        <v>25</v>
      </c>
      <c r="N1783" s="8">
        <f t="shared" si="271"/>
        <v>100</v>
      </c>
      <c r="O1783" s="8">
        <f t="shared" si="272"/>
        <v>0</v>
      </c>
      <c r="P1783" s="8">
        <f t="shared" si="273"/>
        <v>83.5</v>
      </c>
      <c r="Q1783" s="9">
        <f t="shared" si="274"/>
        <v>56.274999999999999</v>
      </c>
      <c r="R1783" s="9">
        <f t="shared" si="275"/>
        <v>45.875</v>
      </c>
      <c r="S1783" s="9">
        <f t="shared" si="276"/>
        <v>56.325000000000003</v>
      </c>
      <c r="T1783" s="9">
        <f t="shared" si="277"/>
        <v>52.125</v>
      </c>
      <c r="U1783" s="8">
        <f t="shared" si="278"/>
        <v>52.82500000000001</v>
      </c>
      <c r="V1783" s="8">
        <f t="shared" si="279"/>
        <v>52.650000000000006</v>
      </c>
    </row>
    <row r="1784" spans="1:22" ht="13.5" x14ac:dyDescent="0.25">
      <c r="A1784" s="3">
        <f>RSI!A1784</f>
        <v>44903</v>
      </c>
      <c r="B1784" s="2">
        <f>RSI!B1784</f>
        <v>3.51</v>
      </c>
      <c r="C1784" s="2">
        <f>RSI!I1784</f>
        <v>58.225038266662516</v>
      </c>
      <c r="D1784" s="2">
        <f>MACD!E1784</f>
        <v>-0.17294281214820595</v>
      </c>
      <c r="E1784" s="2">
        <f>MACD!F1784</f>
        <v>-0.12288703538844725</v>
      </c>
      <c r="F1784" s="2">
        <f>'Moving Avg'!D1784</f>
        <v>3.5099999999999993</v>
      </c>
      <c r="G1784" s="2">
        <f>'Moving Avg'!F1784</f>
        <v>3.3239999999999994</v>
      </c>
      <c r="H1784" s="2">
        <f>'Moving Avg'!G1784</f>
        <v>3.4761999999999991</v>
      </c>
      <c r="I1784" s="2">
        <f>'Moving Avg'!H1784</f>
        <v>4.1135999999999981</v>
      </c>
      <c r="J1784" s="6" t="str">
        <f>OBV!F1784</f>
        <v>BULLISH</v>
      </c>
      <c r="K1784" s="6" t="str">
        <f>OBV!G1784</f>
        <v>NEUTRAL</v>
      </c>
      <c r="L1784" s="6" t="str">
        <f>OBV!H1784</f>
        <v>CONFIRMED BULLISH</v>
      </c>
      <c r="M1784" s="8">
        <f t="shared" si="270"/>
        <v>25</v>
      </c>
      <c r="N1784" s="8">
        <f t="shared" si="271"/>
        <v>100</v>
      </c>
      <c r="O1784" s="8">
        <f t="shared" si="272"/>
        <v>0</v>
      </c>
      <c r="P1784" s="8">
        <f t="shared" si="273"/>
        <v>83.5</v>
      </c>
      <c r="Q1784" s="9">
        <f t="shared" si="274"/>
        <v>56.274999999999999</v>
      </c>
      <c r="R1784" s="9">
        <f t="shared" si="275"/>
        <v>45.875</v>
      </c>
      <c r="S1784" s="9">
        <f t="shared" si="276"/>
        <v>56.325000000000003</v>
      </c>
      <c r="T1784" s="9">
        <f t="shared" si="277"/>
        <v>52.125</v>
      </c>
      <c r="U1784" s="8">
        <f t="shared" si="278"/>
        <v>52.82500000000001</v>
      </c>
      <c r="V1784" s="8">
        <f t="shared" si="279"/>
        <v>52.650000000000006</v>
      </c>
    </row>
    <row r="1785" spans="1:22" ht="13.5" x14ac:dyDescent="0.25">
      <c r="A1785" s="3">
        <f>RSI!A1785</f>
        <v>44904</v>
      </c>
      <c r="B1785" s="2">
        <f>RSI!B1785</f>
        <v>3.51</v>
      </c>
      <c r="C1785" s="2">
        <f>RSI!I1785</f>
        <v>58.225038266662516</v>
      </c>
      <c r="D1785" s="2">
        <f>MACD!E1785</f>
        <v>-0.18615342332132201</v>
      </c>
      <c r="E1785" s="2">
        <f>MACD!F1785</f>
        <v>-0.1355403129750222</v>
      </c>
      <c r="F1785" s="2">
        <f>'Moving Avg'!D1785</f>
        <v>3.5099999999999993</v>
      </c>
      <c r="G1785" s="2">
        <f>'Moving Avg'!F1785</f>
        <v>3.3419999999999996</v>
      </c>
      <c r="H1785" s="2">
        <f>'Moving Avg'!G1785</f>
        <v>3.4669999999999992</v>
      </c>
      <c r="I1785" s="2">
        <f>'Moving Avg'!H1785</f>
        <v>4.1076499999999978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  <c r="M1785" s="8">
        <f t="shared" si="270"/>
        <v>25</v>
      </c>
      <c r="N1785" s="8">
        <f t="shared" si="271"/>
        <v>100</v>
      </c>
      <c r="O1785" s="8">
        <f t="shared" si="272"/>
        <v>0</v>
      </c>
      <c r="P1785" s="8">
        <f t="shared" si="273"/>
        <v>33</v>
      </c>
      <c r="Q1785" s="9">
        <f t="shared" si="274"/>
        <v>48.7</v>
      </c>
      <c r="R1785" s="9">
        <f t="shared" si="275"/>
        <v>33.25</v>
      </c>
      <c r="S1785" s="9">
        <f t="shared" si="276"/>
        <v>33.6</v>
      </c>
      <c r="T1785" s="9">
        <f t="shared" si="277"/>
        <v>39.5</v>
      </c>
      <c r="U1785" s="8">
        <f t="shared" si="278"/>
        <v>38.516666666666673</v>
      </c>
      <c r="V1785" s="8">
        <f t="shared" si="279"/>
        <v>38.762500000000003</v>
      </c>
    </row>
    <row r="1786" spans="1:22" ht="13.5" x14ac:dyDescent="0.25">
      <c r="A1786" s="3">
        <f>RSI!A1786</f>
        <v>44907</v>
      </c>
      <c r="B1786" s="2">
        <f>RSI!B1786</f>
        <v>3.36</v>
      </c>
      <c r="C1786" s="2">
        <f>RSI!I1786</f>
        <v>45.636688652524043</v>
      </c>
      <c r="D1786" s="2">
        <f>MACD!E1786</f>
        <v>-0.16526540160998771</v>
      </c>
      <c r="E1786" s="2">
        <f>MACD!F1786</f>
        <v>-0.1414853307020153</v>
      </c>
      <c r="F1786" s="2">
        <f>'Moving Avg'!D1786</f>
        <v>3.4799999999999995</v>
      </c>
      <c r="G1786" s="2">
        <f>'Moving Avg'!F1786</f>
        <v>3.3524999999999991</v>
      </c>
      <c r="H1786" s="2">
        <f>'Moving Avg'!G1786</f>
        <v>3.4581999999999993</v>
      </c>
      <c r="I1786" s="2">
        <f>'Moving Avg'!H1786</f>
        <v>4.1009999999999982</v>
      </c>
      <c r="J1786" s="6" t="str">
        <f>OBV!F1786</f>
        <v>NEUTRAL</v>
      </c>
      <c r="K1786" s="6" t="str">
        <f>OBV!G1786</f>
        <v>NEUTRAL</v>
      </c>
      <c r="L1786" s="6" t="str">
        <f>OBV!H1786</f>
        <v>NEUTRAL</v>
      </c>
      <c r="M1786" s="8">
        <f t="shared" si="270"/>
        <v>25</v>
      </c>
      <c r="N1786" s="8">
        <f t="shared" si="271"/>
        <v>100</v>
      </c>
      <c r="O1786" s="8">
        <f t="shared" si="272"/>
        <v>0</v>
      </c>
      <c r="P1786" s="8">
        <f t="shared" si="273"/>
        <v>33</v>
      </c>
      <c r="Q1786" s="9">
        <f t="shared" si="274"/>
        <v>48.7</v>
      </c>
      <c r="R1786" s="9">
        <f t="shared" si="275"/>
        <v>33.25</v>
      </c>
      <c r="S1786" s="9">
        <f t="shared" si="276"/>
        <v>33.6</v>
      </c>
      <c r="T1786" s="9">
        <f t="shared" si="277"/>
        <v>39.5</v>
      </c>
      <c r="U1786" s="8">
        <f t="shared" si="278"/>
        <v>38.516666666666673</v>
      </c>
      <c r="V1786" s="8">
        <f t="shared" si="279"/>
        <v>38.762500000000003</v>
      </c>
    </row>
    <row r="1787" spans="1:22" ht="13.5" x14ac:dyDescent="0.25">
      <c r="A1787" s="3">
        <f>RSI!A1787</f>
        <v>44908</v>
      </c>
      <c r="B1787" s="2">
        <f>RSI!B1787</f>
        <v>3.36</v>
      </c>
      <c r="C1787" s="2">
        <f>RSI!I1787</f>
        <v>45.636688652524043</v>
      </c>
      <c r="D1787" s="2">
        <f>MACD!E1787</f>
        <v>-0.1272446962622471</v>
      </c>
      <c r="E1787" s="2">
        <f>MACD!F1787</f>
        <v>-0.13863720381406167</v>
      </c>
      <c r="F1787" s="2">
        <f>'Moving Avg'!D1787</f>
        <v>3.45</v>
      </c>
      <c r="G1787" s="2">
        <f>'Moving Avg'!F1787</f>
        <v>3.3629999999999995</v>
      </c>
      <c r="H1787" s="2">
        <f>'Moving Avg'!G1787</f>
        <v>3.4494000000000007</v>
      </c>
      <c r="I1787" s="2">
        <f>'Moving Avg'!H1787</f>
        <v>4.0952999999999982</v>
      </c>
      <c r="J1787" s="6" t="str">
        <f>OBV!F1787</f>
        <v>NEUTRAL</v>
      </c>
      <c r="K1787" s="6" t="str">
        <f>OBV!G1787</f>
        <v>NEUTRAL</v>
      </c>
      <c r="L1787" s="6" t="str">
        <f>OBV!H1787</f>
        <v>NEUTRAL</v>
      </c>
      <c r="M1787" s="8">
        <f t="shared" si="270"/>
        <v>25</v>
      </c>
      <c r="N1787" s="8">
        <f t="shared" si="271"/>
        <v>0</v>
      </c>
      <c r="O1787" s="8">
        <f t="shared" si="272"/>
        <v>0</v>
      </c>
      <c r="P1787" s="8">
        <f t="shared" si="273"/>
        <v>33</v>
      </c>
      <c r="Q1787" s="9">
        <f t="shared" si="274"/>
        <v>13.7</v>
      </c>
      <c r="R1787" s="9">
        <f t="shared" si="275"/>
        <v>13.25</v>
      </c>
      <c r="S1787" s="9">
        <f t="shared" si="276"/>
        <v>18.600000000000001</v>
      </c>
      <c r="T1787" s="9">
        <f t="shared" si="277"/>
        <v>14.5</v>
      </c>
      <c r="U1787" s="8">
        <f t="shared" si="278"/>
        <v>15.183333333333332</v>
      </c>
      <c r="V1787" s="8">
        <f t="shared" si="279"/>
        <v>15.012499999999999</v>
      </c>
    </row>
    <row r="1788" spans="1:22" ht="13.5" x14ac:dyDescent="0.25">
      <c r="A1788" s="3">
        <f>RSI!A1788</f>
        <v>44909</v>
      </c>
      <c r="B1788" s="2">
        <f>RSI!B1788</f>
        <v>3.36</v>
      </c>
      <c r="C1788" s="2">
        <f>RSI!I1788</f>
        <v>45.636688652524043</v>
      </c>
      <c r="D1788" s="2">
        <f>MACD!E1788</f>
        <v>-9.4752751089376197E-2</v>
      </c>
      <c r="E1788" s="2">
        <f>MACD!F1788</f>
        <v>-0.12986031326912456</v>
      </c>
      <c r="F1788" s="2">
        <f>'Moving Avg'!D1788</f>
        <v>3.4199999999999995</v>
      </c>
      <c r="G1788" s="2">
        <f>'Moving Avg'!F1788</f>
        <v>3.3734999999999991</v>
      </c>
      <c r="H1788" s="2">
        <f>'Moving Avg'!G1788</f>
        <v>3.4408000000000003</v>
      </c>
      <c r="I1788" s="2">
        <f>'Moving Avg'!H1788</f>
        <v>4.0888499999999972</v>
      </c>
      <c r="J1788" s="6" t="str">
        <f>OBV!F1788</f>
        <v>NEUTRAL</v>
      </c>
      <c r="K1788" s="6" t="str">
        <f>OBV!G1788</f>
        <v>NEUTRAL</v>
      </c>
      <c r="L1788" s="6" t="str">
        <f>OBV!H1788</f>
        <v>NEUTRAL</v>
      </c>
      <c r="M1788" s="8">
        <f t="shared" si="270"/>
        <v>25</v>
      </c>
      <c r="N1788" s="8">
        <f t="shared" si="271"/>
        <v>0</v>
      </c>
      <c r="O1788" s="8">
        <f t="shared" si="272"/>
        <v>0</v>
      </c>
      <c r="P1788" s="8">
        <f t="shared" si="273"/>
        <v>33</v>
      </c>
      <c r="Q1788" s="9">
        <f t="shared" si="274"/>
        <v>13.7</v>
      </c>
      <c r="R1788" s="9">
        <f t="shared" si="275"/>
        <v>13.25</v>
      </c>
      <c r="S1788" s="9">
        <f t="shared" si="276"/>
        <v>18.600000000000001</v>
      </c>
      <c r="T1788" s="9">
        <f t="shared" si="277"/>
        <v>14.5</v>
      </c>
      <c r="U1788" s="8">
        <f t="shared" si="278"/>
        <v>15.183333333333332</v>
      </c>
      <c r="V1788" s="8">
        <f t="shared" si="279"/>
        <v>15.012499999999999</v>
      </c>
    </row>
    <row r="1789" spans="1:22" ht="13.5" x14ac:dyDescent="0.25">
      <c r="A1789" s="3">
        <f>RSI!A1789</f>
        <v>44910</v>
      </c>
      <c r="B1789" s="2">
        <f>RSI!B1789</f>
        <v>3.36</v>
      </c>
      <c r="C1789" s="2">
        <f>RSI!I1789</f>
        <v>45.636688652524036</v>
      </c>
      <c r="D1789" s="2">
        <f>MACD!E1789</f>
        <v>-6.6962734203630081E-2</v>
      </c>
      <c r="E1789" s="2">
        <f>MACD!F1789</f>
        <v>-0.11728079745602568</v>
      </c>
      <c r="F1789" s="2">
        <f>'Moving Avg'!D1789</f>
        <v>3.3899999999999997</v>
      </c>
      <c r="G1789" s="2">
        <f>'Moving Avg'!F1789</f>
        <v>3.3839999999999995</v>
      </c>
      <c r="H1789" s="2">
        <f>'Moving Avg'!G1789</f>
        <v>3.4322000000000008</v>
      </c>
      <c r="I1789" s="2">
        <f>'Moving Avg'!H1789</f>
        <v>4.082399999999998</v>
      </c>
      <c r="J1789" s="6" t="str">
        <f>OBV!F1789</f>
        <v>NEUTRAL</v>
      </c>
      <c r="K1789" s="6" t="str">
        <f>OBV!G1789</f>
        <v>NEUTRAL</v>
      </c>
      <c r="L1789" s="6" t="str">
        <f>OBV!H1789</f>
        <v>NEUTRAL</v>
      </c>
      <c r="M1789" s="8">
        <f t="shared" si="270"/>
        <v>25</v>
      </c>
      <c r="N1789" s="8">
        <f t="shared" si="271"/>
        <v>0</v>
      </c>
      <c r="O1789" s="8">
        <f t="shared" si="272"/>
        <v>0</v>
      </c>
      <c r="P1789" s="8">
        <f t="shared" si="273"/>
        <v>33</v>
      </c>
      <c r="Q1789" s="9">
        <f t="shared" si="274"/>
        <v>13.7</v>
      </c>
      <c r="R1789" s="9">
        <f t="shared" si="275"/>
        <v>13.25</v>
      </c>
      <c r="S1789" s="9">
        <f t="shared" si="276"/>
        <v>18.600000000000001</v>
      </c>
      <c r="T1789" s="9">
        <f t="shared" si="277"/>
        <v>14.5</v>
      </c>
      <c r="U1789" s="8">
        <f t="shared" si="278"/>
        <v>15.183333333333332</v>
      </c>
      <c r="V1789" s="8">
        <f t="shared" si="279"/>
        <v>15.012499999999999</v>
      </c>
    </row>
    <row r="1790" spans="1:22" ht="13.5" x14ac:dyDescent="0.25">
      <c r="A1790" s="3">
        <f>RSI!A1790</f>
        <v>44911</v>
      </c>
      <c r="B1790" s="2">
        <f>RSI!B1790</f>
        <v>3.36</v>
      </c>
      <c r="C1790" s="2">
        <f>RSI!I1790</f>
        <v>45.636688652524036</v>
      </c>
      <c r="D1790" s="2">
        <f>MACD!E1790</f>
        <v>-3.7019413461764739E-2</v>
      </c>
      <c r="E1790" s="2">
        <f>MACD!F1790</f>
        <v>-0.1012285206571735</v>
      </c>
      <c r="F1790" s="2">
        <f>'Moving Avg'!D1790</f>
        <v>3.3600000000000003</v>
      </c>
      <c r="G1790" s="2">
        <f>'Moving Avg'!F1790</f>
        <v>3.3874999999999993</v>
      </c>
      <c r="H1790" s="2">
        <f>'Moving Avg'!G1790</f>
        <v>3.4236000000000013</v>
      </c>
      <c r="I1790" s="2">
        <f>'Moving Avg'!H1790</f>
        <v>4.0757999999999974</v>
      </c>
      <c r="J1790" s="6" t="str">
        <f>OBV!F1790</f>
        <v>NEUTRAL</v>
      </c>
      <c r="K1790" s="6" t="str">
        <f>OBV!G1790</f>
        <v>NEUTRAL</v>
      </c>
      <c r="L1790" s="6" t="str">
        <f>OBV!H1790</f>
        <v>NEUTRAL</v>
      </c>
      <c r="M1790" s="8">
        <f t="shared" si="270"/>
        <v>25</v>
      </c>
      <c r="N1790" s="8">
        <f t="shared" si="271"/>
        <v>0</v>
      </c>
      <c r="O1790" s="8">
        <f t="shared" si="272"/>
        <v>0</v>
      </c>
      <c r="P1790" s="8">
        <f t="shared" si="273"/>
        <v>33</v>
      </c>
      <c r="Q1790" s="9">
        <f t="shared" si="274"/>
        <v>13.7</v>
      </c>
      <c r="R1790" s="9">
        <f t="shared" si="275"/>
        <v>13.25</v>
      </c>
      <c r="S1790" s="9">
        <f t="shared" si="276"/>
        <v>18.600000000000001</v>
      </c>
      <c r="T1790" s="9">
        <f t="shared" si="277"/>
        <v>14.5</v>
      </c>
      <c r="U1790" s="8">
        <f t="shared" si="278"/>
        <v>15.183333333333332</v>
      </c>
      <c r="V1790" s="8">
        <f t="shared" si="279"/>
        <v>15.012499999999999</v>
      </c>
    </row>
    <row r="1791" spans="1:22" ht="13.5" x14ac:dyDescent="0.25">
      <c r="A1791" s="3">
        <f>RSI!A1791</f>
        <v>44914</v>
      </c>
      <c r="B1791" s="2">
        <f>RSI!B1791</f>
        <v>3.36</v>
      </c>
      <c r="C1791" s="2">
        <f>RSI!I1791</f>
        <v>45.636688652524036</v>
      </c>
      <c r="D1791" s="2">
        <f>MACD!E1791</f>
        <v>-1.1428271416578983E-2</v>
      </c>
      <c r="E1791" s="2">
        <f>MACD!F1791</f>
        <v>-8.3268470809054598E-2</v>
      </c>
      <c r="F1791" s="2">
        <f>'Moving Avg'!D1791</f>
        <v>3.3600000000000003</v>
      </c>
      <c r="G1791" s="2">
        <f>'Moving Avg'!F1791</f>
        <v>3.3954999999999993</v>
      </c>
      <c r="H1791" s="2">
        <f>'Moving Avg'!G1791</f>
        <v>3.4150000000000018</v>
      </c>
      <c r="I1791" s="2">
        <f>'Moving Avg'!H1791</f>
        <v>4.0693499999999974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  <c r="M1791" s="8">
        <f t="shared" si="270"/>
        <v>25</v>
      </c>
      <c r="N1791" s="8">
        <f t="shared" si="271"/>
        <v>0</v>
      </c>
      <c r="O1791" s="8">
        <f t="shared" si="272"/>
        <v>0</v>
      </c>
      <c r="P1791" s="8">
        <f t="shared" si="273"/>
        <v>33</v>
      </c>
      <c r="Q1791" s="9">
        <f t="shared" si="274"/>
        <v>13.7</v>
      </c>
      <c r="R1791" s="9">
        <f t="shared" si="275"/>
        <v>13.25</v>
      </c>
      <c r="S1791" s="9">
        <f t="shared" si="276"/>
        <v>18.600000000000001</v>
      </c>
      <c r="T1791" s="9">
        <f t="shared" si="277"/>
        <v>14.5</v>
      </c>
      <c r="U1791" s="8">
        <f t="shared" si="278"/>
        <v>15.183333333333332</v>
      </c>
      <c r="V1791" s="8">
        <f t="shared" si="279"/>
        <v>15.012499999999999</v>
      </c>
    </row>
    <row r="1792" spans="1:22" ht="13.5" x14ac:dyDescent="0.25">
      <c r="A1792" s="3">
        <f>RSI!A1792</f>
        <v>44915</v>
      </c>
      <c r="B1792" s="2">
        <f>RSI!B1792</f>
        <v>3.36</v>
      </c>
      <c r="C1792" s="2">
        <f>RSI!I1792</f>
        <v>45.636688652524036</v>
      </c>
      <c r="D1792" s="2">
        <f>MACD!E1792</f>
        <v>1.0461407068014683E-2</v>
      </c>
      <c r="E1792" s="2">
        <f>MACD!F1792</f>
        <v>-6.4522495233640745E-2</v>
      </c>
      <c r="F1792" s="2">
        <f>'Moving Avg'!D1792</f>
        <v>3.3600000000000003</v>
      </c>
      <c r="G1792" s="2">
        <f>'Moving Avg'!F1792</f>
        <v>3.4034999999999997</v>
      </c>
      <c r="H1792" s="2">
        <f>'Moving Avg'!G1792</f>
        <v>3.4068000000000023</v>
      </c>
      <c r="I1792" s="2">
        <f>'Moving Avg'!H1792</f>
        <v>4.0628999999999982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25</v>
      </c>
      <c r="N1792" s="8">
        <f t="shared" si="271"/>
        <v>0</v>
      </c>
      <c r="O1792" s="8">
        <f t="shared" si="272"/>
        <v>0</v>
      </c>
      <c r="P1792" s="8">
        <f t="shared" si="273"/>
        <v>33</v>
      </c>
      <c r="Q1792" s="9">
        <f t="shared" si="274"/>
        <v>13.7</v>
      </c>
      <c r="R1792" s="9">
        <f t="shared" si="275"/>
        <v>13.25</v>
      </c>
      <c r="S1792" s="9">
        <f t="shared" si="276"/>
        <v>18.600000000000001</v>
      </c>
      <c r="T1792" s="9">
        <f t="shared" si="277"/>
        <v>14.5</v>
      </c>
      <c r="U1792" s="8">
        <f t="shared" si="278"/>
        <v>15.183333333333332</v>
      </c>
      <c r="V1792" s="8">
        <f t="shared" si="279"/>
        <v>15.012499999999999</v>
      </c>
    </row>
    <row r="1793" spans="1:22" ht="13.5" x14ac:dyDescent="0.25">
      <c r="A1793" s="3">
        <f>RSI!A1793</f>
        <v>44916</v>
      </c>
      <c r="B1793" s="2">
        <f>RSI!B1793</f>
        <v>3.25</v>
      </c>
      <c r="C1793" s="2">
        <f>RSI!I1793</f>
        <v>36.037965109624771</v>
      </c>
      <c r="D1793" s="2">
        <f>MACD!E1793</f>
        <v>3.7349771612148697E-2</v>
      </c>
      <c r="E1793" s="2">
        <f>MACD!F1793</f>
        <v>-4.4148041864482859E-2</v>
      </c>
      <c r="F1793" s="2">
        <f>'Moving Avg'!D1793</f>
        <v>3.3379999999999996</v>
      </c>
      <c r="G1793" s="2">
        <f>'Moving Avg'!F1793</f>
        <v>3.3989999999999996</v>
      </c>
      <c r="H1793" s="2">
        <f>'Moving Avg'!G1793</f>
        <v>3.3964000000000025</v>
      </c>
      <c r="I1793" s="2">
        <f>'Moving Avg'!H1793</f>
        <v>4.055749999999998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25</v>
      </c>
      <c r="N1793" s="8">
        <f t="shared" si="271"/>
        <v>0</v>
      </c>
      <c r="O1793" s="8">
        <f t="shared" si="272"/>
        <v>0</v>
      </c>
      <c r="P1793" s="8">
        <f t="shared" si="273"/>
        <v>16.5</v>
      </c>
      <c r="Q1793" s="9">
        <f t="shared" si="274"/>
        <v>11.225</v>
      </c>
      <c r="R1793" s="9">
        <f t="shared" si="275"/>
        <v>9.125</v>
      </c>
      <c r="S1793" s="9">
        <f t="shared" si="276"/>
        <v>11.175000000000001</v>
      </c>
      <c r="T1793" s="9">
        <f t="shared" si="277"/>
        <v>10.375</v>
      </c>
      <c r="U1793" s="8">
        <f t="shared" si="278"/>
        <v>10.508333333333335</v>
      </c>
      <c r="V1793" s="8">
        <f t="shared" si="279"/>
        <v>10.475000000000001</v>
      </c>
    </row>
    <row r="1794" spans="1:22" ht="13.5" x14ac:dyDescent="0.25">
      <c r="A1794" s="3">
        <f>RSI!A1794</f>
        <v>44917</v>
      </c>
      <c r="B1794" s="2">
        <f>RSI!B1794</f>
        <v>3.15</v>
      </c>
      <c r="C1794" s="2">
        <f>RSI!I1794</f>
        <v>29.884293107252546</v>
      </c>
      <c r="D1794" s="2">
        <f>MACD!E1794</f>
        <v>6.8360886037186486E-2</v>
      </c>
      <c r="E1794" s="2">
        <f>MACD!F1794</f>
        <v>-2.1646256284148992E-2</v>
      </c>
      <c r="F1794" s="2">
        <f>'Moving Avg'!D1794</f>
        <v>3.2960000000000003</v>
      </c>
      <c r="G1794" s="2">
        <f>'Moving Avg'!F1794</f>
        <v>3.3964999999999996</v>
      </c>
      <c r="H1794" s="2">
        <f>'Moving Avg'!G1794</f>
        <v>3.3840000000000026</v>
      </c>
      <c r="I1794" s="2">
        <f>'Moving Avg'!H1794</f>
        <v>4.048099999999998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50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19.975000000000001</v>
      </c>
      <c r="R1794" s="9">
        <f t="shared" si="275"/>
        <v>14.125</v>
      </c>
      <c r="S1794" s="9">
        <f t="shared" si="276"/>
        <v>14.925000000000001</v>
      </c>
      <c r="T1794" s="9">
        <f t="shared" si="277"/>
        <v>16.625</v>
      </c>
      <c r="U1794" s="8">
        <f t="shared" si="278"/>
        <v>16.341666666666669</v>
      </c>
      <c r="V1794" s="8">
        <f t="shared" si="279"/>
        <v>16.412500000000001</v>
      </c>
    </row>
    <row r="1795" spans="1:22" ht="13.5" x14ac:dyDescent="0.25">
      <c r="A1795" s="3">
        <f>RSI!A1795</f>
        <v>44918</v>
      </c>
      <c r="B1795" s="2">
        <f>RSI!B1795</f>
        <v>3.29</v>
      </c>
      <c r="C1795" s="2">
        <f>RSI!I1795</f>
        <v>44.23960530514271</v>
      </c>
      <c r="D1795" s="2">
        <f>MACD!E1795</f>
        <v>8.5610495503672723E-2</v>
      </c>
      <c r="E1795" s="2">
        <f>MACD!F1795</f>
        <v>-1.9490592658465145E-4</v>
      </c>
      <c r="F1795" s="2">
        <f>'Moving Avg'!D1795</f>
        <v>3.282</v>
      </c>
      <c r="G1795" s="2">
        <f>'Moving Avg'!F1795</f>
        <v>3.4009999999999998</v>
      </c>
      <c r="H1795" s="2">
        <f>'Moving Avg'!G1795</f>
        <v>3.3776000000000028</v>
      </c>
      <c r="I1795" s="2">
        <f>'Moving Avg'!H1795</f>
        <v>4.0411499999999974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25</v>
      </c>
      <c r="N1795" s="8">
        <f t="shared" si="281"/>
        <v>0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11.225</v>
      </c>
      <c r="R1795" s="9">
        <f t="shared" ref="R1795:R1858" si="285">M1795*0.2+N1795*0.2+O1795*0.35+P1795*0.25</f>
        <v>9.125</v>
      </c>
      <c r="S1795" s="9">
        <f t="shared" ref="S1795:S1858" si="286">M1795*0.15+N1795*0.15+O1795*0.25+P1795*0.45</f>
        <v>11.175000000000001</v>
      </c>
      <c r="T1795" s="9">
        <f t="shared" ref="T1795:T1858" si="287">0.25*SUM(M1795:P1795)</f>
        <v>10.375</v>
      </c>
      <c r="U1795" s="8">
        <f t="shared" ref="U1795:U1858" si="288">SUM(Q1795:S1795)/3</f>
        <v>10.508333333333335</v>
      </c>
      <c r="V1795" s="8">
        <f t="shared" ref="V1795:V1858" si="289">SUM(Q1795:T1795)/4</f>
        <v>10.475000000000001</v>
      </c>
    </row>
    <row r="1796" spans="1:22" ht="13.5" x14ac:dyDescent="0.25">
      <c r="A1796" s="3">
        <f>RSI!A1796</f>
        <v>44921</v>
      </c>
      <c r="B1796" s="2">
        <f>RSI!B1796</f>
        <v>3.29</v>
      </c>
      <c r="C1796" s="2">
        <f>RSI!I1796</f>
        <v>44.239605305142717</v>
      </c>
      <c r="D1796" s="2">
        <f>MACD!E1796</f>
        <v>7.7579728042901142E-2</v>
      </c>
      <c r="E1796" s="2">
        <f>MACD!F1796</f>
        <v>1.5360020867312509E-2</v>
      </c>
      <c r="F1796" s="2">
        <f>'Moving Avg'!D1796</f>
        <v>3.2679999999999998</v>
      </c>
      <c r="G1796" s="2">
        <f>'Moving Avg'!F1796</f>
        <v>3.3984999999999999</v>
      </c>
      <c r="H1796" s="2">
        <f>'Moving Avg'!G1796</f>
        <v>3.3712000000000031</v>
      </c>
      <c r="I1796" s="2">
        <f>'Moving Avg'!H1796</f>
        <v>4.0341999999999967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25</v>
      </c>
      <c r="N1796" s="8">
        <f t="shared" si="281"/>
        <v>0</v>
      </c>
      <c r="O1796" s="8">
        <f t="shared" si="282"/>
        <v>0</v>
      </c>
      <c r="P1796" s="8">
        <f t="shared" si="283"/>
        <v>16.5</v>
      </c>
      <c r="Q1796" s="9">
        <f t="shared" si="284"/>
        <v>11.225</v>
      </c>
      <c r="R1796" s="9">
        <f t="shared" si="285"/>
        <v>9.125</v>
      </c>
      <c r="S1796" s="9">
        <f t="shared" si="286"/>
        <v>11.175000000000001</v>
      </c>
      <c r="T1796" s="9">
        <f t="shared" si="287"/>
        <v>10.375</v>
      </c>
      <c r="U1796" s="8">
        <f t="shared" si="288"/>
        <v>10.508333333333335</v>
      </c>
      <c r="V1796" s="8">
        <f t="shared" si="289"/>
        <v>10.475000000000001</v>
      </c>
    </row>
    <row r="1797" spans="1:22" ht="13.5" x14ac:dyDescent="0.25">
      <c r="A1797" s="3">
        <f>RSI!A1797</f>
        <v>44922</v>
      </c>
      <c r="B1797" s="2">
        <f>RSI!B1797</f>
        <v>3.29</v>
      </c>
      <c r="C1797" s="2">
        <f>RSI!I1797</f>
        <v>44.23960530514271</v>
      </c>
      <c r="D1797" s="2">
        <f>MACD!E1797</f>
        <v>7.1201437547505186E-2</v>
      </c>
      <c r="E1797" s="2">
        <f>MACD!F1797</f>
        <v>2.6528304203351047E-2</v>
      </c>
      <c r="F1797" s="2">
        <f>'Moving Avg'!D1797</f>
        <v>3.254</v>
      </c>
      <c r="G1797" s="2">
        <f>'Moving Avg'!F1797</f>
        <v>3.3894999999999995</v>
      </c>
      <c r="H1797" s="2">
        <f>'Moving Avg'!G1797</f>
        <v>3.3648000000000029</v>
      </c>
      <c r="I1797" s="2">
        <f>'Moving Avg'!H1797</f>
        <v>4.027249999999996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0"/>
        <v>25</v>
      </c>
      <c r="N1797" s="8">
        <f t="shared" si="281"/>
        <v>0</v>
      </c>
      <c r="O1797" s="8">
        <f t="shared" si="282"/>
        <v>0</v>
      </c>
      <c r="P1797" s="8">
        <f t="shared" si="283"/>
        <v>16.5</v>
      </c>
      <c r="Q1797" s="9">
        <f t="shared" si="284"/>
        <v>11.225</v>
      </c>
      <c r="R1797" s="9">
        <f t="shared" si="285"/>
        <v>9.125</v>
      </c>
      <c r="S1797" s="9">
        <f t="shared" si="286"/>
        <v>11.175000000000001</v>
      </c>
      <c r="T1797" s="9">
        <f t="shared" si="287"/>
        <v>10.375</v>
      </c>
      <c r="U1797" s="8">
        <f t="shared" si="288"/>
        <v>10.508333333333335</v>
      </c>
      <c r="V1797" s="8">
        <f t="shared" si="289"/>
        <v>10.475000000000001</v>
      </c>
    </row>
    <row r="1798" spans="1:22" ht="13.5" x14ac:dyDescent="0.25">
      <c r="A1798" s="3">
        <f>RSI!A1798</f>
        <v>44923</v>
      </c>
      <c r="B1798" s="2">
        <f>RSI!B1798</f>
        <v>3.36</v>
      </c>
      <c r="C1798" s="2">
        <f>RSI!I1798</f>
        <v>50.560718016775638</v>
      </c>
      <c r="D1798" s="2">
        <f>MACD!E1798</f>
        <v>6.1005324623220947E-2</v>
      </c>
      <c r="E1798" s="2">
        <f>MACD!F1798</f>
        <v>3.3423708287325028E-2</v>
      </c>
      <c r="F1798" s="2">
        <f>'Moving Avg'!D1798</f>
        <v>3.2759999999999998</v>
      </c>
      <c r="G1798" s="2">
        <f>'Moving Avg'!F1798</f>
        <v>3.3839999999999995</v>
      </c>
      <c r="H1798" s="2">
        <f>'Moving Avg'!G1798</f>
        <v>3.359800000000003</v>
      </c>
      <c r="I1798" s="2">
        <f>'Moving Avg'!H1798</f>
        <v>4.0206499999999963</v>
      </c>
      <c r="J1798" s="6" t="str">
        <f>OBV!F1798</f>
        <v>BEARISH</v>
      </c>
      <c r="K1798" s="6" t="str">
        <f>OBV!G1798</f>
        <v>NEUTRAL</v>
      </c>
      <c r="L1798" s="6" t="str">
        <f>OBV!H1798</f>
        <v>BEARISH DIVERGENCE</v>
      </c>
      <c r="M1798" s="8">
        <f t="shared" si="280"/>
        <v>25</v>
      </c>
      <c r="N1798" s="8">
        <f t="shared" si="281"/>
        <v>0</v>
      </c>
      <c r="O1798" s="8">
        <f t="shared" si="282"/>
        <v>0</v>
      </c>
      <c r="P1798" s="8">
        <f t="shared" si="283"/>
        <v>16.5</v>
      </c>
      <c r="Q1798" s="9">
        <f t="shared" si="284"/>
        <v>11.225</v>
      </c>
      <c r="R1798" s="9">
        <f t="shared" si="285"/>
        <v>9.125</v>
      </c>
      <c r="S1798" s="9">
        <f t="shared" si="286"/>
        <v>11.175000000000001</v>
      </c>
      <c r="T1798" s="9">
        <f t="shared" si="287"/>
        <v>10.375</v>
      </c>
      <c r="U1798" s="8">
        <f t="shared" si="288"/>
        <v>10.508333333333335</v>
      </c>
      <c r="V1798" s="8">
        <f t="shared" si="289"/>
        <v>10.475000000000001</v>
      </c>
    </row>
    <row r="1799" spans="1:22" ht="13.5" x14ac:dyDescent="0.25">
      <c r="A1799" s="3">
        <f>RSI!A1799</f>
        <v>44924</v>
      </c>
      <c r="B1799" s="2">
        <f>RSI!B1799</f>
        <v>3.36</v>
      </c>
      <c r="C1799" s="2">
        <f>RSI!I1799</f>
        <v>50.560718016775638</v>
      </c>
      <c r="D1799" s="2">
        <f>MACD!E1799</f>
        <v>5.2321699686836087E-2</v>
      </c>
      <c r="E1799" s="2">
        <f>MACD!F1799</f>
        <v>3.7203306567227243E-2</v>
      </c>
      <c r="F1799" s="2">
        <f>'Moving Avg'!D1799</f>
        <v>3.3180000000000001</v>
      </c>
      <c r="G1799" s="2">
        <f>'Moving Avg'!F1799</f>
        <v>3.3784999999999998</v>
      </c>
      <c r="H1799" s="2">
        <f>'Moving Avg'!G1799</f>
        <v>3.3538000000000023</v>
      </c>
      <c r="I1799" s="2">
        <f>'Moving Avg'!H1799</f>
        <v>4.0140999999999964</v>
      </c>
      <c r="J1799" s="6" t="str">
        <f>OBV!F1799</f>
        <v>BULLISH</v>
      </c>
      <c r="K1799" s="6" t="str">
        <f>OBV!G1799</f>
        <v>NEUTRAL</v>
      </c>
      <c r="L1799" s="6" t="str">
        <f>OBV!H1799</f>
        <v>CONFIRMED BULLISH</v>
      </c>
      <c r="M1799" s="8">
        <f t="shared" si="280"/>
        <v>25</v>
      </c>
      <c r="N1799" s="8">
        <f t="shared" si="281"/>
        <v>0</v>
      </c>
      <c r="O1799" s="8">
        <f t="shared" si="282"/>
        <v>0</v>
      </c>
      <c r="P1799" s="8">
        <f t="shared" si="283"/>
        <v>83.5</v>
      </c>
      <c r="Q1799" s="9">
        <f t="shared" si="284"/>
        <v>21.274999999999999</v>
      </c>
      <c r="R1799" s="9">
        <f t="shared" si="285"/>
        <v>25.875</v>
      </c>
      <c r="S1799" s="9">
        <f t="shared" si="286"/>
        <v>41.325000000000003</v>
      </c>
      <c r="T1799" s="9">
        <f t="shared" si="287"/>
        <v>27.125</v>
      </c>
      <c r="U1799" s="8">
        <f t="shared" si="288"/>
        <v>29.491666666666664</v>
      </c>
      <c r="V1799" s="8">
        <f t="shared" si="289"/>
        <v>28.9</v>
      </c>
    </row>
    <row r="1800" spans="1:22" ht="13.5" x14ac:dyDescent="0.25">
      <c r="A1800" s="3">
        <f>RSI!A1800</f>
        <v>44925</v>
      </c>
      <c r="B1800" s="2">
        <f>RSI!B1800</f>
        <v>3.4</v>
      </c>
      <c r="C1800" s="2">
        <f>RSI!I1800</f>
        <v>54.015424794818365</v>
      </c>
      <c r="D1800" s="2">
        <f>MACD!E1800</f>
        <v>4.1959068187539028E-2</v>
      </c>
      <c r="E1800" s="2">
        <f>MACD!F1800</f>
        <v>3.81544588912896E-2</v>
      </c>
      <c r="F1800" s="2">
        <f>'Moving Avg'!D1800</f>
        <v>3.34</v>
      </c>
      <c r="G1800" s="2">
        <f>'Moving Avg'!F1800</f>
        <v>3.3729999999999998</v>
      </c>
      <c r="H1800" s="2">
        <f>'Moving Avg'!G1800</f>
        <v>3.348600000000002</v>
      </c>
      <c r="I1800" s="2">
        <f>'Moving Avg'!H1800</f>
        <v>4.0077499999999961</v>
      </c>
      <c r="J1800" s="6" t="str">
        <f>OBV!F1800</f>
        <v>BULLISH</v>
      </c>
      <c r="K1800" s="6" t="str">
        <f>OBV!G1800</f>
        <v>NEUTRAL</v>
      </c>
      <c r="L1800" s="6" t="str">
        <f>OBV!H1800</f>
        <v>CONFIRMED BULLISH</v>
      </c>
      <c r="M1800" s="8">
        <f t="shared" si="280"/>
        <v>25</v>
      </c>
      <c r="N1800" s="8">
        <f t="shared" si="281"/>
        <v>0</v>
      </c>
      <c r="O1800" s="8">
        <f t="shared" si="282"/>
        <v>0</v>
      </c>
      <c r="P1800" s="8">
        <f t="shared" si="283"/>
        <v>83.5</v>
      </c>
      <c r="Q1800" s="9">
        <f t="shared" si="284"/>
        <v>21.274999999999999</v>
      </c>
      <c r="R1800" s="9">
        <f t="shared" si="285"/>
        <v>25.875</v>
      </c>
      <c r="S1800" s="9">
        <f t="shared" si="286"/>
        <v>41.325000000000003</v>
      </c>
      <c r="T1800" s="9">
        <f t="shared" si="287"/>
        <v>27.125</v>
      </c>
      <c r="U1800" s="8">
        <f t="shared" si="288"/>
        <v>29.491666666666664</v>
      </c>
      <c r="V1800" s="8">
        <f t="shared" si="289"/>
        <v>28.9</v>
      </c>
    </row>
    <row r="1801" spans="1:22" ht="13.5" x14ac:dyDescent="0.25">
      <c r="A1801" s="3">
        <f>RSI!A1801</f>
        <v>44928</v>
      </c>
      <c r="B1801" s="2">
        <f>RSI!B1801</f>
        <v>3.4</v>
      </c>
      <c r="C1801" s="2">
        <f>RSI!I1801</f>
        <v>54.015424794818365</v>
      </c>
      <c r="D1801" s="2">
        <f>MACD!E1801</f>
        <v>3.2906190879684605E-2</v>
      </c>
      <c r="E1801" s="2">
        <f>MACD!F1801</f>
        <v>3.7104805288968604E-2</v>
      </c>
      <c r="F1801" s="2">
        <f>'Moving Avg'!D1801</f>
        <v>3.3619999999999997</v>
      </c>
      <c r="G1801" s="2">
        <f>'Moving Avg'!F1801</f>
        <v>3.3674999999999997</v>
      </c>
      <c r="H1801" s="2">
        <f>'Moving Avg'!G1801</f>
        <v>3.3434000000000013</v>
      </c>
      <c r="I1801" s="2">
        <f>'Moving Avg'!H1801</f>
        <v>4.002449999999997</v>
      </c>
      <c r="J1801" s="6" t="str">
        <f>OBV!F1801</f>
        <v>BULLISH</v>
      </c>
      <c r="K1801" s="6" t="str">
        <f>OBV!G1801</f>
        <v>NEUTRAL</v>
      </c>
      <c r="L1801" s="6" t="str">
        <f>OBV!H1801</f>
        <v>CONFIRMED BULLISH</v>
      </c>
      <c r="M1801" s="8">
        <f t="shared" si="280"/>
        <v>25</v>
      </c>
      <c r="N1801" s="8">
        <f t="shared" si="281"/>
        <v>45</v>
      </c>
      <c r="O1801" s="8">
        <f t="shared" si="282"/>
        <v>0</v>
      </c>
      <c r="P1801" s="8">
        <f t="shared" si="283"/>
        <v>83.5</v>
      </c>
      <c r="Q1801" s="9">
        <f t="shared" si="284"/>
        <v>37.024999999999999</v>
      </c>
      <c r="R1801" s="9">
        <f t="shared" si="285"/>
        <v>34.875</v>
      </c>
      <c r="S1801" s="9">
        <f t="shared" si="286"/>
        <v>48.075000000000003</v>
      </c>
      <c r="T1801" s="9">
        <f t="shared" si="287"/>
        <v>38.375</v>
      </c>
      <c r="U1801" s="8">
        <f t="shared" si="288"/>
        <v>39.991666666666667</v>
      </c>
      <c r="V1801" s="8">
        <f t="shared" si="289"/>
        <v>39.587500000000006</v>
      </c>
    </row>
    <row r="1802" spans="1:22" ht="13.5" x14ac:dyDescent="0.25">
      <c r="A1802" s="3">
        <f>RSI!A1802</f>
        <v>44929</v>
      </c>
      <c r="B1802" s="2">
        <f>RSI!B1802</f>
        <v>3.4</v>
      </c>
      <c r="C1802" s="2">
        <f>RSI!I1802</f>
        <v>54.015424794818379</v>
      </c>
      <c r="D1802" s="2">
        <f>MACD!E1802</f>
        <v>2.4982640956098479E-2</v>
      </c>
      <c r="E1802" s="2">
        <f>MACD!F1802</f>
        <v>3.4680372422394579E-2</v>
      </c>
      <c r="F1802" s="2">
        <f>'Moving Avg'!D1802</f>
        <v>3.3839999999999995</v>
      </c>
      <c r="G1802" s="2">
        <f>'Moving Avg'!F1802</f>
        <v>3.3619999999999997</v>
      </c>
      <c r="H1802" s="2">
        <f>'Moving Avg'!G1802</f>
        <v>3.3388000000000018</v>
      </c>
      <c r="I1802" s="2">
        <f>'Moving Avg'!H1802</f>
        <v>3.9961999999999964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  <c r="M1802" s="8">
        <f t="shared" si="280"/>
        <v>25</v>
      </c>
      <c r="N1802" s="8">
        <f t="shared" si="281"/>
        <v>45</v>
      </c>
      <c r="O1802" s="8">
        <f t="shared" si="282"/>
        <v>0</v>
      </c>
      <c r="P1802" s="8">
        <f t="shared" si="283"/>
        <v>83.5</v>
      </c>
      <c r="Q1802" s="9">
        <f t="shared" si="284"/>
        <v>37.024999999999999</v>
      </c>
      <c r="R1802" s="9">
        <f t="shared" si="285"/>
        <v>34.875</v>
      </c>
      <c r="S1802" s="9">
        <f t="shared" si="286"/>
        <v>48.075000000000003</v>
      </c>
      <c r="T1802" s="9">
        <f t="shared" si="287"/>
        <v>38.375</v>
      </c>
      <c r="U1802" s="8">
        <f t="shared" si="288"/>
        <v>39.991666666666667</v>
      </c>
      <c r="V1802" s="8">
        <f t="shared" si="289"/>
        <v>39.587500000000006</v>
      </c>
    </row>
    <row r="1803" spans="1:22" ht="13.5" x14ac:dyDescent="0.25">
      <c r="A1803" s="3">
        <f>RSI!A1803</f>
        <v>44930</v>
      </c>
      <c r="B1803" s="2">
        <f>RSI!B1803</f>
        <v>3.4</v>
      </c>
      <c r="C1803" s="2">
        <f>RSI!I1803</f>
        <v>54.015424794818379</v>
      </c>
      <c r="D1803" s="2">
        <f>MACD!E1803</f>
        <v>1.1111116318520686E-3</v>
      </c>
      <c r="E1803" s="2">
        <f>MACD!F1803</f>
        <v>2.7966520264286077E-2</v>
      </c>
      <c r="F1803" s="2">
        <f>'Moving Avg'!D1803</f>
        <v>3.3920000000000003</v>
      </c>
      <c r="G1803" s="2">
        <f>'Moving Avg'!F1803</f>
        <v>3.3564999999999992</v>
      </c>
      <c r="H1803" s="2">
        <f>'Moving Avg'!G1803</f>
        <v>3.3368000000000011</v>
      </c>
      <c r="I1803" s="2">
        <f>'Moving Avg'!H1803</f>
        <v>3.9899499999999968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  <c r="M1803" s="8">
        <f t="shared" si="280"/>
        <v>25</v>
      </c>
      <c r="N1803" s="8">
        <f t="shared" si="281"/>
        <v>100</v>
      </c>
      <c r="O1803" s="8">
        <f t="shared" si="282"/>
        <v>0</v>
      </c>
      <c r="P1803" s="8">
        <f t="shared" si="283"/>
        <v>83.5</v>
      </c>
      <c r="Q1803" s="9">
        <f t="shared" si="284"/>
        <v>56.274999999999999</v>
      </c>
      <c r="R1803" s="9">
        <f t="shared" si="285"/>
        <v>45.875</v>
      </c>
      <c r="S1803" s="9">
        <f t="shared" si="286"/>
        <v>56.325000000000003</v>
      </c>
      <c r="T1803" s="9">
        <f t="shared" si="287"/>
        <v>52.125</v>
      </c>
      <c r="U1803" s="8">
        <f t="shared" si="288"/>
        <v>52.82500000000001</v>
      </c>
      <c r="V1803" s="8">
        <f t="shared" si="289"/>
        <v>52.650000000000006</v>
      </c>
    </row>
    <row r="1804" spans="1:22" ht="13.5" x14ac:dyDescent="0.25">
      <c r="A1804" s="3">
        <f>RSI!A1804</f>
        <v>44931</v>
      </c>
      <c r="B1804" s="2">
        <f>RSI!B1804</f>
        <v>3.4</v>
      </c>
      <c r="C1804" s="2">
        <f>RSI!I1804</f>
        <v>54.015424794818379</v>
      </c>
      <c r="D1804" s="2">
        <f>MACD!E1804</f>
        <v>-3.4698332843063007E-2</v>
      </c>
      <c r="E1804" s="2">
        <f>MACD!F1804</f>
        <v>1.543354964281626E-2</v>
      </c>
      <c r="F1804" s="2">
        <f>'Moving Avg'!D1804</f>
        <v>3.4</v>
      </c>
      <c r="G1804" s="2">
        <f>'Moving Avg'!F1804</f>
        <v>3.351</v>
      </c>
      <c r="H1804" s="2">
        <f>'Moving Avg'!G1804</f>
        <v>3.3354000000000013</v>
      </c>
      <c r="I1804" s="2">
        <f>'Moving Avg'!H1804</f>
        <v>3.9836999999999967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  <c r="M1804" s="8">
        <f t="shared" si="280"/>
        <v>25</v>
      </c>
      <c r="N1804" s="8">
        <f t="shared" si="281"/>
        <v>100</v>
      </c>
      <c r="O1804" s="8">
        <f t="shared" si="282"/>
        <v>0</v>
      </c>
      <c r="P1804" s="8">
        <f t="shared" si="283"/>
        <v>83.5</v>
      </c>
      <c r="Q1804" s="9">
        <f t="shared" si="284"/>
        <v>56.274999999999999</v>
      </c>
      <c r="R1804" s="9">
        <f t="shared" si="285"/>
        <v>45.875</v>
      </c>
      <c r="S1804" s="9">
        <f t="shared" si="286"/>
        <v>56.325000000000003</v>
      </c>
      <c r="T1804" s="9">
        <f t="shared" si="287"/>
        <v>52.125</v>
      </c>
      <c r="U1804" s="8">
        <f t="shared" si="288"/>
        <v>52.82500000000001</v>
      </c>
      <c r="V1804" s="8">
        <f t="shared" si="289"/>
        <v>52.650000000000006</v>
      </c>
    </row>
    <row r="1805" spans="1:22" ht="13.5" x14ac:dyDescent="0.25">
      <c r="A1805" s="3">
        <f>RSI!A1805</f>
        <v>44932</v>
      </c>
      <c r="B1805" s="2">
        <f>RSI!B1805</f>
        <v>3.4</v>
      </c>
      <c r="C1805" s="2">
        <f>RSI!I1805</f>
        <v>54.015424794818379</v>
      </c>
      <c r="D1805" s="2">
        <f>MACD!E1805</f>
        <v>-4.3669284122918928E-2</v>
      </c>
      <c r="E1805" s="2">
        <f>MACD!F1805</f>
        <v>3.6129828896692227E-3</v>
      </c>
      <c r="F1805" s="2">
        <f>'Moving Avg'!D1805</f>
        <v>3.4</v>
      </c>
      <c r="G1805" s="2">
        <f>'Moving Avg'!F1805</f>
        <v>3.3454999999999999</v>
      </c>
      <c r="H1805" s="2">
        <f>'Moving Avg'!G1805</f>
        <v>3.3346000000000013</v>
      </c>
      <c r="I1805" s="2">
        <f>'Moving Avg'!H1805</f>
        <v>3.9774499999999966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25</v>
      </c>
      <c r="N1805" s="8">
        <f t="shared" si="281"/>
        <v>100</v>
      </c>
      <c r="O1805" s="8">
        <f t="shared" si="282"/>
        <v>0</v>
      </c>
      <c r="P1805" s="8">
        <f t="shared" si="283"/>
        <v>33</v>
      </c>
      <c r="Q1805" s="9">
        <f t="shared" si="284"/>
        <v>48.7</v>
      </c>
      <c r="R1805" s="9">
        <f t="shared" si="285"/>
        <v>33.25</v>
      </c>
      <c r="S1805" s="9">
        <f t="shared" si="286"/>
        <v>33.6</v>
      </c>
      <c r="T1805" s="9">
        <f t="shared" si="287"/>
        <v>39.5</v>
      </c>
      <c r="U1805" s="8">
        <f t="shared" si="288"/>
        <v>38.516666666666673</v>
      </c>
      <c r="V1805" s="8">
        <f t="shared" si="289"/>
        <v>38.762500000000003</v>
      </c>
    </row>
    <row r="1806" spans="1:22" ht="13.5" x14ac:dyDescent="0.25">
      <c r="A1806" s="3">
        <f>RSI!A1806</f>
        <v>44935</v>
      </c>
      <c r="B1806" s="2">
        <f>RSI!B1806</f>
        <v>3.4</v>
      </c>
      <c r="C1806" s="2">
        <f>RSI!I1806</f>
        <v>54.015424794818379</v>
      </c>
      <c r="D1806" s="2">
        <f>MACD!E1806</f>
        <v>-5.1453712799467866E-2</v>
      </c>
      <c r="E1806" s="2">
        <f>MACD!F1806</f>
        <v>-7.4003562481581957E-3</v>
      </c>
      <c r="F1806" s="2">
        <f>'Moving Avg'!D1806</f>
        <v>3.4</v>
      </c>
      <c r="G1806" s="2">
        <f>'Moving Avg'!F1806</f>
        <v>3.3474999999999993</v>
      </c>
      <c r="H1806" s="2">
        <f>'Moving Avg'!G1806</f>
        <v>3.3308000000000018</v>
      </c>
      <c r="I1806" s="2">
        <f>'Moving Avg'!H1806</f>
        <v>3.9711999999999965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25</v>
      </c>
      <c r="N1806" s="8">
        <f t="shared" si="281"/>
        <v>100</v>
      </c>
      <c r="O1806" s="8">
        <f t="shared" si="282"/>
        <v>0</v>
      </c>
      <c r="P1806" s="8">
        <f t="shared" si="283"/>
        <v>33</v>
      </c>
      <c r="Q1806" s="9">
        <f t="shared" si="284"/>
        <v>48.7</v>
      </c>
      <c r="R1806" s="9">
        <f t="shared" si="285"/>
        <v>33.25</v>
      </c>
      <c r="S1806" s="9">
        <f t="shared" si="286"/>
        <v>33.6</v>
      </c>
      <c r="T1806" s="9">
        <f t="shared" si="287"/>
        <v>39.5</v>
      </c>
      <c r="U1806" s="8">
        <f t="shared" si="288"/>
        <v>38.516666666666673</v>
      </c>
      <c r="V1806" s="8">
        <f t="shared" si="289"/>
        <v>38.762500000000003</v>
      </c>
    </row>
    <row r="1807" spans="1:22" ht="13.5" x14ac:dyDescent="0.25">
      <c r="A1807" s="3">
        <f>RSI!A1807</f>
        <v>44936</v>
      </c>
      <c r="B1807" s="2">
        <f>RSI!B1807</f>
        <v>3.4</v>
      </c>
      <c r="C1807" s="2">
        <f>RSI!I1807</f>
        <v>54.015424794818387</v>
      </c>
      <c r="D1807" s="2">
        <f>MACD!E1807</f>
        <v>-5.8219818311870064E-2</v>
      </c>
      <c r="E1807" s="2">
        <f>MACD!F1807</f>
        <v>-1.7564248660900571E-2</v>
      </c>
      <c r="F1807" s="2">
        <f>'Moving Avg'!D1807</f>
        <v>3.4</v>
      </c>
      <c r="G1807" s="2">
        <f>'Moving Avg'!F1807</f>
        <v>3.3494999999999999</v>
      </c>
      <c r="H1807" s="2">
        <f>'Moving Avg'!G1807</f>
        <v>3.3270000000000022</v>
      </c>
      <c r="I1807" s="2">
        <f>'Moving Avg'!H1807</f>
        <v>3.9649499999999964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25</v>
      </c>
      <c r="N1807" s="8">
        <f t="shared" si="281"/>
        <v>100</v>
      </c>
      <c r="O1807" s="8">
        <f t="shared" si="282"/>
        <v>0</v>
      </c>
      <c r="P1807" s="8">
        <f t="shared" si="283"/>
        <v>33</v>
      </c>
      <c r="Q1807" s="9">
        <f t="shared" si="284"/>
        <v>48.7</v>
      </c>
      <c r="R1807" s="9">
        <f t="shared" si="285"/>
        <v>33.25</v>
      </c>
      <c r="S1807" s="9">
        <f t="shared" si="286"/>
        <v>33.6</v>
      </c>
      <c r="T1807" s="9">
        <f t="shared" si="287"/>
        <v>39.5</v>
      </c>
      <c r="U1807" s="8">
        <f t="shared" si="288"/>
        <v>38.516666666666673</v>
      </c>
      <c r="V1807" s="8">
        <f t="shared" si="289"/>
        <v>38.762500000000003</v>
      </c>
    </row>
    <row r="1808" spans="1:22" ht="13.5" x14ac:dyDescent="0.25">
      <c r="A1808" s="3">
        <f>RSI!A1808</f>
        <v>44937</v>
      </c>
      <c r="B1808" s="2">
        <f>RSI!B1808</f>
        <v>3.4</v>
      </c>
      <c r="C1808" s="2">
        <f>RSI!I1808</f>
        <v>54.015424794818387</v>
      </c>
      <c r="D1808" s="2">
        <f>MACD!E1808</f>
        <v>-5.3341754900653626E-2</v>
      </c>
      <c r="E1808" s="2">
        <f>MACD!F1808</f>
        <v>-2.4719749908851184E-2</v>
      </c>
      <c r="F1808" s="2">
        <f>'Moving Avg'!D1808</f>
        <v>3.4</v>
      </c>
      <c r="G1808" s="2">
        <f>'Moving Avg'!F1808</f>
        <v>3.3514999999999993</v>
      </c>
      <c r="H1808" s="2">
        <f>'Moving Avg'!G1808</f>
        <v>3.3264000000000027</v>
      </c>
      <c r="I1808" s="2">
        <f>'Moving Avg'!H1808</f>
        <v>3.9587499999999967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100</v>
      </c>
      <c r="O1808" s="8">
        <f t="shared" si="282"/>
        <v>0</v>
      </c>
      <c r="P1808" s="8">
        <f t="shared" si="283"/>
        <v>33</v>
      </c>
      <c r="Q1808" s="9">
        <f t="shared" si="284"/>
        <v>48.7</v>
      </c>
      <c r="R1808" s="9">
        <f t="shared" si="285"/>
        <v>33.25</v>
      </c>
      <c r="S1808" s="9">
        <f t="shared" si="286"/>
        <v>33.6</v>
      </c>
      <c r="T1808" s="9">
        <f t="shared" si="287"/>
        <v>39.5</v>
      </c>
      <c r="U1808" s="8">
        <f t="shared" si="288"/>
        <v>38.516666666666673</v>
      </c>
      <c r="V1808" s="8">
        <f t="shared" si="289"/>
        <v>38.762500000000003</v>
      </c>
    </row>
    <row r="1809" spans="1:22" ht="13.5" x14ac:dyDescent="0.25">
      <c r="A1809" s="3">
        <f>RSI!A1809</f>
        <v>44938</v>
      </c>
      <c r="B1809" s="2">
        <f>RSI!B1809</f>
        <v>3.4</v>
      </c>
      <c r="C1809" s="2">
        <f>RSI!I1809</f>
        <v>54.015424794818387</v>
      </c>
      <c r="D1809" s="2">
        <f>MACD!E1809</f>
        <v>-4.9367867556815881E-2</v>
      </c>
      <c r="E1809" s="2">
        <f>MACD!F1809</f>
        <v>-2.9649373438444128E-2</v>
      </c>
      <c r="F1809" s="2">
        <f>'Moving Avg'!D1809</f>
        <v>3.4</v>
      </c>
      <c r="G1809" s="2">
        <f>'Moving Avg'!F1809</f>
        <v>3.3534999999999995</v>
      </c>
      <c r="H1809" s="2">
        <f>'Moving Avg'!G1809</f>
        <v>3.327400000000003</v>
      </c>
      <c r="I1809" s="2">
        <f>'Moving Avg'!H1809</f>
        <v>3.9535499999999963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25</v>
      </c>
      <c r="N1809" s="8">
        <f t="shared" si="281"/>
        <v>45</v>
      </c>
      <c r="O1809" s="8">
        <f t="shared" si="282"/>
        <v>0</v>
      </c>
      <c r="P1809" s="8">
        <f t="shared" si="283"/>
        <v>33</v>
      </c>
      <c r="Q1809" s="9">
        <f t="shared" si="284"/>
        <v>29.45</v>
      </c>
      <c r="R1809" s="9">
        <f t="shared" si="285"/>
        <v>22.25</v>
      </c>
      <c r="S1809" s="9">
        <f t="shared" si="286"/>
        <v>25.35</v>
      </c>
      <c r="T1809" s="9">
        <f t="shared" si="287"/>
        <v>25.75</v>
      </c>
      <c r="U1809" s="8">
        <f t="shared" si="288"/>
        <v>25.683333333333337</v>
      </c>
      <c r="V1809" s="8">
        <f t="shared" si="289"/>
        <v>25.700000000000003</v>
      </c>
    </row>
    <row r="1810" spans="1:22" ht="13.5" x14ac:dyDescent="0.25">
      <c r="A1810" s="3">
        <f>RSI!A1810</f>
        <v>44939</v>
      </c>
      <c r="B1810" s="2">
        <f>RSI!B1810</f>
        <v>3.4</v>
      </c>
      <c r="C1810" s="2">
        <f>RSI!I1810</f>
        <v>54.015424794818387</v>
      </c>
      <c r="D1810" s="2">
        <f>MACD!E1810</f>
        <v>-3.9993820577378436E-2</v>
      </c>
      <c r="E1810" s="2">
        <f>MACD!F1810</f>
        <v>-3.1718262866230994E-2</v>
      </c>
      <c r="F1810" s="2">
        <f>'Moving Avg'!D1810</f>
        <v>3.4</v>
      </c>
      <c r="G1810" s="2">
        <f>'Moving Avg'!F1810</f>
        <v>3.3554999999999993</v>
      </c>
      <c r="H1810" s="2">
        <f>'Moving Avg'!G1810</f>
        <v>3.3312000000000022</v>
      </c>
      <c r="I1810" s="2">
        <f>'Moving Avg'!H1810</f>
        <v>3.947399999999996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45</v>
      </c>
      <c r="O1810" s="8">
        <f t="shared" si="282"/>
        <v>0</v>
      </c>
      <c r="P1810" s="8">
        <f t="shared" si="283"/>
        <v>33</v>
      </c>
      <c r="Q1810" s="9">
        <f t="shared" si="284"/>
        <v>29.45</v>
      </c>
      <c r="R1810" s="9">
        <f t="shared" si="285"/>
        <v>22.25</v>
      </c>
      <c r="S1810" s="9">
        <f t="shared" si="286"/>
        <v>25.35</v>
      </c>
      <c r="T1810" s="9">
        <f t="shared" si="287"/>
        <v>25.75</v>
      </c>
      <c r="U1810" s="8">
        <f t="shared" si="288"/>
        <v>25.683333333333337</v>
      </c>
      <c r="V1810" s="8">
        <f t="shared" si="289"/>
        <v>25.700000000000003</v>
      </c>
    </row>
    <row r="1811" spans="1:22" ht="13.5" x14ac:dyDescent="0.25">
      <c r="A1811" s="3">
        <f>RSI!A1811</f>
        <v>44942</v>
      </c>
      <c r="B1811" s="2">
        <f>RSI!B1811</f>
        <v>3.4</v>
      </c>
      <c r="C1811" s="2">
        <f>RSI!I1811</f>
        <v>54.015424794818387</v>
      </c>
      <c r="D1811" s="2">
        <f>MACD!E1811</f>
        <v>-3.2193711740755138E-2</v>
      </c>
      <c r="E1811" s="2">
        <f>MACD!F1811</f>
        <v>-3.1813352641135821E-2</v>
      </c>
      <c r="F1811" s="2">
        <f>'Moving Avg'!D1811</f>
        <v>3.4</v>
      </c>
      <c r="G1811" s="2">
        <f>'Moving Avg'!F1811</f>
        <v>3.3574999999999995</v>
      </c>
      <c r="H1811" s="2">
        <f>'Moving Avg'!G1811</f>
        <v>3.3378000000000019</v>
      </c>
      <c r="I1811" s="2">
        <f>'Moving Avg'!H1811</f>
        <v>3.9411499999999955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25</v>
      </c>
      <c r="N1811" s="8">
        <f t="shared" si="281"/>
        <v>45</v>
      </c>
      <c r="O1811" s="8">
        <f t="shared" si="282"/>
        <v>0</v>
      </c>
      <c r="P1811" s="8">
        <f t="shared" si="283"/>
        <v>33</v>
      </c>
      <c r="Q1811" s="9">
        <f t="shared" si="284"/>
        <v>29.45</v>
      </c>
      <c r="R1811" s="9">
        <f t="shared" si="285"/>
        <v>22.25</v>
      </c>
      <c r="S1811" s="9">
        <f t="shared" si="286"/>
        <v>25.35</v>
      </c>
      <c r="T1811" s="9">
        <f t="shared" si="287"/>
        <v>25.75</v>
      </c>
      <c r="U1811" s="8">
        <f t="shared" si="288"/>
        <v>25.683333333333337</v>
      </c>
      <c r="V1811" s="8">
        <f t="shared" si="289"/>
        <v>25.700000000000003</v>
      </c>
    </row>
    <row r="1812" spans="1:22" ht="13.5" x14ac:dyDescent="0.25">
      <c r="A1812" s="3">
        <f>RSI!A1812</f>
        <v>44943</v>
      </c>
      <c r="B1812" s="2">
        <f>RSI!B1812</f>
        <v>3.25</v>
      </c>
      <c r="C1812" s="2">
        <f>RSI!I1812</f>
        <v>32.983375100612008</v>
      </c>
      <c r="D1812" s="2">
        <f>MACD!E1812</f>
        <v>-1.4604524341796488E-2</v>
      </c>
      <c r="E1812" s="2">
        <f>MACD!F1812</f>
        <v>-2.8371586981267953E-2</v>
      </c>
      <c r="F1812" s="2">
        <f>'Moving Avg'!D1812</f>
        <v>3.37</v>
      </c>
      <c r="G1812" s="2">
        <f>'Moving Avg'!F1812</f>
        <v>3.3519999999999994</v>
      </c>
      <c r="H1812" s="2">
        <f>'Moving Avg'!G1812</f>
        <v>3.3398000000000021</v>
      </c>
      <c r="I1812" s="2">
        <f>'Moving Avg'!H1812</f>
        <v>3.9341999999999957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25</v>
      </c>
      <c r="N1812" s="8">
        <f t="shared" si="281"/>
        <v>0</v>
      </c>
      <c r="O1812" s="8">
        <f t="shared" si="282"/>
        <v>0</v>
      </c>
      <c r="P1812" s="8">
        <f t="shared" si="283"/>
        <v>33</v>
      </c>
      <c r="Q1812" s="9">
        <f t="shared" si="284"/>
        <v>13.7</v>
      </c>
      <c r="R1812" s="9">
        <f t="shared" si="285"/>
        <v>13.25</v>
      </c>
      <c r="S1812" s="9">
        <f t="shared" si="286"/>
        <v>18.600000000000001</v>
      </c>
      <c r="T1812" s="9">
        <f t="shared" si="287"/>
        <v>14.5</v>
      </c>
      <c r="U1812" s="8">
        <f t="shared" si="288"/>
        <v>15.183333333333332</v>
      </c>
      <c r="V1812" s="8">
        <f t="shared" si="289"/>
        <v>15.012499999999999</v>
      </c>
    </row>
    <row r="1813" spans="1:22" ht="13.5" x14ac:dyDescent="0.25">
      <c r="A1813" s="3">
        <f>RSI!A1813</f>
        <v>44944</v>
      </c>
      <c r="B1813" s="2">
        <f>RSI!B1813</f>
        <v>3.25</v>
      </c>
      <c r="C1813" s="2">
        <f>RSI!I1813</f>
        <v>32.983375100612008</v>
      </c>
      <c r="D1813" s="2">
        <f>MACD!E1813</f>
        <v>1.0520130715394593E-3</v>
      </c>
      <c r="E1813" s="2">
        <f>MACD!F1813</f>
        <v>-2.2486866970706471E-2</v>
      </c>
      <c r="F1813" s="2">
        <f>'Moving Avg'!D1813</f>
        <v>3.34</v>
      </c>
      <c r="G1813" s="2">
        <f>'Moving Avg'!F1813</f>
        <v>3.3519999999999994</v>
      </c>
      <c r="H1813" s="2">
        <f>'Moving Avg'!G1813</f>
        <v>3.3390000000000013</v>
      </c>
      <c r="I1813" s="2">
        <f>'Moving Avg'!H1813</f>
        <v>3.9272499999999955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25</v>
      </c>
      <c r="N1813" s="8">
        <f t="shared" si="281"/>
        <v>0</v>
      </c>
      <c r="O1813" s="8">
        <f t="shared" si="282"/>
        <v>0</v>
      </c>
      <c r="P1813" s="8">
        <f t="shared" si="283"/>
        <v>33</v>
      </c>
      <c r="Q1813" s="9">
        <f t="shared" si="284"/>
        <v>13.7</v>
      </c>
      <c r="R1813" s="9">
        <f t="shared" si="285"/>
        <v>13.25</v>
      </c>
      <c r="S1813" s="9">
        <f t="shared" si="286"/>
        <v>18.600000000000001</v>
      </c>
      <c r="T1813" s="9">
        <f t="shared" si="287"/>
        <v>14.5</v>
      </c>
      <c r="U1813" s="8">
        <f t="shared" si="288"/>
        <v>15.183333333333332</v>
      </c>
      <c r="V1813" s="8">
        <f t="shared" si="289"/>
        <v>15.012499999999999</v>
      </c>
    </row>
    <row r="1814" spans="1:22" ht="13.5" x14ac:dyDescent="0.25">
      <c r="A1814" s="3">
        <f>RSI!A1814</f>
        <v>44945</v>
      </c>
      <c r="B1814" s="2">
        <f>RSI!B1814</f>
        <v>3.35</v>
      </c>
      <c r="C1814" s="2">
        <f>RSI!I1814</f>
        <v>48.490444025717231</v>
      </c>
      <c r="D1814" s="2">
        <f>MACD!E1814</f>
        <v>7.6085365370128777E-3</v>
      </c>
      <c r="E1814" s="2">
        <f>MACD!F1814</f>
        <v>-1.64677862691626E-2</v>
      </c>
      <c r="F1814" s="2">
        <f>'Moving Avg'!D1814</f>
        <v>3.3300000000000005</v>
      </c>
      <c r="G1814" s="2">
        <f>'Moving Avg'!F1814</f>
        <v>3.3619999999999992</v>
      </c>
      <c r="H1814" s="2">
        <f>'Moving Avg'!G1814</f>
        <v>3.3430000000000013</v>
      </c>
      <c r="I1814" s="2">
        <f>'Moving Avg'!H1814</f>
        <v>3.9207999999999958</v>
      </c>
      <c r="J1814" s="6" t="str">
        <f>OBV!F1814</f>
        <v>BULLISH</v>
      </c>
      <c r="K1814" s="6" t="str">
        <f>OBV!G1814</f>
        <v>NEUTRAL</v>
      </c>
      <c r="L1814" s="6" t="str">
        <f>OBV!H1814</f>
        <v>BULLISH DIVERGENCE</v>
      </c>
      <c r="M1814" s="8">
        <f t="shared" si="280"/>
        <v>25</v>
      </c>
      <c r="N1814" s="8">
        <f t="shared" si="281"/>
        <v>0</v>
      </c>
      <c r="O1814" s="8">
        <f t="shared" si="282"/>
        <v>0</v>
      </c>
      <c r="P1814" s="8">
        <f t="shared" si="283"/>
        <v>66.5</v>
      </c>
      <c r="Q1814" s="9">
        <f t="shared" si="284"/>
        <v>18.725000000000001</v>
      </c>
      <c r="R1814" s="9">
        <f t="shared" si="285"/>
        <v>21.625</v>
      </c>
      <c r="S1814" s="9">
        <f t="shared" si="286"/>
        <v>33.674999999999997</v>
      </c>
      <c r="T1814" s="9">
        <f t="shared" si="287"/>
        <v>22.875</v>
      </c>
      <c r="U1814" s="8">
        <f t="shared" si="288"/>
        <v>24.675000000000001</v>
      </c>
      <c r="V1814" s="8">
        <f t="shared" si="289"/>
        <v>24.225000000000001</v>
      </c>
    </row>
    <row r="1815" spans="1:22" ht="13.5" x14ac:dyDescent="0.25">
      <c r="A1815" s="3">
        <f>RSI!A1815</f>
        <v>44946</v>
      </c>
      <c r="B1815" s="2">
        <f>RSI!B1815</f>
        <v>3.2</v>
      </c>
      <c r="C1815" s="2">
        <f>RSI!I1815</f>
        <v>35.296939770458067</v>
      </c>
      <c r="D1815" s="2">
        <f>MACD!E1815</f>
        <v>2.4339618607831071E-2</v>
      </c>
      <c r="E1815" s="2">
        <f>MACD!F1815</f>
        <v>-8.3063052937638656E-3</v>
      </c>
      <c r="F1815" s="2">
        <f>'Moving Avg'!D1815</f>
        <v>3.29</v>
      </c>
      <c r="G1815" s="2">
        <f>'Moving Avg'!F1815</f>
        <v>3.3574999999999995</v>
      </c>
      <c r="H1815" s="2">
        <f>'Moving Avg'!G1815</f>
        <v>3.3440000000000007</v>
      </c>
      <c r="I1815" s="2">
        <f>'Moving Avg'!H1815</f>
        <v>3.9135999999999962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  <c r="M1815" s="8">
        <f t="shared" si="280"/>
        <v>25</v>
      </c>
      <c r="N1815" s="8">
        <f t="shared" si="281"/>
        <v>0</v>
      </c>
      <c r="O1815" s="8">
        <f t="shared" si="282"/>
        <v>0</v>
      </c>
      <c r="P1815" s="8">
        <f t="shared" si="283"/>
        <v>16.5</v>
      </c>
      <c r="Q1815" s="9">
        <f t="shared" si="284"/>
        <v>11.225</v>
      </c>
      <c r="R1815" s="9">
        <f t="shared" si="285"/>
        <v>9.125</v>
      </c>
      <c r="S1815" s="9">
        <f t="shared" si="286"/>
        <v>11.175000000000001</v>
      </c>
      <c r="T1815" s="9">
        <f t="shared" si="287"/>
        <v>10.375</v>
      </c>
      <c r="U1815" s="8">
        <f t="shared" si="288"/>
        <v>10.508333333333335</v>
      </c>
      <c r="V1815" s="8">
        <f t="shared" si="289"/>
        <v>10.475000000000001</v>
      </c>
    </row>
    <row r="1816" spans="1:22" ht="13.5" x14ac:dyDescent="0.25">
      <c r="A1816" s="3">
        <f>RSI!A1816</f>
        <v>44949</v>
      </c>
      <c r="B1816" s="2">
        <f>RSI!B1816</f>
        <v>3.14</v>
      </c>
      <c r="C1816" s="2">
        <f>RSI!I1816</f>
        <v>31.593949317598174</v>
      </c>
      <c r="D1816" s="2">
        <f>MACD!E1816</f>
        <v>4.389428839427989E-2</v>
      </c>
      <c r="E1816" s="2">
        <f>MACD!F1816</f>
        <v>2.1338134438448845E-3</v>
      </c>
      <c r="F1816" s="2">
        <f>'Moving Avg'!D1816</f>
        <v>3.2380000000000004</v>
      </c>
      <c r="G1816" s="2">
        <f>'Moving Avg'!F1816</f>
        <v>3.3499999999999992</v>
      </c>
      <c r="H1816" s="2">
        <f>'Moving Avg'!G1816</f>
        <v>3.3438000000000003</v>
      </c>
      <c r="I1816" s="2">
        <f>'Moving Avg'!H1816</f>
        <v>3.9060999999999972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25</v>
      </c>
      <c r="N1816" s="8">
        <f t="shared" si="281"/>
        <v>0</v>
      </c>
      <c r="O1816" s="8">
        <f t="shared" si="282"/>
        <v>0</v>
      </c>
      <c r="P1816" s="8">
        <f t="shared" si="283"/>
        <v>16.5</v>
      </c>
      <c r="Q1816" s="9">
        <f t="shared" si="284"/>
        <v>11.225</v>
      </c>
      <c r="R1816" s="9">
        <f t="shared" si="285"/>
        <v>9.125</v>
      </c>
      <c r="S1816" s="9">
        <f t="shared" si="286"/>
        <v>11.175000000000001</v>
      </c>
      <c r="T1816" s="9">
        <f t="shared" si="287"/>
        <v>10.375</v>
      </c>
      <c r="U1816" s="8">
        <f t="shared" si="288"/>
        <v>10.508333333333335</v>
      </c>
      <c r="V1816" s="8">
        <f t="shared" si="289"/>
        <v>10.475000000000001</v>
      </c>
    </row>
    <row r="1817" spans="1:22" ht="13.5" x14ac:dyDescent="0.25">
      <c r="A1817" s="3">
        <f>RSI!A1817</f>
        <v>44950</v>
      </c>
      <c r="B1817" s="2">
        <f>RSI!B1817</f>
        <v>3.14</v>
      </c>
      <c r="C1817" s="2">
        <f>RSI!I1817</f>
        <v>31.593949317598174</v>
      </c>
      <c r="D1817" s="2">
        <f>MACD!E1817</f>
        <v>6.1677641778030257E-2</v>
      </c>
      <c r="E1817" s="2">
        <f>MACD!F1817</f>
        <v>1.404257911068196E-2</v>
      </c>
      <c r="F1817" s="2">
        <f>'Moving Avg'!D1817</f>
        <v>3.2160000000000002</v>
      </c>
      <c r="G1817" s="2">
        <f>'Moving Avg'!F1817</f>
        <v>3.3424999999999998</v>
      </c>
      <c r="H1817" s="2">
        <f>'Moving Avg'!G1817</f>
        <v>3.3436000000000008</v>
      </c>
      <c r="I1817" s="2">
        <f>'Moving Avg'!H1817</f>
        <v>3.8985999999999974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25</v>
      </c>
      <c r="N1817" s="8">
        <f t="shared" si="281"/>
        <v>0</v>
      </c>
      <c r="O1817" s="8">
        <f t="shared" si="282"/>
        <v>0</v>
      </c>
      <c r="P1817" s="8">
        <f t="shared" si="283"/>
        <v>16.5</v>
      </c>
      <c r="Q1817" s="9">
        <f t="shared" si="284"/>
        <v>11.225</v>
      </c>
      <c r="R1817" s="9">
        <f t="shared" si="285"/>
        <v>9.125</v>
      </c>
      <c r="S1817" s="9">
        <f t="shared" si="286"/>
        <v>11.175000000000001</v>
      </c>
      <c r="T1817" s="9">
        <f t="shared" si="287"/>
        <v>10.375</v>
      </c>
      <c r="U1817" s="8">
        <f t="shared" si="288"/>
        <v>10.508333333333335</v>
      </c>
      <c r="V1817" s="8">
        <f t="shared" si="289"/>
        <v>10.475000000000001</v>
      </c>
    </row>
    <row r="1818" spans="1:22" ht="13.5" x14ac:dyDescent="0.25">
      <c r="A1818" s="3">
        <f>RSI!A1818</f>
        <v>44951</v>
      </c>
      <c r="B1818" s="2">
        <f>RSI!B1818</f>
        <v>3.14</v>
      </c>
      <c r="C1818" s="2">
        <f>RSI!I1818</f>
        <v>31.593949317598174</v>
      </c>
      <c r="D1818" s="2">
        <f>MACD!E1818</f>
        <v>7.7870552357572453E-2</v>
      </c>
      <c r="E1818" s="2">
        <f>MACD!F1818</f>
        <v>2.6808173760060061E-2</v>
      </c>
      <c r="F1818" s="2">
        <f>'Moving Avg'!D1818</f>
        <v>3.1940000000000004</v>
      </c>
      <c r="G1818" s="2">
        <f>'Moving Avg'!F1818</f>
        <v>3.3314999999999997</v>
      </c>
      <c r="H1818" s="2">
        <f>'Moving Avg'!G1818</f>
        <v>3.3434000000000004</v>
      </c>
      <c r="I1818" s="2">
        <f>'Moving Avg'!H1818</f>
        <v>3.8910999999999971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0"/>
        <v>25</v>
      </c>
      <c r="N1818" s="8">
        <f t="shared" si="281"/>
        <v>0</v>
      </c>
      <c r="O1818" s="8">
        <f t="shared" si="282"/>
        <v>0</v>
      </c>
      <c r="P1818" s="8">
        <f t="shared" si="283"/>
        <v>16.5</v>
      </c>
      <c r="Q1818" s="9">
        <f t="shared" si="284"/>
        <v>11.225</v>
      </c>
      <c r="R1818" s="9">
        <f t="shared" si="285"/>
        <v>9.125</v>
      </c>
      <c r="S1818" s="9">
        <f t="shared" si="286"/>
        <v>11.175000000000001</v>
      </c>
      <c r="T1818" s="9">
        <f t="shared" si="287"/>
        <v>10.375</v>
      </c>
      <c r="U1818" s="8">
        <f t="shared" si="288"/>
        <v>10.508333333333335</v>
      </c>
      <c r="V1818" s="8">
        <f t="shared" si="289"/>
        <v>10.475000000000001</v>
      </c>
    </row>
    <row r="1819" spans="1:22" ht="13.5" x14ac:dyDescent="0.25">
      <c r="A1819" s="3">
        <f>RSI!A1819</f>
        <v>44952</v>
      </c>
      <c r="B1819" s="2">
        <f>RSI!B1819</f>
        <v>3.14</v>
      </c>
      <c r="C1819" s="2">
        <f>RSI!I1819</f>
        <v>31.593949317598174</v>
      </c>
      <c r="D1819" s="2">
        <f>MACD!E1819</f>
        <v>9.2632854921514518E-2</v>
      </c>
      <c r="E1819" s="2">
        <f>MACD!F1819</f>
        <v>3.9973109992350958E-2</v>
      </c>
      <c r="F1819" s="2">
        <f>'Moving Avg'!D1819</f>
        <v>3.1520000000000001</v>
      </c>
      <c r="G1819" s="2">
        <f>'Moving Avg'!F1819</f>
        <v>3.3205</v>
      </c>
      <c r="H1819" s="2">
        <f>'Moving Avg'!G1819</f>
        <v>3.3431999999999999</v>
      </c>
      <c r="I1819" s="2">
        <f>'Moving Avg'!H1819</f>
        <v>3.8845999999999976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0"/>
        <v>25</v>
      </c>
      <c r="N1819" s="8">
        <f t="shared" si="281"/>
        <v>0</v>
      </c>
      <c r="O1819" s="8">
        <f t="shared" si="282"/>
        <v>0</v>
      </c>
      <c r="P1819" s="8">
        <f t="shared" si="283"/>
        <v>16.5</v>
      </c>
      <c r="Q1819" s="9">
        <f t="shared" si="284"/>
        <v>11.225</v>
      </c>
      <c r="R1819" s="9">
        <f t="shared" si="285"/>
        <v>9.125</v>
      </c>
      <c r="S1819" s="9">
        <f t="shared" si="286"/>
        <v>11.175000000000001</v>
      </c>
      <c r="T1819" s="9">
        <f t="shared" si="287"/>
        <v>10.375</v>
      </c>
      <c r="U1819" s="8">
        <f t="shared" si="288"/>
        <v>10.508333333333335</v>
      </c>
      <c r="V1819" s="8">
        <f t="shared" si="289"/>
        <v>10.475000000000001</v>
      </c>
    </row>
    <row r="1820" spans="1:22" ht="13.5" x14ac:dyDescent="0.25">
      <c r="A1820" s="3">
        <f>RSI!A1820</f>
        <v>44953</v>
      </c>
      <c r="B1820" s="2">
        <f>RSI!B1820</f>
        <v>3.14</v>
      </c>
      <c r="C1820" s="2">
        <f>RSI!I1820</f>
        <v>31.593949317598174</v>
      </c>
      <c r="D1820" s="2">
        <f>MACD!E1820</f>
        <v>0.10610607938133798</v>
      </c>
      <c r="E1820" s="2">
        <f>MACD!F1820</f>
        <v>5.3199703870148371E-2</v>
      </c>
      <c r="F1820" s="2">
        <f>'Moving Avg'!D1820</f>
        <v>3.14</v>
      </c>
      <c r="G1820" s="2">
        <f>'Moving Avg'!F1820</f>
        <v>3.3074999999999997</v>
      </c>
      <c r="H1820" s="2">
        <f>'Moving Avg'!G1820</f>
        <v>3.3401999999999998</v>
      </c>
      <c r="I1820" s="2">
        <f>'Moving Avg'!H1820</f>
        <v>3.8790499999999981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  <c r="M1820" s="8">
        <f t="shared" si="280"/>
        <v>25</v>
      </c>
      <c r="N1820" s="8">
        <f t="shared" si="281"/>
        <v>0</v>
      </c>
      <c r="O1820" s="8">
        <f t="shared" si="282"/>
        <v>0</v>
      </c>
      <c r="P1820" s="8">
        <f t="shared" si="283"/>
        <v>16.5</v>
      </c>
      <c r="Q1820" s="9">
        <f t="shared" si="284"/>
        <v>11.225</v>
      </c>
      <c r="R1820" s="9">
        <f t="shared" si="285"/>
        <v>9.125</v>
      </c>
      <c r="S1820" s="9">
        <f t="shared" si="286"/>
        <v>11.175000000000001</v>
      </c>
      <c r="T1820" s="9">
        <f t="shared" si="287"/>
        <v>10.375</v>
      </c>
      <c r="U1820" s="8">
        <f t="shared" si="288"/>
        <v>10.508333333333335</v>
      </c>
      <c r="V1820" s="8">
        <f t="shared" si="289"/>
        <v>10.475000000000001</v>
      </c>
    </row>
    <row r="1821" spans="1:22" ht="13.5" x14ac:dyDescent="0.25">
      <c r="A1821" s="3">
        <f>RSI!A1821</f>
        <v>44956</v>
      </c>
      <c r="B1821" s="2">
        <f>RSI!B1821</f>
        <v>3.14</v>
      </c>
      <c r="C1821" s="2">
        <f>RSI!I1821</f>
        <v>31.593949317598174</v>
      </c>
      <c r="D1821" s="2">
        <f>MACD!E1821</f>
        <v>0.11841580134409035</v>
      </c>
      <c r="E1821" s="2">
        <f>MACD!F1821</f>
        <v>6.624292336493677E-2</v>
      </c>
      <c r="F1821" s="2">
        <f>'Moving Avg'!D1821</f>
        <v>3.14</v>
      </c>
      <c r="G1821" s="2">
        <f>'Moving Avg'!F1821</f>
        <v>3.2945000000000002</v>
      </c>
      <c r="H1821" s="2">
        <f>'Moving Avg'!G1821</f>
        <v>3.3389999999999991</v>
      </c>
      <c r="I1821" s="2">
        <f>'Moving Avg'!H1821</f>
        <v>3.8734999999999982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25</v>
      </c>
      <c r="N1821" s="8">
        <f t="shared" si="281"/>
        <v>0</v>
      </c>
      <c r="O1821" s="8">
        <f t="shared" si="282"/>
        <v>0</v>
      </c>
      <c r="P1821" s="8">
        <f t="shared" si="283"/>
        <v>33</v>
      </c>
      <c r="Q1821" s="9">
        <f t="shared" si="284"/>
        <v>13.7</v>
      </c>
      <c r="R1821" s="9">
        <f t="shared" si="285"/>
        <v>13.25</v>
      </c>
      <c r="S1821" s="9">
        <f t="shared" si="286"/>
        <v>18.600000000000001</v>
      </c>
      <c r="T1821" s="9">
        <f t="shared" si="287"/>
        <v>14.5</v>
      </c>
      <c r="U1821" s="8">
        <f t="shared" si="288"/>
        <v>15.183333333333332</v>
      </c>
      <c r="V1821" s="8">
        <f t="shared" si="289"/>
        <v>15.012499999999999</v>
      </c>
    </row>
    <row r="1822" spans="1:22" ht="13.5" x14ac:dyDescent="0.25">
      <c r="A1822" s="3">
        <f>RSI!A1822</f>
        <v>44957</v>
      </c>
      <c r="B1822" s="2">
        <f>RSI!B1822</f>
        <v>3.28</v>
      </c>
      <c r="C1822" s="2">
        <f>RSI!I1822</f>
        <v>50.497001393732909</v>
      </c>
      <c r="D1822" s="2">
        <f>MACD!E1822</f>
        <v>9.622637209731133E-2</v>
      </c>
      <c r="E1822" s="2">
        <f>MACD!F1822</f>
        <v>7.223961311141168E-2</v>
      </c>
      <c r="F1822" s="2">
        <f>'Moving Avg'!D1822</f>
        <v>3.1680000000000001</v>
      </c>
      <c r="G1822" s="2">
        <f>'Moving Avg'!F1822</f>
        <v>3.2885</v>
      </c>
      <c r="H1822" s="2">
        <f>'Moving Avg'!G1822</f>
        <v>3.3405999999999993</v>
      </c>
      <c r="I1822" s="2">
        <f>'Moving Avg'!H1822</f>
        <v>3.8676999999999975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0</v>
      </c>
      <c r="O1822" s="8">
        <f t="shared" si="282"/>
        <v>0</v>
      </c>
      <c r="P1822" s="8">
        <f t="shared" si="283"/>
        <v>33</v>
      </c>
      <c r="Q1822" s="9">
        <f t="shared" si="284"/>
        <v>13.7</v>
      </c>
      <c r="R1822" s="9">
        <f t="shared" si="285"/>
        <v>13.25</v>
      </c>
      <c r="S1822" s="9">
        <f t="shared" si="286"/>
        <v>18.600000000000001</v>
      </c>
      <c r="T1822" s="9">
        <f t="shared" si="287"/>
        <v>14.5</v>
      </c>
      <c r="U1822" s="8">
        <f t="shared" si="288"/>
        <v>15.183333333333332</v>
      </c>
      <c r="V1822" s="8">
        <f t="shared" si="289"/>
        <v>15.012499999999999</v>
      </c>
    </row>
    <row r="1823" spans="1:22" ht="13.5" x14ac:dyDescent="0.25">
      <c r="A1823" s="3">
        <f>RSI!A1823</f>
        <v>44958</v>
      </c>
      <c r="B1823" s="2">
        <f>RSI!B1823</f>
        <v>3.28</v>
      </c>
      <c r="C1823" s="2">
        <f>RSI!I1823</f>
        <v>50.497001393732901</v>
      </c>
      <c r="D1823" s="2">
        <f>MACD!E1823</f>
        <v>7.7403014458412578E-2</v>
      </c>
      <c r="E1823" s="2">
        <f>MACD!F1823</f>
        <v>7.327229338081187E-2</v>
      </c>
      <c r="F1823" s="2">
        <f>'Moving Avg'!D1823</f>
        <v>3.1959999999999997</v>
      </c>
      <c r="G1823" s="2">
        <f>'Moving Avg'!F1823</f>
        <v>3.2825000000000002</v>
      </c>
      <c r="H1823" s="2">
        <f>'Moving Avg'!G1823</f>
        <v>3.3393999999999995</v>
      </c>
      <c r="I1823" s="2">
        <f>'Moving Avg'!H1823</f>
        <v>3.8613499999999972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25</v>
      </c>
      <c r="N1823" s="8">
        <f t="shared" si="281"/>
        <v>0</v>
      </c>
      <c r="O1823" s="8">
        <f t="shared" si="282"/>
        <v>0</v>
      </c>
      <c r="P1823" s="8">
        <f t="shared" si="283"/>
        <v>33</v>
      </c>
      <c r="Q1823" s="9">
        <f t="shared" si="284"/>
        <v>13.7</v>
      </c>
      <c r="R1823" s="9">
        <f t="shared" si="285"/>
        <v>13.25</v>
      </c>
      <c r="S1823" s="9">
        <f t="shared" si="286"/>
        <v>18.600000000000001</v>
      </c>
      <c r="T1823" s="9">
        <f t="shared" si="287"/>
        <v>14.5</v>
      </c>
      <c r="U1823" s="8">
        <f t="shared" si="288"/>
        <v>15.183333333333332</v>
      </c>
      <c r="V1823" s="8">
        <f t="shared" si="289"/>
        <v>15.012499999999999</v>
      </c>
    </row>
    <row r="1824" spans="1:22" ht="13.5" x14ac:dyDescent="0.25">
      <c r="A1824" s="3">
        <f>RSI!A1824</f>
        <v>44959</v>
      </c>
      <c r="B1824" s="2">
        <f>RSI!B1824</f>
        <v>3.28</v>
      </c>
      <c r="C1824" s="2">
        <f>RSI!I1824</f>
        <v>50.497001393732909</v>
      </c>
      <c r="D1824" s="2">
        <f>MACD!E1824</f>
        <v>7.6816018992512891E-2</v>
      </c>
      <c r="E1824" s="2">
        <f>MACD!F1824</f>
        <v>7.3981038503152075E-2</v>
      </c>
      <c r="F1824" s="2">
        <f>'Moving Avg'!D1824</f>
        <v>3.2240000000000002</v>
      </c>
      <c r="G1824" s="2">
        <f>'Moving Avg'!F1824</f>
        <v>3.2765</v>
      </c>
      <c r="H1824" s="2">
        <f>'Moving Avg'!G1824</f>
        <v>3.3409999999999997</v>
      </c>
      <c r="I1824" s="2">
        <f>'Moving Avg'!H1824</f>
        <v>3.8546499999999977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25</v>
      </c>
      <c r="N1824" s="8">
        <f t="shared" si="281"/>
        <v>0</v>
      </c>
      <c r="O1824" s="8">
        <f t="shared" si="282"/>
        <v>0</v>
      </c>
      <c r="P1824" s="8">
        <f t="shared" si="283"/>
        <v>33</v>
      </c>
      <c r="Q1824" s="9">
        <f t="shared" si="284"/>
        <v>13.7</v>
      </c>
      <c r="R1824" s="9">
        <f t="shared" si="285"/>
        <v>13.25</v>
      </c>
      <c r="S1824" s="9">
        <f t="shared" si="286"/>
        <v>18.600000000000001</v>
      </c>
      <c r="T1824" s="9">
        <f t="shared" si="287"/>
        <v>14.5</v>
      </c>
      <c r="U1824" s="8">
        <f t="shared" si="288"/>
        <v>15.183333333333332</v>
      </c>
      <c r="V1824" s="8">
        <f t="shared" si="289"/>
        <v>15.012499999999999</v>
      </c>
    </row>
    <row r="1825" spans="1:22" ht="13.5" x14ac:dyDescent="0.25">
      <c r="A1825" s="3">
        <f>RSI!A1825</f>
        <v>44960</v>
      </c>
      <c r="B1825" s="2">
        <f>RSI!B1825</f>
        <v>3.28</v>
      </c>
      <c r="C1825" s="2">
        <f>RSI!I1825</f>
        <v>50.497001393732909</v>
      </c>
      <c r="D1825" s="2">
        <f>MACD!E1825</f>
        <v>5.3201523752933522E-2</v>
      </c>
      <c r="E1825" s="2">
        <f>MACD!F1825</f>
        <v>6.9825135553108361E-2</v>
      </c>
      <c r="F1825" s="2">
        <f>'Moving Avg'!D1825</f>
        <v>3.2519999999999998</v>
      </c>
      <c r="G1825" s="2">
        <f>'Moving Avg'!F1825</f>
        <v>3.2705000000000006</v>
      </c>
      <c r="H1825" s="2">
        <f>'Moving Avg'!G1825</f>
        <v>3.3425999999999991</v>
      </c>
      <c r="I1825" s="2">
        <f>'Moving Avg'!H1825</f>
        <v>3.8479499999999973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25</v>
      </c>
      <c r="N1825" s="8">
        <f t="shared" si="281"/>
        <v>45</v>
      </c>
      <c r="O1825" s="8">
        <f t="shared" si="282"/>
        <v>0</v>
      </c>
      <c r="P1825" s="8">
        <f t="shared" si="283"/>
        <v>33</v>
      </c>
      <c r="Q1825" s="9">
        <f t="shared" si="284"/>
        <v>29.45</v>
      </c>
      <c r="R1825" s="9">
        <f t="shared" si="285"/>
        <v>22.25</v>
      </c>
      <c r="S1825" s="9">
        <f t="shared" si="286"/>
        <v>25.35</v>
      </c>
      <c r="T1825" s="9">
        <f t="shared" si="287"/>
        <v>25.75</v>
      </c>
      <c r="U1825" s="8">
        <f t="shared" si="288"/>
        <v>25.683333333333337</v>
      </c>
      <c r="V1825" s="8">
        <f t="shared" si="289"/>
        <v>25.700000000000003</v>
      </c>
    </row>
    <row r="1826" spans="1:22" ht="13.5" x14ac:dyDescent="0.25">
      <c r="A1826" s="3">
        <f>RSI!A1826</f>
        <v>44963</v>
      </c>
      <c r="B1826" s="2">
        <f>RSI!B1826</f>
        <v>3.28</v>
      </c>
      <c r="C1826" s="2">
        <f>RSI!I1826</f>
        <v>50.497001393732909</v>
      </c>
      <c r="D1826" s="2">
        <f>MACD!E1826</f>
        <v>2.395140328029477E-2</v>
      </c>
      <c r="E1826" s="2">
        <f>MACD!F1826</f>
        <v>6.0650389098545643E-2</v>
      </c>
      <c r="F1826" s="2">
        <f>'Moving Avg'!D1826</f>
        <v>3.28</v>
      </c>
      <c r="G1826" s="2">
        <f>'Moving Avg'!F1826</f>
        <v>3.2645000000000004</v>
      </c>
      <c r="H1826" s="2">
        <f>'Moving Avg'!G1826</f>
        <v>3.3413999999999997</v>
      </c>
      <c r="I1826" s="2">
        <f>'Moving Avg'!H1826</f>
        <v>3.8412499999999978</v>
      </c>
      <c r="J1826" s="6" t="str">
        <f>OBV!F1826</f>
        <v>NEUTRAL</v>
      </c>
      <c r="K1826" s="6" t="str">
        <f>OBV!G1826</f>
        <v>NEUTRAL</v>
      </c>
      <c r="L1826" s="6" t="str">
        <f>OBV!H1826</f>
        <v>NEUTRAL</v>
      </c>
      <c r="M1826" s="8">
        <f t="shared" si="280"/>
        <v>25</v>
      </c>
      <c r="N1826" s="8">
        <f t="shared" si="281"/>
        <v>100</v>
      </c>
      <c r="O1826" s="8">
        <f t="shared" si="282"/>
        <v>0</v>
      </c>
      <c r="P1826" s="8">
        <f t="shared" si="283"/>
        <v>33</v>
      </c>
      <c r="Q1826" s="9">
        <f t="shared" si="284"/>
        <v>48.7</v>
      </c>
      <c r="R1826" s="9">
        <f t="shared" si="285"/>
        <v>33.25</v>
      </c>
      <c r="S1826" s="9">
        <f t="shared" si="286"/>
        <v>33.6</v>
      </c>
      <c r="T1826" s="9">
        <f t="shared" si="287"/>
        <v>39.5</v>
      </c>
      <c r="U1826" s="8">
        <f t="shared" si="288"/>
        <v>38.516666666666673</v>
      </c>
      <c r="V1826" s="8">
        <f t="shared" si="289"/>
        <v>38.762500000000003</v>
      </c>
    </row>
    <row r="1827" spans="1:22" ht="13.5" x14ac:dyDescent="0.25">
      <c r="A1827" s="3">
        <f>RSI!A1827</f>
        <v>44964</v>
      </c>
      <c r="B1827" s="2">
        <f>RSI!B1827</f>
        <v>3.28</v>
      </c>
      <c r="C1827" s="2">
        <f>RSI!I1827</f>
        <v>50.497001393732901</v>
      </c>
      <c r="D1827" s="2">
        <f>MACD!E1827</f>
        <v>-8.3374983394168822E-4</v>
      </c>
      <c r="E1827" s="2">
        <f>MACD!F1827</f>
        <v>4.8353561312048182E-2</v>
      </c>
      <c r="F1827" s="2">
        <f>'Moving Avg'!D1827</f>
        <v>3.28</v>
      </c>
      <c r="G1827" s="2">
        <f>'Moving Avg'!F1827</f>
        <v>3.2585000000000002</v>
      </c>
      <c r="H1827" s="2">
        <f>'Moving Avg'!G1827</f>
        <v>3.3375999999999992</v>
      </c>
      <c r="I1827" s="2">
        <f>'Moving Avg'!H1827</f>
        <v>3.8344999999999976</v>
      </c>
      <c r="J1827" s="6" t="str">
        <f>OBV!F1827</f>
        <v>NEUTRAL</v>
      </c>
      <c r="K1827" s="6" t="str">
        <f>OBV!G1827</f>
        <v>NEUTRAL</v>
      </c>
      <c r="L1827" s="6" t="str">
        <f>OBV!H1827</f>
        <v>NEUTRAL</v>
      </c>
      <c r="M1827" s="8">
        <f t="shared" si="280"/>
        <v>25</v>
      </c>
      <c r="N1827" s="8">
        <f t="shared" si="281"/>
        <v>100</v>
      </c>
      <c r="O1827" s="8">
        <f t="shared" si="282"/>
        <v>0</v>
      </c>
      <c r="P1827" s="8">
        <f t="shared" si="283"/>
        <v>33</v>
      </c>
      <c r="Q1827" s="9">
        <f t="shared" si="284"/>
        <v>48.7</v>
      </c>
      <c r="R1827" s="9">
        <f t="shared" si="285"/>
        <v>33.25</v>
      </c>
      <c r="S1827" s="9">
        <f t="shared" si="286"/>
        <v>33.6</v>
      </c>
      <c r="T1827" s="9">
        <f t="shared" si="287"/>
        <v>39.5</v>
      </c>
      <c r="U1827" s="8">
        <f t="shared" si="288"/>
        <v>38.516666666666673</v>
      </c>
      <c r="V1827" s="8">
        <f t="shared" si="289"/>
        <v>38.762500000000003</v>
      </c>
    </row>
    <row r="1828" spans="1:22" ht="13.5" x14ac:dyDescent="0.25">
      <c r="A1828" s="3">
        <f>RSI!A1828</f>
        <v>44965</v>
      </c>
      <c r="B1828" s="2">
        <f>RSI!B1828</f>
        <v>3.28</v>
      </c>
      <c r="C1828" s="2">
        <f>RSI!I1828</f>
        <v>50.497001393732909</v>
      </c>
      <c r="D1828" s="2">
        <f>MACD!E1828</f>
        <v>-2.1838257261517668E-2</v>
      </c>
      <c r="E1828" s="2">
        <f>MACD!F1828</f>
        <v>3.4315197597335013E-2</v>
      </c>
      <c r="F1828" s="2">
        <f>'Moving Avg'!D1828</f>
        <v>3.28</v>
      </c>
      <c r="G1828" s="2">
        <f>'Moving Avg'!F1828</f>
        <v>3.2525000000000004</v>
      </c>
      <c r="H1828" s="2">
        <f>'Moving Avg'!G1828</f>
        <v>3.3338000000000001</v>
      </c>
      <c r="I1828" s="2">
        <f>'Moving Avg'!H1828</f>
        <v>3.8277499999999973</v>
      </c>
      <c r="J1828" s="6" t="str">
        <f>OBV!F1828</f>
        <v>NEUTRAL</v>
      </c>
      <c r="K1828" s="6" t="str">
        <f>OBV!G1828</f>
        <v>NEUTRAL</v>
      </c>
      <c r="L1828" s="6" t="str">
        <f>OBV!H1828</f>
        <v>NEUTRAL</v>
      </c>
      <c r="M1828" s="8">
        <f t="shared" si="280"/>
        <v>25</v>
      </c>
      <c r="N1828" s="8">
        <f t="shared" si="281"/>
        <v>100</v>
      </c>
      <c r="O1828" s="8">
        <f t="shared" si="282"/>
        <v>0</v>
      </c>
      <c r="P1828" s="8">
        <f t="shared" si="283"/>
        <v>33</v>
      </c>
      <c r="Q1828" s="9">
        <f t="shared" si="284"/>
        <v>48.7</v>
      </c>
      <c r="R1828" s="9">
        <f t="shared" si="285"/>
        <v>33.25</v>
      </c>
      <c r="S1828" s="9">
        <f t="shared" si="286"/>
        <v>33.6</v>
      </c>
      <c r="T1828" s="9">
        <f t="shared" si="287"/>
        <v>39.5</v>
      </c>
      <c r="U1828" s="8">
        <f t="shared" si="288"/>
        <v>38.516666666666673</v>
      </c>
      <c r="V1828" s="8">
        <f t="shared" si="289"/>
        <v>38.762500000000003</v>
      </c>
    </row>
    <row r="1829" spans="1:22" ht="13.5" x14ac:dyDescent="0.25">
      <c r="A1829" s="3">
        <f>RSI!A1829</f>
        <v>44966</v>
      </c>
      <c r="B1829" s="2">
        <f>RSI!B1829</f>
        <v>3.28</v>
      </c>
      <c r="C1829" s="2">
        <f>RSI!I1829</f>
        <v>50.497001393732901</v>
      </c>
      <c r="D1829" s="2">
        <f>MACD!E1829</f>
        <v>-3.9641352741681235E-2</v>
      </c>
      <c r="E1829" s="2">
        <f>MACD!F1829</f>
        <v>1.9523887529531762E-2</v>
      </c>
      <c r="F1829" s="2">
        <f>'Moving Avg'!D1829</f>
        <v>3.28</v>
      </c>
      <c r="G1829" s="2">
        <f>'Moving Avg'!F1829</f>
        <v>3.2465000000000002</v>
      </c>
      <c r="H1829" s="2">
        <f>'Moving Avg'!G1829</f>
        <v>3.3300000000000005</v>
      </c>
      <c r="I1829" s="2">
        <f>'Moving Avg'!H1829</f>
        <v>3.8209999999999975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  <c r="M1829" s="8">
        <f t="shared" si="280"/>
        <v>25</v>
      </c>
      <c r="N1829" s="8">
        <f t="shared" si="281"/>
        <v>100</v>
      </c>
      <c r="O1829" s="8">
        <f t="shared" si="282"/>
        <v>0</v>
      </c>
      <c r="P1829" s="8">
        <f t="shared" si="283"/>
        <v>33</v>
      </c>
      <c r="Q1829" s="9">
        <f t="shared" si="284"/>
        <v>48.7</v>
      </c>
      <c r="R1829" s="9">
        <f t="shared" si="285"/>
        <v>33.25</v>
      </c>
      <c r="S1829" s="9">
        <f t="shared" si="286"/>
        <v>33.6</v>
      </c>
      <c r="T1829" s="9">
        <f t="shared" si="287"/>
        <v>39.5</v>
      </c>
      <c r="U1829" s="8">
        <f t="shared" si="288"/>
        <v>38.516666666666673</v>
      </c>
      <c r="V1829" s="8">
        <f t="shared" si="289"/>
        <v>38.762500000000003</v>
      </c>
    </row>
    <row r="1830" spans="1:22" ht="13.5" x14ac:dyDescent="0.25">
      <c r="A1830" s="3">
        <f>RSI!A1830</f>
        <v>44967</v>
      </c>
      <c r="B1830" s="2">
        <f>RSI!B1830</f>
        <v>3.28</v>
      </c>
      <c r="C1830" s="2">
        <f>RSI!I1830</f>
        <v>50.497001393732901</v>
      </c>
      <c r="D1830" s="2">
        <f>MACD!E1830</f>
        <v>-5.4733335209140588E-2</v>
      </c>
      <c r="E1830" s="2">
        <f>MACD!F1830</f>
        <v>4.6724429817972934E-3</v>
      </c>
      <c r="F1830" s="2">
        <f>'Moving Avg'!D1830</f>
        <v>3.28</v>
      </c>
      <c r="G1830" s="2">
        <f>'Moving Avg'!F1830</f>
        <v>3.2404999999999999</v>
      </c>
      <c r="H1830" s="2">
        <f>'Moving Avg'!G1830</f>
        <v>3.3254000000000006</v>
      </c>
      <c r="I1830" s="2">
        <f>'Moving Avg'!H1830</f>
        <v>3.8142499999999973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  <c r="M1830" s="8">
        <f t="shared" si="280"/>
        <v>25</v>
      </c>
      <c r="N1830" s="8">
        <f t="shared" si="281"/>
        <v>100</v>
      </c>
      <c r="O1830" s="8">
        <f t="shared" si="282"/>
        <v>0</v>
      </c>
      <c r="P1830" s="8">
        <f t="shared" si="283"/>
        <v>33</v>
      </c>
      <c r="Q1830" s="9">
        <f t="shared" si="284"/>
        <v>48.7</v>
      </c>
      <c r="R1830" s="9">
        <f t="shared" si="285"/>
        <v>33.25</v>
      </c>
      <c r="S1830" s="9">
        <f t="shared" si="286"/>
        <v>33.6</v>
      </c>
      <c r="T1830" s="9">
        <f t="shared" si="287"/>
        <v>39.5</v>
      </c>
      <c r="U1830" s="8">
        <f t="shared" si="288"/>
        <v>38.516666666666673</v>
      </c>
      <c r="V1830" s="8">
        <f t="shared" si="289"/>
        <v>38.762500000000003</v>
      </c>
    </row>
    <row r="1831" spans="1:22" ht="13.5" x14ac:dyDescent="0.25">
      <c r="A1831" s="3">
        <f>RSI!A1831</f>
        <v>44970</v>
      </c>
      <c r="B1831" s="2">
        <f>RSI!B1831</f>
        <v>3.28</v>
      </c>
      <c r="C1831" s="2">
        <f>RSI!I1831</f>
        <v>50.497001393732909</v>
      </c>
      <c r="D1831" s="2">
        <f>MACD!E1831</f>
        <v>-6.7529237880692872E-2</v>
      </c>
      <c r="E1831" s="2">
        <f>MACD!F1831</f>
        <v>-9.7678931907007414E-3</v>
      </c>
      <c r="F1831" s="2">
        <f>'Moving Avg'!D1831</f>
        <v>3.28</v>
      </c>
      <c r="G1831" s="2">
        <f>'Moving Avg'!F1831</f>
        <v>3.2345000000000006</v>
      </c>
      <c r="H1831" s="2">
        <f>'Moving Avg'!G1831</f>
        <v>3.3208000000000011</v>
      </c>
      <c r="I1831" s="2">
        <f>'Moving Avg'!H1831</f>
        <v>3.8074999999999966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25</v>
      </c>
      <c r="N1831" s="8">
        <f t="shared" si="281"/>
        <v>100</v>
      </c>
      <c r="O1831" s="8">
        <f t="shared" si="282"/>
        <v>0</v>
      </c>
      <c r="P1831" s="8">
        <f t="shared" si="283"/>
        <v>33</v>
      </c>
      <c r="Q1831" s="9">
        <f t="shared" si="284"/>
        <v>48.7</v>
      </c>
      <c r="R1831" s="9">
        <f t="shared" si="285"/>
        <v>33.25</v>
      </c>
      <c r="S1831" s="9">
        <f t="shared" si="286"/>
        <v>33.6</v>
      </c>
      <c r="T1831" s="9">
        <f t="shared" si="287"/>
        <v>39.5</v>
      </c>
      <c r="U1831" s="8">
        <f t="shared" si="288"/>
        <v>38.516666666666673</v>
      </c>
      <c r="V1831" s="8">
        <f t="shared" si="289"/>
        <v>38.762500000000003</v>
      </c>
    </row>
    <row r="1832" spans="1:22" ht="13.5" x14ac:dyDescent="0.25">
      <c r="A1832" s="3">
        <f>RSI!A1832</f>
        <v>44971</v>
      </c>
      <c r="B1832" s="2">
        <f>RSI!B1832</f>
        <v>3.28</v>
      </c>
      <c r="C1832" s="2">
        <f>RSI!I1832</f>
        <v>50.497001393732909</v>
      </c>
      <c r="D1832" s="2">
        <f>MACD!E1832</f>
        <v>-5.6841933844094417E-2</v>
      </c>
      <c r="E1832" s="2">
        <f>MACD!F1832</f>
        <v>-1.9182701321379479E-2</v>
      </c>
      <c r="F1832" s="2">
        <f>'Moving Avg'!D1832</f>
        <v>3.28</v>
      </c>
      <c r="G1832" s="2">
        <f>'Moving Avg'!F1832</f>
        <v>3.2360000000000007</v>
      </c>
      <c r="H1832" s="2">
        <f>'Moving Avg'!G1832</f>
        <v>3.3162000000000011</v>
      </c>
      <c r="I1832" s="2">
        <f>'Moving Avg'!H1832</f>
        <v>3.8009499999999963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25</v>
      </c>
      <c r="N1832" s="8">
        <f t="shared" si="281"/>
        <v>100</v>
      </c>
      <c r="O1832" s="8">
        <f t="shared" si="282"/>
        <v>0</v>
      </c>
      <c r="P1832" s="8">
        <f t="shared" si="283"/>
        <v>33</v>
      </c>
      <c r="Q1832" s="9">
        <f t="shared" si="284"/>
        <v>48.7</v>
      </c>
      <c r="R1832" s="9">
        <f t="shared" si="285"/>
        <v>33.25</v>
      </c>
      <c r="S1832" s="9">
        <f t="shared" si="286"/>
        <v>33.6</v>
      </c>
      <c r="T1832" s="9">
        <f t="shared" si="287"/>
        <v>39.5</v>
      </c>
      <c r="U1832" s="8">
        <f t="shared" si="288"/>
        <v>38.516666666666673</v>
      </c>
      <c r="V1832" s="8">
        <f t="shared" si="289"/>
        <v>38.762500000000003</v>
      </c>
    </row>
    <row r="1833" spans="1:22" ht="13.5" x14ac:dyDescent="0.25">
      <c r="A1833" s="3">
        <f>RSI!A1833</f>
        <v>44972</v>
      </c>
      <c r="B1833" s="2">
        <f>RSI!B1833</f>
        <v>3.28</v>
      </c>
      <c r="C1833" s="2">
        <f>RSI!I1833</f>
        <v>50.497001393732909</v>
      </c>
      <c r="D1833" s="2">
        <f>MACD!E1833</f>
        <v>-4.7820918614918106E-2</v>
      </c>
      <c r="E1833" s="2">
        <f>MACD!F1833</f>
        <v>-2.4910344780087204E-2</v>
      </c>
      <c r="F1833" s="2">
        <f>'Moving Avg'!D1833</f>
        <v>3.28</v>
      </c>
      <c r="G1833" s="2">
        <f>'Moving Avg'!F1833</f>
        <v>3.2375000000000007</v>
      </c>
      <c r="H1833" s="2">
        <f>'Moving Avg'!G1833</f>
        <v>3.3116000000000008</v>
      </c>
      <c r="I1833" s="2">
        <f>'Moving Avg'!H1833</f>
        <v>3.7953999999999963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25</v>
      </c>
      <c r="N1833" s="8">
        <f t="shared" si="281"/>
        <v>100</v>
      </c>
      <c r="O1833" s="8">
        <f t="shared" si="282"/>
        <v>0</v>
      </c>
      <c r="P1833" s="8">
        <f t="shared" si="283"/>
        <v>33</v>
      </c>
      <c r="Q1833" s="9">
        <f t="shared" si="284"/>
        <v>48.7</v>
      </c>
      <c r="R1833" s="9">
        <f t="shared" si="285"/>
        <v>33.25</v>
      </c>
      <c r="S1833" s="9">
        <f t="shared" si="286"/>
        <v>33.6</v>
      </c>
      <c r="T1833" s="9">
        <f t="shared" si="287"/>
        <v>39.5</v>
      </c>
      <c r="U1833" s="8">
        <f t="shared" si="288"/>
        <v>38.516666666666673</v>
      </c>
      <c r="V1833" s="8">
        <f t="shared" si="289"/>
        <v>38.762500000000003</v>
      </c>
    </row>
    <row r="1834" spans="1:22" ht="13.5" x14ac:dyDescent="0.25">
      <c r="A1834" s="3">
        <f>RSI!A1834</f>
        <v>44973</v>
      </c>
      <c r="B1834" s="2">
        <f>RSI!B1834</f>
        <v>3.28</v>
      </c>
      <c r="C1834" s="2">
        <f>RSI!I1834</f>
        <v>50.497001393732909</v>
      </c>
      <c r="D1834" s="2">
        <f>MACD!E1834</f>
        <v>-4.0208203906988871E-2</v>
      </c>
      <c r="E1834" s="2">
        <f>MACD!F1834</f>
        <v>-2.7969916605467542E-2</v>
      </c>
      <c r="F1834" s="2">
        <f>'Moving Avg'!D1834</f>
        <v>3.28</v>
      </c>
      <c r="G1834" s="2">
        <f>'Moving Avg'!F1834</f>
        <v>3.2340000000000004</v>
      </c>
      <c r="H1834" s="2">
        <f>'Moving Avg'!G1834</f>
        <v>3.3070000000000008</v>
      </c>
      <c r="I1834" s="2">
        <f>'Moving Avg'!H1834</f>
        <v>3.7888999999999959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25</v>
      </c>
      <c r="N1834" s="8">
        <f t="shared" si="281"/>
        <v>45</v>
      </c>
      <c r="O1834" s="8">
        <f t="shared" si="282"/>
        <v>0</v>
      </c>
      <c r="P1834" s="8">
        <f t="shared" si="283"/>
        <v>33</v>
      </c>
      <c r="Q1834" s="9">
        <f t="shared" si="284"/>
        <v>29.45</v>
      </c>
      <c r="R1834" s="9">
        <f t="shared" si="285"/>
        <v>22.25</v>
      </c>
      <c r="S1834" s="9">
        <f t="shared" si="286"/>
        <v>25.35</v>
      </c>
      <c r="T1834" s="9">
        <f t="shared" si="287"/>
        <v>25.75</v>
      </c>
      <c r="U1834" s="8">
        <f t="shared" si="288"/>
        <v>25.683333333333337</v>
      </c>
      <c r="V1834" s="8">
        <f t="shared" si="289"/>
        <v>25.700000000000003</v>
      </c>
    </row>
    <row r="1835" spans="1:22" ht="13.5" x14ac:dyDescent="0.25">
      <c r="A1835" s="3">
        <f>RSI!A1835</f>
        <v>44974</v>
      </c>
      <c r="B1835" s="2">
        <f>RSI!B1835</f>
        <v>3.25</v>
      </c>
      <c r="C1835" s="2">
        <f>RSI!I1835</f>
        <v>43.713592246036946</v>
      </c>
      <c r="D1835" s="2">
        <f>MACD!E1835</f>
        <v>-3.1563390914656875E-2</v>
      </c>
      <c r="E1835" s="2">
        <f>MACD!F1835</f>
        <v>-2.8688611467305412E-2</v>
      </c>
      <c r="F1835" s="2">
        <f>'Moving Avg'!D1835</f>
        <v>3.2739999999999996</v>
      </c>
      <c r="G1835" s="2">
        <f>'Moving Avg'!F1835</f>
        <v>3.2365000000000008</v>
      </c>
      <c r="H1835" s="2">
        <f>'Moving Avg'!G1835</f>
        <v>3.3018000000000005</v>
      </c>
      <c r="I1835" s="2">
        <f>'Moving Avg'!H1835</f>
        <v>3.7822499999999963</v>
      </c>
      <c r="J1835" s="6" t="str">
        <f>OBV!F1835</f>
        <v>BEARISH</v>
      </c>
      <c r="K1835" s="6" t="str">
        <f>OBV!G1835</f>
        <v>WEAK</v>
      </c>
      <c r="L1835" s="6" t="str">
        <f>OBV!H1835</f>
        <v>CONFIRMED BEARISH</v>
      </c>
      <c r="M1835" s="8">
        <f t="shared" si="280"/>
        <v>25</v>
      </c>
      <c r="N1835" s="8">
        <f t="shared" si="281"/>
        <v>45</v>
      </c>
      <c r="O1835" s="8">
        <f t="shared" si="282"/>
        <v>0</v>
      </c>
      <c r="P1835" s="8">
        <f t="shared" si="283"/>
        <v>0</v>
      </c>
      <c r="Q1835" s="9">
        <f t="shared" si="284"/>
        <v>24.5</v>
      </c>
      <c r="R1835" s="9">
        <f t="shared" si="285"/>
        <v>14</v>
      </c>
      <c r="S1835" s="9">
        <f t="shared" si="286"/>
        <v>10.5</v>
      </c>
      <c r="T1835" s="9">
        <f t="shared" si="287"/>
        <v>17.5</v>
      </c>
      <c r="U1835" s="8">
        <f t="shared" si="288"/>
        <v>16.333333333333332</v>
      </c>
      <c r="V1835" s="8">
        <f t="shared" si="289"/>
        <v>16.625</v>
      </c>
    </row>
    <row r="1836" spans="1:22" ht="13.5" x14ac:dyDescent="0.25">
      <c r="A1836" s="3">
        <f>RSI!A1836</f>
        <v>44977</v>
      </c>
      <c r="B1836" s="2">
        <f>RSI!B1836</f>
        <v>3.25</v>
      </c>
      <c r="C1836" s="2">
        <f>RSI!I1836</f>
        <v>43.713592246036953</v>
      </c>
      <c r="D1836" s="2">
        <f>MACD!E1836</f>
        <v>-2.4088812178047814E-2</v>
      </c>
      <c r="E1836" s="2">
        <f>MACD!F1836</f>
        <v>-2.7768651609453892E-2</v>
      </c>
      <c r="F1836" s="2">
        <f>'Moving Avg'!D1836</f>
        <v>3.2679999999999998</v>
      </c>
      <c r="G1836" s="2">
        <f>'Moving Avg'!F1836</f>
        <v>3.242</v>
      </c>
      <c r="H1836" s="2">
        <f>'Moving Avg'!G1836</f>
        <v>3.2996000000000003</v>
      </c>
      <c r="I1836" s="2">
        <f>'Moving Avg'!H1836</f>
        <v>3.7765999999999962</v>
      </c>
      <c r="J1836" s="6" t="str">
        <f>OBV!F1836</f>
        <v>BEARISH</v>
      </c>
      <c r="K1836" s="6" t="str">
        <f>OBV!G1836</f>
        <v>WEAK</v>
      </c>
      <c r="L1836" s="6" t="str">
        <f>OBV!H1836</f>
        <v>CONFIRMED BEARISH</v>
      </c>
      <c r="M1836" s="8">
        <f t="shared" si="280"/>
        <v>25</v>
      </c>
      <c r="N1836" s="8">
        <f t="shared" si="281"/>
        <v>0</v>
      </c>
      <c r="O1836" s="8">
        <f t="shared" si="282"/>
        <v>0</v>
      </c>
      <c r="P1836" s="8">
        <f t="shared" si="283"/>
        <v>0</v>
      </c>
      <c r="Q1836" s="9">
        <f t="shared" si="284"/>
        <v>8.75</v>
      </c>
      <c r="R1836" s="9">
        <f t="shared" si="285"/>
        <v>5</v>
      </c>
      <c r="S1836" s="9">
        <f t="shared" si="286"/>
        <v>3.75</v>
      </c>
      <c r="T1836" s="9">
        <f t="shared" si="287"/>
        <v>6.25</v>
      </c>
      <c r="U1836" s="8">
        <f t="shared" si="288"/>
        <v>5.833333333333333</v>
      </c>
      <c r="V1836" s="8">
        <f t="shared" si="289"/>
        <v>5.9375</v>
      </c>
    </row>
    <row r="1837" spans="1:22" ht="13.5" x14ac:dyDescent="0.25">
      <c r="A1837" s="3">
        <f>RSI!A1837</f>
        <v>44978</v>
      </c>
      <c r="B1837" s="2">
        <f>RSI!B1837</f>
        <v>3.25</v>
      </c>
      <c r="C1837" s="2">
        <f>RSI!I1837</f>
        <v>43.713592246036953</v>
      </c>
      <c r="D1837" s="2">
        <f>MACD!E1837</f>
        <v>-1.7616264026253603E-2</v>
      </c>
      <c r="E1837" s="2">
        <f>MACD!F1837</f>
        <v>-2.5738174092813836E-2</v>
      </c>
      <c r="F1837" s="2">
        <f>'Moving Avg'!D1837</f>
        <v>3.2619999999999996</v>
      </c>
      <c r="G1837" s="2">
        <f>'Moving Avg'!F1837</f>
        <v>3.2475000000000009</v>
      </c>
      <c r="H1837" s="2">
        <f>'Moving Avg'!G1837</f>
        <v>3.2974000000000006</v>
      </c>
      <c r="I1837" s="2">
        <f>'Moving Avg'!H1837</f>
        <v>3.771899999999996</v>
      </c>
      <c r="J1837" s="6" t="str">
        <f>OBV!F1837</f>
        <v>BEARISH</v>
      </c>
      <c r="K1837" s="6" t="str">
        <f>OBV!G1837</f>
        <v>WEAK</v>
      </c>
      <c r="L1837" s="6" t="str">
        <f>OBV!H1837</f>
        <v>CONFIRMED BEARISH</v>
      </c>
      <c r="M1837" s="8">
        <f t="shared" si="280"/>
        <v>25</v>
      </c>
      <c r="N1837" s="8">
        <f t="shared" si="281"/>
        <v>0</v>
      </c>
      <c r="O1837" s="8">
        <f t="shared" si="282"/>
        <v>0</v>
      </c>
      <c r="P1837" s="8">
        <f t="shared" si="283"/>
        <v>0</v>
      </c>
      <c r="Q1837" s="9">
        <f t="shared" si="284"/>
        <v>8.75</v>
      </c>
      <c r="R1837" s="9">
        <f t="shared" si="285"/>
        <v>5</v>
      </c>
      <c r="S1837" s="9">
        <f t="shared" si="286"/>
        <v>3.75</v>
      </c>
      <c r="T1837" s="9">
        <f t="shared" si="287"/>
        <v>6.25</v>
      </c>
      <c r="U1837" s="8">
        <f t="shared" si="288"/>
        <v>5.833333333333333</v>
      </c>
      <c r="V1837" s="8">
        <f t="shared" si="289"/>
        <v>5.9375</v>
      </c>
    </row>
    <row r="1838" spans="1:22" ht="13.5" x14ac:dyDescent="0.25">
      <c r="A1838" s="3">
        <f>RSI!A1838</f>
        <v>44979</v>
      </c>
      <c r="B1838" s="2">
        <f>RSI!B1838</f>
        <v>3.25</v>
      </c>
      <c r="C1838" s="2">
        <f>RSI!I1838</f>
        <v>43.713592246036953</v>
      </c>
      <c r="D1838" s="2">
        <f>MACD!E1838</f>
        <v>-1.2002543804463084E-2</v>
      </c>
      <c r="E1838" s="2">
        <f>MACD!F1838</f>
        <v>-2.2991048035143687E-2</v>
      </c>
      <c r="F1838" s="2">
        <f>'Moving Avg'!D1838</f>
        <v>3.2560000000000002</v>
      </c>
      <c r="G1838" s="2">
        <f>'Moving Avg'!F1838</f>
        <v>3.2530000000000001</v>
      </c>
      <c r="H1838" s="2">
        <f>'Moving Avg'!G1838</f>
        <v>3.2952000000000004</v>
      </c>
      <c r="I1838" s="2">
        <f>'Moving Avg'!H1838</f>
        <v>3.7666499999999963</v>
      </c>
      <c r="J1838" s="6" t="str">
        <f>OBV!F1838</f>
        <v>BEARISH</v>
      </c>
      <c r="K1838" s="6" t="str">
        <f>OBV!G1838</f>
        <v>WEAK</v>
      </c>
      <c r="L1838" s="6" t="str">
        <f>OBV!H1838</f>
        <v>CONFIRMED BEARISH</v>
      </c>
      <c r="M1838" s="8">
        <f t="shared" si="280"/>
        <v>25</v>
      </c>
      <c r="N1838" s="8">
        <f t="shared" si="281"/>
        <v>0</v>
      </c>
      <c r="O1838" s="8">
        <f t="shared" si="282"/>
        <v>0</v>
      </c>
      <c r="P1838" s="8">
        <f t="shared" si="283"/>
        <v>0</v>
      </c>
      <c r="Q1838" s="9">
        <f t="shared" si="284"/>
        <v>8.75</v>
      </c>
      <c r="R1838" s="9">
        <f t="shared" si="285"/>
        <v>5</v>
      </c>
      <c r="S1838" s="9">
        <f t="shared" si="286"/>
        <v>3.75</v>
      </c>
      <c r="T1838" s="9">
        <f t="shared" si="287"/>
        <v>6.25</v>
      </c>
      <c r="U1838" s="8">
        <f t="shared" si="288"/>
        <v>5.833333333333333</v>
      </c>
      <c r="V1838" s="8">
        <f t="shared" si="289"/>
        <v>5.9375</v>
      </c>
    </row>
    <row r="1839" spans="1:22" ht="13.5" x14ac:dyDescent="0.25">
      <c r="A1839" s="3">
        <f>RSI!A1839</f>
        <v>44980</v>
      </c>
      <c r="B1839" s="2">
        <f>RSI!B1839</f>
        <v>3.25</v>
      </c>
      <c r="C1839" s="2">
        <f>RSI!I1839</f>
        <v>43.713592246036953</v>
      </c>
      <c r="D1839" s="2">
        <f>MACD!E1839</f>
        <v>-7.1256684876246368E-3</v>
      </c>
      <c r="E1839" s="2">
        <f>MACD!F1839</f>
        <v>-1.981797212563988E-2</v>
      </c>
      <c r="F1839" s="2">
        <f>'Moving Avg'!D1839</f>
        <v>3.25</v>
      </c>
      <c r="G1839" s="2">
        <f>'Moving Avg'!F1839</f>
        <v>3.2585000000000006</v>
      </c>
      <c r="H1839" s="2">
        <f>'Moving Avg'!G1839</f>
        <v>3.2930000000000001</v>
      </c>
      <c r="I1839" s="2">
        <f>'Moving Avg'!H1839</f>
        <v>3.7613999999999965</v>
      </c>
      <c r="J1839" s="6" t="str">
        <f>OBV!F1839</f>
        <v>BEARISH</v>
      </c>
      <c r="K1839" s="6" t="str">
        <f>OBV!G1839</f>
        <v>WEAK</v>
      </c>
      <c r="L1839" s="6" t="str">
        <f>OBV!H1839</f>
        <v>CONFIRMED BEARISH</v>
      </c>
      <c r="M1839" s="8">
        <f t="shared" si="280"/>
        <v>25</v>
      </c>
      <c r="N1839" s="8">
        <f t="shared" si="281"/>
        <v>0</v>
      </c>
      <c r="O1839" s="8">
        <f t="shared" si="282"/>
        <v>0</v>
      </c>
      <c r="P1839" s="8">
        <f t="shared" si="283"/>
        <v>0</v>
      </c>
      <c r="Q1839" s="9">
        <f t="shared" si="284"/>
        <v>8.75</v>
      </c>
      <c r="R1839" s="9">
        <f t="shared" si="285"/>
        <v>5</v>
      </c>
      <c r="S1839" s="9">
        <f t="shared" si="286"/>
        <v>3.75</v>
      </c>
      <c r="T1839" s="9">
        <f t="shared" si="287"/>
        <v>6.25</v>
      </c>
      <c r="U1839" s="8">
        <f t="shared" si="288"/>
        <v>5.833333333333333</v>
      </c>
      <c r="V1839" s="8">
        <f t="shared" si="289"/>
        <v>5.9375</v>
      </c>
    </row>
    <row r="1840" spans="1:22" ht="13.5" x14ac:dyDescent="0.25">
      <c r="A1840" s="3">
        <f>RSI!A1840</f>
        <v>44981</v>
      </c>
      <c r="B1840" s="2">
        <f>RSI!B1840</f>
        <v>3.25</v>
      </c>
      <c r="C1840" s="2">
        <f>RSI!I1840</f>
        <v>43.71359224603696</v>
      </c>
      <c r="D1840" s="2">
        <f>MACD!E1840</f>
        <v>-2.8816702366816216E-3</v>
      </c>
      <c r="E1840" s="2">
        <f>MACD!F1840</f>
        <v>-1.6430711747848228E-2</v>
      </c>
      <c r="F1840" s="2">
        <f>'Moving Avg'!D1840</f>
        <v>3.25</v>
      </c>
      <c r="G1840" s="2">
        <f>'Moving Avg'!F1840</f>
        <v>3.2640000000000002</v>
      </c>
      <c r="H1840" s="2">
        <f>'Moving Avg'!G1840</f>
        <v>3.2907999999999999</v>
      </c>
      <c r="I1840" s="2">
        <f>'Moving Avg'!H1840</f>
        <v>3.7561499999999968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25</v>
      </c>
      <c r="N1840" s="8">
        <f t="shared" si="281"/>
        <v>0</v>
      </c>
      <c r="O1840" s="8">
        <f t="shared" si="282"/>
        <v>0</v>
      </c>
      <c r="P1840" s="8">
        <f t="shared" si="283"/>
        <v>33</v>
      </c>
      <c r="Q1840" s="9">
        <f t="shared" si="284"/>
        <v>13.7</v>
      </c>
      <c r="R1840" s="9">
        <f t="shared" si="285"/>
        <v>13.25</v>
      </c>
      <c r="S1840" s="9">
        <f t="shared" si="286"/>
        <v>18.600000000000001</v>
      </c>
      <c r="T1840" s="9">
        <f t="shared" si="287"/>
        <v>14.5</v>
      </c>
      <c r="U1840" s="8">
        <f t="shared" si="288"/>
        <v>15.183333333333332</v>
      </c>
      <c r="V1840" s="8">
        <f t="shared" si="289"/>
        <v>15.012499999999999</v>
      </c>
    </row>
    <row r="1841" spans="1:22" ht="13.5" x14ac:dyDescent="0.25">
      <c r="A1841" s="3">
        <f>RSI!A1841</f>
        <v>44984</v>
      </c>
      <c r="B1841" s="2">
        <f>RSI!B1841</f>
        <v>3.25</v>
      </c>
      <c r="C1841" s="2">
        <f>RSI!I1841</f>
        <v>43.713592246036953</v>
      </c>
      <c r="D1841" s="2">
        <f>MACD!E1841</f>
        <v>8.1811950678245537E-4</v>
      </c>
      <c r="E1841" s="2">
        <f>MACD!F1841</f>
        <v>-1.2980945496922093E-2</v>
      </c>
      <c r="F1841" s="2">
        <f>'Moving Avg'!D1841</f>
        <v>3.25</v>
      </c>
      <c r="G1841" s="2">
        <f>'Moving Avg'!F1841</f>
        <v>3.2695000000000007</v>
      </c>
      <c r="H1841" s="2">
        <f>'Moving Avg'!G1841</f>
        <v>3.2886000000000002</v>
      </c>
      <c r="I1841" s="2">
        <f>'Moving Avg'!H1841</f>
        <v>3.7508999999999961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25</v>
      </c>
      <c r="N1841" s="8">
        <f t="shared" si="281"/>
        <v>0</v>
      </c>
      <c r="O1841" s="8">
        <f t="shared" si="282"/>
        <v>0</v>
      </c>
      <c r="P1841" s="8">
        <f t="shared" si="283"/>
        <v>33</v>
      </c>
      <c r="Q1841" s="9">
        <f t="shared" si="284"/>
        <v>13.7</v>
      </c>
      <c r="R1841" s="9">
        <f t="shared" si="285"/>
        <v>13.25</v>
      </c>
      <c r="S1841" s="9">
        <f t="shared" si="286"/>
        <v>18.600000000000001</v>
      </c>
      <c r="T1841" s="9">
        <f t="shared" si="287"/>
        <v>14.5</v>
      </c>
      <c r="U1841" s="8">
        <f t="shared" si="288"/>
        <v>15.183333333333332</v>
      </c>
      <c r="V1841" s="8">
        <f t="shared" si="289"/>
        <v>15.012499999999999</v>
      </c>
    </row>
    <row r="1842" spans="1:22" ht="13.5" x14ac:dyDescent="0.25">
      <c r="A1842" s="3">
        <f>RSI!A1842</f>
        <v>44985</v>
      </c>
      <c r="B1842" s="2">
        <f>RSI!B1842</f>
        <v>3.3</v>
      </c>
      <c r="C1842" s="2">
        <f>RSI!I1842</f>
        <v>59.097683857304084</v>
      </c>
      <c r="D1842" s="2">
        <f>MACD!E1842</f>
        <v>3.4566851369310925E-4</v>
      </c>
      <c r="E1842" s="2">
        <f>MACD!F1842</f>
        <v>-1.0315622694799053E-2</v>
      </c>
      <c r="F1842" s="2">
        <f>'Moving Avg'!D1842</f>
        <v>3.2600000000000002</v>
      </c>
      <c r="G1842" s="2">
        <f>'Moving Avg'!F1842</f>
        <v>3.2705000000000006</v>
      </c>
      <c r="H1842" s="2">
        <f>'Moving Avg'!G1842</f>
        <v>3.2873999999999999</v>
      </c>
      <c r="I1842" s="2">
        <f>'Moving Avg'!H1842</f>
        <v>3.7459499999999961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  <c r="M1842" s="8">
        <f t="shared" si="280"/>
        <v>25</v>
      </c>
      <c r="N1842" s="8">
        <f t="shared" si="281"/>
        <v>0</v>
      </c>
      <c r="O1842" s="8">
        <f t="shared" si="282"/>
        <v>0</v>
      </c>
      <c r="P1842" s="8">
        <f t="shared" si="283"/>
        <v>83.5</v>
      </c>
      <c r="Q1842" s="9">
        <f t="shared" si="284"/>
        <v>21.274999999999999</v>
      </c>
      <c r="R1842" s="9">
        <f t="shared" si="285"/>
        <v>25.875</v>
      </c>
      <c r="S1842" s="9">
        <f t="shared" si="286"/>
        <v>41.325000000000003</v>
      </c>
      <c r="T1842" s="9">
        <f t="shared" si="287"/>
        <v>27.125</v>
      </c>
      <c r="U1842" s="8">
        <f t="shared" si="288"/>
        <v>29.491666666666664</v>
      </c>
      <c r="V1842" s="8">
        <f t="shared" si="289"/>
        <v>28.9</v>
      </c>
    </row>
    <row r="1843" spans="1:22" ht="13.5" x14ac:dyDescent="0.25">
      <c r="A1843" s="3">
        <f>RSI!A1843</f>
        <v>44986</v>
      </c>
      <c r="B1843" s="2">
        <f>RSI!B1843</f>
        <v>3.3</v>
      </c>
      <c r="C1843" s="2">
        <f>RSI!I1843</f>
        <v>59.097683857304084</v>
      </c>
      <c r="D1843" s="2">
        <f>MACD!E1843</f>
        <v>-2.5634486851267013E-4</v>
      </c>
      <c r="E1843" s="2">
        <f>MACD!F1843</f>
        <v>-8.3037671295417767E-3</v>
      </c>
      <c r="F1843" s="2">
        <f>'Moving Avg'!D1843</f>
        <v>3.2700000000000005</v>
      </c>
      <c r="G1843" s="2">
        <f>'Moving Avg'!F1843</f>
        <v>3.2715000000000005</v>
      </c>
      <c r="H1843" s="2">
        <f>'Moving Avg'!G1843</f>
        <v>3.2884000000000002</v>
      </c>
      <c r="I1843" s="2">
        <f>'Moving Avg'!H1843</f>
        <v>3.7409999999999957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  <c r="M1843" s="8">
        <f t="shared" si="280"/>
        <v>25</v>
      </c>
      <c r="N1843" s="8">
        <f t="shared" si="281"/>
        <v>0</v>
      </c>
      <c r="O1843" s="8">
        <f t="shared" si="282"/>
        <v>0</v>
      </c>
      <c r="P1843" s="8">
        <f t="shared" si="283"/>
        <v>83.5</v>
      </c>
      <c r="Q1843" s="9">
        <f t="shared" si="284"/>
        <v>21.274999999999999</v>
      </c>
      <c r="R1843" s="9">
        <f t="shared" si="285"/>
        <v>25.875</v>
      </c>
      <c r="S1843" s="9">
        <f t="shared" si="286"/>
        <v>41.325000000000003</v>
      </c>
      <c r="T1843" s="9">
        <f t="shared" si="287"/>
        <v>27.125</v>
      </c>
      <c r="U1843" s="8">
        <f t="shared" si="288"/>
        <v>29.491666666666664</v>
      </c>
      <c r="V1843" s="8">
        <f t="shared" si="289"/>
        <v>28.9</v>
      </c>
    </row>
    <row r="1844" spans="1:22" ht="13.5" x14ac:dyDescent="0.25">
      <c r="A1844" s="3">
        <f>RSI!A1844</f>
        <v>44987</v>
      </c>
      <c r="B1844" s="2">
        <f>RSI!B1844</f>
        <v>3.3</v>
      </c>
      <c r="C1844" s="2">
        <f>RSI!I1844</f>
        <v>59.097683857304084</v>
      </c>
      <c r="D1844" s="2">
        <f>MACD!E1844</f>
        <v>-9.5300669367714974E-4</v>
      </c>
      <c r="E1844" s="2">
        <f>MACD!F1844</f>
        <v>-6.8336150423688518E-3</v>
      </c>
      <c r="F1844" s="2">
        <f>'Moving Avg'!D1844</f>
        <v>3.2800000000000002</v>
      </c>
      <c r="G1844" s="2">
        <f>'Moving Avg'!F1844</f>
        <v>3.2725</v>
      </c>
      <c r="H1844" s="2">
        <f>'Moving Avg'!G1844</f>
        <v>3.2914000000000003</v>
      </c>
      <c r="I1844" s="2">
        <f>'Moving Avg'!H1844</f>
        <v>3.7369999999999948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25</v>
      </c>
      <c r="N1844" s="8">
        <f t="shared" si="281"/>
        <v>0</v>
      </c>
      <c r="O1844" s="8">
        <f t="shared" si="282"/>
        <v>0</v>
      </c>
      <c r="P1844" s="8">
        <f t="shared" si="283"/>
        <v>83.5</v>
      </c>
      <c r="Q1844" s="9">
        <f t="shared" si="284"/>
        <v>21.274999999999999</v>
      </c>
      <c r="R1844" s="9">
        <f t="shared" si="285"/>
        <v>25.875</v>
      </c>
      <c r="S1844" s="9">
        <f t="shared" si="286"/>
        <v>41.325000000000003</v>
      </c>
      <c r="T1844" s="9">
        <f t="shared" si="287"/>
        <v>27.125</v>
      </c>
      <c r="U1844" s="8">
        <f t="shared" si="288"/>
        <v>29.491666666666664</v>
      </c>
      <c r="V1844" s="8">
        <f t="shared" si="289"/>
        <v>28.9</v>
      </c>
    </row>
    <row r="1845" spans="1:22" ht="13.5" x14ac:dyDescent="0.25">
      <c r="A1845" s="3">
        <f>RSI!A1845</f>
        <v>44988</v>
      </c>
      <c r="B1845" s="2">
        <f>RSI!B1845</f>
        <v>3.3</v>
      </c>
      <c r="C1845" s="2">
        <f>RSI!I1845</f>
        <v>59.097683857304084</v>
      </c>
      <c r="D1845" s="2">
        <f>MACD!E1845</f>
        <v>-6.3312687311283256E-3</v>
      </c>
      <c r="E1845" s="2">
        <f>MACD!F1845</f>
        <v>-6.7331457801207469E-3</v>
      </c>
      <c r="F1845" s="2">
        <f>'Moving Avg'!D1845</f>
        <v>3.29</v>
      </c>
      <c r="G1845" s="2">
        <f>'Moving Avg'!F1845</f>
        <v>3.2734999999999999</v>
      </c>
      <c r="H1845" s="2">
        <f>'Moving Avg'!G1845</f>
        <v>3.2916000000000007</v>
      </c>
      <c r="I1845" s="2">
        <f>'Moving Avg'!H1845</f>
        <v>3.733899999999994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  <c r="M1845" s="8">
        <f t="shared" si="280"/>
        <v>25</v>
      </c>
      <c r="N1845" s="8">
        <f t="shared" si="281"/>
        <v>0</v>
      </c>
      <c r="O1845" s="8">
        <f t="shared" si="282"/>
        <v>0</v>
      </c>
      <c r="P1845" s="8">
        <f t="shared" si="283"/>
        <v>83.5</v>
      </c>
      <c r="Q1845" s="9">
        <f t="shared" si="284"/>
        <v>21.274999999999999</v>
      </c>
      <c r="R1845" s="9">
        <f t="shared" si="285"/>
        <v>25.875</v>
      </c>
      <c r="S1845" s="9">
        <f t="shared" si="286"/>
        <v>41.325000000000003</v>
      </c>
      <c r="T1845" s="9">
        <f t="shared" si="287"/>
        <v>27.125</v>
      </c>
      <c r="U1845" s="8">
        <f t="shared" si="288"/>
        <v>29.491666666666664</v>
      </c>
      <c r="V1845" s="8">
        <f t="shared" si="289"/>
        <v>28.9</v>
      </c>
    </row>
    <row r="1846" spans="1:22" ht="13.5" x14ac:dyDescent="0.25">
      <c r="A1846" s="3">
        <f>RSI!A1846</f>
        <v>44991</v>
      </c>
      <c r="B1846" s="2">
        <f>RSI!B1846</f>
        <v>3.3</v>
      </c>
      <c r="C1846" s="2">
        <f>RSI!I1846</f>
        <v>59.097683857304077</v>
      </c>
      <c r="D1846" s="2">
        <f>MACD!E1846</f>
        <v>-1.1042656153848363E-2</v>
      </c>
      <c r="E1846" s="2">
        <f>MACD!F1846</f>
        <v>-7.5950478548662704E-3</v>
      </c>
      <c r="F1846" s="2">
        <f>'Moving Avg'!D1846</f>
        <v>3.3</v>
      </c>
      <c r="G1846" s="2">
        <f>'Moving Avg'!F1846</f>
        <v>3.2744999999999997</v>
      </c>
      <c r="H1846" s="2">
        <f>'Moving Avg'!G1846</f>
        <v>3.2918000000000012</v>
      </c>
      <c r="I1846" s="2">
        <f>'Moving Avg'!H1846</f>
        <v>3.7299499999999939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0"/>
        <v>25</v>
      </c>
      <c r="N1846" s="8">
        <f t="shared" si="281"/>
        <v>45</v>
      </c>
      <c r="O1846" s="8">
        <f t="shared" si="282"/>
        <v>0</v>
      </c>
      <c r="P1846" s="8">
        <f t="shared" si="283"/>
        <v>83.5</v>
      </c>
      <c r="Q1846" s="9">
        <f t="shared" si="284"/>
        <v>37.024999999999999</v>
      </c>
      <c r="R1846" s="9">
        <f t="shared" si="285"/>
        <v>34.875</v>
      </c>
      <c r="S1846" s="9">
        <f t="shared" si="286"/>
        <v>48.075000000000003</v>
      </c>
      <c r="T1846" s="9">
        <f t="shared" si="287"/>
        <v>38.375</v>
      </c>
      <c r="U1846" s="8">
        <f t="shared" si="288"/>
        <v>39.991666666666667</v>
      </c>
      <c r="V1846" s="8">
        <f t="shared" si="289"/>
        <v>39.587500000000006</v>
      </c>
    </row>
    <row r="1847" spans="1:22" ht="13.5" x14ac:dyDescent="0.25">
      <c r="A1847" s="3">
        <f>RSI!A1847</f>
        <v>44992</v>
      </c>
      <c r="B1847" s="2">
        <f>RSI!B1847</f>
        <v>3.39</v>
      </c>
      <c r="C1847" s="2">
        <f>RSI!I1847</f>
        <v>76.117252161172999</v>
      </c>
      <c r="D1847" s="2">
        <f>MACD!E1847</f>
        <v>-2.1844539107217731E-2</v>
      </c>
      <c r="E1847" s="2">
        <f>MACD!F1847</f>
        <v>-1.0444946105336562E-2</v>
      </c>
      <c r="F1847" s="2">
        <f>'Moving Avg'!D1847</f>
        <v>3.3180000000000001</v>
      </c>
      <c r="G1847" s="2">
        <f>'Moving Avg'!F1847</f>
        <v>3.2799999999999989</v>
      </c>
      <c r="H1847" s="2">
        <f>'Moving Avg'!G1847</f>
        <v>3.2938000000000009</v>
      </c>
      <c r="I1847" s="2">
        <f>'Moving Avg'!H1847</f>
        <v>3.7255499999999939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  <c r="M1847" s="8">
        <f t="shared" si="280"/>
        <v>0</v>
      </c>
      <c r="N1847" s="8">
        <f t="shared" si="281"/>
        <v>45</v>
      </c>
      <c r="O1847" s="8">
        <f t="shared" si="282"/>
        <v>0</v>
      </c>
      <c r="P1847" s="8">
        <f t="shared" si="283"/>
        <v>83.5</v>
      </c>
      <c r="Q1847" s="9">
        <f t="shared" si="284"/>
        <v>28.274999999999999</v>
      </c>
      <c r="R1847" s="9">
        <f t="shared" si="285"/>
        <v>29.875</v>
      </c>
      <c r="S1847" s="9">
        <f t="shared" si="286"/>
        <v>44.325000000000003</v>
      </c>
      <c r="T1847" s="9">
        <f t="shared" si="287"/>
        <v>32.125</v>
      </c>
      <c r="U1847" s="8">
        <f t="shared" si="288"/>
        <v>34.158333333333331</v>
      </c>
      <c r="V1847" s="8">
        <f t="shared" si="289"/>
        <v>33.65</v>
      </c>
    </row>
    <row r="1848" spans="1:22" ht="13.5" x14ac:dyDescent="0.25">
      <c r="A1848" s="3">
        <f>RSI!A1848</f>
        <v>44993</v>
      </c>
      <c r="B1848" s="2">
        <f>RSI!B1848</f>
        <v>3.39</v>
      </c>
      <c r="C1848" s="2">
        <f>RSI!I1848</f>
        <v>76.117252161172999</v>
      </c>
      <c r="D1848" s="2">
        <f>MACD!E1848</f>
        <v>-3.1654053795957537E-2</v>
      </c>
      <c r="E1848" s="2">
        <f>MACD!F1848</f>
        <v>-1.4686767643460759E-2</v>
      </c>
      <c r="F1848" s="2">
        <f>'Moving Avg'!D1848</f>
        <v>3.3359999999999999</v>
      </c>
      <c r="G1848" s="2">
        <f>'Moving Avg'!F1848</f>
        <v>3.285499999999999</v>
      </c>
      <c r="H1848" s="2">
        <f>'Moving Avg'!G1848</f>
        <v>3.2944000000000004</v>
      </c>
      <c r="I1848" s="2">
        <f>'Moving Avg'!H1848</f>
        <v>3.7220999999999935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0"/>
        <v>0</v>
      </c>
      <c r="N1848" s="8">
        <f t="shared" si="281"/>
        <v>45</v>
      </c>
      <c r="O1848" s="8">
        <f t="shared" si="282"/>
        <v>0</v>
      </c>
      <c r="P1848" s="8">
        <f t="shared" si="283"/>
        <v>83.5</v>
      </c>
      <c r="Q1848" s="9">
        <f t="shared" si="284"/>
        <v>28.274999999999999</v>
      </c>
      <c r="R1848" s="9">
        <f t="shared" si="285"/>
        <v>29.875</v>
      </c>
      <c r="S1848" s="9">
        <f t="shared" si="286"/>
        <v>44.325000000000003</v>
      </c>
      <c r="T1848" s="9">
        <f t="shared" si="287"/>
        <v>32.125</v>
      </c>
      <c r="U1848" s="8">
        <f t="shared" si="288"/>
        <v>34.158333333333331</v>
      </c>
      <c r="V1848" s="8">
        <f t="shared" si="289"/>
        <v>33.65</v>
      </c>
    </row>
    <row r="1849" spans="1:22" ht="13.5" x14ac:dyDescent="0.25">
      <c r="A1849" s="3">
        <f>RSI!A1849</f>
        <v>44994</v>
      </c>
      <c r="B1849" s="2">
        <f>RSI!B1849</f>
        <v>3.25</v>
      </c>
      <c r="C1849" s="2">
        <f>RSI!I1849</f>
        <v>43.478648615031638</v>
      </c>
      <c r="D1849" s="2">
        <f>MACD!E1849</f>
        <v>-3.0203912269517907E-2</v>
      </c>
      <c r="E1849" s="2">
        <f>MACD!F1849</f>
        <v>-1.779019656867219E-2</v>
      </c>
      <c r="F1849" s="2">
        <f>'Moving Avg'!D1849</f>
        <v>3.3260000000000005</v>
      </c>
      <c r="G1849" s="2">
        <f>'Moving Avg'!F1849</f>
        <v>3.2839999999999989</v>
      </c>
      <c r="H1849" s="2">
        <f>'Moving Avg'!G1849</f>
        <v>3.2922000000000007</v>
      </c>
      <c r="I1849" s="2">
        <f>'Moving Avg'!H1849</f>
        <v>3.7170499999999942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  <c r="M1849" s="8">
        <f t="shared" si="280"/>
        <v>25</v>
      </c>
      <c r="N1849" s="8">
        <f t="shared" si="281"/>
        <v>45</v>
      </c>
      <c r="O1849" s="8">
        <f t="shared" si="282"/>
        <v>0</v>
      </c>
      <c r="P1849" s="8">
        <f t="shared" si="283"/>
        <v>16.5</v>
      </c>
      <c r="Q1849" s="9">
        <f t="shared" si="284"/>
        <v>26.975000000000001</v>
      </c>
      <c r="R1849" s="9">
        <f t="shared" si="285"/>
        <v>18.125</v>
      </c>
      <c r="S1849" s="9">
        <f t="shared" si="286"/>
        <v>17.925000000000001</v>
      </c>
      <c r="T1849" s="9">
        <f t="shared" si="287"/>
        <v>21.625</v>
      </c>
      <c r="U1849" s="8">
        <f t="shared" si="288"/>
        <v>21.008333333333336</v>
      </c>
      <c r="V1849" s="8">
        <f t="shared" si="289"/>
        <v>21.162500000000001</v>
      </c>
    </row>
    <row r="1850" spans="1:22" ht="13.5" x14ac:dyDescent="0.25">
      <c r="A1850" s="3">
        <f>RSI!A1850</f>
        <v>44995</v>
      </c>
      <c r="B1850" s="2">
        <f>RSI!B1850</f>
        <v>3.25</v>
      </c>
      <c r="C1850" s="2">
        <f>RSI!I1850</f>
        <v>43.478648615031638</v>
      </c>
      <c r="D1850" s="2">
        <f>MACD!E1850</f>
        <v>-2.872355737251242E-2</v>
      </c>
      <c r="E1850" s="2">
        <f>MACD!F1850</f>
        <v>-1.9976868729440239E-2</v>
      </c>
      <c r="F1850" s="2">
        <f>'Moving Avg'!D1850</f>
        <v>3.3159999999999998</v>
      </c>
      <c r="G1850" s="2">
        <f>'Moving Avg'!F1850</f>
        <v>3.2824999999999989</v>
      </c>
      <c r="H1850" s="2">
        <f>'Moving Avg'!G1850</f>
        <v>3.2892000000000006</v>
      </c>
      <c r="I1850" s="2">
        <f>'Moving Avg'!H1850</f>
        <v>3.7113499999999937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  <c r="M1850" s="8">
        <f t="shared" si="280"/>
        <v>25</v>
      </c>
      <c r="N1850" s="8">
        <f t="shared" si="281"/>
        <v>45</v>
      </c>
      <c r="O1850" s="8">
        <f t="shared" si="282"/>
        <v>0</v>
      </c>
      <c r="P1850" s="8">
        <f t="shared" si="283"/>
        <v>16.5</v>
      </c>
      <c r="Q1850" s="9">
        <f t="shared" si="284"/>
        <v>26.975000000000001</v>
      </c>
      <c r="R1850" s="9">
        <f t="shared" si="285"/>
        <v>18.125</v>
      </c>
      <c r="S1850" s="9">
        <f t="shared" si="286"/>
        <v>17.925000000000001</v>
      </c>
      <c r="T1850" s="9">
        <f t="shared" si="287"/>
        <v>21.625</v>
      </c>
      <c r="U1850" s="8">
        <f t="shared" si="288"/>
        <v>21.008333333333336</v>
      </c>
      <c r="V1850" s="8">
        <f t="shared" si="289"/>
        <v>21.162500000000001</v>
      </c>
    </row>
    <row r="1851" spans="1:22" ht="13.5" x14ac:dyDescent="0.25">
      <c r="A1851" s="3">
        <f>RSI!A1851</f>
        <v>44998</v>
      </c>
      <c r="B1851" s="2">
        <f>RSI!B1851</f>
        <v>3.11</v>
      </c>
      <c r="C1851" s="2">
        <f>RSI!I1851</f>
        <v>29.038048090628891</v>
      </c>
      <c r="D1851" s="2">
        <f>MACD!E1851</f>
        <v>-1.6866030802237475E-2</v>
      </c>
      <c r="E1851" s="2">
        <f>MACD!F1851</f>
        <v>-1.9354701143999689E-2</v>
      </c>
      <c r="F1851" s="2">
        <f>'Moving Avg'!D1851</f>
        <v>3.278</v>
      </c>
      <c r="G1851" s="2">
        <f>'Moving Avg'!F1851</f>
        <v>3.2739999999999996</v>
      </c>
      <c r="H1851" s="2">
        <f>'Moving Avg'!G1851</f>
        <v>3.2834000000000017</v>
      </c>
      <c r="I1851" s="2">
        <f>'Moving Avg'!H1851</f>
        <v>3.703999999999994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50</v>
      </c>
      <c r="N1851" s="8">
        <f t="shared" si="281"/>
        <v>0</v>
      </c>
      <c r="O1851" s="8">
        <f t="shared" si="282"/>
        <v>0</v>
      </c>
      <c r="P1851" s="8">
        <f t="shared" si="283"/>
        <v>16.5</v>
      </c>
      <c r="Q1851" s="9">
        <f t="shared" si="284"/>
        <v>19.975000000000001</v>
      </c>
      <c r="R1851" s="9">
        <f t="shared" si="285"/>
        <v>14.125</v>
      </c>
      <c r="S1851" s="9">
        <f t="shared" si="286"/>
        <v>14.925000000000001</v>
      </c>
      <c r="T1851" s="9">
        <f t="shared" si="287"/>
        <v>16.625</v>
      </c>
      <c r="U1851" s="8">
        <f t="shared" si="288"/>
        <v>16.341666666666669</v>
      </c>
      <c r="V1851" s="8">
        <f t="shared" si="289"/>
        <v>16.412500000000001</v>
      </c>
    </row>
    <row r="1852" spans="1:22" ht="13.5" x14ac:dyDescent="0.25">
      <c r="A1852" s="3">
        <f>RSI!A1852</f>
        <v>44999</v>
      </c>
      <c r="B1852" s="2">
        <f>RSI!B1852</f>
        <v>2.98</v>
      </c>
      <c r="C1852" s="2">
        <f>RSI!I1852</f>
        <v>21.798195041503845</v>
      </c>
      <c r="D1852" s="2">
        <f>MACD!E1852</f>
        <v>1.1533638514100719E-2</v>
      </c>
      <c r="E1852" s="2">
        <f>MACD!F1852</f>
        <v>-1.3177033212379608E-2</v>
      </c>
      <c r="F1852" s="2">
        <f>'Moving Avg'!D1852</f>
        <v>3.1960000000000002</v>
      </c>
      <c r="G1852" s="2">
        <f>'Moving Avg'!F1852</f>
        <v>3.2589999999999995</v>
      </c>
      <c r="H1852" s="2">
        <f>'Moving Avg'!G1852</f>
        <v>3.2750000000000004</v>
      </c>
      <c r="I1852" s="2">
        <f>'Moving Avg'!H1852</f>
        <v>3.6958999999999942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50</v>
      </c>
      <c r="N1852" s="8">
        <f t="shared" si="281"/>
        <v>0</v>
      </c>
      <c r="O1852" s="8">
        <f t="shared" si="282"/>
        <v>0</v>
      </c>
      <c r="P1852" s="8">
        <f t="shared" si="283"/>
        <v>16.5</v>
      </c>
      <c r="Q1852" s="9">
        <f t="shared" si="284"/>
        <v>19.975000000000001</v>
      </c>
      <c r="R1852" s="9">
        <f t="shared" si="285"/>
        <v>14.125</v>
      </c>
      <c r="S1852" s="9">
        <f t="shared" si="286"/>
        <v>14.925000000000001</v>
      </c>
      <c r="T1852" s="9">
        <f t="shared" si="287"/>
        <v>16.625</v>
      </c>
      <c r="U1852" s="8">
        <f t="shared" si="288"/>
        <v>16.341666666666669</v>
      </c>
      <c r="V1852" s="8">
        <f t="shared" si="289"/>
        <v>16.412500000000001</v>
      </c>
    </row>
    <row r="1853" spans="1:22" ht="13.5" x14ac:dyDescent="0.25">
      <c r="A1853" s="3">
        <f>RSI!A1853</f>
        <v>45000</v>
      </c>
      <c r="B1853" s="2">
        <f>RSI!B1853</f>
        <v>2.85</v>
      </c>
      <c r="C1853" s="2">
        <f>RSI!I1853</f>
        <v>17.184206620057665</v>
      </c>
      <c r="D1853" s="2">
        <f>MACD!E1853</f>
        <v>4.6929007482580776E-2</v>
      </c>
      <c r="E1853" s="2">
        <f>MACD!F1853</f>
        <v>-1.1558250733875314E-3</v>
      </c>
      <c r="F1853" s="2">
        <f>'Moving Avg'!D1853</f>
        <v>3.0880000000000001</v>
      </c>
      <c r="G1853" s="2">
        <f>'Moving Avg'!F1853</f>
        <v>3.2374999999999994</v>
      </c>
      <c r="H1853" s="2">
        <f>'Moving Avg'!G1853</f>
        <v>3.2640000000000002</v>
      </c>
      <c r="I1853" s="2">
        <f>'Moving Avg'!H1853</f>
        <v>3.6871499999999942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0"/>
        <v>50</v>
      </c>
      <c r="N1853" s="8">
        <f t="shared" si="281"/>
        <v>0</v>
      </c>
      <c r="O1853" s="8">
        <f t="shared" si="282"/>
        <v>0</v>
      </c>
      <c r="P1853" s="8">
        <f t="shared" si="283"/>
        <v>16.5</v>
      </c>
      <c r="Q1853" s="9">
        <f t="shared" si="284"/>
        <v>19.975000000000001</v>
      </c>
      <c r="R1853" s="9">
        <f t="shared" si="285"/>
        <v>14.125</v>
      </c>
      <c r="S1853" s="9">
        <f t="shared" si="286"/>
        <v>14.925000000000001</v>
      </c>
      <c r="T1853" s="9">
        <f t="shared" si="287"/>
        <v>16.625</v>
      </c>
      <c r="U1853" s="8">
        <f t="shared" si="288"/>
        <v>16.341666666666669</v>
      </c>
      <c r="V1853" s="8">
        <f t="shared" si="289"/>
        <v>16.412500000000001</v>
      </c>
    </row>
    <row r="1854" spans="1:22" ht="13.5" x14ac:dyDescent="0.25">
      <c r="A1854" s="3">
        <f>RSI!A1854</f>
        <v>45001</v>
      </c>
      <c r="B1854" s="2">
        <f>RSI!B1854</f>
        <v>2.73</v>
      </c>
      <c r="C1854" s="2">
        <f>RSI!I1854</f>
        <v>14.196943954386882</v>
      </c>
      <c r="D1854" s="2">
        <f>MACD!E1854</f>
        <v>8.8142712429593928E-2</v>
      </c>
      <c r="E1854" s="2">
        <f>MACD!F1854</f>
        <v>1.6703882427208761E-2</v>
      </c>
      <c r="F1854" s="2">
        <f>'Moving Avg'!D1854</f>
        <v>2.984</v>
      </c>
      <c r="G1854" s="2">
        <f>'Moving Avg'!F1854</f>
        <v>3.2099999999999995</v>
      </c>
      <c r="H1854" s="2">
        <f>'Moving Avg'!G1854</f>
        <v>3.2505999999999999</v>
      </c>
      <c r="I1854" s="2">
        <f>'Moving Avg'!H1854</f>
        <v>3.677899999999994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  <c r="M1854" s="8">
        <f t="shared" si="280"/>
        <v>50</v>
      </c>
      <c r="N1854" s="8">
        <f t="shared" si="281"/>
        <v>0</v>
      </c>
      <c r="O1854" s="8">
        <f t="shared" si="282"/>
        <v>0</v>
      </c>
      <c r="P1854" s="8">
        <f t="shared" si="283"/>
        <v>33</v>
      </c>
      <c r="Q1854" s="9">
        <f t="shared" si="284"/>
        <v>22.45</v>
      </c>
      <c r="R1854" s="9">
        <f t="shared" si="285"/>
        <v>18.25</v>
      </c>
      <c r="S1854" s="9">
        <f t="shared" si="286"/>
        <v>22.35</v>
      </c>
      <c r="T1854" s="9">
        <f t="shared" si="287"/>
        <v>20.75</v>
      </c>
      <c r="U1854" s="8">
        <f t="shared" si="288"/>
        <v>21.016666666666669</v>
      </c>
      <c r="V1854" s="8">
        <f t="shared" si="289"/>
        <v>20.950000000000003</v>
      </c>
    </row>
    <row r="1855" spans="1:22" ht="13.5" x14ac:dyDescent="0.25">
      <c r="A1855" s="3">
        <f>RSI!A1855</f>
        <v>45002</v>
      </c>
      <c r="B1855" s="2">
        <f>RSI!B1855</f>
        <v>2.61</v>
      </c>
      <c r="C1855" s="2">
        <f>RSI!I1855</f>
        <v>11.958243440532002</v>
      </c>
      <c r="D1855" s="2">
        <f>MACD!E1855</f>
        <v>0.13481279223218756</v>
      </c>
      <c r="E1855" s="2">
        <f>MACD!F1855</f>
        <v>4.0325664388204521E-2</v>
      </c>
      <c r="F1855" s="2">
        <f>'Moving Avg'!D1855</f>
        <v>2.8559999999999999</v>
      </c>
      <c r="G1855" s="2">
        <f>'Moving Avg'!F1855</f>
        <v>3.1779999999999999</v>
      </c>
      <c r="H1855" s="2">
        <f>'Moving Avg'!G1855</f>
        <v>3.2348000000000003</v>
      </c>
      <c r="I1855" s="2">
        <f>'Moving Avg'!H1855</f>
        <v>3.6690499999999941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0"/>
        <v>50</v>
      </c>
      <c r="N1855" s="8">
        <f t="shared" si="281"/>
        <v>0</v>
      </c>
      <c r="O1855" s="8">
        <f t="shared" si="282"/>
        <v>0</v>
      </c>
      <c r="P1855" s="8">
        <f t="shared" si="283"/>
        <v>16.5</v>
      </c>
      <c r="Q1855" s="9">
        <f t="shared" si="284"/>
        <v>19.975000000000001</v>
      </c>
      <c r="R1855" s="9">
        <f t="shared" si="285"/>
        <v>14.125</v>
      </c>
      <c r="S1855" s="9">
        <f t="shared" si="286"/>
        <v>14.925000000000001</v>
      </c>
      <c r="T1855" s="9">
        <f t="shared" si="287"/>
        <v>16.625</v>
      </c>
      <c r="U1855" s="8">
        <f t="shared" si="288"/>
        <v>16.341666666666669</v>
      </c>
      <c r="V1855" s="8">
        <f t="shared" si="289"/>
        <v>16.412500000000001</v>
      </c>
    </row>
    <row r="1856" spans="1:22" ht="13.5" x14ac:dyDescent="0.25">
      <c r="A1856" s="3">
        <f>RSI!A1856</f>
        <v>45006</v>
      </c>
      <c r="B1856" s="2">
        <f>RSI!B1856</f>
        <v>2.72</v>
      </c>
      <c r="C1856" s="2">
        <f>RSI!I1856</f>
        <v>23.817382077944458</v>
      </c>
      <c r="D1856" s="2">
        <f>MACD!E1856</f>
        <v>0.16955644116889568</v>
      </c>
      <c r="E1856" s="2">
        <f>MACD!F1856</f>
        <v>6.6171819744342761E-2</v>
      </c>
      <c r="F1856" s="2">
        <f>'Moving Avg'!D1856</f>
        <v>2.778</v>
      </c>
      <c r="G1856" s="2">
        <f>'Moving Avg'!F1856</f>
        <v>3.1514999999999995</v>
      </c>
      <c r="H1856" s="2">
        <f>'Moving Avg'!G1856</f>
        <v>3.2211999999999996</v>
      </c>
      <c r="I1856" s="2">
        <f>'Moving Avg'!H1856</f>
        <v>3.661699999999994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0"/>
        <v>50</v>
      </c>
      <c r="N1856" s="8">
        <f t="shared" si="281"/>
        <v>0</v>
      </c>
      <c r="O1856" s="8">
        <f t="shared" si="282"/>
        <v>0</v>
      </c>
      <c r="P1856" s="8">
        <f t="shared" si="283"/>
        <v>16.5</v>
      </c>
      <c r="Q1856" s="9">
        <f t="shared" si="284"/>
        <v>19.975000000000001</v>
      </c>
      <c r="R1856" s="9">
        <f t="shared" si="285"/>
        <v>14.125</v>
      </c>
      <c r="S1856" s="9">
        <f t="shared" si="286"/>
        <v>14.925000000000001</v>
      </c>
      <c r="T1856" s="9">
        <f t="shared" si="287"/>
        <v>16.625</v>
      </c>
      <c r="U1856" s="8">
        <f t="shared" si="288"/>
        <v>16.341666666666669</v>
      </c>
      <c r="V1856" s="8">
        <f t="shared" si="289"/>
        <v>16.412500000000001</v>
      </c>
    </row>
    <row r="1857" spans="1:22" ht="13.5" x14ac:dyDescent="0.25">
      <c r="A1857" s="3">
        <f>RSI!A1857</f>
        <v>45007</v>
      </c>
      <c r="B1857" s="2">
        <f>RSI!B1857</f>
        <v>2.84</v>
      </c>
      <c r="C1857" s="2">
        <f>RSI!I1857</f>
        <v>34.225976799981694</v>
      </c>
      <c r="D1857" s="2">
        <f>MACD!E1857</f>
        <v>0.20641193317151396</v>
      </c>
      <c r="E1857" s="2">
        <f>MACD!F1857</f>
        <v>9.4219842429777004E-2</v>
      </c>
      <c r="F1857" s="2">
        <f>'Moving Avg'!D1857</f>
        <v>2.75</v>
      </c>
      <c r="G1857" s="2">
        <f>'Moving Avg'!F1857</f>
        <v>3.1309999999999993</v>
      </c>
      <c r="H1857" s="2">
        <f>'Moving Avg'!G1857</f>
        <v>3.2099999999999995</v>
      </c>
      <c r="I1857" s="2">
        <f>'Moving Avg'!H1857</f>
        <v>3.654049999999994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0"/>
        <v>25</v>
      </c>
      <c r="N1857" s="8">
        <f t="shared" si="281"/>
        <v>0</v>
      </c>
      <c r="O1857" s="8">
        <f t="shared" si="282"/>
        <v>0</v>
      </c>
      <c r="P1857" s="8">
        <f t="shared" si="283"/>
        <v>16.5</v>
      </c>
      <c r="Q1857" s="9">
        <f t="shared" si="284"/>
        <v>11.225</v>
      </c>
      <c r="R1857" s="9">
        <f t="shared" si="285"/>
        <v>9.125</v>
      </c>
      <c r="S1857" s="9">
        <f t="shared" si="286"/>
        <v>11.175000000000001</v>
      </c>
      <c r="T1857" s="9">
        <f t="shared" si="287"/>
        <v>10.375</v>
      </c>
      <c r="U1857" s="8">
        <f t="shared" si="288"/>
        <v>10.508333333333335</v>
      </c>
      <c r="V1857" s="8">
        <f t="shared" si="289"/>
        <v>10.475000000000001</v>
      </c>
    </row>
    <row r="1858" spans="1:22" ht="13.5" x14ac:dyDescent="0.25">
      <c r="A1858" s="3">
        <f>RSI!A1858</f>
        <v>45008</v>
      </c>
      <c r="B1858" s="2">
        <f>RSI!B1858</f>
        <v>2.96</v>
      </c>
      <c r="C1858" s="2">
        <f>RSI!I1858</f>
        <v>42.662434593689163</v>
      </c>
      <c r="D1858" s="2">
        <f>MACD!E1858</f>
        <v>0.23031396327987341</v>
      </c>
      <c r="E1858" s="2">
        <f>MACD!F1858</f>
        <v>0.1214386665997963</v>
      </c>
      <c r="F1858" s="2">
        <f>'Moving Avg'!D1858</f>
        <v>2.7719999999999998</v>
      </c>
      <c r="G1858" s="2">
        <f>'Moving Avg'!F1858</f>
        <v>3.1164999999999994</v>
      </c>
      <c r="H1858" s="2">
        <f>'Moving Avg'!G1858</f>
        <v>3.2012</v>
      </c>
      <c r="I1858" s="2">
        <f>'Moving Avg'!H1858</f>
        <v>3.6463499999999947</v>
      </c>
      <c r="J1858" s="6" t="str">
        <f>OBV!F1858</f>
        <v>BEARISH</v>
      </c>
      <c r="K1858" s="6" t="str">
        <f>OBV!G1858</f>
        <v>NEUTRAL</v>
      </c>
      <c r="L1858" s="6" t="str">
        <f>OBV!H1858</f>
        <v>BEARISH DIVERGENCE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16.5</v>
      </c>
      <c r="Q1858" s="9">
        <f t="shared" si="284"/>
        <v>11.225</v>
      </c>
      <c r="R1858" s="9">
        <f t="shared" si="285"/>
        <v>9.125</v>
      </c>
      <c r="S1858" s="9">
        <f t="shared" si="286"/>
        <v>11.175000000000001</v>
      </c>
      <c r="T1858" s="9">
        <f t="shared" si="287"/>
        <v>10.375</v>
      </c>
      <c r="U1858" s="8">
        <f t="shared" si="288"/>
        <v>10.508333333333335</v>
      </c>
      <c r="V1858" s="8">
        <f t="shared" si="289"/>
        <v>10.475000000000001</v>
      </c>
    </row>
    <row r="1859" spans="1:22" ht="13.5" x14ac:dyDescent="0.25">
      <c r="A1859" s="3">
        <f>RSI!A1859</f>
        <v>45009</v>
      </c>
      <c r="B1859" s="2">
        <f>RSI!B1859</f>
        <v>3.09</v>
      </c>
      <c r="C1859" s="2">
        <f>RSI!I1859</f>
        <v>50.125706693175701</v>
      </c>
      <c r="D1859" s="2">
        <f>MACD!E1859</f>
        <v>0.22014815822767764</v>
      </c>
      <c r="E1859" s="2">
        <f>MACD!F1859</f>
        <v>0.14118056492537256</v>
      </c>
      <c r="F1859" s="2">
        <f>'Moving Avg'!D1859</f>
        <v>2.8439999999999999</v>
      </c>
      <c r="G1859" s="2">
        <f>'Moving Avg'!F1859</f>
        <v>3.1084999999999994</v>
      </c>
      <c r="H1859" s="2">
        <f>'Moving Avg'!G1859</f>
        <v>3.1950000000000007</v>
      </c>
      <c r="I1859" s="2">
        <f>'Moving Avg'!H1859</f>
        <v>3.640299999999995</v>
      </c>
      <c r="J1859" s="6" t="str">
        <f>OBV!F1859</f>
        <v>BEARISH</v>
      </c>
      <c r="K1859" s="6" t="str">
        <f>OBV!G1859</f>
        <v>NEUTRAL</v>
      </c>
      <c r="L1859" s="6" t="str">
        <f>OBV!H1859</f>
        <v>BEARISH DIVERGENCE</v>
      </c>
      <c r="M1859" s="8">
        <f t="shared" si="290"/>
        <v>25</v>
      </c>
      <c r="N1859" s="8">
        <f t="shared" si="291"/>
        <v>0</v>
      </c>
      <c r="O1859" s="8">
        <f t="shared" si="292"/>
        <v>0</v>
      </c>
      <c r="P1859" s="8">
        <f t="shared" si="293"/>
        <v>16.5</v>
      </c>
      <c r="Q1859" s="9">
        <f t="shared" ref="Q1859:Q1922" si="294">0.35*M1859+N1859*0.35+O1859*0.15+P1859*0.15</f>
        <v>11.225</v>
      </c>
      <c r="R1859" s="9">
        <f t="shared" ref="R1859:R1922" si="295">M1859*0.2+N1859*0.2+O1859*0.35+P1859*0.25</f>
        <v>9.125</v>
      </c>
      <c r="S1859" s="9">
        <f t="shared" ref="S1859:S1922" si="296">M1859*0.15+N1859*0.15+O1859*0.25+P1859*0.45</f>
        <v>11.175000000000001</v>
      </c>
      <c r="T1859" s="9">
        <f t="shared" ref="T1859:T1922" si="297">0.25*SUM(M1859:P1859)</f>
        <v>10.375</v>
      </c>
      <c r="U1859" s="8">
        <f t="shared" ref="U1859:U1922" si="298">SUM(Q1859:S1859)/3</f>
        <v>10.508333333333335</v>
      </c>
      <c r="V1859" s="8">
        <f t="shared" ref="V1859:V1922" si="299">SUM(Q1859:T1859)/4</f>
        <v>10.475000000000001</v>
      </c>
    </row>
    <row r="1860" spans="1:22" ht="13.5" x14ac:dyDescent="0.25">
      <c r="A1860" s="3">
        <f>RSI!A1860</f>
        <v>45012</v>
      </c>
      <c r="B1860" s="2">
        <f>RSI!B1860</f>
        <v>3.21</v>
      </c>
      <c r="C1860" s="2">
        <f>RSI!I1860</f>
        <v>55.839756989294322</v>
      </c>
      <c r="D1860" s="2">
        <f>MACD!E1860</f>
        <v>0.20260915816424596</v>
      </c>
      <c r="E1860" s="2">
        <f>MACD!F1860</f>
        <v>0.15346628357314726</v>
      </c>
      <c r="F1860" s="2">
        <f>'Moving Avg'!D1860</f>
        <v>2.964</v>
      </c>
      <c r="G1860" s="2">
        <f>'Moving Avg'!F1860</f>
        <v>3.1064999999999996</v>
      </c>
      <c r="H1860" s="2">
        <f>'Moving Avg'!G1860</f>
        <v>3.1912000000000003</v>
      </c>
      <c r="I1860" s="2">
        <f>'Moving Avg'!H1860</f>
        <v>3.6338999999999952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  <c r="M1860" s="8">
        <f t="shared" si="290"/>
        <v>25</v>
      </c>
      <c r="N1860" s="8">
        <f t="shared" si="291"/>
        <v>0</v>
      </c>
      <c r="O1860" s="8">
        <f t="shared" si="292"/>
        <v>0</v>
      </c>
      <c r="P1860" s="8">
        <f t="shared" si="293"/>
        <v>83.5</v>
      </c>
      <c r="Q1860" s="9">
        <f t="shared" si="294"/>
        <v>21.274999999999999</v>
      </c>
      <c r="R1860" s="9">
        <f t="shared" si="295"/>
        <v>25.875</v>
      </c>
      <c r="S1860" s="9">
        <f t="shared" si="296"/>
        <v>41.325000000000003</v>
      </c>
      <c r="T1860" s="9">
        <f t="shared" si="297"/>
        <v>27.125</v>
      </c>
      <c r="U1860" s="8">
        <f t="shared" si="298"/>
        <v>29.491666666666664</v>
      </c>
      <c r="V1860" s="8">
        <f t="shared" si="299"/>
        <v>28.9</v>
      </c>
    </row>
    <row r="1861" spans="1:22" ht="13.5" x14ac:dyDescent="0.25">
      <c r="A1861" s="3">
        <f>RSI!A1861</f>
        <v>45013</v>
      </c>
      <c r="B1861" s="2">
        <f>RSI!B1861</f>
        <v>3.21</v>
      </c>
      <c r="C1861" s="2">
        <f>RSI!I1861</f>
        <v>55.839756989294337</v>
      </c>
      <c r="D1861" s="2">
        <f>MACD!E1861</f>
        <v>0.1654762189901704</v>
      </c>
      <c r="E1861" s="2">
        <f>MACD!F1861</f>
        <v>0.1558682706565519</v>
      </c>
      <c r="F1861" s="2">
        <f>'Moving Avg'!D1861</f>
        <v>3.0620000000000003</v>
      </c>
      <c r="G1861" s="2">
        <f>'Moving Avg'!F1861</f>
        <v>3.1044999999999994</v>
      </c>
      <c r="H1861" s="2">
        <f>'Moving Avg'!G1861</f>
        <v>3.1874000000000007</v>
      </c>
      <c r="I1861" s="2">
        <f>'Moving Avg'!H1861</f>
        <v>3.6274499999999961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  <c r="M1861" s="8">
        <f t="shared" si="290"/>
        <v>25</v>
      </c>
      <c r="N1861" s="8">
        <f t="shared" si="291"/>
        <v>0</v>
      </c>
      <c r="O1861" s="8">
        <f t="shared" si="292"/>
        <v>0</v>
      </c>
      <c r="P1861" s="8">
        <f t="shared" si="293"/>
        <v>83.5</v>
      </c>
      <c r="Q1861" s="9">
        <f t="shared" si="294"/>
        <v>21.274999999999999</v>
      </c>
      <c r="R1861" s="9">
        <f t="shared" si="295"/>
        <v>25.875</v>
      </c>
      <c r="S1861" s="9">
        <f t="shared" si="296"/>
        <v>41.325000000000003</v>
      </c>
      <c r="T1861" s="9">
        <f t="shared" si="297"/>
        <v>27.125</v>
      </c>
      <c r="U1861" s="8">
        <f t="shared" si="298"/>
        <v>29.491666666666664</v>
      </c>
      <c r="V1861" s="8">
        <f t="shared" si="299"/>
        <v>28.9</v>
      </c>
    </row>
    <row r="1862" spans="1:22" ht="13.5" x14ac:dyDescent="0.25">
      <c r="A1862" s="3">
        <f>RSI!A1862</f>
        <v>45014</v>
      </c>
      <c r="B1862" s="2">
        <f>RSI!B1862</f>
        <v>3.34</v>
      </c>
      <c r="C1862" s="2">
        <f>RSI!I1862</f>
        <v>61.396557566581002</v>
      </c>
      <c r="D1862" s="2">
        <f>MACD!E1862</f>
        <v>0.10372846073139108</v>
      </c>
      <c r="E1862" s="2">
        <f>MACD!F1862</f>
        <v>0.14544030867151975</v>
      </c>
      <c r="F1862" s="2">
        <f>'Moving Avg'!D1862</f>
        <v>3.1619999999999999</v>
      </c>
      <c r="G1862" s="2">
        <f>'Moving Avg'!F1862</f>
        <v>3.1064999999999996</v>
      </c>
      <c r="H1862" s="2">
        <f>'Moving Avg'!G1862</f>
        <v>3.1892000000000009</v>
      </c>
      <c r="I1862" s="2">
        <f>'Moving Avg'!H1862</f>
        <v>3.6216499999999967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  <c r="M1862" s="8">
        <f t="shared" si="290"/>
        <v>25</v>
      </c>
      <c r="N1862" s="8">
        <f t="shared" si="291"/>
        <v>100</v>
      </c>
      <c r="O1862" s="8">
        <f t="shared" si="292"/>
        <v>0</v>
      </c>
      <c r="P1862" s="8">
        <f t="shared" si="293"/>
        <v>83.5</v>
      </c>
      <c r="Q1862" s="9">
        <f t="shared" si="294"/>
        <v>56.274999999999999</v>
      </c>
      <c r="R1862" s="9">
        <f t="shared" si="295"/>
        <v>45.875</v>
      </c>
      <c r="S1862" s="9">
        <f t="shared" si="296"/>
        <v>56.325000000000003</v>
      </c>
      <c r="T1862" s="9">
        <f t="shared" si="297"/>
        <v>52.125</v>
      </c>
      <c r="U1862" s="8">
        <f t="shared" si="298"/>
        <v>52.82500000000001</v>
      </c>
      <c r="V1862" s="8">
        <f t="shared" si="299"/>
        <v>52.650000000000006</v>
      </c>
    </row>
    <row r="1863" spans="1:22" ht="13.5" x14ac:dyDescent="0.25">
      <c r="A1863" s="3">
        <f>RSI!A1863</f>
        <v>45015</v>
      </c>
      <c r="B1863" s="2">
        <f>RSI!B1863</f>
        <v>3.34</v>
      </c>
      <c r="C1863" s="2">
        <f>RSI!I1863</f>
        <v>61.396557566581002</v>
      </c>
      <c r="D1863" s="2">
        <f>MACD!E1863</f>
        <v>3.0065932628570824E-2</v>
      </c>
      <c r="E1863" s="2">
        <f>MACD!F1863</f>
        <v>0.12236543346292997</v>
      </c>
      <c r="F1863" s="2">
        <f>'Moving Avg'!D1863</f>
        <v>3.2379999999999995</v>
      </c>
      <c r="G1863" s="2">
        <f>'Moving Avg'!F1863</f>
        <v>3.1085000000000003</v>
      </c>
      <c r="H1863" s="2">
        <f>'Moving Avg'!G1863</f>
        <v>3.1910000000000007</v>
      </c>
      <c r="I1863" s="2">
        <f>'Moving Avg'!H1863</f>
        <v>3.6163499999999971</v>
      </c>
      <c r="J1863" s="6" t="str">
        <f>OBV!F1863</f>
        <v>BULLISH</v>
      </c>
      <c r="K1863" s="6" t="str">
        <f>OBV!G1863</f>
        <v>NEUTRAL</v>
      </c>
      <c r="L1863" s="6" t="str">
        <f>OBV!H1863</f>
        <v>CONFIRMED BULLISH</v>
      </c>
      <c r="M1863" s="8">
        <f t="shared" si="290"/>
        <v>25</v>
      </c>
      <c r="N1863" s="8">
        <f t="shared" si="291"/>
        <v>100</v>
      </c>
      <c r="O1863" s="8">
        <f t="shared" si="292"/>
        <v>0</v>
      </c>
      <c r="P1863" s="8">
        <f t="shared" si="293"/>
        <v>83.5</v>
      </c>
      <c r="Q1863" s="9">
        <f t="shared" si="294"/>
        <v>56.274999999999999</v>
      </c>
      <c r="R1863" s="9">
        <f t="shared" si="295"/>
        <v>45.875</v>
      </c>
      <c r="S1863" s="9">
        <f t="shared" si="296"/>
        <v>56.325000000000003</v>
      </c>
      <c r="T1863" s="9">
        <f t="shared" si="297"/>
        <v>52.125</v>
      </c>
      <c r="U1863" s="8">
        <f t="shared" si="298"/>
        <v>52.82500000000001</v>
      </c>
      <c r="V1863" s="8">
        <f t="shared" si="299"/>
        <v>52.650000000000006</v>
      </c>
    </row>
    <row r="1864" spans="1:22" ht="13.5" x14ac:dyDescent="0.25">
      <c r="A1864" s="3">
        <f>RSI!A1864</f>
        <v>45016</v>
      </c>
      <c r="B1864" s="2">
        <f>RSI!B1864</f>
        <v>3.29</v>
      </c>
      <c r="C1864" s="2">
        <f>RSI!I1864</f>
        <v>58.133563240059296</v>
      </c>
      <c r="D1864" s="2">
        <f>MACD!E1864</f>
        <v>-4.8331386342340465E-2</v>
      </c>
      <c r="E1864" s="2">
        <f>MACD!F1864</f>
        <v>8.8226069501875878E-2</v>
      </c>
      <c r="F1864" s="2">
        <f>'Moving Avg'!D1864</f>
        <v>3.278</v>
      </c>
      <c r="G1864" s="2">
        <f>'Moving Avg'!F1864</f>
        <v>3.1080000000000001</v>
      </c>
      <c r="H1864" s="2">
        <f>'Moving Avg'!G1864</f>
        <v>3.1898000000000009</v>
      </c>
      <c r="I1864" s="2">
        <f>'Moving Avg'!H1864</f>
        <v>3.6117499999999971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  <c r="M1864" s="8">
        <f t="shared" si="290"/>
        <v>25</v>
      </c>
      <c r="N1864" s="8">
        <f t="shared" si="291"/>
        <v>100</v>
      </c>
      <c r="O1864" s="8">
        <f t="shared" si="292"/>
        <v>0</v>
      </c>
      <c r="P1864" s="8">
        <f t="shared" si="293"/>
        <v>83.5</v>
      </c>
      <c r="Q1864" s="9">
        <f t="shared" si="294"/>
        <v>56.274999999999999</v>
      </c>
      <c r="R1864" s="9">
        <f t="shared" si="295"/>
        <v>45.875</v>
      </c>
      <c r="S1864" s="9">
        <f t="shared" si="296"/>
        <v>56.325000000000003</v>
      </c>
      <c r="T1864" s="9">
        <f t="shared" si="297"/>
        <v>52.125</v>
      </c>
      <c r="U1864" s="8">
        <f t="shared" si="298"/>
        <v>52.82500000000001</v>
      </c>
      <c r="V1864" s="8">
        <f t="shared" si="299"/>
        <v>52.650000000000006</v>
      </c>
    </row>
    <row r="1865" spans="1:22" ht="13.5" x14ac:dyDescent="0.25">
      <c r="A1865" s="3">
        <f>RSI!A1865</f>
        <v>45019</v>
      </c>
      <c r="B1865" s="2">
        <f>RSI!B1865</f>
        <v>3.35</v>
      </c>
      <c r="C1865" s="2">
        <f>RSI!I1865</f>
        <v>60.824205966549343</v>
      </c>
      <c r="D1865" s="2">
        <f>MACD!E1865</f>
        <v>-0.13849075150368284</v>
      </c>
      <c r="E1865" s="2">
        <f>MACD!F1865</f>
        <v>4.2882705300764143E-2</v>
      </c>
      <c r="F1865" s="2">
        <f>'Moving Avg'!D1865</f>
        <v>3.306</v>
      </c>
      <c r="G1865" s="2">
        <f>'Moving Avg'!F1865</f>
        <v>3.1105000000000005</v>
      </c>
      <c r="H1865" s="2">
        <f>'Moving Avg'!G1865</f>
        <v>3.192800000000001</v>
      </c>
      <c r="I1865" s="2">
        <f>'Moving Avg'!H1865</f>
        <v>3.6065499999999973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  <c r="M1865" s="8">
        <f t="shared" si="290"/>
        <v>25</v>
      </c>
      <c r="N1865" s="8">
        <f t="shared" si="291"/>
        <v>100</v>
      </c>
      <c r="O1865" s="8">
        <f t="shared" si="292"/>
        <v>0</v>
      </c>
      <c r="P1865" s="8">
        <f t="shared" si="293"/>
        <v>83.5</v>
      </c>
      <c r="Q1865" s="9">
        <f t="shared" si="294"/>
        <v>56.274999999999999</v>
      </c>
      <c r="R1865" s="9">
        <f t="shared" si="295"/>
        <v>45.875</v>
      </c>
      <c r="S1865" s="9">
        <f t="shared" si="296"/>
        <v>56.325000000000003</v>
      </c>
      <c r="T1865" s="9">
        <f t="shared" si="297"/>
        <v>52.125</v>
      </c>
      <c r="U1865" s="8">
        <f t="shared" si="298"/>
        <v>52.82500000000001</v>
      </c>
      <c r="V1865" s="8">
        <f t="shared" si="299"/>
        <v>52.650000000000006</v>
      </c>
    </row>
    <row r="1866" spans="1:22" ht="13.5" x14ac:dyDescent="0.25">
      <c r="A1866" s="3">
        <f>RSI!A1866</f>
        <v>45020</v>
      </c>
      <c r="B1866" s="2">
        <f>RSI!B1866</f>
        <v>3.33</v>
      </c>
      <c r="C1866" s="2">
        <f>RSI!I1866</f>
        <v>59.452615590443529</v>
      </c>
      <c r="D1866" s="2">
        <f>MACD!E1866</f>
        <v>-0.19757867860725664</v>
      </c>
      <c r="E1866" s="2">
        <f>MACD!F1866</f>
        <v>-5.2095714808400168E-3</v>
      </c>
      <c r="F1866" s="2">
        <f>'Moving Avg'!D1866</f>
        <v>3.3299999999999996</v>
      </c>
      <c r="G1866" s="2">
        <f>'Moving Avg'!F1866</f>
        <v>3.1120000000000005</v>
      </c>
      <c r="H1866" s="2">
        <f>'Moving Avg'!G1866</f>
        <v>3.1966000000000001</v>
      </c>
      <c r="I1866" s="2">
        <f>'Moving Avg'!H1866</f>
        <v>3.6012499999999976</v>
      </c>
      <c r="J1866" s="6" t="str">
        <f>OBV!F1866</f>
        <v>BULLISH</v>
      </c>
      <c r="K1866" s="6" t="str">
        <f>OBV!G1866</f>
        <v>NEUTRAL</v>
      </c>
      <c r="L1866" s="6" t="str">
        <f>OBV!H1866</f>
        <v>CONFIRMED BULLISH</v>
      </c>
      <c r="M1866" s="8">
        <f t="shared" si="290"/>
        <v>25</v>
      </c>
      <c r="N1866" s="8">
        <f t="shared" si="291"/>
        <v>100</v>
      </c>
      <c r="O1866" s="8">
        <f t="shared" si="292"/>
        <v>0</v>
      </c>
      <c r="P1866" s="8">
        <f t="shared" si="293"/>
        <v>83.5</v>
      </c>
      <c r="Q1866" s="9">
        <f t="shared" si="294"/>
        <v>56.274999999999999</v>
      </c>
      <c r="R1866" s="9">
        <f t="shared" si="295"/>
        <v>45.875</v>
      </c>
      <c r="S1866" s="9">
        <f t="shared" si="296"/>
        <v>56.325000000000003</v>
      </c>
      <c r="T1866" s="9">
        <f t="shared" si="297"/>
        <v>52.125</v>
      </c>
      <c r="U1866" s="8">
        <f t="shared" si="298"/>
        <v>52.82500000000001</v>
      </c>
      <c r="V1866" s="8">
        <f t="shared" si="299"/>
        <v>52.650000000000006</v>
      </c>
    </row>
    <row r="1867" spans="1:22" ht="13.5" x14ac:dyDescent="0.25">
      <c r="A1867" s="3">
        <f>RSI!A1867</f>
        <v>45021</v>
      </c>
      <c r="B1867" s="2">
        <f>RSI!B1867</f>
        <v>3.33</v>
      </c>
      <c r="C1867" s="2">
        <f>RSI!I1867</f>
        <v>59.452615590443529</v>
      </c>
      <c r="D1867" s="2">
        <f>MACD!E1867</f>
        <v>-0.23011105820570066</v>
      </c>
      <c r="E1867" s="2">
        <f>MACD!F1867</f>
        <v>-5.0189868825812146E-2</v>
      </c>
      <c r="F1867" s="2">
        <f>'Moving Avg'!D1867</f>
        <v>3.3280000000000003</v>
      </c>
      <c r="G1867" s="2">
        <f>'Moving Avg'!F1867</f>
        <v>3.1090000000000004</v>
      </c>
      <c r="H1867" s="2">
        <f>'Moving Avg'!G1867</f>
        <v>3.2004000000000006</v>
      </c>
      <c r="I1867" s="2">
        <f>'Moving Avg'!H1867</f>
        <v>3.5959499999999984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0"/>
        <v>25</v>
      </c>
      <c r="N1867" s="8">
        <f t="shared" si="291"/>
        <v>100</v>
      </c>
      <c r="O1867" s="8">
        <f t="shared" si="292"/>
        <v>0</v>
      </c>
      <c r="P1867" s="8">
        <f t="shared" si="293"/>
        <v>16.5</v>
      </c>
      <c r="Q1867" s="9">
        <f t="shared" si="294"/>
        <v>46.225000000000001</v>
      </c>
      <c r="R1867" s="9">
        <f t="shared" si="295"/>
        <v>29.125</v>
      </c>
      <c r="S1867" s="9">
        <f t="shared" si="296"/>
        <v>26.175000000000001</v>
      </c>
      <c r="T1867" s="9">
        <f t="shared" si="297"/>
        <v>35.375</v>
      </c>
      <c r="U1867" s="8">
        <f t="shared" si="298"/>
        <v>33.841666666666661</v>
      </c>
      <c r="V1867" s="8">
        <f t="shared" si="299"/>
        <v>34.224999999999994</v>
      </c>
    </row>
    <row r="1868" spans="1:22" ht="13.5" x14ac:dyDescent="0.25">
      <c r="A1868" s="3">
        <f>RSI!A1868</f>
        <v>45022</v>
      </c>
      <c r="B1868" s="2">
        <f>RSI!B1868</f>
        <v>3.33</v>
      </c>
      <c r="C1868" s="2">
        <f>RSI!I1868</f>
        <v>59.452615590443529</v>
      </c>
      <c r="D1868" s="2">
        <f>MACD!E1868</f>
        <v>-0.24009954868076999</v>
      </c>
      <c r="E1868" s="2">
        <f>MACD!F1868</f>
        <v>-8.8171804796803727E-2</v>
      </c>
      <c r="F1868" s="2">
        <f>'Moving Avg'!D1868</f>
        <v>3.3260000000000005</v>
      </c>
      <c r="G1868" s="2">
        <f>'Moving Avg'!F1868</f>
        <v>3.1060000000000003</v>
      </c>
      <c r="H1868" s="2">
        <f>'Moving Avg'!G1868</f>
        <v>3.2042000000000006</v>
      </c>
      <c r="I1868" s="2">
        <f>'Moving Avg'!H1868</f>
        <v>3.5906499999999988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0"/>
        <v>25</v>
      </c>
      <c r="N1868" s="8">
        <f t="shared" si="291"/>
        <v>100</v>
      </c>
      <c r="O1868" s="8">
        <f t="shared" si="292"/>
        <v>0</v>
      </c>
      <c r="P1868" s="8">
        <f t="shared" si="293"/>
        <v>16.5</v>
      </c>
      <c r="Q1868" s="9">
        <f t="shared" si="294"/>
        <v>46.225000000000001</v>
      </c>
      <c r="R1868" s="9">
        <f t="shared" si="295"/>
        <v>29.125</v>
      </c>
      <c r="S1868" s="9">
        <f t="shared" si="296"/>
        <v>26.175000000000001</v>
      </c>
      <c r="T1868" s="9">
        <f t="shared" si="297"/>
        <v>35.375</v>
      </c>
      <c r="U1868" s="8">
        <f t="shared" si="298"/>
        <v>33.841666666666661</v>
      </c>
      <c r="V1868" s="8">
        <f t="shared" si="299"/>
        <v>34.224999999999994</v>
      </c>
    </row>
    <row r="1869" spans="1:22" ht="13.5" x14ac:dyDescent="0.25">
      <c r="A1869" s="3">
        <f>RSI!A1869</f>
        <v>45023</v>
      </c>
      <c r="B1869" s="2">
        <f>RSI!B1869</f>
        <v>3.19</v>
      </c>
      <c r="C1869" s="2">
        <f>RSI!I1869</f>
        <v>49.661731131922544</v>
      </c>
      <c r="D1869" s="2">
        <f>MACD!E1869</f>
        <v>-0.21903526573467591</v>
      </c>
      <c r="E1869" s="2">
        <f>MACD!F1869</f>
        <v>-0.11434449698437817</v>
      </c>
      <c r="F1869" s="2">
        <f>'Moving Avg'!D1869</f>
        <v>3.306</v>
      </c>
      <c r="G1869" s="2">
        <f>'Moving Avg'!F1869</f>
        <v>3.1030000000000002</v>
      </c>
      <c r="H1869" s="2">
        <f>'Moving Avg'!G1869</f>
        <v>3.2052000000000009</v>
      </c>
      <c r="I1869" s="2">
        <f>'Moving Avg'!H1869</f>
        <v>3.584649999999999</v>
      </c>
      <c r="J1869" s="6" t="str">
        <f>OBV!F1869</f>
        <v>BEARISH</v>
      </c>
      <c r="K1869" s="6" t="str">
        <f>OBV!G1869</f>
        <v>NEUTRAL</v>
      </c>
      <c r="L1869" s="6" t="str">
        <f>OBV!H1869</f>
        <v>CONFIRMED BEARISH</v>
      </c>
      <c r="M1869" s="8">
        <f t="shared" si="290"/>
        <v>25</v>
      </c>
      <c r="N1869" s="8">
        <f t="shared" si="291"/>
        <v>100</v>
      </c>
      <c r="O1869" s="8">
        <f t="shared" si="292"/>
        <v>0</v>
      </c>
      <c r="P1869" s="8">
        <f t="shared" si="293"/>
        <v>16.5</v>
      </c>
      <c r="Q1869" s="9">
        <f t="shared" si="294"/>
        <v>46.225000000000001</v>
      </c>
      <c r="R1869" s="9">
        <f t="shared" si="295"/>
        <v>29.125</v>
      </c>
      <c r="S1869" s="9">
        <f t="shared" si="296"/>
        <v>26.175000000000001</v>
      </c>
      <c r="T1869" s="9">
        <f t="shared" si="297"/>
        <v>35.375</v>
      </c>
      <c r="U1869" s="8">
        <f t="shared" si="298"/>
        <v>33.841666666666661</v>
      </c>
      <c r="V1869" s="8">
        <f t="shared" si="299"/>
        <v>34.224999999999994</v>
      </c>
    </row>
    <row r="1870" spans="1:22" ht="13.5" x14ac:dyDescent="0.25">
      <c r="A1870" s="3">
        <f>RSI!A1870</f>
        <v>45026</v>
      </c>
      <c r="B1870" s="2">
        <f>RSI!B1870</f>
        <v>3.05</v>
      </c>
      <c r="C1870" s="2">
        <f>RSI!I1870</f>
        <v>42.180876101043339</v>
      </c>
      <c r="D1870" s="2">
        <f>MACD!E1870</f>
        <v>-0.17234347407338024</v>
      </c>
      <c r="E1870" s="2">
        <f>MACD!F1870</f>
        <v>-0.12594429240217858</v>
      </c>
      <c r="F1870" s="2">
        <f>'Moving Avg'!D1870</f>
        <v>3.246</v>
      </c>
      <c r="G1870" s="2">
        <f>'Moving Avg'!F1870</f>
        <v>3.093</v>
      </c>
      <c r="H1870" s="2">
        <f>'Moving Avg'!G1870</f>
        <v>3.2034000000000002</v>
      </c>
      <c r="I1870" s="2">
        <f>'Moving Avg'!H1870</f>
        <v>3.5779499999999991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  <c r="M1870" s="8">
        <f t="shared" si="290"/>
        <v>25</v>
      </c>
      <c r="N1870" s="8">
        <f t="shared" si="291"/>
        <v>100</v>
      </c>
      <c r="O1870" s="8">
        <f t="shared" si="292"/>
        <v>0</v>
      </c>
      <c r="P1870" s="8">
        <f t="shared" si="293"/>
        <v>16.5</v>
      </c>
      <c r="Q1870" s="9">
        <f t="shared" si="294"/>
        <v>46.225000000000001</v>
      </c>
      <c r="R1870" s="9">
        <f t="shared" si="295"/>
        <v>29.125</v>
      </c>
      <c r="S1870" s="9">
        <f t="shared" si="296"/>
        <v>26.175000000000001</v>
      </c>
      <c r="T1870" s="9">
        <f t="shared" si="297"/>
        <v>35.375</v>
      </c>
      <c r="U1870" s="8">
        <f t="shared" si="298"/>
        <v>33.841666666666661</v>
      </c>
      <c r="V1870" s="8">
        <f t="shared" si="299"/>
        <v>34.224999999999994</v>
      </c>
    </row>
    <row r="1871" spans="1:22" ht="13.5" x14ac:dyDescent="0.25">
      <c r="A1871" s="3">
        <f>RSI!A1871</f>
        <v>45027</v>
      </c>
      <c r="B1871" s="2">
        <f>RSI!B1871</f>
        <v>2.92</v>
      </c>
      <c r="C1871" s="2">
        <f>RSI!I1871</f>
        <v>36.658742078470937</v>
      </c>
      <c r="D1871" s="2">
        <f>MACD!E1871</f>
        <v>-0.12234456637209856</v>
      </c>
      <c r="E1871" s="2">
        <f>MACD!F1871</f>
        <v>-0.12522434719616257</v>
      </c>
      <c r="F1871" s="2">
        <f>'Moving Avg'!D1871</f>
        <v>3.1639999999999997</v>
      </c>
      <c r="G1871" s="2">
        <f>'Moving Avg'!F1871</f>
        <v>3.0834999999999999</v>
      </c>
      <c r="H1871" s="2">
        <f>'Moving Avg'!G1871</f>
        <v>3.1990000000000003</v>
      </c>
      <c r="I1871" s="2">
        <f>'Moving Avg'!H1871</f>
        <v>3.5705999999999989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25</v>
      </c>
      <c r="N1871" s="8">
        <f t="shared" si="291"/>
        <v>0</v>
      </c>
      <c r="O1871" s="8">
        <f t="shared" si="292"/>
        <v>0</v>
      </c>
      <c r="P1871" s="8">
        <f t="shared" si="293"/>
        <v>33</v>
      </c>
      <c r="Q1871" s="9">
        <f t="shared" si="294"/>
        <v>13.7</v>
      </c>
      <c r="R1871" s="9">
        <f t="shared" si="295"/>
        <v>13.25</v>
      </c>
      <c r="S1871" s="9">
        <f t="shared" si="296"/>
        <v>18.600000000000001</v>
      </c>
      <c r="T1871" s="9">
        <f t="shared" si="297"/>
        <v>14.5</v>
      </c>
      <c r="U1871" s="8">
        <f t="shared" si="298"/>
        <v>15.183333333333332</v>
      </c>
      <c r="V1871" s="8">
        <f t="shared" si="299"/>
        <v>15.012499999999999</v>
      </c>
    </row>
    <row r="1872" spans="1:22" ht="13.5" x14ac:dyDescent="0.25">
      <c r="A1872" s="3">
        <f>RSI!A1872</f>
        <v>45028</v>
      </c>
      <c r="B1872" s="2">
        <f>RSI!B1872</f>
        <v>2.79</v>
      </c>
      <c r="C1872" s="2">
        <f>RSI!I1872</f>
        <v>32.129002151011292</v>
      </c>
      <c r="D1872" s="2">
        <f>MACD!E1872</f>
        <v>-4.8842919980814692E-2</v>
      </c>
      <c r="E1872" s="2">
        <f>MACD!F1872</f>
        <v>-0.109948061753093</v>
      </c>
      <c r="F1872" s="2">
        <f>'Moving Avg'!D1872</f>
        <v>3.056</v>
      </c>
      <c r="G1872" s="2">
        <f>'Moving Avg'!F1872</f>
        <v>3.0739999999999998</v>
      </c>
      <c r="H1872" s="2">
        <f>'Moving Avg'!G1872</f>
        <v>3.1892</v>
      </c>
      <c r="I1872" s="2">
        <f>'Moving Avg'!H1872</f>
        <v>3.562599999999998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  <c r="M1872" s="8">
        <f t="shared" si="290"/>
        <v>25</v>
      </c>
      <c r="N1872" s="8">
        <f t="shared" si="291"/>
        <v>0</v>
      </c>
      <c r="O1872" s="8">
        <f t="shared" si="292"/>
        <v>0</v>
      </c>
      <c r="P1872" s="8">
        <f t="shared" si="293"/>
        <v>33</v>
      </c>
      <c r="Q1872" s="9">
        <f t="shared" si="294"/>
        <v>13.7</v>
      </c>
      <c r="R1872" s="9">
        <f t="shared" si="295"/>
        <v>13.25</v>
      </c>
      <c r="S1872" s="9">
        <f t="shared" si="296"/>
        <v>18.600000000000001</v>
      </c>
      <c r="T1872" s="9">
        <f t="shared" si="297"/>
        <v>14.5</v>
      </c>
      <c r="U1872" s="8">
        <f t="shared" si="298"/>
        <v>15.183333333333332</v>
      </c>
      <c r="V1872" s="8">
        <f t="shared" si="299"/>
        <v>15.012499999999999</v>
      </c>
    </row>
    <row r="1873" spans="1:22" ht="13.5" x14ac:dyDescent="0.25">
      <c r="A1873" s="3">
        <f>RSI!A1873</f>
        <v>45029</v>
      </c>
      <c r="B1873" s="2">
        <f>RSI!B1873</f>
        <v>2.67</v>
      </c>
      <c r="C1873" s="2">
        <f>RSI!I1873</f>
        <v>28.614207124494826</v>
      </c>
      <c r="D1873" s="2">
        <f>MACD!E1873</f>
        <v>2.4457149641767373E-2</v>
      </c>
      <c r="E1873" s="2">
        <f>MACD!F1873</f>
        <v>-8.3067019474120929E-2</v>
      </c>
      <c r="F1873" s="2">
        <f>'Moving Avg'!D1873</f>
        <v>2.9239999999999999</v>
      </c>
      <c r="G1873" s="2">
        <f>'Moving Avg'!F1873</f>
        <v>3.0649999999999999</v>
      </c>
      <c r="H1873" s="2">
        <f>'Moving Avg'!G1873</f>
        <v>3.177</v>
      </c>
      <c r="I1873" s="2">
        <f>'Moving Avg'!H1873</f>
        <v>3.5549499999999985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  <c r="M1873" s="8">
        <f t="shared" si="290"/>
        <v>50</v>
      </c>
      <c r="N1873" s="8">
        <f t="shared" si="291"/>
        <v>0</v>
      </c>
      <c r="O1873" s="8">
        <f t="shared" si="292"/>
        <v>0</v>
      </c>
      <c r="P1873" s="8">
        <f t="shared" si="293"/>
        <v>33</v>
      </c>
      <c r="Q1873" s="9">
        <f t="shared" si="294"/>
        <v>22.45</v>
      </c>
      <c r="R1873" s="9">
        <f t="shared" si="295"/>
        <v>18.25</v>
      </c>
      <c r="S1873" s="9">
        <f t="shared" si="296"/>
        <v>22.35</v>
      </c>
      <c r="T1873" s="9">
        <f t="shared" si="297"/>
        <v>20.75</v>
      </c>
      <c r="U1873" s="8">
        <f t="shared" si="298"/>
        <v>21.016666666666669</v>
      </c>
      <c r="V1873" s="8">
        <f t="shared" si="299"/>
        <v>20.950000000000003</v>
      </c>
    </row>
    <row r="1874" spans="1:22" ht="13.5" x14ac:dyDescent="0.25">
      <c r="A1874" s="3">
        <f>RSI!A1874</f>
        <v>45030</v>
      </c>
      <c r="B1874" s="2">
        <f>RSI!B1874</f>
        <v>2.5499999999999998</v>
      </c>
      <c r="C1874" s="2">
        <f>RSI!I1874</f>
        <v>25.598420455982506</v>
      </c>
      <c r="D1874" s="2">
        <f>MACD!E1874</f>
        <v>9.0439173994027566E-2</v>
      </c>
      <c r="E1874" s="2">
        <f>MACD!F1874</f>
        <v>-4.8365780780491224E-2</v>
      </c>
      <c r="F1874" s="2">
        <f>'Moving Avg'!D1874</f>
        <v>2.7960000000000003</v>
      </c>
      <c r="G1874" s="2">
        <f>'Moving Avg'!F1874</f>
        <v>3.0559999999999996</v>
      </c>
      <c r="H1874" s="2">
        <f>'Moving Avg'!G1874</f>
        <v>3.1624000000000008</v>
      </c>
      <c r="I1874" s="2">
        <f>'Moving Avg'!H1874</f>
        <v>3.5475999999999974</v>
      </c>
      <c r="J1874" s="6" t="str">
        <f>OBV!F1874</f>
        <v>NEUTRAL</v>
      </c>
      <c r="K1874" s="6" t="str">
        <f>OBV!G1874</f>
        <v>NEUTRAL</v>
      </c>
      <c r="L1874" s="6" t="str">
        <f>OBV!H1874</f>
        <v>NEUTRAL</v>
      </c>
      <c r="M1874" s="8">
        <f t="shared" si="290"/>
        <v>50</v>
      </c>
      <c r="N1874" s="8">
        <f t="shared" si="291"/>
        <v>0</v>
      </c>
      <c r="O1874" s="8">
        <f t="shared" si="292"/>
        <v>0</v>
      </c>
      <c r="P1874" s="8">
        <f t="shared" si="293"/>
        <v>33</v>
      </c>
      <c r="Q1874" s="9">
        <f t="shared" si="294"/>
        <v>22.45</v>
      </c>
      <c r="R1874" s="9">
        <f t="shared" si="295"/>
        <v>18.25</v>
      </c>
      <c r="S1874" s="9">
        <f t="shared" si="296"/>
        <v>22.35</v>
      </c>
      <c r="T1874" s="9">
        <f t="shared" si="297"/>
        <v>20.75</v>
      </c>
      <c r="U1874" s="8">
        <f t="shared" si="298"/>
        <v>21.016666666666669</v>
      </c>
      <c r="V1874" s="8">
        <f t="shared" si="299"/>
        <v>20.950000000000003</v>
      </c>
    </row>
    <row r="1875" spans="1:22" ht="13.5" x14ac:dyDescent="0.25">
      <c r="A1875" s="3">
        <f>RSI!A1875</f>
        <v>45033</v>
      </c>
      <c r="B1875" s="2">
        <f>RSI!B1875</f>
        <v>2.44</v>
      </c>
      <c r="C1875" s="2">
        <f>RSI!I1875</f>
        <v>23.18606111872829</v>
      </c>
      <c r="D1875" s="2">
        <f>MACD!E1875</f>
        <v>0.16691581217321616</v>
      </c>
      <c r="E1875" s="2">
        <f>MACD!F1875</f>
        <v>-5.3094621897497515E-3</v>
      </c>
      <c r="F1875" s="2">
        <f>'Moving Avg'!D1875</f>
        <v>2.6739999999999999</v>
      </c>
      <c r="G1875" s="2">
        <f>'Moving Avg'!F1875</f>
        <v>3.0474999999999994</v>
      </c>
      <c r="H1875" s="2">
        <f>'Moving Avg'!G1875</f>
        <v>3.1456</v>
      </c>
      <c r="I1875" s="2">
        <f>'Moving Avg'!H1875</f>
        <v>3.5387999999999984</v>
      </c>
      <c r="J1875" s="6" t="str">
        <f>OBV!F1875</f>
        <v>NEUTRAL</v>
      </c>
      <c r="K1875" s="6" t="str">
        <f>OBV!G1875</f>
        <v>NEUTRAL</v>
      </c>
      <c r="L1875" s="6" t="str">
        <f>OBV!H1875</f>
        <v>NEUTRAL</v>
      </c>
      <c r="M1875" s="8">
        <f t="shared" si="290"/>
        <v>50</v>
      </c>
      <c r="N1875" s="8">
        <f t="shared" si="291"/>
        <v>0</v>
      </c>
      <c r="O1875" s="8">
        <f t="shared" si="292"/>
        <v>0</v>
      </c>
      <c r="P1875" s="8">
        <f t="shared" si="293"/>
        <v>33</v>
      </c>
      <c r="Q1875" s="9">
        <f t="shared" si="294"/>
        <v>22.45</v>
      </c>
      <c r="R1875" s="9">
        <f t="shared" si="295"/>
        <v>18.25</v>
      </c>
      <c r="S1875" s="9">
        <f t="shared" si="296"/>
        <v>22.35</v>
      </c>
      <c r="T1875" s="9">
        <f t="shared" si="297"/>
        <v>20.75</v>
      </c>
      <c r="U1875" s="8">
        <f t="shared" si="298"/>
        <v>21.016666666666669</v>
      </c>
      <c r="V1875" s="8">
        <f t="shared" si="299"/>
        <v>20.950000000000003</v>
      </c>
    </row>
    <row r="1876" spans="1:22" ht="13.5" x14ac:dyDescent="0.25">
      <c r="A1876" s="3">
        <f>RSI!A1876</f>
        <v>45034</v>
      </c>
      <c r="B1876" s="2">
        <f>RSI!B1876</f>
        <v>2.34</v>
      </c>
      <c r="C1876" s="2">
        <f>RSI!I1876</f>
        <v>21.227572044897101</v>
      </c>
      <c r="D1876" s="2">
        <f>MACD!E1876</f>
        <v>0.2396320863914041</v>
      </c>
      <c r="E1876" s="2">
        <f>MACD!F1876</f>
        <v>4.3678847526481018E-2</v>
      </c>
      <c r="F1876" s="2">
        <f>'Moving Avg'!D1876</f>
        <v>2.5579999999999998</v>
      </c>
      <c r="G1876" s="2">
        <f>'Moving Avg'!F1876</f>
        <v>3.0284999999999997</v>
      </c>
      <c r="H1876" s="2">
        <f>'Moving Avg'!G1876</f>
        <v>3.1268000000000002</v>
      </c>
      <c r="I1876" s="2">
        <f>'Moving Avg'!H1876</f>
        <v>3.5294999999999974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  <c r="M1876" s="8">
        <f t="shared" si="290"/>
        <v>50</v>
      </c>
      <c r="N1876" s="8">
        <f t="shared" si="291"/>
        <v>0</v>
      </c>
      <c r="O1876" s="8">
        <f t="shared" si="292"/>
        <v>0</v>
      </c>
      <c r="P1876" s="8">
        <f t="shared" si="293"/>
        <v>16.5</v>
      </c>
      <c r="Q1876" s="9">
        <f t="shared" si="294"/>
        <v>19.975000000000001</v>
      </c>
      <c r="R1876" s="9">
        <f t="shared" si="295"/>
        <v>14.125</v>
      </c>
      <c r="S1876" s="9">
        <f t="shared" si="296"/>
        <v>14.925000000000001</v>
      </c>
      <c r="T1876" s="9">
        <f t="shared" si="297"/>
        <v>16.625</v>
      </c>
      <c r="U1876" s="8">
        <f t="shared" si="298"/>
        <v>16.341666666666669</v>
      </c>
      <c r="V1876" s="8">
        <f t="shared" si="299"/>
        <v>16.412500000000001</v>
      </c>
    </row>
    <row r="1877" spans="1:22" ht="13.5" x14ac:dyDescent="0.25">
      <c r="A1877" s="3">
        <f>RSI!A1877</f>
        <v>45035</v>
      </c>
      <c r="B1877" s="2">
        <f>RSI!B1877</f>
        <v>2.44</v>
      </c>
      <c r="C1877" s="2">
        <f>RSI!I1877</f>
        <v>27.795704398025862</v>
      </c>
      <c r="D1877" s="2">
        <f>MACD!E1877</f>
        <v>0.29774732019321615</v>
      </c>
      <c r="E1877" s="2">
        <f>MACD!F1877</f>
        <v>9.4492542059828044E-2</v>
      </c>
      <c r="F1877" s="2">
        <f>'Moving Avg'!D1877</f>
        <v>2.488</v>
      </c>
      <c r="G1877" s="2">
        <f>'Moving Avg'!F1877</f>
        <v>3.0084999999999993</v>
      </c>
      <c r="H1877" s="2">
        <f>'Moving Avg'!G1877</f>
        <v>3.1099999999999994</v>
      </c>
      <c r="I1877" s="2">
        <f>'Moving Avg'!H1877</f>
        <v>3.5206999999999984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  <c r="M1877" s="8">
        <f t="shared" si="290"/>
        <v>50</v>
      </c>
      <c r="N1877" s="8">
        <f t="shared" si="291"/>
        <v>0</v>
      </c>
      <c r="O1877" s="8">
        <f t="shared" si="292"/>
        <v>0</v>
      </c>
      <c r="P1877" s="8">
        <f t="shared" si="293"/>
        <v>16.5</v>
      </c>
      <c r="Q1877" s="9">
        <f t="shared" si="294"/>
        <v>19.975000000000001</v>
      </c>
      <c r="R1877" s="9">
        <f t="shared" si="295"/>
        <v>14.125</v>
      </c>
      <c r="S1877" s="9">
        <f t="shared" si="296"/>
        <v>14.925000000000001</v>
      </c>
      <c r="T1877" s="9">
        <f t="shared" si="297"/>
        <v>16.625</v>
      </c>
      <c r="U1877" s="8">
        <f t="shared" si="298"/>
        <v>16.341666666666669</v>
      </c>
      <c r="V1877" s="8">
        <f t="shared" si="299"/>
        <v>16.412500000000001</v>
      </c>
    </row>
    <row r="1878" spans="1:22" ht="13.5" x14ac:dyDescent="0.25">
      <c r="A1878" s="3">
        <f>RSI!A1878</f>
        <v>45036</v>
      </c>
      <c r="B1878" s="2">
        <f>RSI!B1878</f>
        <v>2.54</v>
      </c>
      <c r="C1878" s="2">
        <f>RSI!I1878</f>
        <v>33.745068600030947</v>
      </c>
      <c r="D1878" s="2">
        <f>MACD!E1878</f>
        <v>0.34262110940895862</v>
      </c>
      <c r="E1878" s="2">
        <f>MACD!F1878</f>
        <v>0.14411825552965418</v>
      </c>
      <c r="F1878" s="2">
        <f>'Moving Avg'!D1878</f>
        <v>2.4619999999999997</v>
      </c>
      <c r="G1878" s="2">
        <f>'Moving Avg'!F1878</f>
        <v>2.9874999999999989</v>
      </c>
      <c r="H1878" s="2">
        <f>'Moving Avg'!G1878</f>
        <v>3.0951999999999993</v>
      </c>
      <c r="I1878" s="2">
        <f>'Moving Avg'!H1878</f>
        <v>3.5123999999999977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0"/>
        <v>25</v>
      </c>
      <c r="N1878" s="8">
        <f t="shared" si="291"/>
        <v>0</v>
      </c>
      <c r="O1878" s="8">
        <f t="shared" si="292"/>
        <v>0</v>
      </c>
      <c r="P1878" s="8">
        <f t="shared" si="293"/>
        <v>16.5</v>
      </c>
      <c r="Q1878" s="9">
        <f t="shared" si="294"/>
        <v>11.225</v>
      </c>
      <c r="R1878" s="9">
        <f t="shared" si="295"/>
        <v>9.125</v>
      </c>
      <c r="S1878" s="9">
        <f t="shared" si="296"/>
        <v>11.175000000000001</v>
      </c>
      <c r="T1878" s="9">
        <f t="shared" si="297"/>
        <v>10.375</v>
      </c>
      <c r="U1878" s="8">
        <f t="shared" si="298"/>
        <v>10.508333333333335</v>
      </c>
      <c r="V1878" s="8">
        <f t="shared" si="299"/>
        <v>10.475000000000001</v>
      </c>
    </row>
    <row r="1879" spans="1:22" ht="13.5" x14ac:dyDescent="0.25">
      <c r="A1879" s="3">
        <f>RSI!A1879</f>
        <v>45040</v>
      </c>
      <c r="B1879" s="2">
        <f>RSI!B1879</f>
        <v>2.65</v>
      </c>
      <c r="C1879" s="2">
        <f>RSI!I1879</f>
        <v>39.636975564127539</v>
      </c>
      <c r="D1879" s="2">
        <f>MACD!E1879</f>
        <v>0.35319036182119001</v>
      </c>
      <c r="E1879" s="2">
        <f>MACD!F1879</f>
        <v>0.18593267678796138</v>
      </c>
      <c r="F1879" s="2">
        <f>'Moving Avg'!D1879</f>
        <v>2.4819999999999998</v>
      </c>
      <c r="G1879" s="2">
        <f>'Moving Avg'!F1879</f>
        <v>2.9654999999999996</v>
      </c>
      <c r="H1879" s="2">
        <f>'Moving Avg'!G1879</f>
        <v>3.0825999999999989</v>
      </c>
      <c r="I1879" s="2">
        <f>'Moving Avg'!H1879</f>
        <v>3.504649999999998</v>
      </c>
      <c r="J1879" s="6" t="str">
        <f>OBV!F1879</f>
        <v>BEARISH</v>
      </c>
      <c r="K1879" s="6" t="str">
        <f>OBV!G1879</f>
        <v>NEUTRAL</v>
      </c>
      <c r="L1879" s="6" t="str">
        <f>OBV!H1879</f>
        <v>BEARISH DIVERGENCE</v>
      </c>
      <c r="M1879" s="8">
        <f t="shared" si="290"/>
        <v>25</v>
      </c>
      <c r="N1879" s="8">
        <f t="shared" si="291"/>
        <v>0</v>
      </c>
      <c r="O1879" s="8">
        <f t="shared" si="292"/>
        <v>0</v>
      </c>
      <c r="P1879" s="8">
        <f t="shared" si="293"/>
        <v>16.5</v>
      </c>
      <c r="Q1879" s="9">
        <f t="shared" si="294"/>
        <v>11.225</v>
      </c>
      <c r="R1879" s="9">
        <f t="shared" si="295"/>
        <v>9.125</v>
      </c>
      <c r="S1879" s="9">
        <f t="shared" si="296"/>
        <v>11.175000000000001</v>
      </c>
      <c r="T1879" s="9">
        <f t="shared" si="297"/>
        <v>10.375</v>
      </c>
      <c r="U1879" s="8">
        <f t="shared" si="298"/>
        <v>10.508333333333335</v>
      </c>
      <c r="V1879" s="8">
        <f t="shared" si="299"/>
        <v>10.475000000000001</v>
      </c>
    </row>
    <row r="1880" spans="1:22" ht="13.5" x14ac:dyDescent="0.25">
      <c r="A1880" s="3">
        <f>RSI!A1880</f>
        <v>45041</v>
      </c>
      <c r="B1880" s="2">
        <f>RSI!B1880</f>
        <v>2.65</v>
      </c>
      <c r="C1880" s="2">
        <f>RSI!I1880</f>
        <v>39.636975564127539</v>
      </c>
      <c r="D1880" s="2">
        <f>MACD!E1880</f>
        <v>0.34206153836272568</v>
      </c>
      <c r="E1880" s="2">
        <f>MACD!F1880</f>
        <v>0.21715844910291424</v>
      </c>
      <c r="F1880" s="2">
        <f>'Moving Avg'!D1880</f>
        <v>2.524</v>
      </c>
      <c r="G1880" s="2">
        <f>'Moving Avg'!F1880</f>
        <v>2.9374999999999996</v>
      </c>
      <c r="H1880" s="2">
        <f>'Moving Avg'!G1880</f>
        <v>3.069999999999999</v>
      </c>
      <c r="I1880" s="2">
        <f>'Moving Avg'!H1880</f>
        <v>3.497799999999998</v>
      </c>
      <c r="J1880" s="6" t="str">
        <f>OBV!F1880</f>
        <v>BEARISH</v>
      </c>
      <c r="K1880" s="6" t="str">
        <f>OBV!G1880</f>
        <v>NEUTRAL</v>
      </c>
      <c r="L1880" s="6" t="str">
        <f>OBV!H1880</f>
        <v>BEARISH DIVERGENCE</v>
      </c>
      <c r="M1880" s="8">
        <f t="shared" si="290"/>
        <v>25</v>
      </c>
      <c r="N1880" s="8">
        <f t="shared" si="291"/>
        <v>0</v>
      </c>
      <c r="O1880" s="8">
        <f t="shared" si="292"/>
        <v>0</v>
      </c>
      <c r="P1880" s="8">
        <f t="shared" si="293"/>
        <v>16.5</v>
      </c>
      <c r="Q1880" s="9">
        <f t="shared" si="294"/>
        <v>11.225</v>
      </c>
      <c r="R1880" s="9">
        <f t="shared" si="295"/>
        <v>9.125</v>
      </c>
      <c r="S1880" s="9">
        <f t="shared" si="296"/>
        <v>11.175000000000001</v>
      </c>
      <c r="T1880" s="9">
        <f t="shared" si="297"/>
        <v>10.375</v>
      </c>
      <c r="U1880" s="8">
        <f t="shared" si="298"/>
        <v>10.508333333333335</v>
      </c>
      <c r="V1880" s="8">
        <f t="shared" si="299"/>
        <v>10.475000000000001</v>
      </c>
    </row>
    <row r="1881" spans="1:22" ht="13.5" x14ac:dyDescent="0.25">
      <c r="A1881" s="3">
        <f>RSI!A1881</f>
        <v>45042</v>
      </c>
      <c r="B1881" s="2">
        <f>RSI!B1881</f>
        <v>2.65</v>
      </c>
      <c r="C1881" s="2">
        <f>RSI!I1881</f>
        <v>39.636975564127532</v>
      </c>
      <c r="D1881" s="2">
        <f>MACD!E1881</f>
        <v>0.31400264205352713</v>
      </c>
      <c r="E1881" s="2">
        <f>MACD!F1881</f>
        <v>0.23652728769303683</v>
      </c>
      <c r="F1881" s="2">
        <f>'Moving Avg'!D1881</f>
        <v>2.5860000000000003</v>
      </c>
      <c r="G1881" s="2">
        <f>'Moving Avg'!F1881</f>
        <v>2.9094999999999991</v>
      </c>
      <c r="H1881" s="2">
        <f>'Moving Avg'!G1881</f>
        <v>3.0573999999999995</v>
      </c>
      <c r="I1881" s="2">
        <f>'Moving Avg'!H1881</f>
        <v>3.4917499999999979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0"/>
        <v>25</v>
      </c>
      <c r="N1881" s="8">
        <f t="shared" si="291"/>
        <v>0</v>
      </c>
      <c r="O1881" s="8">
        <f t="shared" si="292"/>
        <v>0</v>
      </c>
      <c r="P1881" s="8">
        <f t="shared" si="293"/>
        <v>83.5</v>
      </c>
      <c r="Q1881" s="9">
        <f t="shared" si="294"/>
        <v>21.274999999999999</v>
      </c>
      <c r="R1881" s="9">
        <f t="shared" si="295"/>
        <v>25.875</v>
      </c>
      <c r="S1881" s="9">
        <f t="shared" si="296"/>
        <v>41.325000000000003</v>
      </c>
      <c r="T1881" s="9">
        <f t="shared" si="297"/>
        <v>27.125</v>
      </c>
      <c r="U1881" s="8">
        <f t="shared" si="298"/>
        <v>29.491666666666664</v>
      </c>
      <c r="V1881" s="8">
        <f t="shared" si="299"/>
        <v>28.9</v>
      </c>
    </row>
    <row r="1882" spans="1:22" ht="13.5" x14ac:dyDescent="0.25">
      <c r="A1882" s="3">
        <f>RSI!A1882</f>
        <v>45043</v>
      </c>
      <c r="B1882" s="2">
        <f>RSI!B1882</f>
        <v>2.65</v>
      </c>
      <c r="C1882" s="2">
        <f>RSI!I1882</f>
        <v>39.636975564127539</v>
      </c>
      <c r="D1882" s="2">
        <f>MACD!E1882</f>
        <v>0.27151772167391552</v>
      </c>
      <c r="E1882" s="2">
        <f>MACD!F1882</f>
        <v>0.24352537448921258</v>
      </c>
      <c r="F1882" s="2">
        <f>'Moving Avg'!D1882</f>
        <v>2.6280000000000001</v>
      </c>
      <c r="G1882" s="2">
        <f>'Moving Avg'!F1882</f>
        <v>2.8749999999999996</v>
      </c>
      <c r="H1882" s="2">
        <f>'Moving Avg'!G1882</f>
        <v>3.0448000000000004</v>
      </c>
      <c r="I1882" s="2">
        <f>'Moving Avg'!H1882</f>
        <v>3.4856999999999978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0"/>
        <v>25</v>
      </c>
      <c r="N1882" s="8">
        <f t="shared" si="291"/>
        <v>0</v>
      </c>
      <c r="O1882" s="8">
        <f t="shared" si="292"/>
        <v>0</v>
      </c>
      <c r="P1882" s="8">
        <f t="shared" si="293"/>
        <v>83.5</v>
      </c>
      <c r="Q1882" s="9">
        <f t="shared" si="294"/>
        <v>21.274999999999999</v>
      </c>
      <c r="R1882" s="9">
        <f t="shared" si="295"/>
        <v>25.875</v>
      </c>
      <c r="S1882" s="9">
        <f t="shared" si="296"/>
        <v>41.325000000000003</v>
      </c>
      <c r="T1882" s="9">
        <f t="shared" si="297"/>
        <v>27.125</v>
      </c>
      <c r="U1882" s="8">
        <f t="shared" si="298"/>
        <v>29.491666666666664</v>
      </c>
      <c r="V1882" s="8">
        <f t="shared" si="299"/>
        <v>28.9</v>
      </c>
    </row>
    <row r="1883" spans="1:22" ht="13.5" x14ac:dyDescent="0.25">
      <c r="A1883" s="3">
        <f>RSI!A1883</f>
        <v>45044</v>
      </c>
      <c r="B1883" s="2">
        <f>RSI!B1883</f>
        <v>2.65</v>
      </c>
      <c r="C1883" s="2">
        <f>RSI!I1883</f>
        <v>39.636975564127539</v>
      </c>
      <c r="D1883" s="2">
        <f>MACD!E1883</f>
        <v>0.21827149947708158</v>
      </c>
      <c r="E1883" s="2">
        <f>MACD!F1883</f>
        <v>0.2384745994867864</v>
      </c>
      <c r="F1883" s="2">
        <f>'Moving Avg'!D1883</f>
        <v>2.65</v>
      </c>
      <c r="G1883" s="2">
        <f>'Moving Avg'!F1883</f>
        <v>2.8404999999999996</v>
      </c>
      <c r="H1883" s="2">
        <f>'Moving Avg'!G1883</f>
        <v>3.0322000000000005</v>
      </c>
      <c r="I1883" s="2">
        <f>'Moving Avg'!H1883</f>
        <v>3.4787999999999979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  <c r="M1883" s="8">
        <f t="shared" si="290"/>
        <v>25</v>
      </c>
      <c r="N1883" s="8">
        <f t="shared" si="291"/>
        <v>100</v>
      </c>
      <c r="O1883" s="8">
        <f t="shared" si="292"/>
        <v>0</v>
      </c>
      <c r="P1883" s="8">
        <f t="shared" si="293"/>
        <v>83.5</v>
      </c>
      <c r="Q1883" s="9">
        <f t="shared" si="294"/>
        <v>56.274999999999999</v>
      </c>
      <c r="R1883" s="9">
        <f t="shared" si="295"/>
        <v>45.875</v>
      </c>
      <c r="S1883" s="9">
        <f t="shared" si="296"/>
        <v>56.325000000000003</v>
      </c>
      <c r="T1883" s="9">
        <f t="shared" si="297"/>
        <v>52.125</v>
      </c>
      <c r="U1883" s="8">
        <f t="shared" si="298"/>
        <v>52.82500000000001</v>
      </c>
      <c r="V1883" s="8">
        <f t="shared" si="299"/>
        <v>52.650000000000006</v>
      </c>
    </row>
    <row r="1884" spans="1:22" ht="13.5" x14ac:dyDescent="0.25">
      <c r="A1884" s="3">
        <f>RSI!A1884</f>
        <v>45048</v>
      </c>
      <c r="B1884" s="2">
        <f>RSI!B1884</f>
        <v>2.65</v>
      </c>
      <c r="C1884" s="2">
        <f>RSI!I1884</f>
        <v>39.636975564127539</v>
      </c>
      <c r="D1884" s="2">
        <f>MACD!E1884</f>
        <v>0.15583333109520714</v>
      </c>
      <c r="E1884" s="2">
        <f>MACD!F1884</f>
        <v>0.22194634580847056</v>
      </c>
      <c r="F1884" s="2">
        <f>'Moving Avg'!D1884</f>
        <v>2.65</v>
      </c>
      <c r="G1884" s="2">
        <f>'Moving Avg'!F1884</f>
        <v>2.8084999999999996</v>
      </c>
      <c r="H1884" s="2">
        <f>'Moving Avg'!G1884</f>
        <v>3.0195999999999996</v>
      </c>
      <c r="I1884" s="2">
        <f>'Moving Avg'!H1884</f>
        <v>3.4727999999999977</v>
      </c>
      <c r="J1884" s="6" t="str">
        <f>OBV!F1884</f>
        <v>NEUTRAL</v>
      </c>
      <c r="K1884" s="6" t="str">
        <f>OBV!G1884</f>
        <v>NEUTRAL</v>
      </c>
      <c r="L1884" s="6" t="str">
        <f>OBV!H1884</f>
        <v>NEUTRAL</v>
      </c>
      <c r="M1884" s="8">
        <f t="shared" si="290"/>
        <v>25</v>
      </c>
      <c r="N1884" s="8">
        <f t="shared" si="291"/>
        <v>100</v>
      </c>
      <c r="O1884" s="8">
        <f t="shared" si="292"/>
        <v>0</v>
      </c>
      <c r="P1884" s="8">
        <f t="shared" si="293"/>
        <v>33</v>
      </c>
      <c r="Q1884" s="9">
        <f t="shared" si="294"/>
        <v>48.7</v>
      </c>
      <c r="R1884" s="9">
        <f t="shared" si="295"/>
        <v>33.25</v>
      </c>
      <c r="S1884" s="9">
        <f t="shared" si="296"/>
        <v>33.6</v>
      </c>
      <c r="T1884" s="9">
        <f t="shared" si="297"/>
        <v>39.5</v>
      </c>
      <c r="U1884" s="8">
        <f t="shared" si="298"/>
        <v>38.516666666666673</v>
      </c>
      <c r="V1884" s="8">
        <f t="shared" si="299"/>
        <v>38.762500000000003</v>
      </c>
    </row>
    <row r="1885" spans="1:22" ht="13.5" x14ac:dyDescent="0.25">
      <c r="A1885" s="3">
        <f>RSI!A1885</f>
        <v>45049</v>
      </c>
      <c r="B1885" s="2">
        <f>RSI!B1885</f>
        <v>2.75</v>
      </c>
      <c r="C1885" s="2">
        <f>RSI!I1885</f>
        <v>46.396915928231884</v>
      </c>
      <c r="D1885" s="2">
        <f>MACD!E1885</f>
        <v>7.9668574316300145E-2</v>
      </c>
      <c r="E1885" s="2">
        <f>MACD!F1885</f>
        <v>0.19349079151003648</v>
      </c>
      <c r="F1885" s="2">
        <f>'Moving Avg'!D1885</f>
        <v>2.67</v>
      </c>
      <c r="G1885" s="2">
        <f>'Moving Avg'!F1885</f>
        <v>2.7784999999999997</v>
      </c>
      <c r="H1885" s="2">
        <f>'Moving Avg'!G1885</f>
        <v>3.0096000000000003</v>
      </c>
      <c r="I1885" s="2">
        <f>'Moving Avg'!H1885</f>
        <v>3.4680499999999972</v>
      </c>
      <c r="J1885" s="6" t="str">
        <f>OBV!F1885</f>
        <v>BULLISH</v>
      </c>
      <c r="K1885" s="6" t="str">
        <f>OBV!G1885</f>
        <v>NEUTRAL</v>
      </c>
      <c r="L1885" s="6" t="str">
        <f>OBV!H1885</f>
        <v>CONFIRMED BULLISH</v>
      </c>
      <c r="M1885" s="8">
        <f t="shared" si="290"/>
        <v>25</v>
      </c>
      <c r="N1885" s="8">
        <f t="shared" si="291"/>
        <v>100</v>
      </c>
      <c r="O1885" s="8">
        <f t="shared" si="292"/>
        <v>0</v>
      </c>
      <c r="P1885" s="8">
        <f t="shared" si="293"/>
        <v>83.5</v>
      </c>
      <c r="Q1885" s="9">
        <f t="shared" si="294"/>
        <v>56.274999999999999</v>
      </c>
      <c r="R1885" s="9">
        <f t="shared" si="295"/>
        <v>45.875</v>
      </c>
      <c r="S1885" s="9">
        <f t="shared" si="296"/>
        <v>56.325000000000003</v>
      </c>
      <c r="T1885" s="9">
        <f t="shared" si="297"/>
        <v>52.125</v>
      </c>
      <c r="U1885" s="8">
        <f t="shared" si="298"/>
        <v>52.82500000000001</v>
      </c>
      <c r="V1885" s="8">
        <f t="shared" si="299"/>
        <v>52.650000000000006</v>
      </c>
    </row>
    <row r="1886" spans="1:22" ht="13.5" x14ac:dyDescent="0.25">
      <c r="A1886" s="3">
        <f>RSI!A1886</f>
        <v>45050</v>
      </c>
      <c r="B1886" s="2">
        <f>RSI!B1886</f>
        <v>2.75</v>
      </c>
      <c r="C1886" s="2">
        <f>RSI!I1886</f>
        <v>46.396915928231884</v>
      </c>
      <c r="D1886" s="2">
        <f>MACD!E1886</f>
        <v>1.7004892751204537E-4</v>
      </c>
      <c r="E1886" s="2">
        <f>MACD!F1886</f>
        <v>0.1548266429935316</v>
      </c>
      <c r="F1886" s="2">
        <f>'Moving Avg'!D1886</f>
        <v>2.69</v>
      </c>
      <c r="G1886" s="2">
        <f>'Moving Avg'!F1886</f>
        <v>2.7494999999999998</v>
      </c>
      <c r="H1886" s="2">
        <f>'Moving Avg'!G1886</f>
        <v>2.9996000000000005</v>
      </c>
      <c r="I1886" s="2">
        <f>'Moving Avg'!H1886</f>
        <v>3.4632999999999972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  <c r="M1886" s="8">
        <f t="shared" si="290"/>
        <v>25</v>
      </c>
      <c r="N1886" s="8">
        <f t="shared" si="291"/>
        <v>100</v>
      </c>
      <c r="O1886" s="8">
        <f t="shared" si="292"/>
        <v>0</v>
      </c>
      <c r="P1886" s="8">
        <f t="shared" si="293"/>
        <v>83.5</v>
      </c>
      <c r="Q1886" s="9">
        <f t="shared" si="294"/>
        <v>56.274999999999999</v>
      </c>
      <c r="R1886" s="9">
        <f t="shared" si="295"/>
        <v>45.875</v>
      </c>
      <c r="S1886" s="9">
        <f t="shared" si="296"/>
        <v>56.325000000000003</v>
      </c>
      <c r="T1886" s="9">
        <f t="shared" si="297"/>
        <v>52.125</v>
      </c>
      <c r="U1886" s="8">
        <f t="shared" si="298"/>
        <v>52.82500000000001</v>
      </c>
      <c r="V1886" s="8">
        <f t="shared" si="299"/>
        <v>52.650000000000006</v>
      </c>
    </row>
    <row r="1887" spans="1:22" ht="13.5" x14ac:dyDescent="0.25">
      <c r="A1887" s="3">
        <f>RSI!A1887</f>
        <v>45051</v>
      </c>
      <c r="B1887" s="2">
        <f>RSI!B1887</f>
        <v>2.75</v>
      </c>
      <c r="C1887" s="2">
        <f>RSI!I1887</f>
        <v>46.396915928231891</v>
      </c>
      <c r="D1887" s="2">
        <f>MACD!E1887</f>
        <v>-5.1404807703903099E-2</v>
      </c>
      <c r="E1887" s="2">
        <f>MACD!F1887</f>
        <v>0.11358035285404466</v>
      </c>
      <c r="F1887" s="2">
        <f>'Moving Avg'!D1887</f>
        <v>2.71</v>
      </c>
      <c r="G1887" s="2">
        <f>'Moving Avg'!F1887</f>
        <v>2.7204999999999999</v>
      </c>
      <c r="H1887" s="2">
        <f>'Moving Avg'!G1887</f>
        <v>2.9896000000000003</v>
      </c>
      <c r="I1887" s="2">
        <f>'Moving Avg'!H1887</f>
        <v>3.4585499999999971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  <c r="M1887" s="8">
        <f t="shared" si="290"/>
        <v>25</v>
      </c>
      <c r="N1887" s="8">
        <f t="shared" si="291"/>
        <v>100</v>
      </c>
      <c r="O1887" s="8">
        <f t="shared" si="292"/>
        <v>0</v>
      </c>
      <c r="P1887" s="8">
        <f t="shared" si="293"/>
        <v>83.5</v>
      </c>
      <c r="Q1887" s="9">
        <f t="shared" si="294"/>
        <v>56.274999999999999</v>
      </c>
      <c r="R1887" s="9">
        <f t="shared" si="295"/>
        <v>45.875</v>
      </c>
      <c r="S1887" s="9">
        <f t="shared" si="296"/>
        <v>56.325000000000003</v>
      </c>
      <c r="T1887" s="9">
        <f t="shared" si="297"/>
        <v>52.125</v>
      </c>
      <c r="U1887" s="8">
        <f t="shared" si="298"/>
        <v>52.82500000000001</v>
      </c>
      <c r="V1887" s="8">
        <f t="shared" si="299"/>
        <v>52.650000000000006</v>
      </c>
    </row>
    <row r="1888" spans="1:22" ht="13.5" x14ac:dyDescent="0.25">
      <c r="A1888" s="3">
        <f>RSI!A1888</f>
        <v>45054</v>
      </c>
      <c r="B1888" s="2">
        <f>RSI!B1888</f>
        <v>2.75</v>
      </c>
      <c r="C1888" s="2">
        <f>RSI!I1888</f>
        <v>46.396915928231884</v>
      </c>
      <c r="D1888" s="2">
        <f>MACD!E1888</f>
        <v>-7.9374797284596621E-2</v>
      </c>
      <c r="E1888" s="2">
        <f>MACD!F1888</f>
        <v>7.4989322826316401E-2</v>
      </c>
      <c r="F1888" s="2">
        <f>'Moving Avg'!D1888</f>
        <v>2.73</v>
      </c>
      <c r="G1888" s="2">
        <f>'Moving Avg'!F1888</f>
        <v>2.6914999999999996</v>
      </c>
      <c r="H1888" s="2">
        <f>'Moving Avg'!G1888</f>
        <v>2.9796000000000005</v>
      </c>
      <c r="I1888" s="2">
        <f>'Moving Avg'!H1888</f>
        <v>3.4537999999999971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  <c r="M1888" s="8">
        <f t="shared" si="290"/>
        <v>25</v>
      </c>
      <c r="N1888" s="8">
        <f t="shared" si="291"/>
        <v>100</v>
      </c>
      <c r="O1888" s="8">
        <f t="shared" si="292"/>
        <v>0</v>
      </c>
      <c r="P1888" s="8">
        <f t="shared" si="293"/>
        <v>83.5</v>
      </c>
      <c r="Q1888" s="9">
        <f t="shared" si="294"/>
        <v>56.274999999999999</v>
      </c>
      <c r="R1888" s="9">
        <f t="shared" si="295"/>
        <v>45.875</v>
      </c>
      <c r="S1888" s="9">
        <f t="shared" si="296"/>
        <v>56.325000000000003</v>
      </c>
      <c r="T1888" s="9">
        <f t="shared" si="297"/>
        <v>52.125</v>
      </c>
      <c r="U1888" s="8">
        <f t="shared" si="298"/>
        <v>52.82500000000001</v>
      </c>
      <c r="V1888" s="8">
        <f t="shared" si="299"/>
        <v>52.650000000000006</v>
      </c>
    </row>
    <row r="1889" spans="1:22" ht="13.5" x14ac:dyDescent="0.25">
      <c r="A1889" s="3">
        <f>RSI!A1889</f>
        <v>45055</v>
      </c>
      <c r="B1889" s="2">
        <f>RSI!B1889</f>
        <v>2.75</v>
      </c>
      <c r="C1889" s="2">
        <f>RSI!I1889</f>
        <v>46.396915928231884</v>
      </c>
      <c r="D1889" s="2">
        <f>MACD!E1889</f>
        <v>-8.5854136160814498E-2</v>
      </c>
      <c r="E1889" s="2">
        <f>MACD!F1889</f>
        <v>4.2820631028890221E-2</v>
      </c>
      <c r="F1889" s="2">
        <f>'Moving Avg'!D1889</f>
        <v>2.75</v>
      </c>
      <c r="G1889" s="2">
        <f>'Moving Avg'!F1889</f>
        <v>2.6694999999999998</v>
      </c>
      <c r="H1889" s="2">
        <f>'Moving Avg'!G1889</f>
        <v>2.9696000000000002</v>
      </c>
      <c r="I1889" s="2">
        <f>'Moving Avg'!H1889</f>
        <v>3.4490499999999971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  <c r="M1889" s="8">
        <f t="shared" si="290"/>
        <v>25</v>
      </c>
      <c r="N1889" s="8">
        <f t="shared" si="291"/>
        <v>100</v>
      </c>
      <c r="O1889" s="8">
        <f t="shared" si="292"/>
        <v>0</v>
      </c>
      <c r="P1889" s="8">
        <f t="shared" si="293"/>
        <v>83.5</v>
      </c>
      <c r="Q1889" s="9">
        <f t="shared" si="294"/>
        <v>56.274999999999999</v>
      </c>
      <c r="R1889" s="9">
        <f t="shared" si="295"/>
        <v>45.875</v>
      </c>
      <c r="S1889" s="9">
        <f t="shared" si="296"/>
        <v>56.325000000000003</v>
      </c>
      <c r="T1889" s="9">
        <f t="shared" si="297"/>
        <v>52.125</v>
      </c>
      <c r="U1889" s="8">
        <f t="shared" si="298"/>
        <v>52.82500000000001</v>
      </c>
      <c r="V1889" s="8">
        <f t="shared" si="299"/>
        <v>52.650000000000006</v>
      </c>
    </row>
    <row r="1890" spans="1:22" ht="13.5" x14ac:dyDescent="0.25">
      <c r="A1890" s="3">
        <f>RSI!A1890</f>
        <v>45056</v>
      </c>
      <c r="B1890" s="2">
        <f>RSI!B1890</f>
        <v>2.63</v>
      </c>
      <c r="C1890" s="2">
        <f>RSI!I1890</f>
        <v>38.83692357274127</v>
      </c>
      <c r="D1890" s="2">
        <f>MACD!E1890</f>
        <v>-8.220285879989353E-2</v>
      </c>
      <c r="E1890" s="2">
        <f>MACD!F1890</f>
        <v>1.781593306313347E-2</v>
      </c>
      <c r="F1890" s="2">
        <f>'Moving Avg'!D1890</f>
        <v>2.726</v>
      </c>
      <c r="G1890" s="2">
        <f>'Moving Avg'!F1890</f>
        <v>2.6484999999999994</v>
      </c>
      <c r="H1890" s="2">
        <f>'Moving Avg'!G1890</f>
        <v>2.9572000000000003</v>
      </c>
      <c r="I1890" s="2">
        <f>'Moving Avg'!H1890</f>
        <v>3.4428999999999967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25</v>
      </c>
      <c r="N1890" s="8">
        <f t="shared" si="291"/>
        <v>100</v>
      </c>
      <c r="O1890" s="8">
        <f t="shared" si="292"/>
        <v>0</v>
      </c>
      <c r="P1890" s="8">
        <f t="shared" si="293"/>
        <v>33</v>
      </c>
      <c r="Q1890" s="9">
        <f t="shared" si="294"/>
        <v>48.7</v>
      </c>
      <c r="R1890" s="9">
        <f t="shared" si="295"/>
        <v>33.25</v>
      </c>
      <c r="S1890" s="9">
        <f t="shared" si="296"/>
        <v>33.6</v>
      </c>
      <c r="T1890" s="9">
        <f t="shared" si="297"/>
        <v>39.5</v>
      </c>
      <c r="U1890" s="8">
        <f t="shared" si="298"/>
        <v>38.516666666666673</v>
      </c>
      <c r="V1890" s="8">
        <f t="shared" si="299"/>
        <v>38.762500000000003</v>
      </c>
    </row>
    <row r="1891" spans="1:22" ht="13.5" x14ac:dyDescent="0.25">
      <c r="A1891" s="3">
        <f>RSI!A1891</f>
        <v>45057</v>
      </c>
      <c r="B1891" s="2">
        <f>RSI!B1891</f>
        <v>2.6</v>
      </c>
      <c r="C1891" s="2">
        <f>RSI!I1891</f>
        <v>37.204789660269398</v>
      </c>
      <c r="D1891" s="2">
        <f>MACD!E1891</f>
        <v>-7.5955244243048003E-2</v>
      </c>
      <c r="E1891" s="2">
        <f>MACD!F1891</f>
        <v>-9.3830239810282524E-4</v>
      </c>
      <c r="F1891" s="2">
        <f>'Moving Avg'!D1891</f>
        <v>2.6959999999999997</v>
      </c>
      <c r="G1891" s="2">
        <f>'Moving Avg'!F1891</f>
        <v>2.6324999999999998</v>
      </c>
      <c r="H1891" s="2">
        <f>'Moving Avg'!G1891</f>
        <v>2.9442000000000004</v>
      </c>
      <c r="I1891" s="2">
        <f>'Moving Avg'!H1891</f>
        <v>3.4364499999999971</v>
      </c>
      <c r="J1891" s="6" t="str">
        <f>OBV!F1891</f>
        <v>BEARISH</v>
      </c>
      <c r="K1891" s="6" t="str">
        <f>OBV!G1891</f>
        <v>NEUTRAL</v>
      </c>
      <c r="L1891" s="6" t="str">
        <f>OBV!H1891</f>
        <v>CONFIRMED BEARISH</v>
      </c>
      <c r="M1891" s="8">
        <f t="shared" si="290"/>
        <v>25</v>
      </c>
      <c r="N1891" s="8">
        <f t="shared" si="291"/>
        <v>100</v>
      </c>
      <c r="O1891" s="8">
        <f t="shared" si="292"/>
        <v>0</v>
      </c>
      <c r="P1891" s="8">
        <f t="shared" si="293"/>
        <v>16.5</v>
      </c>
      <c r="Q1891" s="9">
        <f t="shared" si="294"/>
        <v>46.225000000000001</v>
      </c>
      <c r="R1891" s="9">
        <f t="shared" si="295"/>
        <v>29.125</v>
      </c>
      <c r="S1891" s="9">
        <f t="shared" si="296"/>
        <v>26.175000000000001</v>
      </c>
      <c r="T1891" s="9">
        <f t="shared" si="297"/>
        <v>35.375</v>
      </c>
      <c r="U1891" s="8">
        <f t="shared" si="298"/>
        <v>33.841666666666661</v>
      </c>
      <c r="V1891" s="8">
        <f t="shared" si="299"/>
        <v>34.224999999999994</v>
      </c>
    </row>
    <row r="1892" spans="1:22" ht="13.5" x14ac:dyDescent="0.25">
      <c r="A1892" s="3">
        <f>RSI!A1892</f>
        <v>45058</v>
      </c>
      <c r="B1892" s="2">
        <f>RSI!B1892</f>
        <v>2.6</v>
      </c>
      <c r="C1892" s="2">
        <f>RSI!I1892</f>
        <v>37.204789660269398</v>
      </c>
      <c r="D1892" s="2">
        <f>MACD!E1892</f>
        <v>-6.962500213448708E-2</v>
      </c>
      <c r="E1892" s="2">
        <f>MACD!F1892</f>
        <v>-1.4675642345379677E-2</v>
      </c>
      <c r="F1892" s="2">
        <f>'Moving Avg'!D1892</f>
        <v>2.6659999999999995</v>
      </c>
      <c r="G1892" s="2">
        <f>'Moving Avg'!F1892</f>
        <v>2.6230000000000002</v>
      </c>
      <c r="H1892" s="2">
        <f>'Moving Avg'!G1892</f>
        <v>2.9302000000000006</v>
      </c>
      <c r="I1892" s="2">
        <f>'Moving Avg'!H1892</f>
        <v>3.4299499999999972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0"/>
        <v>25</v>
      </c>
      <c r="N1892" s="8">
        <f t="shared" si="291"/>
        <v>100</v>
      </c>
      <c r="O1892" s="8">
        <f t="shared" si="292"/>
        <v>0</v>
      </c>
      <c r="P1892" s="8">
        <f t="shared" si="293"/>
        <v>16.5</v>
      </c>
      <c r="Q1892" s="9">
        <f t="shared" si="294"/>
        <v>46.225000000000001</v>
      </c>
      <c r="R1892" s="9">
        <f t="shared" si="295"/>
        <v>29.125</v>
      </c>
      <c r="S1892" s="9">
        <f t="shared" si="296"/>
        <v>26.175000000000001</v>
      </c>
      <c r="T1892" s="9">
        <f t="shared" si="297"/>
        <v>35.375</v>
      </c>
      <c r="U1892" s="8">
        <f t="shared" si="298"/>
        <v>33.841666666666661</v>
      </c>
      <c r="V1892" s="8">
        <f t="shared" si="299"/>
        <v>34.224999999999994</v>
      </c>
    </row>
    <row r="1893" spans="1:22" ht="13.5" x14ac:dyDescent="0.25">
      <c r="A1893" s="3">
        <f>RSI!A1893</f>
        <v>45061</v>
      </c>
      <c r="B1893" s="2">
        <f>RSI!B1893</f>
        <v>2.4900000000000002</v>
      </c>
      <c r="C1893" s="2">
        <f>RSI!I1893</f>
        <v>31.563957085294845</v>
      </c>
      <c r="D1893" s="2">
        <f>MACD!E1893</f>
        <v>-5.5154014703170162E-2</v>
      </c>
      <c r="E1893" s="2">
        <f>MACD!F1893</f>
        <v>-2.2771316816937774E-2</v>
      </c>
      <c r="F1893" s="2">
        <f>'Moving Avg'!D1893</f>
        <v>2.6139999999999999</v>
      </c>
      <c r="G1893" s="2">
        <f>'Moving Avg'!F1893</f>
        <v>2.6139999999999999</v>
      </c>
      <c r="H1893" s="2">
        <f>'Moving Avg'!G1893</f>
        <v>2.914000000000001</v>
      </c>
      <c r="I1893" s="2">
        <f>'Moving Avg'!H1893</f>
        <v>3.4228999999999972</v>
      </c>
      <c r="J1893" s="6" t="str">
        <f>OBV!F1893</f>
        <v>BEARISH</v>
      </c>
      <c r="K1893" s="6" t="str">
        <f>OBV!G1893</f>
        <v>NEUTRAL</v>
      </c>
      <c r="L1893" s="6" t="str">
        <f>OBV!H1893</f>
        <v>CONFIRMED BEARISH</v>
      </c>
      <c r="M1893" s="8">
        <f t="shared" si="290"/>
        <v>25</v>
      </c>
      <c r="N1893" s="8">
        <f t="shared" si="291"/>
        <v>100</v>
      </c>
      <c r="O1893" s="8">
        <f t="shared" si="292"/>
        <v>0</v>
      </c>
      <c r="P1893" s="8">
        <f t="shared" si="293"/>
        <v>16.5</v>
      </c>
      <c r="Q1893" s="9">
        <f t="shared" si="294"/>
        <v>46.225000000000001</v>
      </c>
      <c r="R1893" s="9">
        <f t="shared" si="295"/>
        <v>29.125</v>
      </c>
      <c r="S1893" s="9">
        <f t="shared" si="296"/>
        <v>26.175000000000001</v>
      </c>
      <c r="T1893" s="9">
        <f t="shared" si="297"/>
        <v>35.375</v>
      </c>
      <c r="U1893" s="8">
        <f t="shared" si="298"/>
        <v>33.841666666666661</v>
      </c>
      <c r="V1893" s="8">
        <f t="shared" si="299"/>
        <v>34.224999999999994</v>
      </c>
    </row>
    <row r="1894" spans="1:22" ht="13.5" x14ac:dyDescent="0.25">
      <c r="A1894" s="3">
        <f>RSI!A1894</f>
        <v>45062</v>
      </c>
      <c r="B1894" s="2">
        <f>RSI!B1894</f>
        <v>2.6</v>
      </c>
      <c r="C1894" s="2">
        <f>RSI!I1894</f>
        <v>41.169683712603785</v>
      </c>
      <c r="D1894" s="2">
        <f>MACD!E1894</f>
        <v>-4.9512597032444372E-2</v>
      </c>
      <c r="E1894" s="2">
        <f>MACD!F1894</f>
        <v>-2.8119572860039094E-2</v>
      </c>
      <c r="F1894" s="2">
        <f>'Moving Avg'!D1894</f>
        <v>2.5840000000000001</v>
      </c>
      <c r="G1894" s="2">
        <f>'Moving Avg'!F1894</f>
        <v>2.6165000000000003</v>
      </c>
      <c r="H1894" s="2">
        <f>'Moving Avg'!G1894</f>
        <v>2.9000000000000004</v>
      </c>
      <c r="I1894" s="2">
        <f>'Moving Avg'!H1894</f>
        <v>3.4158999999999975</v>
      </c>
      <c r="J1894" s="6" t="str">
        <f>OBV!F1894</f>
        <v>BULLISH</v>
      </c>
      <c r="K1894" s="6" t="str">
        <f>OBV!G1894</f>
        <v>NEUTRAL</v>
      </c>
      <c r="L1894" s="6" t="str">
        <f>OBV!H1894</f>
        <v>BULLISH DIVERGENCE</v>
      </c>
      <c r="M1894" s="8">
        <f t="shared" si="290"/>
        <v>25</v>
      </c>
      <c r="N1894" s="8">
        <f t="shared" si="291"/>
        <v>100</v>
      </c>
      <c r="O1894" s="8">
        <f t="shared" si="292"/>
        <v>0</v>
      </c>
      <c r="P1894" s="8">
        <f t="shared" si="293"/>
        <v>66.5</v>
      </c>
      <c r="Q1894" s="9">
        <f t="shared" si="294"/>
        <v>53.725000000000001</v>
      </c>
      <c r="R1894" s="9">
        <f t="shared" si="295"/>
        <v>41.625</v>
      </c>
      <c r="S1894" s="9">
        <f t="shared" si="296"/>
        <v>48.674999999999997</v>
      </c>
      <c r="T1894" s="9">
        <f t="shared" si="297"/>
        <v>47.875</v>
      </c>
      <c r="U1894" s="8">
        <f t="shared" si="298"/>
        <v>48.008333333333326</v>
      </c>
      <c r="V1894" s="8">
        <f t="shared" si="299"/>
        <v>47.974999999999994</v>
      </c>
    </row>
    <row r="1895" spans="1:22" ht="13.5" x14ac:dyDescent="0.25">
      <c r="A1895" s="3">
        <f>RSI!A1895</f>
        <v>45063</v>
      </c>
      <c r="B1895" s="2">
        <f>RSI!B1895</f>
        <v>2.6</v>
      </c>
      <c r="C1895" s="2">
        <f>RSI!I1895</f>
        <v>41.169683712603785</v>
      </c>
      <c r="D1895" s="2">
        <f>MACD!E1895</f>
        <v>-2.857402082851479E-2</v>
      </c>
      <c r="E1895" s="2">
        <f>MACD!F1895</f>
        <v>-2.8210462453734236E-2</v>
      </c>
      <c r="F1895" s="2">
        <f>'Moving Avg'!D1895</f>
        <v>2.5780000000000003</v>
      </c>
      <c r="G1895" s="2">
        <f>'Moving Avg'!F1895</f>
        <v>2.6245000000000003</v>
      </c>
      <c r="H1895" s="2">
        <f>'Moving Avg'!G1895</f>
        <v>2.8860000000000001</v>
      </c>
      <c r="I1895" s="2">
        <f>'Moving Avg'!H1895</f>
        <v>3.4088999999999974</v>
      </c>
      <c r="J1895" s="6" t="str">
        <f>OBV!F1895</f>
        <v>BULLISH</v>
      </c>
      <c r="K1895" s="6" t="str">
        <f>OBV!G1895</f>
        <v>NEUTRAL</v>
      </c>
      <c r="L1895" s="6" t="str">
        <f>OBV!H1895</f>
        <v>BULLISH DIVERGENCE</v>
      </c>
      <c r="M1895" s="8">
        <f t="shared" si="290"/>
        <v>25</v>
      </c>
      <c r="N1895" s="8">
        <f t="shared" si="291"/>
        <v>45</v>
      </c>
      <c r="O1895" s="8">
        <f t="shared" si="292"/>
        <v>0</v>
      </c>
      <c r="P1895" s="8">
        <f t="shared" si="293"/>
        <v>66.5</v>
      </c>
      <c r="Q1895" s="9">
        <f t="shared" si="294"/>
        <v>34.475000000000001</v>
      </c>
      <c r="R1895" s="9">
        <f t="shared" si="295"/>
        <v>30.625</v>
      </c>
      <c r="S1895" s="9">
        <f t="shared" si="296"/>
        <v>40.424999999999997</v>
      </c>
      <c r="T1895" s="9">
        <f t="shared" si="297"/>
        <v>34.125</v>
      </c>
      <c r="U1895" s="8">
        <f t="shared" si="298"/>
        <v>35.174999999999997</v>
      </c>
      <c r="V1895" s="8">
        <f t="shared" si="299"/>
        <v>34.912499999999994</v>
      </c>
    </row>
    <row r="1896" spans="1:22" ht="13.5" x14ac:dyDescent="0.25">
      <c r="A1896" s="3">
        <f>RSI!A1896</f>
        <v>45064</v>
      </c>
      <c r="B1896" s="2">
        <f>RSI!B1896</f>
        <v>2.4900000000000002</v>
      </c>
      <c r="C1896" s="2">
        <f>RSI!I1896</f>
        <v>35.406097880101484</v>
      </c>
      <c r="D1896" s="2">
        <f>MACD!E1896</f>
        <v>-1.9859737077321249E-3</v>
      </c>
      <c r="E1896" s="2">
        <f>MACD!F1896</f>
        <v>-2.2965564704533814E-2</v>
      </c>
      <c r="F1896" s="2">
        <f>'Moving Avg'!D1896</f>
        <v>2.556</v>
      </c>
      <c r="G1896" s="2">
        <f>'Moving Avg'!F1896</f>
        <v>2.6320000000000006</v>
      </c>
      <c r="H1896" s="2">
        <f>'Moving Avg'!G1896</f>
        <v>2.8698000000000006</v>
      </c>
      <c r="I1896" s="2">
        <f>'Moving Avg'!H1896</f>
        <v>3.4013499999999977</v>
      </c>
      <c r="J1896" s="6" t="str">
        <f>OBV!F1896</f>
        <v>BULLISH</v>
      </c>
      <c r="K1896" s="6" t="str">
        <f>OBV!G1896</f>
        <v>NEUTRAL</v>
      </c>
      <c r="L1896" s="6" t="str">
        <f>OBV!H1896</f>
        <v>BULLISH DIVERGENCE</v>
      </c>
      <c r="M1896" s="8">
        <f t="shared" si="290"/>
        <v>25</v>
      </c>
      <c r="N1896" s="8">
        <f t="shared" si="291"/>
        <v>0</v>
      </c>
      <c r="O1896" s="8">
        <f t="shared" si="292"/>
        <v>0</v>
      </c>
      <c r="P1896" s="8">
        <f t="shared" si="293"/>
        <v>66.5</v>
      </c>
      <c r="Q1896" s="9">
        <f t="shared" si="294"/>
        <v>18.725000000000001</v>
      </c>
      <c r="R1896" s="9">
        <f t="shared" si="295"/>
        <v>21.625</v>
      </c>
      <c r="S1896" s="9">
        <f t="shared" si="296"/>
        <v>33.674999999999997</v>
      </c>
      <c r="T1896" s="9">
        <f t="shared" si="297"/>
        <v>22.875</v>
      </c>
      <c r="U1896" s="8">
        <f t="shared" si="298"/>
        <v>24.675000000000001</v>
      </c>
      <c r="V1896" s="8">
        <f t="shared" si="299"/>
        <v>24.225000000000001</v>
      </c>
    </row>
    <row r="1897" spans="1:22" ht="13.5" x14ac:dyDescent="0.25">
      <c r="A1897" s="3">
        <f>RSI!A1897</f>
        <v>45065</v>
      </c>
      <c r="B1897" s="2">
        <f>RSI!B1897</f>
        <v>2.38</v>
      </c>
      <c r="C1897" s="2">
        <f>RSI!I1897</f>
        <v>30.767449860531372</v>
      </c>
      <c r="D1897" s="2">
        <f>MACD!E1897</f>
        <v>2.9978860631430848E-2</v>
      </c>
      <c r="E1897" s="2">
        <f>MACD!F1897</f>
        <v>-1.2376679637340883E-2</v>
      </c>
      <c r="F1897" s="2">
        <f>'Moving Avg'!D1897</f>
        <v>2.5119999999999996</v>
      </c>
      <c r="G1897" s="2">
        <f>'Moving Avg'!F1897</f>
        <v>2.6290000000000004</v>
      </c>
      <c r="H1897" s="2">
        <f>'Moving Avg'!G1897</f>
        <v>2.849600000000001</v>
      </c>
      <c r="I1897" s="2">
        <f>'Moving Avg'!H1897</f>
        <v>3.3932499999999983</v>
      </c>
      <c r="J1897" s="6" t="str">
        <f>OBV!F1897</f>
        <v>BULLISH</v>
      </c>
      <c r="K1897" s="6" t="str">
        <f>OBV!G1897</f>
        <v>NEUTRAL</v>
      </c>
      <c r="L1897" s="6" t="str">
        <f>OBV!H1897</f>
        <v>BULLISH DIVERGENCE</v>
      </c>
      <c r="M1897" s="8">
        <f t="shared" si="290"/>
        <v>25</v>
      </c>
      <c r="N1897" s="8">
        <f t="shared" si="291"/>
        <v>0</v>
      </c>
      <c r="O1897" s="8">
        <f t="shared" si="292"/>
        <v>0</v>
      </c>
      <c r="P1897" s="8">
        <f t="shared" si="293"/>
        <v>66.5</v>
      </c>
      <c r="Q1897" s="9">
        <f t="shared" si="294"/>
        <v>18.725000000000001</v>
      </c>
      <c r="R1897" s="9">
        <f t="shared" si="295"/>
        <v>21.625</v>
      </c>
      <c r="S1897" s="9">
        <f t="shared" si="296"/>
        <v>33.674999999999997</v>
      </c>
      <c r="T1897" s="9">
        <f t="shared" si="297"/>
        <v>22.875</v>
      </c>
      <c r="U1897" s="8">
        <f t="shared" si="298"/>
        <v>24.675000000000001</v>
      </c>
      <c r="V1897" s="8">
        <f t="shared" si="299"/>
        <v>24.225000000000001</v>
      </c>
    </row>
    <row r="1898" spans="1:22" ht="13.5" x14ac:dyDescent="0.25">
      <c r="A1898" s="3">
        <f>RSI!A1898</f>
        <v>45068</v>
      </c>
      <c r="B1898" s="2">
        <f>RSI!B1898</f>
        <v>2.48</v>
      </c>
      <c r="C1898" s="2">
        <f>RSI!I1898</f>
        <v>38.637996281437779</v>
      </c>
      <c r="D1898" s="2">
        <f>MACD!E1898</f>
        <v>5.1490011630701993E-2</v>
      </c>
      <c r="E1898" s="2">
        <f>MACD!F1898</f>
        <v>3.9665861626769251E-4</v>
      </c>
      <c r="F1898" s="2">
        <f>'Moving Avg'!D1898</f>
        <v>2.5100000000000002</v>
      </c>
      <c r="G1898" s="2">
        <f>'Moving Avg'!F1898</f>
        <v>2.6260000000000003</v>
      </c>
      <c r="H1898" s="2">
        <f>'Moving Avg'!G1898</f>
        <v>2.8314000000000004</v>
      </c>
      <c r="I1898" s="2">
        <f>'Moving Avg'!H1898</f>
        <v>3.3856499999999983</v>
      </c>
      <c r="J1898" s="6" t="str">
        <f>OBV!F1898</f>
        <v>BULLISH</v>
      </c>
      <c r="K1898" s="6" t="str">
        <f>OBV!G1898</f>
        <v>NEUTRAL</v>
      </c>
      <c r="L1898" s="6" t="str">
        <f>OBV!H1898</f>
        <v>BULLISH DIVERGENCE</v>
      </c>
      <c r="M1898" s="8">
        <f t="shared" si="290"/>
        <v>25</v>
      </c>
      <c r="N1898" s="8">
        <f t="shared" si="291"/>
        <v>0</v>
      </c>
      <c r="O1898" s="8">
        <f t="shared" si="292"/>
        <v>0</v>
      </c>
      <c r="P1898" s="8">
        <f t="shared" si="293"/>
        <v>66.5</v>
      </c>
      <c r="Q1898" s="9">
        <f t="shared" si="294"/>
        <v>18.725000000000001</v>
      </c>
      <c r="R1898" s="9">
        <f t="shared" si="295"/>
        <v>21.625</v>
      </c>
      <c r="S1898" s="9">
        <f t="shared" si="296"/>
        <v>33.674999999999997</v>
      </c>
      <c r="T1898" s="9">
        <f t="shared" si="297"/>
        <v>22.875</v>
      </c>
      <c r="U1898" s="8">
        <f t="shared" si="298"/>
        <v>24.675000000000001</v>
      </c>
      <c r="V1898" s="8">
        <f t="shared" si="299"/>
        <v>24.225000000000001</v>
      </c>
    </row>
    <row r="1899" spans="1:22" ht="13.5" x14ac:dyDescent="0.25">
      <c r="A1899" s="3">
        <f>RSI!A1899</f>
        <v>45069</v>
      </c>
      <c r="B1899" s="2">
        <f>RSI!B1899</f>
        <v>2.37</v>
      </c>
      <c r="C1899" s="2">
        <f>RSI!I1899</f>
        <v>34.052178204654695</v>
      </c>
      <c r="D1899" s="2">
        <f>MACD!E1899</f>
        <v>7.8981767979068973E-2</v>
      </c>
      <c r="E1899" s="2">
        <f>MACD!F1899</f>
        <v>1.6113680488827952E-2</v>
      </c>
      <c r="F1899" s="2">
        <f>'Moving Avg'!D1899</f>
        <v>2.464</v>
      </c>
      <c r="G1899" s="2">
        <f>'Moving Avg'!F1899</f>
        <v>2.6120000000000001</v>
      </c>
      <c r="H1899" s="2">
        <f>'Moving Avg'!G1899</f>
        <v>2.8138000000000005</v>
      </c>
      <c r="I1899" s="2">
        <f>'Moving Avg'!H1899</f>
        <v>3.3774999999999982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  <c r="M1899" s="8">
        <f t="shared" si="290"/>
        <v>25</v>
      </c>
      <c r="N1899" s="8">
        <f t="shared" si="291"/>
        <v>0</v>
      </c>
      <c r="O1899" s="8">
        <f t="shared" si="292"/>
        <v>0</v>
      </c>
      <c r="P1899" s="8">
        <f t="shared" si="293"/>
        <v>16.5</v>
      </c>
      <c r="Q1899" s="9">
        <f t="shared" si="294"/>
        <v>11.225</v>
      </c>
      <c r="R1899" s="9">
        <f t="shared" si="295"/>
        <v>9.125</v>
      </c>
      <c r="S1899" s="9">
        <f t="shared" si="296"/>
        <v>11.175000000000001</v>
      </c>
      <c r="T1899" s="9">
        <f t="shared" si="297"/>
        <v>10.375</v>
      </c>
      <c r="U1899" s="8">
        <f t="shared" si="298"/>
        <v>10.508333333333335</v>
      </c>
      <c r="V1899" s="8">
        <f t="shared" si="299"/>
        <v>10.475000000000001</v>
      </c>
    </row>
    <row r="1900" spans="1:22" ht="13.5" x14ac:dyDescent="0.25">
      <c r="A1900" s="3">
        <f>RSI!A1900</f>
        <v>45070</v>
      </c>
      <c r="B1900" s="2">
        <f>RSI!B1900</f>
        <v>2.27</v>
      </c>
      <c r="C1900" s="2">
        <f>RSI!I1900</f>
        <v>30.507324290133013</v>
      </c>
      <c r="D1900" s="2">
        <f>MACD!E1900</f>
        <v>9.2897169471617858E-2</v>
      </c>
      <c r="E1900" s="2">
        <f>MACD!F1900</f>
        <v>3.1470378285385937E-2</v>
      </c>
      <c r="F1900" s="2">
        <f>'Moving Avg'!D1900</f>
        <v>2.3979999999999997</v>
      </c>
      <c r="G1900" s="2">
        <f>'Moving Avg'!F1900</f>
        <v>2.5930000000000004</v>
      </c>
      <c r="H1900" s="2">
        <f>'Moving Avg'!G1900</f>
        <v>2.7942</v>
      </c>
      <c r="I1900" s="2">
        <f>'Moving Avg'!H1900</f>
        <v>3.3688499999999988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  <c r="M1900" s="8">
        <f t="shared" si="290"/>
        <v>25</v>
      </c>
      <c r="N1900" s="8">
        <f t="shared" si="291"/>
        <v>0</v>
      </c>
      <c r="O1900" s="8">
        <f t="shared" si="292"/>
        <v>0</v>
      </c>
      <c r="P1900" s="8">
        <f t="shared" si="293"/>
        <v>16.5</v>
      </c>
      <c r="Q1900" s="9">
        <f t="shared" si="294"/>
        <v>11.225</v>
      </c>
      <c r="R1900" s="9">
        <f t="shared" si="295"/>
        <v>9.125</v>
      </c>
      <c r="S1900" s="9">
        <f t="shared" si="296"/>
        <v>11.175000000000001</v>
      </c>
      <c r="T1900" s="9">
        <f t="shared" si="297"/>
        <v>10.375</v>
      </c>
      <c r="U1900" s="8">
        <f t="shared" si="298"/>
        <v>10.508333333333335</v>
      </c>
      <c r="V1900" s="8">
        <f t="shared" si="299"/>
        <v>10.475000000000001</v>
      </c>
    </row>
    <row r="1901" spans="1:22" ht="13.5" x14ac:dyDescent="0.25">
      <c r="A1901" s="3">
        <f>RSI!A1901</f>
        <v>45071</v>
      </c>
      <c r="B1901" s="2">
        <f>RSI!B1901</f>
        <v>2.17</v>
      </c>
      <c r="C1901" s="2">
        <f>RSI!I1901</f>
        <v>27.43197018883609</v>
      </c>
      <c r="D1901" s="2">
        <f>MACD!E1901</f>
        <v>0.10963547925100325</v>
      </c>
      <c r="E1901" s="2">
        <f>MACD!F1901</f>
        <v>4.7103398478509403E-2</v>
      </c>
      <c r="F1901" s="2">
        <f>'Moving Avg'!D1901</f>
        <v>2.3340000000000001</v>
      </c>
      <c r="G1901" s="2">
        <f>'Moving Avg'!F1901</f>
        <v>2.5690000000000004</v>
      </c>
      <c r="H1901" s="2">
        <f>'Moving Avg'!G1901</f>
        <v>2.7754000000000003</v>
      </c>
      <c r="I1901" s="2">
        <f>'Moving Avg'!H1901</f>
        <v>3.3596999999999992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  <c r="M1901" s="8">
        <f t="shared" si="290"/>
        <v>50</v>
      </c>
      <c r="N1901" s="8">
        <f t="shared" si="291"/>
        <v>0</v>
      </c>
      <c r="O1901" s="8">
        <f t="shared" si="292"/>
        <v>0</v>
      </c>
      <c r="P1901" s="8">
        <f t="shared" si="293"/>
        <v>16.5</v>
      </c>
      <c r="Q1901" s="9">
        <f t="shared" si="294"/>
        <v>19.975000000000001</v>
      </c>
      <c r="R1901" s="9">
        <f t="shared" si="295"/>
        <v>14.125</v>
      </c>
      <c r="S1901" s="9">
        <f t="shared" si="296"/>
        <v>14.925000000000001</v>
      </c>
      <c r="T1901" s="9">
        <f t="shared" si="297"/>
        <v>16.625</v>
      </c>
      <c r="U1901" s="8">
        <f t="shared" si="298"/>
        <v>16.341666666666669</v>
      </c>
      <c r="V1901" s="8">
        <f t="shared" si="299"/>
        <v>16.412500000000001</v>
      </c>
    </row>
    <row r="1902" spans="1:22" ht="13.5" x14ac:dyDescent="0.25">
      <c r="A1902" s="3">
        <f>RSI!A1902</f>
        <v>45072</v>
      </c>
      <c r="B1902" s="2">
        <f>RSI!B1902</f>
        <v>2.2599999999999998</v>
      </c>
      <c r="C1902" s="2">
        <f>RSI!I1902</f>
        <v>33.891155831299145</v>
      </c>
      <c r="D1902" s="2">
        <f>MACD!E1902</f>
        <v>0.11973375068213477</v>
      </c>
      <c r="E1902" s="2">
        <f>MACD!F1902</f>
        <v>6.162946891923448E-2</v>
      </c>
      <c r="F1902" s="2">
        <f>'Moving Avg'!D1902</f>
        <v>2.3099999999999996</v>
      </c>
      <c r="G1902" s="2">
        <f>'Moving Avg'!F1902</f>
        <v>2.5495000000000005</v>
      </c>
      <c r="H1902" s="2">
        <f>'Moving Avg'!G1902</f>
        <v>2.7609999999999997</v>
      </c>
      <c r="I1902" s="2">
        <f>'Moving Avg'!H1902</f>
        <v>3.3504999999999994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  <c r="M1902" s="8">
        <f t="shared" si="290"/>
        <v>25</v>
      </c>
      <c r="N1902" s="8">
        <f t="shared" si="291"/>
        <v>0</v>
      </c>
      <c r="O1902" s="8">
        <f t="shared" si="292"/>
        <v>0</v>
      </c>
      <c r="P1902" s="8">
        <f t="shared" si="293"/>
        <v>16.5</v>
      </c>
      <c r="Q1902" s="9">
        <f t="shared" si="294"/>
        <v>11.225</v>
      </c>
      <c r="R1902" s="9">
        <f t="shared" si="295"/>
        <v>9.125</v>
      </c>
      <c r="S1902" s="9">
        <f t="shared" si="296"/>
        <v>11.175000000000001</v>
      </c>
      <c r="T1902" s="9">
        <f t="shared" si="297"/>
        <v>10.375</v>
      </c>
      <c r="U1902" s="8">
        <f t="shared" si="298"/>
        <v>10.508333333333335</v>
      </c>
      <c r="V1902" s="8">
        <f t="shared" si="299"/>
        <v>10.475000000000001</v>
      </c>
    </row>
    <row r="1903" spans="1:22" ht="13.5" x14ac:dyDescent="0.25">
      <c r="A1903" s="3">
        <f>RSI!A1903</f>
        <v>45075</v>
      </c>
      <c r="B1903" s="2">
        <f>RSI!B1903</f>
        <v>2.36</v>
      </c>
      <c r="C1903" s="2">
        <f>RSI!I1903</f>
        <v>40.254425781947852</v>
      </c>
      <c r="D1903" s="2">
        <f>MACD!E1903</f>
        <v>0.10582517416029047</v>
      </c>
      <c r="E1903" s="2">
        <f>MACD!F1903</f>
        <v>7.0468609967445681E-2</v>
      </c>
      <c r="F1903" s="2">
        <f>'Moving Avg'!D1903</f>
        <v>2.286</v>
      </c>
      <c r="G1903" s="2">
        <f>'Moving Avg'!F1903</f>
        <v>2.5350000000000001</v>
      </c>
      <c r="H1903" s="2">
        <f>'Moving Avg'!G1903</f>
        <v>2.7511999999999999</v>
      </c>
      <c r="I1903" s="2">
        <f>'Moving Avg'!H1903</f>
        <v>3.3418000000000001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  <c r="M1903" s="8">
        <f t="shared" si="290"/>
        <v>25</v>
      </c>
      <c r="N1903" s="8">
        <f t="shared" si="291"/>
        <v>0</v>
      </c>
      <c r="O1903" s="8">
        <f t="shared" si="292"/>
        <v>0</v>
      </c>
      <c r="P1903" s="8">
        <f t="shared" si="293"/>
        <v>16.5</v>
      </c>
      <c r="Q1903" s="9">
        <f t="shared" si="294"/>
        <v>11.225</v>
      </c>
      <c r="R1903" s="9">
        <f t="shared" si="295"/>
        <v>9.125</v>
      </c>
      <c r="S1903" s="9">
        <f t="shared" si="296"/>
        <v>11.175000000000001</v>
      </c>
      <c r="T1903" s="9">
        <f t="shared" si="297"/>
        <v>10.375</v>
      </c>
      <c r="U1903" s="8">
        <f t="shared" si="298"/>
        <v>10.508333333333335</v>
      </c>
      <c r="V1903" s="8">
        <f t="shared" si="299"/>
        <v>10.475000000000001</v>
      </c>
    </row>
    <row r="1904" spans="1:22" ht="13.5" x14ac:dyDescent="0.25">
      <c r="A1904" s="3">
        <f>RSI!A1904</f>
        <v>45076</v>
      </c>
      <c r="B1904" s="2">
        <f>RSI!B1904</f>
        <v>2.44</v>
      </c>
      <c r="C1904" s="2">
        <f>RSI!I1904</f>
        <v>44.829541151319972</v>
      </c>
      <c r="D1904" s="2">
        <f>MACD!E1904</f>
        <v>0.10620078886072193</v>
      </c>
      <c r="E1904" s="2">
        <f>MACD!F1904</f>
        <v>7.7615045746100925E-2</v>
      </c>
      <c r="F1904" s="2">
        <f>'Moving Avg'!D1904</f>
        <v>2.2999999999999998</v>
      </c>
      <c r="G1904" s="2">
        <f>'Moving Avg'!F1904</f>
        <v>2.5245000000000002</v>
      </c>
      <c r="H1904" s="2">
        <f>'Moving Avg'!G1904</f>
        <v>2.7453999999999996</v>
      </c>
      <c r="I1904" s="2">
        <f>'Moving Avg'!H1904</f>
        <v>3.3334999999999995</v>
      </c>
      <c r="J1904" s="6" t="str">
        <f>OBV!F1904</f>
        <v>BEARISH</v>
      </c>
      <c r="K1904" s="6" t="str">
        <f>OBV!G1904</f>
        <v>NEUTRAL</v>
      </c>
      <c r="L1904" s="6" t="str">
        <f>OBV!H1904</f>
        <v>BEARISH DIVERGENCE</v>
      </c>
      <c r="M1904" s="8">
        <f t="shared" si="290"/>
        <v>25</v>
      </c>
      <c r="N1904" s="8">
        <f t="shared" si="291"/>
        <v>0</v>
      </c>
      <c r="O1904" s="8">
        <f t="shared" si="292"/>
        <v>0</v>
      </c>
      <c r="P1904" s="8">
        <f t="shared" si="293"/>
        <v>16.5</v>
      </c>
      <c r="Q1904" s="9">
        <f t="shared" si="294"/>
        <v>11.225</v>
      </c>
      <c r="R1904" s="9">
        <f t="shared" si="295"/>
        <v>9.125</v>
      </c>
      <c r="S1904" s="9">
        <f t="shared" si="296"/>
        <v>11.175000000000001</v>
      </c>
      <c r="T1904" s="9">
        <f t="shared" si="297"/>
        <v>10.375</v>
      </c>
      <c r="U1904" s="8">
        <f t="shared" si="298"/>
        <v>10.508333333333335</v>
      </c>
      <c r="V1904" s="8">
        <f t="shared" si="299"/>
        <v>10.475000000000001</v>
      </c>
    </row>
    <row r="1905" spans="1:22" ht="13.5" x14ac:dyDescent="0.25">
      <c r="A1905" s="3">
        <f>RSI!A1905</f>
        <v>45077</v>
      </c>
      <c r="B1905" s="2">
        <f>RSI!B1905</f>
        <v>2.54</v>
      </c>
      <c r="C1905" s="2">
        <f>RSI!I1905</f>
        <v>49.985257804084689</v>
      </c>
      <c r="D1905" s="2">
        <f>MACD!E1905</f>
        <v>9.970076289826002E-2</v>
      </c>
      <c r="E1905" s="2">
        <f>MACD!F1905</f>
        <v>8.2032189176532752E-2</v>
      </c>
      <c r="F1905" s="2">
        <f>'Moving Avg'!D1905</f>
        <v>2.3540000000000001</v>
      </c>
      <c r="G1905" s="2">
        <f>'Moving Avg'!F1905</f>
        <v>2.5140000000000002</v>
      </c>
      <c r="H1905" s="2">
        <f>'Moving Avg'!G1905</f>
        <v>2.7439999999999998</v>
      </c>
      <c r="I1905" s="2">
        <f>'Moving Avg'!H1905</f>
        <v>3.3251999999999997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  <c r="M1905" s="8">
        <f t="shared" si="290"/>
        <v>25</v>
      </c>
      <c r="N1905" s="8">
        <f t="shared" si="291"/>
        <v>0</v>
      </c>
      <c r="O1905" s="8">
        <f t="shared" si="292"/>
        <v>0</v>
      </c>
      <c r="P1905" s="8">
        <f t="shared" si="293"/>
        <v>83.5</v>
      </c>
      <c r="Q1905" s="9">
        <f t="shared" si="294"/>
        <v>21.274999999999999</v>
      </c>
      <c r="R1905" s="9">
        <f t="shared" si="295"/>
        <v>25.875</v>
      </c>
      <c r="S1905" s="9">
        <f t="shared" si="296"/>
        <v>41.325000000000003</v>
      </c>
      <c r="T1905" s="9">
        <f t="shared" si="297"/>
        <v>27.125</v>
      </c>
      <c r="U1905" s="8">
        <f t="shared" si="298"/>
        <v>29.491666666666664</v>
      </c>
      <c r="V1905" s="8">
        <f t="shared" si="299"/>
        <v>28.9</v>
      </c>
    </row>
    <row r="1906" spans="1:22" ht="13.5" x14ac:dyDescent="0.25">
      <c r="A1906" s="3">
        <f>RSI!A1906</f>
        <v>45078</v>
      </c>
      <c r="B1906" s="2">
        <f>RSI!B1906</f>
        <v>2.65</v>
      </c>
      <c r="C1906" s="2">
        <f>RSI!I1906</f>
        <v>54.970196954831216</v>
      </c>
      <c r="D1906" s="2">
        <f>MACD!E1906</f>
        <v>6.9084494547063446E-2</v>
      </c>
      <c r="E1906" s="2">
        <f>MACD!F1906</f>
        <v>7.9442650250638902E-2</v>
      </c>
      <c r="F1906" s="2">
        <f>'Moving Avg'!D1906</f>
        <v>2.4499999999999997</v>
      </c>
      <c r="G1906" s="2">
        <f>'Moving Avg'!F1906</f>
        <v>2.5089999999999999</v>
      </c>
      <c r="H1906" s="2">
        <f>'Moving Avg'!G1906</f>
        <v>2.7425999999999999</v>
      </c>
      <c r="I1906" s="2">
        <f>'Moving Avg'!H1906</f>
        <v>3.3179499999999997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  <c r="M1906" s="8">
        <f t="shared" si="290"/>
        <v>25</v>
      </c>
      <c r="N1906" s="8">
        <f t="shared" si="291"/>
        <v>45</v>
      </c>
      <c r="O1906" s="8">
        <f t="shared" si="292"/>
        <v>0</v>
      </c>
      <c r="P1906" s="8">
        <f t="shared" si="293"/>
        <v>83.5</v>
      </c>
      <c r="Q1906" s="9">
        <f t="shared" si="294"/>
        <v>37.024999999999999</v>
      </c>
      <c r="R1906" s="9">
        <f t="shared" si="295"/>
        <v>34.875</v>
      </c>
      <c r="S1906" s="9">
        <f t="shared" si="296"/>
        <v>48.075000000000003</v>
      </c>
      <c r="T1906" s="9">
        <f t="shared" si="297"/>
        <v>38.375</v>
      </c>
      <c r="U1906" s="8">
        <f t="shared" si="298"/>
        <v>39.991666666666667</v>
      </c>
      <c r="V1906" s="8">
        <f t="shared" si="299"/>
        <v>39.587500000000006</v>
      </c>
    </row>
    <row r="1907" spans="1:22" ht="13.5" x14ac:dyDescent="0.25">
      <c r="A1907" s="3">
        <f>RSI!A1907</f>
        <v>45079</v>
      </c>
      <c r="B1907" s="2">
        <f>RSI!B1907</f>
        <v>2.76</v>
      </c>
      <c r="C1907" s="2">
        <f>RSI!I1907</f>
        <v>59.335023917847202</v>
      </c>
      <c r="D1907" s="2">
        <f>MACD!E1907</f>
        <v>1.7415515131772086E-2</v>
      </c>
      <c r="E1907" s="2">
        <f>MACD!F1907</f>
        <v>6.7037223226865547E-2</v>
      </c>
      <c r="F1907" s="2">
        <f>'Moving Avg'!D1907</f>
        <v>2.5499999999999998</v>
      </c>
      <c r="G1907" s="2">
        <f>'Moving Avg'!F1907</f>
        <v>2.5094999999999996</v>
      </c>
      <c r="H1907" s="2">
        <f>'Moving Avg'!G1907</f>
        <v>2.7409999999999997</v>
      </c>
      <c r="I1907" s="2">
        <f>'Moving Avg'!H1907</f>
        <v>3.3107999999999991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  <c r="M1907" s="8">
        <f t="shared" si="290"/>
        <v>25</v>
      </c>
      <c r="N1907" s="8">
        <f t="shared" si="291"/>
        <v>100</v>
      </c>
      <c r="O1907" s="8">
        <f t="shared" si="292"/>
        <v>0</v>
      </c>
      <c r="P1907" s="8">
        <f t="shared" si="293"/>
        <v>83.5</v>
      </c>
      <c r="Q1907" s="9">
        <f t="shared" si="294"/>
        <v>56.274999999999999</v>
      </c>
      <c r="R1907" s="9">
        <f t="shared" si="295"/>
        <v>45.875</v>
      </c>
      <c r="S1907" s="9">
        <f t="shared" si="296"/>
        <v>56.325000000000003</v>
      </c>
      <c r="T1907" s="9">
        <f t="shared" si="297"/>
        <v>52.125</v>
      </c>
      <c r="U1907" s="8">
        <f t="shared" si="298"/>
        <v>52.82500000000001</v>
      </c>
      <c r="V1907" s="8">
        <f t="shared" si="299"/>
        <v>52.650000000000006</v>
      </c>
    </row>
    <row r="1908" spans="1:22" ht="13.5" x14ac:dyDescent="0.25">
      <c r="A1908" s="3">
        <f>RSI!A1908</f>
        <v>45082</v>
      </c>
      <c r="B1908" s="2">
        <f>RSI!B1908</f>
        <v>2.76</v>
      </c>
      <c r="C1908" s="2">
        <f>RSI!I1908</f>
        <v>59.335023917847202</v>
      </c>
      <c r="D1908" s="2">
        <f>MACD!E1908</f>
        <v>-1.2210215351795561E-2</v>
      </c>
      <c r="E1908" s="2">
        <f>MACD!F1908</f>
        <v>5.1187735511133328E-2</v>
      </c>
      <c r="F1908" s="2">
        <f>'Moving Avg'!D1908</f>
        <v>2.63</v>
      </c>
      <c r="G1908" s="2">
        <f>'Moving Avg'!F1908</f>
        <v>2.5099999999999993</v>
      </c>
      <c r="H1908" s="2">
        <f>'Moving Avg'!G1908</f>
        <v>2.7369999999999992</v>
      </c>
      <c r="I1908" s="2">
        <f>'Moving Avg'!H1908</f>
        <v>3.3036499999999993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  <c r="M1908" s="8">
        <f t="shared" si="290"/>
        <v>25</v>
      </c>
      <c r="N1908" s="8">
        <f t="shared" si="291"/>
        <v>100</v>
      </c>
      <c r="O1908" s="8">
        <f t="shared" si="292"/>
        <v>0</v>
      </c>
      <c r="P1908" s="8">
        <f t="shared" si="293"/>
        <v>83.5</v>
      </c>
      <c r="Q1908" s="9">
        <f t="shared" si="294"/>
        <v>56.274999999999999</v>
      </c>
      <c r="R1908" s="9">
        <f t="shared" si="295"/>
        <v>45.875</v>
      </c>
      <c r="S1908" s="9">
        <f t="shared" si="296"/>
        <v>56.325000000000003</v>
      </c>
      <c r="T1908" s="9">
        <f t="shared" si="297"/>
        <v>52.125</v>
      </c>
      <c r="U1908" s="8">
        <f t="shared" si="298"/>
        <v>52.82500000000001</v>
      </c>
      <c r="V1908" s="8">
        <f t="shared" si="299"/>
        <v>52.650000000000006</v>
      </c>
    </row>
    <row r="1909" spans="1:22" ht="13.5" x14ac:dyDescent="0.25">
      <c r="A1909" s="3">
        <f>RSI!A1909</f>
        <v>45083</v>
      </c>
      <c r="B1909" s="2">
        <f>RSI!B1909</f>
        <v>2.64</v>
      </c>
      <c r="C1909" s="2">
        <f>RSI!I1909</f>
        <v>52.853213700618461</v>
      </c>
      <c r="D1909" s="2">
        <f>MACD!E1909</f>
        <v>-4.6507181225225569E-2</v>
      </c>
      <c r="E1909" s="2">
        <f>MACD!F1909</f>
        <v>3.1648752163861552E-2</v>
      </c>
      <c r="F1909" s="2">
        <f>'Moving Avg'!D1909</f>
        <v>2.67</v>
      </c>
      <c r="G1909" s="2">
        <f>'Moving Avg'!F1909</f>
        <v>2.5044999999999993</v>
      </c>
      <c r="H1909" s="2">
        <f>'Moving Avg'!G1909</f>
        <v>2.7279999999999989</v>
      </c>
      <c r="I1909" s="2">
        <f>'Moving Avg'!H1909</f>
        <v>3.2958499999999993</v>
      </c>
      <c r="J1909" s="6" t="str">
        <f>OBV!F1909</f>
        <v>BULLISH</v>
      </c>
      <c r="K1909" s="6" t="str">
        <f>OBV!G1909</f>
        <v>NEUTRAL</v>
      </c>
      <c r="L1909" s="6" t="str">
        <f>OBV!H1909</f>
        <v>CONFIRMED BULLISH</v>
      </c>
      <c r="M1909" s="8">
        <f t="shared" si="290"/>
        <v>25</v>
      </c>
      <c r="N1909" s="8">
        <f t="shared" si="291"/>
        <v>100</v>
      </c>
      <c r="O1909" s="8">
        <f t="shared" si="292"/>
        <v>0</v>
      </c>
      <c r="P1909" s="8">
        <f t="shared" si="293"/>
        <v>83.5</v>
      </c>
      <c r="Q1909" s="9">
        <f t="shared" si="294"/>
        <v>56.274999999999999</v>
      </c>
      <c r="R1909" s="9">
        <f t="shared" si="295"/>
        <v>45.875</v>
      </c>
      <c r="S1909" s="9">
        <f t="shared" si="296"/>
        <v>56.325000000000003</v>
      </c>
      <c r="T1909" s="9">
        <f t="shared" si="297"/>
        <v>52.125</v>
      </c>
      <c r="U1909" s="8">
        <f t="shared" si="298"/>
        <v>52.82500000000001</v>
      </c>
      <c r="V1909" s="8">
        <f t="shared" si="299"/>
        <v>52.650000000000006</v>
      </c>
    </row>
    <row r="1910" spans="1:22" ht="13.5" x14ac:dyDescent="0.25">
      <c r="A1910" s="3">
        <f>RSI!A1910</f>
        <v>45084</v>
      </c>
      <c r="B1910" s="2">
        <f>RSI!B1910</f>
        <v>2.61</v>
      </c>
      <c r="C1910" s="2">
        <f>RSI!I1910</f>
        <v>51.343159716651812</v>
      </c>
      <c r="D1910" s="2">
        <f>MACD!E1910</f>
        <v>-8.9087343305830569E-2</v>
      </c>
      <c r="E1910" s="2">
        <f>MACD!F1910</f>
        <v>7.5015330699231275E-3</v>
      </c>
      <c r="F1910" s="2">
        <f>'Moving Avg'!D1910</f>
        <v>2.6840000000000002</v>
      </c>
      <c r="G1910" s="2">
        <f>'Moving Avg'!F1910</f>
        <v>2.5034999999999998</v>
      </c>
      <c r="H1910" s="2">
        <f>'Moving Avg'!G1910</f>
        <v>2.7159999999999997</v>
      </c>
      <c r="I1910" s="2">
        <f>'Moving Avg'!H1910</f>
        <v>3.2869999999999995</v>
      </c>
      <c r="J1910" s="6" t="str">
        <f>OBV!F1910</f>
        <v>BULLISH</v>
      </c>
      <c r="K1910" s="6" t="str">
        <f>OBV!G1910</f>
        <v>NEUTRAL</v>
      </c>
      <c r="L1910" s="6" t="str">
        <f>OBV!H1910</f>
        <v>CONFIRMED BULLISH</v>
      </c>
      <c r="M1910" s="8">
        <f t="shared" si="290"/>
        <v>25</v>
      </c>
      <c r="N1910" s="8">
        <f t="shared" si="291"/>
        <v>100</v>
      </c>
      <c r="O1910" s="8">
        <f t="shared" si="292"/>
        <v>0</v>
      </c>
      <c r="P1910" s="8">
        <f t="shared" si="293"/>
        <v>83.5</v>
      </c>
      <c r="Q1910" s="9">
        <f t="shared" si="294"/>
        <v>56.274999999999999</v>
      </c>
      <c r="R1910" s="9">
        <f t="shared" si="295"/>
        <v>45.875</v>
      </c>
      <c r="S1910" s="9">
        <f t="shared" si="296"/>
        <v>56.325000000000003</v>
      </c>
      <c r="T1910" s="9">
        <f t="shared" si="297"/>
        <v>52.125</v>
      </c>
      <c r="U1910" s="8">
        <f t="shared" si="298"/>
        <v>52.82500000000001</v>
      </c>
      <c r="V1910" s="8">
        <f t="shared" si="299"/>
        <v>52.650000000000006</v>
      </c>
    </row>
    <row r="1911" spans="1:22" ht="13.5" x14ac:dyDescent="0.25">
      <c r="A1911" s="3">
        <f>RSI!A1911</f>
        <v>45085</v>
      </c>
      <c r="B1911" s="2">
        <f>RSI!B1911</f>
        <v>2.5</v>
      </c>
      <c r="C1911" s="2">
        <f>RSI!I1911</f>
        <v>46.137979617205957</v>
      </c>
      <c r="D1911" s="2">
        <f>MACD!E1911</f>
        <v>-0.13254373988401591</v>
      </c>
      <c r="E1911" s="2">
        <f>MACD!F1911</f>
        <v>-2.0507521520864679E-2</v>
      </c>
      <c r="F1911" s="2">
        <f>'Moving Avg'!D1911</f>
        <v>2.6539999999999999</v>
      </c>
      <c r="G1911" s="2">
        <f>'Moving Avg'!F1911</f>
        <v>2.4984999999999999</v>
      </c>
      <c r="H1911" s="2">
        <f>'Moving Avg'!G1911</f>
        <v>2.7017999999999995</v>
      </c>
      <c r="I1911" s="2">
        <f>'Moving Avg'!H1911</f>
        <v>3.2775999999999987</v>
      </c>
      <c r="J1911" s="6" t="str">
        <f>OBV!F1911</f>
        <v>BULLISH</v>
      </c>
      <c r="K1911" s="6" t="str">
        <f>OBV!G1911</f>
        <v>NEUTRAL</v>
      </c>
      <c r="L1911" s="6" t="str">
        <f>OBV!H1911</f>
        <v>BULLISH DIVERGENCE</v>
      </c>
      <c r="M1911" s="8">
        <f t="shared" si="290"/>
        <v>25</v>
      </c>
      <c r="N1911" s="8">
        <f t="shared" si="291"/>
        <v>100</v>
      </c>
      <c r="O1911" s="8">
        <f t="shared" si="292"/>
        <v>0</v>
      </c>
      <c r="P1911" s="8">
        <f t="shared" si="293"/>
        <v>66.5</v>
      </c>
      <c r="Q1911" s="9">
        <f t="shared" si="294"/>
        <v>53.725000000000001</v>
      </c>
      <c r="R1911" s="9">
        <f t="shared" si="295"/>
        <v>41.625</v>
      </c>
      <c r="S1911" s="9">
        <f t="shared" si="296"/>
        <v>48.674999999999997</v>
      </c>
      <c r="T1911" s="9">
        <f t="shared" si="297"/>
        <v>47.875</v>
      </c>
      <c r="U1911" s="8">
        <f t="shared" si="298"/>
        <v>48.008333333333326</v>
      </c>
      <c r="V1911" s="8">
        <f t="shared" si="299"/>
        <v>47.974999999999994</v>
      </c>
    </row>
    <row r="1912" spans="1:22" ht="13.5" x14ac:dyDescent="0.25">
      <c r="A1912" s="3">
        <f>RSI!A1912</f>
        <v>45086</v>
      </c>
      <c r="B1912" s="2">
        <f>RSI!B1912</f>
        <v>2.4</v>
      </c>
      <c r="C1912" s="2">
        <f>RSI!I1912</f>
        <v>41.972107418459792</v>
      </c>
      <c r="D1912" s="2">
        <f>MACD!E1912</f>
        <v>-0.14758742677707826</v>
      </c>
      <c r="E1912" s="2">
        <f>MACD!F1912</f>
        <v>-4.5923502572107394E-2</v>
      </c>
      <c r="F1912" s="2">
        <f>'Moving Avg'!D1912</f>
        <v>2.5819999999999999</v>
      </c>
      <c r="G1912" s="2">
        <f>'Moving Avg'!F1912</f>
        <v>2.4884999999999997</v>
      </c>
      <c r="H1912" s="2">
        <f>'Moving Avg'!G1912</f>
        <v>2.6829999999999994</v>
      </c>
      <c r="I1912" s="2">
        <f>'Moving Avg'!H1912</f>
        <v>3.2676999999999983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  <c r="M1912" s="8">
        <f t="shared" si="290"/>
        <v>25</v>
      </c>
      <c r="N1912" s="8">
        <f t="shared" si="291"/>
        <v>100</v>
      </c>
      <c r="O1912" s="8">
        <f t="shared" si="292"/>
        <v>0</v>
      </c>
      <c r="P1912" s="8">
        <f t="shared" si="293"/>
        <v>16.5</v>
      </c>
      <c r="Q1912" s="9">
        <f t="shared" si="294"/>
        <v>46.225000000000001</v>
      </c>
      <c r="R1912" s="9">
        <f t="shared" si="295"/>
        <v>29.125</v>
      </c>
      <c r="S1912" s="9">
        <f t="shared" si="296"/>
        <v>26.175000000000001</v>
      </c>
      <c r="T1912" s="9">
        <f t="shared" si="297"/>
        <v>35.375</v>
      </c>
      <c r="U1912" s="8">
        <f t="shared" si="298"/>
        <v>33.841666666666661</v>
      </c>
      <c r="V1912" s="8">
        <f t="shared" si="299"/>
        <v>34.224999999999994</v>
      </c>
    </row>
    <row r="1913" spans="1:22" ht="13.5" x14ac:dyDescent="0.25">
      <c r="A1913" s="3">
        <f>RSI!A1913</f>
        <v>45089</v>
      </c>
      <c r="B1913" s="2">
        <f>RSI!B1913</f>
        <v>2.39</v>
      </c>
      <c r="C1913" s="2">
        <f>RSI!I1913</f>
        <v>41.56791303557722</v>
      </c>
      <c r="D1913" s="2">
        <f>MACD!E1913</f>
        <v>-0.14316196862461084</v>
      </c>
      <c r="E1913" s="2">
        <f>MACD!F1913</f>
        <v>-6.5371195782608083E-2</v>
      </c>
      <c r="F1913" s="2">
        <f>'Moving Avg'!D1913</f>
        <v>2.508</v>
      </c>
      <c r="G1913" s="2">
        <f>'Moving Avg'!F1913</f>
        <v>2.4834999999999998</v>
      </c>
      <c r="H1913" s="2">
        <f>'Moving Avg'!G1913</f>
        <v>2.6639999999999993</v>
      </c>
      <c r="I1913" s="2">
        <f>'Moving Avg'!H1913</f>
        <v>3.2577499999999975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  <c r="M1913" s="8">
        <f t="shared" si="290"/>
        <v>25</v>
      </c>
      <c r="N1913" s="8">
        <f t="shared" si="291"/>
        <v>100</v>
      </c>
      <c r="O1913" s="8">
        <f t="shared" si="292"/>
        <v>0</v>
      </c>
      <c r="P1913" s="8">
        <f t="shared" si="293"/>
        <v>16.5</v>
      </c>
      <c r="Q1913" s="9">
        <f t="shared" si="294"/>
        <v>46.225000000000001</v>
      </c>
      <c r="R1913" s="9">
        <f t="shared" si="295"/>
        <v>29.125</v>
      </c>
      <c r="S1913" s="9">
        <f t="shared" si="296"/>
        <v>26.175000000000001</v>
      </c>
      <c r="T1913" s="9">
        <f t="shared" si="297"/>
        <v>35.375</v>
      </c>
      <c r="U1913" s="8">
        <f t="shared" si="298"/>
        <v>33.841666666666661</v>
      </c>
      <c r="V1913" s="8">
        <f t="shared" si="299"/>
        <v>34.224999999999994</v>
      </c>
    </row>
    <row r="1914" spans="1:22" ht="13.5" x14ac:dyDescent="0.25">
      <c r="A1914" s="3">
        <f>RSI!A1914</f>
        <v>45090</v>
      </c>
      <c r="B1914" s="2">
        <f>RSI!B1914</f>
        <v>2.36</v>
      </c>
      <c r="C1914" s="2">
        <f>RSI!I1914</f>
        <v>40.313652986199763</v>
      </c>
      <c r="D1914" s="2">
        <f>MACD!E1914</f>
        <v>-0.12387521971741133</v>
      </c>
      <c r="E1914" s="2">
        <f>MACD!F1914</f>
        <v>-7.7072000569568727E-2</v>
      </c>
      <c r="F1914" s="2">
        <f>'Moving Avg'!D1914</f>
        <v>2.452</v>
      </c>
      <c r="G1914" s="2">
        <f>'Moving Avg'!F1914</f>
        <v>2.4714999999999998</v>
      </c>
      <c r="H1914" s="2">
        <f>'Moving Avg'!G1914</f>
        <v>2.6453999999999995</v>
      </c>
      <c r="I1914" s="2">
        <f>'Moving Avg'!H1914</f>
        <v>3.2473499999999969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  <c r="M1914" s="8">
        <f t="shared" si="290"/>
        <v>25</v>
      </c>
      <c r="N1914" s="8">
        <f t="shared" si="291"/>
        <v>100</v>
      </c>
      <c r="O1914" s="8">
        <f t="shared" si="292"/>
        <v>0</v>
      </c>
      <c r="P1914" s="8">
        <f t="shared" si="293"/>
        <v>16.5</v>
      </c>
      <c r="Q1914" s="9">
        <f t="shared" si="294"/>
        <v>46.225000000000001</v>
      </c>
      <c r="R1914" s="9">
        <f t="shared" si="295"/>
        <v>29.125</v>
      </c>
      <c r="S1914" s="9">
        <f t="shared" si="296"/>
        <v>26.175000000000001</v>
      </c>
      <c r="T1914" s="9">
        <f t="shared" si="297"/>
        <v>35.375</v>
      </c>
      <c r="U1914" s="8">
        <f t="shared" si="298"/>
        <v>33.841666666666661</v>
      </c>
      <c r="V1914" s="8">
        <f t="shared" si="299"/>
        <v>34.224999999999994</v>
      </c>
    </row>
    <row r="1915" spans="1:22" ht="13.5" x14ac:dyDescent="0.25">
      <c r="A1915" s="3">
        <f>RSI!A1915</f>
        <v>45091</v>
      </c>
      <c r="B1915" s="2">
        <f>RSI!B1915</f>
        <v>2.36</v>
      </c>
      <c r="C1915" s="2">
        <f>RSI!I1915</f>
        <v>40.313652986199763</v>
      </c>
      <c r="D1915" s="2">
        <f>MACD!E1915</f>
        <v>-9.1056539294763095E-2</v>
      </c>
      <c r="E1915" s="2">
        <f>MACD!F1915</f>
        <v>-7.9868908314607606E-2</v>
      </c>
      <c r="F1915" s="2">
        <f>'Moving Avg'!D1915</f>
        <v>2.4020000000000001</v>
      </c>
      <c r="G1915" s="2">
        <f>'Moving Avg'!F1915</f>
        <v>2.4594999999999994</v>
      </c>
      <c r="H1915" s="2">
        <f>'Moving Avg'!G1915</f>
        <v>2.6255999999999999</v>
      </c>
      <c r="I1915" s="2">
        <f>'Moving Avg'!H1915</f>
        <v>3.2369499999999971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  <c r="M1915" s="8">
        <f t="shared" si="290"/>
        <v>25</v>
      </c>
      <c r="N1915" s="8">
        <f t="shared" si="291"/>
        <v>45</v>
      </c>
      <c r="O1915" s="8">
        <f t="shared" si="292"/>
        <v>0</v>
      </c>
      <c r="P1915" s="8">
        <f t="shared" si="293"/>
        <v>16.5</v>
      </c>
      <c r="Q1915" s="9">
        <f t="shared" si="294"/>
        <v>26.975000000000001</v>
      </c>
      <c r="R1915" s="9">
        <f t="shared" si="295"/>
        <v>18.125</v>
      </c>
      <c r="S1915" s="9">
        <f t="shared" si="296"/>
        <v>17.925000000000001</v>
      </c>
      <c r="T1915" s="9">
        <f t="shared" si="297"/>
        <v>21.625</v>
      </c>
      <c r="U1915" s="8">
        <f t="shared" si="298"/>
        <v>21.008333333333336</v>
      </c>
      <c r="V1915" s="8">
        <f t="shared" si="299"/>
        <v>21.162500000000001</v>
      </c>
    </row>
    <row r="1916" spans="1:22" ht="13.5" x14ac:dyDescent="0.25">
      <c r="A1916" s="3">
        <f>RSI!A1916</f>
        <v>45092</v>
      </c>
      <c r="B1916" s="2">
        <f>RSI!B1916</f>
        <v>2.39</v>
      </c>
      <c r="C1916" s="2">
        <f>RSI!I1916</f>
        <v>42.331720673552837</v>
      </c>
      <c r="D1916" s="2">
        <f>MACD!E1916</f>
        <v>-4.755407982636628E-2</v>
      </c>
      <c r="E1916" s="2">
        <f>MACD!F1916</f>
        <v>-7.3405942616959347E-2</v>
      </c>
      <c r="F1916" s="2">
        <f>'Moving Avg'!D1916</f>
        <v>2.38</v>
      </c>
      <c r="G1916" s="2">
        <f>'Moving Avg'!F1916</f>
        <v>2.4544999999999999</v>
      </c>
      <c r="H1916" s="2">
        <f>'Moving Avg'!G1916</f>
        <v>2.6067999999999993</v>
      </c>
      <c r="I1916" s="2">
        <f>'Moving Avg'!H1916</f>
        <v>3.2266999999999966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  <c r="M1916" s="8">
        <f t="shared" si="290"/>
        <v>25</v>
      </c>
      <c r="N1916" s="8">
        <f t="shared" si="291"/>
        <v>0</v>
      </c>
      <c r="O1916" s="8">
        <f t="shared" si="292"/>
        <v>0</v>
      </c>
      <c r="P1916" s="8">
        <f t="shared" si="293"/>
        <v>16.5</v>
      </c>
      <c r="Q1916" s="9">
        <f t="shared" si="294"/>
        <v>11.225</v>
      </c>
      <c r="R1916" s="9">
        <f t="shared" si="295"/>
        <v>9.125</v>
      </c>
      <c r="S1916" s="9">
        <f t="shared" si="296"/>
        <v>11.175000000000001</v>
      </c>
      <c r="T1916" s="9">
        <f t="shared" si="297"/>
        <v>10.375</v>
      </c>
      <c r="U1916" s="8">
        <f t="shared" si="298"/>
        <v>10.508333333333335</v>
      </c>
      <c r="V1916" s="8">
        <f t="shared" si="299"/>
        <v>10.475000000000001</v>
      </c>
    </row>
    <row r="1917" spans="1:22" ht="13.5" x14ac:dyDescent="0.25">
      <c r="A1917" s="3">
        <f>RSI!A1917</f>
        <v>45093</v>
      </c>
      <c r="B1917" s="2">
        <f>RSI!B1917</f>
        <v>2.39</v>
      </c>
      <c r="C1917" s="2">
        <f>RSI!I1917</f>
        <v>42.331720673552837</v>
      </c>
      <c r="D1917" s="2">
        <f>MACD!E1917</f>
        <v>6.957010410427511E-3</v>
      </c>
      <c r="E1917" s="2">
        <f>MACD!F1917</f>
        <v>-5.7333352011481972E-2</v>
      </c>
      <c r="F1917" s="2">
        <f>'Moving Avg'!D1917</f>
        <v>2.3780000000000001</v>
      </c>
      <c r="G1917" s="2">
        <f>'Moving Avg'!F1917</f>
        <v>2.4549999999999996</v>
      </c>
      <c r="H1917" s="2">
        <f>'Moving Avg'!G1917</f>
        <v>2.5880000000000001</v>
      </c>
      <c r="I1917" s="2">
        <f>'Moving Avg'!H1917</f>
        <v>3.217399999999996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  <c r="M1917" s="8">
        <f t="shared" si="290"/>
        <v>25</v>
      </c>
      <c r="N1917" s="8">
        <f t="shared" si="291"/>
        <v>0</v>
      </c>
      <c r="O1917" s="8">
        <f t="shared" si="292"/>
        <v>0</v>
      </c>
      <c r="P1917" s="8">
        <f t="shared" si="293"/>
        <v>16.5</v>
      </c>
      <c r="Q1917" s="9">
        <f t="shared" si="294"/>
        <v>11.225</v>
      </c>
      <c r="R1917" s="9">
        <f t="shared" si="295"/>
        <v>9.125</v>
      </c>
      <c r="S1917" s="9">
        <f t="shared" si="296"/>
        <v>11.175000000000001</v>
      </c>
      <c r="T1917" s="9">
        <f t="shared" si="297"/>
        <v>10.375</v>
      </c>
      <c r="U1917" s="8">
        <f t="shared" si="298"/>
        <v>10.508333333333335</v>
      </c>
      <c r="V1917" s="8">
        <f t="shared" si="299"/>
        <v>10.475000000000001</v>
      </c>
    </row>
    <row r="1918" spans="1:22" ht="13.5" x14ac:dyDescent="0.25">
      <c r="A1918" s="3">
        <f>RSI!A1918</f>
        <v>45096</v>
      </c>
      <c r="B1918" s="2">
        <f>RSI!B1918</f>
        <v>2.39</v>
      </c>
      <c r="C1918" s="2">
        <f>RSI!I1918</f>
        <v>42.331720673552837</v>
      </c>
      <c r="D1918" s="2">
        <f>MACD!E1918</f>
        <v>5.380237158842327E-2</v>
      </c>
      <c r="E1918" s="2">
        <f>MACD!F1918</f>
        <v>-3.5106207291500928E-2</v>
      </c>
      <c r="F1918" s="2">
        <f>'Moving Avg'!D1918</f>
        <v>2.3780000000000001</v>
      </c>
      <c r="G1918" s="2">
        <f>'Moving Avg'!F1918</f>
        <v>2.4504999999999999</v>
      </c>
      <c r="H1918" s="2">
        <f>'Moving Avg'!G1918</f>
        <v>2.5692000000000004</v>
      </c>
      <c r="I1918" s="2">
        <f>'Moving Avg'!H1918</f>
        <v>3.209049999999996</v>
      </c>
      <c r="J1918" s="6" t="str">
        <f>OBV!F1918</f>
        <v>BEARISH</v>
      </c>
      <c r="K1918" s="6" t="str">
        <f>OBV!G1918</f>
        <v>NEUTRAL</v>
      </c>
      <c r="L1918" s="6" t="str">
        <f>OBV!H1918</f>
        <v>NEUTRAL</v>
      </c>
      <c r="M1918" s="8">
        <f t="shared" si="290"/>
        <v>25</v>
      </c>
      <c r="N1918" s="8">
        <f t="shared" si="291"/>
        <v>0</v>
      </c>
      <c r="O1918" s="8">
        <f t="shared" si="292"/>
        <v>0</v>
      </c>
      <c r="P1918" s="8">
        <f t="shared" si="293"/>
        <v>16.5</v>
      </c>
      <c r="Q1918" s="9">
        <f t="shared" si="294"/>
        <v>11.225</v>
      </c>
      <c r="R1918" s="9">
        <f t="shared" si="295"/>
        <v>9.125</v>
      </c>
      <c r="S1918" s="9">
        <f t="shared" si="296"/>
        <v>11.175000000000001</v>
      </c>
      <c r="T1918" s="9">
        <f t="shared" si="297"/>
        <v>10.375</v>
      </c>
      <c r="U1918" s="8">
        <f t="shared" si="298"/>
        <v>10.508333333333335</v>
      </c>
      <c r="V1918" s="8">
        <f t="shared" si="299"/>
        <v>10.475000000000001</v>
      </c>
    </row>
    <row r="1919" spans="1:22" ht="13.5" x14ac:dyDescent="0.25">
      <c r="A1919" s="3">
        <f>RSI!A1919</f>
        <v>45097</v>
      </c>
      <c r="B1919" s="2">
        <f>RSI!B1919</f>
        <v>2.39</v>
      </c>
      <c r="C1919" s="2">
        <f>RSI!I1919</f>
        <v>42.331720673552837</v>
      </c>
      <c r="D1919" s="2">
        <f>MACD!E1919</f>
        <v>7.5646430954791732E-2</v>
      </c>
      <c r="E1919" s="2">
        <f>MACD!F1919</f>
        <v>-1.2955679642242398E-2</v>
      </c>
      <c r="F1919" s="2">
        <f>'Moving Avg'!D1919</f>
        <v>2.3840000000000003</v>
      </c>
      <c r="G1919" s="2">
        <f>'Moving Avg'!F1919</f>
        <v>2.4514999999999998</v>
      </c>
      <c r="H1919" s="2">
        <f>'Moving Avg'!G1919</f>
        <v>2.5532000000000004</v>
      </c>
      <c r="I1919" s="2">
        <f>'Moving Avg'!H1919</f>
        <v>3.2006999999999954</v>
      </c>
      <c r="J1919" s="6" t="str">
        <f>OBV!F1919</f>
        <v>BULLISH</v>
      </c>
      <c r="K1919" s="6" t="str">
        <f>OBV!G1919</f>
        <v>NEUTRAL</v>
      </c>
      <c r="L1919" s="6" t="str">
        <f>OBV!H1919</f>
        <v>CONFIRMED BULLISH</v>
      </c>
      <c r="M1919" s="8">
        <f t="shared" si="290"/>
        <v>25</v>
      </c>
      <c r="N1919" s="8">
        <f t="shared" si="291"/>
        <v>0</v>
      </c>
      <c r="O1919" s="8">
        <f t="shared" si="292"/>
        <v>0</v>
      </c>
      <c r="P1919" s="8">
        <f t="shared" si="293"/>
        <v>83.5</v>
      </c>
      <c r="Q1919" s="9">
        <f t="shared" si="294"/>
        <v>21.274999999999999</v>
      </c>
      <c r="R1919" s="9">
        <f t="shared" si="295"/>
        <v>25.875</v>
      </c>
      <c r="S1919" s="9">
        <f t="shared" si="296"/>
        <v>41.325000000000003</v>
      </c>
      <c r="T1919" s="9">
        <f t="shared" si="297"/>
        <v>27.125</v>
      </c>
      <c r="U1919" s="8">
        <f t="shared" si="298"/>
        <v>29.491666666666664</v>
      </c>
      <c r="V1919" s="8">
        <f t="shared" si="299"/>
        <v>28.9</v>
      </c>
    </row>
    <row r="1920" spans="1:22" ht="13.5" x14ac:dyDescent="0.25">
      <c r="A1920" s="3">
        <f>RSI!A1920</f>
        <v>45098</v>
      </c>
      <c r="B1920" s="2">
        <f>RSI!B1920</f>
        <v>2.39</v>
      </c>
      <c r="C1920" s="2">
        <f>RSI!I1920</f>
        <v>42.331720673552837</v>
      </c>
      <c r="D1920" s="2">
        <f>MACD!E1920</f>
        <v>9.0132273125538731E-2</v>
      </c>
      <c r="E1920" s="2">
        <f>MACD!F1920</f>
        <v>7.6619109113138292E-3</v>
      </c>
      <c r="F1920" s="2">
        <f>'Moving Avg'!D1920</f>
        <v>2.39</v>
      </c>
      <c r="G1920" s="2">
        <f>'Moving Avg'!F1920</f>
        <v>2.4575</v>
      </c>
      <c r="H1920" s="2">
        <f>'Moving Avg'!G1920</f>
        <v>2.5400000000000005</v>
      </c>
      <c r="I1920" s="2">
        <f>'Moving Avg'!H1920</f>
        <v>3.1923499999999958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  <c r="M1920" s="8">
        <f t="shared" si="290"/>
        <v>25</v>
      </c>
      <c r="N1920" s="8">
        <f t="shared" si="291"/>
        <v>0</v>
      </c>
      <c r="O1920" s="8">
        <f t="shared" si="292"/>
        <v>0</v>
      </c>
      <c r="P1920" s="8">
        <f t="shared" si="293"/>
        <v>83.5</v>
      </c>
      <c r="Q1920" s="9">
        <f t="shared" si="294"/>
        <v>21.274999999999999</v>
      </c>
      <c r="R1920" s="9">
        <f t="shared" si="295"/>
        <v>25.875</v>
      </c>
      <c r="S1920" s="9">
        <f t="shared" si="296"/>
        <v>41.325000000000003</v>
      </c>
      <c r="T1920" s="9">
        <f t="shared" si="297"/>
        <v>27.125</v>
      </c>
      <c r="U1920" s="8">
        <f t="shared" si="298"/>
        <v>29.491666666666664</v>
      </c>
      <c r="V1920" s="8">
        <f t="shared" si="299"/>
        <v>28.9</v>
      </c>
    </row>
    <row r="1921" spans="1:22" ht="13.5" x14ac:dyDescent="0.25">
      <c r="A1921" s="3">
        <f>RSI!A1921</f>
        <v>45099</v>
      </c>
      <c r="B1921" s="2">
        <f>RSI!B1921</f>
        <v>2.3199999999999998</v>
      </c>
      <c r="C1921" s="2">
        <f>RSI!I1921</f>
        <v>37.990283992076044</v>
      </c>
      <c r="D1921" s="2">
        <f>MACD!E1921</f>
        <v>9.1223662027114738E-2</v>
      </c>
      <c r="E1921" s="2">
        <f>MACD!F1921</f>
        <v>2.4374261134474013E-2</v>
      </c>
      <c r="F1921" s="2">
        <f>'Moving Avg'!D1921</f>
        <v>2.3760000000000003</v>
      </c>
      <c r="G1921" s="2">
        <f>'Moving Avg'!F1921</f>
        <v>2.4649999999999999</v>
      </c>
      <c r="H1921" s="2">
        <f>'Moving Avg'!G1921</f>
        <v>2.5280000000000005</v>
      </c>
      <c r="I1921" s="2">
        <f>'Moving Avg'!H1921</f>
        <v>3.1831999999999967</v>
      </c>
      <c r="J1921" s="6" t="str">
        <f>OBV!F1921</f>
        <v>BEARISH</v>
      </c>
      <c r="K1921" s="6" t="str">
        <f>OBV!G1921</f>
        <v>NEUTRAL</v>
      </c>
      <c r="L1921" s="6" t="str">
        <f>OBV!H1921</f>
        <v>CONFIRMED BEARISH</v>
      </c>
      <c r="M1921" s="8">
        <f t="shared" si="290"/>
        <v>25</v>
      </c>
      <c r="N1921" s="8">
        <f t="shared" si="291"/>
        <v>0</v>
      </c>
      <c r="O1921" s="8">
        <f t="shared" si="292"/>
        <v>0</v>
      </c>
      <c r="P1921" s="8">
        <f t="shared" si="293"/>
        <v>16.5</v>
      </c>
      <c r="Q1921" s="9">
        <f t="shared" si="294"/>
        <v>11.225</v>
      </c>
      <c r="R1921" s="9">
        <f t="shared" si="295"/>
        <v>9.125</v>
      </c>
      <c r="S1921" s="9">
        <f t="shared" si="296"/>
        <v>11.175000000000001</v>
      </c>
      <c r="T1921" s="9">
        <f t="shared" si="297"/>
        <v>10.375</v>
      </c>
      <c r="U1921" s="8">
        <f t="shared" si="298"/>
        <v>10.508333333333335</v>
      </c>
      <c r="V1921" s="8">
        <f t="shared" si="299"/>
        <v>10.475000000000001</v>
      </c>
    </row>
    <row r="1922" spans="1:22" ht="13.5" x14ac:dyDescent="0.25">
      <c r="A1922" s="3">
        <f>RSI!A1922</f>
        <v>45100</v>
      </c>
      <c r="B1922" s="2">
        <f>RSI!B1922</f>
        <v>2.29</v>
      </c>
      <c r="C1922" s="2">
        <f>RSI!I1922</f>
        <v>36.273314082713291</v>
      </c>
      <c r="D1922" s="2">
        <f>MACD!E1922</f>
        <v>7.9928041798695393E-2</v>
      </c>
      <c r="E1922" s="2">
        <f>MACD!F1922</f>
        <v>3.5485017267318293E-2</v>
      </c>
      <c r="F1922" s="2">
        <f>'Moving Avg'!D1922</f>
        <v>2.3560000000000003</v>
      </c>
      <c r="G1922" s="2">
        <f>'Moving Avg'!F1922</f>
        <v>2.4664999999999999</v>
      </c>
      <c r="H1922" s="2">
        <f>'Moving Avg'!G1922</f>
        <v>2.5180000000000011</v>
      </c>
      <c r="I1922" s="2">
        <f>'Moving Avg'!H1922</f>
        <v>3.1738999999999971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16.5</v>
      </c>
      <c r="Q1922" s="9">
        <f t="shared" si="294"/>
        <v>11.225</v>
      </c>
      <c r="R1922" s="9">
        <f t="shared" si="295"/>
        <v>9.125</v>
      </c>
      <c r="S1922" s="9">
        <f t="shared" si="296"/>
        <v>11.175000000000001</v>
      </c>
      <c r="T1922" s="9">
        <f t="shared" si="297"/>
        <v>10.375</v>
      </c>
      <c r="U1922" s="8">
        <f t="shared" si="298"/>
        <v>10.508333333333335</v>
      </c>
      <c r="V1922" s="8">
        <f t="shared" si="299"/>
        <v>10.475000000000001</v>
      </c>
    </row>
    <row r="1923" spans="1:22" ht="13.5" x14ac:dyDescent="0.25">
      <c r="A1923" s="3">
        <f>RSI!A1923</f>
        <v>45103</v>
      </c>
      <c r="B1923" s="2">
        <f>RSI!B1923</f>
        <v>2.39</v>
      </c>
      <c r="C1923" s="2">
        <f>RSI!I1923</f>
        <v>45.169005259160826</v>
      </c>
      <c r="D1923" s="2">
        <f>MACD!E1923</f>
        <v>6.2475028322883208E-2</v>
      </c>
      <c r="E1923" s="2">
        <f>MACD!F1923</f>
        <v>4.088301947843128E-2</v>
      </c>
      <c r="F1923" s="2">
        <f>'Moving Avg'!D1923</f>
        <v>2.3560000000000003</v>
      </c>
      <c r="G1923" s="2">
        <f>'Moving Avg'!F1923</f>
        <v>2.468</v>
      </c>
      <c r="H1923" s="2">
        <f>'Moving Avg'!G1923</f>
        <v>2.5124000000000009</v>
      </c>
      <c r="I1923" s="2">
        <f>'Moving Avg'!H1923</f>
        <v>3.1650999999999967</v>
      </c>
      <c r="J1923" s="6" t="str">
        <f>OBV!F1923</f>
        <v>BEARISH</v>
      </c>
      <c r="K1923" s="6" t="str">
        <f>OBV!G1923</f>
        <v>NEUTRAL</v>
      </c>
      <c r="L1923" s="6" t="str">
        <f>OBV!H1923</f>
        <v>NEUTRAL</v>
      </c>
      <c r="M1923" s="8">
        <f t="shared" si="300"/>
        <v>25</v>
      </c>
      <c r="N1923" s="8">
        <f t="shared" si="301"/>
        <v>0</v>
      </c>
      <c r="O1923" s="8">
        <f t="shared" si="302"/>
        <v>0</v>
      </c>
      <c r="P1923" s="8">
        <f t="shared" si="303"/>
        <v>16.5</v>
      </c>
      <c r="Q1923" s="9">
        <f t="shared" ref="Q1923:Q1986" si="304">0.35*M1923+N1923*0.35+O1923*0.15+P1923*0.15</f>
        <v>11.225</v>
      </c>
      <c r="R1923" s="9">
        <f t="shared" ref="R1923:R1986" si="305">M1923*0.2+N1923*0.2+O1923*0.35+P1923*0.25</f>
        <v>9.125</v>
      </c>
      <c r="S1923" s="9">
        <f t="shared" ref="S1923:S1986" si="306">M1923*0.15+N1923*0.15+O1923*0.25+P1923*0.45</f>
        <v>11.175000000000001</v>
      </c>
      <c r="T1923" s="9">
        <f t="shared" ref="T1923:T1986" si="307">0.25*SUM(M1923:P1923)</f>
        <v>10.375</v>
      </c>
      <c r="U1923" s="8">
        <f t="shared" ref="U1923:U1986" si="308">SUM(Q1923:S1923)/3</f>
        <v>10.508333333333335</v>
      </c>
      <c r="V1923" s="8">
        <f t="shared" ref="V1923:V1986" si="309">SUM(Q1923:T1923)/4</f>
        <v>10.475000000000001</v>
      </c>
    </row>
    <row r="1924" spans="1:22" ht="13.5" x14ac:dyDescent="0.25">
      <c r="A1924" s="3">
        <f>RSI!A1924</f>
        <v>45104</v>
      </c>
      <c r="B1924" s="2">
        <f>RSI!B1924</f>
        <v>2.38</v>
      </c>
      <c r="C1924" s="2">
        <f>RSI!I1924</f>
        <v>44.500040176037558</v>
      </c>
      <c r="D1924" s="2">
        <f>MACD!E1924</f>
        <v>4.4214404906530724E-2</v>
      </c>
      <c r="E1924" s="2">
        <f>MACD!F1924</f>
        <v>4.1549296564051173E-2</v>
      </c>
      <c r="F1924" s="2">
        <f>'Moving Avg'!D1924</f>
        <v>2.3540000000000001</v>
      </c>
      <c r="G1924" s="2">
        <f>'Moving Avg'!F1924</f>
        <v>2.4650000000000003</v>
      </c>
      <c r="H1924" s="2">
        <f>'Moving Avg'!G1924</f>
        <v>2.5090000000000008</v>
      </c>
      <c r="I1924" s="2">
        <f>'Moving Avg'!H1924</f>
        <v>3.156249999999996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  <c r="M1924" s="8">
        <f t="shared" si="300"/>
        <v>25</v>
      </c>
      <c r="N1924" s="8">
        <f t="shared" si="301"/>
        <v>0</v>
      </c>
      <c r="O1924" s="8">
        <f t="shared" si="302"/>
        <v>0</v>
      </c>
      <c r="P1924" s="8">
        <f t="shared" si="303"/>
        <v>16.5</v>
      </c>
      <c r="Q1924" s="9">
        <f t="shared" si="304"/>
        <v>11.225</v>
      </c>
      <c r="R1924" s="9">
        <f t="shared" si="305"/>
        <v>9.125</v>
      </c>
      <c r="S1924" s="9">
        <f t="shared" si="306"/>
        <v>11.175000000000001</v>
      </c>
      <c r="T1924" s="9">
        <f t="shared" si="307"/>
        <v>10.375</v>
      </c>
      <c r="U1924" s="8">
        <f t="shared" si="308"/>
        <v>10.508333333333335</v>
      </c>
      <c r="V1924" s="8">
        <f t="shared" si="309"/>
        <v>10.475000000000001</v>
      </c>
    </row>
    <row r="1925" spans="1:22" ht="13.5" x14ac:dyDescent="0.25">
      <c r="A1925" s="3">
        <f>RSI!A1925</f>
        <v>45107</v>
      </c>
      <c r="B1925" s="2">
        <f>RSI!B1925</f>
        <v>2.38</v>
      </c>
      <c r="C1925" s="2">
        <f>RSI!I1925</f>
        <v>44.500040176037565</v>
      </c>
      <c r="D1925" s="2">
        <f>MACD!E1925</f>
        <v>2.9175860578544821E-2</v>
      </c>
      <c r="E1925" s="2">
        <f>MACD!F1925</f>
        <v>3.9074609366949904E-2</v>
      </c>
      <c r="F1925" s="2">
        <f>'Moving Avg'!D1925</f>
        <v>2.3519999999999994</v>
      </c>
      <c r="G1925" s="2">
        <f>'Moving Avg'!F1925</f>
        <v>2.4570000000000003</v>
      </c>
      <c r="H1925" s="2">
        <f>'Moving Avg'!G1925</f>
        <v>2.5078000000000005</v>
      </c>
      <c r="I1925" s="2">
        <f>'Moving Avg'!H1925</f>
        <v>3.1473999999999962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0"/>
        <v>25</v>
      </c>
      <c r="N1925" s="8">
        <f t="shared" si="301"/>
        <v>45</v>
      </c>
      <c r="O1925" s="8">
        <f t="shared" si="302"/>
        <v>0</v>
      </c>
      <c r="P1925" s="8">
        <f t="shared" si="303"/>
        <v>16.5</v>
      </c>
      <c r="Q1925" s="9">
        <f t="shared" si="304"/>
        <v>26.975000000000001</v>
      </c>
      <c r="R1925" s="9">
        <f t="shared" si="305"/>
        <v>18.125</v>
      </c>
      <c r="S1925" s="9">
        <f t="shared" si="306"/>
        <v>17.925000000000001</v>
      </c>
      <c r="T1925" s="9">
        <f t="shared" si="307"/>
        <v>21.625</v>
      </c>
      <c r="U1925" s="8">
        <f t="shared" si="308"/>
        <v>21.008333333333336</v>
      </c>
      <c r="V1925" s="8">
        <f t="shared" si="309"/>
        <v>21.162500000000001</v>
      </c>
    </row>
    <row r="1926" spans="1:22" ht="13.5" x14ac:dyDescent="0.25">
      <c r="A1926" s="3">
        <f>RSI!A1926</f>
        <v>45110</v>
      </c>
      <c r="B1926" s="2">
        <f>RSI!B1926</f>
        <v>2.37</v>
      </c>
      <c r="C1926" s="2">
        <f>RSI!I1926</f>
        <v>43.748596531182969</v>
      </c>
      <c r="D1926" s="2">
        <f>MACD!E1926</f>
        <v>2.218924196740435E-2</v>
      </c>
      <c r="E1926" s="2">
        <f>MACD!F1926</f>
        <v>3.5697535887040791E-2</v>
      </c>
      <c r="F1926" s="2">
        <f>'Moving Avg'!D1926</f>
        <v>2.3619999999999997</v>
      </c>
      <c r="G1926" s="2">
        <f>'Moving Avg'!F1926</f>
        <v>2.4430000000000001</v>
      </c>
      <c r="H1926" s="2">
        <f>'Moving Avg'!G1926</f>
        <v>2.5084000000000004</v>
      </c>
      <c r="I1926" s="2">
        <f>'Moving Avg'!H1926</f>
        <v>3.1384999999999956</v>
      </c>
      <c r="J1926" s="6" t="str">
        <f>OBV!F1926</f>
        <v>BEARISH</v>
      </c>
      <c r="K1926" s="6" t="str">
        <f>OBV!G1926</f>
        <v>NEUTRAL</v>
      </c>
      <c r="L1926" s="6" t="str">
        <f>OBV!H1926</f>
        <v>BEARISH DIVERGENCE</v>
      </c>
      <c r="M1926" s="8">
        <f t="shared" si="300"/>
        <v>25</v>
      </c>
      <c r="N1926" s="8">
        <f t="shared" si="301"/>
        <v>45</v>
      </c>
      <c r="O1926" s="8">
        <f t="shared" si="302"/>
        <v>0</v>
      </c>
      <c r="P1926" s="8">
        <f t="shared" si="303"/>
        <v>16.5</v>
      </c>
      <c r="Q1926" s="9">
        <f t="shared" si="304"/>
        <v>26.975000000000001</v>
      </c>
      <c r="R1926" s="9">
        <f t="shared" si="305"/>
        <v>18.125</v>
      </c>
      <c r="S1926" s="9">
        <f t="shared" si="306"/>
        <v>17.925000000000001</v>
      </c>
      <c r="T1926" s="9">
        <f t="shared" si="307"/>
        <v>21.625</v>
      </c>
      <c r="U1926" s="8">
        <f t="shared" si="308"/>
        <v>21.008333333333336</v>
      </c>
      <c r="V1926" s="8">
        <f t="shared" si="309"/>
        <v>21.162500000000001</v>
      </c>
    </row>
    <row r="1927" spans="1:22" ht="13.5" x14ac:dyDescent="0.25">
      <c r="A1927" s="3">
        <f>RSI!A1927</f>
        <v>45111</v>
      </c>
      <c r="B1927" s="2">
        <f>RSI!B1927</f>
        <v>2.37</v>
      </c>
      <c r="C1927" s="2">
        <f>RSI!I1927</f>
        <v>43.748596531182969</v>
      </c>
      <c r="D1927" s="2">
        <f>MACD!E1927</f>
        <v>1.6690446850784912E-2</v>
      </c>
      <c r="E1927" s="2">
        <f>MACD!F1927</f>
        <v>3.1896118079789613E-2</v>
      </c>
      <c r="F1927" s="2">
        <f>'Moving Avg'!D1927</f>
        <v>2.3780000000000001</v>
      </c>
      <c r="G1927" s="2">
        <f>'Moving Avg'!F1927</f>
        <v>2.4234999999999998</v>
      </c>
      <c r="H1927" s="2">
        <f>'Moving Avg'!G1927</f>
        <v>2.5070000000000006</v>
      </c>
      <c r="I1927" s="2">
        <f>'Moving Avg'!H1927</f>
        <v>3.1295999999999959</v>
      </c>
      <c r="J1927" s="6" t="str">
        <f>OBV!F1927</f>
        <v>BEARISH</v>
      </c>
      <c r="K1927" s="6" t="str">
        <f>OBV!G1927</f>
        <v>NEUTRAL</v>
      </c>
      <c r="L1927" s="6" t="str">
        <f>OBV!H1927</f>
        <v>BEARISH DIVERGENCE</v>
      </c>
      <c r="M1927" s="8">
        <f t="shared" si="300"/>
        <v>25</v>
      </c>
      <c r="N1927" s="8">
        <f t="shared" si="301"/>
        <v>45</v>
      </c>
      <c r="O1927" s="8">
        <f t="shared" si="302"/>
        <v>0</v>
      </c>
      <c r="P1927" s="8">
        <f t="shared" si="303"/>
        <v>16.5</v>
      </c>
      <c r="Q1927" s="9">
        <f t="shared" si="304"/>
        <v>26.975000000000001</v>
      </c>
      <c r="R1927" s="9">
        <f t="shared" si="305"/>
        <v>18.125</v>
      </c>
      <c r="S1927" s="9">
        <f t="shared" si="306"/>
        <v>17.925000000000001</v>
      </c>
      <c r="T1927" s="9">
        <f t="shared" si="307"/>
        <v>21.625</v>
      </c>
      <c r="U1927" s="8">
        <f t="shared" si="308"/>
        <v>21.008333333333336</v>
      </c>
      <c r="V1927" s="8">
        <f t="shared" si="309"/>
        <v>21.162500000000001</v>
      </c>
    </row>
    <row r="1928" spans="1:22" ht="13.5" x14ac:dyDescent="0.25">
      <c r="A1928" s="3">
        <f>RSI!A1928</f>
        <v>45112</v>
      </c>
      <c r="B1928" s="2">
        <f>RSI!B1928</f>
        <v>2.37</v>
      </c>
      <c r="C1928" s="2">
        <f>RSI!I1928</f>
        <v>43.748596531182976</v>
      </c>
      <c r="D1928" s="2">
        <f>MACD!E1928</f>
        <v>1.2419989744023141E-2</v>
      </c>
      <c r="E1928" s="2">
        <f>MACD!F1928</f>
        <v>2.800089241263632E-2</v>
      </c>
      <c r="F1928" s="2">
        <f>'Moving Avg'!D1928</f>
        <v>2.3740000000000001</v>
      </c>
      <c r="G1928" s="2">
        <f>'Moving Avg'!F1928</f>
        <v>2.4040000000000004</v>
      </c>
      <c r="H1928" s="2">
        <f>'Moving Avg'!G1928</f>
        <v>2.5036000000000009</v>
      </c>
      <c r="I1928" s="2">
        <f>'Moving Avg'!H1928</f>
        <v>3.1206999999999967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0"/>
        <v>25</v>
      </c>
      <c r="N1928" s="8">
        <f t="shared" si="301"/>
        <v>45</v>
      </c>
      <c r="O1928" s="8">
        <f t="shared" si="302"/>
        <v>0</v>
      </c>
      <c r="P1928" s="8">
        <f t="shared" si="303"/>
        <v>16.5</v>
      </c>
      <c r="Q1928" s="9">
        <f t="shared" si="304"/>
        <v>26.975000000000001</v>
      </c>
      <c r="R1928" s="9">
        <f t="shared" si="305"/>
        <v>18.125</v>
      </c>
      <c r="S1928" s="9">
        <f t="shared" si="306"/>
        <v>17.925000000000001</v>
      </c>
      <c r="T1928" s="9">
        <f t="shared" si="307"/>
        <v>21.625</v>
      </c>
      <c r="U1928" s="8">
        <f t="shared" si="308"/>
        <v>21.008333333333336</v>
      </c>
      <c r="V1928" s="8">
        <f t="shared" si="309"/>
        <v>21.162500000000001</v>
      </c>
    </row>
    <row r="1929" spans="1:22" ht="13.5" x14ac:dyDescent="0.25">
      <c r="A1929" s="3">
        <f>RSI!A1929</f>
        <v>45113</v>
      </c>
      <c r="B1929" s="2">
        <f>RSI!B1929</f>
        <v>2.37</v>
      </c>
      <c r="C1929" s="2">
        <f>RSI!I1929</f>
        <v>43.748596531182969</v>
      </c>
      <c r="D1929" s="2">
        <f>MACD!E1929</f>
        <v>9.1605718997618268E-3</v>
      </c>
      <c r="E1929" s="2">
        <f>MACD!F1929</f>
        <v>2.4232828310061422E-2</v>
      </c>
      <c r="F1929" s="2">
        <f>'Moving Avg'!D1929</f>
        <v>2.3719999999999999</v>
      </c>
      <c r="G1929" s="2">
        <f>'Moving Avg'!F1929</f>
        <v>2.3904999999999998</v>
      </c>
      <c r="H1929" s="2">
        <f>'Moving Avg'!G1929</f>
        <v>2.4980000000000007</v>
      </c>
      <c r="I1929" s="2">
        <f>'Moving Avg'!H1929</f>
        <v>3.1117999999999966</v>
      </c>
      <c r="J1929" s="6" t="str">
        <f>OBV!F1929</f>
        <v>BEARISH</v>
      </c>
      <c r="K1929" s="6" t="str">
        <f>OBV!G1929</f>
        <v>NEUTRAL</v>
      </c>
      <c r="L1929" s="6" t="str">
        <f>OBV!H1929</f>
        <v>CONFIRMED BEARISH</v>
      </c>
      <c r="M1929" s="8">
        <f t="shared" si="300"/>
        <v>25</v>
      </c>
      <c r="N1929" s="8">
        <f t="shared" si="301"/>
        <v>45</v>
      </c>
      <c r="O1929" s="8">
        <f t="shared" si="302"/>
        <v>0</v>
      </c>
      <c r="P1929" s="8">
        <f t="shared" si="303"/>
        <v>16.5</v>
      </c>
      <c r="Q1929" s="9">
        <f t="shared" si="304"/>
        <v>26.975000000000001</v>
      </c>
      <c r="R1929" s="9">
        <f t="shared" si="305"/>
        <v>18.125</v>
      </c>
      <c r="S1929" s="9">
        <f t="shared" si="306"/>
        <v>17.925000000000001</v>
      </c>
      <c r="T1929" s="9">
        <f t="shared" si="307"/>
        <v>21.625</v>
      </c>
      <c r="U1929" s="8">
        <f t="shared" si="308"/>
        <v>21.008333333333336</v>
      </c>
      <c r="V1929" s="8">
        <f t="shared" si="309"/>
        <v>21.162500000000001</v>
      </c>
    </row>
    <row r="1930" spans="1:22" ht="13.5" x14ac:dyDescent="0.25">
      <c r="A1930" s="3">
        <f>RSI!A1930</f>
        <v>45114</v>
      </c>
      <c r="B1930" s="2">
        <f>RSI!B1930</f>
        <v>2.37</v>
      </c>
      <c r="C1930" s="2">
        <f>RSI!I1930</f>
        <v>43.748596531182969</v>
      </c>
      <c r="D1930" s="2">
        <f>MACD!E1930</f>
        <v>6.7304231967111328E-3</v>
      </c>
      <c r="E1930" s="2">
        <f>MACD!F1930</f>
        <v>2.0732347287391366E-2</v>
      </c>
      <c r="F1930" s="2">
        <f>'Moving Avg'!D1930</f>
        <v>2.37</v>
      </c>
      <c r="G1930" s="2">
        <f>'Moving Avg'!F1930</f>
        <v>2.3784999999999998</v>
      </c>
      <c r="H1930" s="2">
        <f>'Moving Avg'!G1930</f>
        <v>2.4924000000000008</v>
      </c>
      <c r="I1930" s="2">
        <f>'Moving Avg'!H1930</f>
        <v>3.1028999999999969</v>
      </c>
      <c r="J1930" s="6" t="str">
        <f>OBV!F1930</f>
        <v>BEARISH</v>
      </c>
      <c r="K1930" s="6" t="str">
        <f>OBV!G1930</f>
        <v>NEUTRAL</v>
      </c>
      <c r="L1930" s="6" t="str">
        <f>OBV!H1930</f>
        <v>CONFIRMED BEARISH</v>
      </c>
      <c r="M1930" s="8">
        <f t="shared" si="300"/>
        <v>25</v>
      </c>
      <c r="N1930" s="8">
        <f t="shared" si="301"/>
        <v>45</v>
      </c>
      <c r="O1930" s="8">
        <f t="shared" si="302"/>
        <v>0</v>
      </c>
      <c r="P1930" s="8">
        <f t="shared" si="303"/>
        <v>16.5</v>
      </c>
      <c r="Q1930" s="9">
        <f t="shared" si="304"/>
        <v>26.975000000000001</v>
      </c>
      <c r="R1930" s="9">
        <f t="shared" si="305"/>
        <v>18.125</v>
      </c>
      <c r="S1930" s="9">
        <f t="shared" si="306"/>
        <v>17.925000000000001</v>
      </c>
      <c r="T1930" s="9">
        <f t="shared" si="307"/>
        <v>21.625</v>
      </c>
      <c r="U1930" s="8">
        <f t="shared" si="308"/>
        <v>21.008333333333336</v>
      </c>
      <c r="V1930" s="8">
        <f t="shared" si="309"/>
        <v>21.162500000000001</v>
      </c>
    </row>
    <row r="1931" spans="1:22" ht="13.5" x14ac:dyDescent="0.25">
      <c r="A1931" s="3">
        <f>RSI!A1931</f>
        <v>45117</v>
      </c>
      <c r="B1931" s="2">
        <f>RSI!B1931</f>
        <v>2.36</v>
      </c>
      <c r="C1931" s="2">
        <f>RSI!I1931</f>
        <v>42.704048348565181</v>
      </c>
      <c r="D1931" s="2">
        <f>MACD!E1931</f>
        <v>-5.0508092423933171E-3</v>
      </c>
      <c r="E1931" s="2">
        <f>MACD!F1931</f>
        <v>1.5575715981434429E-2</v>
      </c>
      <c r="F1931" s="2">
        <f>'Moving Avg'!D1931</f>
        <v>2.3679999999999999</v>
      </c>
      <c r="G1931" s="2">
        <f>'Moving Avg'!F1931</f>
        <v>2.3714999999999993</v>
      </c>
      <c r="H1931" s="2">
        <f>'Moving Avg'!G1931</f>
        <v>2.4866000000000006</v>
      </c>
      <c r="I1931" s="2">
        <f>'Moving Avg'!H1931</f>
        <v>3.0939499999999969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0"/>
        <v>25</v>
      </c>
      <c r="N1931" s="8">
        <f t="shared" si="301"/>
        <v>100</v>
      </c>
      <c r="O1931" s="8">
        <f t="shared" si="302"/>
        <v>0</v>
      </c>
      <c r="P1931" s="8">
        <f t="shared" si="303"/>
        <v>16.5</v>
      </c>
      <c r="Q1931" s="9">
        <f t="shared" si="304"/>
        <v>46.225000000000001</v>
      </c>
      <c r="R1931" s="9">
        <f t="shared" si="305"/>
        <v>29.125</v>
      </c>
      <c r="S1931" s="9">
        <f t="shared" si="306"/>
        <v>26.175000000000001</v>
      </c>
      <c r="T1931" s="9">
        <f t="shared" si="307"/>
        <v>35.375</v>
      </c>
      <c r="U1931" s="8">
        <f t="shared" si="308"/>
        <v>33.841666666666661</v>
      </c>
      <c r="V1931" s="8">
        <f t="shared" si="309"/>
        <v>34.224999999999994</v>
      </c>
    </row>
    <row r="1932" spans="1:22" ht="13.5" x14ac:dyDescent="0.25">
      <c r="A1932" s="3">
        <f>RSI!A1932</f>
        <v>45118</v>
      </c>
      <c r="B1932" s="2">
        <f>RSI!B1932</f>
        <v>2.34</v>
      </c>
      <c r="C1932" s="2">
        <f>RSI!I1932</f>
        <v>40.615379694078854</v>
      </c>
      <c r="D1932" s="2">
        <f>MACD!E1932</f>
        <v>-1.7813304067989755E-2</v>
      </c>
      <c r="E1932" s="2">
        <f>MACD!F1932</f>
        <v>8.8979119715495922E-3</v>
      </c>
      <c r="F1932" s="2">
        <f>'Moving Avg'!D1932</f>
        <v>2.3620000000000001</v>
      </c>
      <c r="G1932" s="2">
        <f>'Moving Avg'!F1932</f>
        <v>2.3684999999999996</v>
      </c>
      <c r="H1932" s="2">
        <f>'Moving Avg'!G1932</f>
        <v>2.4804000000000004</v>
      </c>
      <c r="I1932" s="2">
        <f>'Moving Avg'!H1932</f>
        <v>3.0848999999999971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  <c r="M1932" s="8">
        <f t="shared" si="300"/>
        <v>25</v>
      </c>
      <c r="N1932" s="8">
        <f t="shared" si="301"/>
        <v>100</v>
      </c>
      <c r="O1932" s="8">
        <f t="shared" si="302"/>
        <v>0</v>
      </c>
      <c r="P1932" s="8">
        <f t="shared" si="303"/>
        <v>16.5</v>
      </c>
      <c r="Q1932" s="9">
        <f t="shared" si="304"/>
        <v>46.225000000000001</v>
      </c>
      <c r="R1932" s="9">
        <f t="shared" si="305"/>
        <v>29.125</v>
      </c>
      <c r="S1932" s="9">
        <f t="shared" si="306"/>
        <v>26.175000000000001</v>
      </c>
      <c r="T1932" s="9">
        <f t="shared" si="307"/>
        <v>35.375</v>
      </c>
      <c r="U1932" s="8">
        <f t="shared" si="308"/>
        <v>33.841666666666661</v>
      </c>
      <c r="V1932" s="8">
        <f t="shared" si="309"/>
        <v>34.224999999999994</v>
      </c>
    </row>
    <row r="1933" spans="1:22" ht="13.5" x14ac:dyDescent="0.25">
      <c r="A1933" s="3">
        <f>RSI!A1933</f>
        <v>45119</v>
      </c>
      <c r="B1933" s="2">
        <f>RSI!B1933</f>
        <v>2.34</v>
      </c>
      <c r="C1933" s="2">
        <f>RSI!I1933</f>
        <v>40.615379694078854</v>
      </c>
      <c r="D1933" s="2">
        <f>MACD!E1933</f>
        <v>-1.2794594269605497E-2</v>
      </c>
      <c r="E1933" s="2">
        <f>MACD!F1933</f>
        <v>4.559410723318575E-3</v>
      </c>
      <c r="F1933" s="2">
        <f>'Moving Avg'!D1933</f>
        <v>2.3559999999999999</v>
      </c>
      <c r="G1933" s="2">
        <f>'Moving Avg'!F1933</f>
        <v>2.3659999999999997</v>
      </c>
      <c r="H1933" s="2">
        <f>'Moving Avg'!G1933</f>
        <v>2.4742000000000006</v>
      </c>
      <c r="I1933" s="2">
        <f>'Moving Avg'!H1933</f>
        <v>3.0758499999999973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0"/>
        <v>25</v>
      </c>
      <c r="N1933" s="8">
        <f t="shared" si="301"/>
        <v>45</v>
      </c>
      <c r="O1933" s="8">
        <f t="shared" si="302"/>
        <v>0</v>
      </c>
      <c r="P1933" s="8">
        <f t="shared" si="303"/>
        <v>16.5</v>
      </c>
      <c r="Q1933" s="9">
        <f t="shared" si="304"/>
        <v>26.975000000000001</v>
      </c>
      <c r="R1933" s="9">
        <f t="shared" si="305"/>
        <v>18.125</v>
      </c>
      <c r="S1933" s="9">
        <f t="shared" si="306"/>
        <v>17.925000000000001</v>
      </c>
      <c r="T1933" s="9">
        <f t="shared" si="307"/>
        <v>21.625</v>
      </c>
      <c r="U1933" s="8">
        <f t="shared" si="308"/>
        <v>21.008333333333336</v>
      </c>
      <c r="V1933" s="8">
        <f t="shared" si="309"/>
        <v>21.162500000000001</v>
      </c>
    </row>
    <row r="1934" spans="1:22" ht="13.5" x14ac:dyDescent="0.25">
      <c r="A1934" s="3">
        <f>RSI!A1934</f>
        <v>45120</v>
      </c>
      <c r="B1934" s="2">
        <f>RSI!B1934</f>
        <v>2.2999999999999998</v>
      </c>
      <c r="C1934" s="2">
        <f>RSI!I1934</f>
        <v>36.477097199927918</v>
      </c>
      <c r="D1934" s="2">
        <f>MACD!E1934</f>
        <v>-6.7224473418727726E-3</v>
      </c>
      <c r="E1934" s="2">
        <f>MACD!F1934</f>
        <v>2.3030391102803055E-3</v>
      </c>
      <c r="F1934" s="2">
        <f>'Moving Avg'!D1934</f>
        <v>2.3420000000000001</v>
      </c>
      <c r="G1934" s="2">
        <f>'Moving Avg'!F1934</f>
        <v>2.3629999999999995</v>
      </c>
      <c r="H1934" s="2">
        <f>'Moving Avg'!G1934</f>
        <v>2.4672000000000005</v>
      </c>
      <c r="I1934" s="2">
        <f>'Moving Avg'!H1934</f>
        <v>3.0674999999999977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  <c r="M1934" s="8">
        <f t="shared" si="300"/>
        <v>25</v>
      </c>
      <c r="N1934" s="8">
        <f t="shared" si="301"/>
        <v>45</v>
      </c>
      <c r="O1934" s="8">
        <f t="shared" si="302"/>
        <v>0</v>
      </c>
      <c r="P1934" s="8">
        <f t="shared" si="303"/>
        <v>16.5</v>
      </c>
      <c r="Q1934" s="9">
        <f t="shared" si="304"/>
        <v>26.975000000000001</v>
      </c>
      <c r="R1934" s="9">
        <f t="shared" si="305"/>
        <v>18.125</v>
      </c>
      <c r="S1934" s="9">
        <f t="shared" si="306"/>
        <v>17.925000000000001</v>
      </c>
      <c r="T1934" s="9">
        <f t="shared" si="307"/>
        <v>21.625</v>
      </c>
      <c r="U1934" s="8">
        <f t="shared" si="308"/>
        <v>21.008333333333336</v>
      </c>
      <c r="V1934" s="8">
        <f t="shared" si="309"/>
        <v>21.162500000000001</v>
      </c>
    </row>
    <row r="1935" spans="1:22" ht="13.5" x14ac:dyDescent="0.25">
      <c r="A1935" s="3">
        <f>RSI!A1935</f>
        <v>45121</v>
      </c>
      <c r="B1935" s="2">
        <f>RSI!B1935</f>
        <v>2.29</v>
      </c>
      <c r="C1935" s="2">
        <f>RSI!I1935</f>
        <v>35.503181032788689</v>
      </c>
      <c r="D1935" s="2">
        <f>MACD!E1935</f>
        <v>-2.3603653134829372E-4</v>
      </c>
      <c r="E1935" s="2">
        <f>MACD!F1935</f>
        <v>1.7952239819545857E-3</v>
      </c>
      <c r="F1935" s="2">
        <f>'Moving Avg'!D1935</f>
        <v>2.3259999999999996</v>
      </c>
      <c r="G1935" s="2">
        <f>'Moving Avg'!F1935</f>
        <v>2.3595000000000002</v>
      </c>
      <c r="H1935" s="2">
        <f>'Moving Avg'!G1935</f>
        <v>2.4580000000000002</v>
      </c>
      <c r="I1935" s="2">
        <f>'Moving Avg'!H1935</f>
        <v>3.0590999999999973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  <c r="M1935" s="8">
        <f t="shared" si="300"/>
        <v>25</v>
      </c>
      <c r="N1935" s="8">
        <f t="shared" si="301"/>
        <v>45</v>
      </c>
      <c r="O1935" s="8">
        <f t="shared" si="302"/>
        <v>0</v>
      </c>
      <c r="P1935" s="8">
        <f t="shared" si="303"/>
        <v>16.5</v>
      </c>
      <c r="Q1935" s="9">
        <f t="shared" si="304"/>
        <v>26.975000000000001</v>
      </c>
      <c r="R1935" s="9">
        <f t="shared" si="305"/>
        <v>18.125</v>
      </c>
      <c r="S1935" s="9">
        <f t="shared" si="306"/>
        <v>17.925000000000001</v>
      </c>
      <c r="T1935" s="9">
        <f t="shared" si="307"/>
        <v>21.625</v>
      </c>
      <c r="U1935" s="8">
        <f t="shared" si="308"/>
        <v>21.008333333333336</v>
      </c>
      <c r="V1935" s="8">
        <f t="shared" si="309"/>
        <v>21.162500000000001</v>
      </c>
    </row>
    <row r="1936" spans="1:22" ht="13.5" x14ac:dyDescent="0.25">
      <c r="A1936" s="3">
        <f>RSI!A1936</f>
        <v>45124</v>
      </c>
      <c r="B1936" s="2">
        <f>RSI!B1936</f>
        <v>2.29</v>
      </c>
      <c r="C1936" s="2">
        <f>RSI!I1936</f>
        <v>35.503181032788689</v>
      </c>
      <c r="D1936" s="2">
        <f>MACD!E1936</f>
        <v>4.335778622553299E-3</v>
      </c>
      <c r="E1936" s="2">
        <f>MACD!F1936</f>
        <v>2.3033349100743286E-3</v>
      </c>
      <c r="F1936" s="2">
        <f>'Moving Avg'!D1936</f>
        <v>2.3119999999999998</v>
      </c>
      <c r="G1936" s="2">
        <f>'Moving Avg'!F1936</f>
        <v>2.3545000000000003</v>
      </c>
      <c r="H1936" s="2">
        <f>'Moving Avg'!G1936</f>
        <v>2.4488000000000003</v>
      </c>
      <c r="I1936" s="2">
        <f>'Moving Avg'!H1936</f>
        <v>3.0515499999999975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  <c r="M1936" s="8">
        <f t="shared" si="300"/>
        <v>25</v>
      </c>
      <c r="N1936" s="8">
        <f t="shared" si="301"/>
        <v>0</v>
      </c>
      <c r="O1936" s="8">
        <f t="shared" si="302"/>
        <v>0</v>
      </c>
      <c r="P1936" s="8">
        <f t="shared" si="303"/>
        <v>16.5</v>
      </c>
      <c r="Q1936" s="9">
        <f t="shared" si="304"/>
        <v>11.225</v>
      </c>
      <c r="R1936" s="9">
        <f t="shared" si="305"/>
        <v>9.125</v>
      </c>
      <c r="S1936" s="9">
        <f t="shared" si="306"/>
        <v>11.175000000000001</v>
      </c>
      <c r="T1936" s="9">
        <f t="shared" si="307"/>
        <v>10.375</v>
      </c>
      <c r="U1936" s="8">
        <f t="shared" si="308"/>
        <v>10.508333333333335</v>
      </c>
      <c r="V1936" s="8">
        <f t="shared" si="309"/>
        <v>10.475000000000001</v>
      </c>
    </row>
    <row r="1937" spans="1:22" ht="13.5" x14ac:dyDescent="0.25">
      <c r="A1937" s="3">
        <f>RSI!A1937</f>
        <v>45125</v>
      </c>
      <c r="B1937" s="2">
        <f>RSI!B1937</f>
        <v>2.29</v>
      </c>
      <c r="C1937" s="2">
        <f>RSI!I1937</f>
        <v>35.503181032788689</v>
      </c>
      <c r="D1937" s="2">
        <f>MACD!E1937</f>
        <v>8.7799554112506506E-3</v>
      </c>
      <c r="E1937" s="2">
        <f>MACD!F1937</f>
        <v>3.5986590103095932E-3</v>
      </c>
      <c r="F1937" s="2">
        <f>'Moving Avg'!D1937</f>
        <v>2.3019999999999996</v>
      </c>
      <c r="G1937" s="2">
        <f>'Moving Avg'!F1937</f>
        <v>2.3494999999999999</v>
      </c>
      <c r="H1937" s="2">
        <f>'Moving Avg'!G1937</f>
        <v>2.4396000000000004</v>
      </c>
      <c r="I1937" s="2">
        <f>'Moving Avg'!H1937</f>
        <v>3.0439999999999983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25</v>
      </c>
      <c r="N1937" s="8">
        <f t="shared" si="301"/>
        <v>0</v>
      </c>
      <c r="O1937" s="8">
        <f t="shared" si="302"/>
        <v>0</v>
      </c>
      <c r="P1937" s="8">
        <f t="shared" si="303"/>
        <v>16.5</v>
      </c>
      <c r="Q1937" s="9">
        <f t="shared" si="304"/>
        <v>11.225</v>
      </c>
      <c r="R1937" s="9">
        <f t="shared" si="305"/>
        <v>9.125</v>
      </c>
      <c r="S1937" s="9">
        <f t="shared" si="306"/>
        <v>11.175000000000001</v>
      </c>
      <c r="T1937" s="9">
        <f t="shared" si="307"/>
        <v>10.375</v>
      </c>
      <c r="U1937" s="8">
        <f t="shared" si="308"/>
        <v>10.508333333333335</v>
      </c>
      <c r="V1937" s="8">
        <f t="shared" si="309"/>
        <v>10.475000000000001</v>
      </c>
    </row>
    <row r="1938" spans="1:22" ht="13.5" x14ac:dyDescent="0.25">
      <c r="A1938" s="3">
        <f>RSI!A1938</f>
        <v>45127</v>
      </c>
      <c r="B1938" s="2">
        <f>RSI!B1938</f>
        <v>2.29</v>
      </c>
      <c r="C1938" s="2">
        <f>RSI!I1938</f>
        <v>35.503181032788689</v>
      </c>
      <c r="D1938" s="2">
        <f>MACD!E1938</f>
        <v>1.307348474243808E-2</v>
      </c>
      <c r="E1938" s="2">
        <f>MACD!F1938</f>
        <v>5.4936241567352904E-3</v>
      </c>
      <c r="F1938" s="2">
        <f>'Moving Avg'!D1938</f>
        <v>2.2920000000000003</v>
      </c>
      <c r="G1938" s="2">
        <f>'Moving Avg'!F1938</f>
        <v>2.3445</v>
      </c>
      <c r="H1938" s="2">
        <f>'Moving Avg'!G1938</f>
        <v>2.4304000000000006</v>
      </c>
      <c r="I1938" s="2">
        <f>'Moving Avg'!H1938</f>
        <v>3.0364999999999975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0"/>
        <v>25</v>
      </c>
      <c r="N1938" s="8">
        <f t="shared" si="301"/>
        <v>0</v>
      </c>
      <c r="O1938" s="8">
        <f t="shared" si="302"/>
        <v>0</v>
      </c>
      <c r="P1938" s="8">
        <f t="shared" si="303"/>
        <v>16.5</v>
      </c>
      <c r="Q1938" s="9">
        <f t="shared" si="304"/>
        <v>11.225</v>
      </c>
      <c r="R1938" s="9">
        <f t="shared" si="305"/>
        <v>9.125</v>
      </c>
      <c r="S1938" s="9">
        <f t="shared" si="306"/>
        <v>11.175000000000001</v>
      </c>
      <c r="T1938" s="9">
        <f t="shared" si="307"/>
        <v>10.375</v>
      </c>
      <c r="U1938" s="8">
        <f t="shared" si="308"/>
        <v>10.508333333333335</v>
      </c>
      <c r="V1938" s="8">
        <f t="shared" si="309"/>
        <v>10.475000000000001</v>
      </c>
    </row>
    <row r="1939" spans="1:22" ht="13.5" x14ac:dyDescent="0.25">
      <c r="A1939" s="3">
        <f>RSI!A1939</f>
        <v>45128</v>
      </c>
      <c r="B1939" s="2">
        <f>RSI!B1939</f>
        <v>2.29</v>
      </c>
      <c r="C1939" s="2">
        <f>RSI!I1939</f>
        <v>35.503181032788689</v>
      </c>
      <c r="D1939" s="2">
        <f>MACD!E1939</f>
        <v>1.7200056329636837E-2</v>
      </c>
      <c r="E1939" s="2">
        <f>MACD!F1939</f>
        <v>7.8349105913156011E-3</v>
      </c>
      <c r="F1939" s="2">
        <f>'Moving Avg'!D1939</f>
        <v>2.29</v>
      </c>
      <c r="G1939" s="2">
        <f>'Moving Avg'!F1939</f>
        <v>2.3395000000000001</v>
      </c>
      <c r="H1939" s="2">
        <f>'Moving Avg'!G1939</f>
        <v>2.4212000000000007</v>
      </c>
      <c r="I1939" s="2">
        <f>'Moving Avg'!H1939</f>
        <v>3.0289999999999977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  <c r="M1939" s="8">
        <f t="shared" si="300"/>
        <v>25</v>
      </c>
      <c r="N1939" s="8">
        <f t="shared" si="301"/>
        <v>0</v>
      </c>
      <c r="O1939" s="8">
        <f t="shared" si="302"/>
        <v>0</v>
      </c>
      <c r="P1939" s="8">
        <f t="shared" si="303"/>
        <v>16.5</v>
      </c>
      <c r="Q1939" s="9">
        <f t="shared" si="304"/>
        <v>11.225</v>
      </c>
      <c r="R1939" s="9">
        <f t="shared" si="305"/>
        <v>9.125</v>
      </c>
      <c r="S1939" s="9">
        <f t="shared" si="306"/>
        <v>11.175000000000001</v>
      </c>
      <c r="T1939" s="9">
        <f t="shared" si="307"/>
        <v>10.375</v>
      </c>
      <c r="U1939" s="8">
        <f t="shared" si="308"/>
        <v>10.508333333333335</v>
      </c>
      <c r="V1939" s="8">
        <f t="shared" si="309"/>
        <v>10.475000000000001</v>
      </c>
    </row>
    <row r="1940" spans="1:22" ht="13.5" x14ac:dyDescent="0.25">
      <c r="A1940" s="3">
        <f>RSI!A1940</f>
        <v>45131</v>
      </c>
      <c r="B1940" s="2">
        <f>RSI!B1940</f>
        <v>2.25</v>
      </c>
      <c r="C1940" s="2">
        <f>RSI!I1940</f>
        <v>30.746724147421162</v>
      </c>
      <c r="D1940" s="2">
        <f>MACD!E1940</f>
        <v>2.4111757073685514E-2</v>
      </c>
      <c r="E1940" s="2">
        <f>MACD!F1940</f>
        <v>1.1090279887789585E-2</v>
      </c>
      <c r="F1940" s="2">
        <f>'Moving Avg'!D1940</f>
        <v>2.282</v>
      </c>
      <c r="G1940" s="2">
        <f>'Moving Avg'!F1940</f>
        <v>2.3325</v>
      </c>
      <c r="H1940" s="2">
        <f>'Moving Avg'!G1940</f>
        <v>2.4136000000000006</v>
      </c>
      <c r="I1940" s="2">
        <f>'Moving Avg'!H1940</f>
        <v>3.0212999999999979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  <c r="M1940" s="8">
        <f t="shared" si="300"/>
        <v>25</v>
      </c>
      <c r="N1940" s="8">
        <f t="shared" si="301"/>
        <v>0</v>
      </c>
      <c r="O1940" s="8">
        <f t="shared" si="302"/>
        <v>0</v>
      </c>
      <c r="P1940" s="8">
        <f t="shared" si="303"/>
        <v>16.5</v>
      </c>
      <c r="Q1940" s="9">
        <f t="shared" si="304"/>
        <v>11.225</v>
      </c>
      <c r="R1940" s="9">
        <f t="shared" si="305"/>
        <v>9.125</v>
      </c>
      <c r="S1940" s="9">
        <f t="shared" si="306"/>
        <v>11.175000000000001</v>
      </c>
      <c r="T1940" s="9">
        <f t="shared" si="307"/>
        <v>10.375</v>
      </c>
      <c r="U1940" s="8">
        <f t="shared" si="308"/>
        <v>10.508333333333335</v>
      </c>
      <c r="V1940" s="8">
        <f t="shared" si="309"/>
        <v>10.475000000000001</v>
      </c>
    </row>
    <row r="1941" spans="1:22" ht="13.5" x14ac:dyDescent="0.25">
      <c r="A1941" s="3">
        <f>RSI!A1941</f>
        <v>45133</v>
      </c>
      <c r="B1941" s="2">
        <f>RSI!B1941</f>
        <v>2.1800000000000002</v>
      </c>
      <c r="C1941" s="2">
        <f>RSI!I1941</f>
        <v>24.548537463168472</v>
      </c>
      <c r="D1941" s="2">
        <f>MACD!E1941</f>
        <v>3.4266374385135023E-2</v>
      </c>
      <c r="E1941" s="2">
        <f>MACD!F1941</f>
        <v>1.5725498787258672E-2</v>
      </c>
      <c r="F1941" s="2">
        <f>'Moving Avg'!D1941</f>
        <v>2.2600000000000002</v>
      </c>
      <c r="G1941" s="2">
        <f>'Moving Avg'!F1941</f>
        <v>2.3254999999999999</v>
      </c>
      <c r="H1941" s="2">
        <f>'Moving Avg'!G1941</f>
        <v>2.4052000000000011</v>
      </c>
      <c r="I1941" s="2">
        <f>'Moving Avg'!H1941</f>
        <v>3.0132499999999971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  <c r="M1941" s="8">
        <f t="shared" si="300"/>
        <v>50</v>
      </c>
      <c r="N1941" s="8">
        <f t="shared" si="301"/>
        <v>0</v>
      </c>
      <c r="O1941" s="8">
        <f t="shared" si="302"/>
        <v>0</v>
      </c>
      <c r="P1941" s="8">
        <f t="shared" si="303"/>
        <v>16.5</v>
      </c>
      <c r="Q1941" s="9">
        <f t="shared" si="304"/>
        <v>19.975000000000001</v>
      </c>
      <c r="R1941" s="9">
        <f t="shared" si="305"/>
        <v>14.125</v>
      </c>
      <c r="S1941" s="9">
        <f t="shared" si="306"/>
        <v>14.925000000000001</v>
      </c>
      <c r="T1941" s="9">
        <f t="shared" si="307"/>
        <v>16.625</v>
      </c>
      <c r="U1941" s="8">
        <f t="shared" si="308"/>
        <v>16.341666666666669</v>
      </c>
      <c r="V1941" s="8">
        <f t="shared" si="309"/>
        <v>16.412500000000001</v>
      </c>
    </row>
    <row r="1942" spans="1:22" ht="13.5" x14ac:dyDescent="0.25">
      <c r="A1942" s="3">
        <f>RSI!A1942</f>
        <v>45134</v>
      </c>
      <c r="B1942" s="2">
        <f>RSI!B1942</f>
        <v>2.1800000000000002</v>
      </c>
      <c r="C1942" s="2">
        <f>RSI!I1942</f>
        <v>24.548537463168472</v>
      </c>
      <c r="D1942" s="2">
        <f>MACD!E1942</f>
        <v>4.0806130120484951E-2</v>
      </c>
      <c r="E1942" s="2">
        <f>MACD!F1942</f>
        <v>2.074162505390393E-2</v>
      </c>
      <c r="F1942" s="2">
        <f>'Moving Avg'!D1942</f>
        <v>2.238</v>
      </c>
      <c r="G1942" s="2">
        <f>'Moving Avg'!F1942</f>
        <v>2.3199999999999998</v>
      </c>
      <c r="H1942" s="2">
        <f>'Moving Avg'!G1942</f>
        <v>2.3968000000000012</v>
      </c>
      <c r="I1942" s="2">
        <f>'Moving Avg'!H1942</f>
        <v>3.005299999999997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50</v>
      </c>
      <c r="N1942" s="8">
        <f t="shared" si="301"/>
        <v>0</v>
      </c>
      <c r="O1942" s="8">
        <f t="shared" si="302"/>
        <v>0</v>
      </c>
      <c r="P1942" s="8">
        <f t="shared" si="303"/>
        <v>16.5</v>
      </c>
      <c r="Q1942" s="9">
        <f t="shared" si="304"/>
        <v>19.975000000000001</v>
      </c>
      <c r="R1942" s="9">
        <f t="shared" si="305"/>
        <v>14.125</v>
      </c>
      <c r="S1942" s="9">
        <f t="shared" si="306"/>
        <v>14.925000000000001</v>
      </c>
      <c r="T1942" s="9">
        <f t="shared" si="307"/>
        <v>16.625</v>
      </c>
      <c r="U1942" s="8">
        <f t="shared" si="308"/>
        <v>16.341666666666669</v>
      </c>
      <c r="V1942" s="8">
        <f t="shared" si="309"/>
        <v>16.412500000000001</v>
      </c>
    </row>
    <row r="1943" spans="1:22" ht="13.5" x14ac:dyDescent="0.25">
      <c r="A1943" s="3">
        <f>RSI!A1943</f>
        <v>45135</v>
      </c>
      <c r="B1943" s="2">
        <f>RSI!B1943</f>
        <v>2.09</v>
      </c>
      <c r="C1943" s="2">
        <f>RSI!I1943</f>
        <v>18.874872726723012</v>
      </c>
      <c r="D1943" s="2">
        <f>MACD!E1943</f>
        <v>5.3954871735127252E-2</v>
      </c>
      <c r="E1943" s="2">
        <f>MACD!F1943</f>
        <v>2.7384274390148598E-2</v>
      </c>
      <c r="F1943" s="2">
        <f>'Moving Avg'!D1943</f>
        <v>2.198</v>
      </c>
      <c r="G1943" s="2">
        <f>'Moving Avg'!F1943</f>
        <v>2.3049999999999997</v>
      </c>
      <c r="H1943" s="2">
        <f>'Moving Avg'!G1943</f>
        <v>2.3888000000000011</v>
      </c>
      <c r="I1943" s="2">
        <f>'Moving Avg'!H1943</f>
        <v>2.9968999999999979</v>
      </c>
      <c r="J1943" s="6" t="str">
        <f>OBV!F1943</f>
        <v>BEARISH</v>
      </c>
      <c r="K1943" s="6" t="str">
        <f>OBV!G1943</f>
        <v>NEUTRAL</v>
      </c>
      <c r="L1943" s="6" t="str">
        <f>OBV!H1943</f>
        <v>CONFIRMED BEARISH</v>
      </c>
      <c r="M1943" s="8">
        <f t="shared" si="300"/>
        <v>50</v>
      </c>
      <c r="N1943" s="8">
        <f t="shared" si="301"/>
        <v>0</v>
      </c>
      <c r="O1943" s="8">
        <f t="shared" si="302"/>
        <v>0</v>
      </c>
      <c r="P1943" s="8">
        <f t="shared" si="303"/>
        <v>16.5</v>
      </c>
      <c r="Q1943" s="9">
        <f t="shared" si="304"/>
        <v>19.975000000000001</v>
      </c>
      <c r="R1943" s="9">
        <f t="shared" si="305"/>
        <v>14.125</v>
      </c>
      <c r="S1943" s="9">
        <f t="shared" si="306"/>
        <v>14.925000000000001</v>
      </c>
      <c r="T1943" s="9">
        <f t="shared" si="307"/>
        <v>16.625</v>
      </c>
      <c r="U1943" s="8">
        <f t="shared" si="308"/>
        <v>16.341666666666669</v>
      </c>
      <c r="V1943" s="8">
        <f t="shared" si="309"/>
        <v>16.412500000000001</v>
      </c>
    </row>
    <row r="1944" spans="1:22" ht="13.5" x14ac:dyDescent="0.25">
      <c r="A1944" s="3">
        <f>RSI!A1944</f>
        <v>45138</v>
      </c>
      <c r="B1944" s="2">
        <f>RSI!B1944</f>
        <v>2.1800000000000002</v>
      </c>
      <c r="C1944" s="2">
        <f>RSI!I1944</f>
        <v>35.042671190643802</v>
      </c>
      <c r="D1944" s="2">
        <f>MACD!E1944</f>
        <v>5.3670212068706036E-2</v>
      </c>
      <c r="E1944" s="2">
        <f>MACD!F1944</f>
        <v>3.2641461925860087E-2</v>
      </c>
      <c r="F1944" s="2">
        <f>'Moving Avg'!D1944</f>
        <v>2.1759999999999997</v>
      </c>
      <c r="G1944" s="2">
        <f>'Moving Avg'!F1944</f>
        <v>2.2949999999999999</v>
      </c>
      <c r="H1944" s="2">
        <f>'Moving Avg'!G1944</f>
        <v>2.3804000000000012</v>
      </c>
      <c r="I1944" s="2">
        <f>'Moving Avg'!H1944</f>
        <v>2.9889499999999973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  <c r="M1944" s="8">
        <f t="shared" si="300"/>
        <v>25</v>
      </c>
      <c r="N1944" s="8">
        <f t="shared" si="301"/>
        <v>0</v>
      </c>
      <c r="O1944" s="8">
        <f t="shared" si="302"/>
        <v>0</v>
      </c>
      <c r="P1944" s="8">
        <f t="shared" si="303"/>
        <v>16.5</v>
      </c>
      <c r="Q1944" s="9">
        <f t="shared" si="304"/>
        <v>11.225</v>
      </c>
      <c r="R1944" s="9">
        <f t="shared" si="305"/>
        <v>9.125</v>
      </c>
      <c r="S1944" s="9">
        <f t="shared" si="306"/>
        <v>11.175000000000001</v>
      </c>
      <c r="T1944" s="9">
        <f t="shared" si="307"/>
        <v>10.375</v>
      </c>
      <c r="U1944" s="8">
        <f t="shared" si="308"/>
        <v>10.508333333333335</v>
      </c>
      <c r="V1944" s="8">
        <f t="shared" si="309"/>
        <v>10.475000000000001</v>
      </c>
    </row>
    <row r="1945" spans="1:22" ht="13.5" x14ac:dyDescent="0.25">
      <c r="A1945" s="3">
        <f>RSI!A1945</f>
        <v>45139</v>
      </c>
      <c r="B1945" s="2">
        <f>RSI!B1945</f>
        <v>2.1800000000000002</v>
      </c>
      <c r="C1945" s="2">
        <f>RSI!I1945</f>
        <v>35.042671190643802</v>
      </c>
      <c r="D1945" s="2">
        <f>MACD!E1945</f>
        <v>5.2664621594231242E-2</v>
      </c>
      <c r="E1945" s="2">
        <f>MACD!F1945</f>
        <v>3.6646093859534316E-2</v>
      </c>
      <c r="F1945" s="2">
        <f>'Moving Avg'!D1945</f>
        <v>2.1619999999999999</v>
      </c>
      <c r="G1945" s="2">
        <f>'Moving Avg'!F1945</f>
        <v>2.2850000000000001</v>
      </c>
      <c r="H1945" s="2">
        <f>'Moving Avg'!G1945</f>
        <v>2.3720000000000017</v>
      </c>
      <c r="I1945" s="2">
        <f>'Moving Avg'!H1945</f>
        <v>2.9817999999999971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0"/>
        <v>25</v>
      </c>
      <c r="N1945" s="8">
        <f t="shared" si="301"/>
        <v>0</v>
      </c>
      <c r="O1945" s="8">
        <f t="shared" si="302"/>
        <v>0</v>
      </c>
      <c r="P1945" s="8">
        <f t="shared" si="303"/>
        <v>16.5</v>
      </c>
      <c r="Q1945" s="9">
        <f t="shared" si="304"/>
        <v>11.225</v>
      </c>
      <c r="R1945" s="9">
        <f t="shared" si="305"/>
        <v>9.125</v>
      </c>
      <c r="S1945" s="9">
        <f t="shared" si="306"/>
        <v>11.175000000000001</v>
      </c>
      <c r="T1945" s="9">
        <f t="shared" si="307"/>
        <v>10.375</v>
      </c>
      <c r="U1945" s="8">
        <f t="shared" si="308"/>
        <v>10.508333333333335</v>
      </c>
      <c r="V1945" s="8">
        <f t="shared" si="309"/>
        <v>10.475000000000001</v>
      </c>
    </row>
    <row r="1946" spans="1:22" ht="13.5" x14ac:dyDescent="0.25">
      <c r="A1946" s="3">
        <f>RSI!A1946</f>
        <v>45140</v>
      </c>
      <c r="B1946" s="2">
        <f>RSI!B1946</f>
        <v>2.1800000000000002</v>
      </c>
      <c r="C1946" s="2">
        <f>RSI!I1946</f>
        <v>35.042671190643802</v>
      </c>
      <c r="D1946" s="2">
        <f>MACD!E1946</f>
        <v>5.2530160435093176E-2</v>
      </c>
      <c r="E1946" s="2">
        <f>MACD!F1946</f>
        <v>3.9822907174646087E-2</v>
      </c>
      <c r="F1946" s="2">
        <f>'Moving Avg'!D1946</f>
        <v>2.1619999999999999</v>
      </c>
      <c r="G1946" s="2">
        <f>'Moving Avg'!F1946</f>
        <v>2.2755000000000001</v>
      </c>
      <c r="H1946" s="2">
        <f>'Moving Avg'!G1946</f>
        <v>2.3658000000000015</v>
      </c>
      <c r="I1946" s="2">
        <f>'Moving Avg'!H1946</f>
        <v>2.9746499999999969</v>
      </c>
      <c r="J1946" s="6" t="str">
        <f>OBV!F1946</f>
        <v>BEARISH</v>
      </c>
      <c r="K1946" s="6" t="str">
        <f>OBV!G1946</f>
        <v>NEUTRAL</v>
      </c>
      <c r="L1946" s="6" t="str">
        <f>OBV!H1946</f>
        <v>NEUTRAL</v>
      </c>
      <c r="M1946" s="8">
        <f t="shared" si="300"/>
        <v>25</v>
      </c>
      <c r="N1946" s="8">
        <f t="shared" si="301"/>
        <v>0</v>
      </c>
      <c r="O1946" s="8">
        <f t="shared" si="302"/>
        <v>0</v>
      </c>
      <c r="P1946" s="8">
        <f t="shared" si="303"/>
        <v>16.5</v>
      </c>
      <c r="Q1946" s="9">
        <f t="shared" si="304"/>
        <v>11.225</v>
      </c>
      <c r="R1946" s="9">
        <f t="shared" si="305"/>
        <v>9.125</v>
      </c>
      <c r="S1946" s="9">
        <f t="shared" si="306"/>
        <v>11.175000000000001</v>
      </c>
      <c r="T1946" s="9">
        <f t="shared" si="307"/>
        <v>10.375</v>
      </c>
      <c r="U1946" s="8">
        <f t="shared" si="308"/>
        <v>10.508333333333335</v>
      </c>
      <c r="V1946" s="8">
        <f t="shared" si="309"/>
        <v>10.475000000000001</v>
      </c>
    </row>
    <row r="1947" spans="1:22" ht="13.5" x14ac:dyDescent="0.25">
      <c r="A1947" s="3">
        <f>RSI!A1947</f>
        <v>45141</v>
      </c>
      <c r="B1947" s="2">
        <f>RSI!B1947</f>
        <v>2.1800000000000002</v>
      </c>
      <c r="C1947" s="2">
        <f>RSI!I1947</f>
        <v>35.042671190643802</v>
      </c>
      <c r="D1947" s="2">
        <f>MACD!E1947</f>
        <v>5.3079740319698754E-2</v>
      </c>
      <c r="E1947" s="2">
        <f>MACD!F1947</f>
        <v>4.247427380365662E-2</v>
      </c>
      <c r="F1947" s="2">
        <f>'Moving Avg'!D1947</f>
        <v>2.1619999999999999</v>
      </c>
      <c r="G1947" s="2">
        <f>'Moving Avg'!F1947</f>
        <v>2.2659999999999996</v>
      </c>
      <c r="H1947" s="2">
        <f>'Moving Avg'!G1947</f>
        <v>2.3618000000000019</v>
      </c>
      <c r="I1947" s="2">
        <f>'Moving Avg'!H1947</f>
        <v>2.9674999999999971</v>
      </c>
      <c r="J1947" s="6" t="str">
        <f>OBV!F1947</f>
        <v>BEARISH</v>
      </c>
      <c r="K1947" s="6" t="str">
        <f>OBV!G1947</f>
        <v>NEUTRAL</v>
      </c>
      <c r="L1947" s="6" t="str">
        <f>OBV!H1947</f>
        <v>NEUTRAL</v>
      </c>
      <c r="M1947" s="8">
        <f t="shared" si="300"/>
        <v>25</v>
      </c>
      <c r="N1947" s="8">
        <f t="shared" si="301"/>
        <v>0</v>
      </c>
      <c r="O1947" s="8">
        <f t="shared" si="302"/>
        <v>0</v>
      </c>
      <c r="P1947" s="8">
        <f t="shared" si="303"/>
        <v>16.5</v>
      </c>
      <c r="Q1947" s="9">
        <f t="shared" si="304"/>
        <v>11.225</v>
      </c>
      <c r="R1947" s="9">
        <f t="shared" si="305"/>
        <v>9.125</v>
      </c>
      <c r="S1947" s="9">
        <f t="shared" si="306"/>
        <v>11.175000000000001</v>
      </c>
      <c r="T1947" s="9">
        <f t="shared" si="307"/>
        <v>10.375</v>
      </c>
      <c r="U1947" s="8">
        <f t="shared" si="308"/>
        <v>10.508333333333335</v>
      </c>
      <c r="V1947" s="8">
        <f t="shared" si="309"/>
        <v>10.475000000000001</v>
      </c>
    </row>
    <row r="1948" spans="1:22" ht="13.5" x14ac:dyDescent="0.25">
      <c r="A1948" s="3">
        <f>RSI!A1948</f>
        <v>45142</v>
      </c>
      <c r="B1948" s="2">
        <f>RSI!B1948</f>
        <v>2.1800000000000002</v>
      </c>
      <c r="C1948" s="2">
        <f>RSI!I1948</f>
        <v>35.042671190643802</v>
      </c>
      <c r="D1948" s="2">
        <f>MACD!E1948</f>
        <v>5.4158986778352958E-2</v>
      </c>
      <c r="E1948" s="2">
        <f>MACD!F1948</f>
        <v>4.4811216398595893E-2</v>
      </c>
      <c r="F1948" s="2">
        <f>'Moving Avg'!D1948</f>
        <v>2.1800000000000002</v>
      </c>
      <c r="G1948" s="2">
        <f>'Moving Avg'!F1948</f>
        <v>2.2564999999999995</v>
      </c>
      <c r="H1948" s="2">
        <f>'Moving Avg'!G1948</f>
        <v>2.3558000000000021</v>
      </c>
      <c r="I1948" s="2">
        <f>'Moving Avg'!H1948</f>
        <v>2.9603499999999969</v>
      </c>
      <c r="J1948" s="6" t="str">
        <f>OBV!F1948</f>
        <v>BULLISH</v>
      </c>
      <c r="K1948" s="6" t="str">
        <f>OBV!G1948</f>
        <v>NEUTRAL</v>
      </c>
      <c r="L1948" s="6" t="str">
        <f>OBV!H1948</f>
        <v>CONFIRMED BULLISH</v>
      </c>
      <c r="M1948" s="8">
        <f t="shared" si="300"/>
        <v>25</v>
      </c>
      <c r="N1948" s="8">
        <f t="shared" si="301"/>
        <v>0</v>
      </c>
      <c r="O1948" s="8">
        <f t="shared" si="302"/>
        <v>0</v>
      </c>
      <c r="P1948" s="8">
        <f t="shared" si="303"/>
        <v>83.5</v>
      </c>
      <c r="Q1948" s="9">
        <f t="shared" si="304"/>
        <v>21.274999999999999</v>
      </c>
      <c r="R1948" s="9">
        <f t="shared" si="305"/>
        <v>25.875</v>
      </c>
      <c r="S1948" s="9">
        <f t="shared" si="306"/>
        <v>41.325000000000003</v>
      </c>
      <c r="T1948" s="9">
        <f t="shared" si="307"/>
        <v>27.125</v>
      </c>
      <c r="U1948" s="8">
        <f t="shared" si="308"/>
        <v>29.491666666666664</v>
      </c>
      <c r="V1948" s="8">
        <f t="shared" si="309"/>
        <v>28.9</v>
      </c>
    </row>
    <row r="1949" spans="1:22" ht="13.5" x14ac:dyDescent="0.25">
      <c r="A1949" s="3">
        <f>RSI!A1949</f>
        <v>45145</v>
      </c>
      <c r="B1949" s="2">
        <f>RSI!B1949</f>
        <v>2.1800000000000002</v>
      </c>
      <c r="C1949" s="2">
        <f>RSI!I1949</f>
        <v>35.042671190643802</v>
      </c>
      <c r="D1949" s="2">
        <f>MACD!E1949</f>
        <v>5.5640915066149432E-2</v>
      </c>
      <c r="E1949" s="2">
        <f>MACD!F1949</f>
        <v>4.6977156132106603E-2</v>
      </c>
      <c r="F1949" s="2">
        <f>'Moving Avg'!D1949</f>
        <v>2.1800000000000002</v>
      </c>
      <c r="G1949" s="2">
        <f>'Moving Avg'!F1949</f>
        <v>2.2469999999999999</v>
      </c>
      <c r="H1949" s="2">
        <f>'Moving Avg'!G1949</f>
        <v>2.3520000000000021</v>
      </c>
      <c r="I1949" s="2">
        <f>'Moving Avg'!H1949</f>
        <v>2.952949999999996</v>
      </c>
      <c r="J1949" s="6" t="str">
        <f>OBV!F1949</f>
        <v>NEUTRAL</v>
      </c>
      <c r="K1949" s="6" t="str">
        <f>OBV!G1949</f>
        <v>NEUTRAL</v>
      </c>
      <c r="L1949" s="6" t="str">
        <f>OBV!H1949</f>
        <v>NEUTRAL</v>
      </c>
      <c r="M1949" s="8">
        <f t="shared" si="300"/>
        <v>25</v>
      </c>
      <c r="N1949" s="8">
        <f t="shared" si="301"/>
        <v>0</v>
      </c>
      <c r="O1949" s="8">
        <f t="shared" si="302"/>
        <v>0</v>
      </c>
      <c r="P1949" s="8">
        <f t="shared" si="303"/>
        <v>33</v>
      </c>
      <c r="Q1949" s="9">
        <f t="shared" si="304"/>
        <v>13.7</v>
      </c>
      <c r="R1949" s="9">
        <f t="shared" si="305"/>
        <v>13.25</v>
      </c>
      <c r="S1949" s="9">
        <f t="shared" si="306"/>
        <v>18.600000000000001</v>
      </c>
      <c r="T1949" s="9">
        <f t="shared" si="307"/>
        <v>14.5</v>
      </c>
      <c r="U1949" s="8">
        <f t="shared" si="308"/>
        <v>15.183333333333332</v>
      </c>
      <c r="V1949" s="8">
        <f t="shared" si="309"/>
        <v>15.012499999999999</v>
      </c>
    </row>
    <row r="1950" spans="1:22" ht="13.5" x14ac:dyDescent="0.25">
      <c r="A1950" s="3">
        <f>RSI!A1950</f>
        <v>45146</v>
      </c>
      <c r="B1950" s="2">
        <f>RSI!B1950</f>
        <v>2.1800000000000002</v>
      </c>
      <c r="C1950" s="2">
        <f>RSI!I1950</f>
        <v>35.042671190643802</v>
      </c>
      <c r="D1950" s="2">
        <f>MACD!E1950</f>
        <v>5.1267600590022777E-2</v>
      </c>
      <c r="E1950" s="2">
        <f>MACD!F1950</f>
        <v>4.783524502368984E-2</v>
      </c>
      <c r="F1950" s="2">
        <f>'Moving Avg'!D1950</f>
        <v>2.1800000000000002</v>
      </c>
      <c r="G1950" s="2">
        <f>'Moving Avg'!F1950</f>
        <v>2.2374999999999998</v>
      </c>
      <c r="H1950" s="2">
        <f>'Moving Avg'!G1950</f>
        <v>2.3502000000000023</v>
      </c>
      <c r="I1950" s="2">
        <f>'Moving Avg'!H1950</f>
        <v>2.9455499999999959</v>
      </c>
      <c r="J1950" s="6" t="str">
        <f>OBV!F1950</f>
        <v>NEUTRAL</v>
      </c>
      <c r="K1950" s="6" t="str">
        <f>OBV!G1950</f>
        <v>NEUTRAL</v>
      </c>
      <c r="L1950" s="6" t="str">
        <f>OBV!H1950</f>
        <v>NEUTRAL</v>
      </c>
      <c r="M1950" s="8">
        <f t="shared" si="300"/>
        <v>25</v>
      </c>
      <c r="N1950" s="8">
        <f t="shared" si="301"/>
        <v>0</v>
      </c>
      <c r="O1950" s="8">
        <f t="shared" si="302"/>
        <v>0</v>
      </c>
      <c r="P1950" s="8">
        <f t="shared" si="303"/>
        <v>33</v>
      </c>
      <c r="Q1950" s="9">
        <f t="shared" si="304"/>
        <v>13.7</v>
      </c>
      <c r="R1950" s="9">
        <f t="shared" si="305"/>
        <v>13.25</v>
      </c>
      <c r="S1950" s="9">
        <f t="shared" si="306"/>
        <v>18.600000000000001</v>
      </c>
      <c r="T1950" s="9">
        <f t="shared" si="307"/>
        <v>14.5</v>
      </c>
      <c r="U1950" s="8">
        <f t="shared" si="308"/>
        <v>15.183333333333332</v>
      </c>
      <c r="V1950" s="8">
        <f t="shared" si="309"/>
        <v>15.012499999999999</v>
      </c>
    </row>
    <row r="1951" spans="1:22" ht="13.5" x14ac:dyDescent="0.25">
      <c r="A1951" s="3">
        <f>RSI!A1951</f>
        <v>45147</v>
      </c>
      <c r="B1951" s="2">
        <f>RSI!B1951</f>
        <v>2.1800000000000002</v>
      </c>
      <c r="C1951" s="2">
        <f>RSI!I1951</f>
        <v>35.042671190643802</v>
      </c>
      <c r="D1951" s="2">
        <f>MACD!E1951</f>
        <v>3.728545847237319E-2</v>
      </c>
      <c r="E1951" s="2">
        <f>MACD!F1951</f>
        <v>4.5725287713426509E-2</v>
      </c>
      <c r="F1951" s="2">
        <f>'Moving Avg'!D1951</f>
        <v>2.1800000000000002</v>
      </c>
      <c r="G1951" s="2">
        <f>'Moving Avg'!F1951</f>
        <v>2.2284999999999995</v>
      </c>
      <c r="H1951" s="2">
        <f>'Moving Avg'!G1951</f>
        <v>2.3504000000000023</v>
      </c>
      <c r="I1951" s="2">
        <f>'Moving Avg'!H1951</f>
        <v>2.9381499999999958</v>
      </c>
      <c r="J1951" s="6" t="str">
        <f>OBV!F1951</f>
        <v>NEUTRAL</v>
      </c>
      <c r="K1951" s="6" t="str">
        <f>OBV!G1951</f>
        <v>NEUTRAL</v>
      </c>
      <c r="L1951" s="6" t="str">
        <f>OBV!H1951</f>
        <v>NEUTRAL</v>
      </c>
      <c r="M1951" s="8">
        <f t="shared" si="300"/>
        <v>25</v>
      </c>
      <c r="N1951" s="8">
        <f t="shared" si="301"/>
        <v>45</v>
      </c>
      <c r="O1951" s="8">
        <f t="shared" si="302"/>
        <v>0</v>
      </c>
      <c r="P1951" s="8">
        <f t="shared" si="303"/>
        <v>33</v>
      </c>
      <c r="Q1951" s="9">
        <f t="shared" si="304"/>
        <v>29.45</v>
      </c>
      <c r="R1951" s="9">
        <f t="shared" si="305"/>
        <v>22.25</v>
      </c>
      <c r="S1951" s="9">
        <f t="shared" si="306"/>
        <v>25.35</v>
      </c>
      <c r="T1951" s="9">
        <f t="shared" si="307"/>
        <v>25.75</v>
      </c>
      <c r="U1951" s="8">
        <f t="shared" si="308"/>
        <v>25.683333333333337</v>
      </c>
      <c r="V1951" s="8">
        <f t="shared" si="309"/>
        <v>25.700000000000003</v>
      </c>
    </row>
    <row r="1952" spans="1:22" ht="13.5" x14ac:dyDescent="0.25">
      <c r="A1952" s="3">
        <f>RSI!A1952</f>
        <v>45148</v>
      </c>
      <c r="B1952" s="2">
        <f>RSI!B1952</f>
        <v>2.1800000000000002</v>
      </c>
      <c r="C1952" s="2">
        <f>RSI!I1952</f>
        <v>35.042671190643802</v>
      </c>
      <c r="D1952" s="2">
        <f>MACD!E1952</f>
        <v>2.5905883212421266E-2</v>
      </c>
      <c r="E1952" s="2">
        <f>MACD!F1952</f>
        <v>4.1761406813225467E-2</v>
      </c>
      <c r="F1952" s="2">
        <f>'Moving Avg'!D1952</f>
        <v>2.1800000000000002</v>
      </c>
      <c r="G1952" s="2">
        <f>'Moving Avg'!F1952</f>
        <v>2.2204999999999999</v>
      </c>
      <c r="H1952" s="2">
        <f>'Moving Avg'!G1952</f>
        <v>2.3488000000000024</v>
      </c>
      <c r="I1952" s="2">
        <f>'Moving Avg'!H1952</f>
        <v>2.9308999999999963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  <c r="M1952" s="8">
        <f t="shared" si="300"/>
        <v>25</v>
      </c>
      <c r="N1952" s="8">
        <f t="shared" si="301"/>
        <v>45</v>
      </c>
      <c r="O1952" s="8">
        <f t="shared" si="302"/>
        <v>0</v>
      </c>
      <c r="P1952" s="8">
        <f t="shared" si="303"/>
        <v>33</v>
      </c>
      <c r="Q1952" s="9">
        <f t="shared" si="304"/>
        <v>29.45</v>
      </c>
      <c r="R1952" s="9">
        <f t="shared" si="305"/>
        <v>22.25</v>
      </c>
      <c r="S1952" s="9">
        <f t="shared" si="306"/>
        <v>25.35</v>
      </c>
      <c r="T1952" s="9">
        <f t="shared" si="307"/>
        <v>25.75</v>
      </c>
      <c r="U1952" s="8">
        <f t="shared" si="308"/>
        <v>25.683333333333337</v>
      </c>
      <c r="V1952" s="8">
        <f t="shared" si="309"/>
        <v>25.700000000000003</v>
      </c>
    </row>
    <row r="1953" spans="1:22" ht="13.5" x14ac:dyDescent="0.25">
      <c r="A1953" s="3">
        <f>RSI!A1953</f>
        <v>45149</v>
      </c>
      <c r="B1953" s="2">
        <f>RSI!B1953</f>
        <v>2.1800000000000002</v>
      </c>
      <c r="C1953" s="2">
        <f>RSI!I1953</f>
        <v>35.042671190643802</v>
      </c>
      <c r="D1953" s="2">
        <f>MACD!E1953</f>
        <v>2.8488839835425495E-3</v>
      </c>
      <c r="E1953" s="2">
        <f>MACD!F1953</f>
        <v>3.3978902247288889E-2</v>
      </c>
      <c r="F1953" s="2">
        <f>'Moving Avg'!D1953</f>
        <v>2.1800000000000002</v>
      </c>
      <c r="G1953" s="2">
        <f>'Moving Avg'!F1953</f>
        <v>2.2124999999999999</v>
      </c>
      <c r="H1953" s="2">
        <f>'Moving Avg'!G1953</f>
        <v>2.3452000000000024</v>
      </c>
      <c r="I1953" s="2">
        <f>'Moving Avg'!H1953</f>
        <v>2.9242999999999957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  <c r="M1953" s="8">
        <f t="shared" si="300"/>
        <v>25</v>
      </c>
      <c r="N1953" s="8">
        <f t="shared" si="301"/>
        <v>100</v>
      </c>
      <c r="O1953" s="8">
        <f t="shared" si="302"/>
        <v>0</v>
      </c>
      <c r="P1953" s="8">
        <f t="shared" si="303"/>
        <v>33</v>
      </c>
      <c r="Q1953" s="9">
        <f t="shared" si="304"/>
        <v>48.7</v>
      </c>
      <c r="R1953" s="9">
        <f t="shared" si="305"/>
        <v>33.25</v>
      </c>
      <c r="S1953" s="9">
        <f t="shared" si="306"/>
        <v>33.6</v>
      </c>
      <c r="T1953" s="9">
        <f t="shared" si="307"/>
        <v>39.5</v>
      </c>
      <c r="U1953" s="8">
        <f t="shared" si="308"/>
        <v>38.516666666666673</v>
      </c>
      <c r="V1953" s="8">
        <f t="shared" si="309"/>
        <v>38.762500000000003</v>
      </c>
    </row>
    <row r="1954" spans="1:22" ht="13.5" x14ac:dyDescent="0.25">
      <c r="A1954" s="3">
        <f>RSI!A1954</f>
        <v>45152</v>
      </c>
      <c r="B1954" s="2">
        <f>RSI!B1954</f>
        <v>2.1800000000000002</v>
      </c>
      <c r="C1954" s="2">
        <f>RSI!I1954</f>
        <v>35.042671190643787</v>
      </c>
      <c r="D1954" s="2">
        <f>MACD!E1954</f>
        <v>-2.4276696457330438E-3</v>
      </c>
      <c r="E1954" s="2">
        <f>MACD!F1954</f>
        <v>2.6697587868684501E-2</v>
      </c>
      <c r="F1954" s="2">
        <f>'Moving Avg'!D1954</f>
        <v>2.1800000000000002</v>
      </c>
      <c r="G1954" s="2">
        <f>'Moving Avg'!F1954</f>
        <v>2.2064999999999997</v>
      </c>
      <c r="H1954" s="2">
        <f>'Moving Avg'!G1954</f>
        <v>2.3400000000000025</v>
      </c>
      <c r="I1954" s="2">
        <f>'Moving Avg'!H1954</f>
        <v>2.9178499999999956</v>
      </c>
      <c r="J1954" s="6" t="str">
        <f>OBV!F1954</f>
        <v>NEUTRAL</v>
      </c>
      <c r="K1954" s="6" t="str">
        <f>OBV!G1954</f>
        <v>NEUTRAL</v>
      </c>
      <c r="L1954" s="6" t="str">
        <f>OBV!H1954</f>
        <v>NEUTRAL</v>
      </c>
      <c r="M1954" s="8">
        <f t="shared" si="300"/>
        <v>25</v>
      </c>
      <c r="N1954" s="8">
        <f t="shared" si="301"/>
        <v>100</v>
      </c>
      <c r="O1954" s="8">
        <f t="shared" si="302"/>
        <v>0</v>
      </c>
      <c r="P1954" s="8">
        <f t="shared" si="303"/>
        <v>33</v>
      </c>
      <c r="Q1954" s="9">
        <f t="shared" si="304"/>
        <v>48.7</v>
      </c>
      <c r="R1954" s="9">
        <f t="shared" si="305"/>
        <v>33.25</v>
      </c>
      <c r="S1954" s="9">
        <f t="shared" si="306"/>
        <v>33.6</v>
      </c>
      <c r="T1954" s="9">
        <f t="shared" si="307"/>
        <v>39.5</v>
      </c>
      <c r="U1954" s="8">
        <f t="shared" si="308"/>
        <v>38.516666666666673</v>
      </c>
      <c r="V1954" s="8">
        <f t="shared" si="309"/>
        <v>38.762500000000003</v>
      </c>
    </row>
    <row r="1955" spans="1:22" ht="13.5" x14ac:dyDescent="0.25">
      <c r="A1955" s="3">
        <f>RSI!A1955</f>
        <v>45153</v>
      </c>
      <c r="B1955" s="2">
        <f>RSI!B1955</f>
        <v>2.1800000000000002</v>
      </c>
      <c r="C1955" s="2">
        <f>RSI!I1955</f>
        <v>35.042671190643802</v>
      </c>
      <c r="D1955" s="2">
        <f>MACD!E1955</f>
        <v>-6.5340558835331741E-3</v>
      </c>
      <c r="E1955" s="2">
        <f>MACD!F1955</f>
        <v>2.0051259118240967E-2</v>
      </c>
      <c r="F1955" s="2">
        <f>'Moving Avg'!D1955</f>
        <v>2.1800000000000002</v>
      </c>
      <c r="G1955" s="2">
        <f>'Moving Avg'!F1955</f>
        <v>2.2009999999999996</v>
      </c>
      <c r="H1955" s="2">
        <f>'Moving Avg'!G1955</f>
        <v>2.3328000000000024</v>
      </c>
      <c r="I1955" s="2">
        <f>'Moving Avg'!H1955</f>
        <v>2.9115499999999956</v>
      </c>
      <c r="J1955" s="6" t="str">
        <f>OBV!F1955</f>
        <v>NEUTRAL</v>
      </c>
      <c r="K1955" s="6" t="str">
        <f>OBV!G1955</f>
        <v>NEUTRAL</v>
      </c>
      <c r="L1955" s="6" t="str">
        <f>OBV!H1955</f>
        <v>NEUTRAL</v>
      </c>
      <c r="M1955" s="8">
        <f t="shared" si="300"/>
        <v>25</v>
      </c>
      <c r="N1955" s="8">
        <f t="shared" si="301"/>
        <v>100</v>
      </c>
      <c r="O1955" s="8">
        <f t="shared" si="302"/>
        <v>0</v>
      </c>
      <c r="P1955" s="8">
        <f t="shared" si="303"/>
        <v>33</v>
      </c>
      <c r="Q1955" s="9">
        <f t="shared" si="304"/>
        <v>48.7</v>
      </c>
      <c r="R1955" s="9">
        <f t="shared" si="305"/>
        <v>33.25</v>
      </c>
      <c r="S1955" s="9">
        <f t="shared" si="306"/>
        <v>33.6</v>
      </c>
      <c r="T1955" s="9">
        <f t="shared" si="307"/>
        <v>39.5</v>
      </c>
      <c r="U1955" s="8">
        <f t="shared" si="308"/>
        <v>38.516666666666673</v>
      </c>
      <c r="V1955" s="8">
        <f t="shared" si="309"/>
        <v>38.762500000000003</v>
      </c>
    </row>
    <row r="1956" spans="1:22" ht="13.5" x14ac:dyDescent="0.25">
      <c r="A1956" s="3">
        <f>RSI!A1956</f>
        <v>45154</v>
      </c>
      <c r="B1956" s="2">
        <f>RSI!B1956</f>
        <v>2.1800000000000002</v>
      </c>
      <c r="C1956" s="2">
        <f>RSI!I1956</f>
        <v>35.042671190643787</v>
      </c>
      <c r="D1956" s="2">
        <f>MACD!E1956</f>
        <v>-9.676847883137274E-3</v>
      </c>
      <c r="E1956" s="2">
        <f>MACD!F1956</f>
        <v>1.4105637717965318E-2</v>
      </c>
      <c r="F1956" s="2">
        <f>'Moving Avg'!D1956</f>
        <v>2.1800000000000002</v>
      </c>
      <c r="G1956" s="2">
        <f>'Moving Avg'!F1956</f>
        <v>2.1955</v>
      </c>
      <c r="H1956" s="2">
        <f>'Moving Avg'!G1956</f>
        <v>2.3234000000000026</v>
      </c>
      <c r="I1956" s="2">
        <f>'Moving Avg'!H1956</f>
        <v>2.9044999999999952</v>
      </c>
      <c r="J1956" s="6" t="str">
        <f>OBV!F1956</f>
        <v>NEUTRAL</v>
      </c>
      <c r="K1956" s="6" t="str">
        <f>OBV!G1956</f>
        <v>NEUTRAL</v>
      </c>
      <c r="L1956" s="6" t="str">
        <f>OBV!H1956</f>
        <v>NEUTRAL</v>
      </c>
      <c r="M1956" s="8">
        <f t="shared" si="300"/>
        <v>25</v>
      </c>
      <c r="N1956" s="8">
        <f t="shared" si="301"/>
        <v>100</v>
      </c>
      <c r="O1956" s="8">
        <f t="shared" si="302"/>
        <v>0</v>
      </c>
      <c r="P1956" s="8">
        <f t="shared" si="303"/>
        <v>33</v>
      </c>
      <c r="Q1956" s="9">
        <f t="shared" si="304"/>
        <v>48.7</v>
      </c>
      <c r="R1956" s="9">
        <f t="shared" si="305"/>
        <v>33.25</v>
      </c>
      <c r="S1956" s="9">
        <f t="shared" si="306"/>
        <v>33.6</v>
      </c>
      <c r="T1956" s="9">
        <f t="shared" si="307"/>
        <v>39.5</v>
      </c>
      <c r="U1956" s="8">
        <f t="shared" si="308"/>
        <v>38.516666666666673</v>
      </c>
      <c r="V1956" s="8">
        <f t="shared" si="309"/>
        <v>38.762500000000003</v>
      </c>
    </row>
    <row r="1957" spans="1:22" ht="13.5" x14ac:dyDescent="0.25">
      <c r="A1957" s="3">
        <f>RSI!A1957</f>
        <v>45155</v>
      </c>
      <c r="B1957" s="2">
        <f>RSI!B1957</f>
        <v>2.1800000000000002</v>
      </c>
      <c r="C1957" s="2">
        <f>RSI!I1957</f>
        <v>35.042671190643787</v>
      </c>
      <c r="D1957" s="2">
        <f>MACD!E1957</f>
        <v>-1.2028871838574595E-2</v>
      </c>
      <c r="E1957" s="2">
        <f>MACD!F1957</f>
        <v>8.8787358066573369E-3</v>
      </c>
      <c r="F1957" s="2">
        <f>'Moving Avg'!D1957</f>
        <v>2.1800000000000002</v>
      </c>
      <c r="G1957" s="2">
        <f>'Moving Avg'!F1957</f>
        <v>2.19</v>
      </c>
      <c r="H1957" s="2">
        <f>'Moving Avg'!G1957</f>
        <v>2.3118000000000025</v>
      </c>
      <c r="I1957" s="2">
        <f>'Moving Avg'!H1957</f>
        <v>2.8974499999999948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  <c r="M1957" s="8">
        <f t="shared" si="300"/>
        <v>25</v>
      </c>
      <c r="N1957" s="8">
        <f t="shared" si="301"/>
        <v>100</v>
      </c>
      <c r="O1957" s="8">
        <f t="shared" si="302"/>
        <v>0</v>
      </c>
      <c r="P1957" s="8">
        <f t="shared" si="303"/>
        <v>33</v>
      </c>
      <c r="Q1957" s="9">
        <f t="shared" si="304"/>
        <v>48.7</v>
      </c>
      <c r="R1957" s="9">
        <f t="shared" si="305"/>
        <v>33.25</v>
      </c>
      <c r="S1957" s="9">
        <f t="shared" si="306"/>
        <v>33.6</v>
      </c>
      <c r="T1957" s="9">
        <f t="shared" si="307"/>
        <v>39.5</v>
      </c>
      <c r="U1957" s="8">
        <f t="shared" si="308"/>
        <v>38.516666666666673</v>
      </c>
      <c r="V1957" s="8">
        <f t="shared" si="309"/>
        <v>38.762500000000003</v>
      </c>
    </row>
    <row r="1958" spans="1:22" ht="13.5" x14ac:dyDescent="0.25">
      <c r="A1958" s="3">
        <f>RSI!A1958</f>
        <v>45156</v>
      </c>
      <c r="B1958" s="2">
        <f>RSI!B1958</f>
        <v>2.1800000000000002</v>
      </c>
      <c r="C1958" s="2">
        <f>RSI!I1958</f>
        <v>35.042671190643787</v>
      </c>
      <c r="D1958" s="2">
        <f>MACD!E1958</f>
        <v>-1.3734544489261591E-2</v>
      </c>
      <c r="E1958" s="2">
        <f>MACD!F1958</f>
        <v>4.3560797474735524E-3</v>
      </c>
      <c r="F1958" s="2">
        <f>'Moving Avg'!D1958</f>
        <v>2.1800000000000002</v>
      </c>
      <c r="G1958" s="2">
        <f>'Moving Avg'!F1958</f>
        <v>2.1844999999999999</v>
      </c>
      <c r="H1958" s="2">
        <f>'Moving Avg'!G1958</f>
        <v>2.3002000000000029</v>
      </c>
      <c r="I1958" s="2">
        <f>'Moving Avg'!H1958</f>
        <v>2.8911999999999951</v>
      </c>
      <c r="J1958" s="6" t="str">
        <f>OBV!F1958</f>
        <v>NEUTRAL</v>
      </c>
      <c r="K1958" s="6" t="str">
        <f>OBV!G1958</f>
        <v>NEUTRAL</v>
      </c>
      <c r="L1958" s="6" t="str">
        <f>OBV!H1958</f>
        <v>NEUTRAL</v>
      </c>
      <c r="M1958" s="8">
        <f t="shared" si="300"/>
        <v>25</v>
      </c>
      <c r="N1958" s="8">
        <f t="shared" si="301"/>
        <v>45</v>
      </c>
      <c r="O1958" s="8">
        <f t="shared" si="302"/>
        <v>0</v>
      </c>
      <c r="P1958" s="8">
        <f t="shared" si="303"/>
        <v>33</v>
      </c>
      <c r="Q1958" s="9">
        <f t="shared" si="304"/>
        <v>29.45</v>
      </c>
      <c r="R1958" s="9">
        <f t="shared" si="305"/>
        <v>22.25</v>
      </c>
      <c r="S1958" s="9">
        <f t="shared" si="306"/>
        <v>25.35</v>
      </c>
      <c r="T1958" s="9">
        <f t="shared" si="307"/>
        <v>25.75</v>
      </c>
      <c r="U1958" s="8">
        <f t="shared" si="308"/>
        <v>25.683333333333337</v>
      </c>
      <c r="V1958" s="8">
        <f t="shared" si="309"/>
        <v>25.700000000000003</v>
      </c>
    </row>
    <row r="1959" spans="1:22" ht="13.5" x14ac:dyDescent="0.25">
      <c r="A1959" s="3">
        <f>RSI!A1959</f>
        <v>45159</v>
      </c>
      <c r="B1959" s="2">
        <f>RSI!B1959</f>
        <v>2.1800000000000002</v>
      </c>
      <c r="C1959" s="2">
        <f>RSI!I1959</f>
        <v>35.042671190643787</v>
      </c>
      <c r="D1959" s="2">
        <f>MACD!E1959</f>
        <v>-1.4914378680093154E-2</v>
      </c>
      <c r="E1959" s="2">
        <f>MACD!F1959</f>
        <v>5.0198806196021135E-4</v>
      </c>
      <c r="F1959" s="2">
        <f>'Moving Avg'!D1959</f>
        <v>2.1800000000000002</v>
      </c>
      <c r="G1959" s="2">
        <f>'Moving Avg'!F1959</f>
        <v>2.1789999999999998</v>
      </c>
      <c r="H1959" s="2">
        <f>'Moving Avg'!G1959</f>
        <v>2.2910000000000026</v>
      </c>
      <c r="I1959" s="2">
        <f>'Moving Avg'!H1959</f>
        <v>2.8853499999999945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  <c r="M1959" s="8">
        <f t="shared" si="300"/>
        <v>25</v>
      </c>
      <c r="N1959" s="8">
        <f t="shared" si="301"/>
        <v>45</v>
      </c>
      <c r="O1959" s="8">
        <f t="shared" si="302"/>
        <v>0</v>
      </c>
      <c r="P1959" s="8">
        <f t="shared" si="303"/>
        <v>33</v>
      </c>
      <c r="Q1959" s="9">
        <f t="shared" si="304"/>
        <v>29.45</v>
      </c>
      <c r="R1959" s="9">
        <f t="shared" si="305"/>
        <v>22.25</v>
      </c>
      <c r="S1959" s="9">
        <f t="shared" si="306"/>
        <v>25.35</v>
      </c>
      <c r="T1959" s="9">
        <f t="shared" si="307"/>
        <v>25.75</v>
      </c>
      <c r="U1959" s="8">
        <f t="shared" si="308"/>
        <v>25.683333333333337</v>
      </c>
      <c r="V1959" s="8">
        <f t="shared" si="309"/>
        <v>25.700000000000003</v>
      </c>
    </row>
    <row r="1960" spans="1:22" ht="13.5" x14ac:dyDescent="0.25">
      <c r="A1960" s="3">
        <f>RSI!A1960</f>
        <v>45160</v>
      </c>
      <c r="B1960" s="2">
        <f>RSI!B1960</f>
        <v>2.1800000000000002</v>
      </c>
      <c r="C1960" s="2">
        <f>RSI!I1960</f>
        <v>35.042671190643787</v>
      </c>
      <c r="D1960" s="2">
        <f>MACD!E1960</f>
        <v>-1.566878576772357E-2</v>
      </c>
      <c r="E1960" s="2">
        <f>MACD!F1960</f>
        <v>-2.7321667039765453E-3</v>
      </c>
      <c r="F1960" s="2">
        <f>'Moving Avg'!D1960</f>
        <v>2.1800000000000002</v>
      </c>
      <c r="G1960" s="2">
        <f>'Moving Avg'!F1960</f>
        <v>2.1755</v>
      </c>
      <c r="H1960" s="2">
        <f>'Moving Avg'!G1960</f>
        <v>2.2824000000000026</v>
      </c>
      <c r="I1960" s="2">
        <f>'Moving Avg'!H1960</f>
        <v>2.8801999999999941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  <c r="M1960" s="8">
        <f t="shared" si="300"/>
        <v>25</v>
      </c>
      <c r="N1960" s="8">
        <f t="shared" si="301"/>
        <v>45</v>
      </c>
      <c r="O1960" s="8">
        <f t="shared" si="302"/>
        <v>0</v>
      </c>
      <c r="P1960" s="8">
        <f t="shared" si="303"/>
        <v>33</v>
      </c>
      <c r="Q1960" s="9">
        <f t="shared" si="304"/>
        <v>29.45</v>
      </c>
      <c r="R1960" s="9">
        <f t="shared" si="305"/>
        <v>22.25</v>
      </c>
      <c r="S1960" s="9">
        <f t="shared" si="306"/>
        <v>25.35</v>
      </c>
      <c r="T1960" s="9">
        <f t="shared" si="307"/>
        <v>25.75</v>
      </c>
      <c r="U1960" s="8">
        <f t="shared" si="308"/>
        <v>25.683333333333337</v>
      </c>
      <c r="V1960" s="8">
        <f t="shared" si="309"/>
        <v>25.700000000000003</v>
      </c>
    </row>
    <row r="1961" spans="1:22" ht="13.5" x14ac:dyDescent="0.25">
      <c r="A1961" s="3">
        <f>RSI!A1961</f>
        <v>45161</v>
      </c>
      <c r="B1961" s="2">
        <f>RSI!B1961</f>
        <v>2.1800000000000002</v>
      </c>
      <c r="C1961" s="2">
        <f>RSI!I1961</f>
        <v>35.042671190643787</v>
      </c>
      <c r="D1961" s="2">
        <f>MACD!E1961</f>
        <v>-1.6081283790593925E-2</v>
      </c>
      <c r="E1961" s="2">
        <f>MACD!F1961</f>
        <v>-5.4019901213000219E-3</v>
      </c>
      <c r="F1961" s="2">
        <f>'Moving Avg'!D1961</f>
        <v>2.1800000000000002</v>
      </c>
      <c r="G1961" s="2">
        <f>'Moving Avg'!F1961</f>
        <v>2.1755</v>
      </c>
      <c r="H1961" s="2">
        <f>'Moving Avg'!G1961</f>
        <v>2.2760000000000025</v>
      </c>
      <c r="I1961" s="2">
        <f>'Moving Avg'!H1961</f>
        <v>2.8757499999999938</v>
      </c>
      <c r="J1961" s="6" t="str">
        <f>OBV!F1961</f>
        <v>NEUTRAL</v>
      </c>
      <c r="K1961" s="6" t="str">
        <f>OBV!G1961</f>
        <v>NEUTRAL</v>
      </c>
      <c r="L1961" s="6" t="str">
        <f>OBV!H1961</f>
        <v>NEUTRAL</v>
      </c>
      <c r="M1961" s="8">
        <f t="shared" si="300"/>
        <v>25</v>
      </c>
      <c r="N1961" s="8">
        <f t="shared" si="301"/>
        <v>45</v>
      </c>
      <c r="O1961" s="8">
        <f t="shared" si="302"/>
        <v>0</v>
      </c>
      <c r="P1961" s="8">
        <f t="shared" si="303"/>
        <v>33</v>
      </c>
      <c r="Q1961" s="9">
        <f t="shared" si="304"/>
        <v>29.45</v>
      </c>
      <c r="R1961" s="9">
        <f t="shared" si="305"/>
        <v>22.25</v>
      </c>
      <c r="S1961" s="9">
        <f t="shared" si="306"/>
        <v>25.35</v>
      </c>
      <c r="T1961" s="9">
        <f t="shared" si="307"/>
        <v>25.75</v>
      </c>
      <c r="U1961" s="8">
        <f t="shared" si="308"/>
        <v>25.683333333333337</v>
      </c>
      <c r="V1961" s="8">
        <f t="shared" si="309"/>
        <v>25.700000000000003</v>
      </c>
    </row>
    <row r="1962" spans="1:22" ht="13.5" x14ac:dyDescent="0.25">
      <c r="A1962" s="3">
        <f>RSI!A1962</f>
        <v>45162</v>
      </c>
      <c r="B1962" s="2">
        <f>RSI!B1962</f>
        <v>2.1800000000000002</v>
      </c>
      <c r="C1962" s="2">
        <f>RSI!I1962</f>
        <v>35.042671190643787</v>
      </c>
      <c r="D1962" s="2">
        <f>MACD!E1962</f>
        <v>-1.6221203508904214E-2</v>
      </c>
      <c r="E1962" s="2">
        <f>MACD!F1962</f>
        <v>-7.5658327988208599E-3</v>
      </c>
      <c r="F1962" s="2">
        <f>'Moving Avg'!D1962</f>
        <v>2.1800000000000002</v>
      </c>
      <c r="G1962" s="2">
        <f>'Moving Avg'!F1962</f>
        <v>2.1755</v>
      </c>
      <c r="H1962" s="2">
        <f>'Moving Avg'!G1962</f>
        <v>2.2716000000000025</v>
      </c>
      <c r="I1962" s="2">
        <f>'Moving Avg'!H1962</f>
        <v>2.8708999999999936</v>
      </c>
      <c r="J1962" s="6" t="str">
        <f>OBV!F1962</f>
        <v>NEUTRAL</v>
      </c>
      <c r="K1962" s="6" t="str">
        <f>OBV!G1962</f>
        <v>NEUTRAL</v>
      </c>
      <c r="L1962" s="6" t="str">
        <f>OBV!H1962</f>
        <v>NEUTRAL</v>
      </c>
      <c r="M1962" s="8">
        <f t="shared" si="300"/>
        <v>25</v>
      </c>
      <c r="N1962" s="8">
        <f t="shared" si="301"/>
        <v>45</v>
      </c>
      <c r="O1962" s="8">
        <f t="shared" si="302"/>
        <v>0</v>
      </c>
      <c r="P1962" s="8">
        <f t="shared" si="303"/>
        <v>33</v>
      </c>
      <c r="Q1962" s="9">
        <f t="shared" si="304"/>
        <v>29.45</v>
      </c>
      <c r="R1962" s="9">
        <f t="shared" si="305"/>
        <v>22.25</v>
      </c>
      <c r="S1962" s="9">
        <f t="shared" si="306"/>
        <v>25.35</v>
      </c>
      <c r="T1962" s="9">
        <f t="shared" si="307"/>
        <v>25.75</v>
      </c>
      <c r="U1962" s="8">
        <f t="shared" si="308"/>
        <v>25.683333333333337</v>
      </c>
      <c r="V1962" s="8">
        <f t="shared" si="309"/>
        <v>25.700000000000003</v>
      </c>
    </row>
    <row r="1963" spans="1:22" ht="13.5" x14ac:dyDescent="0.25">
      <c r="A1963" s="3">
        <f>RSI!A1963</f>
        <v>45163</v>
      </c>
      <c r="B1963" s="2">
        <f>RSI!B1963</f>
        <v>2.1800000000000002</v>
      </c>
      <c r="C1963" s="2">
        <f>RSI!I1963</f>
        <v>35.042671190643787</v>
      </c>
      <c r="D1963" s="2">
        <f>MACD!E1963</f>
        <v>-1.6145970199786586E-2</v>
      </c>
      <c r="E1963" s="2">
        <f>MACD!F1963</f>
        <v>-9.2818602790140058E-3</v>
      </c>
      <c r="F1963" s="2">
        <f>'Moving Avg'!D1963</f>
        <v>2.1800000000000002</v>
      </c>
      <c r="G1963" s="2">
        <f>'Moving Avg'!F1963</f>
        <v>2.1800000000000002</v>
      </c>
      <c r="H1963" s="2">
        <f>'Moving Avg'!G1963</f>
        <v>2.2674000000000025</v>
      </c>
      <c r="I1963" s="2">
        <f>'Moving Avg'!H1963</f>
        <v>2.8653499999999941</v>
      </c>
      <c r="J1963" s="6" t="str">
        <f>OBV!F1963</f>
        <v>NEUTRAL</v>
      </c>
      <c r="K1963" s="6" t="str">
        <f>OBV!G1963</f>
        <v>NEUTRAL</v>
      </c>
      <c r="L1963" s="6" t="str">
        <f>OBV!H1963</f>
        <v>NEUTRAL</v>
      </c>
      <c r="M1963" s="8">
        <f t="shared" si="300"/>
        <v>25</v>
      </c>
      <c r="N1963" s="8">
        <f t="shared" si="301"/>
        <v>45</v>
      </c>
      <c r="O1963" s="8">
        <f t="shared" si="302"/>
        <v>0</v>
      </c>
      <c r="P1963" s="8">
        <f t="shared" si="303"/>
        <v>33</v>
      </c>
      <c r="Q1963" s="9">
        <f t="shared" si="304"/>
        <v>29.45</v>
      </c>
      <c r="R1963" s="9">
        <f t="shared" si="305"/>
        <v>22.25</v>
      </c>
      <c r="S1963" s="9">
        <f t="shared" si="306"/>
        <v>25.35</v>
      </c>
      <c r="T1963" s="9">
        <f t="shared" si="307"/>
        <v>25.75</v>
      </c>
      <c r="U1963" s="8">
        <f t="shared" si="308"/>
        <v>25.683333333333337</v>
      </c>
      <c r="V1963" s="8">
        <f t="shared" si="309"/>
        <v>25.700000000000003</v>
      </c>
    </row>
    <row r="1964" spans="1:22" ht="13.5" x14ac:dyDescent="0.25">
      <c r="A1964" s="3">
        <f>RSI!A1964</f>
        <v>45166</v>
      </c>
      <c r="B1964" s="2">
        <f>RSI!B1964</f>
        <v>2.1800000000000002</v>
      </c>
      <c r="C1964" s="2">
        <f>RSI!I1964</f>
        <v>35.042671190643787</v>
      </c>
      <c r="D1964" s="2">
        <f>MACD!E1964</f>
        <v>-1.5903027063585817E-2</v>
      </c>
      <c r="E1964" s="2">
        <f>MACD!F1964</f>
        <v>-1.0606093635928369E-2</v>
      </c>
      <c r="F1964" s="2">
        <f>'Moving Avg'!D1964</f>
        <v>2.1800000000000002</v>
      </c>
      <c r="G1964" s="2">
        <f>'Moving Avg'!F1964</f>
        <v>2.1800000000000002</v>
      </c>
      <c r="H1964" s="2">
        <f>'Moving Avg'!G1964</f>
        <v>2.2638000000000029</v>
      </c>
      <c r="I1964" s="2">
        <f>'Moving Avg'!H1964</f>
        <v>2.8604999999999938</v>
      </c>
      <c r="J1964" s="6" t="str">
        <f>OBV!F1964</f>
        <v>NEUTRAL</v>
      </c>
      <c r="K1964" s="6" t="str">
        <f>OBV!G1964</f>
        <v>NEUTRAL</v>
      </c>
      <c r="L1964" s="6" t="str">
        <f>OBV!H1964</f>
        <v>NEUTRAL</v>
      </c>
      <c r="M1964" s="8">
        <f t="shared" si="300"/>
        <v>25</v>
      </c>
      <c r="N1964" s="8">
        <f t="shared" si="301"/>
        <v>45</v>
      </c>
      <c r="O1964" s="8">
        <f t="shared" si="302"/>
        <v>0</v>
      </c>
      <c r="P1964" s="8">
        <f t="shared" si="303"/>
        <v>33</v>
      </c>
      <c r="Q1964" s="9">
        <f t="shared" si="304"/>
        <v>29.45</v>
      </c>
      <c r="R1964" s="9">
        <f t="shared" si="305"/>
        <v>22.25</v>
      </c>
      <c r="S1964" s="9">
        <f t="shared" si="306"/>
        <v>25.35</v>
      </c>
      <c r="T1964" s="9">
        <f t="shared" si="307"/>
        <v>25.75</v>
      </c>
      <c r="U1964" s="8">
        <f t="shared" si="308"/>
        <v>25.683333333333337</v>
      </c>
      <c r="V1964" s="8">
        <f t="shared" si="309"/>
        <v>25.700000000000003</v>
      </c>
    </row>
    <row r="1965" spans="1:22" ht="13.5" x14ac:dyDescent="0.25">
      <c r="A1965" s="3">
        <f>RSI!A1965</f>
        <v>45167</v>
      </c>
      <c r="B1965" s="2">
        <f>RSI!B1965</f>
        <v>2.1800000000000002</v>
      </c>
      <c r="C1965" s="2">
        <f>RSI!I1965</f>
        <v>35.042671190643787</v>
      </c>
      <c r="D1965" s="2">
        <f>MACD!E1965</f>
        <v>-1.5531455921963033E-2</v>
      </c>
      <c r="E1965" s="2">
        <f>MACD!F1965</f>
        <v>-1.1591166093135302E-2</v>
      </c>
      <c r="F1965" s="2">
        <f>'Moving Avg'!D1965</f>
        <v>2.1800000000000002</v>
      </c>
      <c r="G1965" s="2">
        <f>'Moving Avg'!F1965</f>
        <v>2.1800000000000002</v>
      </c>
      <c r="H1965" s="2">
        <f>'Moving Avg'!G1965</f>
        <v>2.2602000000000029</v>
      </c>
      <c r="I1965" s="2">
        <f>'Moving Avg'!H1965</f>
        <v>2.8556499999999936</v>
      </c>
      <c r="J1965" s="6" t="str">
        <f>OBV!F1965</f>
        <v>NEUTRAL</v>
      </c>
      <c r="K1965" s="6" t="str">
        <f>OBV!G1965</f>
        <v>NEUTRAL</v>
      </c>
      <c r="L1965" s="6" t="str">
        <f>OBV!H1965</f>
        <v>NEUTRAL</v>
      </c>
      <c r="M1965" s="8">
        <f t="shared" si="300"/>
        <v>25</v>
      </c>
      <c r="N1965" s="8">
        <f t="shared" si="301"/>
        <v>45</v>
      </c>
      <c r="O1965" s="8">
        <f t="shared" si="302"/>
        <v>0</v>
      </c>
      <c r="P1965" s="8">
        <f t="shared" si="303"/>
        <v>33</v>
      </c>
      <c r="Q1965" s="9">
        <f t="shared" si="304"/>
        <v>29.45</v>
      </c>
      <c r="R1965" s="9">
        <f t="shared" si="305"/>
        <v>22.25</v>
      </c>
      <c r="S1965" s="9">
        <f t="shared" si="306"/>
        <v>25.35</v>
      </c>
      <c r="T1965" s="9">
        <f t="shared" si="307"/>
        <v>25.75</v>
      </c>
      <c r="U1965" s="8">
        <f t="shared" si="308"/>
        <v>25.683333333333337</v>
      </c>
      <c r="V1965" s="8">
        <f t="shared" si="309"/>
        <v>25.700000000000003</v>
      </c>
    </row>
    <row r="1966" spans="1:22" ht="13.5" x14ac:dyDescent="0.25">
      <c r="A1966" s="3">
        <f>RSI!A1966</f>
        <v>45168</v>
      </c>
      <c r="B1966" s="2">
        <f>RSI!B1966</f>
        <v>2.1800000000000002</v>
      </c>
      <c r="C1966" s="2">
        <f>RSI!I1966</f>
        <v>35.042671190643787</v>
      </c>
      <c r="D1966" s="2">
        <f>MACD!E1966</f>
        <v>-1.5063342281980141E-2</v>
      </c>
      <c r="E1966" s="2">
        <f>MACD!F1966</f>
        <v>-1.2285601330904269E-2</v>
      </c>
      <c r="F1966" s="2">
        <f>'Moving Avg'!D1966</f>
        <v>2.1800000000000002</v>
      </c>
      <c r="G1966" s="2">
        <f>'Moving Avg'!F1966</f>
        <v>2.1800000000000002</v>
      </c>
      <c r="H1966" s="2">
        <f>'Moving Avg'!G1966</f>
        <v>2.2560000000000029</v>
      </c>
      <c r="I1966" s="2">
        <f>'Moving Avg'!H1966</f>
        <v>2.8507999999999938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  <c r="M1966" s="8">
        <f t="shared" si="300"/>
        <v>25</v>
      </c>
      <c r="N1966" s="8">
        <f t="shared" si="301"/>
        <v>45</v>
      </c>
      <c r="O1966" s="8">
        <f t="shared" si="302"/>
        <v>0</v>
      </c>
      <c r="P1966" s="8">
        <f t="shared" si="303"/>
        <v>33</v>
      </c>
      <c r="Q1966" s="9">
        <f t="shared" si="304"/>
        <v>29.45</v>
      </c>
      <c r="R1966" s="9">
        <f t="shared" si="305"/>
        <v>22.25</v>
      </c>
      <c r="S1966" s="9">
        <f t="shared" si="306"/>
        <v>25.35</v>
      </c>
      <c r="T1966" s="9">
        <f t="shared" si="307"/>
        <v>25.75</v>
      </c>
      <c r="U1966" s="8">
        <f t="shared" si="308"/>
        <v>25.683333333333337</v>
      </c>
      <c r="V1966" s="8">
        <f t="shared" si="309"/>
        <v>25.700000000000003</v>
      </c>
    </row>
    <row r="1967" spans="1:22" ht="13.5" x14ac:dyDescent="0.25">
      <c r="A1967" s="3">
        <f>RSI!A1967</f>
        <v>45169</v>
      </c>
      <c r="B1967" s="2">
        <f>RSI!B1967</f>
        <v>2.19</v>
      </c>
      <c r="C1967" s="2">
        <f>RSI!I1967</f>
        <v>42.093324149548096</v>
      </c>
      <c r="D1967" s="2">
        <f>MACD!E1967</f>
        <v>-1.5265665301571918E-2</v>
      </c>
      <c r="E1967" s="2">
        <f>MACD!F1967</f>
        <v>-1.2881614125037799E-2</v>
      </c>
      <c r="F1967" s="2">
        <f>'Moving Avg'!D1967</f>
        <v>2.1819999999999999</v>
      </c>
      <c r="G1967" s="2">
        <f>'Moving Avg'!F1967</f>
        <v>2.1804999999999999</v>
      </c>
      <c r="H1967" s="2">
        <f>'Moving Avg'!G1967</f>
        <v>2.2520000000000029</v>
      </c>
      <c r="I1967" s="2">
        <f>'Moving Avg'!H1967</f>
        <v>2.8459999999999948</v>
      </c>
      <c r="J1967" s="6" t="str">
        <f>OBV!F1967</f>
        <v>BULLISH</v>
      </c>
      <c r="K1967" s="6" t="str">
        <f>OBV!G1967</f>
        <v>NEUTRAL</v>
      </c>
      <c r="L1967" s="6" t="str">
        <f>OBV!H1967</f>
        <v>CONFIRMED BULLISH</v>
      </c>
      <c r="M1967" s="8">
        <f t="shared" si="300"/>
        <v>25</v>
      </c>
      <c r="N1967" s="8">
        <f t="shared" si="301"/>
        <v>45</v>
      </c>
      <c r="O1967" s="8">
        <f t="shared" si="302"/>
        <v>0</v>
      </c>
      <c r="P1967" s="8">
        <f t="shared" si="303"/>
        <v>83.5</v>
      </c>
      <c r="Q1967" s="9">
        <f t="shared" si="304"/>
        <v>37.024999999999999</v>
      </c>
      <c r="R1967" s="9">
        <f t="shared" si="305"/>
        <v>34.875</v>
      </c>
      <c r="S1967" s="9">
        <f t="shared" si="306"/>
        <v>48.075000000000003</v>
      </c>
      <c r="T1967" s="9">
        <f t="shared" si="307"/>
        <v>38.375</v>
      </c>
      <c r="U1967" s="8">
        <f t="shared" si="308"/>
        <v>39.991666666666667</v>
      </c>
      <c r="V1967" s="8">
        <f t="shared" si="309"/>
        <v>39.587500000000006</v>
      </c>
    </row>
    <row r="1968" spans="1:22" ht="13.5" x14ac:dyDescent="0.25">
      <c r="A1968" s="3">
        <f>RSI!A1968</f>
        <v>45170</v>
      </c>
      <c r="B1968" s="2">
        <f>RSI!B1968</f>
        <v>2.19</v>
      </c>
      <c r="C1968" s="2">
        <f>RSI!I1968</f>
        <v>42.093324149548096</v>
      </c>
      <c r="D1968" s="2">
        <f>MACD!E1968</f>
        <v>-1.5364172906077389E-2</v>
      </c>
      <c r="E1968" s="2">
        <f>MACD!F1968</f>
        <v>-1.3378125881245718E-2</v>
      </c>
      <c r="F1968" s="2">
        <f>'Moving Avg'!D1968</f>
        <v>2.1840000000000002</v>
      </c>
      <c r="G1968" s="2">
        <f>'Moving Avg'!F1968</f>
        <v>2.181</v>
      </c>
      <c r="H1968" s="2">
        <f>'Moving Avg'!G1968</f>
        <v>2.2480000000000029</v>
      </c>
      <c r="I1968" s="2">
        <f>'Moving Avg'!H1968</f>
        <v>2.8411999999999948</v>
      </c>
      <c r="J1968" s="6" t="str">
        <f>OBV!F1968</f>
        <v>BULLISH</v>
      </c>
      <c r="K1968" s="6" t="str">
        <f>OBV!G1968</f>
        <v>NEUTRAL</v>
      </c>
      <c r="L1968" s="6" t="str">
        <f>OBV!H1968</f>
        <v>CONFIRMED BULLISH</v>
      </c>
      <c r="M1968" s="8">
        <f t="shared" si="300"/>
        <v>25</v>
      </c>
      <c r="N1968" s="8">
        <f t="shared" si="301"/>
        <v>45</v>
      </c>
      <c r="O1968" s="8">
        <f t="shared" si="302"/>
        <v>0</v>
      </c>
      <c r="P1968" s="8">
        <f t="shared" si="303"/>
        <v>83.5</v>
      </c>
      <c r="Q1968" s="9">
        <f t="shared" si="304"/>
        <v>37.024999999999999</v>
      </c>
      <c r="R1968" s="9">
        <f t="shared" si="305"/>
        <v>34.875</v>
      </c>
      <c r="S1968" s="9">
        <f t="shared" si="306"/>
        <v>48.075000000000003</v>
      </c>
      <c r="T1968" s="9">
        <f t="shared" si="307"/>
        <v>38.375</v>
      </c>
      <c r="U1968" s="8">
        <f t="shared" si="308"/>
        <v>39.991666666666667</v>
      </c>
      <c r="V1968" s="8">
        <f t="shared" si="309"/>
        <v>39.587500000000006</v>
      </c>
    </row>
    <row r="1969" spans="1:22" ht="13.5" x14ac:dyDescent="0.25">
      <c r="A1969" s="3">
        <f>RSI!A1969</f>
        <v>45173</v>
      </c>
      <c r="B1969" s="2">
        <f>RSI!B1969</f>
        <v>2.19</v>
      </c>
      <c r="C1969" s="2">
        <f>RSI!I1969</f>
        <v>42.093324149548096</v>
      </c>
      <c r="D1969" s="2">
        <f>MACD!E1969</f>
        <v>-1.5380221053127752E-2</v>
      </c>
      <c r="E1969" s="2">
        <f>MACD!F1969</f>
        <v>-1.3778544915622125E-2</v>
      </c>
      <c r="F1969" s="2">
        <f>'Moving Avg'!D1969</f>
        <v>2.1859999999999999</v>
      </c>
      <c r="G1969" s="2">
        <f>'Moving Avg'!F1969</f>
        <v>2.1814999999999998</v>
      </c>
      <c r="H1969" s="2">
        <f>'Moving Avg'!G1969</f>
        <v>2.2440000000000024</v>
      </c>
      <c r="I1969" s="2">
        <f>'Moving Avg'!H1969</f>
        <v>2.8363999999999954</v>
      </c>
      <c r="J1969" s="6" t="str">
        <f>OBV!F1969</f>
        <v>BULLISH</v>
      </c>
      <c r="K1969" s="6" t="str">
        <f>OBV!G1969</f>
        <v>NEUTRAL</v>
      </c>
      <c r="L1969" s="6" t="str">
        <f>OBV!H1969</f>
        <v>CONFIRMED BULLISH</v>
      </c>
      <c r="M1969" s="8">
        <f t="shared" si="300"/>
        <v>25</v>
      </c>
      <c r="N1969" s="8">
        <f t="shared" si="301"/>
        <v>45</v>
      </c>
      <c r="O1969" s="8">
        <f t="shared" si="302"/>
        <v>0</v>
      </c>
      <c r="P1969" s="8">
        <f t="shared" si="303"/>
        <v>83.5</v>
      </c>
      <c r="Q1969" s="9">
        <f t="shared" si="304"/>
        <v>37.024999999999999</v>
      </c>
      <c r="R1969" s="9">
        <f t="shared" si="305"/>
        <v>34.875</v>
      </c>
      <c r="S1969" s="9">
        <f t="shared" si="306"/>
        <v>48.075000000000003</v>
      </c>
      <c r="T1969" s="9">
        <f t="shared" si="307"/>
        <v>38.375</v>
      </c>
      <c r="U1969" s="8">
        <f t="shared" si="308"/>
        <v>39.991666666666667</v>
      </c>
      <c r="V1969" s="8">
        <f t="shared" si="309"/>
        <v>39.587500000000006</v>
      </c>
    </row>
    <row r="1970" spans="1:22" ht="13.5" x14ac:dyDescent="0.25">
      <c r="A1970" s="3">
        <f>RSI!A1970</f>
        <v>45174</v>
      </c>
      <c r="B1970" s="2">
        <f>RSI!B1970</f>
        <v>2.19</v>
      </c>
      <c r="C1970" s="2">
        <f>RSI!I1970</f>
        <v>42.093324149548096</v>
      </c>
      <c r="D1970" s="2">
        <f>MACD!E1970</f>
        <v>-1.5331481327276908E-2</v>
      </c>
      <c r="E1970" s="2">
        <f>MACD!F1970</f>
        <v>-1.4089132197953082E-2</v>
      </c>
      <c r="F1970" s="2">
        <f>'Moving Avg'!D1970</f>
        <v>2.1879999999999997</v>
      </c>
      <c r="G1970" s="2">
        <f>'Moving Avg'!F1970</f>
        <v>2.1819999999999995</v>
      </c>
      <c r="H1970" s="2">
        <f>'Moving Avg'!G1970</f>
        <v>2.240000000000002</v>
      </c>
      <c r="I1970" s="2">
        <f>'Moving Avg'!H1970</f>
        <v>2.8308999999999962</v>
      </c>
      <c r="J1970" s="6" t="str">
        <f>OBV!F1970</f>
        <v>BULLISH</v>
      </c>
      <c r="K1970" s="6" t="str">
        <f>OBV!G1970</f>
        <v>NEUTRAL</v>
      </c>
      <c r="L1970" s="6" t="str">
        <f>OBV!H1970</f>
        <v>CONFIRMED BULLISH</v>
      </c>
      <c r="M1970" s="8">
        <f t="shared" si="300"/>
        <v>25</v>
      </c>
      <c r="N1970" s="8">
        <f t="shared" si="301"/>
        <v>45</v>
      </c>
      <c r="O1970" s="8">
        <f t="shared" si="302"/>
        <v>0</v>
      </c>
      <c r="P1970" s="8">
        <f t="shared" si="303"/>
        <v>83.5</v>
      </c>
      <c r="Q1970" s="9">
        <f t="shared" si="304"/>
        <v>37.024999999999999</v>
      </c>
      <c r="R1970" s="9">
        <f t="shared" si="305"/>
        <v>34.875</v>
      </c>
      <c r="S1970" s="9">
        <f t="shared" si="306"/>
        <v>48.075000000000003</v>
      </c>
      <c r="T1970" s="9">
        <f t="shared" si="307"/>
        <v>38.375</v>
      </c>
      <c r="U1970" s="8">
        <f t="shared" si="308"/>
        <v>39.991666666666667</v>
      </c>
      <c r="V1970" s="8">
        <f t="shared" si="309"/>
        <v>39.587500000000006</v>
      </c>
    </row>
    <row r="1971" spans="1:22" ht="13.5" x14ac:dyDescent="0.25">
      <c r="A1971" s="3">
        <f>RSI!A1971</f>
        <v>45175</v>
      </c>
      <c r="B1971" s="2">
        <f>RSI!B1971</f>
        <v>2.19</v>
      </c>
      <c r="C1971" s="2">
        <f>RSI!I1971</f>
        <v>42.093324149548096</v>
      </c>
      <c r="D1971" s="2">
        <f>MACD!E1971</f>
        <v>-1.5232537310416294E-2</v>
      </c>
      <c r="E1971" s="2">
        <f>MACD!F1971</f>
        <v>-1.4317813220445725E-2</v>
      </c>
      <c r="F1971" s="2">
        <f>'Moving Avg'!D1971</f>
        <v>2.19</v>
      </c>
      <c r="G1971" s="2">
        <f>'Moving Avg'!F1971</f>
        <v>2.1824999999999997</v>
      </c>
      <c r="H1971" s="2">
        <f>'Moving Avg'!G1971</f>
        <v>2.2374000000000023</v>
      </c>
      <c r="I1971" s="2">
        <f>'Moving Avg'!H1971</f>
        <v>2.8258499999999964</v>
      </c>
      <c r="J1971" s="6" t="str">
        <f>OBV!F1971</f>
        <v>BULLISH</v>
      </c>
      <c r="K1971" s="6" t="str">
        <f>OBV!G1971</f>
        <v>NEUTRAL</v>
      </c>
      <c r="L1971" s="6" t="str">
        <f>OBV!H1971</f>
        <v>CONFIRMED BULLISH</v>
      </c>
      <c r="M1971" s="8">
        <f t="shared" si="300"/>
        <v>25</v>
      </c>
      <c r="N1971" s="8">
        <f t="shared" si="301"/>
        <v>45</v>
      </c>
      <c r="O1971" s="8">
        <f t="shared" si="302"/>
        <v>0</v>
      </c>
      <c r="P1971" s="8">
        <f t="shared" si="303"/>
        <v>83.5</v>
      </c>
      <c r="Q1971" s="9">
        <f t="shared" si="304"/>
        <v>37.024999999999999</v>
      </c>
      <c r="R1971" s="9">
        <f t="shared" si="305"/>
        <v>34.875</v>
      </c>
      <c r="S1971" s="9">
        <f t="shared" si="306"/>
        <v>48.075000000000003</v>
      </c>
      <c r="T1971" s="9">
        <f t="shared" si="307"/>
        <v>38.375</v>
      </c>
      <c r="U1971" s="8">
        <f t="shared" si="308"/>
        <v>39.991666666666667</v>
      </c>
      <c r="V1971" s="8">
        <f t="shared" si="309"/>
        <v>39.587500000000006</v>
      </c>
    </row>
    <row r="1972" spans="1:22" ht="13.5" x14ac:dyDescent="0.25">
      <c r="A1972" s="3">
        <f>RSI!A1972</f>
        <v>45176</v>
      </c>
      <c r="B1972" s="2">
        <f>RSI!B1972</f>
        <v>2.1800000000000002</v>
      </c>
      <c r="C1972" s="2">
        <f>RSI!I1972</f>
        <v>36.374330586828819</v>
      </c>
      <c r="D1972" s="2">
        <f>MACD!E1972</f>
        <v>-1.4354646273726068E-2</v>
      </c>
      <c r="E1972" s="2">
        <f>MACD!F1972</f>
        <v>-1.4325179831101794E-2</v>
      </c>
      <c r="F1972" s="2">
        <f>'Moving Avg'!D1972</f>
        <v>2.1879999999999997</v>
      </c>
      <c r="G1972" s="2">
        <f>'Moving Avg'!F1972</f>
        <v>2.1824999999999997</v>
      </c>
      <c r="H1972" s="2">
        <f>'Moving Avg'!G1972</f>
        <v>2.2352000000000016</v>
      </c>
      <c r="I1972" s="2">
        <f>'Moving Avg'!H1972</f>
        <v>2.8207499999999972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0"/>
        <v>25</v>
      </c>
      <c r="N1972" s="8">
        <f t="shared" si="301"/>
        <v>45</v>
      </c>
      <c r="O1972" s="8">
        <f t="shared" si="302"/>
        <v>0</v>
      </c>
      <c r="P1972" s="8">
        <f t="shared" si="303"/>
        <v>16.5</v>
      </c>
      <c r="Q1972" s="9">
        <f t="shared" si="304"/>
        <v>26.975000000000001</v>
      </c>
      <c r="R1972" s="9">
        <f t="shared" si="305"/>
        <v>18.125</v>
      </c>
      <c r="S1972" s="9">
        <f t="shared" si="306"/>
        <v>17.925000000000001</v>
      </c>
      <c r="T1972" s="9">
        <f t="shared" si="307"/>
        <v>21.625</v>
      </c>
      <c r="U1972" s="8">
        <f t="shared" si="308"/>
        <v>21.008333333333336</v>
      </c>
      <c r="V1972" s="8">
        <f t="shared" si="309"/>
        <v>21.162500000000001</v>
      </c>
    </row>
    <row r="1973" spans="1:22" ht="13.5" x14ac:dyDescent="0.25">
      <c r="A1973" s="3">
        <f>RSI!A1973</f>
        <v>45177</v>
      </c>
      <c r="B1973" s="2">
        <f>RSI!B1973</f>
        <v>2.1800000000000002</v>
      </c>
      <c r="C1973" s="2">
        <f>RSI!I1973</f>
        <v>36.374330586828826</v>
      </c>
      <c r="D1973" s="2">
        <f>MACD!E1973</f>
        <v>-1.3503254193427239E-2</v>
      </c>
      <c r="E1973" s="2">
        <f>MACD!F1973</f>
        <v>-1.4160794703566884E-2</v>
      </c>
      <c r="F1973" s="2">
        <f>'Moving Avg'!D1973</f>
        <v>2.1859999999999999</v>
      </c>
      <c r="G1973" s="2">
        <f>'Moving Avg'!F1973</f>
        <v>2.1824999999999997</v>
      </c>
      <c r="H1973" s="2">
        <f>'Moving Avg'!G1973</f>
        <v>2.2310000000000021</v>
      </c>
      <c r="I1973" s="2">
        <f>'Moving Avg'!H1973</f>
        <v>2.8149499999999965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  <c r="M1973" s="8">
        <f t="shared" si="300"/>
        <v>25</v>
      </c>
      <c r="N1973" s="8">
        <f t="shared" si="301"/>
        <v>0</v>
      </c>
      <c r="O1973" s="8">
        <f t="shared" si="302"/>
        <v>0</v>
      </c>
      <c r="P1973" s="8">
        <f t="shared" si="303"/>
        <v>16.5</v>
      </c>
      <c r="Q1973" s="9">
        <f t="shared" si="304"/>
        <v>11.225</v>
      </c>
      <c r="R1973" s="9">
        <f t="shared" si="305"/>
        <v>9.125</v>
      </c>
      <c r="S1973" s="9">
        <f t="shared" si="306"/>
        <v>11.175000000000001</v>
      </c>
      <c r="T1973" s="9">
        <f t="shared" si="307"/>
        <v>10.375</v>
      </c>
      <c r="U1973" s="8">
        <f t="shared" si="308"/>
        <v>10.508333333333335</v>
      </c>
      <c r="V1973" s="8">
        <f t="shared" si="309"/>
        <v>10.475000000000001</v>
      </c>
    </row>
    <row r="1974" spans="1:22" ht="13.5" x14ac:dyDescent="0.25">
      <c r="A1974" s="3">
        <f>RSI!A1974</f>
        <v>45180</v>
      </c>
      <c r="B1974" s="2">
        <f>RSI!B1974</f>
        <v>2.1800000000000002</v>
      </c>
      <c r="C1974" s="2">
        <f>RSI!I1974</f>
        <v>36.374330586828826</v>
      </c>
      <c r="D1974" s="2">
        <f>MACD!E1974</f>
        <v>-1.2682325877598988E-2</v>
      </c>
      <c r="E1974" s="2">
        <f>MACD!F1974</f>
        <v>-1.3865100938373306E-2</v>
      </c>
      <c r="F1974" s="2">
        <f>'Moving Avg'!D1974</f>
        <v>2.1840000000000002</v>
      </c>
      <c r="G1974" s="2">
        <f>'Moving Avg'!F1974</f>
        <v>2.1825000000000001</v>
      </c>
      <c r="H1974" s="2">
        <f>'Moving Avg'!G1974</f>
        <v>2.2270000000000021</v>
      </c>
      <c r="I1974" s="2">
        <f>'Moving Avg'!H1974</f>
        <v>2.8098499999999973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  <c r="M1974" s="8">
        <f t="shared" si="300"/>
        <v>25</v>
      </c>
      <c r="N1974" s="8">
        <f t="shared" si="301"/>
        <v>0</v>
      </c>
      <c r="O1974" s="8">
        <f t="shared" si="302"/>
        <v>0</v>
      </c>
      <c r="P1974" s="8">
        <f t="shared" si="303"/>
        <v>16.5</v>
      </c>
      <c r="Q1974" s="9">
        <f t="shared" si="304"/>
        <v>11.225</v>
      </c>
      <c r="R1974" s="9">
        <f t="shared" si="305"/>
        <v>9.125</v>
      </c>
      <c r="S1974" s="9">
        <f t="shared" si="306"/>
        <v>11.175000000000001</v>
      </c>
      <c r="T1974" s="9">
        <f t="shared" si="307"/>
        <v>10.375</v>
      </c>
      <c r="U1974" s="8">
        <f t="shared" si="308"/>
        <v>10.508333333333335</v>
      </c>
      <c r="V1974" s="8">
        <f t="shared" si="309"/>
        <v>10.475000000000001</v>
      </c>
    </row>
    <row r="1975" spans="1:22" ht="13.5" x14ac:dyDescent="0.25">
      <c r="A1975" s="3">
        <f>RSI!A1975</f>
        <v>45181</v>
      </c>
      <c r="B1975" s="2">
        <f>RSI!B1975</f>
        <v>2.1800000000000002</v>
      </c>
      <c r="C1975" s="2">
        <f>RSI!I1975</f>
        <v>36.374330586828819</v>
      </c>
      <c r="D1975" s="2">
        <f>MACD!E1975</f>
        <v>-1.1894620491948782E-2</v>
      </c>
      <c r="E1975" s="2">
        <f>MACD!F1975</f>
        <v>-1.3471004849088402E-2</v>
      </c>
      <c r="F1975" s="2">
        <f>'Moving Avg'!D1975</f>
        <v>2.1819999999999999</v>
      </c>
      <c r="G1975" s="2">
        <f>'Moving Avg'!F1975</f>
        <v>2.1825000000000001</v>
      </c>
      <c r="H1975" s="2">
        <f>'Moving Avg'!G1975</f>
        <v>2.2230000000000021</v>
      </c>
      <c r="I1975" s="2">
        <f>'Moving Avg'!H1975</f>
        <v>2.8047499999999967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25</v>
      </c>
      <c r="N1975" s="8">
        <f t="shared" si="301"/>
        <v>0</v>
      </c>
      <c r="O1975" s="8">
        <f t="shared" si="302"/>
        <v>0</v>
      </c>
      <c r="P1975" s="8">
        <f t="shared" si="303"/>
        <v>16.5</v>
      </c>
      <c r="Q1975" s="9">
        <f t="shared" si="304"/>
        <v>11.225</v>
      </c>
      <c r="R1975" s="9">
        <f t="shared" si="305"/>
        <v>9.125</v>
      </c>
      <c r="S1975" s="9">
        <f t="shared" si="306"/>
        <v>11.175000000000001</v>
      </c>
      <c r="T1975" s="9">
        <f t="shared" si="307"/>
        <v>10.375</v>
      </c>
      <c r="U1975" s="8">
        <f t="shared" si="308"/>
        <v>10.508333333333335</v>
      </c>
      <c r="V1975" s="8">
        <f t="shared" si="309"/>
        <v>10.475000000000001</v>
      </c>
    </row>
    <row r="1976" spans="1:22" ht="13.5" x14ac:dyDescent="0.25">
      <c r="A1976" s="3">
        <f>RSI!A1976</f>
        <v>45182</v>
      </c>
      <c r="B1976" s="2">
        <f>RSI!B1976</f>
        <v>2.1800000000000002</v>
      </c>
      <c r="C1976" s="2">
        <f>RSI!I1976</f>
        <v>36.374330586828819</v>
      </c>
      <c r="D1976" s="2">
        <f>MACD!E1976</f>
        <v>-1.114192116710111E-2</v>
      </c>
      <c r="E1976" s="2">
        <f>MACD!F1976</f>
        <v>-1.3005188112690944E-2</v>
      </c>
      <c r="F1976" s="2">
        <f>'Moving Avg'!D1976</f>
        <v>2.1800000000000002</v>
      </c>
      <c r="G1976" s="2">
        <f>'Moving Avg'!F1976</f>
        <v>2.1825000000000001</v>
      </c>
      <c r="H1976" s="2">
        <f>'Moving Avg'!G1976</f>
        <v>2.2192000000000021</v>
      </c>
      <c r="I1976" s="2">
        <f>'Moving Avg'!H1976</f>
        <v>2.7989499999999974</v>
      </c>
      <c r="J1976" s="6" t="str">
        <f>OBV!F1976</f>
        <v>BEARISH</v>
      </c>
      <c r="K1976" s="6" t="str">
        <f>OBV!G1976</f>
        <v>NEUTRAL</v>
      </c>
      <c r="L1976" s="6" t="str">
        <f>OBV!H1976</f>
        <v>CONFIRMED BEARISH</v>
      </c>
      <c r="M1976" s="8">
        <f t="shared" si="300"/>
        <v>25</v>
      </c>
      <c r="N1976" s="8">
        <f t="shared" si="301"/>
        <v>0</v>
      </c>
      <c r="O1976" s="8">
        <f t="shared" si="302"/>
        <v>0</v>
      </c>
      <c r="P1976" s="8">
        <f t="shared" si="303"/>
        <v>16.5</v>
      </c>
      <c r="Q1976" s="9">
        <f t="shared" si="304"/>
        <v>11.225</v>
      </c>
      <c r="R1976" s="9">
        <f t="shared" si="305"/>
        <v>9.125</v>
      </c>
      <c r="S1976" s="9">
        <f t="shared" si="306"/>
        <v>11.175000000000001</v>
      </c>
      <c r="T1976" s="9">
        <f t="shared" si="307"/>
        <v>10.375</v>
      </c>
      <c r="U1976" s="8">
        <f t="shared" si="308"/>
        <v>10.508333333333335</v>
      </c>
      <c r="V1976" s="8">
        <f t="shared" si="309"/>
        <v>10.475000000000001</v>
      </c>
    </row>
    <row r="1977" spans="1:22" ht="13.5" x14ac:dyDescent="0.25">
      <c r="A1977" s="3">
        <f>RSI!A1977</f>
        <v>45183</v>
      </c>
      <c r="B1977" s="2">
        <f>RSI!B1977</f>
        <v>2.1800000000000002</v>
      </c>
      <c r="C1977" s="2">
        <f>RSI!I1977</f>
        <v>36.374330586828819</v>
      </c>
      <c r="D1977" s="2">
        <f>MACD!E1977</f>
        <v>-8.8867644747887553E-3</v>
      </c>
      <c r="E1977" s="2">
        <f>MACD!F1977</f>
        <v>-1.2181503385110507E-2</v>
      </c>
      <c r="F1977" s="2">
        <f>'Moving Avg'!D1977</f>
        <v>2.1800000000000002</v>
      </c>
      <c r="G1977" s="2">
        <f>'Moving Avg'!F1977</f>
        <v>2.1825000000000001</v>
      </c>
      <c r="H1977" s="2">
        <f>'Moving Avg'!G1977</f>
        <v>2.215400000000002</v>
      </c>
      <c r="I1977" s="2">
        <f>'Moving Avg'!H1977</f>
        <v>2.7924999999999973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25</v>
      </c>
      <c r="N1977" s="8">
        <f t="shared" si="301"/>
        <v>0</v>
      </c>
      <c r="O1977" s="8">
        <f t="shared" si="302"/>
        <v>0</v>
      </c>
      <c r="P1977" s="8">
        <f t="shared" si="303"/>
        <v>33</v>
      </c>
      <c r="Q1977" s="9">
        <f t="shared" si="304"/>
        <v>13.7</v>
      </c>
      <c r="R1977" s="9">
        <f t="shared" si="305"/>
        <v>13.25</v>
      </c>
      <c r="S1977" s="9">
        <f t="shared" si="306"/>
        <v>18.600000000000001</v>
      </c>
      <c r="T1977" s="9">
        <f t="shared" si="307"/>
        <v>14.5</v>
      </c>
      <c r="U1977" s="8">
        <f t="shared" si="308"/>
        <v>15.183333333333332</v>
      </c>
      <c r="V1977" s="8">
        <f t="shared" si="309"/>
        <v>15.012499999999999</v>
      </c>
    </row>
    <row r="1978" spans="1:22" ht="13.5" x14ac:dyDescent="0.25">
      <c r="A1978" s="3">
        <f>RSI!A1978</f>
        <v>45184</v>
      </c>
      <c r="B1978" s="2">
        <f>RSI!B1978</f>
        <v>2.1800000000000002</v>
      </c>
      <c r="C1978" s="2">
        <f>RSI!I1978</f>
        <v>36.374330586828819</v>
      </c>
      <c r="D1978" s="2">
        <f>MACD!E1978</f>
        <v>-6.9046700352304313E-3</v>
      </c>
      <c r="E1978" s="2">
        <f>MACD!F1978</f>
        <v>-1.1126136715134493E-2</v>
      </c>
      <c r="F1978" s="2">
        <f>'Moving Avg'!D1978</f>
        <v>2.1800000000000002</v>
      </c>
      <c r="G1978" s="2">
        <f>'Moving Avg'!F1978</f>
        <v>2.1825000000000001</v>
      </c>
      <c r="H1978" s="2">
        <f>'Moving Avg'!G1978</f>
        <v>2.2116000000000016</v>
      </c>
      <c r="I1978" s="2">
        <f>'Moving Avg'!H1978</f>
        <v>2.7860499999999973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25</v>
      </c>
      <c r="N1978" s="8">
        <f t="shared" si="301"/>
        <v>0</v>
      </c>
      <c r="O1978" s="8">
        <f t="shared" si="302"/>
        <v>0</v>
      </c>
      <c r="P1978" s="8">
        <f t="shared" si="303"/>
        <v>33</v>
      </c>
      <c r="Q1978" s="9">
        <f t="shared" si="304"/>
        <v>13.7</v>
      </c>
      <c r="R1978" s="9">
        <f t="shared" si="305"/>
        <v>13.25</v>
      </c>
      <c r="S1978" s="9">
        <f t="shared" si="306"/>
        <v>18.600000000000001</v>
      </c>
      <c r="T1978" s="9">
        <f t="shared" si="307"/>
        <v>14.5</v>
      </c>
      <c r="U1978" s="8">
        <f t="shared" si="308"/>
        <v>15.183333333333332</v>
      </c>
      <c r="V1978" s="8">
        <f t="shared" si="309"/>
        <v>15.012499999999999</v>
      </c>
    </row>
    <row r="1979" spans="1:22" ht="13.5" x14ac:dyDescent="0.25">
      <c r="A1979" s="3">
        <f>RSI!A1979</f>
        <v>45187</v>
      </c>
      <c r="B1979" s="2">
        <f>RSI!B1979</f>
        <v>2.1800000000000002</v>
      </c>
      <c r="C1979" s="2">
        <f>RSI!I1979</f>
        <v>36.374330586828812</v>
      </c>
      <c r="D1979" s="2">
        <f>MACD!E1979</f>
        <v>-5.1591012289073923E-3</v>
      </c>
      <c r="E1979" s="2">
        <f>MACD!F1979</f>
        <v>-9.9327296178890728E-3</v>
      </c>
      <c r="F1979" s="2">
        <f>'Moving Avg'!D1979</f>
        <v>2.1800000000000002</v>
      </c>
      <c r="G1979" s="2">
        <f>'Moving Avg'!F1979</f>
        <v>2.1825000000000001</v>
      </c>
      <c r="H1979" s="2">
        <f>'Moving Avg'!G1979</f>
        <v>2.207800000000002</v>
      </c>
      <c r="I1979" s="2">
        <f>'Moving Avg'!H1979</f>
        <v>2.7795999999999981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25</v>
      </c>
      <c r="N1979" s="8">
        <f t="shared" si="301"/>
        <v>0</v>
      </c>
      <c r="O1979" s="8">
        <f t="shared" si="302"/>
        <v>0</v>
      </c>
      <c r="P1979" s="8">
        <f t="shared" si="303"/>
        <v>33</v>
      </c>
      <c r="Q1979" s="9">
        <f t="shared" si="304"/>
        <v>13.7</v>
      </c>
      <c r="R1979" s="9">
        <f t="shared" si="305"/>
        <v>13.25</v>
      </c>
      <c r="S1979" s="9">
        <f t="shared" si="306"/>
        <v>18.600000000000001</v>
      </c>
      <c r="T1979" s="9">
        <f t="shared" si="307"/>
        <v>14.5</v>
      </c>
      <c r="U1979" s="8">
        <f t="shared" si="308"/>
        <v>15.183333333333332</v>
      </c>
      <c r="V1979" s="8">
        <f t="shared" si="309"/>
        <v>15.012499999999999</v>
      </c>
    </row>
    <row r="1980" spans="1:22" ht="13.5" x14ac:dyDescent="0.25">
      <c r="A1980" s="3">
        <f>RSI!A1980</f>
        <v>45188</v>
      </c>
      <c r="B1980" s="2">
        <f>RSI!B1980</f>
        <v>2.1800000000000002</v>
      </c>
      <c r="C1980" s="2">
        <f>RSI!I1980</f>
        <v>36.374330586828812</v>
      </c>
      <c r="D1980" s="2">
        <f>MACD!E1980</f>
        <v>-3.6187370504041638E-3</v>
      </c>
      <c r="E1980" s="2">
        <f>MACD!F1980</f>
        <v>-8.669931104392091E-3</v>
      </c>
      <c r="F1980" s="2">
        <f>'Moving Avg'!D1980</f>
        <v>2.1800000000000002</v>
      </c>
      <c r="G1980" s="2">
        <f>'Moving Avg'!F1980</f>
        <v>2.1825000000000001</v>
      </c>
      <c r="H1980" s="2">
        <f>'Moving Avg'!G1980</f>
        <v>2.204000000000002</v>
      </c>
      <c r="I1980" s="2">
        <f>'Moving Avg'!H1980</f>
        <v>2.7729499999999985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25</v>
      </c>
      <c r="N1980" s="8">
        <f t="shared" si="301"/>
        <v>0</v>
      </c>
      <c r="O1980" s="8">
        <f t="shared" si="302"/>
        <v>0</v>
      </c>
      <c r="P1980" s="8">
        <f t="shared" si="303"/>
        <v>33</v>
      </c>
      <c r="Q1980" s="9">
        <f t="shared" si="304"/>
        <v>13.7</v>
      </c>
      <c r="R1980" s="9">
        <f t="shared" si="305"/>
        <v>13.25</v>
      </c>
      <c r="S1980" s="9">
        <f t="shared" si="306"/>
        <v>18.600000000000001</v>
      </c>
      <c r="T1980" s="9">
        <f t="shared" si="307"/>
        <v>14.5</v>
      </c>
      <c r="U1980" s="8">
        <f t="shared" si="308"/>
        <v>15.183333333333332</v>
      </c>
      <c r="V1980" s="8">
        <f t="shared" si="309"/>
        <v>15.012499999999999</v>
      </c>
    </row>
    <row r="1981" spans="1:22" ht="13.5" x14ac:dyDescent="0.25">
      <c r="A1981" s="3">
        <f>RSI!A1981</f>
        <v>45189</v>
      </c>
      <c r="B1981" s="2">
        <f>RSI!B1981</f>
        <v>2.1800000000000002</v>
      </c>
      <c r="C1981" s="2">
        <f>RSI!I1981</f>
        <v>36.374330586828812</v>
      </c>
      <c r="D1981" s="2">
        <f>MACD!E1981</f>
        <v>-2.256699736187695E-3</v>
      </c>
      <c r="E1981" s="2">
        <f>MACD!F1981</f>
        <v>-7.3872848307512118E-3</v>
      </c>
      <c r="F1981" s="2">
        <f>'Moving Avg'!D1981</f>
        <v>2.1800000000000002</v>
      </c>
      <c r="G1981" s="2">
        <f>'Moving Avg'!F1981</f>
        <v>2.1825000000000001</v>
      </c>
      <c r="H1981" s="2">
        <f>'Moving Avg'!G1981</f>
        <v>2.2004000000000019</v>
      </c>
      <c r="I1981" s="2">
        <f>'Moving Avg'!H1981</f>
        <v>2.7662999999999989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25</v>
      </c>
      <c r="N1981" s="8">
        <f t="shared" si="301"/>
        <v>0</v>
      </c>
      <c r="O1981" s="8">
        <f t="shared" si="302"/>
        <v>0</v>
      </c>
      <c r="P1981" s="8">
        <f t="shared" si="303"/>
        <v>33</v>
      </c>
      <c r="Q1981" s="9">
        <f t="shared" si="304"/>
        <v>13.7</v>
      </c>
      <c r="R1981" s="9">
        <f t="shared" si="305"/>
        <v>13.25</v>
      </c>
      <c r="S1981" s="9">
        <f t="shared" si="306"/>
        <v>18.600000000000001</v>
      </c>
      <c r="T1981" s="9">
        <f t="shared" si="307"/>
        <v>14.5</v>
      </c>
      <c r="U1981" s="8">
        <f t="shared" si="308"/>
        <v>15.183333333333332</v>
      </c>
      <c r="V1981" s="8">
        <f t="shared" si="309"/>
        <v>15.012499999999999</v>
      </c>
    </row>
    <row r="1982" spans="1:22" ht="13.5" x14ac:dyDescent="0.25">
      <c r="A1982" s="3">
        <f>RSI!A1982</f>
        <v>45190</v>
      </c>
      <c r="B1982" s="2">
        <f>RSI!B1982</f>
        <v>2.1800000000000002</v>
      </c>
      <c r="C1982" s="2">
        <f>RSI!I1982</f>
        <v>36.374330586828812</v>
      </c>
      <c r="D1982" s="2">
        <f>MACD!E1982</f>
        <v>-2.5883605328993475E-3</v>
      </c>
      <c r="E1982" s="2">
        <f>MACD!F1982</f>
        <v>-6.4274999711808395E-3</v>
      </c>
      <c r="F1982" s="2">
        <f>'Moving Avg'!D1982</f>
        <v>2.1800000000000002</v>
      </c>
      <c r="G1982" s="2">
        <f>'Moving Avg'!F1982</f>
        <v>2.1825000000000001</v>
      </c>
      <c r="H1982" s="2">
        <f>'Moving Avg'!G1982</f>
        <v>2.1972000000000018</v>
      </c>
      <c r="I1982" s="2">
        <f>'Moving Avg'!H1982</f>
        <v>2.7596499999999993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  <c r="M1982" s="8">
        <f t="shared" si="300"/>
        <v>25</v>
      </c>
      <c r="N1982" s="8">
        <f t="shared" si="301"/>
        <v>0</v>
      </c>
      <c r="O1982" s="8">
        <f t="shared" si="302"/>
        <v>0</v>
      </c>
      <c r="P1982" s="8">
        <f t="shared" si="303"/>
        <v>33</v>
      </c>
      <c r="Q1982" s="9">
        <f t="shared" si="304"/>
        <v>13.7</v>
      </c>
      <c r="R1982" s="9">
        <f t="shared" si="305"/>
        <v>13.25</v>
      </c>
      <c r="S1982" s="9">
        <f t="shared" si="306"/>
        <v>18.600000000000001</v>
      </c>
      <c r="T1982" s="9">
        <f t="shared" si="307"/>
        <v>14.5</v>
      </c>
      <c r="U1982" s="8">
        <f t="shared" si="308"/>
        <v>15.183333333333332</v>
      </c>
      <c r="V1982" s="8">
        <f t="shared" si="309"/>
        <v>15.012499999999999</v>
      </c>
    </row>
    <row r="1983" spans="1:22" ht="13.5" x14ac:dyDescent="0.25">
      <c r="A1983" s="3">
        <f>RSI!A1983</f>
        <v>45191</v>
      </c>
      <c r="B1983" s="2">
        <f>RSI!B1983</f>
        <v>2.1800000000000002</v>
      </c>
      <c r="C1983" s="2">
        <f>RSI!I1983</f>
        <v>36.374330586828812</v>
      </c>
      <c r="D1983" s="2">
        <f>MACD!E1983</f>
        <v>-2.8187117493212455E-3</v>
      </c>
      <c r="E1983" s="2">
        <f>MACD!F1983</f>
        <v>-5.7057423268089217E-3</v>
      </c>
      <c r="F1983" s="2">
        <f>'Moving Avg'!D1983</f>
        <v>2.1800000000000002</v>
      </c>
      <c r="G1983" s="2">
        <f>'Moving Avg'!F1983</f>
        <v>2.1825000000000001</v>
      </c>
      <c r="H1983" s="2">
        <f>'Moving Avg'!G1983</f>
        <v>2.1940000000000017</v>
      </c>
      <c r="I1983" s="2">
        <f>'Moving Avg'!H1983</f>
        <v>2.7529999999999997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25</v>
      </c>
      <c r="N1983" s="8">
        <f t="shared" si="301"/>
        <v>0</v>
      </c>
      <c r="O1983" s="8">
        <f t="shared" si="302"/>
        <v>0</v>
      </c>
      <c r="P1983" s="8">
        <f t="shared" si="303"/>
        <v>33</v>
      </c>
      <c r="Q1983" s="9">
        <f t="shared" si="304"/>
        <v>13.7</v>
      </c>
      <c r="R1983" s="9">
        <f t="shared" si="305"/>
        <v>13.25</v>
      </c>
      <c r="S1983" s="9">
        <f t="shared" si="306"/>
        <v>18.600000000000001</v>
      </c>
      <c r="T1983" s="9">
        <f t="shared" si="307"/>
        <v>14.5</v>
      </c>
      <c r="U1983" s="8">
        <f t="shared" si="308"/>
        <v>15.183333333333332</v>
      </c>
      <c r="V1983" s="8">
        <f t="shared" si="309"/>
        <v>15.012499999999999</v>
      </c>
    </row>
    <row r="1984" spans="1:22" ht="13.5" x14ac:dyDescent="0.25">
      <c r="A1984" s="3">
        <f>RSI!A1984</f>
        <v>45194</v>
      </c>
      <c r="B1984" s="2">
        <f>RSI!B1984</f>
        <v>2.1800000000000002</v>
      </c>
      <c r="C1984" s="2">
        <f>RSI!I1984</f>
        <v>36.374330586828812</v>
      </c>
      <c r="D1984" s="2">
        <f>MACD!E1984</f>
        <v>-2.9670642778643064E-3</v>
      </c>
      <c r="E1984" s="2">
        <f>MACD!F1984</f>
        <v>-5.1580067170199986E-3</v>
      </c>
      <c r="F1984" s="2">
        <f>'Moving Avg'!D1984</f>
        <v>2.1800000000000002</v>
      </c>
      <c r="G1984" s="2">
        <f>'Moving Avg'!F1984</f>
        <v>2.1825000000000001</v>
      </c>
      <c r="H1984" s="2">
        <f>'Moving Avg'!G1984</f>
        <v>2.1916000000000015</v>
      </c>
      <c r="I1984" s="2">
        <f>'Moving Avg'!H1984</f>
        <v>2.7463499999999992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25</v>
      </c>
      <c r="N1984" s="8">
        <f t="shared" si="301"/>
        <v>0</v>
      </c>
      <c r="O1984" s="8">
        <f t="shared" si="302"/>
        <v>0</v>
      </c>
      <c r="P1984" s="8">
        <f t="shared" si="303"/>
        <v>33</v>
      </c>
      <c r="Q1984" s="9">
        <f t="shared" si="304"/>
        <v>13.7</v>
      </c>
      <c r="R1984" s="9">
        <f t="shared" si="305"/>
        <v>13.25</v>
      </c>
      <c r="S1984" s="9">
        <f t="shared" si="306"/>
        <v>18.600000000000001</v>
      </c>
      <c r="T1984" s="9">
        <f t="shared" si="307"/>
        <v>14.5</v>
      </c>
      <c r="U1984" s="8">
        <f t="shared" si="308"/>
        <v>15.183333333333332</v>
      </c>
      <c r="V1984" s="8">
        <f t="shared" si="309"/>
        <v>15.012499999999999</v>
      </c>
    </row>
    <row r="1985" spans="1:22" ht="13.5" x14ac:dyDescent="0.25">
      <c r="A1985" s="3">
        <f>RSI!A1985</f>
        <v>45195</v>
      </c>
      <c r="B1985" s="2">
        <f>RSI!B1985</f>
        <v>2.1800000000000002</v>
      </c>
      <c r="C1985" s="2">
        <f>RSI!I1985</f>
        <v>36.374330586828812</v>
      </c>
      <c r="D1985" s="2">
        <f>MACD!E1985</f>
        <v>-3.0494821930724392E-3</v>
      </c>
      <c r="E1985" s="2">
        <f>MACD!F1985</f>
        <v>-4.7363018122304869E-3</v>
      </c>
      <c r="F1985" s="2">
        <f>'Moving Avg'!D1985</f>
        <v>2.1800000000000002</v>
      </c>
      <c r="G1985" s="2">
        <f>'Moving Avg'!F1985</f>
        <v>2.1825000000000001</v>
      </c>
      <c r="H1985" s="2">
        <f>'Moving Avg'!G1985</f>
        <v>2.1894000000000018</v>
      </c>
      <c r="I1985" s="2">
        <f>'Moving Avg'!H1985</f>
        <v>2.7396999999999987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25</v>
      </c>
      <c r="N1985" s="8">
        <f t="shared" si="301"/>
        <v>0</v>
      </c>
      <c r="O1985" s="8">
        <f t="shared" si="302"/>
        <v>0</v>
      </c>
      <c r="P1985" s="8">
        <f t="shared" si="303"/>
        <v>33</v>
      </c>
      <c r="Q1985" s="9">
        <f t="shared" si="304"/>
        <v>13.7</v>
      </c>
      <c r="R1985" s="9">
        <f t="shared" si="305"/>
        <v>13.25</v>
      </c>
      <c r="S1985" s="9">
        <f t="shared" si="306"/>
        <v>18.600000000000001</v>
      </c>
      <c r="T1985" s="9">
        <f t="shared" si="307"/>
        <v>14.5</v>
      </c>
      <c r="U1985" s="8">
        <f t="shared" si="308"/>
        <v>15.183333333333332</v>
      </c>
      <c r="V1985" s="8">
        <f t="shared" si="309"/>
        <v>15.012499999999999</v>
      </c>
    </row>
    <row r="1986" spans="1:22" ht="13.5" x14ac:dyDescent="0.25">
      <c r="A1986" s="3">
        <f>RSI!A1986</f>
        <v>45197</v>
      </c>
      <c r="B1986" s="2">
        <f>RSI!B1986</f>
        <v>2.1800000000000002</v>
      </c>
      <c r="C1986" s="2">
        <f>RSI!I1986</f>
        <v>36.374330586828812</v>
      </c>
      <c r="D1986" s="2">
        <f>MACD!E1986</f>
        <v>-3.079302699938502E-3</v>
      </c>
      <c r="E1986" s="2">
        <f>MACD!F1986</f>
        <v>-4.4049019897720899E-3</v>
      </c>
      <c r="F1986" s="2">
        <f>'Moving Avg'!D1986</f>
        <v>2.1800000000000002</v>
      </c>
      <c r="G1986" s="2">
        <f>'Moving Avg'!F1986</f>
        <v>2.1825000000000001</v>
      </c>
      <c r="H1986" s="2">
        <f>'Moving Avg'!G1986</f>
        <v>2.1872000000000016</v>
      </c>
      <c r="I1986" s="2">
        <f>'Moving Avg'!H1986</f>
        <v>2.7337999999999978</v>
      </c>
      <c r="J1986" s="6" t="str">
        <f>OBV!F1986</f>
        <v>NEUTRAL</v>
      </c>
      <c r="K1986" s="6" t="str">
        <f>OBV!G1986</f>
        <v>NEUTRAL</v>
      </c>
      <c r="L1986" s="6" t="str">
        <f>OBV!H1986</f>
        <v>NEUTRAL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33</v>
      </c>
      <c r="Q1986" s="9">
        <f t="shared" si="304"/>
        <v>13.7</v>
      </c>
      <c r="R1986" s="9">
        <f t="shared" si="305"/>
        <v>13.25</v>
      </c>
      <c r="S1986" s="9">
        <f t="shared" si="306"/>
        <v>18.600000000000001</v>
      </c>
      <c r="T1986" s="9">
        <f t="shared" si="307"/>
        <v>14.5</v>
      </c>
      <c r="U1986" s="8">
        <f t="shared" si="308"/>
        <v>15.183333333333332</v>
      </c>
      <c r="V1986" s="8">
        <f t="shared" si="309"/>
        <v>15.012499999999999</v>
      </c>
    </row>
    <row r="1987" spans="1:22" ht="13.5" x14ac:dyDescent="0.25">
      <c r="A1987" s="3">
        <f>RSI!A1987</f>
        <v>45198</v>
      </c>
      <c r="B1987" s="2">
        <f>RSI!B1987</f>
        <v>2.1800000000000002</v>
      </c>
      <c r="C1987" s="2">
        <f>RSI!I1987</f>
        <v>36.374330586828798</v>
      </c>
      <c r="D1987" s="2">
        <f>MACD!E1987</f>
        <v>-3.0675745762582807E-3</v>
      </c>
      <c r="E1987" s="2">
        <f>MACD!F1987</f>
        <v>-4.1374365070693288E-3</v>
      </c>
      <c r="F1987" s="2">
        <f>'Moving Avg'!D1987</f>
        <v>2.1800000000000002</v>
      </c>
      <c r="G1987" s="2">
        <f>'Moving Avg'!F1987</f>
        <v>2.1819999999999999</v>
      </c>
      <c r="H1987" s="2">
        <f>'Moving Avg'!G1987</f>
        <v>2.1850000000000018</v>
      </c>
      <c r="I1987" s="2">
        <f>'Moving Avg'!H1987</f>
        <v>2.7278999999999973</v>
      </c>
      <c r="J1987" s="6" t="str">
        <f>OBV!F1987</f>
        <v>NEUTRAL</v>
      </c>
      <c r="K1987" s="6" t="str">
        <f>OBV!G1987</f>
        <v>NEUTRAL</v>
      </c>
      <c r="L1987" s="6" t="str">
        <f>OBV!H1987</f>
        <v>NEUTRAL</v>
      </c>
      <c r="M1987" s="8">
        <f t="shared" si="310"/>
        <v>25</v>
      </c>
      <c r="N1987" s="8">
        <f t="shared" si="311"/>
        <v>0</v>
      </c>
      <c r="O1987" s="8">
        <f t="shared" si="312"/>
        <v>0</v>
      </c>
      <c r="P1987" s="8">
        <f t="shared" si="313"/>
        <v>33</v>
      </c>
      <c r="Q1987" s="9">
        <f t="shared" ref="Q1987:Q2050" si="314">0.35*M1987+N1987*0.35+O1987*0.15+P1987*0.15</f>
        <v>13.7</v>
      </c>
      <c r="R1987" s="9">
        <f t="shared" ref="R1987:R2050" si="315">M1987*0.2+N1987*0.2+O1987*0.35+P1987*0.25</f>
        <v>13.25</v>
      </c>
      <c r="S1987" s="9">
        <f t="shared" ref="S1987:S2050" si="316">M1987*0.15+N1987*0.15+O1987*0.25+P1987*0.45</f>
        <v>18.600000000000001</v>
      </c>
      <c r="T1987" s="9">
        <f t="shared" ref="T1987:T2050" si="317">0.25*SUM(M1987:P1987)</f>
        <v>14.5</v>
      </c>
      <c r="U1987" s="8">
        <f t="shared" ref="U1987:U2050" si="318">SUM(Q1987:S1987)/3</f>
        <v>15.183333333333332</v>
      </c>
      <c r="V1987" s="8">
        <f t="shared" ref="V1987:V2050" si="319">SUM(Q1987:T1987)/4</f>
        <v>15.012499999999999</v>
      </c>
    </row>
    <row r="1988" spans="1:22" ht="13.5" x14ac:dyDescent="0.25">
      <c r="A1988" s="3">
        <f>RSI!A1988</f>
        <v>45201</v>
      </c>
      <c r="B1988" s="2">
        <f>RSI!B1988</f>
        <v>2.1800000000000002</v>
      </c>
      <c r="C1988" s="2">
        <f>RSI!I1988</f>
        <v>36.374330586828798</v>
      </c>
      <c r="D1988" s="2">
        <f>MACD!E1988</f>
        <v>-3.0234277605405424E-3</v>
      </c>
      <c r="E1988" s="2">
        <f>MACD!F1988</f>
        <v>-3.9146347577635717E-3</v>
      </c>
      <c r="F1988" s="2">
        <f>'Moving Avg'!D1988</f>
        <v>2.1800000000000002</v>
      </c>
      <c r="G1988" s="2">
        <f>'Moving Avg'!F1988</f>
        <v>2.1814999999999998</v>
      </c>
      <c r="H1988" s="2">
        <f>'Moving Avg'!G1988</f>
        <v>2.1828000000000021</v>
      </c>
      <c r="I1988" s="2">
        <f>'Moving Avg'!H1988</f>
        <v>2.7219999999999978</v>
      </c>
      <c r="J1988" s="6" t="str">
        <f>OBV!F1988</f>
        <v>NEUTRAL</v>
      </c>
      <c r="K1988" s="6" t="str">
        <f>OBV!G1988</f>
        <v>NEUTRAL</v>
      </c>
      <c r="L1988" s="6" t="str">
        <f>OBV!H1988</f>
        <v>NEUTRAL</v>
      </c>
      <c r="M1988" s="8">
        <f t="shared" si="310"/>
        <v>25</v>
      </c>
      <c r="N1988" s="8">
        <f t="shared" si="311"/>
        <v>0</v>
      </c>
      <c r="O1988" s="8">
        <f t="shared" si="312"/>
        <v>0</v>
      </c>
      <c r="P1988" s="8">
        <f t="shared" si="313"/>
        <v>33</v>
      </c>
      <c r="Q1988" s="9">
        <f t="shared" si="314"/>
        <v>13.7</v>
      </c>
      <c r="R1988" s="9">
        <f t="shared" si="315"/>
        <v>13.25</v>
      </c>
      <c r="S1988" s="9">
        <f t="shared" si="316"/>
        <v>18.600000000000001</v>
      </c>
      <c r="T1988" s="9">
        <f t="shared" si="317"/>
        <v>14.5</v>
      </c>
      <c r="U1988" s="8">
        <f t="shared" si="318"/>
        <v>15.183333333333332</v>
      </c>
      <c r="V1988" s="8">
        <f t="shared" si="319"/>
        <v>15.012499999999999</v>
      </c>
    </row>
    <row r="1989" spans="1:22" ht="13.5" x14ac:dyDescent="0.25">
      <c r="A1989" s="3">
        <f>RSI!A1989</f>
        <v>45202</v>
      </c>
      <c r="B1989" s="2">
        <f>RSI!B1989</f>
        <v>2.1800000000000002</v>
      </c>
      <c r="C1989" s="2">
        <f>RSI!I1989</f>
        <v>36.374330586828798</v>
      </c>
      <c r="D1989" s="2">
        <f>MACD!E1989</f>
        <v>-2.9543847822934843E-3</v>
      </c>
      <c r="E1989" s="2">
        <f>MACD!F1989</f>
        <v>-3.7225847626695544E-3</v>
      </c>
      <c r="F1989" s="2">
        <f>'Moving Avg'!D1989</f>
        <v>2.1800000000000002</v>
      </c>
      <c r="G1989" s="2">
        <f>'Moving Avg'!F1989</f>
        <v>2.181</v>
      </c>
      <c r="H1989" s="2">
        <f>'Moving Avg'!G1989</f>
        <v>2.1806000000000023</v>
      </c>
      <c r="I1989" s="2">
        <f>'Moving Avg'!H1989</f>
        <v>2.7160999999999977</v>
      </c>
      <c r="J1989" s="6" t="str">
        <f>OBV!F1989</f>
        <v>NEUTRAL</v>
      </c>
      <c r="K1989" s="6" t="str">
        <f>OBV!G1989</f>
        <v>NEUTRAL</v>
      </c>
      <c r="L1989" s="6" t="str">
        <f>OBV!H1989</f>
        <v>NEUTRAL</v>
      </c>
      <c r="M1989" s="8">
        <f t="shared" si="310"/>
        <v>25</v>
      </c>
      <c r="N1989" s="8">
        <f t="shared" si="311"/>
        <v>0</v>
      </c>
      <c r="O1989" s="8">
        <f t="shared" si="312"/>
        <v>0</v>
      </c>
      <c r="P1989" s="8">
        <f t="shared" si="313"/>
        <v>33</v>
      </c>
      <c r="Q1989" s="9">
        <f t="shared" si="314"/>
        <v>13.7</v>
      </c>
      <c r="R1989" s="9">
        <f t="shared" si="315"/>
        <v>13.25</v>
      </c>
      <c r="S1989" s="9">
        <f t="shared" si="316"/>
        <v>18.600000000000001</v>
      </c>
      <c r="T1989" s="9">
        <f t="shared" si="317"/>
        <v>14.5</v>
      </c>
      <c r="U1989" s="8">
        <f t="shared" si="318"/>
        <v>15.183333333333332</v>
      </c>
      <c r="V1989" s="8">
        <f t="shared" si="319"/>
        <v>15.012499999999999</v>
      </c>
    </row>
    <row r="1990" spans="1:22" ht="13.5" x14ac:dyDescent="0.25">
      <c r="A1990" s="3">
        <f>RSI!A1990</f>
        <v>45203</v>
      </c>
      <c r="B1990" s="2">
        <f>RSI!B1990</f>
        <v>2.1800000000000002</v>
      </c>
      <c r="C1990" s="2">
        <f>RSI!I1990</f>
        <v>36.374330586828798</v>
      </c>
      <c r="D1990" s="2">
        <f>MACD!E1990</f>
        <v>-2.8666230781708713E-3</v>
      </c>
      <c r="E1990" s="2">
        <f>MACD!F1990</f>
        <v>-3.5513924257698178E-3</v>
      </c>
      <c r="F1990" s="2">
        <f>'Moving Avg'!D1990</f>
        <v>2.1800000000000002</v>
      </c>
      <c r="G1990" s="2">
        <f>'Moving Avg'!F1990</f>
        <v>2.1804999999999999</v>
      </c>
      <c r="H1990" s="2">
        <f>'Moving Avg'!G1990</f>
        <v>2.1792000000000025</v>
      </c>
      <c r="I1990" s="2">
        <f>'Moving Avg'!H1990</f>
        <v>2.7101999999999982</v>
      </c>
      <c r="J1990" s="6" t="str">
        <f>OBV!F1990</f>
        <v>NEUTRAL</v>
      </c>
      <c r="K1990" s="6" t="str">
        <f>OBV!G1990</f>
        <v>NEUTRAL</v>
      </c>
      <c r="L1990" s="6" t="str">
        <f>OBV!H1990</f>
        <v>NEUTRAL</v>
      </c>
      <c r="M1990" s="8">
        <f t="shared" si="310"/>
        <v>25</v>
      </c>
      <c r="N1990" s="8">
        <f t="shared" si="311"/>
        <v>0</v>
      </c>
      <c r="O1990" s="8">
        <f t="shared" si="312"/>
        <v>0</v>
      </c>
      <c r="P1990" s="8">
        <f t="shared" si="313"/>
        <v>33</v>
      </c>
      <c r="Q1990" s="9">
        <f t="shared" si="314"/>
        <v>13.7</v>
      </c>
      <c r="R1990" s="9">
        <f t="shared" si="315"/>
        <v>13.25</v>
      </c>
      <c r="S1990" s="9">
        <f t="shared" si="316"/>
        <v>18.600000000000001</v>
      </c>
      <c r="T1990" s="9">
        <f t="shared" si="317"/>
        <v>14.5</v>
      </c>
      <c r="U1990" s="8">
        <f t="shared" si="318"/>
        <v>15.183333333333332</v>
      </c>
      <c r="V1990" s="8">
        <f t="shared" si="319"/>
        <v>15.012499999999999</v>
      </c>
    </row>
    <row r="1991" spans="1:22" ht="13.5" x14ac:dyDescent="0.25">
      <c r="A1991" s="3">
        <f>RSI!A1991</f>
        <v>45204</v>
      </c>
      <c r="B1991" s="2">
        <f>RSI!B1991</f>
        <v>2.1800000000000002</v>
      </c>
      <c r="C1991" s="2">
        <f>RSI!I1991</f>
        <v>36.374330586828798</v>
      </c>
      <c r="D1991" s="2">
        <f>MACD!E1991</f>
        <v>-2.7651958390073617E-3</v>
      </c>
      <c r="E1991" s="2">
        <f>MACD!F1991</f>
        <v>-3.3941531084173268E-3</v>
      </c>
      <c r="F1991" s="2">
        <f>'Moving Avg'!D1991</f>
        <v>2.1800000000000002</v>
      </c>
      <c r="G1991" s="2">
        <f>'Moving Avg'!F1991</f>
        <v>2.1800000000000002</v>
      </c>
      <c r="H1991" s="2">
        <f>'Moving Avg'!G1991</f>
        <v>2.1792000000000025</v>
      </c>
      <c r="I1991" s="2">
        <f>'Moving Avg'!H1991</f>
        <v>2.7042999999999981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  <c r="M1991" s="8">
        <f t="shared" si="310"/>
        <v>25</v>
      </c>
      <c r="N1991" s="8">
        <f t="shared" si="311"/>
        <v>0</v>
      </c>
      <c r="O1991" s="8">
        <f t="shared" si="312"/>
        <v>0</v>
      </c>
      <c r="P1991" s="8">
        <f t="shared" si="313"/>
        <v>33</v>
      </c>
      <c r="Q1991" s="9">
        <f t="shared" si="314"/>
        <v>13.7</v>
      </c>
      <c r="R1991" s="9">
        <f t="shared" si="315"/>
        <v>13.25</v>
      </c>
      <c r="S1991" s="9">
        <f t="shared" si="316"/>
        <v>18.600000000000001</v>
      </c>
      <c r="T1991" s="9">
        <f t="shared" si="317"/>
        <v>14.5</v>
      </c>
      <c r="U1991" s="8">
        <f t="shared" si="318"/>
        <v>15.183333333333332</v>
      </c>
      <c r="V1991" s="8">
        <f t="shared" si="319"/>
        <v>15.012499999999999</v>
      </c>
    </row>
    <row r="1992" spans="1:22" ht="13.5" x14ac:dyDescent="0.25">
      <c r="A1992" s="3">
        <f>RSI!A1992</f>
        <v>45205</v>
      </c>
      <c r="B1992" s="2">
        <f>RSI!B1992</f>
        <v>2.1800000000000002</v>
      </c>
      <c r="C1992" s="2">
        <f>RSI!I1992</f>
        <v>36.374330586828798</v>
      </c>
      <c r="D1992" s="2">
        <f>MACD!E1992</f>
        <v>-2.6542178500443825E-3</v>
      </c>
      <c r="E1992" s="2">
        <f>MACD!F1992</f>
        <v>-3.2461660567427381E-3</v>
      </c>
      <c r="F1992" s="2">
        <f>'Moving Avg'!D1992</f>
        <v>2.1800000000000002</v>
      </c>
      <c r="G1992" s="2">
        <f>'Moving Avg'!F1992</f>
        <v>2.1800000000000002</v>
      </c>
      <c r="H1992" s="2">
        <f>'Moving Avg'!G1992</f>
        <v>2.1792000000000025</v>
      </c>
      <c r="I1992" s="2">
        <f>'Moving Avg'!H1992</f>
        <v>2.6983999999999981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  <c r="M1992" s="8">
        <f t="shared" si="310"/>
        <v>25</v>
      </c>
      <c r="N1992" s="8">
        <f t="shared" si="311"/>
        <v>0</v>
      </c>
      <c r="O1992" s="8">
        <f t="shared" si="312"/>
        <v>0</v>
      </c>
      <c r="P1992" s="8">
        <f t="shared" si="313"/>
        <v>33</v>
      </c>
      <c r="Q1992" s="9">
        <f t="shared" si="314"/>
        <v>13.7</v>
      </c>
      <c r="R1992" s="9">
        <f t="shared" si="315"/>
        <v>13.25</v>
      </c>
      <c r="S1992" s="9">
        <f t="shared" si="316"/>
        <v>18.600000000000001</v>
      </c>
      <c r="T1992" s="9">
        <f t="shared" si="317"/>
        <v>14.5</v>
      </c>
      <c r="U1992" s="8">
        <f t="shared" si="318"/>
        <v>15.183333333333332</v>
      </c>
      <c r="V1992" s="8">
        <f t="shared" si="319"/>
        <v>15.012499999999999</v>
      </c>
    </row>
    <row r="1993" spans="1:22" ht="13.5" x14ac:dyDescent="0.25">
      <c r="A1993" s="3">
        <f>RSI!A1993</f>
        <v>45208</v>
      </c>
      <c r="B1993" s="2">
        <f>RSI!B1993</f>
        <v>2.1800000000000002</v>
      </c>
      <c r="C1993" s="2">
        <f>RSI!I1993</f>
        <v>36.374330586828798</v>
      </c>
      <c r="D1993" s="2">
        <f>MACD!E1993</f>
        <v>-2.53702178632631E-3</v>
      </c>
      <c r="E1993" s="2">
        <f>MACD!F1993</f>
        <v>-3.1043372026594526E-3</v>
      </c>
      <c r="F1993" s="2">
        <f>'Moving Avg'!D1993</f>
        <v>2.1800000000000002</v>
      </c>
      <c r="G1993" s="2">
        <f>'Moving Avg'!F1993</f>
        <v>2.1800000000000002</v>
      </c>
      <c r="H1993" s="2">
        <f>'Moving Avg'!G1993</f>
        <v>2.1810000000000027</v>
      </c>
      <c r="I1993" s="2">
        <f>'Moving Avg'!H1993</f>
        <v>2.6930499999999982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  <c r="M1993" s="8">
        <f t="shared" si="310"/>
        <v>25</v>
      </c>
      <c r="N1993" s="8">
        <f t="shared" si="311"/>
        <v>0</v>
      </c>
      <c r="O1993" s="8">
        <f t="shared" si="312"/>
        <v>0</v>
      </c>
      <c r="P1993" s="8">
        <f t="shared" si="313"/>
        <v>33</v>
      </c>
      <c r="Q1993" s="9">
        <f t="shared" si="314"/>
        <v>13.7</v>
      </c>
      <c r="R1993" s="9">
        <f t="shared" si="315"/>
        <v>13.25</v>
      </c>
      <c r="S1993" s="9">
        <f t="shared" si="316"/>
        <v>18.600000000000001</v>
      </c>
      <c r="T1993" s="9">
        <f t="shared" si="317"/>
        <v>14.5</v>
      </c>
      <c r="U1993" s="8">
        <f t="shared" si="318"/>
        <v>15.183333333333332</v>
      </c>
      <c r="V1993" s="8">
        <f t="shared" si="319"/>
        <v>15.012499999999999</v>
      </c>
    </row>
    <row r="1994" spans="1:22" ht="13.5" x14ac:dyDescent="0.25">
      <c r="A1994" s="3">
        <f>RSI!A1994</f>
        <v>45209</v>
      </c>
      <c r="B1994" s="2">
        <f>RSI!B1994</f>
        <v>2.1800000000000002</v>
      </c>
      <c r="C1994" s="2">
        <f>RSI!I1994</f>
        <v>36.374330586828798</v>
      </c>
      <c r="D1994" s="2">
        <f>MACD!E1994</f>
        <v>-2.4162895792958494E-3</v>
      </c>
      <c r="E1994" s="2">
        <f>MACD!F1994</f>
        <v>-2.9667276779867325E-3</v>
      </c>
      <c r="F1994" s="2">
        <f>'Moving Avg'!D1994</f>
        <v>2.1800000000000002</v>
      </c>
      <c r="G1994" s="2">
        <f>'Moving Avg'!F1994</f>
        <v>2.1800000000000002</v>
      </c>
      <c r="H1994" s="2">
        <f>'Moving Avg'!G1994</f>
        <v>2.1810000000000027</v>
      </c>
      <c r="I1994" s="2">
        <f>'Moving Avg'!H1994</f>
        <v>2.6881999999999984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  <c r="M1994" s="8">
        <f t="shared" si="310"/>
        <v>25</v>
      </c>
      <c r="N1994" s="8">
        <f t="shared" si="311"/>
        <v>0</v>
      </c>
      <c r="O1994" s="8">
        <f t="shared" si="312"/>
        <v>0</v>
      </c>
      <c r="P1994" s="8">
        <f t="shared" si="313"/>
        <v>33</v>
      </c>
      <c r="Q1994" s="9">
        <f t="shared" si="314"/>
        <v>13.7</v>
      </c>
      <c r="R1994" s="9">
        <f t="shared" si="315"/>
        <v>13.25</v>
      </c>
      <c r="S1994" s="9">
        <f t="shared" si="316"/>
        <v>18.600000000000001</v>
      </c>
      <c r="T1994" s="9">
        <f t="shared" si="317"/>
        <v>14.5</v>
      </c>
      <c r="U1994" s="8">
        <f t="shared" si="318"/>
        <v>15.183333333333332</v>
      </c>
      <c r="V1994" s="8">
        <f t="shared" si="319"/>
        <v>15.012499999999999</v>
      </c>
    </row>
    <row r="1995" spans="1:22" ht="13.5" x14ac:dyDescent="0.25">
      <c r="A1995" s="3">
        <f>RSI!A1995</f>
        <v>45210</v>
      </c>
      <c r="B1995" s="2">
        <f>RSI!B1995</f>
        <v>2.1800000000000002</v>
      </c>
      <c r="C1995" s="2">
        <f>RSI!I1995</f>
        <v>36.374330586828791</v>
      </c>
      <c r="D1995" s="2">
        <f>MACD!E1995</f>
        <v>-2.2941627552199861E-3</v>
      </c>
      <c r="E1995" s="2">
        <f>MACD!F1995</f>
        <v>-2.8322146934333832E-3</v>
      </c>
      <c r="F1995" s="2">
        <f>'Moving Avg'!D1995</f>
        <v>2.1800000000000002</v>
      </c>
      <c r="G1995" s="2">
        <f>'Moving Avg'!F1995</f>
        <v>2.1800000000000002</v>
      </c>
      <c r="H1995" s="2">
        <f>'Moving Avg'!G1995</f>
        <v>2.1810000000000027</v>
      </c>
      <c r="I1995" s="2">
        <f>'Moving Avg'!H1995</f>
        <v>2.6826499999999989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  <c r="M1995" s="8">
        <f t="shared" si="310"/>
        <v>25</v>
      </c>
      <c r="N1995" s="8">
        <f t="shared" si="311"/>
        <v>0</v>
      </c>
      <c r="O1995" s="8">
        <f t="shared" si="312"/>
        <v>0</v>
      </c>
      <c r="P1995" s="8">
        <f t="shared" si="313"/>
        <v>33</v>
      </c>
      <c r="Q1995" s="9">
        <f t="shared" si="314"/>
        <v>13.7</v>
      </c>
      <c r="R1995" s="9">
        <f t="shared" si="315"/>
        <v>13.25</v>
      </c>
      <c r="S1995" s="9">
        <f t="shared" si="316"/>
        <v>18.600000000000001</v>
      </c>
      <c r="T1995" s="9">
        <f t="shared" si="317"/>
        <v>14.5</v>
      </c>
      <c r="U1995" s="8">
        <f t="shared" si="318"/>
        <v>15.183333333333332</v>
      </c>
      <c r="V1995" s="8">
        <f t="shared" si="319"/>
        <v>15.012499999999999</v>
      </c>
    </row>
    <row r="1996" spans="1:22" ht="13.5" x14ac:dyDescent="0.25">
      <c r="A1996" s="3">
        <f>RSI!A1996</f>
        <v>45211</v>
      </c>
      <c r="B1996" s="2">
        <f>RSI!B1996</f>
        <v>2.1800000000000002</v>
      </c>
      <c r="C1996" s="2">
        <f>RSI!I1996</f>
        <v>36.374330586828798</v>
      </c>
      <c r="D1996" s="2">
        <f>MACD!E1996</f>
        <v>-2.1723350411408937E-3</v>
      </c>
      <c r="E1996" s="2">
        <f>MACD!F1996</f>
        <v>-2.7002387629748853E-3</v>
      </c>
      <c r="F1996" s="2">
        <f>'Moving Avg'!D1996</f>
        <v>2.1800000000000002</v>
      </c>
      <c r="G1996" s="2">
        <f>'Moving Avg'!F1996</f>
        <v>2.1800000000000002</v>
      </c>
      <c r="H1996" s="2">
        <f>'Moving Avg'!G1996</f>
        <v>2.1810000000000027</v>
      </c>
      <c r="I1996" s="2">
        <f>'Moving Avg'!H1996</f>
        <v>2.6770999999999994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25</v>
      </c>
      <c r="N1996" s="8">
        <f t="shared" si="311"/>
        <v>0</v>
      </c>
      <c r="O1996" s="8">
        <f t="shared" si="312"/>
        <v>0</v>
      </c>
      <c r="P1996" s="8">
        <f t="shared" si="313"/>
        <v>33</v>
      </c>
      <c r="Q1996" s="9">
        <f t="shared" si="314"/>
        <v>13.7</v>
      </c>
      <c r="R1996" s="9">
        <f t="shared" si="315"/>
        <v>13.25</v>
      </c>
      <c r="S1996" s="9">
        <f t="shared" si="316"/>
        <v>18.600000000000001</v>
      </c>
      <c r="T1996" s="9">
        <f t="shared" si="317"/>
        <v>14.5</v>
      </c>
      <c r="U1996" s="8">
        <f t="shared" si="318"/>
        <v>15.183333333333332</v>
      </c>
      <c r="V1996" s="8">
        <f t="shared" si="319"/>
        <v>15.012499999999999</v>
      </c>
    </row>
    <row r="1997" spans="1:22" ht="13.5" x14ac:dyDescent="0.25">
      <c r="A1997" s="3">
        <f>RSI!A1997</f>
        <v>45212</v>
      </c>
      <c r="B1997" s="2">
        <f>RSI!B1997</f>
        <v>2.1800000000000002</v>
      </c>
      <c r="C1997" s="2">
        <f>RSI!I1997</f>
        <v>36.374330586828791</v>
      </c>
      <c r="D1997" s="2">
        <f>MACD!E1997</f>
        <v>-2.0521300225193606E-3</v>
      </c>
      <c r="E1997" s="2">
        <f>MACD!F1997</f>
        <v>-2.5706170148837807E-3</v>
      </c>
      <c r="F1997" s="2">
        <f>'Moving Avg'!D1997</f>
        <v>2.1800000000000002</v>
      </c>
      <c r="G1997" s="2">
        <f>'Moving Avg'!F1997</f>
        <v>2.1800000000000002</v>
      </c>
      <c r="H1997" s="2">
        <f>'Moving Avg'!G1997</f>
        <v>2.1810000000000027</v>
      </c>
      <c r="I1997" s="2">
        <f>'Moving Avg'!H1997</f>
        <v>2.671549999999999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25</v>
      </c>
      <c r="N1997" s="8">
        <f t="shared" si="311"/>
        <v>0</v>
      </c>
      <c r="O1997" s="8">
        <f t="shared" si="312"/>
        <v>0</v>
      </c>
      <c r="P1997" s="8">
        <f t="shared" si="313"/>
        <v>33</v>
      </c>
      <c r="Q1997" s="9">
        <f t="shared" si="314"/>
        <v>13.7</v>
      </c>
      <c r="R1997" s="9">
        <f t="shared" si="315"/>
        <v>13.25</v>
      </c>
      <c r="S1997" s="9">
        <f t="shared" si="316"/>
        <v>18.600000000000001</v>
      </c>
      <c r="T1997" s="9">
        <f t="shared" si="317"/>
        <v>14.5</v>
      </c>
      <c r="U1997" s="8">
        <f t="shared" si="318"/>
        <v>15.183333333333332</v>
      </c>
      <c r="V1997" s="8">
        <f t="shared" si="319"/>
        <v>15.012499999999999</v>
      </c>
    </row>
    <row r="1998" spans="1:22" ht="13.5" x14ac:dyDescent="0.25">
      <c r="A1998" s="3">
        <f>RSI!A1998</f>
        <v>45215</v>
      </c>
      <c r="B1998" s="2">
        <f>RSI!B1998</f>
        <v>2.1800000000000002</v>
      </c>
      <c r="C1998" s="2">
        <f>RSI!I1998</f>
        <v>36.374330586828791</v>
      </c>
      <c r="D1998" s="2">
        <f>MACD!E1998</f>
        <v>-1.934566204254029E-3</v>
      </c>
      <c r="E1998" s="2">
        <f>MACD!F1998</f>
        <v>-2.4434068527578305E-3</v>
      </c>
      <c r="F1998" s="2">
        <f>'Moving Avg'!D1998</f>
        <v>2.1800000000000002</v>
      </c>
      <c r="G1998" s="2">
        <f>'Moving Avg'!F1998</f>
        <v>2.1800000000000002</v>
      </c>
      <c r="H1998" s="2">
        <f>'Moving Avg'!G1998</f>
        <v>2.1810000000000027</v>
      </c>
      <c r="I1998" s="2">
        <f>'Moving Avg'!H1998</f>
        <v>2.6656499999999994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  <c r="M1998" s="8">
        <f t="shared" si="310"/>
        <v>25</v>
      </c>
      <c r="N1998" s="8">
        <f t="shared" si="311"/>
        <v>0</v>
      </c>
      <c r="O1998" s="8">
        <f t="shared" si="312"/>
        <v>0</v>
      </c>
      <c r="P1998" s="8">
        <f t="shared" si="313"/>
        <v>33</v>
      </c>
      <c r="Q1998" s="9">
        <f t="shared" si="314"/>
        <v>13.7</v>
      </c>
      <c r="R1998" s="9">
        <f t="shared" si="315"/>
        <v>13.25</v>
      </c>
      <c r="S1998" s="9">
        <f t="shared" si="316"/>
        <v>18.600000000000001</v>
      </c>
      <c r="T1998" s="9">
        <f t="shared" si="317"/>
        <v>14.5</v>
      </c>
      <c r="U1998" s="8">
        <f t="shared" si="318"/>
        <v>15.183333333333332</v>
      </c>
      <c r="V1998" s="8">
        <f t="shared" si="319"/>
        <v>15.012499999999999</v>
      </c>
    </row>
    <row r="1999" spans="1:22" ht="13.5" x14ac:dyDescent="0.25">
      <c r="A1999" s="3">
        <f>RSI!A1999</f>
        <v>45216</v>
      </c>
      <c r="B1999" s="2">
        <f>RSI!B1999</f>
        <v>2.09</v>
      </c>
      <c r="C1999" s="2">
        <f>RSI!I1999</f>
        <v>3.6216877554981437</v>
      </c>
      <c r="D1999" s="2">
        <f>MACD!E1999</f>
        <v>4.8462552055466013E-3</v>
      </c>
      <c r="E1999" s="2">
        <f>MACD!F1999</f>
        <v>-9.854744410969442E-4</v>
      </c>
      <c r="F1999" s="2">
        <f>'Moving Avg'!D1999</f>
        <v>2.1619999999999999</v>
      </c>
      <c r="G1999" s="2">
        <f>'Moving Avg'!F1999</f>
        <v>2.1755000000000004</v>
      </c>
      <c r="H1999" s="2">
        <f>'Moving Avg'!G1999</f>
        <v>2.1792000000000025</v>
      </c>
      <c r="I1999" s="2">
        <f>'Moving Avg'!H1999</f>
        <v>2.6593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50</v>
      </c>
      <c r="N1999" s="8">
        <f t="shared" si="311"/>
        <v>0</v>
      </c>
      <c r="O1999" s="8">
        <f t="shared" si="312"/>
        <v>0</v>
      </c>
      <c r="P1999" s="8">
        <f t="shared" si="313"/>
        <v>16.5</v>
      </c>
      <c r="Q1999" s="9">
        <f t="shared" si="314"/>
        <v>19.975000000000001</v>
      </c>
      <c r="R1999" s="9">
        <f t="shared" si="315"/>
        <v>14.125</v>
      </c>
      <c r="S1999" s="9">
        <f t="shared" si="316"/>
        <v>14.925000000000001</v>
      </c>
      <c r="T1999" s="9">
        <f t="shared" si="317"/>
        <v>16.625</v>
      </c>
      <c r="U1999" s="8">
        <f t="shared" si="318"/>
        <v>16.341666666666669</v>
      </c>
      <c r="V1999" s="8">
        <f t="shared" si="319"/>
        <v>16.412500000000001</v>
      </c>
    </row>
    <row r="2000" spans="1:22" ht="13.5" x14ac:dyDescent="0.25">
      <c r="A2000" s="3">
        <f>RSI!A2000</f>
        <v>45217</v>
      </c>
      <c r="B2000" s="2">
        <f>RSI!B2000</f>
        <v>2</v>
      </c>
      <c r="C2000" s="2">
        <f>RSI!I2000</f>
        <v>1.8387030463971001</v>
      </c>
      <c r="D2000" s="2">
        <f>MACD!E2000</f>
        <v>1.7795944284956455E-2</v>
      </c>
      <c r="E2000" s="2">
        <f>MACD!F2000</f>
        <v>2.7708093041137359E-3</v>
      </c>
      <c r="F2000" s="2">
        <f>'Moving Avg'!D2000</f>
        <v>2.1260000000000003</v>
      </c>
      <c r="G2000" s="2">
        <f>'Moving Avg'!F2000</f>
        <v>2.1665000000000001</v>
      </c>
      <c r="H2000" s="2">
        <f>'Moving Avg'!G2000</f>
        <v>2.1756000000000024</v>
      </c>
      <c r="I2000" s="2">
        <f>'Moving Avg'!H2000</f>
        <v>2.6523000000000008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50</v>
      </c>
      <c r="N2000" s="8">
        <f t="shared" si="311"/>
        <v>0</v>
      </c>
      <c r="O2000" s="8">
        <f t="shared" si="312"/>
        <v>0</v>
      </c>
      <c r="P2000" s="8">
        <f t="shared" si="313"/>
        <v>16.5</v>
      </c>
      <c r="Q2000" s="9">
        <f t="shared" si="314"/>
        <v>19.975000000000001</v>
      </c>
      <c r="R2000" s="9">
        <f t="shared" si="315"/>
        <v>14.125</v>
      </c>
      <c r="S2000" s="9">
        <f t="shared" si="316"/>
        <v>14.925000000000001</v>
      </c>
      <c r="T2000" s="9">
        <f t="shared" si="317"/>
        <v>16.625</v>
      </c>
      <c r="U2000" s="8">
        <f t="shared" si="318"/>
        <v>16.341666666666669</v>
      </c>
      <c r="V2000" s="8">
        <f t="shared" si="319"/>
        <v>16.412500000000001</v>
      </c>
    </row>
    <row r="2001" spans="1:22" ht="13.5" x14ac:dyDescent="0.25">
      <c r="A2001" s="3">
        <f>RSI!A2001</f>
        <v>45218</v>
      </c>
      <c r="B2001" s="2">
        <f>RSI!B2001</f>
        <v>1.91</v>
      </c>
      <c r="C2001" s="2">
        <f>RSI!I2001</f>
        <v>1.2016272883893748</v>
      </c>
      <c r="D2001" s="2">
        <f>MACD!E2001</f>
        <v>3.6456858016289395E-2</v>
      </c>
      <c r="E2001" s="2">
        <f>MACD!F2001</f>
        <v>9.5080190465488684E-3</v>
      </c>
      <c r="F2001" s="2">
        <f>'Moving Avg'!D2001</f>
        <v>2.0720000000000001</v>
      </c>
      <c r="G2001" s="2">
        <f>'Moving Avg'!F2001</f>
        <v>2.153</v>
      </c>
      <c r="H2001" s="2">
        <f>'Moving Avg'!G2001</f>
        <v>2.1702000000000021</v>
      </c>
      <c r="I2001" s="2">
        <f>'Moving Avg'!H2001</f>
        <v>2.6448500000000013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50</v>
      </c>
      <c r="N2001" s="8">
        <f t="shared" si="311"/>
        <v>0</v>
      </c>
      <c r="O2001" s="8">
        <f t="shared" si="312"/>
        <v>0</v>
      </c>
      <c r="P2001" s="8">
        <f t="shared" si="313"/>
        <v>16.5</v>
      </c>
      <c r="Q2001" s="9">
        <f t="shared" si="314"/>
        <v>19.975000000000001</v>
      </c>
      <c r="R2001" s="9">
        <f t="shared" si="315"/>
        <v>14.125</v>
      </c>
      <c r="S2001" s="9">
        <f t="shared" si="316"/>
        <v>14.925000000000001</v>
      </c>
      <c r="T2001" s="9">
        <f t="shared" si="317"/>
        <v>16.625</v>
      </c>
      <c r="U2001" s="8">
        <f t="shared" si="318"/>
        <v>16.341666666666669</v>
      </c>
      <c r="V2001" s="8">
        <f t="shared" si="319"/>
        <v>16.412500000000001</v>
      </c>
    </row>
    <row r="2002" spans="1:22" ht="13.5" x14ac:dyDescent="0.25">
      <c r="A2002" s="3">
        <f>RSI!A2002</f>
        <v>45219</v>
      </c>
      <c r="B2002" s="2">
        <f>RSI!B2002</f>
        <v>1.83</v>
      </c>
      <c r="C2002" s="2">
        <f>RSI!I2002</f>
        <v>0.90234332064407852</v>
      </c>
      <c r="D2002" s="2">
        <f>MACD!E2002</f>
        <v>5.9664618255752089E-2</v>
      </c>
      <c r="E2002" s="2">
        <f>MACD!F2002</f>
        <v>1.9539338888389511E-2</v>
      </c>
      <c r="F2002" s="2">
        <f>'Moving Avg'!D2002</f>
        <v>2.0019999999999998</v>
      </c>
      <c r="G2002" s="2">
        <f>'Moving Avg'!F2002</f>
        <v>2.1354999999999995</v>
      </c>
      <c r="H2002" s="2">
        <f>'Moving Avg'!G2002</f>
        <v>2.163200000000002</v>
      </c>
      <c r="I2002" s="2">
        <f>'Moving Avg'!H2002</f>
        <v>2.6370000000000018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50</v>
      </c>
      <c r="N2002" s="8">
        <f t="shared" si="311"/>
        <v>0</v>
      </c>
      <c r="O2002" s="8">
        <f t="shared" si="312"/>
        <v>0</v>
      </c>
      <c r="P2002" s="8">
        <f t="shared" si="313"/>
        <v>16.5</v>
      </c>
      <c r="Q2002" s="9">
        <f t="shared" si="314"/>
        <v>19.975000000000001</v>
      </c>
      <c r="R2002" s="9">
        <f t="shared" si="315"/>
        <v>14.125</v>
      </c>
      <c r="S2002" s="9">
        <f t="shared" si="316"/>
        <v>14.925000000000001</v>
      </c>
      <c r="T2002" s="9">
        <f t="shared" si="317"/>
        <v>16.625</v>
      </c>
      <c r="U2002" s="8">
        <f t="shared" si="318"/>
        <v>16.341666666666669</v>
      </c>
      <c r="V2002" s="8">
        <f t="shared" si="319"/>
        <v>16.412500000000001</v>
      </c>
    </row>
    <row r="2003" spans="1:22" ht="13.5" x14ac:dyDescent="0.25">
      <c r="A2003" s="3">
        <f>RSI!A2003</f>
        <v>45222</v>
      </c>
      <c r="B2003" s="2">
        <f>RSI!B2003</f>
        <v>1.75</v>
      </c>
      <c r="C2003" s="2">
        <f>RSI!I2003</f>
        <v>0.71150128422227965</v>
      </c>
      <c r="D2003" s="2">
        <f>MACD!E2003</f>
        <v>8.7081927637032486E-2</v>
      </c>
      <c r="E2003" s="2">
        <f>MACD!F2003</f>
        <v>3.3047856638118107E-2</v>
      </c>
      <c r="F2003" s="2">
        <f>'Moving Avg'!D2003</f>
        <v>1.9159999999999999</v>
      </c>
      <c r="G2003" s="2">
        <f>'Moving Avg'!F2003</f>
        <v>2.1139999999999999</v>
      </c>
      <c r="H2003" s="2">
        <f>'Moving Avg'!G2003</f>
        <v>2.1546000000000016</v>
      </c>
      <c r="I2003" s="2">
        <f>'Moving Avg'!H2003</f>
        <v>2.6287500000000024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50</v>
      </c>
      <c r="N2003" s="8">
        <f t="shared" si="311"/>
        <v>0</v>
      </c>
      <c r="O2003" s="8">
        <f t="shared" si="312"/>
        <v>0</v>
      </c>
      <c r="P2003" s="8">
        <f t="shared" si="313"/>
        <v>16.5</v>
      </c>
      <c r="Q2003" s="9">
        <f t="shared" si="314"/>
        <v>19.975000000000001</v>
      </c>
      <c r="R2003" s="9">
        <f t="shared" si="315"/>
        <v>14.125</v>
      </c>
      <c r="S2003" s="9">
        <f t="shared" si="316"/>
        <v>14.925000000000001</v>
      </c>
      <c r="T2003" s="9">
        <f t="shared" si="317"/>
        <v>16.625</v>
      </c>
      <c r="U2003" s="8">
        <f t="shared" si="318"/>
        <v>16.341666666666669</v>
      </c>
      <c r="V2003" s="8">
        <f t="shared" si="319"/>
        <v>16.412500000000001</v>
      </c>
    </row>
    <row r="2004" spans="1:22" ht="13.5" x14ac:dyDescent="0.25">
      <c r="A2004" s="3">
        <f>RSI!A2004</f>
        <v>45223</v>
      </c>
      <c r="B2004" s="2">
        <f>RSI!B2004</f>
        <v>1.75</v>
      </c>
      <c r="C2004" s="2">
        <f>RSI!I2004</f>
        <v>0.71150128422227965</v>
      </c>
      <c r="D2004" s="2">
        <f>MACD!E2004</f>
        <v>0.11247062384587547</v>
      </c>
      <c r="E2004" s="2">
        <f>MACD!F2004</f>
        <v>4.8932410079669586E-2</v>
      </c>
      <c r="F2004" s="2">
        <f>'Moving Avg'!D2004</f>
        <v>1.8480000000000001</v>
      </c>
      <c r="G2004" s="2">
        <f>'Moving Avg'!F2004</f>
        <v>2.0924999999999998</v>
      </c>
      <c r="H2004" s="2">
        <f>'Moving Avg'!G2004</f>
        <v>2.1460000000000021</v>
      </c>
      <c r="I2004" s="2">
        <f>'Moving Avg'!H2004</f>
        <v>2.6205000000000025</v>
      </c>
      <c r="J2004" s="6" t="str">
        <f>OBV!F2004</f>
        <v>NEUTRAL</v>
      </c>
      <c r="K2004" s="6" t="str">
        <f>OBV!G2004</f>
        <v>NEUTRAL</v>
      </c>
      <c r="L2004" s="6" t="str">
        <f>OBV!H2004</f>
        <v>NEUTRAL</v>
      </c>
      <c r="M2004" s="8">
        <f t="shared" si="310"/>
        <v>50</v>
      </c>
      <c r="N2004" s="8">
        <f t="shared" si="311"/>
        <v>0</v>
      </c>
      <c r="O2004" s="8">
        <f t="shared" si="312"/>
        <v>0</v>
      </c>
      <c r="P2004" s="8">
        <f t="shared" si="313"/>
        <v>33</v>
      </c>
      <c r="Q2004" s="9">
        <f t="shared" si="314"/>
        <v>22.45</v>
      </c>
      <c r="R2004" s="9">
        <f t="shared" si="315"/>
        <v>18.25</v>
      </c>
      <c r="S2004" s="9">
        <f t="shared" si="316"/>
        <v>22.35</v>
      </c>
      <c r="T2004" s="9">
        <f t="shared" si="317"/>
        <v>20.75</v>
      </c>
      <c r="U2004" s="8">
        <f t="shared" si="318"/>
        <v>21.016666666666669</v>
      </c>
      <c r="V2004" s="8">
        <f t="shared" si="319"/>
        <v>20.950000000000003</v>
      </c>
    </row>
    <row r="2005" spans="1:22" ht="13.5" x14ac:dyDescent="0.25">
      <c r="A2005" s="3">
        <f>RSI!A2005</f>
        <v>45224</v>
      </c>
      <c r="B2005" s="2">
        <f>RSI!B2005</f>
        <v>1.74</v>
      </c>
      <c r="C2005" s="2">
        <f>RSI!I2005</f>
        <v>0.69033514738995905</v>
      </c>
      <c r="D2005" s="2">
        <f>MACD!E2005</f>
        <v>0.13672136162948867</v>
      </c>
      <c r="E2005" s="2">
        <f>MACD!F2005</f>
        <v>6.6490200389633408E-2</v>
      </c>
      <c r="F2005" s="2">
        <f>'Moving Avg'!D2005</f>
        <v>1.796</v>
      </c>
      <c r="G2005" s="2">
        <f>'Moving Avg'!F2005</f>
        <v>2.0705</v>
      </c>
      <c r="H2005" s="2">
        <f>'Moving Avg'!G2005</f>
        <v>2.1372000000000018</v>
      </c>
      <c r="I2005" s="2">
        <f>'Moving Avg'!H2005</f>
        <v>2.6122000000000027</v>
      </c>
      <c r="J2005" s="6" t="str">
        <f>OBV!F2005</f>
        <v>BEARISH</v>
      </c>
      <c r="K2005" s="6" t="str">
        <f>OBV!G2005</f>
        <v>NEUTRAL</v>
      </c>
      <c r="L2005" s="6" t="str">
        <f>OBV!H2005</f>
        <v>CONFIRMED BEARISH</v>
      </c>
      <c r="M2005" s="8">
        <f t="shared" si="310"/>
        <v>50</v>
      </c>
      <c r="N2005" s="8">
        <f t="shared" si="311"/>
        <v>0</v>
      </c>
      <c r="O2005" s="8">
        <f t="shared" si="312"/>
        <v>0</v>
      </c>
      <c r="P2005" s="8">
        <f t="shared" si="313"/>
        <v>16.5</v>
      </c>
      <c r="Q2005" s="9">
        <f t="shared" si="314"/>
        <v>19.975000000000001</v>
      </c>
      <c r="R2005" s="9">
        <f t="shared" si="315"/>
        <v>14.125</v>
      </c>
      <c r="S2005" s="9">
        <f t="shared" si="316"/>
        <v>14.925000000000001</v>
      </c>
      <c r="T2005" s="9">
        <f t="shared" si="317"/>
        <v>16.625</v>
      </c>
      <c r="U2005" s="8">
        <f t="shared" si="318"/>
        <v>16.341666666666669</v>
      </c>
      <c r="V2005" s="8">
        <f t="shared" si="319"/>
        <v>16.412500000000001</v>
      </c>
    </row>
    <row r="2006" spans="1:22" ht="13.5" x14ac:dyDescent="0.25">
      <c r="A2006" s="3">
        <f>RSI!A2006</f>
        <v>45225</v>
      </c>
      <c r="B2006" s="2">
        <f>RSI!B2006</f>
        <v>1.74</v>
      </c>
      <c r="C2006" s="2">
        <f>RSI!I2006</f>
        <v>0.69033514738995905</v>
      </c>
      <c r="D2006" s="2">
        <f>MACD!E2006</f>
        <v>0.15917739423340826</v>
      </c>
      <c r="E2006" s="2">
        <f>MACD!F2006</f>
        <v>8.5027639158388388E-2</v>
      </c>
      <c r="F2006" s="2">
        <f>'Moving Avg'!D2006</f>
        <v>1.762</v>
      </c>
      <c r="G2006" s="2">
        <f>'Moving Avg'!F2006</f>
        <v>2.0484999999999998</v>
      </c>
      <c r="H2006" s="2">
        <f>'Moving Avg'!G2006</f>
        <v>2.1284000000000014</v>
      </c>
      <c r="I2006" s="2">
        <f>'Moving Avg'!H2006</f>
        <v>2.6039000000000025</v>
      </c>
      <c r="J2006" s="6" t="str">
        <f>OBV!F2006</f>
        <v>BEARISH</v>
      </c>
      <c r="K2006" s="6" t="str">
        <f>OBV!G2006</f>
        <v>NEUTRAL</v>
      </c>
      <c r="L2006" s="6" t="str">
        <f>OBV!H2006</f>
        <v>CONFIRMED BEARISH</v>
      </c>
      <c r="M2006" s="8">
        <f t="shared" si="310"/>
        <v>50</v>
      </c>
      <c r="N2006" s="8">
        <f t="shared" si="311"/>
        <v>0</v>
      </c>
      <c r="O2006" s="8">
        <f t="shared" si="312"/>
        <v>0</v>
      </c>
      <c r="P2006" s="8">
        <f t="shared" si="313"/>
        <v>16.5</v>
      </c>
      <c r="Q2006" s="9">
        <f t="shared" si="314"/>
        <v>19.975000000000001</v>
      </c>
      <c r="R2006" s="9">
        <f t="shared" si="315"/>
        <v>14.125</v>
      </c>
      <c r="S2006" s="9">
        <f t="shared" si="316"/>
        <v>14.925000000000001</v>
      </c>
      <c r="T2006" s="9">
        <f t="shared" si="317"/>
        <v>16.625</v>
      </c>
      <c r="U2006" s="8">
        <f t="shared" si="318"/>
        <v>16.341666666666669</v>
      </c>
      <c r="V2006" s="8">
        <f t="shared" si="319"/>
        <v>16.412500000000001</v>
      </c>
    </row>
    <row r="2007" spans="1:22" ht="13.5" x14ac:dyDescent="0.25">
      <c r="A2007" s="3">
        <f>RSI!A2007</f>
        <v>45226</v>
      </c>
      <c r="B2007" s="2">
        <f>RSI!B2007</f>
        <v>1.67</v>
      </c>
      <c r="C2007" s="2">
        <f>RSI!I2007</f>
        <v>0.55604522235391585</v>
      </c>
      <c r="D2007" s="2">
        <f>MACD!E2007</f>
        <v>0.18515659477228086</v>
      </c>
      <c r="E2007" s="2">
        <f>MACD!F2007</f>
        <v>0.10505343028116688</v>
      </c>
      <c r="F2007" s="2">
        <f>'Moving Avg'!D2007</f>
        <v>1.73</v>
      </c>
      <c r="G2007" s="2">
        <f>'Moving Avg'!F2007</f>
        <v>2.0230000000000006</v>
      </c>
      <c r="H2007" s="2">
        <f>'Moving Avg'!G2007</f>
        <v>2.1182000000000012</v>
      </c>
      <c r="I2007" s="2">
        <f>'Moving Avg'!H2007</f>
        <v>2.5952500000000018</v>
      </c>
      <c r="J2007" s="6" t="str">
        <f>OBV!F2007</f>
        <v>BEARISH</v>
      </c>
      <c r="K2007" s="6" t="str">
        <f>OBV!G2007</f>
        <v>NEUTRAL</v>
      </c>
      <c r="L2007" s="6" t="str">
        <f>OBV!H2007</f>
        <v>CONFIRMED BEARISH</v>
      </c>
      <c r="M2007" s="8">
        <f t="shared" si="310"/>
        <v>50</v>
      </c>
      <c r="N2007" s="8">
        <f t="shared" si="311"/>
        <v>0</v>
      </c>
      <c r="O2007" s="8">
        <f t="shared" si="312"/>
        <v>0</v>
      </c>
      <c r="P2007" s="8">
        <f t="shared" si="313"/>
        <v>16.5</v>
      </c>
      <c r="Q2007" s="9">
        <f t="shared" si="314"/>
        <v>19.975000000000001</v>
      </c>
      <c r="R2007" s="9">
        <f t="shared" si="315"/>
        <v>14.125</v>
      </c>
      <c r="S2007" s="9">
        <f t="shared" si="316"/>
        <v>14.925000000000001</v>
      </c>
      <c r="T2007" s="9">
        <f t="shared" si="317"/>
        <v>16.625</v>
      </c>
      <c r="U2007" s="8">
        <f t="shared" si="318"/>
        <v>16.341666666666669</v>
      </c>
      <c r="V2007" s="8">
        <f t="shared" si="319"/>
        <v>16.412500000000001</v>
      </c>
    </row>
    <row r="2008" spans="1:22" ht="13.5" x14ac:dyDescent="0.25">
      <c r="A2008" s="3">
        <f>RSI!A2008</f>
        <v>45229</v>
      </c>
      <c r="B2008" s="2">
        <f>RSI!B2008</f>
        <v>1.6</v>
      </c>
      <c r="C2008" s="2">
        <f>RSI!I2008</f>
        <v>0.4597343927319173</v>
      </c>
      <c r="D2008" s="2">
        <f>MACD!E2008</f>
        <v>0.21439777360162804</v>
      </c>
      <c r="E2008" s="2">
        <f>MACD!F2008</f>
        <v>0.12692229894525914</v>
      </c>
      <c r="F2008" s="2">
        <f>'Moving Avg'!D2008</f>
        <v>1.7</v>
      </c>
      <c r="G2008" s="2">
        <f>'Moving Avg'!F2008</f>
        <v>1.9940000000000004</v>
      </c>
      <c r="H2008" s="2">
        <f>'Moving Avg'!G2008</f>
        <v>2.1066000000000011</v>
      </c>
      <c r="I2008" s="2">
        <f>'Moving Avg'!H2008</f>
        <v>2.5862500000000024</v>
      </c>
      <c r="J2008" s="6" t="str">
        <f>OBV!F2008</f>
        <v>BEARISH</v>
      </c>
      <c r="K2008" s="6" t="str">
        <f>OBV!G2008</f>
        <v>NEUTRAL</v>
      </c>
      <c r="L2008" s="6" t="str">
        <f>OBV!H2008</f>
        <v>CONFIRMED BEARISH</v>
      </c>
      <c r="M2008" s="8">
        <f t="shared" si="310"/>
        <v>50</v>
      </c>
      <c r="N2008" s="8">
        <f t="shared" si="311"/>
        <v>0</v>
      </c>
      <c r="O2008" s="8">
        <f t="shared" si="312"/>
        <v>0</v>
      </c>
      <c r="P2008" s="8">
        <f t="shared" si="313"/>
        <v>16.5</v>
      </c>
      <c r="Q2008" s="9">
        <f t="shared" si="314"/>
        <v>19.975000000000001</v>
      </c>
      <c r="R2008" s="9">
        <f t="shared" si="315"/>
        <v>14.125</v>
      </c>
      <c r="S2008" s="9">
        <f t="shared" si="316"/>
        <v>14.925000000000001</v>
      </c>
      <c r="T2008" s="9">
        <f t="shared" si="317"/>
        <v>16.625</v>
      </c>
      <c r="U2008" s="8">
        <f t="shared" si="318"/>
        <v>16.341666666666669</v>
      </c>
      <c r="V2008" s="8">
        <f t="shared" si="319"/>
        <v>16.412500000000001</v>
      </c>
    </row>
    <row r="2009" spans="1:22" ht="13.5" x14ac:dyDescent="0.25">
      <c r="A2009" s="3">
        <f>RSI!A2009</f>
        <v>45230</v>
      </c>
      <c r="B2009" s="2">
        <f>RSI!B2009</f>
        <v>1.67</v>
      </c>
      <c r="C2009" s="2">
        <f>RSI!I2009</f>
        <v>16.108122465999429</v>
      </c>
      <c r="D2009" s="2">
        <f>MACD!E2009</f>
        <v>0.22244259720181025</v>
      </c>
      <c r="E2009" s="2">
        <f>MACD!F2009</f>
        <v>0.14602635859656937</v>
      </c>
      <c r="F2009" s="2">
        <f>'Moving Avg'!D2009</f>
        <v>1.6839999999999999</v>
      </c>
      <c r="G2009" s="2">
        <f>'Moving Avg'!F2009</f>
        <v>1.9685000000000006</v>
      </c>
      <c r="H2009" s="2">
        <f>'Moving Avg'!G2009</f>
        <v>2.0964000000000009</v>
      </c>
      <c r="I2009" s="2">
        <f>'Moving Avg'!H2009</f>
        <v>2.5776000000000021</v>
      </c>
      <c r="J2009" s="6" t="str">
        <f>OBV!F2009</f>
        <v>BEARISH</v>
      </c>
      <c r="K2009" s="6" t="str">
        <f>OBV!G2009</f>
        <v>NEUTRAL</v>
      </c>
      <c r="L2009" s="6" t="str">
        <f>OBV!H2009</f>
        <v>CONFIRMED BEARISH</v>
      </c>
      <c r="M2009" s="8">
        <f t="shared" si="310"/>
        <v>50</v>
      </c>
      <c r="N2009" s="8">
        <f t="shared" si="311"/>
        <v>0</v>
      </c>
      <c r="O2009" s="8">
        <f t="shared" si="312"/>
        <v>0</v>
      </c>
      <c r="P2009" s="8">
        <f t="shared" si="313"/>
        <v>16.5</v>
      </c>
      <c r="Q2009" s="9">
        <f t="shared" si="314"/>
        <v>19.975000000000001</v>
      </c>
      <c r="R2009" s="9">
        <f t="shared" si="315"/>
        <v>14.125</v>
      </c>
      <c r="S2009" s="9">
        <f t="shared" si="316"/>
        <v>14.925000000000001</v>
      </c>
      <c r="T2009" s="9">
        <f t="shared" si="317"/>
        <v>16.625</v>
      </c>
      <c r="U2009" s="8">
        <f t="shared" si="318"/>
        <v>16.341666666666669</v>
      </c>
      <c r="V2009" s="8">
        <f t="shared" si="319"/>
        <v>16.412500000000001</v>
      </c>
    </row>
    <row r="2010" spans="1:22" ht="13.5" x14ac:dyDescent="0.25">
      <c r="A2010" s="3">
        <f>RSI!A2010</f>
        <v>45231</v>
      </c>
      <c r="B2010" s="2">
        <f>RSI!B2010</f>
        <v>1.74</v>
      </c>
      <c r="C2010" s="2">
        <f>RSI!I2010</f>
        <v>28.254581008769733</v>
      </c>
      <c r="D2010" s="2">
        <f>MACD!E2010</f>
        <v>0.21196554905720277</v>
      </c>
      <c r="E2010" s="2">
        <f>MACD!F2010</f>
        <v>0.15921419668869607</v>
      </c>
      <c r="F2010" s="2">
        <f>'Moving Avg'!D2010</f>
        <v>1.6839999999999999</v>
      </c>
      <c r="G2010" s="2">
        <f>'Moving Avg'!F2010</f>
        <v>1.9465000000000003</v>
      </c>
      <c r="H2010" s="2">
        <f>'Moving Avg'!G2010</f>
        <v>2.0876000000000006</v>
      </c>
      <c r="I2010" s="2">
        <f>'Moving Avg'!H2010</f>
        <v>2.5693000000000024</v>
      </c>
      <c r="J2010" s="6" t="str">
        <f>OBV!F2010</f>
        <v>NEUTRAL</v>
      </c>
      <c r="K2010" s="6" t="str">
        <f>OBV!G2010</f>
        <v>NEUTRAL</v>
      </c>
      <c r="L2010" s="6" t="str">
        <f>OBV!H2010</f>
        <v>NEUTRAL</v>
      </c>
      <c r="M2010" s="8">
        <f t="shared" si="310"/>
        <v>50</v>
      </c>
      <c r="N2010" s="8">
        <f t="shared" si="311"/>
        <v>0</v>
      </c>
      <c r="O2010" s="8">
        <f t="shared" si="312"/>
        <v>0</v>
      </c>
      <c r="P2010" s="8">
        <f t="shared" si="313"/>
        <v>33</v>
      </c>
      <c r="Q2010" s="9">
        <f t="shared" si="314"/>
        <v>22.45</v>
      </c>
      <c r="R2010" s="9">
        <f t="shared" si="315"/>
        <v>18.25</v>
      </c>
      <c r="S2010" s="9">
        <f t="shared" si="316"/>
        <v>22.35</v>
      </c>
      <c r="T2010" s="9">
        <f t="shared" si="317"/>
        <v>20.75</v>
      </c>
      <c r="U2010" s="8">
        <f t="shared" si="318"/>
        <v>21.016666666666669</v>
      </c>
      <c r="V2010" s="8">
        <f t="shared" si="319"/>
        <v>20.950000000000003</v>
      </c>
    </row>
    <row r="2011" spans="1:22" ht="13.5" x14ac:dyDescent="0.25">
      <c r="A2011" s="3">
        <f>RSI!A2011</f>
        <v>45232</v>
      </c>
      <c r="B2011" s="2">
        <f>RSI!B2011</f>
        <v>1.67</v>
      </c>
      <c r="C2011" s="2">
        <f>RSI!I2011</f>
        <v>24.443274881014517</v>
      </c>
      <c r="D2011" s="2">
        <f>MACD!E2011</f>
        <v>0.19564346804296973</v>
      </c>
      <c r="E2011" s="2">
        <f>MACD!F2011</f>
        <v>0.16650005095955081</v>
      </c>
      <c r="F2011" s="2">
        <f>'Moving Avg'!D2011</f>
        <v>1.67</v>
      </c>
      <c r="G2011" s="2">
        <f>'Moving Avg'!F2011</f>
        <v>1.9210000000000005</v>
      </c>
      <c r="H2011" s="2">
        <f>'Moving Avg'!G2011</f>
        <v>2.0774000000000008</v>
      </c>
      <c r="I2011" s="2">
        <f>'Moving Avg'!H2011</f>
        <v>2.5606500000000021</v>
      </c>
      <c r="J2011" s="6" t="str">
        <f>OBV!F2011</f>
        <v>NEUTRAL</v>
      </c>
      <c r="K2011" s="6" t="str">
        <f>OBV!G2011</f>
        <v>NEUTRAL</v>
      </c>
      <c r="L2011" s="6" t="str">
        <f>OBV!H2011</f>
        <v>NEUTRAL</v>
      </c>
      <c r="M2011" s="8">
        <f t="shared" si="310"/>
        <v>50</v>
      </c>
      <c r="N2011" s="8">
        <f t="shared" si="311"/>
        <v>0</v>
      </c>
      <c r="O2011" s="8">
        <f t="shared" si="312"/>
        <v>0</v>
      </c>
      <c r="P2011" s="8">
        <f t="shared" si="313"/>
        <v>33</v>
      </c>
      <c r="Q2011" s="9">
        <f t="shared" si="314"/>
        <v>22.45</v>
      </c>
      <c r="R2011" s="9">
        <f t="shared" si="315"/>
        <v>18.25</v>
      </c>
      <c r="S2011" s="9">
        <f t="shared" si="316"/>
        <v>22.35</v>
      </c>
      <c r="T2011" s="9">
        <f t="shared" si="317"/>
        <v>20.75</v>
      </c>
      <c r="U2011" s="8">
        <f t="shared" si="318"/>
        <v>21.016666666666669</v>
      </c>
      <c r="V2011" s="8">
        <f t="shared" si="319"/>
        <v>20.950000000000003</v>
      </c>
    </row>
    <row r="2012" spans="1:22" ht="13.5" x14ac:dyDescent="0.25">
      <c r="A2012" s="3">
        <f>RSI!A2012</f>
        <v>45233</v>
      </c>
      <c r="B2012" s="2">
        <f>RSI!B2012</f>
        <v>1.7</v>
      </c>
      <c r="C2012" s="2">
        <f>RSI!I2012</f>
        <v>28.87156545203824</v>
      </c>
      <c r="D2012" s="2">
        <f>MACD!E2012</f>
        <v>0.16883108584614326</v>
      </c>
      <c r="E2012" s="2">
        <f>MACD!F2012</f>
        <v>0.16696625793686931</v>
      </c>
      <c r="F2012" s="2">
        <f>'Moving Avg'!D2012</f>
        <v>1.6759999999999997</v>
      </c>
      <c r="G2012" s="2">
        <f>'Moving Avg'!F2012</f>
        <v>1.8970000000000007</v>
      </c>
      <c r="H2012" s="2">
        <f>'Moving Avg'!G2012</f>
        <v>2.0678000000000005</v>
      </c>
      <c r="I2012" s="2">
        <f>'Moving Avg'!H2012</f>
        <v>2.5529000000000024</v>
      </c>
      <c r="J2012" s="6" t="str">
        <f>OBV!F2012</f>
        <v>BULLISH</v>
      </c>
      <c r="K2012" s="6" t="str">
        <f>OBV!G2012</f>
        <v>STRONG</v>
      </c>
      <c r="L2012" s="6" t="str">
        <f>OBV!H2012</f>
        <v>CONFIRMED BULLISH</v>
      </c>
      <c r="M2012" s="8">
        <f t="shared" si="310"/>
        <v>50</v>
      </c>
      <c r="N2012" s="8">
        <f t="shared" si="311"/>
        <v>0</v>
      </c>
      <c r="O2012" s="8">
        <f t="shared" si="312"/>
        <v>0</v>
      </c>
      <c r="P2012" s="8">
        <f t="shared" si="313"/>
        <v>100</v>
      </c>
      <c r="Q2012" s="9">
        <f t="shared" si="314"/>
        <v>32.5</v>
      </c>
      <c r="R2012" s="9">
        <f t="shared" si="315"/>
        <v>35</v>
      </c>
      <c r="S2012" s="9">
        <f t="shared" si="316"/>
        <v>52.5</v>
      </c>
      <c r="T2012" s="9">
        <f t="shared" si="317"/>
        <v>37.5</v>
      </c>
      <c r="U2012" s="8">
        <f t="shared" si="318"/>
        <v>40</v>
      </c>
      <c r="V2012" s="8">
        <f t="shared" si="319"/>
        <v>39.375</v>
      </c>
    </row>
    <row r="2013" spans="1:22" ht="13.5" x14ac:dyDescent="0.25">
      <c r="A2013" s="3">
        <f>RSI!A2013</f>
        <v>45236</v>
      </c>
      <c r="B2013" s="2">
        <f>RSI!B2013</f>
        <v>1.7</v>
      </c>
      <c r="C2013" s="2">
        <f>RSI!I2013</f>
        <v>28.87156545203824</v>
      </c>
      <c r="D2013" s="2">
        <f>MACD!E2013</f>
        <v>0.13507402189311812</v>
      </c>
      <c r="E2013" s="2">
        <f>MACD!F2013</f>
        <v>0.16058781072811909</v>
      </c>
      <c r="F2013" s="2">
        <f>'Moving Avg'!D2013</f>
        <v>1.6960000000000002</v>
      </c>
      <c r="G2013" s="2">
        <f>'Moving Avg'!F2013</f>
        <v>1.8730000000000004</v>
      </c>
      <c r="H2013" s="2">
        <f>'Moving Avg'!G2013</f>
        <v>2.0582000000000007</v>
      </c>
      <c r="I2013" s="2">
        <f>'Moving Avg'!H2013</f>
        <v>2.5451500000000022</v>
      </c>
      <c r="J2013" s="6" t="str">
        <f>OBV!F2013</f>
        <v>BULLISH</v>
      </c>
      <c r="K2013" s="6" t="str">
        <f>OBV!G2013</f>
        <v>STRONG</v>
      </c>
      <c r="L2013" s="6" t="str">
        <f>OBV!H2013</f>
        <v>CONFIRMED BULLISH</v>
      </c>
      <c r="M2013" s="8">
        <f t="shared" si="310"/>
        <v>50</v>
      </c>
      <c r="N2013" s="8">
        <f t="shared" si="311"/>
        <v>100</v>
      </c>
      <c r="O2013" s="8">
        <f t="shared" si="312"/>
        <v>0</v>
      </c>
      <c r="P2013" s="8">
        <f t="shared" si="313"/>
        <v>100</v>
      </c>
      <c r="Q2013" s="9">
        <f t="shared" si="314"/>
        <v>67.5</v>
      </c>
      <c r="R2013" s="9">
        <f t="shared" si="315"/>
        <v>55</v>
      </c>
      <c r="S2013" s="9">
        <f t="shared" si="316"/>
        <v>67.5</v>
      </c>
      <c r="T2013" s="9">
        <f t="shared" si="317"/>
        <v>62.5</v>
      </c>
      <c r="U2013" s="8">
        <f t="shared" si="318"/>
        <v>63.333333333333336</v>
      </c>
      <c r="V2013" s="8">
        <f t="shared" si="319"/>
        <v>63.125</v>
      </c>
    </row>
    <row r="2014" spans="1:22" ht="13.5" x14ac:dyDescent="0.25">
      <c r="A2014" s="3">
        <f>RSI!A2014</f>
        <v>45237</v>
      </c>
      <c r="B2014" s="2">
        <f>RSI!B2014</f>
        <v>1.63</v>
      </c>
      <c r="C2014" s="2">
        <f>RSI!I2014</f>
        <v>24.919308884872578</v>
      </c>
      <c r="D2014" s="2">
        <f>MACD!E2014</f>
        <v>0.11284186042686661</v>
      </c>
      <c r="E2014" s="2">
        <f>MACD!F2014</f>
        <v>0.15103862066786861</v>
      </c>
      <c r="F2014" s="2">
        <f>'Moving Avg'!D2014</f>
        <v>1.6880000000000002</v>
      </c>
      <c r="G2014" s="2">
        <f>'Moving Avg'!F2014</f>
        <v>1.8455000000000001</v>
      </c>
      <c r="H2014" s="2">
        <f>'Moving Avg'!G2014</f>
        <v>2.0472000000000001</v>
      </c>
      <c r="I2014" s="2">
        <f>'Moving Avg'!H2014</f>
        <v>2.5365500000000023</v>
      </c>
      <c r="J2014" s="6" t="str">
        <f>OBV!F2014</f>
        <v>BULLISH</v>
      </c>
      <c r="K2014" s="6" t="str">
        <f>OBV!G2014</f>
        <v>STRONG</v>
      </c>
      <c r="L2014" s="6" t="str">
        <f>OBV!H2014</f>
        <v>BULLISH DIVERGENCE</v>
      </c>
      <c r="M2014" s="8">
        <f t="shared" si="310"/>
        <v>50</v>
      </c>
      <c r="N2014" s="8">
        <f t="shared" si="311"/>
        <v>100</v>
      </c>
      <c r="O2014" s="8">
        <f t="shared" si="312"/>
        <v>0</v>
      </c>
      <c r="P2014" s="8">
        <f t="shared" si="313"/>
        <v>83</v>
      </c>
      <c r="Q2014" s="9">
        <f t="shared" si="314"/>
        <v>64.95</v>
      </c>
      <c r="R2014" s="9">
        <f t="shared" si="315"/>
        <v>50.75</v>
      </c>
      <c r="S2014" s="9">
        <f t="shared" si="316"/>
        <v>59.85</v>
      </c>
      <c r="T2014" s="9">
        <f t="shared" si="317"/>
        <v>58.25</v>
      </c>
      <c r="U2014" s="8">
        <f t="shared" si="318"/>
        <v>58.516666666666673</v>
      </c>
      <c r="V2014" s="8">
        <f t="shared" si="319"/>
        <v>58.45</v>
      </c>
    </row>
    <row r="2015" spans="1:22" ht="13.5" x14ac:dyDescent="0.25">
      <c r="A2015" s="3">
        <f>RSI!A2015</f>
        <v>45238</v>
      </c>
      <c r="B2015" s="2">
        <f>RSI!B2015</f>
        <v>1.63</v>
      </c>
      <c r="C2015" s="2">
        <f>RSI!I2015</f>
        <v>24.919308884872578</v>
      </c>
      <c r="D2015" s="2">
        <f>MACD!E2015</f>
        <v>9.3966613005423083E-2</v>
      </c>
      <c r="E2015" s="2">
        <f>MACD!F2015</f>
        <v>0.13962421913537951</v>
      </c>
      <c r="F2015" s="2">
        <f>'Moving Avg'!D2015</f>
        <v>1.6659999999999999</v>
      </c>
      <c r="G2015" s="2">
        <f>'Moving Avg'!F2015</f>
        <v>1.8180000000000001</v>
      </c>
      <c r="H2015" s="2">
        <f>'Moving Avg'!G2015</f>
        <v>2.0362</v>
      </c>
      <c r="I2015" s="2">
        <f>'Moving Avg'!H2015</f>
        <v>2.5287000000000024</v>
      </c>
      <c r="J2015" s="6" t="str">
        <f>OBV!F2015</f>
        <v>BULLISH</v>
      </c>
      <c r="K2015" s="6" t="str">
        <f>OBV!G2015</f>
        <v>STRONG</v>
      </c>
      <c r="L2015" s="6" t="str">
        <f>OBV!H2015</f>
        <v>BULLISH DIVERGENCE</v>
      </c>
      <c r="M2015" s="8">
        <f t="shared" si="310"/>
        <v>50</v>
      </c>
      <c r="N2015" s="8">
        <f t="shared" si="311"/>
        <v>100</v>
      </c>
      <c r="O2015" s="8">
        <f t="shared" si="312"/>
        <v>0</v>
      </c>
      <c r="P2015" s="8">
        <f t="shared" si="313"/>
        <v>83</v>
      </c>
      <c r="Q2015" s="9">
        <f t="shared" si="314"/>
        <v>64.95</v>
      </c>
      <c r="R2015" s="9">
        <f t="shared" si="315"/>
        <v>50.75</v>
      </c>
      <c r="S2015" s="9">
        <f t="shared" si="316"/>
        <v>59.85</v>
      </c>
      <c r="T2015" s="9">
        <f t="shared" si="317"/>
        <v>58.25</v>
      </c>
      <c r="U2015" s="8">
        <f t="shared" si="318"/>
        <v>58.516666666666673</v>
      </c>
      <c r="V2015" s="8">
        <f t="shared" si="319"/>
        <v>58.45</v>
      </c>
    </row>
    <row r="2016" spans="1:22" ht="13.5" x14ac:dyDescent="0.25">
      <c r="A2016" s="3">
        <f>RSI!A2016</f>
        <v>45239</v>
      </c>
      <c r="B2016" s="2">
        <f>RSI!B2016</f>
        <v>1.57</v>
      </c>
      <c r="C2016" s="2">
        <f>RSI!I2016</f>
        <v>21.934448066388939</v>
      </c>
      <c r="D2016" s="2">
        <f>MACD!E2016</f>
        <v>8.3805474848959616E-2</v>
      </c>
      <c r="E2016" s="2">
        <f>MACD!F2016</f>
        <v>0.12846047027809554</v>
      </c>
      <c r="F2016" s="2">
        <f>'Moving Avg'!D2016</f>
        <v>1.6459999999999997</v>
      </c>
      <c r="G2016" s="2">
        <f>'Moving Avg'!F2016</f>
        <v>1.7875000000000001</v>
      </c>
      <c r="H2016" s="2">
        <f>'Moving Avg'!G2016</f>
        <v>2.0239999999999996</v>
      </c>
      <c r="I2016" s="2">
        <f>'Moving Avg'!H2016</f>
        <v>2.5208500000000016</v>
      </c>
      <c r="J2016" s="6" t="str">
        <f>OBV!F2016</f>
        <v>BULLISH</v>
      </c>
      <c r="K2016" s="6" t="str">
        <f>OBV!G2016</f>
        <v>STRONG</v>
      </c>
      <c r="L2016" s="6" t="str">
        <f>OBV!H2016</f>
        <v>BULLISH DIVERGENCE</v>
      </c>
      <c r="M2016" s="8">
        <f t="shared" si="310"/>
        <v>50</v>
      </c>
      <c r="N2016" s="8">
        <f t="shared" si="311"/>
        <v>100</v>
      </c>
      <c r="O2016" s="8">
        <f t="shared" si="312"/>
        <v>0</v>
      </c>
      <c r="P2016" s="8">
        <f t="shared" si="313"/>
        <v>83</v>
      </c>
      <c r="Q2016" s="9">
        <f t="shared" si="314"/>
        <v>64.95</v>
      </c>
      <c r="R2016" s="9">
        <f t="shared" si="315"/>
        <v>50.75</v>
      </c>
      <c r="S2016" s="9">
        <f t="shared" si="316"/>
        <v>59.85</v>
      </c>
      <c r="T2016" s="9">
        <f t="shared" si="317"/>
        <v>58.25</v>
      </c>
      <c r="U2016" s="8">
        <f t="shared" si="318"/>
        <v>58.516666666666673</v>
      </c>
      <c r="V2016" s="8">
        <f t="shared" si="319"/>
        <v>58.45</v>
      </c>
    </row>
    <row r="2017" spans="1:22" ht="13.5" x14ac:dyDescent="0.25">
      <c r="A2017" s="3">
        <f>RSI!A2017</f>
        <v>45240</v>
      </c>
      <c r="B2017" s="2">
        <f>RSI!B2017</f>
        <v>1.5</v>
      </c>
      <c r="C2017" s="2">
        <f>RSI!I2017</f>
        <v>19.065241157946403</v>
      </c>
      <c r="D2017" s="2">
        <f>MACD!E2017</f>
        <v>7.1242697377668085E-2</v>
      </c>
      <c r="E2017" s="2">
        <f>MACD!F2017</f>
        <v>0.11701691569801005</v>
      </c>
      <c r="F2017" s="2">
        <f>'Moving Avg'!D2017</f>
        <v>1.6060000000000003</v>
      </c>
      <c r="G2017" s="2">
        <f>'Moving Avg'!F2017</f>
        <v>1.7534999999999996</v>
      </c>
      <c r="H2017" s="2">
        <f>'Moving Avg'!G2017</f>
        <v>2.0101999999999993</v>
      </c>
      <c r="I2017" s="2">
        <f>'Moving Avg'!H2017</f>
        <v>2.512650000000002</v>
      </c>
      <c r="J2017" s="6" t="str">
        <f>OBV!F2017</f>
        <v>BEARISH</v>
      </c>
      <c r="K2017" s="6" t="str">
        <f>OBV!G2017</f>
        <v>NEUTRAL</v>
      </c>
      <c r="L2017" s="6" t="str">
        <f>OBV!H2017</f>
        <v>CONFIRMED BEARISH</v>
      </c>
      <c r="M2017" s="8">
        <f t="shared" si="310"/>
        <v>50</v>
      </c>
      <c r="N2017" s="8">
        <f t="shared" si="311"/>
        <v>100</v>
      </c>
      <c r="O2017" s="8">
        <f t="shared" si="312"/>
        <v>0</v>
      </c>
      <c r="P2017" s="8">
        <f t="shared" si="313"/>
        <v>16.5</v>
      </c>
      <c r="Q2017" s="9">
        <f t="shared" si="314"/>
        <v>54.975000000000001</v>
      </c>
      <c r="R2017" s="9">
        <f t="shared" si="315"/>
        <v>34.125</v>
      </c>
      <c r="S2017" s="9">
        <f t="shared" si="316"/>
        <v>29.925000000000001</v>
      </c>
      <c r="T2017" s="9">
        <f t="shared" si="317"/>
        <v>41.625</v>
      </c>
      <c r="U2017" s="8">
        <f t="shared" si="318"/>
        <v>39.674999999999997</v>
      </c>
      <c r="V2017" s="8">
        <f t="shared" si="319"/>
        <v>40.162499999999994</v>
      </c>
    </row>
    <row r="2018" spans="1:22" ht="13.5" x14ac:dyDescent="0.25">
      <c r="A2018" s="3">
        <f>RSI!A2018</f>
        <v>45243</v>
      </c>
      <c r="B2018" s="2">
        <f>RSI!B2018</f>
        <v>1.5</v>
      </c>
      <c r="C2018" s="2">
        <f>RSI!I2018</f>
        <v>19.065241157946403</v>
      </c>
      <c r="D2018" s="2">
        <f>MACD!E2018</f>
        <v>5.175627403260874E-2</v>
      </c>
      <c r="E2018" s="2">
        <f>MACD!F2018</f>
        <v>0.10396478736492978</v>
      </c>
      <c r="F2018" s="2">
        <f>'Moving Avg'!D2018</f>
        <v>1.5660000000000001</v>
      </c>
      <c r="G2018" s="2">
        <f>'Moving Avg'!F2018</f>
        <v>1.7194999999999996</v>
      </c>
      <c r="H2018" s="2">
        <f>'Moving Avg'!G2018</f>
        <v>1.9963999999999993</v>
      </c>
      <c r="I2018" s="2">
        <f>'Moving Avg'!H2018</f>
        <v>2.5044500000000021</v>
      </c>
      <c r="J2018" s="6" t="str">
        <f>OBV!F2018</f>
        <v>BEARISH</v>
      </c>
      <c r="K2018" s="6" t="str">
        <f>OBV!G2018</f>
        <v>NEUTRAL</v>
      </c>
      <c r="L2018" s="6" t="str">
        <f>OBV!H2018</f>
        <v>CONFIRMED BEARISH</v>
      </c>
      <c r="M2018" s="8">
        <f t="shared" si="310"/>
        <v>50</v>
      </c>
      <c r="N2018" s="8">
        <f t="shared" si="311"/>
        <v>100</v>
      </c>
      <c r="O2018" s="8">
        <f t="shared" si="312"/>
        <v>0</v>
      </c>
      <c r="P2018" s="8">
        <f t="shared" si="313"/>
        <v>16.5</v>
      </c>
      <c r="Q2018" s="9">
        <f t="shared" si="314"/>
        <v>54.975000000000001</v>
      </c>
      <c r="R2018" s="9">
        <f t="shared" si="315"/>
        <v>34.125</v>
      </c>
      <c r="S2018" s="9">
        <f t="shared" si="316"/>
        <v>29.925000000000001</v>
      </c>
      <c r="T2018" s="9">
        <f t="shared" si="317"/>
        <v>41.625</v>
      </c>
      <c r="U2018" s="8">
        <f t="shared" si="318"/>
        <v>39.674999999999997</v>
      </c>
      <c r="V2018" s="8">
        <f t="shared" si="319"/>
        <v>40.162499999999994</v>
      </c>
    </row>
    <row r="2019" spans="1:22" ht="13.5" x14ac:dyDescent="0.25">
      <c r="A2019" s="3">
        <f>RSI!A2019</f>
        <v>45244</v>
      </c>
      <c r="B2019" s="2">
        <f>RSI!B2019</f>
        <v>1.49</v>
      </c>
      <c r="C2019" s="2">
        <f>RSI!I2019</f>
        <v>18.660816956429201</v>
      </c>
      <c r="D2019" s="2">
        <f>MACD!E2019</f>
        <v>4.8548890796079602E-2</v>
      </c>
      <c r="E2019" s="2">
        <f>MACD!F2019</f>
        <v>9.2881608051159747E-2</v>
      </c>
      <c r="F2019" s="2">
        <f>'Moving Avg'!D2019</f>
        <v>1.538</v>
      </c>
      <c r="G2019" s="2">
        <f>'Moving Avg'!F2019</f>
        <v>1.6895</v>
      </c>
      <c r="H2019" s="2">
        <f>'Moving Avg'!G2019</f>
        <v>1.9823999999999993</v>
      </c>
      <c r="I2019" s="2">
        <f>'Moving Avg'!H2019</f>
        <v>2.4962000000000022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  <c r="M2019" s="8">
        <f t="shared" si="310"/>
        <v>50</v>
      </c>
      <c r="N2019" s="8">
        <f t="shared" si="311"/>
        <v>100</v>
      </c>
      <c r="O2019" s="8">
        <f t="shared" si="312"/>
        <v>0</v>
      </c>
      <c r="P2019" s="8">
        <f t="shared" si="313"/>
        <v>16.5</v>
      </c>
      <c r="Q2019" s="9">
        <f t="shared" si="314"/>
        <v>54.975000000000001</v>
      </c>
      <c r="R2019" s="9">
        <f t="shared" si="315"/>
        <v>34.125</v>
      </c>
      <c r="S2019" s="9">
        <f t="shared" si="316"/>
        <v>29.925000000000001</v>
      </c>
      <c r="T2019" s="9">
        <f t="shared" si="317"/>
        <v>41.625</v>
      </c>
      <c r="U2019" s="8">
        <f t="shared" si="318"/>
        <v>39.674999999999997</v>
      </c>
      <c r="V2019" s="8">
        <f t="shared" si="319"/>
        <v>40.162499999999994</v>
      </c>
    </row>
    <row r="2020" spans="1:22" ht="13.5" x14ac:dyDescent="0.25">
      <c r="A2020" s="3">
        <f>RSI!A2020</f>
        <v>45245</v>
      </c>
      <c r="B2020" s="2">
        <f>RSI!B2020</f>
        <v>1.48</v>
      </c>
      <c r="C2020" s="2">
        <f>RSI!I2020</f>
        <v>18.244042970500885</v>
      </c>
      <c r="D2020" s="2">
        <f>MACD!E2020</f>
        <v>5.9043973550410467E-2</v>
      </c>
      <c r="E2020" s="2">
        <f>MACD!F2020</f>
        <v>8.6114081151009908E-2</v>
      </c>
      <c r="F2020" s="2">
        <f>'Moving Avg'!D2020</f>
        <v>1.5080000000000002</v>
      </c>
      <c r="G2020" s="2">
        <f>'Moving Avg'!F2020</f>
        <v>1.6634999999999998</v>
      </c>
      <c r="H2020" s="2">
        <f>'Moving Avg'!G2020</f>
        <v>1.9681999999999993</v>
      </c>
      <c r="I2020" s="2">
        <f>'Moving Avg'!H2020</f>
        <v>2.487900000000002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  <c r="M2020" s="8">
        <f t="shared" si="310"/>
        <v>50</v>
      </c>
      <c r="N2020" s="8">
        <f t="shared" si="311"/>
        <v>100</v>
      </c>
      <c r="O2020" s="8">
        <f t="shared" si="312"/>
        <v>0</v>
      </c>
      <c r="P2020" s="8">
        <f t="shared" si="313"/>
        <v>16.5</v>
      </c>
      <c r="Q2020" s="9">
        <f t="shared" si="314"/>
        <v>54.975000000000001</v>
      </c>
      <c r="R2020" s="9">
        <f t="shared" si="315"/>
        <v>34.125</v>
      </c>
      <c r="S2020" s="9">
        <f t="shared" si="316"/>
        <v>29.925000000000001</v>
      </c>
      <c r="T2020" s="9">
        <f t="shared" si="317"/>
        <v>41.625</v>
      </c>
      <c r="U2020" s="8">
        <f t="shared" si="318"/>
        <v>39.674999999999997</v>
      </c>
      <c r="V2020" s="8">
        <f t="shared" si="319"/>
        <v>40.162499999999994</v>
      </c>
    </row>
    <row r="2021" spans="1:22" ht="13.5" x14ac:dyDescent="0.25">
      <c r="A2021" s="3">
        <f>RSI!A2021</f>
        <v>45246</v>
      </c>
      <c r="B2021" s="2">
        <f>RSI!B2021</f>
        <v>1.48</v>
      </c>
      <c r="C2021" s="2">
        <f>RSI!I2021</f>
        <v>18.244042970500885</v>
      </c>
      <c r="D2021" s="2">
        <f>MACD!E2021</f>
        <v>5.8787483132288765E-2</v>
      </c>
      <c r="E2021" s="2">
        <f>MACD!F2021</f>
        <v>8.0648761547265677E-2</v>
      </c>
      <c r="F2021" s="2">
        <f>'Moving Avg'!D2021</f>
        <v>1.4900000000000002</v>
      </c>
      <c r="G2021" s="2">
        <f>'Moving Avg'!F2021</f>
        <v>1.6419999999999999</v>
      </c>
      <c r="H2021" s="2">
        <f>'Moving Avg'!G2021</f>
        <v>1.9539999999999995</v>
      </c>
      <c r="I2021" s="2">
        <f>'Moving Avg'!H2021</f>
        <v>2.4796000000000022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0"/>
        <v>50</v>
      </c>
      <c r="N2021" s="8">
        <f t="shared" si="311"/>
        <v>100</v>
      </c>
      <c r="O2021" s="8">
        <f t="shared" si="312"/>
        <v>0</v>
      </c>
      <c r="P2021" s="8">
        <f t="shared" si="313"/>
        <v>16.5</v>
      </c>
      <c r="Q2021" s="9">
        <f t="shared" si="314"/>
        <v>54.975000000000001</v>
      </c>
      <c r="R2021" s="9">
        <f t="shared" si="315"/>
        <v>34.125</v>
      </c>
      <c r="S2021" s="9">
        <f t="shared" si="316"/>
        <v>29.925000000000001</v>
      </c>
      <c r="T2021" s="9">
        <f t="shared" si="317"/>
        <v>41.625</v>
      </c>
      <c r="U2021" s="8">
        <f t="shared" si="318"/>
        <v>39.674999999999997</v>
      </c>
      <c r="V2021" s="8">
        <f t="shared" si="319"/>
        <v>40.162499999999994</v>
      </c>
    </row>
    <row r="2022" spans="1:22" ht="13.5" x14ac:dyDescent="0.25">
      <c r="A2022" s="3">
        <f>RSI!A2022</f>
        <v>45247</v>
      </c>
      <c r="B2022" s="2">
        <f>RSI!B2022</f>
        <v>1.42</v>
      </c>
      <c r="C2022" s="2">
        <f>RSI!I2022</f>
        <v>15.790046290229427</v>
      </c>
      <c r="D2022" s="2">
        <f>MACD!E2022</f>
        <v>6.9141657498349662E-2</v>
      </c>
      <c r="E2022" s="2">
        <f>MACD!F2022</f>
        <v>7.8347340737482479E-2</v>
      </c>
      <c r="F2022" s="2">
        <f>'Moving Avg'!D2022</f>
        <v>1.4740000000000002</v>
      </c>
      <c r="G2022" s="2">
        <f>'Moving Avg'!F2022</f>
        <v>1.6214999999999999</v>
      </c>
      <c r="H2022" s="2">
        <f>'Moving Avg'!G2022</f>
        <v>1.9387999999999994</v>
      </c>
      <c r="I2022" s="2">
        <f>'Moving Avg'!H2022</f>
        <v>2.4703000000000022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50</v>
      </c>
      <c r="N2022" s="8">
        <f t="shared" si="311"/>
        <v>45</v>
      </c>
      <c r="O2022" s="8">
        <f t="shared" si="312"/>
        <v>0</v>
      </c>
      <c r="P2022" s="8">
        <f t="shared" si="313"/>
        <v>16.5</v>
      </c>
      <c r="Q2022" s="9">
        <f t="shared" si="314"/>
        <v>35.725000000000001</v>
      </c>
      <c r="R2022" s="9">
        <f t="shared" si="315"/>
        <v>23.125</v>
      </c>
      <c r="S2022" s="9">
        <f t="shared" si="316"/>
        <v>21.675000000000001</v>
      </c>
      <c r="T2022" s="9">
        <f t="shared" si="317"/>
        <v>27.875</v>
      </c>
      <c r="U2022" s="8">
        <f t="shared" si="318"/>
        <v>26.841666666666669</v>
      </c>
      <c r="V2022" s="8">
        <f t="shared" si="319"/>
        <v>27.1</v>
      </c>
    </row>
    <row r="2023" spans="1:22" ht="13.5" x14ac:dyDescent="0.25">
      <c r="A2023" s="3">
        <f>RSI!A2023</f>
        <v>45250</v>
      </c>
      <c r="B2023" s="2">
        <f>RSI!B2023</f>
        <v>1.42</v>
      </c>
      <c r="C2023" s="2">
        <f>RSI!I2023</f>
        <v>15.790046290229441</v>
      </c>
      <c r="D2023" s="2">
        <f>MACD!E2023</f>
        <v>7.9656846446137131E-2</v>
      </c>
      <c r="E2023" s="2">
        <f>MACD!F2023</f>
        <v>7.8609241879213421E-2</v>
      </c>
      <c r="F2023" s="2">
        <f>'Moving Avg'!D2023</f>
        <v>1.4579999999999997</v>
      </c>
      <c r="G2023" s="2">
        <f>'Moving Avg'!F2023</f>
        <v>1.605</v>
      </c>
      <c r="H2023" s="2">
        <f>'Moving Avg'!G2023</f>
        <v>1.9235999999999995</v>
      </c>
      <c r="I2023" s="2">
        <f>'Moving Avg'!H2023</f>
        <v>2.4610000000000021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50</v>
      </c>
      <c r="N2023" s="8">
        <f t="shared" si="311"/>
        <v>0</v>
      </c>
      <c r="O2023" s="8">
        <f t="shared" si="312"/>
        <v>0</v>
      </c>
      <c r="P2023" s="8">
        <f t="shared" si="313"/>
        <v>16.5</v>
      </c>
      <c r="Q2023" s="9">
        <f t="shared" si="314"/>
        <v>19.975000000000001</v>
      </c>
      <c r="R2023" s="9">
        <f t="shared" si="315"/>
        <v>14.125</v>
      </c>
      <c r="S2023" s="9">
        <f t="shared" si="316"/>
        <v>14.925000000000001</v>
      </c>
      <c r="T2023" s="9">
        <f t="shared" si="317"/>
        <v>16.625</v>
      </c>
      <c r="U2023" s="8">
        <f t="shared" si="318"/>
        <v>16.341666666666669</v>
      </c>
      <c r="V2023" s="8">
        <f t="shared" si="319"/>
        <v>16.412500000000001</v>
      </c>
    </row>
    <row r="2024" spans="1:22" ht="13.5" x14ac:dyDescent="0.25">
      <c r="A2024" s="3">
        <f>RSI!A2024</f>
        <v>45251</v>
      </c>
      <c r="B2024" s="2">
        <f>RSI!B2024</f>
        <v>1.48</v>
      </c>
      <c r="C2024" s="2">
        <f>RSI!I2024</f>
        <v>27.153966152553394</v>
      </c>
      <c r="D2024" s="2">
        <f>MACD!E2024</f>
        <v>7.496467999273837E-2</v>
      </c>
      <c r="E2024" s="2">
        <f>MACD!F2024</f>
        <v>7.7880329501918408E-2</v>
      </c>
      <c r="F2024" s="2">
        <f>'Moving Avg'!D2024</f>
        <v>1.456</v>
      </c>
      <c r="G2024" s="2">
        <f>'Moving Avg'!F2024</f>
        <v>1.5915000000000001</v>
      </c>
      <c r="H2024" s="2">
        <f>'Moving Avg'!G2024</f>
        <v>1.9095999999999995</v>
      </c>
      <c r="I2024" s="2">
        <f>'Moving Avg'!H2024</f>
        <v>2.4520000000000026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50</v>
      </c>
      <c r="N2024" s="8">
        <f t="shared" si="311"/>
        <v>45</v>
      </c>
      <c r="O2024" s="8">
        <f t="shared" si="312"/>
        <v>0</v>
      </c>
      <c r="P2024" s="8">
        <f t="shared" si="313"/>
        <v>16.5</v>
      </c>
      <c r="Q2024" s="9">
        <f t="shared" si="314"/>
        <v>35.725000000000001</v>
      </c>
      <c r="R2024" s="9">
        <f t="shared" si="315"/>
        <v>23.125</v>
      </c>
      <c r="S2024" s="9">
        <f t="shared" si="316"/>
        <v>21.675000000000001</v>
      </c>
      <c r="T2024" s="9">
        <f t="shared" si="317"/>
        <v>27.875</v>
      </c>
      <c r="U2024" s="8">
        <f t="shared" si="318"/>
        <v>26.841666666666669</v>
      </c>
      <c r="V2024" s="8">
        <f t="shared" si="319"/>
        <v>27.1</v>
      </c>
    </row>
    <row r="2025" spans="1:22" ht="13.5" x14ac:dyDescent="0.25">
      <c r="A2025" s="3">
        <f>RSI!A2025</f>
        <v>45252</v>
      </c>
      <c r="B2025" s="2">
        <f>RSI!B2025</f>
        <v>1.42</v>
      </c>
      <c r="C2025" s="2">
        <f>RSI!I2025</f>
        <v>23.708461853517051</v>
      </c>
      <c r="D2025" s="2">
        <f>MACD!E2025</f>
        <v>7.6588029010813408E-2</v>
      </c>
      <c r="E2025" s="2">
        <f>MACD!F2025</f>
        <v>7.7621869403697419E-2</v>
      </c>
      <c r="F2025" s="2">
        <f>'Moving Avg'!D2025</f>
        <v>1.4440000000000002</v>
      </c>
      <c r="G2025" s="2">
        <f>'Moving Avg'!F2025</f>
        <v>1.5754999999999999</v>
      </c>
      <c r="H2025" s="2">
        <f>'Moving Avg'!G2025</f>
        <v>1.8944000000000001</v>
      </c>
      <c r="I2025" s="2">
        <f>'Moving Avg'!H2025</f>
        <v>2.4427000000000025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50</v>
      </c>
      <c r="N2025" s="8">
        <f t="shared" si="311"/>
        <v>45</v>
      </c>
      <c r="O2025" s="8">
        <f t="shared" si="312"/>
        <v>0</v>
      </c>
      <c r="P2025" s="8">
        <f t="shared" si="313"/>
        <v>16.5</v>
      </c>
      <c r="Q2025" s="9">
        <f t="shared" si="314"/>
        <v>35.725000000000001</v>
      </c>
      <c r="R2025" s="9">
        <f t="shared" si="315"/>
        <v>23.125</v>
      </c>
      <c r="S2025" s="9">
        <f t="shared" si="316"/>
        <v>21.675000000000001</v>
      </c>
      <c r="T2025" s="9">
        <f t="shared" si="317"/>
        <v>27.875</v>
      </c>
      <c r="U2025" s="8">
        <f t="shared" si="318"/>
        <v>26.841666666666669</v>
      </c>
      <c r="V2025" s="8">
        <f t="shared" si="319"/>
        <v>27.1</v>
      </c>
    </row>
    <row r="2026" spans="1:22" ht="13.5" x14ac:dyDescent="0.25">
      <c r="A2026" s="3">
        <f>RSI!A2026</f>
        <v>45253</v>
      </c>
      <c r="B2026" s="2">
        <f>RSI!B2026</f>
        <v>1.36</v>
      </c>
      <c r="C2026" s="2">
        <f>RSI!I2026</f>
        <v>20.858221513058425</v>
      </c>
      <c r="D2026" s="2">
        <f>MACD!E2026</f>
        <v>7.459392321003655E-2</v>
      </c>
      <c r="E2026" s="2">
        <f>MACD!F2026</f>
        <v>7.7016280164965242E-2</v>
      </c>
      <c r="F2026" s="2">
        <f>'Moving Avg'!D2026</f>
        <v>1.4200000000000002</v>
      </c>
      <c r="G2026" s="2">
        <f>'Moving Avg'!F2026</f>
        <v>1.5564999999999998</v>
      </c>
      <c r="H2026" s="2">
        <f>'Moving Avg'!G2026</f>
        <v>1.8779999999999999</v>
      </c>
      <c r="I2026" s="2">
        <f>'Moving Avg'!H2026</f>
        <v>2.4331000000000027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0"/>
        <v>50</v>
      </c>
      <c r="N2026" s="8">
        <f t="shared" si="311"/>
        <v>45</v>
      </c>
      <c r="O2026" s="8">
        <f t="shared" si="312"/>
        <v>0</v>
      </c>
      <c r="P2026" s="8">
        <f t="shared" si="313"/>
        <v>16.5</v>
      </c>
      <c r="Q2026" s="9">
        <f t="shared" si="314"/>
        <v>35.725000000000001</v>
      </c>
      <c r="R2026" s="9">
        <f t="shared" si="315"/>
        <v>23.125</v>
      </c>
      <c r="S2026" s="9">
        <f t="shared" si="316"/>
        <v>21.675000000000001</v>
      </c>
      <c r="T2026" s="9">
        <f t="shared" si="317"/>
        <v>27.875</v>
      </c>
      <c r="U2026" s="8">
        <f t="shared" si="318"/>
        <v>26.841666666666669</v>
      </c>
      <c r="V2026" s="8">
        <f t="shared" si="319"/>
        <v>27.1</v>
      </c>
    </row>
    <row r="2027" spans="1:22" ht="13.5" x14ac:dyDescent="0.25">
      <c r="A2027" s="3">
        <f>RSI!A2027</f>
        <v>45254</v>
      </c>
      <c r="B2027" s="2">
        <f>RSI!B2027</f>
        <v>1.35</v>
      </c>
      <c r="C2027" s="2">
        <f>RSI!I2027</f>
        <v>20.417649127360846</v>
      </c>
      <c r="D2027" s="2">
        <f>MACD!E2027</f>
        <v>6.4546188771137158E-2</v>
      </c>
      <c r="E2027" s="2">
        <f>MACD!F2027</f>
        <v>7.4522261886199634E-2</v>
      </c>
      <c r="F2027" s="2">
        <f>'Moving Avg'!D2027</f>
        <v>1.4060000000000001</v>
      </c>
      <c r="G2027" s="2">
        <f>'Moving Avg'!F2027</f>
        <v>1.5404999999999998</v>
      </c>
      <c r="H2027" s="2">
        <f>'Moving Avg'!G2027</f>
        <v>1.8613999999999999</v>
      </c>
      <c r="I2027" s="2">
        <f>'Moving Avg'!H2027</f>
        <v>2.4234500000000025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  <c r="M2027" s="8">
        <f t="shared" si="310"/>
        <v>50</v>
      </c>
      <c r="N2027" s="8">
        <f t="shared" si="311"/>
        <v>45</v>
      </c>
      <c r="O2027" s="8">
        <f t="shared" si="312"/>
        <v>0</v>
      </c>
      <c r="P2027" s="8">
        <f t="shared" si="313"/>
        <v>16.5</v>
      </c>
      <c r="Q2027" s="9">
        <f t="shared" si="314"/>
        <v>35.725000000000001</v>
      </c>
      <c r="R2027" s="9">
        <f t="shared" si="315"/>
        <v>23.125</v>
      </c>
      <c r="S2027" s="9">
        <f t="shared" si="316"/>
        <v>21.675000000000001</v>
      </c>
      <c r="T2027" s="9">
        <f t="shared" si="317"/>
        <v>27.875</v>
      </c>
      <c r="U2027" s="8">
        <f t="shared" si="318"/>
        <v>26.841666666666669</v>
      </c>
      <c r="V2027" s="8">
        <f t="shared" si="319"/>
        <v>27.1</v>
      </c>
    </row>
    <row r="2028" spans="1:22" ht="13.5" x14ac:dyDescent="0.25">
      <c r="A2028" s="3">
        <f>RSI!A2028</f>
        <v>45257</v>
      </c>
      <c r="B2028" s="2">
        <f>RSI!B2028</f>
        <v>1.35</v>
      </c>
      <c r="C2028" s="2">
        <f>RSI!I2028</f>
        <v>20.417649127360846</v>
      </c>
      <c r="D2028" s="2">
        <f>MACD!E2028</f>
        <v>5.7647864766060541E-2</v>
      </c>
      <c r="E2028" s="2">
        <f>MACD!F2028</f>
        <v>7.114738246217181E-2</v>
      </c>
      <c r="F2028" s="2">
        <f>'Moving Avg'!D2028</f>
        <v>1.3919999999999999</v>
      </c>
      <c r="G2028" s="2">
        <f>'Moving Avg'!F2028</f>
        <v>1.528</v>
      </c>
      <c r="H2028" s="2">
        <f>'Moving Avg'!G2028</f>
        <v>1.8448</v>
      </c>
      <c r="I2028" s="2">
        <f>'Moving Avg'!H2028</f>
        <v>2.4138000000000028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  <c r="M2028" s="8">
        <f t="shared" si="310"/>
        <v>50</v>
      </c>
      <c r="N2028" s="8">
        <f t="shared" si="311"/>
        <v>45</v>
      </c>
      <c r="O2028" s="8">
        <f t="shared" si="312"/>
        <v>0</v>
      </c>
      <c r="P2028" s="8">
        <f t="shared" si="313"/>
        <v>16.5</v>
      </c>
      <c r="Q2028" s="9">
        <f t="shared" si="314"/>
        <v>35.725000000000001</v>
      </c>
      <c r="R2028" s="9">
        <f t="shared" si="315"/>
        <v>23.125</v>
      </c>
      <c r="S2028" s="9">
        <f t="shared" si="316"/>
        <v>21.675000000000001</v>
      </c>
      <c r="T2028" s="9">
        <f t="shared" si="317"/>
        <v>27.875</v>
      </c>
      <c r="U2028" s="8">
        <f t="shared" si="318"/>
        <v>26.841666666666669</v>
      </c>
      <c r="V2028" s="8">
        <f t="shared" si="319"/>
        <v>27.1</v>
      </c>
    </row>
    <row r="2029" spans="1:22" ht="13.5" x14ac:dyDescent="0.25">
      <c r="A2029" s="3">
        <f>RSI!A2029</f>
        <v>45258</v>
      </c>
      <c r="B2029" s="2">
        <f>RSI!B2029</f>
        <v>1.35</v>
      </c>
      <c r="C2029" s="2">
        <f>RSI!I2029</f>
        <v>20.417649127360846</v>
      </c>
      <c r="D2029" s="2">
        <f>MACD!E2029</f>
        <v>5.1757179408623788E-2</v>
      </c>
      <c r="E2029" s="2">
        <f>MACD!F2029</f>
        <v>6.7269341851462203E-2</v>
      </c>
      <c r="F2029" s="2">
        <f>'Moving Avg'!D2029</f>
        <v>1.3660000000000001</v>
      </c>
      <c r="G2029" s="2">
        <f>'Moving Avg'!F2029</f>
        <v>1.512</v>
      </c>
      <c r="H2029" s="2">
        <f>'Moving Avg'!G2029</f>
        <v>1.8281999999999998</v>
      </c>
      <c r="I2029" s="2">
        <f>'Moving Avg'!H2029</f>
        <v>2.4041500000000027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50</v>
      </c>
      <c r="N2029" s="8">
        <f t="shared" si="311"/>
        <v>45</v>
      </c>
      <c r="O2029" s="8">
        <f t="shared" si="312"/>
        <v>0</v>
      </c>
      <c r="P2029" s="8">
        <f t="shared" si="313"/>
        <v>16.5</v>
      </c>
      <c r="Q2029" s="9">
        <f t="shared" si="314"/>
        <v>35.725000000000001</v>
      </c>
      <c r="R2029" s="9">
        <f t="shared" si="315"/>
        <v>23.125</v>
      </c>
      <c r="S2029" s="9">
        <f t="shared" si="316"/>
        <v>21.675000000000001</v>
      </c>
      <c r="T2029" s="9">
        <f t="shared" si="317"/>
        <v>27.875</v>
      </c>
      <c r="U2029" s="8">
        <f t="shared" si="318"/>
        <v>26.841666666666669</v>
      </c>
      <c r="V2029" s="8">
        <f t="shared" si="319"/>
        <v>27.1</v>
      </c>
    </row>
    <row r="2030" spans="1:22" ht="13.5" x14ac:dyDescent="0.25">
      <c r="A2030" s="3">
        <f>RSI!A2030</f>
        <v>45259</v>
      </c>
      <c r="B2030" s="2">
        <f>RSI!B2030</f>
        <v>1.29</v>
      </c>
      <c r="C2030" s="2">
        <f>RSI!I2030</f>
        <v>17.627452268865383</v>
      </c>
      <c r="D2030" s="2">
        <f>MACD!E2030</f>
        <v>5.1053569178054925E-2</v>
      </c>
      <c r="E2030" s="2">
        <f>MACD!F2030</f>
        <v>6.4026187316780753E-2</v>
      </c>
      <c r="F2030" s="2">
        <f>'Moving Avg'!D2030</f>
        <v>1.34</v>
      </c>
      <c r="G2030" s="2">
        <f>'Moving Avg'!F2030</f>
        <v>1.4895000000000003</v>
      </c>
      <c r="H2030" s="2">
        <f>'Moving Avg'!G2030</f>
        <v>1.8104</v>
      </c>
      <c r="I2030" s="2">
        <f>'Moving Avg'!H2030</f>
        <v>2.3942000000000028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50</v>
      </c>
      <c r="N2030" s="8">
        <f t="shared" si="311"/>
        <v>45</v>
      </c>
      <c r="O2030" s="8">
        <f t="shared" si="312"/>
        <v>0</v>
      </c>
      <c r="P2030" s="8">
        <f t="shared" si="313"/>
        <v>16.5</v>
      </c>
      <c r="Q2030" s="9">
        <f t="shared" si="314"/>
        <v>35.725000000000001</v>
      </c>
      <c r="R2030" s="9">
        <f t="shared" si="315"/>
        <v>23.125</v>
      </c>
      <c r="S2030" s="9">
        <f t="shared" si="316"/>
        <v>21.675000000000001</v>
      </c>
      <c r="T2030" s="9">
        <f t="shared" si="317"/>
        <v>27.875</v>
      </c>
      <c r="U2030" s="8">
        <f t="shared" si="318"/>
        <v>26.841666666666669</v>
      </c>
      <c r="V2030" s="8">
        <f t="shared" si="319"/>
        <v>27.1</v>
      </c>
    </row>
    <row r="2031" spans="1:22" ht="13.5" x14ac:dyDescent="0.25">
      <c r="A2031" s="3">
        <f>RSI!A2031</f>
        <v>45260</v>
      </c>
      <c r="B2031" s="2">
        <f>RSI!B2031</f>
        <v>1.24</v>
      </c>
      <c r="C2031" s="2">
        <f>RSI!I2031</f>
        <v>15.701783719547635</v>
      </c>
      <c r="D2031" s="2">
        <f>MACD!E2031</f>
        <v>5.5789446414184152E-2</v>
      </c>
      <c r="E2031" s="2">
        <f>MACD!F2031</f>
        <v>6.2378839136261438E-2</v>
      </c>
      <c r="F2031" s="2">
        <f>'Moving Avg'!D2031</f>
        <v>1.3160000000000003</v>
      </c>
      <c r="G2031" s="2">
        <f>'Moving Avg'!F2031</f>
        <v>1.4680000000000002</v>
      </c>
      <c r="H2031" s="2">
        <f>'Moving Avg'!G2031</f>
        <v>1.7915999999999999</v>
      </c>
      <c r="I2031" s="2">
        <f>'Moving Avg'!H2031</f>
        <v>2.384000000000003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50</v>
      </c>
      <c r="N2031" s="8">
        <f t="shared" si="311"/>
        <v>45</v>
      </c>
      <c r="O2031" s="8">
        <f t="shared" si="312"/>
        <v>0</v>
      </c>
      <c r="P2031" s="8">
        <f t="shared" si="313"/>
        <v>16.5</v>
      </c>
      <c r="Q2031" s="9">
        <f t="shared" si="314"/>
        <v>35.725000000000001</v>
      </c>
      <c r="R2031" s="9">
        <f t="shared" si="315"/>
        <v>23.125</v>
      </c>
      <c r="S2031" s="9">
        <f t="shared" si="316"/>
        <v>21.675000000000001</v>
      </c>
      <c r="T2031" s="9">
        <f t="shared" si="317"/>
        <v>27.875</v>
      </c>
      <c r="U2031" s="8">
        <f t="shared" si="318"/>
        <v>26.841666666666669</v>
      </c>
      <c r="V2031" s="8">
        <f t="shared" si="319"/>
        <v>27.1</v>
      </c>
    </row>
    <row r="2032" spans="1:22" ht="13.5" x14ac:dyDescent="0.25">
      <c r="A2032" s="3">
        <f>RSI!A2032</f>
        <v>45261</v>
      </c>
      <c r="B2032" s="2">
        <f>RSI!B2032</f>
        <v>1.24</v>
      </c>
      <c r="C2032" s="2">
        <f>RSI!I2032</f>
        <v>15.701783719547635</v>
      </c>
      <c r="D2032" s="2">
        <f>MACD!E2032</f>
        <v>5.236838787936593E-2</v>
      </c>
      <c r="E2032" s="2">
        <f>MACD!F2032</f>
        <v>6.0376748884882342E-2</v>
      </c>
      <c r="F2032" s="2">
        <f>'Moving Avg'!D2032</f>
        <v>1.294</v>
      </c>
      <c r="G2032" s="2">
        <f>'Moving Avg'!F2032</f>
        <v>1.4449999999999998</v>
      </c>
      <c r="H2032" s="2">
        <f>'Moving Avg'!G2032</f>
        <v>1.7727999999999999</v>
      </c>
      <c r="I2032" s="2">
        <f>'Moving Avg'!H2032</f>
        <v>2.3738000000000032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50</v>
      </c>
      <c r="N2032" s="8">
        <f t="shared" si="311"/>
        <v>45</v>
      </c>
      <c r="O2032" s="8">
        <f t="shared" si="312"/>
        <v>0</v>
      </c>
      <c r="P2032" s="8">
        <f t="shared" si="313"/>
        <v>16.5</v>
      </c>
      <c r="Q2032" s="9">
        <f t="shared" si="314"/>
        <v>35.725000000000001</v>
      </c>
      <c r="R2032" s="9">
        <f t="shared" si="315"/>
        <v>23.125</v>
      </c>
      <c r="S2032" s="9">
        <f t="shared" si="316"/>
        <v>21.675000000000001</v>
      </c>
      <c r="T2032" s="9">
        <f t="shared" si="317"/>
        <v>27.875</v>
      </c>
      <c r="U2032" s="8">
        <f t="shared" si="318"/>
        <v>26.841666666666669</v>
      </c>
      <c r="V2032" s="8">
        <f t="shared" si="319"/>
        <v>27.1</v>
      </c>
    </row>
    <row r="2033" spans="1:22" ht="13.5" x14ac:dyDescent="0.25">
      <c r="A2033" s="3">
        <f>RSI!A2033</f>
        <v>45264</v>
      </c>
      <c r="B2033" s="2">
        <f>RSI!B2033</f>
        <v>1.24</v>
      </c>
      <c r="C2033" s="2">
        <f>RSI!I2033</f>
        <v>15.701783719547635</v>
      </c>
      <c r="D2033" s="2">
        <f>MACD!E2033</f>
        <v>5.1142562669700853E-2</v>
      </c>
      <c r="E2033" s="2">
        <f>MACD!F2033</f>
        <v>5.8529911641846046E-2</v>
      </c>
      <c r="F2033" s="2">
        <f>'Moving Avg'!D2033</f>
        <v>1.272</v>
      </c>
      <c r="G2033" s="2">
        <f>'Moving Avg'!F2033</f>
        <v>1.4220000000000002</v>
      </c>
      <c r="H2033" s="2">
        <f>'Moving Avg'!G2033</f>
        <v>1.754</v>
      </c>
      <c r="I2033" s="2">
        <f>'Moving Avg'!H2033</f>
        <v>2.363600000000003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  <c r="M2033" s="8">
        <f t="shared" si="310"/>
        <v>50</v>
      </c>
      <c r="N2033" s="8">
        <f t="shared" si="311"/>
        <v>45</v>
      </c>
      <c r="O2033" s="8">
        <f t="shared" si="312"/>
        <v>0</v>
      </c>
      <c r="P2033" s="8">
        <f t="shared" si="313"/>
        <v>16.5</v>
      </c>
      <c r="Q2033" s="9">
        <f t="shared" si="314"/>
        <v>35.725000000000001</v>
      </c>
      <c r="R2033" s="9">
        <f t="shared" si="315"/>
        <v>23.125</v>
      </c>
      <c r="S2033" s="9">
        <f t="shared" si="316"/>
        <v>21.675000000000001</v>
      </c>
      <c r="T2033" s="9">
        <f t="shared" si="317"/>
        <v>27.875</v>
      </c>
      <c r="U2033" s="8">
        <f t="shared" si="318"/>
        <v>26.841666666666669</v>
      </c>
      <c r="V2033" s="8">
        <f t="shared" si="319"/>
        <v>27.1</v>
      </c>
    </row>
    <row r="2034" spans="1:22" ht="13.5" x14ac:dyDescent="0.25">
      <c r="A2034" s="3">
        <f>RSI!A2034</f>
        <v>45265</v>
      </c>
      <c r="B2034" s="2">
        <f>RSI!B2034</f>
        <v>1.19</v>
      </c>
      <c r="C2034" s="2">
        <f>RSI!I2034</f>
        <v>13.816624658394517</v>
      </c>
      <c r="D2034" s="2">
        <f>MACD!E2034</f>
        <v>6.458509206190377E-2</v>
      </c>
      <c r="E2034" s="2">
        <f>MACD!F2034</f>
        <v>5.9740947725857599E-2</v>
      </c>
      <c r="F2034" s="2">
        <f>'Moving Avg'!D2034</f>
        <v>1.2400000000000002</v>
      </c>
      <c r="G2034" s="2">
        <f>'Moving Avg'!F2034</f>
        <v>1.4</v>
      </c>
      <c r="H2034" s="2">
        <f>'Moving Avg'!G2034</f>
        <v>1.7342000000000002</v>
      </c>
      <c r="I2034" s="2">
        <f>'Moving Avg'!H2034</f>
        <v>2.353150000000003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  <c r="M2034" s="8">
        <f t="shared" si="310"/>
        <v>50</v>
      </c>
      <c r="N2034" s="8">
        <f t="shared" si="311"/>
        <v>0</v>
      </c>
      <c r="O2034" s="8">
        <f t="shared" si="312"/>
        <v>0</v>
      </c>
      <c r="P2034" s="8">
        <f t="shared" si="313"/>
        <v>16.5</v>
      </c>
      <c r="Q2034" s="9">
        <f t="shared" si="314"/>
        <v>19.975000000000001</v>
      </c>
      <c r="R2034" s="9">
        <f t="shared" si="315"/>
        <v>14.125</v>
      </c>
      <c r="S2034" s="9">
        <f t="shared" si="316"/>
        <v>14.925000000000001</v>
      </c>
      <c r="T2034" s="9">
        <f t="shared" si="317"/>
        <v>16.625</v>
      </c>
      <c r="U2034" s="8">
        <f t="shared" si="318"/>
        <v>16.341666666666669</v>
      </c>
      <c r="V2034" s="8">
        <f t="shared" si="319"/>
        <v>16.412500000000001</v>
      </c>
    </row>
    <row r="2035" spans="1:22" ht="13.5" x14ac:dyDescent="0.25">
      <c r="A2035" s="3">
        <f>RSI!A2035</f>
        <v>45266</v>
      </c>
      <c r="B2035" s="2">
        <f>RSI!B2035</f>
        <v>1.1399999999999999</v>
      </c>
      <c r="C2035" s="2">
        <f>RSI!I2035</f>
        <v>12.234728315202375</v>
      </c>
      <c r="D2035" s="2">
        <f>MACD!E2035</f>
        <v>7.2158753641984541E-2</v>
      </c>
      <c r="E2035" s="2">
        <f>MACD!F2035</f>
        <v>6.2224508909082987E-2</v>
      </c>
      <c r="F2035" s="2">
        <f>'Moving Avg'!D2035</f>
        <v>1.21</v>
      </c>
      <c r="G2035" s="2">
        <f>'Moving Avg'!F2035</f>
        <v>1.3755000000000002</v>
      </c>
      <c r="H2035" s="2">
        <f>'Moving Avg'!G2035</f>
        <v>1.7134</v>
      </c>
      <c r="I2035" s="2">
        <f>'Moving Avg'!H2035</f>
        <v>2.3426000000000027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50</v>
      </c>
      <c r="N2035" s="8">
        <f t="shared" si="311"/>
        <v>0</v>
      </c>
      <c r="O2035" s="8">
        <f t="shared" si="312"/>
        <v>0</v>
      </c>
      <c r="P2035" s="8">
        <f t="shared" si="313"/>
        <v>16.5</v>
      </c>
      <c r="Q2035" s="9">
        <f t="shared" si="314"/>
        <v>19.975000000000001</v>
      </c>
      <c r="R2035" s="9">
        <f t="shared" si="315"/>
        <v>14.125</v>
      </c>
      <c r="S2035" s="9">
        <f t="shared" si="316"/>
        <v>14.925000000000001</v>
      </c>
      <c r="T2035" s="9">
        <f t="shared" si="317"/>
        <v>16.625</v>
      </c>
      <c r="U2035" s="8">
        <f t="shared" si="318"/>
        <v>16.341666666666669</v>
      </c>
      <c r="V2035" s="8">
        <f t="shared" si="319"/>
        <v>16.412500000000001</v>
      </c>
    </row>
    <row r="2036" spans="1:22" ht="13.5" x14ac:dyDescent="0.25">
      <c r="A2036" s="3">
        <f>RSI!A2036</f>
        <v>45267</v>
      </c>
      <c r="B2036" s="2">
        <f>RSI!B2036</f>
        <v>1.0900000000000001</v>
      </c>
      <c r="C2036" s="2">
        <f>RSI!I2036</f>
        <v>10.8917791532037</v>
      </c>
      <c r="D2036" s="2">
        <f>MACD!E2036</f>
        <v>7.4934029767210308E-2</v>
      </c>
      <c r="E2036" s="2">
        <f>MACD!F2036</f>
        <v>6.4766413080708463E-2</v>
      </c>
      <c r="F2036" s="2">
        <f>'Moving Avg'!D2036</f>
        <v>1.18</v>
      </c>
      <c r="G2036" s="2">
        <f>'Moving Avg'!F2036</f>
        <v>1.3514999999999999</v>
      </c>
      <c r="H2036" s="2">
        <f>'Moving Avg'!G2036</f>
        <v>1.6916</v>
      </c>
      <c r="I2036" s="2">
        <f>'Moving Avg'!H2036</f>
        <v>2.3318000000000025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50</v>
      </c>
      <c r="N2036" s="8">
        <f t="shared" si="311"/>
        <v>0</v>
      </c>
      <c r="O2036" s="8">
        <f t="shared" si="312"/>
        <v>0</v>
      </c>
      <c r="P2036" s="8">
        <f t="shared" si="313"/>
        <v>16.5</v>
      </c>
      <c r="Q2036" s="9">
        <f t="shared" si="314"/>
        <v>19.975000000000001</v>
      </c>
      <c r="R2036" s="9">
        <f t="shared" si="315"/>
        <v>14.125</v>
      </c>
      <c r="S2036" s="9">
        <f t="shared" si="316"/>
        <v>14.925000000000001</v>
      </c>
      <c r="T2036" s="9">
        <f t="shared" si="317"/>
        <v>16.625</v>
      </c>
      <c r="U2036" s="8">
        <f t="shared" si="318"/>
        <v>16.341666666666669</v>
      </c>
      <c r="V2036" s="8">
        <f t="shared" si="319"/>
        <v>16.412500000000001</v>
      </c>
    </row>
    <row r="2037" spans="1:22" ht="13.5" x14ac:dyDescent="0.25">
      <c r="A2037" s="3">
        <f>RSI!A2037</f>
        <v>45268</v>
      </c>
      <c r="B2037" s="2">
        <f>RSI!B2037</f>
        <v>1.05</v>
      </c>
      <c r="C2037" s="2">
        <f>RSI!I2037</f>
        <v>9.9507645494702359</v>
      </c>
      <c r="D2037" s="2">
        <f>MACD!E2037</f>
        <v>8.0755866848031266E-2</v>
      </c>
      <c r="E2037" s="2">
        <f>MACD!F2037</f>
        <v>6.7964303834173026E-2</v>
      </c>
      <c r="F2037" s="2">
        <f>'Moving Avg'!D2037</f>
        <v>1.1419999999999999</v>
      </c>
      <c r="G2037" s="2">
        <f>'Moving Avg'!F2037</f>
        <v>1.329</v>
      </c>
      <c r="H2037" s="2">
        <f>'Moving Avg'!G2037</f>
        <v>1.669</v>
      </c>
      <c r="I2037" s="2">
        <f>'Moving Avg'!H2037</f>
        <v>2.3208000000000029</v>
      </c>
      <c r="J2037" s="6" t="str">
        <f>OBV!F2037</f>
        <v>BEARISH</v>
      </c>
      <c r="K2037" s="6" t="str">
        <f>OBV!G2037</f>
        <v>WEAK</v>
      </c>
      <c r="L2037" s="6" t="str">
        <f>OBV!H2037</f>
        <v>CONFIRMED BEARISH</v>
      </c>
      <c r="M2037" s="8">
        <f t="shared" si="310"/>
        <v>50</v>
      </c>
      <c r="N2037" s="8">
        <f t="shared" si="311"/>
        <v>0</v>
      </c>
      <c r="O2037" s="8">
        <f t="shared" si="312"/>
        <v>0</v>
      </c>
      <c r="P2037" s="8">
        <f t="shared" si="313"/>
        <v>0</v>
      </c>
      <c r="Q2037" s="9">
        <f t="shared" si="314"/>
        <v>17.5</v>
      </c>
      <c r="R2037" s="9">
        <f t="shared" si="315"/>
        <v>10</v>
      </c>
      <c r="S2037" s="9">
        <f t="shared" si="316"/>
        <v>7.5</v>
      </c>
      <c r="T2037" s="9">
        <f t="shared" si="317"/>
        <v>12.5</v>
      </c>
      <c r="U2037" s="8">
        <f t="shared" si="318"/>
        <v>11.666666666666666</v>
      </c>
      <c r="V2037" s="8">
        <f t="shared" si="319"/>
        <v>11.875</v>
      </c>
    </row>
    <row r="2038" spans="1:22" ht="13.5" x14ac:dyDescent="0.25">
      <c r="A2038" s="3">
        <f>RSI!A2038</f>
        <v>45271</v>
      </c>
      <c r="B2038" s="2">
        <f>RSI!B2038</f>
        <v>1.05</v>
      </c>
      <c r="C2038" s="2">
        <f>RSI!I2038</f>
        <v>9.9507645494702359</v>
      </c>
      <c r="D2038" s="2">
        <f>MACD!E2038</f>
        <v>8.7815643856104408E-2</v>
      </c>
      <c r="E2038" s="2">
        <f>MACD!F2038</f>
        <v>7.1934571838559308E-2</v>
      </c>
      <c r="F2038" s="2">
        <f>'Moving Avg'!D2038</f>
        <v>1.1039999999999999</v>
      </c>
      <c r="G2038" s="2">
        <f>'Moving Avg'!F2038</f>
        <v>1.3064999999999998</v>
      </c>
      <c r="H2038" s="2">
        <f>'Moving Avg'!G2038</f>
        <v>1.6463999999999999</v>
      </c>
      <c r="I2038" s="2">
        <f>'Moving Avg'!H2038</f>
        <v>2.3098000000000032</v>
      </c>
      <c r="J2038" s="6" t="str">
        <f>OBV!F2038</f>
        <v>BEARISH</v>
      </c>
      <c r="K2038" s="6" t="str">
        <f>OBV!G2038</f>
        <v>WEAK</v>
      </c>
      <c r="L2038" s="6" t="str">
        <f>OBV!H2038</f>
        <v>CONFIRMED BEARISH</v>
      </c>
      <c r="M2038" s="8">
        <f t="shared" si="310"/>
        <v>50</v>
      </c>
      <c r="N2038" s="8">
        <f t="shared" si="311"/>
        <v>0</v>
      </c>
      <c r="O2038" s="8">
        <f t="shared" si="312"/>
        <v>0</v>
      </c>
      <c r="P2038" s="8">
        <f t="shared" si="313"/>
        <v>0</v>
      </c>
      <c r="Q2038" s="9">
        <f t="shared" si="314"/>
        <v>17.5</v>
      </c>
      <c r="R2038" s="9">
        <f t="shared" si="315"/>
        <v>10</v>
      </c>
      <c r="S2038" s="9">
        <f t="shared" si="316"/>
        <v>7.5</v>
      </c>
      <c r="T2038" s="9">
        <f t="shared" si="317"/>
        <v>12.5</v>
      </c>
      <c r="U2038" s="8">
        <f t="shared" si="318"/>
        <v>11.666666666666666</v>
      </c>
      <c r="V2038" s="8">
        <f t="shared" si="319"/>
        <v>11.875</v>
      </c>
    </row>
    <row r="2039" spans="1:22" ht="13.5" x14ac:dyDescent="0.25">
      <c r="A2039" s="3">
        <f>RSI!A2039</f>
        <v>45272</v>
      </c>
      <c r="B2039" s="2">
        <f>RSI!B2039</f>
        <v>1.05</v>
      </c>
      <c r="C2039" s="2">
        <f>RSI!I2039</f>
        <v>9.9507645494702359</v>
      </c>
      <c r="D2039" s="2">
        <f>MACD!E2039</f>
        <v>9.5764863519339993E-2</v>
      </c>
      <c r="E2039" s="2">
        <f>MACD!F2039</f>
        <v>7.6700630174715442E-2</v>
      </c>
      <c r="F2039" s="2">
        <f>'Moving Avg'!D2039</f>
        <v>1.0760000000000001</v>
      </c>
      <c r="G2039" s="2">
        <f>'Moving Avg'!F2039</f>
        <v>1.2845</v>
      </c>
      <c r="H2039" s="2">
        <f>'Moving Avg'!G2039</f>
        <v>1.6237999999999997</v>
      </c>
      <c r="I2039" s="2">
        <f>'Moving Avg'!H2039</f>
        <v>2.2988000000000031</v>
      </c>
      <c r="J2039" s="6" t="str">
        <f>OBV!F2039</f>
        <v>BEARISH</v>
      </c>
      <c r="K2039" s="6" t="str">
        <f>OBV!G2039</f>
        <v>WEAK</v>
      </c>
      <c r="L2039" s="6" t="str">
        <f>OBV!H2039</f>
        <v>CONFIRMED BEARISH</v>
      </c>
      <c r="M2039" s="8">
        <f t="shared" si="310"/>
        <v>50</v>
      </c>
      <c r="N2039" s="8">
        <f t="shared" si="311"/>
        <v>0</v>
      </c>
      <c r="O2039" s="8">
        <f t="shared" si="312"/>
        <v>0</v>
      </c>
      <c r="P2039" s="8">
        <f t="shared" si="313"/>
        <v>0</v>
      </c>
      <c r="Q2039" s="9">
        <f t="shared" si="314"/>
        <v>17.5</v>
      </c>
      <c r="R2039" s="9">
        <f t="shared" si="315"/>
        <v>10</v>
      </c>
      <c r="S2039" s="9">
        <f t="shared" si="316"/>
        <v>7.5</v>
      </c>
      <c r="T2039" s="9">
        <f t="shared" si="317"/>
        <v>12.5</v>
      </c>
      <c r="U2039" s="8">
        <f t="shared" si="318"/>
        <v>11.666666666666666</v>
      </c>
      <c r="V2039" s="8">
        <f t="shared" si="319"/>
        <v>11.875</v>
      </c>
    </row>
    <row r="2040" spans="1:22" ht="13.5" x14ac:dyDescent="0.25">
      <c r="A2040" s="3">
        <f>RSI!A2040</f>
        <v>45273</v>
      </c>
      <c r="B2040" s="2">
        <f>RSI!B2040</f>
        <v>1.0900000000000001</v>
      </c>
      <c r="C2040" s="2">
        <f>RSI!I2040</f>
        <v>18.721340595440978</v>
      </c>
      <c r="D2040" s="2">
        <f>MACD!E2040</f>
        <v>9.2126618372081914E-2</v>
      </c>
      <c r="E2040" s="2">
        <f>MACD!F2040</f>
        <v>7.9785827814188748E-2</v>
      </c>
      <c r="F2040" s="2">
        <f>'Moving Avg'!D2040</f>
        <v>1.0660000000000001</v>
      </c>
      <c r="G2040" s="2">
        <f>'Moving Avg'!F2040</f>
        <v>1.2650000000000001</v>
      </c>
      <c r="H2040" s="2">
        <f>'Moving Avg'!G2040</f>
        <v>1.6019999999999999</v>
      </c>
      <c r="I2040" s="2">
        <f>'Moving Avg'!H2040</f>
        <v>2.2880000000000029</v>
      </c>
      <c r="J2040" s="6" t="str">
        <f>OBV!F2040</f>
        <v>BEARISH</v>
      </c>
      <c r="K2040" s="6" t="str">
        <f>OBV!G2040</f>
        <v>WEAK</v>
      </c>
      <c r="L2040" s="6" t="str">
        <f>OBV!H2040</f>
        <v>CONFIRMED BEARISH</v>
      </c>
      <c r="M2040" s="8">
        <f t="shared" si="310"/>
        <v>50</v>
      </c>
      <c r="N2040" s="8">
        <f t="shared" si="311"/>
        <v>0</v>
      </c>
      <c r="O2040" s="8">
        <f t="shared" si="312"/>
        <v>0</v>
      </c>
      <c r="P2040" s="8">
        <f t="shared" si="313"/>
        <v>0</v>
      </c>
      <c r="Q2040" s="9">
        <f t="shared" si="314"/>
        <v>17.5</v>
      </c>
      <c r="R2040" s="9">
        <f t="shared" si="315"/>
        <v>10</v>
      </c>
      <c r="S2040" s="9">
        <f t="shared" si="316"/>
        <v>7.5</v>
      </c>
      <c r="T2040" s="9">
        <f t="shared" si="317"/>
        <v>12.5</v>
      </c>
      <c r="U2040" s="8">
        <f t="shared" si="318"/>
        <v>11.666666666666666</v>
      </c>
      <c r="V2040" s="8">
        <f t="shared" si="319"/>
        <v>11.875</v>
      </c>
    </row>
    <row r="2041" spans="1:22" ht="13.5" x14ac:dyDescent="0.25">
      <c r="A2041" s="3">
        <f>RSI!A2041</f>
        <v>45274</v>
      </c>
      <c r="B2041" s="2">
        <f>RSI!B2041</f>
        <v>1.1299999999999999</v>
      </c>
      <c r="C2041" s="2">
        <f>RSI!I2041</f>
        <v>26.437308022119353</v>
      </c>
      <c r="D2041" s="2">
        <f>MACD!E2041</f>
        <v>7.9850197035944426E-2</v>
      </c>
      <c r="E2041" s="2">
        <f>MACD!F2041</f>
        <v>7.9798701658539889E-2</v>
      </c>
      <c r="F2041" s="2">
        <f>'Moving Avg'!D2041</f>
        <v>1.0740000000000001</v>
      </c>
      <c r="G2041" s="2">
        <f>'Moving Avg'!F2041</f>
        <v>1.2475000000000001</v>
      </c>
      <c r="H2041" s="2">
        <f>'Moving Avg'!G2041</f>
        <v>1.581</v>
      </c>
      <c r="I2041" s="2">
        <f>'Moving Avg'!H2041</f>
        <v>2.2774000000000028</v>
      </c>
      <c r="J2041" s="6" t="str">
        <f>OBV!F2041</f>
        <v>BEARISH</v>
      </c>
      <c r="K2041" s="6" t="str">
        <f>OBV!G2041</f>
        <v>NEUTRAL</v>
      </c>
      <c r="L2041" s="6" t="str">
        <f>OBV!H2041</f>
        <v>BEARISH DIVERGENCE</v>
      </c>
      <c r="M2041" s="8">
        <f t="shared" si="310"/>
        <v>50</v>
      </c>
      <c r="N2041" s="8">
        <f t="shared" si="311"/>
        <v>0</v>
      </c>
      <c r="O2041" s="8">
        <f t="shared" si="312"/>
        <v>0</v>
      </c>
      <c r="P2041" s="8">
        <f t="shared" si="313"/>
        <v>16.5</v>
      </c>
      <c r="Q2041" s="9">
        <f t="shared" si="314"/>
        <v>19.975000000000001</v>
      </c>
      <c r="R2041" s="9">
        <f t="shared" si="315"/>
        <v>14.125</v>
      </c>
      <c r="S2041" s="9">
        <f t="shared" si="316"/>
        <v>14.925000000000001</v>
      </c>
      <c r="T2041" s="9">
        <f t="shared" si="317"/>
        <v>16.625</v>
      </c>
      <c r="U2041" s="8">
        <f t="shared" si="318"/>
        <v>16.341666666666669</v>
      </c>
      <c r="V2041" s="8">
        <f t="shared" si="319"/>
        <v>16.412500000000001</v>
      </c>
    </row>
    <row r="2042" spans="1:22" ht="13.5" x14ac:dyDescent="0.25">
      <c r="A2042" s="3">
        <f>RSI!A2042</f>
        <v>45275</v>
      </c>
      <c r="B2042" s="2">
        <f>RSI!B2042</f>
        <v>1.18</v>
      </c>
      <c r="C2042" s="2">
        <f>RSI!I2042</f>
        <v>34.77290293241667</v>
      </c>
      <c r="D2042" s="2">
        <f>MACD!E2042</f>
        <v>6.6871802005797454E-2</v>
      </c>
      <c r="E2042" s="2">
        <f>MACD!F2042</f>
        <v>7.7213321727991405E-2</v>
      </c>
      <c r="F2042" s="2">
        <f>'Moving Avg'!D2042</f>
        <v>1.1000000000000001</v>
      </c>
      <c r="G2042" s="2">
        <f>'Moving Avg'!F2042</f>
        <v>1.2355</v>
      </c>
      <c r="H2042" s="2">
        <f>'Moving Avg'!G2042</f>
        <v>1.5610000000000002</v>
      </c>
      <c r="I2042" s="2">
        <f>'Moving Avg'!H2042</f>
        <v>2.2668000000000026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  <c r="M2042" s="8">
        <f t="shared" si="310"/>
        <v>25</v>
      </c>
      <c r="N2042" s="8">
        <f t="shared" si="311"/>
        <v>45</v>
      </c>
      <c r="O2042" s="8">
        <f t="shared" si="312"/>
        <v>0</v>
      </c>
      <c r="P2042" s="8">
        <f t="shared" si="313"/>
        <v>83.5</v>
      </c>
      <c r="Q2042" s="9">
        <f t="shared" si="314"/>
        <v>37.024999999999999</v>
      </c>
      <c r="R2042" s="9">
        <f t="shared" si="315"/>
        <v>34.875</v>
      </c>
      <c r="S2042" s="9">
        <f t="shared" si="316"/>
        <v>48.075000000000003</v>
      </c>
      <c r="T2042" s="9">
        <f t="shared" si="317"/>
        <v>38.375</v>
      </c>
      <c r="U2042" s="8">
        <f t="shared" si="318"/>
        <v>39.991666666666667</v>
      </c>
      <c r="V2042" s="8">
        <f t="shared" si="319"/>
        <v>39.587500000000006</v>
      </c>
    </row>
    <row r="2043" spans="1:22" ht="13.5" x14ac:dyDescent="0.25">
      <c r="A2043" s="3">
        <f>RSI!A2043</f>
        <v>45278</v>
      </c>
      <c r="B2043" s="2">
        <f>RSI!B2043</f>
        <v>1.23</v>
      </c>
      <c r="C2043" s="2">
        <f>RSI!I2043</f>
        <v>41.866843933079458</v>
      </c>
      <c r="D2043" s="2">
        <f>MACD!E2043</f>
        <v>5.292152895362201E-2</v>
      </c>
      <c r="E2043" s="2">
        <f>MACD!F2043</f>
        <v>7.2354963173117529E-2</v>
      </c>
      <c r="F2043" s="2">
        <f>'Moving Avg'!D2043</f>
        <v>1.1359999999999999</v>
      </c>
      <c r="G2043" s="2">
        <f>'Moving Avg'!F2043</f>
        <v>1.226</v>
      </c>
      <c r="H2043" s="2">
        <f>'Moving Avg'!G2043</f>
        <v>1.5420000000000003</v>
      </c>
      <c r="I2043" s="2">
        <f>'Moving Avg'!H2043</f>
        <v>2.2564500000000027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  <c r="M2043" s="8">
        <f t="shared" si="310"/>
        <v>25</v>
      </c>
      <c r="N2043" s="8">
        <f t="shared" si="311"/>
        <v>45</v>
      </c>
      <c r="O2043" s="8">
        <f t="shared" si="312"/>
        <v>0</v>
      </c>
      <c r="P2043" s="8">
        <f t="shared" si="313"/>
        <v>83.5</v>
      </c>
      <c r="Q2043" s="9">
        <f t="shared" si="314"/>
        <v>37.024999999999999</v>
      </c>
      <c r="R2043" s="9">
        <f t="shared" si="315"/>
        <v>34.875</v>
      </c>
      <c r="S2043" s="9">
        <f t="shared" si="316"/>
        <v>48.075000000000003</v>
      </c>
      <c r="T2043" s="9">
        <f t="shared" si="317"/>
        <v>38.375</v>
      </c>
      <c r="U2043" s="8">
        <f t="shared" si="318"/>
        <v>39.991666666666667</v>
      </c>
      <c r="V2043" s="8">
        <f t="shared" si="319"/>
        <v>39.587500000000006</v>
      </c>
    </row>
    <row r="2044" spans="1:22" ht="13.5" x14ac:dyDescent="0.25">
      <c r="A2044" s="3">
        <f>RSI!A2044</f>
        <v>45279</v>
      </c>
      <c r="B2044" s="2">
        <f>RSI!B2044</f>
        <v>1.28</v>
      </c>
      <c r="C2044" s="2">
        <f>RSI!I2044</f>
        <v>47.961748383250224</v>
      </c>
      <c r="D2044" s="2">
        <f>MACD!E2044</f>
        <v>3.0106682215266467E-2</v>
      </c>
      <c r="E2044" s="2">
        <f>MACD!F2044</f>
        <v>6.3905306981547325E-2</v>
      </c>
      <c r="F2044" s="2">
        <f>'Moving Avg'!D2044</f>
        <v>1.1819999999999999</v>
      </c>
      <c r="G2044" s="2">
        <f>'Moving Avg'!F2044</f>
        <v>1.2160000000000002</v>
      </c>
      <c r="H2044" s="2">
        <f>'Moving Avg'!G2044</f>
        <v>1.5240000000000002</v>
      </c>
      <c r="I2044" s="2">
        <f>'Moving Avg'!H2044</f>
        <v>2.2463500000000023</v>
      </c>
      <c r="J2044" s="6" t="str">
        <f>OBV!F2044</f>
        <v>BULLISH</v>
      </c>
      <c r="K2044" s="6" t="str">
        <f>OBV!G2044</f>
        <v>NEUTRAL</v>
      </c>
      <c r="L2044" s="6" t="str">
        <f>OBV!H2044</f>
        <v>CONFIRMED BULLISH</v>
      </c>
      <c r="M2044" s="8">
        <f t="shared" si="310"/>
        <v>25</v>
      </c>
      <c r="N2044" s="8">
        <f t="shared" si="311"/>
        <v>100</v>
      </c>
      <c r="O2044" s="8">
        <f t="shared" si="312"/>
        <v>0</v>
      </c>
      <c r="P2044" s="8">
        <f t="shared" si="313"/>
        <v>83.5</v>
      </c>
      <c r="Q2044" s="9">
        <f t="shared" si="314"/>
        <v>56.274999999999999</v>
      </c>
      <c r="R2044" s="9">
        <f t="shared" si="315"/>
        <v>45.875</v>
      </c>
      <c r="S2044" s="9">
        <f t="shared" si="316"/>
        <v>56.325000000000003</v>
      </c>
      <c r="T2044" s="9">
        <f t="shared" si="317"/>
        <v>52.125</v>
      </c>
      <c r="U2044" s="8">
        <f t="shared" si="318"/>
        <v>52.82500000000001</v>
      </c>
      <c r="V2044" s="8">
        <f t="shared" si="319"/>
        <v>52.650000000000006</v>
      </c>
    </row>
    <row r="2045" spans="1:22" ht="13.5" x14ac:dyDescent="0.25">
      <c r="A2045" s="3">
        <f>RSI!A2045</f>
        <v>45280</v>
      </c>
      <c r="B2045" s="2">
        <f>RSI!B2045</f>
        <v>1.33</v>
      </c>
      <c r="C2045" s="2">
        <f>RSI!I2045</f>
        <v>53.24122431773835</v>
      </c>
      <c r="D2045" s="2">
        <f>MACD!E2045</f>
        <v>-5.3294622321997664E-4</v>
      </c>
      <c r="E2045" s="2">
        <f>MACD!F2045</f>
        <v>5.1017656340593867E-2</v>
      </c>
      <c r="F2045" s="2">
        <f>'Moving Avg'!D2045</f>
        <v>1.23</v>
      </c>
      <c r="G2045" s="2">
        <f>'Moving Avg'!F2045</f>
        <v>1.2115000000000002</v>
      </c>
      <c r="H2045" s="2">
        <f>'Moving Avg'!G2045</f>
        <v>1.5070000000000001</v>
      </c>
      <c r="I2045" s="2">
        <f>'Moving Avg'!H2045</f>
        <v>2.2365000000000022</v>
      </c>
      <c r="J2045" s="6" t="str">
        <f>OBV!F2045</f>
        <v>BULLISH</v>
      </c>
      <c r="K2045" s="6" t="str">
        <f>OBV!G2045</f>
        <v>NEUTRAL</v>
      </c>
      <c r="L2045" s="6" t="str">
        <f>OBV!H2045</f>
        <v>CONFIRMED BULLISH</v>
      </c>
      <c r="M2045" s="8">
        <f t="shared" si="310"/>
        <v>25</v>
      </c>
      <c r="N2045" s="8">
        <f t="shared" si="311"/>
        <v>100</v>
      </c>
      <c r="O2045" s="8">
        <f t="shared" si="312"/>
        <v>0</v>
      </c>
      <c r="P2045" s="8">
        <f t="shared" si="313"/>
        <v>83.5</v>
      </c>
      <c r="Q2045" s="9">
        <f t="shared" si="314"/>
        <v>56.274999999999999</v>
      </c>
      <c r="R2045" s="9">
        <f t="shared" si="315"/>
        <v>45.875</v>
      </c>
      <c r="S2045" s="9">
        <f t="shared" si="316"/>
        <v>56.325000000000003</v>
      </c>
      <c r="T2045" s="9">
        <f t="shared" si="317"/>
        <v>52.125</v>
      </c>
      <c r="U2045" s="8">
        <f t="shared" si="318"/>
        <v>52.82500000000001</v>
      </c>
      <c r="V2045" s="8">
        <f t="shared" si="319"/>
        <v>52.650000000000006</v>
      </c>
    </row>
    <row r="2046" spans="1:22" ht="13.5" x14ac:dyDescent="0.25">
      <c r="A2046" s="3">
        <f>RSI!A2046</f>
        <v>45281</v>
      </c>
      <c r="B2046" s="2">
        <f>RSI!B2046</f>
        <v>1.38</v>
      </c>
      <c r="C2046" s="2">
        <f>RSI!I2046</f>
        <v>57.846794521591178</v>
      </c>
      <c r="D2046" s="2">
        <f>MACD!E2046</f>
        <v>-3.8093533219490272E-2</v>
      </c>
      <c r="E2046" s="2">
        <f>MACD!F2046</f>
        <v>3.3195418428577039E-2</v>
      </c>
      <c r="F2046" s="2">
        <f>'Moving Avg'!D2046</f>
        <v>1.28</v>
      </c>
      <c r="G2046" s="2">
        <f>'Moving Avg'!F2046</f>
        <v>1.2125000000000001</v>
      </c>
      <c r="H2046" s="2">
        <f>'Moving Avg'!G2046</f>
        <v>1.4910000000000003</v>
      </c>
      <c r="I2046" s="2">
        <f>'Moving Avg'!H2046</f>
        <v>2.2269000000000023</v>
      </c>
      <c r="J2046" s="6" t="str">
        <f>OBV!F2046</f>
        <v>BULLISH</v>
      </c>
      <c r="K2046" s="6" t="str">
        <f>OBV!G2046</f>
        <v>NEUTRAL</v>
      </c>
      <c r="L2046" s="6" t="str">
        <f>OBV!H2046</f>
        <v>CONFIRMED BULLISH</v>
      </c>
      <c r="M2046" s="8">
        <f t="shared" si="310"/>
        <v>25</v>
      </c>
      <c r="N2046" s="8">
        <f t="shared" si="311"/>
        <v>100</v>
      </c>
      <c r="O2046" s="8">
        <f t="shared" si="312"/>
        <v>0</v>
      </c>
      <c r="P2046" s="8">
        <f t="shared" si="313"/>
        <v>83.5</v>
      </c>
      <c r="Q2046" s="9">
        <f t="shared" si="314"/>
        <v>56.274999999999999</v>
      </c>
      <c r="R2046" s="9">
        <f t="shared" si="315"/>
        <v>45.875</v>
      </c>
      <c r="S2046" s="9">
        <f t="shared" si="316"/>
        <v>56.325000000000003</v>
      </c>
      <c r="T2046" s="9">
        <f t="shared" si="317"/>
        <v>52.125</v>
      </c>
      <c r="U2046" s="8">
        <f t="shared" si="318"/>
        <v>52.82500000000001</v>
      </c>
      <c r="V2046" s="8">
        <f t="shared" si="319"/>
        <v>52.650000000000006</v>
      </c>
    </row>
    <row r="2047" spans="1:22" ht="13.5" x14ac:dyDescent="0.25">
      <c r="A2047" s="3">
        <f>RSI!A2047</f>
        <v>45282</v>
      </c>
      <c r="B2047" s="2">
        <f>RSI!B2047</f>
        <v>1.44</v>
      </c>
      <c r="C2047" s="2">
        <f>RSI!I2047</f>
        <v>62.606521791121843</v>
      </c>
      <c r="D2047" s="2">
        <f>MACD!E2047</f>
        <v>-8.0990363108653929E-2</v>
      </c>
      <c r="E2047" s="2">
        <f>MACD!F2047</f>
        <v>1.0358262121130848E-2</v>
      </c>
      <c r="F2047" s="2">
        <f>'Moving Avg'!D2047</f>
        <v>1.3320000000000001</v>
      </c>
      <c r="G2047" s="2">
        <f>'Moving Avg'!F2047</f>
        <v>1.2170000000000001</v>
      </c>
      <c r="H2047" s="2">
        <f>'Moving Avg'!G2047</f>
        <v>1.4761999999999997</v>
      </c>
      <c r="I2047" s="2">
        <f>'Moving Avg'!H2047</f>
        <v>2.2171500000000024</v>
      </c>
      <c r="J2047" s="6" t="str">
        <f>OBV!F2047</f>
        <v>BULLISH</v>
      </c>
      <c r="K2047" s="6" t="str">
        <f>OBV!G2047</f>
        <v>STRONG</v>
      </c>
      <c r="L2047" s="6" t="str">
        <f>OBV!H2047</f>
        <v>CONFIRMED BULLISH</v>
      </c>
      <c r="M2047" s="8">
        <f t="shared" si="310"/>
        <v>25</v>
      </c>
      <c r="N2047" s="8">
        <f t="shared" si="311"/>
        <v>100</v>
      </c>
      <c r="O2047" s="8">
        <f t="shared" si="312"/>
        <v>0</v>
      </c>
      <c r="P2047" s="8">
        <f t="shared" si="313"/>
        <v>100</v>
      </c>
      <c r="Q2047" s="9">
        <f t="shared" si="314"/>
        <v>58.75</v>
      </c>
      <c r="R2047" s="9">
        <f t="shared" si="315"/>
        <v>50</v>
      </c>
      <c r="S2047" s="9">
        <f t="shared" si="316"/>
        <v>63.75</v>
      </c>
      <c r="T2047" s="9">
        <f t="shared" si="317"/>
        <v>56.25</v>
      </c>
      <c r="U2047" s="8">
        <f t="shared" si="318"/>
        <v>57.5</v>
      </c>
      <c r="V2047" s="8">
        <f t="shared" si="319"/>
        <v>57.1875</v>
      </c>
    </row>
    <row r="2048" spans="1:22" ht="13.5" x14ac:dyDescent="0.25">
      <c r="A2048" s="3">
        <f>RSI!A2048</f>
        <v>45285</v>
      </c>
      <c r="B2048" s="2">
        <f>RSI!B2048</f>
        <v>1.43</v>
      </c>
      <c r="C2048" s="2">
        <f>RSI!I2048</f>
        <v>61.36289312688551</v>
      </c>
      <c r="D2048" s="2">
        <f>MACD!E2048</f>
        <v>-0.11737972711744415</v>
      </c>
      <c r="E2048" s="2">
        <f>MACD!F2048</f>
        <v>-1.5189335726584154E-2</v>
      </c>
      <c r="F2048" s="2">
        <f>'Moving Avg'!D2048</f>
        <v>1.3719999999999999</v>
      </c>
      <c r="G2048" s="2">
        <f>'Moving Avg'!F2048</f>
        <v>1.2210000000000001</v>
      </c>
      <c r="H2048" s="2">
        <f>'Moving Avg'!G2048</f>
        <v>1.4612000000000001</v>
      </c>
      <c r="I2048" s="2">
        <f>'Moving Avg'!H2048</f>
        <v>2.2073500000000026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  <c r="M2048" s="8">
        <f t="shared" si="310"/>
        <v>25</v>
      </c>
      <c r="N2048" s="8">
        <f t="shared" si="311"/>
        <v>100</v>
      </c>
      <c r="O2048" s="8">
        <f t="shared" si="312"/>
        <v>0</v>
      </c>
      <c r="P2048" s="8">
        <f t="shared" si="313"/>
        <v>83.5</v>
      </c>
      <c r="Q2048" s="9">
        <f t="shared" si="314"/>
        <v>56.274999999999999</v>
      </c>
      <c r="R2048" s="9">
        <f t="shared" si="315"/>
        <v>45.875</v>
      </c>
      <c r="S2048" s="9">
        <f t="shared" si="316"/>
        <v>56.325000000000003</v>
      </c>
      <c r="T2048" s="9">
        <f t="shared" si="317"/>
        <v>52.125</v>
      </c>
      <c r="U2048" s="8">
        <f t="shared" si="318"/>
        <v>52.82500000000001</v>
      </c>
      <c r="V2048" s="8">
        <f t="shared" si="319"/>
        <v>52.650000000000006</v>
      </c>
    </row>
    <row r="2049" spans="1:22" ht="13.5" x14ac:dyDescent="0.25">
      <c r="A2049" s="3">
        <f>RSI!A2049</f>
        <v>45286</v>
      </c>
      <c r="B2049" s="2">
        <f>RSI!B2049</f>
        <v>1.49</v>
      </c>
      <c r="C2049" s="2">
        <f>RSI!I2049</f>
        <v>65.75797097358992</v>
      </c>
      <c r="D2049" s="2">
        <f>MACD!E2049</f>
        <v>-0.15332718066145423</v>
      </c>
      <c r="E2049" s="2">
        <f>MACD!F2049</f>
        <v>-4.2816904713558174E-2</v>
      </c>
      <c r="F2049" s="2">
        <f>'Moving Avg'!D2049</f>
        <v>1.4140000000000001</v>
      </c>
      <c r="G2049" s="2">
        <f>'Moving Avg'!F2049</f>
        <v>1.2280000000000002</v>
      </c>
      <c r="H2049" s="2">
        <f>'Moving Avg'!G2049</f>
        <v>1.4491999999999998</v>
      </c>
      <c r="I2049" s="2">
        <f>'Moving Avg'!H2049</f>
        <v>2.1985500000000027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  <c r="M2049" s="8">
        <f t="shared" si="310"/>
        <v>25</v>
      </c>
      <c r="N2049" s="8">
        <f t="shared" si="311"/>
        <v>100</v>
      </c>
      <c r="O2049" s="8">
        <f t="shared" si="312"/>
        <v>0</v>
      </c>
      <c r="P2049" s="8">
        <f t="shared" si="313"/>
        <v>83.5</v>
      </c>
      <c r="Q2049" s="9">
        <f t="shared" si="314"/>
        <v>56.274999999999999</v>
      </c>
      <c r="R2049" s="9">
        <f t="shared" si="315"/>
        <v>45.875</v>
      </c>
      <c r="S2049" s="9">
        <f t="shared" si="316"/>
        <v>56.325000000000003</v>
      </c>
      <c r="T2049" s="9">
        <f t="shared" si="317"/>
        <v>52.125</v>
      </c>
      <c r="U2049" s="8">
        <f t="shared" si="318"/>
        <v>52.82500000000001</v>
      </c>
      <c r="V2049" s="8">
        <f t="shared" si="319"/>
        <v>52.650000000000006</v>
      </c>
    </row>
    <row r="2050" spans="1:22" ht="13.5" x14ac:dyDescent="0.25">
      <c r="A2050" s="3">
        <f>RSI!A2050</f>
        <v>45287</v>
      </c>
      <c r="B2050" s="2">
        <f>RSI!B2050</f>
        <v>1.55</v>
      </c>
      <c r="C2050" s="2">
        <f>RSI!I2050</f>
        <v>69.494932650660672</v>
      </c>
      <c r="D2050" s="2">
        <f>MACD!E2050</f>
        <v>-0.18304866499751404</v>
      </c>
      <c r="E2050" s="2">
        <f>MACD!F2050</f>
        <v>-7.0863256770349353E-2</v>
      </c>
      <c r="F2050" s="2">
        <f>'Moving Avg'!D2050</f>
        <v>1.458</v>
      </c>
      <c r="G2050" s="2">
        <f>'Moving Avg'!F2050</f>
        <v>1.2410000000000001</v>
      </c>
      <c r="H2050" s="2">
        <f>'Moving Avg'!G2050</f>
        <v>1.4401999999999999</v>
      </c>
      <c r="I2050" s="2">
        <f>'Moving Avg'!H2050</f>
        <v>2.1900500000000025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100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83.5</v>
      </c>
      <c r="Q2050" s="9">
        <f t="shared" si="314"/>
        <v>56.274999999999999</v>
      </c>
      <c r="R2050" s="9">
        <f t="shared" si="315"/>
        <v>45.875</v>
      </c>
      <c r="S2050" s="9">
        <f t="shared" si="316"/>
        <v>56.325000000000003</v>
      </c>
      <c r="T2050" s="9">
        <f t="shared" si="317"/>
        <v>52.125</v>
      </c>
      <c r="U2050" s="8">
        <f t="shared" si="318"/>
        <v>52.82500000000001</v>
      </c>
      <c r="V2050" s="8">
        <f t="shared" si="319"/>
        <v>52.650000000000006</v>
      </c>
    </row>
    <row r="2051" spans="1:22" ht="13.5" x14ac:dyDescent="0.25">
      <c r="A2051" s="3">
        <f>RSI!A2051</f>
        <v>45288</v>
      </c>
      <c r="B2051" s="2">
        <f>RSI!B2051</f>
        <v>1.55</v>
      </c>
      <c r="C2051" s="2">
        <f>RSI!I2051</f>
        <v>69.494932650660672</v>
      </c>
      <c r="D2051" s="2">
        <f>MACD!E2051</f>
        <v>-0.20333702263975439</v>
      </c>
      <c r="E2051" s="2">
        <f>MACD!F2051</f>
        <v>-9.735800994423037E-2</v>
      </c>
      <c r="F2051" s="2">
        <f>'Moving Avg'!D2051</f>
        <v>1.492</v>
      </c>
      <c r="G2051" s="2">
        <f>'Moving Avg'!F2051</f>
        <v>1.2565</v>
      </c>
      <c r="H2051" s="2">
        <f>'Moving Avg'!G2051</f>
        <v>1.4329999999999998</v>
      </c>
      <c r="I2051" s="2">
        <f>'Moving Avg'!H2051</f>
        <v>2.1822500000000025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  <c r="M2051" s="8">
        <f t="shared" si="320"/>
        <v>25</v>
      </c>
      <c r="N2051" s="8">
        <f t="shared" si="321"/>
        <v>100</v>
      </c>
      <c r="O2051" s="8">
        <f t="shared" si="322"/>
        <v>0</v>
      </c>
      <c r="P2051" s="8">
        <f t="shared" si="323"/>
        <v>83.5</v>
      </c>
      <c r="Q2051" s="9">
        <f t="shared" ref="Q2051:Q2114" si="324">0.35*M2051+N2051*0.35+O2051*0.15+P2051*0.15</f>
        <v>56.274999999999999</v>
      </c>
      <c r="R2051" s="9">
        <f t="shared" ref="R2051:R2114" si="325">M2051*0.2+N2051*0.2+O2051*0.35+P2051*0.25</f>
        <v>45.875</v>
      </c>
      <c r="S2051" s="9">
        <f t="shared" ref="S2051:S2114" si="326">M2051*0.15+N2051*0.15+O2051*0.25+P2051*0.45</f>
        <v>56.325000000000003</v>
      </c>
      <c r="T2051" s="9">
        <f t="shared" ref="T2051:T2114" si="327">0.25*SUM(M2051:P2051)</f>
        <v>52.125</v>
      </c>
      <c r="U2051" s="8">
        <f t="shared" ref="U2051:U2114" si="328">SUM(Q2051:S2051)/3</f>
        <v>52.82500000000001</v>
      </c>
      <c r="V2051" s="8">
        <f t="shared" ref="V2051:V2114" si="329">SUM(Q2051:T2051)/4</f>
        <v>52.650000000000006</v>
      </c>
    </row>
    <row r="2052" spans="1:22" ht="13.5" x14ac:dyDescent="0.25">
      <c r="A2052" s="3">
        <f>RSI!A2052</f>
        <v>45289</v>
      </c>
      <c r="B2052" s="2">
        <f>RSI!B2052</f>
        <v>1.59</v>
      </c>
      <c r="C2052" s="2">
        <f>RSI!I2052</f>
        <v>71.868644106842638</v>
      </c>
      <c r="D2052" s="2">
        <f>MACD!E2052</f>
        <v>-0.21697220856869204</v>
      </c>
      <c r="E2052" s="2">
        <f>MACD!F2052</f>
        <v>-0.12128084966912271</v>
      </c>
      <c r="F2052" s="2">
        <f>'Moving Avg'!D2052</f>
        <v>1.5219999999999998</v>
      </c>
      <c r="G2052" s="2">
        <f>'Moving Avg'!F2052</f>
        <v>1.2739999999999998</v>
      </c>
      <c r="H2052" s="2">
        <f>'Moving Avg'!G2052</f>
        <v>1.4281999999999999</v>
      </c>
      <c r="I2052" s="2">
        <f>'Moving Avg'!H2052</f>
        <v>2.1753000000000022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  <c r="M2052" s="8">
        <f t="shared" si="320"/>
        <v>0</v>
      </c>
      <c r="N2052" s="8">
        <f t="shared" si="321"/>
        <v>100</v>
      </c>
      <c r="O2052" s="8">
        <f t="shared" si="322"/>
        <v>0</v>
      </c>
      <c r="P2052" s="8">
        <f t="shared" si="323"/>
        <v>83.5</v>
      </c>
      <c r="Q2052" s="9">
        <f t="shared" si="324"/>
        <v>47.524999999999999</v>
      </c>
      <c r="R2052" s="9">
        <f t="shared" si="325"/>
        <v>40.875</v>
      </c>
      <c r="S2052" s="9">
        <f t="shared" si="326"/>
        <v>52.575000000000003</v>
      </c>
      <c r="T2052" s="9">
        <f t="shared" si="327"/>
        <v>45.875</v>
      </c>
      <c r="U2052" s="8">
        <f t="shared" si="328"/>
        <v>46.991666666666674</v>
      </c>
      <c r="V2052" s="8">
        <f t="shared" si="329"/>
        <v>46.712500000000006</v>
      </c>
    </row>
    <row r="2053" spans="1:22" ht="13.5" x14ac:dyDescent="0.25">
      <c r="A2053" s="3">
        <f>RSI!A2053</f>
        <v>45293</v>
      </c>
      <c r="B2053" s="2">
        <f>RSI!B2053</f>
        <v>1.59</v>
      </c>
      <c r="C2053" s="2">
        <f>RSI!I2053</f>
        <v>71.868644106842638</v>
      </c>
      <c r="D2053" s="2">
        <f>MACD!E2053</f>
        <v>-0.22216248576579467</v>
      </c>
      <c r="E2053" s="2">
        <f>MACD!F2053</f>
        <v>-0.1414571768884571</v>
      </c>
      <c r="F2053" s="2">
        <f>'Moving Avg'!D2053</f>
        <v>1.5539999999999998</v>
      </c>
      <c r="G2053" s="2">
        <f>'Moving Avg'!F2053</f>
        <v>1.2914999999999999</v>
      </c>
      <c r="H2053" s="2">
        <f>'Moving Avg'!G2053</f>
        <v>1.425</v>
      </c>
      <c r="I2053" s="2">
        <f>'Moving Avg'!H2053</f>
        <v>2.1690000000000023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  <c r="M2053" s="8">
        <f t="shared" si="320"/>
        <v>0</v>
      </c>
      <c r="N2053" s="8">
        <f t="shared" si="321"/>
        <v>100</v>
      </c>
      <c r="O2053" s="8">
        <f t="shared" si="322"/>
        <v>0</v>
      </c>
      <c r="P2053" s="8">
        <f t="shared" si="323"/>
        <v>83.5</v>
      </c>
      <c r="Q2053" s="9">
        <f t="shared" si="324"/>
        <v>47.524999999999999</v>
      </c>
      <c r="R2053" s="9">
        <f t="shared" si="325"/>
        <v>40.875</v>
      </c>
      <c r="S2053" s="9">
        <f t="shared" si="326"/>
        <v>52.575000000000003</v>
      </c>
      <c r="T2053" s="9">
        <f t="shared" si="327"/>
        <v>45.875</v>
      </c>
      <c r="U2053" s="8">
        <f t="shared" si="328"/>
        <v>46.991666666666674</v>
      </c>
      <c r="V2053" s="8">
        <f t="shared" si="329"/>
        <v>46.712500000000006</v>
      </c>
    </row>
    <row r="2054" spans="1:22" ht="13.5" x14ac:dyDescent="0.25">
      <c r="A2054" s="3">
        <f>RSI!A2054</f>
        <v>45294</v>
      </c>
      <c r="B2054" s="2">
        <f>RSI!B2054</f>
        <v>1.52</v>
      </c>
      <c r="C2054" s="2">
        <f>RSI!I2054</f>
        <v>62.066509243635316</v>
      </c>
      <c r="D2054" s="2">
        <f>MACD!E2054</f>
        <v>-0.21492224726476938</v>
      </c>
      <c r="E2054" s="2">
        <f>MACD!F2054</f>
        <v>-0.15615019096371957</v>
      </c>
      <c r="F2054" s="2">
        <f>'Moving Avg'!D2054</f>
        <v>1.56</v>
      </c>
      <c r="G2054" s="2">
        <f>'Moving Avg'!F2054</f>
        <v>1.3080000000000001</v>
      </c>
      <c r="H2054" s="2">
        <f>'Moving Avg'!G2054</f>
        <v>1.4204000000000001</v>
      </c>
      <c r="I2054" s="2">
        <f>'Moving Avg'!H2054</f>
        <v>2.1629500000000021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  <c r="M2054" s="8">
        <f t="shared" si="320"/>
        <v>25</v>
      </c>
      <c r="N2054" s="8">
        <f t="shared" si="321"/>
        <v>100</v>
      </c>
      <c r="O2054" s="8">
        <f t="shared" si="322"/>
        <v>0</v>
      </c>
      <c r="P2054" s="8">
        <f t="shared" si="323"/>
        <v>83.5</v>
      </c>
      <c r="Q2054" s="9">
        <f t="shared" si="324"/>
        <v>56.274999999999999</v>
      </c>
      <c r="R2054" s="9">
        <f t="shared" si="325"/>
        <v>45.875</v>
      </c>
      <c r="S2054" s="9">
        <f t="shared" si="326"/>
        <v>56.325000000000003</v>
      </c>
      <c r="T2054" s="9">
        <f t="shared" si="327"/>
        <v>52.125</v>
      </c>
      <c r="U2054" s="8">
        <f t="shared" si="328"/>
        <v>52.82500000000001</v>
      </c>
      <c r="V2054" s="8">
        <f t="shared" si="329"/>
        <v>52.650000000000006</v>
      </c>
    </row>
    <row r="2055" spans="1:22" ht="13.5" x14ac:dyDescent="0.25">
      <c r="A2055" s="3">
        <f>RSI!A2055</f>
        <v>45295</v>
      </c>
      <c r="B2055" s="2">
        <f>RSI!B2055</f>
        <v>1.55</v>
      </c>
      <c r="C2055" s="2">
        <f>RSI!I2055</f>
        <v>64.312973356920196</v>
      </c>
      <c r="D2055" s="2">
        <f>MACD!E2055</f>
        <v>-0.20406539661849843</v>
      </c>
      <c r="E2055" s="2">
        <f>MACD!F2055</f>
        <v>-0.16573323209467536</v>
      </c>
      <c r="F2055" s="2">
        <f>'Moving Avg'!D2055</f>
        <v>1.56</v>
      </c>
      <c r="G2055" s="2">
        <f>'Moving Avg'!F2055</f>
        <v>1.3285</v>
      </c>
      <c r="H2055" s="2">
        <f>'Moving Avg'!G2055</f>
        <v>1.4165999999999999</v>
      </c>
      <c r="I2055" s="2">
        <f>'Moving Avg'!H2055</f>
        <v>2.1576500000000021</v>
      </c>
      <c r="J2055" s="6" t="str">
        <f>OBV!F2055</f>
        <v>BULLISH</v>
      </c>
      <c r="K2055" s="6" t="str">
        <f>OBV!G2055</f>
        <v>NEUTRAL</v>
      </c>
      <c r="L2055" s="6" t="str">
        <f>OBV!H2055</f>
        <v>NEUTRAL</v>
      </c>
      <c r="M2055" s="8">
        <f t="shared" si="320"/>
        <v>25</v>
      </c>
      <c r="N2055" s="8">
        <f t="shared" si="321"/>
        <v>100</v>
      </c>
      <c r="O2055" s="8">
        <f t="shared" si="322"/>
        <v>0</v>
      </c>
      <c r="P2055" s="8">
        <f t="shared" si="323"/>
        <v>49.5</v>
      </c>
      <c r="Q2055" s="9">
        <f t="shared" si="324"/>
        <v>51.174999999999997</v>
      </c>
      <c r="R2055" s="9">
        <f t="shared" si="325"/>
        <v>37.375</v>
      </c>
      <c r="S2055" s="9">
        <f t="shared" si="326"/>
        <v>41.025000000000006</v>
      </c>
      <c r="T2055" s="9">
        <f t="shared" si="327"/>
        <v>43.625</v>
      </c>
      <c r="U2055" s="8">
        <f t="shared" si="328"/>
        <v>43.191666666666663</v>
      </c>
      <c r="V2055" s="8">
        <f t="shared" si="329"/>
        <v>43.3</v>
      </c>
    </row>
    <row r="2056" spans="1:22" ht="13.5" x14ac:dyDescent="0.25">
      <c r="A2056" s="3">
        <f>RSI!A2056</f>
        <v>45296</v>
      </c>
      <c r="B2056" s="2">
        <f>RSI!B2056</f>
        <v>1.55</v>
      </c>
      <c r="C2056" s="2">
        <f>RSI!I2056</f>
        <v>64.312973356920196</v>
      </c>
      <c r="D2056" s="2">
        <f>MACD!E2056</f>
        <v>-0.18804860028175052</v>
      </c>
      <c r="E2056" s="2">
        <f>MACD!F2056</f>
        <v>-0.17019630573209041</v>
      </c>
      <c r="F2056" s="2">
        <f>'Moving Avg'!D2056</f>
        <v>1.56</v>
      </c>
      <c r="G2056" s="2">
        <f>'Moving Avg'!F2056</f>
        <v>1.3515000000000001</v>
      </c>
      <c r="H2056" s="2">
        <f>'Moving Avg'!G2056</f>
        <v>1.4127999999999998</v>
      </c>
      <c r="I2056" s="2">
        <f>'Moving Avg'!H2056</f>
        <v>2.1518000000000024</v>
      </c>
      <c r="J2056" s="6" t="str">
        <f>OBV!F2056</f>
        <v>BULLISH</v>
      </c>
      <c r="K2056" s="6" t="str">
        <f>OBV!G2056</f>
        <v>NEUTRAL</v>
      </c>
      <c r="L2056" s="6" t="str">
        <f>OBV!H2056</f>
        <v>NEUTRAL</v>
      </c>
      <c r="M2056" s="8">
        <f t="shared" si="320"/>
        <v>25</v>
      </c>
      <c r="N2056" s="8">
        <f t="shared" si="321"/>
        <v>45</v>
      </c>
      <c r="O2056" s="8">
        <f t="shared" si="322"/>
        <v>0</v>
      </c>
      <c r="P2056" s="8">
        <f t="shared" si="323"/>
        <v>49.5</v>
      </c>
      <c r="Q2056" s="9">
        <f t="shared" si="324"/>
        <v>31.925000000000001</v>
      </c>
      <c r="R2056" s="9">
        <f t="shared" si="325"/>
        <v>26.375</v>
      </c>
      <c r="S2056" s="9">
        <f t="shared" si="326"/>
        <v>32.775000000000006</v>
      </c>
      <c r="T2056" s="9">
        <f t="shared" si="327"/>
        <v>29.875</v>
      </c>
      <c r="U2056" s="8">
        <f t="shared" si="328"/>
        <v>30.358333333333334</v>
      </c>
      <c r="V2056" s="8">
        <f t="shared" si="329"/>
        <v>30.237500000000001</v>
      </c>
    </row>
    <row r="2057" spans="1:22" ht="13.5" x14ac:dyDescent="0.25">
      <c r="A2057" s="3">
        <f>RSI!A2057</f>
        <v>45299</v>
      </c>
      <c r="B2057" s="2">
        <f>RSI!B2057</f>
        <v>1.55</v>
      </c>
      <c r="C2057" s="2">
        <f>RSI!I2057</f>
        <v>64.312973356920196</v>
      </c>
      <c r="D2057" s="2">
        <f>MACD!E2057</f>
        <v>-0.16606337693778284</v>
      </c>
      <c r="E2057" s="2">
        <f>MACD!F2057</f>
        <v>-0.16936971997322889</v>
      </c>
      <c r="F2057" s="2">
        <f>'Moving Avg'!D2057</f>
        <v>1.552</v>
      </c>
      <c r="G2057" s="2">
        <f>'Moving Avg'!F2057</f>
        <v>1.3765000000000001</v>
      </c>
      <c r="H2057" s="2">
        <f>'Moving Avg'!G2057</f>
        <v>1.4103999999999997</v>
      </c>
      <c r="I2057" s="2">
        <f>'Moving Avg'!H2057</f>
        <v>2.1453500000000023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  <c r="M2057" s="8">
        <f t="shared" si="320"/>
        <v>25</v>
      </c>
      <c r="N2057" s="8">
        <f t="shared" si="321"/>
        <v>0</v>
      </c>
      <c r="O2057" s="8">
        <f t="shared" si="322"/>
        <v>0</v>
      </c>
      <c r="P2057" s="8">
        <f t="shared" si="323"/>
        <v>66.5</v>
      </c>
      <c r="Q2057" s="9">
        <f t="shared" si="324"/>
        <v>18.725000000000001</v>
      </c>
      <c r="R2057" s="9">
        <f t="shared" si="325"/>
        <v>21.625</v>
      </c>
      <c r="S2057" s="9">
        <f t="shared" si="326"/>
        <v>33.674999999999997</v>
      </c>
      <c r="T2057" s="9">
        <f t="shared" si="327"/>
        <v>22.875</v>
      </c>
      <c r="U2057" s="8">
        <f t="shared" si="328"/>
        <v>24.675000000000001</v>
      </c>
      <c r="V2057" s="8">
        <f t="shared" si="329"/>
        <v>24.225000000000001</v>
      </c>
    </row>
    <row r="2058" spans="1:22" ht="13.5" x14ac:dyDescent="0.25">
      <c r="A2058" s="3">
        <f>RSI!A2058</f>
        <v>45300</v>
      </c>
      <c r="B2058" s="2">
        <f>RSI!B2058</f>
        <v>1.55</v>
      </c>
      <c r="C2058" s="2">
        <f>RSI!I2058</f>
        <v>64.312973356920196</v>
      </c>
      <c r="D2058" s="2">
        <f>MACD!E2058</f>
        <v>-0.14973804950945735</v>
      </c>
      <c r="E2058" s="2">
        <f>MACD!F2058</f>
        <v>-0.16544338588047458</v>
      </c>
      <c r="F2058" s="2">
        <f>'Moving Avg'!D2058</f>
        <v>1.544</v>
      </c>
      <c r="G2058" s="2">
        <f>'Moving Avg'!F2058</f>
        <v>1.4015</v>
      </c>
      <c r="H2058" s="2">
        <f>'Moving Avg'!G2058</f>
        <v>1.4094</v>
      </c>
      <c r="I2058" s="2">
        <f>'Moving Avg'!H2058</f>
        <v>2.1383000000000023</v>
      </c>
      <c r="J2058" s="6" t="str">
        <f>OBV!F2058</f>
        <v>BULLISH</v>
      </c>
      <c r="K2058" s="6" t="str">
        <f>OBV!G2058</f>
        <v>NEUTRAL</v>
      </c>
      <c r="L2058" s="6" t="str">
        <f>OBV!H2058</f>
        <v>BULLISH DIVERGENCE</v>
      </c>
      <c r="M2058" s="8">
        <f t="shared" si="320"/>
        <v>25</v>
      </c>
      <c r="N2058" s="8">
        <f t="shared" si="321"/>
        <v>0</v>
      </c>
      <c r="O2058" s="8">
        <f t="shared" si="322"/>
        <v>0</v>
      </c>
      <c r="P2058" s="8">
        <f t="shared" si="323"/>
        <v>66.5</v>
      </c>
      <c r="Q2058" s="9">
        <f t="shared" si="324"/>
        <v>18.725000000000001</v>
      </c>
      <c r="R2058" s="9">
        <f t="shared" si="325"/>
        <v>21.625</v>
      </c>
      <c r="S2058" s="9">
        <f t="shared" si="326"/>
        <v>33.674999999999997</v>
      </c>
      <c r="T2058" s="9">
        <f t="shared" si="327"/>
        <v>22.875</v>
      </c>
      <c r="U2058" s="8">
        <f t="shared" si="328"/>
        <v>24.675000000000001</v>
      </c>
      <c r="V2058" s="8">
        <f t="shared" si="329"/>
        <v>24.225000000000001</v>
      </c>
    </row>
    <row r="2059" spans="1:22" ht="13.5" x14ac:dyDescent="0.25">
      <c r="A2059" s="3">
        <f>RSI!A2059</f>
        <v>45301</v>
      </c>
      <c r="B2059" s="2">
        <f>RSI!B2059</f>
        <v>1.55</v>
      </c>
      <c r="C2059" s="2">
        <f>RSI!I2059</f>
        <v>64.312973356920196</v>
      </c>
      <c r="D2059" s="2">
        <f>MACD!E2059</f>
        <v>-0.12737788643017733</v>
      </c>
      <c r="E2059" s="2">
        <f>MACD!F2059</f>
        <v>-0.15783028599041515</v>
      </c>
      <c r="F2059" s="2">
        <f>'Moving Avg'!D2059</f>
        <v>1.55</v>
      </c>
      <c r="G2059" s="2">
        <f>'Moving Avg'!F2059</f>
        <v>1.4265000000000001</v>
      </c>
      <c r="H2059" s="2">
        <f>'Moving Avg'!G2059</f>
        <v>1.4069999999999998</v>
      </c>
      <c r="I2059" s="2">
        <f>'Moving Avg'!H2059</f>
        <v>2.1306000000000025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  <c r="M2059" s="8">
        <f t="shared" si="320"/>
        <v>25</v>
      </c>
      <c r="N2059" s="8">
        <f t="shared" si="321"/>
        <v>0</v>
      </c>
      <c r="O2059" s="8">
        <f t="shared" si="322"/>
        <v>0</v>
      </c>
      <c r="P2059" s="8">
        <f t="shared" si="323"/>
        <v>83.5</v>
      </c>
      <c r="Q2059" s="9">
        <f t="shared" si="324"/>
        <v>21.274999999999999</v>
      </c>
      <c r="R2059" s="9">
        <f t="shared" si="325"/>
        <v>25.875</v>
      </c>
      <c r="S2059" s="9">
        <f t="shared" si="326"/>
        <v>41.325000000000003</v>
      </c>
      <c r="T2059" s="9">
        <f t="shared" si="327"/>
        <v>27.125</v>
      </c>
      <c r="U2059" s="8">
        <f t="shared" si="328"/>
        <v>29.491666666666664</v>
      </c>
      <c r="V2059" s="8">
        <f t="shared" si="329"/>
        <v>28.9</v>
      </c>
    </row>
    <row r="2060" spans="1:22" ht="13.5" x14ac:dyDescent="0.25">
      <c r="A2060" s="3">
        <f>RSI!A2060</f>
        <v>45302</v>
      </c>
      <c r="B2060" s="2">
        <f>RSI!B2060</f>
        <v>1.5</v>
      </c>
      <c r="C2060" s="2">
        <f>RSI!I2060</f>
        <v>56.268231584341791</v>
      </c>
      <c r="D2060" s="2">
        <f>MACD!E2060</f>
        <v>-9.6156928046921664E-2</v>
      </c>
      <c r="E2060" s="2">
        <f>MACD!F2060</f>
        <v>-0.14549561440171646</v>
      </c>
      <c r="F2060" s="2">
        <f>'Moving Avg'!D2060</f>
        <v>1.54</v>
      </c>
      <c r="G2060" s="2">
        <f>'Moving Avg'!F2060</f>
        <v>1.4470000000000003</v>
      </c>
      <c r="H2060" s="2">
        <f>'Moving Avg'!G2060</f>
        <v>1.4021999999999999</v>
      </c>
      <c r="I2060" s="2">
        <f>'Moving Avg'!H2060</f>
        <v>2.1220500000000024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0"/>
        <v>25</v>
      </c>
      <c r="N2060" s="8">
        <f t="shared" si="321"/>
        <v>0</v>
      </c>
      <c r="O2060" s="8">
        <f t="shared" si="322"/>
        <v>0</v>
      </c>
      <c r="P2060" s="8">
        <f t="shared" si="323"/>
        <v>16.5</v>
      </c>
      <c r="Q2060" s="9">
        <f t="shared" si="324"/>
        <v>11.225</v>
      </c>
      <c r="R2060" s="9">
        <f t="shared" si="325"/>
        <v>9.125</v>
      </c>
      <c r="S2060" s="9">
        <f t="shared" si="326"/>
        <v>11.175000000000001</v>
      </c>
      <c r="T2060" s="9">
        <f t="shared" si="327"/>
        <v>10.375</v>
      </c>
      <c r="U2060" s="8">
        <f t="shared" si="328"/>
        <v>10.508333333333335</v>
      </c>
      <c r="V2060" s="8">
        <f t="shared" si="329"/>
        <v>10.475000000000001</v>
      </c>
    </row>
    <row r="2061" spans="1:22" ht="13.5" x14ac:dyDescent="0.25">
      <c r="A2061" s="3">
        <f>RSI!A2061</f>
        <v>45303</v>
      </c>
      <c r="B2061" s="2">
        <f>RSI!B2061</f>
        <v>1.5</v>
      </c>
      <c r="C2061" s="2">
        <f>RSI!I2061</f>
        <v>56.268231584341791</v>
      </c>
      <c r="D2061" s="2">
        <f>MACD!E2061</f>
        <v>-7.0030457199107055E-2</v>
      </c>
      <c r="E2061" s="2">
        <f>MACD!F2061</f>
        <v>-0.13040258296119459</v>
      </c>
      <c r="F2061" s="2">
        <f>'Moving Avg'!D2061</f>
        <v>1.53</v>
      </c>
      <c r="G2061" s="2">
        <f>'Moving Avg'!F2061</f>
        <v>1.4655000000000002</v>
      </c>
      <c r="H2061" s="2">
        <f>'Moving Avg'!G2061</f>
        <v>1.3988</v>
      </c>
      <c r="I2061" s="2">
        <f>'Moving Avg'!H2061</f>
        <v>2.1135000000000024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  <c r="M2061" s="8">
        <f t="shared" si="320"/>
        <v>25</v>
      </c>
      <c r="N2061" s="8">
        <f t="shared" si="321"/>
        <v>0</v>
      </c>
      <c r="O2061" s="8">
        <f t="shared" si="322"/>
        <v>0</v>
      </c>
      <c r="P2061" s="8">
        <f t="shared" si="323"/>
        <v>16.5</v>
      </c>
      <c r="Q2061" s="9">
        <f t="shared" si="324"/>
        <v>11.225</v>
      </c>
      <c r="R2061" s="9">
        <f t="shared" si="325"/>
        <v>9.125</v>
      </c>
      <c r="S2061" s="9">
        <f t="shared" si="326"/>
        <v>11.175000000000001</v>
      </c>
      <c r="T2061" s="9">
        <f t="shared" si="327"/>
        <v>10.375</v>
      </c>
      <c r="U2061" s="8">
        <f t="shared" si="328"/>
        <v>10.508333333333335</v>
      </c>
      <c r="V2061" s="8">
        <f t="shared" si="329"/>
        <v>10.475000000000001</v>
      </c>
    </row>
    <row r="2062" spans="1:22" ht="13.5" x14ac:dyDescent="0.25">
      <c r="A2062" s="3">
        <f>RSI!A2062</f>
        <v>45306</v>
      </c>
      <c r="B2062" s="2">
        <f>RSI!B2062</f>
        <v>1.5</v>
      </c>
      <c r="C2062" s="2">
        <f>RSI!I2062</f>
        <v>56.268231584341791</v>
      </c>
      <c r="D2062" s="2">
        <f>MACD!E2062</f>
        <v>-4.2039285370202517E-2</v>
      </c>
      <c r="E2062" s="2">
        <f>MACD!F2062</f>
        <v>-0.11272992344299618</v>
      </c>
      <c r="F2062" s="2">
        <f>'Moving Avg'!D2062</f>
        <v>1.52</v>
      </c>
      <c r="G2062" s="2">
        <f>'Moving Avg'!F2062</f>
        <v>1.4815000000000003</v>
      </c>
      <c r="H2062" s="2">
        <f>'Moving Avg'!G2062</f>
        <v>1.3947999999999998</v>
      </c>
      <c r="I2062" s="2">
        <f>'Moving Avg'!H2062</f>
        <v>2.1043000000000025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0"/>
        <v>25</v>
      </c>
      <c r="N2062" s="8">
        <f t="shared" si="321"/>
        <v>0</v>
      </c>
      <c r="O2062" s="8">
        <f t="shared" si="322"/>
        <v>0</v>
      </c>
      <c r="P2062" s="8">
        <f t="shared" si="323"/>
        <v>16.5</v>
      </c>
      <c r="Q2062" s="9">
        <f t="shared" si="324"/>
        <v>11.225</v>
      </c>
      <c r="R2062" s="9">
        <f t="shared" si="325"/>
        <v>9.125</v>
      </c>
      <c r="S2062" s="9">
        <f t="shared" si="326"/>
        <v>11.175000000000001</v>
      </c>
      <c r="T2062" s="9">
        <f t="shared" si="327"/>
        <v>10.375</v>
      </c>
      <c r="U2062" s="8">
        <f t="shared" si="328"/>
        <v>10.508333333333335</v>
      </c>
      <c r="V2062" s="8">
        <f t="shared" si="329"/>
        <v>10.475000000000001</v>
      </c>
    </row>
    <row r="2063" spans="1:22" ht="13.5" x14ac:dyDescent="0.25">
      <c r="A2063" s="3">
        <f>RSI!A2063</f>
        <v>45307</v>
      </c>
      <c r="B2063" s="2">
        <f>RSI!B2063</f>
        <v>1.5</v>
      </c>
      <c r="C2063" s="2">
        <f>RSI!I2063</f>
        <v>56.268231584341791</v>
      </c>
      <c r="D2063" s="2">
        <f>MACD!E2063</f>
        <v>-1.8604158890346278E-2</v>
      </c>
      <c r="E2063" s="2">
        <f>MACD!F2063</f>
        <v>-9.3904770532466209E-2</v>
      </c>
      <c r="F2063" s="2">
        <f>'Moving Avg'!D2063</f>
        <v>1.51</v>
      </c>
      <c r="G2063" s="2">
        <f>'Moving Avg'!F2063</f>
        <v>1.4950000000000003</v>
      </c>
      <c r="H2063" s="2">
        <f>'Moving Avg'!G2063</f>
        <v>1.3907999999999998</v>
      </c>
      <c r="I2063" s="2">
        <f>'Moving Avg'!H2063</f>
        <v>2.0951000000000026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  <c r="M2063" s="8">
        <f t="shared" si="320"/>
        <v>25</v>
      </c>
      <c r="N2063" s="8">
        <f t="shared" si="321"/>
        <v>0</v>
      </c>
      <c r="O2063" s="8">
        <f t="shared" si="322"/>
        <v>0</v>
      </c>
      <c r="P2063" s="8">
        <f t="shared" si="323"/>
        <v>16.5</v>
      </c>
      <c r="Q2063" s="9">
        <f t="shared" si="324"/>
        <v>11.225</v>
      </c>
      <c r="R2063" s="9">
        <f t="shared" si="325"/>
        <v>9.125</v>
      </c>
      <c r="S2063" s="9">
        <f t="shared" si="326"/>
        <v>11.175000000000001</v>
      </c>
      <c r="T2063" s="9">
        <f t="shared" si="327"/>
        <v>10.375</v>
      </c>
      <c r="U2063" s="8">
        <f t="shared" si="328"/>
        <v>10.508333333333335</v>
      </c>
      <c r="V2063" s="8">
        <f t="shared" si="329"/>
        <v>10.475000000000001</v>
      </c>
    </row>
    <row r="2064" spans="1:22" ht="13.5" x14ac:dyDescent="0.25">
      <c r="A2064" s="3">
        <f>RSI!A2064</f>
        <v>45308</v>
      </c>
      <c r="B2064" s="2">
        <f>RSI!B2064</f>
        <v>1.45</v>
      </c>
      <c r="C2064" s="2">
        <f>RSI!I2064</f>
        <v>48.164591653382786</v>
      </c>
      <c r="D2064" s="2">
        <f>MACD!E2064</f>
        <v>-6.0711776438453491E-3</v>
      </c>
      <c r="E2064" s="2">
        <f>MACD!F2064</f>
        <v>-7.6338051954742039E-2</v>
      </c>
      <c r="F2064" s="2">
        <f>'Moving Avg'!D2064</f>
        <v>1.49</v>
      </c>
      <c r="G2064" s="2">
        <f>'Moving Avg'!F2064</f>
        <v>1.5035000000000003</v>
      </c>
      <c r="H2064" s="2">
        <f>'Moving Avg'!G2064</f>
        <v>1.3872</v>
      </c>
      <c r="I2064" s="2">
        <f>'Moving Avg'!H2064</f>
        <v>2.0859000000000028</v>
      </c>
      <c r="J2064" s="6" t="str">
        <f>OBV!F2064</f>
        <v>BEARISH</v>
      </c>
      <c r="K2064" s="6" t="str">
        <f>OBV!G2064</f>
        <v>NEUTRAL</v>
      </c>
      <c r="L2064" s="6" t="str">
        <f>OBV!H2064</f>
        <v>CONFIRMED BEARISH</v>
      </c>
      <c r="M2064" s="8">
        <f t="shared" si="320"/>
        <v>25</v>
      </c>
      <c r="N2064" s="8">
        <f t="shared" si="321"/>
        <v>0</v>
      </c>
      <c r="O2064" s="8">
        <f t="shared" si="322"/>
        <v>0</v>
      </c>
      <c r="P2064" s="8">
        <f t="shared" si="323"/>
        <v>16.5</v>
      </c>
      <c r="Q2064" s="9">
        <f t="shared" si="324"/>
        <v>11.225</v>
      </c>
      <c r="R2064" s="9">
        <f t="shared" si="325"/>
        <v>9.125</v>
      </c>
      <c r="S2064" s="9">
        <f t="shared" si="326"/>
        <v>11.175000000000001</v>
      </c>
      <c r="T2064" s="9">
        <f t="shared" si="327"/>
        <v>10.375</v>
      </c>
      <c r="U2064" s="8">
        <f t="shared" si="328"/>
        <v>10.508333333333335</v>
      </c>
      <c r="V2064" s="8">
        <f t="shared" si="329"/>
        <v>10.475000000000001</v>
      </c>
    </row>
    <row r="2065" spans="1:22" ht="13.5" x14ac:dyDescent="0.25">
      <c r="A2065" s="3">
        <f>RSI!A2065</f>
        <v>45309</v>
      </c>
      <c r="B2065" s="2">
        <f>RSI!B2065</f>
        <v>1.51</v>
      </c>
      <c r="C2065" s="2">
        <f>RSI!I2065</f>
        <v>56.298182124779231</v>
      </c>
      <c r="D2065" s="2">
        <f>MACD!E2065</f>
        <v>4.785957835821808E-3</v>
      </c>
      <c r="E2065" s="2">
        <f>MACD!F2065</f>
        <v>-6.0113249996629273E-2</v>
      </c>
      <c r="F2065" s="2">
        <f>'Moving Avg'!D2065</f>
        <v>1.492</v>
      </c>
      <c r="G2065" s="2">
        <f>'Moving Avg'!F2065</f>
        <v>1.5125000000000002</v>
      </c>
      <c r="H2065" s="2">
        <f>'Moving Avg'!G2065</f>
        <v>1.3848000000000003</v>
      </c>
      <c r="I2065" s="2">
        <f>'Moving Avg'!H2065</f>
        <v>2.0767000000000024</v>
      </c>
      <c r="J2065" s="6" t="str">
        <f>OBV!F2065</f>
        <v>BULLISH</v>
      </c>
      <c r="K2065" s="6" t="str">
        <f>OBV!G2065</f>
        <v>NEUTRAL</v>
      </c>
      <c r="L2065" s="6" t="str">
        <f>OBV!H2065</f>
        <v>CONFIRMED BULLISH</v>
      </c>
      <c r="M2065" s="8">
        <f t="shared" si="320"/>
        <v>25</v>
      </c>
      <c r="N2065" s="8">
        <f t="shared" si="321"/>
        <v>0</v>
      </c>
      <c r="O2065" s="8">
        <f t="shared" si="322"/>
        <v>0</v>
      </c>
      <c r="P2065" s="8">
        <f t="shared" si="323"/>
        <v>83.5</v>
      </c>
      <c r="Q2065" s="9">
        <f t="shared" si="324"/>
        <v>21.274999999999999</v>
      </c>
      <c r="R2065" s="9">
        <f t="shared" si="325"/>
        <v>25.875</v>
      </c>
      <c r="S2065" s="9">
        <f t="shared" si="326"/>
        <v>41.325000000000003</v>
      </c>
      <c r="T2065" s="9">
        <f t="shared" si="327"/>
        <v>27.125</v>
      </c>
      <c r="U2065" s="8">
        <f t="shared" si="328"/>
        <v>29.491666666666664</v>
      </c>
      <c r="V2065" s="8">
        <f t="shared" si="329"/>
        <v>28.9</v>
      </c>
    </row>
    <row r="2066" spans="1:22" ht="13.5" x14ac:dyDescent="0.25">
      <c r="A2066" s="3">
        <f>RSI!A2066</f>
        <v>45310</v>
      </c>
      <c r="B2066" s="2">
        <f>RSI!B2066</f>
        <v>1.51</v>
      </c>
      <c r="C2066" s="2">
        <f>RSI!I2066</f>
        <v>56.298182124779231</v>
      </c>
      <c r="D2066" s="2">
        <f>MACD!E2066</f>
        <v>1.3693560187859388E-2</v>
      </c>
      <c r="E2066" s="2">
        <f>MACD!F2066</f>
        <v>-4.5351887959731538E-2</v>
      </c>
      <c r="F2066" s="2">
        <f>'Moving Avg'!D2066</f>
        <v>1.494</v>
      </c>
      <c r="G2066" s="2">
        <f>'Moving Avg'!F2066</f>
        <v>1.5190000000000003</v>
      </c>
      <c r="H2066" s="2">
        <f>'Moving Avg'!G2066</f>
        <v>1.3835999999999999</v>
      </c>
      <c r="I2066" s="2">
        <f>'Moving Avg'!H2066</f>
        <v>2.0676000000000023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0</v>
      </c>
      <c r="O2066" s="8">
        <f t="shared" si="322"/>
        <v>0</v>
      </c>
      <c r="P2066" s="8">
        <f t="shared" si="323"/>
        <v>83.5</v>
      </c>
      <c r="Q2066" s="9">
        <f t="shared" si="324"/>
        <v>21.274999999999999</v>
      </c>
      <c r="R2066" s="9">
        <f t="shared" si="325"/>
        <v>25.875</v>
      </c>
      <c r="S2066" s="9">
        <f t="shared" si="326"/>
        <v>41.325000000000003</v>
      </c>
      <c r="T2066" s="9">
        <f t="shared" si="327"/>
        <v>27.125</v>
      </c>
      <c r="U2066" s="8">
        <f t="shared" si="328"/>
        <v>29.491666666666664</v>
      </c>
      <c r="V2066" s="8">
        <f t="shared" si="329"/>
        <v>28.9</v>
      </c>
    </row>
    <row r="2067" spans="1:22" ht="13.5" x14ac:dyDescent="0.25">
      <c r="A2067" s="3">
        <f>RSI!A2067</f>
        <v>45313</v>
      </c>
      <c r="B2067" s="2">
        <f>RSI!B2067</f>
        <v>1.51</v>
      </c>
      <c r="C2067" s="2">
        <f>RSI!I2067</f>
        <v>56.298182124779231</v>
      </c>
      <c r="D2067" s="2">
        <f>MACD!E2067</f>
        <v>2.0972239407400339E-2</v>
      </c>
      <c r="E2067" s="2">
        <f>MACD!F2067</f>
        <v>-3.2087062486305162E-2</v>
      </c>
      <c r="F2067" s="2">
        <f>'Moving Avg'!D2067</f>
        <v>1.496</v>
      </c>
      <c r="G2067" s="2">
        <f>'Moving Avg'!F2067</f>
        <v>1.5225000000000004</v>
      </c>
      <c r="H2067" s="2">
        <f>'Moving Avg'!G2067</f>
        <v>1.3837999999999999</v>
      </c>
      <c r="I2067" s="2">
        <f>'Moving Avg'!H2067</f>
        <v>2.0585000000000027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0</v>
      </c>
      <c r="O2067" s="8">
        <f t="shared" si="322"/>
        <v>0</v>
      </c>
      <c r="P2067" s="8">
        <f t="shared" si="323"/>
        <v>83.5</v>
      </c>
      <c r="Q2067" s="9">
        <f t="shared" si="324"/>
        <v>21.274999999999999</v>
      </c>
      <c r="R2067" s="9">
        <f t="shared" si="325"/>
        <v>25.875</v>
      </c>
      <c r="S2067" s="9">
        <f t="shared" si="326"/>
        <v>41.325000000000003</v>
      </c>
      <c r="T2067" s="9">
        <f t="shared" si="327"/>
        <v>27.125</v>
      </c>
      <c r="U2067" s="8">
        <f t="shared" si="328"/>
        <v>29.491666666666664</v>
      </c>
      <c r="V2067" s="8">
        <f t="shared" si="329"/>
        <v>28.9</v>
      </c>
    </row>
    <row r="2068" spans="1:22" ht="13.5" x14ac:dyDescent="0.25">
      <c r="A2068" s="3">
        <f>RSI!A2068</f>
        <v>45314</v>
      </c>
      <c r="B2068" s="2">
        <f>RSI!B2068</f>
        <v>1.5</v>
      </c>
      <c r="C2068" s="2">
        <f>RSI!I2068</f>
        <v>54.517467797085686</v>
      </c>
      <c r="D2068" s="2">
        <f>MACD!E2068</f>
        <v>2.7632489628893531E-2</v>
      </c>
      <c r="E2068" s="2">
        <f>MACD!F2068</f>
        <v>-2.0143152063265425E-2</v>
      </c>
      <c r="F2068" s="2">
        <f>'Moving Avg'!D2068</f>
        <v>1.496</v>
      </c>
      <c r="G2068" s="2">
        <f>'Moving Avg'!F2068</f>
        <v>1.5260000000000002</v>
      </c>
      <c r="H2068" s="2">
        <f>'Moving Avg'!G2068</f>
        <v>1.3837999999999999</v>
      </c>
      <c r="I2068" s="2">
        <f>'Moving Avg'!H2068</f>
        <v>2.0493500000000027</v>
      </c>
      <c r="J2068" s="6" t="str">
        <f>OBV!F2068</f>
        <v>BULLISH</v>
      </c>
      <c r="K2068" s="6" t="str">
        <f>OBV!G2068</f>
        <v>NEUTRAL</v>
      </c>
      <c r="L2068" s="6" t="str">
        <f>OBV!H2068</f>
        <v>NEUTRAL</v>
      </c>
      <c r="M2068" s="8">
        <f t="shared" si="320"/>
        <v>25</v>
      </c>
      <c r="N2068" s="8">
        <f t="shared" si="321"/>
        <v>0</v>
      </c>
      <c r="O2068" s="8">
        <f t="shared" si="322"/>
        <v>0</v>
      </c>
      <c r="P2068" s="8">
        <f t="shared" si="323"/>
        <v>49.5</v>
      </c>
      <c r="Q2068" s="9">
        <f t="shared" si="324"/>
        <v>16.175000000000001</v>
      </c>
      <c r="R2068" s="9">
        <f t="shared" si="325"/>
        <v>17.375</v>
      </c>
      <c r="S2068" s="9">
        <f t="shared" si="326"/>
        <v>26.025000000000002</v>
      </c>
      <c r="T2068" s="9">
        <f t="shared" si="327"/>
        <v>18.625</v>
      </c>
      <c r="U2068" s="8">
        <f t="shared" si="328"/>
        <v>19.858333333333334</v>
      </c>
      <c r="V2068" s="8">
        <f t="shared" si="329"/>
        <v>19.55</v>
      </c>
    </row>
    <row r="2069" spans="1:22" ht="13.5" x14ac:dyDescent="0.25">
      <c r="A2069" s="3">
        <f>RSI!A2069</f>
        <v>45315</v>
      </c>
      <c r="B2069" s="2">
        <f>RSI!B2069</f>
        <v>1.5</v>
      </c>
      <c r="C2069" s="2">
        <f>RSI!I2069</f>
        <v>54.517467797085686</v>
      </c>
      <c r="D2069" s="2">
        <f>MACD!E2069</f>
        <v>3.3105534792412294E-2</v>
      </c>
      <c r="E2069" s="2">
        <f>MACD!F2069</f>
        <v>-9.4934146921298833E-3</v>
      </c>
      <c r="F2069" s="2">
        <f>'Moving Avg'!D2069</f>
        <v>1.506</v>
      </c>
      <c r="G2069" s="2">
        <f>'Moving Avg'!F2069</f>
        <v>1.5265000000000004</v>
      </c>
      <c r="H2069" s="2">
        <f>'Moving Avg'!G2069</f>
        <v>1.3840000000000001</v>
      </c>
      <c r="I2069" s="2">
        <f>'Moving Avg'!H2069</f>
        <v>2.0409000000000024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  <c r="M2069" s="8">
        <f t="shared" si="320"/>
        <v>25</v>
      </c>
      <c r="N2069" s="8">
        <f t="shared" si="321"/>
        <v>0</v>
      </c>
      <c r="O2069" s="8">
        <f t="shared" si="322"/>
        <v>0</v>
      </c>
      <c r="P2069" s="8">
        <f t="shared" si="323"/>
        <v>83.5</v>
      </c>
      <c r="Q2069" s="9">
        <f t="shared" si="324"/>
        <v>21.274999999999999</v>
      </c>
      <c r="R2069" s="9">
        <f t="shared" si="325"/>
        <v>25.875</v>
      </c>
      <c r="S2069" s="9">
        <f t="shared" si="326"/>
        <v>41.325000000000003</v>
      </c>
      <c r="T2069" s="9">
        <f t="shared" si="327"/>
        <v>27.125</v>
      </c>
      <c r="U2069" s="8">
        <f t="shared" si="328"/>
        <v>29.491666666666664</v>
      </c>
      <c r="V2069" s="8">
        <f t="shared" si="329"/>
        <v>28.9</v>
      </c>
    </row>
    <row r="2070" spans="1:22" ht="13.5" x14ac:dyDescent="0.25">
      <c r="A2070" s="3">
        <f>RSI!A2070</f>
        <v>45316</v>
      </c>
      <c r="B2070" s="2">
        <f>RSI!B2070</f>
        <v>1.5</v>
      </c>
      <c r="C2070" s="2">
        <f>RSI!I2070</f>
        <v>54.517467797085686</v>
      </c>
      <c r="D2070" s="2">
        <f>MACD!E2070</f>
        <v>2.9893754965625963E-2</v>
      </c>
      <c r="E2070" s="2">
        <f>MACD!F2070</f>
        <v>-1.6159807605787141E-3</v>
      </c>
      <c r="F2070" s="2">
        <f>'Moving Avg'!D2070</f>
        <v>1.504</v>
      </c>
      <c r="G2070" s="2">
        <f>'Moving Avg'!F2070</f>
        <v>1.5240000000000002</v>
      </c>
      <c r="H2070" s="2">
        <f>'Moving Avg'!G2070</f>
        <v>1.3844000000000001</v>
      </c>
      <c r="I2070" s="2">
        <f>'Moving Avg'!H2070</f>
        <v>2.0331500000000027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25</v>
      </c>
      <c r="N2070" s="8">
        <f t="shared" si="321"/>
        <v>0</v>
      </c>
      <c r="O2070" s="8">
        <f t="shared" si="322"/>
        <v>0</v>
      </c>
      <c r="P2070" s="8">
        <f t="shared" si="323"/>
        <v>16.5</v>
      </c>
      <c r="Q2070" s="9">
        <f t="shared" si="324"/>
        <v>11.225</v>
      </c>
      <c r="R2070" s="9">
        <f t="shared" si="325"/>
        <v>9.125</v>
      </c>
      <c r="S2070" s="9">
        <f t="shared" si="326"/>
        <v>11.175000000000001</v>
      </c>
      <c r="T2070" s="9">
        <f t="shared" si="327"/>
        <v>10.375</v>
      </c>
      <c r="U2070" s="8">
        <f t="shared" si="328"/>
        <v>10.508333333333335</v>
      </c>
      <c r="V2070" s="8">
        <f t="shared" si="329"/>
        <v>10.475000000000001</v>
      </c>
    </row>
    <row r="2071" spans="1:22" ht="13.5" x14ac:dyDescent="0.25">
      <c r="A2071" s="3">
        <f>RSI!A2071</f>
        <v>45317</v>
      </c>
      <c r="B2071" s="2">
        <f>RSI!B2071</f>
        <v>1.5</v>
      </c>
      <c r="C2071" s="2">
        <f>RSI!I2071</f>
        <v>54.517467797085686</v>
      </c>
      <c r="D2071" s="2">
        <f>MACD!E2071</f>
        <v>2.7036733677225033E-2</v>
      </c>
      <c r="E2071" s="2">
        <f>MACD!F2071</f>
        <v>4.1145621269820364E-3</v>
      </c>
      <c r="F2071" s="2">
        <f>'Moving Avg'!D2071</f>
        <v>1.502</v>
      </c>
      <c r="G2071" s="2">
        <f>'Moving Avg'!F2071</f>
        <v>1.5215000000000003</v>
      </c>
      <c r="H2071" s="2">
        <f>'Moving Avg'!G2071</f>
        <v>1.3847999999999998</v>
      </c>
      <c r="I2071" s="2">
        <f>'Moving Avg'!H2071</f>
        <v>2.0260500000000028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  <c r="M2071" s="8">
        <f t="shared" si="320"/>
        <v>25</v>
      </c>
      <c r="N2071" s="8">
        <f t="shared" si="321"/>
        <v>0</v>
      </c>
      <c r="O2071" s="8">
        <f t="shared" si="322"/>
        <v>0</v>
      </c>
      <c r="P2071" s="8">
        <f t="shared" si="323"/>
        <v>16.5</v>
      </c>
      <c r="Q2071" s="9">
        <f t="shared" si="324"/>
        <v>11.225</v>
      </c>
      <c r="R2071" s="9">
        <f t="shared" si="325"/>
        <v>9.125</v>
      </c>
      <c r="S2071" s="9">
        <f t="shared" si="326"/>
        <v>11.175000000000001</v>
      </c>
      <c r="T2071" s="9">
        <f t="shared" si="327"/>
        <v>10.375</v>
      </c>
      <c r="U2071" s="8">
        <f t="shared" si="328"/>
        <v>10.508333333333335</v>
      </c>
      <c r="V2071" s="8">
        <f t="shared" si="329"/>
        <v>10.475000000000001</v>
      </c>
    </row>
    <row r="2072" spans="1:22" ht="13.5" x14ac:dyDescent="0.25">
      <c r="A2072" s="3">
        <f>RSI!A2072</f>
        <v>45320</v>
      </c>
      <c r="B2072" s="2">
        <f>RSI!B2072</f>
        <v>1.5</v>
      </c>
      <c r="C2072" s="2">
        <f>RSI!I2072</f>
        <v>54.517467797085686</v>
      </c>
      <c r="D2072" s="2">
        <f>MACD!E2072</f>
        <v>2.4490215759791711E-2</v>
      </c>
      <c r="E2072" s="2">
        <f>MACD!F2072</f>
        <v>8.1896928535439718E-3</v>
      </c>
      <c r="F2072" s="2">
        <f>'Moving Avg'!D2072</f>
        <v>1.5</v>
      </c>
      <c r="G2072" s="2">
        <f>'Moving Avg'!F2072</f>
        <v>1.5170000000000001</v>
      </c>
      <c r="H2072" s="2">
        <f>'Moving Avg'!G2072</f>
        <v>1.3863999999999999</v>
      </c>
      <c r="I2072" s="2">
        <f>'Moving Avg'!H2072</f>
        <v>2.0196000000000027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  <c r="M2072" s="8">
        <f t="shared" si="320"/>
        <v>25</v>
      </c>
      <c r="N2072" s="8">
        <f t="shared" si="321"/>
        <v>0</v>
      </c>
      <c r="O2072" s="8">
        <f t="shared" si="322"/>
        <v>0</v>
      </c>
      <c r="P2072" s="8">
        <f t="shared" si="323"/>
        <v>16.5</v>
      </c>
      <c r="Q2072" s="9">
        <f t="shared" si="324"/>
        <v>11.225</v>
      </c>
      <c r="R2072" s="9">
        <f t="shared" si="325"/>
        <v>9.125</v>
      </c>
      <c r="S2072" s="9">
        <f t="shared" si="326"/>
        <v>11.175000000000001</v>
      </c>
      <c r="T2072" s="9">
        <f t="shared" si="327"/>
        <v>10.375</v>
      </c>
      <c r="U2072" s="8">
        <f t="shared" si="328"/>
        <v>10.508333333333335</v>
      </c>
      <c r="V2072" s="8">
        <f t="shared" si="329"/>
        <v>10.475000000000001</v>
      </c>
    </row>
    <row r="2073" spans="1:22" ht="13.5" x14ac:dyDescent="0.25">
      <c r="A2073" s="3">
        <f>RSI!A2073</f>
        <v>45321</v>
      </c>
      <c r="B2073" s="2">
        <f>RSI!B2073</f>
        <v>1.5</v>
      </c>
      <c r="C2073" s="2">
        <f>RSI!I2073</f>
        <v>54.517467797085679</v>
      </c>
      <c r="D2073" s="2">
        <f>MACD!E2073</f>
        <v>2.2215989861406049E-2</v>
      </c>
      <c r="E2073" s="2">
        <f>MACD!F2073</f>
        <v>1.0994952255116389E-2</v>
      </c>
      <c r="F2073" s="2">
        <f>'Moving Avg'!D2073</f>
        <v>1.5</v>
      </c>
      <c r="G2073" s="2">
        <f>'Moving Avg'!F2073</f>
        <v>1.5125000000000002</v>
      </c>
      <c r="H2073" s="2">
        <f>'Moving Avg'!G2073</f>
        <v>1.3879999999999999</v>
      </c>
      <c r="I2073" s="2">
        <f>'Moving Avg'!H2073</f>
        <v>2.013750000000003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  <c r="M2073" s="8">
        <f t="shared" si="320"/>
        <v>25</v>
      </c>
      <c r="N2073" s="8">
        <f t="shared" si="321"/>
        <v>0</v>
      </c>
      <c r="O2073" s="8">
        <f t="shared" si="322"/>
        <v>0</v>
      </c>
      <c r="P2073" s="8">
        <f t="shared" si="323"/>
        <v>33</v>
      </c>
      <c r="Q2073" s="9">
        <f t="shared" si="324"/>
        <v>13.7</v>
      </c>
      <c r="R2073" s="9">
        <f t="shared" si="325"/>
        <v>13.25</v>
      </c>
      <c r="S2073" s="9">
        <f t="shared" si="326"/>
        <v>18.600000000000001</v>
      </c>
      <c r="T2073" s="9">
        <f t="shared" si="327"/>
        <v>14.5</v>
      </c>
      <c r="U2073" s="8">
        <f t="shared" si="328"/>
        <v>15.183333333333332</v>
      </c>
      <c r="V2073" s="8">
        <f t="shared" si="329"/>
        <v>15.012499999999999</v>
      </c>
    </row>
    <row r="2074" spans="1:22" ht="13.5" x14ac:dyDescent="0.25">
      <c r="A2074" s="3">
        <f>RSI!A2074</f>
        <v>45322</v>
      </c>
      <c r="B2074" s="2">
        <f>RSI!B2074</f>
        <v>1.5</v>
      </c>
      <c r="C2074" s="2">
        <f>RSI!I2074</f>
        <v>54.517467797085679</v>
      </c>
      <c r="D2074" s="2">
        <f>MACD!E2074</f>
        <v>1.2488707577925418E-2</v>
      </c>
      <c r="E2074" s="2">
        <f>MACD!F2074</f>
        <v>1.1293703319678196E-2</v>
      </c>
      <c r="F2074" s="2">
        <f>'Moving Avg'!D2074</f>
        <v>1.5</v>
      </c>
      <c r="G2074" s="2">
        <f>'Moving Avg'!F2074</f>
        <v>1.5115000000000003</v>
      </c>
      <c r="H2074" s="2">
        <f>'Moving Avg'!G2074</f>
        <v>1.3883999999999999</v>
      </c>
      <c r="I2074" s="2">
        <f>'Moving Avg'!H2074</f>
        <v>2.0085000000000028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25</v>
      </c>
      <c r="N2074" s="8">
        <f t="shared" si="321"/>
        <v>0</v>
      </c>
      <c r="O2074" s="8">
        <f t="shared" si="322"/>
        <v>0</v>
      </c>
      <c r="P2074" s="8">
        <f t="shared" si="323"/>
        <v>33</v>
      </c>
      <c r="Q2074" s="9">
        <f t="shared" si="324"/>
        <v>13.7</v>
      </c>
      <c r="R2074" s="9">
        <f t="shared" si="325"/>
        <v>13.25</v>
      </c>
      <c r="S2074" s="9">
        <f t="shared" si="326"/>
        <v>18.600000000000001</v>
      </c>
      <c r="T2074" s="9">
        <f t="shared" si="327"/>
        <v>14.5</v>
      </c>
      <c r="U2074" s="8">
        <f t="shared" si="328"/>
        <v>15.183333333333332</v>
      </c>
      <c r="V2074" s="8">
        <f t="shared" si="329"/>
        <v>15.012499999999999</v>
      </c>
    </row>
    <row r="2075" spans="1:22" ht="13.5" x14ac:dyDescent="0.25">
      <c r="A2075" s="3">
        <f>RSI!A2075</f>
        <v>45323</v>
      </c>
      <c r="B2075" s="2">
        <f>RSI!B2075</f>
        <v>1.5</v>
      </c>
      <c r="C2075" s="2">
        <f>RSI!I2075</f>
        <v>54.517467797085679</v>
      </c>
      <c r="D2075" s="2">
        <f>MACD!E2075</f>
        <v>1.3386264676874315E-2</v>
      </c>
      <c r="E2075" s="2">
        <f>MACD!F2075</f>
        <v>1.171221559111742E-2</v>
      </c>
      <c r="F2075" s="2">
        <f>'Moving Avg'!D2075</f>
        <v>1.5</v>
      </c>
      <c r="G2075" s="2">
        <f>'Moving Avg'!F2075</f>
        <v>1.5089999999999999</v>
      </c>
      <c r="H2075" s="2">
        <f>'Moving Avg'!G2075</f>
        <v>1.39</v>
      </c>
      <c r="I2075" s="2">
        <f>'Moving Avg'!H2075</f>
        <v>2.0038000000000027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25</v>
      </c>
      <c r="N2075" s="8">
        <f t="shared" si="321"/>
        <v>0</v>
      </c>
      <c r="O2075" s="8">
        <f t="shared" si="322"/>
        <v>0</v>
      </c>
      <c r="P2075" s="8">
        <f t="shared" si="323"/>
        <v>33</v>
      </c>
      <c r="Q2075" s="9">
        <f t="shared" si="324"/>
        <v>13.7</v>
      </c>
      <c r="R2075" s="9">
        <f t="shared" si="325"/>
        <v>13.25</v>
      </c>
      <c r="S2075" s="9">
        <f t="shared" si="326"/>
        <v>18.600000000000001</v>
      </c>
      <c r="T2075" s="9">
        <f t="shared" si="327"/>
        <v>14.5</v>
      </c>
      <c r="U2075" s="8">
        <f t="shared" si="328"/>
        <v>15.183333333333332</v>
      </c>
      <c r="V2075" s="8">
        <f t="shared" si="329"/>
        <v>15.012499999999999</v>
      </c>
    </row>
    <row r="2076" spans="1:22" ht="13.5" x14ac:dyDescent="0.25">
      <c r="A2076" s="3">
        <f>RSI!A2076</f>
        <v>45324</v>
      </c>
      <c r="B2076" s="2">
        <f>RSI!B2076</f>
        <v>1.5</v>
      </c>
      <c r="C2076" s="2">
        <f>RSI!I2076</f>
        <v>54.517467797085679</v>
      </c>
      <c r="D2076" s="2">
        <f>MACD!E2076</f>
        <v>1.4050889017340085E-2</v>
      </c>
      <c r="E2076" s="2">
        <f>MACD!F2076</f>
        <v>1.2179950276361954E-2</v>
      </c>
      <c r="F2076" s="2">
        <f>'Moving Avg'!D2076</f>
        <v>1.5</v>
      </c>
      <c r="G2076" s="2">
        <f>'Moving Avg'!F2076</f>
        <v>1.5065</v>
      </c>
      <c r="H2076" s="2">
        <f>'Moving Avg'!G2076</f>
        <v>1.3927999999999998</v>
      </c>
      <c r="I2076" s="2">
        <f>'Moving Avg'!H2076</f>
        <v>1.9996000000000029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13.7</v>
      </c>
      <c r="R2076" s="9">
        <f t="shared" si="325"/>
        <v>13.25</v>
      </c>
      <c r="S2076" s="9">
        <f t="shared" si="326"/>
        <v>18.600000000000001</v>
      </c>
      <c r="T2076" s="9">
        <f t="shared" si="327"/>
        <v>14.5</v>
      </c>
      <c r="U2076" s="8">
        <f t="shared" si="328"/>
        <v>15.183333333333332</v>
      </c>
      <c r="V2076" s="8">
        <f t="shared" si="329"/>
        <v>15.012499999999999</v>
      </c>
    </row>
    <row r="2077" spans="1:22" ht="13.5" x14ac:dyDescent="0.25">
      <c r="A2077" s="3">
        <f>RSI!A2077</f>
        <v>45327</v>
      </c>
      <c r="B2077" s="2">
        <f>RSI!B2077</f>
        <v>1.5</v>
      </c>
      <c r="C2077" s="2">
        <f>RSI!I2077</f>
        <v>54.517467797085679</v>
      </c>
      <c r="D2077" s="2">
        <f>MACD!E2077</f>
        <v>1.4525442115798093E-2</v>
      </c>
      <c r="E2077" s="2">
        <f>MACD!F2077</f>
        <v>1.2649048644249183E-2</v>
      </c>
      <c r="F2077" s="2">
        <f>'Moving Avg'!D2077</f>
        <v>1.5</v>
      </c>
      <c r="G2077" s="2">
        <f>'Moving Avg'!F2077</f>
        <v>1.504</v>
      </c>
      <c r="H2077" s="2">
        <f>'Moving Avg'!G2077</f>
        <v>1.3957999999999999</v>
      </c>
      <c r="I2077" s="2">
        <f>'Moving Avg'!H2077</f>
        <v>1.994900000000003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25</v>
      </c>
      <c r="N2077" s="8">
        <f t="shared" si="321"/>
        <v>0</v>
      </c>
      <c r="O2077" s="8">
        <f t="shared" si="322"/>
        <v>0</v>
      </c>
      <c r="P2077" s="8">
        <f t="shared" si="323"/>
        <v>33</v>
      </c>
      <c r="Q2077" s="9">
        <f t="shared" si="324"/>
        <v>13.7</v>
      </c>
      <c r="R2077" s="9">
        <f t="shared" si="325"/>
        <v>13.25</v>
      </c>
      <c r="S2077" s="9">
        <f t="shared" si="326"/>
        <v>18.600000000000001</v>
      </c>
      <c r="T2077" s="9">
        <f t="shared" si="327"/>
        <v>14.5</v>
      </c>
      <c r="U2077" s="8">
        <f t="shared" si="328"/>
        <v>15.183333333333332</v>
      </c>
      <c r="V2077" s="8">
        <f t="shared" si="329"/>
        <v>15.012499999999999</v>
      </c>
    </row>
    <row r="2078" spans="1:22" ht="13.5" x14ac:dyDescent="0.25">
      <c r="A2078" s="3">
        <f>RSI!A2078</f>
        <v>45328</v>
      </c>
      <c r="B2078" s="2">
        <f>RSI!B2078</f>
        <v>1.5</v>
      </c>
      <c r="C2078" s="2">
        <f>RSI!I2078</f>
        <v>54.517467797085679</v>
      </c>
      <c r="D2078" s="2">
        <f>MACD!E2078</f>
        <v>1.330720944802799E-2</v>
      </c>
      <c r="E2078" s="2">
        <f>MACD!F2078</f>
        <v>1.2780680805004946E-2</v>
      </c>
      <c r="F2078" s="2">
        <f>'Moving Avg'!D2078</f>
        <v>1.5</v>
      </c>
      <c r="G2078" s="2">
        <f>'Moving Avg'!F2078</f>
        <v>1.5015000000000001</v>
      </c>
      <c r="H2078" s="2">
        <f>'Moving Avg'!G2078</f>
        <v>1.3988</v>
      </c>
      <c r="I2078" s="2">
        <f>'Moving Avg'!H2078</f>
        <v>1.9897000000000029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25</v>
      </c>
      <c r="N2078" s="8">
        <f t="shared" si="321"/>
        <v>0</v>
      </c>
      <c r="O2078" s="8">
        <f t="shared" si="322"/>
        <v>0</v>
      </c>
      <c r="P2078" s="8">
        <f t="shared" si="323"/>
        <v>33</v>
      </c>
      <c r="Q2078" s="9">
        <f t="shared" si="324"/>
        <v>13.7</v>
      </c>
      <c r="R2078" s="9">
        <f t="shared" si="325"/>
        <v>13.25</v>
      </c>
      <c r="S2078" s="9">
        <f t="shared" si="326"/>
        <v>18.600000000000001</v>
      </c>
      <c r="T2078" s="9">
        <f t="shared" si="327"/>
        <v>14.5</v>
      </c>
      <c r="U2078" s="8">
        <f t="shared" si="328"/>
        <v>15.183333333333332</v>
      </c>
      <c r="V2078" s="8">
        <f t="shared" si="329"/>
        <v>15.012499999999999</v>
      </c>
    </row>
    <row r="2079" spans="1:22" ht="13.5" x14ac:dyDescent="0.25">
      <c r="A2079" s="3">
        <f>RSI!A2079</f>
        <v>45329</v>
      </c>
      <c r="B2079" s="2">
        <f>RSI!B2079</f>
        <v>1.44</v>
      </c>
      <c r="C2079" s="2">
        <f>RSI!I2079</f>
        <v>38.155387558538379</v>
      </c>
      <c r="D2079" s="2">
        <f>MACD!E2079</f>
        <v>1.6645548988116765E-2</v>
      </c>
      <c r="E2079" s="2">
        <f>MACD!F2079</f>
        <v>1.3553654441627309E-2</v>
      </c>
      <c r="F2079" s="2">
        <f>'Moving Avg'!D2079</f>
        <v>1.488</v>
      </c>
      <c r="G2079" s="2">
        <f>'Moving Avg'!F2079</f>
        <v>1.496</v>
      </c>
      <c r="H2079" s="2">
        <f>'Moving Avg'!G2079</f>
        <v>1.4005999999999998</v>
      </c>
      <c r="I2079" s="2">
        <f>'Moving Avg'!H2079</f>
        <v>1.983650000000003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  <c r="M2079" s="8">
        <f t="shared" si="320"/>
        <v>25</v>
      </c>
      <c r="N2079" s="8">
        <f t="shared" si="321"/>
        <v>0</v>
      </c>
      <c r="O2079" s="8">
        <f t="shared" si="322"/>
        <v>0</v>
      </c>
      <c r="P2079" s="8">
        <f t="shared" si="323"/>
        <v>33</v>
      </c>
      <c r="Q2079" s="9">
        <f t="shared" si="324"/>
        <v>13.7</v>
      </c>
      <c r="R2079" s="9">
        <f t="shared" si="325"/>
        <v>13.25</v>
      </c>
      <c r="S2079" s="9">
        <f t="shared" si="326"/>
        <v>18.600000000000001</v>
      </c>
      <c r="T2079" s="9">
        <f t="shared" si="327"/>
        <v>14.5</v>
      </c>
      <c r="U2079" s="8">
        <f t="shared" si="328"/>
        <v>15.183333333333332</v>
      </c>
      <c r="V2079" s="8">
        <f t="shared" si="329"/>
        <v>15.012499999999999</v>
      </c>
    </row>
    <row r="2080" spans="1:22" ht="13.5" x14ac:dyDescent="0.25">
      <c r="A2080" s="3">
        <f>RSI!A2080</f>
        <v>45330</v>
      </c>
      <c r="B2080" s="2">
        <f>RSI!B2080</f>
        <v>1.5</v>
      </c>
      <c r="C2080" s="2">
        <f>RSI!I2080</f>
        <v>53.26175190957759</v>
      </c>
      <c r="D2080" s="2">
        <f>MACD!E2080</f>
        <v>1.5310680548150657E-2</v>
      </c>
      <c r="E2080" s="2">
        <f>MACD!F2080</f>
        <v>1.3905059662931979E-2</v>
      </c>
      <c r="F2080" s="2">
        <f>'Moving Avg'!D2080</f>
        <v>1.488</v>
      </c>
      <c r="G2080" s="2">
        <f>'Moving Avg'!F2080</f>
        <v>1.496</v>
      </c>
      <c r="H2080" s="2">
        <f>'Moving Avg'!G2080</f>
        <v>1.4047999999999996</v>
      </c>
      <c r="I2080" s="2">
        <f>'Moving Avg'!H2080</f>
        <v>1.9779000000000027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25</v>
      </c>
      <c r="N2080" s="8">
        <f t="shared" si="321"/>
        <v>0</v>
      </c>
      <c r="O2080" s="8">
        <f t="shared" si="322"/>
        <v>0</v>
      </c>
      <c r="P2080" s="8">
        <f t="shared" si="323"/>
        <v>33</v>
      </c>
      <c r="Q2080" s="9">
        <f t="shared" si="324"/>
        <v>13.7</v>
      </c>
      <c r="R2080" s="9">
        <f t="shared" si="325"/>
        <v>13.25</v>
      </c>
      <c r="S2080" s="9">
        <f t="shared" si="326"/>
        <v>18.600000000000001</v>
      </c>
      <c r="T2080" s="9">
        <f t="shared" si="327"/>
        <v>14.5</v>
      </c>
      <c r="U2080" s="8">
        <f t="shared" si="328"/>
        <v>15.183333333333332</v>
      </c>
      <c r="V2080" s="8">
        <f t="shared" si="329"/>
        <v>15.012499999999999</v>
      </c>
    </row>
    <row r="2081" spans="1:22" ht="13.5" x14ac:dyDescent="0.25">
      <c r="A2081" s="3">
        <f>RSI!A2081</f>
        <v>45331</v>
      </c>
      <c r="B2081" s="2">
        <f>RSI!B2081</f>
        <v>1.5</v>
      </c>
      <c r="C2081" s="2">
        <f>RSI!I2081</f>
        <v>53.26175190957759</v>
      </c>
      <c r="D2081" s="2">
        <f>MACD!E2081</f>
        <v>1.4090362761303821E-2</v>
      </c>
      <c r="E2081" s="2">
        <f>MACD!F2081</f>
        <v>1.3942120282606349E-2</v>
      </c>
      <c r="F2081" s="2">
        <f>'Moving Avg'!D2081</f>
        <v>1.488</v>
      </c>
      <c r="G2081" s="2">
        <f>'Moving Avg'!F2081</f>
        <v>1.496</v>
      </c>
      <c r="H2081" s="2">
        <f>'Moving Avg'!G2081</f>
        <v>1.4099999999999997</v>
      </c>
      <c r="I2081" s="2">
        <f>'Moving Avg'!H2081</f>
        <v>1.9721500000000025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25</v>
      </c>
      <c r="N2081" s="8">
        <f t="shared" si="321"/>
        <v>0</v>
      </c>
      <c r="O2081" s="8">
        <f t="shared" si="322"/>
        <v>0</v>
      </c>
      <c r="P2081" s="8">
        <f t="shared" si="323"/>
        <v>33</v>
      </c>
      <c r="Q2081" s="9">
        <f t="shared" si="324"/>
        <v>13.7</v>
      </c>
      <c r="R2081" s="9">
        <f t="shared" si="325"/>
        <v>13.25</v>
      </c>
      <c r="S2081" s="9">
        <f t="shared" si="326"/>
        <v>18.600000000000001</v>
      </c>
      <c r="T2081" s="9">
        <f t="shared" si="327"/>
        <v>14.5</v>
      </c>
      <c r="U2081" s="8">
        <f t="shared" si="328"/>
        <v>15.183333333333332</v>
      </c>
      <c r="V2081" s="8">
        <f t="shared" si="329"/>
        <v>15.012499999999999</v>
      </c>
    </row>
    <row r="2082" spans="1:22" ht="13.5" x14ac:dyDescent="0.25">
      <c r="A2082" s="3">
        <f>RSI!A2082</f>
        <v>45334</v>
      </c>
      <c r="B2082" s="2">
        <f>RSI!B2082</f>
        <v>1.51</v>
      </c>
      <c r="C2082" s="2">
        <f>RSI!I2082</f>
        <v>55.368986786158779</v>
      </c>
      <c r="D2082" s="2">
        <f>MACD!E2082</f>
        <v>1.2232958651822168E-2</v>
      </c>
      <c r="E2082" s="2">
        <f>MACD!F2082</f>
        <v>1.3600287956449512E-2</v>
      </c>
      <c r="F2082" s="2">
        <f>'Moving Avg'!D2082</f>
        <v>1.4899999999999998</v>
      </c>
      <c r="G2082" s="2">
        <f>'Moving Avg'!F2082</f>
        <v>1.4965000000000002</v>
      </c>
      <c r="H2082" s="2">
        <f>'Moving Avg'!G2082</f>
        <v>1.4154</v>
      </c>
      <c r="I2082" s="2">
        <f>'Moving Avg'!H2082</f>
        <v>1.9664500000000027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  <c r="M2082" s="8">
        <f t="shared" si="320"/>
        <v>25</v>
      </c>
      <c r="N2082" s="8">
        <f t="shared" si="321"/>
        <v>45</v>
      </c>
      <c r="O2082" s="8">
        <f t="shared" si="322"/>
        <v>0</v>
      </c>
      <c r="P2082" s="8">
        <f t="shared" si="323"/>
        <v>83.5</v>
      </c>
      <c r="Q2082" s="9">
        <f t="shared" si="324"/>
        <v>37.024999999999999</v>
      </c>
      <c r="R2082" s="9">
        <f t="shared" si="325"/>
        <v>34.875</v>
      </c>
      <c r="S2082" s="9">
        <f t="shared" si="326"/>
        <v>48.075000000000003</v>
      </c>
      <c r="T2082" s="9">
        <f t="shared" si="327"/>
        <v>38.375</v>
      </c>
      <c r="U2082" s="8">
        <f t="shared" si="328"/>
        <v>39.991666666666667</v>
      </c>
      <c r="V2082" s="8">
        <f t="shared" si="329"/>
        <v>39.587500000000006</v>
      </c>
    </row>
    <row r="2083" spans="1:22" ht="13.5" x14ac:dyDescent="0.25">
      <c r="A2083" s="3">
        <f>RSI!A2083</f>
        <v>45335</v>
      </c>
      <c r="B2083" s="2">
        <f>RSI!B2083</f>
        <v>1.57</v>
      </c>
      <c r="C2083" s="2">
        <f>RSI!I2083</f>
        <v>65.437791822094965</v>
      </c>
      <c r="D2083" s="2">
        <f>MACD!E2083</f>
        <v>6.0799160173070632E-3</v>
      </c>
      <c r="E2083" s="2">
        <f>MACD!F2083</f>
        <v>1.2096213568621023E-2</v>
      </c>
      <c r="F2083" s="2">
        <f>'Moving Avg'!D2083</f>
        <v>1.504</v>
      </c>
      <c r="G2083" s="2">
        <f>'Moving Avg'!F2083</f>
        <v>1.5000000000000002</v>
      </c>
      <c r="H2083" s="2">
        <f>'Moving Avg'!G2083</f>
        <v>1.4219999999999999</v>
      </c>
      <c r="I2083" s="2">
        <f>'Moving Avg'!H2083</f>
        <v>1.9610500000000024</v>
      </c>
      <c r="J2083" s="6" t="str">
        <f>OBV!F2083</f>
        <v>BULLISH</v>
      </c>
      <c r="K2083" s="6" t="str">
        <f>OBV!G2083</f>
        <v>NEUTRAL</v>
      </c>
      <c r="L2083" s="6" t="str">
        <f>OBV!H2083</f>
        <v>CONFIRMED BULLISH</v>
      </c>
      <c r="M2083" s="8">
        <f t="shared" si="320"/>
        <v>25</v>
      </c>
      <c r="N2083" s="8">
        <f t="shared" si="321"/>
        <v>45</v>
      </c>
      <c r="O2083" s="8">
        <f t="shared" si="322"/>
        <v>0</v>
      </c>
      <c r="P2083" s="8">
        <f t="shared" si="323"/>
        <v>83.5</v>
      </c>
      <c r="Q2083" s="9">
        <f t="shared" si="324"/>
        <v>37.024999999999999</v>
      </c>
      <c r="R2083" s="9">
        <f t="shared" si="325"/>
        <v>34.875</v>
      </c>
      <c r="S2083" s="9">
        <f t="shared" si="326"/>
        <v>48.075000000000003</v>
      </c>
      <c r="T2083" s="9">
        <f t="shared" si="327"/>
        <v>38.375</v>
      </c>
      <c r="U2083" s="8">
        <f t="shared" si="328"/>
        <v>39.991666666666667</v>
      </c>
      <c r="V2083" s="8">
        <f t="shared" si="329"/>
        <v>39.587500000000006</v>
      </c>
    </row>
    <row r="2084" spans="1:22" ht="13.5" x14ac:dyDescent="0.25">
      <c r="A2084" s="3">
        <f>RSI!A2084</f>
        <v>45336</v>
      </c>
      <c r="B2084" s="2">
        <f>RSI!B2084</f>
        <v>1.5</v>
      </c>
      <c r="C2084" s="2">
        <f>RSI!I2084</f>
        <v>50.985950659695305</v>
      </c>
      <c r="D2084" s="2">
        <f>MACD!E2084</f>
        <v>5.5773337137148271E-3</v>
      </c>
      <c r="E2084" s="2">
        <f>MACD!F2084</f>
        <v>1.0792437597639785E-2</v>
      </c>
      <c r="F2084" s="2">
        <f>'Moving Avg'!D2084</f>
        <v>1.516</v>
      </c>
      <c r="G2084" s="2">
        <f>'Moving Avg'!F2084</f>
        <v>1.5025000000000002</v>
      </c>
      <c r="H2084" s="2">
        <f>'Moving Avg'!G2084</f>
        <v>1.4281999999999997</v>
      </c>
      <c r="I2084" s="2">
        <f>'Moving Avg'!H2084</f>
        <v>1.9553000000000029</v>
      </c>
      <c r="J2084" s="6" t="str">
        <f>OBV!F2084</f>
        <v>BEARISH</v>
      </c>
      <c r="K2084" s="6" t="str">
        <f>OBV!G2084</f>
        <v>NEUTRAL</v>
      </c>
      <c r="L2084" s="6" t="str">
        <f>OBV!H2084</f>
        <v>BEARISH DIVERGENCE</v>
      </c>
      <c r="M2084" s="8">
        <f t="shared" si="320"/>
        <v>25</v>
      </c>
      <c r="N2084" s="8">
        <f t="shared" si="321"/>
        <v>45</v>
      </c>
      <c r="O2084" s="8">
        <f t="shared" si="322"/>
        <v>0</v>
      </c>
      <c r="P2084" s="8">
        <f t="shared" si="323"/>
        <v>16.5</v>
      </c>
      <c r="Q2084" s="9">
        <f t="shared" si="324"/>
        <v>26.975000000000001</v>
      </c>
      <c r="R2084" s="9">
        <f t="shared" si="325"/>
        <v>18.125</v>
      </c>
      <c r="S2084" s="9">
        <f t="shared" si="326"/>
        <v>17.925000000000001</v>
      </c>
      <c r="T2084" s="9">
        <f t="shared" si="327"/>
        <v>21.625</v>
      </c>
      <c r="U2084" s="8">
        <f t="shared" si="328"/>
        <v>21.008333333333336</v>
      </c>
      <c r="V2084" s="8">
        <f t="shared" si="329"/>
        <v>21.162500000000001</v>
      </c>
    </row>
    <row r="2085" spans="1:22" ht="13.5" x14ac:dyDescent="0.25">
      <c r="A2085" s="3">
        <f>RSI!A2085</f>
        <v>45337</v>
      </c>
      <c r="B2085" s="2">
        <f>RSI!B2085</f>
        <v>1.5</v>
      </c>
      <c r="C2085" s="2">
        <f>RSI!I2085</f>
        <v>50.985950659695305</v>
      </c>
      <c r="D2085" s="2">
        <f>MACD!E2085</f>
        <v>5.120013291086023E-3</v>
      </c>
      <c r="E2085" s="2">
        <f>MACD!F2085</f>
        <v>9.6579527363290334E-3</v>
      </c>
      <c r="F2085" s="2">
        <f>'Moving Avg'!D2085</f>
        <v>1.516</v>
      </c>
      <c r="G2085" s="2">
        <f>'Moving Avg'!F2085</f>
        <v>1.5020000000000002</v>
      </c>
      <c r="H2085" s="2">
        <f>'Moving Avg'!G2085</f>
        <v>1.4354</v>
      </c>
      <c r="I2085" s="2">
        <f>'Moving Avg'!H2085</f>
        <v>1.9490500000000028</v>
      </c>
      <c r="J2085" s="6" t="str">
        <f>OBV!F2085</f>
        <v>BEARISH</v>
      </c>
      <c r="K2085" s="6" t="str">
        <f>OBV!G2085</f>
        <v>NEUTRAL</v>
      </c>
      <c r="L2085" s="6" t="str">
        <f>OBV!H2085</f>
        <v>NEUTRAL</v>
      </c>
      <c r="M2085" s="8">
        <f t="shared" si="320"/>
        <v>25</v>
      </c>
      <c r="N2085" s="8">
        <f t="shared" si="321"/>
        <v>45</v>
      </c>
      <c r="O2085" s="8">
        <f t="shared" si="322"/>
        <v>0</v>
      </c>
      <c r="P2085" s="8">
        <f t="shared" si="323"/>
        <v>16.5</v>
      </c>
      <c r="Q2085" s="9">
        <f t="shared" si="324"/>
        <v>26.975000000000001</v>
      </c>
      <c r="R2085" s="9">
        <f t="shared" si="325"/>
        <v>18.125</v>
      </c>
      <c r="S2085" s="9">
        <f t="shared" si="326"/>
        <v>17.925000000000001</v>
      </c>
      <c r="T2085" s="9">
        <f t="shared" si="327"/>
        <v>21.625</v>
      </c>
      <c r="U2085" s="8">
        <f t="shared" si="328"/>
        <v>21.008333333333336</v>
      </c>
      <c r="V2085" s="8">
        <f t="shared" si="329"/>
        <v>21.162500000000001</v>
      </c>
    </row>
    <row r="2086" spans="1:22" ht="13.5" x14ac:dyDescent="0.25">
      <c r="A2086" s="3">
        <f>RSI!A2086</f>
        <v>45338</v>
      </c>
      <c r="B2086" s="2">
        <f>RSI!B2086</f>
        <v>1.5</v>
      </c>
      <c r="C2086" s="2">
        <f>RSI!I2086</f>
        <v>50.985950659695305</v>
      </c>
      <c r="D2086" s="2">
        <f>MACD!E2086</f>
        <v>4.7033660848545544E-3</v>
      </c>
      <c r="E2086" s="2">
        <f>MACD!F2086</f>
        <v>8.6670354060341386E-3</v>
      </c>
      <c r="F2086" s="2">
        <f>'Moving Avg'!D2086</f>
        <v>1.516</v>
      </c>
      <c r="G2086" s="2">
        <f>'Moving Avg'!F2086</f>
        <v>1.5015000000000001</v>
      </c>
      <c r="H2086" s="2">
        <f>'Moving Avg'!G2086</f>
        <v>1.4435999999999998</v>
      </c>
      <c r="I2086" s="2">
        <f>'Moving Avg'!H2086</f>
        <v>1.9428000000000027</v>
      </c>
      <c r="J2086" s="6" t="str">
        <f>OBV!F2086</f>
        <v>BEARISH</v>
      </c>
      <c r="K2086" s="6" t="str">
        <f>OBV!G2086</f>
        <v>NEUTRAL</v>
      </c>
      <c r="L2086" s="6" t="str">
        <f>OBV!H2086</f>
        <v>NEUTRAL</v>
      </c>
      <c r="M2086" s="8">
        <f t="shared" si="320"/>
        <v>25</v>
      </c>
      <c r="N2086" s="8">
        <f t="shared" si="321"/>
        <v>45</v>
      </c>
      <c r="O2086" s="8">
        <f t="shared" si="322"/>
        <v>0</v>
      </c>
      <c r="P2086" s="8">
        <f t="shared" si="323"/>
        <v>16.5</v>
      </c>
      <c r="Q2086" s="9">
        <f t="shared" si="324"/>
        <v>26.975000000000001</v>
      </c>
      <c r="R2086" s="9">
        <f t="shared" si="325"/>
        <v>18.125</v>
      </c>
      <c r="S2086" s="9">
        <f t="shared" si="326"/>
        <v>17.925000000000001</v>
      </c>
      <c r="T2086" s="9">
        <f t="shared" si="327"/>
        <v>21.625</v>
      </c>
      <c r="U2086" s="8">
        <f t="shared" si="328"/>
        <v>21.008333333333336</v>
      </c>
      <c r="V2086" s="8">
        <f t="shared" si="329"/>
        <v>21.162500000000001</v>
      </c>
    </row>
    <row r="2087" spans="1:22" ht="13.5" x14ac:dyDescent="0.25">
      <c r="A2087" s="3">
        <f>RSI!A2087</f>
        <v>45341</v>
      </c>
      <c r="B2087" s="2">
        <f>RSI!B2087</f>
        <v>1.5</v>
      </c>
      <c r="C2087" s="2">
        <f>RSI!I2087</f>
        <v>50.985950659695305</v>
      </c>
      <c r="D2087" s="2">
        <f>MACD!E2087</f>
        <v>4.3233334750167884E-3</v>
      </c>
      <c r="E2087" s="2">
        <f>MACD!F2087</f>
        <v>7.7982950198306695E-3</v>
      </c>
      <c r="F2087" s="2">
        <f>'Moving Avg'!D2087</f>
        <v>1.514</v>
      </c>
      <c r="G2087" s="2">
        <f>'Moving Avg'!F2087</f>
        <v>1.5010000000000001</v>
      </c>
      <c r="H2087" s="2">
        <f>'Moving Avg'!G2087</f>
        <v>1.4525999999999999</v>
      </c>
      <c r="I2087" s="2">
        <f>'Moving Avg'!H2087</f>
        <v>1.9365500000000029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  <c r="M2087" s="8">
        <f t="shared" si="320"/>
        <v>25</v>
      </c>
      <c r="N2087" s="8">
        <f t="shared" si="321"/>
        <v>45</v>
      </c>
      <c r="O2087" s="8">
        <f t="shared" si="322"/>
        <v>0</v>
      </c>
      <c r="P2087" s="8">
        <f t="shared" si="323"/>
        <v>16.5</v>
      </c>
      <c r="Q2087" s="9">
        <f t="shared" si="324"/>
        <v>26.975000000000001</v>
      </c>
      <c r="R2087" s="9">
        <f t="shared" si="325"/>
        <v>18.125</v>
      </c>
      <c r="S2087" s="9">
        <f t="shared" si="326"/>
        <v>17.925000000000001</v>
      </c>
      <c r="T2087" s="9">
        <f t="shared" si="327"/>
        <v>21.625</v>
      </c>
      <c r="U2087" s="8">
        <f t="shared" si="328"/>
        <v>21.008333333333336</v>
      </c>
      <c r="V2087" s="8">
        <f t="shared" si="329"/>
        <v>21.162500000000001</v>
      </c>
    </row>
    <row r="2088" spans="1:22" ht="13.5" x14ac:dyDescent="0.25">
      <c r="A2088" s="3">
        <f>RSI!A2088</f>
        <v>45342</v>
      </c>
      <c r="B2088" s="2">
        <f>RSI!B2088</f>
        <v>1.5</v>
      </c>
      <c r="C2088" s="2">
        <f>RSI!I2088</f>
        <v>50.985950659695305</v>
      </c>
      <c r="D2088" s="2">
        <f>MACD!E2088</f>
        <v>3.9763183707275385E-3</v>
      </c>
      <c r="E2088" s="2">
        <f>MACD!F2088</f>
        <v>7.0338996900100436E-3</v>
      </c>
      <c r="F2088" s="2">
        <f>'Moving Avg'!D2088</f>
        <v>1.5</v>
      </c>
      <c r="G2088" s="2">
        <f>'Moving Avg'!F2088</f>
        <v>1.5010000000000001</v>
      </c>
      <c r="H2088" s="2">
        <f>'Moving Avg'!G2088</f>
        <v>1.4615999999999998</v>
      </c>
      <c r="I2088" s="2">
        <f>'Moving Avg'!H2088</f>
        <v>1.9303000000000032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  <c r="M2088" s="8">
        <f t="shared" si="320"/>
        <v>25</v>
      </c>
      <c r="N2088" s="8">
        <f t="shared" si="321"/>
        <v>45</v>
      </c>
      <c r="O2088" s="8">
        <f t="shared" si="322"/>
        <v>0</v>
      </c>
      <c r="P2088" s="8">
        <f t="shared" si="323"/>
        <v>16.5</v>
      </c>
      <c r="Q2088" s="9">
        <f t="shared" si="324"/>
        <v>26.975000000000001</v>
      </c>
      <c r="R2088" s="9">
        <f t="shared" si="325"/>
        <v>18.125</v>
      </c>
      <c r="S2088" s="9">
        <f t="shared" si="326"/>
        <v>17.925000000000001</v>
      </c>
      <c r="T2088" s="9">
        <f t="shared" si="327"/>
        <v>21.625</v>
      </c>
      <c r="U2088" s="8">
        <f t="shared" si="328"/>
        <v>21.008333333333336</v>
      </c>
      <c r="V2088" s="8">
        <f t="shared" si="329"/>
        <v>21.162500000000001</v>
      </c>
    </row>
    <row r="2089" spans="1:22" ht="13.5" x14ac:dyDescent="0.25">
      <c r="A2089" s="3">
        <f>RSI!A2089</f>
        <v>45343</v>
      </c>
      <c r="B2089" s="2">
        <f>RSI!B2089</f>
        <v>1.5</v>
      </c>
      <c r="C2089" s="2">
        <f>RSI!I2089</f>
        <v>50.985950659695305</v>
      </c>
      <c r="D2089" s="2">
        <f>MACD!E2089</f>
        <v>-5.5716429602197248E-3</v>
      </c>
      <c r="E2089" s="2">
        <f>MACD!F2089</f>
        <v>4.512791159964091E-3</v>
      </c>
      <c r="F2089" s="2">
        <f>'Moving Avg'!D2089</f>
        <v>1.5</v>
      </c>
      <c r="G2089" s="2">
        <f>'Moving Avg'!F2089</f>
        <v>1.5009999999999999</v>
      </c>
      <c r="H2089" s="2">
        <f>'Moving Avg'!G2089</f>
        <v>1.4705999999999997</v>
      </c>
      <c r="I2089" s="2">
        <f>'Moving Avg'!H2089</f>
        <v>1.9240500000000029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25</v>
      </c>
      <c r="N2089" s="8">
        <f t="shared" si="321"/>
        <v>45</v>
      </c>
      <c r="O2089" s="8">
        <f t="shared" si="322"/>
        <v>0</v>
      </c>
      <c r="P2089" s="8">
        <f t="shared" si="323"/>
        <v>33</v>
      </c>
      <c r="Q2089" s="9">
        <f t="shared" si="324"/>
        <v>29.45</v>
      </c>
      <c r="R2089" s="9">
        <f t="shared" si="325"/>
        <v>22.25</v>
      </c>
      <c r="S2089" s="9">
        <f t="shared" si="326"/>
        <v>25.35</v>
      </c>
      <c r="T2089" s="9">
        <f t="shared" si="327"/>
        <v>25.75</v>
      </c>
      <c r="U2089" s="8">
        <f t="shared" si="328"/>
        <v>25.683333333333337</v>
      </c>
      <c r="V2089" s="8">
        <f t="shared" si="329"/>
        <v>25.700000000000003</v>
      </c>
    </row>
    <row r="2090" spans="1:22" ht="13.5" x14ac:dyDescent="0.25">
      <c r="A2090" s="3">
        <f>RSI!A2090</f>
        <v>45344</v>
      </c>
      <c r="B2090" s="2">
        <f>RSI!B2090</f>
        <v>1.44</v>
      </c>
      <c r="C2090" s="2">
        <f>RSI!I2090</f>
        <v>39.362428678792355</v>
      </c>
      <c r="D2090" s="2">
        <f>MACD!E2090</f>
        <v>2.7080535420775931E-6</v>
      </c>
      <c r="E2090" s="2">
        <f>MACD!F2090</f>
        <v>3.6107745386796883E-3</v>
      </c>
      <c r="F2090" s="2">
        <f>'Moving Avg'!D2090</f>
        <v>1.488</v>
      </c>
      <c r="G2090" s="2">
        <f>'Moving Avg'!F2090</f>
        <v>1.498</v>
      </c>
      <c r="H2090" s="2">
        <f>'Moving Avg'!G2090</f>
        <v>1.4775999999999998</v>
      </c>
      <c r="I2090" s="2">
        <f>'Moving Avg'!H2090</f>
        <v>1.9181000000000032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25</v>
      </c>
      <c r="N2090" s="8">
        <f t="shared" si="321"/>
        <v>45</v>
      </c>
      <c r="O2090" s="8">
        <f t="shared" si="322"/>
        <v>0</v>
      </c>
      <c r="P2090" s="8">
        <f t="shared" si="323"/>
        <v>33</v>
      </c>
      <c r="Q2090" s="9">
        <f t="shared" si="324"/>
        <v>29.45</v>
      </c>
      <c r="R2090" s="9">
        <f t="shared" si="325"/>
        <v>22.25</v>
      </c>
      <c r="S2090" s="9">
        <f t="shared" si="326"/>
        <v>25.35</v>
      </c>
      <c r="T2090" s="9">
        <f t="shared" si="327"/>
        <v>25.75</v>
      </c>
      <c r="U2090" s="8">
        <f t="shared" si="328"/>
        <v>25.683333333333337</v>
      </c>
      <c r="V2090" s="8">
        <f t="shared" si="329"/>
        <v>25.700000000000003</v>
      </c>
    </row>
    <row r="2091" spans="1:22" ht="13.5" x14ac:dyDescent="0.25">
      <c r="A2091" s="3">
        <f>RSI!A2091</f>
        <v>45345</v>
      </c>
      <c r="B2091" s="2">
        <f>RSI!B2091</f>
        <v>1.38</v>
      </c>
      <c r="C2091" s="2">
        <f>RSI!I2091</f>
        <v>31.603423608592848</v>
      </c>
      <c r="D2091" s="2">
        <f>MACD!E2091</f>
        <v>9.4982513486143727E-3</v>
      </c>
      <c r="E2091" s="2">
        <f>MACD!F2091</f>
        <v>4.788269900666625E-3</v>
      </c>
      <c r="F2091" s="2">
        <f>'Moving Avg'!D2091</f>
        <v>1.464</v>
      </c>
      <c r="G2091" s="2">
        <f>'Moving Avg'!F2091</f>
        <v>1.492</v>
      </c>
      <c r="H2091" s="2">
        <f>'Moving Avg'!G2091</f>
        <v>1.4825999999999999</v>
      </c>
      <c r="I2091" s="2">
        <f>'Moving Avg'!H2091</f>
        <v>1.912000000000003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25</v>
      </c>
      <c r="N2091" s="8">
        <f t="shared" si="321"/>
        <v>0</v>
      </c>
      <c r="O2091" s="8">
        <f t="shared" si="322"/>
        <v>0</v>
      </c>
      <c r="P2091" s="8">
        <f t="shared" si="323"/>
        <v>33</v>
      </c>
      <c r="Q2091" s="9">
        <f t="shared" si="324"/>
        <v>13.7</v>
      </c>
      <c r="R2091" s="9">
        <f t="shared" si="325"/>
        <v>13.25</v>
      </c>
      <c r="S2091" s="9">
        <f t="shared" si="326"/>
        <v>18.600000000000001</v>
      </c>
      <c r="T2091" s="9">
        <f t="shared" si="327"/>
        <v>14.5</v>
      </c>
      <c r="U2091" s="8">
        <f t="shared" si="328"/>
        <v>15.183333333333332</v>
      </c>
      <c r="V2091" s="8">
        <f t="shared" si="329"/>
        <v>15.012499999999999</v>
      </c>
    </row>
    <row r="2092" spans="1:22" ht="13.5" x14ac:dyDescent="0.25">
      <c r="A2092" s="3">
        <f>RSI!A2092</f>
        <v>45348</v>
      </c>
      <c r="B2092" s="2">
        <f>RSI!B2092</f>
        <v>1.38</v>
      </c>
      <c r="C2092" s="2">
        <f>RSI!I2092</f>
        <v>31.603423608592848</v>
      </c>
      <c r="D2092" s="2">
        <f>MACD!E2092</f>
        <v>1.9735520296621178E-2</v>
      </c>
      <c r="E2092" s="2">
        <f>MACD!F2092</f>
        <v>7.777719979857536E-3</v>
      </c>
      <c r="F2092" s="2">
        <f>'Moving Avg'!D2092</f>
        <v>1.44</v>
      </c>
      <c r="G2092" s="2">
        <f>'Moving Avg'!F2092</f>
        <v>1.486</v>
      </c>
      <c r="H2092" s="2">
        <f>'Moving Avg'!G2092</f>
        <v>1.4865999999999997</v>
      </c>
      <c r="I2092" s="2">
        <f>'Moving Avg'!H2092</f>
        <v>1.9059000000000028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25</v>
      </c>
      <c r="N2092" s="8">
        <f t="shared" si="321"/>
        <v>0</v>
      </c>
      <c r="O2092" s="8">
        <f t="shared" si="322"/>
        <v>0</v>
      </c>
      <c r="P2092" s="8">
        <f t="shared" si="323"/>
        <v>33</v>
      </c>
      <c r="Q2092" s="9">
        <f t="shared" si="324"/>
        <v>13.7</v>
      </c>
      <c r="R2092" s="9">
        <f t="shared" si="325"/>
        <v>13.25</v>
      </c>
      <c r="S2092" s="9">
        <f t="shared" si="326"/>
        <v>18.600000000000001</v>
      </c>
      <c r="T2092" s="9">
        <f t="shared" si="327"/>
        <v>14.5</v>
      </c>
      <c r="U2092" s="8">
        <f t="shared" si="328"/>
        <v>15.183333333333332</v>
      </c>
      <c r="V2092" s="8">
        <f t="shared" si="329"/>
        <v>15.012499999999999</v>
      </c>
    </row>
    <row r="2093" spans="1:22" ht="13.5" x14ac:dyDescent="0.25">
      <c r="A2093" s="3">
        <f>RSI!A2093</f>
        <v>45349</v>
      </c>
      <c r="B2093" s="2">
        <f>RSI!B2093</f>
        <v>1.44</v>
      </c>
      <c r="C2093" s="2">
        <f>RSI!I2093</f>
        <v>44.330075090726481</v>
      </c>
      <c r="D2093" s="2">
        <f>MACD!E2093</f>
        <v>3.3799072659912666E-2</v>
      </c>
      <c r="E2093" s="2">
        <f>MACD!F2093</f>
        <v>1.2981990515868562E-2</v>
      </c>
      <c r="F2093" s="2">
        <f>'Moving Avg'!D2093</f>
        <v>1.4280000000000002</v>
      </c>
      <c r="G2093" s="2">
        <f>'Moving Avg'!F2093</f>
        <v>1.4830000000000001</v>
      </c>
      <c r="H2093" s="2">
        <f>'Moving Avg'!G2093</f>
        <v>1.4907999999999999</v>
      </c>
      <c r="I2093" s="2">
        <f>'Moving Avg'!H2093</f>
        <v>1.9006500000000028</v>
      </c>
      <c r="J2093" s="6" t="str">
        <f>OBV!F2093</f>
        <v>BULLISH</v>
      </c>
      <c r="K2093" s="6" t="str">
        <f>OBV!G2093</f>
        <v>NEUTRAL</v>
      </c>
      <c r="L2093" s="6" t="str">
        <f>OBV!H2093</f>
        <v>BULLISH DIVERGENCE</v>
      </c>
      <c r="M2093" s="8">
        <f t="shared" si="320"/>
        <v>25</v>
      </c>
      <c r="N2093" s="8">
        <f t="shared" si="321"/>
        <v>0</v>
      </c>
      <c r="O2093" s="8">
        <f t="shared" si="322"/>
        <v>0</v>
      </c>
      <c r="P2093" s="8">
        <f t="shared" si="323"/>
        <v>66.5</v>
      </c>
      <c r="Q2093" s="9">
        <f t="shared" si="324"/>
        <v>18.725000000000001</v>
      </c>
      <c r="R2093" s="9">
        <f t="shared" si="325"/>
        <v>21.625</v>
      </c>
      <c r="S2093" s="9">
        <f t="shared" si="326"/>
        <v>33.674999999999997</v>
      </c>
      <c r="T2093" s="9">
        <f t="shared" si="327"/>
        <v>22.875</v>
      </c>
      <c r="U2093" s="8">
        <f t="shared" si="328"/>
        <v>24.675000000000001</v>
      </c>
      <c r="V2093" s="8">
        <f t="shared" si="329"/>
        <v>24.225000000000001</v>
      </c>
    </row>
    <row r="2094" spans="1:22" ht="13.5" x14ac:dyDescent="0.25">
      <c r="A2094" s="3">
        <f>RSI!A2094</f>
        <v>45350</v>
      </c>
      <c r="B2094" s="2">
        <f>RSI!B2094</f>
        <v>1.5</v>
      </c>
      <c r="C2094" s="2">
        <f>RSI!I2094</f>
        <v>53.623261954074451</v>
      </c>
      <c r="D2094" s="2">
        <f>MACD!E2094</f>
        <v>3.0700157016794627E-2</v>
      </c>
      <c r="E2094" s="2">
        <f>MACD!F2094</f>
        <v>1.6525623816053776E-2</v>
      </c>
      <c r="F2094" s="2">
        <f>'Moving Avg'!D2094</f>
        <v>1.4279999999999997</v>
      </c>
      <c r="G2094" s="2">
        <f>'Moving Avg'!F2094</f>
        <v>1.4830000000000001</v>
      </c>
      <c r="H2094" s="2">
        <f>'Moving Avg'!G2094</f>
        <v>1.4951999999999999</v>
      </c>
      <c r="I2094" s="2">
        <f>'Moving Avg'!H2094</f>
        <v>1.8951500000000028</v>
      </c>
      <c r="J2094" s="6" t="str">
        <f>OBV!F2094</f>
        <v>BULLISH</v>
      </c>
      <c r="K2094" s="6" t="str">
        <f>OBV!G2094</f>
        <v>NEUTRAL</v>
      </c>
      <c r="L2094" s="6" t="str">
        <f>OBV!H2094</f>
        <v>NEUTRAL</v>
      </c>
      <c r="M2094" s="8">
        <f t="shared" si="320"/>
        <v>25</v>
      </c>
      <c r="N2094" s="8">
        <f t="shared" si="321"/>
        <v>0</v>
      </c>
      <c r="O2094" s="8">
        <f t="shared" si="322"/>
        <v>0</v>
      </c>
      <c r="P2094" s="8">
        <f t="shared" si="323"/>
        <v>49.5</v>
      </c>
      <c r="Q2094" s="9">
        <f t="shared" si="324"/>
        <v>16.175000000000001</v>
      </c>
      <c r="R2094" s="9">
        <f t="shared" si="325"/>
        <v>17.375</v>
      </c>
      <c r="S2094" s="9">
        <f t="shared" si="326"/>
        <v>26.025000000000002</v>
      </c>
      <c r="T2094" s="9">
        <f t="shared" si="327"/>
        <v>18.625</v>
      </c>
      <c r="U2094" s="8">
        <f t="shared" si="328"/>
        <v>19.858333333333334</v>
      </c>
      <c r="V2094" s="8">
        <f t="shared" si="329"/>
        <v>19.55</v>
      </c>
    </row>
    <row r="2095" spans="1:22" ht="13.5" x14ac:dyDescent="0.25">
      <c r="A2095" s="3">
        <f>RSI!A2095</f>
        <v>45351</v>
      </c>
      <c r="B2095" s="2">
        <f>RSI!B2095</f>
        <v>1.44</v>
      </c>
      <c r="C2095" s="2">
        <f>RSI!I2095</f>
        <v>45.452118294883164</v>
      </c>
      <c r="D2095" s="2">
        <f>MACD!E2095</f>
        <v>3.2366816760599049E-2</v>
      </c>
      <c r="E2095" s="2">
        <f>MACD!F2095</f>
        <v>1.9693862404962834E-2</v>
      </c>
      <c r="F2095" s="2">
        <f>'Moving Avg'!D2095</f>
        <v>1.4279999999999997</v>
      </c>
      <c r="G2095" s="2">
        <f>'Moving Avg'!F2095</f>
        <v>1.48</v>
      </c>
      <c r="H2095" s="2">
        <f>'Moving Avg'!G2095</f>
        <v>1.4973999999999996</v>
      </c>
      <c r="I2095" s="2">
        <f>'Moving Avg'!H2095</f>
        <v>1.8893500000000025</v>
      </c>
      <c r="J2095" s="6" t="str">
        <f>OBV!F2095</f>
        <v>BULLISH</v>
      </c>
      <c r="K2095" s="6" t="str">
        <f>OBV!G2095</f>
        <v>NEUTRAL</v>
      </c>
      <c r="L2095" s="6" t="str">
        <f>OBV!H2095</f>
        <v>NEUTRAL</v>
      </c>
      <c r="M2095" s="8">
        <f t="shared" si="320"/>
        <v>25</v>
      </c>
      <c r="N2095" s="8">
        <f t="shared" si="321"/>
        <v>0</v>
      </c>
      <c r="O2095" s="8">
        <f t="shared" si="322"/>
        <v>0</v>
      </c>
      <c r="P2095" s="8">
        <f t="shared" si="323"/>
        <v>49.5</v>
      </c>
      <c r="Q2095" s="9">
        <f t="shared" si="324"/>
        <v>16.175000000000001</v>
      </c>
      <c r="R2095" s="9">
        <f t="shared" si="325"/>
        <v>17.375</v>
      </c>
      <c r="S2095" s="9">
        <f t="shared" si="326"/>
        <v>26.025000000000002</v>
      </c>
      <c r="T2095" s="9">
        <f t="shared" si="327"/>
        <v>18.625</v>
      </c>
      <c r="U2095" s="8">
        <f t="shared" si="328"/>
        <v>19.858333333333334</v>
      </c>
      <c r="V2095" s="8">
        <f t="shared" si="329"/>
        <v>19.55</v>
      </c>
    </row>
    <row r="2096" spans="1:22" ht="13.5" x14ac:dyDescent="0.25">
      <c r="A2096" s="3">
        <f>RSI!A2096</f>
        <v>45352</v>
      </c>
      <c r="B2096" s="2">
        <f>RSI!B2096</f>
        <v>1.5</v>
      </c>
      <c r="C2096" s="2">
        <f>RSI!I2096</f>
        <v>53.141671299731016</v>
      </c>
      <c r="D2096" s="2">
        <f>MACD!E2096</f>
        <v>2.9543067935823508E-2</v>
      </c>
      <c r="E2096" s="2">
        <f>MACD!F2096</f>
        <v>2.1663703511134971E-2</v>
      </c>
      <c r="F2096" s="2">
        <f>'Moving Avg'!D2096</f>
        <v>1.452</v>
      </c>
      <c r="G2096" s="2">
        <f>'Moving Avg'!F2096</f>
        <v>1.48</v>
      </c>
      <c r="H2096" s="2">
        <f>'Moving Avg'!G2096</f>
        <v>1.4997999999999996</v>
      </c>
      <c r="I2096" s="2">
        <f>'Moving Avg'!H2096</f>
        <v>1.8844000000000025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  <c r="M2096" s="8">
        <f t="shared" si="320"/>
        <v>25</v>
      </c>
      <c r="N2096" s="8">
        <f t="shared" si="321"/>
        <v>0</v>
      </c>
      <c r="O2096" s="8">
        <f t="shared" si="322"/>
        <v>0</v>
      </c>
      <c r="P2096" s="8">
        <f t="shared" si="323"/>
        <v>83.5</v>
      </c>
      <c r="Q2096" s="9">
        <f t="shared" si="324"/>
        <v>21.274999999999999</v>
      </c>
      <c r="R2096" s="9">
        <f t="shared" si="325"/>
        <v>25.875</v>
      </c>
      <c r="S2096" s="9">
        <f t="shared" si="326"/>
        <v>41.325000000000003</v>
      </c>
      <c r="T2096" s="9">
        <f t="shared" si="327"/>
        <v>27.125</v>
      </c>
      <c r="U2096" s="8">
        <f t="shared" si="328"/>
        <v>29.491666666666664</v>
      </c>
      <c r="V2096" s="8">
        <f t="shared" si="329"/>
        <v>28.9</v>
      </c>
    </row>
    <row r="2097" spans="1:22" ht="13.5" x14ac:dyDescent="0.25">
      <c r="A2097" s="3">
        <f>RSI!A2097</f>
        <v>45355</v>
      </c>
      <c r="B2097" s="2">
        <f>RSI!B2097</f>
        <v>1.5</v>
      </c>
      <c r="C2097" s="2">
        <f>RSI!I2097</f>
        <v>53.141671299731016</v>
      </c>
      <c r="D2097" s="2">
        <f>MACD!E2097</f>
        <v>2.6994055974123965E-2</v>
      </c>
      <c r="E2097" s="2">
        <f>MACD!F2097</f>
        <v>2.2729774003732772E-2</v>
      </c>
      <c r="F2097" s="2">
        <f>'Moving Avg'!D2097</f>
        <v>1.476</v>
      </c>
      <c r="G2097" s="2">
        <f>'Moving Avg'!F2097</f>
        <v>1.48</v>
      </c>
      <c r="H2097" s="2">
        <f>'Moving Avg'!G2097</f>
        <v>1.5009999999999997</v>
      </c>
      <c r="I2097" s="2">
        <f>'Moving Avg'!H2097</f>
        <v>1.8800000000000026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  <c r="M2097" s="8">
        <f t="shared" si="320"/>
        <v>25</v>
      </c>
      <c r="N2097" s="8">
        <f t="shared" si="321"/>
        <v>0</v>
      </c>
      <c r="O2097" s="8">
        <f t="shared" si="322"/>
        <v>0</v>
      </c>
      <c r="P2097" s="8">
        <f t="shared" si="323"/>
        <v>83.5</v>
      </c>
      <c r="Q2097" s="9">
        <f t="shared" si="324"/>
        <v>21.274999999999999</v>
      </c>
      <c r="R2097" s="9">
        <f t="shared" si="325"/>
        <v>25.875</v>
      </c>
      <c r="S2097" s="9">
        <f t="shared" si="326"/>
        <v>41.325000000000003</v>
      </c>
      <c r="T2097" s="9">
        <f t="shared" si="327"/>
        <v>27.125</v>
      </c>
      <c r="U2097" s="8">
        <f t="shared" si="328"/>
        <v>29.491666666666664</v>
      </c>
      <c r="V2097" s="8">
        <f t="shared" si="329"/>
        <v>28.9</v>
      </c>
    </row>
    <row r="2098" spans="1:22" ht="13.5" x14ac:dyDescent="0.25">
      <c r="A2098" s="3">
        <f>RSI!A2098</f>
        <v>45356</v>
      </c>
      <c r="B2098" s="2">
        <f>RSI!B2098</f>
        <v>1.5</v>
      </c>
      <c r="C2098" s="2">
        <f>RSI!I2098</f>
        <v>53.141671299731001</v>
      </c>
      <c r="D2098" s="2">
        <f>MACD!E2098</f>
        <v>2.4689342260836522E-2</v>
      </c>
      <c r="E2098" s="2">
        <f>MACD!F2098</f>
        <v>2.3121687655153524E-2</v>
      </c>
      <c r="F2098" s="2">
        <f>'Moving Avg'!D2098</f>
        <v>1.488</v>
      </c>
      <c r="G2098" s="2">
        <f>'Moving Avg'!F2098</f>
        <v>1.48</v>
      </c>
      <c r="H2098" s="2">
        <f>'Moving Avg'!G2098</f>
        <v>1.5023999999999997</v>
      </c>
      <c r="I2098" s="2">
        <f>'Moving Avg'!H2098</f>
        <v>1.8751000000000024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  <c r="M2098" s="8">
        <f t="shared" si="320"/>
        <v>25</v>
      </c>
      <c r="N2098" s="8">
        <f t="shared" si="321"/>
        <v>0</v>
      </c>
      <c r="O2098" s="8">
        <f t="shared" si="322"/>
        <v>0</v>
      </c>
      <c r="P2098" s="8">
        <f t="shared" si="323"/>
        <v>83.5</v>
      </c>
      <c r="Q2098" s="9">
        <f t="shared" si="324"/>
        <v>21.274999999999999</v>
      </c>
      <c r="R2098" s="9">
        <f t="shared" si="325"/>
        <v>25.875</v>
      </c>
      <c r="S2098" s="9">
        <f t="shared" si="326"/>
        <v>41.325000000000003</v>
      </c>
      <c r="T2098" s="9">
        <f t="shared" si="327"/>
        <v>27.125</v>
      </c>
      <c r="U2098" s="8">
        <f t="shared" si="328"/>
        <v>29.491666666666664</v>
      </c>
      <c r="V2098" s="8">
        <f t="shared" si="329"/>
        <v>28.9</v>
      </c>
    </row>
    <row r="2099" spans="1:22" ht="13.5" x14ac:dyDescent="0.25">
      <c r="A2099" s="3">
        <f>RSI!A2099</f>
        <v>45357</v>
      </c>
      <c r="B2099" s="2">
        <f>RSI!B2099</f>
        <v>1.44</v>
      </c>
      <c r="C2099" s="2">
        <f>RSI!I2099</f>
        <v>45.185932684024664</v>
      </c>
      <c r="D2099" s="2">
        <f>MACD!E2099</f>
        <v>2.7046739297311273E-2</v>
      </c>
      <c r="E2099" s="2">
        <f>MACD!F2099</f>
        <v>2.3906697983585072E-2</v>
      </c>
      <c r="F2099" s="2">
        <f>'Moving Avg'!D2099</f>
        <v>1.4759999999999998</v>
      </c>
      <c r="G2099" s="2">
        <f>'Moving Avg'!F2099</f>
        <v>1.48</v>
      </c>
      <c r="H2099" s="2">
        <f>'Moving Avg'!G2099</f>
        <v>1.5013999999999998</v>
      </c>
      <c r="I2099" s="2">
        <f>'Moving Avg'!H2099</f>
        <v>1.8704500000000024</v>
      </c>
      <c r="J2099" s="6" t="str">
        <f>OBV!F2099</f>
        <v>BULLISH</v>
      </c>
      <c r="K2099" s="6" t="str">
        <f>OBV!G2099</f>
        <v>NEUTRAL</v>
      </c>
      <c r="L2099" s="6" t="str">
        <f>OBV!H2099</f>
        <v>BULLISH DIVERGENCE</v>
      </c>
      <c r="M2099" s="8">
        <f t="shared" si="320"/>
        <v>25</v>
      </c>
      <c r="N2099" s="8">
        <f t="shared" si="321"/>
        <v>0</v>
      </c>
      <c r="O2099" s="8">
        <f t="shared" si="322"/>
        <v>0</v>
      </c>
      <c r="P2099" s="8">
        <f t="shared" si="323"/>
        <v>66.5</v>
      </c>
      <c r="Q2099" s="9">
        <f t="shared" si="324"/>
        <v>18.725000000000001</v>
      </c>
      <c r="R2099" s="9">
        <f t="shared" si="325"/>
        <v>21.625</v>
      </c>
      <c r="S2099" s="9">
        <f t="shared" si="326"/>
        <v>33.674999999999997</v>
      </c>
      <c r="T2099" s="9">
        <f t="shared" si="327"/>
        <v>22.875</v>
      </c>
      <c r="U2099" s="8">
        <f t="shared" si="328"/>
        <v>24.675000000000001</v>
      </c>
      <c r="V2099" s="8">
        <f t="shared" si="329"/>
        <v>24.225000000000001</v>
      </c>
    </row>
    <row r="2100" spans="1:22" ht="13.5" x14ac:dyDescent="0.25">
      <c r="A2100" s="3">
        <f>RSI!A2100</f>
        <v>45358</v>
      </c>
      <c r="B2100" s="2">
        <f>RSI!B2100</f>
        <v>1.38</v>
      </c>
      <c r="C2100" s="2">
        <f>RSI!I2100</f>
        <v>38.912327435099989</v>
      </c>
      <c r="D2100" s="2">
        <f>MACD!E2100</f>
        <v>2.4482913735605516E-2</v>
      </c>
      <c r="E2100" s="2">
        <f>MACD!F2100</f>
        <v>2.4021941133989165E-2</v>
      </c>
      <c r="F2100" s="2">
        <f>'Moving Avg'!D2100</f>
        <v>1.464</v>
      </c>
      <c r="G2100" s="2">
        <f>'Moving Avg'!F2100</f>
        <v>1.474</v>
      </c>
      <c r="H2100" s="2">
        <f>'Moving Avg'!G2100</f>
        <v>1.4979999999999998</v>
      </c>
      <c r="I2100" s="2">
        <f>'Moving Avg'!H2100</f>
        <v>1.8660000000000025</v>
      </c>
      <c r="J2100" s="6" t="str">
        <f>OBV!F2100</f>
        <v>BULLISH</v>
      </c>
      <c r="K2100" s="6" t="str">
        <f>OBV!G2100</f>
        <v>NEUTRAL</v>
      </c>
      <c r="L2100" s="6" t="str">
        <f>OBV!H2100</f>
        <v>BULLISH DIVERGENCE</v>
      </c>
      <c r="M2100" s="8">
        <f t="shared" si="320"/>
        <v>25</v>
      </c>
      <c r="N2100" s="8">
        <f t="shared" si="321"/>
        <v>0</v>
      </c>
      <c r="O2100" s="8">
        <f t="shared" si="322"/>
        <v>0</v>
      </c>
      <c r="P2100" s="8">
        <f t="shared" si="323"/>
        <v>66.5</v>
      </c>
      <c r="Q2100" s="9">
        <f t="shared" si="324"/>
        <v>18.725000000000001</v>
      </c>
      <c r="R2100" s="9">
        <f t="shared" si="325"/>
        <v>21.625</v>
      </c>
      <c r="S2100" s="9">
        <f t="shared" si="326"/>
        <v>33.674999999999997</v>
      </c>
      <c r="T2100" s="9">
        <f t="shared" si="327"/>
        <v>22.875</v>
      </c>
      <c r="U2100" s="8">
        <f t="shared" si="328"/>
        <v>24.675000000000001</v>
      </c>
      <c r="V2100" s="8">
        <f t="shared" si="329"/>
        <v>24.225000000000001</v>
      </c>
    </row>
    <row r="2101" spans="1:22" ht="13.5" x14ac:dyDescent="0.25">
      <c r="A2101" s="3">
        <f>RSI!A2101</f>
        <v>45359</v>
      </c>
      <c r="B2101" s="2">
        <f>RSI!B2101</f>
        <v>1.32</v>
      </c>
      <c r="C2101" s="2">
        <f>RSI!I2101</f>
        <v>33.850942320603721</v>
      </c>
      <c r="D2101" s="2">
        <f>MACD!E2101</f>
        <v>1.8092646828450354E-2</v>
      </c>
      <c r="E2101" s="2">
        <f>MACD!F2101</f>
        <v>2.2836082272881406E-2</v>
      </c>
      <c r="F2101" s="2">
        <f>'Moving Avg'!D2101</f>
        <v>1.4279999999999999</v>
      </c>
      <c r="G2101" s="2">
        <f>'Moving Avg'!F2101</f>
        <v>1.4650000000000001</v>
      </c>
      <c r="H2101" s="2">
        <f>'Moving Avg'!G2101</f>
        <v>1.4933999999999998</v>
      </c>
      <c r="I2101" s="2">
        <f>'Moving Avg'!H2101</f>
        <v>1.861750000000002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  <c r="M2101" s="8">
        <f t="shared" si="320"/>
        <v>25</v>
      </c>
      <c r="N2101" s="8">
        <f t="shared" si="321"/>
        <v>45</v>
      </c>
      <c r="O2101" s="8">
        <f t="shared" si="322"/>
        <v>0</v>
      </c>
      <c r="P2101" s="8">
        <f t="shared" si="323"/>
        <v>16.5</v>
      </c>
      <c r="Q2101" s="9">
        <f t="shared" si="324"/>
        <v>26.975000000000001</v>
      </c>
      <c r="R2101" s="9">
        <f t="shared" si="325"/>
        <v>18.125</v>
      </c>
      <c r="S2101" s="9">
        <f t="shared" si="326"/>
        <v>17.925000000000001</v>
      </c>
      <c r="T2101" s="9">
        <f t="shared" si="327"/>
        <v>21.625</v>
      </c>
      <c r="U2101" s="8">
        <f t="shared" si="328"/>
        <v>21.008333333333336</v>
      </c>
      <c r="V2101" s="8">
        <f t="shared" si="329"/>
        <v>21.162500000000001</v>
      </c>
    </row>
    <row r="2102" spans="1:22" ht="13.5" x14ac:dyDescent="0.25">
      <c r="A2102" s="3">
        <f>RSI!A2102</f>
        <v>45362</v>
      </c>
      <c r="B2102" s="2">
        <f>RSI!B2102</f>
        <v>1.32</v>
      </c>
      <c r="C2102" s="2">
        <f>RSI!I2102</f>
        <v>33.850942320603721</v>
      </c>
      <c r="D2102" s="2">
        <f>MACD!E2102</f>
        <v>1.3563604131067386E-2</v>
      </c>
      <c r="E2102" s="2">
        <f>MACD!F2102</f>
        <v>2.0981586644518602E-2</v>
      </c>
      <c r="F2102" s="2">
        <f>'Moving Avg'!D2102</f>
        <v>1.3920000000000001</v>
      </c>
      <c r="G2102" s="2">
        <f>'Moving Avg'!F2102</f>
        <v>1.4555000000000002</v>
      </c>
      <c r="H2102" s="2">
        <f>'Moving Avg'!G2102</f>
        <v>1.4879999999999995</v>
      </c>
      <c r="I2102" s="2">
        <f>'Moving Avg'!H2102</f>
        <v>1.8570500000000021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0"/>
        <v>25</v>
      </c>
      <c r="N2102" s="8">
        <f t="shared" si="321"/>
        <v>45</v>
      </c>
      <c r="O2102" s="8">
        <f t="shared" si="322"/>
        <v>0</v>
      </c>
      <c r="P2102" s="8">
        <f t="shared" si="323"/>
        <v>16.5</v>
      </c>
      <c r="Q2102" s="9">
        <f t="shared" si="324"/>
        <v>26.975000000000001</v>
      </c>
      <c r="R2102" s="9">
        <f t="shared" si="325"/>
        <v>18.125</v>
      </c>
      <c r="S2102" s="9">
        <f t="shared" si="326"/>
        <v>17.925000000000001</v>
      </c>
      <c r="T2102" s="9">
        <f t="shared" si="327"/>
        <v>21.625</v>
      </c>
      <c r="U2102" s="8">
        <f t="shared" si="328"/>
        <v>21.008333333333336</v>
      </c>
      <c r="V2102" s="8">
        <f t="shared" si="329"/>
        <v>21.162500000000001</v>
      </c>
    </row>
    <row r="2103" spans="1:22" ht="13.5" x14ac:dyDescent="0.25">
      <c r="A2103" s="3">
        <f>RSI!A2103</f>
        <v>45363</v>
      </c>
      <c r="B2103" s="2">
        <f>RSI!B2103</f>
        <v>1.37</v>
      </c>
      <c r="C2103" s="2">
        <f>RSI!I2103</f>
        <v>41.237930120687679</v>
      </c>
      <c r="D2103" s="2">
        <f>MACD!E2103</f>
        <v>1.6071464078917241E-2</v>
      </c>
      <c r="E2103" s="2">
        <f>MACD!F2103</f>
        <v>1.9999562131398332E-2</v>
      </c>
      <c r="F2103" s="2">
        <f>'Moving Avg'!D2103</f>
        <v>1.3660000000000001</v>
      </c>
      <c r="G2103" s="2">
        <f>'Moving Avg'!F2103</f>
        <v>1.4455000000000002</v>
      </c>
      <c r="H2103" s="2">
        <f>'Moving Avg'!G2103</f>
        <v>1.4835999999999996</v>
      </c>
      <c r="I2103" s="2">
        <f>'Moving Avg'!H2103</f>
        <v>1.8521000000000019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  <c r="M2103" s="8">
        <f t="shared" si="320"/>
        <v>25</v>
      </c>
      <c r="N2103" s="8">
        <f t="shared" si="321"/>
        <v>45</v>
      </c>
      <c r="O2103" s="8">
        <f t="shared" si="322"/>
        <v>0</v>
      </c>
      <c r="P2103" s="8">
        <f t="shared" si="323"/>
        <v>16.5</v>
      </c>
      <c r="Q2103" s="9">
        <f t="shared" si="324"/>
        <v>26.975000000000001</v>
      </c>
      <c r="R2103" s="9">
        <f t="shared" si="325"/>
        <v>18.125</v>
      </c>
      <c r="S2103" s="9">
        <f t="shared" si="326"/>
        <v>17.925000000000001</v>
      </c>
      <c r="T2103" s="9">
        <f t="shared" si="327"/>
        <v>21.625</v>
      </c>
      <c r="U2103" s="8">
        <f t="shared" si="328"/>
        <v>21.008333333333336</v>
      </c>
      <c r="V2103" s="8">
        <f t="shared" si="329"/>
        <v>21.162500000000001</v>
      </c>
    </row>
    <row r="2104" spans="1:22" ht="13.5" x14ac:dyDescent="0.25">
      <c r="A2104" s="3">
        <f>RSI!A2104</f>
        <v>45364</v>
      </c>
      <c r="B2104" s="2">
        <f>RSI!B2104</f>
        <v>1.43</v>
      </c>
      <c r="C2104" s="2">
        <f>RSI!I2104</f>
        <v>48.648666660523681</v>
      </c>
      <c r="D2104" s="2">
        <f>MACD!E2104</f>
        <v>2.3437206612658246E-2</v>
      </c>
      <c r="E2104" s="2">
        <f>MACD!F2104</f>
        <v>2.0687091027650317E-2</v>
      </c>
      <c r="F2104" s="2">
        <f>'Moving Avg'!D2104</f>
        <v>1.3640000000000001</v>
      </c>
      <c r="G2104" s="2">
        <f>'Moving Avg'!F2104</f>
        <v>1.4419999999999999</v>
      </c>
      <c r="H2104" s="2">
        <f>'Moving Avg'!G2104</f>
        <v>1.4817999999999998</v>
      </c>
      <c r="I2104" s="2">
        <f>'Moving Avg'!H2104</f>
        <v>1.8470500000000016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  <c r="M2104" s="8">
        <f t="shared" si="320"/>
        <v>25</v>
      </c>
      <c r="N2104" s="8">
        <f t="shared" si="321"/>
        <v>0</v>
      </c>
      <c r="O2104" s="8">
        <f t="shared" si="322"/>
        <v>0</v>
      </c>
      <c r="P2104" s="8">
        <f t="shared" si="323"/>
        <v>16.5</v>
      </c>
      <c r="Q2104" s="9">
        <f t="shared" si="324"/>
        <v>11.225</v>
      </c>
      <c r="R2104" s="9">
        <f t="shared" si="325"/>
        <v>9.125</v>
      </c>
      <c r="S2104" s="9">
        <f t="shared" si="326"/>
        <v>11.175000000000001</v>
      </c>
      <c r="T2104" s="9">
        <f t="shared" si="327"/>
        <v>10.375</v>
      </c>
      <c r="U2104" s="8">
        <f t="shared" si="328"/>
        <v>10.508333333333335</v>
      </c>
      <c r="V2104" s="8">
        <f t="shared" si="329"/>
        <v>10.475000000000001</v>
      </c>
    </row>
    <row r="2105" spans="1:22" ht="13.5" x14ac:dyDescent="0.25">
      <c r="A2105" s="3">
        <f>RSI!A2105</f>
        <v>45365</v>
      </c>
      <c r="B2105" s="2">
        <f>RSI!B2105</f>
        <v>1.49</v>
      </c>
      <c r="C2105" s="2">
        <f>RSI!I2105</f>
        <v>54.789014150449709</v>
      </c>
      <c r="D2105" s="2">
        <f>MACD!E2105</f>
        <v>1.6063503964020232E-2</v>
      </c>
      <c r="E2105" s="2">
        <f>MACD!F2105</f>
        <v>1.9762373614924302E-2</v>
      </c>
      <c r="F2105" s="2">
        <f>'Moving Avg'!D2105</f>
        <v>1.3859999999999999</v>
      </c>
      <c r="G2105" s="2">
        <f>'Moving Avg'!F2105</f>
        <v>1.4415</v>
      </c>
      <c r="H2105" s="2">
        <f>'Moving Avg'!G2105</f>
        <v>1.4805999999999997</v>
      </c>
      <c r="I2105" s="2">
        <f>'Moving Avg'!H2105</f>
        <v>1.8418000000000014</v>
      </c>
      <c r="J2105" s="6" t="str">
        <f>OBV!F2105</f>
        <v>BEARISH</v>
      </c>
      <c r="K2105" s="6" t="str">
        <f>OBV!G2105</f>
        <v>NEUTRAL</v>
      </c>
      <c r="L2105" s="6" t="str">
        <f>OBV!H2105</f>
        <v>BEARISH DIVERGENCE</v>
      </c>
      <c r="M2105" s="8">
        <f t="shared" si="320"/>
        <v>25</v>
      </c>
      <c r="N2105" s="8">
        <f t="shared" si="321"/>
        <v>45</v>
      </c>
      <c r="O2105" s="8">
        <f t="shared" si="322"/>
        <v>0</v>
      </c>
      <c r="P2105" s="8">
        <f t="shared" si="323"/>
        <v>16.5</v>
      </c>
      <c r="Q2105" s="9">
        <f t="shared" si="324"/>
        <v>26.975000000000001</v>
      </c>
      <c r="R2105" s="9">
        <f t="shared" si="325"/>
        <v>18.125</v>
      </c>
      <c r="S2105" s="9">
        <f t="shared" si="326"/>
        <v>17.925000000000001</v>
      </c>
      <c r="T2105" s="9">
        <f t="shared" si="327"/>
        <v>21.625</v>
      </c>
      <c r="U2105" s="8">
        <f t="shared" si="328"/>
        <v>21.008333333333336</v>
      </c>
      <c r="V2105" s="8">
        <f t="shared" si="329"/>
        <v>21.162500000000001</v>
      </c>
    </row>
    <row r="2106" spans="1:22" ht="13.5" x14ac:dyDescent="0.25">
      <c r="A2106" s="3">
        <f>RSI!A2106</f>
        <v>45366</v>
      </c>
      <c r="B2106" s="2">
        <f>RSI!B2106</f>
        <v>1.49</v>
      </c>
      <c r="C2106" s="2">
        <f>RSI!I2106</f>
        <v>54.789014150449702</v>
      </c>
      <c r="D2106" s="2">
        <f>MACD!E2106</f>
        <v>1.8764295290996102E-2</v>
      </c>
      <c r="E2106" s="2">
        <f>MACD!F2106</f>
        <v>1.9562757950138662E-2</v>
      </c>
      <c r="F2106" s="2">
        <f>'Moving Avg'!D2106</f>
        <v>1.4200000000000002</v>
      </c>
      <c r="G2106" s="2">
        <f>'Moving Avg'!F2106</f>
        <v>1.4409999999999998</v>
      </c>
      <c r="H2106" s="2">
        <f>'Moving Avg'!G2106</f>
        <v>1.4793999999999994</v>
      </c>
      <c r="I2106" s="2">
        <f>'Moving Avg'!H2106</f>
        <v>1.8360000000000014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  <c r="M2106" s="8">
        <f t="shared" si="320"/>
        <v>25</v>
      </c>
      <c r="N2106" s="8">
        <f t="shared" si="321"/>
        <v>45</v>
      </c>
      <c r="O2106" s="8">
        <f t="shared" si="322"/>
        <v>0</v>
      </c>
      <c r="P2106" s="8">
        <f t="shared" si="323"/>
        <v>83.5</v>
      </c>
      <c r="Q2106" s="9">
        <f t="shared" si="324"/>
        <v>37.024999999999999</v>
      </c>
      <c r="R2106" s="9">
        <f t="shared" si="325"/>
        <v>34.875</v>
      </c>
      <c r="S2106" s="9">
        <f t="shared" si="326"/>
        <v>48.075000000000003</v>
      </c>
      <c r="T2106" s="9">
        <f t="shared" si="327"/>
        <v>38.375</v>
      </c>
      <c r="U2106" s="8">
        <f t="shared" si="328"/>
        <v>39.991666666666667</v>
      </c>
      <c r="V2106" s="8">
        <f t="shared" si="329"/>
        <v>39.587500000000006</v>
      </c>
    </row>
    <row r="2107" spans="1:22" ht="13.5" x14ac:dyDescent="0.25">
      <c r="A2107" s="3">
        <f>RSI!A2107</f>
        <v>45369</v>
      </c>
      <c r="B2107" s="2">
        <f>RSI!B2107</f>
        <v>1.49</v>
      </c>
      <c r="C2107" s="2">
        <f>RSI!I2107</f>
        <v>54.789014150449709</v>
      </c>
      <c r="D2107" s="2">
        <f>MACD!E2107</f>
        <v>2.0780421882888866E-2</v>
      </c>
      <c r="E2107" s="2">
        <f>MACD!F2107</f>
        <v>1.9806290736688704E-2</v>
      </c>
      <c r="F2107" s="2">
        <f>'Moving Avg'!D2107</f>
        <v>1.4540000000000002</v>
      </c>
      <c r="G2107" s="2">
        <f>'Moving Avg'!F2107</f>
        <v>1.4404999999999997</v>
      </c>
      <c r="H2107" s="2">
        <f>'Moving Avg'!G2107</f>
        <v>1.4781999999999997</v>
      </c>
      <c r="I2107" s="2">
        <f>'Moving Avg'!H2107</f>
        <v>1.8296500000000009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  <c r="M2107" s="8">
        <f t="shared" si="320"/>
        <v>25</v>
      </c>
      <c r="N2107" s="8">
        <f t="shared" si="321"/>
        <v>0</v>
      </c>
      <c r="O2107" s="8">
        <f t="shared" si="322"/>
        <v>0</v>
      </c>
      <c r="P2107" s="8">
        <f t="shared" si="323"/>
        <v>83.5</v>
      </c>
      <c r="Q2107" s="9">
        <f t="shared" si="324"/>
        <v>21.274999999999999</v>
      </c>
      <c r="R2107" s="9">
        <f t="shared" si="325"/>
        <v>25.875</v>
      </c>
      <c r="S2107" s="9">
        <f t="shared" si="326"/>
        <v>41.325000000000003</v>
      </c>
      <c r="T2107" s="9">
        <f t="shared" si="327"/>
        <v>27.125</v>
      </c>
      <c r="U2107" s="8">
        <f t="shared" si="328"/>
        <v>29.491666666666664</v>
      </c>
      <c r="V2107" s="8">
        <f t="shared" si="329"/>
        <v>28.9</v>
      </c>
    </row>
    <row r="2108" spans="1:22" ht="13.5" x14ac:dyDescent="0.25">
      <c r="A2108" s="3">
        <f>RSI!A2108</f>
        <v>45370</v>
      </c>
      <c r="B2108" s="2">
        <f>RSI!B2108</f>
        <v>1.49</v>
      </c>
      <c r="C2108" s="2">
        <f>RSI!I2108</f>
        <v>54.789014150449724</v>
      </c>
      <c r="D2108" s="2">
        <f>MACD!E2108</f>
        <v>2.223715443342722E-2</v>
      </c>
      <c r="E2108" s="2">
        <f>MACD!F2108</f>
        <v>2.0292463476036408E-2</v>
      </c>
      <c r="F2108" s="2">
        <f>'Moving Avg'!D2108</f>
        <v>1.4780000000000002</v>
      </c>
      <c r="G2108" s="2">
        <f>'Moving Avg'!F2108</f>
        <v>1.4399999999999997</v>
      </c>
      <c r="H2108" s="2">
        <f>'Moving Avg'!G2108</f>
        <v>1.4769999999999996</v>
      </c>
      <c r="I2108" s="2">
        <f>'Moving Avg'!H2108</f>
        <v>1.823300000000001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  <c r="M2108" s="8">
        <f t="shared" si="320"/>
        <v>25</v>
      </c>
      <c r="N2108" s="8">
        <f t="shared" si="321"/>
        <v>0</v>
      </c>
      <c r="O2108" s="8">
        <f t="shared" si="322"/>
        <v>0</v>
      </c>
      <c r="P2108" s="8">
        <f t="shared" si="323"/>
        <v>83.5</v>
      </c>
      <c r="Q2108" s="9">
        <f t="shared" si="324"/>
        <v>21.274999999999999</v>
      </c>
      <c r="R2108" s="9">
        <f t="shared" si="325"/>
        <v>25.875</v>
      </c>
      <c r="S2108" s="9">
        <f t="shared" si="326"/>
        <v>41.325000000000003</v>
      </c>
      <c r="T2108" s="9">
        <f t="shared" si="327"/>
        <v>27.125</v>
      </c>
      <c r="U2108" s="8">
        <f t="shared" si="328"/>
        <v>29.491666666666664</v>
      </c>
      <c r="V2108" s="8">
        <f t="shared" si="329"/>
        <v>28.9</v>
      </c>
    </row>
    <row r="2109" spans="1:22" ht="13.5" x14ac:dyDescent="0.25">
      <c r="A2109" s="3">
        <f>RSI!A2109</f>
        <v>45372</v>
      </c>
      <c r="B2109" s="2">
        <f>RSI!B2109</f>
        <v>1.49</v>
      </c>
      <c r="C2109" s="2">
        <f>RSI!I2109</f>
        <v>54.789014150449724</v>
      </c>
      <c r="D2109" s="2">
        <f>MACD!E2109</f>
        <v>1.400824512762755E-2</v>
      </c>
      <c r="E2109" s="2">
        <f>MACD!F2109</f>
        <v>1.9035619806354639E-2</v>
      </c>
      <c r="F2109" s="2">
        <f>'Moving Avg'!D2109</f>
        <v>1.49</v>
      </c>
      <c r="G2109" s="2">
        <f>'Moving Avg'!F2109</f>
        <v>1.4394999999999996</v>
      </c>
      <c r="H2109" s="2">
        <f>'Moving Avg'!G2109</f>
        <v>1.4757999999999996</v>
      </c>
      <c r="I2109" s="2">
        <f>'Moving Avg'!H2109</f>
        <v>1.8175500000000011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  <c r="M2109" s="8">
        <f t="shared" si="320"/>
        <v>25</v>
      </c>
      <c r="N2109" s="8">
        <f t="shared" si="321"/>
        <v>45</v>
      </c>
      <c r="O2109" s="8">
        <f t="shared" si="322"/>
        <v>0</v>
      </c>
      <c r="P2109" s="8">
        <f t="shared" si="323"/>
        <v>83.5</v>
      </c>
      <c r="Q2109" s="9">
        <f t="shared" si="324"/>
        <v>37.024999999999999</v>
      </c>
      <c r="R2109" s="9">
        <f t="shared" si="325"/>
        <v>34.875</v>
      </c>
      <c r="S2109" s="9">
        <f t="shared" si="326"/>
        <v>48.075000000000003</v>
      </c>
      <c r="T2109" s="9">
        <f t="shared" si="327"/>
        <v>38.375</v>
      </c>
      <c r="U2109" s="8">
        <f t="shared" si="328"/>
        <v>39.991666666666667</v>
      </c>
      <c r="V2109" s="8">
        <f t="shared" si="329"/>
        <v>39.587500000000006</v>
      </c>
    </row>
    <row r="2110" spans="1:22" ht="13.5" x14ac:dyDescent="0.25">
      <c r="A2110" s="3">
        <f>RSI!A2110</f>
        <v>45373</v>
      </c>
      <c r="B2110" s="2">
        <f>RSI!B2110</f>
        <v>1.49</v>
      </c>
      <c r="C2110" s="2">
        <f>RSI!I2110</f>
        <v>54.789014150449709</v>
      </c>
      <c r="D2110" s="2">
        <f>MACD!E2110</f>
        <v>-2.3991139595673783E-3</v>
      </c>
      <c r="E2110" s="2">
        <f>MACD!F2110</f>
        <v>1.4748673053170238E-2</v>
      </c>
      <c r="F2110" s="2">
        <f>'Moving Avg'!D2110</f>
        <v>1.49</v>
      </c>
      <c r="G2110" s="2">
        <f>'Moving Avg'!F2110</f>
        <v>1.4419999999999995</v>
      </c>
      <c r="H2110" s="2">
        <f>'Moving Avg'!G2110</f>
        <v>1.4755999999999994</v>
      </c>
      <c r="I2110" s="2">
        <f>'Moving Avg'!H2110</f>
        <v>1.8119500000000011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25</v>
      </c>
      <c r="N2110" s="8">
        <f t="shared" si="321"/>
        <v>45</v>
      </c>
      <c r="O2110" s="8">
        <f t="shared" si="322"/>
        <v>0</v>
      </c>
      <c r="P2110" s="8">
        <f t="shared" si="323"/>
        <v>33</v>
      </c>
      <c r="Q2110" s="9">
        <f t="shared" si="324"/>
        <v>29.45</v>
      </c>
      <c r="R2110" s="9">
        <f t="shared" si="325"/>
        <v>22.25</v>
      </c>
      <c r="S2110" s="9">
        <f t="shared" si="326"/>
        <v>25.35</v>
      </c>
      <c r="T2110" s="9">
        <f t="shared" si="327"/>
        <v>25.75</v>
      </c>
      <c r="U2110" s="8">
        <f t="shared" si="328"/>
        <v>25.683333333333337</v>
      </c>
      <c r="V2110" s="8">
        <f t="shared" si="329"/>
        <v>25.700000000000003</v>
      </c>
    </row>
    <row r="2111" spans="1:22" ht="13.5" x14ac:dyDescent="0.25">
      <c r="A2111" s="3">
        <f>RSI!A2111</f>
        <v>45376</v>
      </c>
      <c r="B2111" s="2">
        <f>RSI!B2111</f>
        <v>1.43</v>
      </c>
      <c r="C2111" s="2">
        <f>RSI!I2111</f>
        <v>46.175824939696746</v>
      </c>
      <c r="D2111" s="2">
        <f>MACD!E2111</f>
        <v>-2.1266428185038322E-2</v>
      </c>
      <c r="E2111" s="2">
        <f>MACD!F2111</f>
        <v>7.5456528055285257E-3</v>
      </c>
      <c r="F2111" s="2">
        <f>'Moving Avg'!D2111</f>
        <v>1.478</v>
      </c>
      <c r="G2111" s="2">
        <f>'Moving Avg'!F2111</f>
        <v>1.4444999999999995</v>
      </c>
      <c r="H2111" s="2">
        <f>'Moving Avg'!G2111</f>
        <v>1.4741999999999995</v>
      </c>
      <c r="I2111" s="2">
        <f>'Moving Avg'!H2111</f>
        <v>1.8066000000000011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25</v>
      </c>
      <c r="N2111" s="8">
        <f t="shared" si="321"/>
        <v>100</v>
      </c>
      <c r="O2111" s="8">
        <f t="shared" si="322"/>
        <v>0</v>
      </c>
      <c r="P2111" s="8">
        <f t="shared" si="323"/>
        <v>33</v>
      </c>
      <c r="Q2111" s="9">
        <f t="shared" si="324"/>
        <v>48.7</v>
      </c>
      <c r="R2111" s="9">
        <f t="shared" si="325"/>
        <v>33.25</v>
      </c>
      <c r="S2111" s="9">
        <f t="shared" si="326"/>
        <v>33.6</v>
      </c>
      <c r="T2111" s="9">
        <f t="shared" si="327"/>
        <v>39.5</v>
      </c>
      <c r="U2111" s="8">
        <f t="shared" si="328"/>
        <v>38.516666666666673</v>
      </c>
      <c r="V2111" s="8">
        <f t="shared" si="329"/>
        <v>38.762500000000003</v>
      </c>
    </row>
    <row r="2112" spans="1:22" ht="13.5" x14ac:dyDescent="0.25">
      <c r="A2112" s="3">
        <f>RSI!A2112</f>
        <v>45377</v>
      </c>
      <c r="B2112" s="2">
        <f>RSI!B2112</f>
        <v>1.37</v>
      </c>
      <c r="C2112" s="2">
        <f>RSI!I2112</f>
        <v>39.490166966773053</v>
      </c>
      <c r="D2112" s="2">
        <f>MACD!E2112</f>
        <v>-3.2615276331090737E-2</v>
      </c>
      <c r="E2112" s="2">
        <f>MACD!F2112</f>
        <v>-4.8653302179532676E-4</v>
      </c>
      <c r="F2112" s="2">
        <f>'Moving Avg'!D2112</f>
        <v>1.454</v>
      </c>
      <c r="G2112" s="2">
        <f>'Moving Avg'!F2112</f>
        <v>1.4439999999999995</v>
      </c>
      <c r="H2112" s="2">
        <f>'Moving Avg'!G2112</f>
        <v>1.4715999999999996</v>
      </c>
      <c r="I2112" s="2">
        <f>'Moving Avg'!H2112</f>
        <v>1.8014500000000013</v>
      </c>
      <c r="J2112" s="6" t="str">
        <f>OBV!F2112</f>
        <v>BEARISH</v>
      </c>
      <c r="K2112" s="6" t="str">
        <f>OBV!G2112</f>
        <v>NEUTRAL</v>
      </c>
      <c r="L2112" s="6" t="str">
        <f>OBV!H2112</f>
        <v>CONFIRMED BEARISH</v>
      </c>
      <c r="M2112" s="8">
        <f t="shared" si="320"/>
        <v>25</v>
      </c>
      <c r="N2112" s="8">
        <f t="shared" si="321"/>
        <v>100</v>
      </c>
      <c r="O2112" s="8">
        <f t="shared" si="322"/>
        <v>0</v>
      </c>
      <c r="P2112" s="8">
        <f t="shared" si="323"/>
        <v>16.5</v>
      </c>
      <c r="Q2112" s="9">
        <f t="shared" si="324"/>
        <v>46.225000000000001</v>
      </c>
      <c r="R2112" s="9">
        <f t="shared" si="325"/>
        <v>29.125</v>
      </c>
      <c r="S2112" s="9">
        <f t="shared" si="326"/>
        <v>26.175000000000001</v>
      </c>
      <c r="T2112" s="9">
        <f t="shared" si="327"/>
        <v>35.375</v>
      </c>
      <c r="U2112" s="8">
        <f t="shared" si="328"/>
        <v>33.841666666666661</v>
      </c>
      <c r="V2112" s="8">
        <f t="shared" si="329"/>
        <v>34.224999999999994</v>
      </c>
    </row>
    <row r="2113" spans="1:22" ht="13.5" x14ac:dyDescent="0.25">
      <c r="A2113" s="3">
        <f>RSI!A2113</f>
        <v>45378</v>
      </c>
      <c r="B2113" s="2">
        <f>RSI!B2113</f>
        <v>1.37</v>
      </c>
      <c r="C2113" s="2">
        <f>RSI!I2113</f>
        <v>39.490166966773053</v>
      </c>
      <c r="D2113" s="2">
        <f>MACD!E2113</f>
        <v>-3.4012632840606294E-2</v>
      </c>
      <c r="E2113" s="2">
        <f>MACD!F2113</f>
        <v>-7.1917529855575202E-3</v>
      </c>
      <c r="F2113" s="2">
        <f>'Moving Avg'!D2113</f>
        <v>1.4300000000000002</v>
      </c>
      <c r="G2113" s="2">
        <f>'Moving Avg'!F2113</f>
        <v>1.4404999999999997</v>
      </c>
      <c r="H2113" s="2">
        <f>'Moving Avg'!G2113</f>
        <v>1.4690000000000001</v>
      </c>
      <c r="I2113" s="2">
        <f>'Moving Avg'!H2113</f>
        <v>1.7963500000000012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  <c r="M2113" s="8">
        <f t="shared" si="320"/>
        <v>25</v>
      </c>
      <c r="N2113" s="8">
        <f t="shared" si="321"/>
        <v>100</v>
      </c>
      <c r="O2113" s="8">
        <f t="shared" si="322"/>
        <v>0</v>
      </c>
      <c r="P2113" s="8">
        <f t="shared" si="323"/>
        <v>16.5</v>
      </c>
      <c r="Q2113" s="9">
        <f t="shared" si="324"/>
        <v>46.225000000000001</v>
      </c>
      <c r="R2113" s="9">
        <f t="shared" si="325"/>
        <v>29.125</v>
      </c>
      <c r="S2113" s="9">
        <f t="shared" si="326"/>
        <v>26.175000000000001</v>
      </c>
      <c r="T2113" s="9">
        <f t="shared" si="327"/>
        <v>35.375</v>
      </c>
      <c r="U2113" s="8">
        <f t="shared" si="328"/>
        <v>33.841666666666661</v>
      </c>
      <c r="V2113" s="8">
        <f t="shared" si="329"/>
        <v>34.224999999999994</v>
      </c>
    </row>
    <row r="2114" spans="1:22" ht="13.5" x14ac:dyDescent="0.25">
      <c r="A2114" s="3">
        <f>RSI!A2114</f>
        <v>45379</v>
      </c>
      <c r="B2114" s="2">
        <f>RSI!B2114</f>
        <v>1.31</v>
      </c>
      <c r="C2114" s="2">
        <f>RSI!I2114</f>
        <v>33.812430300333219</v>
      </c>
      <c r="D2114" s="2">
        <f>MACD!E2114</f>
        <v>-2.1044605800020655E-2</v>
      </c>
      <c r="E2114" s="2">
        <f>MACD!F2114</f>
        <v>-9.9623235484501485E-3</v>
      </c>
      <c r="F2114" s="2">
        <f>'Moving Avg'!D2114</f>
        <v>1.3940000000000001</v>
      </c>
      <c r="G2114" s="2">
        <f>'Moving Avg'!F2114</f>
        <v>1.4309999999999996</v>
      </c>
      <c r="H2114" s="2">
        <f>'Moving Avg'!G2114</f>
        <v>1.4662000000000004</v>
      </c>
      <c r="I2114" s="2">
        <f>'Moving Avg'!H2114</f>
        <v>1.7911000000000012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45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26.975000000000001</v>
      </c>
      <c r="R2114" s="9">
        <f t="shared" si="325"/>
        <v>18.125</v>
      </c>
      <c r="S2114" s="9">
        <f t="shared" si="326"/>
        <v>17.925000000000001</v>
      </c>
      <c r="T2114" s="9">
        <f t="shared" si="327"/>
        <v>21.625</v>
      </c>
      <c r="U2114" s="8">
        <f t="shared" si="328"/>
        <v>21.008333333333336</v>
      </c>
      <c r="V2114" s="8">
        <f t="shared" si="329"/>
        <v>21.162500000000001</v>
      </c>
    </row>
    <row r="2115" spans="1:22" ht="13.5" x14ac:dyDescent="0.25">
      <c r="A2115" s="3">
        <f>RSI!A2115</f>
        <v>45380</v>
      </c>
      <c r="B2115" s="2">
        <f>RSI!B2115</f>
        <v>1.35</v>
      </c>
      <c r="C2115" s="2">
        <f>RSI!I2115</f>
        <v>40.005308324563352</v>
      </c>
      <c r="D2115" s="2">
        <f>MACD!E2115</f>
        <v>-3.0093184514137228E-3</v>
      </c>
      <c r="E2115" s="2">
        <f>MACD!F2115</f>
        <v>-8.5717225290428637E-3</v>
      </c>
      <c r="F2115" s="2">
        <f>'Moving Avg'!D2115</f>
        <v>1.3660000000000001</v>
      </c>
      <c r="G2115" s="2">
        <f>'Moving Avg'!F2115</f>
        <v>1.4264999999999997</v>
      </c>
      <c r="H2115" s="2">
        <f>'Moving Avg'!G2115</f>
        <v>1.4630000000000003</v>
      </c>
      <c r="I2115" s="2">
        <f>'Moving Avg'!H2115</f>
        <v>1.7860500000000017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si="330"/>
        <v>25</v>
      </c>
      <c r="N2115" s="8">
        <f t="shared" si="331"/>
        <v>0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11.225</v>
      </c>
      <c r="R2115" s="9">
        <f t="shared" ref="R2115:R2178" si="335">M2115*0.2+N2115*0.2+O2115*0.35+P2115*0.25</f>
        <v>9.125</v>
      </c>
      <c r="S2115" s="9">
        <f t="shared" ref="S2115:S2178" si="336">M2115*0.15+N2115*0.15+O2115*0.25+P2115*0.45</f>
        <v>11.175000000000001</v>
      </c>
      <c r="T2115" s="9">
        <f t="shared" ref="T2115:T2178" si="337">0.25*SUM(M2115:P2115)</f>
        <v>10.375</v>
      </c>
      <c r="U2115" s="8">
        <f t="shared" ref="U2115:U2178" si="338">SUM(Q2115:S2115)/3</f>
        <v>10.508333333333335</v>
      </c>
      <c r="V2115" s="8">
        <f t="shared" ref="V2115:V2178" si="339">SUM(Q2115:T2115)/4</f>
        <v>10.475000000000001</v>
      </c>
    </row>
    <row r="2116" spans="1:22" ht="13.5" x14ac:dyDescent="0.25">
      <c r="A2116" s="3">
        <f>RSI!A2116</f>
        <v>45383</v>
      </c>
      <c r="B2116" s="2">
        <f>RSI!B2116</f>
        <v>1.35</v>
      </c>
      <c r="C2116" s="2">
        <f>RSI!I2116</f>
        <v>40.005308324563352</v>
      </c>
      <c r="D2116" s="2">
        <f>MACD!E2116</f>
        <v>1.275062825705553E-2</v>
      </c>
      <c r="E2116" s="2">
        <f>MACD!F2116</f>
        <v>-4.3072523718231852E-3</v>
      </c>
      <c r="F2116" s="2">
        <f>'Moving Avg'!D2116</f>
        <v>1.35</v>
      </c>
      <c r="G2116" s="2">
        <f>'Moving Avg'!F2116</f>
        <v>1.419</v>
      </c>
      <c r="H2116" s="2">
        <f>'Moving Avg'!G2116</f>
        <v>1.4598000000000002</v>
      </c>
      <c r="I2116" s="2">
        <f>'Moving Avg'!H2116</f>
        <v>1.7808500000000016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0"/>
        <v>25</v>
      </c>
      <c r="N2116" s="8">
        <f t="shared" si="331"/>
        <v>0</v>
      </c>
      <c r="O2116" s="8">
        <f t="shared" si="332"/>
        <v>0</v>
      </c>
      <c r="P2116" s="8">
        <f t="shared" si="333"/>
        <v>16.5</v>
      </c>
      <c r="Q2116" s="9">
        <f t="shared" si="334"/>
        <v>11.225</v>
      </c>
      <c r="R2116" s="9">
        <f t="shared" si="335"/>
        <v>9.125</v>
      </c>
      <c r="S2116" s="9">
        <f t="shared" si="336"/>
        <v>11.175000000000001</v>
      </c>
      <c r="T2116" s="9">
        <f t="shared" si="337"/>
        <v>10.375</v>
      </c>
      <c r="U2116" s="8">
        <f t="shared" si="338"/>
        <v>10.508333333333335</v>
      </c>
      <c r="V2116" s="8">
        <f t="shared" si="339"/>
        <v>10.475000000000001</v>
      </c>
    </row>
    <row r="2117" spans="1:22" ht="13.5" x14ac:dyDescent="0.25">
      <c r="A2117" s="3">
        <f>RSI!A2117</f>
        <v>45384</v>
      </c>
      <c r="B2117" s="2">
        <f>RSI!B2117</f>
        <v>1.39</v>
      </c>
      <c r="C2117" s="2">
        <f>RSI!I2117</f>
        <v>45.87826953229613</v>
      </c>
      <c r="D2117" s="2">
        <f>MACD!E2117</f>
        <v>2.3585337179565125E-2</v>
      </c>
      <c r="E2117" s="2">
        <f>MACD!F2117</f>
        <v>1.2712655384544769E-3</v>
      </c>
      <c r="F2117" s="2">
        <f>'Moving Avg'!D2117</f>
        <v>1.3540000000000001</v>
      </c>
      <c r="G2117" s="2">
        <f>'Moving Avg'!F2117</f>
        <v>1.4135000000000002</v>
      </c>
      <c r="H2117" s="2">
        <f>'Moving Avg'!G2117</f>
        <v>1.4574000000000005</v>
      </c>
      <c r="I2117" s="2">
        <f>'Moving Avg'!H2117</f>
        <v>1.7758500000000015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  <c r="M2117" s="8">
        <f t="shared" si="330"/>
        <v>25</v>
      </c>
      <c r="N2117" s="8">
        <f t="shared" si="331"/>
        <v>0</v>
      </c>
      <c r="O2117" s="8">
        <f t="shared" si="332"/>
        <v>0</v>
      </c>
      <c r="P2117" s="8">
        <f t="shared" si="333"/>
        <v>83.5</v>
      </c>
      <c r="Q2117" s="9">
        <f t="shared" si="334"/>
        <v>21.274999999999999</v>
      </c>
      <c r="R2117" s="9">
        <f t="shared" si="335"/>
        <v>25.875</v>
      </c>
      <c r="S2117" s="9">
        <f t="shared" si="336"/>
        <v>41.325000000000003</v>
      </c>
      <c r="T2117" s="9">
        <f t="shared" si="337"/>
        <v>27.125</v>
      </c>
      <c r="U2117" s="8">
        <f t="shared" si="338"/>
        <v>29.491666666666664</v>
      </c>
      <c r="V2117" s="8">
        <f t="shared" si="339"/>
        <v>28.9</v>
      </c>
    </row>
    <row r="2118" spans="1:22" ht="13.5" x14ac:dyDescent="0.25">
      <c r="A2118" s="3">
        <f>RSI!A2118</f>
        <v>45385</v>
      </c>
      <c r="B2118" s="2">
        <f>RSI!B2118</f>
        <v>1.39</v>
      </c>
      <c r="C2118" s="2">
        <f>RSI!I2118</f>
        <v>45.87826953229613</v>
      </c>
      <c r="D2118" s="2">
        <f>MACD!E2118</f>
        <v>3.294489160968439E-2</v>
      </c>
      <c r="E2118" s="2">
        <f>MACD!F2118</f>
        <v>7.6059907527004601E-3</v>
      </c>
      <c r="F2118" s="2">
        <f>'Moving Avg'!D2118</f>
        <v>1.3579999999999999</v>
      </c>
      <c r="G2118" s="2">
        <f>'Moving Avg'!F2118</f>
        <v>1.4080000000000001</v>
      </c>
      <c r="H2118" s="2">
        <f>'Moving Avg'!G2118</f>
        <v>1.4552</v>
      </c>
      <c r="I2118" s="2">
        <f>'Moving Avg'!H2118</f>
        <v>1.7708500000000016</v>
      </c>
      <c r="J2118" s="6" t="str">
        <f>OBV!F2118</f>
        <v>BULLISH</v>
      </c>
      <c r="K2118" s="6" t="str">
        <f>OBV!G2118</f>
        <v>NEUTRAL</v>
      </c>
      <c r="L2118" s="6" t="str">
        <f>OBV!H2118</f>
        <v>CONFIRMED BULLISH</v>
      </c>
      <c r="M2118" s="8">
        <f t="shared" si="330"/>
        <v>25</v>
      </c>
      <c r="N2118" s="8">
        <f t="shared" si="331"/>
        <v>0</v>
      </c>
      <c r="O2118" s="8">
        <f t="shared" si="332"/>
        <v>0</v>
      </c>
      <c r="P2118" s="8">
        <f t="shared" si="333"/>
        <v>83.5</v>
      </c>
      <c r="Q2118" s="9">
        <f t="shared" si="334"/>
        <v>21.274999999999999</v>
      </c>
      <c r="R2118" s="9">
        <f t="shared" si="335"/>
        <v>25.875</v>
      </c>
      <c r="S2118" s="9">
        <f t="shared" si="336"/>
        <v>41.325000000000003</v>
      </c>
      <c r="T2118" s="9">
        <f t="shared" si="337"/>
        <v>27.125</v>
      </c>
      <c r="U2118" s="8">
        <f t="shared" si="338"/>
        <v>29.491666666666664</v>
      </c>
      <c r="V2118" s="8">
        <f t="shared" si="339"/>
        <v>28.9</v>
      </c>
    </row>
    <row r="2119" spans="1:22" ht="13.5" x14ac:dyDescent="0.25">
      <c r="A2119" s="3">
        <f>RSI!A2119</f>
        <v>45386</v>
      </c>
      <c r="B2119" s="2">
        <f>RSI!B2119</f>
        <v>1.39</v>
      </c>
      <c r="C2119" s="2">
        <f>RSI!I2119</f>
        <v>45.87826953229613</v>
      </c>
      <c r="D2119" s="2">
        <f>MACD!E2119</f>
        <v>4.1042036629182821E-2</v>
      </c>
      <c r="E2119" s="2">
        <f>MACD!F2119</f>
        <v>1.4293199927996934E-2</v>
      </c>
      <c r="F2119" s="2">
        <f>'Moving Avg'!D2119</f>
        <v>1.3739999999999999</v>
      </c>
      <c r="G2119" s="2">
        <f>'Moving Avg'!F2119</f>
        <v>1.4055000000000004</v>
      </c>
      <c r="H2119" s="2">
        <f>'Moving Avg'!G2119</f>
        <v>1.4530000000000001</v>
      </c>
      <c r="I2119" s="2">
        <f>'Moving Avg'!H2119</f>
        <v>1.7658500000000015</v>
      </c>
      <c r="J2119" s="6" t="str">
        <f>OBV!F2119</f>
        <v>BULLISH</v>
      </c>
      <c r="K2119" s="6" t="str">
        <f>OBV!G2119</f>
        <v>NEUTRAL</v>
      </c>
      <c r="L2119" s="6" t="str">
        <f>OBV!H2119</f>
        <v>CONFIRMED BULLISH</v>
      </c>
      <c r="M2119" s="8">
        <f t="shared" si="330"/>
        <v>25</v>
      </c>
      <c r="N2119" s="8">
        <f t="shared" si="331"/>
        <v>0</v>
      </c>
      <c r="O2119" s="8">
        <f t="shared" si="332"/>
        <v>0</v>
      </c>
      <c r="P2119" s="8">
        <f t="shared" si="333"/>
        <v>83.5</v>
      </c>
      <c r="Q2119" s="9">
        <f t="shared" si="334"/>
        <v>21.274999999999999</v>
      </c>
      <c r="R2119" s="9">
        <f t="shared" si="335"/>
        <v>25.875</v>
      </c>
      <c r="S2119" s="9">
        <f t="shared" si="336"/>
        <v>41.325000000000003</v>
      </c>
      <c r="T2119" s="9">
        <f t="shared" si="337"/>
        <v>27.125</v>
      </c>
      <c r="U2119" s="8">
        <f t="shared" si="338"/>
        <v>29.491666666666664</v>
      </c>
      <c r="V2119" s="8">
        <f t="shared" si="339"/>
        <v>28.9</v>
      </c>
    </row>
    <row r="2120" spans="1:22" ht="13.5" x14ac:dyDescent="0.25">
      <c r="A2120" s="3">
        <f>RSI!A2120</f>
        <v>45387</v>
      </c>
      <c r="B2120" s="2">
        <f>RSI!B2120</f>
        <v>1.39</v>
      </c>
      <c r="C2120" s="2">
        <f>RSI!I2120</f>
        <v>45.87826953229613</v>
      </c>
      <c r="D2120" s="2">
        <f>MACD!E2120</f>
        <v>4.8057839289711302E-2</v>
      </c>
      <c r="E2120" s="2">
        <f>MACD!F2120</f>
        <v>2.1046127800339806E-2</v>
      </c>
      <c r="F2120" s="2">
        <f>'Moving Avg'!D2120</f>
        <v>1.3819999999999999</v>
      </c>
      <c r="G2120" s="2">
        <f>'Moving Avg'!F2120</f>
        <v>1.4060000000000001</v>
      </c>
      <c r="H2120" s="2">
        <f>'Moving Avg'!G2120</f>
        <v>1.4507999999999999</v>
      </c>
      <c r="I2120" s="2">
        <f>'Moving Avg'!H2120</f>
        <v>1.7608500000000016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  <c r="M2120" s="8">
        <f t="shared" si="330"/>
        <v>25</v>
      </c>
      <c r="N2120" s="8">
        <f t="shared" si="331"/>
        <v>0</v>
      </c>
      <c r="O2120" s="8">
        <f t="shared" si="332"/>
        <v>0</v>
      </c>
      <c r="P2120" s="8">
        <f t="shared" si="333"/>
        <v>83.5</v>
      </c>
      <c r="Q2120" s="9">
        <f t="shared" si="334"/>
        <v>21.274999999999999</v>
      </c>
      <c r="R2120" s="9">
        <f t="shared" si="335"/>
        <v>25.875</v>
      </c>
      <c r="S2120" s="9">
        <f t="shared" si="336"/>
        <v>41.325000000000003</v>
      </c>
      <c r="T2120" s="9">
        <f t="shared" si="337"/>
        <v>27.125</v>
      </c>
      <c r="U2120" s="8">
        <f t="shared" si="338"/>
        <v>29.491666666666664</v>
      </c>
      <c r="V2120" s="8">
        <f t="shared" si="339"/>
        <v>28.9</v>
      </c>
    </row>
    <row r="2121" spans="1:22" ht="13.5" x14ac:dyDescent="0.25">
      <c r="A2121" s="3">
        <f>RSI!A2121</f>
        <v>45390</v>
      </c>
      <c r="B2121" s="2">
        <f>RSI!B2121</f>
        <v>1.39</v>
      </c>
      <c r="C2121" s="2">
        <f>RSI!I2121</f>
        <v>45.878269532296137</v>
      </c>
      <c r="D2121" s="2">
        <f>MACD!E2121</f>
        <v>4.4915715000498624E-2</v>
      </c>
      <c r="E2121" s="2">
        <f>MACD!F2121</f>
        <v>2.582004524037157E-2</v>
      </c>
      <c r="F2121" s="2">
        <f>'Moving Avg'!D2121</f>
        <v>1.39</v>
      </c>
      <c r="G2121" s="2">
        <f>'Moving Avg'!F2121</f>
        <v>1.4095000000000002</v>
      </c>
      <c r="H2121" s="2">
        <f>'Moving Avg'!G2121</f>
        <v>1.4485999999999999</v>
      </c>
      <c r="I2121" s="2">
        <f>'Moving Avg'!H2121</f>
        <v>1.7562000000000015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  <c r="M2121" s="8">
        <f t="shared" si="330"/>
        <v>25</v>
      </c>
      <c r="N2121" s="8">
        <f t="shared" si="331"/>
        <v>0</v>
      </c>
      <c r="O2121" s="8">
        <f t="shared" si="332"/>
        <v>0</v>
      </c>
      <c r="P2121" s="8">
        <f t="shared" si="333"/>
        <v>83.5</v>
      </c>
      <c r="Q2121" s="9">
        <f t="shared" si="334"/>
        <v>21.274999999999999</v>
      </c>
      <c r="R2121" s="9">
        <f t="shared" si="335"/>
        <v>25.875</v>
      </c>
      <c r="S2121" s="9">
        <f t="shared" si="336"/>
        <v>41.325000000000003</v>
      </c>
      <c r="T2121" s="9">
        <f t="shared" si="337"/>
        <v>27.125</v>
      </c>
      <c r="U2121" s="8">
        <f t="shared" si="338"/>
        <v>29.491666666666664</v>
      </c>
      <c r="V2121" s="8">
        <f t="shared" si="339"/>
        <v>28.9</v>
      </c>
    </row>
    <row r="2122" spans="1:22" ht="13.5" x14ac:dyDescent="0.25">
      <c r="A2122" s="3">
        <f>RSI!A2122</f>
        <v>45394</v>
      </c>
      <c r="B2122" s="2">
        <f>RSI!B2122</f>
        <v>1.39</v>
      </c>
      <c r="C2122" s="2">
        <f>RSI!I2122</f>
        <v>45.878269532296137</v>
      </c>
      <c r="D2122" s="2">
        <f>MACD!E2122</f>
        <v>3.316714793629516E-2</v>
      </c>
      <c r="E2122" s="2">
        <f>MACD!F2122</f>
        <v>2.728946577955629E-2</v>
      </c>
      <c r="F2122" s="2">
        <f>'Moving Avg'!D2122</f>
        <v>1.39</v>
      </c>
      <c r="G2122" s="2">
        <f>'Moving Avg'!F2122</f>
        <v>1.4130000000000003</v>
      </c>
      <c r="H2122" s="2">
        <f>'Moving Avg'!G2122</f>
        <v>1.4464000000000001</v>
      </c>
      <c r="I2122" s="2">
        <f>'Moving Avg'!H2122</f>
        <v>1.7517000000000014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  <c r="M2122" s="8">
        <f t="shared" si="330"/>
        <v>25</v>
      </c>
      <c r="N2122" s="8">
        <f t="shared" si="331"/>
        <v>0</v>
      </c>
      <c r="O2122" s="8">
        <f t="shared" si="332"/>
        <v>0</v>
      </c>
      <c r="P2122" s="8">
        <f t="shared" si="333"/>
        <v>33</v>
      </c>
      <c r="Q2122" s="9">
        <f t="shared" si="334"/>
        <v>13.7</v>
      </c>
      <c r="R2122" s="9">
        <f t="shared" si="335"/>
        <v>13.25</v>
      </c>
      <c r="S2122" s="9">
        <f t="shared" si="336"/>
        <v>18.600000000000001</v>
      </c>
      <c r="T2122" s="9">
        <f t="shared" si="337"/>
        <v>14.5</v>
      </c>
      <c r="U2122" s="8">
        <f t="shared" si="338"/>
        <v>15.183333333333332</v>
      </c>
      <c r="V2122" s="8">
        <f t="shared" si="339"/>
        <v>15.012499999999999</v>
      </c>
    </row>
    <row r="2123" spans="1:22" ht="13.5" x14ac:dyDescent="0.25">
      <c r="A2123" s="3">
        <f>RSI!A2123</f>
        <v>45397</v>
      </c>
      <c r="B2123" s="2">
        <f>RSI!B2123</f>
        <v>1.39</v>
      </c>
      <c r="C2123" s="2">
        <f>RSI!I2123</f>
        <v>45.87826953229613</v>
      </c>
      <c r="D2123" s="2">
        <f>MACD!E2123</f>
        <v>2.3356536727175081E-2</v>
      </c>
      <c r="E2123" s="2">
        <f>MACD!F2123</f>
        <v>2.6502879969080049E-2</v>
      </c>
      <c r="F2123" s="2">
        <f>'Moving Avg'!D2123</f>
        <v>1.39</v>
      </c>
      <c r="G2123" s="2">
        <f>'Moving Avg'!F2123</f>
        <v>1.4140000000000004</v>
      </c>
      <c r="H2123" s="2">
        <f>'Moving Avg'!G2123</f>
        <v>1.4442000000000002</v>
      </c>
      <c r="I2123" s="2">
        <f>'Moving Avg'!H2123</f>
        <v>1.7467000000000013</v>
      </c>
      <c r="J2123" s="6" t="str">
        <f>OBV!F2123</f>
        <v>NEUTRAL</v>
      </c>
      <c r="K2123" s="6" t="str">
        <f>OBV!G2123</f>
        <v>NEUTRAL</v>
      </c>
      <c r="L2123" s="6" t="str">
        <f>OBV!H2123</f>
        <v>NEUTRAL</v>
      </c>
      <c r="M2123" s="8">
        <f t="shared" si="330"/>
        <v>25</v>
      </c>
      <c r="N2123" s="8">
        <f t="shared" si="331"/>
        <v>45</v>
      </c>
      <c r="O2123" s="8">
        <f t="shared" si="332"/>
        <v>0</v>
      </c>
      <c r="P2123" s="8">
        <f t="shared" si="333"/>
        <v>33</v>
      </c>
      <c r="Q2123" s="9">
        <f t="shared" si="334"/>
        <v>29.45</v>
      </c>
      <c r="R2123" s="9">
        <f t="shared" si="335"/>
        <v>22.25</v>
      </c>
      <c r="S2123" s="9">
        <f t="shared" si="336"/>
        <v>25.35</v>
      </c>
      <c r="T2123" s="9">
        <f t="shared" si="337"/>
        <v>25.75</v>
      </c>
      <c r="U2123" s="8">
        <f t="shared" si="338"/>
        <v>25.683333333333337</v>
      </c>
      <c r="V2123" s="8">
        <f t="shared" si="339"/>
        <v>25.700000000000003</v>
      </c>
    </row>
    <row r="2124" spans="1:22" ht="13.5" x14ac:dyDescent="0.25">
      <c r="A2124" s="3">
        <f>RSI!A2124</f>
        <v>45398</v>
      </c>
      <c r="B2124" s="2">
        <f>RSI!B2124</f>
        <v>1.38</v>
      </c>
      <c r="C2124" s="2">
        <f>RSI!I2124</f>
        <v>44.066569301651192</v>
      </c>
      <c r="D2124" s="2">
        <f>MACD!E2124</f>
        <v>6.6860403470705432E-3</v>
      </c>
      <c r="E2124" s="2">
        <f>MACD!F2124</f>
        <v>2.2539512044678151E-2</v>
      </c>
      <c r="F2124" s="2">
        <f>'Moving Avg'!D2124</f>
        <v>1.3879999999999999</v>
      </c>
      <c r="G2124" s="2">
        <f>'Moving Avg'!F2124</f>
        <v>1.4115000000000002</v>
      </c>
      <c r="H2124" s="2">
        <f>'Moving Avg'!G2124</f>
        <v>1.4418</v>
      </c>
      <c r="I2124" s="2">
        <f>'Moving Avg'!H2124</f>
        <v>1.7417000000000014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  <c r="M2124" s="8">
        <f t="shared" si="330"/>
        <v>25</v>
      </c>
      <c r="N2124" s="8">
        <f t="shared" si="331"/>
        <v>45</v>
      </c>
      <c r="O2124" s="8">
        <f t="shared" si="332"/>
        <v>0</v>
      </c>
      <c r="P2124" s="8">
        <f t="shared" si="333"/>
        <v>16.5</v>
      </c>
      <c r="Q2124" s="9">
        <f t="shared" si="334"/>
        <v>26.975000000000001</v>
      </c>
      <c r="R2124" s="9">
        <f t="shared" si="335"/>
        <v>18.125</v>
      </c>
      <c r="S2124" s="9">
        <f t="shared" si="336"/>
        <v>17.925000000000001</v>
      </c>
      <c r="T2124" s="9">
        <f t="shared" si="337"/>
        <v>21.625</v>
      </c>
      <c r="U2124" s="8">
        <f t="shared" si="338"/>
        <v>21.008333333333336</v>
      </c>
      <c r="V2124" s="8">
        <f t="shared" si="339"/>
        <v>21.162500000000001</v>
      </c>
    </row>
    <row r="2125" spans="1:22" ht="13.5" x14ac:dyDescent="0.25">
      <c r="A2125" s="3">
        <f>RSI!A2125</f>
        <v>45399</v>
      </c>
      <c r="B2125" s="2">
        <f>RSI!B2125</f>
        <v>1.38</v>
      </c>
      <c r="C2125" s="2">
        <f>RSI!I2125</f>
        <v>44.066569301651192</v>
      </c>
      <c r="D2125" s="2">
        <f>MACD!E2125</f>
        <v>-1.0949587011261919E-3</v>
      </c>
      <c r="E2125" s="2">
        <f>MACD!F2125</f>
        <v>1.7812617895517285E-2</v>
      </c>
      <c r="F2125" s="2">
        <f>'Moving Avg'!D2125</f>
        <v>1.3859999999999999</v>
      </c>
      <c r="G2125" s="2">
        <f>'Moving Avg'!F2125</f>
        <v>1.4060000000000001</v>
      </c>
      <c r="H2125" s="2">
        <f>'Moving Avg'!G2125</f>
        <v>1.4394</v>
      </c>
      <c r="I2125" s="2">
        <f>'Moving Avg'!H2125</f>
        <v>1.7367000000000012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  <c r="M2125" s="8">
        <f t="shared" si="330"/>
        <v>25</v>
      </c>
      <c r="N2125" s="8">
        <f t="shared" si="331"/>
        <v>45</v>
      </c>
      <c r="O2125" s="8">
        <f t="shared" si="332"/>
        <v>0</v>
      </c>
      <c r="P2125" s="8">
        <f t="shared" si="333"/>
        <v>16.5</v>
      </c>
      <c r="Q2125" s="9">
        <f t="shared" si="334"/>
        <v>26.975000000000001</v>
      </c>
      <c r="R2125" s="9">
        <f t="shared" si="335"/>
        <v>18.125</v>
      </c>
      <c r="S2125" s="9">
        <f t="shared" si="336"/>
        <v>17.925000000000001</v>
      </c>
      <c r="T2125" s="9">
        <f t="shared" si="337"/>
        <v>21.625</v>
      </c>
      <c r="U2125" s="8">
        <f t="shared" si="338"/>
        <v>21.008333333333336</v>
      </c>
      <c r="V2125" s="8">
        <f t="shared" si="339"/>
        <v>21.162500000000001</v>
      </c>
    </row>
    <row r="2126" spans="1:22" ht="13.5" x14ac:dyDescent="0.25">
      <c r="A2126" s="3">
        <f>RSI!A2126</f>
        <v>45400</v>
      </c>
      <c r="B2126" s="2">
        <f>RSI!B2126</f>
        <v>1.38</v>
      </c>
      <c r="C2126" s="2">
        <f>RSI!I2126</f>
        <v>44.066569301651192</v>
      </c>
      <c r="D2126" s="2">
        <f>MACD!E2126</f>
        <v>-7.5205852066806411E-3</v>
      </c>
      <c r="E2126" s="2">
        <f>MACD!F2126</f>
        <v>1.2745977275077701E-2</v>
      </c>
      <c r="F2126" s="2">
        <f>'Moving Avg'!D2126</f>
        <v>1.3839999999999999</v>
      </c>
      <c r="G2126" s="2">
        <f>'Moving Avg'!F2126</f>
        <v>1.4004999999999999</v>
      </c>
      <c r="H2126" s="2">
        <f>'Moving Avg'!G2126</f>
        <v>1.4369999999999998</v>
      </c>
      <c r="I2126" s="2">
        <f>'Moving Avg'!H2126</f>
        <v>1.7317500000000012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25</v>
      </c>
      <c r="N2126" s="8">
        <f t="shared" si="331"/>
        <v>100</v>
      </c>
      <c r="O2126" s="8">
        <f t="shared" si="332"/>
        <v>0</v>
      </c>
      <c r="P2126" s="8">
        <f t="shared" si="333"/>
        <v>16.5</v>
      </c>
      <c r="Q2126" s="9">
        <f t="shared" si="334"/>
        <v>46.225000000000001</v>
      </c>
      <c r="R2126" s="9">
        <f t="shared" si="335"/>
        <v>29.125</v>
      </c>
      <c r="S2126" s="9">
        <f t="shared" si="336"/>
        <v>26.175000000000001</v>
      </c>
      <c r="T2126" s="9">
        <f t="shared" si="337"/>
        <v>35.375</v>
      </c>
      <c r="U2126" s="8">
        <f t="shared" si="338"/>
        <v>33.841666666666661</v>
      </c>
      <c r="V2126" s="8">
        <f t="shared" si="339"/>
        <v>34.224999999999994</v>
      </c>
    </row>
    <row r="2127" spans="1:22" ht="13.5" x14ac:dyDescent="0.25">
      <c r="A2127" s="3">
        <f>RSI!A2127</f>
        <v>45401</v>
      </c>
      <c r="B2127" s="2">
        <f>RSI!B2127</f>
        <v>1.38</v>
      </c>
      <c r="C2127" s="2">
        <f>RSI!I2127</f>
        <v>44.066569301651192</v>
      </c>
      <c r="D2127" s="2">
        <f>MACD!E2127</f>
        <v>-6.6572374807569723E-3</v>
      </c>
      <c r="E2127" s="2">
        <f>MACD!F2127</f>
        <v>8.8653343239107653E-3</v>
      </c>
      <c r="F2127" s="2">
        <f>'Moving Avg'!D2127</f>
        <v>1.3819999999999999</v>
      </c>
      <c r="G2127" s="2">
        <f>'Moving Avg'!F2127</f>
        <v>1.395</v>
      </c>
      <c r="H2127" s="2">
        <f>'Moving Avg'!G2127</f>
        <v>1.4345999999999999</v>
      </c>
      <c r="I2127" s="2">
        <f>'Moving Avg'!H2127</f>
        <v>1.7268000000000012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25</v>
      </c>
      <c r="N2127" s="8">
        <f t="shared" si="331"/>
        <v>45</v>
      </c>
      <c r="O2127" s="8">
        <f t="shared" si="332"/>
        <v>0</v>
      </c>
      <c r="P2127" s="8">
        <f t="shared" si="333"/>
        <v>16.5</v>
      </c>
      <c r="Q2127" s="9">
        <f t="shared" si="334"/>
        <v>26.975000000000001</v>
      </c>
      <c r="R2127" s="9">
        <f t="shared" si="335"/>
        <v>18.125</v>
      </c>
      <c r="S2127" s="9">
        <f t="shared" si="336"/>
        <v>17.925000000000001</v>
      </c>
      <c r="T2127" s="9">
        <f t="shared" si="337"/>
        <v>21.625</v>
      </c>
      <c r="U2127" s="8">
        <f t="shared" si="338"/>
        <v>21.008333333333336</v>
      </c>
      <c r="V2127" s="8">
        <f t="shared" si="339"/>
        <v>21.162500000000001</v>
      </c>
    </row>
    <row r="2128" spans="1:22" ht="13.5" x14ac:dyDescent="0.25">
      <c r="A2128" s="3">
        <f>RSI!A2128</f>
        <v>45404</v>
      </c>
      <c r="B2128" s="2">
        <f>RSI!B2128</f>
        <v>1.39</v>
      </c>
      <c r="C2128" s="2">
        <f>RSI!I2128</f>
        <v>46.887637988224654</v>
      </c>
      <c r="D2128" s="2">
        <f>MACD!E2128</f>
        <v>-6.5317401173607958E-3</v>
      </c>
      <c r="E2128" s="2">
        <f>MACD!F2128</f>
        <v>5.7859194356564541E-3</v>
      </c>
      <c r="F2128" s="2">
        <f>'Moving Avg'!D2128</f>
        <v>1.3819999999999999</v>
      </c>
      <c r="G2128" s="2">
        <f>'Moving Avg'!F2128</f>
        <v>1.3900000000000001</v>
      </c>
      <c r="H2128" s="2">
        <f>'Moving Avg'!G2128</f>
        <v>1.4323999999999999</v>
      </c>
      <c r="I2128" s="2">
        <f>'Moving Avg'!H2128</f>
        <v>1.7219000000000009</v>
      </c>
      <c r="J2128" s="6" t="str">
        <f>OBV!F2128</f>
        <v>BULLISH</v>
      </c>
      <c r="K2128" s="6" t="str">
        <f>OBV!G2128</f>
        <v>NEUTRAL</v>
      </c>
      <c r="L2128" s="6" t="str">
        <f>OBV!H2128</f>
        <v>NEUTRAL</v>
      </c>
      <c r="M2128" s="8">
        <f t="shared" si="330"/>
        <v>25</v>
      </c>
      <c r="N2128" s="8">
        <f t="shared" si="331"/>
        <v>45</v>
      </c>
      <c r="O2128" s="8">
        <f t="shared" si="332"/>
        <v>0</v>
      </c>
      <c r="P2128" s="8">
        <f t="shared" si="333"/>
        <v>49.5</v>
      </c>
      <c r="Q2128" s="9">
        <f t="shared" si="334"/>
        <v>31.925000000000001</v>
      </c>
      <c r="R2128" s="9">
        <f t="shared" si="335"/>
        <v>26.375</v>
      </c>
      <c r="S2128" s="9">
        <f t="shared" si="336"/>
        <v>32.775000000000006</v>
      </c>
      <c r="T2128" s="9">
        <f t="shared" si="337"/>
        <v>29.875</v>
      </c>
      <c r="U2128" s="8">
        <f t="shared" si="338"/>
        <v>30.358333333333334</v>
      </c>
      <c r="V2128" s="8">
        <f t="shared" si="339"/>
        <v>30.237500000000001</v>
      </c>
    </row>
    <row r="2129" spans="1:22" ht="13.5" x14ac:dyDescent="0.25">
      <c r="A2129" s="3">
        <f>RSI!A2129</f>
        <v>45405</v>
      </c>
      <c r="B2129" s="2">
        <f>RSI!B2129</f>
        <v>1.42</v>
      </c>
      <c r="C2129" s="2">
        <f>RSI!I2129</f>
        <v>54.329533800754319</v>
      </c>
      <c r="D2129" s="2">
        <f>MACD!E2129</f>
        <v>-8.5812024096589834E-3</v>
      </c>
      <c r="E2129" s="2">
        <f>MACD!F2129</f>
        <v>2.9124950665933673E-3</v>
      </c>
      <c r="F2129" s="2">
        <f>'Moving Avg'!D2129</f>
        <v>1.39</v>
      </c>
      <c r="G2129" s="2">
        <f>'Moving Avg'!F2129</f>
        <v>1.3864999999999998</v>
      </c>
      <c r="H2129" s="2">
        <f>'Moving Avg'!G2129</f>
        <v>1.4319999999999999</v>
      </c>
      <c r="I2129" s="2">
        <f>'Moving Avg'!H2129</f>
        <v>1.7171500000000008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0"/>
        <v>25</v>
      </c>
      <c r="N2129" s="8">
        <f t="shared" si="331"/>
        <v>45</v>
      </c>
      <c r="O2129" s="8">
        <f t="shared" si="332"/>
        <v>0</v>
      </c>
      <c r="P2129" s="8">
        <f t="shared" si="333"/>
        <v>83.5</v>
      </c>
      <c r="Q2129" s="9">
        <f t="shared" si="334"/>
        <v>37.024999999999999</v>
      </c>
      <c r="R2129" s="9">
        <f t="shared" si="335"/>
        <v>34.875</v>
      </c>
      <c r="S2129" s="9">
        <f t="shared" si="336"/>
        <v>48.075000000000003</v>
      </c>
      <c r="T2129" s="9">
        <f t="shared" si="337"/>
        <v>38.375</v>
      </c>
      <c r="U2129" s="8">
        <f t="shared" si="338"/>
        <v>39.991666666666667</v>
      </c>
      <c r="V2129" s="8">
        <f t="shared" si="339"/>
        <v>39.587500000000006</v>
      </c>
    </row>
    <row r="2130" spans="1:22" ht="13.5" x14ac:dyDescent="0.25">
      <c r="A2130" s="3">
        <f>RSI!A2130</f>
        <v>45406</v>
      </c>
      <c r="B2130" s="2">
        <f>RSI!B2130</f>
        <v>1.45</v>
      </c>
      <c r="C2130" s="2">
        <f>RSI!I2130</f>
        <v>60.317408208047958</v>
      </c>
      <c r="D2130" s="2">
        <f>MACD!E2130</f>
        <v>-1.2653217568471709E-2</v>
      </c>
      <c r="E2130" s="2">
        <f>MACD!F2130</f>
        <v>-2.006474604196477E-4</v>
      </c>
      <c r="F2130" s="2">
        <f>'Moving Avg'!D2130</f>
        <v>1.4039999999999999</v>
      </c>
      <c r="G2130" s="2">
        <f>'Moving Avg'!F2130</f>
        <v>1.3845000000000001</v>
      </c>
      <c r="H2130" s="2">
        <f>'Moving Avg'!G2130</f>
        <v>1.4310000000000003</v>
      </c>
      <c r="I2130" s="2">
        <f>'Moving Avg'!H2130</f>
        <v>1.7125500000000009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  <c r="M2130" s="8">
        <f t="shared" si="330"/>
        <v>25</v>
      </c>
      <c r="N2130" s="8">
        <f t="shared" si="331"/>
        <v>45</v>
      </c>
      <c r="O2130" s="8">
        <f t="shared" si="332"/>
        <v>0</v>
      </c>
      <c r="P2130" s="8">
        <f t="shared" si="333"/>
        <v>83.5</v>
      </c>
      <c r="Q2130" s="9">
        <f t="shared" si="334"/>
        <v>37.024999999999999</v>
      </c>
      <c r="R2130" s="9">
        <f t="shared" si="335"/>
        <v>34.875</v>
      </c>
      <c r="S2130" s="9">
        <f t="shared" si="336"/>
        <v>48.075000000000003</v>
      </c>
      <c r="T2130" s="9">
        <f t="shared" si="337"/>
        <v>38.375</v>
      </c>
      <c r="U2130" s="8">
        <f t="shared" si="338"/>
        <v>39.991666666666667</v>
      </c>
      <c r="V2130" s="8">
        <f t="shared" si="339"/>
        <v>39.587500000000006</v>
      </c>
    </row>
    <row r="2131" spans="1:22" ht="13.5" x14ac:dyDescent="0.25">
      <c r="A2131" s="3">
        <f>RSI!A2131</f>
        <v>45407</v>
      </c>
      <c r="B2131" s="2">
        <f>RSI!B2131</f>
        <v>1.45</v>
      </c>
      <c r="C2131" s="2">
        <f>RSI!I2131</f>
        <v>60.317408208047958</v>
      </c>
      <c r="D2131" s="2">
        <f>MACD!E2131</f>
        <v>-1.6383107307502254E-2</v>
      </c>
      <c r="E2131" s="2">
        <f>MACD!F2131</f>
        <v>-3.4371394298361693E-3</v>
      </c>
      <c r="F2131" s="2">
        <f>'Moving Avg'!D2131</f>
        <v>1.4179999999999999</v>
      </c>
      <c r="G2131" s="2">
        <f>'Moving Avg'!F2131</f>
        <v>1.3855</v>
      </c>
      <c r="H2131" s="2">
        <f>'Moving Avg'!G2131</f>
        <v>1.4300000000000006</v>
      </c>
      <c r="I2131" s="2">
        <f>'Moving Avg'!H2131</f>
        <v>1.7080000000000006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  <c r="M2131" s="8">
        <f t="shared" si="330"/>
        <v>25</v>
      </c>
      <c r="N2131" s="8">
        <f t="shared" si="331"/>
        <v>45</v>
      </c>
      <c r="O2131" s="8">
        <f t="shared" si="332"/>
        <v>0</v>
      </c>
      <c r="P2131" s="8">
        <f t="shared" si="333"/>
        <v>83.5</v>
      </c>
      <c r="Q2131" s="9">
        <f t="shared" si="334"/>
        <v>37.024999999999999</v>
      </c>
      <c r="R2131" s="9">
        <f t="shared" si="335"/>
        <v>34.875</v>
      </c>
      <c r="S2131" s="9">
        <f t="shared" si="336"/>
        <v>48.075000000000003</v>
      </c>
      <c r="T2131" s="9">
        <f t="shared" si="337"/>
        <v>38.375</v>
      </c>
      <c r="U2131" s="8">
        <f t="shared" si="338"/>
        <v>39.991666666666667</v>
      </c>
      <c r="V2131" s="8">
        <f t="shared" si="339"/>
        <v>39.587500000000006</v>
      </c>
    </row>
    <row r="2132" spans="1:22" ht="13.5" x14ac:dyDescent="0.25">
      <c r="A2132" s="3">
        <f>RSI!A2132</f>
        <v>45408</v>
      </c>
      <c r="B2132" s="2">
        <f>RSI!B2132</f>
        <v>1.46</v>
      </c>
      <c r="C2132" s="2">
        <f>RSI!I2132</f>
        <v>62.23171950660916</v>
      </c>
      <c r="D2132" s="2">
        <f>MACD!E2132</f>
        <v>-2.0543184939990411E-2</v>
      </c>
      <c r="E2132" s="2">
        <f>MACD!F2132</f>
        <v>-6.8583485318670177E-3</v>
      </c>
      <c r="F2132" s="2">
        <f>'Moving Avg'!D2132</f>
        <v>1.4339999999999999</v>
      </c>
      <c r="G2132" s="2">
        <f>'Moving Avg'!F2132</f>
        <v>1.39</v>
      </c>
      <c r="H2132" s="2">
        <f>'Moving Avg'!G2132</f>
        <v>1.4290000000000007</v>
      </c>
      <c r="I2132" s="2">
        <f>'Moving Avg'!H2132</f>
        <v>1.7036000000000007</v>
      </c>
      <c r="J2132" s="6" t="str">
        <f>OBV!F2132</f>
        <v>BULLISH</v>
      </c>
      <c r="K2132" s="6" t="str">
        <f>OBV!G2132</f>
        <v>STRONG</v>
      </c>
      <c r="L2132" s="6" t="str">
        <f>OBV!H2132</f>
        <v>CONFIRMED BULLISH</v>
      </c>
      <c r="M2132" s="8">
        <f t="shared" si="330"/>
        <v>25</v>
      </c>
      <c r="N2132" s="8">
        <f t="shared" si="331"/>
        <v>45</v>
      </c>
      <c r="O2132" s="8">
        <f t="shared" si="332"/>
        <v>0</v>
      </c>
      <c r="P2132" s="8">
        <f t="shared" si="333"/>
        <v>100</v>
      </c>
      <c r="Q2132" s="9">
        <f t="shared" si="334"/>
        <v>39.5</v>
      </c>
      <c r="R2132" s="9">
        <f t="shared" si="335"/>
        <v>39</v>
      </c>
      <c r="S2132" s="9">
        <f t="shared" si="336"/>
        <v>55.5</v>
      </c>
      <c r="T2132" s="9">
        <f t="shared" si="337"/>
        <v>42.5</v>
      </c>
      <c r="U2132" s="8">
        <f t="shared" si="338"/>
        <v>44.666666666666664</v>
      </c>
      <c r="V2132" s="8">
        <f t="shared" si="339"/>
        <v>44.125</v>
      </c>
    </row>
    <row r="2133" spans="1:22" ht="13.5" x14ac:dyDescent="0.25">
      <c r="A2133" s="3">
        <f>RSI!A2133</f>
        <v>45411</v>
      </c>
      <c r="B2133" s="2">
        <f>RSI!B2133</f>
        <v>1.5</v>
      </c>
      <c r="C2133" s="2">
        <f>RSI!I2133</f>
        <v>68.729834438811565</v>
      </c>
      <c r="D2133" s="2">
        <f>MACD!E2133</f>
        <v>-2.732907841342147E-2</v>
      </c>
      <c r="E2133" s="2">
        <f>MACD!F2133</f>
        <v>-1.095249450817791E-2</v>
      </c>
      <c r="F2133" s="2">
        <f>'Moving Avg'!D2133</f>
        <v>1.456</v>
      </c>
      <c r="G2133" s="2">
        <f>'Moving Avg'!F2133</f>
        <v>1.3965000000000001</v>
      </c>
      <c r="H2133" s="2">
        <f>'Moving Avg'!G2133</f>
        <v>1.4276000000000004</v>
      </c>
      <c r="I2133" s="2">
        <f>'Moving Avg'!H2133</f>
        <v>1.6994000000000005</v>
      </c>
      <c r="J2133" s="6" t="str">
        <f>OBV!F2133</f>
        <v>BULLISH</v>
      </c>
      <c r="K2133" s="6" t="str">
        <f>OBV!G2133</f>
        <v>STRONG</v>
      </c>
      <c r="L2133" s="6" t="str">
        <f>OBV!H2133</f>
        <v>CONFIRMED BULLISH</v>
      </c>
      <c r="M2133" s="8">
        <f t="shared" si="330"/>
        <v>25</v>
      </c>
      <c r="N2133" s="8">
        <f t="shared" si="331"/>
        <v>45</v>
      </c>
      <c r="O2133" s="8">
        <f t="shared" si="332"/>
        <v>0</v>
      </c>
      <c r="P2133" s="8">
        <f t="shared" si="333"/>
        <v>100</v>
      </c>
      <c r="Q2133" s="9">
        <f t="shared" si="334"/>
        <v>39.5</v>
      </c>
      <c r="R2133" s="9">
        <f t="shared" si="335"/>
        <v>39</v>
      </c>
      <c r="S2133" s="9">
        <f t="shared" si="336"/>
        <v>55.5</v>
      </c>
      <c r="T2133" s="9">
        <f t="shared" si="337"/>
        <v>42.5</v>
      </c>
      <c r="U2133" s="8">
        <f t="shared" si="338"/>
        <v>44.666666666666664</v>
      </c>
      <c r="V2133" s="8">
        <f t="shared" si="339"/>
        <v>44.125</v>
      </c>
    </row>
    <row r="2134" spans="1:22" ht="13.5" x14ac:dyDescent="0.25">
      <c r="A2134" s="3">
        <f>RSI!A2134</f>
        <v>45412</v>
      </c>
      <c r="B2134" s="2">
        <f>RSI!B2134</f>
        <v>1.56</v>
      </c>
      <c r="C2134" s="2">
        <f>RSI!I2134</f>
        <v>75.530620029165206</v>
      </c>
      <c r="D2134" s="2">
        <f>MACD!E2134</f>
        <v>-3.9570686366526386E-2</v>
      </c>
      <c r="E2134" s="2">
        <f>MACD!F2134</f>
        <v>-1.6676132879847608E-2</v>
      </c>
      <c r="F2134" s="2">
        <f>'Moving Avg'!D2134</f>
        <v>1.484</v>
      </c>
      <c r="G2134" s="2">
        <f>'Moving Avg'!F2134</f>
        <v>1.4089999999999998</v>
      </c>
      <c r="H2134" s="2">
        <f>'Moving Avg'!G2134</f>
        <v>1.4288000000000003</v>
      </c>
      <c r="I2134" s="2">
        <f>'Moving Avg'!H2134</f>
        <v>1.6957000000000004</v>
      </c>
      <c r="J2134" s="6" t="str">
        <f>OBV!F2134</f>
        <v>BULLISH</v>
      </c>
      <c r="K2134" s="6" t="str">
        <f>OBV!G2134</f>
        <v>STRONG</v>
      </c>
      <c r="L2134" s="6" t="str">
        <f>OBV!H2134</f>
        <v>CONFIRMED BULLISH</v>
      </c>
      <c r="M2134" s="8">
        <f t="shared" si="330"/>
        <v>0</v>
      </c>
      <c r="N2134" s="8">
        <f t="shared" si="331"/>
        <v>100</v>
      </c>
      <c r="O2134" s="8">
        <f t="shared" si="332"/>
        <v>0</v>
      </c>
      <c r="P2134" s="8">
        <f t="shared" si="333"/>
        <v>100</v>
      </c>
      <c r="Q2134" s="9">
        <f t="shared" si="334"/>
        <v>50</v>
      </c>
      <c r="R2134" s="9">
        <f t="shared" si="335"/>
        <v>45</v>
      </c>
      <c r="S2134" s="9">
        <f t="shared" si="336"/>
        <v>60</v>
      </c>
      <c r="T2134" s="9">
        <f t="shared" si="337"/>
        <v>50</v>
      </c>
      <c r="U2134" s="8">
        <f t="shared" si="338"/>
        <v>51.666666666666664</v>
      </c>
      <c r="V2134" s="8">
        <f t="shared" si="339"/>
        <v>51.25</v>
      </c>
    </row>
    <row r="2135" spans="1:22" ht="13.5" x14ac:dyDescent="0.25">
      <c r="A2135" s="3">
        <f>RSI!A2135</f>
        <v>45414</v>
      </c>
      <c r="B2135" s="2">
        <f>RSI!B2135</f>
        <v>1.58</v>
      </c>
      <c r="C2135" s="2">
        <f>RSI!I2135</f>
        <v>77.302636460776768</v>
      </c>
      <c r="D2135" s="2">
        <f>MACD!E2135</f>
        <v>-5.2243505288571246E-2</v>
      </c>
      <c r="E2135" s="2">
        <f>MACD!F2135</f>
        <v>-2.3789607361592337E-2</v>
      </c>
      <c r="F2135" s="2">
        <f>'Moving Avg'!D2135</f>
        <v>1.5100000000000002</v>
      </c>
      <c r="G2135" s="2">
        <f>'Moving Avg'!F2135</f>
        <v>1.4204999999999999</v>
      </c>
      <c r="H2135" s="2">
        <f>'Moving Avg'!G2135</f>
        <v>1.4304000000000001</v>
      </c>
      <c r="I2135" s="2">
        <f>'Moving Avg'!H2135</f>
        <v>1.6921500000000007</v>
      </c>
      <c r="J2135" s="6" t="str">
        <f>OBV!F2135</f>
        <v>BULLISH</v>
      </c>
      <c r="K2135" s="6" t="str">
        <f>OBV!G2135</f>
        <v>STRONG</v>
      </c>
      <c r="L2135" s="6" t="str">
        <f>OBV!H2135</f>
        <v>CONFIRMED BULLISH</v>
      </c>
      <c r="M2135" s="8">
        <f t="shared" si="330"/>
        <v>0</v>
      </c>
      <c r="N2135" s="8">
        <f t="shared" si="331"/>
        <v>100</v>
      </c>
      <c r="O2135" s="8">
        <f t="shared" si="332"/>
        <v>0</v>
      </c>
      <c r="P2135" s="8">
        <f t="shared" si="333"/>
        <v>100</v>
      </c>
      <c r="Q2135" s="9">
        <f t="shared" si="334"/>
        <v>50</v>
      </c>
      <c r="R2135" s="9">
        <f t="shared" si="335"/>
        <v>45</v>
      </c>
      <c r="S2135" s="9">
        <f t="shared" si="336"/>
        <v>60</v>
      </c>
      <c r="T2135" s="9">
        <f t="shared" si="337"/>
        <v>50</v>
      </c>
      <c r="U2135" s="8">
        <f t="shared" si="338"/>
        <v>51.666666666666664</v>
      </c>
      <c r="V2135" s="8">
        <f t="shared" si="339"/>
        <v>51.25</v>
      </c>
    </row>
    <row r="2136" spans="1:22" ht="13.5" x14ac:dyDescent="0.25">
      <c r="A2136" s="3">
        <f>RSI!A2136</f>
        <v>45415</v>
      </c>
      <c r="B2136" s="2">
        <f>RSI!B2136</f>
        <v>1.65</v>
      </c>
      <c r="C2136" s="2">
        <f>RSI!I2136</f>
        <v>82.169604409241003</v>
      </c>
      <c r="D2136" s="2">
        <f>MACD!E2136</f>
        <v>-6.9041371905118387E-2</v>
      </c>
      <c r="E2136" s="2">
        <f>MACD!F2136</f>
        <v>-3.283996027029755E-2</v>
      </c>
      <c r="F2136" s="2">
        <f>'Moving Avg'!D2136</f>
        <v>1.55</v>
      </c>
      <c r="G2136" s="2">
        <f>'Moving Avg'!F2136</f>
        <v>1.4354999999999998</v>
      </c>
      <c r="H2136" s="2">
        <f>'Moving Avg'!G2136</f>
        <v>1.4334000000000002</v>
      </c>
      <c r="I2136" s="2">
        <f>'Moving Avg'!H2136</f>
        <v>1.6889500000000004</v>
      </c>
      <c r="J2136" s="6" t="str">
        <f>OBV!F2136</f>
        <v>BULLISH</v>
      </c>
      <c r="K2136" s="6" t="str">
        <f>OBV!G2136</f>
        <v>STRONG</v>
      </c>
      <c r="L2136" s="6" t="str">
        <f>OBV!H2136</f>
        <v>CONFIRMED BULLISH</v>
      </c>
      <c r="M2136" s="8">
        <f t="shared" si="330"/>
        <v>0</v>
      </c>
      <c r="N2136" s="8">
        <f t="shared" si="331"/>
        <v>100</v>
      </c>
      <c r="O2136" s="8">
        <f t="shared" si="332"/>
        <v>0</v>
      </c>
      <c r="P2136" s="8">
        <f t="shared" si="333"/>
        <v>100</v>
      </c>
      <c r="Q2136" s="9">
        <f t="shared" si="334"/>
        <v>50</v>
      </c>
      <c r="R2136" s="9">
        <f t="shared" si="335"/>
        <v>45</v>
      </c>
      <c r="S2136" s="9">
        <f t="shared" si="336"/>
        <v>60</v>
      </c>
      <c r="T2136" s="9">
        <f t="shared" si="337"/>
        <v>50</v>
      </c>
      <c r="U2136" s="8">
        <f t="shared" si="338"/>
        <v>51.666666666666664</v>
      </c>
      <c r="V2136" s="8">
        <f t="shared" si="339"/>
        <v>51.25</v>
      </c>
    </row>
    <row r="2137" spans="1:22" ht="13.5" x14ac:dyDescent="0.25">
      <c r="A2137" s="3">
        <f>RSI!A2137</f>
        <v>45418</v>
      </c>
      <c r="B2137" s="2">
        <f>RSI!B2137</f>
        <v>1.7</v>
      </c>
      <c r="C2137" s="2">
        <f>RSI!I2137</f>
        <v>84.69421963541501</v>
      </c>
      <c r="D2137" s="2">
        <f>MACD!E2137</f>
        <v>-8.8195924132839387E-2</v>
      </c>
      <c r="E2137" s="2">
        <f>MACD!F2137</f>
        <v>-4.391115304280592E-2</v>
      </c>
      <c r="F2137" s="2">
        <f>'Moving Avg'!D2137</f>
        <v>1.5980000000000003</v>
      </c>
      <c r="G2137" s="2">
        <f>'Moving Avg'!F2137</f>
        <v>1.4509999999999996</v>
      </c>
      <c r="H2137" s="2">
        <f>'Moving Avg'!G2137</f>
        <v>1.4374000000000007</v>
      </c>
      <c r="I2137" s="2">
        <f>'Moving Avg'!H2137</f>
        <v>1.6860000000000002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  <c r="M2137" s="8">
        <f t="shared" si="330"/>
        <v>0</v>
      </c>
      <c r="N2137" s="8">
        <f t="shared" si="331"/>
        <v>100</v>
      </c>
      <c r="O2137" s="8">
        <f t="shared" si="332"/>
        <v>0</v>
      </c>
      <c r="P2137" s="8">
        <f t="shared" si="333"/>
        <v>83.5</v>
      </c>
      <c r="Q2137" s="9">
        <f t="shared" si="334"/>
        <v>47.524999999999999</v>
      </c>
      <c r="R2137" s="9">
        <f t="shared" si="335"/>
        <v>40.875</v>
      </c>
      <c r="S2137" s="9">
        <f t="shared" si="336"/>
        <v>52.575000000000003</v>
      </c>
      <c r="T2137" s="9">
        <f t="shared" si="337"/>
        <v>45.875</v>
      </c>
      <c r="U2137" s="8">
        <f t="shared" si="338"/>
        <v>46.991666666666674</v>
      </c>
      <c r="V2137" s="8">
        <f t="shared" si="339"/>
        <v>46.712500000000006</v>
      </c>
    </row>
    <row r="2138" spans="1:22" ht="13.5" x14ac:dyDescent="0.25">
      <c r="A2138" s="3">
        <f>RSI!A2138</f>
        <v>45419</v>
      </c>
      <c r="B2138" s="2">
        <f>RSI!B2138</f>
        <v>1.74</v>
      </c>
      <c r="C2138" s="2">
        <f>RSI!I2138</f>
        <v>86.358310543305763</v>
      </c>
      <c r="D2138" s="2">
        <f>MACD!E2138</f>
        <v>-0.10726919526130629</v>
      </c>
      <c r="E2138" s="2">
        <f>MACD!F2138</f>
        <v>-5.6582761486505997E-2</v>
      </c>
      <c r="F2138" s="2">
        <f>'Moving Avg'!D2138</f>
        <v>1.6460000000000001</v>
      </c>
      <c r="G2138" s="2">
        <f>'Moving Avg'!F2138</f>
        <v>1.4684999999999995</v>
      </c>
      <c r="H2138" s="2">
        <f>'Moving Avg'!G2138</f>
        <v>1.4422000000000004</v>
      </c>
      <c r="I2138" s="2">
        <f>'Moving Avg'!H2138</f>
        <v>1.6832500000000004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0</v>
      </c>
      <c r="N2138" s="8">
        <f t="shared" si="331"/>
        <v>100</v>
      </c>
      <c r="O2138" s="8">
        <f t="shared" si="332"/>
        <v>0</v>
      </c>
      <c r="P2138" s="8">
        <f t="shared" si="333"/>
        <v>83.5</v>
      </c>
      <c r="Q2138" s="9">
        <f t="shared" si="334"/>
        <v>47.524999999999999</v>
      </c>
      <c r="R2138" s="9">
        <f t="shared" si="335"/>
        <v>40.875</v>
      </c>
      <c r="S2138" s="9">
        <f t="shared" si="336"/>
        <v>52.575000000000003</v>
      </c>
      <c r="T2138" s="9">
        <f t="shared" si="337"/>
        <v>45.875</v>
      </c>
      <c r="U2138" s="8">
        <f t="shared" si="338"/>
        <v>46.991666666666674</v>
      </c>
      <c r="V2138" s="8">
        <f t="shared" si="339"/>
        <v>46.712500000000006</v>
      </c>
    </row>
    <row r="2139" spans="1:22" ht="13.5" x14ac:dyDescent="0.25">
      <c r="A2139" s="3">
        <f>RSI!A2139</f>
        <v>45420</v>
      </c>
      <c r="B2139" s="2">
        <f>RSI!B2139</f>
        <v>1.74</v>
      </c>
      <c r="C2139" s="2">
        <f>RSI!I2139</f>
        <v>86.358310543305763</v>
      </c>
      <c r="D2139" s="2">
        <f>MACD!E2139</f>
        <v>-0.12036341970370823</v>
      </c>
      <c r="E2139" s="2">
        <f>MACD!F2139</f>
        <v>-6.9338893129946455E-2</v>
      </c>
      <c r="F2139" s="2">
        <f>'Moving Avg'!D2139</f>
        <v>1.6819999999999999</v>
      </c>
      <c r="G2139" s="2">
        <f>'Moving Avg'!F2139</f>
        <v>1.4859999999999998</v>
      </c>
      <c r="H2139" s="2">
        <f>'Moving Avg'!G2139</f>
        <v>1.4470000000000005</v>
      </c>
      <c r="I2139" s="2">
        <f>'Moving Avg'!H2139</f>
        <v>1.6805000000000003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  <c r="M2139" s="8">
        <f t="shared" si="330"/>
        <v>0</v>
      </c>
      <c r="N2139" s="8">
        <f t="shared" si="331"/>
        <v>100</v>
      </c>
      <c r="O2139" s="8">
        <f t="shared" si="332"/>
        <v>50</v>
      </c>
      <c r="P2139" s="8">
        <f t="shared" si="333"/>
        <v>83.5</v>
      </c>
      <c r="Q2139" s="9">
        <f t="shared" si="334"/>
        <v>55.024999999999999</v>
      </c>
      <c r="R2139" s="9">
        <f t="shared" si="335"/>
        <v>58.375</v>
      </c>
      <c r="S2139" s="9">
        <f t="shared" si="336"/>
        <v>65.075000000000003</v>
      </c>
      <c r="T2139" s="9">
        <f t="shared" si="337"/>
        <v>58.375</v>
      </c>
      <c r="U2139" s="8">
        <f t="shared" si="338"/>
        <v>59.491666666666674</v>
      </c>
      <c r="V2139" s="8">
        <f t="shared" si="339"/>
        <v>59.212500000000006</v>
      </c>
    </row>
    <row r="2140" spans="1:22" ht="13.5" x14ac:dyDescent="0.25">
      <c r="A2140" s="3">
        <f>RSI!A2140</f>
        <v>45421</v>
      </c>
      <c r="B2140" s="2">
        <f>RSI!B2140</f>
        <v>1.8</v>
      </c>
      <c r="C2140" s="2">
        <f>RSI!I2140</f>
        <v>88.528099809276398</v>
      </c>
      <c r="D2140" s="2">
        <f>MACD!E2140</f>
        <v>-0.13272654803090411</v>
      </c>
      <c r="E2140" s="2">
        <f>MACD!F2140</f>
        <v>-8.2016424110137987E-2</v>
      </c>
      <c r="F2140" s="2">
        <f>'Moving Avg'!D2140</f>
        <v>1.7260000000000002</v>
      </c>
      <c r="G2140" s="2">
        <f>'Moving Avg'!F2140</f>
        <v>1.5064999999999995</v>
      </c>
      <c r="H2140" s="2">
        <f>'Moving Avg'!G2140</f>
        <v>1.4542000000000004</v>
      </c>
      <c r="I2140" s="2">
        <f>'Moving Avg'!H2140</f>
        <v>1.6782500000000005</v>
      </c>
      <c r="J2140" s="6" t="str">
        <f>OBV!F2140</f>
        <v>BULLISH</v>
      </c>
      <c r="K2140" s="6" t="str">
        <f>OBV!G2140</f>
        <v>STRONG</v>
      </c>
      <c r="L2140" s="6" t="str">
        <f>OBV!H2140</f>
        <v>CONFIRMED BULLISH</v>
      </c>
      <c r="M2140" s="8">
        <f t="shared" si="330"/>
        <v>0</v>
      </c>
      <c r="N2140" s="8">
        <f t="shared" si="331"/>
        <v>100</v>
      </c>
      <c r="O2140" s="8">
        <f t="shared" si="332"/>
        <v>50</v>
      </c>
      <c r="P2140" s="8">
        <f t="shared" si="333"/>
        <v>100</v>
      </c>
      <c r="Q2140" s="9">
        <f t="shared" si="334"/>
        <v>57.5</v>
      </c>
      <c r="R2140" s="9">
        <f t="shared" si="335"/>
        <v>62.5</v>
      </c>
      <c r="S2140" s="9">
        <f t="shared" si="336"/>
        <v>72.5</v>
      </c>
      <c r="T2140" s="9">
        <f t="shared" si="337"/>
        <v>62.5</v>
      </c>
      <c r="U2140" s="8">
        <f t="shared" si="338"/>
        <v>64.166666666666671</v>
      </c>
      <c r="V2140" s="8">
        <f t="shared" si="339"/>
        <v>63.75</v>
      </c>
    </row>
    <row r="2141" spans="1:22" ht="13.5" x14ac:dyDescent="0.25">
      <c r="A2141" s="3">
        <f>RSI!A2141</f>
        <v>45422</v>
      </c>
      <c r="B2141" s="2">
        <f>RSI!B2141</f>
        <v>1.88</v>
      </c>
      <c r="C2141" s="2">
        <f>RSI!I2141</f>
        <v>90.661010634119137</v>
      </c>
      <c r="D2141" s="2">
        <f>MACD!E2141</f>
        <v>-0.15081473634388187</v>
      </c>
      <c r="E2141" s="2">
        <f>MACD!F2141</f>
        <v>-9.5776086556886769E-2</v>
      </c>
      <c r="F2141" s="2">
        <f>'Moving Avg'!D2141</f>
        <v>1.7719999999999998</v>
      </c>
      <c r="G2141" s="2">
        <f>'Moving Avg'!F2141</f>
        <v>1.5309999999999997</v>
      </c>
      <c r="H2141" s="2">
        <f>'Moving Avg'!G2141</f>
        <v>1.4642000000000002</v>
      </c>
      <c r="I2141" s="2">
        <f>'Moving Avg'!H2141</f>
        <v>1.6767500000000004</v>
      </c>
      <c r="J2141" s="6" t="str">
        <f>OBV!F2141</f>
        <v>BULLISH</v>
      </c>
      <c r="K2141" s="6" t="str">
        <f>OBV!G2141</f>
        <v>STRONG</v>
      </c>
      <c r="L2141" s="6" t="str">
        <f>OBV!H2141</f>
        <v>CONFIRMED BULLISH</v>
      </c>
      <c r="M2141" s="8">
        <f t="shared" si="330"/>
        <v>0</v>
      </c>
      <c r="N2141" s="8">
        <f t="shared" si="331"/>
        <v>100</v>
      </c>
      <c r="O2141" s="8">
        <f t="shared" si="332"/>
        <v>50</v>
      </c>
      <c r="P2141" s="8">
        <f t="shared" si="333"/>
        <v>100</v>
      </c>
      <c r="Q2141" s="9">
        <f t="shared" si="334"/>
        <v>57.5</v>
      </c>
      <c r="R2141" s="9">
        <f t="shared" si="335"/>
        <v>62.5</v>
      </c>
      <c r="S2141" s="9">
        <f t="shared" si="336"/>
        <v>72.5</v>
      </c>
      <c r="T2141" s="9">
        <f t="shared" si="337"/>
        <v>62.5</v>
      </c>
      <c r="U2141" s="8">
        <f t="shared" si="338"/>
        <v>64.166666666666671</v>
      </c>
      <c r="V2141" s="8">
        <f t="shared" si="339"/>
        <v>63.75</v>
      </c>
    </row>
    <row r="2142" spans="1:22" ht="13.5" x14ac:dyDescent="0.25">
      <c r="A2142" s="3">
        <f>RSI!A2142</f>
        <v>45425</v>
      </c>
      <c r="B2142" s="2">
        <f>RSI!B2142</f>
        <v>1.8</v>
      </c>
      <c r="C2142" s="2">
        <f>RSI!I2142</f>
        <v>75.536571143011898</v>
      </c>
      <c r="D2142" s="2">
        <f>MACD!E2142</f>
        <v>-0.16070360483588586</v>
      </c>
      <c r="E2142" s="2">
        <f>MACD!F2142</f>
        <v>-0.10876159021268661</v>
      </c>
      <c r="F2142" s="2">
        <f>'Moving Avg'!D2142</f>
        <v>1.7920000000000003</v>
      </c>
      <c r="G2142" s="2">
        <f>'Moving Avg'!F2142</f>
        <v>1.5514999999999997</v>
      </c>
      <c r="H2142" s="2">
        <f>'Moving Avg'!G2142</f>
        <v>1.4725999999999999</v>
      </c>
      <c r="I2142" s="2">
        <f>'Moving Avg'!H2142</f>
        <v>1.6748500000000004</v>
      </c>
      <c r="J2142" s="6" t="str">
        <f>OBV!F2142</f>
        <v>BULLISH</v>
      </c>
      <c r="K2142" s="6" t="str">
        <f>OBV!G2142</f>
        <v>STRONG</v>
      </c>
      <c r="L2142" s="6" t="str">
        <f>OBV!H2142</f>
        <v>CONFIRMED BULLISH</v>
      </c>
      <c r="M2142" s="8">
        <f t="shared" si="330"/>
        <v>0</v>
      </c>
      <c r="N2142" s="8">
        <f t="shared" si="331"/>
        <v>100</v>
      </c>
      <c r="O2142" s="8">
        <f t="shared" si="332"/>
        <v>50</v>
      </c>
      <c r="P2142" s="8">
        <f t="shared" si="333"/>
        <v>100</v>
      </c>
      <c r="Q2142" s="9">
        <f t="shared" si="334"/>
        <v>57.5</v>
      </c>
      <c r="R2142" s="9">
        <f t="shared" si="335"/>
        <v>62.5</v>
      </c>
      <c r="S2142" s="9">
        <f t="shared" si="336"/>
        <v>72.5</v>
      </c>
      <c r="T2142" s="9">
        <f t="shared" si="337"/>
        <v>62.5</v>
      </c>
      <c r="U2142" s="8">
        <f t="shared" si="338"/>
        <v>64.166666666666671</v>
      </c>
      <c r="V2142" s="8">
        <f t="shared" si="339"/>
        <v>63.75</v>
      </c>
    </row>
    <row r="2143" spans="1:22" ht="13.5" x14ac:dyDescent="0.25">
      <c r="A2143" s="3">
        <f>RSI!A2143</f>
        <v>45426</v>
      </c>
      <c r="B2143" s="2">
        <f>RSI!B2143</f>
        <v>1.8</v>
      </c>
      <c r="C2143" s="2">
        <f>RSI!I2143</f>
        <v>75.536571143011898</v>
      </c>
      <c r="D2143" s="2">
        <f>MACD!E2143</f>
        <v>-0.16434071143405538</v>
      </c>
      <c r="E2143" s="2">
        <f>MACD!F2143</f>
        <v>-0.11987741445696037</v>
      </c>
      <c r="F2143" s="2">
        <f>'Moving Avg'!D2143</f>
        <v>1.8039999999999998</v>
      </c>
      <c r="G2143" s="2">
        <f>'Moving Avg'!F2143</f>
        <v>1.5719999999999996</v>
      </c>
      <c r="H2143" s="2">
        <f>'Moving Avg'!G2143</f>
        <v>1.4798</v>
      </c>
      <c r="I2143" s="2">
        <f>'Moving Avg'!H2143</f>
        <v>1.6734000000000002</v>
      </c>
      <c r="J2143" s="6" t="str">
        <f>OBV!F2143</f>
        <v>BULLISH</v>
      </c>
      <c r="K2143" s="6" t="str">
        <f>OBV!G2143</f>
        <v>STRONG</v>
      </c>
      <c r="L2143" s="6" t="str">
        <f>OBV!H2143</f>
        <v>CONFIRMED BULLISH</v>
      </c>
      <c r="M2143" s="8">
        <f t="shared" si="330"/>
        <v>0</v>
      </c>
      <c r="N2143" s="8">
        <f t="shared" si="331"/>
        <v>100</v>
      </c>
      <c r="O2143" s="8">
        <f t="shared" si="332"/>
        <v>50</v>
      </c>
      <c r="P2143" s="8">
        <f t="shared" si="333"/>
        <v>100</v>
      </c>
      <c r="Q2143" s="9">
        <f t="shared" si="334"/>
        <v>57.5</v>
      </c>
      <c r="R2143" s="9">
        <f t="shared" si="335"/>
        <v>62.5</v>
      </c>
      <c r="S2143" s="9">
        <f t="shared" si="336"/>
        <v>72.5</v>
      </c>
      <c r="T2143" s="9">
        <f t="shared" si="337"/>
        <v>62.5</v>
      </c>
      <c r="U2143" s="8">
        <f t="shared" si="338"/>
        <v>64.166666666666671</v>
      </c>
      <c r="V2143" s="8">
        <f t="shared" si="339"/>
        <v>63.75</v>
      </c>
    </row>
    <row r="2144" spans="1:22" ht="13.5" x14ac:dyDescent="0.25">
      <c r="A2144" s="3">
        <f>RSI!A2144</f>
        <v>45427</v>
      </c>
      <c r="B2144" s="2">
        <f>RSI!B2144</f>
        <v>1.79</v>
      </c>
      <c r="C2144" s="2">
        <f>RSI!I2144</f>
        <v>73.752890263579275</v>
      </c>
      <c r="D2144" s="2">
        <f>MACD!E2144</f>
        <v>-0.15876476120260374</v>
      </c>
      <c r="E2144" s="2">
        <f>MACD!F2144</f>
        <v>-0.12765488380608905</v>
      </c>
      <c r="F2144" s="2">
        <f>'Moving Avg'!D2144</f>
        <v>1.8140000000000001</v>
      </c>
      <c r="G2144" s="2">
        <f>'Moving Avg'!F2144</f>
        <v>1.5924999999999998</v>
      </c>
      <c r="H2144" s="2">
        <f>'Moving Avg'!G2144</f>
        <v>1.4856000000000003</v>
      </c>
      <c r="I2144" s="2">
        <f>'Moving Avg'!H2144</f>
        <v>1.6714500000000003</v>
      </c>
      <c r="J2144" s="6" t="str">
        <f>OBV!F2144</f>
        <v>BULLISH</v>
      </c>
      <c r="K2144" s="6" t="str">
        <f>OBV!G2144</f>
        <v>STRONG</v>
      </c>
      <c r="L2144" s="6" t="str">
        <f>OBV!H2144</f>
        <v>CONFIRMED BULLISH</v>
      </c>
      <c r="M2144" s="8">
        <f t="shared" si="330"/>
        <v>0</v>
      </c>
      <c r="N2144" s="8">
        <f t="shared" si="331"/>
        <v>100</v>
      </c>
      <c r="O2144" s="8">
        <f t="shared" si="332"/>
        <v>50</v>
      </c>
      <c r="P2144" s="8">
        <f t="shared" si="333"/>
        <v>100</v>
      </c>
      <c r="Q2144" s="9">
        <f t="shared" si="334"/>
        <v>57.5</v>
      </c>
      <c r="R2144" s="9">
        <f t="shared" si="335"/>
        <v>62.5</v>
      </c>
      <c r="S2144" s="9">
        <f t="shared" si="336"/>
        <v>72.5</v>
      </c>
      <c r="T2144" s="9">
        <f t="shared" si="337"/>
        <v>62.5</v>
      </c>
      <c r="U2144" s="8">
        <f t="shared" si="338"/>
        <v>64.166666666666671</v>
      </c>
      <c r="V2144" s="8">
        <f t="shared" si="339"/>
        <v>63.75</v>
      </c>
    </row>
    <row r="2145" spans="1:22" ht="13.5" x14ac:dyDescent="0.25">
      <c r="A2145" s="3">
        <f>RSI!A2145</f>
        <v>45428</v>
      </c>
      <c r="B2145" s="2">
        <f>RSI!B2145</f>
        <v>1.8</v>
      </c>
      <c r="C2145" s="2">
        <f>RSI!I2145</f>
        <v>74.403798977502419</v>
      </c>
      <c r="D2145" s="2">
        <f>MACD!E2145</f>
        <v>-0.15287175448334556</v>
      </c>
      <c r="E2145" s="2">
        <f>MACD!F2145</f>
        <v>-0.13269825794154036</v>
      </c>
      <c r="F2145" s="2">
        <f>'Moving Avg'!D2145</f>
        <v>1.8140000000000001</v>
      </c>
      <c r="G2145" s="2">
        <f>'Moving Avg'!F2145</f>
        <v>1.6134999999999997</v>
      </c>
      <c r="H2145" s="2">
        <f>'Moving Avg'!G2145</f>
        <v>1.4928000000000003</v>
      </c>
      <c r="I2145" s="2">
        <f>'Moving Avg'!H2145</f>
        <v>1.6695500000000003</v>
      </c>
      <c r="J2145" s="6" t="str">
        <f>OBV!F2145</f>
        <v>BULLISH</v>
      </c>
      <c r="K2145" s="6" t="str">
        <f>OBV!G2145</f>
        <v>NEUTRAL</v>
      </c>
      <c r="L2145" s="6" t="str">
        <f>OBV!H2145</f>
        <v>NEUTRAL</v>
      </c>
      <c r="M2145" s="8">
        <f t="shared" si="330"/>
        <v>0</v>
      </c>
      <c r="N2145" s="8">
        <f t="shared" si="331"/>
        <v>100</v>
      </c>
      <c r="O2145" s="8">
        <f t="shared" si="332"/>
        <v>50</v>
      </c>
      <c r="P2145" s="8">
        <f t="shared" si="333"/>
        <v>49.5</v>
      </c>
      <c r="Q2145" s="9">
        <f t="shared" si="334"/>
        <v>49.924999999999997</v>
      </c>
      <c r="R2145" s="9">
        <f t="shared" si="335"/>
        <v>49.875</v>
      </c>
      <c r="S2145" s="9">
        <f t="shared" si="336"/>
        <v>49.775000000000006</v>
      </c>
      <c r="T2145" s="9">
        <f t="shared" si="337"/>
        <v>49.875</v>
      </c>
      <c r="U2145" s="8">
        <f t="shared" si="338"/>
        <v>49.858333333333327</v>
      </c>
      <c r="V2145" s="8">
        <f t="shared" si="339"/>
        <v>49.862499999999997</v>
      </c>
    </row>
    <row r="2146" spans="1:22" ht="13.5" x14ac:dyDescent="0.25">
      <c r="A2146" s="3">
        <f>RSI!A2146</f>
        <v>45429</v>
      </c>
      <c r="B2146" s="2">
        <f>RSI!B2146</f>
        <v>1.88</v>
      </c>
      <c r="C2146" s="2">
        <f>RSI!I2146</f>
        <v>78.909822921961506</v>
      </c>
      <c r="D2146" s="2">
        <f>MACD!E2146</f>
        <v>-0.14417641583454377</v>
      </c>
      <c r="E2146" s="2">
        <f>MACD!F2146</f>
        <v>-0.13499388952014105</v>
      </c>
      <c r="F2146" s="2">
        <f>'Moving Avg'!D2146</f>
        <v>1.8140000000000001</v>
      </c>
      <c r="G2146" s="2">
        <f>'Moving Avg'!F2146</f>
        <v>1.6385000000000001</v>
      </c>
      <c r="H2146" s="2">
        <f>'Moving Avg'!G2146</f>
        <v>1.5004000000000002</v>
      </c>
      <c r="I2146" s="2">
        <f>'Moving Avg'!H2146</f>
        <v>1.6680500000000003</v>
      </c>
      <c r="J2146" s="6" t="str">
        <f>OBV!F2146</f>
        <v>BEARISH</v>
      </c>
      <c r="K2146" s="6" t="str">
        <f>OBV!G2146</f>
        <v>NEUTRAL</v>
      </c>
      <c r="L2146" s="6" t="str">
        <f>OBV!H2146</f>
        <v>NEUTRAL</v>
      </c>
      <c r="M2146" s="8">
        <f t="shared" si="330"/>
        <v>0</v>
      </c>
      <c r="N2146" s="8">
        <f t="shared" si="331"/>
        <v>45</v>
      </c>
      <c r="O2146" s="8">
        <f t="shared" si="332"/>
        <v>50</v>
      </c>
      <c r="P2146" s="8">
        <f t="shared" si="333"/>
        <v>16.5</v>
      </c>
      <c r="Q2146" s="9">
        <f t="shared" si="334"/>
        <v>25.725000000000001</v>
      </c>
      <c r="R2146" s="9">
        <f t="shared" si="335"/>
        <v>30.625</v>
      </c>
      <c r="S2146" s="9">
        <f t="shared" si="336"/>
        <v>26.675000000000001</v>
      </c>
      <c r="T2146" s="9">
        <f t="shared" si="337"/>
        <v>27.875</v>
      </c>
      <c r="U2146" s="8">
        <f t="shared" si="338"/>
        <v>27.675000000000001</v>
      </c>
      <c r="V2146" s="8">
        <f t="shared" si="339"/>
        <v>27.725000000000001</v>
      </c>
    </row>
    <row r="2147" spans="1:22" ht="13.5" x14ac:dyDescent="0.25">
      <c r="A2147" s="3">
        <f>RSI!A2147</f>
        <v>45432</v>
      </c>
      <c r="B2147" s="2">
        <f>RSI!B2147</f>
        <v>1.88</v>
      </c>
      <c r="C2147" s="2">
        <f>RSI!I2147</f>
        <v>78.909822921961506</v>
      </c>
      <c r="D2147" s="2">
        <f>MACD!E2147</f>
        <v>-0.13064956742497502</v>
      </c>
      <c r="E2147" s="2">
        <f>MACD!F2147</f>
        <v>-0.13412502510110785</v>
      </c>
      <c r="F2147" s="2">
        <f>'Moving Avg'!D2147</f>
        <v>1.8299999999999996</v>
      </c>
      <c r="G2147" s="2">
        <f>'Moving Avg'!F2147</f>
        <v>1.6634999999999998</v>
      </c>
      <c r="H2147" s="2">
        <f>'Moving Avg'!G2147</f>
        <v>1.5080000000000005</v>
      </c>
      <c r="I2147" s="2">
        <f>'Moving Avg'!H2147</f>
        <v>1.6665500000000002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  <c r="M2147" s="8">
        <f t="shared" si="330"/>
        <v>0</v>
      </c>
      <c r="N2147" s="8">
        <f t="shared" si="331"/>
        <v>0</v>
      </c>
      <c r="O2147" s="8">
        <f t="shared" si="332"/>
        <v>50</v>
      </c>
      <c r="P2147" s="8">
        <f t="shared" si="333"/>
        <v>83.5</v>
      </c>
      <c r="Q2147" s="9">
        <f t="shared" si="334"/>
        <v>20.024999999999999</v>
      </c>
      <c r="R2147" s="9">
        <f t="shared" si="335"/>
        <v>38.375</v>
      </c>
      <c r="S2147" s="9">
        <f t="shared" si="336"/>
        <v>50.075000000000003</v>
      </c>
      <c r="T2147" s="9">
        <f t="shared" si="337"/>
        <v>33.375</v>
      </c>
      <c r="U2147" s="8">
        <f t="shared" si="338"/>
        <v>36.158333333333331</v>
      </c>
      <c r="V2147" s="8">
        <f t="shared" si="339"/>
        <v>35.462499999999999</v>
      </c>
    </row>
    <row r="2148" spans="1:22" ht="13.5" x14ac:dyDescent="0.25">
      <c r="A2148" s="3">
        <f>RSI!A2148</f>
        <v>45433</v>
      </c>
      <c r="B2148" s="2">
        <f>RSI!B2148</f>
        <v>1.88</v>
      </c>
      <c r="C2148" s="2">
        <f>RSI!I2148</f>
        <v>78.909822921961521</v>
      </c>
      <c r="D2148" s="2">
        <f>MACD!E2148</f>
        <v>-0.11446016120750691</v>
      </c>
      <c r="E2148" s="2">
        <f>MACD!F2148</f>
        <v>-0.13019205232238767</v>
      </c>
      <c r="F2148" s="2">
        <f>'Moving Avg'!D2148</f>
        <v>1.8460000000000001</v>
      </c>
      <c r="G2148" s="2">
        <f>'Moving Avg'!F2148</f>
        <v>1.6879999999999999</v>
      </c>
      <c r="H2148" s="2">
        <f>'Moving Avg'!G2148</f>
        <v>1.5156000000000003</v>
      </c>
      <c r="I2148" s="2">
        <f>'Moving Avg'!H2148</f>
        <v>1.6650500000000001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  <c r="M2148" s="8">
        <f t="shared" si="330"/>
        <v>0</v>
      </c>
      <c r="N2148" s="8">
        <f t="shared" si="331"/>
        <v>0</v>
      </c>
      <c r="O2148" s="8">
        <f t="shared" si="332"/>
        <v>50</v>
      </c>
      <c r="P2148" s="8">
        <f t="shared" si="333"/>
        <v>83.5</v>
      </c>
      <c r="Q2148" s="9">
        <f t="shared" si="334"/>
        <v>20.024999999999999</v>
      </c>
      <c r="R2148" s="9">
        <f t="shared" si="335"/>
        <v>38.375</v>
      </c>
      <c r="S2148" s="9">
        <f t="shared" si="336"/>
        <v>50.075000000000003</v>
      </c>
      <c r="T2148" s="9">
        <f t="shared" si="337"/>
        <v>33.375</v>
      </c>
      <c r="U2148" s="8">
        <f t="shared" si="338"/>
        <v>36.158333333333331</v>
      </c>
      <c r="V2148" s="8">
        <f t="shared" si="339"/>
        <v>35.462499999999999</v>
      </c>
    </row>
    <row r="2149" spans="1:22" ht="13.5" x14ac:dyDescent="0.25">
      <c r="A2149" s="3">
        <f>RSI!A2149</f>
        <v>45434</v>
      </c>
      <c r="B2149" s="2">
        <f>RSI!B2149</f>
        <v>1.9</v>
      </c>
      <c r="C2149" s="2">
        <f>RSI!I2149</f>
        <v>80.008709506912624</v>
      </c>
      <c r="D2149" s="2">
        <f>MACD!E2149</f>
        <v>-0.1035486872626814</v>
      </c>
      <c r="E2149" s="2">
        <f>MACD!F2149</f>
        <v>-0.12486337931044643</v>
      </c>
      <c r="F2149" s="2">
        <f>'Moving Avg'!D2149</f>
        <v>1.8679999999999999</v>
      </c>
      <c r="G2149" s="2">
        <f>'Moving Avg'!F2149</f>
        <v>1.7119999999999997</v>
      </c>
      <c r="H2149" s="2">
        <f>'Moving Avg'!G2149</f>
        <v>1.5248000000000004</v>
      </c>
      <c r="I2149" s="2">
        <f>'Moving Avg'!H2149</f>
        <v>1.6636500000000001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  <c r="M2149" s="8">
        <f t="shared" si="330"/>
        <v>0</v>
      </c>
      <c r="N2149" s="8">
        <f t="shared" si="331"/>
        <v>0</v>
      </c>
      <c r="O2149" s="8">
        <f t="shared" si="332"/>
        <v>50</v>
      </c>
      <c r="P2149" s="8">
        <f t="shared" si="333"/>
        <v>83.5</v>
      </c>
      <c r="Q2149" s="9">
        <f t="shared" si="334"/>
        <v>20.024999999999999</v>
      </c>
      <c r="R2149" s="9">
        <f t="shared" si="335"/>
        <v>38.375</v>
      </c>
      <c r="S2149" s="9">
        <f t="shared" si="336"/>
        <v>50.075000000000003</v>
      </c>
      <c r="T2149" s="9">
        <f t="shared" si="337"/>
        <v>33.375</v>
      </c>
      <c r="U2149" s="8">
        <f t="shared" si="338"/>
        <v>36.158333333333331</v>
      </c>
      <c r="V2149" s="8">
        <f t="shared" si="339"/>
        <v>35.462499999999999</v>
      </c>
    </row>
    <row r="2150" spans="1:22" ht="13.5" x14ac:dyDescent="0.25">
      <c r="A2150" s="3">
        <f>RSI!A2150</f>
        <v>45435</v>
      </c>
      <c r="B2150" s="2">
        <f>RSI!B2150</f>
        <v>1.98</v>
      </c>
      <c r="C2150" s="2">
        <f>RSI!I2150</f>
        <v>83.673233033069252</v>
      </c>
      <c r="D2150" s="2">
        <f>MACD!E2150</f>
        <v>-9.2338288163314575E-2</v>
      </c>
      <c r="E2150" s="2">
        <f>MACD!F2150</f>
        <v>-0.11835836108102007</v>
      </c>
      <c r="F2150" s="2">
        <f>'Moving Avg'!D2150</f>
        <v>1.9039999999999999</v>
      </c>
      <c r="G2150" s="2">
        <f>'Moving Avg'!F2150</f>
        <v>1.7384999999999997</v>
      </c>
      <c r="H2150" s="2">
        <f>'Moving Avg'!G2150</f>
        <v>1.5368000000000004</v>
      </c>
      <c r="I2150" s="2">
        <f>'Moving Avg'!H2150</f>
        <v>1.6626500000000004</v>
      </c>
      <c r="J2150" s="6" t="str">
        <f>OBV!F2150</f>
        <v>BULLISH</v>
      </c>
      <c r="K2150" s="6" t="str">
        <f>OBV!G2150</f>
        <v>NEUTRAL</v>
      </c>
      <c r="L2150" s="6" t="str">
        <f>OBV!H2150</f>
        <v>CONFIRMED BULLISH</v>
      </c>
      <c r="M2150" s="8">
        <f t="shared" si="330"/>
        <v>0</v>
      </c>
      <c r="N2150" s="8">
        <f t="shared" si="331"/>
        <v>0</v>
      </c>
      <c r="O2150" s="8">
        <f t="shared" si="332"/>
        <v>50</v>
      </c>
      <c r="P2150" s="8">
        <f t="shared" si="333"/>
        <v>83.5</v>
      </c>
      <c r="Q2150" s="9">
        <f t="shared" si="334"/>
        <v>20.024999999999999</v>
      </c>
      <c r="R2150" s="9">
        <f t="shared" si="335"/>
        <v>38.375</v>
      </c>
      <c r="S2150" s="9">
        <f t="shared" si="336"/>
        <v>50.075000000000003</v>
      </c>
      <c r="T2150" s="9">
        <f t="shared" si="337"/>
        <v>33.375</v>
      </c>
      <c r="U2150" s="8">
        <f t="shared" si="338"/>
        <v>36.158333333333331</v>
      </c>
      <c r="V2150" s="8">
        <f t="shared" si="339"/>
        <v>35.462499999999999</v>
      </c>
    </row>
    <row r="2151" spans="1:22" ht="13.5" x14ac:dyDescent="0.25">
      <c r="A2151" s="3">
        <f>RSI!A2151</f>
        <v>45436</v>
      </c>
      <c r="B2151" s="2">
        <f>RSI!B2151</f>
        <v>2.06</v>
      </c>
      <c r="C2151" s="2">
        <f>RSI!I2151</f>
        <v>86.364891564756533</v>
      </c>
      <c r="D2151" s="2">
        <f>MACD!E2151</f>
        <v>-7.8172439431180463E-2</v>
      </c>
      <c r="E2151" s="2">
        <f>MACD!F2151</f>
        <v>-0.11032117675105216</v>
      </c>
      <c r="F2151" s="2">
        <f>'Moving Avg'!D2151</f>
        <v>1.9400000000000002</v>
      </c>
      <c r="G2151" s="2">
        <f>'Moving Avg'!F2151</f>
        <v>1.7689999999999997</v>
      </c>
      <c r="H2151" s="2">
        <f>'Moving Avg'!G2151</f>
        <v>1.5516000000000005</v>
      </c>
      <c r="I2151" s="2">
        <f>'Moving Avg'!H2151</f>
        <v>1.6620500000000005</v>
      </c>
      <c r="J2151" s="6" t="str">
        <f>OBV!F2151</f>
        <v>BULLISH</v>
      </c>
      <c r="K2151" s="6" t="str">
        <f>OBV!G2151</f>
        <v>NEUTRAL</v>
      </c>
      <c r="L2151" s="6" t="str">
        <f>OBV!H2151</f>
        <v>CONFIRMED BULLISH</v>
      </c>
      <c r="M2151" s="8">
        <f t="shared" si="330"/>
        <v>0</v>
      </c>
      <c r="N2151" s="8">
        <f t="shared" si="331"/>
        <v>0</v>
      </c>
      <c r="O2151" s="8">
        <f t="shared" si="332"/>
        <v>50</v>
      </c>
      <c r="P2151" s="8">
        <f t="shared" si="333"/>
        <v>83.5</v>
      </c>
      <c r="Q2151" s="9">
        <f t="shared" si="334"/>
        <v>20.024999999999999</v>
      </c>
      <c r="R2151" s="9">
        <f t="shared" si="335"/>
        <v>38.375</v>
      </c>
      <c r="S2151" s="9">
        <f t="shared" si="336"/>
        <v>50.075000000000003</v>
      </c>
      <c r="T2151" s="9">
        <f t="shared" si="337"/>
        <v>33.375</v>
      </c>
      <c r="U2151" s="8">
        <f t="shared" si="338"/>
        <v>36.158333333333331</v>
      </c>
      <c r="V2151" s="8">
        <f t="shared" si="339"/>
        <v>35.462499999999999</v>
      </c>
    </row>
    <row r="2152" spans="1:22" ht="13.5" x14ac:dyDescent="0.25">
      <c r="A2152" s="3">
        <f>RSI!A2152</f>
        <v>45439</v>
      </c>
      <c r="B2152" s="2">
        <f>RSI!B2152</f>
        <v>2.0699999999999998</v>
      </c>
      <c r="C2152" s="2">
        <f>RSI!I2152</f>
        <v>86.660924610287779</v>
      </c>
      <c r="D2152" s="2">
        <f>MACD!E2152</f>
        <v>-8.1282701086275555E-2</v>
      </c>
      <c r="E2152" s="2">
        <f>MACD!F2152</f>
        <v>-0.10451348161809684</v>
      </c>
      <c r="F2152" s="2">
        <f>'Moving Avg'!D2152</f>
        <v>1.9780000000000002</v>
      </c>
      <c r="G2152" s="2">
        <f>'Moving Avg'!F2152</f>
        <v>1.7995000000000001</v>
      </c>
      <c r="H2152" s="2">
        <f>'Moving Avg'!G2152</f>
        <v>1.5666000000000002</v>
      </c>
      <c r="I2152" s="2">
        <f>'Moving Avg'!H2152</f>
        <v>1.6615000000000004</v>
      </c>
      <c r="J2152" s="6" t="str">
        <f>OBV!F2152</f>
        <v>BULLISH</v>
      </c>
      <c r="K2152" s="6" t="str">
        <f>OBV!G2152</f>
        <v>NEUTRAL</v>
      </c>
      <c r="L2152" s="6" t="str">
        <f>OBV!H2152</f>
        <v>CONFIRMED BULLISH</v>
      </c>
      <c r="M2152" s="8">
        <f t="shared" si="330"/>
        <v>0</v>
      </c>
      <c r="N2152" s="8">
        <f t="shared" si="331"/>
        <v>0</v>
      </c>
      <c r="O2152" s="8">
        <f t="shared" si="332"/>
        <v>50</v>
      </c>
      <c r="P2152" s="8">
        <f t="shared" si="333"/>
        <v>83.5</v>
      </c>
      <c r="Q2152" s="9">
        <f t="shared" si="334"/>
        <v>20.024999999999999</v>
      </c>
      <c r="R2152" s="9">
        <f t="shared" si="335"/>
        <v>38.375</v>
      </c>
      <c r="S2152" s="9">
        <f t="shared" si="336"/>
        <v>50.075000000000003</v>
      </c>
      <c r="T2152" s="9">
        <f t="shared" si="337"/>
        <v>33.375</v>
      </c>
      <c r="U2152" s="8">
        <f t="shared" si="338"/>
        <v>36.158333333333331</v>
      </c>
      <c r="V2152" s="8">
        <f t="shared" si="339"/>
        <v>35.462499999999999</v>
      </c>
    </row>
    <row r="2153" spans="1:22" ht="13.5" x14ac:dyDescent="0.25">
      <c r="A2153" s="3">
        <f>RSI!A2153</f>
        <v>45440</v>
      </c>
      <c r="B2153" s="2">
        <f>RSI!B2153</f>
        <v>2.16</v>
      </c>
      <c r="C2153" s="2">
        <f>RSI!I2153</f>
        <v>88.979891996196685</v>
      </c>
      <c r="D2153" s="2">
        <f>MACD!E2153</f>
        <v>-9.2536806929027549E-2</v>
      </c>
      <c r="E2153" s="2">
        <f>MACD!F2153</f>
        <v>-0.10211814668028299</v>
      </c>
      <c r="F2153" s="2">
        <f>'Moving Avg'!D2153</f>
        <v>2.0339999999999998</v>
      </c>
      <c r="G2153" s="2">
        <f>'Moving Avg'!F2153</f>
        <v>1.8325000000000002</v>
      </c>
      <c r="H2153" s="2">
        <f>'Moving Avg'!G2153</f>
        <v>1.5824</v>
      </c>
      <c r="I2153" s="2">
        <f>'Moving Avg'!H2153</f>
        <v>1.6614000000000004</v>
      </c>
      <c r="J2153" s="6" t="str">
        <f>OBV!F2153</f>
        <v>BULLISH</v>
      </c>
      <c r="K2153" s="6" t="str">
        <f>OBV!G2153</f>
        <v>NEUTRAL</v>
      </c>
      <c r="L2153" s="6" t="str">
        <f>OBV!H2153</f>
        <v>CONFIRMED BULLISH</v>
      </c>
      <c r="M2153" s="8">
        <f t="shared" si="330"/>
        <v>0</v>
      </c>
      <c r="N2153" s="8">
        <f t="shared" si="331"/>
        <v>0</v>
      </c>
      <c r="O2153" s="8">
        <f t="shared" si="332"/>
        <v>50</v>
      </c>
      <c r="P2153" s="8">
        <f t="shared" si="333"/>
        <v>83.5</v>
      </c>
      <c r="Q2153" s="9">
        <f t="shared" si="334"/>
        <v>20.024999999999999</v>
      </c>
      <c r="R2153" s="9">
        <f t="shared" si="335"/>
        <v>38.375</v>
      </c>
      <c r="S2153" s="9">
        <f t="shared" si="336"/>
        <v>50.075000000000003</v>
      </c>
      <c r="T2153" s="9">
        <f t="shared" si="337"/>
        <v>33.375</v>
      </c>
      <c r="U2153" s="8">
        <f t="shared" si="338"/>
        <v>36.158333333333331</v>
      </c>
      <c r="V2153" s="8">
        <f t="shared" si="339"/>
        <v>35.462499999999999</v>
      </c>
    </row>
    <row r="2154" spans="1:22" ht="13.5" x14ac:dyDescent="0.25">
      <c r="A2154" s="3">
        <f>RSI!A2154</f>
        <v>45441</v>
      </c>
      <c r="B2154" s="2">
        <f>RSI!B2154</f>
        <v>2.0699999999999998</v>
      </c>
      <c r="C2154" s="2">
        <f>RSI!I2154</f>
        <v>74.948070434608169</v>
      </c>
      <c r="D2154" s="2">
        <f>MACD!E2154</f>
        <v>-9.9273934789542384E-2</v>
      </c>
      <c r="E2154" s="2">
        <f>MACD!F2154</f>
        <v>-0.10154930430213487</v>
      </c>
      <c r="F2154" s="2">
        <f>'Moving Avg'!D2154</f>
        <v>2.0680000000000001</v>
      </c>
      <c r="G2154" s="2">
        <f>'Moving Avg'!F2154</f>
        <v>1.8579999999999994</v>
      </c>
      <c r="H2154" s="2">
        <f>'Moving Avg'!G2154</f>
        <v>1.5952000000000002</v>
      </c>
      <c r="I2154" s="2">
        <f>'Moving Avg'!H2154</f>
        <v>1.6608500000000004</v>
      </c>
      <c r="J2154" s="6" t="str">
        <f>OBV!F2154</f>
        <v>BULLISH</v>
      </c>
      <c r="K2154" s="6" t="str">
        <f>OBV!G2154</f>
        <v>NEUTRAL</v>
      </c>
      <c r="L2154" s="6" t="str">
        <f>OBV!H2154</f>
        <v>CONFIRMED BULLISH</v>
      </c>
      <c r="M2154" s="8">
        <f t="shared" si="330"/>
        <v>0</v>
      </c>
      <c r="N2154" s="8">
        <f t="shared" si="331"/>
        <v>0</v>
      </c>
      <c r="O2154" s="8">
        <f t="shared" si="332"/>
        <v>50</v>
      </c>
      <c r="P2154" s="8">
        <f t="shared" si="333"/>
        <v>83.5</v>
      </c>
      <c r="Q2154" s="9">
        <f t="shared" si="334"/>
        <v>20.024999999999999</v>
      </c>
      <c r="R2154" s="9">
        <f t="shared" si="335"/>
        <v>38.375</v>
      </c>
      <c r="S2154" s="9">
        <f t="shared" si="336"/>
        <v>50.075000000000003</v>
      </c>
      <c r="T2154" s="9">
        <f t="shared" si="337"/>
        <v>33.375</v>
      </c>
      <c r="U2154" s="8">
        <f t="shared" si="338"/>
        <v>36.158333333333331</v>
      </c>
      <c r="V2154" s="8">
        <f t="shared" si="339"/>
        <v>35.462499999999999</v>
      </c>
    </row>
    <row r="2155" spans="1:22" ht="13.5" x14ac:dyDescent="0.25">
      <c r="A2155" s="3">
        <f>RSI!A2155</f>
        <v>45442</v>
      </c>
      <c r="B2155" s="2">
        <f>RSI!B2155</f>
        <v>2.0699999999999998</v>
      </c>
      <c r="C2155" s="2">
        <f>RSI!I2155</f>
        <v>74.948070434608169</v>
      </c>
      <c r="D2155" s="2">
        <f>MACD!E2155</f>
        <v>-0.10507340607866911</v>
      </c>
      <c r="E2155" s="2">
        <f>MACD!F2155</f>
        <v>-0.10225412465744173</v>
      </c>
      <c r="F2155" s="2">
        <f>'Moving Avg'!D2155</f>
        <v>2.0859999999999999</v>
      </c>
      <c r="G2155" s="2">
        <f>'Moving Avg'!F2155</f>
        <v>1.8824999999999998</v>
      </c>
      <c r="H2155" s="2">
        <f>'Moving Avg'!G2155</f>
        <v>1.6067999999999998</v>
      </c>
      <c r="I2155" s="2">
        <f>'Moving Avg'!H2155</f>
        <v>1.6603000000000003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  <c r="M2155" s="8">
        <f t="shared" si="330"/>
        <v>0</v>
      </c>
      <c r="N2155" s="8">
        <f t="shared" si="331"/>
        <v>45</v>
      </c>
      <c r="O2155" s="8">
        <f t="shared" si="332"/>
        <v>50</v>
      </c>
      <c r="P2155" s="8">
        <f t="shared" si="333"/>
        <v>83.5</v>
      </c>
      <c r="Q2155" s="9">
        <f t="shared" si="334"/>
        <v>35.774999999999999</v>
      </c>
      <c r="R2155" s="9">
        <f t="shared" si="335"/>
        <v>47.375</v>
      </c>
      <c r="S2155" s="9">
        <f t="shared" si="336"/>
        <v>56.825000000000003</v>
      </c>
      <c r="T2155" s="9">
        <f t="shared" si="337"/>
        <v>44.625</v>
      </c>
      <c r="U2155" s="8">
        <f t="shared" si="338"/>
        <v>46.658333333333339</v>
      </c>
      <c r="V2155" s="8">
        <f t="shared" si="339"/>
        <v>46.150000000000006</v>
      </c>
    </row>
    <row r="2156" spans="1:22" ht="13.5" x14ac:dyDescent="0.25">
      <c r="A2156" s="3">
        <f>RSI!A2156</f>
        <v>45443</v>
      </c>
      <c r="B2156" s="2">
        <f>RSI!B2156</f>
        <v>2.0699999999999998</v>
      </c>
      <c r="C2156" s="2">
        <f>RSI!I2156</f>
        <v>74.948070434608169</v>
      </c>
      <c r="D2156" s="2">
        <f>MACD!E2156</f>
        <v>-9.9188964426803361E-2</v>
      </c>
      <c r="E2156" s="2">
        <f>MACD!F2156</f>
        <v>-0.10164109261131407</v>
      </c>
      <c r="F2156" s="2">
        <f>'Moving Avg'!D2156</f>
        <v>2.0880000000000001</v>
      </c>
      <c r="G2156" s="2">
        <f>'Moving Avg'!F2156</f>
        <v>1.9034999999999997</v>
      </c>
      <c r="H2156" s="2">
        <f>'Moving Avg'!G2156</f>
        <v>1.6183999999999998</v>
      </c>
      <c r="I2156" s="2">
        <f>'Moving Avg'!H2156</f>
        <v>1.6597500000000003</v>
      </c>
      <c r="J2156" s="6" t="str">
        <f>OBV!F2156</f>
        <v>BULLISH</v>
      </c>
      <c r="K2156" s="6" t="str">
        <f>OBV!G2156</f>
        <v>NEUTRAL</v>
      </c>
      <c r="L2156" s="6" t="str">
        <f>OBV!H2156</f>
        <v>CONFIRMED BULLISH</v>
      </c>
      <c r="M2156" s="8">
        <f t="shared" si="330"/>
        <v>0</v>
      </c>
      <c r="N2156" s="8">
        <f t="shared" si="331"/>
        <v>0</v>
      </c>
      <c r="O2156" s="8">
        <f t="shared" si="332"/>
        <v>50</v>
      </c>
      <c r="P2156" s="8">
        <f t="shared" si="333"/>
        <v>83.5</v>
      </c>
      <c r="Q2156" s="9">
        <f t="shared" si="334"/>
        <v>20.024999999999999</v>
      </c>
      <c r="R2156" s="9">
        <f t="shared" si="335"/>
        <v>38.375</v>
      </c>
      <c r="S2156" s="9">
        <f t="shared" si="336"/>
        <v>50.075000000000003</v>
      </c>
      <c r="T2156" s="9">
        <f t="shared" si="337"/>
        <v>33.375</v>
      </c>
      <c r="U2156" s="8">
        <f t="shared" si="338"/>
        <v>36.158333333333331</v>
      </c>
      <c r="V2156" s="8">
        <f t="shared" si="339"/>
        <v>35.462499999999999</v>
      </c>
    </row>
    <row r="2157" spans="1:22" ht="13.5" x14ac:dyDescent="0.25">
      <c r="A2157" s="3">
        <f>RSI!A2157</f>
        <v>45446</v>
      </c>
      <c r="B2157" s="2">
        <f>RSI!B2157</f>
        <v>2.0499999999999998</v>
      </c>
      <c r="C2157" s="2">
        <f>RSI!I2157</f>
        <v>71.805247603393482</v>
      </c>
      <c r="D2157" s="2">
        <f>MACD!E2157</f>
        <v>-9.4132049008084806E-2</v>
      </c>
      <c r="E2157" s="2">
        <f>MACD!F2157</f>
        <v>-0.10013928389066823</v>
      </c>
      <c r="F2157" s="2">
        <f>'Moving Avg'!D2157</f>
        <v>2.0840000000000005</v>
      </c>
      <c r="G2157" s="2">
        <f>'Moving Avg'!F2157</f>
        <v>1.9209999999999998</v>
      </c>
      <c r="H2157" s="2">
        <f>'Moving Avg'!G2157</f>
        <v>1.6295999999999997</v>
      </c>
      <c r="I2157" s="2">
        <f>'Moving Avg'!H2157</f>
        <v>1.6591000000000002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0"/>
        <v>0</v>
      </c>
      <c r="N2157" s="8">
        <f t="shared" si="331"/>
        <v>0</v>
      </c>
      <c r="O2157" s="8">
        <f t="shared" si="332"/>
        <v>50</v>
      </c>
      <c r="P2157" s="8">
        <f t="shared" si="333"/>
        <v>16.5</v>
      </c>
      <c r="Q2157" s="9">
        <f t="shared" si="334"/>
        <v>9.9749999999999996</v>
      </c>
      <c r="R2157" s="9">
        <f t="shared" si="335"/>
        <v>21.625</v>
      </c>
      <c r="S2157" s="9">
        <f t="shared" si="336"/>
        <v>19.925000000000001</v>
      </c>
      <c r="T2157" s="9">
        <f t="shared" si="337"/>
        <v>16.625</v>
      </c>
      <c r="U2157" s="8">
        <f t="shared" si="338"/>
        <v>17.175000000000001</v>
      </c>
      <c r="V2157" s="8">
        <f t="shared" si="339"/>
        <v>17.037500000000001</v>
      </c>
    </row>
    <row r="2158" spans="1:22" ht="13.5" x14ac:dyDescent="0.25">
      <c r="A2158" s="3">
        <f>RSI!A2158</f>
        <v>45447</v>
      </c>
      <c r="B2158" s="2">
        <f>RSI!B2158</f>
        <v>2.0499999999999998</v>
      </c>
      <c r="C2158" s="2">
        <f>RSI!I2158</f>
        <v>71.805247603393482</v>
      </c>
      <c r="D2158" s="2">
        <f>MACD!E2158</f>
        <v>-9.1034670272529317E-2</v>
      </c>
      <c r="E2158" s="2">
        <f>MACD!F2158</f>
        <v>-9.8318361167040458E-2</v>
      </c>
      <c r="F2158" s="2">
        <f>'Moving Avg'!D2158</f>
        <v>2.0619999999999998</v>
      </c>
      <c r="G2158" s="2">
        <f>'Moving Avg'!F2158</f>
        <v>1.9364999999999994</v>
      </c>
      <c r="H2158" s="2">
        <f>'Moving Avg'!G2158</f>
        <v>1.6407999999999994</v>
      </c>
      <c r="I2158" s="2">
        <f>'Moving Avg'!H2158</f>
        <v>1.6584500000000002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0</v>
      </c>
      <c r="N2158" s="8">
        <f t="shared" si="331"/>
        <v>0</v>
      </c>
      <c r="O2158" s="8">
        <f t="shared" si="332"/>
        <v>50</v>
      </c>
      <c r="P2158" s="8">
        <f t="shared" si="333"/>
        <v>16.5</v>
      </c>
      <c r="Q2158" s="9">
        <f t="shared" si="334"/>
        <v>9.9749999999999996</v>
      </c>
      <c r="R2158" s="9">
        <f t="shared" si="335"/>
        <v>21.625</v>
      </c>
      <c r="S2158" s="9">
        <f t="shared" si="336"/>
        <v>19.925000000000001</v>
      </c>
      <c r="T2158" s="9">
        <f t="shared" si="337"/>
        <v>16.625</v>
      </c>
      <c r="U2158" s="8">
        <f t="shared" si="338"/>
        <v>17.175000000000001</v>
      </c>
      <c r="V2158" s="8">
        <f t="shared" si="339"/>
        <v>17.037500000000001</v>
      </c>
    </row>
    <row r="2159" spans="1:22" ht="13.5" x14ac:dyDescent="0.25">
      <c r="A2159" s="3">
        <f>RSI!A2159</f>
        <v>45448</v>
      </c>
      <c r="B2159" s="2">
        <f>RSI!B2159</f>
        <v>2.0499999999999998</v>
      </c>
      <c r="C2159" s="2">
        <f>RSI!I2159</f>
        <v>71.805247603393482</v>
      </c>
      <c r="D2159" s="2">
        <f>MACD!E2159</f>
        <v>-8.6430915761509741E-2</v>
      </c>
      <c r="E2159" s="2">
        <f>MACD!F2159</f>
        <v>-9.5940872085934312E-2</v>
      </c>
      <c r="F2159" s="2">
        <f>'Moving Avg'!D2159</f>
        <v>2.0579999999999998</v>
      </c>
      <c r="G2159" s="2">
        <f>'Moving Avg'!F2159</f>
        <v>1.9519999999999993</v>
      </c>
      <c r="H2159" s="2">
        <f>'Moving Avg'!G2159</f>
        <v>1.651999999999999</v>
      </c>
      <c r="I2159" s="2">
        <f>'Moving Avg'!H2159</f>
        <v>1.6578000000000006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0</v>
      </c>
      <c r="N2159" s="8">
        <f t="shared" si="331"/>
        <v>0</v>
      </c>
      <c r="O2159" s="8">
        <f t="shared" si="332"/>
        <v>50</v>
      </c>
      <c r="P2159" s="8">
        <f t="shared" si="333"/>
        <v>16.5</v>
      </c>
      <c r="Q2159" s="9">
        <f t="shared" si="334"/>
        <v>9.9749999999999996</v>
      </c>
      <c r="R2159" s="9">
        <f t="shared" si="335"/>
        <v>21.625</v>
      </c>
      <c r="S2159" s="9">
        <f t="shared" si="336"/>
        <v>19.925000000000001</v>
      </c>
      <c r="T2159" s="9">
        <f t="shared" si="337"/>
        <v>16.625</v>
      </c>
      <c r="U2159" s="8">
        <f t="shared" si="338"/>
        <v>17.175000000000001</v>
      </c>
      <c r="V2159" s="8">
        <f t="shared" si="339"/>
        <v>17.037500000000001</v>
      </c>
    </row>
    <row r="2160" spans="1:22" ht="13.5" x14ac:dyDescent="0.25">
      <c r="A2160" s="3">
        <f>RSI!A2160</f>
        <v>45449</v>
      </c>
      <c r="B2160" s="2">
        <f>RSI!B2160</f>
        <v>2.0499999999999998</v>
      </c>
      <c r="C2160" s="2">
        <f>RSI!I2160</f>
        <v>71.805247603393482</v>
      </c>
      <c r="D2160" s="2">
        <f>MACD!E2160</f>
        <v>-7.1240727289781924E-2</v>
      </c>
      <c r="E2160" s="2">
        <f>MACD!F2160</f>
        <v>-9.100084312670384E-2</v>
      </c>
      <c r="F2160" s="2">
        <f>'Moving Avg'!D2160</f>
        <v>2.0539999999999998</v>
      </c>
      <c r="G2160" s="2">
        <f>'Moving Avg'!F2160</f>
        <v>1.9644999999999992</v>
      </c>
      <c r="H2160" s="2">
        <f>'Moving Avg'!G2160</f>
        <v>1.6631999999999991</v>
      </c>
      <c r="I2160" s="2">
        <f>'Moving Avg'!H2160</f>
        <v>1.6571500000000003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0"/>
        <v>0</v>
      </c>
      <c r="N2160" s="8">
        <f t="shared" si="331"/>
        <v>0</v>
      </c>
      <c r="O2160" s="8">
        <f t="shared" si="332"/>
        <v>50</v>
      </c>
      <c r="P2160" s="8">
        <f t="shared" si="333"/>
        <v>16.5</v>
      </c>
      <c r="Q2160" s="9">
        <f t="shared" si="334"/>
        <v>9.9749999999999996</v>
      </c>
      <c r="R2160" s="9">
        <f t="shared" si="335"/>
        <v>21.625</v>
      </c>
      <c r="S2160" s="9">
        <f t="shared" si="336"/>
        <v>19.925000000000001</v>
      </c>
      <c r="T2160" s="9">
        <f t="shared" si="337"/>
        <v>16.625</v>
      </c>
      <c r="U2160" s="8">
        <f t="shared" si="338"/>
        <v>17.175000000000001</v>
      </c>
      <c r="V2160" s="8">
        <f t="shared" si="339"/>
        <v>17.037500000000001</v>
      </c>
    </row>
    <row r="2161" spans="1:22" ht="13.5" x14ac:dyDescent="0.25">
      <c r="A2161" s="3">
        <f>RSI!A2161</f>
        <v>45450</v>
      </c>
      <c r="B2161" s="2">
        <f>RSI!B2161</f>
        <v>1.98</v>
      </c>
      <c r="C2161" s="2">
        <f>RSI!I2161</f>
        <v>59.967202045696247</v>
      </c>
      <c r="D2161" s="2">
        <f>MACD!E2161</f>
        <v>-4.1832565640539165E-2</v>
      </c>
      <c r="E2161" s="2">
        <f>MACD!F2161</f>
        <v>-8.1167187629470908E-2</v>
      </c>
      <c r="F2161" s="2">
        <f>'Moving Avg'!D2161</f>
        <v>2.036</v>
      </c>
      <c r="G2161" s="2">
        <f>'Moving Avg'!F2161</f>
        <v>1.9694999999999994</v>
      </c>
      <c r="H2161" s="2">
        <f>'Moving Avg'!G2161</f>
        <v>1.6741999999999992</v>
      </c>
      <c r="I2161" s="2">
        <f>'Moving Avg'!H2161</f>
        <v>1.6561500000000005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0</v>
      </c>
      <c r="O2161" s="8">
        <f t="shared" si="332"/>
        <v>50</v>
      </c>
      <c r="P2161" s="8">
        <f t="shared" si="333"/>
        <v>16.5</v>
      </c>
      <c r="Q2161" s="9">
        <f t="shared" si="334"/>
        <v>18.725000000000001</v>
      </c>
      <c r="R2161" s="9">
        <f t="shared" si="335"/>
        <v>26.625</v>
      </c>
      <c r="S2161" s="9">
        <f t="shared" si="336"/>
        <v>23.675000000000001</v>
      </c>
      <c r="T2161" s="9">
        <f t="shared" si="337"/>
        <v>22.875</v>
      </c>
      <c r="U2161" s="8">
        <f t="shared" si="338"/>
        <v>23.008333333333336</v>
      </c>
      <c r="V2161" s="8">
        <f t="shared" si="339"/>
        <v>22.975000000000001</v>
      </c>
    </row>
    <row r="2162" spans="1:22" ht="13.5" x14ac:dyDescent="0.25">
      <c r="A2162" s="3">
        <f>RSI!A2162</f>
        <v>45453</v>
      </c>
      <c r="B2162" s="2">
        <f>RSI!B2162</f>
        <v>1.96</v>
      </c>
      <c r="C2162" s="2">
        <f>RSI!I2162</f>
        <v>57.072097217099298</v>
      </c>
      <c r="D2162" s="2">
        <f>MACD!E2162</f>
        <v>-1.4383634825428038E-2</v>
      </c>
      <c r="E2162" s="2">
        <f>MACD!F2162</f>
        <v>-6.7810477068662334E-2</v>
      </c>
      <c r="F2162" s="2">
        <f>'Moving Avg'!D2162</f>
        <v>2.0179999999999998</v>
      </c>
      <c r="G2162" s="2">
        <f>'Moving Avg'!F2162</f>
        <v>1.9774999999999998</v>
      </c>
      <c r="H2162" s="2">
        <f>'Moving Avg'!G2162</f>
        <v>1.6859999999999993</v>
      </c>
      <c r="I2162" s="2">
        <f>'Moving Avg'!H2162</f>
        <v>1.6550500000000001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25</v>
      </c>
      <c r="N2162" s="8">
        <f t="shared" si="331"/>
        <v>0</v>
      </c>
      <c r="O2162" s="8">
        <f t="shared" si="332"/>
        <v>50</v>
      </c>
      <c r="P2162" s="8">
        <f t="shared" si="333"/>
        <v>16.5</v>
      </c>
      <c r="Q2162" s="9">
        <f t="shared" si="334"/>
        <v>18.725000000000001</v>
      </c>
      <c r="R2162" s="9">
        <f t="shared" si="335"/>
        <v>26.625</v>
      </c>
      <c r="S2162" s="9">
        <f t="shared" si="336"/>
        <v>23.675000000000001</v>
      </c>
      <c r="T2162" s="9">
        <f t="shared" si="337"/>
        <v>22.875</v>
      </c>
      <c r="U2162" s="8">
        <f t="shared" si="338"/>
        <v>23.008333333333336</v>
      </c>
      <c r="V2162" s="8">
        <f t="shared" si="339"/>
        <v>22.975000000000001</v>
      </c>
    </row>
    <row r="2163" spans="1:22" ht="13.5" x14ac:dyDescent="0.25">
      <c r="A2163" s="3">
        <f>RSI!A2163</f>
        <v>45454</v>
      </c>
      <c r="B2163" s="2">
        <f>RSI!B2163</f>
        <v>1.97</v>
      </c>
      <c r="C2163" s="2">
        <f>RSI!I2163</f>
        <v>58.159772434744774</v>
      </c>
      <c r="D2163" s="2">
        <f>MACD!E2163</f>
        <v>2.1644828175874764E-2</v>
      </c>
      <c r="E2163" s="2">
        <f>MACD!F2163</f>
        <v>-4.9919416019754921E-2</v>
      </c>
      <c r="F2163" s="2">
        <f>'Moving Avg'!D2163</f>
        <v>2.0019999999999998</v>
      </c>
      <c r="G2163" s="2">
        <f>'Moving Avg'!F2163</f>
        <v>1.986</v>
      </c>
      <c r="H2163" s="2">
        <f>'Moving Avg'!G2163</f>
        <v>1.6979999999999993</v>
      </c>
      <c r="I2163" s="2">
        <f>'Moving Avg'!H2163</f>
        <v>1.6540000000000004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25</v>
      </c>
      <c r="N2163" s="8">
        <f t="shared" si="331"/>
        <v>0</v>
      </c>
      <c r="O2163" s="8">
        <f t="shared" si="332"/>
        <v>50</v>
      </c>
      <c r="P2163" s="8">
        <f t="shared" si="333"/>
        <v>16.5</v>
      </c>
      <c r="Q2163" s="9">
        <f t="shared" si="334"/>
        <v>18.725000000000001</v>
      </c>
      <c r="R2163" s="9">
        <f t="shared" si="335"/>
        <v>26.625</v>
      </c>
      <c r="S2163" s="9">
        <f t="shared" si="336"/>
        <v>23.675000000000001</v>
      </c>
      <c r="T2163" s="9">
        <f t="shared" si="337"/>
        <v>22.875</v>
      </c>
      <c r="U2163" s="8">
        <f t="shared" si="338"/>
        <v>23.008333333333336</v>
      </c>
      <c r="V2163" s="8">
        <f t="shared" si="339"/>
        <v>22.975000000000001</v>
      </c>
    </row>
    <row r="2164" spans="1:22" ht="13.5" x14ac:dyDescent="0.25">
      <c r="A2164" s="3">
        <f>RSI!A2164</f>
        <v>45455</v>
      </c>
      <c r="B2164" s="2">
        <f>RSI!B2164</f>
        <v>1.97</v>
      </c>
      <c r="C2164" s="2">
        <f>RSI!I2164</f>
        <v>58.159772434744774</v>
      </c>
      <c r="D2164" s="2">
        <f>MACD!E2164</f>
        <v>3.7944680063779934E-2</v>
      </c>
      <c r="E2164" s="2">
        <f>MACD!F2164</f>
        <v>-3.2346596803047953E-2</v>
      </c>
      <c r="F2164" s="2">
        <f>'Moving Avg'!D2164</f>
        <v>1.986</v>
      </c>
      <c r="G2164" s="2">
        <f>'Moving Avg'!F2164</f>
        <v>1.9949999999999999</v>
      </c>
      <c r="H2164" s="2">
        <f>'Moving Avg'!G2164</f>
        <v>1.7111999999999992</v>
      </c>
      <c r="I2164" s="2">
        <f>'Moving Avg'!H2164</f>
        <v>1.6529500000000004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0</v>
      </c>
      <c r="O2164" s="8">
        <f t="shared" si="332"/>
        <v>50</v>
      </c>
      <c r="P2164" s="8">
        <f t="shared" si="333"/>
        <v>16.5</v>
      </c>
      <c r="Q2164" s="9">
        <f t="shared" si="334"/>
        <v>18.725000000000001</v>
      </c>
      <c r="R2164" s="9">
        <f t="shared" si="335"/>
        <v>26.625</v>
      </c>
      <c r="S2164" s="9">
        <f t="shared" si="336"/>
        <v>23.675000000000001</v>
      </c>
      <c r="T2164" s="9">
        <f t="shared" si="337"/>
        <v>22.875</v>
      </c>
      <c r="U2164" s="8">
        <f t="shared" si="338"/>
        <v>23.008333333333336</v>
      </c>
      <c r="V2164" s="8">
        <f t="shared" si="339"/>
        <v>22.975000000000001</v>
      </c>
    </row>
    <row r="2165" spans="1:22" ht="13.5" x14ac:dyDescent="0.25">
      <c r="A2165" s="3">
        <f>RSI!A2165</f>
        <v>45456</v>
      </c>
      <c r="B2165" s="2">
        <f>RSI!B2165</f>
        <v>1.89</v>
      </c>
      <c r="C2165" s="2">
        <f>RSI!I2165</f>
        <v>47.089816060989001</v>
      </c>
      <c r="D2165" s="2">
        <f>MACD!E2165</f>
        <v>5.7348328351298106E-2</v>
      </c>
      <c r="E2165" s="2">
        <f>MACD!F2165</f>
        <v>-1.4407611772178742E-2</v>
      </c>
      <c r="F2165" s="2">
        <f>'Moving Avg'!D2165</f>
        <v>1.954</v>
      </c>
      <c r="G2165" s="2">
        <f>'Moving Avg'!F2165</f>
        <v>1.9995000000000001</v>
      </c>
      <c r="H2165" s="2">
        <f>'Moving Avg'!G2165</f>
        <v>1.7219999999999993</v>
      </c>
      <c r="I2165" s="2">
        <f>'Moving Avg'!H2165</f>
        <v>1.6515000000000004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  <c r="M2165" s="8">
        <f t="shared" si="330"/>
        <v>25</v>
      </c>
      <c r="N2165" s="8">
        <f t="shared" si="331"/>
        <v>0</v>
      </c>
      <c r="O2165" s="8">
        <f t="shared" si="332"/>
        <v>50</v>
      </c>
      <c r="P2165" s="8">
        <f t="shared" si="333"/>
        <v>16.5</v>
      </c>
      <c r="Q2165" s="9">
        <f t="shared" si="334"/>
        <v>18.725000000000001</v>
      </c>
      <c r="R2165" s="9">
        <f t="shared" si="335"/>
        <v>26.625</v>
      </c>
      <c r="S2165" s="9">
        <f t="shared" si="336"/>
        <v>23.675000000000001</v>
      </c>
      <c r="T2165" s="9">
        <f t="shared" si="337"/>
        <v>22.875</v>
      </c>
      <c r="U2165" s="8">
        <f t="shared" si="338"/>
        <v>23.008333333333336</v>
      </c>
      <c r="V2165" s="8">
        <f t="shared" si="339"/>
        <v>22.975000000000001</v>
      </c>
    </row>
    <row r="2166" spans="1:22" ht="13.5" x14ac:dyDescent="0.25">
      <c r="A2166" s="3">
        <f>RSI!A2166</f>
        <v>45457</v>
      </c>
      <c r="B2166" s="2">
        <f>RSI!B2166</f>
        <v>1.89</v>
      </c>
      <c r="C2166" s="2">
        <f>RSI!I2166</f>
        <v>47.089816060989008</v>
      </c>
      <c r="D2166" s="2">
        <f>MACD!E2166</f>
        <v>7.39483567434982E-2</v>
      </c>
      <c r="E2166" s="2">
        <f>MACD!F2166</f>
        <v>3.2635819309566466E-3</v>
      </c>
      <c r="F2166" s="2">
        <f>'Moving Avg'!D2166</f>
        <v>1.9359999999999999</v>
      </c>
      <c r="G2166" s="2">
        <f>'Moving Avg'!F2166</f>
        <v>2</v>
      </c>
      <c r="H2166" s="2">
        <f>'Moving Avg'!G2166</f>
        <v>1.7327999999999995</v>
      </c>
      <c r="I2166" s="2">
        <f>'Moving Avg'!H2166</f>
        <v>1.6500500000000002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  <c r="M2166" s="8">
        <f t="shared" si="330"/>
        <v>25</v>
      </c>
      <c r="N2166" s="8">
        <f t="shared" si="331"/>
        <v>0</v>
      </c>
      <c r="O2166" s="8">
        <f t="shared" si="332"/>
        <v>50</v>
      </c>
      <c r="P2166" s="8">
        <f t="shared" si="333"/>
        <v>16.5</v>
      </c>
      <c r="Q2166" s="9">
        <f t="shared" si="334"/>
        <v>18.725000000000001</v>
      </c>
      <c r="R2166" s="9">
        <f t="shared" si="335"/>
        <v>26.625</v>
      </c>
      <c r="S2166" s="9">
        <f t="shared" si="336"/>
        <v>23.675000000000001</v>
      </c>
      <c r="T2166" s="9">
        <f t="shared" si="337"/>
        <v>22.875</v>
      </c>
      <c r="U2166" s="8">
        <f t="shared" si="338"/>
        <v>23.008333333333336</v>
      </c>
      <c r="V2166" s="8">
        <f t="shared" si="339"/>
        <v>22.975000000000001</v>
      </c>
    </row>
    <row r="2167" spans="1:22" ht="13.5" x14ac:dyDescent="0.25">
      <c r="A2167" s="3">
        <f>RSI!A2167</f>
        <v>45461</v>
      </c>
      <c r="B2167" s="2">
        <f>RSI!B2167</f>
        <v>1.81</v>
      </c>
      <c r="C2167" s="2">
        <f>RSI!I2167</f>
        <v>38.574626712777608</v>
      </c>
      <c r="D2167" s="2">
        <f>MACD!E2167</f>
        <v>9.1011645577917077E-2</v>
      </c>
      <c r="E2167" s="2">
        <f>MACD!F2167</f>
        <v>2.0813194660348734E-2</v>
      </c>
      <c r="F2167" s="2">
        <f>'Moving Avg'!D2167</f>
        <v>1.9059999999999999</v>
      </c>
      <c r="G2167" s="2">
        <f>'Moving Avg'!F2167</f>
        <v>1.9965000000000004</v>
      </c>
      <c r="H2167" s="2">
        <f>'Moving Avg'!G2167</f>
        <v>1.7411999999999994</v>
      </c>
      <c r="I2167" s="2">
        <f>'Moving Avg'!H2167</f>
        <v>1.64815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0"/>
        <v>25</v>
      </c>
      <c r="N2167" s="8">
        <f t="shared" si="331"/>
        <v>0</v>
      </c>
      <c r="O2167" s="8">
        <f t="shared" si="332"/>
        <v>50</v>
      </c>
      <c r="P2167" s="8">
        <f t="shared" si="333"/>
        <v>16.5</v>
      </c>
      <c r="Q2167" s="9">
        <f t="shared" si="334"/>
        <v>18.725000000000001</v>
      </c>
      <c r="R2167" s="9">
        <f t="shared" si="335"/>
        <v>26.625</v>
      </c>
      <c r="S2167" s="9">
        <f t="shared" si="336"/>
        <v>23.675000000000001</v>
      </c>
      <c r="T2167" s="9">
        <f t="shared" si="337"/>
        <v>22.875</v>
      </c>
      <c r="U2167" s="8">
        <f t="shared" si="338"/>
        <v>23.008333333333336</v>
      </c>
      <c r="V2167" s="8">
        <f t="shared" si="339"/>
        <v>22.975000000000001</v>
      </c>
    </row>
    <row r="2168" spans="1:22" ht="13.5" x14ac:dyDescent="0.25">
      <c r="A2168" s="3">
        <f>RSI!A2168</f>
        <v>45462</v>
      </c>
      <c r="B2168" s="2">
        <f>RSI!B2168</f>
        <v>1.81</v>
      </c>
      <c r="C2168" s="2">
        <f>RSI!I2168</f>
        <v>38.574626712777608</v>
      </c>
      <c r="D2168" s="2">
        <f>MACD!E2168</f>
        <v>0.10607819215100389</v>
      </c>
      <c r="E2168" s="2">
        <f>MACD!F2168</f>
        <v>3.7866194158479763E-2</v>
      </c>
      <c r="F2168" s="2">
        <f>'Moving Avg'!D2168</f>
        <v>1.8740000000000001</v>
      </c>
      <c r="G2168" s="2">
        <f>'Moving Avg'!F2168</f>
        <v>1.9930000000000003</v>
      </c>
      <c r="H2168" s="2">
        <f>'Moving Avg'!G2168</f>
        <v>1.7495999999999998</v>
      </c>
      <c r="I2168" s="2">
        <f>'Moving Avg'!H2168</f>
        <v>1.6462499999999998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25</v>
      </c>
      <c r="N2168" s="8">
        <f t="shared" si="331"/>
        <v>0</v>
      </c>
      <c r="O2168" s="8">
        <f t="shared" si="332"/>
        <v>50</v>
      </c>
      <c r="P2168" s="8">
        <f t="shared" si="333"/>
        <v>16.5</v>
      </c>
      <c r="Q2168" s="9">
        <f t="shared" si="334"/>
        <v>18.725000000000001</v>
      </c>
      <c r="R2168" s="9">
        <f t="shared" si="335"/>
        <v>26.625</v>
      </c>
      <c r="S2168" s="9">
        <f t="shared" si="336"/>
        <v>23.675000000000001</v>
      </c>
      <c r="T2168" s="9">
        <f t="shared" si="337"/>
        <v>22.875</v>
      </c>
      <c r="U2168" s="8">
        <f t="shared" si="338"/>
        <v>23.008333333333336</v>
      </c>
      <c r="V2168" s="8">
        <f t="shared" si="339"/>
        <v>22.975000000000001</v>
      </c>
    </row>
    <row r="2169" spans="1:22" ht="13.5" x14ac:dyDescent="0.25">
      <c r="A2169" s="3">
        <f>RSI!A2169</f>
        <v>45463</v>
      </c>
      <c r="B2169" s="2">
        <f>RSI!B2169</f>
        <v>1.81</v>
      </c>
      <c r="C2169" s="2">
        <f>RSI!I2169</f>
        <v>38.574626712777608</v>
      </c>
      <c r="D2169" s="2">
        <f>MACD!E2169</f>
        <v>0.11940864098004922</v>
      </c>
      <c r="E2169" s="2">
        <f>MACD!F2169</f>
        <v>5.4174683522793657E-2</v>
      </c>
      <c r="F2169" s="2">
        <f>'Moving Avg'!D2169</f>
        <v>1.8420000000000001</v>
      </c>
      <c r="G2169" s="2">
        <f>'Moving Avg'!F2169</f>
        <v>1.9885000000000006</v>
      </c>
      <c r="H2169" s="2">
        <f>'Moving Avg'!G2169</f>
        <v>1.7579999999999998</v>
      </c>
      <c r="I2169" s="2">
        <f>'Moving Avg'!H2169</f>
        <v>1.6443499999999998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  <c r="M2169" s="8">
        <f t="shared" si="330"/>
        <v>25</v>
      </c>
      <c r="N2169" s="8">
        <f t="shared" si="331"/>
        <v>0</v>
      </c>
      <c r="O2169" s="8">
        <f t="shared" si="332"/>
        <v>50</v>
      </c>
      <c r="P2169" s="8">
        <f t="shared" si="333"/>
        <v>16.5</v>
      </c>
      <c r="Q2169" s="9">
        <f t="shared" si="334"/>
        <v>18.725000000000001</v>
      </c>
      <c r="R2169" s="9">
        <f t="shared" si="335"/>
        <v>26.625</v>
      </c>
      <c r="S2169" s="9">
        <f t="shared" si="336"/>
        <v>23.675000000000001</v>
      </c>
      <c r="T2169" s="9">
        <f t="shared" si="337"/>
        <v>22.875</v>
      </c>
      <c r="U2169" s="8">
        <f t="shared" si="338"/>
        <v>23.008333333333336</v>
      </c>
      <c r="V2169" s="8">
        <f t="shared" si="339"/>
        <v>22.975000000000001</v>
      </c>
    </row>
    <row r="2170" spans="1:22" ht="13.5" x14ac:dyDescent="0.25">
      <c r="A2170" s="3">
        <f>RSI!A2170</f>
        <v>45464</v>
      </c>
      <c r="B2170" s="2">
        <f>RSI!B2170</f>
        <v>1.81</v>
      </c>
      <c r="C2170" s="2">
        <f>RSI!I2170</f>
        <v>38.574626712777608</v>
      </c>
      <c r="D2170" s="2">
        <f>MACD!E2170</f>
        <v>0.13122698532212129</v>
      </c>
      <c r="E2170" s="2">
        <f>MACD!F2170</f>
        <v>6.9585143882659184E-2</v>
      </c>
      <c r="F2170" s="2">
        <f>'Moving Avg'!D2170</f>
        <v>1.8260000000000001</v>
      </c>
      <c r="G2170" s="2">
        <f>'Moving Avg'!F2170</f>
        <v>1.9800000000000004</v>
      </c>
      <c r="H2170" s="2">
        <f>'Moving Avg'!G2170</f>
        <v>1.7664</v>
      </c>
      <c r="I2170" s="2">
        <f>'Moving Avg'!H2170</f>
        <v>1.6424499999999997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0"/>
        <v>25</v>
      </c>
      <c r="N2170" s="8">
        <f t="shared" si="331"/>
        <v>0</v>
      </c>
      <c r="O2170" s="8">
        <f t="shared" si="332"/>
        <v>50</v>
      </c>
      <c r="P2170" s="8">
        <f t="shared" si="333"/>
        <v>16.5</v>
      </c>
      <c r="Q2170" s="9">
        <f t="shared" si="334"/>
        <v>18.725000000000001</v>
      </c>
      <c r="R2170" s="9">
        <f t="shared" si="335"/>
        <v>26.625</v>
      </c>
      <c r="S2170" s="9">
        <f t="shared" si="336"/>
        <v>23.675000000000001</v>
      </c>
      <c r="T2170" s="9">
        <f t="shared" si="337"/>
        <v>22.875</v>
      </c>
      <c r="U2170" s="8">
        <f t="shared" si="338"/>
        <v>23.008333333333336</v>
      </c>
      <c r="V2170" s="8">
        <f t="shared" si="339"/>
        <v>22.975000000000001</v>
      </c>
    </row>
    <row r="2171" spans="1:22" ht="13.5" x14ac:dyDescent="0.25">
      <c r="A2171" s="3">
        <f>RSI!A2171</f>
        <v>45467</v>
      </c>
      <c r="B2171" s="2">
        <f>RSI!B2171</f>
        <v>1.81</v>
      </c>
      <c r="C2171" s="2">
        <f>RSI!I2171</f>
        <v>38.574626712777608</v>
      </c>
      <c r="D2171" s="2">
        <f>MACD!E2171</f>
        <v>0.13095671966052969</v>
      </c>
      <c r="E2171" s="2">
        <f>MACD!F2171</f>
        <v>8.1859459038233287E-2</v>
      </c>
      <c r="F2171" s="2">
        <f>'Moving Avg'!D2171</f>
        <v>1.81</v>
      </c>
      <c r="G2171" s="2">
        <f>'Moving Avg'!F2171</f>
        <v>1.9675000000000007</v>
      </c>
      <c r="H2171" s="2">
        <f>'Moving Avg'!G2171</f>
        <v>1.7747999999999999</v>
      </c>
      <c r="I2171" s="2">
        <f>'Moving Avg'!H2171</f>
        <v>1.6405500000000002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25</v>
      </c>
      <c r="N2171" s="8">
        <f t="shared" si="331"/>
        <v>0</v>
      </c>
      <c r="O2171" s="8">
        <f t="shared" si="332"/>
        <v>50</v>
      </c>
      <c r="P2171" s="8">
        <f t="shared" si="333"/>
        <v>16.5</v>
      </c>
      <c r="Q2171" s="9">
        <f t="shared" si="334"/>
        <v>18.725000000000001</v>
      </c>
      <c r="R2171" s="9">
        <f t="shared" si="335"/>
        <v>26.625</v>
      </c>
      <c r="S2171" s="9">
        <f t="shared" si="336"/>
        <v>23.675000000000001</v>
      </c>
      <c r="T2171" s="9">
        <f t="shared" si="337"/>
        <v>22.875</v>
      </c>
      <c r="U2171" s="8">
        <f t="shared" si="338"/>
        <v>23.008333333333336</v>
      </c>
      <c r="V2171" s="8">
        <f t="shared" si="339"/>
        <v>22.975000000000001</v>
      </c>
    </row>
    <row r="2172" spans="1:22" ht="13.5" x14ac:dyDescent="0.25">
      <c r="A2172" s="3">
        <f>RSI!A2172</f>
        <v>45468</v>
      </c>
      <c r="B2172" s="2">
        <f>RSI!B2172</f>
        <v>1.8</v>
      </c>
      <c r="C2172" s="2">
        <f>RSI!I2172</f>
        <v>37.351670861114684</v>
      </c>
      <c r="D2172" s="2">
        <f>MACD!E2172</f>
        <v>0.12885372839107134</v>
      </c>
      <c r="E2172" s="2">
        <f>MACD!F2172</f>
        <v>9.1258312908800904E-2</v>
      </c>
      <c r="F2172" s="2">
        <f>'Moving Avg'!D2172</f>
        <v>1.8080000000000003</v>
      </c>
      <c r="G2172" s="2">
        <f>'Moving Avg'!F2172</f>
        <v>1.9540000000000002</v>
      </c>
      <c r="H2172" s="2">
        <f>'Moving Avg'!G2172</f>
        <v>1.7829999999999999</v>
      </c>
      <c r="I2172" s="2">
        <f>'Moving Avg'!H2172</f>
        <v>1.6386500000000002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  <c r="M2172" s="8">
        <f t="shared" si="330"/>
        <v>25</v>
      </c>
      <c r="N2172" s="8">
        <f t="shared" si="331"/>
        <v>0</v>
      </c>
      <c r="O2172" s="8">
        <f t="shared" si="332"/>
        <v>50</v>
      </c>
      <c r="P2172" s="8">
        <f t="shared" si="333"/>
        <v>16.5</v>
      </c>
      <c r="Q2172" s="9">
        <f t="shared" si="334"/>
        <v>18.725000000000001</v>
      </c>
      <c r="R2172" s="9">
        <f t="shared" si="335"/>
        <v>26.625</v>
      </c>
      <c r="S2172" s="9">
        <f t="shared" si="336"/>
        <v>23.675000000000001</v>
      </c>
      <c r="T2172" s="9">
        <f t="shared" si="337"/>
        <v>22.875</v>
      </c>
      <c r="U2172" s="8">
        <f t="shared" si="338"/>
        <v>23.008333333333336</v>
      </c>
      <c r="V2172" s="8">
        <f t="shared" si="339"/>
        <v>22.975000000000001</v>
      </c>
    </row>
    <row r="2173" spans="1:22" ht="13.5" x14ac:dyDescent="0.25">
      <c r="A2173" s="3">
        <f>RSI!A2173</f>
        <v>45469</v>
      </c>
      <c r="B2173" s="2">
        <f>RSI!B2173</f>
        <v>1.8</v>
      </c>
      <c r="C2173" s="2">
        <f>RSI!I2173</f>
        <v>37.351670861114684</v>
      </c>
      <c r="D2173" s="2">
        <f>MACD!E2173</f>
        <v>0.12909949046324987</v>
      </c>
      <c r="E2173" s="2">
        <f>MACD!F2173</f>
        <v>9.8826548419690699E-2</v>
      </c>
      <c r="F2173" s="2">
        <f>'Moving Avg'!D2173</f>
        <v>1.8059999999999998</v>
      </c>
      <c r="G2173" s="2">
        <f>'Moving Avg'!F2173</f>
        <v>1.9359999999999995</v>
      </c>
      <c r="H2173" s="2">
        <f>'Moving Avg'!G2173</f>
        <v>1.7912000000000001</v>
      </c>
      <c r="I2173" s="2">
        <f>'Moving Avg'!H2173</f>
        <v>1.6367500000000001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  <c r="M2173" s="8">
        <f t="shared" si="330"/>
        <v>25</v>
      </c>
      <c r="N2173" s="8">
        <f t="shared" si="331"/>
        <v>0</v>
      </c>
      <c r="O2173" s="8">
        <f t="shared" si="332"/>
        <v>50</v>
      </c>
      <c r="P2173" s="8">
        <f t="shared" si="333"/>
        <v>16.5</v>
      </c>
      <c r="Q2173" s="9">
        <f t="shared" si="334"/>
        <v>18.725000000000001</v>
      </c>
      <c r="R2173" s="9">
        <f t="shared" si="335"/>
        <v>26.625</v>
      </c>
      <c r="S2173" s="9">
        <f t="shared" si="336"/>
        <v>23.675000000000001</v>
      </c>
      <c r="T2173" s="9">
        <f t="shared" si="337"/>
        <v>22.875</v>
      </c>
      <c r="U2173" s="8">
        <f t="shared" si="338"/>
        <v>23.008333333333336</v>
      </c>
      <c r="V2173" s="8">
        <f t="shared" si="339"/>
        <v>22.975000000000001</v>
      </c>
    </row>
    <row r="2174" spans="1:22" ht="13.5" x14ac:dyDescent="0.25">
      <c r="A2174" s="3">
        <f>RSI!A2174</f>
        <v>45470</v>
      </c>
      <c r="B2174" s="2">
        <f>RSI!B2174</f>
        <v>1.81</v>
      </c>
      <c r="C2174" s="2">
        <f>RSI!I2174</f>
        <v>39.573476294029476</v>
      </c>
      <c r="D2174" s="2">
        <f>MACD!E2174</f>
        <v>0.12901740102734149</v>
      </c>
      <c r="E2174" s="2">
        <f>MACD!F2174</f>
        <v>0.10486471894122086</v>
      </c>
      <c r="F2174" s="2">
        <f>'Moving Avg'!D2174</f>
        <v>1.8059999999999998</v>
      </c>
      <c r="G2174" s="2">
        <f>'Moving Avg'!F2174</f>
        <v>1.9229999999999996</v>
      </c>
      <c r="H2174" s="2">
        <f>'Moving Avg'!G2174</f>
        <v>1.7997999999999996</v>
      </c>
      <c r="I2174" s="2">
        <f>'Moving Avg'!H2174</f>
        <v>1.6349000000000005</v>
      </c>
      <c r="J2174" s="6" t="str">
        <f>OBV!F2174</f>
        <v>BEARISH</v>
      </c>
      <c r="K2174" s="6" t="str">
        <f>OBV!G2174</f>
        <v>NEUTRAL</v>
      </c>
      <c r="L2174" s="6" t="str">
        <f>OBV!H2174</f>
        <v>NEUTRAL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16.5</v>
      </c>
      <c r="Q2174" s="9">
        <f t="shared" si="334"/>
        <v>18.725000000000001</v>
      </c>
      <c r="R2174" s="9">
        <f t="shared" si="335"/>
        <v>26.625</v>
      </c>
      <c r="S2174" s="9">
        <f t="shared" si="336"/>
        <v>23.675000000000001</v>
      </c>
      <c r="T2174" s="9">
        <f t="shared" si="337"/>
        <v>22.875</v>
      </c>
      <c r="U2174" s="8">
        <f t="shared" si="338"/>
        <v>23.008333333333336</v>
      </c>
      <c r="V2174" s="8">
        <f t="shared" si="339"/>
        <v>22.975000000000001</v>
      </c>
    </row>
    <row r="2175" spans="1:22" ht="13.5" x14ac:dyDescent="0.25">
      <c r="A2175" s="3">
        <f>RSI!A2175</f>
        <v>45471</v>
      </c>
      <c r="B2175" s="2">
        <f>RSI!B2175</f>
        <v>1.81</v>
      </c>
      <c r="C2175" s="2">
        <f>RSI!I2175</f>
        <v>39.573476294029483</v>
      </c>
      <c r="D2175" s="2">
        <f>MACD!E2175</f>
        <v>0.11699847168550637</v>
      </c>
      <c r="E2175" s="2">
        <f>MACD!F2175</f>
        <v>0.10729146949007796</v>
      </c>
      <c r="F2175" s="2">
        <f>'Moving Avg'!D2175</f>
        <v>1.8060000000000003</v>
      </c>
      <c r="G2175" s="2">
        <f>'Moving Avg'!F2175</f>
        <v>1.9099999999999997</v>
      </c>
      <c r="H2175" s="2">
        <f>'Moving Avg'!G2175</f>
        <v>1.8083999999999998</v>
      </c>
      <c r="I2175" s="2">
        <f>'Moving Avg'!H2175</f>
        <v>1.6330500000000001</v>
      </c>
      <c r="J2175" s="6" t="str">
        <f>OBV!F2175</f>
        <v>BEARISH</v>
      </c>
      <c r="K2175" s="6" t="str">
        <f>OBV!G2175</f>
        <v>NEUTRAL</v>
      </c>
      <c r="L2175" s="6" t="str">
        <f>OBV!H2175</f>
        <v>NEUTRAL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16.5</v>
      </c>
      <c r="Q2175" s="9">
        <f t="shared" si="334"/>
        <v>18.725000000000001</v>
      </c>
      <c r="R2175" s="9">
        <f t="shared" si="335"/>
        <v>26.625</v>
      </c>
      <c r="S2175" s="9">
        <f t="shared" si="336"/>
        <v>23.675000000000001</v>
      </c>
      <c r="T2175" s="9">
        <f t="shared" si="337"/>
        <v>22.875</v>
      </c>
      <c r="U2175" s="8">
        <f t="shared" si="338"/>
        <v>23.008333333333336</v>
      </c>
      <c r="V2175" s="8">
        <f t="shared" si="339"/>
        <v>22.975000000000001</v>
      </c>
    </row>
    <row r="2176" spans="1:22" ht="13.5" x14ac:dyDescent="0.25">
      <c r="A2176" s="3">
        <f>RSI!A2176</f>
        <v>45474</v>
      </c>
      <c r="B2176" s="2">
        <f>RSI!B2176</f>
        <v>1.81</v>
      </c>
      <c r="C2176" s="2">
        <f>RSI!I2176</f>
        <v>39.57347629402949</v>
      </c>
      <c r="D2176" s="2">
        <f>MACD!E2176</f>
        <v>0.10716029659790904</v>
      </c>
      <c r="E2176" s="2">
        <f>MACD!F2176</f>
        <v>0.10726523491164419</v>
      </c>
      <c r="F2176" s="2">
        <f>'Moving Avg'!D2176</f>
        <v>1.8060000000000003</v>
      </c>
      <c r="G2176" s="2">
        <f>'Moving Avg'!F2176</f>
        <v>1.8970000000000002</v>
      </c>
      <c r="H2176" s="2">
        <f>'Moving Avg'!G2176</f>
        <v>1.8169999999999999</v>
      </c>
      <c r="I2176" s="2">
        <f>'Moving Avg'!H2176</f>
        <v>1.6312</v>
      </c>
      <c r="J2176" s="6" t="str">
        <f>OBV!F2176</f>
        <v>BEARISH</v>
      </c>
      <c r="K2176" s="6" t="str">
        <f>OBV!G2176</f>
        <v>NEUTRAL</v>
      </c>
      <c r="L2176" s="6" t="str">
        <f>OBV!H2176</f>
        <v>NEUTRAL</v>
      </c>
      <c r="M2176" s="8">
        <f t="shared" si="330"/>
        <v>25</v>
      </c>
      <c r="N2176" s="8">
        <f t="shared" si="331"/>
        <v>45</v>
      </c>
      <c r="O2176" s="8">
        <f t="shared" si="332"/>
        <v>50</v>
      </c>
      <c r="P2176" s="8">
        <f t="shared" si="333"/>
        <v>16.5</v>
      </c>
      <c r="Q2176" s="9">
        <f t="shared" si="334"/>
        <v>34.475000000000001</v>
      </c>
      <c r="R2176" s="9">
        <f t="shared" si="335"/>
        <v>35.625</v>
      </c>
      <c r="S2176" s="9">
        <f t="shared" si="336"/>
        <v>30.425000000000001</v>
      </c>
      <c r="T2176" s="9">
        <f t="shared" si="337"/>
        <v>34.125</v>
      </c>
      <c r="U2176" s="8">
        <f t="shared" si="338"/>
        <v>33.508333333333333</v>
      </c>
      <c r="V2176" s="8">
        <f t="shared" si="339"/>
        <v>33.662499999999994</v>
      </c>
    </row>
    <row r="2177" spans="1:22" ht="13.5" x14ac:dyDescent="0.25">
      <c r="A2177" s="3">
        <f>RSI!A2177</f>
        <v>45475</v>
      </c>
      <c r="B2177" s="2">
        <f>RSI!B2177</f>
        <v>1.81</v>
      </c>
      <c r="C2177" s="2">
        <f>RSI!I2177</f>
        <v>39.573476294029483</v>
      </c>
      <c r="D2177" s="2">
        <f>MACD!E2177</f>
        <v>8.6835113305940403E-2</v>
      </c>
      <c r="E2177" s="2">
        <f>MACD!F2177</f>
        <v>0.10317921059050345</v>
      </c>
      <c r="F2177" s="2">
        <f>'Moving Avg'!D2177</f>
        <v>1.8080000000000003</v>
      </c>
      <c r="G2177" s="2">
        <f>'Moving Avg'!F2177</f>
        <v>1.8850000000000002</v>
      </c>
      <c r="H2177" s="2">
        <f>'Moving Avg'!G2177</f>
        <v>1.8256000000000001</v>
      </c>
      <c r="I2177" s="2">
        <f>'Moving Avg'!H2177</f>
        <v>1.6293500000000003</v>
      </c>
      <c r="J2177" s="6" t="str">
        <f>OBV!F2177</f>
        <v>BULLISH</v>
      </c>
      <c r="K2177" s="6" t="str">
        <f>OBV!G2177</f>
        <v>NEUTRAL</v>
      </c>
      <c r="L2177" s="6" t="str">
        <f>OBV!H2177</f>
        <v>CONFIRMED BULLISH</v>
      </c>
      <c r="M2177" s="8">
        <f t="shared" si="330"/>
        <v>25</v>
      </c>
      <c r="N2177" s="8">
        <f t="shared" si="331"/>
        <v>45</v>
      </c>
      <c r="O2177" s="8">
        <f t="shared" si="332"/>
        <v>50</v>
      </c>
      <c r="P2177" s="8">
        <f t="shared" si="333"/>
        <v>83.5</v>
      </c>
      <c r="Q2177" s="9">
        <f t="shared" si="334"/>
        <v>44.524999999999999</v>
      </c>
      <c r="R2177" s="9">
        <f t="shared" si="335"/>
        <v>52.375</v>
      </c>
      <c r="S2177" s="9">
        <f t="shared" si="336"/>
        <v>60.575000000000003</v>
      </c>
      <c r="T2177" s="9">
        <f t="shared" si="337"/>
        <v>50.875</v>
      </c>
      <c r="U2177" s="8">
        <f t="shared" si="338"/>
        <v>52.491666666666674</v>
      </c>
      <c r="V2177" s="8">
        <f t="shared" si="339"/>
        <v>52.087500000000006</v>
      </c>
    </row>
    <row r="2178" spans="1:22" ht="13.5" x14ac:dyDescent="0.25">
      <c r="A2178" s="3">
        <f>RSI!A2178</f>
        <v>45476</v>
      </c>
      <c r="B2178" s="2">
        <f>RSI!B2178</f>
        <v>1.81</v>
      </c>
      <c r="C2178" s="2">
        <f>RSI!I2178</f>
        <v>39.57347629402949</v>
      </c>
      <c r="D2178" s="2">
        <f>MACD!E2178</f>
        <v>6.992125046116815E-2</v>
      </c>
      <c r="E2178" s="2">
        <f>MACD!F2178</f>
        <v>9.6527618564636389E-2</v>
      </c>
      <c r="F2178" s="2">
        <f>'Moving Avg'!D2178</f>
        <v>1.81</v>
      </c>
      <c r="G2178" s="2">
        <f>'Moving Avg'!F2178</f>
        <v>1.873</v>
      </c>
      <c r="H2178" s="2">
        <f>'Moving Avg'!G2178</f>
        <v>1.8340000000000001</v>
      </c>
      <c r="I2178" s="2">
        <f>'Moving Avg'!H2178</f>
        <v>1.6274999999999999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100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83.5</v>
      </c>
      <c r="Q2178" s="9">
        <f t="shared" si="334"/>
        <v>63.774999999999999</v>
      </c>
      <c r="R2178" s="9">
        <f t="shared" si="335"/>
        <v>63.375</v>
      </c>
      <c r="S2178" s="9">
        <f t="shared" si="336"/>
        <v>68.825000000000003</v>
      </c>
      <c r="T2178" s="9">
        <f t="shared" si="337"/>
        <v>64.625</v>
      </c>
      <c r="U2178" s="8">
        <f t="shared" si="338"/>
        <v>65.325000000000003</v>
      </c>
      <c r="V2178" s="8">
        <f t="shared" si="339"/>
        <v>65.150000000000006</v>
      </c>
    </row>
    <row r="2179" spans="1:22" ht="13.5" x14ac:dyDescent="0.25">
      <c r="A2179" s="3">
        <f>RSI!A2179</f>
        <v>45477</v>
      </c>
      <c r="B2179" s="2">
        <f>RSI!B2179</f>
        <v>1.81</v>
      </c>
      <c r="C2179" s="2">
        <f>RSI!I2179</f>
        <v>39.57347629402949</v>
      </c>
      <c r="D2179" s="2">
        <f>MACD!E2179</f>
        <v>5.5872825150179439E-2</v>
      </c>
      <c r="E2179" s="2">
        <f>MACD!F2179</f>
        <v>8.8396659881744999E-2</v>
      </c>
      <c r="F2179" s="2">
        <f>'Moving Avg'!D2179</f>
        <v>1.81</v>
      </c>
      <c r="G2179" s="2">
        <f>'Moving Avg'!F2179</f>
        <v>1.861</v>
      </c>
      <c r="H2179" s="2">
        <f>'Moving Avg'!G2179</f>
        <v>1.8418000000000001</v>
      </c>
      <c r="I2179" s="2">
        <f>'Moving Avg'!H2179</f>
        <v>1.62565</v>
      </c>
      <c r="J2179" s="6" t="str">
        <f>OBV!F2179</f>
        <v>NEUTRAL</v>
      </c>
      <c r="K2179" s="6" t="str">
        <f>OBV!G2179</f>
        <v>NEUTRAL</v>
      </c>
      <c r="L2179" s="6" t="str">
        <f>OBV!H2179</f>
        <v>NEUTRAL</v>
      </c>
      <c r="M2179" s="8">
        <f t="shared" si="340"/>
        <v>25</v>
      </c>
      <c r="N2179" s="8">
        <f t="shared" si="341"/>
        <v>100</v>
      </c>
      <c r="O2179" s="8">
        <f t="shared" si="342"/>
        <v>50</v>
      </c>
      <c r="P2179" s="8">
        <f t="shared" si="343"/>
        <v>33</v>
      </c>
      <c r="Q2179" s="9">
        <f t="shared" ref="Q2179:Q2242" si="344">0.35*M2179+N2179*0.35+O2179*0.15+P2179*0.15</f>
        <v>56.2</v>
      </c>
      <c r="R2179" s="9">
        <f t="shared" ref="R2179:R2242" si="345">M2179*0.2+N2179*0.2+O2179*0.35+P2179*0.25</f>
        <v>50.75</v>
      </c>
      <c r="S2179" s="9">
        <f t="shared" ref="S2179:S2242" si="346">M2179*0.15+N2179*0.15+O2179*0.25+P2179*0.45</f>
        <v>46.1</v>
      </c>
      <c r="T2179" s="9">
        <f t="shared" ref="T2179:T2242" si="347">0.25*SUM(M2179:P2179)</f>
        <v>52</v>
      </c>
      <c r="U2179" s="8">
        <f t="shared" ref="U2179:U2242" si="348">SUM(Q2179:S2179)/3</f>
        <v>51.016666666666673</v>
      </c>
      <c r="V2179" s="8">
        <f t="shared" ref="V2179:V2242" si="349">SUM(Q2179:T2179)/4</f>
        <v>51.262500000000003</v>
      </c>
    </row>
    <row r="2180" spans="1:22" ht="13.5" x14ac:dyDescent="0.25">
      <c r="A2180" s="3">
        <f>RSI!A2180</f>
        <v>45478</v>
      </c>
      <c r="B2180" s="2">
        <f>RSI!B2180</f>
        <v>1.81</v>
      </c>
      <c r="C2180" s="2">
        <f>RSI!I2180</f>
        <v>39.57347629402949</v>
      </c>
      <c r="D2180" s="2">
        <f>MACD!E2180</f>
        <v>4.4229496770912702E-2</v>
      </c>
      <c r="E2180" s="2">
        <f>MACD!F2180</f>
        <v>7.9563227259578539E-2</v>
      </c>
      <c r="F2180" s="2">
        <f>'Moving Avg'!D2180</f>
        <v>1.81</v>
      </c>
      <c r="G2180" s="2">
        <f>'Moving Avg'!F2180</f>
        <v>1.8489999999999998</v>
      </c>
      <c r="H2180" s="2">
        <f>'Moving Avg'!G2180</f>
        <v>1.849</v>
      </c>
      <c r="I2180" s="2">
        <f>'Moving Avg'!H2180</f>
        <v>1.6237999999999997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25</v>
      </c>
      <c r="N2180" s="8">
        <f t="shared" si="341"/>
        <v>100</v>
      </c>
      <c r="O2180" s="8">
        <f t="shared" si="342"/>
        <v>50</v>
      </c>
      <c r="P2180" s="8">
        <f t="shared" si="343"/>
        <v>33</v>
      </c>
      <c r="Q2180" s="9">
        <f t="shared" si="344"/>
        <v>56.2</v>
      </c>
      <c r="R2180" s="9">
        <f t="shared" si="345"/>
        <v>50.75</v>
      </c>
      <c r="S2180" s="9">
        <f t="shared" si="346"/>
        <v>46.1</v>
      </c>
      <c r="T2180" s="9">
        <f t="shared" si="347"/>
        <v>52</v>
      </c>
      <c r="U2180" s="8">
        <f t="shared" si="348"/>
        <v>51.016666666666673</v>
      </c>
      <c r="V2180" s="8">
        <f t="shared" si="349"/>
        <v>51.262500000000003</v>
      </c>
    </row>
    <row r="2181" spans="1:22" ht="13.5" x14ac:dyDescent="0.25">
      <c r="A2181" s="3">
        <f>RSI!A2181</f>
        <v>45481</v>
      </c>
      <c r="B2181" s="2">
        <f>RSI!B2181</f>
        <v>1.81</v>
      </c>
      <c r="C2181" s="2">
        <f>RSI!I2181</f>
        <v>39.57347629402949</v>
      </c>
      <c r="D2181" s="2">
        <f>MACD!E2181</f>
        <v>3.4603191097459796E-2</v>
      </c>
      <c r="E2181" s="2">
        <f>MACD!F2181</f>
        <v>7.0571220027154796E-2</v>
      </c>
      <c r="F2181" s="2">
        <f>'Moving Avg'!D2181</f>
        <v>1.81</v>
      </c>
      <c r="G2181" s="2">
        <f>'Moving Avg'!F2181</f>
        <v>1.8405</v>
      </c>
      <c r="H2181" s="2">
        <f>'Moving Avg'!G2181</f>
        <v>1.8562000000000001</v>
      </c>
      <c r="I2181" s="2">
        <f>'Moving Avg'!H2181</f>
        <v>1.62195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25</v>
      </c>
      <c r="N2181" s="8">
        <f t="shared" si="341"/>
        <v>100</v>
      </c>
      <c r="O2181" s="8">
        <f t="shared" si="342"/>
        <v>50</v>
      </c>
      <c r="P2181" s="8">
        <f t="shared" si="343"/>
        <v>33</v>
      </c>
      <c r="Q2181" s="9">
        <f t="shared" si="344"/>
        <v>56.2</v>
      </c>
      <c r="R2181" s="9">
        <f t="shared" si="345"/>
        <v>50.75</v>
      </c>
      <c r="S2181" s="9">
        <f t="shared" si="346"/>
        <v>46.1</v>
      </c>
      <c r="T2181" s="9">
        <f t="shared" si="347"/>
        <v>52</v>
      </c>
      <c r="U2181" s="8">
        <f t="shared" si="348"/>
        <v>51.016666666666673</v>
      </c>
      <c r="V2181" s="8">
        <f t="shared" si="349"/>
        <v>51.262500000000003</v>
      </c>
    </row>
    <row r="2182" spans="1:22" ht="13.5" x14ac:dyDescent="0.25">
      <c r="A2182" s="3">
        <f>RSI!A2182</f>
        <v>45482</v>
      </c>
      <c r="B2182" s="2">
        <f>RSI!B2182</f>
        <v>1.81</v>
      </c>
      <c r="C2182" s="2">
        <f>RSI!I2182</f>
        <v>39.57347629402949</v>
      </c>
      <c r="D2182" s="2">
        <f>MACD!E2182</f>
        <v>2.5128413819427209E-2</v>
      </c>
      <c r="E2182" s="2">
        <f>MACD!F2182</f>
        <v>6.1482658785609282E-2</v>
      </c>
      <c r="F2182" s="2">
        <f>'Moving Avg'!D2182</f>
        <v>1.81</v>
      </c>
      <c r="G2182" s="2">
        <f>'Moving Avg'!F2182</f>
        <v>1.8329999999999997</v>
      </c>
      <c r="H2182" s="2">
        <f>'Moving Avg'!G2182</f>
        <v>1.8632000000000002</v>
      </c>
      <c r="I2182" s="2">
        <f>'Moving Avg'!H2182</f>
        <v>1.6200999999999999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25</v>
      </c>
      <c r="N2182" s="8">
        <f t="shared" si="341"/>
        <v>100</v>
      </c>
      <c r="O2182" s="8">
        <f t="shared" si="342"/>
        <v>50</v>
      </c>
      <c r="P2182" s="8">
        <f t="shared" si="343"/>
        <v>33</v>
      </c>
      <c r="Q2182" s="9">
        <f t="shared" si="344"/>
        <v>56.2</v>
      </c>
      <c r="R2182" s="9">
        <f t="shared" si="345"/>
        <v>50.75</v>
      </c>
      <c r="S2182" s="9">
        <f t="shared" si="346"/>
        <v>46.1</v>
      </c>
      <c r="T2182" s="9">
        <f t="shared" si="347"/>
        <v>52</v>
      </c>
      <c r="U2182" s="8">
        <f t="shared" si="348"/>
        <v>51.016666666666673</v>
      </c>
      <c r="V2182" s="8">
        <f t="shared" si="349"/>
        <v>51.262500000000003</v>
      </c>
    </row>
    <row r="2183" spans="1:22" ht="13.5" x14ac:dyDescent="0.25">
      <c r="A2183" s="3">
        <f>RSI!A2183</f>
        <v>45483</v>
      </c>
      <c r="B2183" s="2">
        <f>RSI!B2183</f>
        <v>1.81</v>
      </c>
      <c r="C2183" s="2">
        <f>RSI!I2183</f>
        <v>39.57347629402949</v>
      </c>
      <c r="D2183" s="2">
        <f>MACD!E2183</f>
        <v>1.730483146405204E-2</v>
      </c>
      <c r="E2183" s="2">
        <f>MACD!F2183</f>
        <v>5.2647093321297841E-2</v>
      </c>
      <c r="F2183" s="2">
        <f>'Moving Avg'!D2183</f>
        <v>1.81</v>
      </c>
      <c r="G2183" s="2">
        <f>'Moving Avg'!F2183</f>
        <v>1.825</v>
      </c>
      <c r="H2183" s="2">
        <f>'Moving Avg'!G2183</f>
        <v>1.8694000000000002</v>
      </c>
      <c r="I2183" s="2">
        <f>'Moving Avg'!H2183</f>
        <v>1.61825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25</v>
      </c>
      <c r="N2183" s="8">
        <f t="shared" si="341"/>
        <v>100</v>
      </c>
      <c r="O2183" s="8">
        <f t="shared" si="342"/>
        <v>50</v>
      </c>
      <c r="P2183" s="8">
        <f t="shared" si="343"/>
        <v>33</v>
      </c>
      <c r="Q2183" s="9">
        <f t="shared" si="344"/>
        <v>56.2</v>
      </c>
      <c r="R2183" s="9">
        <f t="shared" si="345"/>
        <v>50.75</v>
      </c>
      <c r="S2183" s="9">
        <f t="shared" si="346"/>
        <v>46.1</v>
      </c>
      <c r="T2183" s="9">
        <f t="shared" si="347"/>
        <v>52</v>
      </c>
      <c r="U2183" s="8">
        <f t="shared" si="348"/>
        <v>51.016666666666673</v>
      </c>
      <c r="V2183" s="8">
        <f t="shared" si="349"/>
        <v>51.262500000000003</v>
      </c>
    </row>
    <row r="2184" spans="1:22" ht="13.5" x14ac:dyDescent="0.25">
      <c r="A2184" s="3">
        <f>RSI!A2184</f>
        <v>45484</v>
      </c>
      <c r="B2184" s="2">
        <f>RSI!B2184</f>
        <v>1.81</v>
      </c>
      <c r="C2184" s="2">
        <f>RSI!I2184</f>
        <v>39.57347629402949</v>
      </c>
      <c r="D2184" s="2">
        <f>MACD!E2184</f>
        <v>1.2402539516518374E-2</v>
      </c>
      <c r="E2184" s="2">
        <f>MACD!F2184</f>
        <v>4.4598182560341953E-2</v>
      </c>
      <c r="F2184" s="2">
        <f>'Moving Avg'!D2184</f>
        <v>1.81</v>
      </c>
      <c r="G2184" s="2">
        <f>'Moving Avg'!F2184</f>
        <v>1.8169999999999997</v>
      </c>
      <c r="H2184" s="2">
        <f>'Moving Avg'!G2184</f>
        <v>1.8744000000000001</v>
      </c>
      <c r="I2184" s="2">
        <f>'Moving Avg'!H2184</f>
        <v>1.6164000000000001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25</v>
      </c>
      <c r="N2184" s="8">
        <f t="shared" si="341"/>
        <v>100</v>
      </c>
      <c r="O2184" s="8">
        <f t="shared" si="342"/>
        <v>50</v>
      </c>
      <c r="P2184" s="8">
        <f t="shared" si="343"/>
        <v>33</v>
      </c>
      <c r="Q2184" s="9">
        <f t="shared" si="344"/>
        <v>56.2</v>
      </c>
      <c r="R2184" s="9">
        <f t="shared" si="345"/>
        <v>50.75</v>
      </c>
      <c r="S2184" s="9">
        <f t="shared" si="346"/>
        <v>46.1</v>
      </c>
      <c r="T2184" s="9">
        <f t="shared" si="347"/>
        <v>52</v>
      </c>
      <c r="U2184" s="8">
        <f t="shared" si="348"/>
        <v>51.016666666666673</v>
      </c>
      <c r="V2184" s="8">
        <f t="shared" si="349"/>
        <v>51.262500000000003</v>
      </c>
    </row>
    <row r="2185" spans="1:22" ht="13.5" x14ac:dyDescent="0.25">
      <c r="A2185" s="3">
        <f>RSI!A2185</f>
        <v>45485</v>
      </c>
      <c r="B2185" s="2">
        <f>RSI!B2185</f>
        <v>1.81</v>
      </c>
      <c r="C2185" s="2">
        <f>RSI!I2185</f>
        <v>39.57347629402949</v>
      </c>
      <c r="D2185" s="2">
        <f>MACD!E2185</f>
        <v>8.4203730104275287E-3</v>
      </c>
      <c r="E2185" s="2">
        <f>MACD!F2185</f>
        <v>3.7362620650359071E-2</v>
      </c>
      <c r="F2185" s="2">
        <f>'Moving Avg'!D2185</f>
        <v>1.81</v>
      </c>
      <c r="G2185" s="2">
        <f>'Moving Avg'!F2185</f>
        <v>1.8129999999999999</v>
      </c>
      <c r="H2185" s="2">
        <f>'Moving Avg'!G2185</f>
        <v>1.8790000000000004</v>
      </c>
      <c r="I2185" s="2">
        <f>'Moving Avg'!H2185</f>
        <v>1.6145500000000002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  <c r="M2185" s="8">
        <f t="shared" si="340"/>
        <v>25</v>
      </c>
      <c r="N2185" s="8">
        <f t="shared" si="341"/>
        <v>100</v>
      </c>
      <c r="O2185" s="8">
        <f t="shared" si="342"/>
        <v>50</v>
      </c>
      <c r="P2185" s="8">
        <f t="shared" si="343"/>
        <v>33</v>
      </c>
      <c r="Q2185" s="9">
        <f t="shared" si="344"/>
        <v>56.2</v>
      </c>
      <c r="R2185" s="9">
        <f t="shared" si="345"/>
        <v>50.75</v>
      </c>
      <c r="S2185" s="9">
        <f t="shared" si="346"/>
        <v>46.1</v>
      </c>
      <c r="T2185" s="9">
        <f t="shared" si="347"/>
        <v>52</v>
      </c>
      <c r="U2185" s="8">
        <f t="shared" si="348"/>
        <v>51.016666666666673</v>
      </c>
      <c r="V2185" s="8">
        <f t="shared" si="349"/>
        <v>51.262500000000003</v>
      </c>
    </row>
    <row r="2186" spans="1:22" ht="13.5" x14ac:dyDescent="0.25">
      <c r="A2186" s="3">
        <f>RSI!A2186</f>
        <v>45488</v>
      </c>
      <c r="B2186" s="2">
        <f>RSI!B2186</f>
        <v>1.81</v>
      </c>
      <c r="C2186" s="2">
        <f>RSI!I2186</f>
        <v>39.57347629402949</v>
      </c>
      <c r="D2186" s="2">
        <f>MACD!E2186</f>
        <v>5.2044833203515051E-3</v>
      </c>
      <c r="E2186" s="2">
        <f>MACD!F2186</f>
        <v>3.0930993184357561E-2</v>
      </c>
      <c r="F2186" s="2">
        <f>'Moving Avg'!D2186</f>
        <v>1.81</v>
      </c>
      <c r="G2186" s="2">
        <f>'Moving Avg'!F2186</f>
        <v>1.8089999999999999</v>
      </c>
      <c r="H2186" s="2">
        <f>'Moving Avg'!G2186</f>
        <v>1.8822000000000003</v>
      </c>
      <c r="I2186" s="2">
        <f>'Moving Avg'!H2186</f>
        <v>1.6127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  <c r="M2186" s="8">
        <f t="shared" si="340"/>
        <v>25</v>
      </c>
      <c r="N2186" s="8">
        <f t="shared" si="341"/>
        <v>100</v>
      </c>
      <c r="O2186" s="8">
        <f t="shared" si="342"/>
        <v>50</v>
      </c>
      <c r="P2186" s="8">
        <f t="shared" si="343"/>
        <v>33</v>
      </c>
      <c r="Q2186" s="9">
        <f t="shared" si="344"/>
        <v>56.2</v>
      </c>
      <c r="R2186" s="9">
        <f t="shared" si="345"/>
        <v>50.75</v>
      </c>
      <c r="S2186" s="9">
        <f t="shared" si="346"/>
        <v>46.1</v>
      </c>
      <c r="T2186" s="9">
        <f t="shared" si="347"/>
        <v>52</v>
      </c>
      <c r="U2186" s="8">
        <f t="shared" si="348"/>
        <v>51.016666666666673</v>
      </c>
      <c r="V2186" s="8">
        <f t="shared" si="349"/>
        <v>51.262500000000003</v>
      </c>
    </row>
    <row r="2187" spans="1:22" ht="13.5" x14ac:dyDescent="0.25">
      <c r="A2187" s="3">
        <f>RSI!A2187</f>
        <v>45489</v>
      </c>
      <c r="B2187" s="2">
        <f>RSI!B2187</f>
        <v>1.81</v>
      </c>
      <c r="C2187" s="2">
        <f>RSI!I2187</f>
        <v>39.57347629402949</v>
      </c>
      <c r="D2187" s="2">
        <f>MACD!E2187</f>
        <v>2.6256012746184165E-3</v>
      </c>
      <c r="E2187" s="2">
        <f>MACD!F2187</f>
        <v>2.5269914802409733E-2</v>
      </c>
      <c r="F2187" s="2">
        <f>'Moving Avg'!D2187</f>
        <v>1.81</v>
      </c>
      <c r="G2187" s="2">
        <f>'Moving Avg'!F2187</f>
        <v>1.8089999999999999</v>
      </c>
      <c r="H2187" s="2">
        <f>'Moving Avg'!G2187</f>
        <v>1.8844000000000003</v>
      </c>
      <c r="I2187" s="2">
        <f>'Moving Avg'!H2187</f>
        <v>1.6108500000000001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  <c r="M2187" s="8">
        <f t="shared" si="340"/>
        <v>25</v>
      </c>
      <c r="N2187" s="8">
        <f t="shared" si="341"/>
        <v>100</v>
      </c>
      <c r="O2187" s="8">
        <f t="shared" si="342"/>
        <v>50</v>
      </c>
      <c r="P2187" s="8">
        <f t="shared" si="343"/>
        <v>33</v>
      </c>
      <c r="Q2187" s="9">
        <f t="shared" si="344"/>
        <v>56.2</v>
      </c>
      <c r="R2187" s="9">
        <f t="shared" si="345"/>
        <v>50.75</v>
      </c>
      <c r="S2187" s="9">
        <f t="shared" si="346"/>
        <v>46.1</v>
      </c>
      <c r="T2187" s="9">
        <f t="shared" si="347"/>
        <v>52</v>
      </c>
      <c r="U2187" s="8">
        <f t="shared" si="348"/>
        <v>51.016666666666673</v>
      </c>
      <c r="V2187" s="8">
        <f t="shared" si="349"/>
        <v>51.262500000000003</v>
      </c>
    </row>
    <row r="2188" spans="1:22" ht="13.5" x14ac:dyDescent="0.25">
      <c r="A2188" s="3">
        <f>RSI!A2188</f>
        <v>45490</v>
      </c>
      <c r="B2188" s="2">
        <f>RSI!B2188</f>
        <v>1.81</v>
      </c>
      <c r="C2188" s="2">
        <f>RSI!I2188</f>
        <v>39.57347629402949</v>
      </c>
      <c r="D2188" s="2">
        <f>MACD!E2188</f>
        <v>5.7518826129920875E-4</v>
      </c>
      <c r="E2188" s="2">
        <f>MACD!F2188</f>
        <v>2.0330969494187629E-2</v>
      </c>
      <c r="F2188" s="2">
        <f>'Moving Avg'!D2188</f>
        <v>1.81</v>
      </c>
      <c r="G2188" s="2">
        <f>'Moving Avg'!F2188</f>
        <v>1.8089999999999997</v>
      </c>
      <c r="H2188" s="2">
        <f>'Moving Avg'!G2188</f>
        <v>1.8858000000000004</v>
      </c>
      <c r="I2188" s="2">
        <f>'Moving Avg'!H2188</f>
        <v>1.609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  <c r="M2188" s="8">
        <f t="shared" si="340"/>
        <v>25</v>
      </c>
      <c r="N2188" s="8">
        <f t="shared" si="341"/>
        <v>45</v>
      </c>
      <c r="O2188" s="8">
        <f t="shared" si="342"/>
        <v>50</v>
      </c>
      <c r="P2188" s="8">
        <f t="shared" si="343"/>
        <v>33</v>
      </c>
      <c r="Q2188" s="9">
        <f t="shared" si="344"/>
        <v>36.950000000000003</v>
      </c>
      <c r="R2188" s="9">
        <f t="shared" si="345"/>
        <v>39.75</v>
      </c>
      <c r="S2188" s="9">
        <f t="shared" si="346"/>
        <v>37.85</v>
      </c>
      <c r="T2188" s="9">
        <f t="shared" si="347"/>
        <v>38.25</v>
      </c>
      <c r="U2188" s="8">
        <f t="shared" si="348"/>
        <v>38.183333333333337</v>
      </c>
      <c r="V2188" s="8">
        <f t="shared" si="349"/>
        <v>38.200000000000003</v>
      </c>
    </row>
    <row r="2189" spans="1:22" ht="13.5" x14ac:dyDescent="0.25">
      <c r="A2189" s="3">
        <f>RSI!A2189</f>
        <v>45491</v>
      </c>
      <c r="B2189" s="2">
        <f>RSI!B2189</f>
        <v>1.81</v>
      </c>
      <c r="C2189" s="2">
        <f>RSI!I2189</f>
        <v>39.57347629402949</v>
      </c>
      <c r="D2189" s="2">
        <f>MACD!E2189</f>
        <v>-1.0378155327406269E-3</v>
      </c>
      <c r="E2189" s="2">
        <f>MACD!F2189</f>
        <v>1.6057212488801979E-2</v>
      </c>
      <c r="F2189" s="2">
        <f>'Moving Avg'!D2189</f>
        <v>1.81</v>
      </c>
      <c r="G2189" s="2">
        <f>'Moving Avg'!F2189</f>
        <v>1.8089999999999997</v>
      </c>
      <c r="H2189" s="2">
        <f>'Moving Avg'!G2189</f>
        <v>1.8872000000000007</v>
      </c>
      <c r="I2189" s="2">
        <f>'Moving Avg'!H2189</f>
        <v>1.6071500000000001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25</v>
      </c>
      <c r="N2189" s="8">
        <f t="shared" si="341"/>
        <v>45</v>
      </c>
      <c r="O2189" s="8">
        <f t="shared" si="342"/>
        <v>50</v>
      </c>
      <c r="P2189" s="8">
        <f t="shared" si="343"/>
        <v>33</v>
      </c>
      <c r="Q2189" s="9">
        <f t="shared" si="344"/>
        <v>36.950000000000003</v>
      </c>
      <c r="R2189" s="9">
        <f t="shared" si="345"/>
        <v>39.75</v>
      </c>
      <c r="S2189" s="9">
        <f t="shared" si="346"/>
        <v>37.85</v>
      </c>
      <c r="T2189" s="9">
        <f t="shared" si="347"/>
        <v>38.25</v>
      </c>
      <c r="U2189" s="8">
        <f t="shared" si="348"/>
        <v>38.183333333333337</v>
      </c>
      <c r="V2189" s="8">
        <f t="shared" si="349"/>
        <v>38.200000000000003</v>
      </c>
    </row>
    <row r="2190" spans="1:22" ht="13.5" x14ac:dyDescent="0.25">
      <c r="A2190" s="3">
        <f>RSI!A2190</f>
        <v>45492</v>
      </c>
      <c r="B2190" s="2">
        <f>RSI!B2190</f>
        <v>1.81</v>
      </c>
      <c r="C2190" s="2">
        <f>RSI!I2190</f>
        <v>39.573476294029504</v>
      </c>
      <c r="D2190" s="2">
        <f>MACD!E2190</f>
        <v>-2.289737986387097E-3</v>
      </c>
      <c r="E2190" s="2">
        <f>MACD!F2190</f>
        <v>1.2387822393764165E-2</v>
      </c>
      <c r="F2190" s="2">
        <f>'Moving Avg'!D2190</f>
        <v>1.81</v>
      </c>
      <c r="G2190" s="2">
        <f>'Moving Avg'!F2190</f>
        <v>1.8089999999999999</v>
      </c>
      <c r="H2190" s="2">
        <f>'Moving Avg'!G2190</f>
        <v>1.8874000000000004</v>
      </c>
      <c r="I2190" s="2">
        <f>'Moving Avg'!H2190</f>
        <v>1.6052999999999999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25</v>
      </c>
      <c r="N2190" s="8">
        <f t="shared" si="341"/>
        <v>45</v>
      </c>
      <c r="O2190" s="8">
        <f t="shared" si="342"/>
        <v>50</v>
      </c>
      <c r="P2190" s="8">
        <f t="shared" si="343"/>
        <v>33</v>
      </c>
      <c r="Q2190" s="9">
        <f t="shared" si="344"/>
        <v>36.950000000000003</v>
      </c>
      <c r="R2190" s="9">
        <f t="shared" si="345"/>
        <v>39.75</v>
      </c>
      <c r="S2190" s="9">
        <f t="shared" si="346"/>
        <v>37.85</v>
      </c>
      <c r="T2190" s="9">
        <f t="shared" si="347"/>
        <v>38.25</v>
      </c>
      <c r="U2190" s="8">
        <f t="shared" si="348"/>
        <v>38.183333333333337</v>
      </c>
      <c r="V2190" s="8">
        <f t="shared" si="349"/>
        <v>38.200000000000003</v>
      </c>
    </row>
    <row r="2191" spans="1:22" ht="13.5" x14ac:dyDescent="0.25">
      <c r="A2191" s="3">
        <f>RSI!A2191</f>
        <v>45495</v>
      </c>
      <c r="B2191" s="2">
        <f>RSI!B2191</f>
        <v>1.8</v>
      </c>
      <c r="C2191" s="2">
        <f>RSI!I2191</f>
        <v>35.176188151932053</v>
      </c>
      <c r="D2191" s="2">
        <f>MACD!E2191</f>
        <v>-2.5037542906813925E-3</v>
      </c>
      <c r="E2191" s="2">
        <f>MACD!F2191</f>
        <v>9.4095070568750543E-3</v>
      </c>
      <c r="F2191" s="2">
        <f>'Moving Avg'!D2191</f>
        <v>1.8080000000000003</v>
      </c>
      <c r="G2191" s="2">
        <f>'Moving Avg'!F2191</f>
        <v>1.8084999999999998</v>
      </c>
      <c r="H2191" s="2">
        <f>'Moving Avg'!G2191</f>
        <v>1.8858000000000004</v>
      </c>
      <c r="I2191" s="2">
        <f>'Moving Avg'!H2191</f>
        <v>1.6033999999999999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25</v>
      </c>
      <c r="N2191" s="8">
        <f t="shared" si="341"/>
        <v>45</v>
      </c>
      <c r="O2191" s="8">
        <f t="shared" si="342"/>
        <v>50</v>
      </c>
      <c r="P2191" s="8">
        <f t="shared" si="343"/>
        <v>16.5</v>
      </c>
      <c r="Q2191" s="9">
        <f t="shared" si="344"/>
        <v>34.475000000000001</v>
      </c>
      <c r="R2191" s="9">
        <f t="shared" si="345"/>
        <v>35.625</v>
      </c>
      <c r="S2191" s="9">
        <f t="shared" si="346"/>
        <v>30.425000000000001</v>
      </c>
      <c r="T2191" s="9">
        <f t="shared" si="347"/>
        <v>34.125</v>
      </c>
      <c r="U2191" s="8">
        <f t="shared" si="348"/>
        <v>33.508333333333333</v>
      </c>
      <c r="V2191" s="8">
        <f t="shared" si="349"/>
        <v>33.662499999999994</v>
      </c>
    </row>
    <row r="2192" spans="1:22" ht="13.5" x14ac:dyDescent="0.25">
      <c r="A2192" s="3">
        <f>RSI!A2192</f>
        <v>45496</v>
      </c>
      <c r="B2192" s="2">
        <f>RSI!B2192</f>
        <v>1.8</v>
      </c>
      <c r="C2192" s="2">
        <f>RSI!I2192</f>
        <v>35.176188151932053</v>
      </c>
      <c r="D2192" s="2">
        <f>MACD!E2192</f>
        <v>-2.5289379559754188E-3</v>
      </c>
      <c r="E2192" s="2">
        <f>MACD!F2192</f>
        <v>7.0218180543049598E-3</v>
      </c>
      <c r="F2192" s="2">
        <f>'Moving Avg'!D2192</f>
        <v>1.8059999999999998</v>
      </c>
      <c r="G2192" s="2">
        <f>'Moving Avg'!F2192</f>
        <v>1.8084999999999993</v>
      </c>
      <c r="H2192" s="2">
        <f>'Moving Avg'!G2192</f>
        <v>1.8858000000000006</v>
      </c>
      <c r="I2192" s="2">
        <f>'Moving Avg'!H2192</f>
        <v>1.6015000000000004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0"/>
        <v>25</v>
      </c>
      <c r="N2192" s="8">
        <f t="shared" si="341"/>
        <v>45</v>
      </c>
      <c r="O2192" s="8">
        <f t="shared" si="342"/>
        <v>50</v>
      </c>
      <c r="P2192" s="8">
        <f t="shared" si="343"/>
        <v>16.5</v>
      </c>
      <c r="Q2192" s="9">
        <f t="shared" si="344"/>
        <v>34.475000000000001</v>
      </c>
      <c r="R2192" s="9">
        <f t="shared" si="345"/>
        <v>35.625</v>
      </c>
      <c r="S2192" s="9">
        <f t="shared" si="346"/>
        <v>30.425000000000001</v>
      </c>
      <c r="T2192" s="9">
        <f t="shared" si="347"/>
        <v>34.125</v>
      </c>
      <c r="U2192" s="8">
        <f t="shared" si="348"/>
        <v>33.508333333333333</v>
      </c>
      <c r="V2192" s="8">
        <f t="shared" si="349"/>
        <v>33.662499999999994</v>
      </c>
    </row>
    <row r="2193" spans="1:22" ht="13.5" x14ac:dyDescent="0.25">
      <c r="A2193" s="3">
        <f>RSI!A2193</f>
        <v>45497</v>
      </c>
      <c r="B2193" s="2">
        <f>RSI!B2193</f>
        <v>1.73</v>
      </c>
      <c r="C2193" s="2">
        <f>RSI!I2193</f>
        <v>18.493475577859741</v>
      </c>
      <c r="D2193" s="2">
        <f>MACD!E2193</f>
        <v>2.7792963570389961E-3</v>
      </c>
      <c r="E2193" s="2">
        <f>MACD!F2193</f>
        <v>6.1733137148517678E-3</v>
      </c>
      <c r="F2193" s="2">
        <f>'Moving Avg'!D2193</f>
        <v>1.7899999999999998</v>
      </c>
      <c r="G2193" s="2">
        <f>'Moving Avg'!F2193</f>
        <v>1.8049999999999993</v>
      </c>
      <c r="H2193" s="2">
        <f>'Moving Avg'!G2193</f>
        <v>1.8844000000000007</v>
      </c>
      <c r="I2193" s="2">
        <f>'Moving Avg'!H2193</f>
        <v>1.5992500000000005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50</v>
      </c>
      <c r="N2193" s="8">
        <f t="shared" si="341"/>
        <v>45</v>
      </c>
      <c r="O2193" s="8">
        <f t="shared" si="342"/>
        <v>50</v>
      </c>
      <c r="P2193" s="8">
        <f t="shared" si="343"/>
        <v>16.5</v>
      </c>
      <c r="Q2193" s="9">
        <f t="shared" si="344"/>
        <v>43.225000000000001</v>
      </c>
      <c r="R2193" s="9">
        <f t="shared" si="345"/>
        <v>40.625</v>
      </c>
      <c r="S2193" s="9">
        <f t="shared" si="346"/>
        <v>34.174999999999997</v>
      </c>
      <c r="T2193" s="9">
        <f t="shared" si="347"/>
        <v>40.375</v>
      </c>
      <c r="U2193" s="8">
        <f t="shared" si="348"/>
        <v>39.341666666666661</v>
      </c>
      <c r="V2193" s="8">
        <f t="shared" si="349"/>
        <v>39.599999999999994</v>
      </c>
    </row>
    <row r="2194" spans="1:22" ht="13.5" x14ac:dyDescent="0.25">
      <c r="A2194" s="3">
        <f>RSI!A2194</f>
        <v>45499</v>
      </c>
      <c r="B2194" s="2">
        <f>RSI!B2194</f>
        <v>1.8</v>
      </c>
      <c r="C2194" s="2">
        <f>RSI!I2194</f>
        <v>46.048722534061341</v>
      </c>
      <c r="D2194" s="2">
        <f>MACD!E2194</f>
        <v>2.6329922278389706E-3</v>
      </c>
      <c r="E2194" s="2">
        <f>MACD!F2194</f>
        <v>5.465249417449209E-3</v>
      </c>
      <c r="F2194" s="2">
        <f>'Moving Avg'!D2194</f>
        <v>1.7880000000000003</v>
      </c>
      <c r="G2194" s="2">
        <f>'Moving Avg'!F2194</f>
        <v>1.8044999999999995</v>
      </c>
      <c r="H2194" s="2">
        <f>'Moving Avg'!G2194</f>
        <v>1.8846000000000007</v>
      </c>
      <c r="I2194" s="2">
        <f>'Moving Avg'!H2194</f>
        <v>1.5973500000000005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  <c r="M2194" s="8">
        <f t="shared" si="340"/>
        <v>25</v>
      </c>
      <c r="N2194" s="8">
        <f t="shared" si="341"/>
        <v>45</v>
      </c>
      <c r="O2194" s="8">
        <f t="shared" si="342"/>
        <v>50</v>
      </c>
      <c r="P2194" s="8">
        <f t="shared" si="343"/>
        <v>16.5</v>
      </c>
      <c r="Q2194" s="9">
        <f t="shared" si="344"/>
        <v>34.475000000000001</v>
      </c>
      <c r="R2194" s="9">
        <f t="shared" si="345"/>
        <v>35.625</v>
      </c>
      <c r="S2194" s="9">
        <f t="shared" si="346"/>
        <v>30.425000000000001</v>
      </c>
      <c r="T2194" s="9">
        <f t="shared" si="347"/>
        <v>34.125</v>
      </c>
      <c r="U2194" s="8">
        <f t="shared" si="348"/>
        <v>33.508333333333333</v>
      </c>
      <c r="V2194" s="8">
        <f t="shared" si="349"/>
        <v>33.662499999999994</v>
      </c>
    </row>
    <row r="2195" spans="1:22" ht="13.5" x14ac:dyDescent="0.25">
      <c r="A2195" s="3">
        <f>RSI!A2195</f>
        <v>45502</v>
      </c>
      <c r="B2195" s="2">
        <f>RSI!B2195</f>
        <v>1.8</v>
      </c>
      <c r="C2195" s="2">
        <f>RSI!I2195</f>
        <v>46.048722534061341</v>
      </c>
      <c r="D2195" s="2">
        <f>MACD!E2195</f>
        <v>2.6023209901142597E-3</v>
      </c>
      <c r="E2195" s="2">
        <f>MACD!F2195</f>
        <v>4.892663731982219E-3</v>
      </c>
      <c r="F2195" s="2">
        <f>'Moving Avg'!D2195</f>
        <v>1.786</v>
      </c>
      <c r="G2195" s="2">
        <f>'Moving Avg'!F2195</f>
        <v>1.8039999999999996</v>
      </c>
      <c r="H2195" s="2">
        <f>'Moving Avg'!G2195</f>
        <v>1.8846000000000007</v>
      </c>
      <c r="I2195" s="2">
        <f>'Moving Avg'!H2195</f>
        <v>1.5954500000000005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  <c r="M2195" s="8">
        <f t="shared" si="340"/>
        <v>25</v>
      </c>
      <c r="N2195" s="8">
        <f t="shared" si="341"/>
        <v>45</v>
      </c>
      <c r="O2195" s="8">
        <f t="shared" si="342"/>
        <v>50</v>
      </c>
      <c r="P2195" s="8">
        <f t="shared" si="343"/>
        <v>16.5</v>
      </c>
      <c r="Q2195" s="9">
        <f t="shared" si="344"/>
        <v>34.475000000000001</v>
      </c>
      <c r="R2195" s="9">
        <f t="shared" si="345"/>
        <v>35.625</v>
      </c>
      <c r="S2195" s="9">
        <f t="shared" si="346"/>
        <v>30.425000000000001</v>
      </c>
      <c r="T2195" s="9">
        <f t="shared" si="347"/>
        <v>34.125</v>
      </c>
      <c r="U2195" s="8">
        <f t="shared" si="348"/>
        <v>33.508333333333333</v>
      </c>
      <c r="V2195" s="8">
        <f t="shared" si="349"/>
        <v>33.662499999999994</v>
      </c>
    </row>
    <row r="2196" spans="1:22" ht="13.5" x14ac:dyDescent="0.25">
      <c r="A2196" s="3">
        <f>RSI!A2196</f>
        <v>45503</v>
      </c>
      <c r="B2196" s="2">
        <f>RSI!B2196</f>
        <v>1.72</v>
      </c>
      <c r="C2196" s="2">
        <f>RSI!I2196</f>
        <v>31.799446318911009</v>
      </c>
      <c r="D2196" s="2">
        <f>MACD!E2196</f>
        <v>8.5885207783344963E-3</v>
      </c>
      <c r="E2196" s="2">
        <f>MACD!F2196</f>
        <v>5.6318351412526745E-3</v>
      </c>
      <c r="F2196" s="2">
        <f>'Moving Avg'!D2196</f>
        <v>1.77</v>
      </c>
      <c r="G2196" s="2">
        <f>'Moving Avg'!F2196</f>
        <v>1.7994999999999997</v>
      </c>
      <c r="H2196" s="2">
        <f>'Moving Avg'!G2196</f>
        <v>1.8814000000000006</v>
      </c>
      <c r="I2196" s="2">
        <f>'Moving Avg'!H2196</f>
        <v>1.5931500000000005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  <c r="M2196" s="8">
        <f t="shared" si="340"/>
        <v>25</v>
      </c>
      <c r="N2196" s="8">
        <f t="shared" si="341"/>
        <v>0</v>
      </c>
      <c r="O2196" s="8">
        <f t="shared" si="342"/>
        <v>50</v>
      </c>
      <c r="P2196" s="8">
        <f t="shared" si="343"/>
        <v>16.5</v>
      </c>
      <c r="Q2196" s="9">
        <f t="shared" si="344"/>
        <v>18.725000000000001</v>
      </c>
      <c r="R2196" s="9">
        <f t="shared" si="345"/>
        <v>26.625</v>
      </c>
      <c r="S2196" s="9">
        <f t="shared" si="346"/>
        <v>23.675000000000001</v>
      </c>
      <c r="T2196" s="9">
        <f t="shared" si="347"/>
        <v>22.875</v>
      </c>
      <c r="U2196" s="8">
        <f t="shared" si="348"/>
        <v>23.008333333333336</v>
      </c>
      <c r="V2196" s="8">
        <f t="shared" si="349"/>
        <v>22.975000000000001</v>
      </c>
    </row>
    <row r="2197" spans="1:22" ht="13.5" x14ac:dyDescent="0.25">
      <c r="A2197" s="3">
        <f>RSI!A2197</f>
        <v>45504</v>
      </c>
      <c r="B2197" s="2">
        <f>RSI!B2197</f>
        <v>1.68</v>
      </c>
      <c r="C2197" s="2">
        <f>RSI!I2197</f>
        <v>27.257733699137489</v>
      </c>
      <c r="D2197" s="2">
        <f>MACD!E2197</f>
        <v>1.7169292455392116E-2</v>
      </c>
      <c r="E2197" s="2">
        <f>MACD!F2197</f>
        <v>7.9393266040805634E-3</v>
      </c>
      <c r="F2197" s="2">
        <f>'Moving Avg'!D2197</f>
        <v>1.746</v>
      </c>
      <c r="G2197" s="2">
        <f>'Moving Avg'!F2197</f>
        <v>1.7929999999999999</v>
      </c>
      <c r="H2197" s="2">
        <f>'Moving Avg'!G2197</f>
        <v>1.8774000000000008</v>
      </c>
      <c r="I2197" s="2">
        <f>'Moving Avg'!H2197</f>
        <v>1.5906500000000006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  <c r="M2197" s="8">
        <f t="shared" si="340"/>
        <v>50</v>
      </c>
      <c r="N2197" s="8">
        <f t="shared" si="341"/>
        <v>0</v>
      </c>
      <c r="O2197" s="8">
        <f t="shared" si="342"/>
        <v>50</v>
      </c>
      <c r="P2197" s="8">
        <f t="shared" si="343"/>
        <v>16.5</v>
      </c>
      <c r="Q2197" s="9">
        <f t="shared" si="344"/>
        <v>27.475000000000001</v>
      </c>
      <c r="R2197" s="9">
        <f t="shared" si="345"/>
        <v>31.625</v>
      </c>
      <c r="S2197" s="9">
        <f t="shared" si="346"/>
        <v>27.425000000000001</v>
      </c>
      <c r="T2197" s="9">
        <f t="shared" si="347"/>
        <v>29.125</v>
      </c>
      <c r="U2197" s="8">
        <f t="shared" si="348"/>
        <v>28.841666666666669</v>
      </c>
      <c r="V2197" s="8">
        <f t="shared" si="349"/>
        <v>28.912500000000001</v>
      </c>
    </row>
    <row r="2198" spans="1:22" ht="13.5" x14ac:dyDescent="0.25">
      <c r="A2198" s="3">
        <f>RSI!A2198</f>
        <v>45505</v>
      </c>
      <c r="B2198" s="2">
        <f>RSI!B2198</f>
        <v>1.68</v>
      </c>
      <c r="C2198" s="2">
        <f>RSI!I2198</f>
        <v>27.257733699137489</v>
      </c>
      <c r="D2198" s="2">
        <f>MACD!E2198</f>
        <v>2.5177939296900043E-2</v>
      </c>
      <c r="E2198" s="2">
        <f>MACD!F2198</f>
        <v>1.138704914264446E-2</v>
      </c>
      <c r="F2198" s="2">
        <f>'Moving Avg'!D2198</f>
        <v>1.736</v>
      </c>
      <c r="G2198" s="2">
        <f>'Moving Avg'!F2198</f>
        <v>1.7865000000000002</v>
      </c>
      <c r="H2198" s="2">
        <f>'Moving Avg'!G2198</f>
        <v>1.8734000000000008</v>
      </c>
      <c r="I2198" s="2">
        <f>'Moving Avg'!H2198</f>
        <v>1.5881500000000006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  <c r="M2198" s="8">
        <f t="shared" si="340"/>
        <v>50</v>
      </c>
      <c r="N2198" s="8">
        <f t="shared" si="341"/>
        <v>0</v>
      </c>
      <c r="O2198" s="8">
        <f t="shared" si="342"/>
        <v>50</v>
      </c>
      <c r="P2198" s="8">
        <f t="shared" si="343"/>
        <v>16.5</v>
      </c>
      <c r="Q2198" s="9">
        <f t="shared" si="344"/>
        <v>27.475000000000001</v>
      </c>
      <c r="R2198" s="9">
        <f t="shared" si="345"/>
        <v>31.625</v>
      </c>
      <c r="S2198" s="9">
        <f t="shared" si="346"/>
        <v>27.425000000000001</v>
      </c>
      <c r="T2198" s="9">
        <f t="shared" si="347"/>
        <v>29.125</v>
      </c>
      <c r="U2198" s="8">
        <f t="shared" si="348"/>
        <v>28.841666666666669</v>
      </c>
      <c r="V2198" s="8">
        <f t="shared" si="349"/>
        <v>28.912500000000001</v>
      </c>
    </row>
    <row r="2199" spans="1:22" ht="13.5" x14ac:dyDescent="0.25">
      <c r="A2199" s="3">
        <f>RSI!A2199</f>
        <v>45506</v>
      </c>
      <c r="B2199" s="2">
        <f>RSI!B2199</f>
        <v>1.75</v>
      </c>
      <c r="C2199" s="2">
        <f>RSI!I2199</f>
        <v>43.605086704612916</v>
      </c>
      <c r="D2199" s="2">
        <f>MACD!E2199</f>
        <v>2.7461888368772058E-2</v>
      </c>
      <c r="E2199" s="2">
        <f>MACD!F2199</f>
        <v>1.4602016987869979E-2</v>
      </c>
      <c r="F2199" s="2">
        <f>'Moving Avg'!D2199</f>
        <v>1.7259999999999998</v>
      </c>
      <c r="G2199" s="2">
        <f>'Moving Avg'!F2199</f>
        <v>1.7835000000000001</v>
      </c>
      <c r="H2199" s="2">
        <f>'Moving Avg'!G2199</f>
        <v>1.870400000000001</v>
      </c>
      <c r="I2199" s="2">
        <f>'Moving Avg'!H2199</f>
        <v>1.5864500000000004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  <c r="M2199" s="8">
        <f t="shared" si="340"/>
        <v>25</v>
      </c>
      <c r="N2199" s="8">
        <f t="shared" si="341"/>
        <v>0</v>
      </c>
      <c r="O2199" s="8">
        <f t="shared" si="342"/>
        <v>50</v>
      </c>
      <c r="P2199" s="8">
        <f t="shared" si="343"/>
        <v>16.5</v>
      </c>
      <c r="Q2199" s="9">
        <f t="shared" si="344"/>
        <v>18.725000000000001</v>
      </c>
      <c r="R2199" s="9">
        <f t="shared" si="345"/>
        <v>26.625</v>
      </c>
      <c r="S2199" s="9">
        <f t="shared" si="346"/>
        <v>23.675000000000001</v>
      </c>
      <c r="T2199" s="9">
        <f t="shared" si="347"/>
        <v>22.875</v>
      </c>
      <c r="U2199" s="8">
        <f t="shared" si="348"/>
        <v>23.008333333333336</v>
      </c>
      <c r="V2199" s="8">
        <f t="shared" si="349"/>
        <v>22.975000000000001</v>
      </c>
    </row>
    <row r="2200" spans="1:22" ht="13.5" x14ac:dyDescent="0.25">
      <c r="A2200" s="3">
        <f>RSI!A2200</f>
        <v>45509</v>
      </c>
      <c r="B2200" s="2">
        <f>RSI!B2200</f>
        <v>1.75</v>
      </c>
      <c r="C2200" s="2">
        <f>RSI!I2200</f>
        <v>43.605086704612916</v>
      </c>
      <c r="D2200" s="2">
        <f>MACD!E2200</f>
        <v>2.9622111848229826E-2</v>
      </c>
      <c r="E2200" s="2">
        <f>MACD!F2200</f>
        <v>1.7606035959941951E-2</v>
      </c>
      <c r="F2200" s="2">
        <f>'Moving Avg'!D2200</f>
        <v>1.716</v>
      </c>
      <c r="G2200" s="2">
        <f>'Moving Avg'!F2200</f>
        <v>1.7805000000000004</v>
      </c>
      <c r="H2200" s="2">
        <f>'Moving Avg'!G2200</f>
        <v>1.865800000000001</v>
      </c>
      <c r="I2200" s="2">
        <f>'Moving Avg'!H2200</f>
        <v>1.5852000000000004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  <c r="M2200" s="8">
        <f t="shared" si="340"/>
        <v>25</v>
      </c>
      <c r="N2200" s="8">
        <f t="shared" si="341"/>
        <v>0</v>
      </c>
      <c r="O2200" s="8">
        <f t="shared" si="342"/>
        <v>50</v>
      </c>
      <c r="P2200" s="8">
        <f t="shared" si="343"/>
        <v>16.5</v>
      </c>
      <c r="Q2200" s="9">
        <f t="shared" si="344"/>
        <v>18.725000000000001</v>
      </c>
      <c r="R2200" s="9">
        <f t="shared" si="345"/>
        <v>26.625</v>
      </c>
      <c r="S2200" s="9">
        <f t="shared" si="346"/>
        <v>23.675000000000001</v>
      </c>
      <c r="T2200" s="9">
        <f t="shared" si="347"/>
        <v>22.875</v>
      </c>
      <c r="U2200" s="8">
        <f t="shared" si="348"/>
        <v>23.008333333333336</v>
      </c>
      <c r="V2200" s="8">
        <f t="shared" si="349"/>
        <v>22.975000000000001</v>
      </c>
    </row>
    <row r="2201" spans="1:22" ht="13.5" x14ac:dyDescent="0.25">
      <c r="A2201" s="3">
        <f>RSI!A2201</f>
        <v>45510</v>
      </c>
      <c r="B2201" s="2">
        <f>RSI!B2201</f>
        <v>1.75</v>
      </c>
      <c r="C2201" s="2">
        <f>RSI!I2201</f>
        <v>43.605086704612916</v>
      </c>
      <c r="D2201" s="2">
        <f>MACD!E2201</f>
        <v>3.0122319852383672E-2</v>
      </c>
      <c r="E2201" s="2">
        <f>MACD!F2201</f>
        <v>2.0109292738430297E-2</v>
      </c>
      <c r="F2201" s="2">
        <f>'Moving Avg'!D2201</f>
        <v>1.722</v>
      </c>
      <c r="G2201" s="2">
        <f>'Moving Avg'!F2201</f>
        <v>1.7775000000000003</v>
      </c>
      <c r="H2201" s="2">
        <f>'Moving Avg'!G2201</f>
        <v>1.859600000000001</v>
      </c>
      <c r="I2201" s="2">
        <f>'Moving Avg'!H2201</f>
        <v>1.5844000000000003</v>
      </c>
      <c r="J2201" s="6" t="str">
        <f>OBV!F2201</f>
        <v>BEARISH</v>
      </c>
      <c r="K2201" s="6" t="str">
        <f>OBV!G2201</f>
        <v>NEUTRAL</v>
      </c>
      <c r="L2201" s="6" t="str">
        <f>OBV!H2201</f>
        <v>BEARISH DIVERGENCE</v>
      </c>
      <c r="M2201" s="8">
        <f t="shared" si="340"/>
        <v>25</v>
      </c>
      <c r="N2201" s="8">
        <f t="shared" si="341"/>
        <v>0</v>
      </c>
      <c r="O2201" s="8">
        <f t="shared" si="342"/>
        <v>50</v>
      </c>
      <c r="P2201" s="8">
        <f t="shared" si="343"/>
        <v>16.5</v>
      </c>
      <c r="Q2201" s="9">
        <f t="shared" si="344"/>
        <v>18.725000000000001</v>
      </c>
      <c r="R2201" s="9">
        <f t="shared" si="345"/>
        <v>26.625</v>
      </c>
      <c r="S2201" s="9">
        <f t="shared" si="346"/>
        <v>23.675000000000001</v>
      </c>
      <c r="T2201" s="9">
        <f t="shared" si="347"/>
        <v>22.875</v>
      </c>
      <c r="U2201" s="8">
        <f t="shared" si="348"/>
        <v>23.008333333333336</v>
      </c>
      <c r="V2201" s="8">
        <f t="shared" si="349"/>
        <v>22.975000000000001</v>
      </c>
    </row>
    <row r="2202" spans="1:22" ht="13.5" x14ac:dyDescent="0.25">
      <c r="A2202" s="3">
        <f>RSI!A2202</f>
        <v>45511</v>
      </c>
      <c r="B2202" s="2">
        <f>RSI!B2202</f>
        <v>1.75</v>
      </c>
      <c r="C2202" s="2">
        <f>RSI!I2202</f>
        <v>43.605086704612916</v>
      </c>
      <c r="D2202" s="2">
        <f>MACD!E2202</f>
        <v>3.0740746979827538E-2</v>
      </c>
      <c r="E2202" s="2">
        <f>MACD!F2202</f>
        <v>2.2235583586709746E-2</v>
      </c>
      <c r="F2202" s="2">
        <f>'Moving Avg'!D2202</f>
        <v>1.736</v>
      </c>
      <c r="G2202" s="2">
        <f>'Moving Avg'!F2202</f>
        <v>1.7745000000000002</v>
      </c>
      <c r="H2202" s="2">
        <f>'Moving Avg'!G2202</f>
        <v>1.8532000000000008</v>
      </c>
      <c r="I2202" s="2">
        <f>'Moving Avg'!H2202</f>
        <v>1.5840000000000003</v>
      </c>
      <c r="J2202" s="6" t="str">
        <f>OBV!F2202</f>
        <v>NEUTRAL</v>
      </c>
      <c r="K2202" s="6" t="str">
        <f>OBV!G2202</f>
        <v>NEUTRAL</v>
      </c>
      <c r="L2202" s="6" t="str">
        <f>OBV!H2202</f>
        <v>NEUTRAL</v>
      </c>
      <c r="M2202" s="8">
        <f t="shared" si="340"/>
        <v>25</v>
      </c>
      <c r="N2202" s="8">
        <f t="shared" si="341"/>
        <v>0</v>
      </c>
      <c r="O2202" s="8">
        <f t="shared" si="342"/>
        <v>50</v>
      </c>
      <c r="P2202" s="8">
        <f t="shared" si="343"/>
        <v>33</v>
      </c>
      <c r="Q2202" s="9">
        <f t="shared" si="344"/>
        <v>21.2</v>
      </c>
      <c r="R2202" s="9">
        <f t="shared" si="345"/>
        <v>30.75</v>
      </c>
      <c r="S2202" s="9">
        <f t="shared" si="346"/>
        <v>31.1</v>
      </c>
      <c r="T2202" s="9">
        <f t="shared" si="347"/>
        <v>27</v>
      </c>
      <c r="U2202" s="8">
        <f t="shared" si="348"/>
        <v>27.683333333333337</v>
      </c>
      <c r="V2202" s="8">
        <f t="shared" si="349"/>
        <v>27.512500000000003</v>
      </c>
    </row>
    <row r="2203" spans="1:22" ht="13.5" x14ac:dyDescent="0.25">
      <c r="A2203" s="3">
        <f>RSI!A2203</f>
        <v>45512</v>
      </c>
      <c r="B2203" s="2">
        <f>RSI!B2203</f>
        <v>1.81</v>
      </c>
      <c r="C2203" s="2">
        <f>RSI!I2203</f>
        <v>55.209824271512744</v>
      </c>
      <c r="D2203" s="2">
        <f>MACD!E2203</f>
        <v>1.6231073111245609E-2</v>
      </c>
      <c r="E2203" s="2">
        <f>MACD!F2203</f>
        <v>2.103468149161692E-2</v>
      </c>
      <c r="F2203" s="2">
        <f>'Moving Avg'!D2203</f>
        <v>1.762</v>
      </c>
      <c r="G2203" s="2">
        <f>'Moving Avg'!F2203</f>
        <v>1.7745000000000004</v>
      </c>
      <c r="H2203" s="2">
        <f>'Moving Avg'!G2203</f>
        <v>1.8462000000000005</v>
      </c>
      <c r="I2203" s="2">
        <f>'Moving Avg'!H2203</f>
        <v>1.5843000000000003</v>
      </c>
      <c r="J2203" s="6" t="str">
        <f>OBV!F2203</f>
        <v>BULLISH</v>
      </c>
      <c r="K2203" s="6" t="str">
        <f>OBV!G2203</f>
        <v>NEUTRAL</v>
      </c>
      <c r="L2203" s="6" t="str">
        <f>OBV!H2203</f>
        <v>CONFIRMED BULLISH</v>
      </c>
      <c r="M2203" s="8">
        <f t="shared" si="340"/>
        <v>25</v>
      </c>
      <c r="N2203" s="8">
        <f t="shared" si="341"/>
        <v>45</v>
      </c>
      <c r="O2203" s="8">
        <f t="shared" si="342"/>
        <v>50</v>
      </c>
      <c r="P2203" s="8">
        <f t="shared" si="343"/>
        <v>83.5</v>
      </c>
      <c r="Q2203" s="9">
        <f t="shared" si="344"/>
        <v>44.524999999999999</v>
      </c>
      <c r="R2203" s="9">
        <f t="shared" si="345"/>
        <v>52.375</v>
      </c>
      <c r="S2203" s="9">
        <f t="shared" si="346"/>
        <v>60.575000000000003</v>
      </c>
      <c r="T2203" s="9">
        <f t="shared" si="347"/>
        <v>50.875</v>
      </c>
      <c r="U2203" s="8">
        <f t="shared" si="348"/>
        <v>52.491666666666674</v>
      </c>
      <c r="V2203" s="8">
        <f t="shared" si="349"/>
        <v>52.087500000000006</v>
      </c>
    </row>
    <row r="2204" spans="1:22" ht="13.5" x14ac:dyDescent="0.25">
      <c r="A2204" s="3">
        <f>RSI!A2204</f>
        <v>45513</v>
      </c>
      <c r="B2204" s="2">
        <f>RSI!B2204</f>
        <v>1.8</v>
      </c>
      <c r="C2204" s="2">
        <f>RSI!I2204</f>
        <v>53.24332411598499</v>
      </c>
      <c r="D2204" s="2">
        <f>MACD!E2204</f>
        <v>1.5276416113225721E-2</v>
      </c>
      <c r="E2204" s="2">
        <f>MACD!F2204</f>
        <v>1.988302841593868E-2</v>
      </c>
      <c r="F2204" s="2">
        <f>'Moving Avg'!D2204</f>
        <v>1.7720000000000002</v>
      </c>
      <c r="G2204" s="2">
        <f>'Moving Avg'!F2204</f>
        <v>1.7739999999999998</v>
      </c>
      <c r="H2204" s="2">
        <f>'Moving Avg'!G2204</f>
        <v>1.8408000000000007</v>
      </c>
      <c r="I2204" s="2">
        <f>'Moving Avg'!H2204</f>
        <v>1.5845500000000003</v>
      </c>
      <c r="J2204" s="6" t="str">
        <f>OBV!F2204</f>
        <v>BEARISH</v>
      </c>
      <c r="K2204" s="6" t="str">
        <f>OBV!G2204</f>
        <v>NEUTRAL</v>
      </c>
      <c r="L2204" s="6" t="str">
        <f>OBV!H2204</f>
        <v>BEARISH DIVERGENCE</v>
      </c>
      <c r="M2204" s="8">
        <f t="shared" si="340"/>
        <v>25</v>
      </c>
      <c r="N2204" s="8">
        <f t="shared" si="341"/>
        <v>45</v>
      </c>
      <c r="O2204" s="8">
        <f t="shared" si="342"/>
        <v>50</v>
      </c>
      <c r="P2204" s="8">
        <f t="shared" si="343"/>
        <v>16.5</v>
      </c>
      <c r="Q2204" s="9">
        <f t="shared" si="344"/>
        <v>34.475000000000001</v>
      </c>
      <c r="R2204" s="9">
        <f t="shared" si="345"/>
        <v>35.625</v>
      </c>
      <c r="S2204" s="9">
        <f t="shared" si="346"/>
        <v>30.425000000000001</v>
      </c>
      <c r="T2204" s="9">
        <f t="shared" si="347"/>
        <v>34.125</v>
      </c>
      <c r="U2204" s="8">
        <f t="shared" si="348"/>
        <v>33.508333333333333</v>
      </c>
      <c r="V2204" s="8">
        <f t="shared" si="349"/>
        <v>33.662499999999994</v>
      </c>
    </row>
    <row r="2205" spans="1:22" ht="13.5" x14ac:dyDescent="0.25">
      <c r="A2205" s="3">
        <f>RSI!A2205</f>
        <v>45516</v>
      </c>
      <c r="B2205" s="2">
        <f>RSI!B2205</f>
        <v>1.8</v>
      </c>
      <c r="C2205" s="2">
        <f>RSI!I2205</f>
        <v>53.24332411598499</v>
      </c>
      <c r="D2205" s="2">
        <f>MACD!E2205</f>
        <v>1.4354375261634855E-2</v>
      </c>
      <c r="E2205" s="2">
        <f>MACD!F2205</f>
        <v>1.8777297785077914E-2</v>
      </c>
      <c r="F2205" s="2">
        <f>'Moving Avg'!D2205</f>
        <v>1.782</v>
      </c>
      <c r="G2205" s="2">
        <f>'Moving Avg'!F2205</f>
        <v>1.7734999999999999</v>
      </c>
      <c r="H2205" s="2">
        <f>'Moving Avg'!G2205</f>
        <v>1.8354000000000006</v>
      </c>
      <c r="I2205" s="2">
        <f>'Moving Avg'!H2205</f>
        <v>1.5848500000000003</v>
      </c>
      <c r="J2205" s="6" t="str">
        <f>OBV!F2205</f>
        <v>BEARISH</v>
      </c>
      <c r="K2205" s="6" t="str">
        <f>OBV!G2205</f>
        <v>NEUTRAL</v>
      </c>
      <c r="L2205" s="6" t="str">
        <f>OBV!H2205</f>
        <v>BEARISH DIVERGENCE</v>
      </c>
      <c r="M2205" s="8">
        <f t="shared" si="340"/>
        <v>25</v>
      </c>
      <c r="N2205" s="8">
        <f t="shared" si="341"/>
        <v>45</v>
      </c>
      <c r="O2205" s="8">
        <f t="shared" si="342"/>
        <v>50</v>
      </c>
      <c r="P2205" s="8">
        <f t="shared" si="343"/>
        <v>16.5</v>
      </c>
      <c r="Q2205" s="9">
        <f t="shared" si="344"/>
        <v>34.475000000000001</v>
      </c>
      <c r="R2205" s="9">
        <f t="shared" si="345"/>
        <v>35.625</v>
      </c>
      <c r="S2205" s="9">
        <f t="shared" si="346"/>
        <v>30.425000000000001</v>
      </c>
      <c r="T2205" s="9">
        <f t="shared" si="347"/>
        <v>34.125</v>
      </c>
      <c r="U2205" s="8">
        <f t="shared" si="348"/>
        <v>33.508333333333333</v>
      </c>
      <c r="V2205" s="8">
        <f t="shared" si="349"/>
        <v>33.662499999999994</v>
      </c>
    </row>
    <row r="2206" spans="1:22" ht="13.5" x14ac:dyDescent="0.25">
      <c r="A2206" s="3">
        <f>RSI!A2206</f>
        <v>45518</v>
      </c>
      <c r="B2206" s="2">
        <f>RSI!B2206</f>
        <v>1.72</v>
      </c>
      <c r="C2206" s="2">
        <f>RSI!I2206</f>
        <v>40.018319752718483</v>
      </c>
      <c r="D2206" s="2">
        <f>MACD!E2206</f>
        <v>7.0866295772074039E-3</v>
      </c>
      <c r="E2206" s="2">
        <f>MACD!F2206</f>
        <v>1.6439164143503812E-2</v>
      </c>
      <c r="F2206" s="2">
        <f>'Moving Avg'!D2206</f>
        <v>1.7760000000000002</v>
      </c>
      <c r="G2206" s="2">
        <f>'Moving Avg'!F2206</f>
        <v>1.7689999999999997</v>
      </c>
      <c r="H2206" s="2">
        <f>'Moving Avg'!G2206</f>
        <v>1.8284000000000009</v>
      </c>
      <c r="I2206" s="2">
        <f>'Moving Avg'!H2206</f>
        <v>1.5847500000000005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25</v>
      </c>
      <c r="N2206" s="8">
        <f t="shared" si="341"/>
        <v>45</v>
      </c>
      <c r="O2206" s="8">
        <f t="shared" si="342"/>
        <v>50</v>
      </c>
      <c r="P2206" s="8">
        <f t="shared" si="343"/>
        <v>16.5</v>
      </c>
      <c r="Q2206" s="9">
        <f t="shared" si="344"/>
        <v>34.475000000000001</v>
      </c>
      <c r="R2206" s="9">
        <f t="shared" si="345"/>
        <v>35.625</v>
      </c>
      <c r="S2206" s="9">
        <f t="shared" si="346"/>
        <v>30.425000000000001</v>
      </c>
      <c r="T2206" s="9">
        <f t="shared" si="347"/>
        <v>34.125</v>
      </c>
      <c r="U2206" s="8">
        <f t="shared" si="348"/>
        <v>33.508333333333333</v>
      </c>
      <c r="V2206" s="8">
        <f t="shared" si="349"/>
        <v>33.662499999999994</v>
      </c>
    </row>
    <row r="2207" spans="1:22" ht="13.5" x14ac:dyDescent="0.25">
      <c r="A2207" s="3">
        <f>RSI!A2207</f>
        <v>45519</v>
      </c>
      <c r="B2207" s="2">
        <f>RSI!B2207</f>
        <v>1.73</v>
      </c>
      <c r="C2207" s="2">
        <f>RSI!I2207</f>
        <v>41.959027066121116</v>
      </c>
      <c r="D2207" s="2">
        <f>MACD!E2207</f>
        <v>-5.582819373010306E-3</v>
      </c>
      <c r="E2207" s="2">
        <f>MACD!F2207</f>
        <v>1.2034767440200989E-2</v>
      </c>
      <c r="F2207" s="2">
        <f>'Moving Avg'!D2207</f>
        <v>1.7719999999999998</v>
      </c>
      <c r="G2207" s="2">
        <f>'Moving Avg'!F2207</f>
        <v>1.7649999999999999</v>
      </c>
      <c r="H2207" s="2">
        <f>'Moving Avg'!G2207</f>
        <v>1.8220000000000007</v>
      </c>
      <c r="I2207" s="2">
        <f>'Moving Avg'!H2207</f>
        <v>1.5850500000000007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25</v>
      </c>
      <c r="N2207" s="8">
        <f t="shared" si="341"/>
        <v>45</v>
      </c>
      <c r="O2207" s="8">
        <f t="shared" si="342"/>
        <v>50</v>
      </c>
      <c r="P2207" s="8">
        <f t="shared" si="343"/>
        <v>16.5</v>
      </c>
      <c r="Q2207" s="9">
        <f t="shared" si="344"/>
        <v>34.475000000000001</v>
      </c>
      <c r="R2207" s="9">
        <f t="shared" si="345"/>
        <v>35.625</v>
      </c>
      <c r="S2207" s="9">
        <f t="shared" si="346"/>
        <v>30.425000000000001</v>
      </c>
      <c r="T2207" s="9">
        <f t="shared" si="347"/>
        <v>34.125</v>
      </c>
      <c r="U2207" s="8">
        <f t="shared" si="348"/>
        <v>33.508333333333333</v>
      </c>
      <c r="V2207" s="8">
        <f t="shared" si="349"/>
        <v>33.662499999999994</v>
      </c>
    </row>
    <row r="2208" spans="1:22" ht="13.5" x14ac:dyDescent="0.25">
      <c r="A2208" s="3">
        <f>RSI!A2208</f>
        <v>45520</v>
      </c>
      <c r="B2208" s="2">
        <f>RSI!B2208</f>
        <v>1.76</v>
      </c>
      <c r="C2208" s="2">
        <f>RSI!I2208</f>
        <v>47.451955173658078</v>
      </c>
      <c r="D2208" s="2">
        <f>MACD!E2208</f>
        <v>-1.8237426734314388E-2</v>
      </c>
      <c r="E2208" s="2">
        <f>MACD!F2208</f>
        <v>5.9803286052979143E-3</v>
      </c>
      <c r="F2208" s="2">
        <f>'Moving Avg'!D2208</f>
        <v>1.762</v>
      </c>
      <c r="G2208" s="2">
        <f>'Moving Avg'!F2208</f>
        <v>1.7625</v>
      </c>
      <c r="H2208" s="2">
        <f>'Moving Avg'!G2208</f>
        <v>1.8162000000000007</v>
      </c>
      <c r="I2208" s="2">
        <f>'Moving Avg'!H2208</f>
        <v>1.5858500000000006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25</v>
      </c>
      <c r="N2208" s="8">
        <f t="shared" si="341"/>
        <v>100</v>
      </c>
      <c r="O2208" s="8">
        <f t="shared" si="342"/>
        <v>50</v>
      </c>
      <c r="P2208" s="8">
        <f t="shared" si="343"/>
        <v>16.5</v>
      </c>
      <c r="Q2208" s="9">
        <f t="shared" si="344"/>
        <v>53.725000000000001</v>
      </c>
      <c r="R2208" s="9">
        <f t="shared" si="345"/>
        <v>46.625</v>
      </c>
      <c r="S2208" s="9">
        <f t="shared" si="346"/>
        <v>38.674999999999997</v>
      </c>
      <c r="T2208" s="9">
        <f t="shared" si="347"/>
        <v>47.875</v>
      </c>
      <c r="U2208" s="8">
        <f t="shared" si="348"/>
        <v>46.341666666666661</v>
      </c>
      <c r="V2208" s="8">
        <f t="shared" si="349"/>
        <v>46.724999999999994</v>
      </c>
    </row>
    <row r="2209" spans="1:22" ht="13.5" x14ac:dyDescent="0.25">
      <c r="A2209" s="3">
        <f>RSI!A2209</f>
        <v>45523</v>
      </c>
      <c r="B2209" s="2">
        <f>RSI!B2209</f>
        <v>1.81</v>
      </c>
      <c r="C2209" s="2">
        <f>RSI!I2209</f>
        <v>55.081939710294158</v>
      </c>
      <c r="D2209" s="2">
        <f>MACD!E2209</f>
        <v>-2.1790325074546368E-2</v>
      </c>
      <c r="E2209" s="2">
        <f>MACD!F2209</f>
        <v>4.2619786932905808E-4</v>
      </c>
      <c r="F2209" s="2">
        <f>'Moving Avg'!D2209</f>
        <v>1.764</v>
      </c>
      <c r="G2209" s="2">
        <f>'Moving Avg'!F2209</f>
        <v>1.7625</v>
      </c>
      <c r="H2209" s="2">
        <f>'Moving Avg'!G2209</f>
        <v>1.8114000000000008</v>
      </c>
      <c r="I2209" s="2">
        <f>'Moving Avg'!H2209</f>
        <v>1.5865500000000008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  <c r="M2209" s="8">
        <f t="shared" si="340"/>
        <v>25</v>
      </c>
      <c r="N2209" s="8">
        <f t="shared" si="341"/>
        <v>100</v>
      </c>
      <c r="O2209" s="8">
        <f t="shared" si="342"/>
        <v>50</v>
      </c>
      <c r="P2209" s="8">
        <f t="shared" si="343"/>
        <v>83.5</v>
      </c>
      <c r="Q2209" s="9">
        <f t="shared" si="344"/>
        <v>63.774999999999999</v>
      </c>
      <c r="R2209" s="9">
        <f t="shared" si="345"/>
        <v>63.375</v>
      </c>
      <c r="S2209" s="9">
        <f t="shared" si="346"/>
        <v>68.825000000000003</v>
      </c>
      <c r="T2209" s="9">
        <f t="shared" si="347"/>
        <v>64.625</v>
      </c>
      <c r="U2209" s="8">
        <f t="shared" si="348"/>
        <v>65.325000000000003</v>
      </c>
      <c r="V2209" s="8">
        <f t="shared" si="349"/>
        <v>65.150000000000006</v>
      </c>
    </row>
    <row r="2210" spans="1:22" ht="13.5" x14ac:dyDescent="0.25">
      <c r="A2210" s="3">
        <f>RSI!A2210</f>
        <v>45524</v>
      </c>
      <c r="B2210" s="2">
        <f>RSI!B2210</f>
        <v>1.81</v>
      </c>
      <c r="C2210" s="2">
        <f>RSI!I2210</f>
        <v>55.081939710294158</v>
      </c>
      <c r="D2210" s="2">
        <f>MACD!E2210</f>
        <v>-2.5009372776157779E-2</v>
      </c>
      <c r="E2210" s="2">
        <f>MACD!F2210</f>
        <v>-4.6609162597683095E-3</v>
      </c>
      <c r="F2210" s="2">
        <f>'Moving Avg'!D2210</f>
        <v>1.766</v>
      </c>
      <c r="G2210" s="2">
        <f>'Moving Avg'!F2210</f>
        <v>1.7625</v>
      </c>
      <c r="H2210" s="2">
        <f>'Moving Avg'!G2210</f>
        <v>1.8066000000000004</v>
      </c>
      <c r="I2210" s="2">
        <f>'Moving Avg'!H2210</f>
        <v>1.5869000000000009</v>
      </c>
      <c r="J2210" s="6" t="str">
        <f>OBV!F2210</f>
        <v>BULLISH</v>
      </c>
      <c r="K2210" s="6" t="str">
        <f>OBV!G2210</f>
        <v>NEUTRAL</v>
      </c>
      <c r="L2210" s="6" t="str">
        <f>OBV!H2210</f>
        <v>CONFIRMED BULLISH</v>
      </c>
      <c r="M2210" s="8">
        <f t="shared" si="340"/>
        <v>25</v>
      </c>
      <c r="N2210" s="8">
        <f t="shared" si="341"/>
        <v>100</v>
      </c>
      <c r="O2210" s="8">
        <f t="shared" si="342"/>
        <v>50</v>
      </c>
      <c r="P2210" s="8">
        <f t="shared" si="343"/>
        <v>83.5</v>
      </c>
      <c r="Q2210" s="9">
        <f t="shared" si="344"/>
        <v>63.774999999999999</v>
      </c>
      <c r="R2210" s="9">
        <f t="shared" si="345"/>
        <v>63.375</v>
      </c>
      <c r="S2210" s="9">
        <f t="shared" si="346"/>
        <v>68.825000000000003</v>
      </c>
      <c r="T2210" s="9">
        <f t="shared" si="347"/>
        <v>64.625</v>
      </c>
      <c r="U2210" s="8">
        <f t="shared" si="348"/>
        <v>65.325000000000003</v>
      </c>
      <c r="V2210" s="8">
        <f t="shared" si="349"/>
        <v>65.150000000000006</v>
      </c>
    </row>
    <row r="2211" spans="1:22" ht="13.5" x14ac:dyDescent="0.25">
      <c r="A2211" s="3">
        <f>RSI!A2211</f>
        <v>45525</v>
      </c>
      <c r="B2211" s="2">
        <f>RSI!B2211</f>
        <v>1.73</v>
      </c>
      <c r="C2211" s="2">
        <f>RSI!I2211</f>
        <v>43.39085826591846</v>
      </c>
      <c r="D2211" s="2">
        <f>MACD!E2211</f>
        <v>-2.2004246356894352E-2</v>
      </c>
      <c r="E2211" s="2">
        <f>MACD!F2211</f>
        <v>-8.1295822791935188E-3</v>
      </c>
      <c r="F2211" s="2">
        <f>'Moving Avg'!D2211</f>
        <v>1.7680000000000002</v>
      </c>
      <c r="G2211" s="2">
        <f>'Moving Avg'!F2211</f>
        <v>1.7589999999999999</v>
      </c>
      <c r="H2211" s="2">
        <f>'Moving Avg'!G2211</f>
        <v>1.8016000000000005</v>
      </c>
      <c r="I2211" s="2">
        <f>'Moving Avg'!H2211</f>
        <v>1.5872000000000008</v>
      </c>
      <c r="J2211" s="6" t="str">
        <f>OBV!F2211</f>
        <v>BEARISH</v>
      </c>
      <c r="K2211" s="6" t="str">
        <f>OBV!G2211</f>
        <v>NEUTRAL</v>
      </c>
      <c r="L2211" s="6" t="str">
        <f>OBV!H2211</f>
        <v>BEARISH DIVERGENCE</v>
      </c>
      <c r="M2211" s="8">
        <f t="shared" si="340"/>
        <v>25</v>
      </c>
      <c r="N2211" s="8">
        <f t="shared" si="341"/>
        <v>45</v>
      </c>
      <c r="O2211" s="8">
        <f t="shared" si="342"/>
        <v>50</v>
      </c>
      <c r="P2211" s="8">
        <f t="shared" si="343"/>
        <v>16.5</v>
      </c>
      <c r="Q2211" s="9">
        <f t="shared" si="344"/>
        <v>34.475000000000001</v>
      </c>
      <c r="R2211" s="9">
        <f t="shared" si="345"/>
        <v>35.625</v>
      </c>
      <c r="S2211" s="9">
        <f t="shared" si="346"/>
        <v>30.425000000000001</v>
      </c>
      <c r="T2211" s="9">
        <f t="shared" si="347"/>
        <v>34.125</v>
      </c>
      <c r="U2211" s="8">
        <f t="shared" si="348"/>
        <v>33.508333333333333</v>
      </c>
      <c r="V2211" s="8">
        <f t="shared" si="349"/>
        <v>33.662499999999994</v>
      </c>
    </row>
    <row r="2212" spans="1:22" ht="13.5" x14ac:dyDescent="0.25">
      <c r="A2212" s="3">
        <f>RSI!A2212</f>
        <v>45526</v>
      </c>
      <c r="B2212" s="2">
        <f>RSI!B2212</f>
        <v>1.75</v>
      </c>
      <c r="C2212" s="2">
        <f>RSI!I2212</f>
        <v>46.450866534042973</v>
      </c>
      <c r="D2212" s="2">
        <f>MACD!E2212</f>
        <v>-2.0652603192435226E-2</v>
      </c>
      <c r="E2212" s="2">
        <f>MACD!F2212</f>
        <v>-1.063418646184186E-2</v>
      </c>
      <c r="F2212" s="2">
        <f>'Moving Avg'!D2212</f>
        <v>1.7720000000000002</v>
      </c>
      <c r="G2212" s="2">
        <f>'Moving Avg'!F2212</f>
        <v>1.7564999999999997</v>
      </c>
      <c r="H2212" s="2">
        <f>'Moving Avg'!G2212</f>
        <v>1.7974000000000003</v>
      </c>
      <c r="I2212" s="2">
        <f>'Moving Avg'!H2212</f>
        <v>1.5874500000000009</v>
      </c>
      <c r="J2212" s="6" t="str">
        <f>OBV!F2212</f>
        <v>BULLISH</v>
      </c>
      <c r="K2212" s="6" t="str">
        <f>OBV!G2212</f>
        <v>NEUTRAL</v>
      </c>
      <c r="L2212" s="6" t="str">
        <f>OBV!H2212</f>
        <v>CONFIRMED BULLISH</v>
      </c>
      <c r="M2212" s="8">
        <f t="shared" si="340"/>
        <v>25</v>
      </c>
      <c r="N2212" s="8">
        <f t="shared" si="341"/>
        <v>45</v>
      </c>
      <c r="O2212" s="8">
        <f t="shared" si="342"/>
        <v>50</v>
      </c>
      <c r="P2212" s="8">
        <f t="shared" si="343"/>
        <v>83.5</v>
      </c>
      <c r="Q2212" s="9">
        <f t="shared" si="344"/>
        <v>44.524999999999999</v>
      </c>
      <c r="R2212" s="9">
        <f t="shared" si="345"/>
        <v>52.375</v>
      </c>
      <c r="S2212" s="9">
        <f t="shared" si="346"/>
        <v>60.575000000000003</v>
      </c>
      <c r="T2212" s="9">
        <f t="shared" si="347"/>
        <v>50.875</v>
      </c>
      <c r="U2212" s="8">
        <f t="shared" si="348"/>
        <v>52.491666666666674</v>
      </c>
      <c r="V2212" s="8">
        <f t="shared" si="349"/>
        <v>52.087500000000006</v>
      </c>
    </row>
    <row r="2213" spans="1:22" ht="13.5" x14ac:dyDescent="0.25">
      <c r="A2213" s="3">
        <f>RSI!A2213</f>
        <v>45527</v>
      </c>
      <c r="B2213" s="2">
        <f>RSI!B2213</f>
        <v>1.78</v>
      </c>
      <c r="C2213" s="2">
        <f>RSI!I2213</f>
        <v>50.751250004164476</v>
      </c>
      <c r="D2213" s="2">
        <f>MACD!E2213</f>
        <v>-1.2349719195295705E-2</v>
      </c>
      <c r="E2213" s="2">
        <f>MACD!F2213</f>
        <v>-1.0977293008532629E-2</v>
      </c>
      <c r="F2213" s="2">
        <f>'Moving Avg'!D2213</f>
        <v>1.7759999999999998</v>
      </c>
      <c r="G2213" s="2">
        <f>'Moving Avg'!F2213</f>
        <v>1.7589999999999999</v>
      </c>
      <c r="H2213" s="2">
        <f>'Moving Avg'!G2213</f>
        <v>1.7936000000000005</v>
      </c>
      <c r="I2213" s="2">
        <f>'Moving Avg'!H2213</f>
        <v>1.5878500000000004</v>
      </c>
      <c r="J2213" s="6" t="str">
        <f>OBV!F2213</f>
        <v>BULLISH</v>
      </c>
      <c r="K2213" s="6" t="str">
        <f>OBV!G2213</f>
        <v>NEUTRAL</v>
      </c>
      <c r="L2213" s="6" t="str">
        <f>OBV!H2213</f>
        <v>CONFIRMED BULLISH</v>
      </c>
      <c r="M2213" s="8">
        <f t="shared" si="340"/>
        <v>25</v>
      </c>
      <c r="N2213" s="8">
        <f t="shared" si="341"/>
        <v>45</v>
      </c>
      <c r="O2213" s="8">
        <f t="shared" si="342"/>
        <v>50</v>
      </c>
      <c r="P2213" s="8">
        <f t="shared" si="343"/>
        <v>83.5</v>
      </c>
      <c r="Q2213" s="9">
        <f t="shared" si="344"/>
        <v>44.524999999999999</v>
      </c>
      <c r="R2213" s="9">
        <f t="shared" si="345"/>
        <v>52.375</v>
      </c>
      <c r="S2213" s="9">
        <f t="shared" si="346"/>
        <v>60.575000000000003</v>
      </c>
      <c r="T2213" s="9">
        <f t="shared" si="347"/>
        <v>50.875</v>
      </c>
      <c r="U2213" s="8">
        <f t="shared" si="348"/>
        <v>52.491666666666674</v>
      </c>
      <c r="V2213" s="8">
        <f t="shared" si="349"/>
        <v>52.087500000000006</v>
      </c>
    </row>
    <row r="2214" spans="1:22" ht="13.5" x14ac:dyDescent="0.25">
      <c r="A2214" s="3">
        <f>RSI!A2214</f>
        <v>45530</v>
      </c>
      <c r="B2214" s="2">
        <f>RSI!B2214</f>
        <v>1.85</v>
      </c>
      <c r="C2214" s="2">
        <f>RSI!I2214</f>
        <v>59.020765201358167</v>
      </c>
      <c r="D2214" s="2">
        <f>MACD!E2214</f>
        <v>-1.2085639491607791E-2</v>
      </c>
      <c r="E2214" s="2">
        <f>MACD!F2214</f>
        <v>-1.119896230514766E-2</v>
      </c>
      <c r="F2214" s="2">
        <f>'Moving Avg'!D2214</f>
        <v>1.784</v>
      </c>
      <c r="G2214" s="2">
        <f>'Moving Avg'!F2214</f>
        <v>1.7614999999999998</v>
      </c>
      <c r="H2214" s="2">
        <f>'Moving Avg'!G2214</f>
        <v>1.7912000000000001</v>
      </c>
      <c r="I2214" s="2">
        <f>'Moving Avg'!H2214</f>
        <v>1.5889500000000008</v>
      </c>
      <c r="J2214" s="6" t="str">
        <f>OBV!F2214</f>
        <v>BULLISH</v>
      </c>
      <c r="K2214" s="6" t="str">
        <f>OBV!G2214</f>
        <v>NEUTRAL</v>
      </c>
      <c r="L2214" s="6" t="str">
        <f>OBV!H2214</f>
        <v>CONFIRMED BULLISH</v>
      </c>
      <c r="M2214" s="8">
        <f t="shared" si="340"/>
        <v>25</v>
      </c>
      <c r="N2214" s="8">
        <f t="shared" si="341"/>
        <v>45</v>
      </c>
      <c r="O2214" s="8">
        <f t="shared" si="342"/>
        <v>50</v>
      </c>
      <c r="P2214" s="8">
        <f t="shared" si="343"/>
        <v>83.5</v>
      </c>
      <c r="Q2214" s="9">
        <f t="shared" si="344"/>
        <v>44.524999999999999</v>
      </c>
      <c r="R2214" s="9">
        <f t="shared" si="345"/>
        <v>52.375</v>
      </c>
      <c r="S2214" s="9">
        <f t="shared" si="346"/>
        <v>60.575000000000003</v>
      </c>
      <c r="T2214" s="9">
        <f t="shared" si="347"/>
        <v>50.875</v>
      </c>
      <c r="U2214" s="8">
        <f t="shared" si="348"/>
        <v>52.491666666666674</v>
      </c>
      <c r="V2214" s="8">
        <f t="shared" si="349"/>
        <v>52.087500000000006</v>
      </c>
    </row>
    <row r="2215" spans="1:22" ht="13.5" x14ac:dyDescent="0.25">
      <c r="A2215" s="3">
        <f>RSI!A2215</f>
        <v>45531</v>
      </c>
      <c r="B2215" s="2">
        <f>RSI!B2215</f>
        <v>1.85</v>
      </c>
      <c r="C2215" s="2">
        <f>RSI!I2215</f>
        <v>59.020765201358167</v>
      </c>
      <c r="D2215" s="2">
        <f>MACD!E2215</f>
        <v>-1.2310811923286868E-2</v>
      </c>
      <c r="E2215" s="2">
        <f>MACD!F2215</f>
        <v>-1.1421332228775503E-2</v>
      </c>
      <c r="F2215" s="2">
        <f>'Moving Avg'!D2215</f>
        <v>1.7919999999999998</v>
      </c>
      <c r="G2215" s="2">
        <f>'Moving Avg'!F2215</f>
        <v>1.764</v>
      </c>
      <c r="H2215" s="2">
        <f>'Moving Avg'!G2215</f>
        <v>1.7904</v>
      </c>
      <c r="I2215" s="2">
        <f>'Moving Avg'!H2215</f>
        <v>1.5900500000000009</v>
      </c>
      <c r="J2215" s="6" t="str">
        <f>OBV!F2215</f>
        <v>BULLISH</v>
      </c>
      <c r="K2215" s="6" t="str">
        <f>OBV!G2215</f>
        <v>NEUTRAL</v>
      </c>
      <c r="L2215" s="6" t="str">
        <f>OBV!H2215</f>
        <v>CONFIRMED BULLISH</v>
      </c>
      <c r="M2215" s="8">
        <f t="shared" si="340"/>
        <v>25</v>
      </c>
      <c r="N2215" s="8">
        <f t="shared" si="341"/>
        <v>45</v>
      </c>
      <c r="O2215" s="8">
        <f t="shared" si="342"/>
        <v>50</v>
      </c>
      <c r="P2215" s="8">
        <f t="shared" si="343"/>
        <v>83.5</v>
      </c>
      <c r="Q2215" s="9">
        <f t="shared" si="344"/>
        <v>44.524999999999999</v>
      </c>
      <c r="R2215" s="9">
        <f t="shared" si="345"/>
        <v>52.375</v>
      </c>
      <c r="S2215" s="9">
        <f t="shared" si="346"/>
        <v>60.575000000000003</v>
      </c>
      <c r="T2215" s="9">
        <f t="shared" si="347"/>
        <v>50.875</v>
      </c>
      <c r="U2215" s="8">
        <f t="shared" si="348"/>
        <v>52.491666666666674</v>
      </c>
      <c r="V2215" s="8">
        <f t="shared" si="349"/>
        <v>52.087500000000006</v>
      </c>
    </row>
    <row r="2216" spans="1:22" ht="13.5" x14ac:dyDescent="0.25">
      <c r="A2216" s="3">
        <f>RSI!A2216</f>
        <v>45532</v>
      </c>
      <c r="B2216" s="2">
        <f>RSI!B2216</f>
        <v>1.85</v>
      </c>
      <c r="C2216" s="2">
        <f>RSI!I2216</f>
        <v>59.020765201358167</v>
      </c>
      <c r="D2216" s="2">
        <f>MACD!E2216</f>
        <v>-2.5224427795134785E-2</v>
      </c>
      <c r="E2216" s="2">
        <f>MACD!F2216</f>
        <v>-1.4181951342047361E-2</v>
      </c>
      <c r="F2216" s="2">
        <f>'Moving Avg'!D2216</f>
        <v>1.8160000000000001</v>
      </c>
      <c r="G2216" s="2">
        <f>'Moving Avg'!F2216</f>
        <v>1.7705000000000002</v>
      </c>
      <c r="H2216" s="2">
        <f>'Moving Avg'!G2216</f>
        <v>1.7895999999999999</v>
      </c>
      <c r="I2216" s="2">
        <f>'Moving Avg'!H2216</f>
        <v>1.5914500000000009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  <c r="M2216" s="8">
        <f t="shared" si="340"/>
        <v>25</v>
      </c>
      <c r="N2216" s="8">
        <f t="shared" si="341"/>
        <v>45</v>
      </c>
      <c r="O2216" s="8">
        <f t="shared" si="342"/>
        <v>50</v>
      </c>
      <c r="P2216" s="8">
        <f t="shared" si="343"/>
        <v>83.5</v>
      </c>
      <c r="Q2216" s="9">
        <f t="shared" si="344"/>
        <v>44.524999999999999</v>
      </c>
      <c r="R2216" s="9">
        <f t="shared" si="345"/>
        <v>52.375</v>
      </c>
      <c r="S2216" s="9">
        <f t="shared" si="346"/>
        <v>60.575000000000003</v>
      </c>
      <c r="T2216" s="9">
        <f t="shared" si="347"/>
        <v>50.875</v>
      </c>
      <c r="U2216" s="8">
        <f t="shared" si="348"/>
        <v>52.491666666666674</v>
      </c>
      <c r="V2216" s="8">
        <f t="shared" si="349"/>
        <v>52.087500000000006</v>
      </c>
    </row>
    <row r="2217" spans="1:22" ht="13.5" x14ac:dyDescent="0.25">
      <c r="A2217" s="3">
        <f>RSI!A2217</f>
        <v>45533</v>
      </c>
      <c r="B2217" s="2">
        <f>RSI!B2217</f>
        <v>1.85</v>
      </c>
      <c r="C2217" s="2">
        <f>RSI!I2217</f>
        <v>59.020765201358167</v>
      </c>
      <c r="D2217" s="2">
        <f>MACD!E2217</f>
        <v>-3.4997495184244887E-2</v>
      </c>
      <c r="E2217" s="2">
        <f>MACD!F2217</f>
        <v>-1.8345060110486866E-2</v>
      </c>
      <c r="F2217" s="2">
        <f>'Moving Avg'!D2217</f>
        <v>1.8359999999999999</v>
      </c>
      <c r="G2217" s="2">
        <f>'Moving Avg'!F2217</f>
        <v>1.7790000000000004</v>
      </c>
      <c r="H2217" s="2">
        <f>'Moving Avg'!G2217</f>
        <v>1.7903999999999995</v>
      </c>
      <c r="I2217" s="2">
        <f>'Moving Avg'!H2217</f>
        <v>1.5932000000000008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  <c r="M2217" s="8">
        <f t="shared" si="340"/>
        <v>25</v>
      </c>
      <c r="N2217" s="8">
        <f t="shared" si="341"/>
        <v>45</v>
      </c>
      <c r="O2217" s="8">
        <f t="shared" si="342"/>
        <v>50</v>
      </c>
      <c r="P2217" s="8">
        <f t="shared" si="343"/>
        <v>83.5</v>
      </c>
      <c r="Q2217" s="9">
        <f t="shared" si="344"/>
        <v>44.524999999999999</v>
      </c>
      <c r="R2217" s="9">
        <f t="shared" si="345"/>
        <v>52.375</v>
      </c>
      <c r="S2217" s="9">
        <f t="shared" si="346"/>
        <v>60.575000000000003</v>
      </c>
      <c r="T2217" s="9">
        <f t="shared" si="347"/>
        <v>50.875</v>
      </c>
      <c r="U2217" s="8">
        <f t="shared" si="348"/>
        <v>52.491666666666674</v>
      </c>
      <c r="V2217" s="8">
        <f t="shared" si="349"/>
        <v>52.087500000000006</v>
      </c>
    </row>
    <row r="2218" spans="1:22" ht="13.5" x14ac:dyDescent="0.25">
      <c r="A2218" s="3">
        <f>RSI!A2218</f>
        <v>45534</v>
      </c>
      <c r="B2218" s="2">
        <f>RSI!B2218</f>
        <v>1.9</v>
      </c>
      <c r="C2218" s="2">
        <f>RSI!I2218</f>
        <v>64.713310006219729</v>
      </c>
      <c r="D2218" s="2">
        <f>MACD!E2218</f>
        <v>-4.2711465415778527E-2</v>
      </c>
      <c r="E2218" s="2">
        <f>MACD!F2218</f>
        <v>-2.3218341171545198E-2</v>
      </c>
      <c r="F2218" s="2">
        <f>'Moving Avg'!D2218</f>
        <v>1.86</v>
      </c>
      <c r="G2218" s="2">
        <f>'Moving Avg'!F2218</f>
        <v>1.7900000000000003</v>
      </c>
      <c r="H2218" s="2">
        <f>'Moving Avg'!G2218</f>
        <v>1.7921999999999998</v>
      </c>
      <c r="I2218" s="2">
        <f>'Moving Avg'!H2218</f>
        <v>1.5952000000000006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  <c r="M2218" s="8">
        <f t="shared" si="340"/>
        <v>25</v>
      </c>
      <c r="N2218" s="8">
        <f t="shared" si="341"/>
        <v>45</v>
      </c>
      <c r="O2218" s="8">
        <f t="shared" si="342"/>
        <v>50</v>
      </c>
      <c r="P2218" s="8">
        <f t="shared" si="343"/>
        <v>83.5</v>
      </c>
      <c r="Q2218" s="9">
        <f t="shared" si="344"/>
        <v>44.524999999999999</v>
      </c>
      <c r="R2218" s="9">
        <f t="shared" si="345"/>
        <v>52.375</v>
      </c>
      <c r="S2218" s="9">
        <f t="shared" si="346"/>
        <v>60.575000000000003</v>
      </c>
      <c r="T2218" s="9">
        <f t="shared" si="347"/>
        <v>50.875</v>
      </c>
      <c r="U2218" s="8">
        <f t="shared" si="348"/>
        <v>52.491666666666674</v>
      </c>
      <c r="V2218" s="8">
        <f t="shared" si="349"/>
        <v>52.087500000000006</v>
      </c>
    </row>
    <row r="2219" spans="1:22" ht="13.5" x14ac:dyDescent="0.25">
      <c r="A2219" s="3">
        <f>RSI!A2219</f>
        <v>45537</v>
      </c>
      <c r="B2219" s="2">
        <f>RSI!B2219</f>
        <v>1.94</v>
      </c>
      <c r="C2219" s="2">
        <f>RSI!I2219</f>
        <v>68.484989181190926</v>
      </c>
      <c r="D2219" s="2">
        <f>MACD!E2219</f>
        <v>-4.513453080611618E-2</v>
      </c>
      <c r="E2219" s="2">
        <f>MACD!F2219</f>
        <v>-2.7601579098459395E-2</v>
      </c>
      <c r="F2219" s="2">
        <f>'Moving Avg'!D2219</f>
        <v>1.8780000000000001</v>
      </c>
      <c r="G2219" s="2">
        <f>'Moving Avg'!F2219</f>
        <v>1.7995000000000001</v>
      </c>
      <c r="H2219" s="2">
        <f>'Moving Avg'!G2219</f>
        <v>1.7947999999999995</v>
      </c>
      <c r="I2219" s="2">
        <f>'Moving Avg'!H2219</f>
        <v>1.5974500000000007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  <c r="M2219" s="8">
        <f t="shared" si="340"/>
        <v>25</v>
      </c>
      <c r="N2219" s="8">
        <f t="shared" si="341"/>
        <v>45</v>
      </c>
      <c r="O2219" s="8">
        <f t="shared" si="342"/>
        <v>50</v>
      </c>
      <c r="P2219" s="8">
        <f t="shared" si="343"/>
        <v>83.5</v>
      </c>
      <c r="Q2219" s="9">
        <f t="shared" si="344"/>
        <v>44.524999999999999</v>
      </c>
      <c r="R2219" s="9">
        <f t="shared" si="345"/>
        <v>52.375</v>
      </c>
      <c r="S2219" s="9">
        <f t="shared" si="346"/>
        <v>60.575000000000003</v>
      </c>
      <c r="T2219" s="9">
        <f t="shared" si="347"/>
        <v>50.875</v>
      </c>
      <c r="U2219" s="8">
        <f t="shared" si="348"/>
        <v>52.491666666666674</v>
      </c>
      <c r="V2219" s="8">
        <f t="shared" si="349"/>
        <v>52.087500000000006</v>
      </c>
    </row>
    <row r="2220" spans="1:22" ht="13.5" x14ac:dyDescent="0.25">
      <c r="A2220" s="3">
        <f>RSI!A2220</f>
        <v>45538</v>
      </c>
      <c r="B2220" s="2">
        <f>RSI!B2220</f>
        <v>1.95</v>
      </c>
      <c r="C2220" s="2">
        <f>RSI!I2220</f>
        <v>69.366534501374645</v>
      </c>
      <c r="D2220" s="2">
        <f>MACD!E2220</f>
        <v>-4.8740812456026239E-2</v>
      </c>
      <c r="E2220" s="2">
        <f>MACD!F2220</f>
        <v>-3.1829425769972761E-2</v>
      </c>
      <c r="F2220" s="2">
        <f>'Moving Avg'!D2220</f>
        <v>1.8979999999999997</v>
      </c>
      <c r="G2220" s="2">
        <f>'Moving Avg'!F2220</f>
        <v>1.8095000000000006</v>
      </c>
      <c r="H2220" s="2">
        <f>'Moving Avg'!G2220</f>
        <v>1.7975999999999996</v>
      </c>
      <c r="I2220" s="2">
        <f>'Moving Avg'!H2220</f>
        <v>1.5998000000000006</v>
      </c>
      <c r="J2220" s="6" t="str">
        <f>OBV!F2220</f>
        <v>BULLISH</v>
      </c>
      <c r="K2220" s="6" t="str">
        <f>OBV!G2220</f>
        <v>NEUTRAL</v>
      </c>
      <c r="L2220" s="6" t="str">
        <f>OBV!H2220</f>
        <v>CONFIRMED BULLISH</v>
      </c>
      <c r="M2220" s="8">
        <f t="shared" si="340"/>
        <v>25</v>
      </c>
      <c r="N2220" s="8">
        <f t="shared" si="341"/>
        <v>45</v>
      </c>
      <c r="O2220" s="8">
        <f t="shared" si="342"/>
        <v>50</v>
      </c>
      <c r="P2220" s="8">
        <f t="shared" si="343"/>
        <v>83.5</v>
      </c>
      <c r="Q2220" s="9">
        <f t="shared" si="344"/>
        <v>44.524999999999999</v>
      </c>
      <c r="R2220" s="9">
        <f t="shared" si="345"/>
        <v>52.375</v>
      </c>
      <c r="S2220" s="9">
        <f t="shared" si="346"/>
        <v>60.575000000000003</v>
      </c>
      <c r="T2220" s="9">
        <f t="shared" si="347"/>
        <v>50.875</v>
      </c>
      <c r="U2220" s="8">
        <f t="shared" si="348"/>
        <v>52.491666666666674</v>
      </c>
      <c r="V2220" s="8">
        <f t="shared" si="349"/>
        <v>52.087500000000006</v>
      </c>
    </row>
    <row r="2221" spans="1:22" ht="13.5" x14ac:dyDescent="0.25">
      <c r="A2221" s="3">
        <f>RSI!A2221</f>
        <v>45539</v>
      </c>
      <c r="B2221" s="2">
        <f>RSI!B2221</f>
        <v>2.0299999999999998</v>
      </c>
      <c r="C2221" s="2">
        <f>RSI!I2221</f>
        <v>75.315331548357165</v>
      </c>
      <c r="D2221" s="2">
        <f>MACD!E2221</f>
        <v>-7.0839855771984039E-2</v>
      </c>
      <c r="E2221" s="2">
        <f>MACD!F2221</f>
        <v>-3.9631511770375022E-2</v>
      </c>
      <c r="F2221" s="2">
        <f>'Moving Avg'!D2221</f>
        <v>1.9339999999999999</v>
      </c>
      <c r="G2221" s="2">
        <f>'Moving Avg'!F2221</f>
        <v>1.8235000000000006</v>
      </c>
      <c r="H2221" s="2">
        <f>'Moving Avg'!G2221</f>
        <v>1.8019999999999996</v>
      </c>
      <c r="I2221" s="2">
        <f>'Moving Avg'!H2221</f>
        <v>1.6025500000000001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0"/>
        <v>0</v>
      </c>
      <c r="N2221" s="8">
        <f t="shared" si="341"/>
        <v>100</v>
      </c>
      <c r="O2221" s="8">
        <f t="shared" si="342"/>
        <v>50</v>
      </c>
      <c r="P2221" s="8">
        <f t="shared" si="343"/>
        <v>83.5</v>
      </c>
      <c r="Q2221" s="9">
        <f t="shared" si="344"/>
        <v>55.024999999999999</v>
      </c>
      <c r="R2221" s="9">
        <f t="shared" si="345"/>
        <v>58.375</v>
      </c>
      <c r="S2221" s="9">
        <f t="shared" si="346"/>
        <v>65.075000000000003</v>
      </c>
      <c r="T2221" s="9">
        <f t="shared" si="347"/>
        <v>58.375</v>
      </c>
      <c r="U2221" s="8">
        <f t="shared" si="348"/>
        <v>59.491666666666674</v>
      </c>
      <c r="V2221" s="8">
        <f t="shared" si="349"/>
        <v>59.212500000000006</v>
      </c>
    </row>
    <row r="2222" spans="1:22" ht="13.5" x14ac:dyDescent="0.25">
      <c r="A2222" s="3">
        <f>RSI!A2222</f>
        <v>45540</v>
      </c>
      <c r="B2222" s="2">
        <f>RSI!B2222</f>
        <v>2.08</v>
      </c>
      <c r="C2222" s="2">
        <f>RSI!I2222</f>
        <v>78.168813108445946</v>
      </c>
      <c r="D2222" s="2">
        <f>MACD!E2222</f>
        <v>-9.1392213289933855E-2</v>
      </c>
      <c r="E2222" s="2">
        <f>MACD!F2222</f>
        <v>-4.9983652074286788E-2</v>
      </c>
      <c r="F2222" s="2">
        <f>'Moving Avg'!D2222</f>
        <v>1.98</v>
      </c>
      <c r="G2222" s="2">
        <f>'Moving Avg'!F2222</f>
        <v>1.8400000000000003</v>
      </c>
      <c r="H2222" s="2">
        <f>'Moving Avg'!G2222</f>
        <v>1.8075999999999994</v>
      </c>
      <c r="I2222" s="2">
        <f>'Moving Avg'!H2222</f>
        <v>1.60585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0"/>
        <v>0</v>
      </c>
      <c r="N2222" s="8">
        <f t="shared" si="341"/>
        <v>100</v>
      </c>
      <c r="O2222" s="8">
        <f t="shared" si="342"/>
        <v>50</v>
      </c>
      <c r="P2222" s="8">
        <f t="shared" si="343"/>
        <v>83.5</v>
      </c>
      <c r="Q2222" s="9">
        <f t="shared" si="344"/>
        <v>55.024999999999999</v>
      </c>
      <c r="R2222" s="9">
        <f t="shared" si="345"/>
        <v>58.375</v>
      </c>
      <c r="S2222" s="9">
        <f t="shared" si="346"/>
        <v>65.075000000000003</v>
      </c>
      <c r="T2222" s="9">
        <f t="shared" si="347"/>
        <v>58.375</v>
      </c>
      <c r="U2222" s="8">
        <f t="shared" si="348"/>
        <v>59.491666666666674</v>
      </c>
      <c r="V2222" s="8">
        <f t="shared" si="349"/>
        <v>59.212500000000006</v>
      </c>
    </row>
    <row r="2223" spans="1:22" ht="13.5" x14ac:dyDescent="0.25">
      <c r="A2223" s="3">
        <f>RSI!A2223</f>
        <v>45541</v>
      </c>
      <c r="B2223" s="2">
        <f>RSI!B2223</f>
        <v>2.16</v>
      </c>
      <c r="C2223" s="2">
        <f>RSI!I2223</f>
        <v>81.794950826839781</v>
      </c>
      <c r="D2223" s="2">
        <f>MACD!E2223</f>
        <v>-0.1115242060656505</v>
      </c>
      <c r="E2223" s="2">
        <f>MACD!F2223</f>
        <v>-6.2291762872559539E-2</v>
      </c>
      <c r="F2223" s="2">
        <f>'Moving Avg'!D2223</f>
        <v>2.032</v>
      </c>
      <c r="G2223" s="2">
        <f>'Moving Avg'!F2223</f>
        <v>1.8575000000000004</v>
      </c>
      <c r="H2223" s="2">
        <f>'Moving Avg'!G2223</f>
        <v>1.8147999999999991</v>
      </c>
      <c r="I2223" s="2">
        <f>'Moving Avg'!H2223</f>
        <v>1.6095500000000005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0"/>
        <v>0</v>
      </c>
      <c r="N2223" s="8">
        <f t="shared" si="341"/>
        <v>100</v>
      </c>
      <c r="O2223" s="8">
        <f t="shared" si="342"/>
        <v>50</v>
      </c>
      <c r="P2223" s="8">
        <f t="shared" si="343"/>
        <v>83.5</v>
      </c>
      <c r="Q2223" s="9">
        <f t="shared" si="344"/>
        <v>55.024999999999999</v>
      </c>
      <c r="R2223" s="9">
        <f t="shared" si="345"/>
        <v>58.375</v>
      </c>
      <c r="S2223" s="9">
        <f t="shared" si="346"/>
        <v>65.075000000000003</v>
      </c>
      <c r="T2223" s="9">
        <f t="shared" si="347"/>
        <v>58.375</v>
      </c>
      <c r="U2223" s="8">
        <f t="shared" si="348"/>
        <v>59.491666666666674</v>
      </c>
      <c r="V2223" s="8">
        <f t="shared" si="349"/>
        <v>59.212500000000006</v>
      </c>
    </row>
    <row r="2224" spans="1:22" ht="13.5" x14ac:dyDescent="0.25">
      <c r="A2224" s="3">
        <f>RSI!A2224</f>
        <v>45544</v>
      </c>
      <c r="B2224" s="2">
        <f>RSI!B2224</f>
        <v>2.16</v>
      </c>
      <c r="C2224" s="2">
        <f>RSI!I2224</f>
        <v>81.794950826839781</v>
      </c>
      <c r="D2224" s="2">
        <f>MACD!E2224</f>
        <v>-0.11958745731653209</v>
      </c>
      <c r="E2224" s="2">
        <f>MACD!F2224</f>
        <v>-7.3750901761354057E-2</v>
      </c>
      <c r="F2224" s="2">
        <f>'Moving Avg'!D2224</f>
        <v>2.0759999999999996</v>
      </c>
      <c r="G2224" s="2">
        <f>'Moving Avg'!F2224</f>
        <v>1.8755000000000002</v>
      </c>
      <c r="H2224" s="2">
        <f>'Moving Avg'!G2224</f>
        <v>1.8217999999999992</v>
      </c>
      <c r="I2224" s="2">
        <f>'Moving Avg'!H2224</f>
        <v>1.6129500000000005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0"/>
        <v>0</v>
      </c>
      <c r="N2224" s="8">
        <f t="shared" si="341"/>
        <v>100</v>
      </c>
      <c r="O2224" s="8">
        <f t="shared" si="342"/>
        <v>50</v>
      </c>
      <c r="P2224" s="8">
        <f t="shared" si="343"/>
        <v>83.5</v>
      </c>
      <c r="Q2224" s="9">
        <f t="shared" si="344"/>
        <v>55.024999999999999</v>
      </c>
      <c r="R2224" s="9">
        <f t="shared" si="345"/>
        <v>58.375</v>
      </c>
      <c r="S2224" s="9">
        <f t="shared" si="346"/>
        <v>65.075000000000003</v>
      </c>
      <c r="T2224" s="9">
        <f t="shared" si="347"/>
        <v>58.375</v>
      </c>
      <c r="U2224" s="8">
        <f t="shared" si="348"/>
        <v>59.491666666666674</v>
      </c>
      <c r="V2224" s="8">
        <f t="shared" si="349"/>
        <v>59.212500000000006</v>
      </c>
    </row>
    <row r="2225" spans="1:22" ht="13.5" x14ac:dyDescent="0.25">
      <c r="A2225" s="3">
        <f>RSI!A2225</f>
        <v>45545</v>
      </c>
      <c r="B2225" s="2">
        <f>RSI!B2225</f>
        <v>2.2200000000000002</v>
      </c>
      <c r="C2225" s="2">
        <f>RSI!I2225</f>
        <v>84.093122713282156</v>
      </c>
      <c r="D2225" s="2">
        <f>MACD!E2225</f>
        <v>-0.13251920735848755</v>
      </c>
      <c r="E2225" s="2">
        <f>MACD!F2225</f>
        <v>-8.550456288078076E-2</v>
      </c>
      <c r="F2225" s="2">
        <f>'Moving Avg'!D2225</f>
        <v>2.13</v>
      </c>
      <c r="G2225" s="2">
        <f>'Moving Avg'!F2225</f>
        <v>1.8964999999999996</v>
      </c>
      <c r="H2225" s="2">
        <f>'Moving Avg'!G2225</f>
        <v>1.8299999999999992</v>
      </c>
      <c r="I2225" s="2">
        <f>'Moving Avg'!H2225</f>
        <v>1.6169500000000008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  <c r="M2225" s="8">
        <f t="shared" si="340"/>
        <v>0</v>
      </c>
      <c r="N2225" s="8">
        <f t="shared" si="341"/>
        <v>100</v>
      </c>
      <c r="O2225" s="8">
        <f t="shared" si="342"/>
        <v>50</v>
      </c>
      <c r="P2225" s="8">
        <f t="shared" si="343"/>
        <v>83.5</v>
      </c>
      <c r="Q2225" s="9">
        <f t="shared" si="344"/>
        <v>55.024999999999999</v>
      </c>
      <c r="R2225" s="9">
        <f t="shared" si="345"/>
        <v>58.375</v>
      </c>
      <c r="S2225" s="9">
        <f t="shared" si="346"/>
        <v>65.075000000000003</v>
      </c>
      <c r="T2225" s="9">
        <f t="shared" si="347"/>
        <v>58.375</v>
      </c>
      <c r="U2225" s="8">
        <f t="shared" si="348"/>
        <v>59.491666666666674</v>
      </c>
      <c r="V2225" s="8">
        <f t="shared" si="349"/>
        <v>59.212500000000006</v>
      </c>
    </row>
    <row r="2226" spans="1:22" ht="13.5" x14ac:dyDescent="0.25">
      <c r="A2226" s="3">
        <f>RSI!A2226</f>
        <v>45546</v>
      </c>
      <c r="B2226" s="2">
        <f>RSI!B2226</f>
        <v>2.16</v>
      </c>
      <c r="C2226" s="2">
        <f>RSI!I2226</f>
        <v>74.028973602519244</v>
      </c>
      <c r="D2226" s="2">
        <f>MACD!E2226</f>
        <v>-0.14091280972915343</v>
      </c>
      <c r="E2226" s="2">
        <f>MACD!F2226</f>
        <v>-9.65862122504553E-2</v>
      </c>
      <c r="F2226" s="2">
        <f>'Moving Avg'!D2226</f>
        <v>2.1560000000000001</v>
      </c>
      <c r="G2226" s="2">
        <f>'Moving Avg'!F2226</f>
        <v>1.9185000000000003</v>
      </c>
      <c r="H2226" s="2">
        <f>'Moving Avg'!G2226</f>
        <v>1.8369999999999993</v>
      </c>
      <c r="I2226" s="2">
        <f>'Moving Avg'!H2226</f>
        <v>1.6209500000000008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0</v>
      </c>
      <c r="N2226" s="8">
        <f t="shared" si="341"/>
        <v>100</v>
      </c>
      <c r="O2226" s="8">
        <f t="shared" si="342"/>
        <v>50</v>
      </c>
      <c r="P2226" s="8">
        <f t="shared" si="343"/>
        <v>83.5</v>
      </c>
      <c r="Q2226" s="9">
        <f t="shared" si="344"/>
        <v>55.024999999999999</v>
      </c>
      <c r="R2226" s="9">
        <f t="shared" si="345"/>
        <v>58.375</v>
      </c>
      <c r="S2226" s="9">
        <f t="shared" si="346"/>
        <v>65.075000000000003</v>
      </c>
      <c r="T2226" s="9">
        <f t="shared" si="347"/>
        <v>58.375</v>
      </c>
      <c r="U2226" s="8">
        <f t="shared" si="348"/>
        <v>59.491666666666674</v>
      </c>
      <c r="V2226" s="8">
        <f t="shared" si="349"/>
        <v>59.212500000000006</v>
      </c>
    </row>
    <row r="2227" spans="1:22" ht="13.5" x14ac:dyDescent="0.25">
      <c r="A2227" s="3">
        <f>RSI!A2227</f>
        <v>45547</v>
      </c>
      <c r="B2227" s="2">
        <f>RSI!B2227</f>
        <v>2.17</v>
      </c>
      <c r="C2227" s="2">
        <f>RSI!I2227</f>
        <v>74.575119820665464</v>
      </c>
      <c r="D2227" s="2">
        <f>MACD!E2227</f>
        <v>-0.15015665421068203</v>
      </c>
      <c r="E2227" s="2">
        <f>MACD!F2227</f>
        <v>-0.10730030064250065</v>
      </c>
      <c r="F2227" s="2">
        <f>'Moving Avg'!D2227</f>
        <v>2.1740000000000004</v>
      </c>
      <c r="G2227" s="2">
        <f>'Moving Avg'!F2227</f>
        <v>1.9405000000000001</v>
      </c>
      <c r="H2227" s="2">
        <f>'Moving Avg'!G2227</f>
        <v>1.8441999999999994</v>
      </c>
      <c r="I2227" s="2">
        <f>'Moving Avg'!H2227</f>
        <v>1.6250500000000008</v>
      </c>
      <c r="J2227" s="6" t="str">
        <f>OBV!F2227</f>
        <v>BEARISH</v>
      </c>
      <c r="K2227" s="6" t="str">
        <f>OBV!G2227</f>
        <v>NEUTRAL</v>
      </c>
      <c r="L2227" s="6" t="str">
        <f>OBV!H2227</f>
        <v>BEARISH DIVERGENCE</v>
      </c>
      <c r="M2227" s="8">
        <f t="shared" si="340"/>
        <v>0</v>
      </c>
      <c r="N2227" s="8">
        <f t="shared" si="341"/>
        <v>100</v>
      </c>
      <c r="O2227" s="8">
        <f t="shared" si="342"/>
        <v>50</v>
      </c>
      <c r="P2227" s="8">
        <f t="shared" si="343"/>
        <v>16.5</v>
      </c>
      <c r="Q2227" s="9">
        <f t="shared" si="344"/>
        <v>44.975000000000001</v>
      </c>
      <c r="R2227" s="9">
        <f t="shared" si="345"/>
        <v>41.625</v>
      </c>
      <c r="S2227" s="9">
        <f t="shared" si="346"/>
        <v>34.924999999999997</v>
      </c>
      <c r="T2227" s="9">
        <f t="shared" si="347"/>
        <v>41.625</v>
      </c>
      <c r="U2227" s="8">
        <f t="shared" si="348"/>
        <v>40.508333333333333</v>
      </c>
      <c r="V2227" s="8">
        <f t="shared" si="349"/>
        <v>40.787499999999994</v>
      </c>
    </row>
    <row r="2228" spans="1:22" ht="13.5" x14ac:dyDescent="0.25">
      <c r="A2228" s="3">
        <f>RSI!A2228</f>
        <v>45548</v>
      </c>
      <c r="B2228" s="2">
        <f>RSI!B2228</f>
        <v>2.2200000000000002</v>
      </c>
      <c r="C2228" s="2">
        <f>RSI!I2228</f>
        <v>77.161231026562149</v>
      </c>
      <c r="D2228" s="2">
        <f>MACD!E2228</f>
        <v>-0.15534591522372376</v>
      </c>
      <c r="E2228" s="2">
        <f>MACD!F2228</f>
        <v>-0.11690942355874527</v>
      </c>
      <c r="F2228" s="2">
        <f>'Moving Avg'!D2228</f>
        <v>2.1860000000000004</v>
      </c>
      <c r="G2228" s="2">
        <f>'Moving Avg'!F2228</f>
        <v>1.9634999999999998</v>
      </c>
      <c r="H2228" s="2">
        <f>'Moving Avg'!G2228</f>
        <v>1.8523999999999996</v>
      </c>
      <c r="I2228" s="2">
        <f>'Moving Avg'!H2228</f>
        <v>1.6294000000000011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  <c r="M2228" s="8">
        <f t="shared" si="340"/>
        <v>0</v>
      </c>
      <c r="N2228" s="8">
        <f t="shared" si="341"/>
        <v>100</v>
      </c>
      <c r="O2228" s="8">
        <f t="shared" si="342"/>
        <v>50</v>
      </c>
      <c r="P2228" s="8">
        <f t="shared" si="343"/>
        <v>16.5</v>
      </c>
      <c r="Q2228" s="9">
        <f t="shared" si="344"/>
        <v>44.975000000000001</v>
      </c>
      <c r="R2228" s="9">
        <f t="shared" si="345"/>
        <v>41.625</v>
      </c>
      <c r="S2228" s="9">
        <f t="shared" si="346"/>
        <v>34.924999999999997</v>
      </c>
      <c r="T2228" s="9">
        <f t="shared" si="347"/>
        <v>41.625</v>
      </c>
      <c r="U2228" s="8">
        <f t="shared" si="348"/>
        <v>40.508333333333333</v>
      </c>
      <c r="V2228" s="8">
        <f t="shared" si="349"/>
        <v>40.787499999999994</v>
      </c>
    </row>
    <row r="2229" spans="1:22" ht="13.5" x14ac:dyDescent="0.25">
      <c r="A2229" s="3">
        <f>RSI!A2229</f>
        <v>45551</v>
      </c>
      <c r="B2229" s="2">
        <f>RSI!B2229</f>
        <v>2.25</v>
      </c>
      <c r="C2229" s="2">
        <f>RSI!I2229</f>
        <v>78.569715767010237</v>
      </c>
      <c r="D2229" s="2">
        <f>MACD!E2229</f>
        <v>-0.15735635145646332</v>
      </c>
      <c r="E2229" s="2">
        <f>MACD!F2229</f>
        <v>-0.12499880913828888</v>
      </c>
      <c r="F2229" s="2">
        <f>'Moving Avg'!D2229</f>
        <v>2.2040000000000002</v>
      </c>
      <c r="G2229" s="2">
        <f>'Moving Avg'!F2229</f>
        <v>1.9854999999999996</v>
      </c>
      <c r="H2229" s="2">
        <f>'Moving Avg'!G2229</f>
        <v>1.8611999999999995</v>
      </c>
      <c r="I2229" s="2">
        <f>'Moving Avg'!H2229</f>
        <v>1.6339000000000012</v>
      </c>
      <c r="J2229" s="6" t="str">
        <f>OBV!F2229</f>
        <v>BEARISH</v>
      </c>
      <c r="K2229" s="6" t="str">
        <f>OBV!G2229</f>
        <v>NEUTRAL</v>
      </c>
      <c r="L2229" s="6" t="str">
        <f>OBV!H2229</f>
        <v>BEARISH DIVERGENCE</v>
      </c>
      <c r="M2229" s="8">
        <f t="shared" si="340"/>
        <v>0</v>
      </c>
      <c r="N2229" s="8">
        <f t="shared" si="341"/>
        <v>100</v>
      </c>
      <c r="O2229" s="8">
        <f t="shared" si="342"/>
        <v>50</v>
      </c>
      <c r="P2229" s="8">
        <f t="shared" si="343"/>
        <v>16.5</v>
      </c>
      <c r="Q2229" s="9">
        <f t="shared" si="344"/>
        <v>44.975000000000001</v>
      </c>
      <c r="R2229" s="9">
        <f t="shared" si="345"/>
        <v>41.625</v>
      </c>
      <c r="S2229" s="9">
        <f t="shared" si="346"/>
        <v>34.924999999999997</v>
      </c>
      <c r="T2229" s="9">
        <f t="shared" si="347"/>
        <v>41.625</v>
      </c>
      <c r="U2229" s="8">
        <f t="shared" si="348"/>
        <v>40.508333333333333</v>
      </c>
      <c r="V2229" s="8">
        <f t="shared" si="349"/>
        <v>40.787499999999994</v>
      </c>
    </row>
    <row r="2230" spans="1:22" ht="13.5" x14ac:dyDescent="0.25">
      <c r="A2230" s="3">
        <f>RSI!A2230</f>
        <v>45552</v>
      </c>
      <c r="B2230" s="2">
        <f>RSI!B2230</f>
        <v>2.34</v>
      </c>
      <c r="C2230" s="2">
        <f>RSI!I2230</f>
        <v>82.130172777153007</v>
      </c>
      <c r="D2230" s="2">
        <f>MACD!E2230</f>
        <v>-0.1657992134455728</v>
      </c>
      <c r="E2230" s="2">
        <f>MACD!F2230</f>
        <v>-0.13315888999974568</v>
      </c>
      <c r="F2230" s="2">
        <f>'Moving Avg'!D2230</f>
        <v>2.2280000000000002</v>
      </c>
      <c r="G2230" s="2">
        <f>'Moving Avg'!F2230</f>
        <v>2.0119999999999996</v>
      </c>
      <c r="H2230" s="2">
        <f>'Moving Avg'!G2230</f>
        <v>1.8717999999999997</v>
      </c>
      <c r="I2230" s="2">
        <f>'Moving Avg'!H2230</f>
        <v>1.639150000000001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0</v>
      </c>
      <c r="N2230" s="8">
        <f t="shared" si="341"/>
        <v>100</v>
      </c>
      <c r="O2230" s="8">
        <f t="shared" si="342"/>
        <v>50</v>
      </c>
      <c r="P2230" s="8">
        <f t="shared" si="343"/>
        <v>83.5</v>
      </c>
      <c r="Q2230" s="9">
        <f t="shared" si="344"/>
        <v>55.024999999999999</v>
      </c>
      <c r="R2230" s="9">
        <f t="shared" si="345"/>
        <v>58.375</v>
      </c>
      <c r="S2230" s="9">
        <f t="shared" si="346"/>
        <v>65.075000000000003</v>
      </c>
      <c r="T2230" s="9">
        <f t="shared" si="347"/>
        <v>58.375</v>
      </c>
      <c r="U2230" s="8">
        <f t="shared" si="348"/>
        <v>59.491666666666674</v>
      </c>
      <c r="V2230" s="8">
        <f t="shared" si="349"/>
        <v>59.212500000000006</v>
      </c>
    </row>
    <row r="2231" spans="1:22" ht="13.5" x14ac:dyDescent="0.25">
      <c r="A2231" s="3">
        <f>RSI!A2231</f>
        <v>45553</v>
      </c>
      <c r="B2231" s="2">
        <f>RSI!B2231</f>
        <v>2.4300000000000002</v>
      </c>
      <c r="C2231" s="2">
        <f>RSI!I2231</f>
        <v>84.842224505914885</v>
      </c>
      <c r="D2231" s="2">
        <f>MACD!E2231</f>
        <v>-0.16932796043481169</v>
      </c>
      <c r="E2231" s="2">
        <f>MACD!F2231</f>
        <v>-0.14039270408675888</v>
      </c>
      <c r="F2231" s="2">
        <f>'Moving Avg'!D2231</f>
        <v>2.282</v>
      </c>
      <c r="G2231" s="2">
        <f>'Moving Avg'!F2231</f>
        <v>2.0469999999999997</v>
      </c>
      <c r="H2231" s="2">
        <f>'Moving Avg'!G2231</f>
        <v>1.8842000000000001</v>
      </c>
      <c r="I2231" s="2">
        <f>'Moving Avg'!H2231</f>
        <v>1.6451000000000013</v>
      </c>
      <c r="J2231" s="6" t="str">
        <f>OBV!F2231</f>
        <v>BULLISH</v>
      </c>
      <c r="K2231" s="6" t="str">
        <f>OBV!G2231</f>
        <v>STRONG</v>
      </c>
      <c r="L2231" s="6" t="str">
        <f>OBV!H2231</f>
        <v>CONFIRMED BULLISH</v>
      </c>
      <c r="M2231" s="8">
        <f t="shared" si="340"/>
        <v>0</v>
      </c>
      <c r="N2231" s="8">
        <f t="shared" si="341"/>
        <v>100</v>
      </c>
      <c r="O2231" s="8">
        <f t="shared" si="342"/>
        <v>50</v>
      </c>
      <c r="P2231" s="8">
        <f t="shared" si="343"/>
        <v>100</v>
      </c>
      <c r="Q2231" s="9">
        <f t="shared" si="344"/>
        <v>57.5</v>
      </c>
      <c r="R2231" s="9">
        <f t="shared" si="345"/>
        <v>62.5</v>
      </c>
      <c r="S2231" s="9">
        <f t="shared" si="346"/>
        <v>72.5</v>
      </c>
      <c r="T2231" s="9">
        <f t="shared" si="347"/>
        <v>62.5</v>
      </c>
      <c r="U2231" s="8">
        <f t="shared" si="348"/>
        <v>64.166666666666671</v>
      </c>
      <c r="V2231" s="8">
        <f t="shared" si="349"/>
        <v>63.75</v>
      </c>
    </row>
    <row r="2232" spans="1:22" ht="13.5" x14ac:dyDescent="0.25">
      <c r="A2232" s="3">
        <f>RSI!A2232</f>
        <v>45554</v>
      </c>
      <c r="B2232" s="2">
        <f>RSI!B2232</f>
        <v>2.33</v>
      </c>
      <c r="C2232" s="2">
        <f>RSI!I2232</f>
        <v>71.802730243642515</v>
      </c>
      <c r="D2232" s="2">
        <f>MACD!E2232</f>
        <v>-0.15962167433880436</v>
      </c>
      <c r="E2232" s="2">
        <f>MACD!F2232</f>
        <v>-0.14423849813716799</v>
      </c>
      <c r="F2232" s="2">
        <f>'Moving Avg'!D2232</f>
        <v>2.3140000000000001</v>
      </c>
      <c r="G2232" s="2">
        <f>'Moving Avg'!F2232</f>
        <v>2.0759999999999996</v>
      </c>
      <c r="H2232" s="2">
        <f>'Moving Avg'!G2232</f>
        <v>1.8946000000000001</v>
      </c>
      <c r="I2232" s="2">
        <f>'Moving Avg'!H2232</f>
        <v>1.6505500000000008</v>
      </c>
      <c r="J2232" s="6" t="str">
        <f>OBV!F2232</f>
        <v>BULLISH</v>
      </c>
      <c r="K2232" s="6" t="str">
        <f>OBV!G2232</f>
        <v>STRONG</v>
      </c>
      <c r="L2232" s="6" t="str">
        <f>OBV!H2232</f>
        <v>CONFIRMED BULLISH</v>
      </c>
      <c r="M2232" s="8">
        <f t="shared" si="340"/>
        <v>0</v>
      </c>
      <c r="N2232" s="8">
        <f t="shared" si="341"/>
        <v>45</v>
      </c>
      <c r="O2232" s="8">
        <f t="shared" si="342"/>
        <v>50</v>
      </c>
      <c r="P2232" s="8">
        <f t="shared" si="343"/>
        <v>100</v>
      </c>
      <c r="Q2232" s="9">
        <f t="shared" si="344"/>
        <v>38.25</v>
      </c>
      <c r="R2232" s="9">
        <f t="shared" si="345"/>
        <v>51.5</v>
      </c>
      <c r="S2232" s="9">
        <f t="shared" si="346"/>
        <v>64.25</v>
      </c>
      <c r="T2232" s="9">
        <f t="shared" si="347"/>
        <v>48.75</v>
      </c>
      <c r="U2232" s="8">
        <f t="shared" si="348"/>
        <v>51.333333333333336</v>
      </c>
      <c r="V2232" s="8">
        <f t="shared" si="349"/>
        <v>50.6875</v>
      </c>
    </row>
    <row r="2233" spans="1:22" ht="13.5" x14ac:dyDescent="0.25">
      <c r="A2233" s="3">
        <f>RSI!A2233</f>
        <v>45555</v>
      </c>
      <c r="B2233" s="2">
        <f>RSI!B2233</f>
        <v>2.36</v>
      </c>
      <c r="C2233" s="2">
        <f>RSI!I2233</f>
        <v>73.136606413839274</v>
      </c>
      <c r="D2233" s="2">
        <f>MACD!E2233</f>
        <v>-0.14296151657881229</v>
      </c>
      <c r="E2233" s="2">
        <f>MACD!F2233</f>
        <v>-0.14398310182549684</v>
      </c>
      <c r="F2233" s="2">
        <f>'Moving Avg'!D2233</f>
        <v>2.3419999999999996</v>
      </c>
      <c r="G2233" s="2">
        <f>'Moving Avg'!F2233</f>
        <v>2.1049999999999995</v>
      </c>
      <c r="H2233" s="2">
        <f>'Moving Avg'!G2233</f>
        <v>1.9056</v>
      </c>
      <c r="I2233" s="2">
        <f>'Moving Avg'!H2233</f>
        <v>1.6561500000000011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  <c r="M2233" s="8">
        <f t="shared" si="340"/>
        <v>0</v>
      </c>
      <c r="N2233" s="8">
        <f t="shared" si="341"/>
        <v>0</v>
      </c>
      <c r="O2233" s="8">
        <f t="shared" si="342"/>
        <v>50</v>
      </c>
      <c r="P2233" s="8">
        <f t="shared" si="343"/>
        <v>83.5</v>
      </c>
      <c r="Q2233" s="9">
        <f t="shared" si="344"/>
        <v>20.024999999999999</v>
      </c>
      <c r="R2233" s="9">
        <f t="shared" si="345"/>
        <v>38.375</v>
      </c>
      <c r="S2233" s="9">
        <f t="shared" si="346"/>
        <v>50.075000000000003</v>
      </c>
      <c r="T2233" s="9">
        <f t="shared" si="347"/>
        <v>33.375</v>
      </c>
      <c r="U2233" s="8">
        <f t="shared" si="348"/>
        <v>36.158333333333331</v>
      </c>
      <c r="V2233" s="8">
        <f t="shared" si="349"/>
        <v>35.462499999999999</v>
      </c>
    </row>
    <row r="2234" spans="1:22" ht="13.5" x14ac:dyDescent="0.25">
      <c r="A2234" s="3">
        <f>RSI!A2234</f>
        <v>45558</v>
      </c>
      <c r="B2234" s="2">
        <f>RSI!B2234</f>
        <v>2.39</v>
      </c>
      <c r="C2234" s="2">
        <f>RSI!I2234</f>
        <v>74.438796646628376</v>
      </c>
      <c r="D2234" s="2">
        <f>MACD!E2234</f>
        <v>-0.13278091985427332</v>
      </c>
      <c r="E2234" s="2">
        <f>MACD!F2234</f>
        <v>-0.14174266543125214</v>
      </c>
      <c r="F2234" s="2">
        <f>'Moving Avg'!D2234</f>
        <v>2.37</v>
      </c>
      <c r="G2234" s="2">
        <f>'Moving Avg'!F2234</f>
        <v>2.1319999999999997</v>
      </c>
      <c r="H2234" s="2">
        <f>'Moving Avg'!G2234</f>
        <v>1.9171999999999998</v>
      </c>
      <c r="I2234" s="2">
        <f>'Moving Avg'!H2234</f>
        <v>1.6621500000000011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  <c r="M2234" s="8">
        <f t="shared" si="340"/>
        <v>0</v>
      </c>
      <c r="N2234" s="8">
        <f t="shared" si="341"/>
        <v>0</v>
      </c>
      <c r="O2234" s="8">
        <f t="shared" si="342"/>
        <v>50</v>
      </c>
      <c r="P2234" s="8">
        <f t="shared" si="343"/>
        <v>83.5</v>
      </c>
      <c r="Q2234" s="9">
        <f t="shared" si="344"/>
        <v>20.024999999999999</v>
      </c>
      <c r="R2234" s="9">
        <f t="shared" si="345"/>
        <v>38.375</v>
      </c>
      <c r="S2234" s="9">
        <f t="shared" si="346"/>
        <v>50.075000000000003</v>
      </c>
      <c r="T2234" s="9">
        <f t="shared" si="347"/>
        <v>33.375</v>
      </c>
      <c r="U2234" s="8">
        <f t="shared" si="348"/>
        <v>36.158333333333331</v>
      </c>
      <c r="V2234" s="8">
        <f t="shared" si="349"/>
        <v>35.462499999999999</v>
      </c>
    </row>
    <row r="2235" spans="1:22" ht="13.5" x14ac:dyDescent="0.25">
      <c r="A2235" s="3">
        <f>RSI!A2235</f>
        <v>45559</v>
      </c>
      <c r="B2235" s="2">
        <f>RSI!B2235</f>
        <v>2.39</v>
      </c>
      <c r="C2235" s="2">
        <f>RSI!I2235</f>
        <v>74.438796646628376</v>
      </c>
      <c r="D2235" s="2">
        <f>MACD!E2235</f>
        <v>-0.11668180937374562</v>
      </c>
      <c r="E2235" s="2">
        <f>MACD!F2235</f>
        <v>-0.13673049421975084</v>
      </c>
      <c r="F2235" s="2">
        <f>'Moving Avg'!D2235</f>
        <v>2.38</v>
      </c>
      <c r="G2235" s="2">
        <f>'Moving Avg'!F2235</f>
        <v>2.1589999999999998</v>
      </c>
      <c r="H2235" s="2">
        <f>'Moving Avg'!G2235</f>
        <v>1.9287999999999998</v>
      </c>
      <c r="I2235" s="2">
        <f>'Moving Avg'!H2235</f>
        <v>1.6684000000000012</v>
      </c>
      <c r="J2235" s="6" t="str">
        <f>OBV!F2235</f>
        <v>BEARISH</v>
      </c>
      <c r="K2235" s="6" t="str">
        <f>OBV!G2235</f>
        <v>NEUTRAL</v>
      </c>
      <c r="L2235" s="6" t="str">
        <f>OBV!H2235</f>
        <v>BEARISH DIVERGENCE</v>
      </c>
      <c r="M2235" s="8">
        <f t="shared" si="340"/>
        <v>0</v>
      </c>
      <c r="N2235" s="8">
        <f t="shared" si="341"/>
        <v>0</v>
      </c>
      <c r="O2235" s="8">
        <f t="shared" si="342"/>
        <v>50</v>
      </c>
      <c r="P2235" s="8">
        <f t="shared" si="343"/>
        <v>16.5</v>
      </c>
      <c r="Q2235" s="9">
        <f t="shared" si="344"/>
        <v>9.9749999999999996</v>
      </c>
      <c r="R2235" s="9">
        <f t="shared" si="345"/>
        <v>21.625</v>
      </c>
      <c r="S2235" s="9">
        <f t="shared" si="346"/>
        <v>19.925000000000001</v>
      </c>
      <c r="T2235" s="9">
        <f t="shared" si="347"/>
        <v>16.625</v>
      </c>
      <c r="U2235" s="8">
        <f t="shared" si="348"/>
        <v>17.175000000000001</v>
      </c>
      <c r="V2235" s="8">
        <f t="shared" si="349"/>
        <v>17.037500000000001</v>
      </c>
    </row>
    <row r="2236" spans="1:22" ht="13.5" x14ac:dyDescent="0.25">
      <c r="A2236" s="3">
        <f>RSI!A2236</f>
        <v>45560</v>
      </c>
      <c r="B2236" s="2">
        <f>RSI!B2236</f>
        <v>2.2999999999999998</v>
      </c>
      <c r="C2236" s="2">
        <f>RSI!I2236</f>
        <v>63.696021480033806</v>
      </c>
      <c r="D2236" s="2">
        <f>MACD!E2236</f>
        <v>-0.10724026344884496</v>
      </c>
      <c r="E2236" s="2">
        <f>MACD!F2236</f>
        <v>-0.13083244806556968</v>
      </c>
      <c r="F2236" s="2">
        <f>'Moving Avg'!D2236</f>
        <v>2.3540000000000001</v>
      </c>
      <c r="G2236" s="2">
        <f>'Moving Avg'!F2236</f>
        <v>2.1814999999999998</v>
      </c>
      <c r="H2236" s="2">
        <f>'Moving Avg'!G2236</f>
        <v>1.9385999999999999</v>
      </c>
      <c r="I2236" s="2">
        <f>'Moving Avg'!H2236</f>
        <v>1.6744500000000011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0</v>
      </c>
      <c r="O2236" s="8">
        <f t="shared" si="342"/>
        <v>50</v>
      </c>
      <c r="P2236" s="8">
        <f t="shared" si="343"/>
        <v>16.5</v>
      </c>
      <c r="Q2236" s="9">
        <f t="shared" si="344"/>
        <v>18.725000000000001</v>
      </c>
      <c r="R2236" s="9">
        <f t="shared" si="345"/>
        <v>26.625</v>
      </c>
      <c r="S2236" s="9">
        <f t="shared" si="346"/>
        <v>23.675000000000001</v>
      </c>
      <c r="T2236" s="9">
        <f t="shared" si="347"/>
        <v>22.875</v>
      </c>
      <c r="U2236" s="8">
        <f t="shared" si="348"/>
        <v>23.008333333333336</v>
      </c>
      <c r="V2236" s="8">
        <f t="shared" si="349"/>
        <v>22.975000000000001</v>
      </c>
    </row>
    <row r="2237" spans="1:22" ht="13.5" x14ac:dyDescent="0.25">
      <c r="A2237" s="3">
        <f>RSI!A2237</f>
        <v>45561</v>
      </c>
      <c r="B2237" s="2">
        <f>RSI!B2237</f>
        <v>2.2999999999999998</v>
      </c>
      <c r="C2237" s="2">
        <f>RSI!I2237</f>
        <v>63.696021480033814</v>
      </c>
      <c r="D2237" s="2">
        <f>MACD!E2237</f>
        <v>-9.8677909650716877E-2</v>
      </c>
      <c r="E2237" s="2">
        <f>MACD!F2237</f>
        <v>-0.12440154038259912</v>
      </c>
      <c r="F2237" s="2">
        <f>'Moving Avg'!D2237</f>
        <v>2.3480000000000003</v>
      </c>
      <c r="G2237" s="2">
        <f>'Moving Avg'!F2237</f>
        <v>2.2039999999999997</v>
      </c>
      <c r="H2237" s="2">
        <f>'Moving Avg'!G2237</f>
        <v>1.9484000000000001</v>
      </c>
      <c r="I2237" s="2">
        <f>'Moving Avg'!H2237</f>
        <v>1.680700000000001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0</v>
      </c>
      <c r="O2237" s="8">
        <f t="shared" si="342"/>
        <v>50</v>
      </c>
      <c r="P2237" s="8">
        <f t="shared" si="343"/>
        <v>16.5</v>
      </c>
      <c r="Q2237" s="9">
        <f t="shared" si="344"/>
        <v>18.725000000000001</v>
      </c>
      <c r="R2237" s="9">
        <f t="shared" si="345"/>
        <v>26.625</v>
      </c>
      <c r="S2237" s="9">
        <f t="shared" si="346"/>
        <v>23.675000000000001</v>
      </c>
      <c r="T2237" s="9">
        <f t="shared" si="347"/>
        <v>22.875</v>
      </c>
      <c r="U2237" s="8">
        <f t="shared" si="348"/>
        <v>23.008333333333336</v>
      </c>
      <c r="V2237" s="8">
        <f t="shared" si="349"/>
        <v>22.975000000000001</v>
      </c>
    </row>
    <row r="2238" spans="1:22" ht="13.5" x14ac:dyDescent="0.25">
      <c r="A2238" s="3">
        <f>RSI!A2238</f>
        <v>45562</v>
      </c>
      <c r="B2238" s="2">
        <f>RSI!B2238</f>
        <v>2.2999999999999998</v>
      </c>
      <c r="C2238" s="2">
        <f>RSI!I2238</f>
        <v>63.696021480033814</v>
      </c>
      <c r="D2238" s="2">
        <f>MACD!E2238</f>
        <v>-8.463415200659119E-2</v>
      </c>
      <c r="E2238" s="2">
        <f>MACD!F2238</f>
        <v>-0.11644806270739755</v>
      </c>
      <c r="F2238" s="2">
        <f>'Moving Avg'!D2238</f>
        <v>2.3359999999999999</v>
      </c>
      <c r="G2238" s="2">
        <f>'Moving Avg'!F2238</f>
        <v>2.2239999999999998</v>
      </c>
      <c r="H2238" s="2">
        <f>'Moving Avg'!G2238</f>
        <v>1.9581999999999999</v>
      </c>
      <c r="I2238" s="2">
        <f>'Moving Avg'!H2238</f>
        <v>1.6869500000000011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0</v>
      </c>
      <c r="O2238" s="8">
        <f t="shared" si="342"/>
        <v>50</v>
      </c>
      <c r="P2238" s="8">
        <f t="shared" si="343"/>
        <v>16.5</v>
      </c>
      <c r="Q2238" s="9">
        <f t="shared" si="344"/>
        <v>18.725000000000001</v>
      </c>
      <c r="R2238" s="9">
        <f t="shared" si="345"/>
        <v>26.625</v>
      </c>
      <c r="S2238" s="9">
        <f t="shared" si="346"/>
        <v>23.675000000000001</v>
      </c>
      <c r="T2238" s="9">
        <f t="shared" si="347"/>
        <v>22.875</v>
      </c>
      <c r="U2238" s="8">
        <f t="shared" si="348"/>
        <v>23.008333333333336</v>
      </c>
      <c r="V2238" s="8">
        <f t="shared" si="349"/>
        <v>22.975000000000001</v>
      </c>
    </row>
    <row r="2239" spans="1:22" ht="13.5" x14ac:dyDescent="0.25">
      <c r="A2239" s="3">
        <f>RSI!A2239</f>
        <v>45565</v>
      </c>
      <c r="B2239" s="2">
        <f>RSI!B2239</f>
        <v>2.3199999999999998</v>
      </c>
      <c r="C2239" s="2">
        <f>RSI!I2239</f>
        <v>65.094180341620245</v>
      </c>
      <c r="D2239" s="2">
        <f>MACD!E2239</f>
        <v>-7.0444494000434954E-2</v>
      </c>
      <c r="E2239" s="2">
        <f>MACD!F2239</f>
        <v>-0.10724734896600505</v>
      </c>
      <c r="F2239" s="2">
        <f>'Moving Avg'!D2239</f>
        <v>2.3220000000000001</v>
      </c>
      <c r="G2239" s="2">
        <f>'Moving Avg'!F2239</f>
        <v>2.2429999999999994</v>
      </c>
      <c r="H2239" s="2">
        <f>'Moving Avg'!G2239</f>
        <v>1.9683999999999997</v>
      </c>
      <c r="I2239" s="2">
        <f>'Moving Avg'!H2239</f>
        <v>1.6933000000000009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25</v>
      </c>
      <c r="N2239" s="8">
        <f t="shared" si="341"/>
        <v>0</v>
      </c>
      <c r="O2239" s="8">
        <f t="shared" si="342"/>
        <v>50</v>
      </c>
      <c r="P2239" s="8">
        <f t="shared" si="343"/>
        <v>16.5</v>
      </c>
      <c r="Q2239" s="9">
        <f t="shared" si="344"/>
        <v>18.725000000000001</v>
      </c>
      <c r="R2239" s="9">
        <f t="shared" si="345"/>
        <v>26.625</v>
      </c>
      <c r="S2239" s="9">
        <f t="shared" si="346"/>
        <v>23.675000000000001</v>
      </c>
      <c r="T2239" s="9">
        <f t="shared" si="347"/>
        <v>22.875</v>
      </c>
      <c r="U2239" s="8">
        <f t="shared" si="348"/>
        <v>23.008333333333336</v>
      </c>
      <c r="V2239" s="8">
        <f t="shared" si="349"/>
        <v>22.975000000000001</v>
      </c>
    </row>
    <row r="2240" spans="1:22" ht="13.5" x14ac:dyDescent="0.25">
      <c r="A2240" s="3">
        <f>RSI!A2240</f>
        <v>45566</v>
      </c>
      <c r="B2240" s="2">
        <f>RSI!B2240</f>
        <v>2.34</v>
      </c>
      <c r="C2240" s="2">
        <f>RSI!I2240</f>
        <v>66.484248032382681</v>
      </c>
      <c r="D2240" s="2">
        <f>MACD!E2240</f>
        <v>-4.695750275344146E-2</v>
      </c>
      <c r="E2240" s="2">
        <f>MACD!F2240</f>
        <v>-9.518937972349234E-2</v>
      </c>
      <c r="F2240" s="2">
        <f>'Moving Avg'!D2240</f>
        <v>2.3119999999999998</v>
      </c>
      <c r="G2240" s="2">
        <f>'Moving Avg'!F2240</f>
        <v>2.2624999999999993</v>
      </c>
      <c r="H2240" s="2">
        <f>'Moving Avg'!G2240</f>
        <v>1.9789999999999999</v>
      </c>
      <c r="I2240" s="2">
        <f>'Moving Avg'!H2240</f>
        <v>1.699550000000001</v>
      </c>
      <c r="J2240" s="6" t="str">
        <f>OBV!F2240</f>
        <v>BULLISH</v>
      </c>
      <c r="K2240" s="6" t="str">
        <f>OBV!G2240</f>
        <v>NEUTRAL</v>
      </c>
      <c r="L2240" s="6" t="str">
        <f>OBV!H2240</f>
        <v>BULLISH DIVERGENCE</v>
      </c>
      <c r="M2240" s="8">
        <f t="shared" si="340"/>
        <v>25</v>
      </c>
      <c r="N2240" s="8">
        <f t="shared" si="341"/>
        <v>0</v>
      </c>
      <c r="O2240" s="8">
        <f t="shared" si="342"/>
        <v>50</v>
      </c>
      <c r="P2240" s="8">
        <f t="shared" si="343"/>
        <v>66.5</v>
      </c>
      <c r="Q2240" s="9">
        <f t="shared" si="344"/>
        <v>26.225000000000001</v>
      </c>
      <c r="R2240" s="9">
        <f t="shared" si="345"/>
        <v>39.125</v>
      </c>
      <c r="S2240" s="9">
        <f t="shared" si="346"/>
        <v>46.174999999999997</v>
      </c>
      <c r="T2240" s="9">
        <f t="shared" si="347"/>
        <v>35.375</v>
      </c>
      <c r="U2240" s="8">
        <f t="shared" si="348"/>
        <v>37.174999999999997</v>
      </c>
      <c r="V2240" s="8">
        <f t="shared" si="349"/>
        <v>36.724999999999994</v>
      </c>
    </row>
    <row r="2241" spans="1:22" ht="13.5" x14ac:dyDescent="0.25">
      <c r="A2241" s="3">
        <f>RSI!A2241</f>
        <v>45567</v>
      </c>
      <c r="B2241" s="2">
        <f>RSI!B2241</f>
        <v>2.34</v>
      </c>
      <c r="C2241" s="2">
        <f>RSI!I2241</f>
        <v>66.484248032382681</v>
      </c>
      <c r="D2241" s="2">
        <f>MACD!E2241</f>
        <v>-1.4174731802054197E-2</v>
      </c>
      <c r="E2241" s="2">
        <f>MACD!F2241</f>
        <v>-7.8986450139204717E-2</v>
      </c>
      <c r="F2241" s="2">
        <f>'Moving Avg'!D2241</f>
        <v>2.3199999999999998</v>
      </c>
      <c r="G2241" s="2">
        <f>'Moving Avg'!F2241</f>
        <v>2.278</v>
      </c>
      <c r="H2241" s="2">
        <f>'Moving Avg'!G2241</f>
        <v>1.9897999999999998</v>
      </c>
      <c r="I2241" s="2">
        <f>'Moving Avg'!H2241</f>
        <v>1.7056000000000011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  <c r="M2241" s="8">
        <f t="shared" si="340"/>
        <v>25</v>
      </c>
      <c r="N2241" s="8">
        <f t="shared" si="341"/>
        <v>0</v>
      </c>
      <c r="O2241" s="8">
        <f t="shared" si="342"/>
        <v>50</v>
      </c>
      <c r="P2241" s="8">
        <f t="shared" si="343"/>
        <v>83.5</v>
      </c>
      <c r="Q2241" s="9">
        <f t="shared" si="344"/>
        <v>28.774999999999999</v>
      </c>
      <c r="R2241" s="9">
        <f t="shared" si="345"/>
        <v>43.375</v>
      </c>
      <c r="S2241" s="9">
        <f t="shared" si="346"/>
        <v>53.825000000000003</v>
      </c>
      <c r="T2241" s="9">
        <f t="shared" si="347"/>
        <v>39.625</v>
      </c>
      <c r="U2241" s="8">
        <f t="shared" si="348"/>
        <v>41.991666666666667</v>
      </c>
      <c r="V2241" s="8">
        <f t="shared" si="349"/>
        <v>41.400000000000006</v>
      </c>
    </row>
    <row r="2242" spans="1:22" ht="13.5" x14ac:dyDescent="0.25">
      <c r="A2242" s="3">
        <f>RSI!A2242</f>
        <v>45568</v>
      </c>
      <c r="B2242" s="2">
        <f>RSI!B2242</f>
        <v>2.25</v>
      </c>
      <c r="C2242" s="2">
        <f>RSI!I2242</f>
        <v>55.044119188484331</v>
      </c>
      <c r="D2242" s="2">
        <f>MACD!E2242</f>
        <v>3.9790030664352827E-3</v>
      </c>
      <c r="E2242" s="2">
        <f>MACD!F2242</f>
        <v>-6.2393359498076714E-2</v>
      </c>
      <c r="F2242" s="2">
        <f>'Moving Avg'!D2242</f>
        <v>2.3099999999999996</v>
      </c>
      <c r="G2242" s="2">
        <f>'Moving Avg'!F2242</f>
        <v>2.2865000000000002</v>
      </c>
      <c r="H2242" s="2">
        <f>'Moving Avg'!G2242</f>
        <v>1.9987999999999999</v>
      </c>
      <c r="I2242" s="2">
        <f>'Moving Avg'!H2242</f>
        <v>1.7109500000000011</v>
      </c>
      <c r="J2242" s="6" t="str">
        <f>OBV!F2242</f>
        <v>BULLISH</v>
      </c>
      <c r="K2242" s="6" t="str">
        <f>OBV!G2242</f>
        <v>NEUTRAL</v>
      </c>
      <c r="L2242" s="6" t="str">
        <f>OBV!H2242</f>
        <v>BULLISH DIVERGENCE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66.5</v>
      </c>
      <c r="Q2242" s="9">
        <f t="shared" si="344"/>
        <v>26.225000000000001</v>
      </c>
      <c r="R2242" s="9">
        <f t="shared" si="345"/>
        <v>39.125</v>
      </c>
      <c r="S2242" s="9">
        <f t="shared" si="346"/>
        <v>46.174999999999997</v>
      </c>
      <c r="T2242" s="9">
        <f t="shared" si="347"/>
        <v>35.375</v>
      </c>
      <c r="U2242" s="8">
        <f t="shared" si="348"/>
        <v>37.174999999999997</v>
      </c>
      <c r="V2242" s="8">
        <f t="shared" si="349"/>
        <v>36.724999999999994</v>
      </c>
    </row>
    <row r="2243" spans="1:22" ht="13.5" x14ac:dyDescent="0.25">
      <c r="A2243" s="3">
        <f>RSI!A2243</f>
        <v>45569</v>
      </c>
      <c r="B2243" s="2">
        <f>RSI!B2243</f>
        <v>2.35</v>
      </c>
      <c r="C2243" s="2">
        <f>RSI!I2243</f>
        <v>62.720029455907685</v>
      </c>
      <c r="D2243" s="2">
        <f>MACD!E2243</f>
        <v>1.6276328070905066E-2</v>
      </c>
      <c r="E2243" s="2">
        <f>MACD!F2243</f>
        <v>-4.6659421984280365E-2</v>
      </c>
      <c r="F2243" s="2">
        <f>'Moving Avg'!D2243</f>
        <v>2.3199999999999998</v>
      </c>
      <c r="G2243" s="2">
        <f>'Moving Avg'!F2243</f>
        <v>2.2960000000000003</v>
      </c>
      <c r="H2243" s="2">
        <f>'Moving Avg'!G2243</f>
        <v>2.0111999999999997</v>
      </c>
      <c r="I2243" s="2">
        <f>'Moving Avg'!H2243</f>
        <v>1.7165500000000011</v>
      </c>
      <c r="J2243" s="6" t="str">
        <f>OBV!F2243</f>
        <v>BULLISH</v>
      </c>
      <c r="K2243" s="6" t="str">
        <f>OBV!G2243</f>
        <v>NEUTRAL</v>
      </c>
      <c r="L2243" s="6" t="str">
        <f>OBV!H2243</f>
        <v>CONFIRMED BULLISH</v>
      </c>
      <c r="M2243" s="8">
        <f t="shared" si="350"/>
        <v>25</v>
      </c>
      <c r="N2243" s="8">
        <f t="shared" si="351"/>
        <v>0</v>
      </c>
      <c r="O2243" s="8">
        <f t="shared" si="352"/>
        <v>50</v>
      </c>
      <c r="P2243" s="8">
        <f t="shared" si="353"/>
        <v>83.5</v>
      </c>
      <c r="Q2243" s="9">
        <f t="shared" ref="Q2243:Q2306" si="354">0.35*M2243+N2243*0.35+O2243*0.15+P2243*0.15</f>
        <v>28.774999999999999</v>
      </c>
      <c r="R2243" s="9">
        <f t="shared" ref="R2243:R2306" si="355">M2243*0.2+N2243*0.2+O2243*0.35+P2243*0.25</f>
        <v>43.375</v>
      </c>
      <c r="S2243" s="9">
        <f t="shared" ref="S2243:S2306" si="356">M2243*0.15+N2243*0.15+O2243*0.25+P2243*0.45</f>
        <v>53.825000000000003</v>
      </c>
      <c r="T2243" s="9">
        <f t="shared" ref="T2243:T2306" si="357">0.25*SUM(M2243:P2243)</f>
        <v>39.625</v>
      </c>
      <c r="U2243" s="8">
        <f t="shared" ref="U2243:U2306" si="358">SUM(Q2243:S2243)/3</f>
        <v>41.991666666666667</v>
      </c>
      <c r="V2243" s="8">
        <f t="shared" ref="V2243:V2306" si="359">SUM(Q2243:T2243)/4</f>
        <v>41.400000000000006</v>
      </c>
    </row>
    <row r="2244" spans="1:22" ht="13.5" x14ac:dyDescent="0.25">
      <c r="A2244" s="3">
        <f>RSI!A2244</f>
        <v>45572</v>
      </c>
      <c r="B2244" s="2">
        <f>RSI!B2244</f>
        <v>2.2599999999999998</v>
      </c>
      <c r="C2244" s="2">
        <f>RSI!I2244</f>
        <v>53.814321666347411</v>
      </c>
      <c r="D2244" s="2">
        <f>MACD!E2244</f>
        <v>3.7121510589268603E-2</v>
      </c>
      <c r="E2244" s="2">
        <f>MACD!F2244</f>
        <v>-2.990323546957057E-2</v>
      </c>
      <c r="F2244" s="2">
        <f>'Moving Avg'!D2244</f>
        <v>2.3079999999999998</v>
      </c>
      <c r="G2244" s="2">
        <f>'Moving Avg'!F2244</f>
        <v>2.3010000000000006</v>
      </c>
      <c r="H2244" s="2">
        <f>'Moving Avg'!G2244</f>
        <v>2.0204</v>
      </c>
      <c r="I2244" s="2">
        <f>'Moving Avg'!H2244</f>
        <v>1.7214500000000013</v>
      </c>
      <c r="J2244" s="6" t="str">
        <f>OBV!F2244</f>
        <v>BULLISH</v>
      </c>
      <c r="K2244" s="6" t="str">
        <f>OBV!G2244</f>
        <v>NEUTRAL</v>
      </c>
      <c r="L2244" s="6" t="str">
        <f>OBV!H2244</f>
        <v>BULLISH DIVERGENCE</v>
      </c>
      <c r="M2244" s="8">
        <f t="shared" si="350"/>
        <v>25</v>
      </c>
      <c r="N2244" s="8">
        <f t="shared" si="351"/>
        <v>0</v>
      </c>
      <c r="O2244" s="8">
        <f t="shared" si="352"/>
        <v>50</v>
      </c>
      <c r="P2244" s="8">
        <f t="shared" si="353"/>
        <v>66.5</v>
      </c>
      <c r="Q2244" s="9">
        <f t="shared" si="354"/>
        <v>26.225000000000001</v>
      </c>
      <c r="R2244" s="9">
        <f t="shared" si="355"/>
        <v>39.125</v>
      </c>
      <c r="S2244" s="9">
        <f t="shared" si="356"/>
        <v>46.174999999999997</v>
      </c>
      <c r="T2244" s="9">
        <f t="shared" si="357"/>
        <v>35.375</v>
      </c>
      <c r="U2244" s="8">
        <f t="shared" si="358"/>
        <v>37.174999999999997</v>
      </c>
      <c r="V2244" s="8">
        <f t="shared" si="359"/>
        <v>36.724999999999994</v>
      </c>
    </row>
    <row r="2245" spans="1:22" ht="13.5" x14ac:dyDescent="0.25">
      <c r="A2245" s="3">
        <f>RSI!A2245</f>
        <v>45573</v>
      </c>
      <c r="B2245" s="2">
        <f>RSI!B2245</f>
        <v>2.25</v>
      </c>
      <c r="C2245" s="2">
        <f>RSI!I2245</f>
        <v>52.915268518990089</v>
      </c>
      <c r="D2245" s="2">
        <f>MACD!E2245</f>
        <v>5.525239135904858E-2</v>
      </c>
      <c r="E2245" s="2">
        <f>MACD!F2245</f>
        <v>-1.2872110103846743E-2</v>
      </c>
      <c r="F2245" s="2">
        <f>'Moving Avg'!D2245</f>
        <v>2.29</v>
      </c>
      <c r="G2245" s="2">
        <f>'Moving Avg'!F2245</f>
        <v>2.3025000000000007</v>
      </c>
      <c r="H2245" s="2">
        <f>'Moving Avg'!G2245</f>
        <v>2.0293999999999999</v>
      </c>
      <c r="I2245" s="2">
        <f>'Moving Avg'!H2245</f>
        <v>1.726050000000001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25</v>
      </c>
      <c r="N2245" s="8">
        <f t="shared" si="351"/>
        <v>0</v>
      </c>
      <c r="O2245" s="8">
        <f t="shared" si="352"/>
        <v>50</v>
      </c>
      <c r="P2245" s="8">
        <f t="shared" si="353"/>
        <v>16.5</v>
      </c>
      <c r="Q2245" s="9">
        <f t="shared" si="354"/>
        <v>18.725000000000001</v>
      </c>
      <c r="R2245" s="9">
        <f t="shared" si="355"/>
        <v>26.625</v>
      </c>
      <c r="S2245" s="9">
        <f t="shared" si="356"/>
        <v>23.675000000000001</v>
      </c>
      <c r="T2245" s="9">
        <f t="shared" si="357"/>
        <v>22.875</v>
      </c>
      <c r="U2245" s="8">
        <f t="shared" si="358"/>
        <v>23.008333333333336</v>
      </c>
      <c r="V2245" s="8">
        <f t="shared" si="359"/>
        <v>22.975000000000001</v>
      </c>
    </row>
    <row r="2246" spans="1:22" ht="13.5" x14ac:dyDescent="0.25">
      <c r="A2246" s="3">
        <f>RSI!A2246</f>
        <v>45574</v>
      </c>
      <c r="B2246" s="2">
        <f>RSI!B2246</f>
        <v>2.15</v>
      </c>
      <c r="C2246" s="2">
        <f>RSI!I2246</f>
        <v>44.84660271043969</v>
      </c>
      <c r="D2246" s="2">
        <f>MACD!E2246</f>
        <v>6.3984535650368546E-2</v>
      </c>
      <c r="E2246" s="2">
        <f>MACD!F2246</f>
        <v>2.4992190469963153E-3</v>
      </c>
      <c r="F2246" s="2">
        <f>'Moving Avg'!D2246</f>
        <v>2.2519999999999998</v>
      </c>
      <c r="G2246" s="2">
        <f>'Moving Avg'!F2246</f>
        <v>2.302</v>
      </c>
      <c r="H2246" s="2">
        <f>'Moving Avg'!G2246</f>
        <v>2.0380000000000003</v>
      </c>
      <c r="I2246" s="2">
        <f>'Moving Avg'!H2246</f>
        <v>1.7299000000000009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16.5</v>
      </c>
      <c r="Q2246" s="9">
        <f t="shared" si="354"/>
        <v>18.725000000000001</v>
      </c>
      <c r="R2246" s="9">
        <f t="shared" si="355"/>
        <v>26.625</v>
      </c>
      <c r="S2246" s="9">
        <f t="shared" si="356"/>
        <v>23.675000000000001</v>
      </c>
      <c r="T2246" s="9">
        <f t="shared" si="357"/>
        <v>22.875</v>
      </c>
      <c r="U2246" s="8">
        <f t="shared" si="358"/>
        <v>23.008333333333336</v>
      </c>
      <c r="V2246" s="8">
        <f t="shared" si="359"/>
        <v>22.975000000000001</v>
      </c>
    </row>
    <row r="2247" spans="1:22" ht="13.5" x14ac:dyDescent="0.25">
      <c r="A2247" s="3">
        <f>RSI!A2247</f>
        <v>45575</v>
      </c>
      <c r="B2247" s="2">
        <f>RSI!B2247</f>
        <v>2.16</v>
      </c>
      <c r="C2247" s="2">
        <f>RSI!I2247</f>
        <v>45.73765656429336</v>
      </c>
      <c r="D2247" s="2">
        <f>MACD!E2247</f>
        <v>7.1065451711655125E-2</v>
      </c>
      <c r="E2247" s="2">
        <f>MACD!F2247</f>
        <v>1.6212465579928077E-2</v>
      </c>
      <c r="F2247" s="2">
        <f>'Moving Avg'!D2247</f>
        <v>2.234</v>
      </c>
      <c r="G2247" s="2">
        <f>'Moving Avg'!F2247</f>
        <v>2.3014999999999999</v>
      </c>
      <c r="H2247" s="2">
        <f>'Moving Avg'!G2247</f>
        <v>2.0476000000000001</v>
      </c>
      <c r="I2247" s="2">
        <f>'Moving Avg'!H2247</f>
        <v>1.7335000000000012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16.5</v>
      </c>
      <c r="Q2247" s="9">
        <f t="shared" si="354"/>
        <v>18.725000000000001</v>
      </c>
      <c r="R2247" s="9">
        <f t="shared" si="355"/>
        <v>26.625</v>
      </c>
      <c r="S2247" s="9">
        <f t="shared" si="356"/>
        <v>23.675000000000001</v>
      </c>
      <c r="T2247" s="9">
        <f t="shared" si="357"/>
        <v>22.875</v>
      </c>
      <c r="U2247" s="8">
        <f t="shared" si="358"/>
        <v>23.008333333333336</v>
      </c>
      <c r="V2247" s="8">
        <f t="shared" si="359"/>
        <v>22.975000000000001</v>
      </c>
    </row>
    <row r="2248" spans="1:22" ht="13.5" x14ac:dyDescent="0.25">
      <c r="A2248" s="3">
        <f>RSI!A2248</f>
        <v>45576</v>
      </c>
      <c r="B2248" s="2">
        <f>RSI!B2248</f>
        <v>2.17</v>
      </c>
      <c r="C2248" s="2">
        <f>RSI!I2248</f>
        <v>46.665604782449975</v>
      </c>
      <c r="D2248" s="2">
        <f>MACD!E2248</f>
        <v>7.6658016127630013E-2</v>
      </c>
      <c r="E2248" s="2">
        <f>MACD!F2248</f>
        <v>2.8301575689468464E-2</v>
      </c>
      <c r="F2248" s="2">
        <f>'Moving Avg'!D2248</f>
        <v>2.198</v>
      </c>
      <c r="G2248" s="2">
        <f>'Moving Avg'!F2248</f>
        <v>2.2990000000000004</v>
      </c>
      <c r="H2248" s="2">
        <f>'Moving Avg'!G2248</f>
        <v>2.0573999999999999</v>
      </c>
      <c r="I2248" s="2">
        <f>'Moving Avg'!H2248</f>
        <v>1.7372000000000012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  <c r="M2248" s="8">
        <f t="shared" si="350"/>
        <v>25</v>
      </c>
      <c r="N2248" s="8">
        <f t="shared" si="351"/>
        <v>0</v>
      </c>
      <c r="O2248" s="8">
        <f t="shared" si="352"/>
        <v>50</v>
      </c>
      <c r="P2248" s="8">
        <f t="shared" si="353"/>
        <v>16.5</v>
      </c>
      <c r="Q2248" s="9">
        <f t="shared" si="354"/>
        <v>18.725000000000001</v>
      </c>
      <c r="R2248" s="9">
        <f t="shared" si="355"/>
        <v>26.625</v>
      </c>
      <c r="S2248" s="9">
        <f t="shared" si="356"/>
        <v>23.675000000000001</v>
      </c>
      <c r="T2248" s="9">
        <f t="shared" si="357"/>
        <v>22.875</v>
      </c>
      <c r="U2248" s="8">
        <f t="shared" si="358"/>
        <v>23.008333333333336</v>
      </c>
      <c r="V2248" s="8">
        <f t="shared" si="359"/>
        <v>22.975000000000001</v>
      </c>
    </row>
    <row r="2249" spans="1:22" ht="13.5" x14ac:dyDescent="0.25">
      <c r="A2249" s="3">
        <f>RSI!A2249</f>
        <v>45579</v>
      </c>
      <c r="B2249" s="2">
        <f>RSI!B2249</f>
        <v>2.2599999999999998</v>
      </c>
      <c r="C2249" s="2">
        <f>RSI!I2249</f>
        <v>54.248839579252255</v>
      </c>
      <c r="D2249" s="2">
        <f>MACD!E2249</f>
        <v>7.8057797181426469E-2</v>
      </c>
      <c r="E2249" s="2">
        <f>MACD!F2249</f>
        <v>3.8252819987860065E-2</v>
      </c>
      <c r="F2249" s="2">
        <f>'Moving Avg'!D2249</f>
        <v>2.198</v>
      </c>
      <c r="G2249" s="2">
        <f>'Moving Avg'!F2249</f>
        <v>2.2995000000000001</v>
      </c>
      <c r="H2249" s="2">
        <f>'Moving Avg'!G2249</f>
        <v>2.0676000000000001</v>
      </c>
      <c r="I2249" s="2">
        <f>'Moving Avg'!H2249</f>
        <v>1.7410500000000013</v>
      </c>
      <c r="J2249" s="6" t="str">
        <f>OBV!F2249</f>
        <v>BULLISH</v>
      </c>
      <c r="K2249" s="6" t="str">
        <f>OBV!G2249</f>
        <v>NEUTRAL</v>
      </c>
      <c r="L2249" s="6" t="str">
        <f>OBV!H2249</f>
        <v>NEUTRAL</v>
      </c>
      <c r="M2249" s="8">
        <f t="shared" si="350"/>
        <v>25</v>
      </c>
      <c r="N2249" s="8">
        <f t="shared" si="351"/>
        <v>0</v>
      </c>
      <c r="O2249" s="8">
        <f t="shared" si="352"/>
        <v>50</v>
      </c>
      <c r="P2249" s="8">
        <f t="shared" si="353"/>
        <v>49.5</v>
      </c>
      <c r="Q2249" s="9">
        <f t="shared" si="354"/>
        <v>23.675000000000001</v>
      </c>
      <c r="R2249" s="9">
        <f t="shared" si="355"/>
        <v>34.875</v>
      </c>
      <c r="S2249" s="9">
        <f t="shared" si="356"/>
        <v>38.525000000000006</v>
      </c>
      <c r="T2249" s="9">
        <f t="shared" si="357"/>
        <v>31.125</v>
      </c>
      <c r="U2249" s="8">
        <f t="shared" si="358"/>
        <v>32.358333333333334</v>
      </c>
      <c r="V2249" s="8">
        <f t="shared" si="359"/>
        <v>32.049999999999997</v>
      </c>
    </row>
    <row r="2250" spans="1:22" ht="13.5" x14ac:dyDescent="0.25">
      <c r="A2250" s="3">
        <f>RSI!A2250</f>
        <v>45581</v>
      </c>
      <c r="B2250" s="2">
        <f>RSI!B2250</f>
        <v>2.2599999999999998</v>
      </c>
      <c r="C2250" s="2">
        <f>RSI!I2250</f>
        <v>54.248839579252255</v>
      </c>
      <c r="D2250" s="2">
        <f>MACD!E2250</f>
        <v>8.2025627953701274E-2</v>
      </c>
      <c r="E2250" s="2">
        <f>MACD!F2250</f>
        <v>4.700738158102831E-2</v>
      </c>
      <c r="F2250" s="2">
        <f>'Moving Avg'!D2250</f>
        <v>2.2000000000000002</v>
      </c>
      <c r="G2250" s="2">
        <f>'Moving Avg'!F2250</f>
        <v>2.2954999999999997</v>
      </c>
      <c r="H2250" s="2">
        <f>'Moving Avg'!G2250</f>
        <v>2.0778000000000003</v>
      </c>
      <c r="I2250" s="2">
        <f>'Moving Avg'!H2250</f>
        <v>1.744600000000001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25</v>
      </c>
      <c r="N2250" s="8">
        <f t="shared" si="351"/>
        <v>0</v>
      </c>
      <c r="O2250" s="8">
        <f t="shared" si="352"/>
        <v>50</v>
      </c>
      <c r="P2250" s="8">
        <f t="shared" si="353"/>
        <v>83.5</v>
      </c>
      <c r="Q2250" s="9">
        <f t="shared" si="354"/>
        <v>28.774999999999999</v>
      </c>
      <c r="R2250" s="9">
        <f t="shared" si="355"/>
        <v>43.375</v>
      </c>
      <c r="S2250" s="9">
        <f t="shared" si="356"/>
        <v>53.825000000000003</v>
      </c>
      <c r="T2250" s="9">
        <f t="shared" si="357"/>
        <v>39.625</v>
      </c>
      <c r="U2250" s="8">
        <f t="shared" si="358"/>
        <v>41.991666666666667</v>
      </c>
      <c r="V2250" s="8">
        <f t="shared" si="359"/>
        <v>41.400000000000006</v>
      </c>
    </row>
    <row r="2251" spans="1:22" ht="13.5" x14ac:dyDescent="0.25">
      <c r="A2251" s="3">
        <f>RSI!A2251</f>
        <v>45582</v>
      </c>
      <c r="B2251" s="2">
        <f>RSI!B2251</f>
        <v>2.2599999999999998</v>
      </c>
      <c r="C2251" s="2">
        <f>RSI!I2251</f>
        <v>54.248839579252241</v>
      </c>
      <c r="D2251" s="2">
        <f>MACD!E2251</f>
        <v>8.5111243197463882E-2</v>
      </c>
      <c r="E2251" s="2">
        <f>MACD!F2251</f>
        <v>5.4628153904315427E-2</v>
      </c>
      <c r="F2251" s="2">
        <f>'Moving Avg'!D2251</f>
        <v>2.222</v>
      </c>
      <c r="G2251" s="2">
        <f>'Moving Avg'!F2251</f>
        <v>2.2869999999999999</v>
      </c>
      <c r="H2251" s="2">
        <f>'Moving Avg'!G2251</f>
        <v>2.0880000000000001</v>
      </c>
      <c r="I2251" s="2">
        <f>'Moving Avg'!H2251</f>
        <v>1.7481500000000012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25</v>
      </c>
      <c r="N2251" s="8">
        <f t="shared" si="351"/>
        <v>0</v>
      </c>
      <c r="O2251" s="8">
        <f t="shared" si="352"/>
        <v>50</v>
      </c>
      <c r="P2251" s="8">
        <f t="shared" si="353"/>
        <v>83.5</v>
      </c>
      <c r="Q2251" s="9">
        <f t="shared" si="354"/>
        <v>28.774999999999999</v>
      </c>
      <c r="R2251" s="9">
        <f t="shared" si="355"/>
        <v>43.375</v>
      </c>
      <c r="S2251" s="9">
        <f t="shared" si="356"/>
        <v>53.825000000000003</v>
      </c>
      <c r="T2251" s="9">
        <f t="shared" si="357"/>
        <v>39.625</v>
      </c>
      <c r="U2251" s="8">
        <f t="shared" si="358"/>
        <v>41.991666666666667</v>
      </c>
      <c r="V2251" s="8">
        <f t="shared" si="359"/>
        <v>41.400000000000006</v>
      </c>
    </row>
    <row r="2252" spans="1:22" ht="13.5" x14ac:dyDescent="0.25">
      <c r="A2252" s="3">
        <f>RSI!A2252</f>
        <v>45583</v>
      </c>
      <c r="B2252" s="2">
        <f>RSI!B2252</f>
        <v>2.16</v>
      </c>
      <c r="C2252" s="2">
        <f>RSI!I2252</f>
        <v>45.308769267102385</v>
      </c>
      <c r="D2252" s="2">
        <f>MACD!E2252</f>
        <v>8.1031753793602945E-2</v>
      </c>
      <c r="E2252" s="2">
        <f>MACD!F2252</f>
        <v>5.9908873882172933E-2</v>
      </c>
      <c r="F2252" s="2">
        <f>'Moving Avg'!D2252</f>
        <v>2.222</v>
      </c>
      <c r="G2252" s="2">
        <f>'Moving Avg'!F2252</f>
        <v>2.2785000000000002</v>
      </c>
      <c r="H2252" s="2">
        <f>'Moving Avg'!G2252</f>
        <v>2.0962000000000001</v>
      </c>
      <c r="I2252" s="2">
        <f>'Moving Avg'!H2252</f>
        <v>1.751000000000001</v>
      </c>
      <c r="J2252" s="6" t="str">
        <f>OBV!F2252</f>
        <v>BEARISH</v>
      </c>
      <c r="K2252" s="6" t="str">
        <f>OBV!G2252</f>
        <v>NEUTRAL</v>
      </c>
      <c r="L2252" s="6" t="str">
        <f>OBV!H2252</f>
        <v>NEUTRAL</v>
      </c>
      <c r="M2252" s="8">
        <f t="shared" si="350"/>
        <v>25</v>
      </c>
      <c r="N2252" s="8">
        <f t="shared" si="351"/>
        <v>0</v>
      </c>
      <c r="O2252" s="8">
        <f t="shared" si="352"/>
        <v>50</v>
      </c>
      <c r="P2252" s="8">
        <f t="shared" si="353"/>
        <v>16.5</v>
      </c>
      <c r="Q2252" s="9">
        <f t="shared" si="354"/>
        <v>18.725000000000001</v>
      </c>
      <c r="R2252" s="9">
        <f t="shared" si="355"/>
        <v>26.625</v>
      </c>
      <c r="S2252" s="9">
        <f t="shared" si="356"/>
        <v>23.675000000000001</v>
      </c>
      <c r="T2252" s="9">
        <f t="shared" si="357"/>
        <v>22.875</v>
      </c>
      <c r="U2252" s="8">
        <f t="shared" si="358"/>
        <v>23.008333333333336</v>
      </c>
      <c r="V2252" s="8">
        <f t="shared" si="359"/>
        <v>22.975000000000001</v>
      </c>
    </row>
    <row r="2253" spans="1:22" ht="13.5" x14ac:dyDescent="0.25">
      <c r="A2253" s="3">
        <f>RSI!A2253</f>
        <v>45586</v>
      </c>
      <c r="B2253" s="2">
        <f>RSI!B2253</f>
        <v>2.2000000000000002</v>
      </c>
      <c r="C2253" s="2">
        <f>RSI!I2253</f>
        <v>48.933932536770989</v>
      </c>
      <c r="D2253" s="2">
        <f>MACD!E2253</f>
        <v>9.0359427294354422E-2</v>
      </c>
      <c r="E2253" s="2">
        <f>MACD!F2253</f>
        <v>6.5998984564609231E-2</v>
      </c>
      <c r="F2253" s="2">
        <f>'Moving Avg'!D2253</f>
        <v>2.2280000000000002</v>
      </c>
      <c r="G2253" s="2">
        <f>'Moving Avg'!F2253</f>
        <v>2.2704999999999997</v>
      </c>
      <c r="H2253" s="2">
        <f>'Moving Avg'!G2253</f>
        <v>2.1040000000000001</v>
      </c>
      <c r="I2253" s="2">
        <f>'Moving Avg'!H2253</f>
        <v>1.7540500000000008</v>
      </c>
      <c r="J2253" s="6" t="str">
        <f>OBV!F2253</f>
        <v>BEARISH</v>
      </c>
      <c r="K2253" s="6" t="str">
        <f>OBV!G2253</f>
        <v>NEUTRAL</v>
      </c>
      <c r="L2253" s="6" t="str">
        <f>OBV!H2253</f>
        <v>BEARISH DIVERGENCE</v>
      </c>
      <c r="M2253" s="8">
        <f t="shared" si="350"/>
        <v>25</v>
      </c>
      <c r="N2253" s="8">
        <f t="shared" si="351"/>
        <v>0</v>
      </c>
      <c r="O2253" s="8">
        <f t="shared" si="352"/>
        <v>50</v>
      </c>
      <c r="P2253" s="8">
        <f t="shared" si="353"/>
        <v>16.5</v>
      </c>
      <c r="Q2253" s="9">
        <f t="shared" si="354"/>
        <v>18.725000000000001</v>
      </c>
      <c r="R2253" s="9">
        <f t="shared" si="355"/>
        <v>26.625</v>
      </c>
      <c r="S2253" s="9">
        <f t="shared" si="356"/>
        <v>23.675000000000001</v>
      </c>
      <c r="T2253" s="9">
        <f t="shared" si="357"/>
        <v>22.875</v>
      </c>
      <c r="U2253" s="8">
        <f t="shared" si="358"/>
        <v>23.008333333333336</v>
      </c>
      <c r="V2253" s="8">
        <f t="shared" si="359"/>
        <v>22.975000000000001</v>
      </c>
    </row>
    <row r="2254" spans="1:22" ht="13.5" x14ac:dyDescent="0.25">
      <c r="A2254" s="3">
        <f>RSI!A2254</f>
        <v>45587</v>
      </c>
      <c r="B2254" s="2">
        <f>RSI!B2254</f>
        <v>2.2400000000000002</v>
      </c>
      <c r="C2254" s="2">
        <f>RSI!I2254</f>
        <v>52.33630799737503</v>
      </c>
      <c r="D2254" s="2">
        <f>MACD!E2254</f>
        <v>8.153798143546398E-2</v>
      </c>
      <c r="E2254" s="2">
        <f>MACD!F2254</f>
        <v>6.9106783938780184E-2</v>
      </c>
      <c r="F2254" s="2">
        <f>'Moving Avg'!D2254</f>
        <v>2.2239999999999998</v>
      </c>
      <c r="G2254" s="2">
        <f>'Moving Avg'!F2254</f>
        <v>2.2629999999999999</v>
      </c>
      <c r="H2254" s="2">
        <f>'Moving Avg'!G2254</f>
        <v>2.1128000000000005</v>
      </c>
      <c r="I2254" s="2">
        <f>'Moving Avg'!H2254</f>
        <v>1.7576500000000008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0"/>
        <v>25</v>
      </c>
      <c r="N2254" s="8">
        <f t="shared" si="351"/>
        <v>0</v>
      </c>
      <c r="O2254" s="8">
        <f t="shared" si="352"/>
        <v>50</v>
      </c>
      <c r="P2254" s="8">
        <f t="shared" si="353"/>
        <v>16.5</v>
      </c>
      <c r="Q2254" s="9">
        <f t="shared" si="354"/>
        <v>18.725000000000001</v>
      </c>
      <c r="R2254" s="9">
        <f t="shared" si="355"/>
        <v>26.625</v>
      </c>
      <c r="S2254" s="9">
        <f t="shared" si="356"/>
        <v>23.675000000000001</v>
      </c>
      <c r="T2254" s="9">
        <f t="shared" si="357"/>
        <v>22.875</v>
      </c>
      <c r="U2254" s="8">
        <f t="shared" si="358"/>
        <v>23.008333333333336</v>
      </c>
      <c r="V2254" s="8">
        <f t="shared" si="359"/>
        <v>22.975000000000001</v>
      </c>
    </row>
    <row r="2255" spans="1:22" ht="13.5" x14ac:dyDescent="0.25">
      <c r="A2255" s="3">
        <f>RSI!A2255</f>
        <v>45588</v>
      </c>
      <c r="B2255" s="2">
        <f>RSI!B2255</f>
        <v>2.15</v>
      </c>
      <c r="C2255" s="2">
        <f>RSI!I2255</f>
        <v>45.061483658847401</v>
      </c>
      <c r="D2255" s="2">
        <f>MACD!E2255</f>
        <v>7.9053509820258938E-2</v>
      </c>
      <c r="E2255" s="2">
        <f>MACD!F2255</f>
        <v>7.1096129115075943E-2</v>
      </c>
      <c r="F2255" s="2">
        <f>'Moving Avg'!D2255</f>
        <v>2.202</v>
      </c>
      <c r="G2255" s="2">
        <f>'Moving Avg'!F2255</f>
        <v>2.2509999999999999</v>
      </c>
      <c r="H2255" s="2">
        <f>'Moving Avg'!G2255</f>
        <v>2.1198000000000001</v>
      </c>
      <c r="I2255" s="2">
        <f>'Moving Avg'!H2255</f>
        <v>1.7606500000000005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  <c r="M2255" s="8">
        <f t="shared" si="350"/>
        <v>25</v>
      </c>
      <c r="N2255" s="8">
        <f t="shared" si="351"/>
        <v>0</v>
      </c>
      <c r="O2255" s="8">
        <f t="shared" si="352"/>
        <v>50</v>
      </c>
      <c r="P2255" s="8">
        <f t="shared" si="353"/>
        <v>16.5</v>
      </c>
      <c r="Q2255" s="9">
        <f t="shared" si="354"/>
        <v>18.725000000000001</v>
      </c>
      <c r="R2255" s="9">
        <f t="shared" si="355"/>
        <v>26.625</v>
      </c>
      <c r="S2255" s="9">
        <f t="shared" si="356"/>
        <v>23.675000000000001</v>
      </c>
      <c r="T2255" s="9">
        <f t="shared" si="357"/>
        <v>22.875</v>
      </c>
      <c r="U2255" s="8">
        <f t="shared" si="358"/>
        <v>23.008333333333336</v>
      </c>
      <c r="V2255" s="8">
        <f t="shared" si="359"/>
        <v>22.975000000000001</v>
      </c>
    </row>
    <row r="2256" spans="1:22" ht="13.5" x14ac:dyDescent="0.25">
      <c r="A2256" s="3">
        <f>RSI!A2256</f>
        <v>45589</v>
      </c>
      <c r="B2256" s="2">
        <f>RSI!B2256</f>
        <v>2.19</v>
      </c>
      <c r="C2256" s="2">
        <f>RSI!I2256</f>
        <v>48.48857114024316</v>
      </c>
      <c r="D2256" s="2">
        <f>MACD!E2256</f>
        <v>5.8998114568229454E-2</v>
      </c>
      <c r="E2256" s="2">
        <f>MACD!F2256</f>
        <v>6.8676526205706648E-2</v>
      </c>
      <c r="F2256" s="2">
        <f>'Moving Avg'!D2256</f>
        <v>2.1879999999999997</v>
      </c>
      <c r="G2256" s="2">
        <f>'Moving Avg'!F2256</f>
        <v>2.2454999999999998</v>
      </c>
      <c r="H2256" s="2">
        <f>'Moving Avg'!G2256</f>
        <v>2.1292000000000004</v>
      </c>
      <c r="I2256" s="2">
        <f>'Moving Avg'!H2256</f>
        <v>1.7638500000000006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  <c r="M2256" s="8">
        <f t="shared" si="350"/>
        <v>25</v>
      </c>
      <c r="N2256" s="8">
        <f t="shared" si="351"/>
        <v>45</v>
      </c>
      <c r="O2256" s="8">
        <f t="shared" si="352"/>
        <v>50</v>
      </c>
      <c r="P2256" s="8">
        <f t="shared" si="353"/>
        <v>16.5</v>
      </c>
      <c r="Q2256" s="9">
        <f t="shared" si="354"/>
        <v>34.475000000000001</v>
      </c>
      <c r="R2256" s="9">
        <f t="shared" si="355"/>
        <v>35.625</v>
      </c>
      <c r="S2256" s="9">
        <f t="shared" si="356"/>
        <v>30.425000000000001</v>
      </c>
      <c r="T2256" s="9">
        <f t="shared" si="357"/>
        <v>34.125</v>
      </c>
      <c r="U2256" s="8">
        <f t="shared" si="358"/>
        <v>33.508333333333333</v>
      </c>
      <c r="V2256" s="8">
        <f t="shared" si="359"/>
        <v>33.662499999999994</v>
      </c>
    </row>
    <row r="2257" spans="1:22" ht="13.5" x14ac:dyDescent="0.25">
      <c r="A2257" s="3">
        <f>RSI!A2257</f>
        <v>45590</v>
      </c>
      <c r="B2257" s="2">
        <f>RSI!B2257</f>
        <v>2.19</v>
      </c>
      <c r="C2257" s="2">
        <f>RSI!I2257</f>
        <v>48.48857114024316</v>
      </c>
      <c r="D2257" s="2">
        <f>MACD!E2257</f>
        <v>4.3695475956887719E-2</v>
      </c>
      <c r="E2257" s="2">
        <f>MACD!F2257</f>
        <v>6.368031615594287E-2</v>
      </c>
      <c r="F2257" s="2">
        <f>'Moving Avg'!D2257</f>
        <v>2.194</v>
      </c>
      <c r="G2257" s="2">
        <f>'Moving Avg'!F2257</f>
        <v>2.2399999999999993</v>
      </c>
      <c r="H2257" s="2">
        <f>'Moving Avg'!G2257</f>
        <v>2.1384000000000003</v>
      </c>
      <c r="I2257" s="2">
        <f>'Moving Avg'!H2257</f>
        <v>1.7670500000000007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25</v>
      </c>
      <c r="N2257" s="8">
        <f t="shared" si="351"/>
        <v>45</v>
      </c>
      <c r="O2257" s="8">
        <f t="shared" si="352"/>
        <v>50</v>
      </c>
      <c r="P2257" s="8">
        <f t="shared" si="353"/>
        <v>83.5</v>
      </c>
      <c r="Q2257" s="9">
        <f t="shared" si="354"/>
        <v>44.524999999999999</v>
      </c>
      <c r="R2257" s="9">
        <f t="shared" si="355"/>
        <v>52.375</v>
      </c>
      <c r="S2257" s="9">
        <f t="shared" si="356"/>
        <v>60.575000000000003</v>
      </c>
      <c r="T2257" s="9">
        <f t="shared" si="357"/>
        <v>50.875</v>
      </c>
      <c r="U2257" s="8">
        <f t="shared" si="358"/>
        <v>52.491666666666674</v>
      </c>
      <c r="V2257" s="8">
        <f t="shared" si="359"/>
        <v>52.087500000000006</v>
      </c>
    </row>
    <row r="2258" spans="1:22" ht="13.5" x14ac:dyDescent="0.25">
      <c r="A2258" s="3">
        <f>RSI!A2258</f>
        <v>45593</v>
      </c>
      <c r="B2258" s="2">
        <f>RSI!B2258</f>
        <v>2.19</v>
      </c>
      <c r="C2258" s="2">
        <f>RSI!I2258</f>
        <v>48.48857114024316</v>
      </c>
      <c r="D2258" s="2">
        <f>MACD!E2258</f>
        <v>3.2404856236242008E-2</v>
      </c>
      <c r="E2258" s="2">
        <f>MACD!F2258</f>
        <v>5.7425224172002701E-2</v>
      </c>
      <c r="F2258" s="2">
        <f>'Moving Avg'!D2258</f>
        <v>2.1919999999999997</v>
      </c>
      <c r="G2258" s="2">
        <f>'Moving Avg'!F2258</f>
        <v>2.2344999999999993</v>
      </c>
      <c r="H2258" s="2">
        <f>'Moving Avg'!G2258</f>
        <v>2.1470000000000002</v>
      </c>
      <c r="I2258" s="2">
        <f>'Moving Avg'!H2258</f>
        <v>1.7702500000000005</v>
      </c>
      <c r="J2258" s="6" t="str">
        <f>OBV!F2258</f>
        <v>BEARISH</v>
      </c>
      <c r="K2258" s="6" t="str">
        <f>OBV!G2258</f>
        <v>NEUTRAL</v>
      </c>
      <c r="L2258" s="6" t="str">
        <f>OBV!H2258</f>
        <v>CONFIRMED BEARISH</v>
      </c>
      <c r="M2258" s="8">
        <f t="shared" si="350"/>
        <v>25</v>
      </c>
      <c r="N2258" s="8">
        <f t="shared" si="351"/>
        <v>100</v>
      </c>
      <c r="O2258" s="8">
        <f t="shared" si="352"/>
        <v>50</v>
      </c>
      <c r="P2258" s="8">
        <f t="shared" si="353"/>
        <v>16.5</v>
      </c>
      <c r="Q2258" s="9">
        <f t="shared" si="354"/>
        <v>53.725000000000001</v>
      </c>
      <c r="R2258" s="9">
        <f t="shared" si="355"/>
        <v>46.625</v>
      </c>
      <c r="S2258" s="9">
        <f t="shared" si="356"/>
        <v>38.674999999999997</v>
      </c>
      <c r="T2258" s="9">
        <f t="shared" si="357"/>
        <v>47.875</v>
      </c>
      <c r="U2258" s="8">
        <f t="shared" si="358"/>
        <v>46.341666666666661</v>
      </c>
      <c r="V2258" s="8">
        <f t="shared" si="359"/>
        <v>46.724999999999994</v>
      </c>
    </row>
    <row r="2259" spans="1:22" ht="13.5" x14ac:dyDescent="0.25">
      <c r="A2259" s="3">
        <f>RSI!A2259</f>
        <v>45594</v>
      </c>
      <c r="B2259" s="2">
        <f>RSI!B2259</f>
        <v>2.2400000000000002</v>
      </c>
      <c r="C2259" s="2">
        <f>RSI!I2259</f>
        <v>53.060033058653282</v>
      </c>
      <c r="D2259" s="2">
        <f>MACD!E2259</f>
        <v>3.3104172908258178E-2</v>
      </c>
      <c r="E2259" s="2">
        <f>MACD!F2259</f>
        <v>5.2561013919253802E-2</v>
      </c>
      <c r="F2259" s="2">
        <f>'Moving Avg'!D2259</f>
        <v>2.1919999999999997</v>
      </c>
      <c r="G2259" s="2">
        <f>'Moving Avg'!F2259</f>
        <v>2.2304999999999997</v>
      </c>
      <c r="H2259" s="2">
        <f>'Moving Avg'!G2259</f>
        <v>2.1556000000000002</v>
      </c>
      <c r="I2259" s="2">
        <f>'Moving Avg'!H2259</f>
        <v>1.7737000000000007</v>
      </c>
      <c r="J2259" s="6" t="str">
        <f>OBV!F2259</f>
        <v>BEARISH</v>
      </c>
      <c r="K2259" s="6" t="str">
        <f>OBV!G2259</f>
        <v>NEUTRAL</v>
      </c>
      <c r="L2259" s="6" t="str">
        <f>OBV!H2259</f>
        <v>NEUTRAL</v>
      </c>
      <c r="M2259" s="8">
        <f t="shared" si="350"/>
        <v>25</v>
      </c>
      <c r="N2259" s="8">
        <f t="shared" si="351"/>
        <v>45</v>
      </c>
      <c r="O2259" s="8">
        <f t="shared" si="352"/>
        <v>50</v>
      </c>
      <c r="P2259" s="8">
        <f t="shared" si="353"/>
        <v>16.5</v>
      </c>
      <c r="Q2259" s="9">
        <f t="shared" si="354"/>
        <v>34.475000000000001</v>
      </c>
      <c r="R2259" s="9">
        <f t="shared" si="355"/>
        <v>35.625</v>
      </c>
      <c r="S2259" s="9">
        <f t="shared" si="356"/>
        <v>30.425000000000001</v>
      </c>
      <c r="T2259" s="9">
        <f t="shared" si="357"/>
        <v>34.125</v>
      </c>
      <c r="U2259" s="8">
        <f t="shared" si="358"/>
        <v>33.508333333333333</v>
      </c>
      <c r="V2259" s="8">
        <f t="shared" si="359"/>
        <v>33.662499999999994</v>
      </c>
    </row>
    <row r="2260" spans="1:22" ht="13.5" x14ac:dyDescent="0.25">
      <c r="A2260" s="3">
        <f>RSI!A2260</f>
        <v>45595</v>
      </c>
      <c r="B2260" s="2">
        <f>RSI!B2260</f>
        <v>2.14</v>
      </c>
      <c r="C2260" s="2">
        <f>RSI!I2260</f>
        <v>44.545348728296787</v>
      </c>
      <c r="D2260" s="2">
        <f>MACD!E2260</f>
        <v>4.0910142689372542E-2</v>
      </c>
      <c r="E2260" s="2">
        <f>MACD!F2260</f>
        <v>5.0230839673277551E-2</v>
      </c>
      <c r="F2260" s="2">
        <f>'Moving Avg'!D2260</f>
        <v>2.1900000000000004</v>
      </c>
      <c r="G2260" s="2">
        <f>'Moving Avg'!F2260</f>
        <v>2.2204999999999995</v>
      </c>
      <c r="H2260" s="2">
        <f>'Moving Avg'!G2260</f>
        <v>2.1621999999999999</v>
      </c>
      <c r="I2260" s="2">
        <f>'Moving Avg'!H2260</f>
        <v>1.7769000000000006</v>
      </c>
      <c r="J2260" s="6" t="str">
        <f>OBV!F2260</f>
        <v>BULLISH</v>
      </c>
      <c r="K2260" s="6" t="str">
        <f>OBV!G2260</f>
        <v>NEUTRAL</v>
      </c>
      <c r="L2260" s="6" t="str">
        <f>OBV!H2260</f>
        <v>BULLISH DIVERGENCE</v>
      </c>
      <c r="M2260" s="8">
        <f t="shared" si="350"/>
        <v>25</v>
      </c>
      <c r="N2260" s="8">
        <f t="shared" si="351"/>
        <v>45</v>
      </c>
      <c r="O2260" s="8">
        <f t="shared" si="352"/>
        <v>50</v>
      </c>
      <c r="P2260" s="8">
        <f t="shared" si="353"/>
        <v>66.5</v>
      </c>
      <c r="Q2260" s="9">
        <f t="shared" si="354"/>
        <v>41.975000000000001</v>
      </c>
      <c r="R2260" s="9">
        <f t="shared" si="355"/>
        <v>48.125</v>
      </c>
      <c r="S2260" s="9">
        <f t="shared" si="356"/>
        <v>52.924999999999997</v>
      </c>
      <c r="T2260" s="9">
        <f t="shared" si="357"/>
        <v>46.625</v>
      </c>
      <c r="U2260" s="8">
        <f t="shared" si="358"/>
        <v>47.67499999999999</v>
      </c>
      <c r="V2260" s="8">
        <f t="shared" si="359"/>
        <v>47.412499999999994</v>
      </c>
    </row>
    <row r="2261" spans="1:22" ht="13.5" x14ac:dyDescent="0.25">
      <c r="A2261" s="3">
        <f>RSI!A2261</f>
        <v>45596</v>
      </c>
      <c r="B2261" s="2">
        <f>RSI!B2261</f>
        <v>2.09</v>
      </c>
      <c r="C2261" s="2">
        <f>RSI!I2261</f>
        <v>41.00239899506952</v>
      </c>
      <c r="D2261" s="2">
        <f>MACD!E2261</f>
        <v>5.1630943598344192E-2</v>
      </c>
      <c r="E2261" s="2">
        <f>MACD!F2261</f>
        <v>5.0510860458290882E-2</v>
      </c>
      <c r="F2261" s="2">
        <f>'Moving Avg'!D2261</f>
        <v>2.17</v>
      </c>
      <c r="G2261" s="2">
        <f>'Moving Avg'!F2261</f>
        <v>2.2079999999999997</v>
      </c>
      <c r="H2261" s="2">
        <f>'Moving Avg'!G2261</f>
        <v>2.1694</v>
      </c>
      <c r="I2261" s="2">
        <f>'Moving Avg'!H2261</f>
        <v>1.7798500000000002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25</v>
      </c>
      <c r="N2261" s="8">
        <f t="shared" si="351"/>
        <v>0</v>
      </c>
      <c r="O2261" s="8">
        <f t="shared" si="352"/>
        <v>50</v>
      </c>
      <c r="P2261" s="8">
        <f t="shared" si="353"/>
        <v>16.5</v>
      </c>
      <c r="Q2261" s="9">
        <f t="shared" si="354"/>
        <v>18.725000000000001</v>
      </c>
      <c r="R2261" s="9">
        <f t="shared" si="355"/>
        <v>26.625</v>
      </c>
      <c r="S2261" s="9">
        <f t="shared" si="356"/>
        <v>23.675000000000001</v>
      </c>
      <c r="T2261" s="9">
        <f t="shared" si="357"/>
        <v>22.875</v>
      </c>
      <c r="U2261" s="8">
        <f t="shared" si="358"/>
        <v>23.008333333333336</v>
      </c>
      <c r="V2261" s="8">
        <f t="shared" si="359"/>
        <v>22.975000000000001</v>
      </c>
    </row>
    <row r="2262" spans="1:22" ht="13.5" x14ac:dyDescent="0.25">
      <c r="A2262" s="3">
        <f>RSI!A2262</f>
        <v>45597</v>
      </c>
      <c r="B2262" s="2">
        <f>RSI!B2262</f>
        <v>2.09</v>
      </c>
      <c r="C2262" s="2">
        <f>RSI!I2262</f>
        <v>41.00239899506952</v>
      </c>
      <c r="D2262" s="2">
        <f>MACD!E2262</f>
        <v>4.5994751221062113E-2</v>
      </c>
      <c r="E2262" s="2">
        <f>MACD!F2262</f>
        <v>4.9607638610845134E-2</v>
      </c>
      <c r="F2262" s="2">
        <f>'Moving Avg'!D2262</f>
        <v>2.15</v>
      </c>
      <c r="G2262" s="2">
        <f>'Moving Avg'!F2262</f>
        <v>2.2000000000000002</v>
      </c>
      <c r="H2262" s="2">
        <f>'Moving Avg'!G2262</f>
        <v>2.1762000000000001</v>
      </c>
      <c r="I2262" s="2">
        <f>'Moving Avg'!H2262</f>
        <v>1.7827999999999999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25</v>
      </c>
      <c r="N2262" s="8">
        <f t="shared" si="351"/>
        <v>45</v>
      </c>
      <c r="O2262" s="8">
        <f t="shared" si="352"/>
        <v>50</v>
      </c>
      <c r="P2262" s="8">
        <f t="shared" si="353"/>
        <v>16.5</v>
      </c>
      <c r="Q2262" s="9">
        <f t="shared" si="354"/>
        <v>34.475000000000001</v>
      </c>
      <c r="R2262" s="9">
        <f t="shared" si="355"/>
        <v>35.625</v>
      </c>
      <c r="S2262" s="9">
        <f t="shared" si="356"/>
        <v>30.425000000000001</v>
      </c>
      <c r="T2262" s="9">
        <f t="shared" si="357"/>
        <v>34.125</v>
      </c>
      <c r="U2262" s="8">
        <f t="shared" si="358"/>
        <v>33.508333333333333</v>
      </c>
      <c r="V2262" s="8">
        <f t="shared" si="359"/>
        <v>33.662499999999994</v>
      </c>
    </row>
    <row r="2263" spans="1:22" ht="13.5" x14ac:dyDescent="0.25">
      <c r="A2263" s="3">
        <f>RSI!A2263</f>
        <v>45600</v>
      </c>
      <c r="B2263" s="2">
        <f>RSI!B2263</f>
        <v>2.1</v>
      </c>
      <c r="C2263" s="2">
        <f>RSI!I2263</f>
        <v>42.071102546573677</v>
      </c>
      <c r="D2263" s="2">
        <f>MACD!E2263</f>
        <v>4.7265600484204917E-2</v>
      </c>
      <c r="E2263" s="2">
        <f>MACD!F2263</f>
        <v>4.9139230985517091E-2</v>
      </c>
      <c r="F2263" s="2">
        <f>'Moving Avg'!D2263</f>
        <v>2.1320000000000001</v>
      </c>
      <c r="G2263" s="2">
        <f>'Moving Avg'!F2263</f>
        <v>2.1875000000000004</v>
      </c>
      <c r="H2263" s="2">
        <f>'Moving Avg'!G2263</f>
        <v>2.1825999999999999</v>
      </c>
      <c r="I2263" s="2">
        <f>'Moving Avg'!H2263</f>
        <v>1.7858000000000001</v>
      </c>
      <c r="J2263" s="6" t="str">
        <f>OBV!F2263</f>
        <v>BULLISH</v>
      </c>
      <c r="K2263" s="6" t="str">
        <f>OBV!G2263</f>
        <v>NEUTRAL</v>
      </c>
      <c r="L2263" s="6" t="str">
        <f>OBV!H2263</f>
        <v>BULLISH DIVERGENCE</v>
      </c>
      <c r="M2263" s="8">
        <f t="shared" si="350"/>
        <v>25</v>
      </c>
      <c r="N2263" s="8">
        <f t="shared" si="351"/>
        <v>45</v>
      </c>
      <c r="O2263" s="8">
        <f t="shared" si="352"/>
        <v>50</v>
      </c>
      <c r="P2263" s="8">
        <f t="shared" si="353"/>
        <v>66.5</v>
      </c>
      <c r="Q2263" s="9">
        <f t="shared" si="354"/>
        <v>41.975000000000001</v>
      </c>
      <c r="R2263" s="9">
        <f t="shared" si="355"/>
        <v>48.125</v>
      </c>
      <c r="S2263" s="9">
        <f t="shared" si="356"/>
        <v>52.924999999999997</v>
      </c>
      <c r="T2263" s="9">
        <f t="shared" si="357"/>
        <v>46.625</v>
      </c>
      <c r="U2263" s="8">
        <f t="shared" si="358"/>
        <v>47.67499999999999</v>
      </c>
      <c r="V2263" s="8">
        <f t="shared" si="359"/>
        <v>47.412499999999994</v>
      </c>
    </row>
    <row r="2264" spans="1:22" ht="13.5" x14ac:dyDescent="0.25">
      <c r="A2264" s="3">
        <f>RSI!A2264</f>
        <v>45601</v>
      </c>
      <c r="B2264" s="2">
        <f>RSI!B2264</f>
        <v>2.1</v>
      </c>
      <c r="C2264" s="2">
        <f>RSI!I2264</f>
        <v>42.071102546573677</v>
      </c>
      <c r="D2264" s="2">
        <f>MACD!E2264</f>
        <v>5.5016088078015279E-2</v>
      </c>
      <c r="E2264" s="2">
        <f>MACD!F2264</f>
        <v>5.031460240401673E-2</v>
      </c>
      <c r="F2264" s="2">
        <f>'Moving Avg'!D2264</f>
        <v>2.1040000000000001</v>
      </c>
      <c r="G2264" s="2">
        <f>'Moving Avg'!F2264</f>
        <v>2.1795</v>
      </c>
      <c r="H2264" s="2">
        <f>'Moving Avg'!G2264</f>
        <v>2.1875999999999998</v>
      </c>
      <c r="I2264" s="2">
        <f>'Moving Avg'!H2264</f>
        <v>1.7890500000000003</v>
      </c>
      <c r="J2264" s="6" t="str">
        <f>OBV!F2264</f>
        <v>BULLISH</v>
      </c>
      <c r="K2264" s="6" t="str">
        <f>OBV!G2264</f>
        <v>NEUTRAL</v>
      </c>
      <c r="L2264" s="6" t="str">
        <f>OBV!H2264</f>
        <v>BULLISH DIVERGENCE</v>
      </c>
      <c r="M2264" s="8">
        <f t="shared" si="350"/>
        <v>25</v>
      </c>
      <c r="N2264" s="8">
        <f t="shared" si="351"/>
        <v>0</v>
      </c>
      <c r="O2264" s="8">
        <f t="shared" si="352"/>
        <v>50</v>
      </c>
      <c r="P2264" s="8">
        <f t="shared" si="353"/>
        <v>66.5</v>
      </c>
      <c r="Q2264" s="9">
        <f t="shared" si="354"/>
        <v>26.225000000000001</v>
      </c>
      <c r="R2264" s="9">
        <f t="shared" si="355"/>
        <v>39.125</v>
      </c>
      <c r="S2264" s="9">
        <f t="shared" si="356"/>
        <v>46.174999999999997</v>
      </c>
      <c r="T2264" s="9">
        <f t="shared" si="357"/>
        <v>35.375</v>
      </c>
      <c r="U2264" s="8">
        <f t="shared" si="358"/>
        <v>37.174999999999997</v>
      </c>
      <c r="V2264" s="8">
        <f t="shared" si="359"/>
        <v>36.724999999999994</v>
      </c>
    </row>
    <row r="2265" spans="1:22" ht="13.5" x14ac:dyDescent="0.25">
      <c r="A2265" s="3">
        <f>RSI!A2265</f>
        <v>45602</v>
      </c>
      <c r="B2265" s="2">
        <f>RSI!B2265</f>
        <v>2.0499999999999998</v>
      </c>
      <c r="C2265" s="2">
        <f>RSI!I2265</f>
        <v>38.071954814942266</v>
      </c>
      <c r="D2265" s="2">
        <f>MACD!E2265</f>
        <v>5.1914434904185569E-2</v>
      </c>
      <c r="E2265" s="2">
        <f>MACD!F2265</f>
        <v>5.0634568904050499E-2</v>
      </c>
      <c r="F2265" s="2">
        <f>'Moving Avg'!D2265</f>
        <v>2.0859999999999999</v>
      </c>
      <c r="G2265" s="2">
        <f>'Moving Avg'!F2265</f>
        <v>2.1695000000000002</v>
      </c>
      <c r="H2265" s="2">
        <f>'Moving Avg'!G2265</f>
        <v>2.1915999999999998</v>
      </c>
      <c r="I2265" s="2">
        <f>'Moving Avg'!H2265</f>
        <v>1.7917500000000004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25</v>
      </c>
      <c r="N2265" s="8">
        <f t="shared" si="351"/>
        <v>0</v>
      </c>
      <c r="O2265" s="8">
        <f t="shared" si="352"/>
        <v>50</v>
      </c>
      <c r="P2265" s="8">
        <f t="shared" si="353"/>
        <v>16.5</v>
      </c>
      <c r="Q2265" s="9">
        <f t="shared" si="354"/>
        <v>18.725000000000001</v>
      </c>
      <c r="R2265" s="9">
        <f t="shared" si="355"/>
        <v>26.625</v>
      </c>
      <c r="S2265" s="9">
        <f t="shared" si="356"/>
        <v>23.675000000000001</v>
      </c>
      <c r="T2265" s="9">
        <f t="shared" si="357"/>
        <v>22.875</v>
      </c>
      <c r="U2265" s="8">
        <f t="shared" si="358"/>
        <v>23.008333333333336</v>
      </c>
      <c r="V2265" s="8">
        <f t="shared" si="359"/>
        <v>22.975000000000001</v>
      </c>
    </row>
    <row r="2266" spans="1:22" ht="13.5" x14ac:dyDescent="0.25">
      <c r="A2266" s="3">
        <f>RSI!A2266</f>
        <v>45603</v>
      </c>
      <c r="B2266" s="2">
        <f>RSI!B2266</f>
        <v>2.0099999999999998</v>
      </c>
      <c r="C2266" s="2">
        <f>RSI!I2266</f>
        <v>35.190059349589831</v>
      </c>
      <c r="D2266" s="2">
        <f>MACD!E2266</f>
        <v>5.9149157518374018E-2</v>
      </c>
      <c r="E2266" s="2">
        <f>MACD!F2266</f>
        <v>5.2337486626915203E-2</v>
      </c>
      <c r="F2266" s="2">
        <f>'Moving Avg'!D2266</f>
        <v>2.0699999999999998</v>
      </c>
      <c r="G2266" s="2">
        <f>'Moving Avg'!F2266</f>
        <v>2.1625000000000005</v>
      </c>
      <c r="H2266" s="2">
        <f>'Moving Avg'!G2266</f>
        <v>2.1947999999999999</v>
      </c>
      <c r="I2266" s="2">
        <f>'Moving Avg'!H2266</f>
        <v>1.7942500000000003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0</v>
      </c>
      <c r="O2266" s="8">
        <f t="shared" si="352"/>
        <v>50</v>
      </c>
      <c r="P2266" s="8">
        <f t="shared" si="353"/>
        <v>16.5</v>
      </c>
      <c r="Q2266" s="9">
        <f t="shared" si="354"/>
        <v>18.725000000000001</v>
      </c>
      <c r="R2266" s="9">
        <f t="shared" si="355"/>
        <v>26.625</v>
      </c>
      <c r="S2266" s="9">
        <f t="shared" si="356"/>
        <v>23.675000000000001</v>
      </c>
      <c r="T2266" s="9">
        <f t="shared" si="357"/>
        <v>22.875</v>
      </c>
      <c r="U2266" s="8">
        <f t="shared" si="358"/>
        <v>23.008333333333336</v>
      </c>
      <c r="V2266" s="8">
        <f t="shared" si="359"/>
        <v>22.975000000000001</v>
      </c>
    </row>
    <row r="2267" spans="1:22" ht="13.5" x14ac:dyDescent="0.25">
      <c r="A2267" s="3">
        <f>RSI!A2267</f>
        <v>45604</v>
      </c>
      <c r="B2267" s="2">
        <f>RSI!B2267</f>
        <v>2.02</v>
      </c>
      <c r="C2267" s="2">
        <f>RSI!I2267</f>
        <v>36.48448632260515</v>
      </c>
      <c r="D2267" s="2">
        <f>MACD!E2267</f>
        <v>6.5453864324152455E-2</v>
      </c>
      <c r="E2267" s="2">
        <f>MACD!F2267</f>
        <v>5.4960762166362656E-2</v>
      </c>
      <c r="F2267" s="2">
        <f>'Moving Avg'!D2267</f>
        <v>2.056</v>
      </c>
      <c r="G2267" s="2">
        <f>'Moving Avg'!F2267</f>
        <v>2.1555000000000004</v>
      </c>
      <c r="H2267" s="2">
        <f>'Moving Avg'!G2267</f>
        <v>2.1981999999999999</v>
      </c>
      <c r="I2267" s="2">
        <f>'Moving Avg'!H2267</f>
        <v>1.7968000000000004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66.5</v>
      </c>
      <c r="Q2267" s="9">
        <f t="shared" si="354"/>
        <v>26.225000000000001</v>
      </c>
      <c r="R2267" s="9">
        <f t="shared" si="355"/>
        <v>39.125</v>
      </c>
      <c r="S2267" s="9">
        <f t="shared" si="356"/>
        <v>46.174999999999997</v>
      </c>
      <c r="T2267" s="9">
        <f t="shared" si="357"/>
        <v>35.375</v>
      </c>
      <c r="U2267" s="8">
        <f t="shared" si="358"/>
        <v>37.174999999999997</v>
      </c>
      <c r="V2267" s="8">
        <f t="shared" si="359"/>
        <v>36.724999999999994</v>
      </c>
    </row>
    <row r="2268" spans="1:22" ht="13.5" x14ac:dyDescent="0.25">
      <c r="A2268" s="3">
        <f>RSI!A2268</f>
        <v>45607</v>
      </c>
      <c r="B2268" s="2">
        <f>RSI!B2268</f>
        <v>2.0299999999999998</v>
      </c>
      <c r="C2268" s="2">
        <f>RSI!I2268</f>
        <v>37.821876788565241</v>
      </c>
      <c r="D2268" s="2">
        <f>MACD!E2268</f>
        <v>7.0844117641225335E-2</v>
      </c>
      <c r="E2268" s="2">
        <f>MACD!F2268</f>
        <v>5.8137433261335199E-2</v>
      </c>
      <c r="F2268" s="2">
        <f>'Moving Avg'!D2268</f>
        <v>2.0419999999999998</v>
      </c>
      <c r="G2268" s="2">
        <f>'Moving Avg'!F2268</f>
        <v>2.1485000000000003</v>
      </c>
      <c r="H2268" s="2">
        <f>'Moving Avg'!G2268</f>
        <v>2.2008000000000001</v>
      </c>
      <c r="I2268" s="2">
        <f>'Moving Avg'!H2268</f>
        <v>1.7994500000000004</v>
      </c>
      <c r="J2268" s="6" t="str">
        <f>OBV!F2268</f>
        <v>BULLISH</v>
      </c>
      <c r="K2268" s="6" t="str">
        <f>OBV!G2268</f>
        <v>NEUTRAL</v>
      </c>
      <c r="L2268" s="6" t="str">
        <f>OBV!H2268</f>
        <v>BULLISH DIVERGENCE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66.5</v>
      </c>
      <c r="Q2268" s="9">
        <f t="shared" si="354"/>
        <v>26.225000000000001</v>
      </c>
      <c r="R2268" s="9">
        <f t="shared" si="355"/>
        <v>39.125</v>
      </c>
      <c r="S2268" s="9">
        <f t="shared" si="356"/>
        <v>46.174999999999997</v>
      </c>
      <c r="T2268" s="9">
        <f t="shared" si="357"/>
        <v>35.375</v>
      </c>
      <c r="U2268" s="8">
        <f t="shared" si="358"/>
        <v>37.174999999999997</v>
      </c>
      <c r="V2268" s="8">
        <f t="shared" si="359"/>
        <v>36.724999999999994</v>
      </c>
    </row>
    <row r="2269" spans="1:22" ht="13.5" x14ac:dyDescent="0.25">
      <c r="A2269" s="3">
        <f>RSI!A2269</f>
        <v>45608</v>
      </c>
      <c r="B2269" s="2">
        <f>RSI!B2269</f>
        <v>2.0499999999999998</v>
      </c>
      <c r="C2269" s="2">
        <f>RSI!I2269</f>
        <v>40.519419236763603</v>
      </c>
      <c r="D2269" s="2">
        <f>MACD!E2269</f>
        <v>8.2294098244160008E-2</v>
      </c>
      <c r="E2269" s="2">
        <f>MACD!F2269</f>
        <v>6.2968766257900155E-2</v>
      </c>
      <c r="F2269" s="2">
        <f>'Moving Avg'!D2269</f>
        <v>2.032</v>
      </c>
      <c r="G2269" s="2">
        <f>'Moving Avg'!F2269</f>
        <v>2.1379999999999999</v>
      </c>
      <c r="H2269" s="2">
        <f>'Moving Avg'!G2269</f>
        <v>2.2029999999999998</v>
      </c>
      <c r="I2269" s="2">
        <f>'Moving Avg'!H2269</f>
        <v>1.8022000000000005</v>
      </c>
      <c r="J2269" s="6" t="str">
        <f>OBV!F2269</f>
        <v>BULLISH</v>
      </c>
      <c r="K2269" s="6" t="str">
        <f>OBV!G2269</f>
        <v>STRONG</v>
      </c>
      <c r="L2269" s="6" t="str">
        <f>OBV!H2269</f>
        <v>BULLISH DIVERGENCE</v>
      </c>
      <c r="M2269" s="8">
        <f t="shared" si="350"/>
        <v>25</v>
      </c>
      <c r="N2269" s="8">
        <f t="shared" si="351"/>
        <v>0</v>
      </c>
      <c r="O2269" s="8">
        <f t="shared" si="352"/>
        <v>50</v>
      </c>
      <c r="P2269" s="8">
        <f t="shared" si="353"/>
        <v>83</v>
      </c>
      <c r="Q2269" s="9">
        <f t="shared" si="354"/>
        <v>28.7</v>
      </c>
      <c r="R2269" s="9">
        <f t="shared" si="355"/>
        <v>43.25</v>
      </c>
      <c r="S2269" s="9">
        <f t="shared" si="356"/>
        <v>53.6</v>
      </c>
      <c r="T2269" s="9">
        <f t="shared" si="357"/>
        <v>39.5</v>
      </c>
      <c r="U2269" s="8">
        <f t="shared" si="358"/>
        <v>41.85</v>
      </c>
      <c r="V2269" s="8">
        <f t="shared" si="359"/>
        <v>41.262500000000003</v>
      </c>
    </row>
    <row r="2270" spans="1:22" ht="13.5" x14ac:dyDescent="0.25">
      <c r="A2270" s="3">
        <f>RSI!A2270</f>
        <v>45609</v>
      </c>
      <c r="B2270" s="2">
        <f>RSI!B2270</f>
        <v>2.14</v>
      </c>
      <c r="C2270" s="2">
        <f>RSI!I2270</f>
        <v>50.85248983475077</v>
      </c>
      <c r="D2270" s="2">
        <f>MACD!E2270</f>
        <v>7.0441016400371925E-2</v>
      </c>
      <c r="E2270" s="2">
        <f>MACD!F2270</f>
        <v>6.4463216286394509E-2</v>
      </c>
      <c r="F2270" s="2">
        <f>'Moving Avg'!D2270</f>
        <v>2.0499999999999998</v>
      </c>
      <c r="G2270" s="2">
        <f>'Moving Avg'!F2270</f>
        <v>2.1320000000000001</v>
      </c>
      <c r="H2270" s="2">
        <f>'Moving Avg'!G2270</f>
        <v>2.2067999999999999</v>
      </c>
      <c r="I2270" s="2">
        <f>'Moving Avg'!H2270</f>
        <v>1.8054000000000001</v>
      </c>
      <c r="J2270" s="6" t="str">
        <f>OBV!F2270</f>
        <v>BULLISH</v>
      </c>
      <c r="K2270" s="6" t="str">
        <f>OBV!G2270</f>
        <v>STRONG</v>
      </c>
      <c r="L2270" s="6" t="str">
        <f>OBV!H2270</f>
        <v>CONFIRMED BULLISH</v>
      </c>
      <c r="M2270" s="8">
        <f t="shared" si="350"/>
        <v>25</v>
      </c>
      <c r="N2270" s="8">
        <f t="shared" si="351"/>
        <v>0</v>
      </c>
      <c r="O2270" s="8">
        <f t="shared" si="352"/>
        <v>50</v>
      </c>
      <c r="P2270" s="8">
        <f t="shared" si="353"/>
        <v>100</v>
      </c>
      <c r="Q2270" s="9">
        <f t="shared" si="354"/>
        <v>31.25</v>
      </c>
      <c r="R2270" s="9">
        <f t="shared" si="355"/>
        <v>47.5</v>
      </c>
      <c r="S2270" s="9">
        <f t="shared" si="356"/>
        <v>61.25</v>
      </c>
      <c r="T2270" s="9">
        <f t="shared" si="357"/>
        <v>43.75</v>
      </c>
      <c r="U2270" s="8">
        <f t="shared" si="358"/>
        <v>46.666666666666664</v>
      </c>
      <c r="V2270" s="8">
        <f t="shared" si="359"/>
        <v>45.9375</v>
      </c>
    </row>
    <row r="2271" spans="1:22" ht="13.5" x14ac:dyDescent="0.25">
      <c r="A2271" s="3">
        <f>RSI!A2271</f>
        <v>45610</v>
      </c>
      <c r="B2271" s="2">
        <f>RSI!B2271</f>
        <v>2.14</v>
      </c>
      <c r="C2271" s="2">
        <f>RSI!I2271</f>
        <v>50.85248983475077</v>
      </c>
      <c r="D2271" s="2">
        <f>MACD!E2271</f>
        <v>5.2659359498254066E-2</v>
      </c>
      <c r="E2271" s="2">
        <f>MACD!F2271</f>
        <v>6.2102444928766418E-2</v>
      </c>
      <c r="F2271" s="2">
        <f>'Moving Avg'!D2271</f>
        <v>2.0760000000000001</v>
      </c>
      <c r="G2271" s="2">
        <f>'Moving Avg'!F2271</f>
        <v>2.1260000000000003</v>
      </c>
      <c r="H2271" s="2">
        <f>'Moving Avg'!G2271</f>
        <v>2.2089999999999996</v>
      </c>
      <c r="I2271" s="2">
        <f>'Moving Avg'!H2271</f>
        <v>1.8086000000000002</v>
      </c>
      <c r="J2271" s="6" t="str">
        <f>OBV!F2271</f>
        <v>BULLISH</v>
      </c>
      <c r="K2271" s="6" t="str">
        <f>OBV!G2271</f>
        <v>STRONG</v>
      </c>
      <c r="L2271" s="6" t="str">
        <f>OBV!H2271</f>
        <v>CONFIRMED BULLISH</v>
      </c>
      <c r="M2271" s="8">
        <f t="shared" si="350"/>
        <v>25</v>
      </c>
      <c r="N2271" s="8">
        <f t="shared" si="351"/>
        <v>45</v>
      </c>
      <c r="O2271" s="8">
        <f t="shared" si="352"/>
        <v>50</v>
      </c>
      <c r="P2271" s="8">
        <f t="shared" si="353"/>
        <v>100</v>
      </c>
      <c r="Q2271" s="9">
        <f t="shared" si="354"/>
        <v>47</v>
      </c>
      <c r="R2271" s="9">
        <f t="shared" si="355"/>
        <v>56.5</v>
      </c>
      <c r="S2271" s="9">
        <f t="shared" si="356"/>
        <v>68</v>
      </c>
      <c r="T2271" s="9">
        <f t="shared" si="357"/>
        <v>55</v>
      </c>
      <c r="U2271" s="8">
        <f t="shared" si="358"/>
        <v>57.166666666666664</v>
      </c>
      <c r="V2271" s="8">
        <f t="shared" si="359"/>
        <v>56.625</v>
      </c>
    </row>
    <row r="2272" spans="1:22" ht="13.5" x14ac:dyDescent="0.25">
      <c r="A2272" s="3">
        <f>RSI!A2272</f>
        <v>45611</v>
      </c>
      <c r="B2272" s="2">
        <f>RSI!B2272</f>
        <v>2.16</v>
      </c>
      <c r="C2272" s="2">
        <f>RSI!I2272</f>
        <v>52.958647361050758</v>
      </c>
      <c r="D2272" s="2">
        <f>MACD!E2272</f>
        <v>3.6076473213138893E-2</v>
      </c>
      <c r="E2272" s="2">
        <f>MACD!F2272</f>
        <v>5.6897250585640921E-2</v>
      </c>
      <c r="F2272" s="2">
        <f>'Moving Avg'!D2272</f>
        <v>2.1040000000000001</v>
      </c>
      <c r="G2272" s="2">
        <f>'Moving Avg'!F2272</f>
        <v>2.1260000000000003</v>
      </c>
      <c r="H2272" s="2">
        <f>'Moving Avg'!G2272</f>
        <v>2.2105999999999999</v>
      </c>
      <c r="I2272" s="2">
        <f>'Moving Avg'!H2272</f>
        <v>1.8119000000000003</v>
      </c>
      <c r="J2272" s="6" t="str">
        <f>OBV!F2272</f>
        <v>BULLISH</v>
      </c>
      <c r="K2272" s="6" t="str">
        <f>OBV!G2272</f>
        <v>STRONG</v>
      </c>
      <c r="L2272" s="6" t="str">
        <f>OBV!H2272</f>
        <v>CONFIRMED BULLISH</v>
      </c>
      <c r="M2272" s="8">
        <f t="shared" si="350"/>
        <v>25</v>
      </c>
      <c r="N2272" s="8">
        <f t="shared" si="351"/>
        <v>100</v>
      </c>
      <c r="O2272" s="8">
        <f t="shared" si="352"/>
        <v>50</v>
      </c>
      <c r="P2272" s="8">
        <f t="shared" si="353"/>
        <v>100</v>
      </c>
      <c r="Q2272" s="9">
        <f t="shared" si="354"/>
        <v>66.25</v>
      </c>
      <c r="R2272" s="9">
        <f t="shared" si="355"/>
        <v>67.5</v>
      </c>
      <c r="S2272" s="9">
        <f t="shared" si="356"/>
        <v>76.25</v>
      </c>
      <c r="T2272" s="9">
        <f t="shared" si="357"/>
        <v>68.75</v>
      </c>
      <c r="U2272" s="8">
        <f t="shared" si="358"/>
        <v>70</v>
      </c>
      <c r="V2272" s="8">
        <f t="shared" si="359"/>
        <v>69.6875</v>
      </c>
    </row>
    <row r="2273" spans="1:22" ht="13.5" x14ac:dyDescent="0.25">
      <c r="A2273" s="3">
        <f>RSI!A2273</f>
        <v>45614</v>
      </c>
      <c r="B2273" s="2">
        <f>RSI!B2273</f>
        <v>2.2000000000000002</v>
      </c>
      <c r="C2273" s="2">
        <f>RSI!I2273</f>
        <v>56.933688985019728</v>
      </c>
      <c r="D2273" s="2">
        <f>MACD!E2273</f>
        <v>2.0450833266531632E-2</v>
      </c>
      <c r="E2273" s="2">
        <f>MACD!F2273</f>
        <v>4.9607967121819065E-2</v>
      </c>
      <c r="F2273" s="2">
        <f>'Moving Avg'!D2273</f>
        <v>2.1380000000000003</v>
      </c>
      <c r="G2273" s="2">
        <f>'Moving Avg'!F2273</f>
        <v>2.1260000000000003</v>
      </c>
      <c r="H2273" s="2">
        <f>'Moving Avg'!G2273</f>
        <v>2.2113999999999998</v>
      </c>
      <c r="I2273" s="2">
        <f>'Moving Avg'!H2273</f>
        <v>1.8154000000000001</v>
      </c>
      <c r="J2273" s="6" t="str">
        <f>OBV!F2273</f>
        <v>BULLISH</v>
      </c>
      <c r="K2273" s="6" t="str">
        <f>OBV!G2273</f>
        <v>STRONG</v>
      </c>
      <c r="L2273" s="6" t="str">
        <f>OBV!H2273</f>
        <v>CONFIRMED BULLISH</v>
      </c>
      <c r="M2273" s="8">
        <f t="shared" si="350"/>
        <v>25</v>
      </c>
      <c r="N2273" s="8">
        <f t="shared" si="351"/>
        <v>100</v>
      </c>
      <c r="O2273" s="8">
        <f t="shared" si="352"/>
        <v>50</v>
      </c>
      <c r="P2273" s="8">
        <f t="shared" si="353"/>
        <v>100</v>
      </c>
      <c r="Q2273" s="9">
        <f t="shared" si="354"/>
        <v>66.25</v>
      </c>
      <c r="R2273" s="9">
        <f t="shared" si="355"/>
        <v>67.5</v>
      </c>
      <c r="S2273" s="9">
        <f t="shared" si="356"/>
        <v>76.25</v>
      </c>
      <c r="T2273" s="9">
        <f t="shared" si="357"/>
        <v>68.75</v>
      </c>
      <c r="U2273" s="8">
        <f t="shared" si="358"/>
        <v>70</v>
      </c>
      <c r="V2273" s="8">
        <f t="shared" si="359"/>
        <v>69.6875</v>
      </c>
    </row>
    <row r="2274" spans="1:22" ht="13.5" x14ac:dyDescent="0.25">
      <c r="A2274" s="3">
        <f>RSI!A2274</f>
        <v>45615</v>
      </c>
      <c r="B2274" s="2">
        <f>RSI!B2274</f>
        <v>2.2799999999999998</v>
      </c>
      <c r="C2274" s="2">
        <f>RSI!I2274</f>
        <v>63.564947491823844</v>
      </c>
      <c r="D2274" s="2">
        <f>MACD!E2274</f>
        <v>9.0993777256276331E-4</v>
      </c>
      <c r="E2274" s="2">
        <f>MACD!F2274</f>
        <v>3.9868361251967813E-2</v>
      </c>
      <c r="F2274" s="2">
        <f>'Moving Avg'!D2274</f>
        <v>2.1840000000000002</v>
      </c>
      <c r="G2274" s="2">
        <f>'Moving Avg'!F2274</f>
        <v>2.128000000000001</v>
      </c>
      <c r="H2274" s="2">
        <f>'Moving Avg'!G2274</f>
        <v>2.2138</v>
      </c>
      <c r="I2274" s="2">
        <f>'Moving Avg'!H2274</f>
        <v>1.8192999999999997</v>
      </c>
      <c r="J2274" s="6" t="str">
        <f>OBV!F2274</f>
        <v>BULLISH</v>
      </c>
      <c r="K2274" s="6" t="str">
        <f>OBV!G2274</f>
        <v>STRONG</v>
      </c>
      <c r="L2274" s="6" t="str">
        <f>OBV!H2274</f>
        <v>CONFIRMED BULLISH</v>
      </c>
      <c r="M2274" s="8">
        <f t="shared" si="350"/>
        <v>25</v>
      </c>
      <c r="N2274" s="8">
        <f t="shared" si="351"/>
        <v>100</v>
      </c>
      <c r="O2274" s="8">
        <f t="shared" si="352"/>
        <v>50</v>
      </c>
      <c r="P2274" s="8">
        <f t="shared" si="353"/>
        <v>100</v>
      </c>
      <c r="Q2274" s="9">
        <f t="shared" si="354"/>
        <v>66.25</v>
      </c>
      <c r="R2274" s="9">
        <f t="shared" si="355"/>
        <v>67.5</v>
      </c>
      <c r="S2274" s="9">
        <f t="shared" si="356"/>
        <v>76.25</v>
      </c>
      <c r="T2274" s="9">
        <f t="shared" si="357"/>
        <v>68.75</v>
      </c>
      <c r="U2274" s="8">
        <f t="shared" si="358"/>
        <v>70</v>
      </c>
      <c r="V2274" s="8">
        <f t="shared" si="359"/>
        <v>69.6875</v>
      </c>
    </row>
    <row r="2275" spans="1:22" ht="13.5" x14ac:dyDescent="0.25">
      <c r="A2275" s="3">
        <f>RSI!A2275</f>
        <v>45616</v>
      </c>
      <c r="B2275" s="2">
        <f>RSI!B2275</f>
        <v>2.35</v>
      </c>
      <c r="C2275" s="2">
        <f>RSI!I2275</f>
        <v>68.181620170249602</v>
      </c>
      <c r="D2275" s="2">
        <f>MACD!E2275</f>
        <v>-2.9339025224393911E-2</v>
      </c>
      <c r="E2275" s="2">
        <f>MACD!F2275</f>
        <v>2.602688395669547E-2</v>
      </c>
      <c r="F2275" s="2">
        <f>'Moving Avg'!D2275</f>
        <v>2.226</v>
      </c>
      <c r="G2275" s="2">
        <f>'Moving Avg'!F2275</f>
        <v>2.1380000000000008</v>
      </c>
      <c r="H2275" s="2">
        <f>'Moving Avg'!G2275</f>
        <v>2.2163999999999997</v>
      </c>
      <c r="I2275" s="2">
        <f>'Moving Avg'!H2275</f>
        <v>1.82355</v>
      </c>
      <c r="J2275" s="6" t="str">
        <f>OBV!F2275</f>
        <v>BULLISH</v>
      </c>
      <c r="K2275" s="6" t="str">
        <f>OBV!G2275</f>
        <v>STRONG</v>
      </c>
      <c r="L2275" s="6" t="str">
        <f>OBV!H2275</f>
        <v>CONFIRMED BULLISH</v>
      </c>
      <c r="M2275" s="8">
        <f t="shared" si="350"/>
        <v>25</v>
      </c>
      <c r="N2275" s="8">
        <f t="shared" si="351"/>
        <v>100</v>
      </c>
      <c r="O2275" s="8">
        <f t="shared" si="352"/>
        <v>50</v>
      </c>
      <c r="P2275" s="8">
        <f t="shared" si="353"/>
        <v>100</v>
      </c>
      <c r="Q2275" s="9">
        <f t="shared" si="354"/>
        <v>66.25</v>
      </c>
      <c r="R2275" s="9">
        <f t="shared" si="355"/>
        <v>67.5</v>
      </c>
      <c r="S2275" s="9">
        <f t="shared" si="356"/>
        <v>76.25</v>
      </c>
      <c r="T2275" s="9">
        <f t="shared" si="357"/>
        <v>68.75</v>
      </c>
      <c r="U2275" s="8">
        <f t="shared" si="358"/>
        <v>70</v>
      </c>
      <c r="V2275" s="8">
        <f t="shared" si="359"/>
        <v>69.6875</v>
      </c>
    </row>
    <row r="2276" spans="1:22" ht="13.5" x14ac:dyDescent="0.25">
      <c r="A2276" s="3">
        <f>RSI!A2276</f>
        <v>45617</v>
      </c>
      <c r="B2276" s="2">
        <f>RSI!B2276</f>
        <v>2.4</v>
      </c>
      <c r="C2276" s="2">
        <f>RSI!I2276</f>
        <v>71.007489970745567</v>
      </c>
      <c r="D2276" s="2">
        <f>MACD!E2276</f>
        <v>-6.5980360618312694E-2</v>
      </c>
      <c r="E2276" s="2">
        <f>MACD!F2276</f>
        <v>7.6254350416938375E-3</v>
      </c>
      <c r="F2276" s="2">
        <f>'Moving Avg'!D2276</f>
        <v>2.278</v>
      </c>
      <c r="G2276" s="2">
        <f>'Moving Avg'!F2276</f>
        <v>2.1485000000000007</v>
      </c>
      <c r="H2276" s="2">
        <f>'Moving Avg'!G2276</f>
        <v>2.2211999999999996</v>
      </c>
      <c r="I2276" s="2">
        <f>'Moving Avg'!H2276</f>
        <v>1.8280499999999995</v>
      </c>
      <c r="J2276" s="6" t="str">
        <f>OBV!F2276</f>
        <v>BULLISH</v>
      </c>
      <c r="K2276" s="6" t="str">
        <f>OBV!G2276</f>
        <v>STRONG</v>
      </c>
      <c r="L2276" s="6" t="str">
        <f>OBV!H2276</f>
        <v>CONFIRMED BULLISH</v>
      </c>
      <c r="M2276" s="8">
        <f t="shared" si="350"/>
        <v>0</v>
      </c>
      <c r="N2276" s="8">
        <f t="shared" si="351"/>
        <v>100</v>
      </c>
      <c r="O2276" s="8">
        <f t="shared" si="352"/>
        <v>50</v>
      </c>
      <c r="P2276" s="8">
        <f t="shared" si="353"/>
        <v>100</v>
      </c>
      <c r="Q2276" s="9">
        <f t="shared" si="354"/>
        <v>57.5</v>
      </c>
      <c r="R2276" s="9">
        <f t="shared" si="355"/>
        <v>62.5</v>
      </c>
      <c r="S2276" s="9">
        <f t="shared" si="356"/>
        <v>72.5</v>
      </c>
      <c r="T2276" s="9">
        <f t="shared" si="357"/>
        <v>62.5</v>
      </c>
      <c r="U2276" s="8">
        <f t="shared" si="358"/>
        <v>64.166666666666671</v>
      </c>
      <c r="V2276" s="8">
        <f t="shared" si="359"/>
        <v>63.75</v>
      </c>
    </row>
    <row r="2277" spans="1:22" ht="13.5" x14ac:dyDescent="0.25">
      <c r="A2277" s="3">
        <f>RSI!A2277</f>
        <v>45618</v>
      </c>
      <c r="B2277" s="2">
        <f>RSI!B2277</f>
        <v>2.48</v>
      </c>
      <c r="C2277" s="2">
        <f>RSI!I2277</f>
        <v>74.85538904763547</v>
      </c>
      <c r="D2277" s="2">
        <f>MACD!E2277</f>
        <v>-0.10276795546405149</v>
      </c>
      <c r="E2277" s="2">
        <f>MACD!F2277</f>
        <v>-1.4453243059455226E-2</v>
      </c>
      <c r="F2277" s="2">
        <f>'Moving Avg'!D2277</f>
        <v>2.3420000000000001</v>
      </c>
      <c r="G2277" s="2">
        <f>'Moving Avg'!F2277</f>
        <v>2.1629999999999998</v>
      </c>
      <c r="H2277" s="2">
        <f>'Moving Avg'!G2277</f>
        <v>2.2273999999999998</v>
      </c>
      <c r="I2277" s="2">
        <f>'Moving Avg'!H2277</f>
        <v>1.8329499999999994</v>
      </c>
      <c r="J2277" s="6" t="str">
        <f>OBV!F2277</f>
        <v>BULLISH</v>
      </c>
      <c r="K2277" s="6" t="str">
        <f>OBV!G2277</f>
        <v>STRONG</v>
      </c>
      <c r="L2277" s="6" t="str">
        <f>OBV!H2277</f>
        <v>CONFIRMED BULLISH</v>
      </c>
      <c r="M2277" s="8">
        <f t="shared" si="350"/>
        <v>0</v>
      </c>
      <c r="N2277" s="8">
        <f t="shared" si="351"/>
        <v>100</v>
      </c>
      <c r="O2277" s="8">
        <f t="shared" si="352"/>
        <v>50</v>
      </c>
      <c r="P2277" s="8">
        <f t="shared" si="353"/>
        <v>100</v>
      </c>
      <c r="Q2277" s="9">
        <f t="shared" si="354"/>
        <v>57.5</v>
      </c>
      <c r="R2277" s="9">
        <f t="shared" si="355"/>
        <v>62.5</v>
      </c>
      <c r="S2277" s="9">
        <f t="shared" si="356"/>
        <v>72.5</v>
      </c>
      <c r="T2277" s="9">
        <f t="shared" si="357"/>
        <v>62.5</v>
      </c>
      <c r="U2277" s="8">
        <f t="shared" si="358"/>
        <v>64.166666666666671</v>
      </c>
      <c r="V2277" s="8">
        <f t="shared" si="359"/>
        <v>63.75</v>
      </c>
    </row>
    <row r="2278" spans="1:22" ht="13.5" x14ac:dyDescent="0.25">
      <c r="A2278" s="3">
        <f>RSI!A2278</f>
        <v>45621</v>
      </c>
      <c r="B2278" s="2">
        <f>RSI!B2278</f>
        <v>2.4300000000000002</v>
      </c>
      <c r="C2278" s="2">
        <f>RSI!I2278</f>
        <v>68.716839908050005</v>
      </c>
      <c r="D2278" s="2">
        <f>MACD!E2278</f>
        <v>-0.13041900036639342</v>
      </c>
      <c r="E2278" s="2">
        <f>MACD!F2278</f>
        <v>-3.7646394520842869E-2</v>
      </c>
      <c r="F2278" s="2">
        <f>'Moving Avg'!D2278</f>
        <v>2.3879999999999999</v>
      </c>
      <c r="G2278" s="2">
        <f>'Moving Avg'!F2278</f>
        <v>2.1749999999999998</v>
      </c>
      <c r="H2278" s="2">
        <f>'Moving Avg'!G2278</f>
        <v>2.2315999999999998</v>
      </c>
      <c r="I2278" s="2">
        <f>'Moving Avg'!H2278</f>
        <v>1.8375999999999992</v>
      </c>
      <c r="J2278" s="6" t="str">
        <f>OBV!F2278</f>
        <v>BULLISH</v>
      </c>
      <c r="K2278" s="6" t="str">
        <f>OBV!G2278</f>
        <v>STRONG</v>
      </c>
      <c r="L2278" s="6" t="str">
        <f>OBV!H2278</f>
        <v>CONFIRMED BULLISH</v>
      </c>
      <c r="M2278" s="8">
        <f t="shared" si="350"/>
        <v>25</v>
      </c>
      <c r="N2278" s="8">
        <f t="shared" si="351"/>
        <v>100</v>
      </c>
      <c r="O2278" s="8">
        <f t="shared" si="352"/>
        <v>50</v>
      </c>
      <c r="P2278" s="8">
        <f t="shared" si="353"/>
        <v>100</v>
      </c>
      <c r="Q2278" s="9">
        <f t="shared" si="354"/>
        <v>66.25</v>
      </c>
      <c r="R2278" s="9">
        <f t="shared" si="355"/>
        <v>67.5</v>
      </c>
      <c r="S2278" s="9">
        <f t="shared" si="356"/>
        <v>76.25</v>
      </c>
      <c r="T2278" s="9">
        <f t="shared" si="357"/>
        <v>68.75</v>
      </c>
      <c r="U2278" s="8">
        <f t="shared" si="358"/>
        <v>70</v>
      </c>
      <c r="V2278" s="8">
        <f t="shared" si="359"/>
        <v>69.6875</v>
      </c>
    </row>
    <row r="2279" spans="1:22" ht="13.5" x14ac:dyDescent="0.25">
      <c r="A2279" s="3">
        <f>RSI!A2279</f>
        <v>45622</v>
      </c>
      <c r="B2279" s="2">
        <f>RSI!B2279</f>
        <v>2.33</v>
      </c>
      <c r="C2279" s="2">
        <f>RSI!I2279</f>
        <v>58.401544361218306</v>
      </c>
      <c r="D2279" s="2">
        <f>MACD!E2279</f>
        <v>-0.14467074209482211</v>
      </c>
      <c r="E2279" s="2">
        <f>MACD!F2279</f>
        <v>-5.905126403563872E-2</v>
      </c>
      <c r="F2279" s="2">
        <f>'Moving Avg'!D2279</f>
        <v>2.3980000000000001</v>
      </c>
      <c r="G2279" s="2">
        <f>'Moving Avg'!F2279</f>
        <v>2.1795</v>
      </c>
      <c r="H2279" s="2">
        <f>'Moving Avg'!G2279</f>
        <v>2.2332000000000001</v>
      </c>
      <c r="I2279" s="2">
        <f>'Moving Avg'!H2279</f>
        <v>1.8420499999999993</v>
      </c>
      <c r="J2279" s="6" t="str">
        <f>OBV!F2279</f>
        <v>BULLISH</v>
      </c>
      <c r="K2279" s="6" t="str">
        <f>OBV!G2279</f>
        <v>STRONG</v>
      </c>
      <c r="L2279" s="6" t="str">
        <f>OBV!H2279</f>
        <v>CONFIRMED BULLISH</v>
      </c>
      <c r="M2279" s="8">
        <f t="shared" si="350"/>
        <v>25</v>
      </c>
      <c r="N2279" s="8">
        <f t="shared" si="351"/>
        <v>100</v>
      </c>
      <c r="O2279" s="8">
        <f t="shared" si="352"/>
        <v>50</v>
      </c>
      <c r="P2279" s="8">
        <f t="shared" si="353"/>
        <v>100</v>
      </c>
      <c r="Q2279" s="9">
        <f t="shared" si="354"/>
        <v>66.25</v>
      </c>
      <c r="R2279" s="9">
        <f t="shared" si="355"/>
        <v>67.5</v>
      </c>
      <c r="S2279" s="9">
        <f t="shared" si="356"/>
        <v>76.25</v>
      </c>
      <c r="T2279" s="9">
        <f t="shared" si="357"/>
        <v>68.75</v>
      </c>
      <c r="U2279" s="8">
        <f t="shared" si="358"/>
        <v>70</v>
      </c>
      <c r="V2279" s="8">
        <f t="shared" si="359"/>
        <v>69.6875</v>
      </c>
    </row>
    <row r="2280" spans="1:22" ht="13.5" x14ac:dyDescent="0.25">
      <c r="A2280" s="3">
        <f>RSI!A2280</f>
        <v>45623</v>
      </c>
      <c r="B2280" s="2">
        <f>RSI!B2280</f>
        <v>2.23</v>
      </c>
      <c r="C2280" s="2">
        <f>RSI!I2280</f>
        <v>50.274205047723221</v>
      </c>
      <c r="D2280" s="2">
        <f>MACD!E2280</f>
        <v>-0.13612528912313682</v>
      </c>
      <c r="E2280" s="2">
        <f>MACD!F2280</f>
        <v>-7.4466069053138351E-2</v>
      </c>
      <c r="F2280" s="2">
        <f>'Moving Avg'!D2280</f>
        <v>2.3740000000000001</v>
      </c>
      <c r="G2280" s="2">
        <f>'Moving Avg'!F2280</f>
        <v>2.1839999999999997</v>
      </c>
      <c r="H2280" s="2">
        <f>'Moving Avg'!G2280</f>
        <v>2.2309999999999999</v>
      </c>
      <c r="I2280" s="2">
        <f>'Moving Avg'!H2280</f>
        <v>1.8456999999999995</v>
      </c>
      <c r="J2280" s="6" t="str">
        <f>OBV!F2280</f>
        <v>BULLISH</v>
      </c>
      <c r="K2280" s="6" t="str">
        <f>OBV!G2280</f>
        <v>NEUTRAL</v>
      </c>
      <c r="L2280" s="6" t="str">
        <f>OBV!H2280</f>
        <v>BULLISH DIVERGENCE</v>
      </c>
      <c r="M2280" s="8">
        <f t="shared" si="350"/>
        <v>25</v>
      </c>
      <c r="N2280" s="8">
        <f t="shared" si="351"/>
        <v>100</v>
      </c>
      <c r="O2280" s="8">
        <f t="shared" si="352"/>
        <v>50</v>
      </c>
      <c r="P2280" s="8">
        <f t="shared" si="353"/>
        <v>66.5</v>
      </c>
      <c r="Q2280" s="9">
        <f t="shared" si="354"/>
        <v>61.225000000000001</v>
      </c>
      <c r="R2280" s="9">
        <f t="shared" si="355"/>
        <v>59.125</v>
      </c>
      <c r="S2280" s="9">
        <f t="shared" si="356"/>
        <v>61.174999999999997</v>
      </c>
      <c r="T2280" s="9">
        <f t="shared" si="357"/>
        <v>60.375</v>
      </c>
      <c r="U2280" s="8">
        <f t="shared" si="358"/>
        <v>60.508333333333326</v>
      </c>
      <c r="V2280" s="8">
        <f t="shared" si="359"/>
        <v>60.474999999999994</v>
      </c>
    </row>
    <row r="2281" spans="1:22" ht="13.5" x14ac:dyDescent="0.25">
      <c r="A2281" s="3">
        <f>RSI!A2281</f>
        <v>45624</v>
      </c>
      <c r="B2281" s="2">
        <f>RSI!B2281</f>
        <v>2.2000000000000002</v>
      </c>
      <c r="C2281" s="2">
        <f>RSI!I2281</f>
        <v>48.111111086542095</v>
      </c>
      <c r="D2281" s="2">
        <f>MACD!E2281</f>
        <v>-0.12668226711827701</v>
      </c>
      <c r="E2281" s="2">
        <f>MACD!F2281</f>
        <v>-8.4909308666166083E-2</v>
      </c>
      <c r="F2281" s="2">
        <f>'Moving Avg'!D2281</f>
        <v>2.3340000000000005</v>
      </c>
      <c r="G2281" s="2">
        <f>'Moving Avg'!F2281</f>
        <v>2.1894999999999998</v>
      </c>
      <c r="H2281" s="2">
        <f>'Moving Avg'!G2281</f>
        <v>2.2263999999999999</v>
      </c>
      <c r="I2281" s="2">
        <f>'Moving Avg'!H2281</f>
        <v>1.8491999999999995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0"/>
        <v>25</v>
      </c>
      <c r="N2281" s="8">
        <f t="shared" si="351"/>
        <v>100</v>
      </c>
      <c r="O2281" s="8">
        <f t="shared" si="352"/>
        <v>50</v>
      </c>
      <c r="P2281" s="8">
        <f t="shared" si="353"/>
        <v>16.5</v>
      </c>
      <c r="Q2281" s="9">
        <f t="shared" si="354"/>
        <v>53.725000000000001</v>
      </c>
      <c r="R2281" s="9">
        <f t="shared" si="355"/>
        <v>46.625</v>
      </c>
      <c r="S2281" s="9">
        <f t="shared" si="356"/>
        <v>38.674999999999997</v>
      </c>
      <c r="T2281" s="9">
        <f t="shared" si="357"/>
        <v>47.875</v>
      </c>
      <c r="U2281" s="8">
        <f t="shared" si="358"/>
        <v>46.341666666666661</v>
      </c>
      <c r="V2281" s="8">
        <f t="shared" si="359"/>
        <v>46.724999999999994</v>
      </c>
    </row>
    <row r="2282" spans="1:22" ht="13.5" x14ac:dyDescent="0.25">
      <c r="A2282" s="3">
        <f>RSI!A2282</f>
        <v>45625</v>
      </c>
      <c r="B2282" s="2">
        <f>RSI!B2282</f>
        <v>2.29</v>
      </c>
      <c r="C2282" s="2">
        <f>RSI!I2282</f>
        <v>54.443741718770269</v>
      </c>
      <c r="D2282" s="2">
        <f>MACD!E2282</f>
        <v>-0.12211371976839214</v>
      </c>
      <c r="E2282" s="2">
        <f>MACD!F2282</f>
        <v>-9.2350190886611297E-2</v>
      </c>
      <c r="F2282" s="2">
        <f>'Moving Avg'!D2282</f>
        <v>2.2960000000000003</v>
      </c>
      <c r="G2282" s="2">
        <f>'Moving Avg'!F2282</f>
        <v>2.1994999999999996</v>
      </c>
      <c r="H2282" s="2">
        <f>'Moving Avg'!G2282</f>
        <v>2.2256000000000005</v>
      </c>
      <c r="I2282" s="2">
        <f>'Moving Avg'!H2282</f>
        <v>1.8530999999999997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  <c r="M2282" s="8">
        <f t="shared" si="350"/>
        <v>25</v>
      </c>
      <c r="N2282" s="8">
        <f t="shared" si="351"/>
        <v>100</v>
      </c>
      <c r="O2282" s="8">
        <f t="shared" si="352"/>
        <v>50</v>
      </c>
      <c r="P2282" s="8">
        <f t="shared" si="353"/>
        <v>16.5</v>
      </c>
      <c r="Q2282" s="9">
        <f t="shared" si="354"/>
        <v>53.725000000000001</v>
      </c>
      <c r="R2282" s="9">
        <f t="shared" si="355"/>
        <v>46.625</v>
      </c>
      <c r="S2282" s="9">
        <f t="shared" si="356"/>
        <v>38.674999999999997</v>
      </c>
      <c r="T2282" s="9">
        <f t="shared" si="357"/>
        <v>47.875</v>
      </c>
      <c r="U2282" s="8">
        <f t="shared" si="358"/>
        <v>46.341666666666661</v>
      </c>
      <c r="V2282" s="8">
        <f t="shared" si="359"/>
        <v>46.724999999999994</v>
      </c>
    </row>
    <row r="2283" spans="1:22" ht="13.5" x14ac:dyDescent="0.25">
      <c r="A2283" s="3">
        <f>RSI!A2283</f>
        <v>45628</v>
      </c>
      <c r="B2283" s="2">
        <f>RSI!B2283</f>
        <v>2.35</v>
      </c>
      <c r="C2283" s="2">
        <f>RSI!I2283</f>
        <v>58.113809412755018</v>
      </c>
      <c r="D2283" s="2">
        <f>MACD!E2283</f>
        <v>-0.1169148439840848</v>
      </c>
      <c r="E2283" s="2">
        <f>MACD!F2283</f>
        <v>-9.7263121506105998E-2</v>
      </c>
      <c r="F2283" s="2">
        <f>'Moving Avg'!D2283</f>
        <v>2.2800000000000002</v>
      </c>
      <c r="G2283" s="2">
        <f>'Moving Avg'!F2283</f>
        <v>2.2120000000000002</v>
      </c>
      <c r="H2283" s="2">
        <f>'Moving Avg'!G2283</f>
        <v>2.2254</v>
      </c>
      <c r="I2283" s="2">
        <f>'Moving Avg'!H2283</f>
        <v>1.857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0"/>
        <v>25</v>
      </c>
      <c r="N2283" s="8">
        <f t="shared" si="351"/>
        <v>45</v>
      </c>
      <c r="O2283" s="8">
        <f t="shared" si="352"/>
        <v>50</v>
      </c>
      <c r="P2283" s="8">
        <f t="shared" si="353"/>
        <v>16.5</v>
      </c>
      <c r="Q2283" s="9">
        <f t="shared" si="354"/>
        <v>34.475000000000001</v>
      </c>
      <c r="R2283" s="9">
        <f t="shared" si="355"/>
        <v>35.625</v>
      </c>
      <c r="S2283" s="9">
        <f t="shared" si="356"/>
        <v>30.425000000000001</v>
      </c>
      <c r="T2283" s="9">
        <f t="shared" si="357"/>
        <v>34.125</v>
      </c>
      <c r="U2283" s="8">
        <f t="shared" si="358"/>
        <v>33.508333333333333</v>
      </c>
      <c r="V2283" s="8">
        <f t="shared" si="359"/>
        <v>33.662499999999994</v>
      </c>
    </row>
    <row r="2284" spans="1:22" ht="13.5" x14ac:dyDescent="0.25">
      <c r="A2284" s="3">
        <f>RSI!A2284</f>
        <v>45629</v>
      </c>
      <c r="B2284" s="2">
        <f>RSI!B2284</f>
        <v>2.2999999999999998</v>
      </c>
      <c r="C2284" s="2">
        <f>RSI!I2284</f>
        <v>54.195550772931121</v>
      </c>
      <c r="D2284" s="2">
        <f>MACD!E2284</f>
        <v>-9.7207293509381731E-2</v>
      </c>
      <c r="E2284" s="2">
        <f>MACD!F2284</f>
        <v>-9.7251955906761153E-2</v>
      </c>
      <c r="F2284" s="2">
        <f>'Moving Avg'!D2284</f>
        <v>2.274</v>
      </c>
      <c r="G2284" s="2">
        <f>'Moving Avg'!F2284</f>
        <v>2.222</v>
      </c>
      <c r="H2284" s="2">
        <f>'Moving Avg'!G2284</f>
        <v>2.2235999999999998</v>
      </c>
      <c r="I2284" s="2">
        <f>'Moving Avg'!H2284</f>
        <v>1.861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0"/>
        <v>25</v>
      </c>
      <c r="N2284" s="8">
        <f t="shared" si="351"/>
        <v>0</v>
      </c>
      <c r="O2284" s="8">
        <f t="shared" si="352"/>
        <v>50</v>
      </c>
      <c r="P2284" s="8">
        <f t="shared" si="353"/>
        <v>16.5</v>
      </c>
      <c r="Q2284" s="9">
        <f t="shared" si="354"/>
        <v>18.725000000000001</v>
      </c>
      <c r="R2284" s="9">
        <f t="shared" si="355"/>
        <v>26.625</v>
      </c>
      <c r="S2284" s="9">
        <f t="shared" si="356"/>
        <v>23.675000000000001</v>
      </c>
      <c r="T2284" s="9">
        <f t="shared" si="357"/>
        <v>22.875</v>
      </c>
      <c r="U2284" s="8">
        <f t="shared" si="358"/>
        <v>23.008333333333336</v>
      </c>
      <c r="V2284" s="8">
        <f t="shared" si="359"/>
        <v>22.975000000000001</v>
      </c>
    </row>
    <row r="2285" spans="1:22" ht="13.5" x14ac:dyDescent="0.25">
      <c r="A2285" s="3">
        <f>RSI!A2285</f>
        <v>45630</v>
      </c>
      <c r="B2285" s="2">
        <f>RSI!B2285</f>
        <v>2.2999999999999998</v>
      </c>
      <c r="C2285" s="2">
        <f>RSI!I2285</f>
        <v>54.195550772931121</v>
      </c>
      <c r="D2285" s="2">
        <f>MACD!E2285</f>
        <v>-7.0117818994905878E-2</v>
      </c>
      <c r="E2285" s="2">
        <f>MACD!F2285</f>
        <v>-9.1825128524390107E-2</v>
      </c>
      <c r="F2285" s="2">
        <f>'Moving Avg'!D2285</f>
        <v>2.2880000000000003</v>
      </c>
      <c r="G2285" s="2">
        <f>'Moving Avg'!F2285</f>
        <v>2.2344999999999997</v>
      </c>
      <c r="H2285" s="2">
        <f>'Moving Avg'!G2285</f>
        <v>2.2218</v>
      </c>
      <c r="I2285" s="2">
        <f>'Moving Avg'!H2285</f>
        <v>1.865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0"/>
        <v>25</v>
      </c>
      <c r="N2285" s="8">
        <f t="shared" si="351"/>
        <v>0</v>
      </c>
      <c r="O2285" s="8">
        <f t="shared" si="352"/>
        <v>50</v>
      </c>
      <c r="P2285" s="8">
        <f t="shared" si="353"/>
        <v>83.5</v>
      </c>
      <c r="Q2285" s="9">
        <f t="shared" si="354"/>
        <v>28.774999999999999</v>
      </c>
      <c r="R2285" s="9">
        <f t="shared" si="355"/>
        <v>43.375</v>
      </c>
      <c r="S2285" s="9">
        <f t="shared" si="356"/>
        <v>53.825000000000003</v>
      </c>
      <c r="T2285" s="9">
        <f t="shared" si="357"/>
        <v>39.625</v>
      </c>
      <c r="U2285" s="8">
        <f t="shared" si="358"/>
        <v>41.991666666666667</v>
      </c>
      <c r="V2285" s="8">
        <f t="shared" si="359"/>
        <v>41.400000000000006</v>
      </c>
    </row>
    <row r="2286" spans="1:22" ht="13.5" x14ac:dyDescent="0.25">
      <c r="A2286" s="3">
        <f>RSI!A2286</f>
        <v>45631</v>
      </c>
      <c r="B2286" s="2">
        <f>RSI!B2286</f>
        <v>2.2999999999999998</v>
      </c>
      <c r="C2286" s="2">
        <f>RSI!I2286</f>
        <v>54.195550772931121</v>
      </c>
      <c r="D2286" s="2">
        <f>MACD!E2286</f>
        <v>-3.9832699999292398E-2</v>
      </c>
      <c r="E2286" s="2">
        <f>MACD!F2286</f>
        <v>-8.1426642819370565E-2</v>
      </c>
      <c r="F2286" s="2">
        <f>'Moving Avg'!D2286</f>
        <v>2.3079999999999998</v>
      </c>
      <c r="G2286" s="2">
        <f>'Moving Avg'!F2286</f>
        <v>2.2489999999999997</v>
      </c>
      <c r="H2286" s="2">
        <f>'Moving Avg'!G2286</f>
        <v>2.2218</v>
      </c>
      <c r="I2286" s="2">
        <f>'Moving Avg'!H2286</f>
        <v>1.869</v>
      </c>
      <c r="J2286" s="6" t="str">
        <f>OBV!F2286</f>
        <v>BULLISH</v>
      </c>
      <c r="K2286" s="6" t="str">
        <f>OBV!G2286</f>
        <v>NEUTRAL</v>
      </c>
      <c r="L2286" s="6" t="str">
        <f>OBV!H2286</f>
        <v>CONFIRMED BULLISH</v>
      </c>
      <c r="M2286" s="8">
        <f t="shared" si="350"/>
        <v>25</v>
      </c>
      <c r="N2286" s="8">
        <f t="shared" si="351"/>
        <v>0</v>
      </c>
      <c r="O2286" s="8">
        <f t="shared" si="352"/>
        <v>50</v>
      </c>
      <c r="P2286" s="8">
        <f t="shared" si="353"/>
        <v>83.5</v>
      </c>
      <c r="Q2286" s="9">
        <f t="shared" si="354"/>
        <v>28.774999999999999</v>
      </c>
      <c r="R2286" s="9">
        <f t="shared" si="355"/>
        <v>43.375</v>
      </c>
      <c r="S2286" s="9">
        <f t="shared" si="356"/>
        <v>53.825000000000003</v>
      </c>
      <c r="T2286" s="9">
        <f t="shared" si="357"/>
        <v>39.625</v>
      </c>
      <c r="U2286" s="8">
        <f t="shared" si="358"/>
        <v>41.991666666666667</v>
      </c>
      <c r="V2286" s="8">
        <f t="shared" si="359"/>
        <v>41.400000000000006</v>
      </c>
    </row>
    <row r="2287" spans="1:22" ht="13.5" x14ac:dyDescent="0.25">
      <c r="A2287" s="3">
        <f>RSI!A2287</f>
        <v>45632</v>
      </c>
      <c r="B2287" s="2">
        <f>RSI!B2287</f>
        <v>2.2999999999999998</v>
      </c>
      <c r="C2287" s="2">
        <f>RSI!I2287</f>
        <v>54.195550772931121</v>
      </c>
      <c r="D2287" s="2">
        <f>MACD!E2287</f>
        <v>-2.2038153161276774E-3</v>
      </c>
      <c r="E2287" s="2">
        <f>MACD!F2287</f>
        <v>-6.5582077318721982E-2</v>
      </c>
      <c r="F2287" s="2">
        <f>'Moving Avg'!D2287</f>
        <v>2.31</v>
      </c>
      <c r="G2287" s="2">
        <f>'Moving Avg'!F2287</f>
        <v>2.2629999999999995</v>
      </c>
      <c r="H2287" s="2">
        <f>'Moving Avg'!G2287</f>
        <v>2.2218</v>
      </c>
      <c r="I2287" s="2">
        <f>'Moving Avg'!H2287</f>
        <v>1.8730000000000004</v>
      </c>
      <c r="J2287" s="6" t="str">
        <f>OBV!F2287</f>
        <v>BEARISH</v>
      </c>
      <c r="K2287" s="6" t="str">
        <f>OBV!G2287</f>
        <v>NEUTRAL</v>
      </c>
      <c r="L2287" s="6" t="str">
        <f>OBV!H2287</f>
        <v>BEARISH DIVERGENCE</v>
      </c>
      <c r="M2287" s="8">
        <f t="shared" si="350"/>
        <v>25</v>
      </c>
      <c r="N2287" s="8">
        <f t="shared" si="351"/>
        <v>0</v>
      </c>
      <c r="O2287" s="8">
        <f t="shared" si="352"/>
        <v>50</v>
      </c>
      <c r="P2287" s="8">
        <f t="shared" si="353"/>
        <v>16.5</v>
      </c>
      <c r="Q2287" s="9">
        <f t="shared" si="354"/>
        <v>18.725000000000001</v>
      </c>
      <c r="R2287" s="9">
        <f t="shared" si="355"/>
        <v>26.625</v>
      </c>
      <c r="S2287" s="9">
        <f t="shared" si="356"/>
        <v>23.675000000000001</v>
      </c>
      <c r="T2287" s="9">
        <f t="shared" si="357"/>
        <v>22.875</v>
      </c>
      <c r="U2287" s="8">
        <f t="shared" si="358"/>
        <v>23.008333333333336</v>
      </c>
      <c r="V2287" s="8">
        <f t="shared" si="359"/>
        <v>22.975000000000001</v>
      </c>
    </row>
    <row r="2288" spans="1:22" ht="13.5" x14ac:dyDescent="0.25">
      <c r="A2288" s="3">
        <f>RSI!A2288</f>
        <v>45635</v>
      </c>
      <c r="B2288" s="2">
        <f>RSI!B2288</f>
        <v>2.2999999999999998</v>
      </c>
      <c r="C2288" s="2">
        <f>RSI!I2288</f>
        <v>54.195550772931121</v>
      </c>
      <c r="D2288" s="2">
        <f>MACD!E2288</f>
        <v>2.1661593655766698E-2</v>
      </c>
      <c r="E2288" s="2">
        <f>MACD!F2288</f>
        <v>-4.8133343123824245E-2</v>
      </c>
      <c r="F2288" s="2">
        <f>'Moving Avg'!D2288</f>
        <v>2.2999999999999998</v>
      </c>
      <c r="G2288" s="2">
        <f>'Moving Avg'!F2288</f>
        <v>2.2764999999999995</v>
      </c>
      <c r="H2288" s="2">
        <f>'Moving Avg'!G2288</f>
        <v>2.2218</v>
      </c>
      <c r="I2288" s="2">
        <f>'Moving Avg'!H2288</f>
        <v>1.8770000000000002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  <c r="M2288" s="8">
        <f t="shared" si="350"/>
        <v>25</v>
      </c>
      <c r="N2288" s="8">
        <f t="shared" si="351"/>
        <v>0</v>
      </c>
      <c r="O2288" s="8">
        <f t="shared" si="352"/>
        <v>50</v>
      </c>
      <c r="P2288" s="8">
        <f t="shared" si="353"/>
        <v>16.5</v>
      </c>
      <c r="Q2288" s="9">
        <f t="shared" si="354"/>
        <v>18.725000000000001</v>
      </c>
      <c r="R2288" s="9">
        <f t="shared" si="355"/>
        <v>26.625</v>
      </c>
      <c r="S2288" s="9">
        <f t="shared" si="356"/>
        <v>23.675000000000001</v>
      </c>
      <c r="T2288" s="9">
        <f t="shared" si="357"/>
        <v>22.875</v>
      </c>
      <c r="U2288" s="8">
        <f t="shared" si="358"/>
        <v>23.008333333333336</v>
      </c>
      <c r="V2288" s="8">
        <f t="shared" si="359"/>
        <v>22.975000000000001</v>
      </c>
    </row>
    <row r="2289" spans="1:22" ht="13.5" x14ac:dyDescent="0.25">
      <c r="A2289" s="3">
        <f>RSI!A2289</f>
        <v>45636</v>
      </c>
      <c r="B2289" s="2">
        <f>RSI!B2289</f>
        <v>2.31</v>
      </c>
      <c r="C2289" s="2">
        <f>RSI!I2289</f>
        <v>55.073104226435589</v>
      </c>
      <c r="D2289" s="2">
        <f>MACD!E2289</f>
        <v>2.5468833235960275E-2</v>
      </c>
      <c r="E2289" s="2">
        <f>MACD!F2289</f>
        <v>-3.3412907851867339E-2</v>
      </c>
      <c r="F2289" s="2">
        <f>'Moving Avg'!D2289</f>
        <v>2.302</v>
      </c>
      <c r="G2289" s="2">
        <f>'Moving Avg'!F2289</f>
        <v>2.2894999999999994</v>
      </c>
      <c r="H2289" s="2">
        <f>'Moving Avg'!G2289</f>
        <v>2.2216</v>
      </c>
      <c r="I2289" s="2">
        <f>'Moving Avg'!H2289</f>
        <v>1.8810500000000001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  <c r="M2289" s="8">
        <f t="shared" si="350"/>
        <v>25</v>
      </c>
      <c r="N2289" s="8">
        <f t="shared" si="351"/>
        <v>0</v>
      </c>
      <c r="O2289" s="8">
        <f t="shared" si="352"/>
        <v>50</v>
      </c>
      <c r="P2289" s="8">
        <f t="shared" si="353"/>
        <v>83.5</v>
      </c>
      <c r="Q2289" s="9">
        <f t="shared" si="354"/>
        <v>28.774999999999999</v>
      </c>
      <c r="R2289" s="9">
        <f t="shared" si="355"/>
        <v>43.375</v>
      </c>
      <c r="S2289" s="9">
        <f t="shared" si="356"/>
        <v>53.825000000000003</v>
      </c>
      <c r="T2289" s="9">
        <f t="shared" si="357"/>
        <v>39.625</v>
      </c>
      <c r="U2289" s="8">
        <f t="shared" si="358"/>
        <v>41.991666666666667</v>
      </c>
      <c r="V2289" s="8">
        <f t="shared" si="359"/>
        <v>41.400000000000006</v>
      </c>
    </row>
    <row r="2290" spans="1:22" ht="13.5" x14ac:dyDescent="0.25">
      <c r="A2290" s="3">
        <f>RSI!A2290</f>
        <v>45637</v>
      </c>
      <c r="B2290" s="2">
        <f>RSI!B2290</f>
        <v>2.35</v>
      </c>
      <c r="C2290" s="2">
        <f>RSI!I2290</f>
        <v>58.498234986578126</v>
      </c>
      <c r="D2290" s="2">
        <f>MACD!E2290</f>
        <v>1.0041812015474161E-2</v>
      </c>
      <c r="E2290" s="2">
        <f>MACD!F2290</f>
        <v>-2.4721963878399041E-2</v>
      </c>
      <c r="F2290" s="2">
        <f>'Moving Avg'!D2290</f>
        <v>2.3119999999999998</v>
      </c>
      <c r="G2290" s="2">
        <f>'Moving Avg'!F2290</f>
        <v>2.2999999999999998</v>
      </c>
      <c r="H2290" s="2">
        <f>'Moving Avg'!G2290</f>
        <v>2.2218</v>
      </c>
      <c r="I2290" s="2">
        <f>'Moving Avg'!H2290</f>
        <v>1.8856000000000004</v>
      </c>
      <c r="J2290" s="6" t="str">
        <f>OBV!F2290</f>
        <v>BULLISH</v>
      </c>
      <c r="K2290" s="6" t="str">
        <f>OBV!G2290</f>
        <v>NEUTRAL</v>
      </c>
      <c r="L2290" s="6" t="str">
        <f>OBV!H2290</f>
        <v>CONFIRMED BULLISH</v>
      </c>
      <c r="M2290" s="8">
        <f t="shared" si="350"/>
        <v>25</v>
      </c>
      <c r="N2290" s="8">
        <f t="shared" si="351"/>
        <v>0</v>
      </c>
      <c r="O2290" s="8">
        <f t="shared" si="352"/>
        <v>50</v>
      </c>
      <c r="P2290" s="8">
        <f t="shared" si="353"/>
        <v>83.5</v>
      </c>
      <c r="Q2290" s="9">
        <f t="shared" si="354"/>
        <v>28.774999999999999</v>
      </c>
      <c r="R2290" s="9">
        <f t="shared" si="355"/>
        <v>43.375</v>
      </c>
      <c r="S2290" s="9">
        <f t="shared" si="356"/>
        <v>53.825000000000003</v>
      </c>
      <c r="T2290" s="9">
        <f t="shared" si="357"/>
        <v>39.625</v>
      </c>
      <c r="U2290" s="8">
        <f t="shared" si="358"/>
        <v>41.991666666666667</v>
      </c>
      <c r="V2290" s="8">
        <f t="shared" si="359"/>
        <v>41.400000000000006</v>
      </c>
    </row>
    <row r="2291" spans="1:22" ht="13.5" x14ac:dyDescent="0.25">
      <c r="A2291" s="3">
        <f>RSI!A2291</f>
        <v>45638</v>
      </c>
      <c r="B2291" s="2">
        <f>RSI!B2291</f>
        <v>2.35</v>
      </c>
      <c r="C2291" s="2">
        <f>RSI!I2291</f>
        <v>58.498234986578119</v>
      </c>
      <c r="D2291" s="2">
        <f>MACD!E2291</f>
        <v>-8.1422281090146598E-3</v>
      </c>
      <c r="E2291" s="2">
        <f>MACD!F2291</f>
        <v>-2.1406016724522164E-2</v>
      </c>
      <c r="F2291" s="2">
        <f>'Moving Avg'!D2291</f>
        <v>2.3220000000000001</v>
      </c>
      <c r="G2291" s="2">
        <f>'Moving Avg'!F2291</f>
        <v>2.3105000000000002</v>
      </c>
      <c r="H2291" s="2">
        <f>'Moving Avg'!G2291</f>
        <v>2.222</v>
      </c>
      <c r="I2291" s="2">
        <f>'Moving Avg'!H2291</f>
        <v>1.8904500000000004</v>
      </c>
      <c r="J2291" s="6" t="str">
        <f>OBV!F2291</f>
        <v>BULLISH</v>
      </c>
      <c r="K2291" s="6" t="str">
        <f>OBV!G2291</f>
        <v>NEUTRAL</v>
      </c>
      <c r="L2291" s="6" t="str">
        <f>OBV!H2291</f>
        <v>CONFIRMED BULLISH</v>
      </c>
      <c r="M2291" s="8">
        <f t="shared" si="350"/>
        <v>25</v>
      </c>
      <c r="N2291" s="8">
        <f t="shared" si="351"/>
        <v>0</v>
      </c>
      <c r="O2291" s="8">
        <f t="shared" si="352"/>
        <v>50</v>
      </c>
      <c r="P2291" s="8">
        <f t="shared" si="353"/>
        <v>83.5</v>
      </c>
      <c r="Q2291" s="9">
        <f t="shared" si="354"/>
        <v>28.774999999999999</v>
      </c>
      <c r="R2291" s="9">
        <f t="shared" si="355"/>
        <v>43.375</v>
      </c>
      <c r="S2291" s="9">
        <f t="shared" si="356"/>
        <v>53.825000000000003</v>
      </c>
      <c r="T2291" s="9">
        <f t="shared" si="357"/>
        <v>39.625</v>
      </c>
      <c r="U2291" s="8">
        <f t="shared" si="358"/>
        <v>41.991666666666667</v>
      </c>
      <c r="V2291" s="8">
        <f t="shared" si="359"/>
        <v>41.400000000000006</v>
      </c>
    </row>
    <row r="2292" spans="1:22" ht="13.5" x14ac:dyDescent="0.25">
      <c r="A2292" s="3">
        <f>RSI!A2292</f>
        <v>45639</v>
      </c>
      <c r="B2292" s="2">
        <f>RSI!B2292</f>
        <v>2.29</v>
      </c>
      <c r="C2292" s="2">
        <f>RSI!I2292</f>
        <v>51.648286748612833</v>
      </c>
      <c r="D2292" s="2">
        <f>MACD!E2292</f>
        <v>-5.7149976867876262E-3</v>
      </c>
      <c r="E2292" s="2">
        <f>MACD!F2292</f>
        <v>-1.8267812916975257E-2</v>
      </c>
      <c r="F2292" s="2">
        <f>'Moving Avg'!D2292</f>
        <v>2.3199999999999994</v>
      </c>
      <c r="G2292" s="2">
        <f>'Moving Avg'!F2292</f>
        <v>2.3169999999999997</v>
      </c>
      <c r="H2292" s="2">
        <f>'Moving Avg'!G2292</f>
        <v>2.2227999999999999</v>
      </c>
      <c r="I2292" s="2">
        <f>'Moving Avg'!H2292</f>
        <v>1.8950000000000005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  <c r="M2292" s="8">
        <f t="shared" si="350"/>
        <v>25</v>
      </c>
      <c r="N2292" s="8">
        <f t="shared" si="351"/>
        <v>0</v>
      </c>
      <c r="O2292" s="8">
        <f t="shared" si="352"/>
        <v>50</v>
      </c>
      <c r="P2292" s="8">
        <f t="shared" si="353"/>
        <v>16.5</v>
      </c>
      <c r="Q2292" s="9">
        <f t="shared" si="354"/>
        <v>18.725000000000001</v>
      </c>
      <c r="R2292" s="9">
        <f t="shared" si="355"/>
        <v>26.625</v>
      </c>
      <c r="S2292" s="9">
        <f t="shared" si="356"/>
        <v>23.675000000000001</v>
      </c>
      <c r="T2292" s="9">
        <f t="shared" si="357"/>
        <v>22.875</v>
      </c>
      <c r="U2292" s="8">
        <f t="shared" si="358"/>
        <v>23.008333333333336</v>
      </c>
      <c r="V2292" s="8">
        <f t="shared" si="359"/>
        <v>22.975000000000001</v>
      </c>
    </row>
    <row r="2293" spans="1:22" ht="13.5" x14ac:dyDescent="0.25">
      <c r="A2293" s="3">
        <f>RSI!A2293</f>
        <v>45642</v>
      </c>
      <c r="B2293" s="2">
        <f>RSI!B2293</f>
        <v>2.35</v>
      </c>
      <c r="C2293" s="2">
        <f>RSI!I2293</f>
        <v>57.062838854455066</v>
      </c>
      <c r="D2293" s="2">
        <f>MACD!E2293</f>
        <v>1.0381315350342923E-3</v>
      </c>
      <c r="E2293" s="2">
        <f>MACD!F2293</f>
        <v>-1.4406624026573349E-2</v>
      </c>
      <c r="F2293" s="2">
        <f>'Moving Avg'!D2293</f>
        <v>2.33</v>
      </c>
      <c r="G2293" s="2">
        <f>'Moving Avg'!F2293</f>
        <v>2.3245</v>
      </c>
      <c r="H2293" s="2">
        <f>'Moving Avg'!G2293</f>
        <v>2.2227999999999999</v>
      </c>
      <c r="I2293" s="2">
        <f>'Moving Avg'!H2293</f>
        <v>1.8995500000000007</v>
      </c>
      <c r="J2293" s="6" t="str">
        <f>OBV!F2293</f>
        <v>BEARISH</v>
      </c>
      <c r="K2293" s="6" t="str">
        <f>OBV!G2293</f>
        <v>NEUTRAL</v>
      </c>
      <c r="L2293" s="6" t="str">
        <f>OBV!H2293</f>
        <v>BEARISH DIVERGENCE</v>
      </c>
      <c r="M2293" s="8">
        <f t="shared" si="350"/>
        <v>25</v>
      </c>
      <c r="N2293" s="8">
        <f t="shared" si="351"/>
        <v>0</v>
      </c>
      <c r="O2293" s="8">
        <f t="shared" si="352"/>
        <v>50</v>
      </c>
      <c r="P2293" s="8">
        <f t="shared" si="353"/>
        <v>16.5</v>
      </c>
      <c r="Q2293" s="9">
        <f t="shared" si="354"/>
        <v>18.725000000000001</v>
      </c>
      <c r="R2293" s="9">
        <f t="shared" si="355"/>
        <v>26.625</v>
      </c>
      <c r="S2293" s="9">
        <f t="shared" si="356"/>
        <v>23.675000000000001</v>
      </c>
      <c r="T2293" s="9">
        <f t="shared" si="357"/>
        <v>22.875</v>
      </c>
      <c r="U2293" s="8">
        <f t="shared" si="358"/>
        <v>23.008333333333336</v>
      </c>
      <c r="V2293" s="8">
        <f t="shared" si="359"/>
        <v>22.975000000000001</v>
      </c>
    </row>
    <row r="2294" spans="1:22" ht="13.5" x14ac:dyDescent="0.25">
      <c r="A2294" s="3">
        <f>RSI!A2294</f>
        <v>45644</v>
      </c>
      <c r="B2294" s="2">
        <f>RSI!B2294</f>
        <v>2.29</v>
      </c>
      <c r="C2294" s="2">
        <f>RSI!I2294</f>
        <v>50.921834633356568</v>
      </c>
      <c r="D2294" s="2">
        <f>MACD!E2294</f>
        <v>3.0693509363475258E-3</v>
      </c>
      <c r="E2294" s="2">
        <f>MACD!F2294</f>
        <v>-1.0911429033989176E-2</v>
      </c>
      <c r="F2294" s="2">
        <f>'Moving Avg'!D2294</f>
        <v>2.3259999999999996</v>
      </c>
      <c r="G2294" s="2">
        <f>'Moving Avg'!F2294</f>
        <v>2.3250000000000002</v>
      </c>
      <c r="H2294" s="2">
        <f>'Moving Avg'!G2294</f>
        <v>2.2233999999999998</v>
      </c>
      <c r="I2294" s="2">
        <f>'Moving Avg'!H2294</f>
        <v>1.9035000000000009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  <c r="M2294" s="8">
        <f t="shared" si="350"/>
        <v>25</v>
      </c>
      <c r="N2294" s="8">
        <f t="shared" si="351"/>
        <v>0</v>
      </c>
      <c r="O2294" s="8">
        <f t="shared" si="352"/>
        <v>50</v>
      </c>
      <c r="P2294" s="8">
        <f t="shared" si="353"/>
        <v>16.5</v>
      </c>
      <c r="Q2294" s="9">
        <f t="shared" si="354"/>
        <v>18.725000000000001</v>
      </c>
      <c r="R2294" s="9">
        <f t="shared" si="355"/>
        <v>26.625</v>
      </c>
      <c r="S2294" s="9">
        <f t="shared" si="356"/>
        <v>23.675000000000001</v>
      </c>
      <c r="T2294" s="9">
        <f t="shared" si="357"/>
        <v>22.875</v>
      </c>
      <c r="U2294" s="8">
        <f t="shared" si="358"/>
        <v>23.008333333333336</v>
      </c>
      <c r="V2294" s="8">
        <f t="shared" si="359"/>
        <v>22.975000000000001</v>
      </c>
    </row>
    <row r="2295" spans="1:22" ht="13.5" x14ac:dyDescent="0.25">
      <c r="A2295" s="3">
        <f>RSI!A2295</f>
        <v>45645</v>
      </c>
      <c r="B2295" s="2">
        <f>RSI!B2295</f>
        <v>2.29</v>
      </c>
      <c r="C2295" s="2">
        <f>RSI!I2295</f>
        <v>50.921834633356568</v>
      </c>
      <c r="D2295" s="2">
        <f>MACD!E2295</f>
        <v>4.7397439039134071E-3</v>
      </c>
      <c r="E2295" s="2">
        <f>MACD!F2295</f>
        <v>-7.7811944464086609E-3</v>
      </c>
      <c r="F2295" s="2">
        <f>'Moving Avg'!D2295</f>
        <v>2.3140000000000001</v>
      </c>
      <c r="G2295" s="2">
        <f>'Moving Avg'!F2295</f>
        <v>2.3220000000000001</v>
      </c>
      <c r="H2295" s="2">
        <f>'Moving Avg'!G2295</f>
        <v>2.2242000000000002</v>
      </c>
      <c r="I2295" s="2">
        <f>'Moving Avg'!H2295</f>
        <v>1.9077500000000009</v>
      </c>
      <c r="J2295" s="6" t="str">
        <f>OBV!F2295</f>
        <v>BEARISH</v>
      </c>
      <c r="K2295" s="6" t="str">
        <f>OBV!G2295</f>
        <v>NEUTRAL</v>
      </c>
      <c r="L2295" s="6" t="str">
        <f>OBV!H2295</f>
        <v>CONFIRMED BEARISH</v>
      </c>
      <c r="M2295" s="8">
        <f t="shared" si="350"/>
        <v>25</v>
      </c>
      <c r="N2295" s="8">
        <f t="shared" si="351"/>
        <v>0</v>
      </c>
      <c r="O2295" s="8">
        <f t="shared" si="352"/>
        <v>50</v>
      </c>
      <c r="P2295" s="8">
        <f t="shared" si="353"/>
        <v>16.5</v>
      </c>
      <c r="Q2295" s="9">
        <f t="shared" si="354"/>
        <v>18.725000000000001</v>
      </c>
      <c r="R2295" s="9">
        <f t="shared" si="355"/>
        <v>26.625</v>
      </c>
      <c r="S2295" s="9">
        <f t="shared" si="356"/>
        <v>23.675000000000001</v>
      </c>
      <c r="T2295" s="9">
        <f t="shared" si="357"/>
        <v>22.875</v>
      </c>
      <c r="U2295" s="8">
        <f t="shared" si="358"/>
        <v>23.008333333333336</v>
      </c>
      <c r="V2295" s="8">
        <f t="shared" si="359"/>
        <v>22.975000000000001</v>
      </c>
    </row>
    <row r="2296" spans="1:22" ht="13.5" x14ac:dyDescent="0.25">
      <c r="A2296" s="3">
        <f>RSI!A2296</f>
        <v>45646</v>
      </c>
      <c r="B2296" s="2">
        <f>RSI!B2296</f>
        <v>2.2999999999999998</v>
      </c>
      <c r="C2296" s="2">
        <f>RSI!I2296</f>
        <v>51.921951991959418</v>
      </c>
      <c r="D2296" s="2">
        <f>MACD!E2296</f>
        <v>5.3676615405655603E-3</v>
      </c>
      <c r="E2296" s="2">
        <f>MACD!F2296</f>
        <v>-5.151423249013817E-3</v>
      </c>
      <c r="F2296" s="2">
        <f>'Moving Avg'!D2296</f>
        <v>2.3039999999999998</v>
      </c>
      <c r="G2296" s="2">
        <f>'Moving Avg'!F2296</f>
        <v>2.3170000000000002</v>
      </c>
      <c r="H2296" s="2">
        <f>'Moving Avg'!G2296</f>
        <v>2.2272000000000003</v>
      </c>
      <c r="I2296" s="2">
        <f>'Moving Avg'!H2296</f>
        <v>1.9117500000000009</v>
      </c>
      <c r="J2296" s="6" t="str">
        <f>OBV!F2296</f>
        <v>BEARISH</v>
      </c>
      <c r="K2296" s="6" t="str">
        <f>OBV!G2296</f>
        <v>NEUTRAL</v>
      </c>
      <c r="L2296" s="6" t="str">
        <f>OBV!H2296</f>
        <v>CONFIRMED BEARISH</v>
      </c>
      <c r="M2296" s="8">
        <f t="shared" si="350"/>
        <v>25</v>
      </c>
      <c r="N2296" s="8">
        <f t="shared" si="351"/>
        <v>0</v>
      </c>
      <c r="O2296" s="8">
        <f t="shared" si="352"/>
        <v>50</v>
      </c>
      <c r="P2296" s="8">
        <f t="shared" si="353"/>
        <v>16.5</v>
      </c>
      <c r="Q2296" s="9">
        <f t="shared" si="354"/>
        <v>18.725000000000001</v>
      </c>
      <c r="R2296" s="9">
        <f t="shared" si="355"/>
        <v>26.625</v>
      </c>
      <c r="S2296" s="9">
        <f t="shared" si="356"/>
        <v>23.675000000000001</v>
      </c>
      <c r="T2296" s="9">
        <f t="shared" si="357"/>
        <v>22.875</v>
      </c>
      <c r="U2296" s="8">
        <f t="shared" si="358"/>
        <v>23.008333333333336</v>
      </c>
      <c r="V2296" s="8">
        <f t="shared" si="359"/>
        <v>22.975000000000001</v>
      </c>
    </row>
    <row r="2297" spans="1:22" ht="13.5" x14ac:dyDescent="0.25">
      <c r="A2297" s="3">
        <f>RSI!A2297</f>
        <v>45649</v>
      </c>
      <c r="B2297" s="2">
        <f>RSI!B2297</f>
        <v>2.2999999999999998</v>
      </c>
      <c r="C2297" s="2">
        <f>RSI!I2297</f>
        <v>51.921951991959418</v>
      </c>
      <c r="D2297" s="2">
        <f>MACD!E2297</f>
        <v>5.7984498708134602E-3</v>
      </c>
      <c r="E2297" s="2">
        <f>MACD!F2297</f>
        <v>-2.9614486250483618E-3</v>
      </c>
      <c r="F2297" s="2">
        <f>'Moving Avg'!D2297</f>
        <v>2.306</v>
      </c>
      <c r="G2297" s="2">
        <f>'Moving Avg'!F2297</f>
        <v>2.3079999999999998</v>
      </c>
      <c r="H2297" s="2">
        <f>'Moving Avg'!G2297</f>
        <v>2.2300000000000004</v>
      </c>
      <c r="I2297" s="2">
        <f>'Moving Avg'!H2297</f>
        <v>1.9157500000000014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0"/>
        <v>25</v>
      </c>
      <c r="N2297" s="8">
        <f t="shared" si="351"/>
        <v>0</v>
      </c>
      <c r="O2297" s="8">
        <f t="shared" si="352"/>
        <v>50</v>
      </c>
      <c r="P2297" s="8">
        <f t="shared" si="353"/>
        <v>83.5</v>
      </c>
      <c r="Q2297" s="9">
        <f t="shared" si="354"/>
        <v>28.774999999999999</v>
      </c>
      <c r="R2297" s="9">
        <f t="shared" si="355"/>
        <v>43.375</v>
      </c>
      <c r="S2297" s="9">
        <f t="shared" si="356"/>
        <v>53.825000000000003</v>
      </c>
      <c r="T2297" s="9">
        <f t="shared" si="357"/>
        <v>39.625</v>
      </c>
      <c r="U2297" s="8">
        <f t="shared" si="358"/>
        <v>41.991666666666667</v>
      </c>
      <c r="V2297" s="8">
        <f t="shared" si="359"/>
        <v>41.400000000000006</v>
      </c>
    </row>
    <row r="2298" spans="1:22" ht="13.5" x14ac:dyDescent="0.25">
      <c r="A2298" s="3">
        <f>RSI!A2298</f>
        <v>45650</v>
      </c>
      <c r="B2298" s="2">
        <f>RSI!B2298</f>
        <v>2.34</v>
      </c>
      <c r="C2298" s="2">
        <f>RSI!I2298</f>
        <v>56.074448068939653</v>
      </c>
      <c r="D2298" s="2">
        <f>MACD!E2298</f>
        <v>3.106919931596952E-3</v>
      </c>
      <c r="E2298" s="2">
        <f>MACD!F2298</f>
        <v>-1.7477749137192991E-3</v>
      </c>
      <c r="F2298" s="2">
        <f>'Moving Avg'!D2298</f>
        <v>2.3039999999999998</v>
      </c>
      <c r="G2298" s="2">
        <f>'Moving Avg'!F2298</f>
        <v>2.3034999999999997</v>
      </c>
      <c r="H2298" s="2">
        <f>'Moving Avg'!G2298</f>
        <v>2.2334000000000001</v>
      </c>
      <c r="I2298" s="2">
        <f>'Moving Avg'!H2298</f>
        <v>1.9199500000000012</v>
      </c>
      <c r="J2298" s="6" t="str">
        <f>OBV!F2298</f>
        <v>BEARISH</v>
      </c>
      <c r="K2298" s="6" t="str">
        <f>OBV!G2298</f>
        <v>NEUTRAL</v>
      </c>
      <c r="L2298" s="6" t="str">
        <f>OBV!H2298</f>
        <v>CONFIRMED BEARISH</v>
      </c>
      <c r="M2298" s="8">
        <f t="shared" si="350"/>
        <v>25</v>
      </c>
      <c r="N2298" s="8">
        <f t="shared" si="351"/>
        <v>0</v>
      </c>
      <c r="O2298" s="8">
        <f t="shared" si="352"/>
        <v>50</v>
      </c>
      <c r="P2298" s="8">
        <f t="shared" si="353"/>
        <v>16.5</v>
      </c>
      <c r="Q2298" s="9">
        <f t="shared" si="354"/>
        <v>18.725000000000001</v>
      </c>
      <c r="R2298" s="9">
        <f t="shared" si="355"/>
        <v>26.625</v>
      </c>
      <c r="S2298" s="9">
        <f t="shared" si="356"/>
        <v>23.675000000000001</v>
      </c>
      <c r="T2298" s="9">
        <f t="shared" si="357"/>
        <v>22.875</v>
      </c>
      <c r="U2298" s="8">
        <f t="shared" si="358"/>
        <v>23.008333333333336</v>
      </c>
      <c r="V2298" s="8">
        <f t="shared" si="359"/>
        <v>22.975000000000001</v>
      </c>
    </row>
    <row r="2299" spans="1:22" ht="13.5" x14ac:dyDescent="0.25">
      <c r="A2299" s="3">
        <f>RSI!A2299</f>
        <v>45651</v>
      </c>
      <c r="B2299" s="2">
        <f>RSI!B2299</f>
        <v>2.34</v>
      </c>
      <c r="C2299" s="2">
        <f>RSI!I2299</f>
        <v>56.074448068939645</v>
      </c>
      <c r="D2299" s="2">
        <f>MACD!E2299</f>
        <v>2.0453859913951433E-3</v>
      </c>
      <c r="E2299" s="2">
        <f>MACD!F2299</f>
        <v>-9.8914273269641063E-4</v>
      </c>
      <c r="F2299" s="2">
        <f>'Moving Avg'!D2299</f>
        <v>2.3140000000000001</v>
      </c>
      <c r="G2299" s="2">
        <f>'Moving Avg'!F2299</f>
        <v>2.3039999999999998</v>
      </c>
      <c r="H2299" s="2">
        <f>'Moving Avg'!G2299</f>
        <v>2.2349999999999999</v>
      </c>
      <c r="I2299" s="2">
        <f>'Moving Avg'!H2299</f>
        <v>1.9244500000000011</v>
      </c>
      <c r="J2299" s="6" t="str">
        <f>OBV!F2299</f>
        <v>BULLISH</v>
      </c>
      <c r="K2299" s="6" t="str">
        <f>OBV!G2299</f>
        <v>NEUTRAL</v>
      </c>
      <c r="L2299" s="6" t="str">
        <f>OBV!H2299</f>
        <v>CONFIRMED BULLISH</v>
      </c>
      <c r="M2299" s="8">
        <f t="shared" si="350"/>
        <v>25</v>
      </c>
      <c r="N2299" s="8">
        <f t="shared" si="351"/>
        <v>0</v>
      </c>
      <c r="O2299" s="8">
        <f t="shared" si="352"/>
        <v>50</v>
      </c>
      <c r="P2299" s="8">
        <f t="shared" si="353"/>
        <v>83.5</v>
      </c>
      <c r="Q2299" s="9">
        <f t="shared" si="354"/>
        <v>28.774999999999999</v>
      </c>
      <c r="R2299" s="9">
        <f t="shared" si="355"/>
        <v>43.375</v>
      </c>
      <c r="S2299" s="9">
        <f t="shared" si="356"/>
        <v>53.825000000000003</v>
      </c>
      <c r="T2299" s="9">
        <f t="shared" si="357"/>
        <v>39.625</v>
      </c>
      <c r="U2299" s="8">
        <f t="shared" si="358"/>
        <v>41.991666666666667</v>
      </c>
      <c r="V2299" s="8">
        <f t="shared" si="359"/>
        <v>41.400000000000006</v>
      </c>
    </row>
    <row r="2300" spans="1:22" ht="13.5" x14ac:dyDescent="0.25">
      <c r="A2300" s="3">
        <f>RSI!A2300</f>
        <v>45652</v>
      </c>
      <c r="B2300" s="2">
        <f>RSI!B2300</f>
        <v>2.38</v>
      </c>
      <c r="C2300" s="2">
        <f>RSI!I2300</f>
        <v>60.073801056951865</v>
      </c>
      <c r="D2300" s="2">
        <f>MACD!E2300</f>
        <v>4.0393934628450978E-3</v>
      </c>
      <c r="E2300" s="2">
        <f>MACD!F2300</f>
        <v>1.6564506411891099E-5</v>
      </c>
      <c r="F2300" s="2">
        <f>'Moving Avg'!D2300</f>
        <v>2.3319999999999999</v>
      </c>
      <c r="G2300" s="2">
        <f>'Moving Avg'!F2300</f>
        <v>2.3115000000000006</v>
      </c>
      <c r="H2300" s="2">
        <f>'Moving Avg'!G2300</f>
        <v>2.2373999999999996</v>
      </c>
      <c r="I2300" s="2">
        <f>'Moving Avg'!H2300</f>
        <v>1.929450000000001</v>
      </c>
      <c r="J2300" s="6" t="str">
        <f>OBV!F2300</f>
        <v>BULLISH</v>
      </c>
      <c r="K2300" s="6" t="str">
        <f>OBV!G2300</f>
        <v>NEUTRAL</v>
      </c>
      <c r="L2300" s="6" t="str">
        <f>OBV!H2300</f>
        <v>CONFIRMED BULLISH</v>
      </c>
      <c r="M2300" s="8">
        <f t="shared" si="350"/>
        <v>25</v>
      </c>
      <c r="N2300" s="8">
        <f t="shared" si="351"/>
        <v>0</v>
      </c>
      <c r="O2300" s="8">
        <f t="shared" si="352"/>
        <v>50</v>
      </c>
      <c r="P2300" s="8">
        <f t="shared" si="353"/>
        <v>83.5</v>
      </c>
      <c r="Q2300" s="9">
        <f t="shared" si="354"/>
        <v>28.774999999999999</v>
      </c>
      <c r="R2300" s="9">
        <f t="shared" si="355"/>
        <v>43.375</v>
      </c>
      <c r="S2300" s="9">
        <f t="shared" si="356"/>
        <v>53.825000000000003</v>
      </c>
      <c r="T2300" s="9">
        <f t="shared" si="357"/>
        <v>39.625</v>
      </c>
      <c r="U2300" s="8">
        <f t="shared" si="358"/>
        <v>41.991666666666667</v>
      </c>
      <c r="V2300" s="8">
        <f t="shared" si="359"/>
        <v>41.400000000000006</v>
      </c>
    </row>
    <row r="2301" spans="1:22" ht="13.5" x14ac:dyDescent="0.25">
      <c r="A2301" s="3">
        <f>RSI!A2301</f>
        <v>45653</v>
      </c>
      <c r="B2301" s="2">
        <f>RSI!B2301</f>
        <v>2.38</v>
      </c>
      <c r="C2301" s="2">
        <f>RSI!I2301</f>
        <v>60.073801056951865</v>
      </c>
      <c r="D2301" s="2">
        <f>MACD!E2301</f>
        <v>5.2137367129803103E-3</v>
      </c>
      <c r="E2301" s="2">
        <f>MACD!F2301</f>
        <v>1.0559989477255749E-3</v>
      </c>
      <c r="F2301" s="2">
        <f>'Moving Avg'!D2301</f>
        <v>2.3479999999999999</v>
      </c>
      <c r="G2301" s="2">
        <f>'Moving Avg'!F2301</f>
        <v>2.3205000000000005</v>
      </c>
      <c r="H2301" s="2">
        <f>'Moving Avg'!G2301</f>
        <v>2.2397999999999998</v>
      </c>
      <c r="I2301" s="2">
        <f>'Moving Avg'!H2301</f>
        <v>1.9347500000000009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  <c r="M2301" s="8">
        <f t="shared" si="350"/>
        <v>25</v>
      </c>
      <c r="N2301" s="8">
        <f t="shared" si="351"/>
        <v>0</v>
      </c>
      <c r="O2301" s="8">
        <f t="shared" si="352"/>
        <v>50</v>
      </c>
      <c r="P2301" s="8">
        <f t="shared" si="353"/>
        <v>83.5</v>
      </c>
      <c r="Q2301" s="9">
        <f t="shared" si="354"/>
        <v>28.774999999999999</v>
      </c>
      <c r="R2301" s="9">
        <f t="shared" si="355"/>
        <v>43.375</v>
      </c>
      <c r="S2301" s="9">
        <f t="shared" si="356"/>
        <v>53.825000000000003</v>
      </c>
      <c r="T2301" s="9">
        <f t="shared" si="357"/>
        <v>39.625</v>
      </c>
      <c r="U2301" s="8">
        <f t="shared" si="358"/>
        <v>41.991666666666667</v>
      </c>
      <c r="V2301" s="8">
        <f t="shared" si="359"/>
        <v>41.400000000000006</v>
      </c>
    </row>
    <row r="2302" spans="1:22" ht="13.5" x14ac:dyDescent="0.25">
      <c r="A2302" s="3">
        <f>RSI!A2302</f>
        <v>45656</v>
      </c>
      <c r="B2302" s="2">
        <f>RSI!B2302</f>
        <v>2.35</v>
      </c>
      <c r="C2302" s="2">
        <f>RSI!I2302</f>
        <v>55.665330617488245</v>
      </c>
      <c r="D2302" s="2">
        <f>MACD!E2302</f>
        <v>-1.2760369424751339E-3</v>
      </c>
      <c r="E2302" s="2">
        <f>MACD!F2302</f>
        <v>5.8959176968543321E-4</v>
      </c>
      <c r="F2302" s="2">
        <f>'Moving Avg'!D2302</f>
        <v>2.3579999999999997</v>
      </c>
      <c r="G2302" s="2">
        <f>'Moving Avg'!F2302</f>
        <v>2.3235000000000001</v>
      </c>
      <c r="H2302" s="2">
        <f>'Moving Avg'!G2302</f>
        <v>2.2435999999999994</v>
      </c>
      <c r="I2302" s="2">
        <f>'Moving Avg'!H2302</f>
        <v>1.9399000000000008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  <c r="M2302" s="8">
        <f t="shared" si="350"/>
        <v>25</v>
      </c>
      <c r="N2302" s="8">
        <f t="shared" si="351"/>
        <v>45</v>
      </c>
      <c r="O2302" s="8">
        <f t="shared" si="352"/>
        <v>50</v>
      </c>
      <c r="P2302" s="8">
        <f t="shared" si="353"/>
        <v>83.5</v>
      </c>
      <c r="Q2302" s="9">
        <f t="shared" si="354"/>
        <v>44.524999999999999</v>
      </c>
      <c r="R2302" s="9">
        <f t="shared" si="355"/>
        <v>52.375</v>
      </c>
      <c r="S2302" s="9">
        <f t="shared" si="356"/>
        <v>60.575000000000003</v>
      </c>
      <c r="T2302" s="9">
        <f t="shared" si="357"/>
        <v>50.875</v>
      </c>
      <c r="U2302" s="8">
        <f t="shared" si="358"/>
        <v>52.491666666666674</v>
      </c>
      <c r="V2302" s="8">
        <f t="shared" si="359"/>
        <v>52.087500000000006</v>
      </c>
    </row>
    <row r="2303" spans="1:22" ht="13.5" x14ac:dyDescent="0.25">
      <c r="A2303" s="3">
        <f>RSI!A2303</f>
        <v>45657</v>
      </c>
      <c r="B2303" s="2">
        <f>RSI!B2303</f>
        <v>2.34</v>
      </c>
      <c r="C2303" s="2">
        <f>RSI!I2303</f>
        <v>54.236573220692158</v>
      </c>
      <c r="D2303" s="2">
        <f>MACD!E2303</f>
        <v>2.9416735775242842E-3</v>
      </c>
      <c r="E2303" s="2">
        <f>MACD!F2303</f>
        <v>1.0600081312532035E-3</v>
      </c>
      <c r="F2303" s="2">
        <f>'Moving Avg'!D2303</f>
        <v>2.3579999999999997</v>
      </c>
      <c r="G2303" s="2">
        <f>'Moving Avg'!F2303</f>
        <v>2.3230000000000004</v>
      </c>
      <c r="H2303" s="2">
        <f>'Moving Avg'!G2303</f>
        <v>2.2463999999999995</v>
      </c>
      <c r="I2303" s="2">
        <f>'Moving Avg'!H2303</f>
        <v>1.9447500000000009</v>
      </c>
      <c r="J2303" s="6" t="str">
        <f>OBV!F2303</f>
        <v>BULLISH</v>
      </c>
      <c r="K2303" s="6" t="str">
        <f>OBV!G2303</f>
        <v>NEUTRAL</v>
      </c>
      <c r="L2303" s="6" t="str">
        <f>OBV!H2303</f>
        <v>NEUTRAL</v>
      </c>
      <c r="M2303" s="8">
        <f t="shared" si="350"/>
        <v>25</v>
      </c>
      <c r="N2303" s="8">
        <f t="shared" si="351"/>
        <v>0</v>
      </c>
      <c r="O2303" s="8">
        <f t="shared" si="352"/>
        <v>50</v>
      </c>
      <c r="P2303" s="8">
        <f t="shared" si="353"/>
        <v>49.5</v>
      </c>
      <c r="Q2303" s="9">
        <f t="shared" si="354"/>
        <v>23.675000000000001</v>
      </c>
      <c r="R2303" s="9">
        <f t="shared" si="355"/>
        <v>34.875</v>
      </c>
      <c r="S2303" s="9">
        <f t="shared" si="356"/>
        <v>38.525000000000006</v>
      </c>
      <c r="T2303" s="9">
        <f t="shared" si="357"/>
        <v>31.125</v>
      </c>
      <c r="U2303" s="8">
        <f t="shared" si="358"/>
        <v>32.358333333333334</v>
      </c>
      <c r="V2303" s="8">
        <f t="shared" si="359"/>
        <v>32.049999999999997</v>
      </c>
    </row>
    <row r="2304" spans="1:22" ht="13.5" x14ac:dyDescent="0.25">
      <c r="A2304" s="3">
        <f>RSI!A2304</f>
        <v>45659</v>
      </c>
      <c r="B2304" s="2">
        <f>RSI!B2304</f>
        <v>2.42</v>
      </c>
      <c r="C2304" s="2">
        <f>RSI!I2304</f>
        <v>62.523717083750064</v>
      </c>
      <c r="D2304" s="2">
        <f>MACD!E2304</f>
        <v>-8.8301107566937098E-3</v>
      </c>
      <c r="E2304" s="2">
        <f>MACD!F2304</f>
        <v>-9.1801564633617913E-4</v>
      </c>
      <c r="F2304" s="2">
        <f>'Moving Avg'!D2304</f>
        <v>2.3739999999999997</v>
      </c>
      <c r="G2304" s="2">
        <f>'Moving Avg'!F2304</f>
        <v>2.3290000000000006</v>
      </c>
      <c r="H2304" s="2">
        <f>'Moving Avg'!G2304</f>
        <v>2.25</v>
      </c>
      <c r="I2304" s="2">
        <f>'Moving Avg'!H2304</f>
        <v>1.9497000000000009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  <c r="M2304" s="8">
        <f t="shared" si="350"/>
        <v>25</v>
      </c>
      <c r="N2304" s="8">
        <f t="shared" si="351"/>
        <v>45</v>
      </c>
      <c r="O2304" s="8">
        <f t="shared" si="352"/>
        <v>50</v>
      </c>
      <c r="P2304" s="8">
        <f t="shared" si="353"/>
        <v>83.5</v>
      </c>
      <c r="Q2304" s="9">
        <f t="shared" si="354"/>
        <v>44.524999999999999</v>
      </c>
      <c r="R2304" s="9">
        <f t="shared" si="355"/>
        <v>52.375</v>
      </c>
      <c r="S2304" s="9">
        <f t="shared" si="356"/>
        <v>60.575000000000003</v>
      </c>
      <c r="T2304" s="9">
        <f t="shared" si="357"/>
        <v>50.875</v>
      </c>
      <c r="U2304" s="8">
        <f t="shared" si="358"/>
        <v>52.491666666666674</v>
      </c>
      <c r="V2304" s="8">
        <f t="shared" si="359"/>
        <v>52.087500000000006</v>
      </c>
    </row>
    <row r="2305" spans="1:22" ht="13.5" x14ac:dyDescent="0.25">
      <c r="A2305" s="3">
        <f>RSI!A2305</f>
        <v>45660</v>
      </c>
      <c r="B2305" s="2">
        <f>RSI!B2305</f>
        <v>2.42</v>
      </c>
      <c r="C2305" s="2">
        <f>RSI!I2305</f>
        <v>62.523717083750064</v>
      </c>
      <c r="D2305" s="2">
        <f>MACD!E2305</f>
        <v>-1.9433872149523079E-2</v>
      </c>
      <c r="E2305" s="2">
        <f>MACD!F2305</f>
        <v>-4.6211869469735597E-3</v>
      </c>
      <c r="F2305" s="2">
        <f>'Moving Avg'!D2305</f>
        <v>2.3820000000000001</v>
      </c>
      <c r="G2305" s="2">
        <f>'Moving Avg'!F2305</f>
        <v>2.335</v>
      </c>
      <c r="H2305" s="2">
        <f>'Moving Avg'!G2305</f>
        <v>2.2553999999999998</v>
      </c>
      <c r="I2305" s="2">
        <f>'Moving Avg'!H2305</f>
        <v>1.9543500000000009</v>
      </c>
      <c r="J2305" s="6" t="str">
        <f>OBV!F2305</f>
        <v>BEARISH</v>
      </c>
      <c r="K2305" s="6" t="str">
        <f>OBV!G2305</f>
        <v>NEUTRAL</v>
      </c>
      <c r="L2305" s="6" t="str">
        <f>OBV!H2305</f>
        <v>BEARISH DIVERGENCE</v>
      </c>
      <c r="M2305" s="8">
        <f t="shared" si="350"/>
        <v>25</v>
      </c>
      <c r="N2305" s="8">
        <f t="shared" si="351"/>
        <v>45</v>
      </c>
      <c r="O2305" s="8">
        <f t="shared" si="352"/>
        <v>50</v>
      </c>
      <c r="P2305" s="8">
        <f t="shared" si="353"/>
        <v>16.5</v>
      </c>
      <c r="Q2305" s="9">
        <f t="shared" si="354"/>
        <v>34.475000000000001</v>
      </c>
      <c r="R2305" s="9">
        <f t="shared" si="355"/>
        <v>35.625</v>
      </c>
      <c r="S2305" s="9">
        <f t="shared" si="356"/>
        <v>30.425000000000001</v>
      </c>
      <c r="T2305" s="9">
        <f t="shared" si="357"/>
        <v>34.125</v>
      </c>
      <c r="U2305" s="8">
        <f t="shared" si="358"/>
        <v>33.508333333333333</v>
      </c>
      <c r="V2305" s="8">
        <f t="shared" si="359"/>
        <v>33.662499999999994</v>
      </c>
    </row>
    <row r="2306" spans="1:22" ht="13.5" x14ac:dyDescent="0.25">
      <c r="A2306" s="3">
        <f>RSI!A2306</f>
        <v>45663</v>
      </c>
      <c r="B2306" s="2">
        <f>RSI!B2306</f>
        <v>2.52</v>
      </c>
      <c r="C2306" s="2">
        <f>RSI!I2306</f>
        <v>70.316333007520271</v>
      </c>
      <c r="D2306" s="2">
        <f>MACD!E2306</f>
        <v>-3.4870621136502855E-2</v>
      </c>
      <c r="E2306" s="2">
        <f>MACD!F2306</f>
        <v>-1.067107378487942E-2</v>
      </c>
      <c r="F2306" s="2">
        <f>'Moving Avg'!D2306</f>
        <v>2.4099999999999997</v>
      </c>
      <c r="G2306" s="2">
        <f>'Moving Avg'!F2306</f>
        <v>2.3460000000000005</v>
      </c>
      <c r="H2306" s="2">
        <f>'Moving Avg'!G2306</f>
        <v>2.262</v>
      </c>
      <c r="I2306" s="2">
        <f>'Moving Avg'!H2306</f>
        <v>1.9595000000000011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  <c r="M2306" s="8">
        <f t="shared" ref="M2306:M2369" si="360">IF(C2306&lt;30,50, IF(C2306&gt;70, 0, 25))</f>
        <v>0</v>
      </c>
      <c r="N2306" s="8">
        <f t="shared" ref="N2306:N2369" si="361">IF(E2306-D2306&gt;0.02, 100, IF(E2306-D2306&lt;0,0,45))</f>
        <v>100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83.5</v>
      </c>
      <c r="Q2306" s="9">
        <f t="shared" si="354"/>
        <v>55.024999999999999</v>
      </c>
      <c r="R2306" s="9">
        <f t="shared" si="355"/>
        <v>58.375</v>
      </c>
      <c r="S2306" s="9">
        <f t="shared" si="356"/>
        <v>65.075000000000003</v>
      </c>
      <c r="T2306" s="9">
        <f t="shared" si="357"/>
        <v>58.375</v>
      </c>
      <c r="U2306" s="8">
        <f t="shared" si="358"/>
        <v>59.491666666666674</v>
      </c>
      <c r="V2306" s="8">
        <f t="shared" si="359"/>
        <v>59.212500000000006</v>
      </c>
    </row>
    <row r="2307" spans="1:22" ht="13.5" x14ac:dyDescent="0.25">
      <c r="A2307" s="3">
        <f>RSI!A2307</f>
        <v>45664</v>
      </c>
      <c r="B2307" s="2">
        <f>RSI!B2307</f>
        <v>2.4900000000000002</v>
      </c>
      <c r="C2307" s="2">
        <f>RSI!I2307</f>
        <v>65.889922410115076</v>
      </c>
      <c r="D2307" s="2">
        <f>MACD!E2307</f>
        <v>-4.6852454432438684E-2</v>
      </c>
      <c r="E2307" s="2">
        <f>MACD!F2307</f>
        <v>-1.7907349914391274E-2</v>
      </c>
      <c r="F2307" s="2">
        <f>'Moving Avg'!D2307</f>
        <v>2.4379999999999997</v>
      </c>
      <c r="G2307" s="2">
        <f>'Moving Avg'!F2307</f>
        <v>2.3555000000000006</v>
      </c>
      <c r="H2307" s="2">
        <f>'Moving Avg'!G2307</f>
        <v>2.2679999999999993</v>
      </c>
      <c r="I2307" s="2">
        <f>'Moving Avg'!H2307</f>
        <v>1.964500000000001</v>
      </c>
      <c r="J2307" s="6" t="str">
        <f>OBV!F2307</f>
        <v>BEARISH</v>
      </c>
      <c r="K2307" s="6" t="str">
        <f>OBV!G2307</f>
        <v>NEUTRAL</v>
      </c>
      <c r="L2307" s="6" t="str">
        <f>OBV!H2307</f>
        <v>BEARISH DIVERGENCE</v>
      </c>
      <c r="M2307" s="8">
        <f t="shared" si="360"/>
        <v>25</v>
      </c>
      <c r="N2307" s="8">
        <f t="shared" si="361"/>
        <v>100</v>
      </c>
      <c r="O2307" s="8">
        <f t="shared" si="362"/>
        <v>50</v>
      </c>
      <c r="P2307" s="8">
        <f t="shared" si="363"/>
        <v>16.5</v>
      </c>
      <c r="Q2307" s="9">
        <f t="shared" ref="Q2307:Q2370" si="364">0.35*M2307+N2307*0.35+O2307*0.15+P2307*0.15</f>
        <v>53.725000000000001</v>
      </c>
      <c r="R2307" s="9">
        <f t="shared" ref="R2307:R2370" si="365">M2307*0.2+N2307*0.2+O2307*0.35+P2307*0.25</f>
        <v>46.625</v>
      </c>
      <c r="S2307" s="9">
        <f t="shared" ref="S2307:S2370" si="366">M2307*0.15+N2307*0.15+O2307*0.25+P2307*0.45</f>
        <v>38.674999999999997</v>
      </c>
      <c r="T2307" s="9">
        <f t="shared" ref="T2307:T2370" si="367">0.25*SUM(M2307:P2307)</f>
        <v>47.875</v>
      </c>
      <c r="U2307" s="8">
        <f t="shared" ref="U2307:U2370" si="368">SUM(Q2307:S2307)/3</f>
        <v>46.341666666666661</v>
      </c>
      <c r="V2307" s="8">
        <f t="shared" ref="V2307:V2370" si="369">SUM(Q2307:T2307)/4</f>
        <v>46.724999999999994</v>
      </c>
    </row>
    <row r="2308" spans="1:22" ht="13.5" x14ac:dyDescent="0.25">
      <c r="A2308" s="3">
        <f>RSI!A2308</f>
        <v>45665</v>
      </c>
      <c r="B2308" s="2">
        <f>RSI!B2308</f>
        <v>2.52</v>
      </c>
      <c r="C2308" s="2">
        <f>RSI!I2308</f>
        <v>68.055511732693361</v>
      </c>
      <c r="D2308" s="2">
        <f>MACD!E2308</f>
        <v>-5.3939617790423E-2</v>
      </c>
      <c r="E2308" s="2">
        <f>MACD!F2308</f>
        <v>-2.511380348959762E-2</v>
      </c>
      <c r="F2308" s="2">
        <f>'Moving Avg'!D2308</f>
        <v>2.4739999999999998</v>
      </c>
      <c r="G2308" s="2">
        <f>'Moving Avg'!F2308</f>
        <v>2.3665000000000003</v>
      </c>
      <c r="H2308" s="2">
        <f>'Moving Avg'!G2308</f>
        <v>2.2745999999999995</v>
      </c>
      <c r="I2308" s="2">
        <f>'Moving Avg'!H2308</f>
        <v>1.9696500000000006</v>
      </c>
      <c r="J2308" s="6" t="str">
        <f>OBV!F2308</f>
        <v>BEARISH</v>
      </c>
      <c r="K2308" s="6" t="str">
        <f>OBV!G2308</f>
        <v>NEUTRAL</v>
      </c>
      <c r="L2308" s="6" t="str">
        <f>OBV!H2308</f>
        <v>BEARISH DIVERGENCE</v>
      </c>
      <c r="M2308" s="8">
        <f t="shared" si="360"/>
        <v>25</v>
      </c>
      <c r="N2308" s="8">
        <f t="shared" si="361"/>
        <v>100</v>
      </c>
      <c r="O2308" s="8">
        <f t="shared" si="362"/>
        <v>50</v>
      </c>
      <c r="P2308" s="8">
        <f t="shared" si="363"/>
        <v>16.5</v>
      </c>
      <c r="Q2308" s="9">
        <f t="shared" si="364"/>
        <v>53.725000000000001</v>
      </c>
      <c r="R2308" s="9">
        <f t="shared" si="365"/>
        <v>46.625</v>
      </c>
      <c r="S2308" s="9">
        <f t="shared" si="366"/>
        <v>38.674999999999997</v>
      </c>
      <c r="T2308" s="9">
        <f t="shared" si="367"/>
        <v>47.875</v>
      </c>
      <c r="U2308" s="8">
        <f t="shared" si="368"/>
        <v>46.341666666666661</v>
      </c>
      <c r="V2308" s="8">
        <f t="shared" si="369"/>
        <v>46.724999999999994</v>
      </c>
    </row>
    <row r="2309" spans="1:22" ht="13.5" x14ac:dyDescent="0.25">
      <c r="A2309" s="3">
        <f>RSI!A2309</f>
        <v>45666</v>
      </c>
      <c r="B2309" s="2">
        <f>RSI!B2309</f>
        <v>2.5</v>
      </c>
      <c r="C2309" s="2">
        <f>RSI!I2309</f>
        <v>65.088684134882214</v>
      </c>
      <c r="D2309" s="2">
        <f>MACD!E2309</f>
        <v>-5.9447342725705177E-2</v>
      </c>
      <c r="E2309" s="2">
        <f>MACD!F2309</f>
        <v>-3.1980511336819131E-2</v>
      </c>
      <c r="F2309" s="2">
        <f>'Moving Avg'!D2309</f>
        <v>2.4899999999999998</v>
      </c>
      <c r="G2309" s="2">
        <f>'Moving Avg'!F2309</f>
        <v>2.3760000000000003</v>
      </c>
      <c r="H2309" s="2">
        <f>'Moving Avg'!G2309</f>
        <v>2.2797999999999994</v>
      </c>
      <c r="I2309" s="2">
        <f>'Moving Avg'!H2309</f>
        <v>1.9747000000000006</v>
      </c>
      <c r="J2309" s="6" t="str">
        <f>OBV!F2309</f>
        <v>BEARISH</v>
      </c>
      <c r="K2309" s="6" t="str">
        <f>OBV!G2309</f>
        <v>NEUTRAL</v>
      </c>
      <c r="L2309" s="6" t="str">
        <f>OBV!H2309</f>
        <v>BEARISH DIVERGENCE</v>
      </c>
      <c r="M2309" s="8">
        <f t="shared" si="360"/>
        <v>25</v>
      </c>
      <c r="N2309" s="8">
        <f t="shared" si="361"/>
        <v>100</v>
      </c>
      <c r="O2309" s="8">
        <f t="shared" si="362"/>
        <v>50</v>
      </c>
      <c r="P2309" s="8">
        <f t="shared" si="363"/>
        <v>16.5</v>
      </c>
      <c r="Q2309" s="9">
        <f t="shared" si="364"/>
        <v>53.725000000000001</v>
      </c>
      <c r="R2309" s="9">
        <f t="shared" si="365"/>
        <v>46.625</v>
      </c>
      <c r="S2309" s="9">
        <f t="shared" si="366"/>
        <v>38.674999999999997</v>
      </c>
      <c r="T2309" s="9">
        <f t="shared" si="367"/>
        <v>47.875</v>
      </c>
      <c r="U2309" s="8">
        <f t="shared" si="368"/>
        <v>46.341666666666661</v>
      </c>
      <c r="V2309" s="8">
        <f t="shared" si="369"/>
        <v>46.724999999999994</v>
      </c>
    </row>
    <row r="2310" spans="1:22" ht="13.5" x14ac:dyDescent="0.25">
      <c r="A2310" s="3">
        <f>RSI!A2310</f>
        <v>45667</v>
      </c>
      <c r="B2310" s="2">
        <f>RSI!B2310</f>
        <v>2.52</v>
      </c>
      <c r="C2310" s="2">
        <f>RSI!I2310</f>
        <v>66.654190901786777</v>
      </c>
      <c r="D2310" s="2">
        <f>MACD!E2310</f>
        <v>-6.0236046390376607E-2</v>
      </c>
      <c r="E2310" s="2">
        <f>MACD!F2310</f>
        <v>-3.7631618347530628E-2</v>
      </c>
      <c r="F2310" s="2">
        <f>'Moving Avg'!D2310</f>
        <v>2.5099999999999998</v>
      </c>
      <c r="G2310" s="2">
        <f>'Moving Avg'!F2310</f>
        <v>2.3845000000000005</v>
      </c>
      <c r="H2310" s="2">
        <f>'Moving Avg'!G2310</f>
        <v>2.2873999999999994</v>
      </c>
      <c r="I2310" s="2">
        <f>'Moving Avg'!H2310</f>
        <v>1.9798500000000003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  <c r="M2310" s="8">
        <f t="shared" si="360"/>
        <v>25</v>
      </c>
      <c r="N2310" s="8">
        <f t="shared" si="361"/>
        <v>100</v>
      </c>
      <c r="O2310" s="8">
        <f t="shared" si="362"/>
        <v>50</v>
      </c>
      <c r="P2310" s="8">
        <f t="shared" si="363"/>
        <v>16.5</v>
      </c>
      <c r="Q2310" s="9">
        <f t="shared" si="364"/>
        <v>53.725000000000001</v>
      </c>
      <c r="R2310" s="9">
        <f t="shared" si="365"/>
        <v>46.625</v>
      </c>
      <c r="S2310" s="9">
        <f t="shared" si="366"/>
        <v>38.674999999999997</v>
      </c>
      <c r="T2310" s="9">
        <f t="shared" si="367"/>
        <v>47.875</v>
      </c>
      <c r="U2310" s="8">
        <f t="shared" si="368"/>
        <v>46.341666666666661</v>
      </c>
      <c r="V2310" s="8">
        <f t="shared" si="369"/>
        <v>46.724999999999994</v>
      </c>
    </row>
    <row r="2311" spans="1:22" ht="13.5" x14ac:dyDescent="0.25">
      <c r="A2311" s="3">
        <f>RSI!A2311</f>
        <v>45670</v>
      </c>
      <c r="B2311" s="2">
        <f>RSI!B2311</f>
        <v>2.59</v>
      </c>
      <c r="C2311" s="2">
        <f>RSI!I2311</f>
        <v>71.475447994859167</v>
      </c>
      <c r="D2311" s="2">
        <f>MACD!E2311</f>
        <v>-6.6948152721497234E-2</v>
      </c>
      <c r="E2311" s="2">
        <f>MACD!F2311</f>
        <v>-4.3494925222323948E-2</v>
      </c>
      <c r="F2311" s="2">
        <f>'Moving Avg'!D2311</f>
        <v>2.524</v>
      </c>
      <c r="G2311" s="2">
        <f>'Moving Avg'!F2311</f>
        <v>2.3965000000000005</v>
      </c>
      <c r="H2311" s="2">
        <f>'Moving Avg'!G2311</f>
        <v>2.2973999999999997</v>
      </c>
      <c r="I2311" s="2">
        <f>'Moving Avg'!H2311</f>
        <v>1.9856500000000006</v>
      </c>
      <c r="J2311" s="6" t="str">
        <f>OBV!F2311</f>
        <v>BEARISH</v>
      </c>
      <c r="K2311" s="6" t="str">
        <f>OBV!G2311</f>
        <v>NEUTRAL</v>
      </c>
      <c r="L2311" s="6" t="str">
        <f>OBV!H2311</f>
        <v>BEARISH DIVERGENCE</v>
      </c>
      <c r="M2311" s="8">
        <f t="shared" si="360"/>
        <v>0</v>
      </c>
      <c r="N2311" s="8">
        <f t="shared" si="361"/>
        <v>100</v>
      </c>
      <c r="O2311" s="8">
        <f t="shared" si="362"/>
        <v>50</v>
      </c>
      <c r="P2311" s="8">
        <f t="shared" si="363"/>
        <v>16.5</v>
      </c>
      <c r="Q2311" s="9">
        <f t="shared" si="364"/>
        <v>44.975000000000001</v>
      </c>
      <c r="R2311" s="9">
        <f t="shared" si="365"/>
        <v>41.625</v>
      </c>
      <c r="S2311" s="9">
        <f t="shared" si="366"/>
        <v>34.924999999999997</v>
      </c>
      <c r="T2311" s="9">
        <f t="shared" si="367"/>
        <v>41.625</v>
      </c>
      <c r="U2311" s="8">
        <f t="shared" si="368"/>
        <v>40.508333333333333</v>
      </c>
      <c r="V2311" s="8">
        <f t="shared" si="369"/>
        <v>40.787499999999994</v>
      </c>
    </row>
    <row r="2312" spans="1:22" ht="13.5" x14ac:dyDescent="0.25">
      <c r="A2312" s="3">
        <f>RSI!A2312</f>
        <v>45671</v>
      </c>
      <c r="B2312" s="2">
        <f>RSI!B2312</f>
        <v>2.5</v>
      </c>
      <c r="C2312" s="2">
        <f>RSI!I2312</f>
        <v>59.553311269487786</v>
      </c>
      <c r="D2312" s="2">
        <f>MACD!E2312</f>
        <v>-7.1785863918568893E-2</v>
      </c>
      <c r="E2312" s="2">
        <f>MACD!F2312</f>
        <v>-4.9153112961572945E-2</v>
      </c>
      <c r="F2312" s="2">
        <f>'Moving Avg'!D2312</f>
        <v>2.5259999999999998</v>
      </c>
      <c r="G2312" s="2">
        <f>'Moving Avg'!F2312</f>
        <v>2.4070000000000009</v>
      </c>
      <c r="H2312" s="2">
        <f>'Moving Avg'!G2312</f>
        <v>2.3055999999999996</v>
      </c>
      <c r="I2312" s="2">
        <f>'Moving Avg'!H2312</f>
        <v>1.9913000000000005</v>
      </c>
      <c r="J2312" s="6" t="str">
        <f>OBV!F2312</f>
        <v>BEARISH</v>
      </c>
      <c r="K2312" s="6" t="str">
        <f>OBV!G2312</f>
        <v>NEUTRAL</v>
      </c>
      <c r="L2312" s="6" t="str">
        <f>OBV!H2312</f>
        <v>BEARISH DIVERGENCE</v>
      </c>
      <c r="M2312" s="8">
        <f t="shared" si="360"/>
        <v>25</v>
      </c>
      <c r="N2312" s="8">
        <f t="shared" si="361"/>
        <v>100</v>
      </c>
      <c r="O2312" s="8">
        <f t="shared" si="362"/>
        <v>50</v>
      </c>
      <c r="P2312" s="8">
        <f t="shared" si="363"/>
        <v>16.5</v>
      </c>
      <c r="Q2312" s="9">
        <f t="shared" si="364"/>
        <v>53.725000000000001</v>
      </c>
      <c r="R2312" s="9">
        <f t="shared" si="365"/>
        <v>46.625</v>
      </c>
      <c r="S2312" s="9">
        <f t="shared" si="366"/>
        <v>38.674999999999997</v>
      </c>
      <c r="T2312" s="9">
        <f t="shared" si="367"/>
        <v>47.875</v>
      </c>
      <c r="U2312" s="8">
        <f t="shared" si="368"/>
        <v>46.341666666666661</v>
      </c>
      <c r="V2312" s="8">
        <f t="shared" si="369"/>
        <v>46.724999999999994</v>
      </c>
    </row>
    <row r="2313" spans="1:22" ht="13.5" x14ac:dyDescent="0.25">
      <c r="A2313" s="3">
        <f>RSI!A2313</f>
        <v>45672</v>
      </c>
      <c r="B2313" s="2">
        <f>RSI!B2313</f>
        <v>2.5499999999999998</v>
      </c>
      <c r="C2313" s="2">
        <f>RSI!I2313</f>
        <v>63.22343382667033</v>
      </c>
      <c r="D2313" s="2">
        <f>MACD!E2313</f>
        <v>-8.1709587917202064E-2</v>
      </c>
      <c r="E2313" s="2">
        <f>MACD!F2313</f>
        <v>-5.566440795269878E-2</v>
      </c>
      <c r="F2313" s="2">
        <f>'Moving Avg'!D2313</f>
        <v>2.532</v>
      </c>
      <c r="G2313" s="2">
        <f>'Moving Avg'!F2313</f>
        <v>2.4170000000000003</v>
      </c>
      <c r="H2313" s="2">
        <f>'Moving Avg'!G2313</f>
        <v>2.3145999999999995</v>
      </c>
      <c r="I2313" s="2">
        <f>'Moving Avg'!H2313</f>
        <v>1.9972000000000005</v>
      </c>
      <c r="J2313" s="6" t="str">
        <f>OBV!F2313</f>
        <v>BEARISH</v>
      </c>
      <c r="K2313" s="6" t="str">
        <f>OBV!G2313</f>
        <v>NEUTRAL</v>
      </c>
      <c r="L2313" s="6" t="str">
        <f>OBV!H2313</f>
        <v>BEARISH DIVERGENCE</v>
      </c>
      <c r="M2313" s="8">
        <f t="shared" si="360"/>
        <v>25</v>
      </c>
      <c r="N2313" s="8">
        <f t="shared" si="361"/>
        <v>100</v>
      </c>
      <c r="O2313" s="8">
        <f t="shared" si="362"/>
        <v>50</v>
      </c>
      <c r="P2313" s="8">
        <f t="shared" si="363"/>
        <v>16.5</v>
      </c>
      <c r="Q2313" s="9">
        <f t="shared" si="364"/>
        <v>53.725000000000001</v>
      </c>
      <c r="R2313" s="9">
        <f t="shared" si="365"/>
        <v>46.625</v>
      </c>
      <c r="S2313" s="9">
        <f t="shared" si="366"/>
        <v>38.674999999999997</v>
      </c>
      <c r="T2313" s="9">
        <f t="shared" si="367"/>
        <v>47.875</v>
      </c>
      <c r="U2313" s="8">
        <f t="shared" si="368"/>
        <v>46.341666666666661</v>
      </c>
      <c r="V2313" s="8">
        <f t="shared" si="369"/>
        <v>46.724999999999994</v>
      </c>
    </row>
    <row r="2314" spans="1:22" ht="13.5" x14ac:dyDescent="0.25">
      <c r="A2314" s="3">
        <f>RSI!A2314</f>
        <v>45673</v>
      </c>
      <c r="B2314" s="2">
        <f>RSI!B2314</f>
        <v>2.5</v>
      </c>
      <c r="C2314" s="2">
        <f>RSI!I2314</f>
        <v>57.59524207305774</v>
      </c>
      <c r="D2314" s="2">
        <f>MACD!E2314</f>
        <v>-7.4935188338727698E-2</v>
      </c>
      <c r="E2314" s="2">
        <f>MACD!F2314</f>
        <v>-5.9518564029904568E-2</v>
      </c>
      <c r="F2314" s="2">
        <f>'Moving Avg'!D2314</f>
        <v>2.532</v>
      </c>
      <c r="G2314" s="2">
        <f>'Moving Avg'!F2314</f>
        <v>2.4274999999999998</v>
      </c>
      <c r="H2314" s="2">
        <f>'Moving Avg'!G2314</f>
        <v>2.3225999999999996</v>
      </c>
      <c r="I2314" s="2">
        <f>'Moving Avg'!H2314</f>
        <v>2.0031500000000007</v>
      </c>
      <c r="J2314" s="6" t="str">
        <f>OBV!F2314</f>
        <v>BEARISH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45</v>
      </c>
      <c r="O2314" s="8">
        <f t="shared" si="362"/>
        <v>50</v>
      </c>
      <c r="P2314" s="8">
        <f t="shared" si="363"/>
        <v>16.5</v>
      </c>
      <c r="Q2314" s="9">
        <f t="shared" si="364"/>
        <v>34.475000000000001</v>
      </c>
      <c r="R2314" s="9">
        <f t="shared" si="365"/>
        <v>35.625</v>
      </c>
      <c r="S2314" s="9">
        <f t="shared" si="366"/>
        <v>30.425000000000001</v>
      </c>
      <c r="T2314" s="9">
        <f t="shared" si="367"/>
        <v>34.125</v>
      </c>
      <c r="U2314" s="8">
        <f t="shared" si="368"/>
        <v>33.508333333333333</v>
      </c>
      <c r="V2314" s="8">
        <f t="shared" si="369"/>
        <v>33.662499999999994</v>
      </c>
    </row>
    <row r="2315" spans="1:22" ht="13.5" x14ac:dyDescent="0.25">
      <c r="A2315" s="3">
        <f>RSI!A2315</f>
        <v>45674</v>
      </c>
      <c r="B2315" s="2">
        <f>RSI!B2315</f>
        <v>2.4900000000000002</v>
      </c>
      <c r="C2315" s="2">
        <f>RSI!I2315</f>
        <v>56.511704706213429</v>
      </c>
      <c r="D2315" s="2">
        <f>MACD!E2315</f>
        <v>-6.8944588232074278E-2</v>
      </c>
      <c r="E2315" s="2">
        <f>MACD!F2315</f>
        <v>-6.1403768870338514E-2</v>
      </c>
      <c r="F2315" s="2">
        <f>'Moving Avg'!D2315</f>
        <v>2.5260000000000002</v>
      </c>
      <c r="G2315" s="2">
        <f>'Moving Avg'!F2315</f>
        <v>2.4374999999999996</v>
      </c>
      <c r="H2315" s="2">
        <f>'Moving Avg'!G2315</f>
        <v>2.3313999999999995</v>
      </c>
      <c r="I2315" s="2">
        <f>'Moving Avg'!H2315</f>
        <v>2.0088500000000007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0"/>
        <v>25</v>
      </c>
      <c r="N2315" s="8">
        <f t="shared" si="361"/>
        <v>45</v>
      </c>
      <c r="O2315" s="8">
        <f t="shared" si="362"/>
        <v>50</v>
      </c>
      <c r="P2315" s="8">
        <f t="shared" si="363"/>
        <v>16.5</v>
      </c>
      <c r="Q2315" s="9">
        <f t="shared" si="364"/>
        <v>34.475000000000001</v>
      </c>
      <c r="R2315" s="9">
        <f t="shared" si="365"/>
        <v>35.625</v>
      </c>
      <c r="S2315" s="9">
        <f t="shared" si="366"/>
        <v>30.425000000000001</v>
      </c>
      <c r="T2315" s="9">
        <f t="shared" si="367"/>
        <v>34.125</v>
      </c>
      <c r="U2315" s="8">
        <f t="shared" si="368"/>
        <v>33.508333333333333</v>
      </c>
      <c r="V2315" s="8">
        <f t="shared" si="369"/>
        <v>33.662499999999994</v>
      </c>
    </row>
    <row r="2316" spans="1:22" ht="13.5" x14ac:dyDescent="0.25">
      <c r="A2316" s="3">
        <f>RSI!A2316</f>
        <v>45677</v>
      </c>
      <c r="B2316" s="2">
        <f>RSI!B2316</f>
        <v>2.4300000000000002</v>
      </c>
      <c r="C2316" s="2">
        <f>RSI!I2316</f>
        <v>50.386665948964406</v>
      </c>
      <c r="D2316" s="2">
        <f>MACD!E2316</f>
        <v>-4.4434065775499132E-2</v>
      </c>
      <c r="E2316" s="2">
        <f>MACD!F2316</f>
        <v>-5.8009828251370646E-2</v>
      </c>
      <c r="F2316" s="2">
        <f>'Moving Avg'!D2316</f>
        <v>2.4939999999999998</v>
      </c>
      <c r="G2316" s="2">
        <f>'Moving Avg'!F2316</f>
        <v>2.444</v>
      </c>
      <c r="H2316" s="2">
        <f>'Moving Avg'!G2316</f>
        <v>2.3397999999999994</v>
      </c>
      <c r="I2316" s="2">
        <f>'Moving Avg'!H2316</f>
        <v>2.0142500000000005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0</v>
      </c>
      <c r="O2316" s="8">
        <f t="shared" si="362"/>
        <v>50</v>
      </c>
      <c r="P2316" s="8">
        <f t="shared" si="363"/>
        <v>16.5</v>
      </c>
      <c r="Q2316" s="9">
        <f t="shared" si="364"/>
        <v>18.725000000000001</v>
      </c>
      <c r="R2316" s="9">
        <f t="shared" si="365"/>
        <v>26.625</v>
      </c>
      <c r="S2316" s="9">
        <f t="shared" si="366"/>
        <v>23.675000000000001</v>
      </c>
      <c r="T2316" s="9">
        <f t="shared" si="367"/>
        <v>22.875</v>
      </c>
      <c r="U2316" s="8">
        <f t="shared" si="368"/>
        <v>23.008333333333336</v>
      </c>
      <c r="V2316" s="8">
        <f t="shared" si="369"/>
        <v>22.975000000000001</v>
      </c>
    </row>
    <row r="2317" spans="1:22" ht="13.5" x14ac:dyDescent="0.25">
      <c r="A2317" s="3">
        <f>RSI!A2317</f>
        <v>45678</v>
      </c>
      <c r="B2317" s="2">
        <f>RSI!B2317</f>
        <v>2.36</v>
      </c>
      <c r="C2317" s="2">
        <f>RSI!I2317</f>
        <v>44.347572397884747</v>
      </c>
      <c r="D2317" s="2">
        <f>MACD!E2317</f>
        <v>-2.3128852275042355E-2</v>
      </c>
      <c r="E2317" s="2">
        <f>MACD!F2317</f>
        <v>-5.1033633056104991E-2</v>
      </c>
      <c r="F2317" s="2">
        <f>'Moving Avg'!D2317</f>
        <v>2.4660000000000002</v>
      </c>
      <c r="G2317" s="2">
        <f>'Moving Avg'!F2317</f>
        <v>2.4470000000000001</v>
      </c>
      <c r="H2317" s="2">
        <f>'Moving Avg'!G2317</f>
        <v>2.3465999999999996</v>
      </c>
      <c r="I2317" s="2">
        <f>'Moving Avg'!H2317</f>
        <v>2.0191000000000003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0</v>
      </c>
      <c r="O2317" s="8">
        <f t="shared" si="362"/>
        <v>50</v>
      </c>
      <c r="P2317" s="8">
        <f t="shared" si="363"/>
        <v>16.5</v>
      </c>
      <c r="Q2317" s="9">
        <f t="shared" si="364"/>
        <v>18.725000000000001</v>
      </c>
      <c r="R2317" s="9">
        <f t="shared" si="365"/>
        <v>26.625</v>
      </c>
      <c r="S2317" s="9">
        <f t="shared" si="366"/>
        <v>23.675000000000001</v>
      </c>
      <c r="T2317" s="9">
        <f t="shared" si="367"/>
        <v>22.875</v>
      </c>
      <c r="U2317" s="8">
        <f t="shared" si="368"/>
        <v>23.008333333333336</v>
      </c>
      <c r="V2317" s="8">
        <f t="shared" si="369"/>
        <v>22.975000000000001</v>
      </c>
    </row>
    <row r="2318" spans="1:22" ht="13.5" x14ac:dyDescent="0.25">
      <c r="A2318" s="3">
        <f>RSI!A2318</f>
        <v>45679</v>
      </c>
      <c r="B2318" s="2">
        <f>RSI!B2318</f>
        <v>2.35</v>
      </c>
      <c r="C2318" s="2">
        <f>RSI!I2318</f>
        <v>43.544642721367573</v>
      </c>
      <c r="D2318" s="2">
        <f>MACD!E2318</f>
        <v>6.6445006605642121E-4</v>
      </c>
      <c r="E2318" s="2">
        <f>MACD!F2318</f>
        <v>-4.0694016431672711E-2</v>
      </c>
      <c r="F2318" s="2">
        <f>'Moving Avg'!D2318</f>
        <v>2.4259999999999997</v>
      </c>
      <c r="G2318" s="2">
        <f>'Moving Avg'!F2318</f>
        <v>2.4474999999999998</v>
      </c>
      <c r="H2318" s="2">
        <f>'Moving Avg'!G2318</f>
        <v>2.3529999999999993</v>
      </c>
      <c r="I2318" s="2">
        <f>'Moving Avg'!H2318</f>
        <v>2.0239000000000007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0</v>
      </c>
      <c r="O2318" s="8">
        <f t="shared" si="362"/>
        <v>50</v>
      </c>
      <c r="P2318" s="8">
        <f t="shared" si="363"/>
        <v>16.5</v>
      </c>
      <c r="Q2318" s="9">
        <f t="shared" si="364"/>
        <v>18.725000000000001</v>
      </c>
      <c r="R2318" s="9">
        <f t="shared" si="365"/>
        <v>26.625</v>
      </c>
      <c r="S2318" s="9">
        <f t="shared" si="366"/>
        <v>23.675000000000001</v>
      </c>
      <c r="T2318" s="9">
        <f t="shared" si="367"/>
        <v>22.875</v>
      </c>
      <c r="U2318" s="8">
        <f t="shared" si="368"/>
        <v>23.008333333333336</v>
      </c>
      <c r="V2318" s="8">
        <f t="shared" si="369"/>
        <v>22.975000000000001</v>
      </c>
    </row>
    <row r="2319" spans="1:22" ht="13.5" x14ac:dyDescent="0.25">
      <c r="A2319" s="3">
        <f>RSI!A2319</f>
        <v>45680</v>
      </c>
      <c r="B2319" s="2">
        <f>RSI!B2319</f>
        <v>2.25</v>
      </c>
      <c r="C2319" s="2">
        <f>RSI!I2319</f>
        <v>36.439610277594419</v>
      </c>
      <c r="D2319" s="2">
        <f>MACD!E2319</f>
        <v>2.5566160446506725E-2</v>
      </c>
      <c r="E2319" s="2">
        <f>MACD!F2319</f>
        <v>-2.7441981056036825E-2</v>
      </c>
      <c r="F2319" s="2">
        <f>'Moving Avg'!D2319</f>
        <v>2.3759999999999999</v>
      </c>
      <c r="G2319" s="2">
        <f>'Moving Avg'!F2319</f>
        <v>2.4430000000000001</v>
      </c>
      <c r="H2319" s="2">
        <f>'Moving Avg'!G2319</f>
        <v>2.3569999999999993</v>
      </c>
      <c r="I2319" s="2">
        <f>'Moving Avg'!H2319</f>
        <v>2.0282000000000004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50</v>
      </c>
      <c r="P2319" s="8">
        <f t="shared" si="363"/>
        <v>16.5</v>
      </c>
      <c r="Q2319" s="9">
        <f t="shared" si="364"/>
        <v>18.725000000000001</v>
      </c>
      <c r="R2319" s="9">
        <f t="shared" si="365"/>
        <v>26.625</v>
      </c>
      <c r="S2319" s="9">
        <f t="shared" si="366"/>
        <v>23.675000000000001</v>
      </c>
      <c r="T2319" s="9">
        <f t="shared" si="367"/>
        <v>22.875</v>
      </c>
      <c r="U2319" s="8">
        <f t="shared" si="368"/>
        <v>23.008333333333336</v>
      </c>
      <c r="V2319" s="8">
        <f t="shared" si="369"/>
        <v>22.975000000000001</v>
      </c>
    </row>
    <row r="2320" spans="1:22" ht="13.5" x14ac:dyDescent="0.25">
      <c r="A2320" s="3">
        <f>RSI!A2320</f>
        <v>45681</v>
      </c>
      <c r="B2320" s="2">
        <f>RSI!B2320</f>
        <v>2.15</v>
      </c>
      <c r="C2320" s="2">
        <f>RSI!I2320</f>
        <v>30.993497774357834</v>
      </c>
      <c r="D2320" s="2">
        <f>MACD!E2320</f>
        <v>5.8118028574249081E-2</v>
      </c>
      <c r="E2320" s="2">
        <f>MACD!F2320</f>
        <v>-1.0329979129979645E-2</v>
      </c>
      <c r="F2320" s="2">
        <f>'Moving Avg'!D2320</f>
        <v>2.3080000000000003</v>
      </c>
      <c r="G2320" s="2">
        <f>'Moving Avg'!F2320</f>
        <v>2.4315000000000002</v>
      </c>
      <c r="H2320" s="2">
        <f>'Moving Avg'!G2320</f>
        <v>2.3571999999999993</v>
      </c>
      <c r="I2320" s="2">
        <f>'Moving Avg'!H2320</f>
        <v>2.0320000000000005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25</v>
      </c>
      <c r="N2320" s="8">
        <f t="shared" si="361"/>
        <v>0</v>
      </c>
      <c r="O2320" s="8">
        <f t="shared" si="362"/>
        <v>50</v>
      </c>
      <c r="P2320" s="8">
        <f t="shared" si="363"/>
        <v>16.5</v>
      </c>
      <c r="Q2320" s="9">
        <f t="shared" si="364"/>
        <v>18.725000000000001</v>
      </c>
      <c r="R2320" s="9">
        <f t="shared" si="365"/>
        <v>26.625</v>
      </c>
      <c r="S2320" s="9">
        <f t="shared" si="366"/>
        <v>23.675000000000001</v>
      </c>
      <c r="T2320" s="9">
        <f t="shared" si="367"/>
        <v>22.875</v>
      </c>
      <c r="U2320" s="8">
        <f t="shared" si="368"/>
        <v>23.008333333333336</v>
      </c>
      <c r="V2320" s="8">
        <f t="shared" si="369"/>
        <v>22.975000000000001</v>
      </c>
    </row>
    <row r="2321" spans="1:22" ht="13.5" x14ac:dyDescent="0.25">
      <c r="A2321" s="3">
        <f>RSI!A2321</f>
        <v>45684</v>
      </c>
      <c r="B2321" s="2">
        <f>RSI!B2321</f>
        <v>2.2400000000000002</v>
      </c>
      <c r="C2321" s="2">
        <f>RSI!I2321</f>
        <v>39.724795025843832</v>
      </c>
      <c r="D2321" s="2">
        <f>MACD!E2321</f>
        <v>9.1278403562375487E-2</v>
      </c>
      <c r="E2321" s="2">
        <f>MACD!F2321</f>
        <v>9.9916974084913839E-3</v>
      </c>
      <c r="F2321" s="2">
        <f>'Moving Avg'!D2321</f>
        <v>2.27</v>
      </c>
      <c r="G2321" s="2">
        <f>'Moving Avg'!F2321</f>
        <v>2.4245000000000001</v>
      </c>
      <c r="H2321" s="2">
        <f>'Moving Avg'!G2321</f>
        <v>2.3591999999999995</v>
      </c>
      <c r="I2321" s="2">
        <f>'Moving Avg'!H2321</f>
        <v>2.0362500000000008</v>
      </c>
      <c r="J2321" s="6" t="str">
        <f>OBV!F2321</f>
        <v>BEARISH</v>
      </c>
      <c r="K2321" s="6" t="str">
        <f>OBV!G2321</f>
        <v>NEUTRAL</v>
      </c>
      <c r="L2321" s="6" t="str">
        <f>OBV!H2321</f>
        <v>CONFIRMED BEARISH</v>
      </c>
      <c r="M2321" s="8">
        <f t="shared" si="360"/>
        <v>25</v>
      </c>
      <c r="N2321" s="8">
        <f t="shared" si="361"/>
        <v>0</v>
      </c>
      <c r="O2321" s="8">
        <f t="shared" si="362"/>
        <v>50</v>
      </c>
      <c r="P2321" s="8">
        <f t="shared" si="363"/>
        <v>16.5</v>
      </c>
      <c r="Q2321" s="9">
        <f t="shared" si="364"/>
        <v>18.725000000000001</v>
      </c>
      <c r="R2321" s="9">
        <f t="shared" si="365"/>
        <v>26.625</v>
      </c>
      <c r="S2321" s="9">
        <f t="shared" si="366"/>
        <v>23.675000000000001</v>
      </c>
      <c r="T2321" s="9">
        <f t="shared" si="367"/>
        <v>22.875</v>
      </c>
      <c r="U2321" s="8">
        <f t="shared" si="368"/>
        <v>23.008333333333336</v>
      </c>
      <c r="V2321" s="8">
        <f t="shared" si="369"/>
        <v>22.975000000000001</v>
      </c>
    </row>
    <row r="2322" spans="1:22" ht="13.5" x14ac:dyDescent="0.25">
      <c r="A2322" s="3">
        <f>RSI!A2322</f>
        <v>45685</v>
      </c>
      <c r="B2322" s="2">
        <f>RSI!B2322</f>
        <v>2.15</v>
      </c>
      <c r="C2322" s="2">
        <f>RSI!I2322</f>
        <v>34.960959239370339</v>
      </c>
      <c r="D2322" s="2">
        <f>MACD!E2322</f>
        <v>0.11302766141845844</v>
      </c>
      <c r="E2322" s="2">
        <f>MACD!F2322</f>
        <v>3.0598890210484796E-2</v>
      </c>
      <c r="F2322" s="2">
        <f>'Moving Avg'!D2322</f>
        <v>2.2280000000000002</v>
      </c>
      <c r="G2322" s="2">
        <f>'Moving Avg'!F2322</f>
        <v>2.4144999999999999</v>
      </c>
      <c r="H2322" s="2">
        <f>'Moving Avg'!G2322</f>
        <v>2.3589999999999995</v>
      </c>
      <c r="I2322" s="2">
        <f>'Moving Avg'!H2322</f>
        <v>2.0400500000000004</v>
      </c>
      <c r="J2322" s="6" t="str">
        <f>OBV!F2322</f>
        <v>BEARISH</v>
      </c>
      <c r="K2322" s="6" t="str">
        <f>OBV!G2322</f>
        <v>WEAK</v>
      </c>
      <c r="L2322" s="6" t="str">
        <f>OBV!H2322</f>
        <v>CONFIRMED BEARISH</v>
      </c>
      <c r="M2322" s="8">
        <f t="shared" si="360"/>
        <v>25</v>
      </c>
      <c r="N2322" s="8">
        <f t="shared" si="361"/>
        <v>0</v>
      </c>
      <c r="O2322" s="8">
        <f t="shared" si="362"/>
        <v>50</v>
      </c>
      <c r="P2322" s="8">
        <f t="shared" si="363"/>
        <v>0</v>
      </c>
      <c r="Q2322" s="9">
        <f t="shared" si="364"/>
        <v>16.25</v>
      </c>
      <c r="R2322" s="9">
        <f t="shared" si="365"/>
        <v>22.5</v>
      </c>
      <c r="S2322" s="9">
        <f t="shared" si="366"/>
        <v>16.25</v>
      </c>
      <c r="T2322" s="9">
        <f t="shared" si="367"/>
        <v>18.75</v>
      </c>
      <c r="U2322" s="8">
        <f t="shared" si="368"/>
        <v>18.333333333333332</v>
      </c>
      <c r="V2322" s="8">
        <f t="shared" si="369"/>
        <v>18.4375</v>
      </c>
    </row>
    <row r="2323" spans="1:22" ht="13.5" x14ac:dyDescent="0.25">
      <c r="A2323" s="3">
        <f>RSI!A2323</f>
        <v>45686</v>
      </c>
      <c r="B2323" s="2">
        <f>RSI!B2323</f>
        <v>2.15</v>
      </c>
      <c r="C2323" s="2">
        <f>RSI!I2323</f>
        <v>34.960959239370339</v>
      </c>
      <c r="D2323" s="2">
        <f>MACD!E2323</f>
        <v>0.14046052542059195</v>
      </c>
      <c r="E2323" s="2">
        <f>MACD!F2323</f>
        <v>5.2571217252506228E-2</v>
      </c>
      <c r="F2323" s="2">
        <f>'Moving Avg'!D2323</f>
        <v>2.1880000000000002</v>
      </c>
      <c r="G2323" s="2">
        <f>'Moving Avg'!F2323</f>
        <v>2.4050000000000002</v>
      </c>
      <c r="H2323" s="2">
        <f>'Moving Avg'!G2323</f>
        <v>2.3579999999999997</v>
      </c>
      <c r="I2323" s="2">
        <f>'Moving Avg'!H2323</f>
        <v>2.0438500000000004</v>
      </c>
      <c r="J2323" s="6" t="str">
        <f>OBV!F2323</f>
        <v>BEARISH</v>
      </c>
      <c r="K2323" s="6" t="str">
        <f>OBV!G2323</f>
        <v>WEAK</v>
      </c>
      <c r="L2323" s="6" t="str">
        <f>OBV!H2323</f>
        <v>CONFIRMED BEARISH</v>
      </c>
      <c r="M2323" s="8">
        <f t="shared" si="360"/>
        <v>25</v>
      </c>
      <c r="N2323" s="8">
        <f t="shared" si="361"/>
        <v>0</v>
      </c>
      <c r="O2323" s="8">
        <f t="shared" si="362"/>
        <v>50</v>
      </c>
      <c r="P2323" s="8">
        <f t="shared" si="363"/>
        <v>0</v>
      </c>
      <c r="Q2323" s="9">
        <f t="shared" si="364"/>
        <v>16.25</v>
      </c>
      <c r="R2323" s="9">
        <f t="shared" si="365"/>
        <v>22.5</v>
      </c>
      <c r="S2323" s="9">
        <f t="shared" si="366"/>
        <v>16.25</v>
      </c>
      <c r="T2323" s="9">
        <f t="shared" si="367"/>
        <v>18.75</v>
      </c>
      <c r="U2323" s="8">
        <f t="shared" si="368"/>
        <v>18.333333333333332</v>
      </c>
      <c r="V2323" s="8">
        <f t="shared" si="369"/>
        <v>18.4375</v>
      </c>
    </row>
    <row r="2324" spans="1:22" ht="13.5" x14ac:dyDescent="0.25">
      <c r="A2324" s="3">
        <f>RSI!A2324</f>
        <v>45687</v>
      </c>
      <c r="B2324" s="2">
        <f>RSI!B2324</f>
        <v>2.2400000000000002</v>
      </c>
      <c r="C2324" s="2">
        <f>RSI!I2324</f>
        <v>42.902127703493875</v>
      </c>
      <c r="D2324" s="2">
        <f>MACD!E2324</f>
        <v>0.1505522504886958</v>
      </c>
      <c r="E2324" s="2">
        <f>MACD!F2324</f>
        <v>7.2167423899744149E-2</v>
      </c>
      <c r="F2324" s="2">
        <f>'Moving Avg'!D2324</f>
        <v>2.1860000000000004</v>
      </c>
      <c r="G2324" s="2">
        <f>'Moving Avg'!F2324</f>
        <v>2.3959999999999999</v>
      </c>
      <c r="H2324" s="2">
        <f>'Moving Avg'!G2324</f>
        <v>2.3572000000000002</v>
      </c>
      <c r="I2324" s="2">
        <f>'Moving Avg'!H2324</f>
        <v>2.0481500000000006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25</v>
      </c>
      <c r="N2324" s="8">
        <f t="shared" si="361"/>
        <v>0</v>
      </c>
      <c r="O2324" s="8">
        <f t="shared" si="362"/>
        <v>50</v>
      </c>
      <c r="P2324" s="8">
        <f t="shared" si="363"/>
        <v>16.5</v>
      </c>
      <c r="Q2324" s="9">
        <f t="shared" si="364"/>
        <v>18.725000000000001</v>
      </c>
      <c r="R2324" s="9">
        <f t="shared" si="365"/>
        <v>26.625</v>
      </c>
      <c r="S2324" s="9">
        <f t="shared" si="366"/>
        <v>23.675000000000001</v>
      </c>
      <c r="T2324" s="9">
        <f t="shared" si="367"/>
        <v>22.875</v>
      </c>
      <c r="U2324" s="8">
        <f t="shared" si="368"/>
        <v>23.008333333333336</v>
      </c>
      <c r="V2324" s="8">
        <f t="shared" si="369"/>
        <v>22.975000000000001</v>
      </c>
    </row>
    <row r="2325" spans="1:22" ht="13.5" x14ac:dyDescent="0.25">
      <c r="A2325" s="3">
        <f>RSI!A2325</f>
        <v>45688</v>
      </c>
      <c r="B2325" s="2">
        <f>RSI!B2325</f>
        <v>2.2400000000000002</v>
      </c>
      <c r="C2325" s="2">
        <f>RSI!I2325</f>
        <v>42.902127703493868</v>
      </c>
      <c r="D2325" s="2">
        <f>MACD!E2325</f>
        <v>0.15816767895528816</v>
      </c>
      <c r="E2325" s="2">
        <f>MACD!F2325</f>
        <v>8.9367474910852951E-2</v>
      </c>
      <c r="F2325" s="2">
        <f>'Moving Avg'!D2325</f>
        <v>2.2040000000000002</v>
      </c>
      <c r="G2325" s="2">
        <f>'Moving Avg'!F2325</f>
        <v>2.387</v>
      </c>
      <c r="H2325" s="2">
        <f>'Moving Avg'!G2325</f>
        <v>2.3549999999999995</v>
      </c>
      <c r="I2325" s="2">
        <f>'Moving Avg'!H2325</f>
        <v>2.0524500000000008</v>
      </c>
      <c r="J2325" s="6" t="str">
        <f>OBV!F2325</f>
        <v>BEARISH</v>
      </c>
      <c r="K2325" s="6" t="str">
        <f>OBV!G2325</f>
        <v>NEUTRAL</v>
      </c>
      <c r="L2325" s="6" t="str">
        <f>OBV!H2325</f>
        <v>BEARISH DIVERGENCE</v>
      </c>
      <c r="M2325" s="8">
        <f t="shared" si="360"/>
        <v>25</v>
      </c>
      <c r="N2325" s="8">
        <f t="shared" si="361"/>
        <v>0</v>
      </c>
      <c r="O2325" s="8">
        <f t="shared" si="362"/>
        <v>50</v>
      </c>
      <c r="P2325" s="8">
        <f t="shared" si="363"/>
        <v>16.5</v>
      </c>
      <c r="Q2325" s="9">
        <f t="shared" si="364"/>
        <v>18.725000000000001</v>
      </c>
      <c r="R2325" s="9">
        <f t="shared" si="365"/>
        <v>26.625</v>
      </c>
      <c r="S2325" s="9">
        <f t="shared" si="366"/>
        <v>23.675000000000001</v>
      </c>
      <c r="T2325" s="9">
        <f t="shared" si="367"/>
        <v>22.875</v>
      </c>
      <c r="U2325" s="8">
        <f t="shared" si="368"/>
        <v>23.008333333333336</v>
      </c>
      <c r="V2325" s="8">
        <f t="shared" si="369"/>
        <v>22.975000000000001</v>
      </c>
    </row>
    <row r="2326" spans="1:22" ht="13.5" x14ac:dyDescent="0.25">
      <c r="A2326" s="3">
        <f>RSI!A2326</f>
        <v>45691</v>
      </c>
      <c r="B2326" s="2">
        <f>RSI!B2326</f>
        <v>2.2400000000000002</v>
      </c>
      <c r="C2326" s="2">
        <f>RSI!I2326</f>
        <v>42.902127703493875</v>
      </c>
      <c r="D2326" s="2">
        <f>MACD!E2326</f>
        <v>0.1559499356860341</v>
      </c>
      <c r="E2326" s="2">
        <f>MACD!F2326</f>
        <v>0.10268396706588918</v>
      </c>
      <c r="F2326" s="2">
        <f>'Moving Avg'!D2326</f>
        <v>2.2040000000000002</v>
      </c>
      <c r="G2326" s="2">
        <f>'Moving Avg'!F2326</f>
        <v>2.3730000000000002</v>
      </c>
      <c r="H2326" s="2">
        <f>'Moving Avg'!G2326</f>
        <v>2.3517999999999999</v>
      </c>
      <c r="I2326" s="2">
        <f>'Moving Avg'!H2326</f>
        <v>2.0567500000000005</v>
      </c>
      <c r="J2326" s="6" t="str">
        <f>OBV!F2326</f>
        <v>BEARISH</v>
      </c>
      <c r="K2326" s="6" t="str">
        <f>OBV!G2326</f>
        <v>NEUTRAL</v>
      </c>
      <c r="L2326" s="6" t="str">
        <f>OBV!H2326</f>
        <v>NEUTRAL</v>
      </c>
      <c r="M2326" s="8">
        <f t="shared" si="360"/>
        <v>25</v>
      </c>
      <c r="N2326" s="8">
        <f t="shared" si="361"/>
        <v>0</v>
      </c>
      <c r="O2326" s="8">
        <f t="shared" si="362"/>
        <v>50</v>
      </c>
      <c r="P2326" s="8">
        <f t="shared" si="363"/>
        <v>16.5</v>
      </c>
      <c r="Q2326" s="9">
        <f t="shared" si="364"/>
        <v>18.725000000000001</v>
      </c>
      <c r="R2326" s="9">
        <f t="shared" si="365"/>
        <v>26.625</v>
      </c>
      <c r="S2326" s="9">
        <f t="shared" si="366"/>
        <v>23.675000000000001</v>
      </c>
      <c r="T2326" s="9">
        <f t="shared" si="367"/>
        <v>22.875</v>
      </c>
      <c r="U2326" s="8">
        <f t="shared" si="368"/>
        <v>23.008333333333336</v>
      </c>
      <c r="V2326" s="8">
        <f t="shared" si="369"/>
        <v>22.975000000000001</v>
      </c>
    </row>
    <row r="2327" spans="1:22" ht="13.5" x14ac:dyDescent="0.25">
      <c r="A2327" s="3">
        <f>RSI!A2327</f>
        <v>45692</v>
      </c>
      <c r="B2327" s="2">
        <f>RSI!B2327</f>
        <v>2.14</v>
      </c>
      <c r="C2327" s="2">
        <f>RSI!I2327</f>
        <v>36.685972384400607</v>
      </c>
      <c r="D2327" s="2">
        <f>MACD!E2327</f>
        <v>0.1512385990997398</v>
      </c>
      <c r="E2327" s="2">
        <f>MACD!F2327</f>
        <v>0.11239489347265931</v>
      </c>
      <c r="F2327" s="2">
        <f>'Moving Avg'!D2327</f>
        <v>2.2020000000000004</v>
      </c>
      <c r="G2327" s="2">
        <f>'Moving Avg'!F2327</f>
        <v>2.3555000000000001</v>
      </c>
      <c r="H2327" s="2">
        <f>'Moving Avg'!G2327</f>
        <v>2.3449999999999998</v>
      </c>
      <c r="I2327" s="2">
        <f>'Moving Avg'!H2327</f>
        <v>2.0605500000000005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  <c r="M2327" s="8">
        <f t="shared" si="360"/>
        <v>25</v>
      </c>
      <c r="N2327" s="8">
        <f t="shared" si="361"/>
        <v>0</v>
      </c>
      <c r="O2327" s="8">
        <f t="shared" si="362"/>
        <v>50</v>
      </c>
      <c r="P2327" s="8">
        <f t="shared" si="363"/>
        <v>16.5</v>
      </c>
      <c r="Q2327" s="9">
        <f t="shared" si="364"/>
        <v>18.725000000000001</v>
      </c>
      <c r="R2327" s="9">
        <f t="shared" si="365"/>
        <v>26.625</v>
      </c>
      <c r="S2327" s="9">
        <f t="shared" si="366"/>
        <v>23.675000000000001</v>
      </c>
      <c r="T2327" s="9">
        <f t="shared" si="367"/>
        <v>22.875</v>
      </c>
      <c r="U2327" s="8">
        <f t="shared" si="368"/>
        <v>23.008333333333336</v>
      </c>
      <c r="V2327" s="8">
        <f t="shared" si="369"/>
        <v>22.975000000000001</v>
      </c>
    </row>
    <row r="2328" spans="1:22" ht="13.5" x14ac:dyDescent="0.25">
      <c r="A2328" s="3">
        <f>RSI!A2328</f>
        <v>45693</v>
      </c>
      <c r="B2328" s="2">
        <f>RSI!B2328</f>
        <v>2.0499999999999998</v>
      </c>
      <c r="C2328" s="2">
        <f>RSI!I2328</f>
        <v>32.168449624665101</v>
      </c>
      <c r="D2328" s="2">
        <f>MACD!E2328</f>
        <v>0.15345919181304524</v>
      </c>
      <c r="E2328" s="2">
        <f>MACD!F2328</f>
        <v>0.1206077531407365</v>
      </c>
      <c r="F2328" s="2">
        <f>'Moving Avg'!D2328</f>
        <v>2.1819999999999999</v>
      </c>
      <c r="G2328" s="2">
        <f>'Moving Avg'!F2328</f>
        <v>2.3319999999999999</v>
      </c>
      <c r="H2328" s="2">
        <f>'Moving Avg'!G2328</f>
        <v>2.3373999999999997</v>
      </c>
      <c r="I2328" s="2">
        <f>'Moving Avg'!H2328</f>
        <v>2.0638500000000004</v>
      </c>
      <c r="J2328" s="6" t="str">
        <f>OBV!F2328</f>
        <v>BEARISH</v>
      </c>
      <c r="K2328" s="6" t="str">
        <f>OBV!G2328</f>
        <v>NEUTRAL</v>
      </c>
      <c r="L2328" s="6" t="str">
        <f>OBV!H2328</f>
        <v>CONFIRMED BEARISH</v>
      </c>
      <c r="M2328" s="8">
        <f t="shared" si="360"/>
        <v>25</v>
      </c>
      <c r="N2328" s="8">
        <f t="shared" si="361"/>
        <v>0</v>
      </c>
      <c r="O2328" s="8">
        <f t="shared" si="362"/>
        <v>50</v>
      </c>
      <c r="P2328" s="8">
        <f t="shared" si="363"/>
        <v>16.5</v>
      </c>
      <c r="Q2328" s="9">
        <f t="shared" si="364"/>
        <v>18.725000000000001</v>
      </c>
      <c r="R2328" s="9">
        <f t="shared" si="365"/>
        <v>26.625</v>
      </c>
      <c r="S2328" s="9">
        <f t="shared" si="366"/>
        <v>23.675000000000001</v>
      </c>
      <c r="T2328" s="9">
        <f t="shared" si="367"/>
        <v>22.875</v>
      </c>
      <c r="U2328" s="8">
        <f t="shared" si="368"/>
        <v>23.008333333333336</v>
      </c>
      <c r="V2328" s="8">
        <f t="shared" si="369"/>
        <v>22.975000000000001</v>
      </c>
    </row>
    <row r="2329" spans="1:22" ht="13.5" x14ac:dyDescent="0.25">
      <c r="A2329" s="3">
        <f>RSI!A2329</f>
        <v>45694</v>
      </c>
      <c r="B2329" s="2">
        <f>RSI!B2329</f>
        <v>2.06</v>
      </c>
      <c r="C2329" s="2">
        <f>RSI!I2329</f>
        <v>33.153416675731549</v>
      </c>
      <c r="D2329" s="2">
        <f>MACD!E2329</f>
        <v>0.14074359702360617</v>
      </c>
      <c r="E2329" s="2">
        <f>MACD!F2329</f>
        <v>0.12463492191731045</v>
      </c>
      <c r="F2329" s="2">
        <f>'Moving Avg'!D2329</f>
        <v>2.1460000000000004</v>
      </c>
      <c r="G2329" s="2">
        <f>'Moving Avg'!F2329</f>
        <v>2.31</v>
      </c>
      <c r="H2329" s="2">
        <f>'Moving Avg'!G2329</f>
        <v>2.3319999999999999</v>
      </c>
      <c r="I2329" s="2">
        <f>'Moving Avg'!H2329</f>
        <v>2.0670500000000005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25</v>
      </c>
      <c r="N2329" s="8">
        <f t="shared" si="361"/>
        <v>0</v>
      </c>
      <c r="O2329" s="8">
        <f t="shared" si="362"/>
        <v>50</v>
      </c>
      <c r="P2329" s="8">
        <f t="shared" si="363"/>
        <v>16.5</v>
      </c>
      <c r="Q2329" s="9">
        <f t="shared" si="364"/>
        <v>18.725000000000001</v>
      </c>
      <c r="R2329" s="9">
        <f t="shared" si="365"/>
        <v>26.625</v>
      </c>
      <c r="S2329" s="9">
        <f t="shared" si="366"/>
        <v>23.675000000000001</v>
      </c>
      <c r="T2329" s="9">
        <f t="shared" si="367"/>
        <v>22.875</v>
      </c>
      <c r="U2329" s="8">
        <f t="shared" si="368"/>
        <v>23.008333333333336</v>
      </c>
      <c r="V2329" s="8">
        <f t="shared" si="369"/>
        <v>22.975000000000001</v>
      </c>
    </row>
    <row r="2330" spans="1:22" ht="13.5" x14ac:dyDescent="0.25">
      <c r="A2330" s="3">
        <f>RSI!A2330</f>
        <v>45695</v>
      </c>
      <c r="B2330" s="2">
        <f>RSI!B2330</f>
        <v>2.08</v>
      </c>
      <c r="C2330" s="2">
        <f>RSI!I2330</f>
        <v>35.180675226770447</v>
      </c>
      <c r="D2330" s="2">
        <f>MACD!E2330</f>
        <v>0.11447646609713846</v>
      </c>
      <c r="E2330" s="2">
        <f>MACD!F2330</f>
        <v>0.12260323075327606</v>
      </c>
      <c r="F2330" s="2">
        <f>'Moving Avg'!D2330</f>
        <v>2.1139999999999999</v>
      </c>
      <c r="G2330" s="2">
        <f>'Moving Avg'!F2330</f>
        <v>2.2880000000000003</v>
      </c>
      <c r="H2330" s="2">
        <f>'Moving Avg'!G2330</f>
        <v>2.3290000000000002</v>
      </c>
      <c r="I2330" s="2">
        <f>'Moving Avg'!H2330</f>
        <v>2.0702000000000007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25</v>
      </c>
      <c r="N2330" s="8">
        <f t="shared" si="361"/>
        <v>45</v>
      </c>
      <c r="O2330" s="8">
        <f t="shared" si="362"/>
        <v>50</v>
      </c>
      <c r="P2330" s="8">
        <f t="shared" si="363"/>
        <v>16.5</v>
      </c>
      <c r="Q2330" s="9">
        <f t="shared" si="364"/>
        <v>34.475000000000001</v>
      </c>
      <c r="R2330" s="9">
        <f t="shared" si="365"/>
        <v>35.625</v>
      </c>
      <c r="S2330" s="9">
        <f t="shared" si="366"/>
        <v>30.425000000000001</v>
      </c>
      <c r="T2330" s="9">
        <f t="shared" si="367"/>
        <v>34.125</v>
      </c>
      <c r="U2330" s="8">
        <f t="shared" si="368"/>
        <v>33.508333333333333</v>
      </c>
      <c r="V2330" s="8">
        <f t="shared" si="369"/>
        <v>33.662499999999994</v>
      </c>
    </row>
    <row r="2331" spans="1:22" ht="13.5" x14ac:dyDescent="0.25">
      <c r="A2331" s="3">
        <f>RSI!A2331</f>
        <v>45698</v>
      </c>
      <c r="B2331" s="2">
        <f>RSI!B2331</f>
        <v>2.1</v>
      </c>
      <c r="C2331" s="2">
        <f>RSI!I2331</f>
        <v>37.230712735507687</v>
      </c>
      <c r="D2331" s="2">
        <f>MACD!E2331</f>
        <v>0.10575462316503836</v>
      </c>
      <c r="E2331" s="2">
        <f>MACD!F2331</f>
        <v>0.11923350923562853</v>
      </c>
      <c r="F2331" s="2">
        <f>'Moving Avg'!D2331</f>
        <v>2.0859999999999999</v>
      </c>
      <c r="G2331" s="2">
        <f>'Moving Avg'!F2331</f>
        <v>2.2635000000000001</v>
      </c>
      <c r="H2331" s="2">
        <f>'Moving Avg'!G2331</f>
        <v>2.327</v>
      </c>
      <c r="I2331" s="2">
        <f>'Moving Avg'!H2331</f>
        <v>2.0734500000000007</v>
      </c>
      <c r="J2331" s="6" t="str">
        <f>OBV!F2331</f>
        <v>BULLISH</v>
      </c>
      <c r="K2331" s="6" t="str">
        <f>OBV!G2331</f>
        <v>NEUTRAL</v>
      </c>
      <c r="L2331" s="6" t="str">
        <f>OBV!H2331</f>
        <v>BULLISH DIVERGENCE</v>
      </c>
      <c r="M2331" s="8">
        <f t="shared" si="360"/>
        <v>25</v>
      </c>
      <c r="N2331" s="8">
        <f t="shared" si="361"/>
        <v>45</v>
      </c>
      <c r="O2331" s="8">
        <f t="shared" si="362"/>
        <v>50</v>
      </c>
      <c r="P2331" s="8">
        <f t="shared" si="363"/>
        <v>66.5</v>
      </c>
      <c r="Q2331" s="9">
        <f t="shared" si="364"/>
        <v>41.975000000000001</v>
      </c>
      <c r="R2331" s="9">
        <f t="shared" si="365"/>
        <v>48.125</v>
      </c>
      <c r="S2331" s="9">
        <f t="shared" si="366"/>
        <v>52.924999999999997</v>
      </c>
      <c r="T2331" s="9">
        <f t="shared" si="367"/>
        <v>46.625</v>
      </c>
      <c r="U2331" s="8">
        <f t="shared" si="368"/>
        <v>47.67499999999999</v>
      </c>
      <c r="V2331" s="8">
        <f t="shared" si="369"/>
        <v>47.412499999999994</v>
      </c>
    </row>
    <row r="2332" spans="1:22" ht="13.5" x14ac:dyDescent="0.25">
      <c r="A2332" s="3">
        <f>RSI!A2332</f>
        <v>45699</v>
      </c>
      <c r="B2332" s="2">
        <f>RSI!B2332</f>
        <v>2.0099999999999998</v>
      </c>
      <c r="C2332" s="2">
        <f>RSI!I2332</f>
        <v>32.282763786197791</v>
      </c>
      <c r="D2332" s="2">
        <f>MACD!E2332</f>
        <v>9.2132043965643007E-2</v>
      </c>
      <c r="E2332" s="2">
        <f>MACD!F2332</f>
        <v>0.11381321618163143</v>
      </c>
      <c r="F2332" s="2">
        <f>'Moving Avg'!D2332</f>
        <v>2.0599999999999996</v>
      </c>
      <c r="G2332" s="2">
        <f>'Moving Avg'!F2332</f>
        <v>2.2389999999999999</v>
      </c>
      <c r="H2332" s="2">
        <f>'Moving Avg'!G2332</f>
        <v>2.3214000000000001</v>
      </c>
      <c r="I2332" s="2">
        <f>'Moving Avg'!H2332</f>
        <v>2.0762000000000005</v>
      </c>
      <c r="J2332" s="6" t="str">
        <f>OBV!F2332</f>
        <v>BULLISH</v>
      </c>
      <c r="K2332" s="6" t="str">
        <f>OBV!G2332</f>
        <v>NEUTRAL</v>
      </c>
      <c r="L2332" s="6" t="str">
        <f>OBV!H2332</f>
        <v>BULLISH DIVERGENCE</v>
      </c>
      <c r="M2332" s="8">
        <f t="shared" si="360"/>
        <v>25</v>
      </c>
      <c r="N2332" s="8">
        <f t="shared" si="361"/>
        <v>100</v>
      </c>
      <c r="O2332" s="8">
        <f t="shared" si="362"/>
        <v>0</v>
      </c>
      <c r="P2332" s="8">
        <f t="shared" si="363"/>
        <v>66.5</v>
      </c>
      <c r="Q2332" s="9">
        <f t="shared" si="364"/>
        <v>53.725000000000001</v>
      </c>
      <c r="R2332" s="9">
        <f t="shared" si="365"/>
        <v>41.625</v>
      </c>
      <c r="S2332" s="9">
        <f t="shared" si="366"/>
        <v>48.674999999999997</v>
      </c>
      <c r="T2332" s="9">
        <f t="shared" si="367"/>
        <v>47.875</v>
      </c>
      <c r="U2332" s="8">
        <f t="shared" si="368"/>
        <v>48.008333333333326</v>
      </c>
      <c r="V2332" s="8">
        <f t="shared" si="369"/>
        <v>47.974999999999994</v>
      </c>
    </row>
    <row r="2333" spans="1:22" ht="13.5" x14ac:dyDescent="0.25">
      <c r="A2333" s="3">
        <f>RSI!A2333</f>
        <v>45700</v>
      </c>
      <c r="B2333" s="2">
        <f>RSI!B2333</f>
        <v>2.0299999999999998</v>
      </c>
      <c r="C2333" s="2">
        <f>RSI!I2333</f>
        <v>34.370124986519215</v>
      </c>
      <c r="D2333" s="2">
        <f>MACD!E2333</f>
        <v>8.0523105345425616E-2</v>
      </c>
      <c r="E2333" s="2">
        <f>MACD!F2333</f>
        <v>0.10715519401439028</v>
      </c>
      <c r="F2333" s="2">
        <f>'Moving Avg'!D2333</f>
        <v>2.056</v>
      </c>
      <c r="G2333" s="2">
        <f>'Moving Avg'!F2333</f>
        <v>2.2130000000000001</v>
      </c>
      <c r="H2333" s="2">
        <f>'Moving Avg'!G2333</f>
        <v>2.3150000000000004</v>
      </c>
      <c r="I2333" s="2">
        <f>'Moving Avg'!H2333</f>
        <v>2.0788500000000005</v>
      </c>
      <c r="J2333" s="6" t="str">
        <f>OBV!F2333</f>
        <v>BULLISH</v>
      </c>
      <c r="K2333" s="6" t="str">
        <f>OBV!G2333</f>
        <v>NEUTRAL</v>
      </c>
      <c r="L2333" s="6" t="str">
        <f>OBV!H2333</f>
        <v>BULLISH DIVERGENCE</v>
      </c>
      <c r="M2333" s="8">
        <f t="shared" si="360"/>
        <v>25</v>
      </c>
      <c r="N2333" s="8">
        <f t="shared" si="361"/>
        <v>100</v>
      </c>
      <c r="O2333" s="8">
        <f t="shared" si="362"/>
        <v>0</v>
      </c>
      <c r="P2333" s="8">
        <f t="shared" si="363"/>
        <v>66.5</v>
      </c>
      <c r="Q2333" s="9">
        <f t="shared" si="364"/>
        <v>53.725000000000001</v>
      </c>
      <c r="R2333" s="9">
        <f t="shared" si="365"/>
        <v>41.625</v>
      </c>
      <c r="S2333" s="9">
        <f t="shared" si="366"/>
        <v>48.674999999999997</v>
      </c>
      <c r="T2333" s="9">
        <f t="shared" si="367"/>
        <v>47.875</v>
      </c>
      <c r="U2333" s="8">
        <f t="shared" si="368"/>
        <v>48.008333333333326</v>
      </c>
      <c r="V2333" s="8">
        <f t="shared" si="369"/>
        <v>47.974999999999994</v>
      </c>
    </row>
    <row r="2334" spans="1:22" ht="13.5" x14ac:dyDescent="0.25">
      <c r="A2334" s="3">
        <f>RSI!A2334</f>
        <v>45701</v>
      </c>
      <c r="B2334" s="2">
        <f>RSI!B2334</f>
        <v>2.0699999999999998</v>
      </c>
      <c r="C2334" s="2">
        <f>RSI!I2334</f>
        <v>38.456120893687107</v>
      </c>
      <c r="D2334" s="2">
        <f>MACD!E2334</f>
        <v>8.2760853089182351E-2</v>
      </c>
      <c r="E2334" s="2">
        <f>MACD!F2334</f>
        <v>0.10227632582934869</v>
      </c>
      <c r="F2334" s="2">
        <f>'Moving Avg'!D2334</f>
        <v>2.0579999999999998</v>
      </c>
      <c r="G2334" s="2">
        <f>'Moving Avg'!F2334</f>
        <v>2.1915</v>
      </c>
      <c r="H2334" s="2">
        <f>'Moving Avg'!G2334</f>
        <v>2.3104</v>
      </c>
      <c r="I2334" s="2">
        <f>'Moving Avg'!H2334</f>
        <v>2.0814000000000004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  <c r="M2334" s="8">
        <f t="shared" si="360"/>
        <v>25</v>
      </c>
      <c r="N2334" s="8">
        <f t="shared" si="361"/>
        <v>45</v>
      </c>
      <c r="O2334" s="8">
        <f t="shared" si="362"/>
        <v>0</v>
      </c>
      <c r="P2334" s="8">
        <f t="shared" si="363"/>
        <v>83.5</v>
      </c>
      <c r="Q2334" s="9">
        <f t="shared" si="364"/>
        <v>37.024999999999999</v>
      </c>
      <c r="R2334" s="9">
        <f t="shared" si="365"/>
        <v>34.875</v>
      </c>
      <c r="S2334" s="9">
        <f t="shared" si="366"/>
        <v>48.075000000000003</v>
      </c>
      <c r="T2334" s="9">
        <f t="shared" si="367"/>
        <v>38.375</v>
      </c>
      <c r="U2334" s="8">
        <f t="shared" si="368"/>
        <v>39.991666666666667</v>
      </c>
      <c r="V2334" s="8">
        <f t="shared" si="369"/>
        <v>39.587500000000006</v>
      </c>
    </row>
    <row r="2335" spans="1:22" ht="13.5" x14ac:dyDescent="0.25">
      <c r="A2335" s="3">
        <f>RSI!A2335</f>
        <v>45702</v>
      </c>
      <c r="B2335" s="2">
        <f>RSI!B2335</f>
        <v>2.0699999999999998</v>
      </c>
      <c r="C2335" s="2">
        <f>RSI!I2335</f>
        <v>38.456120893687107</v>
      </c>
      <c r="D2335" s="2">
        <f>MACD!E2335</f>
        <v>8.5508252568317289E-2</v>
      </c>
      <c r="E2335" s="2">
        <f>MACD!F2335</f>
        <v>9.8922711177142408E-2</v>
      </c>
      <c r="F2335" s="2">
        <f>'Moving Avg'!D2335</f>
        <v>2.056</v>
      </c>
      <c r="G2335" s="2">
        <f>'Moving Avg'!F2335</f>
        <v>2.1705000000000001</v>
      </c>
      <c r="H2335" s="2">
        <f>'Moving Avg'!G2335</f>
        <v>2.3057999999999996</v>
      </c>
      <c r="I2335" s="2">
        <f>'Moving Avg'!H2335</f>
        <v>2.08385</v>
      </c>
      <c r="J2335" s="6" t="str">
        <f>OBV!F2335</f>
        <v>BULLISH</v>
      </c>
      <c r="K2335" s="6" t="str">
        <f>OBV!G2335</f>
        <v>NEUTRAL</v>
      </c>
      <c r="L2335" s="6" t="str">
        <f>OBV!H2335</f>
        <v>BULLISH DIVERGENCE</v>
      </c>
      <c r="M2335" s="8">
        <f t="shared" si="360"/>
        <v>25</v>
      </c>
      <c r="N2335" s="8">
        <f t="shared" si="361"/>
        <v>45</v>
      </c>
      <c r="O2335" s="8">
        <f t="shared" si="362"/>
        <v>0</v>
      </c>
      <c r="P2335" s="8">
        <f t="shared" si="363"/>
        <v>66.5</v>
      </c>
      <c r="Q2335" s="9">
        <f t="shared" si="364"/>
        <v>34.475000000000001</v>
      </c>
      <c r="R2335" s="9">
        <f t="shared" si="365"/>
        <v>30.625</v>
      </c>
      <c r="S2335" s="9">
        <f t="shared" si="366"/>
        <v>40.424999999999997</v>
      </c>
      <c r="T2335" s="9">
        <f t="shared" si="367"/>
        <v>34.125</v>
      </c>
      <c r="U2335" s="8">
        <f t="shared" si="368"/>
        <v>35.174999999999997</v>
      </c>
      <c r="V2335" s="8">
        <f t="shared" si="369"/>
        <v>34.912499999999994</v>
      </c>
    </row>
    <row r="2336" spans="1:22" ht="13.5" x14ac:dyDescent="0.25">
      <c r="A2336" s="3">
        <f>RSI!A2336</f>
        <v>45705</v>
      </c>
      <c r="B2336" s="2">
        <f>RSI!B2336</f>
        <v>2.02</v>
      </c>
      <c r="C2336" s="2">
        <f>RSI!I2336</f>
        <v>35.272563029160395</v>
      </c>
      <c r="D2336" s="2">
        <f>MACD!E2336</f>
        <v>9.2327346148057376E-2</v>
      </c>
      <c r="E2336" s="2">
        <f>MACD!F2336</f>
        <v>9.7603638171325419E-2</v>
      </c>
      <c r="F2336" s="2">
        <f>'Moving Avg'!D2336</f>
        <v>2.04</v>
      </c>
      <c r="G2336" s="2">
        <f>'Moving Avg'!F2336</f>
        <v>2.1500000000000004</v>
      </c>
      <c r="H2336" s="2">
        <f>'Moving Avg'!G2336</f>
        <v>2.3001999999999998</v>
      </c>
      <c r="I2336" s="2">
        <f>'Moving Avg'!H2336</f>
        <v>2.0857000000000001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0"/>
        <v>25</v>
      </c>
      <c r="N2336" s="8">
        <f t="shared" si="361"/>
        <v>45</v>
      </c>
      <c r="O2336" s="8">
        <f t="shared" si="362"/>
        <v>0</v>
      </c>
      <c r="P2336" s="8">
        <f t="shared" si="363"/>
        <v>16.5</v>
      </c>
      <c r="Q2336" s="9">
        <f t="shared" si="364"/>
        <v>26.975000000000001</v>
      </c>
      <c r="R2336" s="9">
        <f t="shared" si="365"/>
        <v>18.125</v>
      </c>
      <c r="S2336" s="9">
        <f t="shared" si="366"/>
        <v>17.925000000000001</v>
      </c>
      <c r="T2336" s="9">
        <f t="shared" si="367"/>
        <v>21.625</v>
      </c>
      <c r="U2336" s="8">
        <f t="shared" si="368"/>
        <v>21.008333333333336</v>
      </c>
      <c r="V2336" s="8">
        <f t="shared" si="369"/>
        <v>21.162500000000001</v>
      </c>
    </row>
    <row r="2337" spans="1:22" ht="13.5" x14ac:dyDescent="0.25">
      <c r="A2337" s="3">
        <f>RSI!A2337</f>
        <v>45706</v>
      </c>
      <c r="B2337" s="2">
        <f>RSI!B2337</f>
        <v>2.0299999999999998</v>
      </c>
      <c r="C2337" s="2">
        <f>RSI!I2337</f>
        <v>36.406463485215831</v>
      </c>
      <c r="D2337" s="2">
        <f>MACD!E2337</f>
        <v>8.299954372593854E-2</v>
      </c>
      <c r="E2337" s="2">
        <f>MACD!F2337</f>
        <v>9.468281928224806E-2</v>
      </c>
      <c r="F2337" s="2">
        <f>'Moving Avg'!D2337</f>
        <v>2.0439999999999996</v>
      </c>
      <c r="G2337" s="2">
        <f>'Moving Avg'!F2337</f>
        <v>2.1335000000000006</v>
      </c>
      <c r="H2337" s="2">
        <f>'Moving Avg'!G2337</f>
        <v>2.2948</v>
      </c>
      <c r="I2337" s="2">
        <f>'Moving Avg'!H2337</f>
        <v>2.0873499999999998</v>
      </c>
      <c r="J2337" s="6" t="str">
        <f>OBV!F2337</f>
        <v>BULLISH</v>
      </c>
      <c r="K2337" s="6" t="str">
        <f>OBV!G2337</f>
        <v>NEUTRAL</v>
      </c>
      <c r="L2337" s="6" t="str">
        <f>OBV!H2337</f>
        <v>CONFIRMED BULLISH</v>
      </c>
      <c r="M2337" s="8">
        <f t="shared" si="360"/>
        <v>25</v>
      </c>
      <c r="N2337" s="8">
        <f t="shared" si="361"/>
        <v>45</v>
      </c>
      <c r="O2337" s="8">
        <f t="shared" si="362"/>
        <v>0</v>
      </c>
      <c r="P2337" s="8">
        <f t="shared" si="363"/>
        <v>83.5</v>
      </c>
      <c r="Q2337" s="9">
        <f t="shared" si="364"/>
        <v>37.024999999999999</v>
      </c>
      <c r="R2337" s="9">
        <f t="shared" si="365"/>
        <v>34.875</v>
      </c>
      <c r="S2337" s="9">
        <f t="shared" si="366"/>
        <v>48.075000000000003</v>
      </c>
      <c r="T2337" s="9">
        <f t="shared" si="367"/>
        <v>38.375</v>
      </c>
      <c r="U2337" s="8">
        <f t="shared" si="368"/>
        <v>39.991666666666667</v>
      </c>
      <c r="V2337" s="8">
        <f t="shared" si="369"/>
        <v>39.587500000000006</v>
      </c>
    </row>
    <row r="2338" spans="1:22" ht="13.5" x14ac:dyDescent="0.25">
      <c r="A2338" s="3">
        <f>RSI!A2338</f>
        <v>45707</v>
      </c>
      <c r="B2338" s="2">
        <f>RSI!B2338</f>
        <v>2.12</v>
      </c>
      <c r="C2338" s="2">
        <f>RSI!I2338</f>
        <v>45.636821630599385</v>
      </c>
      <c r="D2338" s="2">
        <f>MACD!E2338</f>
        <v>5.5486313409738308E-2</v>
      </c>
      <c r="E2338" s="2">
        <f>MACD!F2338</f>
        <v>8.6843518107746112E-2</v>
      </c>
      <c r="F2338" s="2">
        <f>'Moving Avg'!D2338</f>
        <v>2.0619999999999998</v>
      </c>
      <c r="G2338" s="2">
        <f>'Moving Avg'!F2338</f>
        <v>2.1220000000000003</v>
      </c>
      <c r="H2338" s="2">
        <f>'Moving Avg'!G2338</f>
        <v>2.2911999999999999</v>
      </c>
      <c r="I2338" s="2">
        <f>'Moving Avg'!H2338</f>
        <v>2.0892500000000003</v>
      </c>
      <c r="J2338" s="6" t="str">
        <f>OBV!F2338</f>
        <v>BULLISH</v>
      </c>
      <c r="K2338" s="6" t="str">
        <f>OBV!G2338</f>
        <v>NEUTRAL</v>
      </c>
      <c r="L2338" s="6" t="str">
        <f>OBV!H2338</f>
        <v>CONFIRMED BULLISH</v>
      </c>
      <c r="M2338" s="8">
        <f t="shared" si="360"/>
        <v>25</v>
      </c>
      <c r="N2338" s="8">
        <f t="shared" si="361"/>
        <v>100</v>
      </c>
      <c r="O2338" s="8">
        <f t="shared" si="362"/>
        <v>0</v>
      </c>
      <c r="P2338" s="8">
        <f t="shared" si="363"/>
        <v>83.5</v>
      </c>
      <c r="Q2338" s="9">
        <f t="shared" si="364"/>
        <v>56.274999999999999</v>
      </c>
      <c r="R2338" s="9">
        <f t="shared" si="365"/>
        <v>45.875</v>
      </c>
      <c r="S2338" s="9">
        <f t="shared" si="366"/>
        <v>56.325000000000003</v>
      </c>
      <c r="T2338" s="9">
        <f t="shared" si="367"/>
        <v>52.125</v>
      </c>
      <c r="U2338" s="8">
        <f t="shared" si="368"/>
        <v>52.82500000000001</v>
      </c>
      <c r="V2338" s="8">
        <f t="shared" si="369"/>
        <v>52.650000000000006</v>
      </c>
    </row>
    <row r="2339" spans="1:22" ht="13.5" x14ac:dyDescent="0.25">
      <c r="A2339" s="3">
        <f>RSI!A2339</f>
        <v>45708</v>
      </c>
      <c r="B2339" s="2">
        <f>RSI!B2339</f>
        <v>2.11</v>
      </c>
      <c r="C2339" s="2">
        <f>RSI!I2339</f>
        <v>44.85773616698642</v>
      </c>
      <c r="D2339" s="2">
        <f>MACD!E2339</f>
        <v>3.4779522553344933E-2</v>
      </c>
      <c r="E2339" s="2">
        <f>MACD!F2339</f>
        <v>7.643071899686589E-2</v>
      </c>
      <c r="F2339" s="2">
        <f>'Moving Avg'!D2339</f>
        <v>2.0699999999999994</v>
      </c>
      <c r="G2339" s="2">
        <f>'Moving Avg'!F2339</f>
        <v>2.1150000000000002</v>
      </c>
      <c r="H2339" s="2">
        <f>'Moving Avg'!G2339</f>
        <v>2.2871999999999999</v>
      </c>
      <c r="I2339" s="2">
        <f>'Moving Avg'!H2339</f>
        <v>2.0911000000000004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0"/>
        <v>25</v>
      </c>
      <c r="N2339" s="8">
        <f t="shared" si="361"/>
        <v>100</v>
      </c>
      <c r="O2339" s="8">
        <f t="shared" si="362"/>
        <v>0</v>
      </c>
      <c r="P2339" s="8">
        <f t="shared" si="363"/>
        <v>83.5</v>
      </c>
      <c r="Q2339" s="9">
        <f t="shared" si="364"/>
        <v>56.274999999999999</v>
      </c>
      <c r="R2339" s="9">
        <f t="shared" si="365"/>
        <v>45.875</v>
      </c>
      <c r="S2339" s="9">
        <f t="shared" si="366"/>
        <v>56.325000000000003</v>
      </c>
      <c r="T2339" s="9">
        <f t="shared" si="367"/>
        <v>52.125</v>
      </c>
      <c r="U2339" s="8">
        <f t="shared" si="368"/>
        <v>52.82500000000001</v>
      </c>
      <c r="V2339" s="8">
        <f t="shared" si="369"/>
        <v>52.650000000000006</v>
      </c>
    </row>
    <row r="2340" spans="1:22" ht="13.5" x14ac:dyDescent="0.25">
      <c r="A2340" s="3">
        <f>RSI!A2340</f>
        <v>45709</v>
      </c>
      <c r="B2340" s="2">
        <f>RSI!B2340</f>
        <v>2.2000000000000002</v>
      </c>
      <c r="C2340" s="2">
        <f>RSI!I2340</f>
        <v>52.686326577509348</v>
      </c>
      <c r="D2340" s="2">
        <f>MACD!E2340</f>
        <v>1.4000361368952774E-2</v>
      </c>
      <c r="E2340" s="2">
        <f>MACD!F2340</f>
        <v>6.394464747128327E-2</v>
      </c>
      <c r="F2340" s="2">
        <f>'Moving Avg'!D2340</f>
        <v>2.0960000000000001</v>
      </c>
      <c r="G2340" s="2">
        <f>'Moving Avg'!F2340</f>
        <v>2.1175000000000006</v>
      </c>
      <c r="H2340" s="2">
        <f>'Moving Avg'!G2340</f>
        <v>2.2841999999999998</v>
      </c>
      <c r="I2340" s="2">
        <f>'Moving Avg'!H2340</f>
        <v>2.0931000000000002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0"/>
        <v>25</v>
      </c>
      <c r="N2340" s="8">
        <f t="shared" si="361"/>
        <v>100</v>
      </c>
      <c r="O2340" s="8">
        <f t="shared" si="362"/>
        <v>50</v>
      </c>
      <c r="P2340" s="8">
        <f t="shared" si="363"/>
        <v>83.5</v>
      </c>
      <c r="Q2340" s="9">
        <f t="shared" si="364"/>
        <v>63.774999999999999</v>
      </c>
      <c r="R2340" s="9">
        <f t="shared" si="365"/>
        <v>63.375</v>
      </c>
      <c r="S2340" s="9">
        <f t="shared" si="366"/>
        <v>68.825000000000003</v>
      </c>
      <c r="T2340" s="9">
        <f t="shared" si="367"/>
        <v>64.625</v>
      </c>
      <c r="U2340" s="8">
        <f t="shared" si="368"/>
        <v>65.325000000000003</v>
      </c>
      <c r="V2340" s="8">
        <f t="shared" si="369"/>
        <v>65.150000000000006</v>
      </c>
    </row>
    <row r="2341" spans="1:22" ht="13.5" x14ac:dyDescent="0.25">
      <c r="A2341" s="3">
        <f>RSI!A2341</f>
        <v>45712</v>
      </c>
      <c r="B2341" s="2">
        <f>RSI!B2341</f>
        <v>2.11</v>
      </c>
      <c r="C2341" s="2">
        <f>RSI!I2341</f>
        <v>45.699288618572041</v>
      </c>
      <c r="D2341" s="2">
        <f>MACD!E2341</f>
        <v>5.9369118784013963E-3</v>
      </c>
      <c r="E2341" s="2">
        <f>MACD!F2341</f>
        <v>5.2343100352706895E-2</v>
      </c>
      <c r="F2341" s="2">
        <f>'Moving Avg'!D2341</f>
        <v>2.1139999999999999</v>
      </c>
      <c r="G2341" s="2">
        <f>'Moving Avg'!F2341</f>
        <v>2.1109999999999998</v>
      </c>
      <c r="H2341" s="2">
        <f>'Moving Avg'!G2341</f>
        <v>2.2793999999999999</v>
      </c>
      <c r="I2341" s="2">
        <f>'Moving Avg'!H2341</f>
        <v>2.0942500000000006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  <c r="M2341" s="8">
        <f t="shared" si="360"/>
        <v>25</v>
      </c>
      <c r="N2341" s="8">
        <f t="shared" si="361"/>
        <v>100</v>
      </c>
      <c r="O2341" s="8">
        <f t="shared" si="362"/>
        <v>50</v>
      </c>
      <c r="P2341" s="8">
        <f t="shared" si="363"/>
        <v>83.5</v>
      </c>
      <c r="Q2341" s="9">
        <f t="shared" si="364"/>
        <v>63.774999999999999</v>
      </c>
      <c r="R2341" s="9">
        <f t="shared" si="365"/>
        <v>63.375</v>
      </c>
      <c r="S2341" s="9">
        <f t="shared" si="366"/>
        <v>68.825000000000003</v>
      </c>
      <c r="T2341" s="9">
        <f t="shared" si="367"/>
        <v>64.625</v>
      </c>
      <c r="U2341" s="8">
        <f t="shared" si="368"/>
        <v>65.325000000000003</v>
      </c>
      <c r="V2341" s="8">
        <f t="shared" si="369"/>
        <v>65.150000000000006</v>
      </c>
    </row>
    <row r="2342" spans="1:22" ht="13.5" x14ac:dyDescent="0.25">
      <c r="A2342" s="3">
        <f>RSI!A2342</f>
        <v>45713</v>
      </c>
      <c r="B2342" s="2">
        <f>RSI!B2342</f>
        <v>2.2000000000000002</v>
      </c>
      <c r="C2342" s="2">
        <f>RSI!I2342</f>
        <v>52.485208043243972</v>
      </c>
      <c r="D2342" s="2">
        <f>MACD!E2342</f>
        <v>-2.1075043270930127E-2</v>
      </c>
      <c r="E2342" s="2">
        <f>MACD!F2342</f>
        <v>3.7659471627979495E-2</v>
      </c>
      <c r="F2342" s="2">
        <f>'Moving Avg'!D2342</f>
        <v>2.1480000000000006</v>
      </c>
      <c r="G2342" s="2">
        <f>'Moving Avg'!F2342</f>
        <v>2.1135000000000006</v>
      </c>
      <c r="H2342" s="2">
        <f>'Moving Avg'!G2342</f>
        <v>2.2776000000000001</v>
      </c>
      <c r="I2342" s="2">
        <f>'Moving Avg'!H2342</f>
        <v>2.0962500000000004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  <c r="M2342" s="8">
        <f t="shared" si="360"/>
        <v>25</v>
      </c>
      <c r="N2342" s="8">
        <f t="shared" si="361"/>
        <v>100</v>
      </c>
      <c r="O2342" s="8">
        <f t="shared" si="362"/>
        <v>50</v>
      </c>
      <c r="P2342" s="8">
        <f t="shared" si="363"/>
        <v>83.5</v>
      </c>
      <c r="Q2342" s="9">
        <f t="shared" si="364"/>
        <v>63.774999999999999</v>
      </c>
      <c r="R2342" s="9">
        <f t="shared" si="365"/>
        <v>63.375</v>
      </c>
      <c r="S2342" s="9">
        <f t="shared" si="366"/>
        <v>68.825000000000003</v>
      </c>
      <c r="T2342" s="9">
        <f t="shared" si="367"/>
        <v>64.625</v>
      </c>
      <c r="U2342" s="8">
        <f t="shared" si="368"/>
        <v>65.325000000000003</v>
      </c>
      <c r="V2342" s="8">
        <f t="shared" si="369"/>
        <v>65.150000000000006</v>
      </c>
    </row>
    <row r="2343" spans="1:22" ht="13.5" x14ac:dyDescent="0.25">
      <c r="A2343" s="3">
        <f>RSI!A2343</f>
        <v>45714</v>
      </c>
      <c r="B2343" s="2">
        <f>RSI!B2343</f>
        <v>2.11</v>
      </c>
      <c r="C2343" s="2">
        <f>RSI!I2343</f>
        <v>46.259499410743565</v>
      </c>
      <c r="D2343" s="2">
        <f>MACD!E2343</f>
        <v>-3.4419736983130278E-2</v>
      </c>
      <c r="E2343" s="2">
        <f>MACD!F2343</f>
        <v>2.324362990575754E-2</v>
      </c>
      <c r="F2343" s="2">
        <f>'Moving Avg'!D2343</f>
        <v>2.1459999999999999</v>
      </c>
      <c r="G2343" s="2">
        <f>'Moving Avg'!F2343</f>
        <v>2.1115000000000004</v>
      </c>
      <c r="H2343" s="2">
        <f>'Moving Avg'!G2343</f>
        <v>2.2727999999999997</v>
      </c>
      <c r="I2343" s="2">
        <f>'Moving Avg'!H2343</f>
        <v>2.0978000000000008</v>
      </c>
      <c r="J2343" s="6" t="str">
        <f>OBV!F2343</f>
        <v>BULLISH</v>
      </c>
      <c r="K2343" s="6" t="str">
        <f>OBV!G2343</f>
        <v>NEUTRAL</v>
      </c>
      <c r="L2343" s="6" t="str">
        <f>OBV!H2343</f>
        <v>BULLISH DIVERGENCE</v>
      </c>
      <c r="M2343" s="8">
        <f t="shared" si="360"/>
        <v>25</v>
      </c>
      <c r="N2343" s="8">
        <f t="shared" si="361"/>
        <v>100</v>
      </c>
      <c r="O2343" s="8">
        <f t="shared" si="362"/>
        <v>50</v>
      </c>
      <c r="P2343" s="8">
        <f t="shared" si="363"/>
        <v>66.5</v>
      </c>
      <c r="Q2343" s="9">
        <f t="shared" si="364"/>
        <v>61.225000000000001</v>
      </c>
      <c r="R2343" s="9">
        <f t="shared" si="365"/>
        <v>59.125</v>
      </c>
      <c r="S2343" s="9">
        <f t="shared" si="366"/>
        <v>61.174999999999997</v>
      </c>
      <c r="T2343" s="9">
        <f t="shared" si="367"/>
        <v>60.375</v>
      </c>
      <c r="U2343" s="8">
        <f t="shared" si="368"/>
        <v>60.508333333333326</v>
      </c>
      <c r="V2343" s="8">
        <f t="shared" si="369"/>
        <v>60.474999999999994</v>
      </c>
    </row>
    <row r="2344" spans="1:22" ht="13.5" x14ac:dyDescent="0.25">
      <c r="A2344" s="3">
        <f>RSI!A2344</f>
        <v>45715</v>
      </c>
      <c r="B2344" s="2">
        <f>RSI!B2344</f>
        <v>2.04</v>
      </c>
      <c r="C2344" s="2">
        <f>RSI!I2344</f>
        <v>42.078743210731574</v>
      </c>
      <c r="D2344" s="2">
        <f>MACD!E2344</f>
        <v>-3.4055383202283185E-2</v>
      </c>
      <c r="E2344" s="2">
        <f>MACD!F2344</f>
        <v>1.1783827284149395E-2</v>
      </c>
      <c r="F2344" s="2">
        <f>'Moving Avg'!D2344</f>
        <v>2.1320000000000001</v>
      </c>
      <c r="G2344" s="2">
        <f>'Moving Avg'!F2344</f>
        <v>2.1015000000000006</v>
      </c>
      <c r="H2344" s="2">
        <f>'Moving Avg'!G2344</f>
        <v>2.2677999999999998</v>
      </c>
      <c r="I2344" s="2">
        <f>'Moving Avg'!H2344</f>
        <v>2.0990500000000005</v>
      </c>
      <c r="J2344" s="6" t="str">
        <f>OBV!F2344</f>
        <v>BULLISH</v>
      </c>
      <c r="K2344" s="6" t="str">
        <f>OBV!G2344</f>
        <v>NEUTRAL</v>
      </c>
      <c r="L2344" s="6" t="str">
        <f>OBV!H2344</f>
        <v>BULLISH DIVERGENCE</v>
      </c>
      <c r="M2344" s="8">
        <f t="shared" si="360"/>
        <v>25</v>
      </c>
      <c r="N2344" s="8">
        <f t="shared" si="361"/>
        <v>100</v>
      </c>
      <c r="O2344" s="8">
        <f t="shared" si="362"/>
        <v>50</v>
      </c>
      <c r="P2344" s="8">
        <f t="shared" si="363"/>
        <v>66.5</v>
      </c>
      <c r="Q2344" s="9">
        <f t="shared" si="364"/>
        <v>61.225000000000001</v>
      </c>
      <c r="R2344" s="9">
        <f t="shared" si="365"/>
        <v>59.125</v>
      </c>
      <c r="S2344" s="9">
        <f t="shared" si="366"/>
        <v>61.174999999999997</v>
      </c>
      <c r="T2344" s="9">
        <f t="shared" si="367"/>
        <v>60.375</v>
      </c>
      <c r="U2344" s="8">
        <f t="shared" si="368"/>
        <v>60.508333333333326</v>
      </c>
      <c r="V2344" s="8">
        <f t="shared" si="369"/>
        <v>60.474999999999994</v>
      </c>
    </row>
    <row r="2345" spans="1:22" ht="13.5" x14ac:dyDescent="0.25">
      <c r="A2345" s="3">
        <f>RSI!A2345</f>
        <v>45716</v>
      </c>
      <c r="B2345" s="2">
        <f>RSI!B2345</f>
        <v>2.13</v>
      </c>
      <c r="C2345" s="2">
        <f>RSI!I2345</f>
        <v>48.520672208898411</v>
      </c>
      <c r="D2345" s="2">
        <f>MACD!E2345</f>
        <v>-3.9706611628089306E-2</v>
      </c>
      <c r="E2345" s="2">
        <f>MACD!F2345</f>
        <v>1.4857395017016557E-3</v>
      </c>
      <c r="F2345" s="2">
        <f>'Moving Avg'!D2345</f>
        <v>2.1179999999999999</v>
      </c>
      <c r="G2345" s="2">
        <f>'Moving Avg'!F2345</f>
        <v>2.0960000000000005</v>
      </c>
      <c r="H2345" s="2">
        <f>'Moving Avg'!G2345</f>
        <v>2.2645999999999997</v>
      </c>
      <c r="I2345" s="2">
        <f>'Moving Avg'!H2345</f>
        <v>2.1007000000000007</v>
      </c>
      <c r="J2345" s="6" t="str">
        <f>OBV!F2345</f>
        <v>BULLISH</v>
      </c>
      <c r="K2345" s="6" t="str">
        <f>OBV!G2345</f>
        <v>NEUTRAL</v>
      </c>
      <c r="L2345" s="6" t="str">
        <f>OBV!H2345</f>
        <v>BULLISH DIVERGENCE</v>
      </c>
      <c r="M2345" s="8">
        <f t="shared" si="360"/>
        <v>25</v>
      </c>
      <c r="N2345" s="8">
        <f t="shared" si="361"/>
        <v>100</v>
      </c>
      <c r="O2345" s="8">
        <f t="shared" si="362"/>
        <v>50</v>
      </c>
      <c r="P2345" s="8">
        <f t="shared" si="363"/>
        <v>66.5</v>
      </c>
      <c r="Q2345" s="9">
        <f t="shared" si="364"/>
        <v>61.225000000000001</v>
      </c>
      <c r="R2345" s="9">
        <f t="shared" si="365"/>
        <v>59.125</v>
      </c>
      <c r="S2345" s="9">
        <f t="shared" si="366"/>
        <v>61.174999999999997</v>
      </c>
      <c r="T2345" s="9">
        <f t="shared" si="367"/>
        <v>60.375</v>
      </c>
      <c r="U2345" s="8">
        <f t="shared" si="368"/>
        <v>60.508333333333326</v>
      </c>
      <c r="V2345" s="8">
        <f t="shared" si="369"/>
        <v>60.474999999999994</v>
      </c>
    </row>
    <row r="2346" spans="1:22" ht="13.5" x14ac:dyDescent="0.25">
      <c r="A2346" s="3">
        <f>RSI!A2346</f>
        <v>45719</v>
      </c>
      <c r="B2346" s="2">
        <f>RSI!B2346</f>
        <v>2.12</v>
      </c>
      <c r="C2346" s="2">
        <f>RSI!I2346</f>
        <v>47.88342877062162</v>
      </c>
      <c r="D2346" s="2">
        <f>MACD!E2346</f>
        <v>-5.1317042883315178E-2</v>
      </c>
      <c r="E2346" s="2">
        <f>MACD!F2346</f>
        <v>-9.0748169753017121E-3</v>
      </c>
      <c r="F2346" s="2">
        <f>'Moving Avg'!D2346</f>
        <v>2.12</v>
      </c>
      <c r="G2346" s="2">
        <f>'Moving Avg'!F2346</f>
        <v>2.09</v>
      </c>
      <c r="H2346" s="2">
        <f>'Moving Avg'!G2346</f>
        <v>2.2609999999999997</v>
      </c>
      <c r="I2346" s="2">
        <f>'Moving Avg'!H2346</f>
        <v>2.1019000000000005</v>
      </c>
      <c r="J2346" s="6" t="str">
        <f>OBV!F2346</f>
        <v>BULLISH</v>
      </c>
      <c r="K2346" s="6" t="str">
        <f>OBV!G2346</f>
        <v>NEUTRAL</v>
      </c>
      <c r="L2346" s="6" t="str">
        <f>OBV!H2346</f>
        <v>CONFIRMED BULLISH</v>
      </c>
      <c r="M2346" s="8">
        <f t="shared" si="360"/>
        <v>25</v>
      </c>
      <c r="N2346" s="8">
        <f t="shared" si="361"/>
        <v>100</v>
      </c>
      <c r="O2346" s="8">
        <f t="shared" si="362"/>
        <v>50</v>
      </c>
      <c r="P2346" s="8">
        <f t="shared" si="363"/>
        <v>83.5</v>
      </c>
      <c r="Q2346" s="9">
        <f t="shared" si="364"/>
        <v>63.774999999999999</v>
      </c>
      <c r="R2346" s="9">
        <f t="shared" si="365"/>
        <v>63.375</v>
      </c>
      <c r="S2346" s="9">
        <f t="shared" si="366"/>
        <v>68.825000000000003</v>
      </c>
      <c r="T2346" s="9">
        <f t="shared" si="367"/>
        <v>64.625</v>
      </c>
      <c r="U2346" s="8">
        <f t="shared" si="368"/>
        <v>65.325000000000003</v>
      </c>
      <c r="V2346" s="8">
        <f t="shared" si="369"/>
        <v>65.150000000000006</v>
      </c>
    </row>
    <row r="2347" spans="1:22" ht="13.5" x14ac:dyDescent="0.25">
      <c r="A2347" s="3">
        <f>RSI!A2347</f>
        <v>45720</v>
      </c>
      <c r="B2347" s="2">
        <f>RSI!B2347</f>
        <v>2.19</v>
      </c>
      <c r="C2347" s="2">
        <f>RSI!I2347</f>
        <v>52.57844479933506</v>
      </c>
      <c r="D2347" s="2">
        <f>MACD!E2347</f>
        <v>-6.4615049788312007E-2</v>
      </c>
      <c r="E2347" s="2">
        <f>MACD!F2347</f>
        <v>-2.0182863537903772E-2</v>
      </c>
      <c r="F2347" s="2">
        <f>'Moving Avg'!D2347</f>
        <v>2.1179999999999999</v>
      </c>
      <c r="G2347" s="2">
        <f>'Moving Avg'!F2347</f>
        <v>2.0924999999999998</v>
      </c>
      <c r="H2347" s="2">
        <f>'Moving Avg'!G2347</f>
        <v>2.2587999999999995</v>
      </c>
      <c r="I2347" s="2">
        <f>'Moving Avg'!H2347</f>
        <v>2.1034500000000005</v>
      </c>
      <c r="J2347" s="6" t="str">
        <f>OBV!F2347</f>
        <v>BULLISH</v>
      </c>
      <c r="K2347" s="6" t="str">
        <f>OBV!G2347</f>
        <v>NEUTRAL</v>
      </c>
      <c r="L2347" s="6" t="str">
        <f>OBV!H2347</f>
        <v>BULLISH DIVERGENCE</v>
      </c>
      <c r="M2347" s="8">
        <f t="shared" si="360"/>
        <v>25</v>
      </c>
      <c r="N2347" s="8">
        <f t="shared" si="361"/>
        <v>100</v>
      </c>
      <c r="O2347" s="8">
        <f t="shared" si="362"/>
        <v>50</v>
      </c>
      <c r="P2347" s="8">
        <f t="shared" si="363"/>
        <v>66.5</v>
      </c>
      <c r="Q2347" s="9">
        <f t="shared" si="364"/>
        <v>61.225000000000001</v>
      </c>
      <c r="R2347" s="9">
        <f t="shared" si="365"/>
        <v>59.125</v>
      </c>
      <c r="S2347" s="9">
        <f t="shared" si="366"/>
        <v>61.174999999999997</v>
      </c>
      <c r="T2347" s="9">
        <f t="shared" si="367"/>
        <v>60.375</v>
      </c>
      <c r="U2347" s="8">
        <f t="shared" si="368"/>
        <v>60.508333333333326</v>
      </c>
      <c r="V2347" s="8">
        <f t="shared" si="369"/>
        <v>60.474999999999994</v>
      </c>
    </row>
    <row r="2348" spans="1:22" ht="13.5" x14ac:dyDescent="0.25">
      <c r="A2348" s="3">
        <f>RSI!A2348</f>
        <v>45721</v>
      </c>
      <c r="B2348" s="2">
        <f>RSI!B2348</f>
        <v>2.1</v>
      </c>
      <c r="C2348" s="2">
        <f>RSI!I2348</f>
        <v>46.747382336198342</v>
      </c>
      <c r="D2348" s="2">
        <f>MACD!E2348</f>
        <v>-5.5607903633670297E-2</v>
      </c>
      <c r="E2348" s="2">
        <f>MACD!F2348</f>
        <v>-2.726787155705708E-2</v>
      </c>
      <c r="F2348" s="2">
        <f>'Moving Avg'!D2348</f>
        <v>2.1160000000000001</v>
      </c>
      <c r="G2348" s="2">
        <f>'Moving Avg'!F2348</f>
        <v>2.0949999999999998</v>
      </c>
      <c r="H2348" s="2">
        <f>'Moving Avg'!G2348</f>
        <v>2.2539999999999996</v>
      </c>
      <c r="I2348" s="2">
        <f>'Moving Avg'!H2348</f>
        <v>2.1045500000000006</v>
      </c>
      <c r="J2348" s="6" t="str">
        <f>OBV!F2348</f>
        <v>BULLISH</v>
      </c>
      <c r="K2348" s="6" t="str">
        <f>OBV!G2348</f>
        <v>NEUTRAL</v>
      </c>
      <c r="L2348" s="6" t="str">
        <f>OBV!H2348</f>
        <v>BULLISH DIVERGENCE</v>
      </c>
      <c r="M2348" s="8">
        <f t="shared" si="360"/>
        <v>25</v>
      </c>
      <c r="N2348" s="8">
        <f t="shared" si="361"/>
        <v>100</v>
      </c>
      <c r="O2348" s="8">
        <f t="shared" si="362"/>
        <v>50</v>
      </c>
      <c r="P2348" s="8">
        <f t="shared" si="363"/>
        <v>66.5</v>
      </c>
      <c r="Q2348" s="9">
        <f t="shared" si="364"/>
        <v>61.225000000000001</v>
      </c>
      <c r="R2348" s="9">
        <f t="shared" si="365"/>
        <v>59.125</v>
      </c>
      <c r="S2348" s="9">
        <f t="shared" si="366"/>
        <v>61.174999999999997</v>
      </c>
      <c r="T2348" s="9">
        <f t="shared" si="367"/>
        <v>60.375</v>
      </c>
      <c r="U2348" s="8">
        <f t="shared" si="368"/>
        <v>60.508333333333326</v>
      </c>
      <c r="V2348" s="8">
        <f t="shared" si="369"/>
        <v>60.474999999999994</v>
      </c>
    </row>
    <row r="2349" spans="1:22" ht="13.5" x14ac:dyDescent="0.25">
      <c r="A2349" s="3">
        <f>RSI!A2349</f>
        <v>45722</v>
      </c>
      <c r="B2349" s="2">
        <f>RSI!B2349</f>
        <v>2.09</v>
      </c>
      <c r="C2349" s="2">
        <f>RSI!I2349</f>
        <v>46.135153054451912</v>
      </c>
      <c r="D2349" s="2">
        <f>MACD!E2349</f>
        <v>-4.8487115009564707E-2</v>
      </c>
      <c r="E2349" s="2">
        <f>MACD!F2349</f>
        <v>-3.1511720247558606E-2</v>
      </c>
      <c r="F2349" s="2">
        <f>'Moving Avg'!D2349</f>
        <v>2.1259999999999999</v>
      </c>
      <c r="G2349" s="2">
        <f>'Moving Avg'!F2349</f>
        <v>2.0964999999999998</v>
      </c>
      <c r="H2349" s="2">
        <f>'Moving Avg'!G2349</f>
        <v>2.2489999999999997</v>
      </c>
      <c r="I2349" s="2">
        <f>'Moving Avg'!H2349</f>
        <v>2.1055000000000006</v>
      </c>
      <c r="J2349" s="6" t="str">
        <f>OBV!F2349</f>
        <v>BULLISH</v>
      </c>
      <c r="K2349" s="6" t="str">
        <f>OBV!G2349</f>
        <v>NEUTRAL</v>
      </c>
      <c r="L2349" s="6" t="str">
        <f>OBV!H2349</f>
        <v>CONFIRMED BULLISH</v>
      </c>
      <c r="M2349" s="8">
        <f t="shared" si="360"/>
        <v>25</v>
      </c>
      <c r="N2349" s="8">
        <f t="shared" si="361"/>
        <v>45</v>
      </c>
      <c r="O2349" s="8">
        <f t="shared" si="362"/>
        <v>50</v>
      </c>
      <c r="P2349" s="8">
        <f t="shared" si="363"/>
        <v>83.5</v>
      </c>
      <c r="Q2349" s="9">
        <f t="shared" si="364"/>
        <v>44.524999999999999</v>
      </c>
      <c r="R2349" s="9">
        <f t="shared" si="365"/>
        <v>52.375</v>
      </c>
      <c r="S2349" s="9">
        <f t="shared" si="366"/>
        <v>60.575000000000003</v>
      </c>
      <c r="T2349" s="9">
        <f t="shared" si="367"/>
        <v>50.875</v>
      </c>
      <c r="U2349" s="8">
        <f t="shared" si="368"/>
        <v>52.491666666666674</v>
      </c>
      <c r="V2349" s="8">
        <f t="shared" si="369"/>
        <v>52.087500000000006</v>
      </c>
    </row>
    <row r="2350" spans="1:22" ht="13.5" x14ac:dyDescent="0.25">
      <c r="A2350" s="3">
        <f>RSI!A2350</f>
        <v>45723</v>
      </c>
      <c r="B2350" s="2">
        <f>RSI!B2350</f>
        <v>2.17</v>
      </c>
      <c r="C2350" s="2">
        <f>RSI!I2350</f>
        <v>51.596595707820043</v>
      </c>
      <c r="D2350" s="2">
        <f>MACD!E2350</f>
        <v>-3.4207441699971142E-2</v>
      </c>
      <c r="E2350" s="2">
        <f>MACD!F2350</f>
        <v>-3.2050864538041117E-2</v>
      </c>
      <c r="F2350" s="2">
        <f>'Moving Avg'!D2350</f>
        <v>2.1339999999999999</v>
      </c>
      <c r="G2350" s="2">
        <f>'Moving Avg'!F2350</f>
        <v>2.101</v>
      </c>
      <c r="H2350" s="2">
        <f>'Moving Avg'!G2350</f>
        <v>2.2447999999999997</v>
      </c>
      <c r="I2350" s="2">
        <f>'Moving Avg'!H2350</f>
        <v>2.1064500000000006</v>
      </c>
      <c r="J2350" s="6" t="str">
        <f>OBV!F2350</f>
        <v>BULLISH</v>
      </c>
      <c r="K2350" s="6" t="str">
        <f>OBV!G2350</f>
        <v>NEUTRAL</v>
      </c>
      <c r="L2350" s="6" t="str">
        <f>OBV!H2350</f>
        <v>CONFIRMED BULLISH</v>
      </c>
      <c r="M2350" s="8">
        <f t="shared" si="360"/>
        <v>25</v>
      </c>
      <c r="N2350" s="8">
        <f t="shared" si="361"/>
        <v>45</v>
      </c>
      <c r="O2350" s="8">
        <f t="shared" si="362"/>
        <v>50</v>
      </c>
      <c r="P2350" s="8">
        <f t="shared" si="363"/>
        <v>83.5</v>
      </c>
      <c r="Q2350" s="9">
        <f t="shared" si="364"/>
        <v>44.524999999999999</v>
      </c>
      <c r="R2350" s="9">
        <f t="shared" si="365"/>
        <v>52.375</v>
      </c>
      <c r="S2350" s="9">
        <f t="shared" si="366"/>
        <v>60.575000000000003</v>
      </c>
      <c r="T2350" s="9">
        <f t="shared" si="367"/>
        <v>50.875</v>
      </c>
      <c r="U2350" s="8">
        <f t="shared" si="368"/>
        <v>52.491666666666674</v>
      </c>
      <c r="V2350" s="8">
        <f t="shared" si="369"/>
        <v>52.087500000000006</v>
      </c>
    </row>
    <row r="2351" spans="1:22" ht="13.5" x14ac:dyDescent="0.25">
      <c r="A2351" s="3">
        <f>RSI!A2351</f>
        <v>45726</v>
      </c>
      <c r="B2351" s="2">
        <f>RSI!B2351</f>
        <v>2.14</v>
      </c>
      <c r="C2351" s="2">
        <f>RSI!I2351</f>
        <v>49.566995522283328</v>
      </c>
      <c r="D2351" s="2">
        <f>MACD!E2351</f>
        <v>-3.3911886352569365E-2</v>
      </c>
      <c r="E2351" s="2">
        <f>MACD!F2351</f>
        <v>-3.2423068900946768E-2</v>
      </c>
      <c r="F2351" s="2">
        <f>'Moving Avg'!D2351</f>
        <v>2.1380000000000003</v>
      </c>
      <c r="G2351" s="2">
        <f>'Moving Avg'!F2351</f>
        <v>2.1030000000000002</v>
      </c>
      <c r="H2351" s="2">
        <f>'Moving Avg'!G2351</f>
        <v>2.2400000000000002</v>
      </c>
      <c r="I2351" s="2">
        <f>'Moving Avg'!H2351</f>
        <v>2.1068500000000006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  <c r="M2351" s="8">
        <f t="shared" si="360"/>
        <v>25</v>
      </c>
      <c r="N2351" s="8">
        <f t="shared" si="361"/>
        <v>45</v>
      </c>
      <c r="O2351" s="8">
        <f t="shared" si="362"/>
        <v>50</v>
      </c>
      <c r="P2351" s="8">
        <f t="shared" si="363"/>
        <v>83.5</v>
      </c>
      <c r="Q2351" s="9">
        <f t="shared" si="364"/>
        <v>44.524999999999999</v>
      </c>
      <c r="R2351" s="9">
        <f t="shared" si="365"/>
        <v>52.375</v>
      </c>
      <c r="S2351" s="9">
        <f t="shared" si="366"/>
        <v>60.575000000000003</v>
      </c>
      <c r="T2351" s="9">
        <f t="shared" si="367"/>
        <v>50.875</v>
      </c>
      <c r="U2351" s="8">
        <f t="shared" si="368"/>
        <v>52.491666666666674</v>
      </c>
      <c r="V2351" s="8">
        <f t="shared" si="369"/>
        <v>52.087500000000006</v>
      </c>
    </row>
    <row r="2352" spans="1:22" ht="13.5" x14ac:dyDescent="0.25">
      <c r="A2352" s="3">
        <f>RSI!A2352</f>
        <v>45727</v>
      </c>
      <c r="B2352" s="2">
        <f>RSI!B2352</f>
        <v>2.23</v>
      </c>
      <c r="C2352" s="2">
        <f>RSI!I2352</f>
        <v>55.253605363416035</v>
      </c>
      <c r="D2352" s="2">
        <f>MACD!E2352</f>
        <v>-2.6456258814262501E-2</v>
      </c>
      <c r="E2352" s="2">
        <f>MACD!F2352</f>
        <v>-3.1229706883609917E-2</v>
      </c>
      <c r="F2352" s="2">
        <f>'Moving Avg'!D2352</f>
        <v>2.1459999999999999</v>
      </c>
      <c r="G2352" s="2">
        <f>'Moving Avg'!F2352</f>
        <v>2.1139999999999999</v>
      </c>
      <c r="H2352" s="2">
        <f>'Moving Avg'!G2352</f>
        <v>2.2376</v>
      </c>
      <c r="I2352" s="2">
        <f>'Moving Avg'!H2352</f>
        <v>2.1076500000000009</v>
      </c>
      <c r="J2352" s="6" t="str">
        <f>OBV!F2352</f>
        <v>BEARISH</v>
      </c>
      <c r="K2352" s="6" t="str">
        <f>OBV!G2352</f>
        <v>NEUTRAL</v>
      </c>
      <c r="L2352" s="6" t="str">
        <f>OBV!H2352</f>
        <v>BEARISH DIVERGENCE</v>
      </c>
      <c r="M2352" s="8">
        <f t="shared" si="360"/>
        <v>25</v>
      </c>
      <c r="N2352" s="8">
        <f t="shared" si="361"/>
        <v>0</v>
      </c>
      <c r="O2352" s="8">
        <f t="shared" si="362"/>
        <v>50</v>
      </c>
      <c r="P2352" s="8">
        <f t="shared" si="363"/>
        <v>16.5</v>
      </c>
      <c r="Q2352" s="9">
        <f t="shared" si="364"/>
        <v>18.725000000000001</v>
      </c>
      <c r="R2352" s="9">
        <f t="shared" si="365"/>
        <v>26.625</v>
      </c>
      <c r="S2352" s="9">
        <f t="shared" si="366"/>
        <v>23.675000000000001</v>
      </c>
      <c r="T2352" s="9">
        <f t="shared" si="367"/>
        <v>22.875</v>
      </c>
      <c r="U2352" s="8">
        <f t="shared" si="368"/>
        <v>23.008333333333336</v>
      </c>
      <c r="V2352" s="8">
        <f t="shared" si="369"/>
        <v>22.975000000000001</v>
      </c>
    </row>
    <row r="2353" spans="1:22" ht="13.5" x14ac:dyDescent="0.25">
      <c r="A2353" s="3">
        <f>RSI!A2353</f>
        <v>45728</v>
      </c>
      <c r="B2353" s="2">
        <f>RSI!B2353</f>
        <v>2.13</v>
      </c>
      <c r="C2353" s="2">
        <f>RSI!I2353</f>
        <v>48.684963104301367</v>
      </c>
      <c r="D2353" s="2">
        <f>MACD!E2353</f>
        <v>-2.709408614106712E-2</v>
      </c>
      <c r="E2353" s="2">
        <f>MACD!F2353</f>
        <v>-3.0402582735101359E-2</v>
      </c>
      <c r="F2353" s="2">
        <f>'Moving Avg'!D2353</f>
        <v>2.1520000000000001</v>
      </c>
      <c r="G2353" s="2">
        <f>'Moving Avg'!F2353</f>
        <v>2.1189999999999998</v>
      </c>
      <c r="H2353" s="2">
        <f>'Moving Avg'!G2353</f>
        <v>2.2334000000000001</v>
      </c>
      <c r="I2353" s="2">
        <f>'Moving Avg'!H2353</f>
        <v>2.1075000000000004</v>
      </c>
      <c r="J2353" s="6" t="str">
        <f>OBV!F2353</f>
        <v>BEARISH</v>
      </c>
      <c r="K2353" s="6" t="str">
        <f>OBV!G2353</f>
        <v>NEUTRAL</v>
      </c>
      <c r="L2353" s="6" t="str">
        <f>OBV!H2353</f>
        <v>BEARISH DIVERGENCE</v>
      </c>
      <c r="M2353" s="8">
        <f t="shared" si="360"/>
        <v>25</v>
      </c>
      <c r="N2353" s="8">
        <f t="shared" si="361"/>
        <v>0</v>
      </c>
      <c r="O2353" s="8">
        <f t="shared" si="362"/>
        <v>50</v>
      </c>
      <c r="P2353" s="8">
        <f t="shared" si="363"/>
        <v>16.5</v>
      </c>
      <c r="Q2353" s="9">
        <f t="shared" si="364"/>
        <v>18.725000000000001</v>
      </c>
      <c r="R2353" s="9">
        <f t="shared" si="365"/>
        <v>26.625</v>
      </c>
      <c r="S2353" s="9">
        <f t="shared" si="366"/>
        <v>23.675000000000001</v>
      </c>
      <c r="T2353" s="9">
        <f t="shared" si="367"/>
        <v>22.875</v>
      </c>
      <c r="U2353" s="8">
        <f t="shared" si="368"/>
        <v>23.008333333333336</v>
      </c>
      <c r="V2353" s="8">
        <f t="shared" si="369"/>
        <v>22.975000000000001</v>
      </c>
    </row>
    <row r="2354" spans="1:22" ht="13.5" x14ac:dyDescent="0.25">
      <c r="A2354" s="3">
        <f>RSI!A2354</f>
        <v>45729</v>
      </c>
      <c r="B2354" s="2">
        <f>RSI!B2354</f>
        <v>2.0499999999999998</v>
      </c>
      <c r="C2354" s="2">
        <f>RSI!I2354</f>
        <v>44.161855013150166</v>
      </c>
      <c r="D2354" s="2">
        <f>MACD!E2354</f>
        <v>-3.2356268962454582E-2</v>
      </c>
      <c r="E2354" s="2">
        <f>MACD!F2354</f>
        <v>-3.0793319980572005E-2</v>
      </c>
      <c r="F2354" s="2">
        <f>'Moving Avg'!D2354</f>
        <v>2.1440000000000006</v>
      </c>
      <c r="G2354" s="2">
        <f>'Moving Avg'!F2354</f>
        <v>2.1179999999999994</v>
      </c>
      <c r="H2354" s="2">
        <f>'Moving Avg'!G2354</f>
        <v>2.226</v>
      </c>
      <c r="I2354" s="2">
        <f>'Moving Avg'!H2354</f>
        <v>2.1074000000000006</v>
      </c>
      <c r="J2354" s="6" t="str">
        <f>OBV!F2354</f>
        <v>BULLISH</v>
      </c>
      <c r="K2354" s="6" t="str">
        <f>OBV!G2354</f>
        <v>NEUTRAL</v>
      </c>
      <c r="L2354" s="6" t="str">
        <f>OBV!H2354</f>
        <v>BULLISH DIVERGENCE</v>
      </c>
      <c r="M2354" s="8">
        <f t="shared" si="360"/>
        <v>25</v>
      </c>
      <c r="N2354" s="8">
        <f t="shared" si="361"/>
        <v>45</v>
      </c>
      <c r="O2354" s="8">
        <f t="shared" si="362"/>
        <v>50</v>
      </c>
      <c r="P2354" s="8">
        <f t="shared" si="363"/>
        <v>66.5</v>
      </c>
      <c r="Q2354" s="9">
        <f t="shared" si="364"/>
        <v>41.975000000000001</v>
      </c>
      <c r="R2354" s="9">
        <f t="shared" si="365"/>
        <v>48.125</v>
      </c>
      <c r="S2354" s="9">
        <f t="shared" si="366"/>
        <v>52.924999999999997</v>
      </c>
      <c r="T2354" s="9">
        <f t="shared" si="367"/>
        <v>46.625</v>
      </c>
      <c r="U2354" s="8">
        <f t="shared" si="368"/>
        <v>47.67499999999999</v>
      </c>
      <c r="V2354" s="8">
        <f t="shared" si="369"/>
        <v>47.412499999999994</v>
      </c>
    </row>
    <row r="2355" spans="1:22" ht="13.5" x14ac:dyDescent="0.25">
      <c r="A2355" s="3">
        <f>RSI!A2355</f>
        <v>45730</v>
      </c>
      <c r="B2355" s="2">
        <f>RSI!B2355</f>
        <v>2.0499999999999998</v>
      </c>
      <c r="C2355" s="2">
        <f>RSI!I2355</f>
        <v>44.161855013150159</v>
      </c>
      <c r="D2355" s="2">
        <f>MACD!E2355</f>
        <v>-2.2378135629211648E-2</v>
      </c>
      <c r="E2355" s="2">
        <f>MACD!F2355</f>
        <v>-2.9110283110299933E-2</v>
      </c>
      <c r="F2355" s="2">
        <f>'Moving Avg'!D2355</f>
        <v>2.12</v>
      </c>
      <c r="G2355" s="2">
        <f>'Moving Avg'!F2355</f>
        <v>2.117</v>
      </c>
      <c r="H2355" s="2">
        <f>'Moving Avg'!G2355</f>
        <v>2.2185999999999999</v>
      </c>
      <c r="I2355" s="2">
        <f>'Moving Avg'!H2355</f>
        <v>2.1073000000000004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0"/>
        <v>25</v>
      </c>
      <c r="N2355" s="8">
        <f t="shared" si="361"/>
        <v>0</v>
      </c>
      <c r="O2355" s="8">
        <f t="shared" si="362"/>
        <v>50</v>
      </c>
      <c r="P2355" s="8">
        <f t="shared" si="363"/>
        <v>16.5</v>
      </c>
      <c r="Q2355" s="9">
        <f t="shared" si="364"/>
        <v>18.725000000000001</v>
      </c>
      <c r="R2355" s="9">
        <f t="shared" si="365"/>
        <v>26.625</v>
      </c>
      <c r="S2355" s="9">
        <f t="shared" si="366"/>
        <v>23.675000000000001</v>
      </c>
      <c r="T2355" s="9">
        <f t="shared" si="367"/>
        <v>22.875</v>
      </c>
      <c r="U2355" s="8">
        <f t="shared" si="368"/>
        <v>23.008333333333336</v>
      </c>
      <c r="V2355" s="8">
        <f t="shared" si="369"/>
        <v>22.975000000000001</v>
      </c>
    </row>
    <row r="2356" spans="1:22" ht="13.5" x14ac:dyDescent="0.25">
      <c r="A2356" s="3">
        <f>RSI!A2356</f>
        <v>45733</v>
      </c>
      <c r="B2356" s="2">
        <f>RSI!B2356</f>
        <v>2</v>
      </c>
      <c r="C2356" s="2">
        <f>RSI!I2356</f>
        <v>41.375510154443575</v>
      </c>
      <c r="D2356" s="2">
        <f>MACD!E2356</f>
        <v>-1.1228565232748622E-2</v>
      </c>
      <c r="E2356" s="2">
        <f>MACD!F2356</f>
        <v>-2.5533939534789673E-2</v>
      </c>
      <c r="F2356" s="2">
        <f>'Moving Avg'!D2356</f>
        <v>2.0919999999999996</v>
      </c>
      <c r="G2356" s="2">
        <f>'Moving Avg'!F2356</f>
        <v>2.1159999999999997</v>
      </c>
      <c r="H2356" s="2">
        <f>'Moving Avg'!G2356</f>
        <v>2.2081999999999997</v>
      </c>
      <c r="I2356" s="2">
        <f>'Moving Avg'!H2356</f>
        <v>2.1069500000000003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16.5</v>
      </c>
      <c r="Q2356" s="9">
        <f t="shared" si="364"/>
        <v>11.225</v>
      </c>
      <c r="R2356" s="9">
        <f t="shared" si="365"/>
        <v>9.125</v>
      </c>
      <c r="S2356" s="9">
        <f t="shared" si="366"/>
        <v>11.175000000000001</v>
      </c>
      <c r="T2356" s="9">
        <f t="shared" si="367"/>
        <v>10.375</v>
      </c>
      <c r="U2356" s="8">
        <f t="shared" si="368"/>
        <v>10.508333333333335</v>
      </c>
      <c r="V2356" s="8">
        <f t="shared" si="369"/>
        <v>10.475000000000001</v>
      </c>
    </row>
    <row r="2357" spans="1:22" ht="13.5" x14ac:dyDescent="0.25">
      <c r="A2357" s="3">
        <f>RSI!A2357</f>
        <v>45734</v>
      </c>
      <c r="B2357" s="2">
        <f>RSI!B2357</f>
        <v>1.92</v>
      </c>
      <c r="C2357" s="2">
        <f>RSI!I2357</f>
        <v>37.318413132576396</v>
      </c>
      <c r="D2357" s="2">
        <f>MACD!E2357</f>
        <v>1.5697492089070231E-2</v>
      </c>
      <c r="E2357" s="2">
        <f>MACD!F2357</f>
        <v>-1.7287653210017691E-2</v>
      </c>
      <c r="F2357" s="2">
        <f>'Moving Avg'!D2357</f>
        <v>2.0300000000000002</v>
      </c>
      <c r="G2357" s="2">
        <f>'Moving Avg'!F2357</f>
        <v>2.1105</v>
      </c>
      <c r="H2357" s="2">
        <f>'Moving Avg'!G2357</f>
        <v>2.1968000000000005</v>
      </c>
      <c r="I2357" s="2">
        <f>'Moving Avg'!H2357</f>
        <v>2.1063000000000005</v>
      </c>
      <c r="J2357" s="6" t="str">
        <f>OBV!F2357</f>
        <v>BEARISH</v>
      </c>
      <c r="K2357" s="6" t="str">
        <f>OBV!G2357</f>
        <v>WEAK</v>
      </c>
      <c r="L2357" s="6" t="str">
        <f>OBV!H2357</f>
        <v>CONFIRMED BEARISH</v>
      </c>
      <c r="M2357" s="8">
        <f t="shared" si="360"/>
        <v>25</v>
      </c>
      <c r="N2357" s="8">
        <f t="shared" si="361"/>
        <v>0</v>
      </c>
      <c r="O2357" s="8">
        <f t="shared" si="362"/>
        <v>0</v>
      </c>
      <c r="P2357" s="8">
        <f t="shared" si="363"/>
        <v>0</v>
      </c>
      <c r="Q2357" s="9">
        <f t="shared" si="364"/>
        <v>8.75</v>
      </c>
      <c r="R2357" s="9">
        <f t="shared" si="365"/>
        <v>5</v>
      </c>
      <c r="S2357" s="9">
        <f t="shared" si="366"/>
        <v>3.75</v>
      </c>
      <c r="T2357" s="9">
        <f t="shared" si="367"/>
        <v>6.25</v>
      </c>
      <c r="U2357" s="8">
        <f t="shared" si="368"/>
        <v>5.833333333333333</v>
      </c>
      <c r="V2357" s="8">
        <f t="shared" si="369"/>
        <v>5.9375</v>
      </c>
    </row>
    <row r="2358" spans="1:22" ht="13.5" x14ac:dyDescent="0.25">
      <c r="A2358" s="3">
        <f>RSI!A2358</f>
        <v>45735</v>
      </c>
      <c r="B2358" s="2">
        <f>RSI!B2358</f>
        <v>2</v>
      </c>
      <c r="C2358" s="2">
        <f>RSI!I2358</f>
        <v>43.305276626902909</v>
      </c>
      <c r="D2358" s="2">
        <f>MACD!E2358</f>
        <v>1.9919360451303714E-2</v>
      </c>
      <c r="E2358" s="2">
        <f>MACD!F2358</f>
        <v>-9.8462504777534106E-3</v>
      </c>
      <c r="F2358" s="2">
        <f>'Moving Avg'!D2358</f>
        <v>2.004</v>
      </c>
      <c r="G2358" s="2">
        <f>'Moving Avg'!F2358</f>
        <v>2.1044999999999998</v>
      </c>
      <c r="H2358" s="2">
        <f>'Moving Avg'!G2358</f>
        <v>2.1864000000000003</v>
      </c>
      <c r="I2358" s="2">
        <f>'Moving Avg'!H2358</f>
        <v>2.1060500000000006</v>
      </c>
      <c r="J2358" s="6" t="str">
        <f>OBV!F2358</f>
        <v>BEARISH</v>
      </c>
      <c r="K2358" s="6" t="str">
        <f>OBV!G2358</f>
        <v>WEAK</v>
      </c>
      <c r="L2358" s="6" t="str">
        <f>OBV!H2358</f>
        <v>CONFIRMED BEARISH</v>
      </c>
      <c r="M2358" s="8">
        <f t="shared" si="360"/>
        <v>25</v>
      </c>
      <c r="N2358" s="8">
        <f t="shared" si="361"/>
        <v>0</v>
      </c>
      <c r="O2358" s="8">
        <f t="shared" si="362"/>
        <v>0</v>
      </c>
      <c r="P2358" s="8">
        <f t="shared" si="363"/>
        <v>0</v>
      </c>
      <c r="Q2358" s="9">
        <f t="shared" si="364"/>
        <v>8.75</v>
      </c>
      <c r="R2358" s="9">
        <f t="shared" si="365"/>
        <v>5</v>
      </c>
      <c r="S2358" s="9">
        <f t="shared" si="366"/>
        <v>3.75</v>
      </c>
      <c r="T2358" s="9">
        <f t="shared" si="367"/>
        <v>6.25</v>
      </c>
      <c r="U2358" s="8">
        <f t="shared" si="368"/>
        <v>5.833333333333333</v>
      </c>
      <c r="V2358" s="8">
        <f t="shared" si="369"/>
        <v>5.9375</v>
      </c>
    </row>
    <row r="2359" spans="1:22" ht="13.5" x14ac:dyDescent="0.25">
      <c r="A2359" s="3">
        <f>RSI!A2359</f>
        <v>45737</v>
      </c>
      <c r="B2359" s="2">
        <f>RSI!B2359</f>
        <v>1.95</v>
      </c>
      <c r="C2359" s="2">
        <f>RSI!I2359</f>
        <v>40.689467332684266</v>
      </c>
      <c r="D2359" s="2">
        <f>MACD!E2359</f>
        <v>2.6304934120275014E-2</v>
      </c>
      <c r="E2359" s="2">
        <f>MACD!F2359</f>
        <v>-2.6160135581477246E-3</v>
      </c>
      <c r="F2359" s="2">
        <f>'Moving Avg'!D2359</f>
        <v>1.984</v>
      </c>
      <c r="G2359" s="2">
        <f>'Moving Avg'!F2359</f>
        <v>2.0964999999999998</v>
      </c>
      <c r="H2359" s="2">
        <f>'Moving Avg'!G2359</f>
        <v>2.1754000000000002</v>
      </c>
      <c r="I2359" s="2">
        <f>'Moving Avg'!H2359</f>
        <v>2.1055500000000005</v>
      </c>
      <c r="J2359" s="6" t="str">
        <f>OBV!F2359</f>
        <v>BEARISH</v>
      </c>
      <c r="K2359" s="6" t="str">
        <f>OBV!G2359</f>
        <v>WEAK</v>
      </c>
      <c r="L2359" s="6" t="str">
        <f>OBV!H2359</f>
        <v>CONFIRMED BEARISH</v>
      </c>
      <c r="M2359" s="8">
        <f t="shared" si="360"/>
        <v>25</v>
      </c>
      <c r="N2359" s="8">
        <f t="shared" si="361"/>
        <v>0</v>
      </c>
      <c r="O2359" s="8">
        <f t="shared" si="362"/>
        <v>0</v>
      </c>
      <c r="P2359" s="8">
        <f t="shared" si="363"/>
        <v>0</v>
      </c>
      <c r="Q2359" s="9">
        <f t="shared" si="364"/>
        <v>8.75</v>
      </c>
      <c r="R2359" s="9">
        <f t="shared" si="365"/>
        <v>5</v>
      </c>
      <c r="S2359" s="9">
        <f t="shared" si="366"/>
        <v>3.75</v>
      </c>
      <c r="T2359" s="9">
        <f t="shared" si="367"/>
        <v>6.25</v>
      </c>
      <c r="U2359" s="8">
        <f t="shared" si="368"/>
        <v>5.833333333333333</v>
      </c>
      <c r="V2359" s="8">
        <f t="shared" si="369"/>
        <v>5.9375</v>
      </c>
    </row>
    <row r="2360" spans="1:22" ht="13.5" x14ac:dyDescent="0.25">
      <c r="A2360" s="3">
        <f>RSI!A2360</f>
        <v>45740</v>
      </c>
      <c r="B2360" s="2">
        <f>RSI!B2360</f>
        <v>1.95</v>
      </c>
      <c r="C2360" s="2">
        <f>RSI!I2360</f>
        <v>40.689467332684274</v>
      </c>
      <c r="D2360" s="2">
        <f>MACD!E2360</f>
        <v>4.4911239027642491E-2</v>
      </c>
      <c r="E2360" s="2">
        <f>MACD!F2360</f>
        <v>6.8894369590103187E-3</v>
      </c>
      <c r="F2360" s="2">
        <f>'Moving Avg'!D2360</f>
        <v>1.964</v>
      </c>
      <c r="G2360" s="2">
        <f>'Moving Avg'!F2360</f>
        <v>2.0840000000000005</v>
      </c>
      <c r="H2360" s="2">
        <f>'Moving Avg'!G2360</f>
        <v>2.1640000000000001</v>
      </c>
      <c r="I2360" s="2">
        <f>'Moving Avg'!H2360</f>
        <v>2.1050500000000003</v>
      </c>
      <c r="J2360" s="6" t="str">
        <f>OBV!F2360</f>
        <v>BEARISH</v>
      </c>
      <c r="K2360" s="6" t="str">
        <f>OBV!G2360</f>
        <v>WEAK</v>
      </c>
      <c r="L2360" s="6" t="str">
        <f>OBV!H2360</f>
        <v>CONFIRMED BEARISH</v>
      </c>
      <c r="M2360" s="8">
        <f t="shared" si="360"/>
        <v>25</v>
      </c>
      <c r="N2360" s="8">
        <f t="shared" si="361"/>
        <v>0</v>
      </c>
      <c r="O2360" s="8">
        <f t="shared" si="362"/>
        <v>0</v>
      </c>
      <c r="P2360" s="8">
        <f t="shared" si="363"/>
        <v>0</v>
      </c>
      <c r="Q2360" s="9">
        <f t="shared" si="364"/>
        <v>8.75</v>
      </c>
      <c r="R2360" s="9">
        <f t="shared" si="365"/>
        <v>5</v>
      </c>
      <c r="S2360" s="9">
        <f t="shared" si="366"/>
        <v>3.75</v>
      </c>
      <c r="T2360" s="9">
        <f t="shared" si="367"/>
        <v>6.25</v>
      </c>
      <c r="U2360" s="8">
        <f t="shared" si="368"/>
        <v>5.833333333333333</v>
      </c>
      <c r="V2360" s="8">
        <f t="shared" si="369"/>
        <v>5.9375</v>
      </c>
    </row>
    <row r="2361" spans="1:22" ht="13.5" x14ac:dyDescent="0.25">
      <c r="A2361" s="3">
        <f>RSI!A2361</f>
        <v>45741</v>
      </c>
      <c r="B2361" s="2">
        <f>RSI!B2361</f>
        <v>2.0299999999999998</v>
      </c>
      <c r="C2361" s="2">
        <f>RSI!I2361</f>
        <v>46.667354799239902</v>
      </c>
      <c r="D2361" s="2">
        <f>MACD!E2361</f>
        <v>5.0942831316575621E-2</v>
      </c>
      <c r="E2361" s="2">
        <f>MACD!F2361</f>
        <v>1.570011583052338E-2</v>
      </c>
      <c r="F2361" s="2">
        <f>'Moving Avg'!D2361</f>
        <v>1.97</v>
      </c>
      <c r="G2361" s="2">
        <f>'Moving Avg'!F2361</f>
        <v>2.0800000000000005</v>
      </c>
      <c r="H2361" s="2">
        <f>'Moving Avg'!G2361</f>
        <v>2.1528000000000005</v>
      </c>
      <c r="I2361" s="2">
        <f>'Moving Avg'!H2361</f>
        <v>2.1053000000000002</v>
      </c>
      <c r="J2361" s="6" t="str">
        <f>OBV!F2361</f>
        <v>BEARISH</v>
      </c>
      <c r="K2361" s="6" t="str">
        <f>OBV!G2361</f>
        <v>NEUTRAL</v>
      </c>
      <c r="L2361" s="6" t="str">
        <f>OBV!H2361</f>
        <v>BEARISH DIVERGENCE</v>
      </c>
      <c r="M2361" s="8">
        <f t="shared" si="360"/>
        <v>25</v>
      </c>
      <c r="N2361" s="8">
        <f t="shared" si="361"/>
        <v>0</v>
      </c>
      <c r="O2361" s="8">
        <f t="shared" si="362"/>
        <v>0</v>
      </c>
      <c r="P2361" s="8">
        <f t="shared" si="363"/>
        <v>16.5</v>
      </c>
      <c r="Q2361" s="9">
        <f t="shared" si="364"/>
        <v>11.225</v>
      </c>
      <c r="R2361" s="9">
        <f t="shared" si="365"/>
        <v>9.125</v>
      </c>
      <c r="S2361" s="9">
        <f t="shared" si="366"/>
        <v>11.175000000000001</v>
      </c>
      <c r="T2361" s="9">
        <f t="shared" si="367"/>
        <v>10.375</v>
      </c>
      <c r="U2361" s="8">
        <f t="shared" si="368"/>
        <v>10.508333333333335</v>
      </c>
      <c r="V2361" s="8">
        <f t="shared" si="369"/>
        <v>10.475000000000001</v>
      </c>
    </row>
    <row r="2362" spans="1:22" ht="13.5" x14ac:dyDescent="0.25">
      <c r="A2362" s="3">
        <f>RSI!A2362</f>
        <v>45742</v>
      </c>
      <c r="B2362" s="2">
        <f>RSI!B2362</f>
        <v>2.12</v>
      </c>
      <c r="C2362" s="2">
        <f>RSI!I2362</f>
        <v>52.471130276232252</v>
      </c>
      <c r="D2362" s="2">
        <f>MACD!E2362</f>
        <v>6.3520941157574118E-2</v>
      </c>
      <c r="E2362" s="2">
        <f>MACD!F2362</f>
        <v>2.5264280895933529E-2</v>
      </c>
      <c r="F2362" s="2">
        <f>'Moving Avg'!D2362</f>
        <v>2.0100000000000002</v>
      </c>
      <c r="G2362" s="2">
        <f>'Moving Avg'!F2362</f>
        <v>2.0760000000000001</v>
      </c>
      <c r="H2362" s="2">
        <f>'Moving Avg'!G2362</f>
        <v>2.1452000000000004</v>
      </c>
      <c r="I2362" s="2">
        <f>'Moving Avg'!H2362</f>
        <v>2.1061000000000001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  <c r="M2362" s="8">
        <f t="shared" si="360"/>
        <v>25</v>
      </c>
      <c r="N2362" s="8">
        <f t="shared" si="361"/>
        <v>0</v>
      </c>
      <c r="O2362" s="8">
        <f t="shared" si="362"/>
        <v>0</v>
      </c>
      <c r="P2362" s="8">
        <f t="shared" si="363"/>
        <v>83.5</v>
      </c>
      <c r="Q2362" s="9">
        <f t="shared" si="364"/>
        <v>21.274999999999999</v>
      </c>
      <c r="R2362" s="9">
        <f t="shared" si="365"/>
        <v>25.875</v>
      </c>
      <c r="S2362" s="9">
        <f t="shared" si="366"/>
        <v>41.325000000000003</v>
      </c>
      <c r="T2362" s="9">
        <f t="shared" si="367"/>
        <v>27.125</v>
      </c>
      <c r="U2362" s="8">
        <f t="shared" si="368"/>
        <v>29.491666666666664</v>
      </c>
      <c r="V2362" s="8">
        <f t="shared" si="369"/>
        <v>28.9</v>
      </c>
    </row>
    <row r="2363" spans="1:22" ht="13.5" x14ac:dyDescent="0.25">
      <c r="A2363" s="3">
        <f>RSI!A2363</f>
        <v>45743</v>
      </c>
      <c r="B2363" s="2">
        <f>RSI!B2363</f>
        <v>2.0499999999999998</v>
      </c>
      <c r="C2363" s="2">
        <f>RSI!I2363</f>
        <v>48.087907240264151</v>
      </c>
      <c r="D2363" s="2">
        <f>MACD!E2363</f>
        <v>6.3705831304708305E-2</v>
      </c>
      <c r="E2363" s="2">
        <f>MACD!F2363</f>
        <v>3.295259097768849E-2</v>
      </c>
      <c r="F2363" s="2">
        <f>'Moving Avg'!D2363</f>
        <v>2.0200000000000005</v>
      </c>
      <c r="G2363" s="2">
        <f>'Moving Avg'!F2363</f>
        <v>2.073</v>
      </c>
      <c r="H2363" s="2">
        <f>'Moving Avg'!G2363</f>
        <v>2.1352000000000002</v>
      </c>
      <c r="I2363" s="2">
        <f>'Moving Avg'!H2363</f>
        <v>2.1065</v>
      </c>
      <c r="J2363" s="6" t="str">
        <f>OBV!F2363</f>
        <v>BEARISH</v>
      </c>
      <c r="K2363" s="6" t="str">
        <f>OBV!G2363</f>
        <v>NEUTRAL</v>
      </c>
      <c r="L2363" s="6" t="str">
        <f>OBV!H2363</f>
        <v>BEARISH DIVERGENCE</v>
      </c>
      <c r="M2363" s="8">
        <f t="shared" si="360"/>
        <v>25</v>
      </c>
      <c r="N2363" s="8">
        <f t="shared" si="361"/>
        <v>0</v>
      </c>
      <c r="O2363" s="8">
        <f t="shared" si="362"/>
        <v>0</v>
      </c>
      <c r="P2363" s="8">
        <f t="shared" si="363"/>
        <v>16.5</v>
      </c>
      <c r="Q2363" s="9">
        <f t="shared" si="364"/>
        <v>11.225</v>
      </c>
      <c r="R2363" s="9">
        <f t="shared" si="365"/>
        <v>9.125</v>
      </c>
      <c r="S2363" s="9">
        <f t="shared" si="366"/>
        <v>11.175000000000001</v>
      </c>
      <c r="T2363" s="9">
        <f t="shared" si="367"/>
        <v>10.375</v>
      </c>
      <c r="U2363" s="8">
        <f t="shared" si="368"/>
        <v>10.508333333333335</v>
      </c>
      <c r="V2363" s="8">
        <f t="shared" si="369"/>
        <v>10.475000000000001</v>
      </c>
    </row>
    <row r="2364" spans="1:22" ht="13.5" x14ac:dyDescent="0.25">
      <c r="A2364" s="3">
        <f>RSI!A2364</f>
        <v>45744</v>
      </c>
      <c r="B2364" s="2">
        <f>RSI!B2364</f>
        <v>2.09</v>
      </c>
      <c r="C2364" s="2">
        <f>RSI!I2364</f>
        <v>50.626058962554588</v>
      </c>
      <c r="D2364" s="2">
        <f>MACD!E2364</f>
        <v>4.8765721519075989E-2</v>
      </c>
      <c r="E2364" s="2">
        <f>MACD!F2364</f>
        <v>3.6115217085965989E-2</v>
      </c>
      <c r="F2364" s="2">
        <f>'Moving Avg'!D2364</f>
        <v>2.0479999999999996</v>
      </c>
      <c r="G2364" s="2">
        <f>'Moving Avg'!F2364</f>
        <v>2.0754999999999995</v>
      </c>
      <c r="H2364" s="2">
        <f>'Moving Avg'!G2364</f>
        <v>2.1270000000000002</v>
      </c>
      <c r="I2364" s="2">
        <f>'Moving Avg'!H2364</f>
        <v>2.1071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  <c r="M2364" s="8">
        <f t="shared" si="360"/>
        <v>25</v>
      </c>
      <c r="N2364" s="8">
        <f t="shared" si="361"/>
        <v>0</v>
      </c>
      <c r="O2364" s="8">
        <f t="shared" si="362"/>
        <v>0</v>
      </c>
      <c r="P2364" s="8">
        <f t="shared" si="363"/>
        <v>83.5</v>
      </c>
      <c r="Q2364" s="9">
        <f t="shared" si="364"/>
        <v>21.274999999999999</v>
      </c>
      <c r="R2364" s="9">
        <f t="shared" si="365"/>
        <v>25.875</v>
      </c>
      <c r="S2364" s="9">
        <f t="shared" si="366"/>
        <v>41.325000000000003</v>
      </c>
      <c r="T2364" s="9">
        <f t="shared" si="367"/>
        <v>27.125</v>
      </c>
      <c r="U2364" s="8">
        <f t="shared" si="368"/>
        <v>29.491666666666664</v>
      </c>
      <c r="V2364" s="8">
        <f t="shared" si="369"/>
        <v>28.9</v>
      </c>
    </row>
    <row r="2365" spans="1:22" ht="13.5" x14ac:dyDescent="0.25">
      <c r="A2365" s="3">
        <f>RSI!A2365</f>
        <v>45749</v>
      </c>
      <c r="B2365" s="2">
        <f>RSI!B2365</f>
        <v>2.1</v>
      </c>
      <c r="C2365" s="2">
        <f>RSI!I2365</f>
        <v>51.267552021995961</v>
      </c>
      <c r="D2365" s="2">
        <f>MACD!E2365</f>
        <v>3.5308191384816112E-2</v>
      </c>
      <c r="E2365" s="2">
        <f>MACD!F2365</f>
        <v>3.5953811945736019E-2</v>
      </c>
      <c r="F2365" s="2">
        <f>'Moving Avg'!D2365</f>
        <v>2.0779999999999998</v>
      </c>
      <c r="G2365" s="2">
        <f>'Moving Avg'!F2365</f>
        <v>2.0739999999999998</v>
      </c>
      <c r="H2365" s="2">
        <f>'Moving Avg'!G2365</f>
        <v>2.1192000000000002</v>
      </c>
      <c r="I2365" s="2">
        <f>'Moving Avg'!H2365</f>
        <v>2.1081499999999997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  <c r="M2365" s="8">
        <f t="shared" si="360"/>
        <v>25</v>
      </c>
      <c r="N2365" s="8">
        <f t="shared" si="361"/>
        <v>45</v>
      </c>
      <c r="O2365" s="8">
        <f t="shared" si="362"/>
        <v>0</v>
      </c>
      <c r="P2365" s="8">
        <f t="shared" si="363"/>
        <v>83.5</v>
      </c>
      <c r="Q2365" s="9">
        <f t="shared" si="364"/>
        <v>37.024999999999999</v>
      </c>
      <c r="R2365" s="9">
        <f t="shared" si="365"/>
        <v>34.875</v>
      </c>
      <c r="S2365" s="9">
        <f t="shared" si="366"/>
        <v>48.075000000000003</v>
      </c>
      <c r="T2365" s="9">
        <f t="shared" si="367"/>
        <v>38.375</v>
      </c>
      <c r="U2365" s="8">
        <f t="shared" si="368"/>
        <v>39.991666666666667</v>
      </c>
      <c r="V2365" s="8">
        <f t="shared" si="369"/>
        <v>39.587500000000006</v>
      </c>
    </row>
    <row r="2366" spans="1:22" ht="13.5" x14ac:dyDescent="0.25">
      <c r="A2366" s="3">
        <f>RSI!A2366</f>
        <v>45750</v>
      </c>
      <c r="B2366" s="2">
        <f>RSI!B2366</f>
        <v>2.12</v>
      </c>
      <c r="C2366" s="2">
        <f>RSI!I2366</f>
        <v>52.594154320174923</v>
      </c>
      <c r="D2366" s="2">
        <f>MACD!E2366</f>
        <v>1.4618580124244662E-2</v>
      </c>
      <c r="E2366" s="2">
        <f>MACD!F2366</f>
        <v>3.1686765581437751E-2</v>
      </c>
      <c r="F2366" s="2">
        <f>'Moving Avg'!D2366</f>
        <v>2.0960000000000001</v>
      </c>
      <c r="G2366" s="2">
        <f>'Moving Avg'!F2366</f>
        <v>2.0739999999999994</v>
      </c>
      <c r="H2366" s="2">
        <f>'Moving Avg'!G2366</f>
        <v>2.1130000000000004</v>
      </c>
      <c r="I2366" s="2">
        <f>'Moving Avg'!H2366</f>
        <v>2.1092999999999997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  <c r="M2366" s="8">
        <f t="shared" si="360"/>
        <v>25</v>
      </c>
      <c r="N2366" s="8">
        <f t="shared" si="361"/>
        <v>45</v>
      </c>
      <c r="O2366" s="8">
        <f t="shared" si="362"/>
        <v>0</v>
      </c>
      <c r="P2366" s="8">
        <f t="shared" si="363"/>
        <v>83.5</v>
      </c>
      <c r="Q2366" s="9">
        <f t="shared" si="364"/>
        <v>37.024999999999999</v>
      </c>
      <c r="R2366" s="9">
        <f t="shared" si="365"/>
        <v>34.875</v>
      </c>
      <c r="S2366" s="9">
        <f t="shared" si="366"/>
        <v>48.075000000000003</v>
      </c>
      <c r="T2366" s="9">
        <f t="shared" si="367"/>
        <v>38.375</v>
      </c>
      <c r="U2366" s="8">
        <f t="shared" si="368"/>
        <v>39.991666666666667</v>
      </c>
      <c r="V2366" s="8">
        <f t="shared" si="369"/>
        <v>39.587500000000006</v>
      </c>
    </row>
    <row r="2367" spans="1:22" ht="13.5" x14ac:dyDescent="0.25">
      <c r="A2367" s="3">
        <f>RSI!A2367</f>
        <v>45751</v>
      </c>
      <c r="B2367" s="2">
        <f>RSI!B2367</f>
        <v>2.1</v>
      </c>
      <c r="C2367" s="2">
        <f>RSI!I2367</f>
        <v>51.096209268418697</v>
      </c>
      <c r="D2367" s="2">
        <f>MACD!E2367</f>
        <v>-1.3951554967362778E-2</v>
      </c>
      <c r="E2367" s="2">
        <f>MACD!F2367</f>
        <v>2.2559101471677646E-2</v>
      </c>
      <c r="F2367" s="2">
        <f>'Moving Avg'!D2367</f>
        <v>2.0919999999999996</v>
      </c>
      <c r="G2367" s="2">
        <f>'Moving Avg'!F2367</f>
        <v>2.0695000000000006</v>
      </c>
      <c r="H2367" s="2">
        <f>'Moving Avg'!G2367</f>
        <v>2.1078000000000001</v>
      </c>
      <c r="I2367" s="2">
        <f>'Moving Avg'!H2367</f>
        <v>2.1107499999999999</v>
      </c>
      <c r="J2367" s="6" t="str">
        <f>OBV!F2367</f>
        <v>BULLISH</v>
      </c>
      <c r="K2367" s="6" t="str">
        <f>OBV!G2367</f>
        <v>NEUTRAL</v>
      </c>
      <c r="L2367" s="6" t="str">
        <f>OBV!H2367</f>
        <v>BULLISH DIVERGENCE</v>
      </c>
      <c r="M2367" s="8">
        <f t="shared" si="360"/>
        <v>25</v>
      </c>
      <c r="N2367" s="8">
        <f t="shared" si="361"/>
        <v>100</v>
      </c>
      <c r="O2367" s="8">
        <f t="shared" si="362"/>
        <v>0</v>
      </c>
      <c r="P2367" s="8">
        <f t="shared" si="363"/>
        <v>66.5</v>
      </c>
      <c r="Q2367" s="9">
        <f t="shared" si="364"/>
        <v>53.725000000000001</v>
      </c>
      <c r="R2367" s="9">
        <f t="shared" si="365"/>
        <v>41.625</v>
      </c>
      <c r="S2367" s="9">
        <f t="shared" si="366"/>
        <v>48.674999999999997</v>
      </c>
      <c r="T2367" s="9">
        <f t="shared" si="367"/>
        <v>47.875</v>
      </c>
      <c r="U2367" s="8">
        <f t="shared" si="368"/>
        <v>48.008333333333326</v>
      </c>
      <c r="V2367" s="8">
        <f t="shared" si="369"/>
        <v>47.974999999999994</v>
      </c>
    </row>
    <row r="2368" spans="1:22" ht="13.5" x14ac:dyDescent="0.25">
      <c r="A2368" s="3">
        <f>RSI!A2368</f>
        <v>45754</v>
      </c>
      <c r="B2368" s="2">
        <f>RSI!B2368</f>
        <v>2.1</v>
      </c>
      <c r="C2368" s="2">
        <f>RSI!I2368</f>
        <v>51.096209268418697</v>
      </c>
      <c r="D2368" s="2">
        <f>MACD!E2368</f>
        <v>-2.5920161606458603E-2</v>
      </c>
      <c r="E2368" s="2">
        <f>MACD!F2368</f>
        <v>1.2863248856050398E-2</v>
      </c>
      <c r="F2368" s="2">
        <f>'Moving Avg'!D2368</f>
        <v>2.1019999999999999</v>
      </c>
      <c r="G2368" s="2">
        <f>'Moving Avg'!F2368</f>
        <v>2.0695000000000001</v>
      </c>
      <c r="H2368" s="2">
        <f>'Moving Avg'!G2368</f>
        <v>2.1028000000000002</v>
      </c>
      <c r="I2368" s="2">
        <f>'Moving Avg'!H2368</f>
        <v>2.1121999999999996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0"/>
        <v>25</v>
      </c>
      <c r="N2368" s="8">
        <f t="shared" si="361"/>
        <v>100</v>
      </c>
      <c r="O2368" s="8">
        <f t="shared" si="362"/>
        <v>0</v>
      </c>
      <c r="P2368" s="8">
        <f t="shared" si="363"/>
        <v>83.5</v>
      </c>
      <c r="Q2368" s="9">
        <f t="shared" si="364"/>
        <v>56.274999999999999</v>
      </c>
      <c r="R2368" s="9">
        <f t="shared" si="365"/>
        <v>45.875</v>
      </c>
      <c r="S2368" s="9">
        <f t="shared" si="366"/>
        <v>56.325000000000003</v>
      </c>
      <c r="T2368" s="9">
        <f t="shared" si="367"/>
        <v>52.125</v>
      </c>
      <c r="U2368" s="8">
        <f t="shared" si="368"/>
        <v>52.82500000000001</v>
      </c>
      <c r="V2368" s="8">
        <f t="shared" si="369"/>
        <v>52.650000000000006</v>
      </c>
    </row>
    <row r="2369" spans="1:22" ht="13.5" x14ac:dyDescent="0.25">
      <c r="A2369" s="3">
        <f>RSI!A2369</f>
        <v>45755</v>
      </c>
      <c r="B2369" s="2">
        <f>RSI!B2369</f>
        <v>2.1</v>
      </c>
      <c r="C2369" s="2">
        <f>RSI!I2369</f>
        <v>51.096209268418697</v>
      </c>
      <c r="D2369" s="2">
        <f>MACD!E2369</f>
        <v>-4.3833797444992495E-2</v>
      </c>
      <c r="E2369" s="2">
        <f>MACD!F2369</f>
        <v>1.5238395958418211E-3</v>
      </c>
      <c r="F2369" s="2">
        <f>'Moving Avg'!D2369</f>
        <v>2.1040000000000001</v>
      </c>
      <c r="G2369" s="2">
        <f>'Moving Avg'!F2369</f>
        <v>2.0700000000000003</v>
      </c>
      <c r="H2369" s="2">
        <f>'Moving Avg'!G2369</f>
        <v>2.0998000000000001</v>
      </c>
      <c r="I2369" s="2">
        <f>'Moving Avg'!H2369</f>
        <v>2.1136499999999998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  <c r="M2369" s="8">
        <f t="shared" si="360"/>
        <v>25</v>
      </c>
      <c r="N2369" s="8">
        <f t="shared" si="361"/>
        <v>100</v>
      </c>
      <c r="O2369" s="8">
        <f t="shared" si="362"/>
        <v>0</v>
      </c>
      <c r="P2369" s="8">
        <f t="shared" si="363"/>
        <v>83.5</v>
      </c>
      <c r="Q2369" s="9">
        <f t="shared" si="364"/>
        <v>56.274999999999999</v>
      </c>
      <c r="R2369" s="9">
        <f t="shared" si="365"/>
        <v>45.875</v>
      </c>
      <c r="S2369" s="9">
        <f t="shared" si="366"/>
        <v>56.325000000000003</v>
      </c>
      <c r="T2369" s="9">
        <f t="shared" si="367"/>
        <v>52.125</v>
      </c>
      <c r="U2369" s="8">
        <f t="shared" si="368"/>
        <v>52.82500000000001</v>
      </c>
      <c r="V2369" s="8">
        <f t="shared" si="369"/>
        <v>52.650000000000006</v>
      </c>
    </row>
    <row r="2370" spans="1:22" ht="13.5" x14ac:dyDescent="0.25">
      <c r="A2370" s="3">
        <f>RSI!A2370</f>
        <v>45757</v>
      </c>
      <c r="B2370" s="2">
        <f>RSI!B2370</f>
        <v>2.09</v>
      </c>
      <c r="C2370" s="2">
        <f>RSI!I2370</f>
        <v>50.203285060894558</v>
      </c>
      <c r="D2370" s="2">
        <f>MACD!E2370</f>
        <v>-5.8337827831935307E-2</v>
      </c>
      <c r="E2370" s="2">
        <f>MACD!F2370</f>
        <v>-1.0448493889713605E-2</v>
      </c>
      <c r="F2370" s="2">
        <f>'Moving Avg'!D2370</f>
        <v>2.1019999999999999</v>
      </c>
      <c r="G2370" s="2">
        <f>'Moving Avg'!F2370</f>
        <v>2.0660000000000003</v>
      </c>
      <c r="H2370" s="2">
        <f>'Moving Avg'!G2370</f>
        <v>2.0986000000000002</v>
      </c>
      <c r="I2370" s="2">
        <f>'Moving Avg'!H2370</f>
        <v>2.1150499999999992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16.5</v>
      </c>
      <c r="Q2370" s="9">
        <f t="shared" si="364"/>
        <v>46.225000000000001</v>
      </c>
      <c r="R2370" s="9">
        <f t="shared" si="365"/>
        <v>29.125</v>
      </c>
      <c r="S2370" s="9">
        <f t="shared" si="366"/>
        <v>26.175000000000001</v>
      </c>
      <c r="T2370" s="9">
        <f t="shared" si="367"/>
        <v>35.375</v>
      </c>
      <c r="U2370" s="8">
        <f t="shared" si="368"/>
        <v>33.841666666666661</v>
      </c>
      <c r="V2370" s="8">
        <f t="shared" si="369"/>
        <v>34.224999999999994</v>
      </c>
    </row>
    <row r="2371" spans="1:22" ht="13.5" x14ac:dyDescent="0.25">
      <c r="A2371" s="3">
        <f>RSI!A2371</f>
        <v>45758</v>
      </c>
      <c r="B2371" s="2">
        <f>RSI!B2371</f>
        <v>2.04</v>
      </c>
      <c r="C2371" s="2">
        <f>RSI!I2371</f>
        <v>45.885544962738145</v>
      </c>
      <c r="D2371" s="2">
        <f>MACD!E2371</f>
        <v>-5.4620611436156263E-2</v>
      </c>
      <c r="E2371" s="2">
        <f>MACD!F2371</f>
        <v>-1.928291739900214E-2</v>
      </c>
      <c r="F2371" s="2">
        <f>'Moving Avg'!D2371</f>
        <v>2.0859999999999999</v>
      </c>
      <c r="G2371" s="2">
        <f>'Moving Avg'!F2371</f>
        <v>2.0610000000000004</v>
      </c>
      <c r="H2371" s="2">
        <f>'Moving Avg'!G2371</f>
        <v>2.0946000000000002</v>
      </c>
      <c r="I2371" s="2">
        <f>'Moving Avg'!H2371</f>
        <v>2.1161999999999992</v>
      </c>
      <c r="J2371" s="6" t="str">
        <f>OBV!F2371</f>
        <v>BEARISH</v>
      </c>
      <c r="K2371" s="6" t="str">
        <f>OBV!G2371</f>
        <v>NEUTRAL</v>
      </c>
      <c r="L2371" s="6" t="str">
        <f>OBV!H2371</f>
        <v>CONFIRMED BEARISH</v>
      </c>
      <c r="M2371" s="8">
        <f t="shared" si="370"/>
        <v>25</v>
      </c>
      <c r="N2371" s="8">
        <f t="shared" si="371"/>
        <v>100</v>
      </c>
      <c r="O2371" s="8">
        <f t="shared" si="372"/>
        <v>0</v>
      </c>
      <c r="P2371" s="8">
        <f t="shared" si="373"/>
        <v>16.5</v>
      </c>
      <c r="Q2371" s="9">
        <f t="shared" ref="Q2371:Q2434" si="374">0.35*M2371+N2371*0.35+O2371*0.15+P2371*0.15</f>
        <v>46.225000000000001</v>
      </c>
      <c r="R2371" s="9">
        <f t="shared" ref="R2371:R2434" si="375">M2371*0.2+N2371*0.2+O2371*0.35+P2371*0.25</f>
        <v>29.125</v>
      </c>
      <c r="S2371" s="9">
        <f t="shared" ref="S2371:S2434" si="376">M2371*0.15+N2371*0.15+O2371*0.25+P2371*0.45</f>
        <v>26.175000000000001</v>
      </c>
      <c r="T2371" s="9">
        <f t="shared" ref="T2371:T2434" si="377">0.25*SUM(M2371:P2371)</f>
        <v>35.375</v>
      </c>
      <c r="U2371" s="8">
        <f t="shared" ref="U2371:U2434" si="378">SUM(Q2371:S2371)/3</f>
        <v>33.841666666666661</v>
      </c>
      <c r="V2371" s="8">
        <f t="shared" ref="V2371:V2434" si="379">SUM(Q2371:T2371)/4</f>
        <v>34.224999999999994</v>
      </c>
    </row>
    <row r="2372" spans="1:22" ht="13.5" x14ac:dyDescent="0.25">
      <c r="A2372" s="3">
        <f>RSI!A2372</f>
        <v>45761</v>
      </c>
      <c r="B2372" s="2">
        <f>RSI!B2372</f>
        <v>2.0099999999999998</v>
      </c>
      <c r="C2372" s="2">
        <f>RSI!I2372</f>
        <v>43.46981657893933</v>
      </c>
      <c r="D2372" s="2">
        <f>MACD!E2372</f>
        <v>-3.5131389343324493E-2</v>
      </c>
      <c r="E2372" s="2">
        <f>MACD!F2372</f>
        <v>-2.2452611787866613E-2</v>
      </c>
      <c r="F2372" s="2">
        <f>'Moving Avg'!D2372</f>
        <v>2.0680000000000001</v>
      </c>
      <c r="G2372" s="2">
        <f>'Moving Avg'!F2372</f>
        <v>2.0499999999999998</v>
      </c>
      <c r="H2372" s="2">
        <f>'Moving Avg'!G2372</f>
        <v>2.0918000000000005</v>
      </c>
      <c r="I2372" s="2">
        <f>'Moving Avg'!H2372</f>
        <v>2.117249999999999</v>
      </c>
      <c r="J2372" s="6" t="str">
        <f>OBV!F2372</f>
        <v>BEARISH</v>
      </c>
      <c r="K2372" s="6" t="str">
        <f>OBV!G2372</f>
        <v>NEUTRAL</v>
      </c>
      <c r="L2372" s="6" t="str">
        <f>OBV!H2372</f>
        <v>CONFIRMED BEARISH</v>
      </c>
      <c r="M2372" s="8">
        <f t="shared" si="370"/>
        <v>25</v>
      </c>
      <c r="N2372" s="8">
        <f t="shared" si="371"/>
        <v>45</v>
      </c>
      <c r="O2372" s="8">
        <f t="shared" si="372"/>
        <v>0</v>
      </c>
      <c r="P2372" s="8">
        <f t="shared" si="373"/>
        <v>16.5</v>
      </c>
      <c r="Q2372" s="9">
        <f t="shared" si="374"/>
        <v>26.975000000000001</v>
      </c>
      <c r="R2372" s="9">
        <f t="shared" si="375"/>
        <v>18.125</v>
      </c>
      <c r="S2372" s="9">
        <f t="shared" si="376"/>
        <v>17.925000000000001</v>
      </c>
      <c r="T2372" s="9">
        <f t="shared" si="377"/>
        <v>21.625</v>
      </c>
      <c r="U2372" s="8">
        <f t="shared" si="378"/>
        <v>21.008333333333336</v>
      </c>
      <c r="V2372" s="8">
        <f t="shared" si="379"/>
        <v>21.162500000000001</v>
      </c>
    </row>
    <row r="2373" spans="1:22" ht="13.5" x14ac:dyDescent="0.25">
      <c r="A2373" s="3">
        <f>RSI!A2373</f>
        <v>45762</v>
      </c>
      <c r="B2373" s="2">
        <f>RSI!B2373</f>
        <v>1.92</v>
      </c>
      <c r="C2373" s="2">
        <f>RSI!I2373</f>
        <v>37.150839522860529</v>
      </c>
      <c r="D2373" s="2">
        <f>MACD!E2373</f>
        <v>-2.231070093049814E-2</v>
      </c>
      <c r="E2373" s="2">
        <f>MACD!F2373</f>
        <v>-2.242422961639292E-2</v>
      </c>
      <c r="F2373" s="2">
        <f>'Moving Avg'!D2373</f>
        <v>2.0319999999999996</v>
      </c>
      <c r="G2373" s="2">
        <f>'Moving Avg'!F2373</f>
        <v>2.0395000000000003</v>
      </c>
      <c r="H2373" s="2">
        <f>'Moving Avg'!G2373</f>
        <v>2.0872000000000002</v>
      </c>
      <c r="I2373" s="2">
        <f>'Moving Avg'!H2373</f>
        <v>2.1178499999999989</v>
      </c>
      <c r="J2373" s="6" t="str">
        <f>OBV!F2373</f>
        <v>BEARISH</v>
      </c>
      <c r="K2373" s="6" t="str">
        <f>OBV!G2373</f>
        <v>NEUTRAL</v>
      </c>
      <c r="L2373" s="6" t="str">
        <f>OBV!H2373</f>
        <v>CONFIRMED BEARISH</v>
      </c>
      <c r="M2373" s="8">
        <f t="shared" si="370"/>
        <v>25</v>
      </c>
      <c r="N2373" s="8">
        <f t="shared" si="371"/>
        <v>0</v>
      </c>
      <c r="O2373" s="8">
        <f t="shared" si="372"/>
        <v>0</v>
      </c>
      <c r="P2373" s="8">
        <f t="shared" si="373"/>
        <v>16.5</v>
      </c>
      <c r="Q2373" s="9">
        <f t="shared" si="374"/>
        <v>11.225</v>
      </c>
      <c r="R2373" s="9">
        <f t="shared" si="375"/>
        <v>9.125</v>
      </c>
      <c r="S2373" s="9">
        <f t="shared" si="376"/>
        <v>11.175000000000001</v>
      </c>
      <c r="T2373" s="9">
        <f t="shared" si="377"/>
        <v>10.375</v>
      </c>
      <c r="U2373" s="8">
        <f t="shared" si="378"/>
        <v>10.508333333333335</v>
      </c>
      <c r="V2373" s="8">
        <f t="shared" si="379"/>
        <v>10.475000000000001</v>
      </c>
    </row>
    <row r="2374" spans="1:22" ht="13.5" x14ac:dyDescent="0.25">
      <c r="A2374" s="3">
        <f>RSI!A2374</f>
        <v>45763</v>
      </c>
      <c r="B2374" s="2">
        <f>RSI!B2374</f>
        <v>1.84</v>
      </c>
      <c r="C2374" s="2">
        <f>RSI!I2374</f>
        <v>32.612699603375887</v>
      </c>
      <c r="D2374" s="2">
        <f>MACD!E2374</f>
        <v>1.5495045317504008E-3</v>
      </c>
      <c r="E2374" s="2">
        <f>MACD!F2374</f>
        <v>-1.7629482786764256E-2</v>
      </c>
      <c r="F2374" s="2">
        <f>'Moving Avg'!D2374</f>
        <v>1.9799999999999998</v>
      </c>
      <c r="G2374" s="2">
        <f>'Moving Avg'!F2374</f>
        <v>2.0290000000000008</v>
      </c>
      <c r="H2374" s="2">
        <f>'Moving Avg'!G2374</f>
        <v>2.0792000000000006</v>
      </c>
      <c r="I2374" s="2">
        <f>'Moving Avg'!H2374</f>
        <v>2.1179999999999994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  <c r="M2374" s="8">
        <f t="shared" si="370"/>
        <v>25</v>
      </c>
      <c r="N2374" s="8">
        <f t="shared" si="371"/>
        <v>0</v>
      </c>
      <c r="O2374" s="8">
        <f t="shared" si="372"/>
        <v>0</v>
      </c>
      <c r="P2374" s="8">
        <f t="shared" si="373"/>
        <v>16.5</v>
      </c>
      <c r="Q2374" s="9">
        <f t="shared" si="374"/>
        <v>11.225</v>
      </c>
      <c r="R2374" s="9">
        <f t="shared" si="375"/>
        <v>9.125</v>
      </c>
      <c r="S2374" s="9">
        <f t="shared" si="376"/>
        <v>11.175000000000001</v>
      </c>
      <c r="T2374" s="9">
        <f t="shared" si="377"/>
        <v>10.375</v>
      </c>
      <c r="U2374" s="8">
        <f t="shared" si="378"/>
        <v>10.508333333333335</v>
      </c>
      <c r="V2374" s="8">
        <f t="shared" si="379"/>
        <v>10.475000000000001</v>
      </c>
    </row>
    <row r="2375" spans="1:22" ht="13.5" x14ac:dyDescent="0.25">
      <c r="A2375" s="3">
        <f>RSI!A2375</f>
        <v>45764</v>
      </c>
      <c r="B2375" s="2">
        <f>RSI!B2375</f>
        <v>1.76</v>
      </c>
      <c r="C2375" s="2">
        <f>RSI!I2375</f>
        <v>28.821238751770295</v>
      </c>
      <c r="D2375" s="2">
        <f>MACD!E2375</f>
        <v>3.053912984226681E-2</v>
      </c>
      <c r="E2375" s="2">
        <f>MACD!F2375</f>
        <v>-7.9957602609580444E-3</v>
      </c>
      <c r="F2375" s="2">
        <f>'Moving Avg'!D2375</f>
        <v>1.9140000000000001</v>
      </c>
      <c r="G2375" s="2">
        <f>'Moving Avg'!F2375</f>
        <v>2.0145000000000004</v>
      </c>
      <c r="H2375" s="2">
        <f>'Moving Avg'!G2375</f>
        <v>2.0696000000000003</v>
      </c>
      <c r="I2375" s="2">
        <f>'Moving Avg'!H2375</f>
        <v>2.1177499999999991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  <c r="M2375" s="8">
        <f t="shared" si="370"/>
        <v>50</v>
      </c>
      <c r="N2375" s="8">
        <f t="shared" si="371"/>
        <v>0</v>
      </c>
      <c r="O2375" s="8">
        <f t="shared" si="372"/>
        <v>0</v>
      </c>
      <c r="P2375" s="8">
        <f t="shared" si="373"/>
        <v>16.5</v>
      </c>
      <c r="Q2375" s="9">
        <f t="shared" si="374"/>
        <v>19.975000000000001</v>
      </c>
      <c r="R2375" s="9">
        <f t="shared" si="375"/>
        <v>14.125</v>
      </c>
      <c r="S2375" s="9">
        <f t="shared" si="376"/>
        <v>14.925000000000001</v>
      </c>
      <c r="T2375" s="9">
        <f t="shared" si="377"/>
        <v>16.625</v>
      </c>
      <c r="U2375" s="8">
        <f t="shared" si="378"/>
        <v>16.341666666666669</v>
      </c>
      <c r="V2375" s="8">
        <f t="shared" si="379"/>
        <v>16.412500000000001</v>
      </c>
    </row>
    <row r="2376" spans="1:22" ht="13.5" x14ac:dyDescent="0.25">
      <c r="A2376" s="3">
        <f>RSI!A2376</f>
        <v>45765</v>
      </c>
      <c r="B2376" s="2">
        <f>RSI!B2376</f>
        <v>1.73</v>
      </c>
      <c r="C2376" s="2">
        <f>RSI!I2376</f>
        <v>27.528762801389419</v>
      </c>
      <c r="D2376" s="2">
        <f>MACD!E2376</f>
        <v>6.2077564147175579E-2</v>
      </c>
      <c r="E2376" s="2">
        <f>MACD!F2376</f>
        <v>6.0189046206686799E-3</v>
      </c>
      <c r="F2376" s="2">
        <f>'Moving Avg'!D2376</f>
        <v>1.8519999999999999</v>
      </c>
      <c r="G2376" s="2">
        <f>'Moving Avg'!F2376</f>
        <v>2.0010000000000003</v>
      </c>
      <c r="H2376" s="2">
        <f>'Moving Avg'!G2376</f>
        <v>2.0594000000000001</v>
      </c>
      <c r="I2376" s="2">
        <f>'Moving Avg'!H2376</f>
        <v>2.1173499999999996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  <c r="M2376" s="8">
        <f t="shared" si="370"/>
        <v>50</v>
      </c>
      <c r="N2376" s="8">
        <f t="shared" si="371"/>
        <v>0</v>
      </c>
      <c r="O2376" s="8">
        <f t="shared" si="372"/>
        <v>0</v>
      </c>
      <c r="P2376" s="8">
        <f t="shared" si="373"/>
        <v>16.5</v>
      </c>
      <c r="Q2376" s="9">
        <f t="shared" si="374"/>
        <v>19.975000000000001</v>
      </c>
      <c r="R2376" s="9">
        <f t="shared" si="375"/>
        <v>14.125</v>
      </c>
      <c r="S2376" s="9">
        <f t="shared" si="376"/>
        <v>14.925000000000001</v>
      </c>
      <c r="T2376" s="9">
        <f t="shared" si="377"/>
        <v>16.625</v>
      </c>
      <c r="U2376" s="8">
        <f t="shared" si="378"/>
        <v>16.341666666666669</v>
      </c>
      <c r="V2376" s="8">
        <f t="shared" si="379"/>
        <v>16.412500000000001</v>
      </c>
    </row>
    <row r="2377" spans="1:22" ht="13.5" x14ac:dyDescent="0.25">
      <c r="A2377" s="3">
        <f>RSI!A2377</f>
        <v>45768</v>
      </c>
      <c r="B2377" s="2">
        <f>RSI!B2377</f>
        <v>1.73</v>
      </c>
      <c r="C2377" s="2">
        <f>RSI!I2377</f>
        <v>27.528762801389419</v>
      </c>
      <c r="D2377" s="2">
        <f>MACD!E2377</f>
        <v>8.7447248412876988E-2</v>
      </c>
      <c r="E2377" s="2">
        <f>MACD!F2377</f>
        <v>2.2304573379110345E-2</v>
      </c>
      <c r="F2377" s="2">
        <f>'Moving Avg'!D2377</f>
        <v>1.796</v>
      </c>
      <c r="G2377" s="2">
        <f>'Moving Avg'!F2377</f>
        <v>1.9915000000000003</v>
      </c>
      <c r="H2377" s="2">
        <f>'Moving Avg'!G2377</f>
        <v>2.0512000000000001</v>
      </c>
      <c r="I2377" s="2">
        <f>'Moving Avg'!H2377</f>
        <v>2.1169499999999997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  <c r="M2377" s="8">
        <f t="shared" si="370"/>
        <v>50</v>
      </c>
      <c r="N2377" s="8">
        <f t="shared" si="371"/>
        <v>0</v>
      </c>
      <c r="O2377" s="8">
        <f t="shared" si="372"/>
        <v>0</v>
      </c>
      <c r="P2377" s="8">
        <f t="shared" si="373"/>
        <v>16.5</v>
      </c>
      <c r="Q2377" s="9">
        <f t="shared" si="374"/>
        <v>19.975000000000001</v>
      </c>
      <c r="R2377" s="9">
        <f t="shared" si="375"/>
        <v>14.125</v>
      </c>
      <c r="S2377" s="9">
        <f t="shared" si="376"/>
        <v>14.925000000000001</v>
      </c>
      <c r="T2377" s="9">
        <f t="shared" si="377"/>
        <v>16.625</v>
      </c>
      <c r="U2377" s="8">
        <f t="shared" si="378"/>
        <v>16.341666666666669</v>
      </c>
      <c r="V2377" s="8">
        <f t="shared" si="379"/>
        <v>16.412500000000001</v>
      </c>
    </row>
    <row r="2378" spans="1:22" ht="13.5" x14ac:dyDescent="0.25">
      <c r="A2378" s="3">
        <f>RSI!A2378</f>
        <v>45769</v>
      </c>
      <c r="B2378" s="2">
        <f>RSI!B2378</f>
        <v>1.75</v>
      </c>
      <c r="C2378" s="2">
        <f>RSI!I2378</f>
        <v>29.95733272008755</v>
      </c>
      <c r="D2378" s="2">
        <f>MACD!E2378</f>
        <v>0.10906227456506046</v>
      </c>
      <c r="E2378" s="2">
        <f>MACD!F2378</f>
        <v>3.9656113616300365E-2</v>
      </c>
      <c r="F2378" s="2">
        <f>'Moving Avg'!D2378</f>
        <v>1.762</v>
      </c>
      <c r="G2378" s="2">
        <f>'Moving Avg'!F2378</f>
        <v>1.9789999999999999</v>
      </c>
      <c r="H2378" s="2">
        <f>'Moving Avg'!G2378</f>
        <v>2.0452000000000004</v>
      </c>
      <c r="I2378" s="2">
        <f>'Moving Avg'!H2378</f>
        <v>2.1166499999999999</v>
      </c>
      <c r="J2378" s="6" t="str">
        <f>OBV!F2378</f>
        <v>BULLISH</v>
      </c>
      <c r="K2378" s="6" t="str">
        <f>OBV!G2378</f>
        <v>NEUTRAL</v>
      </c>
      <c r="L2378" s="6" t="str">
        <f>OBV!H2378</f>
        <v>BULLISH DIVERGENCE</v>
      </c>
      <c r="M2378" s="8">
        <f t="shared" si="370"/>
        <v>50</v>
      </c>
      <c r="N2378" s="8">
        <f t="shared" si="371"/>
        <v>0</v>
      </c>
      <c r="O2378" s="8">
        <f t="shared" si="372"/>
        <v>0</v>
      </c>
      <c r="P2378" s="8">
        <f t="shared" si="373"/>
        <v>66.5</v>
      </c>
      <c r="Q2378" s="9">
        <f t="shared" si="374"/>
        <v>27.475000000000001</v>
      </c>
      <c r="R2378" s="9">
        <f t="shared" si="375"/>
        <v>26.625</v>
      </c>
      <c r="S2378" s="9">
        <f t="shared" si="376"/>
        <v>37.424999999999997</v>
      </c>
      <c r="T2378" s="9">
        <f t="shared" si="377"/>
        <v>29.125</v>
      </c>
      <c r="U2378" s="8">
        <f t="shared" si="378"/>
        <v>30.508333333333336</v>
      </c>
      <c r="V2378" s="8">
        <f t="shared" si="379"/>
        <v>30.162500000000001</v>
      </c>
    </row>
    <row r="2379" spans="1:22" ht="13.5" x14ac:dyDescent="0.25">
      <c r="A2379" s="3">
        <f>RSI!A2379</f>
        <v>45770</v>
      </c>
      <c r="B2379" s="2">
        <f>RSI!B2379</f>
        <v>1.78</v>
      </c>
      <c r="C2379" s="2">
        <f>RSI!I2379</f>
        <v>33.554231425610539</v>
      </c>
      <c r="D2379" s="2">
        <f>MACD!E2379</f>
        <v>0.12652063095705524</v>
      </c>
      <c r="E2379" s="2">
        <f>MACD!F2379</f>
        <v>5.7029017084451343E-2</v>
      </c>
      <c r="F2379" s="2">
        <f>'Moving Avg'!D2379</f>
        <v>1.75</v>
      </c>
      <c r="G2379" s="2">
        <f>'Moving Avg'!F2379</f>
        <v>1.9704999999999999</v>
      </c>
      <c r="H2379" s="2">
        <f>'Moving Avg'!G2379</f>
        <v>2.0396000000000005</v>
      </c>
      <c r="I2379" s="2">
        <f>'Moving Avg'!H2379</f>
        <v>2.1164999999999994</v>
      </c>
      <c r="J2379" s="6" t="str">
        <f>OBV!F2379</f>
        <v>BULLISH</v>
      </c>
      <c r="K2379" s="6" t="str">
        <f>OBV!G2379</f>
        <v>NEUTRAL</v>
      </c>
      <c r="L2379" s="6" t="str">
        <f>OBV!H2379</f>
        <v>BULLISH DIVERGENCE</v>
      </c>
      <c r="M2379" s="8">
        <f t="shared" si="370"/>
        <v>25</v>
      </c>
      <c r="N2379" s="8">
        <f t="shared" si="371"/>
        <v>0</v>
      </c>
      <c r="O2379" s="8">
        <f t="shared" si="372"/>
        <v>0</v>
      </c>
      <c r="P2379" s="8">
        <f t="shared" si="373"/>
        <v>66.5</v>
      </c>
      <c r="Q2379" s="9">
        <f t="shared" si="374"/>
        <v>18.725000000000001</v>
      </c>
      <c r="R2379" s="9">
        <f t="shared" si="375"/>
        <v>21.625</v>
      </c>
      <c r="S2379" s="9">
        <f t="shared" si="376"/>
        <v>33.674999999999997</v>
      </c>
      <c r="T2379" s="9">
        <f t="shared" si="377"/>
        <v>22.875</v>
      </c>
      <c r="U2379" s="8">
        <f t="shared" si="378"/>
        <v>24.675000000000001</v>
      </c>
      <c r="V2379" s="8">
        <f t="shared" si="379"/>
        <v>24.225000000000001</v>
      </c>
    </row>
    <row r="2380" spans="1:22" ht="13.5" x14ac:dyDescent="0.25">
      <c r="A2380" s="3">
        <f>RSI!A2380</f>
        <v>45771</v>
      </c>
      <c r="B2380" s="2">
        <f>RSI!B2380</f>
        <v>1.82</v>
      </c>
      <c r="C2380" s="2">
        <f>RSI!I2380</f>
        <v>38.117311842129219</v>
      </c>
      <c r="D2380" s="2">
        <f>MACD!E2380</f>
        <v>0.13790229900255513</v>
      </c>
      <c r="E2380" s="2">
        <f>MACD!F2380</f>
        <v>7.3203673468072106E-2</v>
      </c>
      <c r="F2380" s="2">
        <f>'Moving Avg'!D2380</f>
        <v>1.762</v>
      </c>
      <c r="G2380" s="2">
        <f>'Moving Avg'!F2380</f>
        <v>1.9639999999999997</v>
      </c>
      <c r="H2380" s="2">
        <f>'Moving Avg'!G2380</f>
        <v>2.0344000000000002</v>
      </c>
      <c r="I2380" s="2">
        <f>'Moving Avg'!H2380</f>
        <v>2.1165499999999997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0"/>
        <v>25</v>
      </c>
      <c r="N2380" s="8">
        <f t="shared" si="371"/>
        <v>0</v>
      </c>
      <c r="O2380" s="8">
        <f t="shared" si="372"/>
        <v>0</v>
      </c>
      <c r="P2380" s="8">
        <f t="shared" si="373"/>
        <v>83.5</v>
      </c>
      <c r="Q2380" s="9">
        <f t="shared" si="374"/>
        <v>21.274999999999999</v>
      </c>
      <c r="R2380" s="9">
        <f t="shared" si="375"/>
        <v>25.875</v>
      </c>
      <c r="S2380" s="9">
        <f t="shared" si="376"/>
        <v>41.325000000000003</v>
      </c>
      <c r="T2380" s="9">
        <f t="shared" si="377"/>
        <v>27.125</v>
      </c>
      <c r="U2380" s="8">
        <f t="shared" si="378"/>
        <v>29.491666666666664</v>
      </c>
      <c r="V2380" s="8">
        <f t="shared" si="379"/>
        <v>28.9</v>
      </c>
    </row>
    <row r="2381" spans="1:22" ht="13.5" x14ac:dyDescent="0.25">
      <c r="A2381" s="3">
        <f>RSI!A2381</f>
        <v>45772</v>
      </c>
      <c r="B2381" s="2">
        <f>RSI!B2381</f>
        <v>1.84</v>
      </c>
      <c r="C2381" s="2">
        <f>RSI!I2381</f>
        <v>40.324020686947108</v>
      </c>
      <c r="D2381" s="2">
        <f>MACD!E2381</f>
        <v>0.13915115802392886</v>
      </c>
      <c r="E2381" s="2">
        <f>MACD!F2381</f>
        <v>8.6393170379243461E-2</v>
      </c>
      <c r="F2381" s="2">
        <f>'Moving Avg'!D2381</f>
        <v>1.784</v>
      </c>
      <c r="G2381" s="2">
        <f>'Moving Avg'!F2381</f>
        <v>1.9545000000000006</v>
      </c>
      <c r="H2381" s="2">
        <f>'Moving Avg'!G2381</f>
        <v>2.0292000000000003</v>
      </c>
      <c r="I2381" s="2">
        <f>'Moving Avg'!H2381</f>
        <v>2.1166999999999998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  <c r="M2381" s="8">
        <f t="shared" si="370"/>
        <v>25</v>
      </c>
      <c r="N2381" s="8">
        <f t="shared" si="371"/>
        <v>0</v>
      </c>
      <c r="O2381" s="8">
        <f t="shared" si="372"/>
        <v>0</v>
      </c>
      <c r="P2381" s="8">
        <f t="shared" si="373"/>
        <v>83.5</v>
      </c>
      <c r="Q2381" s="9">
        <f t="shared" si="374"/>
        <v>21.274999999999999</v>
      </c>
      <c r="R2381" s="9">
        <f t="shared" si="375"/>
        <v>25.875</v>
      </c>
      <c r="S2381" s="9">
        <f t="shared" si="376"/>
        <v>41.325000000000003</v>
      </c>
      <c r="T2381" s="9">
        <f t="shared" si="377"/>
        <v>27.125</v>
      </c>
      <c r="U2381" s="8">
        <f t="shared" si="378"/>
        <v>29.491666666666664</v>
      </c>
      <c r="V2381" s="8">
        <f t="shared" si="379"/>
        <v>28.9</v>
      </c>
    </row>
    <row r="2382" spans="1:22" ht="13.5" x14ac:dyDescent="0.25">
      <c r="A2382" s="3">
        <f>RSI!A2382</f>
        <v>45775</v>
      </c>
      <c r="B2382" s="2">
        <f>RSI!B2382</f>
        <v>1.92</v>
      </c>
      <c r="C2382" s="2">
        <f>RSI!I2382</f>
        <v>48.270247226998968</v>
      </c>
      <c r="D2382" s="2">
        <f>MACD!E2382</f>
        <v>0.13028173237943319</v>
      </c>
      <c r="E2382" s="2">
        <f>MACD!F2382</f>
        <v>9.5170882779281415E-2</v>
      </c>
      <c r="F2382" s="2">
        <f>'Moving Avg'!D2382</f>
        <v>1.8219999999999998</v>
      </c>
      <c r="G2382" s="2">
        <f>'Moving Avg'!F2382</f>
        <v>1.9445000000000003</v>
      </c>
      <c r="H2382" s="2">
        <f>'Moving Avg'!G2382</f>
        <v>2.0274000000000005</v>
      </c>
      <c r="I2382" s="2">
        <f>'Moving Avg'!H2382</f>
        <v>2.1172499999999999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25</v>
      </c>
      <c r="N2382" s="8">
        <f t="shared" si="371"/>
        <v>0</v>
      </c>
      <c r="O2382" s="8">
        <f t="shared" si="372"/>
        <v>0</v>
      </c>
      <c r="P2382" s="8">
        <f t="shared" si="373"/>
        <v>83.5</v>
      </c>
      <c r="Q2382" s="9">
        <f t="shared" si="374"/>
        <v>21.274999999999999</v>
      </c>
      <c r="R2382" s="9">
        <f t="shared" si="375"/>
        <v>25.875</v>
      </c>
      <c r="S2382" s="9">
        <f t="shared" si="376"/>
        <v>41.325000000000003</v>
      </c>
      <c r="T2382" s="9">
        <f t="shared" si="377"/>
        <v>27.125</v>
      </c>
      <c r="U2382" s="8">
        <f t="shared" si="378"/>
        <v>29.491666666666664</v>
      </c>
      <c r="V2382" s="8">
        <f t="shared" si="379"/>
        <v>28.9</v>
      </c>
    </row>
    <row r="2383" spans="1:22" ht="13.5" x14ac:dyDescent="0.25">
      <c r="A2383" s="3">
        <f>RSI!A2383</f>
        <v>45776</v>
      </c>
      <c r="B2383" s="2">
        <f>RSI!B2383</f>
        <v>1.95</v>
      </c>
      <c r="C2383" s="2">
        <f>RSI!I2383</f>
        <v>50.910041045742688</v>
      </c>
      <c r="D2383" s="2">
        <f>MACD!E2383</f>
        <v>0.10680532502400886</v>
      </c>
      <c r="E2383" s="2">
        <f>MACD!F2383</f>
        <v>9.7497771228226907E-2</v>
      </c>
      <c r="F2383" s="2">
        <f>'Moving Avg'!D2383</f>
        <v>1.8620000000000001</v>
      </c>
      <c r="G2383" s="2">
        <f>'Moving Avg'!F2383</f>
        <v>1.9395000000000007</v>
      </c>
      <c r="H2383" s="2">
        <f>'Moving Avg'!G2383</f>
        <v>2.0258000000000003</v>
      </c>
      <c r="I2383" s="2">
        <f>'Moving Avg'!H2383</f>
        <v>2.1179499999999991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  <c r="M2383" s="8">
        <f t="shared" si="370"/>
        <v>25</v>
      </c>
      <c r="N2383" s="8">
        <f t="shared" si="371"/>
        <v>0</v>
      </c>
      <c r="O2383" s="8">
        <f t="shared" si="372"/>
        <v>0</v>
      </c>
      <c r="P2383" s="8">
        <f t="shared" si="373"/>
        <v>83.5</v>
      </c>
      <c r="Q2383" s="9">
        <f t="shared" si="374"/>
        <v>21.274999999999999</v>
      </c>
      <c r="R2383" s="9">
        <f t="shared" si="375"/>
        <v>25.875</v>
      </c>
      <c r="S2383" s="9">
        <f t="shared" si="376"/>
        <v>41.325000000000003</v>
      </c>
      <c r="T2383" s="9">
        <f t="shared" si="377"/>
        <v>27.125</v>
      </c>
      <c r="U2383" s="8">
        <f t="shared" si="378"/>
        <v>29.491666666666664</v>
      </c>
      <c r="V2383" s="8">
        <f t="shared" si="379"/>
        <v>28.9</v>
      </c>
    </row>
    <row r="2384" spans="1:22" ht="13.5" x14ac:dyDescent="0.25">
      <c r="A2384" s="3">
        <f>RSI!A2384</f>
        <v>45777</v>
      </c>
      <c r="B2384" s="2">
        <f>RSI!B2384</f>
        <v>1.88</v>
      </c>
      <c r="C2384" s="2">
        <f>RSI!I2384</f>
        <v>45.123797433081684</v>
      </c>
      <c r="D2384" s="2">
        <f>MACD!E2384</f>
        <v>7.9730586212505283E-2</v>
      </c>
      <c r="E2384" s="2">
        <f>MACD!F2384</f>
        <v>9.3944334225082582E-2</v>
      </c>
      <c r="F2384" s="2">
        <f>'Moving Avg'!D2384</f>
        <v>1.8820000000000001</v>
      </c>
      <c r="G2384" s="2">
        <f>'Moving Avg'!F2384</f>
        <v>1.9290000000000007</v>
      </c>
      <c r="H2384" s="2">
        <f>'Moving Avg'!G2384</f>
        <v>2.0220000000000002</v>
      </c>
      <c r="I2384" s="2">
        <f>'Moving Avg'!H2384</f>
        <v>2.1182999999999992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  <c r="M2384" s="8">
        <f t="shared" si="370"/>
        <v>25</v>
      </c>
      <c r="N2384" s="8">
        <f t="shared" si="371"/>
        <v>45</v>
      </c>
      <c r="O2384" s="8">
        <f t="shared" si="372"/>
        <v>0</v>
      </c>
      <c r="P2384" s="8">
        <f t="shared" si="373"/>
        <v>83.5</v>
      </c>
      <c r="Q2384" s="9">
        <f t="shared" si="374"/>
        <v>37.024999999999999</v>
      </c>
      <c r="R2384" s="9">
        <f t="shared" si="375"/>
        <v>34.875</v>
      </c>
      <c r="S2384" s="9">
        <f t="shared" si="376"/>
        <v>48.075000000000003</v>
      </c>
      <c r="T2384" s="9">
        <f t="shared" si="377"/>
        <v>38.375</v>
      </c>
      <c r="U2384" s="8">
        <f t="shared" si="378"/>
        <v>39.991666666666667</v>
      </c>
      <c r="V2384" s="8">
        <f t="shared" si="379"/>
        <v>39.587500000000006</v>
      </c>
    </row>
    <row r="2385" spans="1:22" ht="13.5" x14ac:dyDescent="0.25">
      <c r="A2385" s="3">
        <f>RSI!A2385</f>
        <v>45779</v>
      </c>
      <c r="B2385" s="2">
        <f>RSI!B2385</f>
        <v>1.89</v>
      </c>
      <c r="C2385" s="2">
        <f>RSI!I2385</f>
        <v>46.066849563151678</v>
      </c>
      <c r="D2385" s="2">
        <f>MACD!E2385</f>
        <v>4.4105299836398215E-2</v>
      </c>
      <c r="E2385" s="2">
        <f>MACD!F2385</f>
        <v>8.3976527347345703E-2</v>
      </c>
      <c r="F2385" s="2">
        <f>'Moving Avg'!D2385</f>
        <v>1.8960000000000001</v>
      </c>
      <c r="G2385" s="2">
        <f>'Moving Avg'!F2385</f>
        <v>1.9185000000000005</v>
      </c>
      <c r="H2385" s="2">
        <f>'Moving Avg'!G2385</f>
        <v>2.0184000000000002</v>
      </c>
      <c r="I2385" s="2">
        <f>'Moving Avg'!H2385</f>
        <v>2.1186999999999996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  <c r="M2385" s="8">
        <f t="shared" si="370"/>
        <v>25</v>
      </c>
      <c r="N2385" s="8">
        <f t="shared" si="371"/>
        <v>100</v>
      </c>
      <c r="O2385" s="8">
        <f t="shared" si="372"/>
        <v>0</v>
      </c>
      <c r="P2385" s="8">
        <f t="shared" si="373"/>
        <v>83.5</v>
      </c>
      <c r="Q2385" s="9">
        <f t="shared" si="374"/>
        <v>56.274999999999999</v>
      </c>
      <c r="R2385" s="9">
        <f t="shared" si="375"/>
        <v>45.875</v>
      </c>
      <c r="S2385" s="9">
        <f t="shared" si="376"/>
        <v>56.325000000000003</v>
      </c>
      <c r="T2385" s="9">
        <f t="shared" si="377"/>
        <v>52.125</v>
      </c>
      <c r="U2385" s="8">
        <f t="shared" si="378"/>
        <v>52.82500000000001</v>
      </c>
      <c r="V2385" s="8">
        <f t="shared" si="379"/>
        <v>52.650000000000006</v>
      </c>
    </row>
    <row r="2386" spans="1:22" ht="13.5" x14ac:dyDescent="0.25">
      <c r="A2386" s="3">
        <f>RSI!A2386</f>
        <v>45782</v>
      </c>
      <c r="B2386" s="2">
        <f>RSI!B2386</f>
        <v>1.86</v>
      </c>
      <c r="C2386" s="2">
        <f>RSI!I2386</f>
        <v>43.643705661553582</v>
      </c>
      <c r="D2386" s="2">
        <f>MACD!E2386</f>
        <v>1.1816482307124732E-2</v>
      </c>
      <c r="E2386" s="2">
        <f>MACD!F2386</f>
        <v>6.9544518339301503E-2</v>
      </c>
      <c r="F2386" s="2">
        <f>'Moving Avg'!D2386</f>
        <v>1.9</v>
      </c>
      <c r="G2386" s="2">
        <f>'Moving Avg'!F2386</f>
        <v>1.9055000000000004</v>
      </c>
      <c r="H2386" s="2">
        <f>'Moving Avg'!G2386</f>
        <v>2.0152000000000001</v>
      </c>
      <c r="I2386" s="2">
        <f>'Moving Avg'!H2386</f>
        <v>2.1189499999999994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  <c r="M2386" s="8">
        <f t="shared" si="370"/>
        <v>25</v>
      </c>
      <c r="N2386" s="8">
        <f t="shared" si="371"/>
        <v>100</v>
      </c>
      <c r="O2386" s="8">
        <f t="shared" si="372"/>
        <v>0</v>
      </c>
      <c r="P2386" s="8">
        <f t="shared" si="373"/>
        <v>83.5</v>
      </c>
      <c r="Q2386" s="9">
        <f t="shared" si="374"/>
        <v>56.274999999999999</v>
      </c>
      <c r="R2386" s="9">
        <f t="shared" si="375"/>
        <v>45.875</v>
      </c>
      <c r="S2386" s="9">
        <f t="shared" si="376"/>
        <v>56.325000000000003</v>
      </c>
      <c r="T2386" s="9">
        <f t="shared" si="377"/>
        <v>52.125</v>
      </c>
      <c r="U2386" s="8">
        <f t="shared" si="378"/>
        <v>52.82500000000001</v>
      </c>
      <c r="V2386" s="8">
        <f t="shared" si="379"/>
        <v>52.650000000000006</v>
      </c>
    </row>
    <row r="2387" spans="1:22" ht="13.5" x14ac:dyDescent="0.25">
      <c r="A2387" s="3">
        <f>RSI!A2387</f>
        <v>45783</v>
      </c>
      <c r="B2387" s="2">
        <f>RSI!B2387</f>
        <v>1.79</v>
      </c>
      <c r="C2387" s="2">
        <f>RSI!I2387</f>
        <v>38.548521479916495</v>
      </c>
      <c r="D2387" s="2">
        <f>MACD!E2387</f>
        <v>-9.9119813674584112E-3</v>
      </c>
      <c r="E2387" s="2">
        <f>MACD!F2387</f>
        <v>5.3653218397949523E-2</v>
      </c>
      <c r="F2387" s="2">
        <f>'Moving Avg'!D2387</f>
        <v>1.8740000000000001</v>
      </c>
      <c r="G2387" s="2">
        <f>'Moving Avg'!F2387</f>
        <v>1.89</v>
      </c>
      <c r="H2387" s="2">
        <f>'Moving Avg'!G2387</f>
        <v>2.0104000000000006</v>
      </c>
      <c r="I2387" s="2">
        <f>'Moving Avg'!H2387</f>
        <v>2.1188500000000001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  <c r="M2387" s="8">
        <f t="shared" si="370"/>
        <v>25</v>
      </c>
      <c r="N2387" s="8">
        <f t="shared" si="371"/>
        <v>100</v>
      </c>
      <c r="O2387" s="8">
        <f t="shared" si="372"/>
        <v>0</v>
      </c>
      <c r="P2387" s="8">
        <f t="shared" si="373"/>
        <v>16.5</v>
      </c>
      <c r="Q2387" s="9">
        <f t="shared" si="374"/>
        <v>46.225000000000001</v>
      </c>
      <c r="R2387" s="9">
        <f t="shared" si="375"/>
        <v>29.125</v>
      </c>
      <c r="S2387" s="9">
        <f t="shared" si="376"/>
        <v>26.175000000000001</v>
      </c>
      <c r="T2387" s="9">
        <f t="shared" si="377"/>
        <v>35.375</v>
      </c>
      <c r="U2387" s="8">
        <f t="shared" si="378"/>
        <v>33.841666666666661</v>
      </c>
      <c r="V2387" s="8">
        <f t="shared" si="379"/>
        <v>34.224999999999994</v>
      </c>
    </row>
    <row r="2388" spans="1:22" ht="13.5" x14ac:dyDescent="0.25">
      <c r="A2388" s="3">
        <f>RSI!A2388</f>
        <v>45784</v>
      </c>
      <c r="B2388" s="2">
        <f>RSI!B2388</f>
        <v>1.81</v>
      </c>
      <c r="C2388" s="2">
        <f>RSI!I2388</f>
        <v>40.679408297688227</v>
      </c>
      <c r="D2388" s="2">
        <f>MACD!E2388</f>
        <v>-2.5911068504326007E-2</v>
      </c>
      <c r="E2388" s="2">
        <f>MACD!F2388</f>
        <v>3.7740361017494416E-2</v>
      </c>
      <c r="F2388" s="2">
        <f>'Moving Avg'!D2388</f>
        <v>1.8460000000000001</v>
      </c>
      <c r="G2388" s="2">
        <f>'Moving Avg'!F2388</f>
        <v>1.8754999999999999</v>
      </c>
      <c r="H2388" s="2">
        <f>'Moving Avg'!G2388</f>
        <v>2.0042000000000009</v>
      </c>
      <c r="I2388" s="2">
        <f>'Moving Avg'!H2388</f>
        <v>2.1188500000000001</v>
      </c>
      <c r="J2388" s="6" t="str">
        <f>OBV!F2388</f>
        <v>BEARISH</v>
      </c>
      <c r="K2388" s="6" t="str">
        <f>OBV!G2388</f>
        <v>WEAK</v>
      </c>
      <c r="L2388" s="6" t="str">
        <f>OBV!H2388</f>
        <v>CONFIRMED BEARISH</v>
      </c>
      <c r="M2388" s="8">
        <f t="shared" si="370"/>
        <v>25</v>
      </c>
      <c r="N2388" s="8">
        <f t="shared" si="371"/>
        <v>100</v>
      </c>
      <c r="O2388" s="8">
        <f t="shared" si="372"/>
        <v>0</v>
      </c>
      <c r="P2388" s="8">
        <f t="shared" si="373"/>
        <v>0</v>
      </c>
      <c r="Q2388" s="9">
        <f t="shared" si="374"/>
        <v>43.75</v>
      </c>
      <c r="R2388" s="9">
        <f t="shared" si="375"/>
        <v>25</v>
      </c>
      <c r="S2388" s="9">
        <f t="shared" si="376"/>
        <v>18.75</v>
      </c>
      <c r="T2388" s="9">
        <f t="shared" si="377"/>
        <v>31.25</v>
      </c>
      <c r="U2388" s="8">
        <f t="shared" si="378"/>
        <v>29.166666666666668</v>
      </c>
      <c r="V2388" s="8">
        <f t="shared" si="379"/>
        <v>29.6875</v>
      </c>
    </row>
    <row r="2389" spans="1:22" ht="13.5" x14ac:dyDescent="0.25">
      <c r="A2389" s="3">
        <f>RSI!A2389</f>
        <v>45785</v>
      </c>
      <c r="B2389" s="2">
        <f>RSI!B2389</f>
        <v>1.83</v>
      </c>
      <c r="C2389" s="2">
        <f>RSI!I2389</f>
        <v>42.814889222313845</v>
      </c>
      <c r="D2389" s="2">
        <f>MACD!E2389</f>
        <v>-3.5700540551679927E-2</v>
      </c>
      <c r="E2389" s="2">
        <f>MACD!F2389</f>
        <v>2.3052180703659549E-2</v>
      </c>
      <c r="F2389" s="2">
        <f>'Moving Avg'!D2389</f>
        <v>1.8359999999999999</v>
      </c>
      <c r="G2389" s="2">
        <f>'Moving Avg'!F2389</f>
        <v>1.8619999999999997</v>
      </c>
      <c r="H2389" s="2">
        <f>'Moving Avg'!G2389</f>
        <v>1.9986000000000006</v>
      </c>
      <c r="I2389" s="2">
        <f>'Moving Avg'!H2389</f>
        <v>2.1189499999999999</v>
      </c>
      <c r="J2389" s="6" t="str">
        <f>OBV!F2389</f>
        <v>BEARISH</v>
      </c>
      <c r="K2389" s="6" t="str">
        <f>OBV!G2389</f>
        <v>NEUTRAL</v>
      </c>
      <c r="L2389" s="6" t="str">
        <f>OBV!H2389</f>
        <v>CONFIRMED BEARISH</v>
      </c>
      <c r="M2389" s="8">
        <f t="shared" si="370"/>
        <v>25</v>
      </c>
      <c r="N2389" s="8">
        <f t="shared" si="371"/>
        <v>100</v>
      </c>
      <c r="O2389" s="8">
        <f t="shared" si="372"/>
        <v>0</v>
      </c>
      <c r="P2389" s="8">
        <f t="shared" si="373"/>
        <v>16.5</v>
      </c>
      <c r="Q2389" s="9">
        <f t="shared" si="374"/>
        <v>46.225000000000001</v>
      </c>
      <c r="R2389" s="9">
        <f t="shared" si="375"/>
        <v>29.125</v>
      </c>
      <c r="S2389" s="9">
        <f t="shared" si="376"/>
        <v>26.175000000000001</v>
      </c>
      <c r="T2389" s="9">
        <f t="shared" si="377"/>
        <v>35.375</v>
      </c>
      <c r="U2389" s="8">
        <f t="shared" si="378"/>
        <v>33.841666666666661</v>
      </c>
      <c r="V2389" s="8">
        <f t="shared" si="379"/>
        <v>34.224999999999994</v>
      </c>
    </row>
    <row r="2390" spans="1:22" ht="13.5" x14ac:dyDescent="0.25">
      <c r="A2390" s="3">
        <f>RSI!A2390</f>
        <v>45786</v>
      </c>
      <c r="B2390" s="2">
        <f>RSI!B2390</f>
        <v>1.91</v>
      </c>
      <c r="C2390" s="2">
        <f>RSI!I2390</f>
        <v>50.492190869468288</v>
      </c>
      <c r="D2390" s="2">
        <f>MACD!E2390</f>
        <v>-4.3305391408704708E-2</v>
      </c>
      <c r="E2390" s="2">
        <f>MACD!F2390</f>
        <v>9.7806662811866993E-3</v>
      </c>
      <c r="F2390" s="2">
        <f>'Moving Avg'!D2390</f>
        <v>1.8400000000000003</v>
      </c>
      <c r="G2390" s="2">
        <f>'Moving Avg'!F2390</f>
        <v>1.8529999999999998</v>
      </c>
      <c r="H2390" s="2">
        <f>'Moving Avg'!G2390</f>
        <v>1.9928000000000006</v>
      </c>
      <c r="I2390" s="2">
        <f>'Moving Avg'!H2390</f>
        <v>2.1194500000000001</v>
      </c>
      <c r="J2390" s="6" t="str">
        <f>OBV!F2390</f>
        <v>BEARISH</v>
      </c>
      <c r="K2390" s="6" t="str">
        <f>OBV!G2390</f>
        <v>WEAK</v>
      </c>
      <c r="L2390" s="6" t="str">
        <f>OBV!H2390</f>
        <v>BEARISH DIVERGENCE</v>
      </c>
      <c r="M2390" s="8">
        <f t="shared" si="370"/>
        <v>25</v>
      </c>
      <c r="N2390" s="8">
        <f t="shared" si="371"/>
        <v>100</v>
      </c>
      <c r="O2390" s="8">
        <f t="shared" si="372"/>
        <v>0</v>
      </c>
      <c r="P2390" s="8">
        <f t="shared" si="373"/>
        <v>0</v>
      </c>
      <c r="Q2390" s="9">
        <f t="shared" si="374"/>
        <v>43.75</v>
      </c>
      <c r="R2390" s="9">
        <f t="shared" si="375"/>
        <v>25</v>
      </c>
      <c r="S2390" s="9">
        <f t="shared" si="376"/>
        <v>18.75</v>
      </c>
      <c r="T2390" s="9">
        <f t="shared" si="377"/>
        <v>31.25</v>
      </c>
      <c r="U2390" s="8">
        <f t="shared" si="378"/>
        <v>29.166666666666668</v>
      </c>
      <c r="V2390" s="8">
        <f t="shared" si="379"/>
        <v>29.6875</v>
      </c>
    </row>
    <row r="2391" spans="1:22" ht="13.5" x14ac:dyDescent="0.25">
      <c r="A2391" s="3">
        <f>RSI!A2391</f>
        <v>45789</v>
      </c>
      <c r="B2391" s="2">
        <f>RSI!B2391</f>
        <v>1.85</v>
      </c>
      <c r="C2391" s="2">
        <f>RSI!I2391</f>
        <v>45.552663867823604</v>
      </c>
      <c r="D2391" s="2">
        <f>MACD!E2391</f>
        <v>-4.2274372662399751E-2</v>
      </c>
      <c r="E2391" s="2">
        <f>MACD!F2391</f>
        <v>-6.3034150753059001E-4</v>
      </c>
      <c r="F2391" s="2">
        <f>'Moving Avg'!D2391</f>
        <v>1.8379999999999999</v>
      </c>
      <c r="G2391" s="2">
        <f>'Moving Avg'!F2391</f>
        <v>1.8434999999999999</v>
      </c>
      <c r="H2391" s="2">
        <f>'Moving Avg'!G2391</f>
        <v>1.9876000000000003</v>
      </c>
      <c r="I2391" s="2">
        <f>'Moving Avg'!H2391</f>
        <v>2.1197000000000004</v>
      </c>
      <c r="J2391" s="6" t="str">
        <f>OBV!F2391</f>
        <v>BEARISH</v>
      </c>
      <c r="K2391" s="6" t="str">
        <f>OBV!G2391</f>
        <v>WEAK</v>
      </c>
      <c r="L2391" s="6" t="str">
        <f>OBV!H2391</f>
        <v>CONFIRMED BEARISH</v>
      </c>
      <c r="M2391" s="8">
        <f t="shared" si="370"/>
        <v>25</v>
      </c>
      <c r="N2391" s="8">
        <f t="shared" si="371"/>
        <v>100</v>
      </c>
      <c r="O2391" s="8">
        <f t="shared" si="372"/>
        <v>0</v>
      </c>
      <c r="P2391" s="8">
        <f t="shared" si="373"/>
        <v>0</v>
      </c>
      <c r="Q2391" s="9">
        <f t="shared" si="374"/>
        <v>43.75</v>
      </c>
      <c r="R2391" s="9">
        <f t="shared" si="375"/>
        <v>25</v>
      </c>
      <c r="S2391" s="9">
        <f t="shared" si="376"/>
        <v>18.75</v>
      </c>
      <c r="T2391" s="9">
        <f t="shared" si="377"/>
        <v>31.25</v>
      </c>
      <c r="U2391" s="8">
        <f t="shared" si="378"/>
        <v>29.166666666666668</v>
      </c>
      <c r="V2391" s="8">
        <f t="shared" si="379"/>
        <v>29.6875</v>
      </c>
    </row>
    <row r="2392" spans="1:22" ht="13.5" x14ac:dyDescent="0.25">
      <c r="A2392" s="3">
        <f>RSI!A2392</f>
        <v>45790</v>
      </c>
      <c r="B2392" s="2">
        <f>RSI!B2392</f>
        <v>1.85</v>
      </c>
      <c r="C2392" s="2">
        <f>RSI!I2392</f>
        <v>45.552663867823604</v>
      </c>
      <c r="D2392" s="2">
        <f>MACD!E2392</f>
        <v>-2.8791103016008179E-2</v>
      </c>
      <c r="E2392" s="2">
        <f>MACD!F2392</f>
        <v>-6.2624938092261081E-3</v>
      </c>
      <c r="F2392" s="2">
        <f>'Moving Avg'!D2392</f>
        <v>1.85</v>
      </c>
      <c r="G2392" s="2">
        <f>'Moving Avg'!F2392</f>
        <v>1.8355000000000001</v>
      </c>
      <c r="H2392" s="2">
        <f>'Moving Avg'!G2392</f>
        <v>1.9805999999999999</v>
      </c>
      <c r="I2392" s="2">
        <f>'Moving Avg'!H2392</f>
        <v>2.1199500000000002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  <c r="M2392" s="8">
        <f t="shared" si="370"/>
        <v>25</v>
      </c>
      <c r="N2392" s="8">
        <f t="shared" si="371"/>
        <v>100</v>
      </c>
      <c r="O2392" s="8">
        <f t="shared" si="372"/>
        <v>0</v>
      </c>
      <c r="P2392" s="8">
        <f t="shared" si="373"/>
        <v>16.5</v>
      </c>
      <c r="Q2392" s="9">
        <f t="shared" si="374"/>
        <v>46.225000000000001</v>
      </c>
      <c r="R2392" s="9">
        <f t="shared" si="375"/>
        <v>29.125</v>
      </c>
      <c r="S2392" s="9">
        <f t="shared" si="376"/>
        <v>26.175000000000001</v>
      </c>
      <c r="T2392" s="9">
        <f t="shared" si="377"/>
        <v>35.375</v>
      </c>
      <c r="U2392" s="8">
        <f t="shared" si="378"/>
        <v>33.841666666666661</v>
      </c>
      <c r="V2392" s="8">
        <f t="shared" si="379"/>
        <v>34.224999999999994</v>
      </c>
    </row>
    <row r="2393" spans="1:22" ht="13.5" x14ac:dyDescent="0.25">
      <c r="A2393" s="3">
        <f>RSI!A2393</f>
        <v>45791</v>
      </c>
      <c r="B2393" s="2">
        <f>RSI!B2393</f>
        <v>1.85</v>
      </c>
      <c r="C2393" s="2">
        <f>RSI!I2393</f>
        <v>45.552663867823604</v>
      </c>
      <c r="D2393" s="2">
        <f>MACD!E2393</f>
        <v>-1.2486078614806662E-2</v>
      </c>
      <c r="E2393" s="2">
        <f>MACD!F2393</f>
        <v>-7.5072107703422191E-3</v>
      </c>
      <c r="F2393" s="2">
        <f>'Moving Avg'!D2393</f>
        <v>1.8579999999999999</v>
      </c>
      <c r="G2393" s="2">
        <f>'Moving Avg'!F2393</f>
        <v>1.8320000000000001</v>
      </c>
      <c r="H2393" s="2">
        <f>'Moving Avg'!G2393</f>
        <v>1.9753999999999998</v>
      </c>
      <c r="I2393" s="2">
        <f>'Moving Avg'!H2393</f>
        <v>2.1205500000000006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  <c r="M2393" s="8">
        <f t="shared" si="370"/>
        <v>25</v>
      </c>
      <c r="N2393" s="8">
        <f t="shared" si="371"/>
        <v>45</v>
      </c>
      <c r="O2393" s="8">
        <f t="shared" si="372"/>
        <v>0</v>
      </c>
      <c r="P2393" s="8">
        <f t="shared" si="373"/>
        <v>16.5</v>
      </c>
      <c r="Q2393" s="9">
        <f t="shared" si="374"/>
        <v>26.975000000000001</v>
      </c>
      <c r="R2393" s="9">
        <f t="shared" si="375"/>
        <v>18.125</v>
      </c>
      <c r="S2393" s="9">
        <f t="shared" si="376"/>
        <v>17.925000000000001</v>
      </c>
      <c r="T2393" s="9">
        <f t="shared" si="377"/>
        <v>21.625</v>
      </c>
      <c r="U2393" s="8">
        <f t="shared" si="378"/>
        <v>21.008333333333336</v>
      </c>
      <c r="V2393" s="8">
        <f t="shared" si="379"/>
        <v>21.162500000000001</v>
      </c>
    </row>
    <row r="2394" spans="1:22" ht="13.5" x14ac:dyDescent="0.25">
      <c r="A2394" s="3">
        <f>RSI!A2394</f>
        <v>45792</v>
      </c>
      <c r="B2394" s="2">
        <f>RSI!B2394</f>
        <v>1.93</v>
      </c>
      <c r="C2394" s="2">
        <f>RSI!I2394</f>
        <v>53.180188157629622</v>
      </c>
      <c r="D2394" s="2">
        <f>MACD!E2394</f>
        <v>-1.5124750908853457E-2</v>
      </c>
      <c r="E2394" s="2">
        <f>MACD!F2394</f>
        <v>-9.0307187980444674E-3</v>
      </c>
      <c r="F2394" s="2">
        <f>'Moving Avg'!D2394</f>
        <v>1.8779999999999997</v>
      </c>
      <c r="G2394" s="2">
        <f>'Moving Avg'!F2394</f>
        <v>1.8364999999999998</v>
      </c>
      <c r="H2394" s="2">
        <f>'Moving Avg'!G2394</f>
        <v>1.9731999999999996</v>
      </c>
      <c r="I2394" s="2">
        <f>'Moving Avg'!H2394</f>
        <v>2.1212000000000004</v>
      </c>
      <c r="J2394" s="6" t="str">
        <f>OBV!F2394</f>
        <v>BEARISH</v>
      </c>
      <c r="K2394" s="6" t="str">
        <f>OBV!G2394</f>
        <v>NEUTRAL</v>
      </c>
      <c r="L2394" s="6" t="str">
        <f>OBV!H2394</f>
        <v>BEARISH DIVERGENCE</v>
      </c>
      <c r="M2394" s="8">
        <f t="shared" si="370"/>
        <v>25</v>
      </c>
      <c r="N2394" s="8">
        <f t="shared" si="371"/>
        <v>45</v>
      </c>
      <c r="O2394" s="8">
        <f t="shared" si="372"/>
        <v>0</v>
      </c>
      <c r="P2394" s="8">
        <f t="shared" si="373"/>
        <v>16.5</v>
      </c>
      <c r="Q2394" s="9">
        <f t="shared" si="374"/>
        <v>26.975000000000001</v>
      </c>
      <c r="R2394" s="9">
        <f t="shared" si="375"/>
        <v>18.125</v>
      </c>
      <c r="S2394" s="9">
        <f t="shared" si="376"/>
        <v>17.925000000000001</v>
      </c>
      <c r="T2394" s="9">
        <f t="shared" si="377"/>
        <v>21.625</v>
      </c>
      <c r="U2394" s="8">
        <f t="shared" si="378"/>
        <v>21.008333333333336</v>
      </c>
      <c r="V2394" s="8">
        <f t="shared" si="379"/>
        <v>21.162500000000001</v>
      </c>
    </row>
    <row r="2395" spans="1:22" ht="13.5" x14ac:dyDescent="0.25">
      <c r="A2395" s="3">
        <f>RSI!A2395</f>
        <v>45793</v>
      </c>
      <c r="B2395" s="2">
        <f>RSI!B2395</f>
        <v>1.93</v>
      </c>
      <c r="C2395" s="2">
        <f>RSI!I2395</f>
        <v>53.180188157629622</v>
      </c>
      <c r="D2395" s="2">
        <f>MACD!E2395</f>
        <v>-1.6051063949387379E-2</v>
      </c>
      <c r="E2395" s="2">
        <f>MACD!F2395</f>
        <v>-1.0434787828313051E-2</v>
      </c>
      <c r="F2395" s="2">
        <f>'Moving Avg'!D2395</f>
        <v>1.8820000000000001</v>
      </c>
      <c r="G2395" s="2">
        <f>'Moving Avg'!F2395</f>
        <v>1.845</v>
      </c>
      <c r="H2395" s="2">
        <f>'Moving Avg'!G2395</f>
        <v>1.9691999999999998</v>
      </c>
      <c r="I2395" s="2">
        <f>'Moving Avg'!H2395</f>
        <v>2.1218500000000007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  <c r="M2395" s="8">
        <f t="shared" si="370"/>
        <v>25</v>
      </c>
      <c r="N2395" s="8">
        <f t="shared" si="371"/>
        <v>45</v>
      </c>
      <c r="O2395" s="8">
        <f t="shared" si="372"/>
        <v>0</v>
      </c>
      <c r="P2395" s="8">
        <f t="shared" si="373"/>
        <v>16.5</v>
      </c>
      <c r="Q2395" s="9">
        <f t="shared" si="374"/>
        <v>26.975000000000001</v>
      </c>
      <c r="R2395" s="9">
        <f t="shared" si="375"/>
        <v>18.125</v>
      </c>
      <c r="S2395" s="9">
        <f t="shared" si="376"/>
        <v>17.925000000000001</v>
      </c>
      <c r="T2395" s="9">
        <f t="shared" si="377"/>
        <v>21.625</v>
      </c>
      <c r="U2395" s="8">
        <f t="shared" si="378"/>
        <v>21.008333333333336</v>
      </c>
      <c r="V2395" s="8">
        <f t="shared" si="379"/>
        <v>21.162500000000001</v>
      </c>
    </row>
    <row r="2396" spans="1:22" ht="13.5" x14ac:dyDescent="0.25">
      <c r="A2396" s="3">
        <f>RSI!A2396</f>
        <v>45796</v>
      </c>
      <c r="B2396" s="2">
        <f>RSI!B2396</f>
        <v>1.95</v>
      </c>
      <c r="C2396" s="2">
        <f>RSI!I2396</f>
        <v>55.007677084831158</v>
      </c>
      <c r="D2396" s="2">
        <f>MACD!E2396</f>
        <v>-2.3146596229584704E-2</v>
      </c>
      <c r="E2396" s="2">
        <f>MACD!F2396</f>
        <v>-1.2977149508567383E-2</v>
      </c>
      <c r="F2396" s="2">
        <f>'Moving Avg'!D2396</f>
        <v>1.9019999999999999</v>
      </c>
      <c r="G2396" s="2">
        <f>'Moving Avg'!F2396</f>
        <v>1.8560000000000003</v>
      </c>
      <c r="H2396" s="2">
        <f>'Moving Avg'!G2396</f>
        <v>1.9657999999999995</v>
      </c>
      <c r="I2396" s="2">
        <f>'Moving Avg'!H2396</f>
        <v>2.1230000000000007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25</v>
      </c>
      <c r="N2396" s="8">
        <f t="shared" si="371"/>
        <v>45</v>
      </c>
      <c r="O2396" s="8">
        <f t="shared" si="372"/>
        <v>0</v>
      </c>
      <c r="P2396" s="8">
        <f t="shared" si="373"/>
        <v>83.5</v>
      </c>
      <c r="Q2396" s="9">
        <f t="shared" si="374"/>
        <v>37.024999999999999</v>
      </c>
      <c r="R2396" s="9">
        <f t="shared" si="375"/>
        <v>34.875</v>
      </c>
      <c r="S2396" s="9">
        <f t="shared" si="376"/>
        <v>48.075000000000003</v>
      </c>
      <c r="T2396" s="9">
        <f t="shared" si="377"/>
        <v>38.375</v>
      </c>
      <c r="U2396" s="8">
        <f t="shared" si="378"/>
        <v>39.991666666666667</v>
      </c>
      <c r="V2396" s="8">
        <f t="shared" si="379"/>
        <v>39.587500000000006</v>
      </c>
    </row>
    <row r="2397" spans="1:22" ht="13.5" x14ac:dyDescent="0.25">
      <c r="A2397" s="3">
        <f>RSI!A2397</f>
        <v>45797</v>
      </c>
      <c r="B2397" s="2">
        <f>RSI!B2397</f>
        <v>1.95</v>
      </c>
      <c r="C2397" s="2">
        <f>RSI!I2397</f>
        <v>55.007677084831151</v>
      </c>
      <c r="D2397" s="2">
        <f>MACD!E2397</f>
        <v>-4.0236866862450649E-2</v>
      </c>
      <c r="E2397" s="2">
        <f>MACD!F2397</f>
        <v>-1.8429092979344038E-2</v>
      </c>
      <c r="F2397" s="2">
        <f>'Moving Avg'!D2397</f>
        <v>1.9219999999999999</v>
      </c>
      <c r="G2397" s="2">
        <f>'Moving Avg'!F2397</f>
        <v>1.8670000000000004</v>
      </c>
      <c r="H2397" s="2">
        <f>'Moving Avg'!G2397</f>
        <v>1.9609999999999999</v>
      </c>
      <c r="I2397" s="2">
        <f>'Moving Avg'!H2397</f>
        <v>2.1243500000000006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25</v>
      </c>
      <c r="N2397" s="8">
        <f t="shared" si="371"/>
        <v>100</v>
      </c>
      <c r="O2397" s="8">
        <f t="shared" si="372"/>
        <v>0</v>
      </c>
      <c r="P2397" s="8">
        <f t="shared" si="373"/>
        <v>83.5</v>
      </c>
      <c r="Q2397" s="9">
        <f t="shared" si="374"/>
        <v>56.274999999999999</v>
      </c>
      <c r="R2397" s="9">
        <f t="shared" si="375"/>
        <v>45.875</v>
      </c>
      <c r="S2397" s="9">
        <f t="shared" si="376"/>
        <v>56.325000000000003</v>
      </c>
      <c r="T2397" s="9">
        <f t="shared" si="377"/>
        <v>52.125</v>
      </c>
      <c r="U2397" s="8">
        <f t="shared" si="378"/>
        <v>52.82500000000001</v>
      </c>
      <c r="V2397" s="8">
        <f t="shared" si="379"/>
        <v>52.650000000000006</v>
      </c>
    </row>
    <row r="2398" spans="1:22" ht="13.5" x14ac:dyDescent="0.25">
      <c r="A2398" s="3">
        <f>RSI!A2398</f>
        <v>45798</v>
      </c>
      <c r="B2398" s="2">
        <f>RSI!B2398</f>
        <v>1.98</v>
      </c>
      <c r="C2398" s="2">
        <f>RSI!I2398</f>
        <v>57.868510249989548</v>
      </c>
      <c r="D2398" s="2">
        <f>MACD!E2398</f>
        <v>-5.4136801211705166E-2</v>
      </c>
      <c r="E2398" s="2">
        <f>MACD!F2398</f>
        <v>-2.5570634625816265E-2</v>
      </c>
      <c r="F2398" s="2">
        <f>'Moving Avg'!D2398</f>
        <v>1.948</v>
      </c>
      <c r="G2398" s="2">
        <f>'Moving Avg'!F2398</f>
        <v>1.8785000000000001</v>
      </c>
      <c r="H2398" s="2">
        <f>'Moving Avg'!G2398</f>
        <v>1.9586000000000001</v>
      </c>
      <c r="I2398" s="2">
        <f>'Moving Avg'!H2398</f>
        <v>2.1258500000000007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25</v>
      </c>
      <c r="N2398" s="8">
        <f t="shared" si="371"/>
        <v>100</v>
      </c>
      <c r="O2398" s="8">
        <f t="shared" si="372"/>
        <v>0</v>
      </c>
      <c r="P2398" s="8">
        <f t="shared" si="373"/>
        <v>83.5</v>
      </c>
      <c r="Q2398" s="9">
        <f t="shared" si="374"/>
        <v>56.274999999999999</v>
      </c>
      <c r="R2398" s="9">
        <f t="shared" si="375"/>
        <v>45.875</v>
      </c>
      <c r="S2398" s="9">
        <f t="shared" si="376"/>
        <v>56.325000000000003</v>
      </c>
      <c r="T2398" s="9">
        <f t="shared" si="377"/>
        <v>52.125</v>
      </c>
      <c r="U2398" s="8">
        <f t="shared" si="378"/>
        <v>52.82500000000001</v>
      </c>
      <c r="V2398" s="8">
        <f t="shared" si="379"/>
        <v>52.650000000000006</v>
      </c>
    </row>
    <row r="2399" spans="1:22" ht="13.5" x14ac:dyDescent="0.25">
      <c r="A2399" s="3">
        <f>RSI!A2399</f>
        <v>45799</v>
      </c>
      <c r="B2399" s="2">
        <f>RSI!B2399</f>
        <v>1.98</v>
      </c>
      <c r="C2399" s="2">
        <f>RSI!I2399</f>
        <v>57.868510249989548</v>
      </c>
      <c r="D2399" s="2">
        <f>MACD!E2399</f>
        <v>-6.3270518423095945E-2</v>
      </c>
      <c r="E2399" s="2">
        <f>MACD!F2399</f>
        <v>-3.3110611385272201E-2</v>
      </c>
      <c r="F2399" s="2">
        <f>'Moving Avg'!D2399</f>
        <v>1.9580000000000002</v>
      </c>
      <c r="G2399" s="2">
        <f>'Moving Avg'!F2399</f>
        <v>1.8884999999999998</v>
      </c>
      <c r="H2399" s="2">
        <f>'Moving Avg'!G2399</f>
        <v>1.9564000000000004</v>
      </c>
      <c r="I2399" s="2">
        <f>'Moving Avg'!H2399</f>
        <v>2.1270000000000007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  <c r="M2399" s="8">
        <f t="shared" si="370"/>
        <v>25</v>
      </c>
      <c r="N2399" s="8">
        <f t="shared" si="371"/>
        <v>100</v>
      </c>
      <c r="O2399" s="8">
        <f t="shared" si="372"/>
        <v>0</v>
      </c>
      <c r="P2399" s="8">
        <f t="shared" si="373"/>
        <v>83.5</v>
      </c>
      <c r="Q2399" s="9">
        <f t="shared" si="374"/>
        <v>56.274999999999999</v>
      </c>
      <c r="R2399" s="9">
        <f t="shared" si="375"/>
        <v>45.875</v>
      </c>
      <c r="S2399" s="9">
        <f t="shared" si="376"/>
        <v>56.325000000000003</v>
      </c>
      <c r="T2399" s="9">
        <f t="shared" si="377"/>
        <v>52.125</v>
      </c>
      <c r="U2399" s="8">
        <f t="shared" si="378"/>
        <v>52.82500000000001</v>
      </c>
      <c r="V2399" s="8">
        <f t="shared" si="379"/>
        <v>52.650000000000006</v>
      </c>
    </row>
    <row r="2400" spans="1:22" ht="13.5" x14ac:dyDescent="0.25">
      <c r="A2400" s="3">
        <f>RSI!A2400</f>
        <v>45800</v>
      </c>
      <c r="B2400" s="2">
        <f>RSI!B2400</f>
        <v>1.98</v>
      </c>
      <c r="C2400" s="2">
        <f>RSI!I2400</f>
        <v>57.868510249989548</v>
      </c>
      <c r="D2400" s="2">
        <f>MACD!E2400</f>
        <v>-5.9107242524064851E-2</v>
      </c>
      <c r="E2400" s="2">
        <f>MACD!F2400</f>
        <v>-3.8309937613030733E-2</v>
      </c>
      <c r="F2400" s="2">
        <f>'Moving Avg'!D2400</f>
        <v>1.968</v>
      </c>
      <c r="G2400" s="2">
        <f>'Moving Avg'!F2400</f>
        <v>1.8964999999999996</v>
      </c>
      <c r="H2400" s="2">
        <f>'Moving Avg'!G2400</f>
        <v>1.9526000000000006</v>
      </c>
      <c r="I2400" s="2">
        <f>'Moving Avg'!H2400</f>
        <v>2.1281500000000007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  <c r="M2400" s="8">
        <f t="shared" si="370"/>
        <v>25</v>
      </c>
      <c r="N2400" s="8">
        <f t="shared" si="371"/>
        <v>100</v>
      </c>
      <c r="O2400" s="8">
        <f t="shared" si="372"/>
        <v>0</v>
      </c>
      <c r="P2400" s="8">
        <f t="shared" si="373"/>
        <v>83.5</v>
      </c>
      <c r="Q2400" s="9">
        <f t="shared" si="374"/>
        <v>56.274999999999999</v>
      </c>
      <c r="R2400" s="9">
        <f t="shared" si="375"/>
        <v>45.875</v>
      </c>
      <c r="S2400" s="9">
        <f t="shared" si="376"/>
        <v>56.325000000000003</v>
      </c>
      <c r="T2400" s="9">
        <f t="shared" si="377"/>
        <v>52.125</v>
      </c>
      <c r="U2400" s="8">
        <f t="shared" si="378"/>
        <v>52.82500000000001</v>
      </c>
      <c r="V2400" s="8">
        <f t="shared" si="379"/>
        <v>52.650000000000006</v>
      </c>
    </row>
    <row r="2401" spans="1:22" ht="13.5" x14ac:dyDescent="0.25">
      <c r="A2401" s="3">
        <f>RSI!A2401</f>
        <v>45803</v>
      </c>
      <c r="B2401" s="2">
        <f>RSI!B2401</f>
        <v>1.91</v>
      </c>
      <c r="C2401" s="2">
        <f>RSI!I2401</f>
        <v>48.821658391056147</v>
      </c>
      <c r="D2401" s="2">
        <f>MACD!E2401</f>
        <v>-6.001513471115949E-2</v>
      </c>
      <c r="E2401" s="2">
        <f>MACD!F2401</f>
        <v>-4.2650977032656488E-2</v>
      </c>
      <c r="F2401" s="2">
        <f>'Moving Avg'!D2401</f>
        <v>1.9600000000000002</v>
      </c>
      <c r="G2401" s="2">
        <f>'Moving Avg'!F2401</f>
        <v>1.8999999999999997</v>
      </c>
      <c r="H2401" s="2">
        <f>'Moving Avg'!G2401</f>
        <v>1.9480000000000004</v>
      </c>
      <c r="I2401" s="2">
        <f>'Moving Avg'!H2401</f>
        <v>2.128950000000001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0"/>
        <v>25</v>
      </c>
      <c r="N2401" s="8">
        <f t="shared" si="371"/>
        <v>45</v>
      </c>
      <c r="O2401" s="8">
        <f t="shared" si="372"/>
        <v>0</v>
      </c>
      <c r="P2401" s="8">
        <f t="shared" si="373"/>
        <v>16.5</v>
      </c>
      <c r="Q2401" s="9">
        <f t="shared" si="374"/>
        <v>26.975000000000001</v>
      </c>
      <c r="R2401" s="9">
        <f t="shared" si="375"/>
        <v>18.125</v>
      </c>
      <c r="S2401" s="9">
        <f t="shared" si="376"/>
        <v>17.925000000000001</v>
      </c>
      <c r="T2401" s="9">
        <f t="shared" si="377"/>
        <v>21.625</v>
      </c>
      <c r="U2401" s="8">
        <f t="shared" si="378"/>
        <v>21.008333333333336</v>
      </c>
      <c r="V2401" s="8">
        <f t="shared" si="379"/>
        <v>21.162500000000001</v>
      </c>
    </row>
    <row r="2402" spans="1:22" ht="13.5" x14ac:dyDescent="0.25">
      <c r="A2402" s="3">
        <f>RSI!A2402</f>
        <v>45804</v>
      </c>
      <c r="B2402" s="2">
        <f>RSI!B2402</f>
        <v>1.92</v>
      </c>
      <c r="C2402" s="2">
        <f>RSI!I2402</f>
        <v>50.023663293555607</v>
      </c>
      <c r="D2402" s="2">
        <f>MACD!E2402</f>
        <v>-6.1467014519154706E-2</v>
      </c>
      <c r="E2402" s="2">
        <f>MACD!F2402</f>
        <v>-4.6414184529956132E-2</v>
      </c>
      <c r="F2402" s="2">
        <f>'Moving Avg'!D2402</f>
        <v>1.954</v>
      </c>
      <c r="G2402" s="2">
        <f>'Moving Avg'!F2402</f>
        <v>1.9</v>
      </c>
      <c r="H2402" s="2">
        <f>'Moving Avg'!G2402</f>
        <v>1.9418000000000004</v>
      </c>
      <c r="I2402" s="2">
        <f>'Moving Avg'!H2402</f>
        <v>2.1298000000000012</v>
      </c>
      <c r="J2402" s="6" t="str">
        <f>OBV!F2402</f>
        <v>BULLISH</v>
      </c>
      <c r="K2402" s="6" t="str">
        <f>OBV!G2402</f>
        <v>NEUTRAL</v>
      </c>
      <c r="L2402" s="6" t="str">
        <f>OBV!H2402</f>
        <v>BULLISH DIVERGENCE</v>
      </c>
      <c r="M2402" s="8">
        <f t="shared" si="370"/>
        <v>25</v>
      </c>
      <c r="N2402" s="8">
        <f t="shared" si="371"/>
        <v>45</v>
      </c>
      <c r="O2402" s="8">
        <f t="shared" si="372"/>
        <v>0</v>
      </c>
      <c r="P2402" s="8">
        <f t="shared" si="373"/>
        <v>66.5</v>
      </c>
      <c r="Q2402" s="9">
        <f t="shared" si="374"/>
        <v>34.475000000000001</v>
      </c>
      <c r="R2402" s="9">
        <f t="shared" si="375"/>
        <v>30.625</v>
      </c>
      <c r="S2402" s="9">
        <f t="shared" si="376"/>
        <v>40.424999999999997</v>
      </c>
      <c r="T2402" s="9">
        <f t="shared" si="377"/>
        <v>34.125</v>
      </c>
      <c r="U2402" s="8">
        <f t="shared" si="378"/>
        <v>35.174999999999997</v>
      </c>
      <c r="V2402" s="8">
        <f t="shared" si="379"/>
        <v>34.912499999999994</v>
      </c>
    </row>
    <row r="2403" spans="1:22" ht="13.5" x14ac:dyDescent="0.25">
      <c r="A2403" s="3">
        <f>RSI!A2403</f>
        <v>45805</v>
      </c>
      <c r="B2403" s="2">
        <f>RSI!B2403</f>
        <v>1.92</v>
      </c>
      <c r="C2403" s="2">
        <f>RSI!I2403</f>
        <v>50.023663293555607</v>
      </c>
      <c r="D2403" s="2">
        <f>MACD!E2403</f>
        <v>-6.2701769189018153E-2</v>
      </c>
      <c r="E2403" s="2">
        <f>MACD!F2403</f>
        <v>-4.9671701461768539E-2</v>
      </c>
      <c r="F2403" s="2">
        <f>'Moving Avg'!D2403</f>
        <v>1.9420000000000002</v>
      </c>
      <c r="G2403" s="2">
        <f>'Moving Avg'!F2403</f>
        <v>1.8984999999999999</v>
      </c>
      <c r="H2403" s="2">
        <f>'Moving Avg'!G2403</f>
        <v>1.9376000000000007</v>
      </c>
      <c r="I2403" s="2">
        <f>'Moving Avg'!H2403</f>
        <v>2.1303500000000013</v>
      </c>
      <c r="J2403" s="6" t="str">
        <f>OBV!F2403</f>
        <v>BULLISH</v>
      </c>
      <c r="K2403" s="6" t="str">
        <f>OBV!G2403</f>
        <v>NEUTRAL</v>
      </c>
      <c r="L2403" s="6" t="str">
        <f>OBV!H2403</f>
        <v>BULLISH DIVERGENCE</v>
      </c>
      <c r="M2403" s="8">
        <f t="shared" si="370"/>
        <v>25</v>
      </c>
      <c r="N2403" s="8">
        <f t="shared" si="371"/>
        <v>45</v>
      </c>
      <c r="O2403" s="8">
        <f t="shared" si="372"/>
        <v>0</v>
      </c>
      <c r="P2403" s="8">
        <f t="shared" si="373"/>
        <v>66.5</v>
      </c>
      <c r="Q2403" s="9">
        <f t="shared" si="374"/>
        <v>34.475000000000001</v>
      </c>
      <c r="R2403" s="9">
        <f t="shared" si="375"/>
        <v>30.625</v>
      </c>
      <c r="S2403" s="9">
        <f t="shared" si="376"/>
        <v>40.424999999999997</v>
      </c>
      <c r="T2403" s="9">
        <f t="shared" si="377"/>
        <v>34.125</v>
      </c>
      <c r="U2403" s="8">
        <f t="shared" si="378"/>
        <v>35.174999999999997</v>
      </c>
      <c r="V2403" s="8">
        <f t="shared" si="379"/>
        <v>34.912499999999994</v>
      </c>
    </row>
    <row r="2404" spans="1:22" ht="13.5" x14ac:dyDescent="0.25">
      <c r="A2404" s="3">
        <f>RSI!A2404</f>
        <v>45806</v>
      </c>
      <c r="B2404" s="2">
        <f>RSI!B2404</f>
        <v>1.9</v>
      </c>
      <c r="C2404" s="2">
        <f>RSI!I2404</f>
        <v>47.439276858819476</v>
      </c>
      <c r="D2404" s="2">
        <f>MACD!E2404</f>
        <v>-4.9963166503708578E-2</v>
      </c>
      <c r="E2404" s="2">
        <f>MACD!F2404</f>
        <v>-4.9729994470156552E-2</v>
      </c>
      <c r="F2404" s="2">
        <f>'Moving Avg'!D2404</f>
        <v>1.9259999999999997</v>
      </c>
      <c r="G2404" s="2">
        <f>'Moving Avg'!F2404</f>
        <v>1.8995000000000002</v>
      </c>
      <c r="H2404" s="2">
        <f>'Moving Avg'!G2404</f>
        <v>1.9346000000000005</v>
      </c>
      <c r="I2404" s="2">
        <f>'Moving Avg'!H2404</f>
        <v>2.130850000000001</v>
      </c>
      <c r="J2404" s="6" t="str">
        <f>OBV!F2404</f>
        <v>BULLISH</v>
      </c>
      <c r="K2404" s="6" t="str">
        <f>OBV!G2404</f>
        <v>NEUTRAL</v>
      </c>
      <c r="L2404" s="6" t="str">
        <f>OBV!H2404</f>
        <v>BULLISH DIVERGENCE</v>
      </c>
      <c r="M2404" s="8">
        <f t="shared" si="370"/>
        <v>25</v>
      </c>
      <c r="N2404" s="8">
        <f t="shared" si="371"/>
        <v>45</v>
      </c>
      <c r="O2404" s="8">
        <f t="shared" si="372"/>
        <v>0</v>
      </c>
      <c r="P2404" s="8">
        <f t="shared" si="373"/>
        <v>66.5</v>
      </c>
      <c r="Q2404" s="9">
        <f t="shared" si="374"/>
        <v>34.475000000000001</v>
      </c>
      <c r="R2404" s="9">
        <f t="shared" si="375"/>
        <v>30.625</v>
      </c>
      <c r="S2404" s="9">
        <f t="shared" si="376"/>
        <v>40.424999999999997</v>
      </c>
      <c r="T2404" s="9">
        <f t="shared" si="377"/>
        <v>34.125</v>
      </c>
      <c r="U2404" s="8">
        <f t="shared" si="378"/>
        <v>35.174999999999997</v>
      </c>
      <c r="V2404" s="8">
        <f t="shared" si="379"/>
        <v>34.912499999999994</v>
      </c>
    </row>
    <row r="2405" spans="1:22" ht="13.5" x14ac:dyDescent="0.25">
      <c r="A2405" s="3">
        <f>RSI!A2405</f>
        <v>45807</v>
      </c>
      <c r="B2405" s="2">
        <f>RSI!B2405</f>
        <v>1.95</v>
      </c>
      <c r="C2405" s="2">
        <f>RSI!I2405</f>
        <v>53.857408679907223</v>
      </c>
      <c r="D2405" s="2">
        <f>MACD!E2405</f>
        <v>-4.2775222331415508E-2</v>
      </c>
      <c r="E2405" s="2">
        <f>MACD!F2405</f>
        <v>-4.8339040042408347E-2</v>
      </c>
      <c r="F2405" s="2">
        <f>'Moving Avg'!D2405</f>
        <v>1.92</v>
      </c>
      <c r="G2405" s="2">
        <f>'Moving Avg'!F2405</f>
        <v>1.9025000000000003</v>
      </c>
      <c r="H2405" s="2">
        <f>'Moving Avg'!G2405</f>
        <v>1.9326000000000005</v>
      </c>
      <c r="I2405" s="2">
        <f>'Moving Avg'!H2405</f>
        <v>2.1316000000000006</v>
      </c>
      <c r="J2405" s="6" t="str">
        <f>OBV!F2405</f>
        <v>BULLISH</v>
      </c>
      <c r="K2405" s="6" t="str">
        <f>OBV!G2405</f>
        <v>NEUTRAL</v>
      </c>
      <c r="L2405" s="6" t="str">
        <f>OBV!H2405</f>
        <v>BULLISH DIVERGENCE</v>
      </c>
      <c r="M2405" s="8">
        <f t="shared" si="370"/>
        <v>25</v>
      </c>
      <c r="N2405" s="8">
        <f t="shared" si="371"/>
        <v>0</v>
      </c>
      <c r="O2405" s="8">
        <f t="shared" si="372"/>
        <v>0</v>
      </c>
      <c r="P2405" s="8">
        <f t="shared" si="373"/>
        <v>66.5</v>
      </c>
      <c r="Q2405" s="9">
        <f t="shared" si="374"/>
        <v>18.725000000000001</v>
      </c>
      <c r="R2405" s="9">
        <f t="shared" si="375"/>
        <v>21.625</v>
      </c>
      <c r="S2405" s="9">
        <f t="shared" si="376"/>
        <v>33.674999999999997</v>
      </c>
      <c r="T2405" s="9">
        <f t="shared" si="377"/>
        <v>22.875</v>
      </c>
      <c r="U2405" s="8">
        <f t="shared" si="378"/>
        <v>24.675000000000001</v>
      </c>
      <c r="V2405" s="8">
        <f t="shared" si="379"/>
        <v>24.225000000000001</v>
      </c>
    </row>
    <row r="2406" spans="1:22" ht="13.5" x14ac:dyDescent="0.25">
      <c r="A2406" s="3">
        <f>RSI!A2406</f>
        <v>45810</v>
      </c>
      <c r="B2406" s="2">
        <f>RSI!B2406</f>
        <v>1.97</v>
      </c>
      <c r="C2406" s="2">
        <f>RSI!I2406</f>
        <v>56.163254575133543</v>
      </c>
      <c r="D2406" s="2">
        <f>MACD!E2406</f>
        <v>-3.5288653850770624E-2</v>
      </c>
      <c r="E2406" s="2">
        <f>MACD!F2406</f>
        <v>-4.5728962804080807E-2</v>
      </c>
      <c r="F2406" s="2">
        <f>'Moving Avg'!D2406</f>
        <v>1.9319999999999999</v>
      </c>
      <c r="G2406" s="2">
        <f>'Moving Avg'!F2406</f>
        <v>1.9080000000000001</v>
      </c>
      <c r="H2406" s="2">
        <f>'Moving Avg'!G2406</f>
        <v>1.9320000000000008</v>
      </c>
      <c r="I2406" s="2">
        <f>'Moving Avg'!H2406</f>
        <v>2.1328500000000012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25</v>
      </c>
      <c r="N2406" s="8">
        <f t="shared" si="371"/>
        <v>0</v>
      </c>
      <c r="O2406" s="8">
        <f t="shared" si="372"/>
        <v>0</v>
      </c>
      <c r="P2406" s="8">
        <f t="shared" si="373"/>
        <v>83.5</v>
      </c>
      <c r="Q2406" s="9">
        <f t="shared" si="374"/>
        <v>21.274999999999999</v>
      </c>
      <c r="R2406" s="9">
        <f t="shared" si="375"/>
        <v>25.875</v>
      </c>
      <c r="S2406" s="9">
        <f t="shared" si="376"/>
        <v>41.325000000000003</v>
      </c>
      <c r="T2406" s="9">
        <f t="shared" si="377"/>
        <v>27.125</v>
      </c>
      <c r="U2406" s="8">
        <f t="shared" si="378"/>
        <v>29.491666666666664</v>
      </c>
      <c r="V2406" s="8">
        <f t="shared" si="379"/>
        <v>28.9</v>
      </c>
    </row>
    <row r="2407" spans="1:22" ht="13.5" x14ac:dyDescent="0.25">
      <c r="A2407" s="3">
        <f>RSI!A2407</f>
        <v>45811</v>
      </c>
      <c r="B2407" s="2">
        <f>RSI!B2407</f>
        <v>1.97</v>
      </c>
      <c r="C2407" s="2">
        <f>RSI!I2407</f>
        <v>56.163254575133543</v>
      </c>
      <c r="D2407" s="2">
        <f>MACD!E2407</f>
        <v>-2.9248879071339218E-2</v>
      </c>
      <c r="E2407" s="2">
        <f>MACD!F2407</f>
        <v>-4.2432946057532492E-2</v>
      </c>
      <c r="F2407" s="2">
        <f>'Moving Avg'!D2407</f>
        <v>1.9419999999999997</v>
      </c>
      <c r="G2407" s="2">
        <f>'Moving Avg'!F2407</f>
        <v>1.9170000000000003</v>
      </c>
      <c r="H2407" s="2">
        <f>'Moving Avg'!G2407</f>
        <v>1.9330000000000007</v>
      </c>
      <c r="I2407" s="2">
        <f>'Moving Avg'!H2407</f>
        <v>2.1340500000000011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  <c r="M2407" s="8">
        <f t="shared" si="370"/>
        <v>25</v>
      </c>
      <c r="N2407" s="8">
        <f t="shared" si="371"/>
        <v>0</v>
      </c>
      <c r="O2407" s="8">
        <f t="shared" si="372"/>
        <v>0</v>
      </c>
      <c r="P2407" s="8">
        <f t="shared" si="373"/>
        <v>83.5</v>
      </c>
      <c r="Q2407" s="9">
        <f t="shared" si="374"/>
        <v>21.274999999999999</v>
      </c>
      <c r="R2407" s="9">
        <f t="shared" si="375"/>
        <v>25.875</v>
      </c>
      <c r="S2407" s="9">
        <f t="shared" si="376"/>
        <v>41.325000000000003</v>
      </c>
      <c r="T2407" s="9">
        <f t="shared" si="377"/>
        <v>27.125</v>
      </c>
      <c r="U2407" s="8">
        <f t="shared" si="378"/>
        <v>29.491666666666664</v>
      </c>
      <c r="V2407" s="8">
        <f t="shared" si="379"/>
        <v>28.9</v>
      </c>
    </row>
    <row r="2408" spans="1:22" ht="13.5" x14ac:dyDescent="0.25">
      <c r="A2408" s="3">
        <f>RSI!A2408</f>
        <v>45812</v>
      </c>
      <c r="B2408" s="2">
        <f>RSI!B2408</f>
        <v>1.92</v>
      </c>
      <c r="C2408" s="2">
        <f>RSI!I2408</f>
        <v>49.055600676700131</v>
      </c>
      <c r="D2408" s="2">
        <f>MACD!E2408</f>
        <v>-1.6092373143621552E-2</v>
      </c>
      <c r="E2408" s="2">
        <f>MACD!F2408</f>
        <v>-3.7164831474750304E-2</v>
      </c>
      <c r="F2408" s="2">
        <f>'Moving Avg'!D2408</f>
        <v>1.9419999999999997</v>
      </c>
      <c r="G2408" s="2">
        <f>'Moving Avg'!F2408</f>
        <v>1.9225000000000001</v>
      </c>
      <c r="H2408" s="2">
        <f>'Moving Avg'!G2408</f>
        <v>1.9314000000000007</v>
      </c>
      <c r="I2408" s="2">
        <f>'Moving Avg'!H2408</f>
        <v>2.1348500000000015</v>
      </c>
      <c r="J2408" s="6" t="str">
        <f>OBV!F2408</f>
        <v>BEARISH</v>
      </c>
      <c r="K2408" s="6" t="str">
        <f>OBV!G2408</f>
        <v>NEUTRAL</v>
      </c>
      <c r="L2408" s="6" t="str">
        <f>OBV!H2408</f>
        <v>NEUTRAL</v>
      </c>
      <c r="M2408" s="8">
        <f t="shared" si="370"/>
        <v>25</v>
      </c>
      <c r="N2408" s="8">
        <f t="shared" si="371"/>
        <v>0</v>
      </c>
      <c r="O2408" s="8">
        <f t="shared" si="372"/>
        <v>0</v>
      </c>
      <c r="P2408" s="8">
        <f t="shared" si="373"/>
        <v>16.5</v>
      </c>
      <c r="Q2408" s="9">
        <f t="shared" si="374"/>
        <v>11.225</v>
      </c>
      <c r="R2408" s="9">
        <f t="shared" si="375"/>
        <v>9.125</v>
      </c>
      <c r="S2408" s="9">
        <f t="shared" si="376"/>
        <v>11.175000000000001</v>
      </c>
      <c r="T2408" s="9">
        <f t="shared" si="377"/>
        <v>10.375</v>
      </c>
      <c r="U2408" s="8">
        <f t="shared" si="378"/>
        <v>10.508333333333335</v>
      </c>
      <c r="V2408" s="8">
        <f t="shared" si="379"/>
        <v>10.475000000000001</v>
      </c>
    </row>
    <row r="2409" spans="1:22" ht="13.5" x14ac:dyDescent="0.25">
      <c r="A2409" s="3">
        <f>RSI!A2409</f>
        <v>45813</v>
      </c>
      <c r="B2409" s="2">
        <f>RSI!B2409</f>
        <v>1.95</v>
      </c>
      <c r="C2409" s="2">
        <f>RSI!I2409</f>
        <v>52.906571665075695</v>
      </c>
      <c r="D2409" s="2">
        <f>MACD!E2409</f>
        <v>-7.1396420248270864E-3</v>
      </c>
      <c r="E2409" s="2">
        <f>MACD!F2409</f>
        <v>-3.1159793584765661E-2</v>
      </c>
      <c r="F2409" s="2">
        <f>'Moving Avg'!D2409</f>
        <v>1.952</v>
      </c>
      <c r="G2409" s="2">
        <f>'Moving Avg'!F2409</f>
        <v>1.9285000000000001</v>
      </c>
      <c r="H2409" s="2">
        <f>'Moving Avg'!G2409</f>
        <v>1.9314000000000009</v>
      </c>
      <c r="I2409" s="2">
        <f>'Moving Avg'!H2409</f>
        <v>2.1355500000000016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25</v>
      </c>
      <c r="N2409" s="8">
        <f t="shared" si="371"/>
        <v>0</v>
      </c>
      <c r="O2409" s="8">
        <f t="shared" si="372"/>
        <v>0</v>
      </c>
      <c r="P2409" s="8">
        <f t="shared" si="373"/>
        <v>83.5</v>
      </c>
      <c r="Q2409" s="9">
        <f t="shared" si="374"/>
        <v>21.274999999999999</v>
      </c>
      <c r="R2409" s="9">
        <f t="shared" si="375"/>
        <v>25.875</v>
      </c>
      <c r="S2409" s="9">
        <f t="shared" si="376"/>
        <v>41.325000000000003</v>
      </c>
      <c r="T2409" s="9">
        <f t="shared" si="377"/>
        <v>27.125</v>
      </c>
      <c r="U2409" s="8">
        <f t="shared" si="378"/>
        <v>29.491666666666664</v>
      </c>
      <c r="V2409" s="8">
        <f t="shared" si="379"/>
        <v>28.9</v>
      </c>
    </row>
    <row r="2410" spans="1:22" ht="13.5" x14ac:dyDescent="0.25">
      <c r="A2410" s="3">
        <f>RSI!A2410</f>
        <v>45817</v>
      </c>
      <c r="B2410" s="2">
        <f>RSI!B2410</f>
        <v>1.96</v>
      </c>
      <c r="C2410" s="2">
        <f>RSI!I2410</f>
        <v>54.150713269894851</v>
      </c>
      <c r="D2410" s="2">
        <f>MACD!E2410</f>
        <v>-4.4289095426353065E-4</v>
      </c>
      <c r="E2410" s="2">
        <f>MACD!F2410</f>
        <v>-2.5016413058665237E-2</v>
      </c>
      <c r="F2410" s="2">
        <f>'Moving Avg'!D2410</f>
        <v>1.954</v>
      </c>
      <c r="G2410" s="2">
        <f>'Moving Avg'!F2410</f>
        <v>1.9310000000000003</v>
      </c>
      <c r="H2410" s="2">
        <f>'Moving Avg'!G2410</f>
        <v>1.9316000000000009</v>
      </c>
      <c r="I2410" s="2">
        <f>'Moving Avg'!H2410</f>
        <v>2.1363000000000012</v>
      </c>
      <c r="J2410" s="6" t="str">
        <f>OBV!F2410</f>
        <v>BEARISH</v>
      </c>
      <c r="K2410" s="6" t="str">
        <f>OBV!G2410</f>
        <v>NEUTRAL</v>
      </c>
      <c r="L2410" s="6" t="str">
        <f>OBV!H2410</f>
        <v>BEARISH DIVERGENCE</v>
      </c>
      <c r="M2410" s="8">
        <f t="shared" si="370"/>
        <v>25</v>
      </c>
      <c r="N2410" s="8">
        <f t="shared" si="371"/>
        <v>0</v>
      </c>
      <c r="O2410" s="8">
        <f t="shared" si="372"/>
        <v>0</v>
      </c>
      <c r="P2410" s="8">
        <f t="shared" si="373"/>
        <v>16.5</v>
      </c>
      <c r="Q2410" s="9">
        <f t="shared" si="374"/>
        <v>11.225</v>
      </c>
      <c r="R2410" s="9">
        <f t="shared" si="375"/>
        <v>9.125</v>
      </c>
      <c r="S2410" s="9">
        <f t="shared" si="376"/>
        <v>11.175000000000001</v>
      </c>
      <c r="T2410" s="9">
        <f t="shared" si="377"/>
        <v>10.375</v>
      </c>
      <c r="U2410" s="8">
        <f t="shared" si="378"/>
        <v>10.508333333333335</v>
      </c>
      <c r="V2410" s="8">
        <f t="shared" si="379"/>
        <v>10.475000000000001</v>
      </c>
    </row>
    <row r="2411" spans="1:22" ht="13.5" x14ac:dyDescent="0.25">
      <c r="A2411" s="3">
        <f>RSI!A2411</f>
        <v>45818</v>
      </c>
      <c r="B2411" s="2">
        <f>RSI!B2411</f>
        <v>1.95</v>
      </c>
      <c r="C2411" s="2">
        <f>RSI!I2411</f>
        <v>52.652702766617459</v>
      </c>
      <c r="D2411" s="2">
        <f>MACD!E2411</f>
        <v>-4.9916712727191559E-3</v>
      </c>
      <c r="E2411" s="2">
        <f>MACD!F2411</f>
        <v>-2.101146470147602E-2</v>
      </c>
      <c r="F2411" s="2">
        <f>'Moving Avg'!D2411</f>
        <v>1.95</v>
      </c>
      <c r="G2411" s="2">
        <f>'Moving Avg'!F2411</f>
        <v>1.9359999999999999</v>
      </c>
      <c r="H2411" s="2">
        <f>'Moving Avg'!G2411</f>
        <v>1.9300000000000008</v>
      </c>
      <c r="I2411" s="2">
        <f>'Moving Avg'!H2411</f>
        <v>2.1374000000000013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0"/>
        <v>25</v>
      </c>
      <c r="N2411" s="8">
        <f t="shared" si="371"/>
        <v>0</v>
      </c>
      <c r="O2411" s="8">
        <f t="shared" si="372"/>
        <v>0</v>
      </c>
      <c r="P2411" s="8">
        <f t="shared" si="373"/>
        <v>16.5</v>
      </c>
      <c r="Q2411" s="9">
        <f t="shared" si="374"/>
        <v>11.225</v>
      </c>
      <c r="R2411" s="9">
        <f t="shared" si="375"/>
        <v>9.125</v>
      </c>
      <c r="S2411" s="9">
        <f t="shared" si="376"/>
        <v>11.175000000000001</v>
      </c>
      <c r="T2411" s="9">
        <f t="shared" si="377"/>
        <v>10.375</v>
      </c>
      <c r="U2411" s="8">
        <f t="shared" si="378"/>
        <v>10.508333333333335</v>
      </c>
      <c r="V2411" s="8">
        <f t="shared" si="379"/>
        <v>10.475000000000001</v>
      </c>
    </row>
    <row r="2412" spans="1:22" ht="13.5" x14ac:dyDescent="0.25">
      <c r="A2412" s="3">
        <f>RSI!A2412</f>
        <v>45819</v>
      </c>
      <c r="B2412" s="2">
        <f>RSI!B2412</f>
        <v>1.95</v>
      </c>
      <c r="C2412" s="2">
        <f>RSI!I2412</f>
        <v>52.652702766617459</v>
      </c>
      <c r="D2412" s="2">
        <f>MACD!E2412</f>
        <v>-7.41602427125021E-3</v>
      </c>
      <c r="E2412" s="2">
        <f>MACD!F2412</f>
        <v>-1.8292376615430858E-2</v>
      </c>
      <c r="F2412" s="2">
        <f>'Moving Avg'!D2412</f>
        <v>1.9460000000000002</v>
      </c>
      <c r="G2412" s="2">
        <f>'Moving Avg'!F2412</f>
        <v>1.9410000000000003</v>
      </c>
      <c r="H2412" s="2">
        <f>'Moving Avg'!G2412</f>
        <v>1.9266000000000008</v>
      </c>
      <c r="I2412" s="2">
        <f>'Moving Avg'!H2412</f>
        <v>2.1384000000000012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0"/>
        <v>25</v>
      </c>
      <c r="N2412" s="8">
        <f t="shared" si="371"/>
        <v>0</v>
      </c>
      <c r="O2412" s="8">
        <f t="shared" si="372"/>
        <v>0</v>
      </c>
      <c r="P2412" s="8">
        <f t="shared" si="373"/>
        <v>16.5</v>
      </c>
      <c r="Q2412" s="9">
        <f t="shared" si="374"/>
        <v>11.225</v>
      </c>
      <c r="R2412" s="9">
        <f t="shared" si="375"/>
        <v>9.125</v>
      </c>
      <c r="S2412" s="9">
        <f t="shared" si="376"/>
        <v>11.175000000000001</v>
      </c>
      <c r="T2412" s="9">
        <f t="shared" si="377"/>
        <v>10.375</v>
      </c>
      <c r="U2412" s="8">
        <f t="shared" si="378"/>
        <v>10.508333333333335</v>
      </c>
      <c r="V2412" s="8">
        <f t="shared" si="379"/>
        <v>10.475000000000001</v>
      </c>
    </row>
    <row r="2413" spans="1:22" ht="13.5" x14ac:dyDescent="0.25">
      <c r="A2413" s="3">
        <f>RSI!A2413</f>
        <v>45820</v>
      </c>
      <c r="B2413" s="2">
        <f>RSI!B2413</f>
        <v>1.9</v>
      </c>
      <c r="C2413" s="2">
        <f>RSI!I2413</f>
        <v>45.373954795788642</v>
      </c>
      <c r="D2413" s="2">
        <f>MACD!E2413</f>
        <v>-5.8691096772647278E-3</v>
      </c>
      <c r="E2413" s="2">
        <f>MACD!F2413</f>
        <v>-1.5807723227797634E-2</v>
      </c>
      <c r="F2413" s="2">
        <f>'Moving Avg'!D2413</f>
        <v>1.9420000000000002</v>
      </c>
      <c r="G2413" s="2">
        <f>'Moving Avg'!F2413</f>
        <v>1.9434999999999998</v>
      </c>
      <c r="H2413" s="2">
        <f>'Moving Avg'!G2413</f>
        <v>1.9236000000000011</v>
      </c>
      <c r="I2413" s="2">
        <f>'Moving Avg'!H2413</f>
        <v>2.1390000000000011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0"/>
        <v>25</v>
      </c>
      <c r="N2413" s="8">
        <f t="shared" si="371"/>
        <v>0</v>
      </c>
      <c r="O2413" s="8">
        <f t="shared" si="372"/>
        <v>0</v>
      </c>
      <c r="P2413" s="8">
        <f t="shared" si="373"/>
        <v>16.5</v>
      </c>
      <c r="Q2413" s="9">
        <f t="shared" si="374"/>
        <v>11.225</v>
      </c>
      <c r="R2413" s="9">
        <f t="shared" si="375"/>
        <v>9.125</v>
      </c>
      <c r="S2413" s="9">
        <f t="shared" si="376"/>
        <v>11.175000000000001</v>
      </c>
      <c r="T2413" s="9">
        <f t="shared" si="377"/>
        <v>10.375</v>
      </c>
      <c r="U2413" s="8">
        <f t="shared" si="378"/>
        <v>10.508333333333335</v>
      </c>
      <c r="V2413" s="8">
        <f t="shared" si="379"/>
        <v>10.475000000000001</v>
      </c>
    </row>
    <row r="2414" spans="1:22" ht="13.5" x14ac:dyDescent="0.25">
      <c r="A2414" s="3">
        <f>RSI!A2414</f>
        <v>45821</v>
      </c>
      <c r="B2414" s="2">
        <f>RSI!B2414</f>
        <v>1.89</v>
      </c>
      <c r="C2414" s="2">
        <f>RSI!I2414</f>
        <v>44.062011656296562</v>
      </c>
      <c r="D2414" s="2">
        <f>MACD!E2414</f>
        <v>-6.6985172212672417E-3</v>
      </c>
      <c r="E2414" s="2">
        <f>MACD!F2414</f>
        <v>-1.3985882026491557E-2</v>
      </c>
      <c r="F2414" s="2">
        <f>'Moving Avg'!D2414</f>
        <v>1.9300000000000002</v>
      </c>
      <c r="G2414" s="2">
        <f>'Moving Avg'!F2414</f>
        <v>1.9415</v>
      </c>
      <c r="H2414" s="2">
        <f>'Moving Avg'!G2414</f>
        <v>1.9196000000000009</v>
      </c>
      <c r="I2414" s="2">
        <f>'Moving Avg'!H2414</f>
        <v>2.1392000000000011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25</v>
      </c>
      <c r="N2414" s="8">
        <f t="shared" si="371"/>
        <v>0</v>
      </c>
      <c r="O2414" s="8">
        <f t="shared" si="372"/>
        <v>0</v>
      </c>
      <c r="P2414" s="8">
        <f t="shared" si="373"/>
        <v>16.5</v>
      </c>
      <c r="Q2414" s="9">
        <f t="shared" si="374"/>
        <v>11.225</v>
      </c>
      <c r="R2414" s="9">
        <f t="shared" si="375"/>
        <v>9.125</v>
      </c>
      <c r="S2414" s="9">
        <f t="shared" si="376"/>
        <v>11.175000000000001</v>
      </c>
      <c r="T2414" s="9">
        <f t="shared" si="377"/>
        <v>10.375</v>
      </c>
      <c r="U2414" s="8">
        <f t="shared" si="378"/>
        <v>10.508333333333335</v>
      </c>
      <c r="V2414" s="8">
        <f t="shared" si="379"/>
        <v>10.475000000000001</v>
      </c>
    </row>
    <row r="2415" spans="1:22" ht="13.5" x14ac:dyDescent="0.25">
      <c r="A2415" s="3">
        <f>RSI!A2415</f>
        <v>45824</v>
      </c>
      <c r="B2415" s="2">
        <f>RSI!B2415</f>
        <v>1.89</v>
      </c>
      <c r="C2415" s="2">
        <f>RSI!I2415</f>
        <v>44.062011656296562</v>
      </c>
      <c r="D2415" s="2">
        <f>MACD!E2415</f>
        <v>5.3426623823238373E-4</v>
      </c>
      <c r="E2415" s="2">
        <f>MACD!F2415</f>
        <v>-1.108185237354677E-2</v>
      </c>
      <c r="F2415" s="2">
        <f>'Moving Avg'!D2415</f>
        <v>1.9159999999999999</v>
      </c>
      <c r="G2415" s="2">
        <f>'Moving Avg'!F2415</f>
        <v>1.9395</v>
      </c>
      <c r="H2415" s="2">
        <f>'Moving Avg'!G2415</f>
        <v>1.9154000000000009</v>
      </c>
      <c r="I2415" s="2">
        <f>'Moving Avg'!H2415</f>
        <v>2.1394000000000011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  <c r="M2415" s="8">
        <f t="shared" si="370"/>
        <v>25</v>
      </c>
      <c r="N2415" s="8">
        <f t="shared" si="371"/>
        <v>0</v>
      </c>
      <c r="O2415" s="8">
        <f t="shared" si="372"/>
        <v>0</v>
      </c>
      <c r="P2415" s="8">
        <f t="shared" si="373"/>
        <v>16.5</v>
      </c>
      <c r="Q2415" s="9">
        <f t="shared" si="374"/>
        <v>11.225</v>
      </c>
      <c r="R2415" s="9">
        <f t="shared" si="375"/>
        <v>9.125</v>
      </c>
      <c r="S2415" s="9">
        <f t="shared" si="376"/>
        <v>11.175000000000001</v>
      </c>
      <c r="T2415" s="9">
        <f t="shared" si="377"/>
        <v>10.375</v>
      </c>
      <c r="U2415" s="8">
        <f t="shared" si="378"/>
        <v>10.508333333333335</v>
      </c>
      <c r="V2415" s="8">
        <f t="shared" si="379"/>
        <v>10.475000000000001</v>
      </c>
    </row>
    <row r="2416" spans="1:22" ht="13.5" x14ac:dyDescent="0.25">
      <c r="A2416" s="3">
        <f>RSI!A2416</f>
        <v>45825</v>
      </c>
      <c r="B2416" s="2">
        <f>RSI!B2416</f>
        <v>1.89</v>
      </c>
      <c r="C2416" s="2">
        <f>RSI!I2416</f>
        <v>44.062011656296555</v>
      </c>
      <c r="D2416" s="2">
        <f>MACD!E2416</f>
        <v>9.9555721824187149E-3</v>
      </c>
      <c r="E2416" s="2">
        <f>MACD!F2416</f>
        <v>-6.874367462353672E-3</v>
      </c>
      <c r="F2416" s="2">
        <f>'Moving Avg'!D2416</f>
        <v>1.9039999999999999</v>
      </c>
      <c r="G2416" s="2">
        <f>'Moving Avg'!F2416</f>
        <v>1.9365000000000001</v>
      </c>
      <c r="H2416" s="2">
        <f>'Moving Avg'!G2416</f>
        <v>1.9108000000000005</v>
      </c>
      <c r="I2416" s="2">
        <f>'Moving Avg'!H2416</f>
        <v>2.1396000000000011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0</v>
      </c>
      <c r="P2416" s="8">
        <f t="shared" si="373"/>
        <v>16.5</v>
      </c>
      <c r="Q2416" s="9">
        <f t="shared" si="374"/>
        <v>11.225</v>
      </c>
      <c r="R2416" s="9">
        <f t="shared" si="375"/>
        <v>9.125</v>
      </c>
      <c r="S2416" s="9">
        <f t="shared" si="376"/>
        <v>11.175000000000001</v>
      </c>
      <c r="T2416" s="9">
        <f t="shared" si="377"/>
        <v>10.375</v>
      </c>
      <c r="U2416" s="8">
        <f t="shared" si="378"/>
        <v>10.508333333333335</v>
      </c>
      <c r="V2416" s="8">
        <f t="shared" si="379"/>
        <v>10.475000000000001</v>
      </c>
    </row>
    <row r="2417" spans="1:22" ht="13.5" x14ac:dyDescent="0.25">
      <c r="A2417" s="3">
        <f>RSI!A2417</f>
        <v>45826</v>
      </c>
      <c r="B2417" s="2">
        <f>RSI!B2417</f>
        <v>1.85</v>
      </c>
      <c r="C2417" s="2">
        <f>RSI!I2417</f>
        <v>38.500545450460955</v>
      </c>
      <c r="D2417" s="2">
        <f>MACD!E2417</f>
        <v>2.1098127299004288E-2</v>
      </c>
      <c r="E2417" s="2">
        <f>MACD!F2417</f>
        <v>-1.2798685100820807E-3</v>
      </c>
      <c r="F2417" s="2">
        <f>'Moving Avg'!D2417</f>
        <v>1.8839999999999999</v>
      </c>
      <c r="G2417" s="2">
        <f>'Moving Avg'!F2417</f>
        <v>1.9314999999999998</v>
      </c>
      <c r="H2417" s="2">
        <f>'Moving Avg'!G2417</f>
        <v>1.9058000000000002</v>
      </c>
      <c r="I2417" s="2">
        <f>'Moving Avg'!H2417</f>
        <v>2.1396000000000011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25</v>
      </c>
      <c r="N2417" s="8">
        <f t="shared" si="371"/>
        <v>0</v>
      </c>
      <c r="O2417" s="8">
        <f t="shared" si="372"/>
        <v>0</v>
      </c>
      <c r="P2417" s="8">
        <f t="shared" si="373"/>
        <v>16.5</v>
      </c>
      <c r="Q2417" s="9">
        <f t="shared" si="374"/>
        <v>11.225</v>
      </c>
      <c r="R2417" s="9">
        <f t="shared" si="375"/>
        <v>9.125</v>
      </c>
      <c r="S2417" s="9">
        <f t="shared" si="376"/>
        <v>11.175000000000001</v>
      </c>
      <c r="T2417" s="9">
        <f t="shared" si="377"/>
        <v>10.375</v>
      </c>
      <c r="U2417" s="8">
        <f t="shared" si="378"/>
        <v>10.508333333333335</v>
      </c>
      <c r="V2417" s="8">
        <f t="shared" si="379"/>
        <v>10.475000000000001</v>
      </c>
    </row>
    <row r="2418" spans="1:22" ht="13.5" x14ac:dyDescent="0.25">
      <c r="A2418" s="3">
        <f>RSI!A2418</f>
        <v>45827</v>
      </c>
      <c r="B2418" s="2">
        <f>RSI!B2418</f>
        <v>1.93</v>
      </c>
      <c r="C2418" s="2">
        <f>RSI!I2418</f>
        <v>51.645915724515682</v>
      </c>
      <c r="D2418" s="2">
        <f>MACD!E2418</f>
        <v>1.7336902649047081E-2</v>
      </c>
      <c r="E2418" s="2">
        <f>MACD!F2418</f>
        <v>2.443485721743752E-3</v>
      </c>
      <c r="F2418" s="2">
        <f>'Moving Avg'!D2418</f>
        <v>1.89</v>
      </c>
      <c r="G2418" s="2">
        <f>'Moving Avg'!F2418</f>
        <v>1.9289999999999998</v>
      </c>
      <c r="H2418" s="2">
        <f>'Moving Avg'!G2418</f>
        <v>1.9024000000000001</v>
      </c>
      <c r="I2418" s="2">
        <f>'Moving Avg'!H2418</f>
        <v>2.1397500000000012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  <c r="M2418" s="8">
        <f t="shared" si="370"/>
        <v>25</v>
      </c>
      <c r="N2418" s="8">
        <f t="shared" si="371"/>
        <v>0</v>
      </c>
      <c r="O2418" s="8">
        <f t="shared" si="372"/>
        <v>0</v>
      </c>
      <c r="P2418" s="8">
        <f t="shared" si="373"/>
        <v>83.5</v>
      </c>
      <c r="Q2418" s="9">
        <f t="shared" si="374"/>
        <v>21.274999999999999</v>
      </c>
      <c r="R2418" s="9">
        <f t="shared" si="375"/>
        <v>25.875</v>
      </c>
      <c r="S2418" s="9">
        <f t="shared" si="376"/>
        <v>41.325000000000003</v>
      </c>
      <c r="T2418" s="9">
        <f t="shared" si="377"/>
        <v>27.125</v>
      </c>
      <c r="U2418" s="8">
        <f t="shared" si="378"/>
        <v>29.491666666666664</v>
      </c>
      <c r="V2418" s="8">
        <f t="shared" si="379"/>
        <v>28.9</v>
      </c>
    </row>
    <row r="2419" spans="1:22" ht="13.5" x14ac:dyDescent="0.25">
      <c r="A2419" s="3">
        <f>RSI!A2419</f>
        <v>45828</v>
      </c>
      <c r="B2419" s="2">
        <f>RSI!B2419</f>
        <v>1.9</v>
      </c>
      <c r="C2419" s="2">
        <f>RSI!I2419</f>
        <v>47.542030230342597</v>
      </c>
      <c r="D2419" s="2">
        <f>MACD!E2419</f>
        <v>2.0916149403080508E-2</v>
      </c>
      <c r="E2419" s="2">
        <f>MACD!F2419</f>
        <v>6.1380184580111033E-3</v>
      </c>
      <c r="F2419" s="2">
        <f>'Moving Avg'!D2419</f>
        <v>1.8919999999999999</v>
      </c>
      <c r="G2419" s="2">
        <f>'Moving Avg'!F2419</f>
        <v>1.9249999999999996</v>
      </c>
      <c r="H2419" s="2">
        <f>'Moving Avg'!G2419</f>
        <v>1.8984000000000003</v>
      </c>
      <c r="I2419" s="2">
        <f>'Moving Avg'!H2419</f>
        <v>2.1395500000000012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  <c r="M2419" s="8">
        <f t="shared" si="370"/>
        <v>25</v>
      </c>
      <c r="N2419" s="8">
        <f t="shared" si="371"/>
        <v>0</v>
      </c>
      <c r="O2419" s="8">
        <f t="shared" si="372"/>
        <v>0</v>
      </c>
      <c r="P2419" s="8">
        <f t="shared" si="373"/>
        <v>83.5</v>
      </c>
      <c r="Q2419" s="9">
        <f t="shared" si="374"/>
        <v>21.274999999999999</v>
      </c>
      <c r="R2419" s="9">
        <f t="shared" si="375"/>
        <v>25.875</v>
      </c>
      <c r="S2419" s="9">
        <f t="shared" si="376"/>
        <v>41.325000000000003</v>
      </c>
      <c r="T2419" s="9">
        <f t="shared" si="377"/>
        <v>27.125</v>
      </c>
      <c r="U2419" s="8">
        <f t="shared" si="378"/>
        <v>29.491666666666664</v>
      </c>
      <c r="V2419" s="8">
        <f t="shared" si="379"/>
        <v>28.9</v>
      </c>
    </row>
    <row r="2420" spans="1:22" ht="13.5" x14ac:dyDescent="0.25">
      <c r="A2420" s="3">
        <f>RSI!A2420</f>
        <v>45831</v>
      </c>
      <c r="B2420" s="2">
        <f>RSI!B2420</f>
        <v>1.97</v>
      </c>
      <c r="C2420" s="2">
        <f>RSI!I2420</f>
        <v>56.273132707491598</v>
      </c>
      <c r="D2420" s="2">
        <f>MACD!E2420</f>
        <v>2.0405118804068589E-2</v>
      </c>
      <c r="E2420" s="2">
        <f>MACD!F2420</f>
        <v>8.9914385272225998E-3</v>
      </c>
      <c r="F2420" s="2">
        <f>'Moving Avg'!D2420</f>
        <v>1.9080000000000001</v>
      </c>
      <c r="G2420" s="2">
        <f>'Moving Avg'!F2420</f>
        <v>1.9244999999999997</v>
      </c>
      <c r="H2420" s="2">
        <f>'Moving Avg'!G2420</f>
        <v>1.8960000000000001</v>
      </c>
      <c r="I2420" s="2">
        <f>'Moving Avg'!H2420</f>
        <v>2.1396500000000014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  <c r="M2420" s="8">
        <f t="shared" si="370"/>
        <v>25</v>
      </c>
      <c r="N2420" s="8">
        <f t="shared" si="371"/>
        <v>0</v>
      </c>
      <c r="O2420" s="8">
        <f t="shared" si="372"/>
        <v>0</v>
      </c>
      <c r="P2420" s="8">
        <f t="shared" si="373"/>
        <v>83.5</v>
      </c>
      <c r="Q2420" s="9">
        <f t="shared" si="374"/>
        <v>21.274999999999999</v>
      </c>
      <c r="R2420" s="9">
        <f t="shared" si="375"/>
        <v>25.875</v>
      </c>
      <c r="S2420" s="9">
        <f t="shared" si="376"/>
        <v>41.325000000000003</v>
      </c>
      <c r="T2420" s="9">
        <f t="shared" si="377"/>
        <v>27.125</v>
      </c>
      <c r="U2420" s="8">
        <f t="shared" si="378"/>
        <v>29.491666666666664</v>
      </c>
      <c r="V2420" s="8">
        <f t="shared" si="379"/>
        <v>28.9</v>
      </c>
    </row>
    <row r="2421" spans="1:22" ht="13.5" x14ac:dyDescent="0.25">
      <c r="A2421" s="3">
        <f>RSI!A2421</f>
        <v>45832</v>
      </c>
      <c r="B2421" s="2">
        <f>RSI!B2421</f>
        <v>1.96</v>
      </c>
      <c r="C2421" s="2">
        <f>RSI!I2421</f>
        <v>54.868170223150386</v>
      </c>
      <c r="D2421" s="2">
        <f>MACD!E2421</f>
        <v>1.8860520827018723E-2</v>
      </c>
      <c r="E2421" s="2">
        <f>MACD!F2421</f>
        <v>1.0965254987181825E-2</v>
      </c>
      <c r="F2421" s="2">
        <f>'Moving Avg'!D2421</f>
        <v>1.9219999999999999</v>
      </c>
      <c r="G2421" s="2">
        <f>'Moving Avg'!F2421</f>
        <v>1.927</v>
      </c>
      <c r="H2421" s="2">
        <f>'Moving Avg'!G2421</f>
        <v>1.8944000000000003</v>
      </c>
      <c r="I2421" s="2">
        <f>'Moving Avg'!H2421</f>
        <v>2.1393000000000013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  <c r="M2421" s="8">
        <f t="shared" si="370"/>
        <v>25</v>
      </c>
      <c r="N2421" s="8">
        <f t="shared" si="371"/>
        <v>0</v>
      </c>
      <c r="O2421" s="8">
        <f t="shared" si="372"/>
        <v>0</v>
      </c>
      <c r="P2421" s="8">
        <f t="shared" si="373"/>
        <v>83.5</v>
      </c>
      <c r="Q2421" s="9">
        <f t="shared" si="374"/>
        <v>21.274999999999999</v>
      </c>
      <c r="R2421" s="9">
        <f t="shared" si="375"/>
        <v>25.875</v>
      </c>
      <c r="S2421" s="9">
        <f t="shared" si="376"/>
        <v>41.325000000000003</v>
      </c>
      <c r="T2421" s="9">
        <f t="shared" si="377"/>
        <v>27.125</v>
      </c>
      <c r="U2421" s="8">
        <f t="shared" si="378"/>
        <v>29.491666666666664</v>
      </c>
      <c r="V2421" s="8">
        <f t="shared" si="379"/>
        <v>28.9</v>
      </c>
    </row>
    <row r="2422" spans="1:22" ht="13.5" x14ac:dyDescent="0.25">
      <c r="A2422" s="3">
        <f>RSI!A2422</f>
        <v>45833</v>
      </c>
      <c r="B2422" s="2">
        <f>RSI!B2422</f>
        <v>1.93</v>
      </c>
      <c r="C2422" s="2">
        <f>RSI!I2422</f>
        <v>50.772734387261401</v>
      </c>
      <c r="D2422" s="2">
        <f>MACD!E2422</f>
        <v>1.9543693114776994E-2</v>
      </c>
      <c r="E2422" s="2">
        <f>MACD!F2422</f>
        <v>1.2680942612700859E-2</v>
      </c>
      <c r="F2422" s="2">
        <f>'Moving Avg'!D2422</f>
        <v>1.9379999999999999</v>
      </c>
      <c r="G2422" s="2">
        <f>'Moving Avg'!F2422</f>
        <v>1.9274999999999998</v>
      </c>
      <c r="H2422" s="2">
        <f>'Moving Avg'!G2422</f>
        <v>1.8928000000000003</v>
      </c>
      <c r="I2422" s="2">
        <f>'Moving Avg'!H2422</f>
        <v>2.1385500000000013</v>
      </c>
      <c r="J2422" s="6" t="str">
        <f>OBV!F2422</f>
        <v>BEARISH</v>
      </c>
      <c r="K2422" s="6" t="str">
        <f>OBV!G2422</f>
        <v>NEUTRAL</v>
      </c>
      <c r="L2422" s="6" t="str">
        <f>OBV!H2422</f>
        <v>BEARISH DIVERGENCE</v>
      </c>
      <c r="M2422" s="8">
        <f t="shared" si="370"/>
        <v>25</v>
      </c>
      <c r="N2422" s="8">
        <f t="shared" si="371"/>
        <v>0</v>
      </c>
      <c r="O2422" s="8">
        <f t="shared" si="372"/>
        <v>0</v>
      </c>
      <c r="P2422" s="8">
        <f t="shared" si="373"/>
        <v>16.5</v>
      </c>
      <c r="Q2422" s="9">
        <f t="shared" si="374"/>
        <v>11.225</v>
      </c>
      <c r="R2422" s="9">
        <f t="shared" si="375"/>
        <v>9.125</v>
      </c>
      <c r="S2422" s="9">
        <f t="shared" si="376"/>
        <v>11.175000000000001</v>
      </c>
      <c r="T2422" s="9">
        <f t="shared" si="377"/>
        <v>10.375</v>
      </c>
      <c r="U2422" s="8">
        <f t="shared" si="378"/>
        <v>10.508333333333335</v>
      </c>
      <c r="V2422" s="8">
        <f t="shared" si="379"/>
        <v>10.475000000000001</v>
      </c>
    </row>
    <row r="2423" spans="1:22" ht="13.5" x14ac:dyDescent="0.25">
      <c r="A2423" s="3">
        <f>RSI!A2423</f>
        <v>45835</v>
      </c>
      <c r="B2423" s="2">
        <f>RSI!B2423</f>
        <v>1.93</v>
      </c>
      <c r="C2423" s="2">
        <f>RSI!I2423</f>
        <v>50.772734387261401</v>
      </c>
      <c r="D2423" s="2">
        <f>MACD!E2423</f>
        <v>1.2391834444333893E-2</v>
      </c>
      <c r="E2423" s="2">
        <f>MACD!F2423</f>
        <v>1.2623120979027468E-2</v>
      </c>
      <c r="F2423" s="2">
        <f>'Moving Avg'!D2423</f>
        <v>1.9379999999999999</v>
      </c>
      <c r="G2423" s="2">
        <f>'Moving Avg'!F2423</f>
        <v>1.9279999999999997</v>
      </c>
      <c r="H2423" s="2">
        <f>'Moving Avg'!G2423</f>
        <v>1.8930000000000005</v>
      </c>
      <c r="I2423" s="2">
        <f>'Moving Avg'!H2423</f>
        <v>2.1374000000000017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45</v>
      </c>
      <c r="O2423" s="8">
        <f t="shared" si="372"/>
        <v>0</v>
      </c>
      <c r="P2423" s="8">
        <f t="shared" si="373"/>
        <v>16.5</v>
      </c>
      <c r="Q2423" s="9">
        <f t="shared" si="374"/>
        <v>26.975000000000001</v>
      </c>
      <c r="R2423" s="9">
        <f t="shared" si="375"/>
        <v>18.125</v>
      </c>
      <c r="S2423" s="9">
        <f t="shared" si="376"/>
        <v>17.925000000000001</v>
      </c>
      <c r="T2423" s="9">
        <f t="shared" si="377"/>
        <v>21.625</v>
      </c>
      <c r="U2423" s="8">
        <f t="shared" si="378"/>
        <v>21.008333333333336</v>
      </c>
      <c r="V2423" s="8">
        <f t="shared" si="379"/>
        <v>21.162500000000001</v>
      </c>
    </row>
    <row r="2424" spans="1:22" ht="13.5" x14ac:dyDescent="0.25">
      <c r="A2424" s="3">
        <f>RSI!A2424</f>
        <v>45838</v>
      </c>
      <c r="B2424" s="2">
        <f>RSI!B2424</f>
        <v>1.95</v>
      </c>
      <c r="C2424" s="2">
        <f>RSI!I2424</f>
        <v>53.458675547795941</v>
      </c>
      <c r="D2424" s="2">
        <f>MACD!E2424</f>
        <v>3.2854855208317435E-3</v>
      </c>
      <c r="E2424" s="2">
        <f>MACD!F2424</f>
        <v>1.0755593887388323E-2</v>
      </c>
      <c r="F2424" s="2">
        <f>'Moving Avg'!D2424</f>
        <v>1.9479999999999997</v>
      </c>
      <c r="G2424" s="2">
        <f>'Moving Avg'!F2424</f>
        <v>1.9304999999999999</v>
      </c>
      <c r="H2424" s="2">
        <f>'Moving Avg'!G2424</f>
        <v>1.8952000000000004</v>
      </c>
      <c r="I2424" s="2">
        <f>'Moving Avg'!H2424</f>
        <v>2.1363500000000015</v>
      </c>
      <c r="J2424" s="6" t="str">
        <f>OBV!F2424</f>
        <v>BEARISH</v>
      </c>
      <c r="K2424" s="6" t="str">
        <f>OBV!G2424</f>
        <v>NEUTRAL</v>
      </c>
      <c r="L2424" s="6" t="str">
        <f>OBV!H2424</f>
        <v>BEARISH DIVERGENCE</v>
      </c>
      <c r="M2424" s="8">
        <f t="shared" si="370"/>
        <v>25</v>
      </c>
      <c r="N2424" s="8">
        <f t="shared" si="371"/>
        <v>45</v>
      </c>
      <c r="O2424" s="8">
        <f t="shared" si="372"/>
        <v>0</v>
      </c>
      <c r="P2424" s="8">
        <f t="shared" si="373"/>
        <v>16.5</v>
      </c>
      <c r="Q2424" s="9">
        <f t="shared" si="374"/>
        <v>26.975000000000001</v>
      </c>
      <c r="R2424" s="9">
        <f t="shared" si="375"/>
        <v>18.125</v>
      </c>
      <c r="S2424" s="9">
        <f t="shared" si="376"/>
        <v>17.925000000000001</v>
      </c>
      <c r="T2424" s="9">
        <f t="shared" si="377"/>
        <v>21.625</v>
      </c>
      <c r="U2424" s="8">
        <f t="shared" si="378"/>
        <v>21.008333333333336</v>
      </c>
      <c r="V2424" s="8">
        <f t="shared" si="379"/>
        <v>21.162500000000001</v>
      </c>
    </row>
    <row r="2425" spans="1:22" ht="13.5" x14ac:dyDescent="0.25">
      <c r="A2425" s="3">
        <f>RSI!A2425</f>
        <v>45839</v>
      </c>
      <c r="B2425" s="2">
        <f>RSI!B2425</f>
        <v>1.88</v>
      </c>
      <c r="C2425" s="2">
        <f>RSI!I2425</f>
        <v>44.339870523141073</v>
      </c>
      <c r="D2425" s="2">
        <f>MACD!E2425</f>
        <v>6.1486473437466493E-4</v>
      </c>
      <c r="E2425" s="2">
        <f>MACD!F2425</f>
        <v>8.7274480567855924E-3</v>
      </c>
      <c r="F2425" s="2">
        <f>'Moving Avg'!D2425</f>
        <v>1.9299999999999997</v>
      </c>
      <c r="G2425" s="2">
        <f>'Moving Avg'!F2425</f>
        <v>1.9270000000000003</v>
      </c>
      <c r="H2425" s="2">
        <f>'Moving Avg'!G2425</f>
        <v>1.8976000000000002</v>
      </c>
      <c r="I2425" s="2">
        <f>'Moving Avg'!H2425</f>
        <v>2.1346500000000019</v>
      </c>
      <c r="J2425" s="6" t="str">
        <f>OBV!F2425</f>
        <v>BEARISH</v>
      </c>
      <c r="K2425" s="6" t="str">
        <f>OBV!G2425</f>
        <v>NEUTRAL</v>
      </c>
      <c r="L2425" s="6" t="str">
        <f>OBV!H2425</f>
        <v>CONFIRMED BEARISH</v>
      </c>
      <c r="M2425" s="8">
        <f t="shared" si="370"/>
        <v>25</v>
      </c>
      <c r="N2425" s="8">
        <f t="shared" si="371"/>
        <v>45</v>
      </c>
      <c r="O2425" s="8">
        <f t="shared" si="372"/>
        <v>0</v>
      </c>
      <c r="P2425" s="8">
        <f t="shared" si="373"/>
        <v>16.5</v>
      </c>
      <c r="Q2425" s="9">
        <f t="shared" si="374"/>
        <v>26.975000000000001</v>
      </c>
      <c r="R2425" s="9">
        <f t="shared" si="375"/>
        <v>18.125</v>
      </c>
      <c r="S2425" s="9">
        <f t="shared" si="376"/>
        <v>17.925000000000001</v>
      </c>
      <c r="T2425" s="9">
        <f t="shared" si="377"/>
        <v>21.625</v>
      </c>
      <c r="U2425" s="8">
        <f t="shared" si="378"/>
        <v>21.008333333333336</v>
      </c>
      <c r="V2425" s="8">
        <f t="shared" si="379"/>
        <v>21.162500000000001</v>
      </c>
    </row>
    <row r="2426" spans="1:22" ht="13.5" x14ac:dyDescent="0.25">
      <c r="A2426" s="3">
        <f>RSI!A2426</f>
        <v>45840</v>
      </c>
      <c r="B2426" s="2">
        <f>RSI!B2426</f>
        <v>1.96</v>
      </c>
      <c r="C2426" s="2">
        <f>RSI!I2426</f>
        <v>53.997633434725465</v>
      </c>
      <c r="D2426" s="2">
        <f>MACD!E2426</f>
        <v>-7.2964747961472565E-3</v>
      </c>
      <c r="E2426" s="2">
        <f>MACD!F2426</f>
        <v>5.5226634861990226E-3</v>
      </c>
      <c r="F2426" s="2">
        <f>'Moving Avg'!D2426</f>
        <v>1.9299999999999997</v>
      </c>
      <c r="G2426" s="2">
        <f>'Moving Avg'!F2426</f>
        <v>1.9265000000000003</v>
      </c>
      <c r="H2426" s="2">
        <f>'Moving Avg'!G2426</f>
        <v>1.9022000000000003</v>
      </c>
      <c r="I2426" s="2">
        <f>'Moving Avg'!H2426</f>
        <v>2.1336500000000016</v>
      </c>
      <c r="J2426" s="6" t="str">
        <f>OBV!F2426</f>
        <v>BEARISH</v>
      </c>
      <c r="K2426" s="6" t="str">
        <f>OBV!G2426</f>
        <v>NEUTRAL</v>
      </c>
      <c r="L2426" s="6" t="str">
        <f>OBV!H2426</f>
        <v>NEUTRAL</v>
      </c>
      <c r="M2426" s="8">
        <f t="shared" si="370"/>
        <v>25</v>
      </c>
      <c r="N2426" s="8">
        <f t="shared" si="371"/>
        <v>45</v>
      </c>
      <c r="O2426" s="8">
        <f t="shared" si="372"/>
        <v>0</v>
      </c>
      <c r="P2426" s="8">
        <f t="shared" si="373"/>
        <v>16.5</v>
      </c>
      <c r="Q2426" s="9">
        <f t="shared" si="374"/>
        <v>26.975000000000001</v>
      </c>
      <c r="R2426" s="9">
        <f t="shared" si="375"/>
        <v>18.125</v>
      </c>
      <c r="S2426" s="9">
        <f t="shared" si="376"/>
        <v>17.925000000000001</v>
      </c>
      <c r="T2426" s="9">
        <f t="shared" si="377"/>
        <v>21.625</v>
      </c>
      <c r="U2426" s="8">
        <f t="shared" si="378"/>
        <v>21.008333333333336</v>
      </c>
      <c r="V2426" s="8">
        <f t="shared" si="379"/>
        <v>21.162500000000001</v>
      </c>
    </row>
    <row r="2427" spans="1:22" ht="13.5" x14ac:dyDescent="0.25">
      <c r="A2427" s="3">
        <f>RSI!A2427</f>
        <v>45841</v>
      </c>
      <c r="B2427" s="2">
        <f>RSI!B2427</f>
        <v>1.96</v>
      </c>
      <c r="C2427" s="2">
        <f>RSI!I2427</f>
        <v>53.997633434725465</v>
      </c>
      <c r="D2427" s="2">
        <f>MACD!E2427</f>
        <v>-2.0363233974804995E-2</v>
      </c>
      <c r="E2427" s="2">
        <f>MACD!F2427</f>
        <v>3.454839939982194E-4</v>
      </c>
      <c r="F2427" s="2">
        <f>'Moving Avg'!D2427</f>
        <v>1.9359999999999999</v>
      </c>
      <c r="G2427" s="2">
        <f>'Moving Avg'!F2427</f>
        <v>1.9260000000000002</v>
      </c>
      <c r="H2427" s="2">
        <f>'Moving Avg'!G2427</f>
        <v>1.9068000000000003</v>
      </c>
      <c r="I2427" s="2">
        <f>'Moving Avg'!H2427</f>
        <v>2.1326000000000014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  <c r="M2427" s="8">
        <f t="shared" si="370"/>
        <v>25</v>
      </c>
      <c r="N2427" s="8">
        <f t="shared" si="371"/>
        <v>100</v>
      </c>
      <c r="O2427" s="8">
        <f t="shared" si="372"/>
        <v>0</v>
      </c>
      <c r="P2427" s="8">
        <f t="shared" si="373"/>
        <v>83.5</v>
      </c>
      <c r="Q2427" s="9">
        <f t="shared" si="374"/>
        <v>56.274999999999999</v>
      </c>
      <c r="R2427" s="9">
        <f t="shared" si="375"/>
        <v>45.875</v>
      </c>
      <c r="S2427" s="9">
        <f t="shared" si="376"/>
        <v>56.325000000000003</v>
      </c>
      <c r="T2427" s="9">
        <f t="shared" si="377"/>
        <v>52.125</v>
      </c>
      <c r="U2427" s="8">
        <f t="shared" si="378"/>
        <v>52.82500000000001</v>
      </c>
      <c r="V2427" s="8">
        <f t="shared" si="379"/>
        <v>52.650000000000006</v>
      </c>
    </row>
    <row r="2428" spans="1:22" ht="13.5" x14ac:dyDescent="0.25">
      <c r="A2428" s="3">
        <f>RSI!A2428</f>
        <v>45842</v>
      </c>
      <c r="B2428" s="2">
        <f>RSI!B2428</f>
        <v>1.92</v>
      </c>
      <c r="C2428" s="2">
        <f>RSI!I2428</f>
        <v>49.061235320875504</v>
      </c>
      <c r="D2428" s="2">
        <f>MACD!E2428</f>
        <v>-1.6351569696263057E-2</v>
      </c>
      <c r="E2428" s="2">
        <f>MACD!F2428</f>
        <v>-2.9939267440540363E-3</v>
      </c>
      <c r="F2428" s="2">
        <f>'Moving Avg'!D2428</f>
        <v>1.9339999999999999</v>
      </c>
      <c r="G2428" s="2">
        <f>'Moving Avg'!F2428</f>
        <v>1.9260000000000002</v>
      </c>
      <c r="H2428" s="2">
        <f>'Moving Avg'!G2428</f>
        <v>1.9102000000000001</v>
      </c>
      <c r="I2428" s="2">
        <f>'Moving Avg'!H2428</f>
        <v>2.1311000000000018</v>
      </c>
      <c r="J2428" s="6" t="str">
        <f>OBV!F2428</f>
        <v>BEARISH</v>
      </c>
      <c r="K2428" s="6" t="str">
        <f>OBV!G2428</f>
        <v>NEUTRAL</v>
      </c>
      <c r="L2428" s="6" t="str">
        <f>OBV!H2428</f>
        <v>CONFIRMED BEARISH</v>
      </c>
      <c r="M2428" s="8">
        <f t="shared" si="370"/>
        <v>25</v>
      </c>
      <c r="N2428" s="8">
        <f t="shared" si="371"/>
        <v>45</v>
      </c>
      <c r="O2428" s="8">
        <f t="shared" si="372"/>
        <v>0</v>
      </c>
      <c r="P2428" s="8">
        <f t="shared" si="373"/>
        <v>16.5</v>
      </c>
      <c r="Q2428" s="9">
        <f t="shared" si="374"/>
        <v>26.975000000000001</v>
      </c>
      <c r="R2428" s="9">
        <f t="shared" si="375"/>
        <v>18.125</v>
      </c>
      <c r="S2428" s="9">
        <f t="shared" si="376"/>
        <v>17.925000000000001</v>
      </c>
      <c r="T2428" s="9">
        <f t="shared" si="377"/>
        <v>21.625</v>
      </c>
      <c r="U2428" s="8">
        <f t="shared" si="378"/>
        <v>21.008333333333336</v>
      </c>
      <c r="V2428" s="8">
        <f t="shared" si="379"/>
        <v>21.162500000000001</v>
      </c>
    </row>
    <row r="2429" spans="1:22" ht="13.5" x14ac:dyDescent="0.25">
      <c r="A2429" s="3">
        <f>RSI!A2429</f>
        <v>45845</v>
      </c>
      <c r="B2429" s="2">
        <f>RSI!B2429</f>
        <v>1.92</v>
      </c>
      <c r="C2429" s="2">
        <f>RSI!I2429</f>
        <v>49.061235320875504</v>
      </c>
      <c r="D2429" s="2">
        <f>MACD!E2429</f>
        <v>-1.7523609709413579E-2</v>
      </c>
      <c r="E2429" s="2">
        <f>MACD!F2429</f>
        <v>-5.8998633371259452E-3</v>
      </c>
      <c r="F2429" s="2">
        <f>'Moving Avg'!D2429</f>
        <v>1.9280000000000002</v>
      </c>
      <c r="G2429" s="2">
        <f>'Moving Avg'!F2429</f>
        <v>1.9245000000000001</v>
      </c>
      <c r="H2429" s="2">
        <f>'Moving Avg'!G2429</f>
        <v>1.913</v>
      </c>
      <c r="I2429" s="2">
        <f>'Moving Avg'!H2429</f>
        <v>2.1294500000000012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  <c r="M2429" s="8">
        <f t="shared" si="370"/>
        <v>25</v>
      </c>
      <c r="N2429" s="8">
        <f t="shared" si="371"/>
        <v>45</v>
      </c>
      <c r="O2429" s="8">
        <f t="shared" si="372"/>
        <v>0</v>
      </c>
      <c r="P2429" s="8">
        <f t="shared" si="373"/>
        <v>16.5</v>
      </c>
      <c r="Q2429" s="9">
        <f t="shared" si="374"/>
        <v>26.975000000000001</v>
      </c>
      <c r="R2429" s="9">
        <f t="shared" si="375"/>
        <v>18.125</v>
      </c>
      <c r="S2429" s="9">
        <f t="shared" si="376"/>
        <v>17.925000000000001</v>
      </c>
      <c r="T2429" s="9">
        <f t="shared" si="377"/>
        <v>21.625</v>
      </c>
      <c r="U2429" s="8">
        <f t="shared" si="378"/>
        <v>21.008333333333336</v>
      </c>
      <c r="V2429" s="8">
        <f t="shared" si="379"/>
        <v>21.162500000000001</v>
      </c>
    </row>
    <row r="2430" spans="1:22" ht="13.5" x14ac:dyDescent="0.25">
      <c r="A2430" s="3">
        <f>RSI!A2430</f>
        <v>45846</v>
      </c>
      <c r="B2430" s="2">
        <f>RSI!B2430</f>
        <v>1.9</v>
      </c>
      <c r="C2430" s="2">
        <f>RSI!I2430</f>
        <v>46.591332026618979</v>
      </c>
      <c r="D2430" s="2">
        <f>MACD!E2430</f>
        <v>-6.2193833982420177E-3</v>
      </c>
      <c r="E2430" s="2">
        <f>MACD!F2430</f>
        <v>-5.9637673493491607E-3</v>
      </c>
      <c r="F2430" s="2">
        <f>'Moving Avg'!D2430</f>
        <v>1.9319999999999999</v>
      </c>
      <c r="G2430" s="2">
        <f>'Moving Avg'!F2430</f>
        <v>1.9215</v>
      </c>
      <c r="H2430" s="2">
        <f>'Moving Avg'!G2430</f>
        <v>1.9146000000000001</v>
      </c>
      <c r="I2430" s="2">
        <f>'Moving Avg'!H2430</f>
        <v>2.127250000000001</v>
      </c>
      <c r="J2430" s="6" t="str">
        <f>OBV!F2430</f>
        <v>BEARISH</v>
      </c>
      <c r="K2430" s="6" t="str">
        <f>OBV!G2430</f>
        <v>NEUTRAL</v>
      </c>
      <c r="L2430" s="6" t="str">
        <f>OBV!H2430</f>
        <v>BEARISH DIVERGENCE</v>
      </c>
      <c r="M2430" s="8">
        <f t="shared" si="370"/>
        <v>25</v>
      </c>
      <c r="N2430" s="8">
        <f t="shared" si="371"/>
        <v>45</v>
      </c>
      <c r="O2430" s="8">
        <f t="shared" si="372"/>
        <v>0</v>
      </c>
      <c r="P2430" s="8">
        <f t="shared" si="373"/>
        <v>16.5</v>
      </c>
      <c r="Q2430" s="9">
        <f t="shared" si="374"/>
        <v>26.975000000000001</v>
      </c>
      <c r="R2430" s="9">
        <f t="shared" si="375"/>
        <v>18.125</v>
      </c>
      <c r="S2430" s="9">
        <f t="shared" si="376"/>
        <v>17.925000000000001</v>
      </c>
      <c r="T2430" s="9">
        <f t="shared" si="377"/>
        <v>21.625</v>
      </c>
      <c r="U2430" s="8">
        <f t="shared" si="378"/>
        <v>21.008333333333336</v>
      </c>
      <c r="V2430" s="8">
        <f t="shared" si="379"/>
        <v>21.162500000000001</v>
      </c>
    </row>
    <row r="2431" spans="1:22" ht="13.5" x14ac:dyDescent="0.25">
      <c r="A2431" s="3">
        <f>RSI!A2431</f>
        <v>45847</v>
      </c>
      <c r="B2431" s="2">
        <f>RSI!B2431</f>
        <v>1.95</v>
      </c>
      <c r="C2431" s="2">
        <f>RSI!I2431</f>
        <v>52.966265093497654</v>
      </c>
      <c r="D2431" s="2">
        <f>MACD!E2431</f>
        <v>-1.7363641128711471E-3</v>
      </c>
      <c r="E2431" s="2">
        <f>MACD!F2431</f>
        <v>-5.1182867020535582E-3</v>
      </c>
      <c r="F2431" s="2">
        <f>'Moving Avg'!D2431</f>
        <v>1.9299999999999997</v>
      </c>
      <c r="G2431" s="2">
        <f>'Moving Avg'!F2431</f>
        <v>1.9215</v>
      </c>
      <c r="H2431" s="2">
        <f>'Moving Avg'!G2431</f>
        <v>1.9168000000000003</v>
      </c>
      <c r="I2431" s="2">
        <f>'Moving Avg'!H2431</f>
        <v>2.1248500000000008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0"/>
        <v>25</v>
      </c>
      <c r="N2431" s="8">
        <f t="shared" si="371"/>
        <v>0</v>
      </c>
      <c r="O2431" s="8">
        <f t="shared" si="372"/>
        <v>0</v>
      </c>
      <c r="P2431" s="8">
        <f t="shared" si="373"/>
        <v>16.5</v>
      </c>
      <c r="Q2431" s="9">
        <f t="shared" si="374"/>
        <v>11.225</v>
      </c>
      <c r="R2431" s="9">
        <f t="shared" si="375"/>
        <v>9.125</v>
      </c>
      <c r="S2431" s="9">
        <f t="shared" si="376"/>
        <v>11.175000000000001</v>
      </c>
      <c r="T2431" s="9">
        <f t="shared" si="377"/>
        <v>10.375</v>
      </c>
      <c r="U2431" s="8">
        <f t="shared" si="378"/>
        <v>10.508333333333335</v>
      </c>
      <c r="V2431" s="8">
        <f t="shared" si="379"/>
        <v>10.475000000000001</v>
      </c>
    </row>
    <row r="2432" spans="1:22" ht="13.5" x14ac:dyDescent="0.25">
      <c r="A2432" s="3">
        <f>RSI!A2432</f>
        <v>45848</v>
      </c>
      <c r="B2432" s="2">
        <f>RSI!B2432</f>
        <v>1.99</v>
      </c>
      <c r="C2432" s="2">
        <f>RSI!I2432</f>
        <v>57.351952797075569</v>
      </c>
      <c r="D2432" s="2">
        <f>MACD!E2432</f>
        <v>-5.66862690509784E-3</v>
      </c>
      <c r="E2432" s="2">
        <f>MACD!F2432</f>
        <v>-5.2283547426624144E-3</v>
      </c>
      <c r="F2432" s="2">
        <f>'Moving Avg'!D2432</f>
        <v>1.9359999999999999</v>
      </c>
      <c r="G2432" s="2">
        <f>'Moving Avg'!F2432</f>
        <v>1.9235000000000002</v>
      </c>
      <c r="H2432" s="2">
        <f>'Moving Avg'!G2432</f>
        <v>1.9182000000000001</v>
      </c>
      <c r="I2432" s="2">
        <f>'Moving Avg'!H2432</f>
        <v>2.1231500000000012</v>
      </c>
      <c r="J2432" s="6" t="str">
        <f>OBV!F2432</f>
        <v>BEARISH</v>
      </c>
      <c r="K2432" s="6" t="str">
        <f>OBV!G2432</f>
        <v>NEUTRAL</v>
      </c>
      <c r="L2432" s="6" t="str">
        <f>OBV!H2432</f>
        <v>BEARISH DIVERGENCE</v>
      </c>
      <c r="M2432" s="8">
        <f t="shared" si="370"/>
        <v>25</v>
      </c>
      <c r="N2432" s="8">
        <f t="shared" si="371"/>
        <v>45</v>
      </c>
      <c r="O2432" s="8">
        <f t="shared" si="372"/>
        <v>0</v>
      </c>
      <c r="P2432" s="8">
        <f t="shared" si="373"/>
        <v>16.5</v>
      </c>
      <c r="Q2432" s="9">
        <f t="shared" si="374"/>
        <v>26.975000000000001</v>
      </c>
      <c r="R2432" s="9">
        <f t="shared" si="375"/>
        <v>18.125</v>
      </c>
      <c r="S2432" s="9">
        <f t="shared" si="376"/>
        <v>17.925000000000001</v>
      </c>
      <c r="T2432" s="9">
        <f t="shared" si="377"/>
        <v>21.625</v>
      </c>
      <c r="U2432" s="8">
        <f t="shared" si="378"/>
        <v>21.008333333333336</v>
      </c>
      <c r="V2432" s="8">
        <f t="shared" si="379"/>
        <v>21.162500000000001</v>
      </c>
    </row>
    <row r="2433" spans="1:22" ht="13.5" x14ac:dyDescent="0.25">
      <c r="A2433" s="3">
        <f>RSI!A2433</f>
        <v>45849</v>
      </c>
      <c r="B2433" s="2">
        <f>RSI!B2433</f>
        <v>1.99</v>
      </c>
      <c r="C2433" s="2">
        <f>RSI!I2433</f>
        <v>57.351952797075569</v>
      </c>
      <c r="D2433" s="2">
        <f>MACD!E2433</f>
        <v>-9.3686205240204323E-3</v>
      </c>
      <c r="E2433" s="2">
        <f>MACD!F2433</f>
        <v>-6.0564078989340181E-3</v>
      </c>
      <c r="F2433" s="2">
        <f>'Moving Avg'!D2433</f>
        <v>1.95</v>
      </c>
      <c r="G2433" s="2">
        <f>'Moving Avg'!F2433</f>
        <v>1.9280000000000004</v>
      </c>
      <c r="H2433" s="2">
        <f>'Moving Avg'!G2433</f>
        <v>1.9190000000000003</v>
      </c>
      <c r="I2433" s="2">
        <f>'Moving Avg'!H2433</f>
        <v>2.1213000000000011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  <c r="M2433" s="8">
        <f t="shared" si="370"/>
        <v>25</v>
      </c>
      <c r="N2433" s="8">
        <f t="shared" si="371"/>
        <v>45</v>
      </c>
      <c r="O2433" s="8">
        <f t="shared" si="372"/>
        <v>0</v>
      </c>
      <c r="P2433" s="8">
        <f t="shared" si="373"/>
        <v>83.5</v>
      </c>
      <c r="Q2433" s="9">
        <f t="shared" si="374"/>
        <v>37.024999999999999</v>
      </c>
      <c r="R2433" s="9">
        <f t="shared" si="375"/>
        <v>34.875</v>
      </c>
      <c r="S2433" s="9">
        <f t="shared" si="376"/>
        <v>48.075000000000003</v>
      </c>
      <c r="T2433" s="9">
        <f t="shared" si="377"/>
        <v>38.375</v>
      </c>
      <c r="U2433" s="8">
        <f t="shared" si="378"/>
        <v>39.991666666666667</v>
      </c>
      <c r="V2433" s="8">
        <f t="shared" si="379"/>
        <v>39.587500000000006</v>
      </c>
    </row>
    <row r="2434" spans="1:22" ht="13.5" x14ac:dyDescent="0.25">
      <c r="A2434" s="3">
        <f>RSI!A2434</f>
        <v>45852</v>
      </c>
      <c r="B2434" s="2">
        <f>RSI!B2434</f>
        <v>1.99</v>
      </c>
      <c r="C2434" s="2">
        <f>RSI!I2434</f>
        <v>57.351952797075569</v>
      </c>
      <c r="D2434" s="2">
        <f>MACD!E2434</f>
        <v>-9.7675486240424991E-3</v>
      </c>
      <c r="E2434" s="2">
        <f>MACD!F2434</f>
        <v>-6.7986360439557143E-3</v>
      </c>
      <c r="F2434" s="2">
        <f>'Moving Avg'!D2434</f>
        <v>1.964</v>
      </c>
      <c r="G2434" s="2">
        <f>'Moving Avg'!F2434</f>
        <v>1.9330000000000005</v>
      </c>
      <c r="H2434" s="2">
        <f>'Moving Avg'!G2434</f>
        <v>1.9212000000000002</v>
      </c>
      <c r="I2434" s="2">
        <f>'Moving Avg'!H2434</f>
        <v>2.1193000000000013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45</v>
      </c>
      <c r="O2434" s="8">
        <f t="shared" ref="O2434:O2497" si="382">IF(F2434-I2434&gt;10,100,IF(F2434-I2434&gt;5,75, IF(F2434-I2434&gt;0,50,0)))</f>
        <v>0</v>
      </c>
      <c r="P2434" s="8">
        <f t="shared" ref="P2434:P2497" si="383">IF(L2434="confirmed bullish", 34, IF(L2434="bullish divergence",17, 0))+IF(J2434="bullish",33,IF(J2434="bearish",0,16.5))+IF(K2434="strong",33,IF(K2434="weak",0,16.5))</f>
        <v>83.5</v>
      </c>
      <c r="Q2434" s="9">
        <f t="shared" si="374"/>
        <v>37.024999999999999</v>
      </c>
      <c r="R2434" s="9">
        <f t="shared" si="375"/>
        <v>34.875</v>
      </c>
      <c r="S2434" s="9">
        <f t="shared" si="376"/>
        <v>48.075000000000003</v>
      </c>
      <c r="T2434" s="9">
        <f t="shared" si="377"/>
        <v>38.375</v>
      </c>
      <c r="U2434" s="8">
        <f t="shared" si="378"/>
        <v>39.991666666666667</v>
      </c>
      <c r="V2434" s="8">
        <f t="shared" si="379"/>
        <v>39.587500000000006</v>
      </c>
    </row>
    <row r="2435" spans="1:22" ht="13.5" x14ac:dyDescent="0.25">
      <c r="A2435" s="3">
        <f>RSI!A2435</f>
        <v>45853</v>
      </c>
      <c r="B2435" s="2">
        <f>RSI!B2435</f>
        <v>1.99</v>
      </c>
      <c r="C2435" s="2">
        <f>RSI!I2435</f>
        <v>57.351952797075576</v>
      </c>
      <c r="D2435" s="2">
        <f>MACD!E2435</f>
        <v>-2.119385925939854E-2</v>
      </c>
      <c r="E2435" s="2">
        <f>MACD!F2435</f>
        <v>-9.6776806870442801E-3</v>
      </c>
      <c r="F2435" s="2">
        <f>'Moving Avg'!D2435</f>
        <v>1.982</v>
      </c>
      <c r="G2435" s="2">
        <f>'Moving Avg'!F2435</f>
        <v>1.9380000000000002</v>
      </c>
      <c r="H2435" s="2">
        <f>'Moving Avg'!G2435</f>
        <v>1.9232</v>
      </c>
      <c r="I2435" s="2">
        <f>'Moving Avg'!H2435</f>
        <v>2.1173000000000015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  <c r="M2435" s="8">
        <f t="shared" si="380"/>
        <v>25</v>
      </c>
      <c r="N2435" s="8">
        <f t="shared" si="381"/>
        <v>45</v>
      </c>
      <c r="O2435" s="8">
        <f t="shared" si="382"/>
        <v>0</v>
      </c>
      <c r="P2435" s="8">
        <f t="shared" si="383"/>
        <v>83.5</v>
      </c>
      <c r="Q2435" s="9">
        <f t="shared" ref="Q2435:Q2498" si="384">0.35*M2435+N2435*0.35+O2435*0.15+P2435*0.15</f>
        <v>37.024999999999999</v>
      </c>
      <c r="R2435" s="9">
        <f t="shared" ref="R2435:R2498" si="385">M2435*0.2+N2435*0.2+O2435*0.35+P2435*0.25</f>
        <v>34.875</v>
      </c>
      <c r="S2435" s="9">
        <f t="shared" ref="S2435:S2498" si="386">M2435*0.15+N2435*0.15+O2435*0.25+P2435*0.45</f>
        <v>48.075000000000003</v>
      </c>
      <c r="T2435" s="9">
        <f t="shared" ref="T2435:T2498" si="387">0.25*SUM(M2435:P2435)</f>
        <v>38.375</v>
      </c>
      <c r="U2435" s="8">
        <f t="shared" ref="U2435:U2498" si="388">SUM(Q2435:S2435)/3</f>
        <v>39.991666666666667</v>
      </c>
      <c r="V2435" s="8">
        <f t="shared" ref="V2435:V2498" si="389">SUM(Q2435:T2435)/4</f>
        <v>39.587500000000006</v>
      </c>
    </row>
    <row r="2436" spans="1:22" ht="13.5" x14ac:dyDescent="0.25">
      <c r="A2436" s="3">
        <f>RSI!A2436</f>
        <v>45854</v>
      </c>
      <c r="B2436" s="2">
        <f>RSI!B2436</f>
        <v>1.91</v>
      </c>
      <c r="C2436" s="2">
        <f>RSI!I2436</f>
        <v>45.850746867163778</v>
      </c>
      <c r="D2436" s="2">
        <f>MACD!E2436</f>
        <v>-1.2924514494969008E-2</v>
      </c>
      <c r="E2436" s="2">
        <f>MACD!F2436</f>
        <v>-1.0327047448629226E-2</v>
      </c>
      <c r="F2436" s="2">
        <f>'Moving Avg'!D2436</f>
        <v>1.9739999999999998</v>
      </c>
      <c r="G2436" s="2">
        <f>'Moving Avg'!F2436</f>
        <v>1.9390000000000001</v>
      </c>
      <c r="H2436" s="2">
        <f>'Moving Avg'!G2436</f>
        <v>1.9241999999999999</v>
      </c>
      <c r="I2436" s="2">
        <f>'Moving Avg'!H2436</f>
        <v>2.1153500000000012</v>
      </c>
      <c r="J2436" s="6" t="str">
        <f>OBV!F2436</f>
        <v>BULLISH</v>
      </c>
      <c r="K2436" s="6" t="str">
        <f>OBV!G2436</f>
        <v>NEUTRAL</v>
      </c>
      <c r="L2436" s="6" t="str">
        <f>OBV!H2436</f>
        <v>BULLISH DIVERGENCE</v>
      </c>
      <c r="M2436" s="8">
        <f t="shared" si="380"/>
        <v>25</v>
      </c>
      <c r="N2436" s="8">
        <f t="shared" si="381"/>
        <v>45</v>
      </c>
      <c r="O2436" s="8">
        <f t="shared" si="382"/>
        <v>0</v>
      </c>
      <c r="P2436" s="8">
        <f t="shared" si="383"/>
        <v>66.5</v>
      </c>
      <c r="Q2436" s="9">
        <f t="shared" si="384"/>
        <v>34.475000000000001</v>
      </c>
      <c r="R2436" s="9">
        <f t="shared" si="385"/>
        <v>30.625</v>
      </c>
      <c r="S2436" s="9">
        <f t="shared" si="386"/>
        <v>40.424999999999997</v>
      </c>
      <c r="T2436" s="9">
        <f t="shared" si="387"/>
        <v>34.125</v>
      </c>
      <c r="U2436" s="8">
        <f t="shared" si="388"/>
        <v>35.174999999999997</v>
      </c>
      <c r="V2436" s="8">
        <f t="shared" si="389"/>
        <v>34.912499999999994</v>
      </c>
    </row>
    <row r="2437" spans="1:22" ht="13.5" x14ac:dyDescent="0.25">
      <c r="A2437" s="3">
        <f>RSI!A2437</f>
        <v>45855</v>
      </c>
      <c r="B2437" s="2">
        <f>RSI!B2437</f>
        <v>1.97</v>
      </c>
      <c r="C2437" s="2">
        <f>RSI!I2437</f>
        <v>53.398848879193864</v>
      </c>
      <c r="D2437" s="2">
        <f>MACD!E2437</f>
        <v>-1.0173039086997404E-2</v>
      </c>
      <c r="E2437" s="2">
        <f>MACD!F2437</f>
        <v>-1.0296245776302861E-2</v>
      </c>
      <c r="F2437" s="2">
        <f>'Moving Avg'!D2437</f>
        <v>1.97</v>
      </c>
      <c r="G2437" s="2">
        <f>'Moving Avg'!F2437</f>
        <v>1.9449999999999996</v>
      </c>
      <c r="H2437" s="2">
        <f>'Moving Avg'!G2437</f>
        <v>1.9278</v>
      </c>
      <c r="I2437" s="2">
        <f>'Moving Avg'!H2437</f>
        <v>2.1137000000000015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25</v>
      </c>
      <c r="N2437" s="8">
        <f t="shared" si="381"/>
        <v>0</v>
      </c>
      <c r="O2437" s="8">
        <f t="shared" si="382"/>
        <v>0</v>
      </c>
      <c r="P2437" s="8">
        <f t="shared" si="383"/>
        <v>33</v>
      </c>
      <c r="Q2437" s="9">
        <f t="shared" si="384"/>
        <v>13.7</v>
      </c>
      <c r="R2437" s="9">
        <f t="shared" si="385"/>
        <v>13.25</v>
      </c>
      <c r="S2437" s="9">
        <f t="shared" si="386"/>
        <v>18.600000000000001</v>
      </c>
      <c r="T2437" s="9">
        <f t="shared" si="387"/>
        <v>14.5</v>
      </c>
      <c r="U2437" s="8">
        <f t="shared" si="388"/>
        <v>15.183333333333332</v>
      </c>
      <c r="V2437" s="8">
        <f t="shared" si="389"/>
        <v>15.012499999999999</v>
      </c>
    </row>
    <row r="2438" spans="1:22" ht="13.5" x14ac:dyDescent="0.25">
      <c r="A2438" s="3">
        <f>RSI!A2438</f>
        <v>45856</v>
      </c>
      <c r="B2438" s="2">
        <f>RSI!B2438</f>
        <v>1.97</v>
      </c>
      <c r="C2438" s="2">
        <f>RSI!I2438</f>
        <v>53.398848879193849</v>
      </c>
      <c r="D2438" s="2">
        <f>MACD!E2438</f>
        <v>-1.4169198934461447E-2</v>
      </c>
      <c r="E2438" s="2">
        <f>MACD!F2438</f>
        <v>-1.1070836407934579E-2</v>
      </c>
      <c r="F2438" s="2">
        <f>'Moving Avg'!D2438</f>
        <v>1.966</v>
      </c>
      <c r="G2438" s="2">
        <f>'Moving Avg'!F2438</f>
        <v>1.9469999999999996</v>
      </c>
      <c r="H2438" s="2">
        <f>'Moving Avg'!G2438</f>
        <v>1.931</v>
      </c>
      <c r="I2438" s="2">
        <f>'Moving Avg'!H2438</f>
        <v>2.1120500000000018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25</v>
      </c>
      <c r="N2438" s="8">
        <f t="shared" si="381"/>
        <v>45</v>
      </c>
      <c r="O2438" s="8">
        <f t="shared" si="382"/>
        <v>0</v>
      </c>
      <c r="P2438" s="8">
        <f t="shared" si="383"/>
        <v>33</v>
      </c>
      <c r="Q2438" s="9">
        <f t="shared" si="384"/>
        <v>29.45</v>
      </c>
      <c r="R2438" s="9">
        <f t="shared" si="385"/>
        <v>22.25</v>
      </c>
      <c r="S2438" s="9">
        <f t="shared" si="386"/>
        <v>25.35</v>
      </c>
      <c r="T2438" s="9">
        <f t="shared" si="387"/>
        <v>25.75</v>
      </c>
      <c r="U2438" s="8">
        <f t="shared" si="388"/>
        <v>25.683333333333337</v>
      </c>
      <c r="V2438" s="8">
        <f t="shared" si="389"/>
        <v>25.700000000000003</v>
      </c>
    </row>
    <row r="2439" spans="1:22" ht="13.5" x14ac:dyDescent="0.25">
      <c r="A2439" s="3">
        <f>RSI!A2439</f>
        <v>45859</v>
      </c>
      <c r="B2439" s="2">
        <f>RSI!B2439</f>
        <v>1.92</v>
      </c>
      <c r="C2439" s="2">
        <f>RSI!I2439</f>
        <v>47.059036032654909</v>
      </c>
      <c r="D2439" s="2">
        <f>MACD!E2439</f>
        <v>-1.4004717915415243E-2</v>
      </c>
      <c r="E2439" s="2">
        <f>MACD!F2439</f>
        <v>-1.1657612709430713E-2</v>
      </c>
      <c r="F2439" s="2">
        <f>'Moving Avg'!D2439</f>
        <v>1.952</v>
      </c>
      <c r="G2439" s="2">
        <f>'Moving Avg'!F2439</f>
        <v>1.9479999999999997</v>
      </c>
      <c r="H2439" s="2">
        <f>'Moving Avg'!G2439</f>
        <v>1.9327999999999996</v>
      </c>
      <c r="I2439" s="2">
        <f>'Moving Avg'!H2439</f>
        <v>2.1100500000000015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  <c r="M2439" s="8">
        <f t="shared" si="380"/>
        <v>25</v>
      </c>
      <c r="N2439" s="8">
        <f t="shared" si="381"/>
        <v>45</v>
      </c>
      <c r="O2439" s="8">
        <f t="shared" si="382"/>
        <v>0</v>
      </c>
      <c r="P2439" s="8">
        <f t="shared" si="383"/>
        <v>16.5</v>
      </c>
      <c r="Q2439" s="9">
        <f t="shared" si="384"/>
        <v>26.975000000000001</v>
      </c>
      <c r="R2439" s="9">
        <f t="shared" si="385"/>
        <v>18.125</v>
      </c>
      <c r="S2439" s="9">
        <f t="shared" si="386"/>
        <v>17.925000000000001</v>
      </c>
      <c r="T2439" s="9">
        <f t="shared" si="387"/>
        <v>21.625</v>
      </c>
      <c r="U2439" s="8">
        <f t="shared" si="388"/>
        <v>21.008333333333336</v>
      </c>
      <c r="V2439" s="8">
        <f t="shared" si="389"/>
        <v>21.162500000000001</v>
      </c>
    </row>
    <row r="2440" spans="1:22" ht="13.5" x14ac:dyDescent="0.25">
      <c r="A2440" s="3">
        <f>RSI!A2440</f>
        <v>45860</v>
      </c>
      <c r="B2440" s="2">
        <f>RSI!B2440</f>
        <v>1.9</v>
      </c>
      <c r="C2440" s="2">
        <f>RSI!I2440</f>
        <v>44.76937973632387</v>
      </c>
      <c r="D2440" s="2">
        <f>MACD!E2440</f>
        <v>-1.5311694690630651E-2</v>
      </c>
      <c r="E2440" s="2">
        <f>MACD!F2440</f>
        <v>-1.2388429105670701E-2</v>
      </c>
      <c r="F2440" s="2">
        <f>'Moving Avg'!D2440</f>
        <v>1.9339999999999999</v>
      </c>
      <c r="G2440" s="2">
        <f>'Moving Avg'!F2440</f>
        <v>1.9444999999999997</v>
      </c>
      <c r="H2440" s="2">
        <f>'Moving Avg'!G2440</f>
        <v>1.9325999999999997</v>
      </c>
      <c r="I2440" s="2">
        <f>'Moving Avg'!H2440</f>
        <v>2.1078500000000013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0"/>
        <v>25</v>
      </c>
      <c r="N2440" s="8">
        <f t="shared" si="381"/>
        <v>45</v>
      </c>
      <c r="O2440" s="8">
        <f t="shared" si="382"/>
        <v>0</v>
      </c>
      <c r="P2440" s="8">
        <f t="shared" si="383"/>
        <v>16.5</v>
      </c>
      <c r="Q2440" s="9">
        <f t="shared" si="384"/>
        <v>26.975000000000001</v>
      </c>
      <c r="R2440" s="9">
        <f t="shared" si="385"/>
        <v>18.125</v>
      </c>
      <c r="S2440" s="9">
        <f t="shared" si="386"/>
        <v>17.925000000000001</v>
      </c>
      <c r="T2440" s="9">
        <f t="shared" si="387"/>
        <v>21.625</v>
      </c>
      <c r="U2440" s="8">
        <f t="shared" si="388"/>
        <v>21.008333333333336</v>
      </c>
      <c r="V2440" s="8">
        <f t="shared" si="389"/>
        <v>21.162500000000001</v>
      </c>
    </row>
    <row r="2441" spans="1:22" ht="13.5" x14ac:dyDescent="0.25">
      <c r="A2441" s="3">
        <f>RSI!A2441</f>
        <v>45861</v>
      </c>
      <c r="B2441" s="2">
        <f>RSI!B2441</f>
        <v>1.9</v>
      </c>
      <c r="C2441" s="2">
        <f>RSI!I2441</f>
        <v>44.769379736323863</v>
      </c>
      <c r="D2441" s="2">
        <f>MACD!E2441</f>
        <v>-8.4688794040828075E-3</v>
      </c>
      <c r="E2441" s="2">
        <f>MACD!F2441</f>
        <v>-1.1604519165353122E-2</v>
      </c>
      <c r="F2441" s="2">
        <f>'Moving Avg'!D2441</f>
        <v>1.9319999999999999</v>
      </c>
      <c r="G2441" s="2">
        <f>'Moving Avg'!F2441</f>
        <v>1.9414999999999996</v>
      </c>
      <c r="H2441" s="2">
        <f>'Moving Avg'!G2441</f>
        <v>1.9335999999999998</v>
      </c>
      <c r="I2441" s="2">
        <f>'Moving Avg'!H2441</f>
        <v>2.1056500000000011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0"/>
        <v>25</v>
      </c>
      <c r="N2441" s="8">
        <f t="shared" si="381"/>
        <v>0</v>
      </c>
      <c r="O2441" s="8">
        <f t="shared" si="382"/>
        <v>0</v>
      </c>
      <c r="P2441" s="8">
        <f t="shared" si="383"/>
        <v>16.5</v>
      </c>
      <c r="Q2441" s="9">
        <f t="shared" si="384"/>
        <v>11.225</v>
      </c>
      <c r="R2441" s="9">
        <f t="shared" si="385"/>
        <v>9.125</v>
      </c>
      <c r="S2441" s="9">
        <f t="shared" si="386"/>
        <v>11.175000000000001</v>
      </c>
      <c r="T2441" s="9">
        <f t="shared" si="387"/>
        <v>10.375</v>
      </c>
      <c r="U2441" s="8">
        <f t="shared" si="388"/>
        <v>10.508333333333335</v>
      </c>
      <c r="V2441" s="8">
        <f t="shared" si="389"/>
        <v>10.475000000000001</v>
      </c>
    </row>
    <row r="2442" spans="1:22" ht="13.5" x14ac:dyDescent="0.25">
      <c r="A2442" s="3">
        <f>RSI!A2442</f>
        <v>45862</v>
      </c>
      <c r="B2442" s="2">
        <f>RSI!B2442</f>
        <v>1.95</v>
      </c>
      <c r="C2442" s="2">
        <f>RSI!I2442</f>
        <v>51.597545127865203</v>
      </c>
      <c r="D2442" s="2">
        <f>MACD!E2442</f>
        <v>8.7551298688648416E-6</v>
      </c>
      <c r="E2442" s="2">
        <f>MACD!F2442</f>
        <v>-9.2818643063087257E-3</v>
      </c>
      <c r="F2442" s="2">
        <f>'Moving Avg'!D2442</f>
        <v>1.9279999999999997</v>
      </c>
      <c r="G2442" s="2">
        <f>'Moving Avg'!F2442</f>
        <v>1.9424999999999997</v>
      </c>
      <c r="H2442" s="2">
        <f>'Moving Avg'!G2442</f>
        <v>1.9356</v>
      </c>
      <c r="I2442" s="2">
        <f>'Moving Avg'!H2442</f>
        <v>2.1041500000000015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0"/>
        <v>25</v>
      </c>
      <c r="N2442" s="8">
        <f t="shared" si="381"/>
        <v>0</v>
      </c>
      <c r="O2442" s="8">
        <f t="shared" si="382"/>
        <v>0</v>
      </c>
      <c r="P2442" s="8">
        <f t="shared" si="383"/>
        <v>16.5</v>
      </c>
      <c r="Q2442" s="9">
        <f t="shared" si="384"/>
        <v>11.225</v>
      </c>
      <c r="R2442" s="9">
        <f t="shared" si="385"/>
        <v>9.125</v>
      </c>
      <c r="S2442" s="9">
        <f t="shared" si="386"/>
        <v>11.175000000000001</v>
      </c>
      <c r="T2442" s="9">
        <f t="shared" si="387"/>
        <v>10.375</v>
      </c>
      <c r="U2442" s="8">
        <f t="shared" si="388"/>
        <v>10.508333333333335</v>
      </c>
      <c r="V2442" s="8">
        <f t="shared" si="389"/>
        <v>10.475000000000001</v>
      </c>
    </row>
    <row r="2443" spans="1:22" ht="13.5" x14ac:dyDescent="0.25">
      <c r="A2443" s="3">
        <f>RSI!A2443</f>
        <v>45866</v>
      </c>
      <c r="B2443" s="2">
        <f>RSI!B2443</f>
        <v>1.97</v>
      </c>
      <c r="C2443" s="2">
        <f>RSI!I2443</f>
        <v>54.044929715919231</v>
      </c>
      <c r="D2443" s="2">
        <f>MACD!E2443</f>
        <v>5.6250356891771602E-3</v>
      </c>
      <c r="E2443" s="2">
        <f>MACD!F2443</f>
        <v>-6.300484307211549E-3</v>
      </c>
      <c r="F2443" s="2">
        <f>'Moving Avg'!D2443</f>
        <v>1.9280000000000002</v>
      </c>
      <c r="G2443" s="2">
        <f>'Moving Avg'!F2443</f>
        <v>1.9444999999999997</v>
      </c>
      <c r="H2443" s="2">
        <f>'Moving Avg'!G2443</f>
        <v>1.9380000000000002</v>
      </c>
      <c r="I2443" s="2">
        <f>'Moving Avg'!H2443</f>
        <v>2.1022500000000015</v>
      </c>
      <c r="J2443" s="6" t="str">
        <f>OBV!F2443</f>
        <v>BEARISH</v>
      </c>
      <c r="K2443" s="6" t="str">
        <f>OBV!G2443</f>
        <v>NEUTRAL</v>
      </c>
      <c r="L2443" s="6" t="str">
        <f>OBV!H2443</f>
        <v>NEUTRAL</v>
      </c>
      <c r="M2443" s="8">
        <f t="shared" si="380"/>
        <v>25</v>
      </c>
      <c r="N2443" s="8">
        <f t="shared" si="381"/>
        <v>0</v>
      </c>
      <c r="O2443" s="8">
        <f t="shared" si="382"/>
        <v>0</v>
      </c>
      <c r="P2443" s="8">
        <f t="shared" si="383"/>
        <v>16.5</v>
      </c>
      <c r="Q2443" s="9">
        <f t="shared" si="384"/>
        <v>11.225</v>
      </c>
      <c r="R2443" s="9">
        <f t="shared" si="385"/>
        <v>9.125</v>
      </c>
      <c r="S2443" s="9">
        <f t="shared" si="386"/>
        <v>11.175000000000001</v>
      </c>
      <c r="T2443" s="9">
        <f t="shared" si="387"/>
        <v>10.375</v>
      </c>
      <c r="U2443" s="8">
        <f t="shared" si="388"/>
        <v>10.508333333333335</v>
      </c>
      <c r="V2443" s="8">
        <f t="shared" si="389"/>
        <v>10.475000000000001</v>
      </c>
    </row>
    <row r="2444" spans="1:22" ht="13.5" x14ac:dyDescent="0.25">
      <c r="A2444" s="3">
        <f>RSI!A2444</f>
        <v>45867</v>
      </c>
      <c r="B2444" s="2">
        <f>RSI!B2444</f>
        <v>1.91</v>
      </c>
      <c r="C2444" s="2">
        <f>RSI!I2444</f>
        <v>46.455969169758305</v>
      </c>
      <c r="D2444" s="2">
        <f>MACD!E2444</f>
        <v>1.4633517202149005E-2</v>
      </c>
      <c r="E2444" s="2">
        <f>MACD!F2444</f>
        <v>-2.1136840053394383E-3</v>
      </c>
      <c r="F2444" s="2">
        <f>'Moving Avg'!D2444</f>
        <v>1.9259999999999997</v>
      </c>
      <c r="G2444" s="2">
        <f>'Moving Avg'!F2444</f>
        <v>1.9424999999999994</v>
      </c>
      <c r="H2444" s="2">
        <f>'Moving Avg'!G2444</f>
        <v>1.9376</v>
      </c>
      <c r="I2444" s="2">
        <f>'Moving Avg'!H2444</f>
        <v>2.1005000000000016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  <c r="M2444" s="8">
        <f t="shared" si="380"/>
        <v>25</v>
      </c>
      <c r="N2444" s="8">
        <f t="shared" si="381"/>
        <v>0</v>
      </c>
      <c r="O2444" s="8">
        <f t="shared" si="382"/>
        <v>0</v>
      </c>
      <c r="P2444" s="8">
        <f t="shared" si="383"/>
        <v>16.5</v>
      </c>
      <c r="Q2444" s="9">
        <f t="shared" si="384"/>
        <v>11.225</v>
      </c>
      <c r="R2444" s="9">
        <f t="shared" si="385"/>
        <v>9.125</v>
      </c>
      <c r="S2444" s="9">
        <f t="shared" si="386"/>
        <v>11.175000000000001</v>
      </c>
      <c r="T2444" s="9">
        <f t="shared" si="387"/>
        <v>10.375</v>
      </c>
      <c r="U2444" s="8">
        <f t="shared" si="388"/>
        <v>10.508333333333335</v>
      </c>
      <c r="V2444" s="8">
        <f t="shared" si="389"/>
        <v>10.475000000000001</v>
      </c>
    </row>
    <row r="2445" spans="1:22" ht="13.5" x14ac:dyDescent="0.25">
      <c r="A2445" s="3">
        <f>RSI!A2445</f>
        <v>45868</v>
      </c>
      <c r="B2445" s="2">
        <f>RSI!B2445</f>
        <v>1.88</v>
      </c>
      <c r="C2445" s="2">
        <f>RSI!I2445</f>
        <v>43.190327538560133</v>
      </c>
      <c r="D2445" s="2">
        <f>MACD!E2445</f>
        <v>2.465858371855556E-2</v>
      </c>
      <c r="E2445" s="2">
        <f>MACD!F2445</f>
        <v>3.2407695394395617E-3</v>
      </c>
      <c r="F2445" s="2">
        <f>'Moving Avg'!D2445</f>
        <v>1.9219999999999999</v>
      </c>
      <c r="G2445" s="2">
        <f>'Moving Avg'!F2445</f>
        <v>1.9424999999999997</v>
      </c>
      <c r="H2445" s="2">
        <f>'Moving Avg'!G2445</f>
        <v>1.9365999999999999</v>
      </c>
      <c r="I2445" s="2">
        <f>'Moving Avg'!H2445</f>
        <v>2.0986500000000015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0</v>
      </c>
      <c r="O2445" s="8">
        <f t="shared" si="382"/>
        <v>0</v>
      </c>
      <c r="P2445" s="8">
        <f t="shared" si="383"/>
        <v>16.5</v>
      </c>
      <c r="Q2445" s="9">
        <f t="shared" si="384"/>
        <v>11.225</v>
      </c>
      <c r="R2445" s="9">
        <f t="shared" si="385"/>
        <v>9.125</v>
      </c>
      <c r="S2445" s="9">
        <f t="shared" si="386"/>
        <v>11.175000000000001</v>
      </c>
      <c r="T2445" s="9">
        <f t="shared" si="387"/>
        <v>10.375</v>
      </c>
      <c r="U2445" s="8">
        <f t="shared" si="388"/>
        <v>10.508333333333335</v>
      </c>
      <c r="V2445" s="8">
        <f t="shared" si="389"/>
        <v>10.475000000000001</v>
      </c>
    </row>
    <row r="2446" spans="1:22" ht="13.5" x14ac:dyDescent="0.25">
      <c r="A2446" s="3">
        <f>RSI!A2446</f>
        <v>45869</v>
      </c>
      <c r="B2446" s="2">
        <f>RSI!B2446</f>
        <v>1.88</v>
      </c>
      <c r="C2446" s="2">
        <f>RSI!I2446</f>
        <v>43.19032753856014</v>
      </c>
      <c r="D2446" s="2">
        <f>MACD!E2446</f>
        <v>2.1177840006696647E-2</v>
      </c>
      <c r="E2446" s="2">
        <f>MACD!F2446</f>
        <v>6.828183632890979E-3</v>
      </c>
      <c r="F2446" s="2">
        <f>'Moving Avg'!D2446</f>
        <v>1.9179999999999999</v>
      </c>
      <c r="G2446" s="2">
        <f>'Moving Avg'!F2446</f>
        <v>1.9384999999999999</v>
      </c>
      <c r="H2446" s="2">
        <f>'Moving Avg'!G2446</f>
        <v>1.9351999999999998</v>
      </c>
      <c r="I2446" s="2">
        <f>'Moving Avg'!H2446</f>
        <v>2.0973000000000015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  <c r="M2446" s="8">
        <f t="shared" si="380"/>
        <v>25</v>
      </c>
      <c r="N2446" s="8">
        <f t="shared" si="381"/>
        <v>0</v>
      </c>
      <c r="O2446" s="8">
        <f t="shared" si="382"/>
        <v>0</v>
      </c>
      <c r="P2446" s="8">
        <f t="shared" si="383"/>
        <v>16.5</v>
      </c>
      <c r="Q2446" s="9">
        <f t="shared" si="384"/>
        <v>11.225</v>
      </c>
      <c r="R2446" s="9">
        <f t="shared" si="385"/>
        <v>9.125</v>
      </c>
      <c r="S2446" s="9">
        <f t="shared" si="386"/>
        <v>11.175000000000001</v>
      </c>
      <c r="T2446" s="9">
        <f t="shared" si="387"/>
        <v>10.375</v>
      </c>
      <c r="U2446" s="8">
        <f t="shared" si="388"/>
        <v>10.508333333333335</v>
      </c>
      <c r="V2446" s="8">
        <f t="shared" si="389"/>
        <v>10.475000000000001</v>
      </c>
    </row>
    <row r="2447" spans="1:22" ht="13.5" x14ac:dyDescent="0.25">
      <c r="A2447" s="3">
        <f>RSI!A2447</f>
        <v>45870</v>
      </c>
      <c r="B2447" s="2">
        <f>RSI!B2447</f>
        <v>1.95</v>
      </c>
      <c r="C2447" s="2">
        <f>RSI!I2447</f>
        <v>52.269901693834342</v>
      </c>
      <c r="D2447" s="2">
        <f>MACD!E2447</f>
        <v>2.259688308137453E-2</v>
      </c>
      <c r="E2447" s="2">
        <f>MACD!F2447</f>
        <v>9.9819235225876903E-3</v>
      </c>
      <c r="F2447" s="2">
        <f>'Moving Avg'!D2447</f>
        <v>1.9179999999999999</v>
      </c>
      <c r="G2447" s="2">
        <f>'Moving Avg'!F2447</f>
        <v>1.9379999999999999</v>
      </c>
      <c r="H2447" s="2">
        <f>'Moving Avg'!G2447</f>
        <v>1.9351999999999996</v>
      </c>
      <c r="I2447" s="2">
        <f>'Moving Avg'!H2447</f>
        <v>2.0962500000000013</v>
      </c>
      <c r="J2447" s="6" t="str">
        <f>OBV!F2447</f>
        <v>BEARISH</v>
      </c>
      <c r="K2447" s="6" t="str">
        <f>OBV!G2447</f>
        <v>NEUTRAL</v>
      </c>
      <c r="L2447" s="6" t="str">
        <f>OBV!H2447</f>
        <v>NEUTRAL</v>
      </c>
      <c r="M2447" s="8">
        <f t="shared" si="380"/>
        <v>25</v>
      </c>
      <c r="N2447" s="8">
        <f t="shared" si="381"/>
        <v>0</v>
      </c>
      <c r="O2447" s="8">
        <f t="shared" si="382"/>
        <v>0</v>
      </c>
      <c r="P2447" s="8">
        <f t="shared" si="383"/>
        <v>16.5</v>
      </c>
      <c r="Q2447" s="9">
        <f t="shared" si="384"/>
        <v>11.225</v>
      </c>
      <c r="R2447" s="9">
        <f t="shared" si="385"/>
        <v>9.125</v>
      </c>
      <c r="S2447" s="9">
        <f t="shared" si="386"/>
        <v>11.175000000000001</v>
      </c>
      <c r="T2447" s="9">
        <f t="shared" si="387"/>
        <v>10.375</v>
      </c>
      <c r="U2447" s="8">
        <f t="shared" si="388"/>
        <v>10.508333333333335</v>
      </c>
      <c r="V2447" s="8">
        <f t="shared" si="389"/>
        <v>10.475000000000001</v>
      </c>
    </row>
    <row r="2448" spans="1:22" ht="13.5" x14ac:dyDescent="0.25">
      <c r="A2448" s="3">
        <f>RSI!A2448</f>
        <v>45873</v>
      </c>
      <c r="B2448" s="2">
        <f>RSI!B2448</f>
        <v>1.97</v>
      </c>
      <c r="C2448" s="2">
        <f>RSI!I2448</f>
        <v>54.507094963237527</v>
      </c>
      <c r="D2448" s="2">
        <f>MACD!E2448</f>
        <v>2.2197593375422819E-2</v>
      </c>
      <c r="E2448" s="2">
        <f>MACD!F2448</f>
        <v>1.2425057493154715E-2</v>
      </c>
      <c r="F2448" s="2">
        <f>'Moving Avg'!D2448</f>
        <v>1.9179999999999999</v>
      </c>
      <c r="G2448" s="2">
        <f>'Moving Avg'!F2448</f>
        <v>1.9405000000000001</v>
      </c>
      <c r="H2448" s="2">
        <f>'Moving Avg'!G2448</f>
        <v>1.9349999999999996</v>
      </c>
      <c r="I2448" s="2">
        <f>'Moving Avg'!H2448</f>
        <v>2.0952500000000018</v>
      </c>
      <c r="J2448" s="6" t="str">
        <f>OBV!F2448</f>
        <v>BEARISH</v>
      </c>
      <c r="K2448" s="6" t="str">
        <f>OBV!G2448</f>
        <v>NEUTRAL</v>
      </c>
      <c r="L2448" s="6" t="str">
        <f>OBV!H2448</f>
        <v>NEUTRAL</v>
      </c>
      <c r="M2448" s="8">
        <f t="shared" si="380"/>
        <v>25</v>
      </c>
      <c r="N2448" s="8">
        <f t="shared" si="381"/>
        <v>0</v>
      </c>
      <c r="O2448" s="8">
        <f t="shared" si="382"/>
        <v>0</v>
      </c>
      <c r="P2448" s="8">
        <f t="shared" si="383"/>
        <v>16.5</v>
      </c>
      <c r="Q2448" s="9">
        <f t="shared" si="384"/>
        <v>11.225</v>
      </c>
      <c r="R2448" s="9">
        <f t="shared" si="385"/>
        <v>9.125</v>
      </c>
      <c r="S2448" s="9">
        <f t="shared" si="386"/>
        <v>11.175000000000001</v>
      </c>
      <c r="T2448" s="9">
        <f t="shared" si="387"/>
        <v>10.375</v>
      </c>
      <c r="U2448" s="8">
        <f t="shared" si="388"/>
        <v>10.508333333333335</v>
      </c>
      <c r="V2448" s="8">
        <f t="shared" si="389"/>
        <v>10.475000000000001</v>
      </c>
    </row>
    <row r="2449" spans="1:22" ht="13.5" x14ac:dyDescent="0.25">
      <c r="A2449" s="3">
        <f>RSI!A2449</f>
        <v>45874</v>
      </c>
      <c r="B2449" s="2">
        <f>RSI!B2449</f>
        <v>1.97</v>
      </c>
      <c r="C2449" s="2">
        <f>RSI!I2449</f>
        <v>54.507094963237542</v>
      </c>
      <c r="D2449" s="2">
        <f>MACD!E2449</f>
        <v>1.3939487840840536E-2</v>
      </c>
      <c r="E2449" s="2">
        <f>MACD!F2449</f>
        <v>1.2727943562691879E-2</v>
      </c>
      <c r="F2449" s="2">
        <f>'Moving Avg'!D2449</f>
        <v>1.9300000000000002</v>
      </c>
      <c r="G2449" s="2">
        <f>'Moving Avg'!F2449</f>
        <v>1.9429999999999996</v>
      </c>
      <c r="H2449" s="2">
        <f>'Moving Avg'!G2449</f>
        <v>1.9347999999999999</v>
      </c>
      <c r="I2449" s="2">
        <f>'Moving Avg'!H2449</f>
        <v>2.0938000000000021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  <c r="M2449" s="8">
        <f t="shared" si="380"/>
        <v>25</v>
      </c>
      <c r="N2449" s="8">
        <f t="shared" si="381"/>
        <v>0</v>
      </c>
      <c r="O2449" s="8">
        <f t="shared" si="382"/>
        <v>0</v>
      </c>
      <c r="P2449" s="8">
        <f t="shared" si="383"/>
        <v>83.5</v>
      </c>
      <c r="Q2449" s="9">
        <f t="shared" si="384"/>
        <v>21.274999999999999</v>
      </c>
      <c r="R2449" s="9">
        <f t="shared" si="385"/>
        <v>25.875</v>
      </c>
      <c r="S2449" s="9">
        <f t="shared" si="386"/>
        <v>41.325000000000003</v>
      </c>
      <c r="T2449" s="9">
        <f t="shared" si="387"/>
        <v>27.125</v>
      </c>
      <c r="U2449" s="8">
        <f t="shared" si="388"/>
        <v>29.491666666666664</v>
      </c>
      <c r="V2449" s="8">
        <f t="shared" si="389"/>
        <v>28.9</v>
      </c>
    </row>
    <row r="2450" spans="1:22" ht="13.5" x14ac:dyDescent="0.25">
      <c r="A2450" s="3">
        <f>RSI!A2450</f>
        <v>45875</v>
      </c>
      <c r="B2450" s="2">
        <f>RSI!B2450</f>
        <v>1.9</v>
      </c>
      <c r="C2450" s="2">
        <f>RSI!I2450</f>
        <v>45.794257571547618</v>
      </c>
      <c r="D2450" s="2">
        <f>MACD!E2450</f>
        <v>8.8490691132807608E-3</v>
      </c>
      <c r="E2450" s="2">
        <f>MACD!F2450</f>
        <v>1.1952168672809656E-2</v>
      </c>
      <c r="F2450" s="2">
        <f>'Moving Avg'!D2450</f>
        <v>1.9339999999999999</v>
      </c>
      <c r="G2450" s="2">
        <f>'Moving Avg'!F2450</f>
        <v>1.9429999999999996</v>
      </c>
      <c r="H2450" s="2">
        <f>'Moving Avg'!G2450</f>
        <v>1.9332000000000003</v>
      </c>
      <c r="I2450" s="2">
        <f>'Moving Avg'!H2450</f>
        <v>2.0920000000000014</v>
      </c>
      <c r="J2450" s="6" t="str">
        <f>OBV!F2450</f>
        <v>BEARISH</v>
      </c>
      <c r="K2450" s="6" t="str">
        <f>OBV!G2450</f>
        <v>NEUTRAL</v>
      </c>
      <c r="L2450" s="6" t="str">
        <f>OBV!H2450</f>
        <v>BEARISH DIVERGENCE</v>
      </c>
      <c r="M2450" s="8">
        <f t="shared" si="380"/>
        <v>25</v>
      </c>
      <c r="N2450" s="8">
        <f t="shared" si="381"/>
        <v>45</v>
      </c>
      <c r="O2450" s="8">
        <f t="shared" si="382"/>
        <v>0</v>
      </c>
      <c r="P2450" s="8">
        <f t="shared" si="383"/>
        <v>16.5</v>
      </c>
      <c r="Q2450" s="9">
        <f t="shared" si="384"/>
        <v>26.975000000000001</v>
      </c>
      <c r="R2450" s="9">
        <f t="shared" si="385"/>
        <v>18.125</v>
      </c>
      <c r="S2450" s="9">
        <f t="shared" si="386"/>
        <v>17.925000000000001</v>
      </c>
      <c r="T2450" s="9">
        <f t="shared" si="387"/>
        <v>21.625</v>
      </c>
      <c r="U2450" s="8">
        <f t="shared" si="388"/>
        <v>21.008333333333336</v>
      </c>
      <c r="V2450" s="8">
        <f t="shared" si="389"/>
        <v>21.162500000000001</v>
      </c>
    </row>
    <row r="2451" spans="1:22" ht="13.5" x14ac:dyDescent="0.25">
      <c r="A2451" s="3">
        <f>RSI!A2451</f>
        <v>45876</v>
      </c>
      <c r="B2451" s="2">
        <f>RSI!B2451</f>
        <v>1.9</v>
      </c>
      <c r="C2451" s="2">
        <f>RSI!I2451</f>
        <v>45.794257571547618</v>
      </c>
      <c r="D2451" s="2">
        <f>MACD!E2451</f>
        <v>4.7600052200269527E-3</v>
      </c>
      <c r="E2451" s="2">
        <f>MACD!F2451</f>
        <v>1.0513735982253115E-2</v>
      </c>
      <c r="F2451" s="2">
        <f>'Moving Avg'!D2451</f>
        <v>1.9379999999999999</v>
      </c>
      <c r="G2451" s="2">
        <f>'Moving Avg'!F2451</f>
        <v>1.9404999999999994</v>
      </c>
      <c r="H2451" s="2">
        <f>'Moving Avg'!G2451</f>
        <v>1.9330000000000005</v>
      </c>
      <c r="I2451" s="2">
        <f>'Moving Avg'!H2451</f>
        <v>2.0902000000000012</v>
      </c>
      <c r="J2451" s="6" t="str">
        <f>OBV!F2451</f>
        <v>BEARISH</v>
      </c>
      <c r="K2451" s="6" t="str">
        <f>OBV!G2451</f>
        <v>NEUTRAL</v>
      </c>
      <c r="L2451" s="6" t="str">
        <f>OBV!H2451</f>
        <v>BEARISH DIVERGENCE</v>
      </c>
      <c r="M2451" s="8">
        <f t="shared" si="380"/>
        <v>25</v>
      </c>
      <c r="N2451" s="8">
        <f t="shared" si="381"/>
        <v>45</v>
      </c>
      <c r="O2451" s="8">
        <f t="shared" si="382"/>
        <v>0</v>
      </c>
      <c r="P2451" s="8">
        <f t="shared" si="383"/>
        <v>16.5</v>
      </c>
      <c r="Q2451" s="9">
        <f t="shared" si="384"/>
        <v>26.975000000000001</v>
      </c>
      <c r="R2451" s="9">
        <f t="shared" si="385"/>
        <v>18.125</v>
      </c>
      <c r="S2451" s="9">
        <f t="shared" si="386"/>
        <v>17.925000000000001</v>
      </c>
      <c r="T2451" s="9">
        <f t="shared" si="387"/>
        <v>21.625</v>
      </c>
      <c r="U2451" s="8">
        <f t="shared" si="388"/>
        <v>21.008333333333336</v>
      </c>
      <c r="V2451" s="8">
        <f t="shared" si="389"/>
        <v>21.162500000000001</v>
      </c>
    </row>
    <row r="2452" spans="1:22" ht="13.5" x14ac:dyDescent="0.25">
      <c r="A2452" s="3">
        <f>RSI!A2452</f>
        <v>45877</v>
      </c>
      <c r="B2452" s="2">
        <f>RSI!B2452</f>
        <v>1.91</v>
      </c>
      <c r="C2452" s="2">
        <f>RSI!I2452</f>
        <v>47.192785548339039</v>
      </c>
      <c r="D2452" s="2">
        <f>MACD!E2452</f>
        <v>8.4536445604117549E-3</v>
      </c>
      <c r="E2452" s="2">
        <f>MACD!F2452</f>
        <v>1.0101717697884843E-2</v>
      </c>
      <c r="F2452" s="2">
        <f>'Moving Avg'!D2452</f>
        <v>1.9300000000000002</v>
      </c>
      <c r="G2452" s="2">
        <f>'Moving Avg'!F2452</f>
        <v>1.9364999999999994</v>
      </c>
      <c r="H2452" s="2">
        <f>'Moving Avg'!G2452</f>
        <v>1.9328000000000005</v>
      </c>
      <c r="I2452" s="2">
        <f>'Moving Avg'!H2452</f>
        <v>2.0889500000000014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0"/>
        <v>25</v>
      </c>
      <c r="N2452" s="8">
        <f t="shared" si="381"/>
        <v>45</v>
      </c>
      <c r="O2452" s="8">
        <f t="shared" si="382"/>
        <v>0</v>
      </c>
      <c r="P2452" s="8">
        <f t="shared" si="383"/>
        <v>16.5</v>
      </c>
      <c r="Q2452" s="9">
        <f t="shared" si="384"/>
        <v>26.975000000000001</v>
      </c>
      <c r="R2452" s="9">
        <f t="shared" si="385"/>
        <v>18.125</v>
      </c>
      <c r="S2452" s="9">
        <f t="shared" si="386"/>
        <v>17.925000000000001</v>
      </c>
      <c r="T2452" s="9">
        <f t="shared" si="387"/>
        <v>21.625</v>
      </c>
      <c r="U2452" s="8">
        <f t="shared" si="388"/>
        <v>21.008333333333336</v>
      </c>
      <c r="V2452" s="8">
        <f t="shared" si="389"/>
        <v>21.162500000000001</v>
      </c>
    </row>
    <row r="2453" spans="1:22" ht="13.5" x14ac:dyDescent="0.25">
      <c r="A2453" s="3">
        <f>RSI!A2453</f>
        <v>45880</v>
      </c>
      <c r="B2453" s="2">
        <f>RSI!B2453</f>
        <v>1.91</v>
      </c>
      <c r="C2453" s="2">
        <f>RSI!I2453</f>
        <v>47.192785548339039</v>
      </c>
      <c r="D2453" s="2">
        <f>MACD!E2453</f>
        <v>1.478394723951193E-2</v>
      </c>
      <c r="E2453" s="2">
        <f>MACD!F2453</f>
        <v>1.1038163606210261E-2</v>
      </c>
      <c r="F2453" s="2">
        <f>'Moving Avg'!D2453</f>
        <v>1.9179999999999999</v>
      </c>
      <c r="G2453" s="2">
        <f>'Moving Avg'!F2453</f>
        <v>1.9324999999999992</v>
      </c>
      <c r="H2453" s="2">
        <f>'Moving Avg'!G2453</f>
        <v>1.9326000000000005</v>
      </c>
      <c r="I2453" s="2">
        <f>'Moving Avg'!H2453</f>
        <v>2.0875000000000012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  <c r="M2453" s="8">
        <f t="shared" si="380"/>
        <v>25</v>
      </c>
      <c r="N2453" s="8">
        <f t="shared" si="381"/>
        <v>0</v>
      </c>
      <c r="O2453" s="8">
        <f t="shared" si="382"/>
        <v>0</v>
      </c>
      <c r="P2453" s="8">
        <f t="shared" si="383"/>
        <v>16.5</v>
      </c>
      <c r="Q2453" s="9">
        <f t="shared" si="384"/>
        <v>11.225</v>
      </c>
      <c r="R2453" s="9">
        <f t="shared" si="385"/>
        <v>9.125</v>
      </c>
      <c r="S2453" s="9">
        <f t="shared" si="386"/>
        <v>11.175000000000001</v>
      </c>
      <c r="T2453" s="9">
        <f t="shared" si="387"/>
        <v>10.375</v>
      </c>
      <c r="U2453" s="8">
        <f t="shared" si="388"/>
        <v>10.508333333333335</v>
      </c>
      <c r="V2453" s="8">
        <f t="shared" si="389"/>
        <v>10.475000000000001</v>
      </c>
    </row>
    <row r="2454" spans="1:22" ht="13.5" x14ac:dyDescent="0.25">
      <c r="A2454" s="3">
        <f>RSI!A2454</f>
        <v>45881</v>
      </c>
      <c r="B2454" s="2">
        <f>RSI!B2454</f>
        <v>1.94</v>
      </c>
      <c r="C2454" s="2">
        <f>RSI!I2454</f>
        <v>51.542653852386145</v>
      </c>
      <c r="D2454" s="2">
        <f>MACD!E2454</f>
        <v>8.8058772902086524E-3</v>
      </c>
      <c r="E2454" s="2">
        <f>MACD!F2454</f>
        <v>1.0591706343009939E-2</v>
      </c>
      <c r="F2454" s="2">
        <f>'Moving Avg'!D2454</f>
        <v>1.9120000000000001</v>
      </c>
      <c r="G2454" s="2">
        <f>'Moving Avg'!F2454</f>
        <v>1.9299999999999993</v>
      </c>
      <c r="H2454" s="2">
        <f>'Moving Avg'!G2454</f>
        <v>1.9334000000000002</v>
      </c>
      <c r="I2454" s="2">
        <f>'Moving Avg'!H2454</f>
        <v>2.0860000000000012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  <c r="M2454" s="8">
        <f t="shared" si="380"/>
        <v>25</v>
      </c>
      <c r="N2454" s="8">
        <f t="shared" si="381"/>
        <v>45</v>
      </c>
      <c r="O2454" s="8">
        <f t="shared" si="382"/>
        <v>0</v>
      </c>
      <c r="P2454" s="8">
        <f t="shared" si="383"/>
        <v>16.5</v>
      </c>
      <c r="Q2454" s="9">
        <f t="shared" si="384"/>
        <v>26.975000000000001</v>
      </c>
      <c r="R2454" s="9">
        <f t="shared" si="385"/>
        <v>18.125</v>
      </c>
      <c r="S2454" s="9">
        <f t="shared" si="386"/>
        <v>17.925000000000001</v>
      </c>
      <c r="T2454" s="9">
        <f t="shared" si="387"/>
        <v>21.625</v>
      </c>
      <c r="U2454" s="8">
        <f t="shared" si="388"/>
        <v>21.008333333333336</v>
      </c>
      <c r="V2454" s="8">
        <f t="shared" si="389"/>
        <v>21.162500000000001</v>
      </c>
    </row>
    <row r="2455" spans="1:22" ht="13.5" x14ac:dyDescent="0.25">
      <c r="A2455" s="3">
        <f>RSI!A2455</f>
        <v>45883</v>
      </c>
      <c r="B2455" s="2">
        <f>RSI!B2455</f>
        <v>1.92</v>
      </c>
      <c r="C2455" s="2">
        <f>RSI!I2455</f>
        <v>48.6646593425288</v>
      </c>
      <c r="D2455" s="2">
        <f>MACD!E2455</f>
        <v>5.460688992706686E-4</v>
      </c>
      <c r="E2455" s="2">
        <f>MACD!F2455</f>
        <v>8.5825788542620851E-3</v>
      </c>
      <c r="F2455" s="2">
        <f>'Moving Avg'!D2455</f>
        <v>1.9159999999999999</v>
      </c>
      <c r="G2455" s="2">
        <f>'Moving Avg'!F2455</f>
        <v>1.9264999999999994</v>
      </c>
      <c r="H2455" s="2">
        <f>'Moving Avg'!G2455</f>
        <v>1.9328000000000003</v>
      </c>
      <c r="I2455" s="2">
        <f>'Moving Avg'!H2455</f>
        <v>2.0848500000000012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25</v>
      </c>
      <c r="N2455" s="8">
        <f t="shared" si="381"/>
        <v>45</v>
      </c>
      <c r="O2455" s="8">
        <f t="shared" si="382"/>
        <v>0</v>
      </c>
      <c r="P2455" s="8">
        <f t="shared" si="383"/>
        <v>83.5</v>
      </c>
      <c r="Q2455" s="9">
        <f t="shared" si="384"/>
        <v>37.024999999999999</v>
      </c>
      <c r="R2455" s="9">
        <f t="shared" si="385"/>
        <v>34.875</v>
      </c>
      <c r="S2455" s="9">
        <f t="shared" si="386"/>
        <v>48.075000000000003</v>
      </c>
      <c r="T2455" s="9">
        <f t="shared" si="387"/>
        <v>38.375</v>
      </c>
      <c r="U2455" s="8">
        <f t="shared" si="388"/>
        <v>39.991666666666667</v>
      </c>
      <c r="V2455" s="8">
        <f t="shared" si="389"/>
        <v>39.587500000000006</v>
      </c>
    </row>
    <row r="2456" spans="1:22" ht="13.5" x14ac:dyDescent="0.25">
      <c r="A2456" s="3">
        <f>RSI!A2456</f>
        <v>45884</v>
      </c>
      <c r="B2456" s="2">
        <f>RSI!B2456</f>
        <v>1.94</v>
      </c>
      <c r="C2456" s="2">
        <f>RSI!I2456</f>
        <v>51.576477481431809</v>
      </c>
      <c r="D2456" s="2">
        <f>MACD!E2456</f>
        <v>-7.8688358959004834E-3</v>
      </c>
      <c r="E2456" s="2">
        <f>MACD!F2456</f>
        <v>5.2922959042295721E-3</v>
      </c>
      <c r="F2456" s="2">
        <f>'Moving Avg'!D2456</f>
        <v>1.9239999999999999</v>
      </c>
      <c r="G2456" s="2">
        <f>'Moving Avg'!F2456</f>
        <v>1.9279999999999995</v>
      </c>
      <c r="H2456" s="2">
        <f>'Moving Avg'!G2456</f>
        <v>1.9322000000000004</v>
      </c>
      <c r="I2456" s="2">
        <f>'Moving Avg'!H2456</f>
        <v>2.0836000000000015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  <c r="M2456" s="8">
        <f t="shared" si="380"/>
        <v>25</v>
      </c>
      <c r="N2456" s="8">
        <f t="shared" si="381"/>
        <v>45</v>
      </c>
      <c r="O2456" s="8">
        <f t="shared" si="382"/>
        <v>0</v>
      </c>
      <c r="P2456" s="8">
        <f t="shared" si="383"/>
        <v>83.5</v>
      </c>
      <c r="Q2456" s="9">
        <f t="shared" si="384"/>
        <v>37.024999999999999</v>
      </c>
      <c r="R2456" s="9">
        <f t="shared" si="385"/>
        <v>34.875</v>
      </c>
      <c r="S2456" s="9">
        <f t="shared" si="386"/>
        <v>48.075000000000003</v>
      </c>
      <c r="T2456" s="9">
        <f t="shared" si="387"/>
        <v>38.375</v>
      </c>
      <c r="U2456" s="8">
        <f t="shared" si="388"/>
        <v>39.991666666666667</v>
      </c>
      <c r="V2456" s="8">
        <f t="shared" si="389"/>
        <v>39.587500000000006</v>
      </c>
    </row>
    <row r="2457" spans="1:22" ht="13.5" x14ac:dyDescent="0.25">
      <c r="A2457" s="3">
        <f>RSI!A2457</f>
        <v>45887</v>
      </c>
      <c r="B2457" s="2">
        <f>RSI!B2457</f>
        <v>1.93</v>
      </c>
      <c r="C2457" s="2">
        <f>RSI!I2457</f>
        <v>50.047896965810978</v>
      </c>
      <c r="D2457" s="2">
        <f>MACD!E2457</f>
        <v>-3.5458258534173392E-3</v>
      </c>
      <c r="E2457" s="2">
        <f>MACD!F2457</f>
        <v>3.5246715527001904E-3</v>
      </c>
      <c r="F2457" s="2">
        <f>'Moving Avg'!D2457</f>
        <v>1.9279999999999997</v>
      </c>
      <c r="G2457" s="2">
        <f>'Moving Avg'!F2457</f>
        <v>1.9259999999999995</v>
      </c>
      <c r="H2457" s="2">
        <f>'Moving Avg'!G2457</f>
        <v>1.9314000000000002</v>
      </c>
      <c r="I2457" s="2">
        <f>'Moving Avg'!H2457</f>
        <v>2.0823000000000009</v>
      </c>
      <c r="J2457" s="6" t="str">
        <f>OBV!F2457</f>
        <v>BEARISH</v>
      </c>
      <c r="K2457" s="6" t="str">
        <f>OBV!G2457</f>
        <v>NEUTRAL</v>
      </c>
      <c r="L2457" s="6" t="str">
        <f>OBV!H2457</f>
        <v>BEARISH DIVERGENCE</v>
      </c>
      <c r="M2457" s="8">
        <f t="shared" si="380"/>
        <v>25</v>
      </c>
      <c r="N2457" s="8">
        <f t="shared" si="381"/>
        <v>45</v>
      </c>
      <c r="O2457" s="8">
        <f t="shared" si="382"/>
        <v>0</v>
      </c>
      <c r="P2457" s="8">
        <f t="shared" si="383"/>
        <v>16.5</v>
      </c>
      <c r="Q2457" s="9">
        <f t="shared" si="384"/>
        <v>26.975000000000001</v>
      </c>
      <c r="R2457" s="9">
        <f t="shared" si="385"/>
        <v>18.125</v>
      </c>
      <c r="S2457" s="9">
        <f t="shared" si="386"/>
        <v>17.925000000000001</v>
      </c>
      <c r="T2457" s="9">
        <f t="shared" si="387"/>
        <v>21.625</v>
      </c>
      <c r="U2457" s="8">
        <f t="shared" si="388"/>
        <v>21.008333333333336</v>
      </c>
      <c r="V2457" s="8">
        <f t="shared" si="389"/>
        <v>21.162500000000001</v>
      </c>
    </row>
    <row r="2458" spans="1:22" ht="13.5" x14ac:dyDescent="0.25">
      <c r="A2458" s="3">
        <f>RSI!A2458</f>
        <v>45888</v>
      </c>
      <c r="B2458" s="2">
        <f>RSI!B2458</f>
        <v>1.9</v>
      </c>
      <c r="C2458" s="2">
        <f>RSI!I2458</f>
        <v>45.674523138414997</v>
      </c>
      <c r="D2458" s="2">
        <f>MACD!E2458</f>
        <v>5.408621625490051E-3</v>
      </c>
      <c r="E2458" s="2">
        <f>MACD!F2458</f>
        <v>3.9014615672581625E-3</v>
      </c>
      <c r="F2458" s="2">
        <f>'Moving Avg'!D2458</f>
        <v>1.9259999999999997</v>
      </c>
      <c r="G2458" s="2">
        <f>'Moving Avg'!F2458</f>
        <v>1.9224999999999994</v>
      </c>
      <c r="H2458" s="2">
        <f>'Moving Avg'!G2458</f>
        <v>1.9310000000000003</v>
      </c>
      <c r="I2458" s="2">
        <f>'Moving Avg'!H2458</f>
        <v>2.0808500000000012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  <c r="M2458" s="8">
        <f t="shared" si="380"/>
        <v>25</v>
      </c>
      <c r="N2458" s="8">
        <f t="shared" si="381"/>
        <v>0</v>
      </c>
      <c r="O2458" s="8">
        <f t="shared" si="382"/>
        <v>0</v>
      </c>
      <c r="P2458" s="8">
        <f t="shared" si="383"/>
        <v>16.5</v>
      </c>
      <c r="Q2458" s="9">
        <f t="shared" si="384"/>
        <v>11.225</v>
      </c>
      <c r="R2458" s="9">
        <f t="shared" si="385"/>
        <v>9.125</v>
      </c>
      <c r="S2458" s="9">
        <f t="shared" si="386"/>
        <v>11.175000000000001</v>
      </c>
      <c r="T2458" s="9">
        <f t="shared" si="387"/>
        <v>10.375</v>
      </c>
      <c r="U2458" s="8">
        <f t="shared" si="388"/>
        <v>10.508333333333335</v>
      </c>
      <c r="V2458" s="8">
        <f t="shared" si="389"/>
        <v>10.475000000000001</v>
      </c>
    </row>
    <row r="2459" spans="1:22" ht="13.5" x14ac:dyDescent="0.25">
      <c r="A2459" s="3">
        <f>RSI!A2459</f>
        <v>45889</v>
      </c>
      <c r="B2459" s="2">
        <f>RSI!B2459</f>
        <v>1.88</v>
      </c>
      <c r="C2459" s="2">
        <f>RSI!I2459</f>
        <v>42.97819721417401</v>
      </c>
      <c r="D2459" s="2">
        <f>MACD!E2459</f>
        <v>1.4641779945141264E-2</v>
      </c>
      <c r="E2459" s="2">
        <f>MACD!F2459</f>
        <v>6.0495252428347836E-3</v>
      </c>
      <c r="F2459" s="2">
        <f>'Moving Avg'!D2459</f>
        <v>1.9140000000000001</v>
      </c>
      <c r="G2459" s="2">
        <f>'Moving Avg'!F2459</f>
        <v>1.9204999999999994</v>
      </c>
      <c r="H2459" s="2">
        <f>'Moving Avg'!G2459</f>
        <v>1.9296</v>
      </c>
      <c r="I2459" s="2">
        <f>'Moving Avg'!H2459</f>
        <v>2.079050000000001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  <c r="M2459" s="8">
        <f t="shared" si="380"/>
        <v>25</v>
      </c>
      <c r="N2459" s="8">
        <f t="shared" si="381"/>
        <v>0</v>
      </c>
      <c r="O2459" s="8">
        <f t="shared" si="382"/>
        <v>0</v>
      </c>
      <c r="P2459" s="8">
        <f t="shared" si="383"/>
        <v>16.5</v>
      </c>
      <c r="Q2459" s="9">
        <f t="shared" si="384"/>
        <v>11.225</v>
      </c>
      <c r="R2459" s="9">
        <f t="shared" si="385"/>
        <v>9.125</v>
      </c>
      <c r="S2459" s="9">
        <f t="shared" si="386"/>
        <v>11.175000000000001</v>
      </c>
      <c r="T2459" s="9">
        <f t="shared" si="387"/>
        <v>10.375</v>
      </c>
      <c r="U2459" s="8">
        <f t="shared" si="388"/>
        <v>10.508333333333335</v>
      </c>
      <c r="V2459" s="8">
        <f t="shared" si="389"/>
        <v>10.475000000000001</v>
      </c>
    </row>
    <row r="2460" spans="1:22" ht="13.5" x14ac:dyDescent="0.25">
      <c r="A2460" s="3">
        <f>RSI!A2460</f>
        <v>45890</v>
      </c>
      <c r="B2460" s="2">
        <f>RSI!B2460</f>
        <v>1.88</v>
      </c>
      <c r="C2460" s="2">
        <f>RSI!I2460</f>
        <v>42.978197214174017</v>
      </c>
      <c r="D2460" s="2">
        <f>MACD!E2460</f>
        <v>1.1965288258883655E-2</v>
      </c>
      <c r="E2460" s="2">
        <f>MACD!F2460</f>
        <v>7.2326778460445581E-3</v>
      </c>
      <c r="F2460" s="2">
        <f>'Moving Avg'!D2460</f>
        <v>1.9059999999999999</v>
      </c>
      <c r="G2460" s="2">
        <f>'Moving Avg'!F2460</f>
        <v>1.9195000000000004</v>
      </c>
      <c r="H2460" s="2">
        <f>'Moving Avg'!G2460</f>
        <v>1.9280000000000002</v>
      </c>
      <c r="I2460" s="2">
        <f>'Moving Avg'!H2460</f>
        <v>2.0777500000000004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0"/>
        <v>25</v>
      </c>
      <c r="N2460" s="8">
        <f t="shared" si="381"/>
        <v>0</v>
      </c>
      <c r="O2460" s="8">
        <f t="shared" si="382"/>
        <v>0</v>
      </c>
      <c r="P2460" s="8">
        <f t="shared" si="383"/>
        <v>16.5</v>
      </c>
      <c r="Q2460" s="9">
        <f t="shared" si="384"/>
        <v>11.225</v>
      </c>
      <c r="R2460" s="9">
        <f t="shared" si="385"/>
        <v>9.125</v>
      </c>
      <c r="S2460" s="9">
        <f t="shared" si="386"/>
        <v>11.175000000000001</v>
      </c>
      <c r="T2460" s="9">
        <f t="shared" si="387"/>
        <v>10.375</v>
      </c>
      <c r="U2460" s="8">
        <f t="shared" si="388"/>
        <v>10.508333333333335</v>
      </c>
      <c r="V2460" s="8">
        <f t="shared" si="389"/>
        <v>10.475000000000001</v>
      </c>
    </row>
    <row r="2461" spans="1:22" ht="13.5" x14ac:dyDescent="0.25">
      <c r="A2461" s="3">
        <f>RSI!A2461</f>
        <v>45891</v>
      </c>
      <c r="B2461" s="2">
        <f>RSI!B2461</f>
        <v>1.92</v>
      </c>
      <c r="C2461" s="2">
        <f>RSI!I2461</f>
        <v>49.845798153350245</v>
      </c>
      <c r="D2461" s="2">
        <f>MACD!E2461</f>
        <v>6.9969225416288694E-3</v>
      </c>
      <c r="E2461" s="2">
        <f>MACD!F2461</f>
        <v>7.1855267851614205E-3</v>
      </c>
      <c r="F2461" s="2">
        <f>'Moving Avg'!D2461</f>
        <v>1.9019999999999999</v>
      </c>
      <c r="G2461" s="2">
        <f>'Moving Avg'!F2461</f>
        <v>1.9205000000000005</v>
      </c>
      <c r="H2461" s="2">
        <f>'Moving Avg'!G2461</f>
        <v>1.9274</v>
      </c>
      <c r="I2461" s="2">
        <f>'Moving Avg'!H2461</f>
        <v>2.0769000000000006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  <c r="M2461" s="8">
        <f t="shared" si="380"/>
        <v>25</v>
      </c>
      <c r="N2461" s="8">
        <f t="shared" si="381"/>
        <v>45</v>
      </c>
      <c r="O2461" s="8">
        <f t="shared" si="382"/>
        <v>0</v>
      </c>
      <c r="P2461" s="8">
        <f t="shared" si="383"/>
        <v>16.5</v>
      </c>
      <c r="Q2461" s="9">
        <f t="shared" si="384"/>
        <v>26.975000000000001</v>
      </c>
      <c r="R2461" s="9">
        <f t="shared" si="385"/>
        <v>18.125</v>
      </c>
      <c r="S2461" s="9">
        <f t="shared" si="386"/>
        <v>17.925000000000001</v>
      </c>
      <c r="T2461" s="9">
        <f t="shared" si="387"/>
        <v>21.625</v>
      </c>
      <c r="U2461" s="8">
        <f t="shared" si="388"/>
        <v>21.008333333333336</v>
      </c>
      <c r="V2461" s="8">
        <f t="shared" si="389"/>
        <v>21.162500000000001</v>
      </c>
    </row>
    <row r="2462" spans="1:22" ht="13.5" x14ac:dyDescent="0.25">
      <c r="A2462" s="3">
        <f>RSI!A2462</f>
        <v>45894</v>
      </c>
      <c r="B2462" s="2">
        <f>RSI!B2462</f>
        <v>1.96</v>
      </c>
      <c r="C2462" s="2">
        <f>RSI!I2462</f>
        <v>55.604067476494961</v>
      </c>
      <c r="D2462" s="2">
        <f>MACD!E2462</f>
        <v>1.3721696572654984E-3</v>
      </c>
      <c r="E2462" s="2">
        <f>MACD!F2462</f>
        <v>6.0228553595822361E-3</v>
      </c>
      <c r="F2462" s="2">
        <f>'Moving Avg'!D2462</f>
        <v>1.9079999999999999</v>
      </c>
      <c r="G2462" s="2">
        <f>'Moving Avg'!F2462</f>
        <v>1.9210000000000005</v>
      </c>
      <c r="H2462" s="2">
        <f>'Moving Avg'!G2462</f>
        <v>1.9276000000000002</v>
      </c>
      <c r="I2462" s="2">
        <f>'Moving Avg'!H2462</f>
        <v>2.0762500000000008</v>
      </c>
      <c r="J2462" s="6" t="str">
        <f>OBV!F2462</f>
        <v>BEARISH</v>
      </c>
      <c r="K2462" s="6" t="str">
        <f>OBV!G2462</f>
        <v>NEUTRAL</v>
      </c>
      <c r="L2462" s="6" t="str">
        <f>OBV!H2462</f>
        <v>BEARISH DIVERGENCE</v>
      </c>
      <c r="M2462" s="8">
        <f t="shared" si="380"/>
        <v>25</v>
      </c>
      <c r="N2462" s="8">
        <f t="shared" si="381"/>
        <v>45</v>
      </c>
      <c r="O2462" s="8">
        <f t="shared" si="382"/>
        <v>0</v>
      </c>
      <c r="P2462" s="8">
        <f t="shared" si="383"/>
        <v>16.5</v>
      </c>
      <c r="Q2462" s="9">
        <f t="shared" si="384"/>
        <v>26.975000000000001</v>
      </c>
      <c r="R2462" s="9">
        <f t="shared" si="385"/>
        <v>18.125</v>
      </c>
      <c r="S2462" s="9">
        <f t="shared" si="386"/>
        <v>17.925000000000001</v>
      </c>
      <c r="T2462" s="9">
        <f t="shared" si="387"/>
        <v>21.625</v>
      </c>
      <c r="U2462" s="8">
        <f t="shared" si="388"/>
        <v>21.008333333333336</v>
      </c>
      <c r="V2462" s="8">
        <f t="shared" si="389"/>
        <v>21.162500000000001</v>
      </c>
    </row>
    <row r="2463" spans="1:22" ht="13.5" x14ac:dyDescent="0.25">
      <c r="A2463" s="3">
        <f>RSI!A2463</f>
        <v>45895</v>
      </c>
      <c r="B2463" s="2">
        <f>RSI!B2463</f>
        <v>1.92</v>
      </c>
      <c r="C2463" s="2">
        <f>RSI!I2463</f>
        <v>49.485530813643258</v>
      </c>
      <c r="D2463" s="2">
        <f>MACD!E2463</f>
        <v>-6.5716288355788244E-4</v>
      </c>
      <c r="E2463" s="2">
        <f>MACD!F2463</f>
        <v>4.6868517109542127E-3</v>
      </c>
      <c r="F2463" s="2">
        <f>'Moving Avg'!D2463</f>
        <v>1.9119999999999997</v>
      </c>
      <c r="G2463" s="2">
        <f>'Moving Avg'!F2463</f>
        <v>1.9185000000000003</v>
      </c>
      <c r="H2463" s="2">
        <f>'Moving Avg'!G2463</f>
        <v>1.9280000000000002</v>
      </c>
      <c r="I2463" s="2">
        <f>'Moving Avg'!H2463</f>
        <v>2.0753500000000007</v>
      </c>
      <c r="J2463" s="6" t="str">
        <f>OBV!F2463</f>
        <v>BEARISH</v>
      </c>
      <c r="K2463" s="6" t="str">
        <f>OBV!G2463</f>
        <v>NEUTRAL</v>
      </c>
      <c r="L2463" s="6" t="str">
        <f>OBV!H2463</f>
        <v>BEARISH DIVERGENCE</v>
      </c>
      <c r="M2463" s="8">
        <f t="shared" si="380"/>
        <v>25</v>
      </c>
      <c r="N2463" s="8">
        <f t="shared" si="381"/>
        <v>45</v>
      </c>
      <c r="O2463" s="8">
        <f t="shared" si="382"/>
        <v>0</v>
      </c>
      <c r="P2463" s="8">
        <f t="shared" si="383"/>
        <v>16.5</v>
      </c>
      <c r="Q2463" s="9">
        <f t="shared" si="384"/>
        <v>26.975000000000001</v>
      </c>
      <c r="R2463" s="9">
        <f t="shared" si="385"/>
        <v>18.125</v>
      </c>
      <c r="S2463" s="9">
        <f t="shared" si="386"/>
        <v>17.925000000000001</v>
      </c>
      <c r="T2463" s="9">
        <f t="shared" si="387"/>
        <v>21.625</v>
      </c>
      <c r="U2463" s="8">
        <f t="shared" si="388"/>
        <v>21.008333333333336</v>
      </c>
      <c r="V2463" s="8">
        <f t="shared" si="389"/>
        <v>21.162500000000001</v>
      </c>
    </row>
    <row r="2464" spans="1:22" ht="13.5" x14ac:dyDescent="0.25">
      <c r="A2464" s="3">
        <f>RSI!A2464</f>
        <v>45896</v>
      </c>
      <c r="B2464" s="2">
        <f>RSI!B2464</f>
        <v>1.93</v>
      </c>
      <c r="C2464" s="2">
        <f>RSI!I2464</f>
        <v>50.938987856500866</v>
      </c>
      <c r="D2464" s="2">
        <f>MACD!E2464</f>
        <v>1.5210770104814308E-3</v>
      </c>
      <c r="E2464" s="2">
        <f>MACD!F2464</f>
        <v>4.0536967708596564E-3</v>
      </c>
      <c r="F2464" s="2">
        <f>'Moving Avg'!D2464</f>
        <v>1.9219999999999999</v>
      </c>
      <c r="G2464" s="2">
        <f>'Moving Avg'!F2464</f>
        <v>1.9195</v>
      </c>
      <c r="H2464" s="2">
        <f>'Moving Avg'!G2464</f>
        <v>1.9288000000000005</v>
      </c>
      <c r="I2464" s="2">
        <f>'Moving Avg'!H2464</f>
        <v>2.0745000000000009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  <c r="M2464" s="8">
        <f t="shared" si="380"/>
        <v>25</v>
      </c>
      <c r="N2464" s="8">
        <f t="shared" si="381"/>
        <v>45</v>
      </c>
      <c r="O2464" s="8">
        <f t="shared" si="382"/>
        <v>0</v>
      </c>
      <c r="P2464" s="8">
        <f t="shared" si="383"/>
        <v>83.5</v>
      </c>
      <c r="Q2464" s="9">
        <f t="shared" si="384"/>
        <v>37.024999999999999</v>
      </c>
      <c r="R2464" s="9">
        <f t="shared" si="385"/>
        <v>34.875</v>
      </c>
      <c r="S2464" s="9">
        <f t="shared" si="386"/>
        <v>48.075000000000003</v>
      </c>
      <c r="T2464" s="9">
        <f t="shared" si="387"/>
        <v>38.375</v>
      </c>
      <c r="U2464" s="8">
        <f t="shared" si="388"/>
        <v>39.991666666666667</v>
      </c>
      <c r="V2464" s="8">
        <f t="shared" si="389"/>
        <v>39.587500000000006</v>
      </c>
    </row>
    <row r="2465" spans="1:22" ht="13.5" x14ac:dyDescent="0.25">
      <c r="A2465" s="3">
        <f>RSI!A2465</f>
        <v>45897</v>
      </c>
      <c r="B2465" s="2">
        <f>RSI!B2465</f>
        <v>1.97</v>
      </c>
      <c r="C2465" s="2">
        <f>RSI!I2465</f>
        <v>56.349299691469888</v>
      </c>
      <c r="D2465" s="2">
        <f>MACD!E2465</f>
        <v>-2.7155849188094106E-3</v>
      </c>
      <c r="E2465" s="2">
        <f>MACD!F2465</f>
        <v>2.6998404329258434E-3</v>
      </c>
      <c r="F2465" s="2">
        <f>'Moving Avg'!D2465</f>
        <v>1.94</v>
      </c>
      <c r="G2465" s="2">
        <f>'Moving Avg'!F2465</f>
        <v>1.9239999999999999</v>
      </c>
      <c r="H2465" s="2">
        <f>'Moving Avg'!G2465</f>
        <v>1.9304000000000001</v>
      </c>
      <c r="I2465" s="2">
        <f>'Moving Avg'!H2465</f>
        <v>2.0741000000000009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  <c r="M2465" s="8">
        <f t="shared" si="380"/>
        <v>25</v>
      </c>
      <c r="N2465" s="8">
        <f t="shared" si="381"/>
        <v>45</v>
      </c>
      <c r="O2465" s="8">
        <f t="shared" si="382"/>
        <v>0</v>
      </c>
      <c r="P2465" s="8">
        <f t="shared" si="383"/>
        <v>83.5</v>
      </c>
      <c r="Q2465" s="9">
        <f t="shared" si="384"/>
        <v>37.024999999999999</v>
      </c>
      <c r="R2465" s="9">
        <f t="shared" si="385"/>
        <v>34.875</v>
      </c>
      <c r="S2465" s="9">
        <f t="shared" si="386"/>
        <v>48.075000000000003</v>
      </c>
      <c r="T2465" s="9">
        <f t="shared" si="387"/>
        <v>38.375</v>
      </c>
      <c r="U2465" s="8">
        <f t="shared" si="388"/>
        <v>39.991666666666667</v>
      </c>
      <c r="V2465" s="8">
        <f t="shared" si="389"/>
        <v>39.587500000000006</v>
      </c>
    </row>
    <row r="2466" spans="1:22" ht="13.5" x14ac:dyDescent="0.25">
      <c r="A2466" s="3">
        <f>RSI!A2466</f>
        <v>45898</v>
      </c>
      <c r="B2466" s="2">
        <f>RSI!B2466</f>
        <v>1.94</v>
      </c>
      <c r="C2466" s="2">
        <f>RSI!I2466</f>
        <v>51.740748191931864</v>
      </c>
      <c r="D2466" s="2">
        <f>MACD!E2466</f>
        <v>-1.2746153771563407E-3</v>
      </c>
      <c r="E2466" s="2">
        <f>MACD!F2466</f>
        <v>1.9049492709094064E-3</v>
      </c>
      <c r="F2466" s="2">
        <f>'Moving Avg'!D2466</f>
        <v>1.9439999999999997</v>
      </c>
      <c r="G2466" s="2">
        <f>'Moving Avg'!F2466</f>
        <v>1.9269999999999996</v>
      </c>
      <c r="H2466" s="2">
        <f>'Moving Avg'!G2466</f>
        <v>1.9314000000000002</v>
      </c>
      <c r="I2466" s="2">
        <f>'Moving Avg'!H2466</f>
        <v>2.0737500000000009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  <c r="M2466" s="8">
        <f t="shared" si="380"/>
        <v>25</v>
      </c>
      <c r="N2466" s="8">
        <f t="shared" si="381"/>
        <v>45</v>
      </c>
      <c r="O2466" s="8">
        <f t="shared" si="382"/>
        <v>0</v>
      </c>
      <c r="P2466" s="8">
        <f t="shared" si="383"/>
        <v>83.5</v>
      </c>
      <c r="Q2466" s="9">
        <f t="shared" si="384"/>
        <v>37.024999999999999</v>
      </c>
      <c r="R2466" s="9">
        <f t="shared" si="385"/>
        <v>34.875</v>
      </c>
      <c r="S2466" s="9">
        <f t="shared" si="386"/>
        <v>48.075000000000003</v>
      </c>
      <c r="T2466" s="9">
        <f t="shared" si="387"/>
        <v>38.375</v>
      </c>
      <c r="U2466" s="8">
        <f t="shared" si="388"/>
        <v>39.991666666666667</v>
      </c>
      <c r="V2466" s="8">
        <f t="shared" si="389"/>
        <v>39.587500000000006</v>
      </c>
    </row>
    <row r="2467" spans="1:22" ht="13.5" x14ac:dyDescent="0.25">
      <c r="A2467" s="3">
        <f>RSI!A2467</f>
        <v>45901</v>
      </c>
      <c r="B2467" s="2">
        <f>RSI!B2467</f>
        <v>1.96</v>
      </c>
      <c r="C2467" s="2">
        <f>RSI!I2467</f>
        <v>54.417263550072171</v>
      </c>
      <c r="D2467" s="2">
        <f>MACD!E2467</f>
        <v>-3.1510681251241124E-3</v>
      </c>
      <c r="E2467" s="2">
        <f>MACD!F2467</f>
        <v>8.9374579170270268E-4</v>
      </c>
      <c r="F2467" s="2">
        <f>'Moving Avg'!D2467</f>
        <v>1.9439999999999997</v>
      </c>
      <c r="G2467" s="2">
        <f>'Moving Avg'!F2467</f>
        <v>1.9274999999999998</v>
      </c>
      <c r="H2467" s="2">
        <f>'Moving Avg'!G2467</f>
        <v>1.9335999999999995</v>
      </c>
      <c r="I2467" s="2">
        <f>'Moving Avg'!H2467</f>
        <v>2.0734500000000007</v>
      </c>
      <c r="J2467" s="6" t="str">
        <f>OBV!F2467</f>
        <v>BULLISH</v>
      </c>
      <c r="K2467" s="6" t="str">
        <f>OBV!G2467</f>
        <v>NEUTRAL</v>
      </c>
      <c r="L2467" s="6" t="str">
        <f>OBV!H2467</f>
        <v>NEUTRAL</v>
      </c>
      <c r="M2467" s="8">
        <f t="shared" si="380"/>
        <v>25</v>
      </c>
      <c r="N2467" s="8">
        <f t="shared" si="381"/>
        <v>45</v>
      </c>
      <c r="O2467" s="8">
        <f t="shared" si="382"/>
        <v>0</v>
      </c>
      <c r="P2467" s="8">
        <f t="shared" si="383"/>
        <v>49.5</v>
      </c>
      <c r="Q2467" s="9">
        <f t="shared" si="384"/>
        <v>31.925000000000001</v>
      </c>
      <c r="R2467" s="9">
        <f t="shared" si="385"/>
        <v>26.375</v>
      </c>
      <c r="S2467" s="9">
        <f t="shared" si="386"/>
        <v>32.775000000000006</v>
      </c>
      <c r="T2467" s="9">
        <f t="shared" si="387"/>
        <v>29.875</v>
      </c>
      <c r="U2467" s="8">
        <f t="shared" si="388"/>
        <v>30.358333333333334</v>
      </c>
      <c r="V2467" s="8">
        <f t="shared" si="389"/>
        <v>30.237500000000001</v>
      </c>
    </row>
    <row r="2468" spans="1:22" ht="13.5" x14ac:dyDescent="0.25">
      <c r="A2468" s="3">
        <f>RSI!A2468</f>
        <v>45902</v>
      </c>
      <c r="B2468" s="2">
        <f>RSI!B2468</f>
        <v>1.96</v>
      </c>
      <c r="C2468" s="2">
        <f>RSI!I2468</f>
        <v>54.417263550072171</v>
      </c>
      <c r="D2468" s="2">
        <f>MACD!E2468</f>
        <v>-9.5425787609950685E-3</v>
      </c>
      <c r="E2468" s="2">
        <f>MACD!F2468</f>
        <v>-1.1935191188368515E-3</v>
      </c>
      <c r="F2468" s="2">
        <f>'Moving Avg'!D2468</f>
        <v>1.952</v>
      </c>
      <c r="G2468" s="2">
        <f>'Moving Avg'!F2468</f>
        <v>1.927</v>
      </c>
      <c r="H2468" s="2">
        <f>'Moving Avg'!G2468</f>
        <v>1.9341999999999997</v>
      </c>
      <c r="I2468" s="2">
        <f>'Moving Avg'!H2468</f>
        <v>2.0731000000000006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  <c r="M2468" s="8">
        <f t="shared" si="380"/>
        <v>25</v>
      </c>
      <c r="N2468" s="8">
        <f t="shared" si="381"/>
        <v>45</v>
      </c>
      <c r="O2468" s="8">
        <f t="shared" si="382"/>
        <v>0</v>
      </c>
      <c r="P2468" s="8">
        <f t="shared" si="383"/>
        <v>83.5</v>
      </c>
      <c r="Q2468" s="9">
        <f t="shared" si="384"/>
        <v>37.024999999999999</v>
      </c>
      <c r="R2468" s="9">
        <f t="shared" si="385"/>
        <v>34.875</v>
      </c>
      <c r="S2468" s="9">
        <f t="shared" si="386"/>
        <v>48.075000000000003</v>
      </c>
      <c r="T2468" s="9">
        <f t="shared" si="387"/>
        <v>38.375</v>
      </c>
      <c r="U2468" s="8">
        <f t="shared" si="388"/>
        <v>39.991666666666667</v>
      </c>
      <c r="V2468" s="8">
        <f t="shared" si="389"/>
        <v>39.587500000000006</v>
      </c>
    </row>
    <row r="2469" spans="1:22" ht="13.5" x14ac:dyDescent="0.25">
      <c r="A2469" s="3">
        <f>RSI!A2469</f>
        <v>45903</v>
      </c>
      <c r="B2469" s="2">
        <f>RSI!B2469</f>
        <v>1.96</v>
      </c>
      <c r="C2469" s="2">
        <f>RSI!I2469</f>
        <v>54.417263550072178</v>
      </c>
      <c r="D2469" s="2">
        <f>MACD!E2469</f>
        <v>-1.8202108988403909E-2</v>
      </c>
      <c r="E2469" s="2">
        <f>MACD!F2469</f>
        <v>-4.5952370927502635E-3</v>
      </c>
      <c r="F2469" s="2">
        <f>'Moving Avg'!D2469</f>
        <v>1.9579999999999997</v>
      </c>
      <c r="G2469" s="2">
        <f>'Moving Avg'!F2469</f>
        <v>1.9265000000000001</v>
      </c>
      <c r="H2469" s="2">
        <f>'Moving Avg'!G2469</f>
        <v>1.9353999999999993</v>
      </c>
      <c r="I2469" s="2">
        <f>'Moving Avg'!H2469</f>
        <v>2.0726500000000003</v>
      </c>
      <c r="J2469" s="6" t="str">
        <f>OBV!F2469</f>
        <v>BEARISH</v>
      </c>
      <c r="K2469" s="6" t="str">
        <f>OBV!G2469</f>
        <v>NEUTRAL</v>
      </c>
      <c r="L2469" s="6" t="str">
        <f>OBV!H2469</f>
        <v>BEARISH DIVERGENCE</v>
      </c>
      <c r="M2469" s="8">
        <f t="shared" si="380"/>
        <v>25</v>
      </c>
      <c r="N2469" s="8">
        <f t="shared" si="381"/>
        <v>45</v>
      </c>
      <c r="O2469" s="8">
        <f t="shared" si="382"/>
        <v>0</v>
      </c>
      <c r="P2469" s="8">
        <f t="shared" si="383"/>
        <v>16.5</v>
      </c>
      <c r="Q2469" s="9">
        <f t="shared" si="384"/>
        <v>26.975000000000001</v>
      </c>
      <c r="R2469" s="9">
        <f t="shared" si="385"/>
        <v>18.125</v>
      </c>
      <c r="S2469" s="9">
        <f t="shared" si="386"/>
        <v>17.925000000000001</v>
      </c>
      <c r="T2469" s="9">
        <f t="shared" si="387"/>
        <v>21.625</v>
      </c>
      <c r="U2469" s="8">
        <f t="shared" si="388"/>
        <v>21.008333333333336</v>
      </c>
      <c r="V2469" s="8">
        <f t="shared" si="389"/>
        <v>21.162500000000001</v>
      </c>
    </row>
    <row r="2470" spans="1:22" ht="13.5" x14ac:dyDescent="0.25">
      <c r="A2470" s="3">
        <f>RSI!A2470</f>
        <v>45905</v>
      </c>
      <c r="B2470" s="2">
        <f>RSI!B2470</f>
        <v>1.95</v>
      </c>
      <c r="C2470" s="2">
        <f>RSI!I2470</f>
        <v>52.595622480072961</v>
      </c>
      <c r="D2470" s="2">
        <f>MACD!E2470</f>
        <v>-2.4950149947332134E-2</v>
      </c>
      <c r="E2470" s="2">
        <f>MACD!F2470</f>
        <v>-8.6662196636666383E-3</v>
      </c>
      <c r="F2470" s="2">
        <f>'Moving Avg'!D2470</f>
        <v>1.954</v>
      </c>
      <c r="G2470" s="2">
        <f>'Moving Avg'!F2470</f>
        <v>1.9290000000000003</v>
      </c>
      <c r="H2470" s="2">
        <f>'Moving Avg'!G2470</f>
        <v>1.9349999999999994</v>
      </c>
      <c r="I2470" s="2">
        <f>'Moving Avg'!H2470</f>
        <v>2.0717000000000003</v>
      </c>
      <c r="J2470" s="6" t="str">
        <f>OBV!F2470</f>
        <v>BEARISH</v>
      </c>
      <c r="K2470" s="6" t="str">
        <f>OBV!G2470</f>
        <v>NEUTRAL</v>
      </c>
      <c r="L2470" s="6" t="str">
        <f>OBV!H2470</f>
        <v>CONFIRMED BEARISH</v>
      </c>
      <c r="M2470" s="8">
        <f t="shared" si="380"/>
        <v>25</v>
      </c>
      <c r="N2470" s="8">
        <f t="shared" si="381"/>
        <v>45</v>
      </c>
      <c r="O2470" s="8">
        <f t="shared" si="382"/>
        <v>0</v>
      </c>
      <c r="P2470" s="8">
        <f t="shared" si="383"/>
        <v>16.5</v>
      </c>
      <c r="Q2470" s="9">
        <f t="shared" si="384"/>
        <v>26.975000000000001</v>
      </c>
      <c r="R2470" s="9">
        <f t="shared" si="385"/>
        <v>18.125</v>
      </c>
      <c r="S2470" s="9">
        <f t="shared" si="386"/>
        <v>17.925000000000001</v>
      </c>
      <c r="T2470" s="9">
        <f t="shared" si="387"/>
        <v>21.625</v>
      </c>
      <c r="U2470" s="8">
        <f t="shared" si="388"/>
        <v>21.008333333333336</v>
      </c>
      <c r="V2470" s="8">
        <f t="shared" si="389"/>
        <v>21.162500000000001</v>
      </c>
    </row>
    <row r="2471" spans="1:22" ht="13.5" x14ac:dyDescent="0.25">
      <c r="A2471" s="3">
        <f>RSI!A2471</f>
        <v>45908</v>
      </c>
      <c r="B2471" s="2">
        <f>RSI!B2471</f>
        <v>1.95</v>
      </c>
      <c r="C2471" s="2">
        <f>RSI!I2471</f>
        <v>52.595622480072947</v>
      </c>
      <c r="D2471" s="2">
        <f>MACD!E2471</f>
        <v>-2.4596619075297754E-2</v>
      </c>
      <c r="E2471" s="2">
        <f>MACD!F2471</f>
        <v>-1.1852299545992862E-2</v>
      </c>
      <c r="F2471" s="2">
        <f>'Moving Avg'!D2471</f>
        <v>1.956</v>
      </c>
      <c r="G2471" s="2">
        <f>'Moving Avg'!F2471</f>
        <v>1.9315000000000002</v>
      </c>
      <c r="H2471" s="2">
        <f>'Moving Avg'!G2471</f>
        <v>1.9347999999999994</v>
      </c>
      <c r="I2471" s="2">
        <f>'Moving Avg'!H2471</f>
        <v>2.0707500000000003</v>
      </c>
      <c r="J2471" s="6" t="str">
        <f>OBV!F2471</f>
        <v>BEARISH</v>
      </c>
      <c r="K2471" s="6" t="str">
        <f>OBV!G2471</f>
        <v>NEUTRAL</v>
      </c>
      <c r="L2471" s="6" t="str">
        <f>OBV!H2471</f>
        <v>BEARISH DIVERGENCE</v>
      </c>
      <c r="M2471" s="8">
        <f t="shared" si="380"/>
        <v>25</v>
      </c>
      <c r="N2471" s="8">
        <f t="shared" si="381"/>
        <v>45</v>
      </c>
      <c r="O2471" s="8">
        <f t="shared" si="382"/>
        <v>0</v>
      </c>
      <c r="P2471" s="8">
        <f t="shared" si="383"/>
        <v>16.5</v>
      </c>
      <c r="Q2471" s="9">
        <f t="shared" si="384"/>
        <v>26.975000000000001</v>
      </c>
      <c r="R2471" s="9">
        <f t="shared" si="385"/>
        <v>18.125</v>
      </c>
      <c r="S2471" s="9">
        <f t="shared" si="386"/>
        <v>17.925000000000001</v>
      </c>
      <c r="T2471" s="9">
        <f t="shared" si="387"/>
        <v>21.625</v>
      </c>
      <c r="U2471" s="8">
        <f t="shared" si="388"/>
        <v>21.008333333333336</v>
      </c>
      <c r="V2471" s="8">
        <f t="shared" si="389"/>
        <v>21.162500000000001</v>
      </c>
    </row>
    <row r="2472" spans="1:22" ht="13.5" x14ac:dyDescent="0.25">
      <c r="A2472" s="3">
        <f>RSI!A2472</f>
        <v>45909</v>
      </c>
      <c r="B2472" s="2">
        <f>RSI!B2472</f>
        <v>1.95</v>
      </c>
      <c r="C2472" s="2">
        <f>RSI!I2472</f>
        <v>52.595622480072947</v>
      </c>
      <c r="D2472" s="2">
        <f>MACD!E2472</f>
        <v>-1.8227367035096531E-2</v>
      </c>
      <c r="E2472" s="2">
        <f>MACD!F2472</f>
        <v>-1.3127313043813597E-2</v>
      </c>
      <c r="F2472" s="2">
        <f>'Moving Avg'!D2472</f>
        <v>1.954</v>
      </c>
      <c r="G2472" s="2">
        <f>'Moving Avg'!F2472</f>
        <v>1.9335000000000004</v>
      </c>
      <c r="H2472" s="2">
        <f>'Moving Avg'!G2472</f>
        <v>1.9351999999999996</v>
      </c>
      <c r="I2472" s="2">
        <f>'Moving Avg'!H2472</f>
        <v>2.0697000000000001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0"/>
        <v>25</v>
      </c>
      <c r="N2472" s="8">
        <f t="shared" si="381"/>
        <v>45</v>
      </c>
      <c r="O2472" s="8">
        <f t="shared" si="382"/>
        <v>0</v>
      </c>
      <c r="P2472" s="8">
        <f t="shared" si="383"/>
        <v>16.5</v>
      </c>
      <c r="Q2472" s="9">
        <f t="shared" si="384"/>
        <v>26.975000000000001</v>
      </c>
      <c r="R2472" s="9">
        <f t="shared" si="385"/>
        <v>18.125</v>
      </c>
      <c r="S2472" s="9">
        <f t="shared" si="386"/>
        <v>17.925000000000001</v>
      </c>
      <c r="T2472" s="9">
        <f t="shared" si="387"/>
        <v>21.625</v>
      </c>
      <c r="U2472" s="8">
        <f t="shared" si="388"/>
        <v>21.008333333333336</v>
      </c>
      <c r="V2472" s="8">
        <f t="shared" si="389"/>
        <v>21.162500000000001</v>
      </c>
    </row>
    <row r="2473" spans="1:22" ht="13.5" x14ac:dyDescent="0.25">
      <c r="A2473" s="3">
        <f>RSI!A2473</f>
        <v>45910</v>
      </c>
      <c r="B2473" s="2">
        <f>RSI!B2473</f>
        <v>1.96</v>
      </c>
      <c r="C2473" s="2">
        <f>RSI!I2473</f>
        <v>54.498058617891118</v>
      </c>
      <c r="D2473" s="2">
        <f>MACD!E2473</f>
        <v>-1.9810119800920623E-2</v>
      </c>
      <c r="E2473" s="2">
        <f>MACD!F2473</f>
        <v>-1.4463874395235003E-2</v>
      </c>
      <c r="F2473" s="2">
        <f>'Moving Avg'!D2473</f>
        <v>1.954</v>
      </c>
      <c r="G2473" s="2">
        <f>'Moving Avg'!F2473</f>
        <v>1.9360000000000004</v>
      </c>
      <c r="H2473" s="2">
        <f>'Moving Avg'!G2473</f>
        <v>1.9357999999999993</v>
      </c>
      <c r="I2473" s="2">
        <f>'Moving Avg'!H2473</f>
        <v>2.0684999999999998</v>
      </c>
      <c r="J2473" s="6" t="str">
        <f>OBV!F2473</f>
        <v>BEARISH</v>
      </c>
      <c r="K2473" s="6" t="str">
        <f>OBV!G2473</f>
        <v>NEUTRAL</v>
      </c>
      <c r="L2473" s="6" t="str">
        <f>OBV!H2473</f>
        <v>NEUTRAL</v>
      </c>
      <c r="M2473" s="8">
        <f t="shared" si="380"/>
        <v>25</v>
      </c>
      <c r="N2473" s="8">
        <f t="shared" si="381"/>
        <v>45</v>
      </c>
      <c r="O2473" s="8">
        <f t="shared" si="382"/>
        <v>0</v>
      </c>
      <c r="P2473" s="8">
        <f t="shared" si="383"/>
        <v>16.5</v>
      </c>
      <c r="Q2473" s="9">
        <f t="shared" si="384"/>
        <v>26.975000000000001</v>
      </c>
      <c r="R2473" s="9">
        <f t="shared" si="385"/>
        <v>18.125</v>
      </c>
      <c r="S2473" s="9">
        <f t="shared" si="386"/>
        <v>17.925000000000001</v>
      </c>
      <c r="T2473" s="9">
        <f t="shared" si="387"/>
        <v>21.625</v>
      </c>
      <c r="U2473" s="8">
        <f t="shared" si="388"/>
        <v>21.008333333333336</v>
      </c>
      <c r="V2473" s="8">
        <f t="shared" si="389"/>
        <v>21.162500000000001</v>
      </c>
    </row>
    <row r="2474" spans="1:22" ht="13.5" x14ac:dyDescent="0.25">
      <c r="A2474" s="3">
        <f>RSI!A2474</f>
        <v>45911</v>
      </c>
      <c r="B2474" s="2">
        <f>RSI!B2474</f>
        <v>1.99</v>
      </c>
      <c r="C2474" s="2">
        <f>RSI!I2474</f>
        <v>59.720585946235957</v>
      </c>
      <c r="D2474" s="2">
        <f>MACD!E2474</f>
        <v>-2.1964013052766962E-2</v>
      </c>
      <c r="E2474" s="2">
        <f>MACD!F2474</f>
        <v>-1.5963902126741397E-2</v>
      </c>
      <c r="F2474" s="2">
        <f>'Moving Avg'!D2474</f>
        <v>1.9599999999999997</v>
      </c>
      <c r="G2474" s="2">
        <f>'Moving Avg'!F2474</f>
        <v>1.9385000000000006</v>
      </c>
      <c r="H2474" s="2">
        <f>'Moving Avg'!G2474</f>
        <v>1.9365999999999992</v>
      </c>
      <c r="I2474" s="2">
        <f>'Moving Avg'!H2474</f>
        <v>2.0670499999999996</v>
      </c>
      <c r="J2474" s="6" t="str">
        <f>OBV!F2474</f>
        <v>BULLISH</v>
      </c>
      <c r="K2474" s="6" t="str">
        <f>OBV!G2474</f>
        <v>NEUTRAL</v>
      </c>
      <c r="L2474" s="6" t="str">
        <f>OBV!H2474</f>
        <v>CONFIRMED BULLISH</v>
      </c>
      <c r="M2474" s="8">
        <f t="shared" si="380"/>
        <v>25</v>
      </c>
      <c r="N2474" s="8">
        <f t="shared" si="381"/>
        <v>45</v>
      </c>
      <c r="O2474" s="8">
        <f t="shared" si="382"/>
        <v>0</v>
      </c>
      <c r="P2474" s="8">
        <f t="shared" si="383"/>
        <v>83.5</v>
      </c>
      <c r="Q2474" s="9">
        <f t="shared" si="384"/>
        <v>37.024999999999999</v>
      </c>
      <c r="R2474" s="9">
        <f t="shared" si="385"/>
        <v>34.875</v>
      </c>
      <c r="S2474" s="9">
        <f t="shared" si="386"/>
        <v>48.075000000000003</v>
      </c>
      <c r="T2474" s="9">
        <f t="shared" si="387"/>
        <v>38.375</v>
      </c>
      <c r="U2474" s="8">
        <f t="shared" si="388"/>
        <v>39.991666666666667</v>
      </c>
      <c r="V2474" s="8">
        <f t="shared" si="389"/>
        <v>39.587500000000006</v>
      </c>
    </row>
    <row r="2475" spans="1:22" ht="13.5" x14ac:dyDescent="0.25">
      <c r="A2475" s="3">
        <f>RSI!A2475</f>
        <v>45912</v>
      </c>
      <c r="B2475" s="2">
        <f>RSI!B2475</f>
        <v>1.99</v>
      </c>
      <c r="C2475" s="2">
        <f>RSI!I2475</f>
        <v>59.72058594623595</v>
      </c>
      <c r="D2475" s="2">
        <f>MACD!E2475</f>
        <v>-1.7931148642643224E-2</v>
      </c>
      <c r="E2475" s="2">
        <f>MACD!F2475</f>
        <v>-1.6357351429921764E-2</v>
      </c>
      <c r="F2475" s="2">
        <f>'Moving Avg'!D2475</f>
        <v>1.968</v>
      </c>
      <c r="G2475" s="2">
        <f>'Moving Avg'!F2475</f>
        <v>1.9420000000000006</v>
      </c>
      <c r="H2475" s="2">
        <f>'Moving Avg'!G2475</f>
        <v>1.9387999999999992</v>
      </c>
      <c r="I2475" s="2">
        <f>'Moving Avg'!H2475</f>
        <v>2.0652499999999994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  <c r="M2475" s="8">
        <f t="shared" si="380"/>
        <v>25</v>
      </c>
      <c r="N2475" s="8">
        <f t="shared" si="381"/>
        <v>45</v>
      </c>
      <c r="O2475" s="8">
        <f t="shared" si="382"/>
        <v>0</v>
      </c>
      <c r="P2475" s="8">
        <f t="shared" si="383"/>
        <v>83.5</v>
      </c>
      <c r="Q2475" s="9">
        <f t="shared" si="384"/>
        <v>37.024999999999999</v>
      </c>
      <c r="R2475" s="9">
        <f t="shared" si="385"/>
        <v>34.875</v>
      </c>
      <c r="S2475" s="9">
        <f t="shared" si="386"/>
        <v>48.075000000000003</v>
      </c>
      <c r="T2475" s="9">
        <f t="shared" si="387"/>
        <v>38.375</v>
      </c>
      <c r="U2475" s="8">
        <f t="shared" si="388"/>
        <v>39.991666666666667</v>
      </c>
      <c r="V2475" s="8">
        <f t="shared" si="389"/>
        <v>39.587500000000006</v>
      </c>
    </row>
    <row r="2476" spans="1:22" ht="13.5" x14ac:dyDescent="0.25">
      <c r="A2476" s="3">
        <f>RSI!A2476</f>
        <v>45915</v>
      </c>
      <c r="B2476" s="2">
        <f>RSI!B2476</f>
        <v>2.0699999999999998</v>
      </c>
      <c r="C2476" s="2">
        <f>RSI!I2476</f>
        <v>70.272787559552597</v>
      </c>
      <c r="D2476" s="2">
        <f>MACD!E2476</f>
        <v>-2.5336384234225573E-2</v>
      </c>
      <c r="E2476" s="2">
        <f>MACD!F2476</f>
        <v>-1.8153157990782525E-2</v>
      </c>
      <c r="F2476" s="2">
        <f>'Moving Avg'!D2476</f>
        <v>1.9920000000000002</v>
      </c>
      <c r="G2476" s="2">
        <f>'Moving Avg'!F2476</f>
        <v>1.9485000000000003</v>
      </c>
      <c r="H2476" s="2">
        <f>'Moving Avg'!G2476</f>
        <v>1.9409999999999992</v>
      </c>
      <c r="I2476" s="2">
        <f>'Moving Avg'!H2476</f>
        <v>2.0635999999999997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  <c r="M2476" s="8">
        <f t="shared" si="380"/>
        <v>0</v>
      </c>
      <c r="N2476" s="8">
        <f t="shared" si="381"/>
        <v>45</v>
      </c>
      <c r="O2476" s="8">
        <f t="shared" si="382"/>
        <v>0</v>
      </c>
      <c r="P2476" s="8">
        <f t="shared" si="383"/>
        <v>83.5</v>
      </c>
      <c r="Q2476" s="9">
        <f t="shared" si="384"/>
        <v>28.274999999999999</v>
      </c>
      <c r="R2476" s="9">
        <f t="shared" si="385"/>
        <v>29.875</v>
      </c>
      <c r="S2476" s="9">
        <f t="shared" si="386"/>
        <v>44.325000000000003</v>
      </c>
      <c r="T2476" s="9">
        <f t="shared" si="387"/>
        <v>32.125</v>
      </c>
      <c r="U2476" s="8">
        <f t="shared" si="388"/>
        <v>34.158333333333331</v>
      </c>
      <c r="V2476" s="8">
        <f t="shared" si="389"/>
        <v>33.65</v>
      </c>
    </row>
    <row r="2477" spans="1:22" ht="13.5" x14ac:dyDescent="0.25">
      <c r="A2477" s="3">
        <f>RSI!A2477</f>
        <v>45916</v>
      </c>
      <c r="B2477" s="2">
        <f>RSI!B2477</f>
        <v>2.16</v>
      </c>
      <c r="C2477" s="2">
        <f>RSI!I2477</f>
        <v>77.434815748013136</v>
      </c>
      <c r="D2477" s="2">
        <f>MACD!E2477</f>
        <v>-3.5920698338921531E-2</v>
      </c>
      <c r="E2477" s="2">
        <f>MACD!F2477</f>
        <v>-2.1706666060410329E-2</v>
      </c>
      <c r="F2477" s="2">
        <f>'Moving Avg'!D2477</f>
        <v>2.0339999999999998</v>
      </c>
      <c r="G2477" s="2">
        <f>'Moving Avg'!F2477</f>
        <v>1.9600000000000002</v>
      </c>
      <c r="H2477" s="2">
        <f>'Moving Avg'!G2477</f>
        <v>1.944999999999999</v>
      </c>
      <c r="I2477" s="2">
        <f>'Moving Avg'!H2477</f>
        <v>2.0619999999999998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  <c r="M2477" s="8">
        <f t="shared" si="380"/>
        <v>0</v>
      </c>
      <c r="N2477" s="8">
        <f t="shared" si="381"/>
        <v>45</v>
      </c>
      <c r="O2477" s="8">
        <f t="shared" si="382"/>
        <v>0</v>
      </c>
      <c r="P2477" s="8">
        <f t="shared" si="383"/>
        <v>83.5</v>
      </c>
      <c r="Q2477" s="9">
        <f t="shared" si="384"/>
        <v>28.274999999999999</v>
      </c>
      <c r="R2477" s="9">
        <f t="shared" si="385"/>
        <v>29.875</v>
      </c>
      <c r="S2477" s="9">
        <f t="shared" si="386"/>
        <v>44.325000000000003</v>
      </c>
      <c r="T2477" s="9">
        <f t="shared" si="387"/>
        <v>32.125</v>
      </c>
      <c r="U2477" s="8">
        <f t="shared" si="388"/>
        <v>34.158333333333331</v>
      </c>
      <c r="V2477" s="8">
        <f t="shared" si="389"/>
        <v>33.65</v>
      </c>
    </row>
    <row r="2478" spans="1:22" ht="13.5" x14ac:dyDescent="0.25">
      <c r="A2478" s="3">
        <f>RSI!A2478</f>
        <v>45917</v>
      </c>
      <c r="B2478" s="2">
        <f>RSI!B2478</f>
        <v>2.25</v>
      </c>
      <c r="C2478" s="2">
        <f>RSI!I2478</f>
        <v>82.083412016094641</v>
      </c>
      <c r="D2478" s="2">
        <f>MACD!E2478</f>
        <v>-5.274976838289791E-2</v>
      </c>
      <c r="E2478" s="2">
        <f>MACD!F2478</f>
        <v>-2.7915286524907844E-2</v>
      </c>
      <c r="F2478" s="2">
        <f>'Moving Avg'!D2478</f>
        <v>2.0920000000000001</v>
      </c>
      <c r="G2478" s="2">
        <f>'Moving Avg'!F2478</f>
        <v>1.9774999999999998</v>
      </c>
      <c r="H2478" s="2">
        <f>'Moving Avg'!G2478</f>
        <v>1.9515999999999991</v>
      </c>
      <c r="I2478" s="2">
        <f>'Moving Avg'!H2478</f>
        <v>2.0610999999999997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0"/>
        <v>0</v>
      </c>
      <c r="N2478" s="8">
        <f t="shared" si="381"/>
        <v>100</v>
      </c>
      <c r="O2478" s="8">
        <f t="shared" si="382"/>
        <v>50</v>
      </c>
      <c r="P2478" s="8">
        <f t="shared" si="383"/>
        <v>83.5</v>
      </c>
      <c r="Q2478" s="9">
        <f t="shared" si="384"/>
        <v>55.024999999999999</v>
      </c>
      <c r="R2478" s="9">
        <f t="shared" si="385"/>
        <v>58.375</v>
      </c>
      <c r="S2478" s="9">
        <f t="shared" si="386"/>
        <v>65.075000000000003</v>
      </c>
      <c r="T2478" s="9">
        <f t="shared" si="387"/>
        <v>58.375</v>
      </c>
      <c r="U2478" s="8">
        <f t="shared" si="388"/>
        <v>59.491666666666674</v>
      </c>
      <c r="V2478" s="8">
        <f t="shared" si="389"/>
        <v>59.212500000000006</v>
      </c>
    </row>
    <row r="2479" spans="1:22" ht="13.5" x14ac:dyDescent="0.25">
      <c r="A2479" s="3">
        <f>RSI!A2479</f>
        <v>45918</v>
      </c>
      <c r="B2479" s="2">
        <f>RSI!B2479</f>
        <v>2.2999999999999998</v>
      </c>
      <c r="C2479" s="2">
        <f>RSI!I2479</f>
        <v>84.049364892041723</v>
      </c>
      <c r="D2479" s="2">
        <f>MACD!E2479</f>
        <v>-7.2342347267689622E-2</v>
      </c>
      <c r="E2479" s="2">
        <f>MACD!F2479</f>
        <v>-3.6800698673464201E-2</v>
      </c>
      <c r="F2479" s="2">
        <f>'Moving Avg'!D2479</f>
        <v>2.1539999999999999</v>
      </c>
      <c r="G2479" s="2">
        <f>'Moving Avg'!F2479</f>
        <v>1.9984999999999999</v>
      </c>
      <c r="H2479" s="2">
        <f>'Moving Avg'!G2479</f>
        <v>1.9591999999999989</v>
      </c>
      <c r="I2479" s="2">
        <f>'Moving Avg'!H2479</f>
        <v>2.0609499999999996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  <c r="M2479" s="8">
        <f t="shared" si="380"/>
        <v>0</v>
      </c>
      <c r="N2479" s="8">
        <f t="shared" si="381"/>
        <v>100</v>
      </c>
      <c r="O2479" s="8">
        <f t="shared" si="382"/>
        <v>50</v>
      </c>
      <c r="P2479" s="8">
        <f t="shared" si="383"/>
        <v>83.5</v>
      </c>
      <c r="Q2479" s="9">
        <f t="shared" si="384"/>
        <v>55.024999999999999</v>
      </c>
      <c r="R2479" s="9">
        <f t="shared" si="385"/>
        <v>58.375</v>
      </c>
      <c r="S2479" s="9">
        <f t="shared" si="386"/>
        <v>65.075000000000003</v>
      </c>
      <c r="T2479" s="9">
        <f t="shared" si="387"/>
        <v>58.375</v>
      </c>
      <c r="U2479" s="8">
        <f t="shared" si="388"/>
        <v>59.491666666666674</v>
      </c>
      <c r="V2479" s="8">
        <f t="shared" si="389"/>
        <v>59.212500000000006</v>
      </c>
    </row>
    <row r="2480" spans="1:22" ht="13.5" x14ac:dyDescent="0.25">
      <c r="A2480" s="3">
        <f>RSI!A2480</f>
        <v>45919</v>
      </c>
      <c r="B2480" s="2">
        <f>RSI!B2480</f>
        <v>2.35</v>
      </c>
      <c r="C2480" s="2">
        <f>RSI!I2480</f>
        <v>85.735037100778143</v>
      </c>
      <c r="D2480" s="2">
        <f>MACD!E2480</f>
        <v>-9.5985053262695352E-2</v>
      </c>
      <c r="E2480" s="2">
        <f>MACD!F2480</f>
        <v>-4.8637569591310437E-2</v>
      </c>
      <c r="F2480" s="2">
        <f>'Moving Avg'!D2480</f>
        <v>2.226</v>
      </c>
      <c r="G2480" s="2">
        <f>'Moving Avg'!F2480</f>
        <v>2.0219999999999994</v>
      </c>
      <c r="H2480" s="2">
        <f>'Moving Avg'!G2480</f>
        <v>1.9681999999999988</v>
      </c>
      <c r="I2480" s="2">
        <f>'Moving Avg'!H2480</f>
        <v>2.0615499999999995</v>
      </c>
      <c r="J2480" s="6" t="str">
        <f>OBV!F2480</f>
        <v>BULLISH</v>
      </c>
      <c r="K2480" s="6" t="str">
        <f>OBV!G2480</f>
        <v>NEUTRAL</v>
      </c>
      <c r="L2480" s="6" t="str">
        <f>OBV!H2480</f>
        <v>CONFIRMED BULLISH</v>
      </c>
      <c r="M2480" s="8">
        <f t="shared" si="380"/>
        <v>0</v>
      </c>
      <c r="N2480" s="8">
        <f t="shared" si="381"/>
        <v>100</v>
      </c>
      <c r="O2480" s="8">
        <f t="shared" si="382"/>
        <v>50</v>
      </c>
      <c r="P2480" s="8">
        <f t="shared" si="383"/>
        <v>83.5</v>
      </c>
      <c r="Q2480" s="9">
        <f t="shared" si="384"/>
        <v>55.024999999999999</v>
      </c>
      <c r="R2480" s="9">
        <f t="shared" si="385"/>
        <v>58.375</v>
      </c>
      <c r="S2480" s="9">
        <f t="shared" si="386"/>
        <v>65.075000000000003</v>
      </c>
      <c r="T2480" s="9">
        <f t="shared" si="387"/>
        <v>58.375</v>
      </c>
      <c r="U2480" s="8">
        <f t="shared" si="388"/>
        <v>59.491666666666674</v>
      </c>
      <c r="V2480" s="8">
        <f t="shared" si="389"/>
        <v>59.212500000000006</v>
      </c>
    </row>
    <row r="2481" spans="1:22" ht="13.5" x14ac:dyDescent="0.25">
      <c r="A2481" s="3">
        <f>RSI!A2481</f>
        <v>45922</v>
      </c>
      <c r="B2481" s="2">
        <f>RSI!B2481</f>
        <v>2.2999999999999998</v>
      </c>
      <c r="C2481" s="2">
        <f>RSI!I2481</f>
        <v>76.974572923908539</v>
      </c>
      <c r="D2481" s="2">
        <f>MACD!E2481</f>
        <v>-0.11426939495949218</v>
      </c>
      <c r="E2481" s="2">
        <f>MACD!F2481</f>
        <v>-6.1763934664946785E-2</v>
      </c>
      <c r="F2481" s="2">
        <f>'Moving Avg'!D2481</f>
        <v>2.2719999999999998</v>
      </c>
      <c r="G2481" s="2">
        <f>'Moving Avg'!F2481</f>
        <v>2.0409999999999995</v>
      </c>
      <c r="H2481" s="2">
        <f>'Moving Avg'!G2481</f>
        <v>1.9751999999999987</v>
      </c>
      <c r="I2481" s="2">
        <f>'Moving Avg'!H2481</f>
        <v>2.0620499999999993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  <c r="M2481" s="8">
        <f t="shared" si="380"/>
        <v>0</v>
      </c>
      <c r="N2481" s="8">
        <f t="shared" si="381"/>
        <v>100</v>
      </c>
      <c r="O2481" s="8">
        <f t="shared" si="382"/>
        <v>50</v>
      </c>
      <c r="P2481" s="8">
        <f t="shared" si="383"/>
        <v>83.5</v>
      </c>
      <c r="Q2481" s="9">
        <f t="shared" si="384"/>
        <v>55.024999999999999</v>
      </c>
      <c r="R2481" s="9">
        <f t="shared" si="385"/>
        <v>58.375</v>
      </c>
      <c r="S2481" s="9">
        <f t="shared" si="386"/>
        <v>65.075000000000003</v>
      </c>
      <c r="T2481" s="9">
        <f t="shared" si="387"/>
        <v>58.375</v>
      </c>
      <c r="U2481" s="8">
        <f t="shared" si="388"/>
        <v>59.491666666666674</v>
      </c>
      <c r="V2481" s="8">
        <f t="shared" si="389"/>
        <v>59.212500000000006</v>
      </c>
    </row>
    <row r="2482" spans="1:22" ht="13.5" x14ac:dyDescent="0.25">
      <c r="A2482" s="3">
        <f>RSI!A2482</f>
        <v>45923</v>
      </c>
      <c r="B2482" s="2">
        <f>RSI!B2482</f>
        <v>2.27</v>
      </c>
      <c r="C2482" s="2">
        <f>RSI!I2482</f>
        <v>72.207137281725991</v>
      </c>
      <c r="D2482" s="2">
        <f>MACD!E2482</f>
        <v>-0.12905890033493694</v>
      </c>
      <c r="E2482" s="2">
        <f>MACD!F2482</f>
        <v>-7.5222927798944822E-2</v>
      </c>
      <c r="F2482" s="2">
        <f>'Moving Avg'!D2482</f>
        <v>2.2939999999999996</v>
      </c>
      <c r="G2482" s="2">
        <f>'Moving Avg'!F2482</f>
        <v>2.0564999999999998</v>
      </c>
      <c r="H2482" s="2">
        <f>'Moving Avg'!G2482</f>
        <v>1.9807999999999988</v>
      </c>
      <c r="I2482" s="2">
        <f>'Moving Avg'!H2482</f>
        <v>2.0619499999999991</v>
      </c>
      <c r="J2482" s="6" t="str">
        <f>OBV!F2482</f>
        <v>BULLISH</v>
      </c>
      <c r="K2482" s="6" t="str">
        <f>OBV!G2482</f>
        <v>NEUTRAL</v>
      </c>
      <c r="L2482" s="6" t="str">
        <f>OBV!H2482</f>
        <v>CONFIRMED BULLISH</v>
      </c>
      <c r="M2482" s="8">
        <f t="shared" si="380"/>
        <v>0</v>
      </c>
      <c r="N2482" s="8">
        <f t="shared" si="381"/>
        <v>100</v>
      </c>
      <c r="O2482" s="8">
        <f t="shared" si="382"/>
        <v>50</v>
      </c>
      <c r="P2482" s="8">
        <f t="shared" si="383"/>
        <v>83.5</v>
      </c>
      <c r="Q2482" s="9">
        <f t="shared" si="384"/>
        <v>55.024999999999999</v>
      </c>
      <c r="R2482" s="9">
        <f t="shared" si="385"/>
        <v>58.375</v>
      </c>
      <c r="S2482" s="9">
        <f t="shared" si="386"/>
        <v>65.075000000000003</v>
      </c>
      <c r="T2482" s="9">
        <f t="shared" si="387"/>
        <v>58.375</v>
      </c>
      <c r="U2482" s="8">
        <f t="shared" si="388"/>
        <v>59.491666666666674</v>
      </c>
      <c r="V2482" s="8">
        <f t="shared" si="389"/>
        <v>59.212500000000006</v>
      </c>
    </row>
    <row r="2483" spans="1:22" ht="13.5" x14ac:dyDescent="0.25">
      <c r="A2483" s="3">
        <f>RSI!A2483</f>
        <v>45924</v>
      </c>
      <c r="B2483" s="2">
        <f>RSI!B2483</f>
        <v>2.2000000000000002</v>
      </c>
      <c r="C2483" s="2">
        <f>RSI!I2483</f>
        <v>62.482809898797605</v>
      </c>
      <c r="D2483" s="2">
        <f>MACD!E2483</f>
        <v>-0.13609843987028647</v>
      </c>
      <c r="E2483" s="2">
        <f>MACD!F2483</f>
        <v>-8.7398030213213157E-2</v>
      </c>
      <c r="F2483" s="2">
        <f>'Moving Avg'!D2483</f>
        <v>2.2840000000000003</v>
      </c>
      <c r="G2483" s="2">
        <f>'Moving Avg'!F2483</f>
        <v>2.0705</v>
      </c>
      <c r="H2483" s="2">
        <f>'Moving Avg'!G2483</f>
        <v>1.9849999999999988</v>
      </c>
      <c r="I2483" s="2">
        <f>'Moving Avg'!H2483</f>
        <v>2.061199999999999</v>
      </c>
      <c r="J2483" s="6" t="str">
        <f>OBV!F2483</f>
        <v>BULLISH</v>
      </c>
      <c r="K2483" s="6" t="str">
        <f>OBV!G2483</f>
        <v>NEUTRAL</v>
      </c>
      <c r="L2483" s="6" t="str">
        <f>OBV!H2483</f>
        <v>BULLISH DIVERGENCE</v>
      </c>
      <c r="M2483" s="8">
        <f t="shared" si="380"/>
        <v>25</v>
      </c>
      <c r="N2483" s="8">
        <f t="shared" si="381"/>
        <v>100</v>
      </c>
      <c r="O2483" s="8">
        <f t="shared" si="382"/>
        <v>50</v>
      </c>
      <c r="P2483" s="8">
        <f t="shared" si="383"/>
        <v>66.5</v>
      </c>
      <c r="Q2483" s="9">
        <f t="shared" si="384"/>
        <v>61.225000000000001</v>
      </c>
      <c r="R2483" s="9">
        <f t="shared" si="385"/>
        <v>59.125</v>
      </c>
      <c r="S2483" s="9">
        <f t="shared" si="386"/>
        <v>61.174999999999997</v>
      </c>
      <c r="T2483" s="9">
        <f t="shared" si="387"/>
        <v>60.375</v>
      </c>
      <c r="U2483" s="8">
        <f t="shared" si="388"/>
        <v>60.508333333333326</v>
      </c>
      <c r="V2483" s="8">
        <f t="shared" si="389"/>
        <v>60.474999999999994</v>
      </c>
    </row>
    <row r="2484" spans="1:22" ht="13.5" x14ac:dyDescent="0.25">
      <c r="A2484" s="3">
        <f>RSI!A2484</f>
        <v>45925</v>
      </c>
      <c r="B2484" s="2">
        <f>RSI!B2484</f>
        <v>2.11</v>
      </c>
      <c r="C2484" s="2">
        <f>RSI!I2484</f>
        <v>52.662788230085127</v>
      </c>
      <c r="D2484" s="2">
        <f>MACD!E2484</f>
        <v>-0.13151576070430337</v>
      </c>
      <c r="E2484" s="2">
        <f>MACD!F2484</f>
        <v>-9.6221576311431203E-2</v>
      </c>
      <c r="F2484" s="2">
        <f>'Moving Avg'!D2484</f>
        <v>2.246</v>
      </c>
      <c r="G2484" s="2">
        <f>'Moving Avg'!F2484</f>
        <v>2.0794999999999999</v>
      </c>
      <c r="H2484" s="2">
        <f>'Moving Avg'!G2484</f>
        <v>1.9873999999999989</v>
      </c>
      <c r="I2484" s="2">
        <f>'Moving Avg'!H2484</f>
        <v>2.060249999999999</v>
      </c>
      <c r="J2484" s="6" t="str">
        <f>OBV!F2484</f>
        <v>BULLISH</v>
      </c>
      <c r="K2484" s="6" t="str">
        <f>OBV!G2484</f>
        <v>NEUTRAL</v>
      </c>
      <c r="L2484" s="6" t="str">
        <f>OBV!H2484</f>
        <v>BULLISH DIVERGENCE</v>
      </c>
      <c r="M2484" s="8">
        <f t="shared" si="380"/>
        <v>25</v>
      </c>
      <c r="N2484" s="8">
        <f t="shared" si="381"/>
        <v>100</v>
      </c>
      <c r="O2484" s="8">
        <f t="shared" si="382"/>
        <v>50</v>
      </c>
      <c r="P2484" s="8">
        <f t="shared" si="383"/>
        <v>66.5</v>
      </c>
      <c r="Q2484" s="9">
        <f t="shared" si="384"/>
        <v>61.225000000000001</v>
      </c>
      <c r="R2484" s="9">
        <f t="shared" si="385"/>
        <v>59.125</v>
      </c>
      <c r="S2484" s="9">
        <f t="shared" si="386"/>
        <v>61.174999999999997</v>
      </c>
      <c r="T2484" s="9">
        <f t="shared" si="387"/>
        <v>60.375</v>
      </c>
      <c r="U2484" s="8">
        <f t="shared" si="388"/>
        <v>60.508333333333326</v>
      </c>
      <c r="V2484" s="8">
        <f t="shared" si="389"/>
        <v>60.474999999999994</v>
      </c>
    </row>
    <row r="2485" spans="1:22" ht="13.5" x14ac:dyDescent="0.25">
      <c r="A2485" s="3">
        <f>RSI!A2485</f>
        <v>45926</v>
      </c>
      <c r="B2485" s="2">
        <f>RSI!B2485</f>
        <v>2.12</v>
      </c>
      <c r="C2485" s="2">
        <f>RSI!I2485</f>
        <v>53.536574651682955</v>
      </c>
      <c r="D2485" s="2">
        <f>MACD!E2485</f>
        <v>-0.12853484955483729</v>
      </c>
      <c r="E2485" s="2">
        <f>MACD!F2485</f>
        <v>-0.10268423096011244</v>
      </c>
      <c r="F2485" s="2">
        <f>'Moving Avg'!D2485</f>
        <v>2.2000000000000002</v>
      </c>
      <c r="G2485" s="2">
        <f>'Moving Avg'!F2485</f>
        <v>2.0870000000000002</v>
      </c>
      <c r="H2485" s="2">
        <f>'Moving Avg'!G2485</f>
        <v>1.9899999999999991</v>
      </c>
      <c r="I2485" s="2">
        <f>'Moving Avg'!H2485</f>
        <v>2.0593499999999993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25</v>
      </c>
      <c r="N2485" s="8">
        <f t="shared" si="381"/>
        <v>100</v>
      </c>
      <c r="O2485" s="8">
        <f t="shared" si="382"/>
        <v>50</v>
      </c>
      <c r="P2485" s="8">
        <f t="shared" si="383"/>
        <v>16.5</v>
      </c>
      <c r="Q2485" s="9">
        <f t="shared" si="384"/>
        <v>53.725000000000001</v>
      </c>
      <c r="R2485" s="9">
        <f t="shared" si="385"/>
        <v>46.625</v>
      </c>
      <c r="S2485" s="9">
        <f t="shared" si="386"/>
        <v>38.674999999999997</v>
      </c>
      <c r="T2485" s="9">
        <f t="shared" si="387"/>
        <v>47.875</v>
      </c>
      <c r="U2485" s="8">
        <f t="shared" si="388"/>
        <v>46.341666666666661</v>
      </c>
      <c r="V2485" s="8">
        <f t="shared" si="389"/>
        <v>46.724999999999994</v>
      </c>
    </row>
    <row r="2486" spans="1:22" ht="13.5" x14ac:dyDescent="0.25">
      <c r="A2486" s="3">
        <f>RSI!A2486</f>
        <v>45929</v>
      </c>
      <c r="B2486" s="2">
        <f>RSI!B2486</f>
        <v>2.21</v>
      </c>
      <c r="C2486" s="2">
        <f>RSI!I2486</f>
        <v>60.587743455031557</v>
      </c>
      <c r="D2486" s="2">
        <f>MACD!E2486</f>
        <v>-0.12057504908668193</v>
      </c>
      <c r="E2486" s="2">
        <f>MACD!F2486</f>
        <v>-0.10626239458542634</v>
      </c>
      <c r="F2486" s="2">
        <f>'Moving Avg'!D2486</f>
        <v>2.1819999999999999</v>
      </c>
      <c r="G2486" s="2">
        <f>'Moving Avg'!F2486</f>
        <v>2.1005000000000003</v>
      </c>
      <c r="H2486" s="2">
        <f>'Moving Avg'!G2486</f>
        <v>1.9959999999999991</v>
      </c>
      <c r="I2486" s="2">
        <f>'Moving Avg'!H2486</f>
        <v>2.0588999999999986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0"/>
        <v>25</v>
      </c>
      <c r="N2486" s="8">
        <f t="shared" si="381"/>
        <v>45</v>
      </c>
      <c r="O2486" s="8">
        <f t="shared" si="382"/>
        <v>50</v>
      </c>
      <c r="P2486" s="8">
        <f t="shared" si="383"/>
        <v>16.5</v>
      </c>
      <c r="Q2486" s="9">
        <f t="shared" si="384"/>
        <v>34.475000000000001</v>
      </c>
      <c r="R2486" s="9">
        <f t="shared" si="385"/>
        <v>35.625</v>
      </c>
      <c r="S2486" s="9">
        <f t="shared" si="386"/>
        <v>30.425000000000001</v>
      </c>
      <c r="T2486" s="9">
        <f t="shared" si="387"/>
        <v>34.125</v>
      </c>
      <c r="U2486" s="8">
        <f t="shared" si="388"/>
        <v>33.508333333333333</v>
      </c>
      <c r="V2486" s="8">
        <f t="shared" si="389"/>
        <v>33.662499999999994</v>
      </c>
    </row>
    <row r="2487" spans="1:22" ht="13.5" x14ac:dyDescent="0.25">
      <c r="A2487" s="3">
        <f>RSI!A2487</f>
        <v>45930</v>
      </c>
      <c r="B2487" s="2">
        <f>RSI!B2487</f>
        <v>2.12</v>
      </c>
      <c r="C2487" s="2">
        <f>RSI!I2487</f>
        <v>52.076780520175504</v>
      </c>
      <c r="D2487" s="2">
        <f>MACD!E2487</f>
        <v>-9.4047284627737593E-2</v>
      </c>
      <c r="E2487" s="2">
        <f>MACD!F2487</f>
        <v>-0.1038193725938886</v>
      </c>
      <c r="F2487" s="2">
        <f>'Moving Avg'!D2487</f>
        <v>2.1520000000000001</v>
      </c>
      <c r="G2487" s="2">
        <f>'Moving Avg'!F2487</f>
        <v>2.1085000000000003</v>
      </c>
      <c r="H2487" s="2">
        <f>'Moving Avg'!G2487</f>
        <v>1.9989999999999992</v>
      </c>
      <c r="I2487" s="2">
        <f>'Moving Avg'!H2487</f>
        <v>2.0579999999999985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0"/>
        <v>25</v>
      </c>
      <c r="N2487" s="8">
        <f t="shared" si="381"/>
        <v>0</v>
      </c>
      <c r="O2487" s="8">
        <f t="shared" si="382"/>
        <v>50</v>
      </c>
      <c r="P2487" s="8">
        <f t="shared" si="383"/>
        <v>16.5</v>
      </c>
      <c r="Q2487" s="9">
        <f t="shared" si="384"/>
        <v>18.725000000000001</v>
      </c>
      <c r="R2487" s="9">
        <f t="shared" si="385"/>
        <v>26.625</v>
      </c>
      <c r="S2487" s="9">
        <f t="shared" si="386"/>
        <v>23.675000000000001</v>
      </c>
      <c r="T2487" s="9">
        <f t="shared" si="387"/>
        <v>22.875</v>
      </c>
      <c r="U2487" s="8">
        <f t="shared" si="388"/>
        <v>23.008333333333336</v>
      </c>
      <c r="V2487" s="8">
        <f t="shared" si="389"/>
        <v>22.975000000000001</v>
      </c>
    </row>
    <row r="2488" spans="1:22" ht="13.5" x14ac:dyDescent="0.25">
      <c r="A2488" s="3">
        <f>RSI!A2488</f>
        <v>45931</v>
      </c>
      <c r="B2488" s="2">
        <f>RSI!B2488</f>
        <v>2.08</v>
      </c>
      <c r="C2488" s="2">
        <f>RSI!I2488</f>
        <v>48.795977833300341</v>
      </c>
      <c r="D2488" s="2">
        <f>MACD!E2488</f>
        <v>-5.4926702392066318E-2</v>
      </c>
      <c r="E2488" s="2">
        <f>MACD!F2488</f>
        <v>-9.4040838553524145E-2</v>
      </c>
      <c r="F2488" s="2">
        <f>'Moving Avg'!D2488</f>
        <v>2.1280000000000001</v>
      </c>
      <c r="G2488" s="2">
        <f>'Moving Avg'!F2488</f>
        <v>2.1145</v>
      </c>
      <c r="H2488" s="2">
        <f>'Moving Avg'!G2488</f>
        <v>2.001199999999999</v>
      </c>
      <c r="I2488" s="2">
        <f>'Moving Avg'!H2488</f>
        <v>2.0568999999999988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0"/>
        <v>25</v>
      </c>
      <c r="N2488" s="8">
        <f t="shared" si="381"/>
        <v>0</v>
      </c>
      <c r="O2488" s="8">
        <f t="shared" si="382"/>
        <v>50</v>
      </c>
      <c r="P2488" s="8">
        <f t="shared" si="383"/>
        <v>16.5</v>
      </c>
      <c r="Q2488" s="9">
        <f t="shared" si="384"/>
        <v>18.725000000000001</v>
      </c>
      <c r="R2488" s="9">
        <f t="shared" si="385"/>
        <v>26.625</v>
      </c>
      <c r="S2488" s="9">
        <f t="shared" si="386"/>
        <v>23.675000000000001</v>
      </c>
      <c r="T2488" s="9">
        <f t="shared" si="387"/>
        <v>22.875</v>
      </c>
      <c r="U2488" s="8">
        <f t="shared" si="388"/>
        <v>23.008333333333336</v>
      </c>
      <c r="V2488" s="8">
        <f t="shared" si="389"/>
        <v>22.975000000000001</v>
      </c>
    </row>
    <row r="2489" spans="1:22" ht="13.5" x14ac:dyDescent="0.25">
      <c r="A2489" s="3">
        <f>RSI!A2489</f>
        <v>45932</v>
      </c>
      <c r="B2489" s="2">
        <f>RSI!B2489</f>
        <v>2.12</v>
      </c>
      <c r="C2489" s="2">
        <f>RSI!I2489</f>
        <v>52.049219657283338</v>
      </c>
      <c r="D2489" s="2">
        <f>MACD!E2489</f>
        <v>-1.6984061581872822E-2</v>
      </c>
      <c r="E2489" s="2">
        <f>MACD!F2489</f>
        <v>-7.862948315919388E-2</v>
      </c>
      <c r="F2489" s="2">
        <f>'Moving Avg'!D2489</f>
        <v>2.1300000000000003</v>
      </c>
      <c r="G2489" s="2">
        <f>'Moving Avg'!F2489</f>
        <v>2.1224999999999996</v>
      </c>
      <c r="H2489" s="2">
        <f>'Moving Avg'!G2489</f>
        <v>2.0051999999999994</v>
      </c>
      <c r="I2489" s="2">
        <f>'Moving Avg'!H2489</f>
        <v>2.0559499999999988</v>
      </c>
      <c r="J2489" s="6" t="str">
        <f>OBV!F2489</f>
        <v>BEARISH</v>
      </c>
      <c r="K2489" s="6" t="str">
        <f>OBV!G2489</f>
        <v>NEUTRAL</v>
      </c>
      <c r="L2489" s="6" t="str">
        <f>OBV!H2489</f>
        <v>BEARISH DIVERGENCE</v>
      </c>
      <c r="M2489" s="8">
        <f t="shared" si="380"/>
        <v>25</v>
      </c>
      <c r="N2489" s="8">
        <f t="shared" si="381"/>
        <v>0</v>
      </c>
      <c r="O2489" s="8">
        <f t="shared" si="382"/>
        <v>50</v>
      </c>
      <c r="P2489" s="8">
        <f t="shared" si="383"/>
        <v>16.5</v>
      </c>
      <c r="Q2489" s="9">
        <f t="shared" si="384"/>
        <v>18.725000000000001</v>
      </c>
      <c r="R2489" s="9">
        <f t="shared" si="385"/>
        <v>26.625</v>
      </c>
      <c r="S2489" s="9">
        <f t="shared" si="386"/>
        <v>23.675000000000001</v>
      </c>
      <c r="T2489" s="9">
        <f t="shared" si="387"/>
        <v>22.875</v>
      </c>
      <c r="U2489" s="8">
        <f t="shared" si="388"/>
        <v>23.008333333333336</v>
      </c>
      <c r="V2489" s="8">
        <f t="shared" si="389"/>
        <v>22.975000000000001</v>
      </c>
    </row>
    <row r="2490" spans="1:22" ht="13.5" x14ac:dyDescent="0.25">
      <c r="A2490" s="3">
        <f>RSI!A2490</f>
        <v>45933</v>
      </c>
      <c r="B2490" s="2">
        <f>RSI!B2490</f>
        <v>2.12</v>
      </c>
      <c r="C2490" s="2">
        <f>RSI!I2490</f>
        <v>52.049219657283338</v>
      </c>
      <c r="D2490" s="2">
        <f>MACD!E2490</f>
        <v>2.2680218956960818E-2</v>
      </c>
      <c r="E2490" s="2">
        <f>MACD!F2490</f>
        <v>-5.8367542735962938E-2</v>
      </c>
      <c r="F2490" s="2">
        <f>'Moving Avg'!D2490</f>
        <v>2.1300000000000003</v>
      </c>
      <c r="G2490" s="2">
        <f>'Moving Avg'!F2490</f>
        <v>2.1309999999999993</v>
      </c>
      <c r="H2490" s="2">
        <f>'Moving Avg'!G2490</f>
        <v>2.0096000000000003</v>
      </c>
      <c r="I2490" s="2">
        <f>'Moving Avg'!H2490</f>
        <v>2.0547999999999988</v>
      </c>
      <c r="J2490" s="6" t="str">
        <f>OBV!F2490</f>
        <v>BEARISH</v>
      </c>
      <c r="K2490" s="6" t="str">
        <f>OBV!G2490</f>
        <v>NEUTRAL</v>
      </c>
      <c r="L2490" s="6" t="str">
        <f>OBV!H2490</f>
        <v>NEUTRAL</v>
      </c>
      <c r="M2490" s="8">
        <f t="shared" si="380"/>
        <v>25</v>
      </c>
      <c r="N2490" s="8">
        <f t="shared" si="381"/>
        <v>0</v>
      </c>
      <c r="O2490" s="8">
        <f t="shared" si="382"/>
        <v>50</v>
      </c>
      <c r="P2490" s="8">
        <f t="shared" si="383"/>
        <v>16.5</v>
      </c>
      <c r="Q2490" s="9">
        <f t="shared" si="384"/>
        <v>18.725000000000001</v>
      </c>
      <c r="R2490" s="9">
        <f t="shared" si="385"/>
        <v>26.625</v>
      </c>
      <c r="S2490" s="9">
        <f t="shared" si="386"/>
        <v>23.675000000000001</v>
      </c>
      <c r="T2490" s="9">
        <f t="shared" si="387"/>
        <v>22.875</v>
      </c>
      <c r="U2490" s="8">
        <f t="shared" si="388"/>
        <v>23.008333333333336</v>
      </c>
      <c r="V2490" s="8">
        <f t="shared" si="389"/>
        <v>22.975000000000001</v>
      </c>
    </row>
    <row r="2491" spans="1:22" ht="13.5" x14ac:dyDescent="0.25">
      <c r="A2491" s="3">
        <f>RSI!A2491</f>
        <v>45936</v>
      </c>
      <c r="B2491" s="2">
        <f>RSI!B2491</f>
        <v>2.11</v>
      </c>
      <c r="C2491" s="2">
        <f>RSI!I2491</f>
        <v>51.10774557344719</v>
      </c>
      <c r="D2491" s="2">
        <f>MACD!E2491</f>
        <v>4.9167273863945038E-2</v>
      </c>
      <c r="E2491" s="2">
        <f>MACD!F2491</f>
        <v>-3.6860579415981351E-2</v>
      </c>
      <c r="F2491" s="2">
        <f>'Moving Avg'!D2491</f>
        <v>2.1100000000000003</v>
      </c>
      <c r="G2491" s="2">
        <f>'Moving Avg'!F2491</f>
        <v>2.1389999999999998</v>
      </c>
      <c r="H2491" s="2">
        <f>'Moving Avg'!G2491</f>
        <v>2.0138000000000003</v>
      </c>
      <c r="I2491" s="2">
        <f>'Moving Avg'!H2491</f>
        <v>2.053599999999999</v>
      </c>
      <c r="J2491" s="6" t="str">
        <f>OBV!F2491</f>
        <v>BEARISH</v>
      </c>
      <c r="K2491" s="6" t="str">
        <f>OBV!G2491</f>
        <v>NEUTRAL</v>
      </c>
      <c r="L2491" s="6" t="str">
        <f>OBV!H2491</f>
        <v>CONFIRMED BEARISH</v>
      </c>
      <c r="M2491" s="8">
        <f t="shared" si="380"/>
        <v>25</v>
      </c>
      <c r="N2491" s="8">
        <f t="shared" si="381"/>
        <v>0</v>
      </c>
      <c r="O2491" s="8">
        <f t="shared" si="382"/>
        <v>50</v>
      </c>
      <c r="P2491" s="8">
        <f t="shared" si="383"/>
        <v>16.5</v>
      </c>
      <c r="Q2491" s="9">
        <f t="shared" si="384"/>
        <v>18.725000000000001</v>
      </c>
      <c r="R2491" s="9">
        <f t="shared" si="385"/>
        <v>26.625</v>
      </c>
      <c r="S2491" s="9">
        <f t="shared" si="386"/>
        <v>23.675000000000001</v>
      </c>
      <c r="T2491" s="9">
        <f t="shared" si="387"/>
        <v>22.875</v>
      </c>
      <c r="U2491" s="8">
        <f t="shared" si="388"/>
        <v>23.008333333333336</v>
      </c>
      <c r="V2491" s="8">
        <f t="shared" si="389"/>
        <v>22.975000000000001</v>
      </c>
    </row>
    <row r="2492" spans="1:22" ht="13.5" x14ac:dyDescent="0.25">
      <c r="A2492" s="3">
        <f>RSI!A2492</f>
        <v>45937</v>
      </c>
      <c r="B2492" s="2">
        <f>RSI!B2492</f>
        <v>2.1</v>
      </c>
      <c r="C2492" s="2">
        <f>RSI!I2492</f>
        <v>50.131212318375198</v>
      </c>
      <c r="D2492" s="2">
        <f>MACD!E2492</f>
        <v>6.7649527436494328E-2</v>
      </c>
      <c r="E2492" s="2">
        <f>MACD!F2492</f>
        <v>-1.5958558045486217E-2</v>
      </c>
      <c r="F2492" s="2">
        <f>'Moving Avg'!D2492</f>
        <v>2.1059999999999999</v>
      </c>
      <c r="G2492" s="2">
        <f>'Moving Avg'!F2492</f>
        <v>2.1464999999999996</v>
      </c>
      <c r="H2492" s="2">
        <f>'Moving Avg'!G2492</f>
        <v>2.0167999999999999</v>
      </c>
      <c r="I2492" s="2">
        <f>'Moving Avg'!H2492</f>
        <v>2.0526499999999994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  <c r="M2492" s="8">
        <f t="shared" si="380"/>
        <v>25</v>
      </c>
      <c r="N2492" s="8">
        <f t="shared" si="381"/>
        <v>0</v>
      </c>
      <c r="O2492" s="8">
        <f t="shared" si="382"/>
        <v>50</v>
      </c>
      <c r="P2492" s="8">
        <f t="shared" si="383"/>
        <v>16.5</v>
      </c>
      <c r="Q2492" s="9">
        <f t="shared" si="384"/>
        <v>18.725000000000001</v>
      </c>
      <c r="R2492" s="9">
        <f t="shared" si="385"/>
        <v>26.625</v>
      </c>
      <c r="S2492" s="9">
        <f t="shared" si="386"/>
        <v>23.675000000000001</v>
      </c>
      <c r="T2492" s="9">
        <f t="shared" si="387"/>
        <v>22.875</v>
      </c>
      <c r="U2492" s="8">
        <f t="shared" si="388"/>
        <v>23.008333333333336</v>
      </c>
      <c r="V2492" s="8">
        <f t="shared" si="389"/>
        <v>22.975000000000001</v>
      </c>
    </row>
    <row r="2493" spans="1:22" ht="13.5" x14ac:dyDescent="0.25">
      <c r="A2493" s="3">
        <f>RSI!A2493</f>
        <v>45938</v>
      </c>
      <c r="B2493" s="2">
        <f>RSI!B2493</f>
        <v>2.08</v>
      </c>
      <c r="C2493" s="2">
        <f>RSI!I2493</f>
        <v>48.149648282613207</v>
      </c>
      <c r="D2493" s="2">
        <f>MACD!E2493</f>
        <v>7.4008563398617166E-2</v>
      </c>
      <c r="E2493" s="2">
        <f>MACD!F2493</f>
        <v>2.03486624333446E-3</v>
      </c>
      <c r="F2493" s="2">
        <f>'Moving Avg'!D2493</f>
        <v>2.1059999999999999</v>
      </c>
      <c r="G2493" s="2">
        <f>'Moving Avg'!F2493</f>
        <v>2.1524999999999999</v>
      </c>
      <c r="H2493" s="2">
        <f>'Moving Avg'!G2493</f>
        <v>2.0190000000000001</v>
      </c>
      <c r="I2493" s="2">
        <f>'Moving Avg'!H2493</f>
        <v>2.051299999999999</v>
      </c>
      <c r="J2493" s="6" t="str">
        <f>OBV!F2493</f>
        <v>BEARISH</v>
      </c>
      <c r="K2493" s="6" t="str">
        <f>OBV!G2493</f>
        <v>NEUTRAL</v>
      </c>
      <c r="L2493" s="6" t="str">
        <f>OBV!H2493</f>
        <v>NEUTRAL</v>
      </c>
      <c r="M2493" s="8">
        <f t="shared" si="380"/>
        <v>25</v>
      </c>
      <c r="N2493" s="8">
        <f t="shared" si="381"/>
        <v>0</v>
      </c>
      <c r="O2493" s="8">
        <f t="shared" si="382"/>
        <v>50</v>
      </c>
      <c r="P2493" s="8">
        <f t="shared" si="383"/>
        <v>16.5</v>
      </c>
      <c r="Q2493" s="9">
        <f t="shared" si="384"/>
        <v>18.725000000000001</v>
      </c>
      <c r="R2493" s="9">
        <f t="shared" si="385"/>
        <v>26.625</v>
      </c>
      <c r="S2493" s="9">
        <f t="shared" si="386"/>
        <v>23.675000000000001</v>
      </c>
      <c r="T2493" s="9">
        <f t="shared" si="387"/>
        <v>22.875</v>
      </c>
      <c r="U2493" s="8">
        <f t="shared" si="388"/>
        <v>23.008333333333336</v>
      </c>
      <c r="V2493" s="8">
        <f t="shared" si="389"/>
        <v>22.975000000000001</v>
      </c>
    </row>
    <row r="2494" spans="1:22" ht="13.5" x14ac:dyDescent="0.25">
      <c r="A2494" s="3">
        <f>RSI!A2494</f>
        <v>45939</v>
      </c>
      <c r="B2494" s="2">
        <f>RSI!B2494</f>
        <v>2.08</v>
      </c>
      <c r="C2494" s="2">
        <f>RSI!I2494</f>
        <v>48.149648282613207</v>
      </c>
      <c r="D2494" s="2">
        <f>MACD!E2494</f>
        <v>6.5668679170666433E-2</v>
      </c>
      <c r="E2494" s="2">
        <f>MACD!F2494</f>
        <v>1.4761628828800855E-2</v>
      </c>
      <c r="F2494" s="2">
        <f>'Moving Avg'!D2494</f>
        <v>2.0979999999999999</v>
      </c>
      <c r="G2494" s="2">
        <f>'Moving Avg'!F2494</f>
        <v>2.1569999999999996</v>
      </c>
      <c r="H2494" s="2">
        <f>'Moving Avg'!G2494</f>
        <v>2.0224000000000002</v>
      </c>
      <c r="I2494" s="2">
        <f>'Moving Avg'!H2494</f>
        <v>2.0502499999999988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  <c r="M2494" s="8">
        <f t="shared" si="380"/>
        <v>25</v>
      </c>
      <c r="N2494" s="8">
        <f t="shared" si="381"/>
        <v>0</v>
      </c>
      <c r="O2494" s="8">
        <f t="shared" si="382"/>
        <v>50</v>
      </c>
      <c r="P2494" s="8">
        <f t="shared" si="383"/>
        <v>16.5</v>
      </c>
      <c r="Q2494" s="9">
        <f t="shared" si="384"/>
        <v>18.725000000000001</v>
      </c>
      <c r="R2494" s="9">
        <f t="shared" si="385"/>
        <v>26.625</v>
      </c>
      <c r="S2494" s="9">
        <f t="shared" si="386"/>
        <v>23.675000000000001</v>
      </c>
      <c r="T2494" s="9">
        <f t="shared" si="387"/>
        <v>22.875</v>
      </c>
      <c r="U2494" s="8">
        <f t="shared" si="388"/>
        <v>23.008333333333336</v>
      </c>
      <c r="V2494" s="8">
        <f t="shared" si="389"/>
        <v>22.975000000000001</v>
      </c>
    </row>
    <row r="2495" spans="1:22" ht="13.5" x14ac:dyDescent="0.25">
      <c r="A2495" s="3">
        <f>RSI!A2495</f>
        <v>45940</v>
      </c>
      <c r="B2495" s="2">
        <f>RSI!B2495</f>
        <v>2.0499999999999998</v>
      </c>
      <c r="C2495" s="2">
        <f>RSI!I2495</f>
        <v>45.051716351069757</v>
      </c>
      <c r="D2495" s="2">
        <f>MACD!E2495</f>
        <v>6.2488784927449803E-2</v>
      </c>
      <c r="E2495" s="2">
        <f>MACD!F2495</f>
        <v>2.4307060048530643E-2</v>
      </c>
      <c r="F2495" s="2">
        <f>'Moving Avg'!D2495</f>
        <v>2.0840000000000005</v>
      </c>
      <c r="G2495" s="2">
        <f>'Moving Avg'!F2495</f>
        <v>2.1599999999999997</v>
      </c>
      <c r="H2495" s="2">
        <f>'Moving Avg'!G2495</f>
        <v>2.0257999999999998</v>
      </c>
      <c r="I2495" s="2">
        <f>'Moving Avg'!H2495</f>
        <v>2.0490499999999989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  <c r="M2495" s="8">
        <f t="shared" si="380"/>
        <v>25</v>
      </c>
      <c r="N2495" s="8">
        <f t="shared" si="381"/>
        <v>0</v>
      </c>
      <c r="O2495" s="8">
        <f t="shared" si="382"/>
        <v>50</v>
      </c>
      <c r="P2495" s="8">
        <f t="shared" si="383"/>
        <v>16.5</v>
      </c>
      <c r="Q2495" s="9">
        <f t="shared" si="384"/>
        <v>18.725000000000001</v>
      </c>
      <c r="R2495" s="9">
        <f t="shared" si="385"/>
        <v>26.625</v>
      </c>
      <c r="S2495" s="9">
        <f t="shared" si="386"/>
        <v>23.675000000000001</v>
      </c>
      <c r="T2495" s="9">
        <f t="shared" si="387"/>
        <v>22.875</v>
      </c>
      <c r="U2495" s="8">
        <f t="shared" si="388"/>
        <v>23.008333333333336</v>
      </c>
      <c r="V2495" s="8">
        <f t="shared" si="389"/>
        <v>22.975000000000001</v>
      </c>
    </row>
    <row r="2496" spans="1:22" ht="13.5" x14ac:dyDescent="0.25">
      <c r="A2496" s="3">
        <f>RSI!A2496</f>
        <v>45943</v>
      </c>
      <c r="B2496" s="2">
        <f>RSI!B2496</f>
        <v>2.02</v>
      </c>
      <c r="C2496" s="2">
        <f>RSI!I2496</f>
        <v>42.132409591143173</v>
      </c>
      <c r="D2496" s="2">
        <f>MACD!E2496</f>
        <v>7.6151388754816196E-2</v>
      </c>
      <c r="E2496" s="2">
        <f>MACD!F2496</f>
        <v>3.4675925789787759E-2</v>
      </c>
      <c r="F2496" s="2">
        <f>'Moving Avg'!D2496</f>
        <v>2.0659999999999998</v>
      </c>
      <c r="G2496" s="2">
        <f>'Moving Avg'!F2496</f>
        <v>2.1574999999999998</v>
      </c>
      <c r="H2496" s="2">
        <f>'Moving Avg'!G2496</f>
        <v>2.0286</v>
      </c>
      <c r="I2496" s="2">
        <f>'Moving Avg'!H2496</f>
        <v>2.0476499999999991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25</v>
      </c>
      <c r="N2496" s="8">
        <f t="shared" si="381"/>
        <v>0</v>
      </c>
      <c r="O2496" s="8">
        <f t="shared" si="382"/>
        <v>50</v>
      </c>
      <c r="P2496" s="8">
        <f t="shared" si="383"/>
        <v>16.5</v>
      </c>
      <c r="Q2496" s="9">
        <f t="shared" si="384"/>
        <v>18.725000000000001</v>
      </c>
      <c r="R2496" s="9">
        <f t="shared" si="385"/>
        <v>26.625</v>
      </c>
      <c r="S2496" s="9">
        <f t="shared" si="386"/>
        <v>23.675000000000001</v>
      </c>
      <c r="T2496" s="9">
        <f t="shared" si="387"/>
        <v>22.875</v>
      </c>
      <c r="U2496" s="8">
        <f t="shared" si="388"/>
        <v>23.008333333333336</v>
      </c>
      <c r="V2496" s="8">
        <f t="shared" si="389"/>
        <v>22.975000000000001</v>
      </c>
    </row>
    <row r="2497" spans="1:22" ht="13.5" x14ac:dyDescent="0.25">
      <c r="A2497" s="3">
        <f>RSI!A2497</f>
        <v>45944</v>
      </c>
      <c r="B2497" s="2">
        <f>RSI!B2497</f>
        <v>1.93</v>
      </c>
      <c r="C2497" s="2">
        <f>RSI!I2497</f>
        <v>34.838869369961998</v>
      </c>
      <c r="D2497" s="2">
        <f>MACD!E2497</f>
        <v>8.0973640884464348E-2</v>
      </c>
      <c r="E2497" s="2">
        <f>MACD!F2497</f>
        <v>4.393546880872308E-2</v>
      </c>
      <c r="F2497" s="2">
        <f>'Moving Avg'!D2497</f>
        <v>2.032</v>
      </c>
      <c r="G2497" s="2">
        <f>'Moving Avg'!F2497</f>
        <v>2.1459999999999999</v>
      </c>
      <c r="H2497" s="2">
        <f>'Moving Avg'!G2497</f>
        <v>2.0282</v>
      </c>
      <c r="I2497" s="2">
        <f>'Moving Avg'!H2497</f>
        <v>2.045799999999999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0"/>
        <v>25</v>
      </c>
      <c r="N2497" s="8">
        <f t="shared" si="381"/>
        <v>0</v>
      </c>
      <c r="O2497" s="8">
        <f t="shared" si="382"/>
        <v>0</v>
      </c>
      <c r="P2497" s="8">
        <f t="shared" si="383"/>
        <v>16.5</v>
      </c>
      <c r="Q2497" s="9">
        <f t="shared" si="384"/>
        <v>11.225</v>
      </c>
      <c r="R2497" s="9">
        <f t="shared" si="385"/>
        <v>9.125</v>
      </c>
      <c r="S2497" s="9">
        <f t="shared" si="386"/>
        <v>11.175000000000001</v>
      </c>
      <c r="T2497" s="9">
        <f t="shared" si="387"/>
        <v>10.375</v>
      </c>
      <c r="U2497" s="8">
        <f t="shared" si="388"/>
        <v>10.508333333333335</v>
      </c>
      <c r="V2497" s="8">
        <f t="shared" si="389"/>
        <v>10.475000000000001</v>
      </c>
    </row>
    <row r="2498" spans="1:22" ht="13.5" x14ac:dyDescent="0.25">
      <c r="A2498" s="3">
        <f>RSI!A2498</f>
        <v>45946</v>
      </c>
      <c r="B2498" s="2">
        <f>RSI!B2498</f>
        <v>1.88</v>
      </c>
      <c r="C2498" s="2">
        <f>RSI!I2498</f>
        <v>31.569240928163907</v>
      </c>
      <c r="D2498" s="2">
        <f>MACD!E2498</f>
        <v>8.3544081830661643E-2</v>
      </c>
      <c r="E2498" s="2">
        <f>MACD!F2498</f>
        <v>5.1857191413110792E-2</v>
      </c>
      <c r="F2498" s="2">
        <f>'Moving Avg'!D2498</f>
        <v>1.9920000000000002</v>
      </c>
      <c r="G2498" s="2">
        <f>'Moving Avg'!F2498</f>
        <v>2.1275000000000004</v>
      </c>
      <c r="H2498" s="2">
        <f>'Moving Avg'!G2498</f>
        <v>2.0264000000000002</v>
      </c>
      <c r="I2498" s="2">
        <f>'Moving Avg'!H2498</f>
        <v>2.043499999999999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0</v>
      </c>
      <c r="P2498" s="8">
        <f t="shared" ref="P2498:P2561" si="393">IF(L2498="confirmed bullish", 34, IF(L2498="bullish divergence",17, 0))+IF(J2498="bullish",33,IF(J2498="bearish",0,16.5))+IF(K2498="strong",33,IF(K2498="weak",0,16.5))</f>
        <v>16.5</v>
      </c>
      <c r="Q2498" s="9">
        <f t="shared" si="384"/>
        <v>11.225</v>
      </c>
      <c r="R2498" s="9">
        <f t="shared" si="385"/>
        <v>9.125</v>
      </c>
      <c r="S2498" s="9">
        <f t="shared" si="386"/>
        <v>11.175000000000001</v>
      </c>
      <c r="T2498" s="9">
        <f t="shared" si="387"/>
        <v>10.375</v>
      </c>
      <c r="U2498" s="8">
        <f t="shared" si="388"/>
        <v>10.508333333333335</v>
      </c>
      <c r="V2498" s="8">
        <f t="shared" si="389"/>
        <v>10.475000000000001</v>
      </c>
    </row>
    <row r="2499" spans="1:22" ht="13.5" x14ac:dyDescent="0.25">
      <c r="A2499" s="3">
        <f>RSI!A2499</f>
        <v>45947</v>
      </c>
      <c r="B2499" s="2">
        <f>RSI!B2499</f>
        <v>1.96</v>
      </c>
      <c r="C2499" s="2">
        <f>RSI!I2499</f>
        <v>41.094841093155502</v>
      </c>
      <c r="D2499" s="2">
        <f>MACD!E2499</f>
        <v>8.7113013263373063E-2</v>
      </c>
      <c r="E2499" s="2">
        <f>MACD!F2499</f>
        <v>5.8908355783163252E-2</v>
      </c>
      <c r="F2499" s="2">
        <f>'Moving Avg'!D2499</f>
        <v>1.968</v>
      </c>
      <c r="G2499" s="2">
        <f>'Moving Avg'!F2499</f>
        <v>2.1105000000000005</v>
      </c>
      <c r="H2499" s="2">
        <f>'Moving Avg'!G2499</f>
        <v>2.0262000000000002</v>
      </c>
      <c r="I2499" s="2">
        <f>'Moving Avg'!H2499</f>
        <v>2.041599999999999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si="390"/>
        <v>25</v>
      </c>
      <c r="N2499" s="8">
        <f t="shared" si="391"/>
        <v>0</v>
      </c>
      <c r="O2499" s="8">
        <f t="shared" si="392"/>
        <v>0</v>
      </c>
      <c r="P2499" s="8">
        <f t="shared" si="393"/>
        <v>16.5</v>
      </c>
      <c r="Q2499" s="9">
        <f t="shared" ref="Q2499:Q2562" si="394">0.35*M2499+N2499*0.35+O2499*0.15+P2499*0.15</f>
        <v>11.225</v>
      </c>
      <c r="R2499" s="9">
        <f t="shared" ref="R2499:R2562" si="395">M2499*0.2+N2499*0.2+O2499*0.35+P2499*0.25</f>
        <v>9.125</v>
      </c>
      <c r="S2499" s="9">
        <f t="shared" ref="S2499:S2562" si="396">M2499*0.15+N2499*0.15+O2499*0.25+P2499*0.45</f>
        <v>11.175000000000001</v>
      </c>
      <c r="T2499" s="9">
        <f t="shared" ref="T2499:T2562" si="397">0.25*SUM(M2499:P2499)</f>
        <v>10.375</v>
      </c>
      <c r="U2499" s="8">
        <f t="shared" ref="U2499:U2562" si="398">SUM(Q2499:S2499)/3</f>
        <v>10.508333333333335</v>
      </c>
      <c r="V2499" s="8">
        <f t="shared" ref="V2499:V2562" si="399">SUM(Q2499:T2499)/4</f>
        <v>10.475000000000001</v>
      </c>
    </row>
    <row r="2500" spans="1:22" ht="13.5" x14ac:dyDescent="0.25">
      <c r="A2500" s="3">
        <f>RSI!A2500</f>
        <v>45950</v>
      </c>
      <c r="B2500" s="2">
        <f>RSI!B2500</f>
        <v>2</v>
      </c>
      <c r="C2500" s="2">
        <f>RSI!I2500</f>
        <v>45.202166106089031</v>
      </c>
      <c r="D2500" s="2">
        <f>MACD!E2500</f>
        <v>8.7776842582296233E-2</v>
      </c>
      <c r="E2500" s="2">
        <f>MACD!F2500</f>
        <v>6.4682053142989859E-2</v>
      </c>
      <c r="F2500" s="2">
        <f>'Moving Avg'!D2500</f>
        <v>1.9579999999999997</v>
      </c>
      <c r="G2500" s="2">
        <f>'Moving Avg'!F2500</f>
        <v>2.0930000000000004</v>
      </c>
      <c r="H2500" s="2">
        <f>'Moving Avg'!G2500</f>
        <v>2.0282</v>
      </c>
      <c r="I2500" s="2">
        <f>'Moving Avg'!H2500</f>
        <v>2.039699999999999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  <c r="M2500" s="8">
        <f t="shared" si="390"/>
        <v>25</v>
      </c>
      <c r="N2500" s="8">
        <f t="shared" si="391"/>
        <v>0</v>
      </c>
      <c r="O2500" s="8">
        <f t="shared" si="392"/>
        <v>0</v>
      </c>
      <c r="P2500" s="8">
        <f t="shared" si="393"/>
        <v>16.5</v>
      </c>
      <c r="Q2500" s="9">
        <f t="shared" si="394"/>
        <v>11.225</v>
      </c>
      <c r="R2500" s="9">
        <f t="shared" si="395"/>
        <v>9.125</v>
      </c>
      <c r="S2500" s="9">
        <f t="shared" si="396"/>
        <v>11.175000000000001</v>
      </c>
      <c r="T2500" s="9">
        <f t="shared" si="397"/>
        <v>10.375</v>
      </c>
      <c r="U2500" s="8">
        <f t="shared" si="398"/>
        <v>10.508333333333335</v>
      </c>
      <c r="V2500" s="8">
        <f t="shared" si="399"/>
        <v>10.475000000000001</v>
      </c>
    </row>
    <row r="2501" spans="1:22" ht="13.5" x14ac:dyDescent="0.25">
      <c r="A2501" s="3">
        <f>RSI!A2501</f>
        <v>45951</v>
      </c>
      <c r="B2501" s="2">
        <f>RSI!B2501</f>
        <v>2.09</v>
      </c>
      <c r="C2501" s="2">
        <f>RSI!I2501</f>
        <v>53.122404703162495</v>
      </c>
      <c r="D2501" s="2">
        <f>MACD!E2501</f>
        <v>8.0459024042053517E-2</v>
      </c>
      <c r="E2501" s="2">
        <f>MACD!F2501</f>
        <v>6.7837447322802599E-2</v>
      </c>
      <c r="F2501" s="2">
        <f>'Moving Avg'!D2501</f>
        <v>1.972</v>
      </c>
      <c r="G2501" s="2">
        <f>'Moving Avg'!F2501</f>
        <v>2.0825000000000005</v>
      </c>
      <c r="H2501" s="2">
        <f>'Moving Avg'!G2501</f>
        <v>2.032</v>
      </c>
      <c r="I2501" s="2">
        <f>'Moving Avg'!H2501</f>
        <v>2.0382499999999992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  <c r="M2501" s="8">
        <f t="shared" si="390"/>
        <v>25</v>
      </c>
      <c r="N2501" s="8">
        <f t="shared" si="391"/>
        <v>0</v>
      </c>
      <c r="O2501" s="8">
        <f t="shared" si="392"/>
        <v>0</v>
      </c>
      <c r="P2501" s="8">
        <f t="shared" si="393"/>
        <v>83.5</v>
      </c>
      <c r="Q2501" s="9">
        <f t="shared" si="394"/>
        <v>21.274999999999999</v>
      </c>
      <c r="R2501" s="9">
        <f t="shared" si="395"/>
        <v>25.875</v>
      </c>
      <c r="S2501" s="9">
        <f t="shared" si="396"/>
        <v>41.325000000000003</v>
      </c>
      <c r="T2501" s="9">
        <f t="shared" si="397"/>
        <v>27.125</v>
      </c>
      <c r="U2501" s="8">
        <f t="shared" si="398"/>
        <v>29.491666666666664</v>
      </c>
      <c r="V2501" s="8">
        <f t="shared" si="399"/>
        <v>28.9</v>
      </c>
    </row>
    <row r="2502" spans="1:22" ht="13.5" x14ac:dyDescent="0.25">
      <c r="A2502" s="3">
        <f>RSI!A2502</f>
        <v>45952</v>
      </c>
      <c r="B2502" s="2">
        <f>RSI!B2502</f>
        <v>2.17</v>
      </c>
      <c r="C2502" s="2">
        <f>RSI!I2502</f>
        <v>58.820020498892767</v>
      </c>
      <c r="D2502" s="2">
        <f>MACD!E2502</f>
        <v>6.6572311236540838E-2</v>
      </c>
      <c r="E2502" s="2">
        <f>MACD!F2502</f>
        <v>6.7584420105550255E-2</v>
      </c>
      <c r="F2502" s="2">
        <f>'Moving Avg'!D2502</f>
        <v>2.02</v>
      </c>
      <c r="G2502" s="2">
        <f>'Moving Avg'!F2502</f>
        <v>2.0775000000000006</v>
      </c>
      <c r="H2502" s="2">
        <f>'Moving Avg'!G2502</f>
        <v>2.0372000000000003</v>
      </c>
      <c r="I2502" s="2">
        <f>'Moving Avg'!H2502</f>
        <v>2.0373499999999991</v>
      </c>
      <c r="J2502" s="6" t="str">
        <f>OBV!F2502</f>
        <v>BULLISH</v>
      </c>
      <c r="K2502" s="6" t="str">
        <f>OBV!G2502</f>
        <v>NEUTRAL</v>
      </c>
      <c r="L2502" s="6" t="str">
        <f>OBV!H2502</f>
        <v>CONFIRMED BULLISH</v>
      </c>
      <c r="M2502" s="8">
        <f t="shared" si="390"/>
        <v>25</v>
      </c>
      <c r="N2502" s="8">
        <f t="shared" si="391"/>
        <v>45</v>
      </c>
      <c r="O2502" s="8">
        <f t="shared" si="392"/>
        <v>0</v>
      </c>
      <c r="P2502" s="8">
        <f t="shared" si="393"/>
        <v>83.5</v>
      </c>
      <c r="Q2502" s="9">
        <f t="shared" si="394"/>
        <v>37.024999999999999</v>
      </c>
      <c r="R2502" s="9">
        <f t="shared" si="395"/>
        <v>34.875</v>
      </c>
      <c r="S2502" s="9">
        <f t="shared" si="396"/>
        <v>48.075000000000003</v>
      </c>
      <c r="T2502" s="9">
        <f t="shared" si="397"/>
        <v>38.375</v>
      </c>
      <c r="U2502" s="8">
        <f t="shared" si="398"/>
        <v>39.991666666666667</v>
      </c>
      <c r="V2502" s="8">
        <f t="shared" si="399"/>
        <v>39.587500000000006</v>
      </c>
    </row>
    <row r="2503" spans="1:22" ht="13.5" x14ac:dyDescent="0.25">
      <c r="A2503" s="3">
        <f>RSI!A2503</f>
        <v>45953</v>
      </c>
      <c r="B2503" s="2">
        <f>RSI!B2503</f>
        <v>2.17</v>
      </c>
      <c r="C2503" s="2">
        <f>RSI!I2503</f>
        <v>58.82002049889276</v>
      </c>
      <c r="D2503" s="2">
        <f>MACD!E2503</f>
        <v>5.1059105349184009E-2</v>
      </c>
      <c r="E2503" s="2">
        <f>MACD!F2503</f>
        <v>6.4279357154277003E-2</v>
      </c>
      <c r="F2503" s="2">
        <f>'Moving Avg'!D2503</f>
        <v>2.0779999999999998</v>
      </c>
      <c r="G2503" s="2">
        <f>'Moving Avg'!F2503</f>
        <v>2.0759999999999996</v>
      </c>
      <c r="H2503" s="2">
        <f>'Moving Avg'!G2503</f>
        <v>2.0424000000000002</v>
      </c>
      <c r="I2503" s="2">
        <f>'Moving Avg'!H2503</f>
        <v>2.0364999999999993</v>
      </c>
      <c r="J2503" s="6" t="str">
        <f>OBV!F2503</f>
        <v>BULLISH</v>
      </c>
      <c r="K2503" s="6" t="str">
        <f>OBV!G2503</f>
        <v>NEUTRAL</v>
      </c>
      <c r="L2503" s="6" t="str">
        <f>OBV!H2503</f>
        <v>CONFIRMED BULLISH</v>
      </c>
      <c r="M2503" s="8">
        <f t="shared" si="390"/>
        <v>25</v>
      </c>
      <c r="N2503" s="8">
        <f t="shared" si="391"/>
        <v>45</v>
      </c>
      <c r="O2503" s="8">
        <f t="shared" si="392"/>
        <v>50</v>
      </c>
      <c r="P2503" s="8">
        <f t="shared" si="393"/>
        <v>83.5</v>
      </c>
      <c r="Q2503" s="9">
        <f t="shared" si="394"/>
        <v>44.524999999999999</v>
      </c>
      <c r="R2503" s="9">
        <f t="shared" si="395"/>
        <v>52.375</v>
      </c>
      <c r="S2503" s="9">
        <f t="shared" si="396"/>
        <v>60.575000000000003</v>
      </c>
      <c r="T2503" s="9">
        <f t="shared" si="397"/>
        <v>50.875</v>
      </c>
      <c r="U2503" s="8">
        <f t="shared" si="398"/>
        <v>52.491666666666674</v>
      </c>
      <c r="V2503" s="8">
        <f t="shared" si="399"/>
        <v>52.087500000000006</v>
      </c>
    </row>
    <row r="2504" spans="1:22" ht="13.5" x14ac:dyDescent="0.25">
      <c r="A2504" s="3">
        <f>RSI!A2504</f>
        <v>45954</v>
      </c>
      <c r="B2504" s="2">
        <f>RSI!B2504</f>
        <v>2.08</v>
      </c>
      <c r="C2504" s="2">
        <f>RSI!I2504</f>
        <v>50.769041587033747</v>
      </c>
      <c r="D2504" s="2">
        <f>MACD!E2504</f>
        <v>4.3964039706962055E-2</v>
      </c>
      <c r="E2504" s="2">
        <f>MACD!F2504</f>
        <v>6.0216293664814013E-2</v>
      </c>
      <c r="F2504" s="2">
        <f>'Moving Avg'!D2504</f>
        <v>2.1019999999999999</v>
      </c>
      <c r="G2504" s="2">
        <f>'Moving Avg'!F2504</f>
        <v>2.0745000000000005</v>
      </c>
      <c r="H2504" s="2">
        <f>'Moving Avg'!G2504</f>
        <v>2.0451999999999999</v>
      </c>
      <c r="I2504" s="2">
        <f>'Moving Avg'!H2504</f>
        <v>2.0347999999999988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  <c r="M2504" s="8">
        <f t="shared" si="390"/>
        <v>25</v>
      </c>
      <c r="N2504" s="8">
        <f t="shared" si="391"/>
        <v>45</v>
      </c>
      <c r="O2504" s="8">
        <f t="shared" si="392"/>
        <v>50</v>
      </c>
      <c r="P2504" s="8">
        <f t="shared" si="393"/>
        <v>83.5</v>
      </c>
      <c r="Q2504" s="9">
        <f t="shared" si="394"/>
        <v>44.524999999999999</v>
      </c>
      <c r="R2504" s="9">
        <f t="shared" si="395"/>
        <v>52.375</v>
      </c>
      <c r="S2504" s="9">
        <f t="shared" si="396"/>
        <v>60.575000000000003</v>
      </c>
      <c r="T2504" s="9">
        <f t="shared" si="397"/>
        <v>50.875</v>
      </c>
      <c r="U2504" s="8">
        <f t="shared" si="398"/>
        <v>52.491666666666674</v>
      </c>
      <c r="V2504" s="8">
        <f t="shared" si="399"/>
        <v>52.087500000000006</v>
      </c>
    </row>
    <row r="2505" spans="1:22" ht="13.5" x14ac:dyDescent="0.25">
      <c r="A2505" s="3">
        <f>RSI!A2505</f>
        <v>45957</v>
      </c>
      <c r="B2505" s="2">
        <f>RSI!B2505</f>
        <v>2</v>
      </c>
      <c r="C2505" s="2">
        <f>RSI!I2505</f>
        <v>44.887620641840371</v>
      </c>
      <c r="D2505" s="2">
        <f>MACD!E2505</f>
        <v>3.9214754207136604E-2</v>
      </c>
      <c r="E2505" s="2">
        <f>MACD!F2505</f>
        <v>5.6015985773278529E-2</v>
      </c>
      <c r="F2505" s="2">
        <f>'Moving Avg'!D2505</f>
        <v>2.1019999999999999</v>
      </c>
      <c r="G2505" s="2">
        <f>'Moving Avg'!F2505</f>
        <v>2.0685000000000002</v>
      </c>
      <c r="H2505" s="2">
        <f>'Moving Avg'!G2505</f>
        <v>2.0468000000000002</v>
      </c>
      <c r="I2505" s="2">
        <f>'Moving Avg'!H2505</f>
        <v>2.0326999999999993</v>
      </c>
      <c r="J2505" s="6" t="str">
        <f>OBV!F2505</f>
        <v>BULLISH</v>
      </c>
      <c r="K2505" s="6" t="str">
        <f>OBV!G2505</f>
        <v>NEUTRAL</v>
      </c>
      <c r="L2505" s="6" t="str">
        <f>OBV!H2505</f>
        <v>NEUTRAL</v>
      </c>
      <c r="M2505" s="8">
        <f t="shared" si="390"/>
        <v>25</v>
      </c>
      <c r="N2505" s="8">
        <f t="shared" si="391"/>
        <v>45</v>
      </c>
      <c r="O2505" s="8">
        <f t="shared" si="392"/>
        <v>50</v>
      </c>
      <c r="P2505" s="8">
        <f t="shared" si="393"/>
        <v>49.5</v>
      </c>
      <c r="Q2505" s="9">
        <f t="shared" si="394"/>
        <v>39.424999999999997</v>
      </c>
      <c r="R2505" s="9">
        <f t="shared" si="395"/>
        <v>43.875</v>
      </c>
      <c r="S2505" s="9">
        <f t="shared" si="396"/>
        <v>45.275000000000006</v>
      </c>
      <c r="T2505" s="9">
        <f t="shared" si="397"/>
        <v>42.375</v>
      </c>
      <c r="U2505" s="8">
        <f t="shared" si="398"/>
        <v>42.858333333333327</v>
      </c>
      <c r="V2505" s="8">
        <f t="shared" si="399"/>
        <v>42.737499999999997</v>
      </c>
    </row>
    <row r="2506" spans="1:22" ht="13.5" x14ac:dyDescent="0.25">
      <c r="A2506" s="3">
        <f>RSI!A2506</f>
        <v>45958</v>
      </c>
      <c r="B2506" s="2">
        <f>RSI!B2506</f>
        <v>1.91</v>
      </c>
      <c r="C2506" s="2">
        <f>RSI!I2506</f>
        <v>39.362930466559739</v>
      </c>
      <c r="D2506" s="2">
        <f>MACD!E2506</f>
        <v>3.7667994864456933E-2</v>
      </c>
      <c r="E2506" s="2">
        <f>MACD!F2506</f>
        <v>5.2346387591514214E-2</v>
      </c>
      <c r="F2506" s="2">
        <f>'Moving Avg'!D2506</f>
        <v>2.0659999999999998</v>
      </c>
      <c r="G2506" s="2">
        <f>'Moving Avg'!F2506</f>
        <v>2.0535000000000001</v>
      </c>
      <c r="H2506" s="2">
        <f>'Moving Avg'!G2506</f>
        <v>2.0462000000000002</v>
      </c>
      <c r="I2506" s="2">
        <f>'Moving Avg'!H2506</f>
        <v>2.0296499999999993</v>
      </c>
      <c r="J2506" s="6" t="str">
        <f>OBV!F2506</f>
        <v>BULLISH</v>
      </c>
      <c r="K2506" s="6" t="str">
        <f>OBV!G2506</f>
        <v>NEUTRAL</v>
      </c>
      <c r="L2506" s="6" t="str">
        <f>OBV!H2506</f>
        <v>BULLISH DIVERGENCE</v>
      </c>
      <c r="M2506" s="8">
        <f t="shared" si="390"/>
        <v>25</v>
      </c>
      <c r="N2506" s="8">
        <f t="shared" si="391"/>
        <v>45</v>
      </c>
      <c r="O2506" s="8">
        <f t="shared" si="392"/>
        <v>50</v>
      </c>
      <c r="P2506" s="8">
        <f t="shared" si="393"/>
        <v>66.5</v>
      </c>
      <c r="Q2506" s="9">
        <f t="shared" si="394"/>
        <v>41.975000000000001</v>
      </c>
      <c r="R2506" s="9">
        <f t="shared" si="395"/>
        <v>48.125</v>
      </c>
      <c r="S2506" s="9">
        <f t="shared" si="396"/>
        <v>52.924999999999997</v>
      </c>
      <c r="T2506" s="9">
        <f t="shared" si="397"/>
        <v>46.625</v>
      </c>
      <c r="U2506" s="8">
        <f t="shared" si="398"/>
        <v>47.67499999999999</v>
      </c>
      <c r="V2506" s="8">
        <f t="shared" si="399"/>
        <v>47.412499999999994</v>
      </c>
    </row>
    <row r="2507" spans="1:22" ht="13.5" x14ac:dyDescent="0.25">
      <c r="A2507" s="3">
        <f>RSI!A2507</f>
        <v>45959</v>
      </c>
      <c r="B2507" s="2">
        <f>RSI!B2507</f>
        <v>1.94</v>
      </c>
      <c r="C2507" s="2">
        <f>RSI!I2507</f>
        <v>41.928635927951213</v>
      </c>
      <c r="D2507" s="2">
        <f>MACD!E2507</f>
        <v>2.1212066663047313E-2</v>
      </c>
      <c r="E2507" s="2">
        <f>MACD!F2507</f>
        <v>4.6119523405820838E-2</v>
      </c>
      <c r="F2507" s="2">
        <f>'Moving Avg'!D2507</f>
        <v>2.02</v>
      </c>
      <c r="G2507" s="2">
        <f>'Moving Avg'!F2507</f>
        <v>2.0444999999999998</v>
      </c>
      <c r="H2507" s="2">
        <f>'Moving Avg'!G2507</f>
        <v>2.0463999999999998</v>
      </c>
      <c r="I2507" s="2">
        <f>'Moving Avg'!H2507</f>
        <v>2.0268999999999995</v>
      </c>
      <c r="J2507" s="6" t="str">
        <f>OBV!F2507</f>
        <v>BULLISH</v>
      </c>
      <c r="K2507" s="6" t="str">
        <f>OBV!G2507</f>
        <v>NEUTRAL</v>
      </c>
      <c r="L2507" s="6" t="str">
        <f>OBV!H2507</f>
        <v>BULLISH DIVERGENCE</v>
      </c>
      <c r="M2507" s="8">
        <f t="shared" si="390"/>
        <v>25</v>
      </c>
      <c r="N2507" s="8">
        <f t="shared" si="391"/>
        <v>100</v>
      </c>
      <c r="O2507" s="8">
        <f t="shared" si="392"/>
        <v>0</v>
      </c>
      <c r="P2507" s="8">
        <f t="shared" si="393"/>
        <v>66.5</v>
      </c>
      <c r="Q2507" s="9">
        <f t="shared" si="394"/>
        <v>53.725000000000001</v>
      </c>
      <c r="R2507" s="9">
        <f t="shared" si="395"/>
        <v>41.625</v>
      </c>
      <c r="S2507" s="9">
        <f t="shared" si="396"/>
        <v>48.674999999999997</v>
      </c>
      <c r="T2507" s="9">
        <f t="shared" si="397"/>
        <v>47.875</v>
      </c>
      <c r="U2507" s="8">
        <f t="shared" si="398"/>
        <v>48.008333333333326</v>
      </c>
      <c r="V2507" s="8">
        <f t="shared" si="399"/>
        <v>47.974999999999994</v>
      </c>
    </row>
    <row r="2508" spans="1:22" ht="13.5" x14ac:dyDescent="0.25">
      <c r="A2508" s="3">
        <f>RSI!A2508</f>
        <v>45960</v>
      </c>
      <c r="B2508" s="2">
        <f>RSI!B2508</f>
        <v>1.9</v>
      </c>
      <c r="C2508" s="2">
        <f>RSI!I2508</f>
        <v>39.527111060583621</v>
      </c>
      <c r="D2508" s="2">
        <f>MACD!E2508</f>
        <v>3.2342076258968788E-3</v>
      </c>
      <c r="E2508" s="2">
        <f>MACD!F2508</f>
        <v>3.7542460249836047E-2</v>
      </c>
      <c r="F2508" s="2">
        <f>'Moving Avg'!D2508</f>
        <v>1.966</v>
      </c>
      <c r="G2508" s="2">
        <f>'Moving Avg'!F2508</f>
        <v>2.0354999999999999</v>
      </c>
      <c r="H2508" s="2">
        <f>'Moving Avg'!G2508</f>
        <v>2.0463999999999998</v>
      </c>
      <c r="I2508" s="2">
        <f>'Moving Avg'!H2508</f>
        <v>2.0237999999999992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0"/>
        <v>25</v>
      </c>
      <c r="N2508" s="8">
        <f t="shared" si="391"/>
        <v>100</v>
      </c>
      <c r="O2508" s="8">
        <f t="shared" si="392"/>
        <v>0</v>
      </c>
      <c r="P2508" s="8">
        <f t="shared" si="393"/>
        <v>16.5</v>
      </c>
      <c r="Q2508" s="9">
        <f t="shared" si="394"/>
        <v>46.225000000000001</v>
      </c>
      <c r="R2508" s="9">
        <f t="shared" si="395"/>
        <v>29.125</v>
      </c>
      <c r="S2508" s="9">
        <f t="shared" si="396"/>
        <v>26.175000000000001</v>
      </c>
      <c r="T2508" s="9">
        <f t="shared" si="397"/>
        <v>35.375</v>
      </c>
      <c r="U2508" s="8">
        <f t="shared" si="398"/>
        <v>33.841666666666661</v>
      </c>
      <c r="V2508" s="8">
        <f t="shared" si="399"/>
        <v>34.224999999999994</v>
      </c>
    </row>
    <row r="2509" spans="1:22" ht="13.5" x14ac:dyDescent="0.25">
      <c r="A2509" s="3">
        <f>RSI!A2509</f>
        <v>0</v>
      </c>
      <c r="B2509" s="2">
        <f>RSI!B2509</f>
        <v>0</v>
      </c>
      <c r="C2509" s="2">
        <f>RSI!I2509</f>
        <v>10.058013067636679</v>
      </c>
      <c r="D2509" s="2">
        <f>MACD!E2509</f>
        <v>0.14193264618509938</v>
      </c>
      <c r="E2509" s="2">
        <f>MACD!F2509</f>
        <v>5.8420497436888714E-2</v>
      </c>
      <c r="F2509" s="2">
        <f>'Moving Avg'!D2509</f>
        <v>1.55</v>
      </c>
      <c r="G2509" s="2">
        <f>'Moving Avg'!F2509</f>
        <v>1.9294999999999995</v>
      </c>
      <c r="H2509" s="2">
        <f>'Moving Avg'!G2509</f>
        <v>2.0087999999999995</v>
      </c>
      <c r="I2509" s="2">
        <f>'Moving Avg'!H2509</f>
        <v>2.011299999999999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  <c r="M2509" s="8">
        <f t="shared" si="390"/>
        <v>50</v>
      </c>
      <c r="N2509" s="8">
        <f t="shared" si="391"/>
        <v>0</v>
      </c>
      <c r="O2509" s="8">
        <f t="shared" si="392"/>
        <v>0</v>
      </c>
      <c r="P2509" s="8">
        <f t="shared" si="393"/>
        <v>16.5</v>
      </c>
      <c r="Q2509" s="9">
        <f t="shared" si="394"/>
        <v>19.975000000000001</v>
      </c>
      <c r="R2509" s="9">
        <f t="shared" si="395"/>
        <v>14.125</v>
      </c>
      <c r="S2509" s="9">
        <f t="shared" si="396"/>
        <v>14.925000000000001</v>
      </c>
      <c r="T2509" s="9">
        <f t="shared" si="397"/>
        <v>16.625</v>
      </c>
      <c r="U2509" s="8">
        <f t="shared" si="398"/>
        <v>16.341666666666669</v>
      </c>
      <c r="V2509" s="8">
        <f t="shared" si="399"/>
        <v>16.412500000000001</v>
      </c>
    </row>
    <row r="2510" spans="1:22" ht="13.5" x14ac:dyDescent="0.25">
      <c r="A2510" s="3">
        <f>RSI!A2510</f>
        <v>0</v>
      </c>
      <c r="B2510" s="2">
        <f>RSI!B2510</f>
        <v>0</v>
      </c>
      <c r="C2510" s="2">
        <f>RSI!I2510</f>
        <v>10.058013067636679</v>
      </c>
      <c r="D2510" s="2">
        <f>MACD!E2510</f>
        <v>0.27747207643877525</v>
      </c>
      <c r="E2510" s="2">
        <f>MACD!F2510</f>
        <v>0.10223081323726603</v>
      </c>
      <c r="F2510" s="2">
        <f>'Moving Avg'!D2510</f>
        <v>1.1499999999999999</v>
      </c>
      <c r="G2510" s="2">
        <f>'Moving Avg'!F2510</f>
        <v>1.8234999999999997</v>
      </c>
      <c r="H2510" s="2">
        <f>'Moving Avg'!G2510</f>
        <v>1.9711999999999994</v>
      </c>
      <c r="I2510" s="2">
        <f>'Moving Avg'!H2510</f>
        <v>1.9986999999999988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  <c r="M2510" s="8">
        <f t="shared" si="390"/>
        <v>50</v>
      </c>
      <c r="N2510" s="8">
        <f t="shared" si="391"/>
        <v>0</v>
      </c>
      <c r="O2510" s="8">
        <f t="shared" si="392"/>
        <v>0</v>
      </c>
      <c r="P2510" s="8">
        <f t="shared" si="393"/>
        <v>16.5</v>
      </c>
      <c r="Q2510" s="9">
        <f t="shared" si="394"/>
        <v>19.975000000000001</v>
      </c>
      <c r="R2510" s="9">
        <f t="shared" si="395"/>
        <v>14.125</v>
      </c>
      <c r="S2510" s="9">
        <f t="shared" si="396"/>
        <v>14.925000000000001</v>
      </c>
      <c r="T2510" s="9">
        <f t="shared" si="397"/>
        <v>16.625</v>
      </c>
      <c r="U2510" s="8">
        <f t="shared" si="398"/>
        <v>16.341666666666669</v>
      </c>
      <c r="V2510" s="8">
        <f t="shared" si="399"/>
        <v>16.412500000000001</v>
      </c>
    </row>
    <row r="2511" spans="1:22" ht="13.5" x14ac:dyDescent="0.25">
      <c r="A2511" s="3">
        <f>RSI!A2511</f>
        <v>0</v>
      </c>
      <c r="B2511" s="2">
        <f>RSI!B2511</f>
        <v>0</v>
      </c>
      <c r="C2511" s="2">
        <f>RSI!I2511</f>
        <v>10.058013067636679</v>
      </c>
      <c r="D2511" s="2">
        <f>MACD!E2511</f>
        <v>0.41714003944164091</v>
      </c>
      <c r="E2511" s="2">
        <f>MACD!F2511</f>
        <v>0.16521265847814101</v>
      </c>
      <c r="F2511" s="2">
        <f>'Moving Avg'!D2511</f>
        <v>0.76800000000000002</v>
      </c>
      <c r="G2511" s="2">
        <f>'Moving Avg'!F2511</f>
        <v>1.718</v>
      </c>
      <c r="H2511" s="2">
        <f>'Moving Avg'!G2511</f>
        <v>1.9327999999999994</v>
      </c>
      <c r="I2511" s="2">
        <f>'Moving Avg'!H2511</f>
        <v>1.985749999999999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  <c r="M2511" s="8">
        <f t="shared" si="390"/>
        <v>50</v>
      </c>
      <c r="N2511" s="8">
        <f t="shared" si="391"/>
        <v>0</v>
      </c>
      <c r="O2511" s="8">
        <f t="shared" si="392"/>
        <v>0</v>
      </c>
      <c r="P2511" s="8">
        <f t="shared" si="393"/>
        <v>16.5</v>
      </c>
      <c r="Q2511" s="9">
        <f t="shared" si="394"/>
        <v>19.975000000000001</v>
      </c>
      <c r="R2511" s="9">
        <f t="shared" si="395"/>
        <v>14.125</v>
      </c>
      <c r="S2511" s="9">
        <f t="shared" si="396"/>
        <v>14.925000000000001</v>
      </c>
      <c r="T2511" s="9">
        <f t="shared" si="397"/>
        <v>16.625</v>
      </c>
      <c r="U2511" s="8">
        <f t="shared" si="398"/>
        <v>16.341666666666669</v>
      </c>
      <c r="V2511" s="8">
        <f t="shared" si="399"/>
        <v>16.412500000000001</v>
      </c>
    </row>
    <row r="2512" spans="1:22" ht="13.5" x14ac:dyDescent="0.25">
      <c r="A2512" s="3">
        <f>RSI!A2512</f>
        <v>0</v>
      </c>
      <c r="B2512" s="2">
        <f>RSI!B2512</f>
        <v>0</v>
      </c>
      <c r="C2512" s="2">
        <f>RSI!I2512</f>
        <v>10.058013067636708</v>
      </c>
      <c r="D2512" s="2">
        <f>MACD!E2512</f>
        <v>0.55793812966392409</v>
      </c>
      <c r="E2512" s="2">
        <f>MACD!F2512</f>
        <v>0.24375775271529762</v>
      </c>
      <c r="F2512" s="2">
        <f>'Moving Avg'!D2512</f>
        <v>0.38</v>
      </c>
      <c r="G2512" s="2">
        <f>'Moving Avg'!F2512</f>
        <v>1.613</v>
      </c>
      <c r="H2512" s="2">
        <f>'Moving Avg'!G2512</f>
        <v>1.8935999999999995</v>
      </c>
      <c r="I2512" s="2">
        <f>'Moving Avg'!H2512</f>
        <v>1.9732499999999988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50</v>
      </c>
      <c r="N2512" s="8">
        <f t="shared" si="391"/>
        <v>0</v>
      </c>
      <c r="O2512" s="8">
        <f t="shared" si="392"/>
        <v>0</v>
      </c>
      <c r="P2512" s="8">
        <f t="shared" si="393"/>
        <v>16.5</v>
      </c>
      <c r="Q2512" s="9">
        <f t="shared" si="394"/>
        <v>19.975000000000001</v>
      </c>
      <c r="R2512" s="9">
        <f t="shared" si="395"/>
        <v>14.125</v>
      </c>
      <c r="S2512" s="9">
        <f t="shared" si="396"/>
        <v>14.925000000000001</v>
      </c>
      <c r="T2512" s="9">
        <f t="shared" si="397"/>
        <v>16.625</v>
      </c>
      <c r="U2512" s="8">
        <f t="shared" si="398"/>
        <v>16.341666666666669</v>
      </c>
      <c r="V2512" s="8">
        <f t="shared" si="399"/>
        <v>16.412500000000001</v>
      </c>
    </row>
    <row r="2513" spans="1:22" ht="13.5" x14ac:dyDescent="0.25">
      <c r="A2513" s="3">
        <f>RSI!A2513</f>
        <v>0</v>
      </c>
      <c r="B2513" s="2">
        <f>RSI!B2513</f>
        <v>0</v>
      </c>
      <c r="C2513" s="2">
        <f>RSI!I2513</f>
        <v>10.058013067636679</v>
      </c>
      <c r="D2513" s="2">
        <f>MACD!E2513</f>
        <v>0.68662109915814673</v>
      </c>
      <c r="E2513" s="2">
        <f>MACD!F2513</f>
        <v>0.33233042200386742</v>
      </c>
      <c r="F2513" s="2">
        <f>'Moving Avg'!D2513</f>
        <v>0</v>
      </c>
      <c r="G2513" s="2">
        <f>'Moving Avg'!F2513</f>
        <v>1.5089999999999999</v>
      </c>
      <c r="H2513" s="2">
        <f>'Moving Avg'!G2513</f>
        <v>1.8551999999999995</v>
      </c>
      <c r="I2513" s="2">
        <f>'Moving Avg'!H2513</f>
        <v>1.960499999999999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50</v>
      </c>
      <c r="N2513" s="8">
        <f t="shared" si="391"/>
        <v>0</v>
      </c>
      <c r="O2513" s="8">
        <f t="shared" si="392"/>
        <v>0</v>
      </c>
      <c r="P2513" s="8">
        <f t="shared" si="393"/>
        <v>33</v>
      </c>
      <c r="Q2513" s="9">
        <f t="shared" si="394"/>
        <v>22.45</v>
      </c>
      <c r="R2513" s="9">
        <f t="shared" si="395"/>
        <v>18.25</v>
      </c>
      <c r="S2513" s="9">
        <f t="shared" si="396"/>
        <v>22.35</v>
      </c>
      <c r="T2513" s="9">
        <f t="shared" si="397"/>
        <v>20.75</v>
      </c>
      <c r="U2513" s="8">
        <f t="shared" si="398"/>
        <v>21.016666666666669</v>
      </c>
      <c r="V2513" s="8">
        <f t="shared" si="399"/>
        <v>20.950000000000003</v>
      </c>
    </row>
    <row r="2514" spans="1:22" ht="13.5" x14ac:dyDescent="0.25">
      <c r="A2514" s="3">
        <f>RSI!A2514</f>
        <v>0</v>
      </c>
      <c r="B2514" s="2">
        <f>RSI!B2514</f>
        <v>0</v>
      </c>
      <c r="C2514" s="2">
        <f>RSI!I2514</f>
        <v>10.058013067636679</v>
      </c>
      <c r="D2514" s="2">
        <f>MACD!E2514</f>
        <v>0.79049953851506594</v>
      </c>
      <c r="E2514" s="2">
        <f>MACD!F2514</f>
        <v>0.42396424530610716</v>
      </c>
      <c r="F2514" s="2">
        <f>'Moving Avg'!D2514</f>
        <v>0</v>
      </c>
      <c r="G2514" s="2">
        <f>'Moving Avg'!F2514</f>
        <v>1.405</v>
      </c>
      <c r="H2514" s="2">
        <f>'Moving Avg'!G2514</f>
        <v>1.8165999999999998</v>
      </c>
      <c r="I2514" s="2">
        <f>'Moving Avg'!H2514</f>
        <v>1.9479999999999993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50</v>
      </c>
      <c r="N2514" s="8">
        <f t="shared" si="391"/>
        <v>0</v>
      </c>
      <c r="O2514" s="8">
        <f t="shared" si="392"/>
        <v>0</v>
      </c>
      <c r="P2514" s="8">
        <f t="shared" si="393"/>
        <v>33</v>
      </c>
      <c r="Q2514" s="9">
        <f t="shared" si="394"/>
        <v>22.45</v>
      </c>
      <c r="R2514" s="9">
        <f t="shared" si="395"/>
        <v>18.25</v>
      </c>
      <c r="S2514" s="9">
        <f t="shared" si="396"/>
        <v>22.35</v>
      </c>
      <c r="T2514" s="9">
        <f t="shared" si="397"/>
        <v>20.75</v>
      </c>
      <c r="U2514" s="8">
        <f t="shared" si="398"/>
        <v>21.016666666666669</v>
      </c>
      <c r="V2514" s="8">
        <f t="shared" si="399"/>
        <v>20.950000000000003</v>
      </c>
    </row>
    <row r="2515" spans="1:22" ht="13.5" x14ac:dyDescent="0.25">
      <c r="A2515" s="3">
        <f>RSI!A2515</f>
        <v>0</v>
      </c>
      <c r="B2515" s="2">
        <f>RSI!B2515</f>
        <v>0</v>
      </c>
      <c r="C2515" s="2">
        <f>RSI!I2515</f>
        <v>10.058013067636679</v>
      </c>
      <c r="D2515" s="2">
        <f>MACD!E2515</f>
        <v>0.87427324982302168</v>
      </c>
      <c r="E2515" s="2">
        <f>MACD!F2515</f>
        <v>0.51402604620949011</v>
      </c>
      <c r="F2515" s="2">
        <f>'Moving Avg'!D2515</f>
        <v>0</v>
      </c>
      <c r="G2515" s="2">
        <f>'Moving Avg'!F2515</f>
        <v>1.3024999999999998</v>
      </c>
      <c r="H2515" s="2">
        <f>'Moving Avg'!G2515</f>
        <v>1.7771999999999997</v>
      </c>
      <c r="I2515" s="2">
        <f>'Moving Avg'!H2515</f>
        <v>1.9355499999999992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50</v>
      </c>
      <c r="N2515" s="8">
        <f t="shared" si="391"/>
        <v>0</v>
      </c>
      <c r="O2515" s="8">
        <f t="shared" si="392"/>
        <v>0</v>
      </c>
      <c r="P2515" s="8">
        <f t="shared" si="393"/>
        <v>33</v>
      </c>
      <c r="Q2515" s="9">
        <f t="shared" si="394"/>
        <v>22.45</v>
      </c>
      <c r="R2515" s="9">
        <f t="shared" si="395"/>
        <v>18.25</v>
      </c>
      <c r="S2515" s="9">
        <f t="shared" si="396"/>
        <v>22.35</v>
      </c>
      <c r="T2515" s="9">
        <f t="shared" si="397"/>
        <v>20.75</v>
      </c>
      <c r="U2515" s="8">
        <f t="shared" si="398"/>
        <v>21.016666666666669</v>
      </c>
      <c r="V2515" s="8">
        <f t="shared" si="399"/>
        <v>20.950000000000003</v>
      </c>
    </row>
    <row r="2516" spans="1:22" ht="13.5" x14ac:dyDescent="0.25">
      <c r="A2516" s="3">
        <f>RSI!A2516</f>
        <v>0</v>
      </c>
      <c r="B2516" s="2">
        <f>RSI!B2516</f>
        <v>0</v>
      </c>
      <c r="C2516" s="2">
        <f>RSI!I2516</f>
        <v>10.058013067636708</v>
      </c>
      <c r="D2516" s="2">
        <f>MACD!E2516</f>
        <v>0.93889056495235423</v>
      </c>
      <c r="E2516" s="2">
        <f>MACD!F2516</f>
        <v>0.59899894995806302</v>
      </c>
      <c r="F2516" s="2">
        <f>'Moving Avg'!D2516</f>
        <v>0</v>
      </c>
      <c r="G2516" s="2">
        <f>'Moving Avg'!F2516</f>
        <v>1.2015</v>
      </c>
      <c r="H2516" s="2">
        <f>'Moving Avg'!G2516</f>
        <v>1.7383999999999997</v>
      </c>
      <c r="I2516" s="2">
        <f>'Moving Avg'!H2516</f>
        <v>1.9233999999999991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50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22.45</v>
      </c>
      <c r="R2516" s="9">
        <f t="shared" si="395"/>
        <v>18.25</v>
      </c>
      <c r="S2516" s="9">
        <f t="shared" si="396"/>
        <v>22.35</v>
      </c>
      <c r="T2516" s="9">
        <f t="shared" si="397"/>
        <v>20.75</v>
      </c>
      <c r="U2516" s="8">
        <f t="shared" si="398"/>
        <v>21.016666666666669</v>
      </c>
      <c r="V2516" s="8">
        <f t="shared" si="399"/>
        <v>20.950000000000003</v>
      </c>
    </row>
    <row r="2517" spans="1:22" ht="13.5" x14ac:dyDescent="0.25">
      <c r="A2517" s="3">
        <f>RSI!A2517</f>
        <v>0</v>
      </c>
      <c r="B2517" s="2">
        <f>RSI!B2517</f>
        <v>0</v>
      </c>
      <c r="C2517" s="2">
        <f>RSI!I2517</f>
        <v>10.058013067636679</v>
      </c>
      <c r="D2517" s="2">
        <f>MACD!E2517</f>
        <v>1.0051988253533717</v>
      </c>
      <c r="E2517" s="2">
        <f>MACD!F2517</f>
        <v>0.6802389250371248</v>
      </c>
      <c r="F2517" s="2">
        <f>'Moving Avg'!D2517</f>
        <v>0</v>
      </c>
      <c r="G2517" s="2">
        <f>'Moving Avg'!F2517</f>
        <v>1.105</v>
      </c>
      <c r="H2517" s="2">
        <f>'Moving Avg'!G2517</f>
        <v>1.6991999999999998</v>
      </c>
      <c r="I2517" s="2">
        <f>'Moving Avg'!H2517</f>
        <v>1.9115999999999991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50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22.45</v>
      </c>
      <c r="R2517" s="9">
        <f t="shared" si="395"/>
        <v>18.25</v>
      </c>
      <c r="S2517" s="9">
        <f t="shared" si="396"/>
        <v>22.35</v>
      </c>
      <c r="T2517" s="9">
        <f t="shared" si="397"/>
        <v>20.75</v>
      </c>
      <c r="U2517" s="8">
        <f t="shared" si="398"/>
        <v>21.016666666666669</v>
      </c>
      <c r="V2517" s="8">
        <f t="shared" si="399"/>
        <v>20.950000000000003</v>
      </c>
    </row>
    <row r="2518" spans="1:22" ht="13.5" x14ac:dyDescent="0.25">
      <c r="A2518" s="3">
        <f>RSI!A2518</f>
        <v>0</v>
      </c>
      <c r="B2518" s="2">
        <f>RSI!B2518</f>
        <v>0</v>
      </c>
      <c r="C2518" s="2">
        <f>RSI!I2518</f>
        <v>10.058013067636708</v>
      </c>
      <c r="D2518" s="2">
        <f>MACD!E2518</f>
        <v>1.0616489003074068</v>
      </c>
      <c r="E2518" s="2">
        <f>MACD!F2518</f>
        <v>0.75652092009118121</v>
      </c>
      <c r="F2518" s="2">
        <f>'Moving Avg'!D2518</f>
        <v>0</v>
      </c>
      <c r="G2518" s="2">
        <f>'Moving Avg'!F2518</f>
        <v>1.0109999999999999</v>
      </c>
      <c r="H2518" s="2">
        <f>'Moving Avg'!G2518</f>
        <v>1.66</v>
      </c>
      <c r="I2518" s="2">
        <f>'Moving Avg'!H2518</f>
        <v>1.8998499999999989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50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22.45</v>
      </c>
      <c r="R2518" s="9">
        <f t="shared" si="395"/>
        <v>18.25</v>
      </c>
      <c r="S2518" s="9">
        <f t="shared" si="396"/>
        <v>22.35</v>
      </c>
      <c r="T2518" s="9">
        <f t="shared" si="397"/>
        <v>20.75</v>
      </c>
      <c r="U2518" s="8">
        <f t="shared" si="398"/>
        <v>21.016666666666669</v>
      </c>
      <c r="V2518" s="8">
        <f t="shared" si="399"/>
        <v>20.950000000000003</v>
      </c>
    </row>
    <row r="2519" spans="1:22" ht="13.5" x14ac:dyDescent="0.25">
      <c r="A2519" s="3">
        <f>RSI!A2519</f>
        <v>0</v>
      </c>
      <c r="B2519" s="2">
        <f>RSI!B2519</f>
        <v>0</v>
      </c>
      <c r="C2519" s="2">
        <f>RSI!I2519</f>
        <v>10.058013067636708</v>
      </c>
      <c r="D2519" s="2">
        <f>MACD!E2519</f>
        <v>0.82312233338754925</v>
      </c>
      <c r="E2519" s="2">
        <f>MACD!F2519</f>
        <v>0.76984120275045487</v>
      </c>
      <c r="F2519" s="2">
        <f>'Moving Avg'!D2519</f>
        <v>0</v>
      </c>
      <c r="G2519" s="2">
        <f>'Moving Avg'!F2519</f>
        <v>0.91299999999999992</v>
      </c>
      <c r="H2519" s="2">
        <f>'Moving Avg'!G2519</f>
        <v>1.6208</v>
      </c>
      <c r="I2519" s="2">
        <f>'Moving Avg'!H2519</f>
        <v>1.8885999999999989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50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22.45</v>
      </c>
      <c r="R2519" s="9">
        <f t="shared" si="395"/>
        <v>18.25</v>
      </c>
      <c r="S2519" s="9">
        <f t="shared" si="396"/>
        <v>22.35</v>
      </c>
      <c r="T2519" s="9">
        <f t="shared" si="397"/>
        <v>20.75</v>
      </c>
      <c r="U2519" s="8">
        <f t="shared" si="398"/>
        <v>21.016666666666669</v>
      </c>
      <c r="V2519" s="8">
        <f t="shared" si="399"/>
        <v>20.950000000000003</v>
      </c>
    </row>
    <row r="2520" spans="1:22" ht="13.5" x14ac:dyDescent="0.25">
      <c r="A2520" s="3">
        <f>RSI!A2520</f>
        <v>0</v>
      </c>
      <c r="B2520" s="2">
        <f>RSI!B2520</f>
        <v>0</v>
      </c>
      <c r="C2520" s="2">
        <f>RSI!I2520</f>
        <v>10.058013067636708</v>
      </c>
      <c r="D2520" s="2">
        <f>MACD!E2520</f>
        <v>0.62686223299862898</v>
      </c>
      <c r="E2520" s="2">
        <f>MACD!F2520</f>
        <v>0.74124540880008971</v>
      </c>
      <c r="F2520" s="2">
        <f>'Moving Avg'!D2520</f>
        <v>0</v>
      </c>
      <c r="G2520" s="2">
        <f>'Moving Avg'!F2520</f>
        <v>0.81299999999999994</v>
      </c>
      <c r="H2520" s="2">
        <f>'Moving Avg'!G2520</f>
        <v>1.5817999999999999</v>
      </c>
      <c r="I2520" s="2">
        <f>'Moving Avg'!H2520</f>
        <v>1.8778499999999991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50</v>
      </c>
      <c r="N2520" s="8">
        <f t="shared" si="391"/>
        <v>100</v>
      </c>
      <c r="O2520" s="8">
        <f t="shared" si="392"/>
        <v>0</v>
      </c>
      <c r="P2520" s="8">
        <f t="shared" si="393"/>
        <v>33</v>
      </c>
      <c r="Q2520" s="9">
        <f t="shared" si="394"/>
        <v>57.45</v>
      </c>
      <c r="R2520" s="9">
        <f t="shared" si="395"/>
        <v>38.25</v>
      </c>
      <c r="S2520" s="9">
        <f t="shared" si="396"/>
        <v>37.35</v>
      </c>
      <c r="T2520" s="9">
        <f t="shared" si="397"/>
        <v>45.75</v>
      </c>
      <c r="U2520" s="8">
        <f t="shared" si="398"/>
        <v>44.35</v>
      </c>
      <c r="V2520" s="8">
        <f t="shared" si="399"/>
        <v>44.7</v>
      </c>
    </row>
    <row r="2521" spans="1:22" ht="13.5" x14ac:dyDescent="0.25">
      <c r="A2521" s="3">
        <f>RSI!A2521</f>
        <v>0</v>
      </c>
      <c r="B2521" s="2">
        <f>RSI!B2521</f>
        <v>0</v>
      </c>
      <c r="C2521" s="2">
        <f>RSI!I2521</f>
        <v>10.058013067636708</v>
      </c>
      <c r="D2521" s="2">
        <f>MACD!E2521</f>
        <v>0.46595346793040227</v>
      </c>
      <c r="E2521" s="2">
        <f>MACD!F2521</f>
        <v>0.68618702062615222</v>
      </c>
      <c r="F2521" s="2">
        <f>'Moving Avg'!D2521</f>
        <v>0</v>
      </c>
      <c r="G2521" s="2">
        <f>'Moving Avg'!F2521</f>
        <v>0.70850000000000002</v>
      </c>
      <c r="H2521" s="2">
        <f>'Moving Avg'!G2521</f>
        <v>1.5427999999999999</v>
      </c>
      <c r="I2521" s="2">
        <f>'Moving Avg'!H2521</f>
        <v>1.866649999999999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50</v>
      </c>
      <c r="N2521" s="8">
        <f t="shared" si="391"/>
        <v>100</v>
      </c>
      <c r="O2521" s="8">
        <f t="shared" si="392"/>
        <v>0</v>
      </c>
      <c r="P2521" s="8">
        <f t="shared" si="393"/>
        <v>33</v>
      </c>
      <c r="Q2521" s="9">
        <f t="shared" si="394"/>
        <v>57.45</v>
      </c>
      <c r="R2521" s="9">
        <f t="shared" si="395"/>
        <v>38.25</v>
      </c>
      <c r="S2521" s="9">
        <f t="shared" si="396"/>
        <v>37.35</v>
      </c>
      <c r="T2521" s="9">
        <f t="shared" si="397"/>
        <v>45.75</v>
      </c>
      <c r="U2521" s="8">
        <f t="shared" si="398"/>
        <v>44.35</v>
      </c>
      <c r="V2521" s="8">
        <f t="shared" si="399"/>
        <v>44.7</v>
      </c>
    </row>
    <row r="2522" spans="1:22" ht="13.5" x14ac:dyDescent="0.25">
      <c r="A2522" s="3">
        <f>RSI!A2522</f>
        <v>0</v>
      </c>
      <c r="B2522" s="2">
        <f>RSI!B2522</f>
        <v>0</v>
      </c>
      <c r="C2522" s="2">
        <f>RSI!I2522</f>
        <v>10.058013067636708</v>
      </c>
      <c r="D2522" s="2">
        <f>MACD!E2522</f>
        <v>0.33457533611990664</v>
      </c>
      <c r="E2522" s="2">
        <f>MACD!F2522</f>
        <v>0.61586468372490311</v>
      </c>
      <c r="F2522" s="2">
        <f>'Moving Avg'!D2522</f>
        <v>0</v>
      </c>
      <c r="G2522" s="2">
        <f>'Moving Avg'!F2522</f>
        <v>0.6</v>
      </c>
      <c r="H2522" s="2">
        <f>'Moving Avg'!G2522</f>
        <v>1.5038</v>
      </c>
      <c r="I2522" s="2">
        <f>'Moving Avg'!H2522</f>
        <v>1.8558999999999992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50</v>
      </c>
      <c r="N2522" s="8">
        <f t="shared" si="391"/>
        <v>100</v>
      </c>
      <c r="O2522" s="8">
        <f t="shared" si="392"/>
        <v>0</v>
      </c>
      <c r="P2522" s="8">
        <f t="shared" si="393"/>
        <v>33</v>
      </c>
      <c r="Q2522" s="9">
        <f t="shared" si="394"/>
        <v>57.45</v>
      </c>
      <c r="R2522" s="9">
        <f t="shared" si="395"/>
        <v>38.25</v>
      </c>
      <c r="S2522" s="9">
        <f t="shared" si="396"/>
        <v>37.35</v>
      </c>
      <c r="T2522" s="9">
        <f t="shared" si="397"/>
        <v>45.75</v>
      </c>
      <c r="U2522" s="8">
        <f t="shared" si="398"/>
        <v>44.35</v>
      </c>
      <c r="V2522" s="8">
        <f t="shared" si="399"/>
        <v>44.7</v>
      </c>
    </row>
    <row r="2523" spans="1:22" ht="13.5" x14ac:dyDescent="0.25">
      <c r="A2523" s="3">
        <f>RSI!A2523</f>
        <v>0</v>
      </c>
      <c r="B2523" s="2">
        <f>RSI!B2523</f>
        <v>0</v>
      </c>
      <c r="C2523" s="2">
        <f>RSI!I2523</f>
        <v>10.058013067636708</v>
      </c>
      <c r="D2523" s="2">
        <f>MACD!E2523</f>
        <v>0.22783092702484709</v>
      </c>
      <c r="E2523" s="2">
        <f>MACD!F2523</f>
        <v>0.53825793238489195</v>
      </c>
      <c r="F2523" s="2">
        <f>'Moving Avg'!D2523</f>
        <v>0</v>
      </c>
      <c r="G2523" s="2">
        <f>'Moving Avg'!F2523</f>
        <v>0.49149999999999999</v>
      </c>
      <c r="H2523" s="2">
        <f>'Moving Avg'!G2523</f>
        <v>1.4646000000000001</v>
      </c>
      <c r="I2523" s="2">
        <f>'Moving Avg'!H2523</f>
        <v>1.845149999999999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50</v>
      </c>
      <c r="N2523" s="8">
        <f t="shared" si="391"/>
        <v>100</v>
      </c>
      <c r="O2523" s="8">
        <f t="shared" si="392"/>
        <v>0</v>
      </c>
      <c r="P2523" s="8">
        <f t="shared" si="393"/>
        <v>33</v>
      </c>
      <c r="Q2523" s="9">
        <f t="shared" si="394"/>
        <v>57.45</v>
      </c>
      <c r="R2523" s="9">
        <f t="shared" si="395"/>
        <v>38.25</v>
      </c>
      <c r="S2523" s="9">
        <f t="shared" si="396"/>
        <v>37.35</v>
      </c>
      <c r="T2523" s="9">
        <f t="shared" si="397"/>
        <v>45.75</v>
      </c>
      <c r="U2523" s="8">
        <f t="shared" si="398"/>
        <v>44.35</v>
      </c>
      <c r="V2523" s="8">
        <f t="shared" si="399"/>
        <v>44.7</v>
      </c>
    </row>
    <row r="2524" spans="1:22" ht="13.5" x14ac:dyDescent="0.25">
      <c r="A2524" s="3">
        <f>RSI!A2524</f>
        <v>0</v>
      </c>
      <c r="B2524" s="2">
        <f>RSI!B2524</f>
        <v>0</v>
      </c>
      <c r="C2524" s="2">
        <f>RSI!I2524</f>
        <v>10.058013067636708</v>
      </c>
      <c r="D2524" s="2">
        <f>MACD!E2524</f>
        <v>0.1416029036366967</v>
      </c>
      <c r="E2524" s="2">
        <f>MACD!F2524</f>
        <v>0.45892692663525292</v>
      </c>
      <c r="F2524" s="2">
        <f>'Moving Avg'!D2524</f>
        <v>0</v>
      </c>
      <c r="G2524" s="2">
        <f>'Moving Avg'!F2524</f>
        <v>0.38750000000000001</v>
      </c>
      <c r="H2524" s="2">
        <f>'Moving Avg'!G2524</f>
        <v>1.4247999999999998</v>
      </c>
      <c r="I2524" s="2">
        <f>'Moving Avg'!H2524</f>
        <v>1.8339499999999989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50</v>
      </c>
      <c r="N2524" s="8">
        <f t="shared" si="391"/>
        <v>100</v>
      </c>
      <c r="O2524" s="8">
        <f t="shared" si="392"/>
        <v>0</v>
      </c>
      <c r="P2524" s="8">
        <f t="shared" si="393"/>
        <v>33</v>
      </c>
      <c r="Q2524" s="9">
        <f t="shared" si="394"/>
        <v>57.45</v>
      </c>
      <c r="R2524" s="9">
        <f t="shared" si="395"/>
        <v>38.25</v>
      </c>
      <c r="S2524" s="9">
        <f t="shared" si="396"/>
        <v>37.35</v>
      </c>
      <c r="T2524" s="9">
        <f t="shared" si="397"/>
        <v>45.75</v>
      </c>
      <c r="U2524" s="8">
        <f t="shared" si="398"/>
        <v>44.35</v>
      </c>
      <c r="V2524" s="8">
        <f t="shared" si="399"/>
        <v>44.7</v>
      </c>
    </row>
    <row r="2525" spans="1:22" ht="13.5" x14ac:dyDescent="0.25">
      <c r="A2525" s="3">
        <f>RSI!A2525</f>
        <v>0</v>
      </c>
      <c r="B2525" s="2">
        <f>RSI!B2525</f>
        <v>0</v>
      </c>
      <c r="C2525" s="2">
        <f>RSI!I2525</f>
        <v>10.058013067636708</v>
      </c>
      <c r="D2525" s="2">
        <f>MACD!E2525</f>
        <v>7.2431627151545386E-2</v>
      </c>
      <c r="E2525" s="2">
        <f>MACD!F2525</f>
        <v>0.38162786673851146</v>
      </c>
      <c r="F2525" s="2">
        <f>'Moving Avg'!D2525</f>
        <v>0</v>
      </c>
      <c r="G2525" s="2">
        <f>'Moving Avg'!F2525</f>
        <v>0.28749999999999998</v>
      </c>
      <c r="H2525" s="2">
        <f>'Moving Avg'!G2525</f>
        <v>1.385</v>
      </c>
      <c r="I2525" s="2">
        <f>'Moving Avg'!H2525</f>
        <v>1.822749999999999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50</v>
      </c>
      <c r="N2525" s="8">
        <f t="shared" si="391"/>
        <v>100</v>
      </c>
      <c r="O2525" s="8">
        <f t="shared" si="392"/>
        <v>0</v>
      </c>
      <c r="P2525" s="8">
        <f t="shared" si="393"/>
        <v>33</v>
      </c>
      <c r="Q2525" s="9">
        <f t="shared" si="394"/>
        <v>57.45</v>
      </c>
      <c r="R2525" s="9">
        <f t="shared" si="395"/>
        <v>38.25</v>
      </c>
      <c r="S2525" s="9">
        <f t="shared" si="396"/>
        <v>37.35</v>
      </c>
      <c r="T2525" s="9">
        <f t="shared" si="397"/>
        <v>45.75</v>
      </c>
      <c r="U2525" s="8">
        <f t="shared" si="398"/>
        <v>44.35</v>
      </c>
      <c r="V2525" s="8">
        <f t="shared" si="399"/>
        <v>44.7</v>
      </c>
    </row>
    <row r="2526" spans="1:22" ht="13.5" x14ac:dyDescent="0.25">
      <c r="A2526" s="3">
        <f>RSI!A2526</f>
        <v>0</v>
      </c>
      <c r="B2526" s="2">
        <f>RSI!B2526</f>
        <v>0</v>
      </c>
      <c r="C2526" s="2">
        <f>RSI!I2526</f>
        <v>10.058013067636708</v>
      </c>
      <c r="D2526" s="2">
        <f>MACD!E2526</f>
        <v>1.7412175464870727E-2</v>
      </c>
      <c r="E2526" s="2">
        <f>MACD!F2526</f>
        <v>0.3087847284837833</v>
      </c>
      <c r="F2526" s="2">
        <f>'Moving Avg'!D2526</f>
        <v>0</v>
      </c>
      <c r="G2526" s="2">
        <f>'Moving Avg'!F2526</f>
        <v>0.192</v>
      </c>
      <c r="H2526" s="2">
        <f>'Moving Avg'!G2526</f>
        <v>1.3436000000000001</v>
      </c>
      <c r="I2526" s="2">
        <f>'Moving Avg'!H2526</f>
        <v>1.8115499999999989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50</v>
      </c>
      <c r="N2526" s="8">
        <f t="shared" si="391"/>
        <v>100</v>
      </c>
      <c r="O2526" s="8">
        <f t="shared" si="392"/>
        <v>0</v>
      </c>
      <c r="P2526" s="8">
        <f t="shared" si="393"/>
        <v>33</v>
      </c>
      <c r="Q2526" s="9">
        <f t="shared" si="394"/>
        <v>57.45</v>
      </c>
      <c r="R2526" s="9">
        <f t="shared" si="395"/>
        <v>38.25</v>
      </c>
      <c r="S2526" s="9">
        <f t="shared" si="396"/>
        <v>37.35</v>
      </c>
      <c r="T2526" s="9">
        <f t="shared" si="397"/>
        <v>45.75</v>
      </c>
      <c r="U2526" s="8">
        <f t="shared" si="398"/>
        <v>44.35</v>
      </c>
      <c r="V2526" s="8">
        <f t="shared" si="399"/>
        <v>44.7</v>
      </c>
    </row>
    <row r="2527" spans="1:22" ht="13.5" x14ac:dyDescent="0.25">
      <c r="A2527" s="3">
        <f>RSI!A2527</f>
        <v>0</v>
      </c>
      <c r="B2527" s="2">
        <f>RSI!B2527</f>
        <v>0</v>
      </c>
      <c r="C2527" s="2">
        <f>RSI!I2527</f>
        <v>10.058013067636708</v>
      </c>
      <c r="D2527" s="2">
        <f>MACD!E2527</f>
        <v>-2.5892661901781744E-2</v>
      </c>
      <c r="E2527" s="2">
        <f>MACD!F2527</f>
        <v>0.2418492504066703</v>
      </c>
      <c r="F2527" s="2">
        <f>'Moving Avg'!D2527</f>
        <v>0</v>
      </c>
      <c r="G2527" s="2">
        <f>'Moving Avg'!F2527</f>
        <v>9.5000000000000001E-2</v>
      </c>
      <c r="H2527" s="2">
        <f>'Moving Avg'!G2527</f>
        <v>1.3004000000000002</v>
      </c>
      <c r="I2527" s="2">
        <f>'Moving Avg'!H2527</f>
        <v>1.800849999999999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  <c r="M2527" s="8">
        <f t="shared" si="390"/>
        <v>50</v>
      </c>
      <c r="N2527" s="8">
        <f t="shared" si="391"/>
        <v>100</v>
      </c>
      <c r="O2527" s="8">
        <f t="shared" si="392"/>
        <v>0</v>
      </c>
      <c r="P2527" s="8">
        <f t="shared" si="393"/>
        <v>33</v>
      </c>
      <c r="Q2527" s="9">
        <f t="shared" si="394"/>
        <v>57.45</v>
      </c>
      <c r="R2527" s="9">
        <f t="shared" si="395"/>
        <v>38.25</v>
      </c>
      <c r="S2527" s="9">
        <f t="shared" si="396"/>
        <v>37.35</v>
      </c>
      <c r="T2527" s="9">
        <f t="shared" si="397"/>
        <v>45.75</v>
      </c>
      <c r="U2527" s="8">
        <f t="shared" si="398"/>
        <v>44.35</v>
      </c>
      <c r="V2527" s="8">
        <f t="shared" si="399"/>
        <v>44.7</v>
      </c>
    </row>
    <row r="2528" spans="1:22" ht="13.5" x14ac:dyDescent="0.25">
      <c r="A2528" s="3">
        <f>RSI!A2528</f>
        <v>0</v>
      </c>
      <c r="B2528" s="2">
        <f>RSI!B2528</f>
        <v>0</v>
      </c>
      <c r="C2528" s="2">
        <f>RSI!I2528</f>
        <v>10.058013067636708</v>
      </c>
      <c r="D2528" s="2">
        <f>MACD!E2528</f>
        <v>-5.9525880215805405E-2</v>
      </c>
      <c r="E2528" s="2">
        <f>MACD!F2528</f>
        <v>0.18157422428217518</v>
      </c>
      <c r="F2528" s="2">
        <f>'Moving Avg'!D2528</f>
        <v>0</v>
      </c>
      <c r="G2528" s="2">
        <f>'Moving Avg'!F2528</f>
        <v>0</v>
      </c>
      <c r="H2528" s="2">
        <f>'Moving Avg'!G2528</f>
        <v>1.2554000000000001</v>
      </c>
      <c r="I2528" s="2">
        <f>'Moving Avg'!H2528</f>
        <v>1.7905999999999989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  <c r="M2528" s="8">
        <f t="shared" si="390"/>
        <v>50</v>
      </c>
      <c r="N2528" s="8">
        <f t="shared" si="391"/>
        <v>100</v>
      </c>
      <c r="O2528" s="8">
        <f t="shared" si="392"/>
        <v>0</v>
      </c>
      <c r="P2528" s="8">
        <f t="shared" si="393"/>
        <v>33</v>
      </c>
      <c r="Q2528" s="9">
        <f t="shared" si="394"/>
        <v>57.45</v>
      </c>
      <c r="R2528" s="9">
        <f t="shared" si="395"/>
        <v>38.25</v>
      </c>
      <c r="S2528" s="9">
        <f t="shared" si="396"/>
        <v>37.35</v>
      </c>
      <c r="T2528" s="9">
        <f t="shared" si="397"/>
        <v>45.75</v>
      </c>
      <c r="U2528" s="8">
        <f t="shared" si="398"/>
        <v>44.35</v>
      </c>
      <c r="V2528" s="8">
        <f t="shared" si="399"/>
        <v>44.7</v>
      </c>
    </row>
    <row r="2529" spans="1:22" ht="13.5" x14ac:dyDescent="0.25">
      <c r="A2529" s="3">
        <f>RSI!A2529</f>
        <v>0</v>
      </c>
      <c r="B2529" s="2">
        <f>RSI!B2529</f>
        <v>0</v>
      </c>
      <c r="C2529" s="2">
        <f>RSI!I2529</f>
        <v>10.058013067636708</v>
      </c>
      <c r="D2529" s="2">
        <f>MACD!E2529</f>
        <v>-8.5198334675900211E-2</v>
      </c>
      <c r="E2529" s="2">
        <f>MACD!F2529</f>
        <v>0.12821971249056011</v>
      </c>
      <c r="F2529" s="2">
        <f>'Moving Avg'!D2529</f>
        <v>0</v>
      </c>
      <c r="G2529" s="2">
        <f>'Moving Avg'!F2529</f>
        <v>0</v>
      </c>
      <c r="H2529" s="2">
        <f>'Moving Avg'!G2529</f>
        <v>1.2094</v>
      </c>
      <c r="I2529" s="2">
        <f>'Moving Avg'!H2529</f>
        <v>1.7802999999999989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50</v>
      </c>
      <c r="N2529" s="8">
        <f t="shared" si="391"/>
        <v>100</v>
      </c>
      <c r="O2529" s="8">
        <f t="shared" si="392"/>
        <v>0</v>
      </c>
      <c r="P2529" s="8">
        <f t="shared" si="393"/>
        <v>33</v>
      </c>
      <c r="Q2529" s="9">
        <f t="shared" si="394"/>
        <v>57.45</v>
      </c>
      <c r="R2529" s="9">
        <f t="shared" si="395"/>
        <v>38.25</v>
      </c>
      <c r="S2529" s="9">
        <f t="shared" si="396"/>
        <v>37.35</v>
      </c>
      <c r="T2529" s="9">
        <f t="shared" si="397"/>
        <v>45.75</v>
      </c>
      <c r="U2529" s="8">
        <f t="shared" si="398"/>
        <v>44.35</v>
      </c>
      <c r="V2529" s="8">
        <f t="shared" si="399"/>
        <v>44.7</v>
      </c>
    </row>
    <row r="2530" spans="1:22" ht="13.5" x14ac:dyDescent="0.25">
      <c r="A2530" s="3">
        <f>RSI!A2530</f>
        <v>0</v>
      </c>
      <c r="B2530" s="2">
        <f>RSI!B2530</f>
        <v>0</v>
      </c>
      <c r="C2530" s="2">
        <f>RSI!I2530</f>
        <v>10.058013067636679</v>
      </c>
      <c r="D2530" s="2">
        <f>MACD!E2530</f>
        <v>-0.10434115985488168</v>
      </c>
      <c r="E2530" s="2">
        <f>MACD!F2530</f>
        <v>8.1707538021471751E-2</v>
      </c>
      <c r="F2530" s="2">
        <f>'Moving Avg'!D2530</f>
        <v>0</v>
      </c>
      <c r="G2530" s="2">
        <f>'Moving Avg'!F2530</f>
        <v>0</v>
      </c>
      <c r="H2530" s="2">
        <f>'Moving Avg'!G2530</f>
        <v>1.1623999999999999</v>
      </c>
      <c r="I2530" s="2">
        <f>'Moving Avg'!H2530</f>
        <v>1.7698999999999987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50</v>
      </c>
      <c r="N2530" s="8">
        <f t="shared" si="391"/>
        <v>100</v>
      </c>
      <c r="O2530" s="8">
        <f t="shared" si="392"/>
        <v>0</v>
      </c>
      <c r="P2530" s="8">
        <f t="shared" si="393"/>
        <v>33</v>
      </c>
      <c r="Q2530" s="9">
        <f t="shared" si="394"/>
        <v>57.45</v>
      </c>
      <c r="R2530" s="9">
        <f t="shared" si="395"/>
        <v>38.25</v>
      </c>
      <c r="S2530" s="9">
        <f t="shared" si="396"/>
        <v>37.35</v>
      </c>
      <c r="T2530" s="9">
        <f t="shared" si="397"/>
        <v>45.75</v>
      </c>
      <c r="U2530" s="8">
        <f t="shared" si="398"/>
        <v>44.35</v>
      </c>
      <c r="V2530" s="8">
        <f t="shared" si="399"/>
        <v>44.7</v>
      </c>
    </row>
    <row r="2531" spans="1:22" ht="13.5" x14ac:dyDescent="0.25">
      <c r="A2531" s="3">
        <f>RSI!A2531</f>
        <v>0</v>
      </c>
      <c r="B2531" s="2">
        <f>RSI!B2531</f>
        <v>0</v>
      </c>
      <c r="C2531" s="2">
        <f>RSI!I2531</f>
        <v>10.058013067636708</v>
      </c>
      <c r="D2531" s="2">
        <f>MACD!E2531</f>
        <v>-0.11815002676314482</v>
      </c>
      <c r="E2531" s="2">
        <f>MACD!F2531</f>
        <v>4.1736025064548446E-2</v>
      </c>
      <c r="F2531" s="2">
        <f>'Moving Avg'!D2531</f>
        <v>0</v>
      </c>
      <c r="G2531" s="2">
        <f>'Moving Avg'!F2531</f>
        <v>0</v>
      </c>
      <c r="H2531" s="2">
        <f>'Moving Avg'!G2531</f>
        <v>1.1164000000000001</v>
      </c>
      <c r="I2531" s="2">
        <f>'Moving Avg'!H2531</f>
        <v>1.7593999999999987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50</v>
      </c>
      <c r="N2531" s="8">
        <f t="shared" si="391"/>
        <v>100</v>
      </c>
      <c r="O2531" s="8">
        <f t="shared" si="392"/>
        <v>0</v>
      </c>
      <c r="P2531" s="8">
        <f t="shared" si="393"/>
        <v>33</v>
      </c>
      <c r="Q2531" s="9">
        <f t="shared" si="394"/>
        <v>57.45</v>
      </c>
      <c r="R2531" s="9">
        <f t="shared" si="395"/>
        <v>38.25</v>
      </c>
      <c r="S2531" s="9">
        <f t="shared" si="396"/>
        <v>37.35</v>
      </c>
      <c r="T2531" s="9">
        <f t="shared" si="397"/>
        <v>45.75</v>
      </c>
      <c r="U2531" s="8">
        <f t="shared" si="398"/>
        <v>44.35</v>
      </c>
      <c r="V2531" s="8">
        <f t="shared" si="399"/>
        <v>44.7</v>
      </c>
    </row>
    <row r="2532" spans="1:22" ht="13.5" x14ac:dyDescent="0.25">
      <c r="A2532" s="3">
        <f>RSI!A2532</f>
        <v>0</v>
      </c>
      <c r="B2532" s="2">
        <f>RSI!B2532</f>
        <v>0</v>
      </c>
      <c r="C2532" s="2">
        <f>RSI!I2532</f>
        <v>10.058013067636708</v>
      </c>
      <c r="D2532" s="2">
        <f>MACD!E2532</f>
        <v>-0.12762250053157723</v>
      </c>
      <c r="E2532" s="2">
        <f>MACD!F2532</f>
        <v>7.8643199453233073E-3</v>
      </c>
      <c r="F2532" s="2">
        <f>'Moving Avg'!D2532</f>
        <v>0</v>
      </c>
      <c r="G2532" s="2">
        <f>'Moving Avg'!F2532</f>
        <v>0</v>
      </c>
      <c r="H2532" s="2">
        <f>'Moving Avg'!G2532</f>
        <v>1.0710000000000002</v>
      </c>
      <c r="I2532" s="2">
        <f>'Moving Avg'!H2532</f>
        <v>1.7493499999999989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50</v>
      </c>
      <c r="N2532" s="8">
        <f t="shared" si="391"/>
        <v>100</v>
      </c>
      <c r="O2532" s="8">
        <f t="shared" si="392"/>
        <v>0</v>
      </c>
      <c r="P2532" s="8">
        <f t="shared" si="393"/>
        <v>33</v>
      </c>
      <c r="Q2532" s="9">
        <f t="shared" si="394"/>
        <v>57.45</v>
      </c>
      <c r="R2532" s="9">
        <f t="shared" si="395"/>
        <v>38.25</v>
      </c>
      <c r="S2532" s="9">
        <f t="shared" si="396"/>
        <v>37.35</v>
      </c>
      <c r="T2532" s="9">
        <f t="shared" si="397"/>
        <v>45.75</v>
      </c>
      <c r="U2532" s="8">
        <f t="shared" si="398"/>
        <v>44.35</v>
      </c>
      <c r="V2532" s="8">
        <f t="shared" si="399"/>
        <v>44.7</v>
      </c>
    </row>
    <row r="2533" spans="1:22" ht="13.5" x14ac:dyDescent="0.25">
      <c r="A2533" s="3">
        <f>RSI!A2533</f>
        <v>0</v>
      </c>
      <c r="B2533" s="2">
        <f>RSI!B2533</f>
        <v>0</v>
      </c>
      <c r="C2533" s="2">
        <f>RSI!I2533</f>
        <v>10.058013067636708</v>
      </c>
      <c r="D2533" s="2">
        <f>MACD!E2533</f>
        <v>-0.13358956686830831</v>
      </c>
      <c r="E2533" s="2">
        <f>MACD!F2533</f>
        <v>-2.0426457417403017E-2</v>
      </c>
      <c r="F2533" s="2">
        <f>'Moving Avg'!D2533</f>
        <v>0</v>
      </c>
      <c r="G2533" s="2">
        <f>'Moving Avg'!F2533</f>
        <v>0</v>
      </c>
      <c r="H2533" s="2">
        <f>'Moving Avg'!G2533</f>
        <v>1.0269999999999997</v>
      </c>
      <c r="I2533" s="2">
        <f>'Moving Avg'!H2533</f>
        <v>1.7391999999999987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50</v>
      </c>
      <c r="N2533" s="8">
        <f t="shared" si="391"/>
        <v>100</v>
      </c>
      <c r="O2533" s="8">
        <f t="shared" si="392"/>
        <v>0</v>
      </c>
      <c r="P2533" s="8">
        <f t="shared" si="393"/>
        <v>33</v>
      </c>
      <c r="Q2533" s="9">
        <f t="shared" si="394"/>
        <v>57.45</v>
      </c>
      <c r="R2533" s="9">
        <f t="shared" si="395"/>
        <v>38.25</v>
      </c>
      <c r="S2533" s="9">
        <f t="shared" si="396"/>
        <v>37.35</v>
      </c>
      <c r="T2533" s="9">
        <f t="shared" si="397"/>
        <v>45.75</v>
      </c>
      <c r="U2533" s="8">
        <f t="shared" si="398"/>
        <v>44.35</v>
      </c>
      <c r="V2533" s="8">
        <f t="shared" si="399"/>
        <v>44.7</v>
      </c>
    </row>
    <row r="2534" spans="1:22" ht="13.5" x14ac:dyDescent="0.25">
      <c r="A2534" s="3">
        <f>RSI!A2534</f>
        <v>0</v>
      </c>
      <c r="B2534" s="2">
        <f>RSI!B2534</f>
        <v>0</v>
      </c>
      <c r="C2534" s="2">
        <f>RSI!I2534</f>
        <v>10.058013067636708</v>
      </c>
      <c r="D2534" s="2">
        <f>MACD!E2534</f>
        <v>-0.1367422306151112</v>
      </c>
      <c r="E2534" s="2">
        <f>MACD!F2534</f>
        <v>-4.368961205694466E-2</v>
      </c>
      <c r="F2534" s="2">
        <f>'Moving Avg'!D2534</f>
        <v>0</v>
      </c>
      <c r="G2534" s="2">
        <f>'Moving Avg'!F2534</f>
        <v>0</v>
      </c>
      <c r="H2534" s="2">
        <f>'Moving Avg'!G2534</f>
        <v>0.98480000000000001</v>
      </c>
      <c r="I2534" s="2">
        <f>'Moving Avg'!H2534</f>
        <v>1.7288499999999987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50</v>
      </c>
      <c r="N2534" s="8">
        <f t="shared" si="391"/>
        <v>100</v>
      </c>
      <c r="O2534" s="8">
        <f t="shared" si="392"/>
        <v>0</v>
      </c>
      <c r="P2534" s="8">
        <f t="shared" si="393"/>
        <v>33</v>
      </c>
      <c r="Q2534" s="9">
        <f t="shared" si="394"/>
        <v>57.45</v>
      </c>
      <c r="R2534" s="9">
        <f t="shared" si="395"/>
        <v>38.25</v>
      </c>
      <c r="S2534" s="9">
        <f t="shared" si="396"/>
        <v>37.35</v>
      </c>
      <c r="T2534" s="9">
        <f t="shared" si="397"/>
        <v>45.75</v>
      </c>
      <c r="U2534" s="8">
        <f t="shared" si="398"/>
        <v>44.35</v>
      </c>
      <c r="V2534" s="8">
        <f t="shared" si="399"/>
        <v>44.7</v>
      </c>
    </row>
    <row r="2535" spans="1:22" ht="13.5" x14ac:dyDescent="0.25">
      <c r="A2535" s="3">
        <f>RSI!A2535</f>
        <v>0</v>
      </c>
      <c r="B2535" s="2">
        <f>RSI!B2535</f>
        <v>0</v>
      </c>
      <c r="C2535" s="2">
        <f>RSI!I2535</f>
        <v>10.058013067636708</v>
      </c>
      <c r="D2535" s="2">
        <f>MACD!E2535</f>
        <v>-0.13765395029576749</v>
      </c>
      <c r="E2535" s="2">
        <f>MACD!F2535</f>
        <v>-6.2482479704709229E-2</v>
      </c>
      <c r="F2535" s="2">
        <f>'Moving Avg'!D2535</f>
        <v>0</v>
      </c>
      <c r="G2535" s="2">
        <f>'Moving Avg'!F2535</f>
        <v>0</v>
      </c>
      <c r="H2535" s="2">
        <f>'Moving Avg'!G2535</f>
        <v>0.9423999999999999</v>
      </c>
      <c r="I2535" s="2">
        <f>'Moving Avg'!H2535</f>
        <v>1.718499999999999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50</v>
      </c>
      <c r="N2535" s="8">
        <f t="shared" si="391"/>
        <v>100</v>
      </c>
      <c r="O2535" s="8">
        <f t="shared" si="392"/>
        <v>0</v>
      </c>
      <c r="P2535" s="8">
        <f t="shared" si="393"/>
        <v>33</v>
      </c>
      <c r="Q2535" s="9">
        <f t="shared" si="394"/>
        <v>57.45</v>
      </c>
      <c r="R2535" s="9">
        <f t="shared" si="395"/>
        <v>38.25</v>
      </c>
      <c r="S2535" s="9">
        <f t="shared" si="396"/>
        <v>37.35</v>
      </c>
      <c r="T2535" s="9">
        <f t="shared" si="397"/>
        <v>45.75</v>
      </c>
      <c r="U2535" s="8">
        <f t="shared" si="398"/>
        <v>44.35</v>
      </c>
      <c r="V2535" s="8">
        <f t="shared" si="399"/>
        <v>44.7</v>
      </c>
    </row>
    <row r="2536" spans="1:22" ht="13.5" x14ac:dyDescent="0.25">
      <c r="A2536" s="3">
        <f>RSI!A2536</f>
        <v>0</v>
      </c>
      <c r="B2536" s="2">
        <f>RSI!B2536</f>
        <v>0</v>
      </c>
      <c r="C2536" s="2">
        <f>RSI!I2536</f>
        <v>10.058013067636708</v>
      </c>
      <c r="D2536" s="2">
        <f>MACD!E2536</f>
        <v>-0.13679955460060339</v>
      </c>
      <c r="E2536" s="2">
        <f>MACD!F2536</f>
        <v>-7.734589468388807E-2</v>
      </c>
      <c r="F2536" s="2">
        <f>'Moving Avg'!D2536</f>
        <v>0</v>
      </c>
      <c r="G2536" s="2">
        <f>'Moving Avg'!F2536</f>
        <v>0</v>
      </c>
      <c r="H2536" s="2">
        <f>'Moving Avg'!G2536</f>
        <v>0.89819999999999989</v>
      </c>
      <c r="I2536" s="2">
        <f>'Moving Avg'!H2536</f>
        <v>1.7083999999999988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50</v>
      </c>
      <c r="N2536" s="8">
        <f t="shared" si="391"/>
        <v>100</v>
      </c>
      <c r="O2536" s="8">
        <f t="shared" si="392"/>
        <v>0</v>
      </c>
      <c r="P2536" s="8">
        <f t="shared" si="393"/>
        <v>33</v>
      </c>
      <c r="Q2536" s="9">
        <f t="shared" si="394"/>
        <v>57.45</v>
      </c>
      <c r="R2536" s="9">
        <f t="shared" si="395"/>
        <v>38.25</v>
      </c>
      <c r="S2536" s="9">
        <f t="shared" si="396"/>
        <v>37.35</v>
      </c>
      <c r="T2536" s="9">
        <f t="shared" si="397"/>
        <v>45.75</v>
      </c>
      <c r="U2536" s="8">
        <f t="shared" si="398"/>
        <v>44.35</v>
      </c>
      <c r="V2536" s="8">
        <f t="shared" si="399"/>
        <v>44.7</v>
      </c>
    </row>
    <row r="2537" spans="1:22" ht="13.5" x14ac:dyDescent="0.25">
      <c r="A2537" s="3">
        <f>RSI!A2537</f>
        <v>0</v>
      </c>
      <c r="B2537" s="2">
        <f>RSI!B2537</f>
        <v>0</v>
      </c>
      <c r="C2537" s="2">
        <f>RSI!I2537</f>
        <v>10.058013067636708</v>
      </c>
      <c r="D2537" s="2">
        <f>MACD!E2537</f>
        <v>-0.13457118698073861</v>
      </c>
      <c r="E2537" s="2">
        <f>MACD!F2537</f>
        <v>-8.8790953143258175E-2</v>
      </c>
      <c r="F2537" s="2">
        <f>'Moving Avg'!D2537</f>
        <v>0</v>
      </c>
      <c r="G2537" s="2">
        <f>'Moving Avg'!F2537</f>
        <v>0</v>
      </c>
      <c r="H2537" s="2">
        <f>'Moving Avg'!G2537</f>
        <v>0.85579999999999989</v>
      </c>
      <c r="I2537" s="2">
        <f>'Moving Avg'!H2537</f>
        <v>1.6982499999999994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50</v>
      </c>
      <c r="N2537" s="8">
        <f t="shared" si="391"/>
        <v>100</v>
      </c>
      <c r="O2537" s="8">
        <f t="shared" si="392"/>
        <v>0</v>
      </c>
      <c r="P2537" s="8">
        <f t="shared" si="393"/>
        <v>33</v>
      </c>
      <c r="Q2537" s="9">
        <f t="shared" si="394"/>
        <v>57.45</v>
      </c>
      <c r="R2537" s="9">
        <f t="shared" si="395"/>
        <v>38.25</v>
      </c>
      <c r="S2537" s="9">
        <f t="shared" si="396"/>
        <v>37.35</v>
      </c>
      <c r="T2537" s="9">
        <f t="shared" si="397"/>
        <v>45.75</v>
      </c>
      <c r="U2537" s="8">
        <f t="shared" si="398"/>
        <v>44.35</v>
      </c>
      <c r="V2537" s="8">
        <f t="shared" si="399"/>
        <v>44.7</v>
      </c>
    </row>
    <row r="2538" spans="1:22" ht="13.5" x14ac:dyDescent="0.25">
      <c r="A2538" s="3">
        <f>RSI!A2538</f>
        <v>0</v>
      </c>
      <c r="B2538" s="2">
        <f>RSI!B2538</f>
        <v>0</v>
      </c>
      <c r="C2538" s="2">
        <f>RSI!I2538</f>
        <v>10.058013067636708</v>
      </c>
      <c r="D2538" s="2">
        <f>MACD!E2538</f>
        <v>-0.13129174013348571</v>
      </c>
      <c r="E2538" s="2">
        <f>MACD!F2538</f>
        <v>-9.7291110541303683E-2</v>
      </c>
      <c r="F2538" s="2">
        <f>'Moving Avg'!D2538</f>
        <v>0</v>
      </c>
      <c r="G2538" s="2">
        <f>'Moving Avg'!F2538</f>
        <v>0</v>
      </c>
      <c r="H2538" s="2">
        <f>'Moving Avg'!G2538</f>
        <v>0.81419999999999992</v>
      </c>
      <c r="I2538" s="2">
        <f>'Moving Avg'!H2538</f>
        <v>1.6876499999999997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50</v>
      </c>
      <c r="N2538" s="8">
        <f t="shared" si="391"/>
        <v>100</v>
      </c>
      <c r="O2538" s="8">
        <f t="shared" si="392"/>
        <v>0</v>
      </c>
      <c r="P2538" s="8">
        <f t="shared" si="393"/>
        <v>33</v>
      </c>
      <c r="Q2538" s="9">
        <f t="shared" si="394"/>
        <v>57.45</v>
      </c>
      <c r="R2538" s="9">
        <f t="shared" si="395"/>
        <v>38.25</v>
      </c>
      <c r="S2538" s="9">
        <f t="shared" si="396"/>
        <v>37.35</v>
      </c>
      <c r="T2538" s="9">
        <f t="shared" si="397"/>
        <v>45.75</v>
      </c>
      <c r="U2538" s="8">
        <f t="shared" si="398"/>
        <v>44.35</v>
      </c>
      <c r="V2538" s="8">
        <f t="shared" si="399"/>
        <v>44.7</v>
      </c>
    </row>
    <row r="2539" spans="1:22" ht="13.5" x14ac:dyDescent="0.25">
      <c r="A2539" s="3">
        <f>RSI!A2539</f>
        <v>0</v>
      </c>
      <c r="B2539" s="2">
        <f>RSI!B2539</f>
        <v>0</v>
      </c>
      <c r="C2539" s="2">
        <f>RSI!I2539</f>
        <v>10.058013067636708</v>
      </c>
      <c r="D2539" s="2">
        <f>MACD!E2539</f>
        <v>-0.12722617077870368</v>
      </c>
      <c r="E2539" s="2">
        <f>MACD!F2539</f>
        <v>-0.10327812258878369</v>
      </c>
      <c r="F2539" s="2">
        <f>'Moving Avg'!D2539</f>
        <v>0</v>
      </c>
      <c r="G2539" s="2">
        <f>'Moving Avg'!F2539</f>
        <v>0</v>
      </c>
      <c r="H2539" s="2">
        <f>'Moving Avg'!G2539</f>
        <v>0.77179999999999982</v>
      </c>
      <c r="I2539" s="2">
        <f>'Moving Avg'!H2539</f>
        <v>1.6770999999999996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50</v>
      </c>
      <c r="N2539" s="8">
        <f t="shared" si="391"/>
        <v>100</v>
      </c>
      <c r="O2539" s="8">
        <f t="shared" si="392"/>
        <v>0</v>
      </c>
      <c r="P2539" s="8">
        <f t="shared" si="393"/>
        <v>33</v>
      </c>
      <c r="Q2539" s="9">
        <f t="shared" si="394"/>
        <v>57.45</v>
      </c>
      <c r="R2539" s="9">
        <f t="shared" si="395"/>
        <v>38.25</v>
      </c>
      <c r="S2539" s="9">
        <f t="shared" si="396"/>
        <v>37.35</v>
      </c>
      <c r="T2539" s="9">
        <f t="shared" si="397"/>
        <v>45.75</v>
      </c>
      <c r="U2539" s="8">
        <f t="shared" si="398"/>
        <v>44.35</v>
      </c>
      <c r="V2539" s="8">
        <f t="shared" si="399"/>
        <v>44.7</v>
      </c>
    </row>
    <row r="2540" spans="1:22" ht="13.5" x14ac:dyDescent="0.25">
      <c r="A2540" s="3">
        <f>RSI!A2540</f>
        <v>0</v>
      </c>
      <c r="B2540" s="2">
        <f>RSI!B2540</f>
        <v>0</v>
      </c>
      <c r="C2540" s="2">
        <f>RSI!I2540</f>
        <v>10.058013067636708</v>
      </c>
      <c r="D2540" s="2">
        <f>MACD!E2540</f>
        <v>-0.12259102475112571</v>
      </c>
      <c r="E2540" s="2">
        <f>MACD!F2540</f>
        <v>-0.10714070302125209</v>
      </c>
      <c r="F2540" s="2">
        <f>'Moving Avg'!D2540</f>
        <v>0</v>
      </c>
      <c r="G2540" s="2">
        <f>'Moving Avg'!F2540</f>
        <v>0</v>
      </c>
      <c r="H2540" s="2">
        <f>'Moving Avg'!G2540</f>
        <v>0.72939999999999983</v>
      </c>
      <c r="I2540" s="2">
        <f>'Moving Avg'!H2540</f>
        <v>1.6660999999999995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50</v>
      </c>
      <c r="N2540" s="8">
        <f t="shared" si="391"/>
        <v>45</v>
      </c>
      <c r="O2540" s="8">
        <f t="shared" si="392"/>
        <v>0</v>
      </c>
      <c r="P2540" s="8">
        <f t="shared" si="393"/>
        <v>33</v>
      </c>
      <c r="Q2540" s="9">
        <f t="shared" si="394"/>
        <v>38.200000000000003</v>
      </c>
      <c r="R2540" s="9">
        <f t="shared" si="395"/>
        <v>27.25</v>
      </c>
      <c r="S2540" s="9">
        <f t="shared" si="396"/>
        <v>29.1</v>
      </c>
      <c r="T2540" s="9">
        <f t="shared" si="397"/>
        <v>32</v>
      </c>
      <c r="U2540" s="8">
        <f t="shared" si="398"/>
        <v>31.516666666666669</v>
      </c>
      <c r="V2540" s="8">
        <f t="shared" si="399"/>
        <v>31.637500000000003</v>
      </c>
    </row>
    <row r="2541" spans="1:22" ht="13.5" x14ac:dyDescent="0.25">
      <c r="A2541" s="3">
        <f>RSI!A2541</f>
        <v>0</v>
      </c>
      <c r="B2541" s="2">
        <f>RSI!B2541</f>
        <v>0</v>
      </c>
      <c r="C2541" s="2">
        <f>RSI!I2541</f>
        <v>10.058013067636708</v>
      </c>
      <c r="D2541" s="2">
        <f>MACD!E2541</f>
        <v>-0.11756245137053184</v>
      </c>
      <c r="E2541" s="2">
        <f>MACD!F2541</f>
        <v>-0.10922505269110805</v>
      </c>
      <c r="F2541" s="2">
        <f>'Moving Avg'!D2541</f>
        <v>0</v>
      </c>
      <c r="G2541" s="2">
        <f>'Moving Avg'!F2541</f>
        <v>0</v>
      </c>
      <c r="H2541" s="2">
        <f>'Moving Avg'!G2541</f>
        <v>0.68720000000000003</v>
      </c>
      <c r="I2541" s="2">
        <f>'Moving Avg'!H2541</f>
        <v>1.6555499999999999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50</v>
      </c>
      <c r="N2541" s="8">
        <f t="shared" si="391"/>
        <v>45</v>
      </c>
      <c r="O2541" s="8">
        <f t="shared" si="392"/>
        <v>0</v>
      </c>
      <c r="P2541" s="8">
        <f t="shared" si="393"/>
        <v>33</v>
      </c>
      <c r="Q2541" s="9">
        <f t="shared" si="394"/>
        <v>38.200000000000003</v>
      </c>
      <c r="R2541" s="9">
        <f t="shared" si="395"/>
        <v>27.25</v>
      </c>
      <c r="S2541" s="9">
        <f t="shared" si="396"/>
        <v>29.1</v>
      </c>
      <c r="T2541" s="9">
        <f t="shared" si="397"/>
        <v>32</v>
      </c>
      <c r="U2541" s="8">
        <f t="shared" si="398"/>
        <v>31.516666666666669</v>
      </c>
      <c r="V2541" s="8">
        <f t="shared" si="399"/>
        <v>31.637500000000003</v>
      </c>
    </row>
    <row r="2542" spans="1:22" ht="13.5" x14ac:dyDescent="0.25">
      <c r="A2542" s="3">
        <f>RSI!A2542</f>
        <v>0</v>
      </c>
      <c r="B2542" s="2">
        <f>RSI!B2542</f>
        <v>0</v>
      </c>
      <c r="C2542" s="2">
        <f>RSI!I2542</f>
        <v>10.058013067636708</v>
      </c>
      <c r="D2542" s="2">
        <f>MACD!E2542</f>
        <v>-0.11228294286584398</v>
      </c>
      <c r="E2542" s="2">
        <f>MACD!F2542</f>
        <v>-0.10983663072605523</v>
      </c>
      <c r="F2542" s="2">
        <f>'Moving Avg'!D2542</f>
        <v>0</v>
      </c>
      <c r="G2542" s="2">
        <f>'Moving Avg'!F2542</f>
        <v>0</v>
      </c>
      <c r="H2542" s="2">
        <f>'Moving Avg'!G2542</f>
        <v>0.6452</v>
      </c>
      <c r="I2542" s="2">
        <f>'Moving Avg'!H2542</f>
        <v>1.6445499999999995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50</v>
      </c>
      <c r="N2542" s="8">
        <f t="shared" si="391"/>
        <v>45</v>
      </c>
      <c r="O2542" s="8">
        <f t="shared" si="392"/>
        <v>0</v>
      </c>
      <c r="P2542" s="8">
        <f t="shared" si="393"/>
        <v>33</v>
      </c>
      <c r="Q2542" s="9">
        <f t="shared" si="394"/>
        <v>38.200000000000003</v>
      </c>
      <c r="R2542" s="9">
        <f t="shared" si="395"/>
        <v>27.25</v>
      </c>
      <c r="S2542" s="9">
        <f t="shared" si="396"/>
        <v>29.1</v>
      </c>
      <c r="T2542" s="9">
        <f t="shared" si="397"/>
        <v>32</v>
      </c>
      <c r="U2542" s="8">
        <f t="shared" si="398"/>
        <v>31.516666666666669</v>
      </c>
      <c r="V2542" s="8">
        <f t="shared" si="399"/>
        <v>31.637500000000003</v>
      </c>
    </row>
    <row r="2543" spans="1:22" ht="13.5" x14ac:dyDescent="0.25">
      <c r="A2543" s="3">
        <f>RSI!A2543</f>
        <v>0</v>
      </c>
      <c r="B2543" s="2">
        <f>RSI!B2543</f>
        <v>0</v>
      </c>
      <c r="C2543" s="2">
        <f>RSI!I2543</f>
        <v>10.058013067636708</v>
      </c>
      <c r="D2543" s="2">
        <f>MACD!E2543</f>
        <v>-0.10686699810728972</v>
      </c>
      <c r="E2543" s="2">
        <f>MACD!F2543</f>
        <v>-0.10924270420230213</v>
      </c>
      <c r="F2543" s="2">
        <f>'Moving Avg'!D2543</f>
        <v>0</v>
      </c>
      <c r="G2543" s="2">
        <f>'Moving Avg'!F2543</f>
        <v>0</v>
      </c>
      <c r="H2543" s="2">
        <f>'Moving Avg'!G2543</f>
        <v>0.60360000000000003</v>
      </c>
      <c r="I2543" s="2">
        <f>'Moving Avg'!H2543</f>
        <v>1.6339999999999997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50</v>
      </c>
      <c r="N2543" s="8">
        <f t="shared" si="391"/>
        <v>0</v>
      </c>
      <c r="O2543" s="8">
        <f t="shared" si="392"/>
        <v>0</v>
      </c>
      <c r="P2543" s="8">
        <f t="shared" si="393"/>
        <v>33</v>
      </c>
      <c r="Q2543" s="9">
        <f t="shared" si="394"/>
        <v>22.45</v>
      </c>
      <c r="R2543" s="9">
        <f t="shared" si="395"/>
        <v>18.25</v>
      </c>
      <c r="S2543" s="9">
        <f t="shared" si="396"/>
        <v>22.35</v>
      </c>
      <c r="T2543" s="9">
        <f t="shared" si="397"/>
        <v>20.75</v>
      </c>
      <c r="U2543" s="8">
        <f t="shared" si="398"/>
        <v>21.016666666666669</v>
      </c>
      <c r="V2543" s="8">
        <f t="shared" si="399"/>
        <v>20.950000000000003</v>
      </c>
    </row>
    <row r="2544" spans="1:22" ht="13.5" x14ac:dyDescent="0.25">
      <c r="A2544" s="3">
        <f>RSI!A2544</f>
        <v>0</v>
      </c>
      <c r="B2544" s="2">
        <f>RSI!B2544</f>
        <v>0</v>
      </c>
      <c r="C2544" s="2">
        <f>RSI!I2544</f>
        <v>10.058013067636708</v>
      </c>
      <c r="D2544" s="2">
        <f>MACD!E2544</f>
        <v>-0.10140587901603168</v>
      </c>
      <c r="E2544" s="2">
        <f>MACD!F2544</f>
        <v>-0.10767533916504804</v>
      </c>
      <c r="F2544" s="2">
        <f>'Moving Avg'!D2544</f>
        <v>0</v>
      </c>
      <c r="G2544" s="2">
        <f>'Moving Avg'!F2544</f>
        <v>0</v>
      </c>
      <c r="H2544" s="2">
        <f>'Moving Avg'!G2544</f>
        <v>0.56200000000000006</v>
      </c>
      <c r="I2544" s="2">
        <f>'Moving Avg'!H2544</f>
        <v>1.6237999999999997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50</v>
      </c>
      <c r="N2544" s="8">
        <f t="shared" si="391"/>
        <v>0</v>
      </c>
      <c r="O2544" s="8">
        <f t="shared" si="392"/>
        <v>0</v>
      </c>
      <c r="P2544" s="8">
        <f t="shared" si="393"/>
        <v>33</v>
      </c>
      <c r="Q2544" s="9">
        <f t="shared" si="394"/>
        <v>22.45</v>
      </c>
      <c r="R2544" s="9">
        <f t="shared" si="395"/>
        <v>18.25</v>
      </c>
      <c r="S2544" s="9">
        <f t="shared" si="396"/>
        <v>22.35</v>
      </c>
      <c r="T2544" s="9">
        <f t="shared" si="397"/>
        <v>20.75</v>
      </c>
      <c r="U2544" s="8">
        <f t="shared" si="398"/>
        <v>21.016666666666669</v>
      </c>
      <c r="V2544" s="8">
        <f t="shared" si="399"/>
        <v>20.950000000000003</v>
      </c>
    </row>
    <row r="2545" spans="1:22" ht="13.5" x14ac:dyDescent="0.25">
      <c r="A2545" s="3">
        <f>RSI!A2545</f>
        <v>0</v>
      </c>
      <c r="B2545" s="2">
        <f>RSI!B2545</f>
        <v>0</v>
      </c>
      <c r="C2545" s="2">
        <f>RSI!I2545</f>
        <v>10.058013067636708</v>
      </c>
      <c r="D2545" s="2">
        <f>MACD!E2545</f>
        <v>-9.5971601904464465E-2</v>
      </c>
      <c r="E2545" s="2">
        <f>MACD!F2545</f>
        <v>-0.10533459171293133</v>
      </c>
      <c r="F2545" s="2">
        <f>'Moving Avg'!D2545</f>
        <v>0</v>
      </c>
      <c r="G2545" s="2">
        <f>'Moving Avg'!F2545</f>
        <v>0</v>
      </c>
      <c r="H2545" s="2">
        <f>'Moving Avg'!G2545</f>
        <v>0.52099999999999991</v>
      </c>
      <c r="I2545" s="2">
        <f>'Moving Avg'!H2545</f>
        <v>1.6131499999999996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33</v>
      </c>
      <c r="Q2545" s="9">
        <f t="shared" si="394"/>
        <v>22.45</v>
      </c>
      <c r="R2545" s="9">
        <f t="shared" si="395"/>
        <v>18.25</v>
      </c>
      <c r="S2545" s="9">
        <f t="shared" si="396"/>
        <v>22.35</v>
      </c>
      <c r="T2545" s="9">
        <f t="shared" si="397"/>
        <v>20.75</v>
      </c>
      <c r="U2545" s="8">
        <f t="shared" si="398"/>
        <v>21.016666666666669</v>
      </c>
      <c r="V2545" s="8">
        <f t="shared" si="399"/>
        <v>20.950000000000003</v>
      </c>
    </row>
    <row r="2546" spans="1:22" ht="13.5" x14ac:dyDescent="0.25">
      <c r="A2546" s="3">
        <f>RSI!A2546</f>
        <v>0</v>
      </c>
      <c r="B2546" s="2">
        <f>RSI!B2546</f>
        <v>0</v>
      </c>
      <c r="C2546" s="2">
        <f>RSI!I2546</f>
        <v>10.058013067636708</v>
      </c>
      <c r="D2546" s="2">
        <f>MACD!E2546</f>
        <v>-9.0620283917858077E-2</v>
      </c>
      <c r="E2546" s="2">
        <f>MACD!F2546</f>
        <v>-0.1023917301539167</v>
      </c>
      <c r="F2546" s="2">
        <f>'Moving Avg'!D2546</f>
        <v>0</v>
      </c>
      <c r="G2546" s="2">
        <f>'Moving Avg'!F2546</f>
        <v>0</v>
      </c>
      <c r="H2546" s="2">
        <f>'Moving Avg'!G2546</f>
        <v>0.48060000000000003</v>
      </c>
      <c r="I2546" s="2">
        <f>'Moving Avg'!H2546</f>
        <v>1.6025499999999995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33</v>
      </c>
      <c r="Q2546" s="9">
        <f t="shared" si="394"/>
        <v>22.45</v>
      </c>
      <c r="R2546" s="9">
        <f t="shared" si="395"/>
        <v>18.25</v>
      </c>
      <c r="S2546" s="9">
        <f t="shared" si="396"/>
        <v>22.35</v>
      </c>
      <c r="T2546" s="9">
        <f t="shared" si="397"/>
        <v>20.75</v>
      </c>
      <c r="U2546" s="8">
        <f t="shared" si="398"/>
        <v>21.016666666666669</v>
      </c>
      <c r="V2546" s="8">
        <f t="shared" si="399"/>
        <v>20.950000000000003</v>
      </c>
    </row>
    <row r="2547" spans="1:22" ht="13.5" x14ac:dyDescent="0.25">
      <c r="A2547" s="3">
        <f>RSI!A2547</f>
        <v>0</v>
      </c>
      <c r="B2547" s="2">
        <f>RSI!B2547</f>
        <v>0</v>
      </c>
      <c r="C2547" s="2">
        <f>RSI!I2547</f>
        <v>10.058013067636708</v>
      </c>
      <c r="D2547" s="2">
        <f>MACD!E2547</f>
        <v>-8.539494607743589E-2</v>
      </c>
      <c r="E2547" s="2">
        <f>MACD!F2547</f>
        <v>-9.8992373338620543E-2</v>
      </c>
      <c r="F2547" s="2">
        <f>'Moving Avg'!D2547</f>
        <v>0</v>
      </c>
      <c r="G2547" s="2">
        <f>'Moving Avg'!F2547</f>
        <v>0</v>
      </c>
      <c r="H2547" s="2">
        <f>'Moving Avg'!G2547</f>
        <v>0.442</v>
      </c>
      <c r="I2547" s="2">
        <f>'Moving Avg'!H2547</f>
        <v>1.5915999999999997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22.45</v>
      </c>
      <c r="R2547" s="9">
        <f t="shared" si="395"/>
        <v>18.25</v>
      </c>
      <c r="S2547" s="9">
        <f t="shared" si="396"/>
        <v>22.35</v>
      </c>
      <c r="T2547" s="9">
        <f t="shared" si="397"/>
        <v>20.75</v>
      </c>
      <c r="U2547" s="8">
        <f t="shared" si="398"/>
        <v>21.016666666666669</v>
      </c>
      <c r="V2547" s="8">
        <f t="shared" si="399"/>
        <v>20.950000000000003</v>
      </c>
    </row>
    <row r="2548" spans="1:22" ht="13.5" x14ac:dyDescent="0.25">
      <c r="A2548" s="3">
        <f>RSI!A2548</f>
        <v>0</v>
      </c>
      <c r="B2548" s="2">
        <f>RSI!B2548</f>
        <v>0</v>
      </c>
      <c r="C2548" s="2">
        <f>RSI!I2548</f>
        <v>10.058013067636708</v>
      </c>
      <c r="D2548" s="2">
        <f>MACD!E2548</f>
        <v>-8.0327858640325212E-2</v>
      </c>
      <c r="E2548" s="2">
        <f>MACD!F2548</f>
        <v>-9.5259470398961474E-2</v>
      </c>
      <c r="F2548" s="2">
        <f>'Moving Avg'!D2548</f>
        <v>0</v>
      </c>
      <c r="G2548" s="2">
        <f>'Moving Avg'!F2548</f>
        <v>0</v>
      </c>
      <c r="H2548" s="2">
        <f>'Moving Avg'!G2548</f>
        <v>0.40439999999999998</v>
      </c>
      <c r="I2548" s="2">
        <f>'Moving Avg'!H2548</f>
        <v>1.5810999999999995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22.45</v>
      </c>
      <c r="R2548" s="9">
        <f t="shared" si="395"/>
        <v>18.25</v>
      </c>
      <c r="S2548" s="9">
        <f t="shared" si="396"/>
        <v>22.35</v>
      </c>
      <c r="T2548" s="9">
        <f t="shared" si="397"/>
        <v>20.75</v>
      </c>
      <c r="U2548" s="8">
        <f t="shared" si="398"/>
        <v>21.016666666666669</v>
      </c>
      <c r="V2548" s="8">
        <f t="shared" si="399"/>
        <v>20.950000000000003</v>
      </c>
    </row>
    <row r="2549" spans="1:22" ht="13.5" x14ac:dyDescent="0.25">
      <c r="A2549" s="3">
        <f>RSI!A2549</f>
        <v>0</v>
      </c>
      <c r="B2549" s="2">
        <f>RSI!B2549</f>
        <v>0</v>
      </c>
      <c r="C2549" s="2">
        <f>RSI!I2549</f>
        <v>10.058013067636708</v>
      </c>
      <c r="D2549" s="2">
        <f>MACD!E2549</f>
        <v>-7.5442501148112295E-2</v>
      </c>
      <c r="E2549" s="2">
        <f>MACD!F2549</f>
        <v>-9.1296076548791655E-2</v>
      </c>
      <c r="F2549" s="2">
        <f>'Moving Avg'!D2549</f>
        <v>0</v>
      </c>
      <c r="G2549" s="2">
        <f>'Moving Avg'!F2549</f>
        <v>0</v>
      </c>
      <c r="H2549" s="2">
        <f>'Moving Avg'!G2549</f>
        <v>0.36519999999999997</v>
      </c>
      <c r="I2549" s="2">
        <f>'Moving Avg'!H2549</f>
        <v>1.5706499999999997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50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22.45</v>
      </c>
      <c r="R2549" s="9">
        <f t="shared" si="395"/>
        <v>18.25</v>
      </c>
      <c r="S2549" s="9">
        <f t="shared" si="396"/>
        <v>22.35</v>
      </c>
      <c r="T2549" s="9">
        <f t="shared" si="397"/>
        <v>20.75</v>
      </c>
      <c r="U2549" s="8">
        <f t="shared" si="398"/>
        <v>21.016666666666669</v>
      </c>
      <c r="V2549" s="8">
        <f t="shared" si="399"/>
        <v>20.950000000000003</v>
      </c>
    </row>
    <row r="2550" spans="1:22" ht="13.5" x14ac:dyDescent="0.25">
      <c r="A2550" s="3">
        <f>RSI!A2550</f>
        <v>0</v>
      </c>
      <c r="B2550" s="2">
        <f>RSI!B2550</f>
        <v>0</v>
      </c>
      <c r="C2550" s="2">
        <f>RSI!I2550</f>
        <v>10.058013067636708</v>
      </c>
      <c r="D2550" s="2">
        <f>MACD!E2550</f>
        <v>-7.0755198256513996E-2</v>
      </c>
      <c r="E2550" s="2">
        <f>MACD!F2550</f>
        <v>-8.7187900890336123E-2</v>
      </c>
      <c r="F2550" s="2">
        <f>'Moving Avg'!D2550</f>
        <v>0</v>
      </c>
      <c r="G2550" s="2">
        <f>'Moving Avg'!F2550</f>
        <v>0</v>
      </c>
      <c r="H2550" s="2">
        <f>'Moving Avg'!G2550</f>
        <v>0.32519999999999993</v>
      </c>
      <c r="I2550" s="2">
        <f>'Moving Avg'!H2550</f>
        <v>1.5597999999999996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50</v>
      </c>
      <c r="N2550" s="8">
        <f t="shared" si="391"/>
        <v>0</v>
      </c>
      <c r="O2550" s="8">
        <f t="shared" si="392"/>
        <v>0</v>
      </c>
      <c r="P2550" s="8">
        <f t="shared" si="393"/>
        <v>33</v>
      </c>
      <c r="Q2550" s="9">
        <f t="shared" si="394"/>
        <v>22.45</v>
      </c>
      <c r="R2550" s="9">
        <f t="shared" si="395"/>
        <v>18.25</v>
      </c>
      <c r="S2550" s="9">
        <f t="shared" si="396"/>
        <v>22.35</v>
      </c>
      <c r="T2550" s="9">
        <f t="shared" si="397"/>
        <v>20.75</v>
      </c>
      <c r="U2550" s="8">
        <f t="shared" si="398"/>
        <v>21.016666666666669</v>
      </c>
      <c r="V2550" s="8">
        <f t="shared" si="399"/>
        <v>20.950000000000003</v>
      </c>
    </row>
    <row r="2551" spans="1:22" ht="13.5" x14ac:dyDescent="0.25">
      <c r="A2551" s="3">
        <f>RSI!A2551</f>
        <v>0</v>
      </c>
      <c r="B2551" s="2">
        <f>RSI!B2551</f>
        <v>0</v>
      </c>
      <c r="C2551" s="2">
        <f>RSI!I2551</f>
        <v>10.058013067636708</v>
      </c>
      <c r="D2551" s="2">
        <f>MACD!E2551</f>
        <v>-6.6276482905472431E-2</v>
      </c>
      <c r="E2551" s="2">
        <f>MACD!F2551</f>
        <v>-8.3005617293363393E-2</v>
      </c>
      <c r="F2551" s="2">
        <f>'Moving Avg'!D2551</f>
        <v>0</v>
      </c>
      <c r="G2551" s="2">
        <f>'Moving Avg'!F2551</f>
        <v>0</v>
      </c>
      <c r="H2551" s="2">
        <f>'Moving Avg'!G2551</f>
        <v>0.28339999999999999</v>
      </c>
      <c r="I2551" s="2">
        <f>'Moving Avg'!H2551</f>
        <v>1.5490999999999999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50</v>
      </c>
      <c r="N2551" s="8">
        <f t="shared" si="391"/>
        <v>0</v>
      </c>
      <c r="O2551" s="8">
        <f t="shared" si="392"/>
        <v>0</v>
      </c>
      <c r="P2551" s="8">
        <f t="shared" si="393"/>
        <v>33</v>
      </c>
      <c r="Q2551" s="9">
        <f t="shared" si="394"/>
        <v>22.45</v>
      </c>
      <c r="R2551" s="9">
        <f t="shared" si="395"/>
        <v>18.25</v>
      </c>
      <c r="S2551" s="9">
        <f t="shared" si="396"/>
        <v>22.35</v>
      </c>
      <c r="T2551" s="9">
        <f t="shared" si="397"/>
        <v>20.75</v>
      </c>
      <c r="U2551" s="8">
        <f t="shared" si="398"/>
        <v>21.016666666666669</v>
      </c>
      <c r="V2551" s="8">
        <f t="shared" si="399"/>
        <v>20.950000000000003</v>
      </c>
    </row>
    <row r="2552" spans="1:22" ht="13.5" x14ac:dyDescent="0.25">
      <c r="A2552" s="3">
        <f>RSI!A2552</f>
        <v>0</v>
      </c>
      <c r="B2552" s="2">
        <f>RSI!B2552</f>
        <v>0</v>
      </c>
      <c r="C2552" s="2">
        <f>RSI!I2552</f>
        <v>10.058013067636708</v>
      </c>
      <c r="D2552" s="2">
        <f>MACD!E2552</f>
        <v>-6.2012230332371812E-2</v>
      </c>
      <c r="E2552" s="2">
        <f>MACD!F2552</f>
        <v>-7.880693990116508E-2</v>
      </c>
      <c r="F2552" s="2">
        <f>'Moving Avg'!D2552</f>
        <v>0</v>
      </c>
      <c r="G2552" s="2">
        <f>'Moving Avg'!F2552</f>
        <v>0</v>
      </c>
      <c r="H2552" s="2">
        <f>'Moving Avg'!G2552</f>
        <v>0.24</v>
      </c>
      <c r="I2552" s="2">
        <f>'Moving Avg'!H2552</f>
        <v>1.5379499999999999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50</v>
      </c>
      <c r="N2552" s="8">
        <f t="shared" si="391"/>
        <v>0</v>
      </c>
      <c r="O2552" s="8">
        <f t="shared" si="392"/>
        <v>0</v>
      </c>
      <c r="P2552" s="8">
        <f t="shared" si="393"/>
        <v>33</v>
      </c>
      <c r="Q2552" s="9">
        <f t="shared" si="394"/>
        <v>22.45</v>
      </c>
      <c r="R2552" s="9">
        <f t="shared" si="395"/>
        <v>18.25</v>
      </c>
      <c r="S2552" s="9">
        <f t="shared" si="396"/>
        <v>22.35</v>
      </c>
      <c r="T2552" s="9">
        <f t="shared" si="397"/>
        <v>20.75</v>
      </c>
      <c r="U2552" s="8">
        <f t="shared" si="398"/>
        <v>21.016666666666669</v>
      </c>
      <c r="V2552" s="8">
        <f t="shared" si="399"/>
        <v>20.950000000000003</v>
      </c>
    </row>
    <row r="2553" spans="1:22" ht="13.5" x14ac:dyDescent="0.25">
      <c r="A2553" s="3">
        <f>RSI!A2553</f>
        <v>0</v>
      </c>
      <c r="B2553" s="2">
        <f>RSI!B2553</f>
        <v>0</v>
      </c>
      <c r="C2553" s="2">
        <f>RSI!I2553</f>
        <v>10.058013067636708</v>
      </c>
      <c r="D2553" s="2">
        <f>MACD!E2553</f>
        <v>-5.7964599623163388E-2</v>
      </c>
      <c r="E2553" s="2">
        <f>MACD!F2553</f>
        <v>-7.4638471845564755E-2</v>
      </c>
      <c r="F2553" s="2">
        <f>'Moving Avg'!D2553</f>
        <v>0</v>
      </c>
      <c r="G2553" s="2">
        <f>'Moving Avg'!F2553</f>
        <v>0</v>
      </c>
      <c r="H2553" s="2">
        <f>'Moving Avg'!G2553</f>
        <v>0.1966</v>
      </c>
      <c r="I2553" s="2">
        <f>'Moving Avg'!H2553</f>
        <v>1.5272999999999999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50</v>
      </c>
      <c r="N2553" s="8">
        <f t="shared" si="391"/>
        <v>0</v>
      </c>
      <c r="O2553" s="8">
        <f t="shared" si="392"/>
        <v>0</v>
      </c>
      <c r="P2553" s="8">
        <f t="shared" si="393"/>
        <v>33</v>
      </c>
      <c r="Q2553" s="9">
        <f t="shared" si="394"/>
        <v>22.45</v>
      </c>
      <c r="R2553" s="9">
        <f t="shared" si="395"/>
        <v>18.25</v>
      </c>
      <c r="S2553" s="9">
        <f t="shared" si="396"/>
        <v>22.35</v>
      </c>
      <c r="T2553" s="9">
        <f t="shared" si="397"/>
        <v>20.75</v>
      </c>
      <c r="U2553" s="8">
        <f t="shared" si="398"/>
        <v>21.016666666666669</v>
      </c>
      <c r="V2553" s="8">
        <f t="shared" si="399"/>
        <v>20.950000000000003</v>
      </c>
    </row>
    <row r="2554" spans="1:22" ht="13.5" x14ac:dyDescent="0.25">
      <c r="A2554" s="3">
        <f>RSI!A2554</f>
        <v>0</v>
      </c>
      <c r="B2554" s="2">
        <f>RSI!B2554</f>
        <v>0</v>
      </c>
      <c r="C2554" s="2">
        <f>RSI!I2554</f>
        <v>10.058013067636708</v>
      </c>
      <c r="D2554" s="2">
        <f>MACD!E2554</f>
        <v>-5.4132813744174862E-2</v>
      </c>
      <c r="E2554" s="2">
        <f>MACD!F2554</f>
        <v>-7.0537340225286779E-2</v>
      </c>
      <c r="F2554" s="2">
        <f>'Moving Avg'!D2554</f>
        <v>0</v>
      </c>
      <c r="G2554" s="2">
        <f>'Moving Avg'!F2554</f>
        <v>0</v>
      </c>
      <c r="H2554" s="2">
        <f>'Moving Avg'!G2554</f>
        <v>0.155</v>
      </c>
      <c r="I2554" s="2">
        <f>'Moving Avg'!H2554</f>
        <v>1.5170499999999998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50</v>
      </c>
      <c r="N2554" s="8">
        <f t="shared" si="391"/>
        <v>0</v>
      </c>
      <c r="O2554" s="8">
        <f t="shared" si="392"/>
        <v>0</v>
      </c>
      <c r="P2554" s="8">
        <f t="shared" si="393"/>
        <v>33</v>
      </c>
      <c r="Q2554" s="9">
        <f t="shared" si="394"/>
        <v>22.45</v>
      </c>
      <c r="R2554" s="9">
        <f t="shared" si="395"/>
        <v>18.25</v>
      </c>
      <c r="S2554" s="9">
        <f t="shared" si="396"/>
        <v>22.35</v>
      </c>
      <c r="T2554" s="9">
        <f t="shared" si="397"/>
        <v>20.75</v>
      </c>
      <c r="U2554" s="8">
        <f t="shared" si="398"/>
        <v>21.016666666666669</v>
      </c>
      <c r="V2554" s="8">
        <f t="shared" si="399"/>
        <v>20.950000000000003</v>
      </c>
    </row>
    <row r="2555" spans="1:22" ht="13.5" x14ac:dyDescent="0.25">
      <c r="A2555" s="3">
        <f>RSI!A2555</f>
        <v>0</v>
      </c>
      <c r="B2555" s="2">
        <f>RSI!B2555</f>
        <v>0</v>
      </c>
      <c r="C2555" s="2">
        <f>RSI!I2555</f>
        <v>10.058013067636708</v>
      </c>
      <c r="D2555" s="2">
        <f>MACD!E2555</f>
        <v>-5.051380413819611E-2</v>
      </c>
      <c r="E2555" s="2">
        <f>MACD!F2555</f>
        <v>-6.6532633007868658E-2</v>
      </c>
      <c r="F2555" s="2">
        <f>'Moving Avg'!D2555</f>
        <v>0</v>
      </c>
      <c r="G2555" s="2">
        <f>'Moving Avg'!F2555</f>
        <v>0</v>
      </c>
      <c r="H2555" s="2">
        <f>'Moving Avg'!G2555</f>
        <v>0.115</v>
      </c>
      <c r="I2555" s="2">
        <f>'Moving Avg'!H2555</f>
        <v>1.5067999999999997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50</v>
      </c>
      <c r="N2555" s="8">
        <f t="shared" si="391"/>
        <v>0</v>
      </c>
      <c r="O2555" s="8">
        <f t="shared" si="392"/>
        <v>0</v>
      </c>
      <c r="P2555" s="8">
        <f t="shared" si="393"/>
        <v>33</v>
      </c>
      <c r="Q2555" s="9">
        <f t="shared" si="394"/>
        <v>22.45</v>
      </c>
      <c r="R2555" s="9">
        <f t="shared" si="395"/>
        <v>18.25</v>
      </c>
      <c r="S2555" s="9">
        <f t="shared" si="396"/>
        <v>22.35</v>
      </c>
      <c r="T2555" s="9">
        <f t="shared" si="397"/>
        <v>20.75</v>
      </c>
      <c r="U2555" s="8">
        <f t="shared" si="398"/>
        <v>21.016666666666669</v>
      </c>
      <c r="V2555" s="8">
        <f t="shared" si="399"/>
        <v>20.950000000000003</v>
      </c>
    </row>
    <row r="2556" spans="1:22" ht="13.5" x14ac:dyDescent="0.25">
      <c r="A2556" s="3">
        <f>RSI!A2556</f>
        <v>0</v>
      </c>
      <c r="B2556" s="2">
        <f>RSI!B2556</f>
        <v>0</v>
      </c>
      <c r="C2556" s="2">
        <f>RSI!I2556</f>
        <v>10.058013067636708</v>
      </c>
      <c r="D2556" s="2">
        <f>MACD!E2556</f>
        <v>-4.7102741864130743E-2</v>
      </c>
      <c r="E2556" s="2">
        <f>MACD!F2556</f>
        <v>-6.2646654779121083E-2</v>
      </c>
      <c r="F2556" s="2">
        <f>'Moving Avg'!D2556</f>
        <v>0</v>
      </c>
      <c r="G2556" s="2">
        <f>'Moving Avg'!F2556</f>
        <v>0</v>
      </c>
      <c r="H2556" s="2">
        <f>'Moving Avg'!G2556</f>
        <v>7.6799999999999993E-2</v>
      </c>
      <c r="I2556" s="2">
        <f>'Moving Avg'!H2556</f>
        <v>1.4968000000000001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50</v>
      </c>
      <c r="N2556" s="8">
        <f t="shared" si="391"/>
        <v>0</v>
      </c>
      <c r="O2556" s="8">
        <f t="shared" si="392"/>
        <v>0</v>
      </c>
      <c r="P2556" s="8">
        <f t="shared" si="393"/>
        <v>33</v>
      </c>
      <c r="Q2556" s="9">
        <f t="shared" si="394"/>
        <v>22.45</v>
      </c>
      <c r="R2556" s="9">
        <f t="shared" si="395"/>
        <v>18.25</v>
      </c>
      <c r="S2556" s="9">
        <f t="shared" si="396"/>
        <v>22.35</v>
      </c>
      <c r="T2556" s="9">
        <f t="shared" si="397"/>
        <v>20.75</v>
      </c>
      <c r="U2556" s="8">
        <f t="shared" si="398"/>
        <v>21.016666666666669</v>
      </c>
      <c r="V2556" s="8">
        <f t="shared" si="399"/>
        <v>20.950000000000003</v>
      </c>
    </row>
    <row r="2557" spans="1:22" ht="13.5" x14ac:dyDescent="0.25">
      <c r="A2557" s="3">
        <f>RSI!A2557</f>
        <v>0</v>
      </c>
      <c r="B2557" s="2">
        <f>RSI!B2557</f>
        <v>0</v>
      </c>
      <c r="C2557" s="2">
        <f>RSI!I2557</f>
        <v>10.058013067636708</v>
      </c>
      <c r="D2557" s="2">
        <f>MACD!E2557</f>
        <v>-4.3893473793405677E-2</v>
      </c>
      <c r="E2557" s="2">
        <f>MACD!F2557</f>
        <v>-5.8896018581978002E-2</v>
      </c>
      <c r="F2557" s="2">
        <f>'Moving Avg'!D2557</f>
        <v>0</v>
      </c>
      <c r="G2557" s="2">
        <f>'Moving Avg'!F2557</f>
        <v>0</v>
      </c>
      <c r="H2557" s="2">
        <f>'Moving Avg'!G2557</f>
        <v>3.7999999999999999E-2</v>
      </c>
      <c r="I2557" s="2">
        <f>'Moving Avg'!H2557</f>
        <v>1.4872000000000003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50</v>
      </c>
      <c r="N2557" s="8">
        <f t="shared" si="391"/>
        <v>0</v>
      </c>
      <c r="O2557" s="8">
        <f t="shared" si="392"/>
        <v>0</v>
      </c>
      <c r="P2557" s="8">
        <f t="shared" si="393"/>
        <v>33</v>
      </c>
      <c r="Q2557" s="9">
        <f t="shared" si="394"/>
        <v>22.45</v>
      </c>
      <c r="R2557" s="9">
        <f t="shared" si="395"/>
        <v>18.25</v>
      </c>
      <c r="S2557" s="9">
        <f t="shared" si="396"/>
        <v>22.35</v>
      </c>
      <c r="T2557" s="9">
        <f t="shared" si="397"/>
        <v>20.75</v>
      </c>
      <c r="U2557" s="8">
        <f t="shared" si="398"/>
        <v>21.016666666666669</v>
      </c>
      <c r="V2557" s="8">
        <f t="shared" si="399"/>
        <v>20.950000000000003</v>
      </c>
    </row>
    <row r="2558" spans="1:22" ht="13.5" x14ac:dyDescent="0.25">
      <c r="A2558" s="3">
        <f>RSI!A2558</f>
        <v>0</v>
      </c>
      <c r="B2558" s="2">
        <f>RSI!B2558</f>
        <v>0</v>
      </c>
      <c r="C2558" s="2">
        <f>RSI!I2558</f>
        <v>10.058013067636708</v>
      </c>
      <c r="D2558" s="2">
        <f>MACD!E2558</f>
        <v>-4.0878879449750362E-2</v>
      </c>
      <c r="E2558" s="2">
        <f>MACD!F2558</f>
        <v>-5.5292590755532479E-2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1.4772000000000003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50</v>
      </c>
      <c r="N2558" s="8">
        <f t="shared" si="391"/>
        <v>0</v>
      </c>
      <c r="O2558" s="8">
        <f t="shared" si="392"/>
        <v>0</v>
      </c>
      <c r="P2558" s="8">
        <f t="shared" si="393"/>
        <v>33</v>
      </c>
      <c r="Q2558" s="9">
        <f t="shared" si="394"/>
        <v>22.45</v>
      </c>
      <c r="R2558" s="9">
        <f t="shared" si="395"/>
        <v>18.25</v>
      </c>
      <c r="S2558" s="9">
        <f t="shared" si="396"/>
        <v>22.35</v>
      </c>
      <c r="T2558" s="9">
        <f t="shared" si="397"/>
        <v>20.75</v>
      </c>
      <c r="U2558" s="8">
        <f t="shared" si="398"/>
        <v>21.016666666666669</v>
      </c>
      <c r="V2558" s="8">
        <f t="shared" si="399"/>
        <v>20.950000000000003</v>
      </c>
    </row>
    <row r="2559" spans="1:22" ht="13.5" x14ac:dyDescent="0.25">
      <c r="A2559" s="3">
        <f>RSI!A2559</f>
        <v>0</v>
      </c>
      <c r="B2559" s="2">
        <f>RSI!B2559</f>
        <v>0</v>
      </c>
      <c r="C2559" s="2">
        <f>RSI!I2559</f>
        <v>10.058013067636708</v>
      </c>
      <c r="D2559" s="2">
        <f>MACD!E2559</f>
        <v>-3.8051161608427815E-2</v>
      </c>
      <c r="E2559" s="2">
        <f>MACD!F2559</f>
        <v>-5.1844304926111549E-2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1.4674500000000004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50</v>
      </c>
      <c r="N2559" s="8">
        <f t="shared" si="391"/>
        <v>0</v>
      </c>
      <c r="O2559" s="8">
        <f t="shared" si="392"/>
        <v>0</v>
      </c>
      <c r="P2559" s="8">
        <f t="shared" si="393"/>
        <v>33</v>
      </c>
      <c r="Q2559" s="9">
        <f t="shared" si="394"/>
        <v>22.45</v>
      </c>
      <c r="R2559" s="9">
        <f t="shared" si="395"/>
        <v>18.25</v>
      </c>
      <c r="S2559" s="9">
        <f t="shared" si="396"/>
        <v>22.35</v>
      </c>
      <c r="T2559" s="9">
        <f t="shared" si="397"/>
        <v>20.75</v>
      </c>
      <c r="U2559" s="8">
        <f t="shared" si="398"/>
        <v>21.016666666666669</v>
      </c>
      <c r="V2559" s="8">
        <f t="shared" si="399"/>
        <v>20.950000000000003</v>
      </c>
    </row>
    <row r="2560" spans="1:22" ht="13.5" x14ac:dyDescent="0.25">
      <c r="A2560" s="3">
        <f>RSI!A2560</f>
        <v>0</v>
      </c>
      <c r="B2560" s="2">
        <f>RSI!B2560</f>
        <v>0</v>
      </c>
      <c r="C2560" s="2">
        <f>RSI!I2560</f>
        <v>10.058013067636708</v>
      </c>
      <c r="D2560" s="2">
        <f>MACD!E2560</f>
        <v>-3.5402081685928073E-2</v>
      </c>
      <c r="E2560" s="2">
        <f>MACD!F2560</f>
        <v>-4.8555860278074861E-2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1.4577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50</v>
      </c>
      <c r="N2560" s="8">
        <f t="shared" si="391"/>
        <v>0</v>
      </c>
      <c r="O2560" s="8">
        <f t="shared" si="392"/>
        <v>0</v>
      </c>
      <c r="P2560" s="8">
        <f t="shared" si="393"/>
        <v>33</v>
      </c>
      <c r="Q2560" s="9">
        <f t="shared" si="394"/>
        <v>22.45</v>
      </c>
      <c r="R2560" s="9">
        <f t="shared" si="395"/>
        <v>18.25</v>
      </c>
      <c r="S2560" s="9">
        <f t="shared" si="396"/>
        <v>22.35</v>
      </c>
      <c r="T2560" s="9">
        <f t="shared" si="397"/>
        <v>20.75</v>
      </c>
      <c r="U2560" s="8">
        <f t="shared" si="398"/>
        <v>21.016666666666669</v>
      </c>
      <c r="V2560" s="8">
        <f t="shared" si="399"/>
        <v>20.950000000000003</v>
      </c>
    </row>
    <row r="2561" spans="1:22" ht="13.5" x14ac:dyDescent="0.25">
      <c r="A2561" s="3">
        <f>RSI!A2561</f>
        <v>0</v>
      </c>
      <c r="B2561" s="2">
        <f>RSI!B2561</f>
        <v>0</v>
      </c>
      <c r="C2561" s="2">
        <f>RSI!I2561</f>
        <v>10.058013067636708</v>
      </c>
      <c r="D2561" s="2">
        <f>MACD!E2561</f>
        <v>-3.2923149191822251E-2</v>
      </c>
      <c r="E2561" s="2">
        <f>MACD!F2561</f>
        <v>-4.5429318060824342E-2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1.4475500000000003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50</v>
      </c>
      <c r="N2561" s="8">
        <f t="shared" si="391"/>
        <v>0</v>
      </c>
      <c r="O2561" s="8">
        <f t="shared" si="392"/>
        <v>0</v>
      </c>
      <c r="P2561" s="8">
        <f t="shared" si="393"/>
        <v>33</v>
      </c>
      <c r="Q2561" s="9">
        <f t="shared" si="394"/>
        <v>22.45</v>
      </c>
      <c r="R2561" s="9">
        <f t="shared" si="395"/>
        <v>18.25</v>
      </c>
      <c r="S2561" s="9">
        <f t="shared" si="396"/>
        <v>22.35</v>
      </c>
      <c r="T2561" s="9">
        <f t="shared" si="397"/>
        <v>20.75</v>
      </c>
      <c r="U2561" s="8">
        <f t="shared" si="398"/>
        <v>21.016666666666669</v>
      </c>
      <c r="V2561" s="8">
        <f t="shared" si="399"/>
        <v>20.950000000000003</v>
      </c>
    </row>
    <row r="2562" spans="1:22" ht="13.5" x14ac:dyDescent="0.25">
      <c r="A2562" s="3">
        <f>RSI!A2562</f>
        <v>0</v>
      </c>
      <c r="B2562" s="2">
        <f>RSI!B2562</f>
        <v>0</v>
      </c>
      <c r="C2562" s="2">
        <f>RSI!I2562</f>
        <v>10.058013067636708</v>
      </c>
      <c r="D2562" s="2">
        <f>MACD!E2562</f>
        <v>-3.0605773030436524E-2</v>
      </c>
      <c r="E2562" s="2">
        <f>MACD!F2562</f>
        <v>-4.2464609054746777E-2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1.4369500000000002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22.45</v>
      </c>
      <c r="R2562" s="9">
        <f t="shared" si="395"/>
        <v>18.25</v>
      </c>
      <c r="S2562" s="9">
        <f t="shared" si="396"/>
        <v>22.35</v>
      </c>
      <c r="T2562" s="9">
        <f t="shared" si="397"/>
        <v>20.75</v>
      </c>
      <c r="U2562" s="8">
        <f t="shared" si="398"/>
        <v>21.016666666666669</v>
      </c>
      <c r="V2562" s="8">
        <f t="shared" si="399"/>
        <v>20.950000000000003</v>
      </c>
    </row>
    <row r="2563" spans="1:22" ht="13.5" x14ac:dyDescent="0.25">
      <c r="A2563" s="3">
        <f>RSI!A2563</f>
        <v>0</v>
      </c>
      <c r="B2563" s="2">
        <f>RSI!B2563</f>
        <v>0</v>
      </c>
      <c r="C2563" s="2">
        <f>RSI!I2563</f>
        <v>10.058013067636708</v>
      </c>
      <c r="D2563" s="2">
        <f>MACD!E2563</f>
        <v>-2.8441381188548148E-2</v>
      </c>
      <c r="E2563" s="2">
        <f>MACD!F2563</f>
        <v>-3.9659963481507049E-2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1.4267000000000005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22.45</v>
      </c>
      <c r="R2563" s="9">
        <f t="shared" ref="R2563:R2626" si="405">M2563*0.2+N2563*0.2+O2563*0.35+P2563*0.25</f>
        <v>18.25</v>
      </c>
      <c r="S2563" s="9">
        <f t="shared" ref="S2563:S2626" si="406">M2563*0.15+N2563*0.15+O2563*0.25+P2563*0.45</f>
        <v>22.35</v>
      </c>
      <c r="T2563" s="9">
        <f t="shared" ref="T2563:T2626" si="407">0.25*SUM(M2563:P2563)</f>
        <v>20.75</v>
      </c>
      <c r="U2563" s="8">
        <f t="shared" ref="U2563:U2626" si="408">SUM(Q2563:S2563)/3</f>
        <v>21.016666666666669</v>
      </c>
      <c r="V2563" s="8">
        <f t="shared" ref="V2563:V2626" si="409">SUM(Q2563:T2563)/4</f>
        <v>20.950000000000003</v>
      </c>
    </row>
    <row r="2564" spans="1:22" ht="13.5" x14ac:dyDescent="0.25">
      <c r="A2564" s="3">
        <f>RSI!A2564</f>
        <v>0</v>
      </c>
      <c r="B2564" s="2">
        <f>RSI!B2564</f>
        <v>0</v>
      </c>
      <c r="C2564" s="2">
        <f>RSI!I2564</f>
        <v>10.058013067636708</v>
      </c>
      <c r="D2564" s="2">
        <f>MACD!E2564</f>
        <v>-2.642151429033306E-2</v>
      </c>
      <c r="E2564" s="2">
        <f>MACD!F2564</f>
        <v>-3.7012273643272253E-2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1.4162500000000002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22.45</v>
      </c>
      <c r="R2564" s="9">
        <f t="shared" si="405"/>
        <v>18.25</v>
      </c>
      <c r="S2564" s="9">
        <f t="shared" si="406"/>
        <v>22.35</v>
      </c>
      <c r="T2564" s="9">
        <f t="shared" si="407"/>
        <v>20.75</v>
      </c>
      <c r="U2564" s="8">
        <f t="shared" si="408"/>
        <v>21.016666666666669</v>
      </c>
      <c r="V2564" s="8">
        <f t="shared" si="409"/>
        <v>20.950000000000003</v>
      </c>
    </row>
    <row r="2565" spans="1:22" ht="13.5" x14ac:dyDescent="0.25">
      <c r="A2565" s="3">
        <f>RSI!A2565</f>
        <v>0</v>
      </c>
      <c r="B2565" s="2">
        <f>RSI!B2565</f>
        <v>0</v>
      </c>
      <c r="C2565" s="2">
        <f>RSI!I2565</f>
        <v>10.058013067636708</v>
      </c>
      <c r="D2565" s="2">
        <f>MACD!E2565</f>
        <v>-2.4537897611784681E-2</v>
      </c>
      <c r="E2565" s="2">
        <f>MACD!F2565</f>
        <v>-3.4517398436974739E-2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1.4057500000000005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33</v>
      </c>
      <c r="Q2565" s="9">
        <f t="shared" si="404"/>
        <v>22.45</v>
      </c>
      <c r="R2565" s="9">
        <f t="shared" si="405"/>
        <v>18.25</v>
      </c>
      <c r="S2565" s="9">
        <f t="shared" si="406"/>
        <v>22.35</v>
      </c>
      <c r="T2565" s="9">
        <f t="shared" si="407"/>
        <v>20.75</v>
      </c>
      <c r="U2565" s="8">
        <f t="shared" si="408"/>
        <v>21.016666666666669</v>
      </c>
      <c r="V2565" s="8">
        <f t="shared" si="409"/>
        <v>20.950000000000003</v>
      </c>
    </row>
    <row r="2566" spans="1:22" ht="13.5" x14ac:dyDescent="0.25">
      <c r="A2566" s="3">
        <f>RSI!A2566</f>
        <v>0</v>
      </c>
      <c r="B2566" s="2">
        <f>RSI!B2566</f>
        <v>0</v>
      </c>
      <c r="C2566" s="2">
        <f>RSI!I2566</f>
        <v>10.058013067636708</v>
      </c>
      <c r="D2566" s="2">
        <f>MACD!E2566</f>
        <v>-2.2782495397972873E-2</v>
      </c>
      <c r="E2566" s="2">
        <f>MACD!F2566</f>
        <v>-3.2170417829174368E-2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1.3951500000000003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33</v>
      </c>
      <c r="Q2566" s="9">
        <f t="shared" si="404"/>
        <v>22.45</v>
      </c>
      <c r="R2566" s="9">
        <f t="shared" si="405"/>
        <v>18.25</v>
      </c>
      <c r="S2566" s="9">
        <f t="shared" si="406"/>
        <v>22.35</v>
      </c>
      <c r="T2566" s="9">
        <f t="shared" si="407"/>
        <v>20.75</v>
      </c>
      <c r="U2566" s="8">
        <f t="shared" si="408"/>
        <v>21.016666666666669</v>
      </c>
      <c r="V2566" s="8">
        <f t="shared" si="409"/>
        <v>20.950000000000003</v>
      </c>
    </row>
    <row r="2567" spans="1:22" ht="13.5" x14ac:dyDescent="0.25">
      <c r="A2567" s="3">
        <f>RSI!A2567</f>
        <v>0</v>
      </c>
      <c r="B2567" s="2">
        <f>RSI!B2567</f>
        <v>0</v>
      </c>
      <c r="C2567" s="2">
        <f>RSI!I2567</f>
        <v>10.058013067636708</v>
      </c>
      <c r="D2567" s="2">
        <f>MACD!E2567</f>
        <v>-2.114755069600667E-2</v>
      </c>
      <c r="E2567" s="2">
        <f>MACD!F2567</f>
        <v>-2.9965844402540829E-2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1.3846500000000004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33</v>
      </c>
      <c r="Q2567" s="9">
        <f t="shared" si="404"/>
        <v>22.45</v>
      </c>
      <c r="R2567" s="9">
        <f t="shared" si="405"/>
        <v>18.25</v>
      </c>
      <c r="S2567" s="9">
        <f t="shared" si="406"/>
        <v>22.35</v>
      </c>
      <c r="T2567" s="9">
        <f t="shared" si="407"/>
        <v>20.75</v>
      </c>
      <c r="U2567" s="8">
        <f t="shared" si="408"/>
        <v>21.016666666666669</v>
      </c>
      <c r="V2567" s="8">
        <f t="shared" si="409"/>
        <v>20.950000000000003</v>
      </c>
    </row>
    <row r="2568" spans="1:22" ht="13.5" x14ac:dyDescent="0.25">
      <c r="A2568" s="3">
        <f>RSI!A2568</f>
        <v>0</v>
      </c>
      <c r="B2568" s="2">
        <f>RSI!B2568</f>
        <v>0</v>
      </c>
      <c r="C2568" s="2">
        <f>RSI!I2568</f>
        <v>10.058013067636708</v>
      </c>
      <c r="D2568" s="2">
        <f>MACD!E2568</f>
        <v>-1.9625613385964698E-2</v>
      </c>
      <c r="E2568" s="2">
        <f>MACD!F2568</f>
        <v>-2.7897798199225606E-2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1.3741500000000002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0</v>
      </c>
      <c r="O2568" s="8">
        <f t="shared" si="402"/>
        <v>0</v>
      </c>
      <c r="P2568" s="8">
        <f t="shared" si="403"/>
        <v>33</v>
      </c>
      <c r="Q2568" s="9">
        <f t="shared" si="404"/>
        <v>22.45</v>
      </c>
      <c r="R2568" s="9">
        <f t="shared" si="405"/>
        <v>18.25</v>
      </c>
      <c r="S2568" s="9">
        <f t="shared" si="406"/>
        <v>22.35</v>
      </c>
      <c r="T2568" s="9">
        <f t="shared" si="407"/>
        <v>20.75</v>
      </c>
      <c r="U2568" s="8">
        <f t="shared" si="408"/>
        <v>21.016666666666669</v>
      </c>
      <c r="V2568" s="8">
        <f t="shared" si="409"/>
        <v>20.950000000000003</v>
      </c>
    </row>
    <row r="2569" spans="1:22" ht="13.5" x14ac:dyDescent="0.25">
      <c r="A2569" s="3">
        <f>RSI!A2569</f>
        <v>0</v>
      </c>
      <c r="B2569" s="2">
        <f>RSI!B2569</f>
        <v>0</v>
      </c>
      <c r="C2569" s="2">
        <f>RSI!I2569</f>
        <v>10.058013067636708</v>
      </c>
      <c r="D2569" s="2">
        <f>MACD!E2569</f>
        <v>-1.8209558645778365E-2</v>
      </c>
      <c r="E2569" s="2">
        <f>MACD!F2569</f>
        <v>-2.5960150288536162E-2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1.3636500000000005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33</v>
      </c>
      <c r="Q2569" s="9">
        <f t="shared" si="404"/>
        <v>22.45</v>
      </c>
      <c r="R2569" s="9">
        <f t="shared" si="405"/>
        <v>18.25</v>
      </c>
      <c r="S2569" s="9">
        <f t="shared" si="406"/>
        <v>22.35</v>
      </c>
      <c r="T2569" s="9">
        <f t="shared" si="407"/>
        <v>20.75</v>
      </c>
      <c r="U2569" s="8">
        <f t="shared" si="408"/>
        <v>21.016666666666669</v>
      </c>
      <c r="V2569" s="8">
        <f t="shared" si="409"/>
        <v>20.950000000000003</v>
      </c>
    </row>
    <row r="2570" spans="1:22" ht="13.5" x14ac:dyDescent="0.25">
      <c r="A2570" s="3">
        <f>RSI!A2570</f>
        <v>0</v>
      </c>
      <c r="B2570" s="2">
        <f>RSI!B2570</f>
        <v>0</v>
      </c>
      <c r="C2570" s="2">
        <f>RSI!I2570</f>
        <v>10.058013067636708</v>
      </c>
      <c r="D2570" s="2">
        <f>MACD!E2570</f>
        <v>-1.6892597710922656E-2</v>
      </c>
      <c r="E2570" s="2">
        <f>MACD!F2570</f>
        <v>-2.4146639773013463E-2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1.3532000000000004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0</v>
      </c>
      <c r="O2570" s="8">
        <f t="shared" si="402"/>
        <v>0</v>
      </c>
      <c r="P2570" s="8">
        <f t="shared" si="403"/>
        <v>33</v>
      </c>
      <c r="Q2570" s="9">
        <f t="shared" si="404"/>
        <v>22.45</v>
      </c>
      <c r="R2570" s="9">
        <f t="shared" si="405"/>
        <v>18.25</v>
      </c>
      <c r="S2570" s="9">
        <f t="shared" si="406"/>
        <v>22.35</v>
      </c>
      <c r="T2570" s="9">
        <f t="shared" si="407"/>
        <v>20.75</v>
      </c>
      <c r="U2570" s="8">
        <f t="shared" si="408"/>
        <v>21.016666666666669</v>
      </c>
      <c r="V2570" s="8">
        <f t="shared" si="409"/>
        <v>20.950000000000003</v>
      </c>
    </row>
    <row r="2571" spans="1:22" ht="13.5" x14ac:dyDescent="0.25">
      <c r="A2571" s="3">
        <f>RSI!A2571</f>
        <v>0</v>
      </c>
      <c r="B2571" s="2">
        <f>RSI!B2571</f>
        <v>0</v>
      </c>
      <c r="C2571" s="2">
        <f>RSI!I2571</f>
        <v>10.058013067636708</v>
      </c>
      <c r="D2571" s="2">
        <f>MACD!E2571</f>
        <v>-1.5668282474657666E-2</v>
      </c>
      <c r="E2571" s="2">
        <f>MACD!F2571</f>
        <v>-2.2450968313342305E-2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1.3430000000000004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0</v>
      </c>
      <c r="O2571" s="8">
        <f t="shared" si="402"/>
        <v>0</v>
      </c>
      <c r="P2571" s="8">
        <f t="shared" si="403"/>
        <v>33</v>
      </c>
      <c r="Q2571" s="9">
        <f t="shared" si="404"/>
        <v>22.45</v>
      </c>
      <c r="R2571" s="9">
        <f t="shared" si="405"/>
        <v>18.25</v>
      </c>
      <c r="S2571" s="9">
        <f t="shared" si="406"/>
        <v>22.35</v>
      </c>
      <c r="T2571" s="9">
        <f t="shared" si="407"/>
        <v>20.75</v>
      </c>
      <c r="U2571" s="8">
        <f t="shared" si="408"/>
        <v>21.016666666666669</v>
      </c>
      <c r="V2571" s="8">
        <f t="shared" si="409"/>
        <v>20.950000000000003</v>
      </c>
    </row>
    <row r="2572" spans="1:22" ht="13.5" x14ac:dyDescent="0.25">
      <c r="A2572" s="3">
        <f>RSI!A2572</f>
        <v>0</v>
      </c>
      <c r="B2572" s="2">
        <f>RSI!B2572</f>
        <v>0</v>
      </c>
      <c r="C2572" s="2">
        <f>RSI!I2572</f>
        <v>10.058013067636708</v>
      </c>
      <c r="D2572" s="2">
        <f>MACD!E2572</f>
        <v>-1.4530505210066493E-2</v>
      </c>
      <c r="E2572" s="2">
        <f>MACD!F2572</f>
        <v>-2.0866875692687144E-2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1.3329500000000001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50</v>
      </c>
      <c r="N2572" s="8">
        <f t="shared" si="401"/>
        <v>0</v>
      </c>
      <c r="O2572" s="8">
        <f t="shared" si="402"/>
        <v>0</v>
      </c>
      <c r="P2572" s="8">
        <f t="shared" si="403"/>
        <v>33</v>
      </c>
      <c r="Q2572" s="9">
        <f t="shared" si="404"/>
        <v>22.45</v>
      </c>
      <c r="R2572" s="9">
        <f t="shared" si="405"/>
        <v>18.25</v>
      </c>
      <c r="S2572" s="9">
        <f t="shared" si="406"/>
        <v>22.35</v>
      </c>
      <c r="T2572" s="9">
        <f t="shared" si="407"/>
        <v>20.75</v>
      </c>
      <c r="U2572" s="8">
        <f t="shared" si="408"/>
        <v>21.016666666666669</v>
      </c>
      <c r="V2572" s="8">
        <f t="shared" si="409"/>
        <v>20.950000000000003</v>
      </c>
    </row>
    <row r="2573" spans="1:22" ht="13.5" x14ac:dyDescent="0.25">
      <c r="A2573" s="3">
        <f>RSI!A2573</f>
        <v>0</v>
      </c>
      <c r="B2573" s="2">
        <f>RSI!B2573</f>
        <v>0</v>
      </c>
      <c r="C2573" s="2">
        <f>RSI!I2573</f>
        <v>10.058013067636708</v>
      </c>
      <c r="D2573" s="2">
        <f>MACD!E2573</f>
        <v>-1.3473494473306266E-2</v>
      </c>
      <c r="E2573" s="2">
        <f>MACD!F2573</f>
        <v>-1.9388199448810969E-2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1.3233500000000005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50</v>
      </c>
      <c r="N2573" s="8">
        <f t="shared" si="401"/>
        <v>0</v>
      </c>
      <c r="O2573" s="8">
        <f t="shared" si="402"/>
        <v>0</v>
      </c>
      <c r="P2573" s="8">
        <f t="shared" si="403"/>
        <v>33</v>
      </c>
      <c r="Q2573" s="9">
        <f t="shared" si="404"/>
        <v>22.45</v>
      </c>
      <c r="R2573" s="9">
        <f t="shared" si="405"/>
        <v>18.25</v>
      </c>
      <c r="S2573" s="9">
        <f t="shared" si="406"/>
        <v>22.35</v>
      </c>
      <c r="T2573" s="9">
        <f t="shared" si="407"/>
        <v>20.75</v>
      </c>
      <c r="U2573" s="8">
        <f t="shared" si="408"/>
        <v>21.016666666666669</v>
      </c>
      <c r="V2573" s="8">
        <f t="shared" si="409"/>
        <v>20.950000000000003</v>
      </c>
    </row>
    <row r="2574" spans="1:22" ht="13.5" x14ac:dyDescent="0.25">
      <c r="A2574" s="3">
        <f>RSI!A2574</f>
        <v>0</v>
      </c>
      <c r="B2574" s="2">
        <f>RSI!B2574</f>
        <v>0</v>
      </c>
      <c r="C2574" s="2">
        <f>RSI!I2574</f>
        <v>10.058013067636708</v>
      </c>
      <c r="D2574" s="2">
        <f>MACD!E2574</f>
        <v>-1.2491808061618839E-2</v>
      </c>
      <c r="E2574" s="2">
        <f>MACD!F2574</f>
        <v>-1.8008921171372545E-2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1.3141500000000002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  <c r="M2574" s="8">
        <f t="shared" si="400"/>
        <v>50</v>
      </c>
      <c r="N2574" s="8">
        <f t="shared" si="401"/>
        <v>0</v>
      </c>
      <c r="O2574" s="8">
        <f t="shared" si="402"/>
        <v>0</v>
      </c>
      <c r="P2574" s="8">
        <f t="shared" si="403"/>
        <v>33</v>
      </c>
      <c r="Q2574" s="9">
        <f t="shared" si="404"/>
        <v>22.45</v>
      </c>
      <c r="R2574" s="9">
        <f t="shared" si="405"/>
        <v>18.25</v>
      </c>
      <c r="S2574" s="9">
        <f t="shared" si="406"/>
        <v>22.35</v>
      </c>
      <c r="T2574" s="9">
        <f t="shared" si="407"/>
        <v>20.75</v>
      </c>
      <c r="U2574" s="8">
        <f t="shared" si="408"/>
        <v>21.016666666666669</v>
      </c>
      <c r="V2574" s="8">
        <f t="shared" si="409"/>
        <v>20.950000000000003</v>
      </c>
    </row>
    <row r="2575" spans="1:22" ht="13.5" x14ac:dyDescent="0.25">
      <c r="A2575" s="3">
        <f>RSI!A2575</f>
        <v>0</v>
      </c>
      <c r="B2575" s="2">
        <f>RSI!B2575</f>
        <v>0</v>
      </c>
      <c r="C2575" s="2">
        <f>RSI!I2575</f>
        <v>10.058013067636708</v>
      </c>
      <c r="D2575" s="2">
        <f>MACD!E2575</f>
        <v>-1.1580323744067507E-2</v>
      </c>
      <c r="E2575" s="2">
        <f>MACD!F2575</f>
        <v>-1.6723201685911539E-2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1.3053500000000002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50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22.45</v>
      </c>
      <c r="R2575" s="9">
        <f t="shared" si="405"/>
        <v>18.25</v>
      </c>
      <c r="S2575" s="9">
        <f t="shared" si="406"/>
        <v>22.35</v>
      </c>
      <c r="T2575" s="9">
        <f t="shared" si="407"/>
        <v>20.75</v>
      </c>
      <c r="U2575" s="8">
        <f t="shared" si="408"/>
        <v>21.016666666666669</v>
      </c>
      <c r="V2575" s="8">
        <f t="shared" si="409"/>
        <v>20.950000000000003</v>
      </c>
    </row>
    <row r="2576" spans="1:22" ht="13.5" x14ac:dyDescent="0.25">
      <c r="A2576" s="3">
        <f>RSI!A2576</f>
        <v>0</v>
      </c>
      <c r="B2576" s="2">
        <f>RSI!B2576</f>
        <v>0</v>
      </c>
      <c r="C2576" s="2">
        <f>RSI!I2576</f>
        <v>10.058013067636708</v>
      </c>
      <c r="D2576" s="2">
        <f>MACD!E2576</f>
        <v>-1.0734228352891192E-2</v>
      </c>
      <c r="E2576" s="2">
        <f>MACD!F2576</f>
        <v>-1.552540701930747E-2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1.2967000000000004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50</v>
      </c>
      <c r="N2576" s="8">
        <f t="shared" si="401"/>
        <v>0</v>
      </c>
      <c r="O2576" s="8">
        <f t="shared" si="402"/>
        <v>0</v>
      </c>
      <c r="P2576" s="8">
        <f t="shared" si="403"/>
        <v>33</v>
      </c>
      <c r="Q2576" s="9">
        <f t="shared" si="404"/>
        <v>22.45</v>
      </c>
      <c r="R2576" s="9">
        <f t="shared" si="405"/>
        <v>18.25</v>
      </c>
      <c r="S2576" s="9">
        <f t="shared" si="406"/>
        <v>22.35</v>
      </c>
      <c r="T2576" s="9">
        <f t="shared" si="407"/>
        <v>20.75</v>
      </c>
      <c r="U2576" s="8">
        <f t="shared" si="408"/>
        <v>21.016666666666669</v>
      </c>
      <c r="V2576" s="8">
        <f t="shared" si="409"/>
        <v>20.950000000000003</v>
      </c>
    </row>
    <row r="2577" spans="1:22" ht="13.5" x14ac:dyDescent="0.25">
      <c r="A2577" s="3">
        <f>RSI!A2577</f>
        <v>0</v>
      </c>
      <c r="B2577" s="2">
        <f>RSI!B2577</f>
        <v>0</v>
      </c>
      <c r="C2577" s="2">
        <f>RSI!I2577</f>
        <v>10.058013067636708</v>
      </c>
      <c r="D2577" s="2">
        <f>MACD!E2577</f>
        <v>-9.9490057147571427E-3</v>
      </c>
      <c r="E2577" s="2">
        <f>MACD!F2577</f>
        <v>-1.4410126758397406E-2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1.2880500000000004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50</v>
      </c>
      <c r="N2577" s="8">
        <f t="shared" si="401"/>
        <v>0</v>
      </c>
      <c r="O2577" s="8">
        <f t="shared" si="402"/>
        <v>0</v>
      </c>
      <c r="P2577" s="8">
        <f t="shared" si="403"/>
        <v>33</v>
      </c>
      <c r="Q2577" s="9">
        <f t="shared" si="404"/>
        <v>22.45</v>
      </c>
      <c r="R2577" s="9">
        <f t="shared" si="405"/>
        <v>18.25</v>
      </c>
      <c r="S2577" s="9">
        <f t="shared" si="406"/>
        <v>22.35</v>
      </c>
      <c r="T2577" s="9">
        <f t="shared" si="407"/>
        <v>20.75</v>
      </c>
      <c r="U2577" s="8">
        <f t="shared" si="408"/>
        <v>21.016666666666669</v>
      </c>
      <c r="V2577" s="8">
        <f t="shared" si="409"/>
        <v>20.950000000000003</v>
      </c>
    </row>
    <row r="2578" spans="1:22" ht="13.5" x14ac:dyDescent="0.25">
      <c r="A2578" s="3">
        <f>RSI!A2578</f>
        <v>0</v>
      </c>
      <c r="B2578" s="2">
        <f>RSI!B2578</f>
        <v>0</v>
      </c>
      <c r="C2578" s="2">
        <f>RSI!I2578</f>
        <v>10.058013067636708</v>
      </c>
      <c r="D2578" s="2">
        <f>MACD!E2578</f>
        <v>-9.2204238106377914E-3</v>
      </c>
      <c r="E2578" s="2">
        <f>MACD!F2578</f>
        <v>-1.3372186168845484E-2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1.2793000000000005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50</v>
      </c>
      <c r="N2578" s="8">
        <f t="shared" si="401"/>
        <v>0</v>
      </c>
      <c r="O2578" s="8">
        <f t="shared" si="402"/>
        <v>0</v>
      </c>
      <c r="P2578" s="8">
        <f t="shared" si="403"/>
        <v>33</v>
      </c>
      <c r="Q2578" s="9">
        <f t="shared" si="404"/>
        <v>22.45</v>
      </c>
      <c r="R2578" s="9">
        <f t="shared" si="405"/>
        <v>18.25</v>
      </c>
      <c r="S2578" s="9">
        <f t="shared" si="406"/>
        <v>22.35</v>
      </c>
      <c r="T2578" s="9">
        <f t="shared" si="407"/>
        <v>20.75</v>
      </c>
      <c r="U2578" s="8">
        <f t="shared" si="408"/>
        <v>21.016666666666669</v>
      </c>
      <c r="V2578" s="8">
        <f t="shared" si="409"/>
        <v>20.950000000000003</v>
      </c>
    </row>
    <row r="2579" spans="1:22" ht="13.5" x14ac:dyDescent="0.25">
      <c r="A2579" s="3">
        <f>RSI!A2579</f>
        <v>0</v>
      </c>
      <c r="B2579" s="2">
        <f>RSI!B2579</f>
        <v>0</v>
      </c>
      <c r="C2579" s="2">
        <f>RSI!I2579</f>
        <v>10.058013067636708</v>
      </c>
      <c r="D2579" s="2">
        <f>MACD!E2579</f>
        <v>-8.5445214776595224E-3</v>
      </c>
      <c r="E2579" s="2">
        <f>MACD!F2579</f>
        <v>-1.2406653230608293E-2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1.2704000000000004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50</v>
      </c>
      <c r="N2579" s="8">
        <f t="shared" si="401"/>
        <v>0</v>
      </c>
      <c r="O2579" s="8">
        <f t="shared" si="402"/>
        <v>0</v>
      </c>
      <c r="P2579" s="8">
        <f t="shared" si="403"/>
        <v>33</v>
      </c>
      <c r="Q2579" s="9">
        <f t="shared" si="404"/>
        <v>22.45</v>
      </c>
      <c r="R2579" s="9">
        <f t="shared" si="405"/>
        <v>18.25</v>
      </c>
      <c r="S2579" s="9">
        <f t="shared" si="406"/>
        <v>22.35</v>
      </c>
      <c r="T2579" s="9">
        <f t="shared" si="407"/>
        <v>20.75</v>
      </c>
      <c r="U2579" s="8">
        <f t="shared" si="408"/>
        <v>21.016666666666669</v>
      </c>
      <c r="V2579" s="8">
        <f t="shared" si="409"/>
        <v>20.950000000000003</v>
      </c>
    </row>
    <row r="2580" spans="1:22" ht="13.5" x14ac:dyDescent="0.25">
      <c r="A2580" s="3">
        <f>RSI!A2580</f>
        <v>0</v>
      </c>
      <c r="B2580" s="2">
        <f>RSI!B2580</f>
        <v>0</v>
      </c>
      <c r="C2580" s="2">
        <f>RSI!I2580</f>
        <v>10.058013067636708</v>
      </c>
      <c r="D2580" s="2">
        <f>MACD!E2580</f>
        <v>-7.917594903643391E-3</v>
      </c>
      <c r="E2580" s="2">
        <f>MACD!F2580</f>
        <v>-1.1508841565215313E-2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1.2613000000000003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50</v>
      </c>
      <c r="N2580" s="8">
        <f t="shared" si="401"/>
        <v>0</v>
      </c>
      <c r="O2580" s="8">
        <f t="shared" si="402"/>
        <v>0</v>
      </c>
      <c r="P2580" s="8">
        <f t="shared" si="403"/>
        <v>33</v>
      </c>
      <c r="Q2580" s="9">
        <f t="shared" si="404"/>
        <v>22.45</v>
      </c>
      <c r="R2580" s="9">
        <f t="shared" si="405"/>
        <v>18.25</v>
      </c>
      <c r="S2580" s="9">
        <f t="shared" si="406"/>
        <v>22.35</v>
      </c>
      <c r="T2580" s="9">
        <f t="shared" si="407"/>
        <v>20.75</v>
      </c>
      <c r="U2580" s="8">
        <f t="shared" si="408"/>
        <v>21.016666666666669</v>
      </c>
      <c r="V2580" s="8">
        <f t="shared" si="409"/>
        <v>20.950000000000003</v>
      </c>
    </row>
    <row r="2581" spans="1:22" ht="13.5" x14ac:dyDescent="0.25">
      <c r="A2581" s="3">
        <f>RSI!A2581</f>
        <v>0</v>
      </c>
      <c r="B2581" s="2">
        <f>RSI!B2581</f>
        <v>0</v>
      </c>
      <c r="C2581" s="2">
        <f>RSI!I2581</f>
        <v>10.058013067636708</v>
      </c>
      <c r="D2581" s="2">
        <f>MACD!E2581</f>
        <v>-7.3361841131333906E-3</v>
      </c>
      <c r="E2581" s="2">
        <f>MACD!F2581</f>
        <v>-1.0674310074798929E-2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1.2521000000000004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50</v>
      </c>
      <c r="N2581" s="8">
        <f t="shared" si="401"/>
        <v>0</v>
      </c>
      <c r="O2581" s="8">
        <f t="shared" si="402"/>
        <v>0</v>
      </c>
      <c r="P2581" s="8">
        <f t="shared" si="403"/>
        <v>33</v>
      </c>
      <c r="Q2581" s="9">
        <f t="shared" si="404"/>
        <v>22.45</v>
      </c>
      <c r="R2581" s="9">
        <f t="shared" si="405"/>
        <v>18.25</v>
      </c>
      <c r="S2581" s="9">
        <f t="shared" si="406"/>
        <v>22.35</v>
      </c>
      <c r="T2581" s="9">
        <f t="shared" si="407"/>
        <v>20.75</v>
      </c>
      <c r="U2581" s="8">
        <f t="shared" si="408"/>
        <v>21.016666666666669</v>
      </c>
      <c r="V2581" s="8">
        <f t="shared" si="409"/>
        <v>20.950000000000003</v>
      </c>
    </row>
    <row r="2582" spans="1:22" ht="13.5" x14ac:dyDescent="0.25">
      <c r="A2582" s="3">
        <f>RSI!A2582</f>
        <v>0</v>
      </c>
      <c r="B2582" s="2">
        <f>RSI!B2582</f>
        <v>0</v>
      </c>
      <c r="C2582" s="2">
        <f>RSI!I2582</f>
        <v>10.058013067636708</v>
      </c>
      <c r="D2582" s="2">
        <f>MACD!E2582</f>
        <v>-6.7970596007607877E-3</v>
      </c>
      <c r="E2582" s="2">
        <f>MACD!F2582</f>
        <v>-9.8988599799913011E-3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1.2425000000000006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50</v>
      </c>
      <c r="N2582" s="8">
        <f t="shared" si="401"/>
        <v>0</v>
      </c>
      <c r="O2582" s="8">
        <f t="shared" si="402"/>
        <v>0</v>
      </c>
      <c r="P2582" s="8">
        <f t="shared" si="403"/>
        <v>33</v>
      </c>
      <c r="Q2582" s="9">
        <f t="shared" si="404"/>
        <v>22.45</v>
      </c>
      <c r="R2582" s="9">
        <f t="shared" si="405"/>
        <v>18.25</v>
      </c>
      <c r="S2582" s="9">
        <f t="shared" si="406"/>
        <v>22.35</v>
      </c>
      <c r="T2582" s="9">
        <f t="shared" si="407"/>
        <v>20.75</v>
      </c>
      <c r="U2582" s="8">
        <f t="shared" si="408"/>
        <v>21.016666666666669</v>
      </c>
      <c r="V2582" s="8">
        <f t="shared" si="409"/>
        <v>20.950000000000003</v>
      </c>
    </row>
    <row r="2583" spans="1:22" ht="13.5" x14ac:dyDescent="0.25">
      <c r="A2583" s="3">
        <f>RSI!A2583</f>
        <v>0</v>
      </c>
      <c r="B2583" s="2">
        <f>RSI!B2583</f>
        <v>0</v>
      </c>
      <c r="C2583" s="2">
        <f>RSI!I2583</f>
        <v>10.058013067636708</v>
      </c>
      <c r="D2583" s="2">
        <f>MACD!E2583</f>
        <v>-6.2972092323690249E-3</v>
      </c>
      <c r="E2583" s="2">
        <f>MACD!F2583</f>
        <v>-9.1785298304668458E-3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1.2327500000000005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50</v>
      </c>
      <c r="N2583" s="8">
        <f t="shared" si="401"/>
        <v>0</v>
      </c>
      <c r="O2583" s="8">
        <f t="shared" si="402"/>
        <v>0</v>
      </c>
      <c r="P2583" s="8">
        <f t="shared" si="403"/>
        <v>33</v>
      </c>
      <c r="Q2583" s="9">
        <f t="shared" si="404"/>
        <v>22.45</v>
      </c>
      <c r="R2583" s="9">
        <f t="shared" si="405"/>
        <v>18.25</v>
      </c>
      <c r="S2583" s="9">
        <f t="shared" si="406"/>
        <v>22.35</v>
      </c>
      <c r="T2583" s="9">
        <f t="shared" si="407"/>
        <v>20.75</v>
      </c>
      <c r="U2583" s="8">
        <f t="shared" si="408"/>
        <v>21.016666666666669</v>
      </c>
      <c r="V2583" s="8">
        <f t="shared" si="409"/>
        <v>20.950000000000003</v>
      </c>
    </row>
    <row r="2584" spans="1:22" ht="13.5" x14ac:dyDescent="0.25">
      <c r="A2584" s="3">
        <f>RSI!A2584</f>
        <v>0</v>
      </c>
      <c r="B2584" s="2">
        <f>RSI!B2584</f>
        <v>0</v>
      </c>
      <c r="C2584" s="2">
        <f>RSI!I2584</f>
        <v>10.058013067636708</v>
      </c>
      <c r="D2584" s="2">
        <f>MACD!E2584</f>
        <v>-5.8338255051974845E-3</v>
      </c>
      <c r="E2584" s="2">
        <f>MACD!F2584</f>
        <v>-8.5095889654129737E-3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1.2233500000000006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50</v>
      </c>
      <c r="N2584" s="8">
        <f t="shared" si="401"/>
        <v>0</v>
      </c>
      <c r="O2584" s="8">
        <f t="shared" si="402"/>
        <v>0</v>
      </c>
      <c r="P2584" s="8">
        <f t="shared" si="403"/>
        <v>33</v>
      </c>
      <c r="Q2584" s="9">
        <f t="shared" si="404"/>
        <v>22.45</v>
      </c>
      <c r="R2584" s="9">
        <f t="shared" si="405"/>
        <v>18.25</v>
      </c>
      <c r="S2584" s="9">
        <f t="shared" si="406"/>
        <v>22.35</v>
      </c>
      <c r="T2584" s="9">
        <f t="shared" si="407"/>
        <v>20.75</v>
      </c>
      <c r="U2584" s="8">
        <f t="shared" si="408"/>
        <v>21.016666666666669</v>
      </c>
      <c r="V2584" s="8">
        <f t="shared" si="409"/>
        <v>20.950000000000003</v>
      </c>
    </row>
    <row r="2585" spans="1:22" ht="13.5" x14ac:dyDescent="0.25">
      <c r="A2585" s="3">
        <f>RSI!A2585</f>
        <v>0</v>
      </c>
      <c r="B2585" s="2">
        <f>RSI!B2585</f>
        <v>0</v>
      </c>
      <c r="C2585" s="2">
        <f>RSI!I2585</f>
        <v>10.058013067636708</v>
      </c>
      <c r="D2585" s="2">
        <f>MACD!E2585</f>
        <v>-5.4042932345622595E-3</v>
      </c>
      <c r="E2585" s="2">
        <f>MACD!F2585</f>
        <v>-7.8885298192428316E-3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1.2139000000000006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50</v>
      </c>
      <c r="N2585" s="8">
        <f t="shared" si="401"/>
        <v>0</v>
      </c>
      <c r="O2585" s="8">
        <f t="shared" si="402"/>
        <v>0</v>
      </c>
      <c r="P2585" s="8">
        <f t="shared" si="403"/>
        <v>33</v>
      </c>
      <c r="Q2585" s="9">
        <f t="shared" si="404"/>
        <v>22.45</v>
      </c>
      <c r="R2585" s="9">
        <f t="shared" si="405"/>
        <v>18.25</v>
      </c>
      <c r="S2585" s="9">
        <f t="shared" si="406"/>
        <v>22.35</v>
      </c>
      <c r="T2585" s="9">
        <f t="shared" si="407"/>
        <v>20.75</v>
      </c>
      <c r="U2585" s="8">
        <f t="shared" si="408"/>
        <v>21.016666666666669</v>
      </c>
      <c r="V2585" s="8">
        <f t="shared" si="409"/>
        <v>20.950000000000003</v>
      </c>
    </row>
    <row r="2586" spans="1:22" ht="13.5" x14ac:dyDescent="0.25">
      <c r="A2586" s="3">
        <f>RSI!A2586</f>
        <v>0</v>
      </c>
      <c r="B2586" s="2">
        <f>RSI!B2586</f>
        <v>0</v>
      </c>
      <c r="C2586" s="2">
        <f>RSI!I2586</f>
        <v>10.058013067636708</v>
      </c>
      <c r="D2586" s="2">
        <f>MACD!E2586</f>
        <v>-5.0061777150097369E-3</v>
      </c>
      <c r="E2586" s="2">
        <f>MACD!F2586</f>
        <v>-7.3120593983962137E-3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1.2046000000000006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50</v>
      </c>
      <c r="N2586" s="8">
        <f t="shared" si="401"/>
        <v>0</v>
      </c>
      <c r="O2586" s="8">
        <f t="shared" si="402"/>
        <v>0</v>
      </c>
      <c r="P2586" s="8">
        <f t="shared" si="403"/>
        <v>33</v>
      </c>
      <c r="Q2586" s="9">
        <f t="shared" si="404"/>
        <v>22.45</v>
      </c>
      <c r="R2586" s="9">
        <f t="shared" si="405"/>
        <v>18.25</v>
      </c>
      <c r="S2586" s="9">
        <f t="shared" si="406"/>
        <v>22.35</v>
      </c>
      <c r="T2586" s="9">
        <f t="shared" si="407"/>
        <v>20.75</v>
      </c>
      <c r="U2586" s="8">
        <f t="shared" si="408"/>
        <v>21.016666666666669</v>
      </c>
      <c r="V2586" s="8">
        <f t="shared" si="409"/>
        <v>20.950000000000003</v>
      </c>
    </row>
    <row r="2587" spans="1:22" ht="13.5" x14ac:dyDescent="0.25">
      <c r="A2587" s="3">
        <f>RSI!A2587</f>
        <v>0</v>
      </c>
      <c r="B2587" s="2">
        <f>RSI!B2587</f>
        <v>0</v>
      </c>
      <c r="C2587" s="2">
        <f>RSI!I2587</f>
        <v>10.058013067636708</v>
      </c>
      <c r="D2587" s="2">
        <f>MACD!E2587</f>
        <v>-4.6372133881237452E-3</v>
      </c>
      <c r="E2587" s="2">
        <f>MACD!F2587</f>
        <v>-6.777090196341721E-3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1.1956500000000005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50</v>
      </c>
      <c r="N2587" s="8">
        <f t="shared" si="401"/>
        <v>0</v>
      </c>
      <c r="O2587" s="8">
        <f t="shared" si="402"/>
        <v>0</v>
      </c>
      <c r="P2587" s="8">
        <f t="shared" si="403"/>
        <v>33</v>
      </c>
      <c r="Q2587" s="9">
        <f t="shared" si="404"/>
        <v>22.45</v>
      </c>
      <c r="R2587" s="9">
        <f t="shared" si="405"/>
        <v>18.25</v>
      </c>
      <c r="S2587" s="9">
        <f t="shared" si="406"/>
        <v>22.35</v>
      </c>
      <c r="T2587" s="9">
        <f t="shared" si="407"/>
        <v>20.75</v>
      </c>
      <c r="U2587" s="8">
        <f t="shared" si="408"/>
        <v>21.016666666666669</v>
      </c>
      <c r="V2587" s="8">
        <f t="shared" si="409"/>
        <v>20.950000000000003</v>
      </c>
    </row>
    <row r="2588" spans="1:22" ht="13.5" x14ac:dyDescent="0.25">
      <c r="A2588" s="3">
        <f>RSI!A2588</f>
        <v>0</v>
      </c>
      <c r="B2588" s="2">
        <f>RSI!B2588</f>
        <v>0</v>
      </c>
      <c r="C2588" s="2">
        <f>RSI!I2588</f>
        <v>10.058013067636708</v>
      </c>
      <c r="D2588" s="2">
        <f>MACD!E2588</f>
        <v>-4.2952930364253336E-3</v>
      </c>
      <c r="E2588" s="2">
        <f>MACD!F2588</f>
        <v>-6.2807307643584446E-3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1.1866000000000005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50</v>
      </c>
      <c r="N2588" s="8">
        <f t="shared" si="401"/>
        <v>0</v>
      </c>
      <c r="O2588" s="8">
        <f t="shared" si="402"/>
        <v>0</v>
      </c>
      <c r="P2588" s="8">
        <f t="shared" si="403"/>
        <v>33</v>
      </c>
      <c r="Q2588" s="9">
        <f t="shared" si="404"/>
        <v>22.45</v>
      </c>
      <c r="R2588" s="9">
        <f t="shared" si="405"/>
        <v>18.25</v>
      </c>
      <c r="S2588" s="9">
        <f t="shared" si="406"/>
        <v>22.35</v>
      </c>
      <c r="T2588" s="9">
        <f t="shared" si="407"/>
        <v>20.75</v>
      </c>
      <c r="U2588" s="8">
        <f t="shared" si="408"/>
        <v>21.016666666666669</v>
      </c>
      <c r="V2588" s="8">
        <f t="shared" si="409"/>
        <v>20.950000000000003</v>
      </c>
    </row>
    <row r="2589" spans="1:22" ht="13.5" x14ac:dyDescent="0.25">
      <c r="A2589" s="3">
        <f>RSI!A2589</f>
        <v>0</v>
      </c>
      <c r="B2589" s="2">
        <f>RSI!B2589</f>
        <v>0</v>
      </c>
      <c r="C2589" s="2">
        <f>RSI!I2589</f>
        <v>10.058013067636708</v>
      </c>
      <c r="D2589" s="2">
        <f>MACD!E2589</f>
        <v>-3.9784575125997928E-3</v>
      </c>
      <c r="E2589" s="2">
        <f>MACD!F2589</f>
        <v>-5.8202761140067148E-3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1.1774500000000006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50</v>
      </c>
      <c r="N2589" s="8">
        <f t="shared" si="401"/>
        <v>0</v>
      </c>
      <c r="O2589" s="8">
        <f t="shared" si="402"/>
        <v>0</v>
      </c>
      <c r="P2589" s="8">
        <f t="shared" si="403"/>
        <v>33</v>
      </c>
      <c r="Q2589" s="9">
        <f t="shared" si="404"/>
        <v>22.45</v>
      </c>
      <c r="R2589" s="9">
        <f t="shared" si="405"/>
        <v>18.25</v>
      </c>
      <c r="S2589" s="9">
        <f t="shared" si="406"/>
        <v>22.35</v>
      </c>
      <c r="T2589" s="9">
        <f t="shared" si="407"/>
        <v>20.75</v>
      </c>
      <c r="U2589" s="8">
        <f t="shared" si="408"/>
        <v>21.016666666666669</v>
      </c>
      <c r="V2589" s="8">
        <f t="shared" si="409"/>
        <v>20.950000000000003</v>
      </c>
    </row>
    <row r="2590" spans="1:22" ht="13.5" x14ac:dyDescent="0.25">
      <c r="A2590" s="3">
        <f>RSI!A2590</f>
        <v>0</v>
      </c>
      <c r="B2590" s="2">
        <f>RSI!B2590</f>
        <v>0</v>
      </c>
      <c r="C2590" s="2">
        <f>RSI!I2590</f>
        <v>10.058013067636708</v>
      </c>
      <c r="D2590" s="2">
        <f>MACD!E2590</f>
        <v>-3.6848860051854836E-3</v>
      </c>
      <c r="E2590" s="2">
        <f>MACD!F2590</f>
        <v>-5.3931980922424681E-3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1.1679000000000004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50</v>
      </c>
      <c r="N2590" s="8">
        <f t="shared" si="401"/>
        <v>0</v>
      </c>
      <c r="O2590" s="8">
        <f t="shared" si="402"/>
        <v>0</v>
      </c>
      <c r="P2590" s="8">
        <f t="shared" si="403"/>
        <v>33</v>
      </c>
      <c r="Q2590" s="9">
        <f t="shared" si="404"/>
        <v>22.45</v>
      </c>
      <c r="R2590" s="9">
        <f t="shared" si="405"/>
        <v>18.25</v>
      </c>
      <c r="S2590" s="9">
        <f t="shared" si="406"/>
        <v>22.35</v>
      </c>
      <c r="T2590" s="9">
        <f t="shared" si="407"/>
        <v>20.75</v>
      </c>
      <c r="U2590" s="8">
        <f t="shared" si="408"/>
        <v>21.016666666666669</v>
      </c>
      <c r="V2590" s="8">
        <f t="shared" si="409"/>
        <v>20.950000000000003</v>
      </c>
    </row>
    <row r="2591" spans="1:22" ht="13.5" x14ac:dyDescent="0.25">
      <c r="A2591" s="3">
        <f>RSI!A2591</f>
        <v>0</v>
      </c>
      <c r="B2591" s="2">
        <f>RSI!B2591</f>
        <v>0</v>
      </c>
      <c r="C2591" s="2">
        <f>RSI!I2591</f>
        <v>10.058013067636708</v>
      </c>
      <c r="D2591" s="2">
        <f>MACD!E2591</f>
        <v>-3.4128868354997939E-3</v>
      </c>
      <c r="E2591" s="2">
        <f>MACD!F2591</f>
        <v>-4.9971358408939341E-3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1.1586500000000006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50</v>
      </c>
      <c r="N2591" s="8">
        <f t="shared" si="401"/>
        <v>0</v>
      </c>
      <c r="O2591" s="8">
        <f t="shared" si="402"/>
        <v>0</v>
      </c>
      <c r="P2591" s="8">
        <f t="shared" si="403"/>
        <v>33</v>
      </c>
      <c r="Q2591" s="9">
        <f t="shared" si="404"/>
        <v>22.45</v>
      </c>
      <c r="R2591" s="9">
        <f t="shared" si="405"/>
        <v>18.25</v>
      </c>
      <c r="S2591" s="9">
        <f t="shared" si="406"/>
        <v>22.35</v>
      </c>
      <c r="T2591" s="9">
        <f t="shared" si="407"/>
        <v>20.75</v>
      </c>
      <c r="U2591" s="8">
        <f t="shared" si="408"/>
        <v>21.016666666666669</v>
      </c>
      <c r="V2591" s="8">
        <f t="shared" si="409"/>
        <v>20.950000000000003</v>
      </c>
    </row>
    <row r="2592" spans="1:22" ht="13.5" x14ac:dyDescent="0.25">
      <c r="A2592" s="3">
        <f>RSI!A2592</f>
        <v>0</v>
      </c>
      <c r="B2592" s="2">
        <f>RSI!B2592</f>
        <v>0</v>
      </c>
      <c r="C2592" s="2">
        <f>RSI!I2592</f>
        <v>10.058013067636708</v>
      </c>
      <c r="D2592" s="2">
        <f>MACD!E2592</f>
        <v>-3.1608887756548825E-3</v>
      </c>
      <c r="E2592" s="2">
        <f>MACD!F2592</f>
        <v>-4.6298864278461237E-3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1.1494000000000006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50</v>
      </c>
      <c r="N2592" s="8">
        <f t="shared" si="401"/>
        <v>0</v>
      </c>
      <c r="O2592" s="8">
        <f t="shared" si="402"/>
        <v>0</v>
      </c>
      <c r="P2592" s="8">
        <f t="shared" si="403"/>
        <v>33</v>
      </c>
      <c r="Q2592" s="9">
        <f t="shared" si="404"/>
        <v>22.45</v>
      </c>
      <c r="R2592" s="9">
        <f t="shared" si="405"/>
        <v>18.25</v>
      </c>
      <c r="S2592" s="9">
        <f t="shared" si="406"/>
        <v>22.35</v>
      </c>
      <c r="T2592" s="9">
        <f t="shared" si="407"/>
        <v>20.75</v>
      </c>
      <c r="U2592" s="8">
        <f t="shared" si="408"/>
        <v>21.016666666666669</v>
      </c>
      <c r="V2592" s="8">
        <f t="shared" si="409"/>
        <v>20.950000000000003</v>
      </c>
    </row>
    <row r="2593" spans="1:22" ht="13.5" x14ac:dyDescent="0.25">
      <c r="A2593" s="3">
        <f>RSI!A2593</f>
        <v>0</v>
      </c>
      <c r="B2593" s="2">
        <f>RSI!B2593</f>
        <v>0</v>
      </c>
      <c r="C2593" s="2">
        <f>RSI!I2593</f>
        <v>10.058013067636708</v>
      </c>
      <c r="D2593" s="2">
        <f>MACD!E2593</f>
        <v>-2.9274328737746253E-3</v>
      </c>
      <c r="E2593" s="2">
        <f>MACD!F2593</f>
        <v>-4.2893957170318242E-3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1.1401500000000007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50</v>
      </c>
      <c r="N2593" s="8">
        <f t="shared" si="401"/>
        <v>0</v>
      </c>
      <c r="O2593" s="8">
        <f t="shared" si="402"/>
        <v>0</v>
      </c>
      <c r="P2593" s="8">
        <f t="shared" si="403"/>
        <v>33</v>
      </c>
      <c r="Q2593" s="9">
        <f t="shared" si="404"/>
        <v>22.45</v>
      </c>
      <c r="R2593" s="9">
        <f t="shared" si="405"/>
        <v>18.25</v>
      </c>
      <c r="S2593" s="9">
        <f t="shared" si="406"/>
        <v>22.35</v>
      </c>
      <c r="T2593" s="9">
        <f t="shared" si="407"/>
        <v>20.75</v>
      </c>
      <c r="U2593" s="8">
        <f t="shared" si="408"/>
        <v>21.016666666666669</v>
      </c>
      <c r="V2593" s="8">
        <f t="shared" si="409"/>
        <v>20.950000000000003</v>
      </c>
    </row>
    <row r="2594" spans="1:22" ht="13.5" x14ac:dyDescent="0.25">
      <c r="A2594" s="3">
        <f>RSI!A2594</f>
        <v>0</v>
      </c>
      <c r="B2594" s="2">
        <f>RSI!B2594</f>
        <v>0</v>
      </c>
      <c r="C2594" s="2">
        <f>RSI!I2594</f>
        <v>10.058013067636708</v>
      </c>
      <c r="D2594" s="2">
        <f>MACD!E2594</f>
        <v>-2.7111647697513519E-3</v>
      </c>
      <c r="E2594" s="2">
        <f>MACD!F2594</f>
        <v>-3.97374952757573E-3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1.1305000000000005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50</v>
      </c>
      <c r="N2594" s="8">
        <f t="shared" si="401"/>
        <v>0</v>
      </c>
      <c r="O2594" s="8">
        <f t="shared" si="402"/>
        <v>0</v>
      </c>
      <c r="P2594" s="8">
        <f t="shared" si="403"/>
        <v>33</v>
      </c>
      <c r="Q2594" s="9">
        <f t="shared" si="404"/>
        <v>22.45</v>
      </c>
      <c r="R2594" s="9">
        <f t="shared" si="405"/>
        <v>18.25</v>
      </c>
      <c r="S2594" s="9">
        <f t="shared" si="406"/>
        <v>22.35</v>
      </c>
      <c r="T2594" s="9">
        <f t="shared" si="407"/>
        <v>20.75</v>
      </c>
      <c r="U2594" s="8">
        <f t="shared" si="408"/>
        <v>21.016666666666669</v>
      </c>
      <c r="V2594" s="8">
        <f t="shared" si="409"/>
        <v>20.950000000000003</v>
      </c>
    </row>
    <row r="2595" spans="1:22" ht="13.5" x14ac:dyDescent="0.25">
      <c r="A2595" s="3">
        <f>RSI!A2595</f>
        <v>0</v>
      </c>
      <c r="B2595" s="2">
        <f>RSI!B2595</f>
        <v>0</v>
      </c>
      <c r="C2595" s="2">
        <f>RSI!I2595</f>
        <v>10.058013067636708</v>
      </c>
      <c r="D2595" s="2">
        <f>MACD!E2595</f>
        <v>-2.5108274828983443E-3</v>
      </c>
      <c r="E2595" s="2">
        <f>MACD!F2595</f>
        <v>-3.6811651186402531E-3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1.1208500000000006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50</v>
      </c>
      <c r="N2595" s="8">
        <f t="shared" si="401"/>
        <v>0</v>
      </c>
      <c r="O2595" s="8">
        <f t="shared" si="402"/>
        <v>0</v>
      </c>
      <c r="P2595" s="8">
        <f t="shared" si="403"/>
        <v>33</v>
      </c>
      <c r="Q2595" s="9">
        <f t="shared" si="404"/>
        <v>22.45</v>
      </c>
      <c r="R2595" s="9">
        <f t="shared" si="405"/>
        <v>18.25</v>
      </c>
      <c r="S2595" s="9">
        <f t="shared" si="406"/>
        <v>22.35</v>
      </c>
      <c r="T2595" s="9">
        <f t="shared" si="407"/>
        <v>20.75</v>
      </c>
      <c r="U2595" s="8">
        <f t="shared" si="408"/>
        <v>21.016666666666669</v>
      </c>
      <c r="V2595" s="8">
        <f t="shared" si="409"/>
        <v>20.950000000000003</v>
      </c>
    </row>
    <row r="2596" spans="1:22" ht="13.5" x14ac:dyDescent="0.25">
      <c r="A2596" s="3">
        <f>RSI!A2596</f>
        <v>0</v>
      </c>
      <c r="B2596" s="2">
        <f>RSI!B2596</f>
        <v>0</v>
      </c>
      <c r="C2596" s="2">
        <f>RSI!I2596</f>
        <v>10.058013067636708</v>
      </c>
      <c r="D2596" s="2">
        <f>MACD!E2596</f>
        <v>-2.3252546515132432E-3</v>
      </c>
      <c r="E2596" s="2">
        <f>MACD!F2596</f>
        <v>-3.4099830252148512E-3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1.1111000000000006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50</v>
      </c>
      <c r="N2596" s="8">
        <f t="shared" si="401"/>
        <v>0</v>
      </c>
      <c r="O2596" s="8">
        <f t="shared" si="402"/>
        <v>0</v>
      </c>
      <c r="P2596" s="8">
        <f t="shared" si="403"/>
        <v>33</v>
      </c>
      <c r="Q2596" s="9">
        <f t="shared" si="404"/>
        <v>22.45</v>
      </c>
      <c r="R2596" s="9">
        <f t="shared" si="405"/>
        <v>18.25</v>
      </c>
      <c r="S2596" s="9">
        <f t="shared" si="406"/>
        <v>22.35</v>
      </c>
      <c r="T2596" s="9">
        <f t="shared" si="407"/>
        <v>20.75</v>
      </c>
      <c r="U2596" s="8">
        <f t="shared" si="408"/>
        <v>21.016666666666669</v>
      </c>
      <c r="V2596" s="8">
        <f t="shared" si="409"/>
        <v>20.950000000000003</v>
      </c>
    </row>
    <row r="2597" spans="1:22" ht="13.5" x14ac:dyDescent="0.25">
      <c r="A2597" s="3">
        <f>RSI!A2597</f>
        <v>0</v>
      </c>
      <c r="B2597" s="2">
        <f>RSI!B2597</f>
        <v>0</v>
      </c>
      <c r="C2597" s="2">
        <f>RSI!I2597</f>
        <v>10.058013067636708</v>
      </c>
      <c r="D2597" s="2">
        <f>MACD!E2597</f>
        <v>-2.1533642035447081E-3</v>
      </c>
      <c r="E2597" s="2">
        <f>MACD!F2597</f>
        <v>-3.1586592608808229E-3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1.1013500000000005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50</v>
      </c>
      <c r="N2597" s="8">
        <f t="shared" si="401"/>
        <v>0</v>
      </c>
      <c r="O2597" s="8">
        <f t="shared" si="402"/>
        <v>0</v>
      </c>
      <c r="P2597" s="8">
        <f t="shared" si="403"/>
        <v>33</v>
      </c>
      <c r="Q2597" s="9">
        <f t="shared" si="404"/>
        <v>22.45</v>
      </c>
      <c r="R2597" s="9">
        <f t="shared" si="405"/>
        <v>18.25</v>
      </c>
      <c r="S2597" s="9">
        <f t="shared" si="406"/>
        <v>22.35</v>
      </c>
      <c r="T2597" s="9">
        <f t="shared" si="407"/>
        <v>20.75</v>
      </c>
      <c r="U2597" s="8">
        <f t="shared" si="408"/>
        <v>21.016666666666669</v>
      </c>
      <c r="V2597" s="8">
        <f t="shared" si="409"/>
        <v>20.950000000000003</v>
      </c>
    </row>
    <row r="2598" spans="1:22" ht="13.5" x14ac:dyDescent="0.25">
      <c r="A2598" s="3">
        <f>RSI!A2598</f>
        <v>0</v>
      </c>
      <c r="B2598" s="2">
        <f>RSI!B2598</f>
        <v>0</v>
      </c>
      <c r="C2598" s="2">
        <f>RSI!I2598</f>
        <v>10.058013067636708</v>
      </c>
      <c r="D2598" s="2">
        <f>MACD!E2598</f>
        <v>-1.9941524371471981E-3</v>
      </c>
      <c r="E2598" s="2">
        <f>MACD!F2598</f>
        <v>-2.9257578961340985E-3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1.0914500000000007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50</v>
      </c>
      <c r="N2598" s="8">
        <f t="shared" si="401"/>
        <v>0</v>
      </c>
      <c r="O2598" s="8">
        <f t="shared" si="402"/>
        <v>0</v>
      </c>
      <c r="P2598" s="8">
        <f t="shared" si="403"/>
        <v>33</v>
      </c>
      <c r="Q2598" s="9">
        <f t="shared" si="404"/>
        <v>22.45</v>
      </c>
      <c r="R2598" s="9">
        <f t="shared" si="405"/>
        <v>18.25</v>
      </c>
      <c r="S2598" s="9">
        <f t="shared" si="406"/>
        <v>22.35</v>
      </c>
      <c r="T2598" s="9">
        <f t="shared" si="407"/>
        <v>20.75</v>
      </c>
      <c r="U2598" s="8">
        <f t="shared" si="408"/>
        <v>21.016666666666669</v>
      </c>
      <c r="V2598" s="8">
        <f t="shared" si="409"/>
        <v>20.950000000000003</v>
      </c>
    </row>
    <row r="2599" spans="1:22" ht="13.5" x14ac:dyDescent="0.25">
      <c r="A2599" s="3">
        <f>RSI!A2599</f>
        <v>0</v>
      </c>
      <c r="B2599" s="2">
        <f>RSI!B2599</f>
        <v>0</v>
      </c>
      <c r="C2599" s="2">
        <f>RSI!I2599</f>
        <v>10.058013067636708</v>
      </c>
      <c r="D2599" s="2">
        <f>MACD!E2599</f>
        <v>-1.8466884898312324E-3</v>
      </c>
      <c r="E2599" s="2">
        <f>MACD!F2599</f>
        <v>-2.7099440148735253E-3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1.0815500000000007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50</v>
      </c>
      <c r="N2599" s="8">
        <f t="shared" si="401"/>
        <v>0</v>
      </c>
      <c r="O2599" s="8">
        <f t="shared" si="402"/>
        <v>0</v>
      </c>
      <c r="P2599" s="8">
        <f t="shared" si="403"/>
        <v>33</v>
      </c>
      <c r="Q2599" s="9">
        <f t="shared" si="404"/>
        <v>22.45</v>
      </c>
      <c r="R2599" s="9">
        <f t="shared" si="405"/>
        <v>18.25</v>
      </c>
      <c r="S2599" s="9">
        <f t="shared" si="406"/>
        <v>22.35</v>
      </c>
      <c r="T2599" s="9">
        <f t="shared" si="407"/>
        <v>20.75</v>
      </c>
      <c r="U2599" s="8">
        <f t="shared" si="408"/>
        <v>21.016666666666669</v>
      </c>
      <c r="V2599" s="8">
        <f t="shared" si="409"/>
        <v>20.950000000000003</v>
      </c>
    </row>
    <row r="2600" spans="1:22" ht="13.5" x14ac:dyDescent="0.25">
      <c r="A2600" s="3">
        <f>RSI!A2600</f>
        <v>0</v>
      </c>
      <c r="B2600" s="2">
        <f>RSI!B2600</f>
        <v>0</v>
      </c>
      <c r="C2600" s="2">
        <f>RSI!I2600</f>
        <v>10.058013067636708</v>
      </c>
      <c r="D2600" s="2">
        <f>MACD!E2600</f>
        <v>-1.7101091750984247E-3</v>
      </c>
      <c r="E2600" s="2">
        <f>MACD!F2600</f>
        <v>-2.5099770469185051E-3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1.0716500000000007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50</v>
      </c>
      <c r="N2600" s="8">
        <f t="shared" si="401"/>
        <v>0</v>
      </c>
      <c r="O2600" s="8">
        <f t="shared" si="402"/>
        <v>0</v>
      </c>
      <c r="P2600" s="8">
        <f t="shared" si="403"/>
        <v>33</v>
      </c>
      <c r="Q2600" s="9">
        <f t="shared" si="404"/>
        <v>22.45</v>
      </c>
      <c r="R2600" s="9">
        <f t="shared" si="405"/>
        <v>18.25</v>
      </c>
      <c r="S2600" s="9">
        <f t="shared" si="406"/>
        <v>22.35</v>
      </c>
      <c r="T2600" s="9">
        <f t="shared" si="407"/>
        <v>20.75</v>
      </c>
      <c r="U2600" s="8">
        <f t="shared" si="408"/>
        <v>21.016666666666669</v>
      </c>
      <c r="V2600" s="8">
        <f t="shared" si="409"/>
        <v>20.950000000000003</v>
      </c>
    </row>
    <row r="2601" spans="1:22" ht="13.5" x14ac:dyDescent="0.25">
      <c r="A2601" s="3">
        <f>RSI!A2601</f>
        <v>0</v>
      </c>
      <c r="B2601" s="2">
        <f>RSI!B2601</f>
        <v>0</v>
      </c>
      <c r="C2601" s="2">
        <f>RSI!I2601</f>
        <v>10.058013067636708</v>
      </c>
      <c r="D2601" s="2">
        <f>MACD!E2601</f>
        <v>-1.5836141658337071E-3</v>
      </c>
      <c r="E2601" s="2">
        <f>MACD!F2601</f>
        <v>-2.3247044707015458E-3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1.0621000000000007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50</v>
      </c>
      <c r="N2601" s="8">
        <f t="shared" si="401"/>
        <v>0</v>
      </c>
      <c r="O2601" s="8">
        <f t="shared" si="402"/>
        <v>0</v>
      </c>
      <c r="P2601" s="8">
        <f t="shared" si="403"/>
        <v>33</v>
      </c>
      <c r="Q2601" s="9">
        <f t="shared" si="404"/>
        <v>22.45</v>
      </c>
      <c r="R2601" s="9">
        <f t="shared" si="405"/>
        <v>18.25</v>
      </c>
      <c r="S2601" s="9">
        <f t="shared" si="406"/>
        <v>22.35</v>
      </c>
      <c r="T2601" s="9">
        <f t="shared" si="407"/>
        <v>20.75</v>
      </c>
      <c r="U2601" s="8">
        <f t="shared" si="408"/>
        <v>21.016666666666669</v>
      </c>
      <c r="V2601" s="8">
        <f t="shared" si="409"/>
        <v>20.950000000000003</v>
      </c>
    </row>
    <row r="2602" spans="1:22" ht="13.5" x14ac:dyDescent="0.25">
      <c r="A2602" s="3">
        <f>RSI!A2602</f>
        <v>0</v>
      </c>
      <c r="B2602" s="2">
        <f>RSI!B2602</f>
        <v>0</v>
      </c>
      <c r="C2602" s="2">
        <f>RSI!I2602</f>
        <v>10.058013067636708</v>
      </c>
      <c r="D2602" s="2">
        <f>MACD!E2602</f>
        <v>-1.4664615042635301E-3</v>
      </c>
      <c r="E2602" s="2">
        <f>MACD!F2602</f>
        <v>-2.1530558774139428E-3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1.0525000000000007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50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22.45</v>
      </c>
      <c r="R2602" s="9">
        <f t="shared" si="405"/>
        <v>18.25</v>
      </c>
      <c r="S2602" s="9">
        <f t="shared" si="406"/>
        <v>22.35</v>
      </c>
      <c r="T2602" s="9">
        <f t="shared" si="407"/>
        <v>20.75</v>
      </c>
      <c r="U2602" s="8">
        <f t="shared" si="408"/>
        <v>21.016666666666669</v>
      </c>
      <c r="V2602" s="8">
        <f t="shared" si="409"/>
        <v>20.950000000000003</v>
      </c>
    </row>
    <row r="2603" spans="1:22" ht="13.5" x14ac:dyDescent="0.25">
      <c r="A2603" s="3">
        <f>RSI!A2603</f>
        <v>0</v>
      </c>
      <c r="B2603" s="2">
        <f>RSI!B2603</f>
        <v>0</v>
      </c>
      <c r="C2603" s="2">
        <f>RSI!I2603</f>
        <v>10.058013067636708</v>
      </c>
      <c r="D2603" s="2">
        <f>MACD!E2603</f>
        <v>-1.3579634189391633E-3</v>
      </c>
      <c r="E2603" s="2">
        <f>MACD!F2603</f>
        <v>-1.9940373857189869E-3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1.0429000000000006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50</v>
      </c>
      <c r="N2603" s="8">
        <f t="shared" si="401"/>
        <v>0</v>
      </c>
      <c r="O2603" s="8">
        <f t="shared" si="402"/>
        <v>0</v>
      </c>
      <c r="P2603" s="8">
        <f t="shared" si="403"/>
        <v>33</v>
      </c>
      <c r="Q2603" s="9">
        <f t="shared" si="404"/>
        <v>22.45</v>
      </c>
      <c r="R2603" s="9">
        <f t="shared" si="405"/>
        <v>18.25</v>
      </c>
      <c r="S2603" s="9">
        <f t="shared" si="406"/>
        <v>22.35</v>
      </c>
      <c r="T2603" s="9">
        <f t="shared" si="407"/>
        <v>20.75</v>
      </c>
      <c r="U2603" s="8">
        <f t="shared" si="408"/>
        <v>21.016666666666669</v>
      </c>
      <c r="V2603" s="8">
        <f t="shared" si="409"/>
        <v>20.950000000000003</v>
      </c>
    </row>
    <row r="2604" spans="1:22" ht="13.5" x14ac:dyDescent="0.25">
      <c r="A2604" s="3">
        <f>RSI!A2604</f>
        <v>0</v>
      </c>
      <c r="B2604" s="2">
        <f>RSI!B2604</f>
        <v>0</v>
      </c>
      <c r="C2604" s="2">
        <f>RSI!I2604</f>
        <v>10.058013067636708</v>
      </c>
      <c r="D2604" s="2">
        <f>MACD!E2604</f>
        <v>-1.2574824299364351E-3</v>
      </c>
      <c r="E2604" s="2">
        <f>MACD!F2604</f>
        <v>-1.8467263945624766E-3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1.0334000000000005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50</v>
      </c>
      <c r="N2604" s="8">
        <f t="shared" si="401"/>
        <v>0</v>
      </c>
      <c r="O2604" s="8">
        <f t="shared" si="402"/>
        <v>0</v>
      </c>
      <c r="P2604" s="8">
        <f t="shared" si="403"/>
        <v>33</v>
      </c>
      <c r="Q2604" s="9">
        <f t="shared" si="404"/>
        <v>22.45</v>
      </c>
      <c r="R2604" s="9">
        <f t="shared" si="405"/>
        <v>18.25</v>
      </c>
      <c r="S2604" s="9">
        <f t="shared" si="406"/>
        <v>22.35</v>
      </c>
      <c r="T2604" s="9">
        <f t="shared" si="407"/>
        <v>20.75</v>
      </c>
      <c r="U2604" s="8">
        <f t="shared" si="408"/>
        <v>21.016666666666669</v>
      </c>
      <c r="V2604" s="8">
        <f t="shared" si="409"/>
        <v>20.950000000000003</v>
      </c>
    </row>
    <row r="2605" spans="1:22" ht="13.5" x14ac:dyDescent="0.25">
      <c r="A2605" s="3">
        <f>RSI!A2605</f>
        <v>0</v>
      </c>
      <c r="B2605" s="2">
        <f>RSI!B2605</f>
        <v>0</v>
      </c>
      <c r="C2605" s="2">
        <f>RSI!I2605</f>
        <v>10.058013067636708</v>
      </c>
      <c r="D2605" s="2">
        <f>MACD!E2605</f>
        <v>-1.1644277242512614E-3</v>
      </c>
      <c r="E2605" s="2">
        <f>MACD!F2605</f>
        <v>-1.7102666605002337E-3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1.0236500000000006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50</v>
      </c>
      <c r="N2605" s="8">
        <f t="shared" si="401"/>
        <v>0</v>
      </c>
      <c r="O2605" s="8">
        <f t="shared" si="402"/>
        <v>0</v>
      </c>
      <c r="P2605" s="8">
        <f t="shared" si="403"/>
        <v>33</v>
      </c>
      <c r="Q2605" s="9">
        <f t="shared" si="404"/>
        <v>22.45</v>
      </c>
      <c r="R2605" s="9">
        <f t="shared" si="405"/>
        <v>18.25</v>
      </c>
      <c r="S2605" s="9">
        <f t="shared" si="406"/>
        <v>22.35</v>
      </c>
      <c r="T2605" s="9">
        <f t="shared" si="407"/>
        <v>20.75</v>
      </c>
      <c r="U2605" s="8">
        <f t="shared" si="408"/>
        <v>21.016666666666669</v>
      </c>
      <c r="V2605" s="8">
        <f t="shared" si="409"/>
        <v>20.950000000000003</v>
      </c>
    </row>
    <row r="2606" spans="1:22" ht="13.5" x14ac:dyDescent="0.25">
      <c r="A2606" s="3">
        <f>RSI!A2606</f>
        <v>0</v>
      </c>
      <c r="B2606" s="2">
        <f>RSI!B2606</f>
        <v>0</v>
      </c>
      <c r="C2606" s="2">
        <f>RSI!I2606</f>
        <v>10.058013067636708</v>
      </c>
      <c r="D2606" s="2">
        <f>MACD!E2606</f>
        <v>-1.0782517841930626E-3</v>
      </c>
      <c r="E2606" s="2">
        <f>MACD!F2606</f>
        <v>-1.5838636852387998E-3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1.0138000000000007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50</v>
      </c>
      <c r="N2606" s="8">
        <f t="shared" si="401"/>
        <v>0</v>
      </c>
      <c r="O2606" s="8">
        <f t="shared" si="402"/>
        <v>0</v>
      </c>
      <c r="P2606" s="8">
        <f t="shared" si="403"/>
        <v>33</v>
      </c>
      <c r="Q2606" s="9">
        <f t="shared" si="404"/>
        <v>22.45</v>
      </c>
      <c r="R2606" s="9">
        <f t="shared" si="405"/>
        <v>18.25</v>
      </c>
      <c r="S2606" s="9">
        <f t="shared" si="406"/>
        <v>22.35</v>
      </c>
      <c r="T2606" s="9">
        <f t="shared" si="407"/>
        <v>20.75</v>
      </c>
      <c r="U2606" s="8">
        <f t="shared" si="408"/>
        <v>21.016666666666669</v>
      </c>
      <c r="V2606" s="8">
        <f t="shared" si="409"/>
        <v>20.950000000000003</v>
      </c>
    </row>
    <row r="2607" spans="1:22" ht="13.5" x14ac:dyDescent="0.25">
      <c r="A2607" s="3">
        <f>RSI!A2607</f>
        <v>0</v>
      </c>
      <c r="B2607" s="2">
        <f>RSI!B2607</f>
        <v>0</v>
      </c>
      <c r="C2607" s="2">
        <f>RSI!I2607</f>
        <v>10.058013067636708</v>
      </c>
      <c r="D2607" s="2">
        <f>MACD!E2607</f>
        <v>-9.9844725241876944E-4</v>
      </c>
      <c r="E2607" s="2">
        <f>MACD!F2607</f>
        <v>-1.4667803986747937E-3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1.0039500000000006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50</v>
      </c>
      <c r="N2607" s="8">
        <f t="shared" si="401"/>
        <v>0</v>
      </c>
      <c r="O2607" s="8">
        <f t="shared" si="402"/>
        <v>0</v>
      </c>
      <c r="P2607" s="8">
        <f t="shared" si="403"/>
        <v>33</v>
      </c>
      <c r="Q2607" s="9">
        <f t="shared" si="404"/>
        <v>22.45</v>
      </c>
      <c r="R2607" s="9">
        <f t="shared" si="405"/>
        <v>18.25</v>
      </c>
      <c r="S2607" s="9">
        <f t="shared" si="406"/>
        <v>22.35</v>
      </c>
      <c r="T2607" s="9">
        <f t="shared" si="407"/>
        <v>20.75</v>
      </c>
      <c r="U2607" s="8">
        <f t="shared" si="408"/>
        <v>21.016666666666669</v>
      </c>
      <c r="V2607" s="8">
        <f t="shared" si="409"/>
        <v>20.950000000000003</v>
      </c>
    </row>
    <row r="2608" spans="1:22" ht="13.5" x14ac:dyDescent="0.25">
      <c r="A2608" s="3">
        <f>RSI!A2608</f>
        <v>0</v>
      </c>
      <c r="B2608" s="2">
        <f>RSI!B2608</f>
        <v>0</v>
      </c>
      <c r="C2608" s="2">
        <f>RSI!I2608</f>
        <v>10.058013067636708</v>
      </c>
      <c r="D2608" s="2">
        <f>MACD!E2608</f>
        <v>-9.2454401809510638E-4</v>
      </c>
      <c r="E2608" s="2">
        <f>MACD!F2608</f>
        <v>-1.3583331225588563E-3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0.9943500000000004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50</v>
      </c>
      <c r="N2608" s="8">
        <f t="shared" si="401"/>
        <v>0</v>
      </c>
      <c r="O2608" s="8">
        <f t="shared" si="402"/>
        <v>0</v>
      </c>
      <c r="P2608" s="8">
        <f t="shared" si="403"/>
        <v>33</v>
      </c>
      <c r="Q2608" s="9">
        <f t="shared" si="404"/>
        <v>22.45</v>
      </c>
      <c r="R2608" s="9">
        <f t="shared" si="405"/>
        <v>18.25</v>
      </c>
      <c r="S2608" s="9">
        <f t="shared" si="406"/>
        <v>22.35</v>
      </c>
      <c r="T2608" s="9">
        <f t="shared" si="407"/>
        <v>20.75</v>
      </c>
      <c r="U2608" s="8">
        <f t="shared" si="408"/>
        <v>21.016666666666669</v>
      </c>
      <c r="V2608" s="8">
        <f t="shared" si="409"/>
        <v>20.950000000000003</v>
      </c>
    </row>
    <row r="2609" spans="1:22" ht="13.5" x14ac:dyDescent="0.25">
      <c r="A2609" s="3">
        <f>RSI!A2609</f>
        <v>0</v>
      </c>
      <c r="B2609" s="2">
        <f>RSI!B2609</f>
        <v>0</v>
      </c>
      <c r="C2609" s="2">
        <f>RSI!I2609</f>
        <v>10.058013067636708</v>
      </c>
      <c r="D2609" s="2">
        <f>MACD!E2609</f>
        <v>-8.5610650951565398E-4</v>
      </c>
      <c r="E2609" s="2">
        <f>MACD!F2609</f>
        <v>-1.2578877999502159E-3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0.98460000000000047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50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22.45</v>
      </c>
      <c r="R2609" s="9">
        <f t="shared" si="405"/>
        <v>18.25</v>
      </c>
      <c r="S2609" s="9">
        <f t="shared" si="406"/>
        <v>22.35</v>
      </c>
      <c r="T2609" s="9">
        <f t="shared" si="407"/>
        <v>20.75</v>
      </c>
      <c r="U2609" s="8">
        <f t="shared" si="408"/>
        <v>21.016666666666669</v>
      </c>
      <c r="V2609" s="8">
        <f t="shared" si="409"/>
        <v>20.950000000000003</v>
      </c>
    </row>
    <row r="2610" spans="1:22" ht="13.5" x14ac:dyDescent="0.25">
      <c r="A2610" s="3">
        <f>RSI!A2610</f>
        <v>0</v>
      </c>
      <c r="B2610" s="2">
        <f>RSI!B2610</f>
        <v>0</v>
      </c>
      <c r="C2610" s="2">
        <f>RSI!I2610</f>
        <v>10.058013067636708</v>
      </c>
      <c r="D2610" s="2">
        <f>MACD!E2610</f>
        <v>-7.9273117932359696E-4</v>
      </c>
      <c r="E2610" s="2">
        <f>MACD!F2610</f>
        <v>-1.1648564758248922E-3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0.97480000000000044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50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22.45</v>
      </c>
      <c r="R2610" s="9">
        <f t="shared" si="405"/>
        <v>18.25</v>
      </c>
      <c r="S2610" s="9">
        <f t="shared" si="406"/>
        <v>22.35</v>
      </c>
      <c r="T2610" s="9">
        <f t="shared" si="407"/>
        <v>20.75</v>
      </c>
      <c r="U2610" s="8">
        <f t="shared" si="408"/>
        <v>21.016666666666669</v>
      </c>
      <c r="V2610" s="8">
        <f t="shared" si="409"/>
        <v>20.950000000000003</v>
      </c>
    </row>
    <row r="2611" spans="1:22" ht="13.5" x14ac:dyDescent="0.25">
      <c r="A2611" s="3">
        <f>RSI!A2611</f>
        <v>0</v>
      </c>
      <c r="B2611" s="2">
        <f>RSI!B2611</f>
        <v>0</v>
      </c>
      <c r="C2611" s="2">
        <f>RSI!I2611</f>
        <v>10.058013067636708</v>
      </c>
      <c r="D2611" s="2">
        <f>MACD!E2611</f>
        <v>-7.3404416929479335E-4</v>
      </c>
      <c r="E2611" s="2">
        <f>MACD!F2611</f>
        <v>-1.0786940145188725E-3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0.96505000000000041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50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22.45</v>
      </c>
      <c r="R2611" s="9">
        <f t="shared" si="405"/>
        <v>18.25</v>
      </c>
      <c r="S2611" s="9">
        <f t="shared" si="406"/>
        <v>22.35</v>
      </c>
      <c r="T2611" s="9">
        <f t="shared" si="407"/>
        <v>20.75</v>
      </c>
      <c r="U2611" s="8">
        <f t="shared" si="408"/>
        <v>21.016666666666669</v>
      </c>
      <c r="V2611" s="8">
        <f t="shared" si="409"/>
        <v>20.950000000000003</v>
      </c>
    </row>
    <row r="2612" spans="1:22" ht="13.5" x14ac:dyDescent="0.25">
      <c r="A2612" s="3">
        <f>RSI!A2612</f>
        <v>0</v>
      </c>
      <c r="B2612" s="2">
        <f>RSI!B2612</f>
        <v>0</v>
      </c>
      <c r="C2612" s="2">
        <f>RSI!I2612</f>
        <v>10.058013067636708</v>
      </c>
      <c r="D2612" s="2">
        <f>MACD!E2612</f>
        <v>-6.7969914241416615E-4</v>
      </c>
      <c r="E2612" s="2">
        <f>MACD!F2612</f>
        <v>-9.9889504009793135E-4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0.95530000000000048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50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22.45</v>
      </c>
      <c r="R2612" s="9">
        <f t="shared" si="405"/>
        <v>18.25</v>
      </c>
      <c r="S2612" s="9">
        <f t="shared" si="406"/>
        <v>22.35</v>
      </c>
      <c r="T2612" s="9">
        <f t="shared" si="407"/>
        <v>20.75</v>
      </c>
      <c r="U2612" s="8">
        <f t="shared" si="408"/>
        <v>21.016666666666669</v>
      </c>
      <c r="V2612" s="8">
        <f t="shared" si="409"/>
        <v>20.950000000000003</v>
      </c>
    </row>
    <row r="2613" spans="1:22" ht="13.5" x14ac:dyDescent="0.25">
      <c r="A2613" s="3">
        <f>RSI!A2613</f>
        <v>0</v>
      </c>
      <c r="B2613" s="2">
        <f>RSI!B2613</f>
        <v>0</v>
      </c>
      <c r="C2613" s="2">
        <f>RSI!I2613</f>
        <v>10.058013067636708</v>
      </c>
      <c r="D2613" s="2">
        <f>MACD!E2613</f>
        <v>-6.2937527072804312E-4</v>
      </c>
      <c r="E2613" s="2">
        <f>MACD!F2613</f>
        <v>-9.2499108622395377E-4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0.94580000000000042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50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22.45</v>
      </c>
      <c r="R2613" s="9">
        <f t="shared" si="405"/>
        <v>18.25</v>
      </c>
      <c r="S2613" s="9">
        <f t="shared" si="406"/>
        <v>22.35</v>
      </c>
      <c r="T2613" s="9">
        <f t="shared" si="407"/>
        <v>20.75</v>
      </c>
      <c r="U2613" s="8">
        <f t="shared" si="408"/>
        <v>21.016666666666669</v>
      </c>
      <c r="V2613" s="8">
        <f t="shared" si="409"/>
        <v>20.950000000000003</v>
      </c>
    </row>
    <row r="2614" spans="1:22" ht="13.5" x14ac:dyDescent="0.25">
      <c r="A2614" s="3">
        <f>RSI!A2614</f>
        <v>0</v>
      </c>
      <c r="B2614" s="2">
        <f>RSI!B2614</f>
        <v>0</v>
      </c>
      <c r="C2614" s="2">
        <f>RSI!I2614</f>
        <v>10.058013067636708</v>
      </c>
      <c r="D2614" s="2">
        <f>MACD!E2614</f>
        <v>-5.8277536817363861E-4</v>
      </c>
      <c r="E2614" s="2">
        <f>MACD!F2614</f>
        <v>-8.5654794261389073E-4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0.93635000000000046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50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22.45</v>
      </c>
      <c r="R2614" s="9">
        <f t="shared" si="405"/>
        <v>18.25</v>
      </c>
      <c r="S2614" s="9">
        <f t="shared" si="406"/>
        <v>22.35</v>
      </c>
      <c r="T2614" s="9">
        <f t="shared" si="407"/>
        <v>20.75</v>
      </c>
      <c r="U2614" s="8">
        <f t="shared" si="408"/>
        <v>21.016666666666669</v>
      </c>
      <c r="V2614" s="8">
        <f t="shared" si="409"/>
        <v>20.950000000000003</v>
      </c>
    </row>
    <row r="2615" spans="1:22" ht="13.5" x14ac:dyDescent="0.25">
      <c r="A2615" s="3">
        <f>RSI!A2615</f>
        <v>0</v>
      </c>
      <c r="B2615" s="2">
        <f>RSI!B2615</f>
        <v>0</v>
      </c>
      <c r="C2615" s="2">
        <f>RSI!I2615</f>
        <v>10.058013067636708</v>
      </c>
      <c r="D2615" s="2">
        <f>MACD!E2615</f>
        <v>-5.3962415827290991E-4</v>
      </c>
      <c r="E2615" s="2">
        <f>MACD!F2615</f>
        <v>-7.931631857456947E-4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0.92690000000000039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50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22.45</v>
      </c>
      <c r="R2615" s="9">
        <f t="shared" si="405"/>
        <v>18.25</v>
      </c>
      <c r="S2615" s="9">
        <f t="shared" si="406"/>
        <v>22.35</v>
      </c>
      <c r="T2615" s="9">
        <f t="shared" si="407"/>
        <v>20.75</v>
      </c>
      <c r="U2615" s="8">
        <f t="shared" si="408"/>
        <v>21.016666666666669</v>
      </c>
      <c r="V2615" s="8">
        <f t="shared" si="409"/>
        <v>20.950000000000003</v>
      </c>
    </row>
    <row r="2616" spans="1:22" ht="13.5" x14ac:dyDescent="0.25">
      <c r="A2616" s="3">
        <f>RSI!A2616</f>
        <v>0</v>
      </c>
      <c r="B2616" s="2">
        <f>RSI!B2616</f>
        <v>0</v>
      </c>
      <c r="C2616" s="2">
        <f>RSI!I2616</f>
        <v>10.058013067636708</v>
      </c>
      <c r="D2616" s="2">
        <f>MACD!E2616</f>
        <v>-4.9966666723076734E-4</v>
      </c>
      <c r="E2616" s="2">
        <f>MACD!F2616</f>
        <v>-7.3446388204270925E-4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0.91745000000000032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50</v>
      </c>
      <c r="N2616" s="8">
        <f t="shared" si="401"/>
        <v>0</v>
      </c>
      <c r="O2616" s="8">
        <f t="shared" si="402"/>
        <v>0</v>
      </c>
      <c r="P2616" s="8">
        <f t="shared" si="403"/>
        <v>33</v>
      </c>
      <c r="Q2616" s="9">
        <f t="shared" si="404"/>
        <v>22.45</v>
      </c>
      <c r="R2616" s="9">
        <f t="shared" si="405"/>
        <v>18.25</v>
      </c>
      <c r="S2616" s="9">
        <f t="shared" si="406"/>
        <v>22.35</v>
      </c>
      <c r="T2616" s="9">
        <f t="shared" si="407"/>
        <v>20.75</v>
      </c>
      <c r="U2616" s="8">
        <f t="shared" si="408"/>
        <v>21.016666666666669</v>
      </c>
      <c r="V2616" s="8">
        <f t="shared" si="409"/>
        <v>20.950000000000003</v>
      </c>
    </row>
    <row r="2617" spans="1:22" ht="13.5" x14ac:dyDescent="0.25">
      <c r="A2617" s="3">
        <f>RSI!A2617</f>
        <v>0</v>
      </c>
      <c r="B2617" s="2">
        <f>RSI!B2617</f>
        <v>0</v>
      </c>
      <c r="C2617" s="2">
        <f>RSI!I2617</f>
        <v>10.058013067636708</v>
      </c>
      <c r="D2617" s="2">
        <f>MACD!E2617</f>
        <v>-4.6266673359682915E-4</v>
      </c>
      <c r="E2617" s="2">
        <f>MACD!F2617</f>
        <v>-6.8010445235353327E-4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0.90820000000000023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50</v>
      </c>
      <c r="N2617" s="8">
        <f t="shared" si="401"/>
        <v>0</v>
      </c>
      <c r="O2617" s="8">
        <f t="shared" si="402"/>
        <v>0</v>
      </c>
      <c r="P2617" s="8">
        <f t="shared" si="403"/>
        <v>33</v>
      </c>
      <c r="Q2617" s="9">
        <f t="shared" si="404"/>
        <v>22.45</v>
      </c>
      <c r="R2617" s="9">
        <f t="shared" si="405"/>
        <v>18.25</v>
      </c>
      <c r="S2617" s="9">
        <f t="shared" si="406"/>
        <v>22.35</v>
      </c>
      <c r="T2617" s="9">
        <f t="shared" si="407"/>
        <v>20.75</v>
      </c>
      <c r="U2617" s="8">
        <f t="shared" si="408"/>
        <v>21.016666666666669</v>
      </c>
      <c r="V2617" s="8">
        <f t="shared" si="409"/>
        <v>20.950000000000003</v>
      </c>
    </row>
    <row r="2618" spans="1:22" ht="13.5" x14ac:dyDescent="0.25">
      <c r="A2618" s="3">
        <f>RSI!A2618</f>
        <v>0</v>
      </c>
      <c r="B2618" s="2">
        <f>RSI!B2618</f>
        <v>0</v>
      </c>
      <c r="C2618" s="2">
        <f>RSI!I2618</f>
        <v>10.058013067636708</v>
      </c>
      <c r="D2618" s="2">
        <f>MACD!E2618</f>
        <v>-4.2840562623580266E-4</v>
      </c>
      <c r="E2618" s="2">
        <f>MACD!F2618</f>
        <v>-6.2976468712998713E-4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0.89855000000000018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50</v>
      </c>
      <c r="N2618" s="8">
        <f t="shared" si="401"/>
        <v>0</v>
      </c>
      <c r="O2618" s="8">
        <f t="shared" si="402"/>
        <v>0</v>
      </c>
      <c r="P2618" s="8">
        <f t="shared" si="403"/>
        <v>33</v>
      </c>
      <c r="Q2618" s="9">
        <f t="shared" si="404"/>
        <v>22.45</v>
      </c>
      <c r="R2618" s="9">
        <f t="shared" si="405"/>
        <v>18.25</v>
      </c>
      <c r="S2618" s="9">
        <f t="shared" si="406"/>
        <v>22.35</v>
      </c>
      <c r="T2618" s="9">
        <f t="shared" si="407"/>
        <v>20.75</v>
      </c>
      <c r="U2618" s="8">
        <f t="shared" si="408"/>
        <v>21.016666666666669</v>
      </c>
      <c r="V2618" s="8">
        <f t="shared" si="409"/>
        <v>20.950000000000003</v>
      </c>
    </row>
    <row r="2619" spans="1:22" ht="13.5" x14ac:dyDescent="0.25">
      <c r="A2619" s="3">
        <f>RSI!A2619</f>
        <v>0</v>
      </c>
      <c r="B2619" s="2">
        <f>RSI!B2619</f>
        <v>0</v>
      </c>
      <c r="C2619" s="2">
        <f>RSI!I2619</f>
        <v>10.058013067636708</v>
      </c>
      <c r="D2619" s="2">
        <f>MACD!E2619</f>
        <v>-3.9668076290467591E-4</v>
      </c>
      <c r="E2619" s="2">
        <f>MACD!F2619</f>
        <v>-5.8314790228492495E-4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0.88905000000000012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50</v>
      </c>
      <c r="N2619" s="8">
        <f t="shared" si="401"/>
        <v>0</v>
      </c>
      <c r="O2619" s="8">
        <f t="shared" si="402"/>
        <v>0</v>
      </c>
      <c r="P2619" s="8">
        <f t="shared" si="403"/>
        <v>33</v>
      </c>
      <c r="Q2619" s="9">
        <f t="shared" si="404"/>
        <v>22.45</v>
      </c>
      <c r="R2619" s="9">
        <f t="shared" si="405"/>
        <v>18.25</v>
      </c>
      <c r="S2619" s="9">
        <f t="shared" si="406"/>
        <v>22.35</v>
      </c>
      <c r="T2619" s="9">
        <f t="shared" si="407"/>
        <v>20.75</v>
      </c>
      <c r="U2619" s="8">
        <f t="shared" si="408"/>
        <v>21.016666666666669</v>
      </c>
      <c r="V2619" s="8">
        <f t="shared" si="409"/>
        <v>20.950000000000003</v>
      </c>
    </row>
    <row r="2620" spans="1:22" ht="13.5" x14ac:dyDescent="0.25">
      <c r="A2620" s="3">
        <f>RSI!A2620</f>
        <v>0</v>
      </c>
      <c r="B2620" s="2">
        <f>RSI!B2620</f>
        <v>0</v>
      </c>
      <c r="C2620" s="2">
        <f>RSI!I2620</f>
        <v>10.058013067636708</v>
      </c>
      <c r="D2620" s="2">
        <f>MACD!E2620</f>
        <v>-3.6730452225601902E-4</v>
      </c>
      <c r="E2620" s="2">
        <f>MACD!F2620</f>
        <v>-5.3997922627914375E-4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0.8792000000000002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50</v>
      </c>
      <c r="N2620" s="8">
        <f t="shared" si="401"/>
        <v>0</v>
      </c>
      <c r="O2620" s="8">
        <f t="shared" si="402"/>
        <v>0</v>
      </c>
      <c r="P2620" s="8">
        <f t="shared" si="403"/>
        <v>33</v>
      </c>
      <c r="Q2620" s="9">
        <f t="shared" si="404"/>
        <v>22.45</v>
      </c>
      <c r="R2620" s="9">
        <f t="shared" si="405"/>
        <v>18.25</v>
      </c>
      <c r="S2620" s="9">
        <f t="shared" si="406"/>
        <v>22.35</v>
      </c>
      <c r="T2620" s="9">
        <f t="shared" si="407"/>
        <v>20.75</v>
      </c>
      <c r="U2620" s="8">
        <f t="shared" si="408"/>
        <v>21.016666666666669</v>
      </c>
      <c r="V2620" s="8">
        <f t="shared" si="409"/>
        <v>20.950000000000003</v>
      </c>
    </row>
    <row r="2621" spans="1:22" ht="13.5" x14ac:dyDescent="0.25">
      <c r="A2621" s="3">
        <f>RSI!A2621</f>
        <v>0</v>
      </c>
      <c r="B2621" s="2">
        <f>RSI!B2621</f>
        <v>0</v>
      </c>
      <c r="C2621" s="2">
        <f>RSI!I2621</f>
        <v>10.058013067636708</v>
      </c>
      <c r="D2621" s="2">
        <f>MACD!E2621</f>
        <v>-3.401031425768033E-4</v>
      </c>
      <c r="E2621" s="2">
        <f>MACD!F2621</f>
        <v>-5.000040095386757E-4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0.86940000000000017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50</v>
      </c>
      <c r="N2621" s="8">
        <f t="shared" si="401"/>
        <v>0</v>
      </c>
      <c r="O2621" s="8">
        <f t="shared" si="402"/>
        <v>0</v>
      </c>
      <c r="P2621" s="8">
        <f t="shared" si="403"/>
        <v>33</v>
      </c>
      <c r="Q2621" s="9">
        <f t="shared" si="404"/>
        <v>22.45</v>
      </c>
      <c r="R2621" s="9">
        <f t="shared" si="405"/>
        <v>18.25</v>
      </c>
      <c r="S2621" s="9">
        <f t="shared" si="406"/>
        <v>22.35</v>
      </c>
      <c r="T2621" s="9">
        <f t="shared" si="407"/>
        <v>20.75</v>
      </c>
      <c r="U2621" s="8">
        <f t="shared" si="408"/>
        <v>21.016666666666669</v>
      </c>
      <c r="V2621" s="8">
        <f t="shared" si="409"/>
        <v>20.950000000000003</v>
      </c>
    </row>
    <row r="2622" spans="1:22" ht="13.5" x14ac:dyDescent="0.25">
      <c r="A2622" s="3">
        <f>RSI!A2622</f>
        <v>0</v>
      </c>
      <c r="B2622" s="2">
        <f>RSI!B2622</f>
        <v>0</v>
      </c>
      <c r="C2622" s="2">
        <f>RSI!I2622</f>
        <v>10.058013067636708</v>
      </c>
      <c r="D2622" s="2">
        <f>MACD!E2622</f>
        <v>-3.14915701032383E-4</v>
      </c>
      <c r="E2622" s="2">
        <f>MACD!F2622</f>
        <v>-4.6298634783741716E-4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0.85975000000000013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50</v>
      </c>
      <c r="N2622" s="8">
        <f t="shared" si="401"/>
        <v>0</v>
      </c>
      <c r="O2622" s="8">
        <f t="shared" si="402"/>
        <v>0</v>
      </c>
      <c r="P2622" s="8">
        <f t="shared" si="403"/>
        <v>33</v>
      </c>
      <c r="Q2622" s="9">
        <f t="shared" si="404"/>
        <v>22.45</v>
      </c>
      <c r="R2622" s="9">
        <f t="shared" si="405"/>
        <v>18.25</v>
      </c>
      <c r="S2622" s="9">
        <f t="shared" si="406"/>
        <v>22.35</v>
      </c>
      <c r="T2622" s="9">
        <f t="shared" si="407"/>
        <v>20.75</v>
      </c>
      <c r="U2622" s="8">
        <f t="shared" si="408"/>
        <v>21.016666666666669</v>
      </c>
      <c r="V2622" s="8">
        <f t="shared" si="409"/>
        <v>20.950000000000003</v>
      </c>
    </row>
    <row r="2623" spans="1:22" ht="13.5" x14ac:dyDescent="0.25">
      <c r="A2623" s="3">
        <f>RSI!A2623</f>
        <v>0</v>
      </c>
      <c r="B2623" s="2">
        <f>RSI!B2623</f>
        <v>0</v>
      </c>
      <c r="C2623" s="2">
        <f>RSI!I2623</f>
        <v>10.058013067636708</v>
      </c>
      <c r="D2623" s="2">
        <f>MACD!E2623</f>
        <v>-2.9159316761686986E-4</v>
      </c>
      <c r="E2623" s="2">
        <f>MACD!F2623</f>
        <v>-4.2870771179330774E-4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0.85010000000000008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50</v>
      </c>
      <c r="N2623" s="8">
        <f t="shared" si="401"/>
        <v>0</v>
      </c>
      <c r="O2623" s="8">
        <f t="shared" si="402"/>
        <v>0</v>
      </c>
      <c r="P2623" s="8">
        <f t="shared" si="403"/>
        <v>33</v>
      </c>
      <c r="Q2623" s="9">
        <f t="shared" si="404"/>
        <v>22.45</v>
      </c>
      <c r="R2623" s="9">
        <f t="shared" si="405"/>
        <v>18.25</v>
      </c>
      <c r="S2623" s="9">
        <f t="shared" si="406"/>
        <v>22.35</v>
      </c>
      <c r="T2623" s="9">
        <f t="shared" si="407"/>
        <v>20.75</v>
      </c>
      <c r="U2623" s="8">
        <f t="shared" si="408"/>
        <v>21.016666666666669</v>
      </c>
      <c r="V2623" s="8">
        <f t="shared" si="409"/>
        <v>20.950000000000003</v>
      </c>
    </row>
    <row r="2624" spans="1:22" ht="13.5" x14ac:dyDescent="0.25">
      <c r="A2624" s="3">
        <f>RSI!A2624</f>
        <v>0</v>
      </c>
      <c r="B2624" s="2">
        <f>RSI!B2624</f>
        <v>0</v>
      </c>
      <c r="C2624" s="2">
        <f>RSI!I2624</f>
        <v>10.058013067636708</v>
      </c>
      <c r="D2624" s="2">
        <f>MACD!E2624</f>
        <v>-2.6999752841534963E-4</v>
      </c>
      <c r="E2624" s="2">
        <f>MACD!F2624</f>
        <v>-3.9696567511771617E-4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0.84034999999999993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50</v>
      </c>
      <c r="N2624" s="8">
        <f t="shared" si="401"/>
        <v>0</v>
      </c>
      <c r="O2624" s="8">
        <f t="shared" si="402"/>
        <v>0</v>
      </c>
      <c r="P2624" s="8">
        <f t="shared" si="403"/>
        <v>33</v>
      </c>
      <c r="Q2624" s="9">
        <f t="shared" si="404"/>
        <v>22.45</v>
      </c>
      <c r="R2624" s="9">
        <f t="shared" si="405"/>
        <v>18.25</v>
      </c>
      <c r="S2624" s="9">
        <f t="shared" si="406"/>
        <v>22.35</v>
      </c>
      <c r="T2624" s="9">
        <f t="shared" si="407"/>
        <v>20.75</v>
      </c>
      <c r="U2624" s="8">
        <f t="shared" si="408"/>
        <v>21.016666666666669</v>
      </c>
      <c r="V2624" s="8">
        <f t="shared" si="409"/>
        <v>20.950000000000003</v>
      </c>
    </row>
    <row r="2625" spans="1:22" ht="13.5" x14ac:dyDescent="0.25">
      <c r="A2625" s="3">
        <f>RSI!A2625</f>
        <v>0</v>
      </c>
      <c r="B2625" s="2">
        <f>RSI!B2625</f>
        <v>0</v>
      </c>
      <c r="C2625" s="2">
        <f>RSI!I2625</f>
        <v>10.058013067636708</v>
      </c>
      <c r="D2625" s="2">
        <f>MACD!E2625</f>
        <v>-2.5000097316156197E-4</v>
      </c>
      <c r="E2625" s="2">
        <f>MACD!F2625</f>
        <v>-3.6757273472648536E-4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0.83094999999999997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50</v>
      </c>
      <c r="N2625" s="8">
        <f t="shared" si="401"/>
        <v>0</v>
      </c>
      <c r="O2625" s="8">
        <f t="shared" si="402"/>
        <v>0</v>
      </c>
      <c r="P2625" s="8">
        <f t="shared" si="403"/>
        <v>33</v>
      </c>
      <c r="Q2625" s="9">
        <f t="shared" si="404"/>
        <v>22.45</v>
      </c>
      <c r="R2625" s="9">
        <f t="shared" si="405"/>
        <v>18.25</v>
      </c>
      <c r="S2625" s="9">
        <f t="shared" si="406"/>
        <v>22.35</v>
      </c>
      <c r="T2625" s="9">
        <f t="shared" si="407"/>
        <v>20.75</v>
      </c>
      <c r="U2625" s="8">
        <f t="shared" si="408"/>
        <v>21.016666666666669</v>
      </c>
      <c r="V2625" s="8">
        <f t="shared" si="409"/>
        <v>20.950000000000003</v>
      </c>
    </row>
    <row r="2626" spans="1:22" ht="13.5" x14ac:dyDescent="0.25">
      <c r="A2626" s="3">
        <f>RSI!A2626</f>
        <v>0</v>
      </c>
      <c r="B2626" s="2">
        <f>RSI!B2626</f>
        <v>0</v>
      </c>
      <c r="C2626" s="2">
        <f>RSI!I2626</f>
        <v>10.058013067636708</v>
      </c>
      <c r="D2626" s="2">
        <f>MACD!E2626</f>
        <v>-2.3148514242812078E-4</v>
      </c>
      <c r="E2626" s="2">
        <f>MACD!F2626</f>
        <v>-3.4035521626681249E-4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0.82114999999999994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22.45</v>
      </c>
      <c r="R2626" s="9">
        <f t="shared" si="405"/>
        <v>18.25</v>
      </c>
      <c r="S2626" s="9">
        <f t="shared" si="406"/>
        <v>22.35</v>
      </c>
      <c r="T2626" s="9">
        <f t="shared" si="407"/>
        <v>20.75</v>
      </c>
      <c r="U2626" s="8">
        <f t="shared" si="408"/>
        <v>21.016666666666669</v>
      </c>
      <c r="V2626" s="8">
        <f t="shared" si="409"/>
        <v>20.950000000000003</v>
      </c>
    </row>
    <row r="2627" spans="1:22" ht="13.5" x14ac:dyDescent="0.25">
      <c r="A2627" s="3">
        <f>RSI!A2627</f>
        <v>0</v>
      </c>
      <c r="B2627" s="2">
        <f>RSI!B2627</f>
        <v>0</v>
      </c>
      <c r="C2627" s="2">
        <f>RSI!I2627</f>
        <v>10.058013067636708</v>
      </c>
      <c r="D2627" s="2">
        <f>MACD!E2627</f>
        <v>-2.143404301164148E-4</v>
      </c>
      <c r="E2627" s="2">
        <f>MACD!F2627</f>
        <v>-3.1515225903673295E-4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0.8113499999999999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50</v>
      </c>
      <c r="N2627" s="8">
        <f t="shared" si="411"/>
        <v>0</v>
      </c>
      <c r="O2627" s="8">
        <f t="shared" si="412"/>
        <v>0</v>
      </c>
      <c r="P2627" s="8">
        <f t="shared" si="413"/>
        <v>33</v>
      </c>
      <c r="Q2627" s="9">
        <f t="shared" ref="Q2627:Q2690" si="414">0.35*M2627+N2627*0.35+O2627*0.15+P2627*0.15</f>
        <v>22.45</v>
      </c>
      <c r="R2627" s="9">
        <f t="shared" ref="R2627:R2690" si="415">M2627*0.2+N2627*0.2+O2627*0.35+P2627*0.25</f>
        <v>18.25</v>
      </c>
      <c r="S2627" s="9">
        <f t="shared" ref="S2627:S2690" si="416">M2627*0.15+N2627*0.15+O2627*0.25+P2627*0.45</f>
        <v>22.35</v>
      </c>
      <c r="T2627" s="9">
        <f t="shared" ref="T2627:T2690" si="417">0.25*SUM(M2627:P2627)</f>
        <v>20.75</v>
      </c>
      <c r="U2627" s="8">
        <f t="shared" ref="U2627:U2690" si="418">SUM(Q2627:S2627)/3</f>
        <v>21.016666666666669</v>
      </c>
      <c r="V2627" s="8">
        <f t="shared" ref="V2627:V2690" si="419">SUM(Q2627:T2627)/4</f>
        <v>20.950000000000003</v>
      </c>
    </row>
    <row r="2628" spans="1:22" ht="13.5" x14ac:dyDescent="0.25">
      <c r="A2628" s="3">
        <f>RSI!A2628</f>
        <v>0</v>
      </c>
      <c r="B2628" s="2">
        <f>RSI!B2628</f>
        <v>0</v>
      </c>
      <c r="C2628" s="2">
        <f>RSI!I2628</f>
        <v>10.058013067636708</v>
      </c>
      <c r="D2628" s="2">
        <f>MACD!E2628</f>
        <v>-1.9846533722130136E-4</v>
      </c>
      <c r="E2628" s="2">
        <f>MACD!F2628</f>
        <v>-2.9181487467364666E-4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0.80174999999999996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50</v>
      </c>
      <c r="N2628" s="8">
        <f t="shared" si="411"/>
        <v>0</v>
      </c>
      <c r="O2628" s="8">
        <f t="shared" si="412"/>
        <v>0</v>
      </c>
      <c r="P2628" s="8">
        <f t="shared" si="413"/>
        <v>33</v>
      </c>
      <c r="Q2628" s="9">
        <f t="shared" si="414"/>
        <v>22.45</v>
      </c>
      <c r="R2628" s="9">
        <f t="shared" si="415"/>
        <v>18.25</v>
      </c>
      <c r="S2628" s="9">
        <f t="shared" si="416"/>
        <v>22.35</v>
      </c>
      <c r="T2628" s="9">
        <f t="shared" si="417"/>
        <v>20.75</v>
      </c>
      <c r="U2628" s="8">
        <f t="shared" si="418"/>
        <v>21.016666666666669</v>
      </c>
      <c r="V2628" s="8">
        <f t="shared" si="419"/>
        <v>20.950000000000003</v>
      </c>
    </row>
    <row r="2629" spans="1:22" ht="13.5" x14ac:dyDescent="0.25">
      <c r="A2629" s="3">
        <f>RSI!A2629</f>
        <v>0</v>
      </c>
      <c r="B2629" s="2">
        <f>RSI!B2629</f>
        <v>0</v>
      </c>
      <c r="C2629" s="2">
        <f>RSI!I2629</f>
        <v>10.058013067636708</v>
      </c>
      <c r="D2629" s="2">
        <f>MACD!E2629</f>
        <v>-1.8376587313286436E-4</v>
      </c>
      <c r="E2629" s="2">
        <f>MACD!F2629</f>
        <v>-2.7020507436549025E-4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0.79214999999999991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50</v>
      </c>
      <c r="N2629" s="8">
        <f t="shared" si="411"/>
        <v>0</v>
      </c>
      <c r="O2629" s="8">
        <f t="shared" si="412"/>
        <v>0</v>
      </c>
      <c r="P2629" s="8">
        <f t="shared" si="413"/>
        <v>33</v>
      </c>
      <c r="Q2629" s="9">
        <f t="shared" si="414"/>
        <v>22.45</v>
      </c>
      <c r="R2629" s="9">
        <f t="shared" si="415"/>
        <v>18.25</v>
      </c>
      <c r="S2629" s="9">
        <f t="shared" si="416"/>
        <v>22.35</v>
      </c>
      <c r="T2629" s="9">
        <f t="shared" si="417"/>
        <v>20.75</v>
      </c>
      <c r="U2629" s="8">
        <f t="shared" si="418"/>
        <v>21.016666666666669</v>
      </c>
      <c r="V2629" s="8">
        <f t="shared" si="419"/>
        <v>20.950000000000003</v>
      </c>
    </row>
    <row r="2630" spans="1:22" ht="13.5" x14ac:dyDescent="0.25">
      <c r="A2630" s="3">
        <f>RSI!A2630</f>
        <v>0</v>
      </c>
      <c r="B2630" s="2">
        <f>RSI!B2630</f>
        <v>0</v>
      </c>
      <c r="C2630" s="2">
        <f>RSI!I2630</f>
        <v>10.058013067636708</v>
      </c>
      <c r="D2630" s="2">
        <f>MACD!E2630</f>
        <v>-1.7015500100508191E-4</v>
      </c>
      <c r="E2630" s="2">
        <f>MACD!F2630</f>
        <v>-2.5019505969340857E-4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0.78264999999999985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50</v>
      </c>
      <c r="N2630" s="8">
        <f t="shared" si="411"/>
        <v>0</v>
      </c>
      <c r="O2630" s="8">
        <f t="shared" si="412"/>
        <v>0</v>
      </c>
      <c r="P2630" s="8">
        <f t="shared" si="413"/>
        <v>33</v>
      </c>
      <c r="Q2630" s="9">
        <f t="shared" si="414"/>
        <v>22.45</v>
      </c>
      <c r="R2630" s="9">
        <f t="shared" si="415"/>
        <v>18.25</v>
      </c>
      <c r="S2630" s="9">
        <f t="shared" si="416"/>
        <v>22.35</v>
      </c>
      <c r="T2630" s="9">
        <f t="shared" si="417"/>
        <v>20.75</v>
      </c>
      <c r="U2630" s="8">
        <f t="shared" si="418"/>
        <v>21.016666666666669</v>
      </c>
      <c r="V2630" s="8">
        <f t="shared" si="419"/>
        <v>20.950000000000003</v>
      </c>
    </row>
    <row r="2631" spans="1:22" ht="13.5" x14ac:dyDescent="0.25">
      <c r="A2631" s="3">
        <f>RSI!A2631</f>
        <v>0</v>
      </c>
      <c r="B2631" s="2">
        <f>RSI!B2631</f>
        <v>0</v>
      </c>
      <c r="C2631" s="2">
        <f>RSI!I2631</f>
        <v>10.058013067636708</v>
      </c>
      <c r="D2631" s="2">
        <f>MACD!E2631</f>
        <v>-1.5755212397043663E-4</v>
      </c>
      <c r="E2631" s="2">
        <f>MACD!F2631</f>
        <v>-2.3166647254881421E-4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0.77289999999999981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50</v>
      </c>
      <c r="N2631" s="8">
        <f t="shared" si="411"/>
        <v>0</v>
      </c>
      <c r="O2631" s="8">
        <f t="shared" si="412"/>
        <v>0</v>
      </c>
      <c r="P2631" s="8">
        <f t="shared" si="413"/>
        <v>33</v>
      </c>
      <c r="Q2631" s="9">
        <f t="shared" si="414"/>
        <v>22.45</v>
      </c>
      <c r="R2631" s="9">
        <f t="shared" si="415"/>
        <v>18.25</v>
      </c>
      <c r="S2631" s="9">
        <f t="shared" si="416"/>
        <v>22.35</v>
      </c>
      <c r="T2631" s="9">
        <f t="shared" si="417"/>
        <v>20.75</v>
      </c>
      <c r="U2631" s="8">
        <f t="shared" si="418"/>
        <v>21.016666666666669</v>
      </c>
      <c r="V2631" s="8">
        <f t="shared" si="419"/>
        <v>20.950000000000003</v>
      </c>
    </row>
    <row r="2632" spans="1:22" ht="13.5" x14ac:dyDescent="0.25">
      <c r="A2632" s="3">
        <f>RSI!A2632</f>
        <v>0</v>
      </c>
      <c r="B2632" s="2">
        <f>RSI!B2632</f>
        <v>0</v>
      </c>
      <c r="C2632" s="2">
        <f>RSI!I2632</f>
        <v>10.058013067636708</v>
      </c>
      <c r="D2632" s="2">
        <f>MACD!E2632</f>
        <v>-1.4588260921143606E-4</v>
      </c>
      <c r="E2632" s="2">
        <f>MACD!F2632</f>
        <v>-2.1450969988133858E-4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0.76294999999999968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50</v>
      </c>
      <c r="N2632" s="8">
        <f t="shared" si="411"/>
        <v>0</v>
      </c>
      <c r="O2632" s="8">
        <f t="shared" si="412"/>
        <v>0</v>
      </c>
      <c r="P2632" s="8">
        <f t="shared" si="413"/>
        <v>33</v>
      </c>
      <c r="Q2632" s="9">
        <f t="shared" si="414"/>
        <v>22.45</v>
      </c>
      <c r="R2632" s="9">
        <f t="shared" si="415"/>
        <v>18.25</v>
      </c>
      <c r="S2632" s="9">
        <f t="shared" si="416"/>
        <v>22.35</v>
      </c>
      <c r="T2632" s="9">
        <f t="shared" si="417"/>
        <v>20.75</v>
      </c>
      <c r="U2632" s="8">
        <f t="shared" si="418"/>
        <v>21.016666666666669</v>
      </c>
      <c r="V2632" s="8">
        <f t="shared" si="419"/>
        <v>20.950000000000003</v>
      </c>
    </row>
    <row r="2633" spans="1:22" ht="13.5" x14ac:dyDescent="0.25">
      <c r="A2633" s="3">
        <f>RSI!A2633</f>
        <v>0</v>
      </c>
      <c r="B2633" s="2">
        <f>RSI!B2633</f>
        <v>0</v>
      </c>
      <c r="C2633" s="2">
        <f>RSI!I2633</f>
        <v>10.058013067636708</v>
      </c>
      <c r="D2633" s="2">
        <f>MACD!E2633</f>
        <v>-1.3507734711579246E-4</v>
      </c>
      <c r="E2633" s="2">
        <f>MACD!F2633</f>
        <v>-1.9862322932822938E-4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0.75299999999999967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50</v>
      </c>
      <c r="N2633" s="8">
        <f t="shared" si="411"/>
        <v>0</v>
      </c>
      <c r="O2633" s="8">
        <f t="shared" si="412"/>
        <v>0</v>
      </c>
      <c r="P2633" s="8">
        <f t="shared" si="413"/>
        <v>33</v>
      </c>
      <c r="Q2633" s="9">
        <f t="shared" si="414"/>
        <v>22.45</v>
      </c>
      <c r="R2633" s="9">
        <f t="shared" si="415"/>
        <v>18.25</v>
      </c>
      <c r="S2633" s="9">
        <f t="shared" si="416"/>
        <v>22.35</v>
      </c>
      <c r="T2633" s="9">
        <f t="shared" si="417"/>
        <v>20.75</v>
      </c>
      <c r="U2633" s="8">
        <f t="shared" si="418"/>
        <v>21.016666666666669</v>
      </c>
      <c r="V2633" s="8">
        <f t="shared" si="419"/>
        <v>20.950000000000003</v>
      </c>
    </row>
    <row r="2634" spans="1:22" ht="13.5" x14ac:dyDescent="0.25">
      <c r="A2634" s="3">
        <f>RSI!A2634</f>
        <v>0</v>
      </c>
      <c r="B2634" s="2">
        <f>RSI!B2634</f>
        <v>0</v>
      </c>
      <c r="C2634" s="2">
        <f>RSI!I2634</f>
        <v>10.058013067636708</v>
      </c>
      <c r="D2634" s="2">
        <f>MACD!E2634</f>
        <v>-1.2507234294267233E-4</v>
      </c>
      <c r="E2634" s="2">
        <f>MACD!F2634</f>
        <v>-1.8391305205111799E-4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0.74304999999999977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50</v>
      </c>
      <c r="N2634" s="8">
        <f t="shared" si="411"/>
        <v>0</v>
      </c>
      <c r="O2634" s="8">
        <f t="shared" si="412"/>
        <v>0</v>
      </c>
      <c r="P2634" s="8">
        <f t="shared" si="413"/>
        <v>33</v>
      </c>
      <c r="Q2634" s="9">
        <f t="shared" si="414"/>
        <v>22.45</v>
      </c>
      <c r="R2634" s="9">
        <f t="shared" si="415"/>
        <v>18.25</v>
      </c>
      <c r="S2634" s="9">
        <f t="shared" si="416"/>
        <v>22.35</v>
      </c>
      <c r="T2634" s="9">
        <f t="shared" si="417"/>
        <v>20.75</v>
      </c>
      <c r="U2634" s="8">
        <f t="shared" si="418"/>
        <v>21.016666666666669</v>
      </c>
      <c r="V2634" s="8">
        <f t="shared" si="419"/>
        <v>20.950000000000003</v>
      </c>
    </row>
    <row r="2635" spans="1:22" ht="13.5" x14ac:dyDescent="0.25">
      <c r="A2635" s="3">
        <f>RSI!A2635</f>
        <v>0</v>
      </c>
      <c r="B2635" s="2">
        <f>RSI!B2635</f>
        <v>0</v>
      </c>
      <c r="C2635" s="2">
        <f>RSI!I2635</f>
        <v>10.058013067636708</v>
      </c>
      <c r="D2635" s="2">
        <f>MACD!E2635</f>
        <v>-1.1580833861395801E-4</v>
      </c>
      <c r="E2635" s="2">
        <f>MACD!F2635</f>
        <v>-1.7029210936368602E-4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0.73309999999999975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33</v>
      </c>
      <c r="Q2635" s="9">
        <f t="shared" si="414"/>
        <v>22.45</v>
      </c>
      <c r="R2635" s="9">
        <f t="shared" si="415"/>
        <v>18.25</v>
      </c>
      <c r="S2635" s="9">
        <f t="shared" si="416"/>
        <v>22.35</v>
      </c>
      <c r="T2635" s="9">
        <f t="shared" si="417"/>
        <v>20.75</v>
      </c>
      <c r="U2635" s="8">
        <f t="shared" si="418"/>
        <v>21.016666666666669</v>
      </c>
      <c r="V2635" s="8">
        <f t="shared" si="419"/>
        <v>20.950000000000003</v>
      </c>
    </row>
    <row r="2636" spans="1:22" ht="13.5" x14ac:dyDescent="0.25">
      <c r="A2636" s="3">
        <f>RSI!A2636</f>
        <v>0</v>
      </c>
      <c r="B2636" s="2">
        <f>RSI!B2636</f>
        <v>0</v>
      </c>
      <c r="C2636" s="2">
        <f>RSI!I2636</f>
        <v>10.058013067636708</v>
      </c>
      <c r="D2636" s="2">
        <f>MACD!E2636</f>
        <v>-1.0723046241779771E-4</v>
      </c>
      <c r="E2636" s="2">
        <f>MACD!F2636</f>
        <v>-1.5767977997450838E-4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0.72354999999999958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33</v>
      </c>
      <c r="Q2636" s="9">
        <f t="shared" si="414"/>
        <v>22.45</v>
      </c>
      <c r="R2636" s="9">
        <f t="shared" si="415"/>
        <v>18.25</v>
      </c>
      <c r="S2636" s="9">
        <f t="shared" si="416"/>
        <v>22.35</v>
      </c>
      <c r="T2636" s="9">
        <f t="shared" si="417"/>
        <v>20.75</v>
      </c>
      <c r="U2636" s="8">
        <f t="shared" si="418"/>
        <v>21.016666666666669</v>
      </c>
      <c r="V2636" s="8">
        <f t="shared" si="419"/>
        <v>20.950000000000003</v>
      </c>
    </row>
    <row r="2637" spans="1:22" ht="13.5" x14ac:dyDescent="0.25">
      <c r="A2637" s="3">
        <f>RSI!A2637</f>
        <v>0</v>
      </c>
      <c r="B2637" s="2">
        <f>RSI!B2637</f>
        <v>0</v>
      </c>
      <c r="C2637" s="2">
        <f>RSI!I2637</f>
        <v>10.058013067636708</v>
      </c>
      <c r="D2637" s="2">
        <f>MACD!E2637</f>
        <v>-9.9287904572739968E-5</v>
      </c>
      <c r="E2637" s="2">
        <f>MACD!F2637</f>
        <v>-1.460014048941547E-4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0.71369999999999967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33</v>
      </c>
      <c r="Q2637" s="9">
        <f t="shared" si="414"/>
        <v>22.45</v>
      </c>
      <c r="R2637" s="9">
        <f t="shared" si="415"/>
        <v>18.25</v>
      </c>
      <c r="S2637" s="9">
        <f t="shared" si="416"/>
        <v>22.35</v>
      </c>
      <c r="T2637" s="9">
        <f t="shared" si="417"/>
        <v>20.75</v>
      </c>
      <c r="U2637" s="8">
        <f t="shared" si="418"/>
        <v>21.016666666666669</v>
      </c>
      <c r="V2637" s="8">
        <f t="shared" si="419"/>
        <v>20.950000000000003</v>
      </c>
    </row>
    <row r="2638" spans="1:22" ht="13.5" x14ac:dyDescent="0.25">
      <c r="A2638" s="3">
        <f>RSI!A2638</f>
        <v>0</v>
      </c>
      <c r="B2638" s="2">
        <f>RSI!B2638</f>
        <v>0</v>
      </c>
      <c r="C2638" s="2">
        <f>RSI!I2638</f>
        <v>10.058013067636708</v>
      </c>
      <c r="D2638" s="2">
        <f>MACD!E2638</f>
        <v>-9.1933616750284567E-5</v>
      </c>
      <c r="E2638" s="2">
        <f>MACD!F2638</f>
        <v>-1.3518784726538068E-4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0.70384999999999975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50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22.45</v>
      </c>
      <c r="R2638" s="9">
        <f t="shared" si="415"/>
        <v>18.25</v>
      </c>
      <c r="S2638" s="9">
        <f t="shared" si="416"/>
        <v>22.35</v>
      </c>
      <c r="T2638" s="9">
        <f t="shared" si="417"/>
        <v>20.75</v>
      </c>
      <c r="U2638" s="8">
        <f t="shared" si="418"/>
        <v>21.016666666666669</v>
      </c>
      <c r="V2638" s="8">
        <f t="shared" si="419"/>
        <v>20.950000000000003</v>
      </c>
    </row>
    <row r="2639" spans="1:22" ht="13.5" x14ac:dyDescent="0.25">
      <c r="A2639" s="3">
        <f>RSI!A2639</f>
        <v>0</v>
      </c>
      <c r="B2639" s="2">
        <f>RSI!B2639</f>
        <v>0</v>
      </c>
      <c r="C2639" s="2">
        <f>RSI!I2639</f>
        <v>10.058013067636708</v>
      </c>
      <c r="D2639" s="2">
        <f>MACD!E2639</f>
        <v>-8.5124033792517118E-5</v>
      </c>
      <c r="E2639" s="2">
        <f>MACD!F2639</f>
        <v>-1.2517508457080798E-4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0.69424999999999981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50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22.45</v>
      </c>
      <c r="R2639" s="9">
        <f t="shared" si="415"/>
        <v>18.25</v>
      </c>
      <c r="S2639" s="9">
        <f t="shared" si="416"/>
        <v>22.35</v>
      </c>
      <c r="T2639" s="9">
        <f t="shared" si="417"/>
        <v>20.75</v>
      </c>
      <c r="U2639" s="8">
        <f t="shared" si="418"/>
        <v>21.016666666666669</v>
      </c>
      <c r="V2639" s="8">
        <f t="shared" si="419"/>
        <v>20.950000000000003</v>
      </c>
    </row>
    <row r="2640" spans="1:22" ht="13.5" x14ac:dyDescent="0.25">
      <c r="A2640" s="3">
        <f>RSI!A2640</f>
        <v>0</v>
      </c>
      <c r="B2640" s="2">
        <f>RSI!B2640</f>
        <v>0</v>
      </c>
      <c r="C2640" s="2">
        <f>RSI!I2640</f>
        <v>10.058013067636708</v>
      </c>
      <c r="D2640" s="2">
        <f>MACD!E2640</f>
        <v>-7.8818815990362956E-5</v>
      </c>
      <c r="E2640" s="2">
        <f>MACD!F2640</f>
        <v>-1.1590383085471897E-4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0.68474999999999997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50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22.45</v>
      </c>
      <c r="R2640" s="9">
        <f t="shared" si="415"/>
        <v>18.25</v>
      </c>
      <c r="S2640" s="9">
        <f t="shared" si="416"/>
        <v>22.35</v>
      </c>
      <c r="T2640" s="9">
        <f t="shared" si="417"/>
        <v>20.75</v>
      </c>
      <c r="U2640" s="8">
        <f t="shared" si="418"/>
        <v>21.016666666666669</v>
      </c>
      <c r="V2640" s="8">
        <f t="shared" si="419"/>
        <v>20.950000000000003</v>
      </c>
    </row>
    <row r="2641" spans="1:22" ht="13.5" x14ac:dyDescent="0.25">
      <c r="A2641" s="3">
        <f>RSI!A2641</f>
        <v>0</v>
      </c>
      <c r="B2641" s="2">
        <f>RSI!B2641</f>
        <v>0</v>
      </c>
      <c r="C2641" s="2">
        <f>RSI!I2641</f>
        <v>10.058013067636708</v>
      </c>
      <c r="D2641" s="2">
        <f>MACD!E2641</f>
        <v>-7.2980610407588457E-5</v>
      </c>
      <c r="E2641" s="2">
        <f>MACD!F2641</f>
        <v>-1.0731918676529288E-4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0.67525000000000002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50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22.45</v>
      </c>
      <c r="R2641" s="9">
        <f t="shared" si="415"/>
        <v>18.25</v>
      </c>
      <c r="S2641" s="9">
        <f t="shared" si="416"/>
        <v>22.35</v>
      </c>
      <c r="T2641" s="9">
        <f t="shared" si="417"/>
        <v>20.75</v>
      </c>
      <c r="U2641" s="8">
        <f t="shared" si="418"/>
        <v>21.016666666666669</v>
      </c>
      <c r="V2641" s="8">
        <f t="shared" si="419"/>
        <v>20.950000000000003</v>
      </c>
    </row>
    <row r="2642" spans="1:22" ht="13.5" x14ac:dyDescent="0.25">
      <c r="A2642" s="3">
        <f>RSI!A2642</f>
        <v>0</v>
      </c>
      <c r="B2642" s="2">
        <f>RSI!B2642</f>
        <v>0</v>
      </c>
      <c r="C2642" s="2">
        <f>RSI!I2642</f>
        <v>10.058013067636708</v>
      </c>
      <c r="D2642" s="2">
        <f>MACD!E2642</f>
        <v>-6.7574829846638767E-5</v>
      </c>
      <c r="E2642" s="2">
        <f>MACD!F2642</f>
        <v>-9.9370315381562058E-5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0.66549999999999998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50</v>
      </c>
      <c r="N2642" s="8">
        <f t="shared" si="411"/>
        <v>0</v>
      </c>
      <c r="O2642" s="8">
        <f t="shared" si="412"/>
        <v>0</v>
      </c>
      <c r="P2642" s="8">
        <f t="shared" si="413"/>
        <v>33</v>
      </c>
      <c r="Q2642" s="9">
        <f t="shared" si="414"/>
        <v>22.45</v>
      </c>
      <c r="R2642" s="9">
        <f t="shared" si="415"/>
        <v>18.25</v>
      </c>
      <c r="S2642" s="9">
        <f t="shared" si="416"/>
        <v>22.35</v>
      </c>
      <c r="T2642" s="9">
        <f t="shared" si="417"/>
        <v>20.75</v>
      </c>
      <c r="U2642" s="8">
        <f t="shared" si="418"/>
        <v>21.016666666666669</v>
      </c>
      <c r="V2642" s="8">
        <f t="shared" si="419"/>
        <v>20.950000000000003</v>
      </c>
    </row>
    <row r="2643" spans="1:22" ht="13.5" x14ac:dyDescent="0.25">
      <c r="A2643" s="3">
        <f>RSI!A2643</f>
        <v>0</v>
      </c>
      <c r="B2643" s="2">
        <f>RSI!B2643</f>
        <v>0</v>
      </c>
      <c r="C2643" s="2">
        <f>RSI!I2643</f>
        <v>10.058013067636708</v>
      </c>
      <c r="D2643" s="2">
        <f>MACD!E2643</f>
        <v>-6.2569448155334718E-5</v>
      </c>
      <c r="E2643" s="2">
        <f>MACD!F2643</f>
        <v>-9.201014193631659E-5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0.65564999999999996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50</v>
      </c>
      <c r="N2643" s="8">
        <f t="shared" si="411"/>
        <v>0</v>
      </c>
      <c r="O2643" s="8">
        <f t="shared" si="412"/>
        <v>0</v>
      </c>
      <c r="P2643" s="8">
        <f t="shared" si="413"/>
        <v>33</v>
      </c>
      <c r="Q2643" s="9">
        <f t="shared" si="414"/>
        <v>22.45</v>
      </c>
      <c r="R2643" s="9">
        <f t="shared" si="415"/>
        <v>18.25</v>
      </c>
      <c r="S2643" s="9">
        <f t="shared" si="416"/>
        <v>22.35</v>
      </c>
      <c r="T2643" s="9">
        <f t="shared" si="417"/>
        <v>20.75</v>
      </c>
      <c r="U2643" s="8">
        <f t="shared" si="418"/>
        <v>21.016666666666669</v>
      </c>
      <c r="V2643" s="8">
        <f t="shared" si="419"/>
        <v>20.950000000000003</v>
      </c>
    </row>
    <row r="2644" spans="1:22" ht="13.5" x14ac:dyDescent="0.25">
      <c r="A2644" s="3">
        <f>RSI!A2644</f>
        <v>0</v>
      </c>
      <c r="B2644" s="2">
        <f>RSI!B2644</f>
        <v>0</v>
      </c>
      <c r="C2644" s="2">
        <f>RSI!I2644</f>
        <v>10.058013067636708</v>
      </c>
      <c r="D2644" s="2">
        <f>MACD!E2644</f>
        <v>-5.7934810668924599E-5</v>
      </c>
      <c r="E2644" s="2">
        <f>MACD!F2644</f>
        <v>-8.5195075682838197E-5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0.64610000000000001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50</v>
      </c>
      <c r="N2644" s="8">
        <f t="shared" si="411"/>
        <v>0</v>
      </c>
      <c r="O2644" s="8">
        <f t="shared" si="412"/>
        <v>0</v>
      </c>
      <c r="P2644" s="8">
        <f t="shared" si="413"/>
        <v>33</v>
      </c>
      <c r="Q2644" s="9">
        <f t="shared" si="414"/>
        <v>22.45</v>
      </c>
      <c r="R2644" s="9">
        <f t="shared" si="415"/>
        <v>18.25</v>
      </c>
      <c r="S2644" s="9">
        <f t="shared" si="416"/>
        <v>22.35</v>
      </c>
      <c r="T2644" s="9">
        <f t="shared" si="417"/>
        <v>20.75</v>
      </c>
      <c r="U2644" s="8">
        <f t="shared" si="418"/>
        <v>21.016666666666669</v>
      </c>
      <c r="V2644" s="8">
        <f t="shared" si="419"/>
        <v>20.950000000000003</v>
      </c>
    </row>
    <row r="2645" spans="1:22" ht="13.5" x14ac:dyDescent="0.25">
      <c r="A2645" s="3">
        <f>RSI!A2645</f>
        <v>0</v>
      </c>
      <c r="B2645" s="2">
        <f>RSI!B2645</f>
        <v>0</v>
      </c>
      <c r="C2645" s="2">
        <f>RSI!I2645</f>
        <v>10.058013067636708</v>
      </c>
      <c r="D2645" s="2">
        <f>MACD!E2645</f>
        <v>-5.3643458670524367E-5</v>
      </c>
      <c r="E2645" s="2">
        <f>MACD!F2645</f>
        <v>-7.888475228037543E-5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0.63669999999999993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50</v>
      </c>
      <c r="N2645" s="8">
        <f t="shared" si="411"/>
        <v>0</v>
      </c>
      <c r="O2645" s="8">
        <f t="shared" si="412"/>
        <v>0</v>
      </c>
      <c r="P2645" s="8">
        <f t="shared" si="413"/>
        <v>33</v>
      </c>
      <c r="Q2645" s="9">
        <f t="shared" si="414"/>
        <v>22.45</v>
      </c>
      <c r="R2645" s="9">
        <f t="shared" si="415"/>
        <v>18.25</v>
      </c>
      <c r="S2645" s="9">
        <f t="shared" si="416"/>
        <v>22.35</v>
      </c>
      <c r="T2645" s="9">
        <f t="shared" si="417"/>
        <v>20.75</v>
      </c>
      <c r="U2645" s="8">
        <f t="shared" si="418"/>
        <v>21.016666666666669</v>
      </c>
      <c r="V2645" s="8">
        <f t="shared" si="419"/>
        <v>20.950000000000003</v>
      </c>
    </row>
    <row r="2646" spans="1:22" ht="13.5" x14ac:dyDescent="0.25">
      <c r="A2646" s="3">
        <f>RSI!A2646</f>
        <v>0</v>
      </c>
      <c r="B2646" s="2">
        <f>RSI!B2646</f>
        <v>0</v>
      </c>
      <c r="C2646" s="2">
        <f>RSI!I2646</f>
        <v>10.058013067636708</v>
      </c>
      <c r="D2646" s="2">
        <f>MACD!E2646</f>
        <v>-4.9669966835076614E-5</v>
      </c>
      <c r="E2646" s="2">
        <f>MACD!F2646</f>
        <v>-7.3041795191315675E-5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0.62729999999999997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50</v>
      </c>
      <c r="N2646" s="8">
        <f t="shared" si="411"/>
        <v>0</v>
      </c>
      <c r="O2646" s="8">
        <f t="shared" si="412"/>
        <v>0</v>
      </c>
      <c r="P2646" s="8">
        <f t="shared" si="413"/>
        <v>33</v>
      </c>
      <c r="Q2646" s="9">
        <f t="shared" si="414"/>
        <v>22.45</v>
      </c>
      <c r="R2646" s="9">
        <f t="shared" si="415"/>
        <v>18.25</v>
      </c>
      <c r="S2646" s="9">
        <f t="shared" si="416"/>
        <v>22.35</v>
      </c>
      <c r="T2646" s="9">
        <f t="shared" si="417"/>
        <v>20.75</v>
      </c>
      <c r="U2646" s="8">
        <f t="shared" si="418"/>
        <v>21.016666666666669</v>
      </c>
      <c r="V2646" s="8">
        <f t="shared" si="419"/>
        <v>20.950000000000003</v>
      </c>
    </row>
    <row r="2647" spans="1:22" ht="13.5" x14ac:dyDescent="0.25">
      <c r="A2647" s="3">
        <f>RSI!A2647</f>
        <v>0</v>
      </c>
      <c r="B2647" s="2">
        <f>RSI!B2647</f>
        <v>0</v>
      </c>
      <c r="C2647" s="2">
        <f>RSI!I2647</f>
        <v>10.058013067636708</v>
      </c>
      <c r="D2647" s="2">
        <f>MACD!E2647</f>
        <v>-4.5990792698072518E-5</v>
      </c>
      <c r="E2647" s="2">
        <f>MACD!F2647</f>
        <v>-6.7631594692667049E-5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0.61754999999999993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50</v>
      </c>
      <c r="N2647" s="8">
        <f t="shared" si="411"/>
        <v>0</v>
      </c>
      <c r="O2647" s="8">
        <f t="shared" si="412"/>
        <v>0</v>
      </c>
      <c r="P2647" s="8">
        <f t="shared" si="413"/>
        <v>33</v>
      </c>
      <c r="Q2647" s="9">
        <f t="shared" si="414"/>
        <v>22.45</v>
      </c>
      <c r="R2647" s="9">
        <f t="shared" si="415"/>
        <v>18.25</v>
      </c>
      <c r="S2647" s="9">
        <f t="shared" si="416"/>
        <v>22.35</v>
      </c>
      <c r="T2647" s="9">
        <f t="shared" si="417"/>
        <v>20.75</v>
      </c>
      <c r="U2647" s="8">
        <f t="shared" si="418"/>
        <v>21.016666666666669</v>
      </c>
      <c r="V2647" s="8">
        <f t="shared" si="419"/>
        <v>20.950000000000003</v>
      </c>
    </row>
    <row r="2648" spans="1:22" ht="13.5" x14ac:dyDescent="0.25">
      <c r="A2648" s="3">
        <f>RSI!A2648</f>
        <v>0</v>
      </c>
      <c r="B2648" s="2">
        <f>RSI!B2648</f>
        <v>0</v>
      </c>
      <c r="C2648" s="2">
        <f>RSI!I2648</f>
        <v>10.058013067636708</v>
      </c>
      <c r="D2648" s="2">
        <f>MACD!E2648</f>
        <v>-4.2584137260840563E-5</v>
      </c>
      <c r="E2648" s="2">
        <f>MACD!F2648</f>
        <v>-6.2622103206301752E-5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0.60770000000000002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50</v>
      </c>
      <c r="N2648" s="8">
        <f t="shared" si="411"/>
        <v>0</v>
      </c>
      <c r="O2648" s="8">
        <f t="shared" si="412"/>
        <v>0</v>
      </c>
      <c r="P2648" s="8">
        <f t="shared" si="413"/>
        <v>33</v>
      </c>
      <c r="Q2648" s="9">
        <f t="shared" si="414"/>
        <v>22.45</v>
      </c>
      <c r="R2648" s="9">
        <f t="shared" si="415"/>
        <v>18.25</v>
      </c>
      <c r="S2648" s="9">
        <f t="shared" si="416"/>
        <v>22.35</v>
      </c>
      <c r="T2648" s="9">
        <f t="shared" si="417"/>
        <v>20.75</v>
      </c>
      <c r="U2648" s="8">
        <f t="shared" si="418"/>
        <v>21.016666666666669</v>
      </c>
      <c r="V2648" s="8">
        <f t="shared" si="419"/>
        <v>20.950000000000003</v>
      </c>
    </row>
    <row r="2649" spans="1:22" ht="13.5" x14ac:dyDescent="0.25">
      <c r="A2649" s="3">
        <f>RSI!A2649</f>
        <v>0</v>
      </c>
      <c r="B2649" s="2">
        <f>RSI!B2649</f>
        <v>0</v>
      </c>
      <c r="C2649" s="2">
        <f>RSI!I2649</f>
        <v>10.058013067636708</v>
      </c>
      <c r="D2649" s="2">
        <f>MACD!E2649</f>
        <v>-3.9429815909609364E-5</v>
      </c>
      <c r="E2649" s="2">
        <f>MACD!F2649</f>
        <v>-5.7983645746963277E-5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0.59784999999999999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50</v>
      </c>
      <c r="N2649" s="8">
        <f t="shared" si="411"/>
        <v>0</v>
      </c>
      <c r="O2649" s="8">
        <f t="shared" si="412"/>
        <v>0</v>
      </c>
      <c r="P2649" s="8">
        <f t="shared" si="413"/>
        <v>33</v>
      </c>
      <c r="Q2649" s="9">
        <f t="shared" si="414"/>
        <v>22.45</v>
      </c>
      <c r="R2649" s="9">
        <f t="shared" si="415"/>
        <v>18.25</v>
      </c>
      <c r="S2649" s="9">
        <f t="shared" si="416"/>
        <v>22.35</v>
      </c>
      <c r="T2649" s="9">
        <f t="shared" si="417"/>
        <v>20.75</v>
      </c>
      <c r="U2649" s="8">
        <f t="shared" si="418"/>
        <v>21.016666666666669</v>
      </c>
      <c r="V2649" s="8">
        <f t="shared" si="419"/>
        <v>20.950000000000003</v>
      </c>
    </row>
    <row r="2650" spans="1:22" ht="13.5" x14ac:dyDescent="0.25">
      <c r="A2650" s="3">
        <f>RSI!A2650</f>
        <v>0</v>
      </c>
      <c r="B2650" s="2">
        <f>RSI!B2650</f>
        <v>0</v>
      </c>
      <c r="C2650" s="2">
        <f>RSI!I2650</f>
        <v>10.058013067636708</v>
      </c>
      <c r="D2650" s="2">
        <f>MACD!E2650</f>
        <v>-3.6509138886170575E-5</v>
      </c>
      <c r="E2650" s="2">
        <f>MACD!F2650</f>
        <v>-5.3688744374804741E-5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0.58835000000000004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50</v>
      </c>
      <c r="N2650" s="8">
        <f t="shared" si="411"/>
        <v>0</v>
      </c>
      <c r="O2650" s="8">
        <f t="shared" si="412"/>
        <v>0</v>
      </c>
      <c r="P2650" s="8">
        <f t="shared" si="413"/>
        <v>33</v>
      </c>
      <c r="Q2650" s="9">
        <f t="shared" si="414"/>
        <v>22.45</v>
      </c>
      <c r="R2650" s="9">
        <f t="shared" si="415"/>
        <v>18.25</v>
      </c>
      <c r="S2650" s="9">
        <f t="shared" si="416"/>
        <v>22.35</v>
      </c>
      <c r="T2650" s="9">
        <f t="shared" si="417"/>
        <v>20.75</v>
      </c>
      <c r="U2650" s="8">
        <f t="shared" si="418"/>
        <v>21.016666666666669</v>
      </c>
      <c r="V2650" s="8">
        <f t="shared" si="419"/>
        <v>20.950000000000003</v>
      </c>
    </row>
    <row r="2651" spans="1:22" ht="13.5" x14ac:dyDescent="0.25">
      <c r="A2651" s="3">
        <f>RSI!A2651</f>
        <v>0</v>
      </c>
      <c r="B2651" s="2">
        <f>RSI!B2651</f>
        <v>0</v>
      </c>
      <c r="C2651" s="2">
        <f>RSI!I2651</f>
        <v>10.058013067636708</v>
      </c>
      <c r="D2651" s="2">
        <f>MACD!E2651</f>
        <v>-3.3804800604146784E-5</v>
      </c>
      <c r="E2651" s="2">
        <f>MACD!F2651</f>
        <v>-4.9711955620673155E-5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0.57885000000000009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50</v>
      </c>
      <c r="N2651" s="8">
        <f t="shared" si="411"/>
        <v>0</v>
      </c>
      <c r="O2651" s="8">
        <f t="shared" si="412"/>
        <v>0</v>
      </c>
      <c r="P2651" s="8">
        <f t="shared" si="413"/>
        <v>33</v>
      </c>
      <c r="Q2651" s="9">
        <f t="shared" si="414"/>
        <v>22.45</v>
      </c>
      <c r="R2651" s="9">
        <f t="shared" si="415"/>
        <v>18.25</v>
      </c>
      <c r="S2651" s="9">
        <f t="shared" si="416"/>
        <v>22.35</v>
      </c>
      <c r="T2651" s="9">
        <f t="shared" si="417"/>
        <v>20.75</v>
      </c>
      <c r="U2651" s="8">
        <f t="shared" si="418"/>
        <v>21.016666666666669</v>
      </c>
      <c r="V2651" s="8">
        <f t="shared" si="419"/>
        <v>20.950000000000003</v>
      </c>
    </row>
    <row r="2652" spans="1:22" ht="13.5" x14ac:dyDescent="0.25">
      <c r="A2652" s="3">
        <f>RSI!A2652</f>
        <v>0</v>
      </c>
      <c r="B2652" s="2">
        <f>RSI!B2652</f>
        <v>0</v>
      </c>
      <c r="C2652" s="2">
        <f>RSI!I2652</f>
        <v>10.058013067636708</v>
      </c>
      <c r="D2652" s="2">
        <f>MACD!E2652</f>
        <v>-3.130077715692989E-5</v>
      </c>
      <c r="E2652" s="2">
        <f>MACD!F2652</f>
        <v>-4.6029719927924508E-5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0.56930000000000003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50</v>
      </c>
      <c r="N2652" s="8">
        <f t="shared" si="411"/>
        <v>0</v>
      </c>
      <c r="O2652" s="8">
        <f t="shared" si="412"/>
        <v>0</v>
      </c>
      <c r="P2652" s="8">
        <f t="shared" si="413"/>
        <v>33</v>
      </c>
      <c r="Q2652" s="9">
        <f t="shared" si="414"/>
        <v>22.45</v>
      </c>
      <c r="R2652" s="9">
        <f t="shared" si="415"/>
        <v>18.25</v>
      </c>
      <c r="S2652" s="9">
        <f t="shared" si="416"/>
        <v>22.35</v>
      </c>
      <c r="T2652" s="9">
        <f t="shared" si="417"/>
        <v>20.75</v>
      </c>
      <c r="U2652" s="8">
        <f t="shared" si="418"/>
        <v>21.016666666666669</v>
      </c>
      <c r="V2652" s="8">
        <f t="shared" si="419"/>
        <v>20.950000000000003</v>
      </c>
    </row>
    <row r="2653" spans="1:22" ht="13.5" x14ac:dyDescent="0.25">
      <c r="A2653" s="3">
        <f>RSI!A2653</f>
        <v>0</v>
      </c>
      <c r="B2653" s="2">
        <f>RSI!B2653</f>
        <v>0</v>
      </c>
      <c r="C2653" s="2">
        <f>RSI!I2653</f>
        <v>10.058013067636708</v>
      </c>
      <c r="D2653" s="2">
        <f>MACD!E2653</f>
        <v>-2.8982231411595518E-5</v>
      </c>
      <c r="E2653" s="2">
        <f>MACD!F2653</f>
        <v>-4.2620222224658714E-5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0.55974999999999997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50</v>
      </c>
      <c r="N2653" s="8">
        <f t="shared" si="411"/>
        <v>0</v>
      </c>
      <c r="O2653" s="8">
        <f t="shared" si="412"/>
        <v>0</v>
      </c>
      <c r="P2653" s="8">
        <f t="shared" si="413"/>
        <v>33</v>
      </c>
      <c r="Q2653" s="9">
        <f t="shared" si="414"/>
        <v>22.45</v>
      </c>
      <c r="R2653" s="9">
        <f t="shared" si="415"/>
        <v>18.25</v>
      </c>
      <c r="S2653" s="9">
        <f t="shared" si="416"/>
        <v>22.35</v>
      </c>
      <c r="T2653" s="9">
        <f t="shared" si="417"/>
        <v>20.75</v>
      </c>
      <c r="U2653" s="8">
        <f t="shared" si="418"/>
        <v>21.016666666666669</v>
      </c>
      <c r="V2653" s="8">
        <f t="shared" si="419"/>
        <v>20.950000000000003</v>
      </c>
    </row>
    <row r="2654" spans="1:22" ht="13.5" x14ac:dyDescent="0.25">
      <c r="A2654" s="3">
        <f>RSI!A2654</f>
        <v>0</v>
      </c>
      <c r="B2654" s="2">
        <f>RSI!B2654</f>
        <v>0</v>
      </c>
      <c r="C2654" s="2">
        <f>RSI!I2654</f>
        <v>10.058013067636708</v>
      </c>
      <c r="D2654" s="2">
        <f>MACD!E2654</f>
        <v>-2.683542512779684E-5</v>
      </c>
      <c r="E2654" s="2">
        <f>MACD!F2654</f>
        <v>-3.9463262805286347E-5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0.55005000000000004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50</v>
      </c>
      <c r="N2654" s="8">
        <f t="shared" si="411"/>
        <v>0</v>
      </c>
      <c r="O2654" s="8">
        <f t="shared" si="412"/>
        <v>0</v>
      </c>
      <c r="P2654" s="8">
        <f t="shared" si="413"/>
        <v>33</v>
      </c>
      <c r="Q2654" s="9">
        <f t="shared" si="414"/>
        <v>22.45</v>
      </c>
      <c r="R2654" s="9">
        <f t="shared" si="415"/>
        <v>18.25</v>
      </c>
      <c r="S2654" s="9">
        <f t="shared" si="416"/>
        <v>22.35</v>
      </c>
      <c r="T2654" s="9">
        <f t="shared" si="417"/>
        <v>20.75</v>
      </c>
      <c r="U2654" s="8">
        <f t="shared" si="418"/>
        <v>21.016666666666669</v>
      </c>
      <c r="V2654" s="8">
        <f t="shared" si="419"/>
        <v>20.950000000000003</v>
      </c>
    </row>
    <row r="2655" spans="1:22" ht="13.5" x14ac:dyDescent="0.25">
      <c r="A2655" s="3">
        <f>RSI!A2655</f>
        <v>0</v>
      </c>
      <c r="B2655" s="2">
        <f>RSI!B2655</f>
        <v>0</v>
      </c>
      <c r="C2655" s="2">
        <f>RSI!I2655</f>
        <v>10.058013067636708</v>
      </c>
      <c r="D2655" s="2">
        <f>MACD!E2655</f>
        <v>-2.4847637582053757E-5</v>
      </c>
      <c r="E2655" s="2">
        <f>MACD!F2655</f>
        <v>-3.6540137760639836E-5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0.54044999999999999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50</v>
      </c>
      <c r="N2655" s="8">
        <f t="shared" si="411"/>
        <v>0</v>
      </c>
      <c r="O2655" s="8">
        <f t="shared" si="412"/>
        <v>0</v>
      </c>
      <c r="P2655" s="8">
        <f t="shared" si="413"/>
        <v>33</v>
      </c>
      <c r="Q2655" s="9">
        <f t="shared" si="414"/>
        <v>22.45</v>
      </c>
      <c r="R2655" s="9">
        <f t="shared" si="415"/>
        <v>18.25</v>
      </c>
      <c r="S2655" s="9">
        <f t="shared" si="416"/>
        <v>22.35</v>
      </c>
      <c r="T2655" s="9">
        <f t="shared" si="417"/>
        <v>20.75</v>
      </c>
      <c r="U2655" s="8">
        <f t="shared" si="418"/>
        <v>21.016666666666669</v>
      </c>
      <c r="V2655" s="8">
        <f t="shared" si="419"/>
        <v>20.950000000000003</v>
      </c>
    </row>
    <row r="2656" spans="1:22" ht="13.5" x14ac:dyDescent="0.25">
      <c r="A2656" s="3">
        <f>RSI!A2656</f>
        <v>0</v>
      </c>
      <c r="B2656" s="2">
        <f>RSI!B2656</f>
        <v>0</v>
      </c>
      <c r="C2656" s="2">
        <f>RSI!I2656</f>
        <v>10.058013067636708</v>
      </c>
      <c r="D2656" s="2">
        <f>MACD!E2656</f>
        <v>-2.3007090216220242E-5</v>
      </c>
      <c r="E2656" s="2">
        <f>MACD!F2656</f>
        <v>-3.3833528251755916E-5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0.53075000000000006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50</v>
      </c>
      <c r="N2656" s="8">
        <f t="shared" si="411"/>
        <v>0</v>
      </c>
      <c r="O2656" s="8">
        <f t="shared" si="412"/>
        <v>0</v>
      </c>
      <c r="P2656" s="8">
        <f t="shared" si="413"/>
        <v>33</v>
      </c>
      <c r="Q2656" s="9">
        <f t="shared" si="414"/>
        <v>22.45</v>
      </c>
      <c r="R2656" s="9">
        <f t="shared" si="415"/>
        <v>18.25</v>
      </c>
      <c r="S2656" s="9">
        <f t="shared" si="416"/>
        <v>22.35</v>
      </c>
      <c r="T2656" s="9">
        <f t="shared" si="417"/>
        <v>20.75</v>
      </c>
      <c r="U2656" s="8">
        <f t="shared" si="418"/>
        <v>21.016666666666669</v>
      </c>
      <c r="V2656" s="8">
        <f t="shared" si="419"/>
        <v>20.950000000000003</v>
      </c>
    </row>
    <row r="2657" spans="1:22" ht="13.5" x14ac:dyDescent="0.25">
      <c r="A2657" s="3">
        <f>RSI!A2657</f>
        <v>0</v>
      </c>
      <c r="B2657" s="2">
        <f>RSI!B2657</f>
        <v>0</v>
      </c>
      <c r="C2657" s="2">
        <f>RSI!I2657</f>
        <v>10.058013067636708</v>
      </c>
      <c r="D2657" s="2">
        <f>MACD!E2657</f>
        <v>-2.1302876864456428E-5</v>
      </c>
      <c r="E2657" s="2">
        <f>MACD!F2657</f>
        <v>-3.1327397974296022E-5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0.5210999999999999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50</v>
      </c>
      <c r="N2657" s="8">
        <f t="shared" si="411"/>
        <v>0</v>
      </c>
      <c r="O2657" s="8">
        <f t="shared" si="412"/>
        <v>0</v>
      </c>
      <c r="P2657" s="8">
        <f t="shared" si="413"/>
        <v>33</v>
      </c>
      <c r="Q2657" s="9">
        <f t="shared" si="414"/>
        <v>22.45</v>
      </c>
      <c r="R2657" s="9">
        <f t="shared" si="415"/>
        <v>18.25</v>
      </c>
      <c r="S2657" s="9">
        <f t="shared" si="416"/>
        <v>22.35</v>
      </c>
      <c r="T2657" s="9">
        <f t="shared" si="417"/>
        <v>20.75</v>
      </c>
      <c r="U2657" s="8">
        <f t="shared" si="418"/>
        <v>21.016666666666669</v>
      </c>
      <c r="V2657" s="8">
        <f t="shared" si="419"/>
        <v>20.950000000000003</v>
      </c>
    </row>
    <row r="2658" spans="1:22" ht="13.5" x14ac:dyDescent="0.25">
      <c r="A2658" s="3">
        <f>RSI!A2658</f>
        <v>0</v>
      </c>
      <c r="B2658" s="2">
        <f>RSI!B2658</f>
        <v>0</v>
      </c>
      <c r="C2658" s="2">
        <f>RSI!I2658</f>
        <v>10.058013067636708</v>
      </c>
      <c r="D2658" s="2">
        <f>MACD!E2658</f>
        <v>-1.9724899145958216E-5</v>
      </c>
      <c r="E2658" s="2">
        <f>MACD!F2658</f>
        <v>-2.9006898208628463E-5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0.51159999999999994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50</v>
      </c>
      <c r="N2658" s="8">
        <f t="shared" si="411"/>
        <v>0</v>
      </c>
      <c r="O2658" s="8">
        <f t="shared" si="412"/>
        <v>0</v>
      </c>
      <c r="P2658" s="8">
        <f t="shared" si="413"/>
        <v>33</v>
      </c>
      <c r="Q2658" s="9">
        <f t="shared" si="414"/>
        <v>22.45</v>
      </c>
      <c r="R2658" s="9">
        <f t="shared" si="415"/>
        <v>18.25</v>
      </c>
      <c r="S2658" s="9">
        <f t="shared" si="416"/>
        <v>22.35</v>
      </c>
      <c r="T2658" s="9">
        <f t="shared" si="417"/>
        <v>20.75</v>
      </c>
      <c r="U2658" s="8">
        <f t="shared" si="418"/>
        <v>21.016666666666669</v>
      </c>
      <c r="V2658" s="8">
        <f t="shared" si="419"/>
        <v>20.950000000000003</v>
      </c>
    </row>
    <row r="2659" spans="1:22" ht="13.5" x14ac:dyDescent="0.25">
      <c r="A2659" s="3">
        <f>RSI!A2659</f>
        <v>0</v>
      </c>
      <c r="B2659" s="2">
        <f>RSI!B2659</f>
        <v>0</v>
      </c>
      <c r="C2659" s="2">
        <f>RSI!I2659</f>
        <v>10.058013067636708</v>
      </c>
      <c r="D2659" s="2">
        <f>MACD!E2659</f>
        <v>-1.8263806641197981E-5</v>
      </c>
      <c r="E2659" s="2">
        <f>MACD!F2659</f>
        <v>-2.6858279895142368E-5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0.50219999999999987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50</v>
      </c>
      <c r="N2659" s="8">
        <f t="shared" si="411"/>
        <v>0</v>
      </c>
      <c r="O2659" s="8">
        <f t="shared" si="412"/>
        <v>0</v>
      </c>
      <c r="P2659" s="8">
        <f t="shared" si="413"/>
        <v>33</v>
      </c>
      <c r="Q2659" s="9">
        <f t="shared" si="414"/>
        <v>22.45</v>
      </c>
      <c r="R2659" s="9">
        <f t="shared" si="415"/>
        <v>18.25</v>
      </c>
      <c r="S2659" s="9">
        <f t="shared" si="416"/>
        <v>22.35</v>
      </c>
      <c r="T2659" s="9">
        <f t="shared" si="417"/>
        <v>20.75</v>
      </c>
      <c r="U2659" s="8">
        <f t="shared" si="418"/>
        <v>21.016666666666669</v>
      </c>
      <c r="V2659" s="8">
        <f t="shared" si="419"/>
        <v>20.950000000000003</v>
      </c>
    </row>
    <row r="2660" spans="1:22" ht="13.5" x14ac:dyDescent="0.25">
      <c r="A2660" s="3">
        <f>RSI!A2660</f>
        <v>0</v>
      </c>
      <c r="B2660" s="2">
        <f>RSI!B2660</f>
        <v>0</v>
      </c>
      <c r="C2660" s="2">
        <f>RSI!I2660</f>
        <v>10.058013067636708</v>
      </c>
      <c r="D2660" s="2">
        <f>MACD!E2660</f>
        <v>-1.6910941497682719E-5</v>
      </c>
      <c r="E2660" s="2">
        <f>MACD!F2660</f>
        <v>-2.4868812215650442E-5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0.49279999999999985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50</v>
      </c>
      <c r="N2660" s="8">
        <f t="shared" si="411"/>
        <v>0</v>
      </c>
      <c r="O2660" s="8">
        <f t="shared" si="412"/>
        <v>0</v>
      </c>
      <c r="P2660" s="8">
        <f t="shared" si="413"/>
        <v>33</v>
      </c>
      <c r="Q2660" s="9">
        <f t="shared" si="414"/>
        <v>22.45</v>
      </c>
      <c r="R2660" s="9">
        <f t="shared" si="415"/>
        <v>18.25</v>
      </c>
      <c r="S2660" s="9">
        <f t="shared" si="416"/>
        <v>22.35</v>
      </c>
      <c r="T2660" s="9">
        <f t="shared" si="417"/>
        <v>20.75</v>
      </c>
      <c r="U2660" s="8">
        <f t="shared" si="418"/>
        <v>21.016666666666669</v>
      </c>
      <c r="V2660" s="8">
        <f t="shared" si="419"/>
        <v>20.950000000000003</v>
      </c>
    </row>
    <row r="2661" spans="1:22" ht="13.5" x14ac:dyDescent="0.25">
      <c r="A2661" s="3">
        <f>RSI!A2661</f>
        <v>0</v>
      </c>
      <c r="B2661" s="2">
        <f>RSI!B2661</f>
        <v>0</v>
      </c>
      <c r="C2661" s="2">
        <f>RSI!I2661</f>
        <v>10.058013067636708</v>
      </c>
      <c r="D2661" s="2">
        <f>MACD!E2661</f>
        <v>-1.5658287137405149E-5</v>
      </c>
      <c r="E2661" s="2">
        <f>MACD!F2661</f>
        <v>-2.3026707200001386E-5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0.48319999999999985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50</v>
      </c>
      <c r="N2661" s="8">
        <f t="shared" si="411"/>
        <v>0</v>
      </c>
      <c r="O2661" s="8">
        <f t="shared" si="412"/>
        <v>0</v>
      </c>
      <c r="P2661" s="8">
        <f t="shared" si="413"/>
        <v>33</v>
      </c>
      <c r="Q2661" s="9">
        <f t="shared" si="414"/>
        <v>22.45</v>
      </c>
      <c r="R2661" s="9">
        <f t="shared" si="415"/>
        <v>18.25</v>
      </c>
      <c r="S2661" s="9">
        <f t="shared" si="416"/>
        <v>22.35</v>
      </c>
      <c r="T2661" s="9">
        <f t="shared" si="417"/>
        <v>20.75</v>
      </c>
      <c r="U2661" s="8">
        <f t="shared" si="418"/>
        <v>21.016666666666669</v>
      </c>
      <c r="V2661" s="8">
        <f t="shared" si="419"/>
        <v>20.950000000000003</v>
      </c>
    </row>
    <row r="2662" spans="1:22" ht="13.5" x14ac:dyDescent="0.25">
      <c r="A2662" s="3">
        <f>RSI!A2662</f>
        <v>0</v>
      </c>
      <c r="B2662" s="2">
        <f>RSI!B2662</f>
        <v>0</v>
      </c>
      <c r="C2662" s="2">
        <f>RSI!I2662</f>
        <v>10.058013067636708</v>
      </c>
      <c r="D2662" s="2">
        <f>MACD!E2662</f>
        <v>-1.4498420762402436E-5</v>
      </c>
      <c r="E2662" s="2">
        <f>MACD!F2662</f>
        <v>-2.1321049912481596E-5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0.47339999999999988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50</v>
      </c>
      <c r="N2662" s="8">
        <f t="shared" si="411"/>
        <v>0</v>
      </c>
      <c r="O2662" s="8">
        <f t="shared" si="412"/>
        <v>0</v>
      </c>
      <c r="P2662" s="8">
        <f t="shared" si="413"/>
        <v>33</v>
      </c>
      <c r="Q2662" s="9">
        <f t="shared" si="414"/>
        <v>22.45</v>
      </c>
      <c r="R2662" s="9">
        <f t="shared" si="415"/>
        <v>18.25</v>
      </c>
      <c r="S2662" s="9">
        <f t="shared" si="416"/>
        <v>22.35</v>
      </c>
      <c r="T2662" s="9">
        <f t="shared" si="417"/>
        <v>20.75</v>
      </c>
      <c r="U2662" s="8">
        <f t="shared" si="418"/>
        <v>21.016666666666669</v>
      </c>
      <c r="V2662" s="8">
        <f t="shared" si="419"/>
        <v>20.950000000000003</v>
      </c>
    </row>
    <row r="2663" spans="1:22" ht="13.5" x14ac:dyDescent="0.25">
      <c r="A2663" s="3">
        <f>RSI!A2663</f>
        <v>0</v>
      </c>
      <c r="B2663" s="2">
        <f>RSI!B2663</f>
        <v>0</v>
      </c>
      <c r="C2663" s="2">
        <f>RSI!I2663</f>
        <v>10.058013067636708</v>
      </c>
      <c r="D2663" s="2">
        <f>MACD!E2663</f>
        <v>-1.342446937728746E-5</v>
      </c>
      <c r="E2663" s="2">
        <f>MACD!F2663</f>
        <v>-1.974173380544277E-5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0.46379999999999988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50</v>
      </c>
      <c r="N2663" s="8">
        <f t="shared" si="411"/>
        <v>0</v>
      </c>
      <c r="O2663" s="8">
        <f t="shared" si="412"/>
        <v>0</v>
      </c>
      <c r="P2663" s="8">
        <f t="shared" si="413"/>
        <v>33</v>
      </c>
      <c r="Q2663" s="9">
        <f t="shared" si="414"/>
        <v>22.45</v>
      </c>
      <c r="R2663" s="9">
        <f t="shared" si="415"/>
        <v>18.25</v>
      </c>
      <c r="S2663" s="9">
        <f t="shared" si="416"/>
        <v>22.35</v>
      </c>
      <c r="T2663" s="9">
        <f t="shared" si="417"/>
        <v>20.75</v>
      </c>
      <c r="U2663" s="8">
        <f t="shared" si="418"/>
        <v>21.016666666666669</v>
      </c>
      <c r="V2663" s="8">
        <f t="shared" si="419"/>
        <v>20.950000000000003</v>
      </c>
    </row>
    <row r="2664" spans="1:22" ht="13.5" x14ac:dyDescent="0.25">
      <c r="A2664" s="3">
        <f>RSI!A2664</f>
        <v>0</v>
      </c>
      <c r="B2664" s="2">
        <f>RSI!B2664</f>
        <v>0</v>
      </c>
      <c r="C2664" s="2">
        <f>RSI!I2664</f>
        <v>10.058013067636708</v>
      </c>
      <c r="D2664" s="2">
        <f>MACD!E2664</f>
        <v>-1.243006906841063E-5</v>
      </c>
      <c r="E2664" s="2">
        <f>MACD!F2664</f>
        <v>-1.8279400858036346E-5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0.45414999999999994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50</v>
      </c>
      <c r="N2664" s="8">
        <f t="shared" si="411"/>
        <v>0</v>
      </c>
      <c r="O2664" s="8">
        <f t="shared" si="412"/>
        <v>0</v>
      </c>
      <c r="P2664" s="8">
        <f t="shared" si="413"/>
        <v>33</v>
      </c>
      <c r="Q2664" s="9">
        <f t="shared" si="414"/>
        <v>22.45</v>
      </c>
      <c r="R2664" s="9">
        <f t="shared" si="415"/>
        <v>18.25</v>
      </c>
      <c r="S2664" s="9">
        <f t="shared" si="416"/>
        <v>22.35</v>
      </c>
      <c r="T2664" s="9">
        <f t="shared" si="417"/>
        <v>20.75</v>
      </c>
      <c r="U2664" s="8">
        <f t="shared" si="418"/>
        <v>21.016666666666669</v>
      </c>
      <c r="V2664" s="8">
        <f t="shared" si="419"/>
        <v>20.950000000000003</v>
      </c>
    </row>
    <row r="2665" spans="1:22" ht="13.5" x14ac:dyDescent="0.25">
      <c r="A2665" s="3">
        <f>RSI!A2665</f>
        <v>0</v>
      </c>
      <c r="B2665" s="2">
        <f>RSI!B2665</f>
        <v>0</v>
      </c>
      <c r="C2665" s="2">
        <f>RSI!I2665</f>
        <v>10.058013067636708</v>
      </c>
      <c r="D2665" s="2">
        <f>MACD!E2665</f>
        <v>-1.1509327298567978E-5</v>
      </c>
      <c r="E2665" s="2">
        <f>MACD!F2665</f>
        <v>-1.6925386146142674E-5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0.44429999999999992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50</v>
      </c>
      <c r="N2665" s="8">
        <f t="shared" si="411"/>
        <v>0</v>
      </c>
      <c r="O2665" s="8">
        <f t="shared" si="412"/>
        <v>0</v>
      </c>
      <c r="P2665" s="8">
        <f t="shared" si="413"/>
        <v>33</v>
      </c>
      <c r="Q2665" s="9">
        <f t="shared" si="414"/>
        <v>22.45</v>
      </c>
      <c r="R2665" s="9">
        <f t="shared" si="415"/>
        <v>18.25</v>
      </c>
      <c r="S2665" s="9">
        <f t="shared" si="416"/>
        <v>22.35</v>
      </c>
      <c r="T2665" s="9">
        <f t="shared" si="417"/>
        <v>20.75</v>
      </c>
      <c r="U2665" s="8">
        <f t="shared" si="418"/>
        <v>21.016666666666669</v>
      </c>
      <c r="V2665" s="8">
        <f t="shared" si="419"/>
        <v>20.950000000000003</v>
      </c>
    </row>
    <row r="2666" spans="1:22" ht="13.5" x14ac:dyDescent="0.25">
      <c r="A2666" s="3">
        <f>RSI!A2666</f>
        <v>0</v>
      </c>
      <c r="B2666" s="2">
        <f>RSI!B2666</f>
        <v>0</v>
      </c>
      <c r="C2666" s="2">
        <f>RSI!I2666</f>
        <v>10.058013067636708</v>
      </c>
      <c r="D2666" s="2">
        <f>MACD!E2666</f>
        <v>-1.065678799400672E-5</v>
      </c>
      <c r="E2666" s="2">
        <f>MACD!F2666</f>
        <v>-1.5671666515715483E-5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0.43459999999999993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50</v>
      </c>
      <c r="N2666" s="8">
        <f t="shared" si="411"/>
        <v>0</v>
      </c>
      <c r="O2666" s="8">
        <f t="shared" si="412"/>
        <v>0</v>
      </c>
      <c r="P2666" s="8">
        <f t="shared" si="413"/>
        <v>33</v>
      </c>
      <c r="Q2666" s="9">
        <f t="shared" si="414"/>
        <v>22.45</v>
      </c>
      <c r="R2666" s="9">
        <f t="shared" si="415"/>
        <v>18.25</v>
      </c>
      <c r="S2666" s="9">
        <f t="shared" si="416"/>
        <v>22.35</v>
      </c>
      <c r="T2666" s="9">
        <f t="shared" si="417"/>
        <v>20.75</v>
      </c>
      <c r="U2666" s="8">
        <f t="shared" si="418"/>
        <v>21.016666666666669</v>
      </c>
      <c r="V2666" s="8">
        <f t="shared" si="419"/>
        <v>20.950000000000003</v>
      </c>
    </row>
    <row r="2667" spans="1:22" ht="13.5" x14ac:dyDescent="0.25">
      <c r="A2667" s="3">
        <f>RSI!A2667</f>
        <v>0</v>
      </c>
      <c r="B2667" s="2">
        <f>RSI!B2667</f>
        <v>0</v>
      </c>
      <c r="C2667" s="2">
        <f>RSI!I2667</f>
        <v>10.058013067636708</v>
      </c>
      <c r="D2667" s="2">
        <f>MACD!E2667</f>
        <v>-9.8673992169971105E-6</v>
      </c>
      <c r="E2667" s="2">
        <f>MACD!F2667</f>
        <v>-1.4510813055971811E-5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0.42479999999999996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50</v>
      </c>
      <c r="N2667" s="8">
        <f t="shared" si="411"/>
        <v>0</v>
      </c>
      <c r="O2667" s="8">
        <f t="shared" si="412"/>
        <v>0</v>
      </c>
      <c r="P2667" s="8">
        <f t="shared" si="413"/>
        <v>33</v>
      </c>
      <c r="Q2667" s="9">
        <f t="shared" si="414"/>
        <v>22.45</v>
      </c>
      <c r="R2667" s="9">
        <f t="shared" si="415"/>
        <v>18.25</v>
      </c>
      <c r="S2667" s="9">
        <f t="shared" si="416"/>
        <v>22.35</v>
      </c>
      <c r="T2667" s="9">
        <f t="shared" si="417"/>
        <v>20.75</v>
      </c>
      <c r="U2667" s="8">
        <f t="shared" si="418"/>
        <v>21.016666666666669</v>
      </c>
      <c r="V2667" s="8">
        <f t="shared" si="419"/>
        <v>20.950000000000003</v>
      </c>
    </row>
    <row r="2668" spans="1:22" ht="13.5" x14ac:dyDescent="0.25">
      <c r="A2668" s="3">
        <f>RSI!A2668</f>
        <v>0</v>
      </c>
      <c r="B2668" s="2">
        <f>RSI!B2668</f>
        <v>0</v>
      </c>
      <c r="C2668" s="2">
        <f>RSI!I2668</f>
        <v>10.058013067636708</v>
      </c>
      <c r="D2668" s="2">
        <f>MACD!E2668</f>
        <v>-9.136483232536624E-6</v>
      </c>
      <c r="E2668" s="2">
        <f>MACD!F2668</f>
        <v>-1.3435947091284774E-5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0.41499999999999998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50</v>
      </c>
      <c r="N2668" s="8">
        <f t="shared" si="411"/>
        <v>0</v>
      </c>
      <c r="O2668" s="8">
        <f t="shared" si="412"/>
        <v>0</v>
      </c>
      <c r="P2668" s="8">
        <f t="shared" si="413"/>
        <v>33</v>
      </c>
      <c r="Q2668" s="9">
        <f t="shared" si="414"/>
        <v>22.45</v>
      </c>
      <c r="R2668" s="9">
        <f t="shared" si="415"/>
        <v>18.25</v>
      </c>
      <c r="S2668" s="9">
        <f t="shared" si="416"/>
        <v>22.35</v>
      </c>
      <c r="T2668" s="9">
        <f t="shared" si="417"/>
        <v>20.75</v>
      </c>
      <c r="U2668" s="8">
        <f t="shared" si="418"/>
        <v>21.016666666666669</v>
      </c>
      <c r="V2668" s="8">
        <f t="shared" si="419"/>
        <v>20.950000000000003</v>
      </c>
    </row>
    <row r="2669" spans="1:22" ht="13.5" x14ac:dyDescent="0.25">
      <c r="A2669" s="3">
        <f>RSI!A2669</f>
        <v>0</v>
      </c>
      <c r="B2669" s="2">
        <f>RSI!B2669</f>
        <v>0</v>
      </c>
      <c r="C2669" s="2">
        <f>RSI!I2669</f>
        <v>10.058013067636708</v>
      </c>
      <c r="D2669" s="2">
        <f>MACD!E2669</f>
        <v>-8.4597087919190154E-6</v>
      </c>
      <c r="E2669" s="2">
        <f>MACD!F2669</f>
        <v>-1.2440699431411622E-5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0.4052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50</v>
      </c>
      <c r="N2669" s="8">
        <f t="shared" si="411"/>
        <v>0</v>
      </c>
      <c r="O2669" s="8">
        <f t="shared" si="412"/>
        <v>0</v>
      </c>
      <c r="P2669" s="8">
        <f t="shared" si="413"/>
        <v>33</v>
      </c>
      <c r="Q2669" s="9">
        <f t="shared" si="414"/>
        <v>22.45</v>
      </c>
      <c r="R2669" s="9">
        <f t="shared" si="415"/>
        <v>18.25</v>
      </c>
      <c r="S2669" s="9">
        <f t="shared" si="416"/>
        <v>22.35</v>
      </c>
      <c r="T2669" s="9">
        <f t="shared" si="417"/>
        <v>20.75</v>
      </c>
      <c r="U2669" s="8">
        <f t="shared" si="418"/>
        <v>21.016666666666669</v>
      </c>
      <c r="V2669" s="8">
        <f t="shared" si="419"/>
        <v>20.950000000000003</v>
      </c>
    </row>
    <row r="2670" spans="1:22" ht="13.5" x14ac:dyDescent="0.25">
      <c r="A2670" s="3">
        <f>RSI!A2670</f>
        <v>0</v>
      </c>
      <c r="B2670" s="2">
        <f>RSI!B2670</f>
        <v>0</v>
      </c>
      <c r="C2670" s="2">
        <f>RSI!I2670</f>
        <v>10.058013067636708</v>
      </c>
      <c r="D2670" s="2">
        <f>MACD!E2670</f>
        <v>-7.8330654690201039E-6</v>
      </c>
      <c r="E2670" s="2">
        <f>MACD!F2670</f>
        <v>-1.151917263893332E-5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0.39544999999999997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50</v>
      </c>
      <c r="N2670" s="8">
        <f t="shared" si="411"/>
        <v>0</v>
      </c>
      <c r="O2670" s="8">
        <f t="shared" si="412"/>
        <v>0</v>
      </c>
      <c r="P2670" s="8">
        <f t="shared" si="413"/>
        <v>33</v>
      </c>
      <c r="Q2670" s="9">
        <f t="shared" si="414"/>
        <v>22.45</v>
      </c>
      <c r="R2670" s="9">
        <f t="shared" si="415"/>
        <v>18.25</v>
      </c>
      <c r="S2670" s="9">
        <f t="shared" si="416"/>
        <v>22.35</v>
      </c>
      <c r="T2670" s="9">
        <f t="shared" si="417"/>
        <v>20.75</v>
      </c>
      <c r="U2670" s="8">
        <f t="shared" si="418"/>
        <v>21.016666666666669</v>
      </c>
      <c r="V2670" s="8">
        <f t="shared" si="419"/>
        <v>20.950000000000003</v>
      </c>
    </row>
    <row r="2671" spans="1:22" ht="13.5" x14ac:dyDescent="0.25">
      <c r="A2671" s="3">
        <f>RSI!A2671</f>
        <v>0</v>
      </c>
      <c r="B2671" s="2">
        <f>RSI!B2671</f>
        <v>0</v>
      </c>
      <c r="C2671" s="2">
        <f>RSI!I2671</f>
        <v>10.058013067636708</v>
      </c>
      <c r="D2671" s="2">
        <f>MACD!E2671</f>
        <v>-7.2528398973013536E-6</v>
      </c>
      <c r="E2671" s="2">
        <f>MACD!F2671</f>
        <v>-1.0665906090606928E-5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0.38569999999999999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50</v>
      </c>
      <c r="N2671" s="8">
        <f t="shared" si="411"/>
        <v>0</v>
      </c>
      <c r="O2671" s="8">
        <f t="shared" si="412"/>
        <v>0</v>
      </c>
      <c r="P2671" s="8">
        <f t="shared" si="413"/>
        <v>33</v>
      </c>
      <c r="Q2671" s="9">
        <f t="shared" si="414"/>
        <v>22.45</v>
      </c>
      <c r="R2671" s="9">
        <f t="shared" si="415"/>
        <v>18.25</v>
      </c>
      <c r="S2671" s="9">
        <f t="shared" si="416"/>
        <v>22.35</v>
      </c>
      <c r="T2671" s="9">
        <f t="shared" si="417"/>
        <v>20.75</v>
      </c>
      <c r="U2671" s="8">
        <f t="shared" si="418"/>
        <v>21.016666666666669</v>
      </c>
      <c r="V2671" s="8">
        <f t="shared" si="419"/>
        <v>20.950000000000003</v>
      </c>
    </row>
    <row r="2672" spans="1:22" ht="13.5" x14ac:dyDescent="0.25">
      <c r="A2672" s="3">
        <f>RSI!A2672</f>
        <v>0</v>
      </c>
      <c r="B2672" s="2">
        <f>RSI!B2672</f>
        <v>0</v>
      </c>
      <c r="C2672" s="2">
        <f>RSI!I2672</f>
        <v>10.058013067636708</v>
      </c>
      <c r="D2672" s="2">
        <f>MACD!E2672</f>
        <v>-6.7155937667832295E-6</v>
      </c>
      <c r="E2672" s="2">
        <f>MACD!F2672</f>
        <v>-9.8758436258421893E-6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0.37595000000000001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50</v>
      </c>
      <c r="N2672" s="8">
        <f t="shared" si="411"/>
        <v>0</v>
      </c>
      <c r="O2672" s="8">
        <f t="shared" si="412"/>
        <v>0</v>
      </c>
      <c r="P2672" s="8">
        <f t="shared" si="413"/>
        <v>33</v>
      </c>
      <c r="Q2672" s="9">
        <f t="shared" si="414"/>
        <v>22.45</v>
      </c>
      <c r="R2672" s="9">
        <f t="shared" si="415"/>
        <v>18.25</v>
      </c>
      <c r="S2672" s="9">
        <f t="shared" si="416"/>
        <v>22.35</v>
      </c>
      <c r="T2672" s="9">
        <f t="shared" si="417"/>
        <v>20.75</v>
      </c>
      <c r="U2672" s="8">
        <f t="shared" si="418"/>
        <v>21.016666666666669</v>
      </c>
      <c r="V2672" s="8">
        <f t="shared" si="419"/>
        <v>20.950000000000003</v>
      </c>
    </row>
    <row r="2673" spans="1:22" ht="13.5" x14ac:dyDescent="0.25">
      <c r="A2673" s="3">
        <f>RSI!A2673</f>
        <v>0</v>
      </c>
      <c r="B2673" s="2">
        <f>RSI!B2673</f>
        <v>0</v>
      </c>
      <c r="C2673" s="2">
        <f>RSI!I2673</f>
        <v>10.058013067636708</v>
      </c>
      <c r="D2673" s="2">
        <f>MACD!E2673</f>
        <v>-6.2181434506589642E-6</v>
      </c>
      <c r="E2673" s="2">
        <f>MACD!F2673</f>
        <v>-9.1443035908055448E-6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0.36615000000000003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50</v>
      </c>
      <c r="N2673" s="8">
        <f t="shared" si="411"/>
        <v>0</v>
      </c>
      <c r="O2673" s="8">
        <f t="shared" si="412"/>
        <v>0</v>
      </c>
      <c r="P2673" s="8">
        <f t="shared" si="413"/>
        <v>33</v>
      </c>
      <c r="Q2673" s="9">
        <f t="shared" si="414"/>
        <v>22.45</v>
      </c>
      <c r="R2673" s="9">
        <f t="shared" si="415"/>
        <v>18.25</v>
      </c>
      <c r="S2673" s="9">
        <f t="shared" si="416"/>
        <v>22.35</v>
      </c>
      <c r="T2673" s="9">
        <f t="shared" si="417"/>
        <v>20.75</v>
      </c>
      <c r="U2673" s="8">
        <f t="shared" si="418"/>
        <v>21.016666666666669</v>
      </c>
      <c r="V2673" s="8">
        <f t="shared" si="419"/>
        <v>20.950000000000003</v>
      </c>
    </row>
    <row r="2674" spans="1:22" ht="13.5" x14ac:dyDescent="0.25">
      <c r="A2674" s="3">
        <f>RSI!A2674</f>
        <v>0</v>
      </c>
      <c r="B2674" s="2">
        <f>RSI!B2674</f>
        <v>0</v>
      </c>
      <c r="C2674" s="2">
        <f>RSI!I2674</f>
        <v>10.058013067636708</v>
      </c>
      <c r="D2674" s="2">
        <f>MACD!E2674</f>
        <v>-5.7575411408674855E-6</v>
      </c>
      <c r="E2674" s="2">
        <f>MACD!F2674</f>
        <v>-8.4669511008179336E-6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0.35619999999999996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33</v>
      </c>
      <c r="Q2674" s="9">
        <f t="shared" si="414"/>
        <v>22.45</v>
      </c>
      <c r="R2674" s="9">
        <f t="shared" si="415"/>
        <v>18.25</v>
      </c>
      <c r="S2674" s="9">
        <f t="shared" si="416"/>
        <v>22.35</v>
      </c>
      <c r="T2674" s="9">
        <f t="shared" si="417"/>
        <v>20.75</v>
      </c>
      <c r="U2674" s="8">
        <f t="shared" si="418"/>
        <v>21.016666666666669</v>
      </c>
      <c r="V2674" s="8">
        <f t="shared" si="419"/>
        <v>20.950000000000003</v>
      </c>
    </row>
    <row r="2675" spans="1:22" ht="13.5" x14ac:dyDescent="0.25">
      <c r="A2675" s="3">
        <f>RSI!A2675</f>
        <v>0</v>
      </c>
      <c r="B2675" s="2">
        <f>RSI!B2675</f>
        <v>0</v>
      </c>
      <c r="C2675" s="2">
        <f>RSI!I2675</f>
        <v>10.058013067636708</v>
      </c>
      <c r="D2675" s="2">
        <f>MACD!E2675</f>
        <v>-5.331057380878521E-6</v>
      </c>
      <c r="E2675" s="2">
        <f>MACD!F2675</f>
        <v>-7.8397723568300516E-6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0.34625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50</v>
      </c>
      <c r="N2675" s="8">
        <f t="shared" si="411"/>
        <v>0</v>
      </c>
      <c r="O2675" s="8">
        <f t="shared" si="412"/>
        <v>0</v>
      </c>
      <c r="P2675" s="8">
        <f t="shared" si="413"/>
        <v>33</v>
      </c>
      <c r="Q2675" s="9">
        <f t="shared" si="414"/>
        <v>22.45</v>
      </c>
      <c r="R2675" s="9">
        <f t="shared" si="415"/>
        <v>18.25</v>
      </c>
      <c r="S2675" s="9">
        <f t="shared" si="416"/>
        <v>22.35</v>
      </c>
      <c r="T2675" s="9">
        <f t="shared" si="417"/>
        <v>20.75</v>
      </c>
      <c r="U2675" s="8">
        <f t="shared" si="418"/>
        <v>21.016666666666669</v>
      </c>
      <c r="V2675" s="8">
        <f t="shared" si="419"/>
        <v>20.950000000000003</v>
      </c>
    </row>
    <row r="2676" spans="1:22" ht="13.5" x14ac:dyDescent="0.25">
      <c r="A2676" s="3">
        <f>RSI!A2676</f>
        <v>0</v>
      </c>
      <c r="B2676" s="2">
        <f>RSI!B2676</f>
        <v>0</v>
      </c>
      <c r="C2676" s="2">
        <f>RSI!I2676</f>
        <v>10.058013067636708</v>
      </c>
      <c r="D2676" s="2">
        <f>MACD!E2676</f>
        <v>-4.9361648922161869E-6</v>
      </c>
      <c r="E2676" s="2">
        <f>MACD!F2676</f>
        <v>-7.2590508639072788E-6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0.33590000000000003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50</v>
      </c>
      <c r="N2676" s="8">
        <f t="shared" si="411"/>
        <v>0</v>
      </c>
      <c r="O2676" s="8">
        <f t="shared" si="412"/>
        <v>0</v>
      </c>
      <c r="P2676" s="8">
        <f t="shared" si="413"/>
        <v>33</v>
      </c>
      <c r="Q2676" s="9">
        <f t="shared" si="414"/>
        <v>22.45</v>
      </c>
      <c r="R2676" s="9">
        <f t="shared" si="415"/>
        <v>18.25</v>
      </c>
      <c r="S2676" s="9">
        <f t="shared" si="416"/>
        <v>22.35</v>
      </c>
      <c r="T2676" s="9">
        <f t="shared" si="417"/>
        <v>20.75</v>
      </c>
      <c r="U2676" s="8">
        <f t="shared" si="418"/>
        <v>21.016666666666669</v>
      </c>
      <c r="V2676" s="8">
        <f t="shared" si="419"/>
        <v>20.950000000000003</v>
      </c>
    </row>
    <row r="2677" spans="1:22" ht="13.5" x14ac:dyDescent="0.25">
      <c r="A2677" s="3">
        <f>RSI!A2677</f>
        <v>0</v>
      </c>
      <c r="B2677" s="2">
        <f>RSI!B2677</f>
        <v>0</v>
      </c>
      <c r="C2677" s="2">
        <f>RSI!I2677</f>
        <v>10.058013067636708</v>
      </c>
      <c r="D2677" s="2">
        <f>MACD!E2677</f>
        <v>-4.570523598908475E-6</v>
      </c>
      <c r="E2677" s="2">
        <f>MACD!F2677</f>
        <v>-6.7213454109075184E-6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0.32510000000000006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50</v>
      </c>
      <c r="N2677" s="8">
        <f t="shared" si="411"/>
        <v>0</v>
      </c>
      <c r="O2677" s="8">
        <f t="shared" si="412"/>
        <v>0</v>
      </c>
      <c r="P2677" s="8">
        <f t="shared" si="413"/>
        <v>33</v>
      </c>
      <c r="Q2677" s="9">
        <f t="shared" si="414"/>
        <v>22.45</v>
      </c>
      <c r="R2677" s="9">
        <f t="shared" si="415"/>
        <v>18.25</v>
      </c>
      <c r="S2677" s="9">
        <f t="shared" si="416"/>
        <v>22.35</v>
      </c>
      <c r="T2677" s="9">
        <f t="shared" si="417"/>
        <v>20.75</v>
      </c>
      <c r="U2677" s="8">
        <f t="shared" si="418"/>
        <v>21.016666666666669</v>
      </c>
      <c r="V2677" s="8">
        <f t="shared" si="419"/>
        <v>20.950000000000003</v>
      </c>
    </row>
    <row r="2678" spans="1:22" ht="13.5" x14ac:dyDescent="0.25">
      <c r="A2678" s="3">
        <f>RSI!A2678</f>
        <v>0</v>
      </c>
      <c r="B2678" s="2">
        <f>RSI!B2678</f>
        <v>0</v>
      </c>
      <c r="C2678" s="2">
        <f>RSI!I2678</f>
        <v>10.058013067636708</v>
      </c>
      <c r="D2678" s="2">
        <f>MACD!E2678</f>
        <v>-4.231966761144217E-6</v>
      </c>
      <c r="E2678" s="2">
        <f>MACD!F2678</f>
        <v>-6.2234696809548585E-6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0.31385000000000002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50</v>
      </c>
      <c r="N2678" s="8">
        <f t="shared" si="411"/>
        <v>0</v>
      </c>
      <c r="O2678" s="8">
        <f t="shared" si="412"/>
        <v>0</v>
      </c>
      <c r="P2678" s="8">
        <f t="shared" si="413"/>
        <v>33</v>
      </c>
      <c r="Q2678" s="9">
        <f t="shared" si="414"/>
        <v>22.45</v>
      </c>
      <c r="R2678" s="9">
        <f t="shared" si="415"/>
        <v>18.25</v>
      </c>
      <c r="S2678" s="9">
        <f t="shared" si="416"/>
        <v>22.35</v>
      </c>
      <c r="T2678" s="9">
        <f t="shared" si="417"/>
        <v>20.75</v>
      </c>
      <c r="U2678" s="8">
        <f t="shared" si="418"/>
        <v>21.016666666666669</v>
      </c>
      <c r="V2678" s="8">
        <f t="shared" si="419"/>
        <v>20.950000000000003</v>
      </c>
    </row>
    <row r="2679" spans="1:22" ht="13.5" x14ac:dyDescent="0.25">
      <c r="A2679" s="3">
        <f>RSI!A2679</f>
        <v>0</v>
      </c>
      <c r="B2679" s="2">
        <f>RSI!B2679</f>
        <v>0</v>
      </c>
      <c r="C2679" s="2">
        <f>RSI!I2679</f>
        <v>10.058013067636708</v>
      </c>
      <c r="D2679" s="2">
        <f>MACD!E2679</f>
        <v>-3.9184881359882406E-6</v>
      </c>
      <c r="E2679" s="2">
        <f>MACD!F2679</f>
        <v>-5.7624733719615352E-6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0.30235000000000001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50</v>
      </c>
      <c r="N2679" s="8">
        <f t="shared" si="411"/>
        <v>0</v>
      </c>
      <c r="O2679" s="8">
        <f t="shared" si="412"/>
        <v>0</v>
      </c>
      <c r="P2679" s="8">
        <f t="shared" si="413"/>
        <v>33</v>
      </c>
      <c r="Q2679" s="9">
        <f t="shared" si="414"/>
        <v>22.45</v>
      </c>
      <c r="R2679" s="9">
        <f t="shared" si="415"/>
        <v>18.25</v>
      </c>
      <c r="S2679" s="9">
        <f t="shared" si="416"/>
        <v>22.35</v>
      </c>
      <c r="T2679" s="9">
        <f t="shared" si="417"/>
        <v>20.75</v>
      </c>
      <c r="U2679" s="8">
        <f t="shared" si="418"/>
        <v>21.016666666666669</v>
      </c>
      <c r="V2679" s="8">
        <f t="shared" si="419"/>
        <v>20.950000000000003</v>
      </c>
    </row>
    <row r="2680" spans="1:22" ht="13.5" x14ac:dyDescent="0.25">
      <c r="A2680" s="3">
        <f>RSI!A2680</f>
        <v>0</v>
      </c>
      <c r="B2680" s="2">
        <f>RSI!B2680</f>
        <v>0</v>
      </c>
      <c r="C2680" s="2">
        <f>RSI!I2680</f>
        <v>10.058013067636708</v>
      </c>
      <c r="D2680" s="2">
        <f>MACD!E2680</f>
        <v>-3.6282300890883934E-6</v>
      </c>
      <c r="E2680" s="2">
        <f>MACD!F2680</f>
        <v>-5.335624715386907E-6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0.29059999999999997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50</v>
      </c>
      <c r="N2680" s="8">
        <f t="shared" si="411"/>
        <v>0</v>
      </c>
      <c r="O2680" s="8">
        <f t="shared" si="412"/>
        <v>0</v>
      </c>
      <c r="P2680" s="8">
        <f t="shared" si="413"/>
        <v>33</v>
      </c>
      <c r="Q2680" s="9">
        <f t="shared" si="414"/>
        <v>22.45</v>
      </c>
      <c r="R2680" s="9">
        <f t="shared" si="415"/>
        <v>18.25</v>
      </c>
      <c r="S2680" s="9">
        <f t="shared" si="416"/>
        <v>22.35</v>
      </c>
      <c r="T2680" s="9">
        <f t="shared" si="417"/>
        <v>20.75</v>
      </c>
      <c r="U2680" s="8">
        <f t="shared" si="418"/>
        <v>21.016666666666669</v>
      </c>
      <c r="V2680" s="8">
        <f t="shared" si="419"/>
        <v>20.950000000000003</v>
      </c>
    </row>
    <row r="2681" spans="1:22" ht="13.5" x14ac:dyDescent="0.25">
      <c r="A2681" s="3">
        <f>RSI!A2681</f>
        <v>0</v>
      </c>
      <c r="B2681" s="2">
        <f>RSI!B2681</f>
        <v>0</v>
      </c>
      <c r="C2681" s="2">
        <f>RSI!I2681</f>
        <v>10.058013067636708</v>
      </c>
      <c r="D2681" s="2">
        <f>MACD!E2681</f>
        <v>-3.3594725869407818E-6</v>
      </c>
      <c r="E2681" s="2">
        <f>MACD!F2681</f>
        <v>-4.9403942896976817E-6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0.27910000000000001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33</v>
      </c>
      <c r="Q2681" s="9">
        <f t="shared" si="414"/>
        <v>22.45</v>
      </c>
      <c r="R2681" s="9">
        <f t="shared" si="415"/>
        <v>18.25</v>
      </c>
      <c r="S2681" s="9">
        <f t="shared" si="416"/>
        <v>22.35</v>
      </c>
      <c r="T2681" s="9">
        <f t="shared" si="417"/>
        <v>20.75</v>
      </c>
      <c r="U2681" s="8">
        <f t="shared" si="418"/>
        <v>21.016666666666669</v>
      </c>
      <c r="V2681" s="8">
        <f t="shared" si="419"/>
        <v>20.950000000000003</v>
      </c>
    </row>
    <row r="2682" spans="1:22" ht="13.5" x14ac:dyDescent="0.25">
      <c r="A2682" s="3">
        <f>RSI!A2682</f>
        <v>0</v>
      </c>
      <c r="B2682" s="2">
        <f>RSI!B2682</f>
        <v>0</v>
      </c>
      <c r="C2682" s="2">
        <f>RSI!I2682</f>
        <v>10.058013067636708</v>
      </c>
      <c r="D2682" s="2">
        <f>MACD!E2682</f>
        <v>-3.1106230044953228E-6</v>
      </c>
      <c r="E2682" s="2">
        <f>MACD!F2682</f>
        <v>-4.5744400326572096E-6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0.26775000000000004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33</v>
      </c>
      <c r="Q2682" s="9">
        <f t="shared" si="414"/>
        <v>22.45</v>
      </c>
      <c r="R2682" s="9">
        <f t="shared" si="415"/>
        <v>18.25</v>
      </c>
      <c r="S2682" s="9">
        <f t="shared" si="416"/>
        <v>22.35</v>
      </c>
      <c r="T2682" s="9">
        <f t="shared" si="417"/>
        <v>20.75</v>
      </c>
      <c r="U2682" s="8">
        <f t="shared" si="418"/>
        <v>21.016666666666669</v>
      </c>
      <c r="V2682" s="8">
        <f t="shared" si="419"/>
        <v>20.950000000000003</v>
      </c>
    </row>
    <row r="2683" spans="1:22" ht="13.5" x14ac:dyDescent="0.25">
      <c r="A2683" s="3">
        <f>RSI!A2683</f>
        <v>0</v>
      </c>
      <c r="B2683" s="2">
        <f>RSI!B2683</f>
        <v>0</v>
      </c>
      <c r="C2683" s="2">
        <f>RSI!I2683</f>
        <v>10.058013067636708</v>
      </c>
      <c r="D2683" s="2">
        <f>MACD!E2683</f>
        <v>-2.8802066877133209E-6</v>
      </c>
      <c r="E2683" s="2">
        <f>MACD!F2683</f>
        <v>-4.2355933636684321E-6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0.25674999999999992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33</v>
      </c>
      <c r="Q2683" s="9">
        <f t="shared" si="414"/>
        <v>22.45</v>
      </c>
      <c r="R2683" s="9">
        <f t="shared" si="415"/>
        <v>18.25</v>
      </c>
      <c r="S2683" s="9">
        <f t="shared" si="416"/>
        <v>22.35</v>
      </c>
      <c r="T2683" s="9">
        <f t="shared" si="417"/>
        <v>20.75</v>
      </c>
      <c r="U2683" s="8">
        <f t="shared" si="418"/>
        <v>21.016666666666669</v>
      </c>
      <c r="V2683" s="8">
        <f t="shared" si="419"/>
        <v>20.950000000000003</v>
      </c>
    </row>
    <row r="2684" spans="1:22" ht="13.5" x14ac:dyDescent="0.25">
      <c r="A2684" s="3">
        <f>RSI!A2684</f>
        <v>0</v>
      </c>
      <c r="B2684" s="2">
        <f>RSI!B2684</f>
        <v>0</v>
      </c>
      <c r="C2684" s="2">
        <f>RSI!I2684</f>
        <v>10.058013067636708</v>
      </c>
      <c r="D2684" s="2">
        <f>MACD!E2684</f>
        <v>-2.6668582151608884E-6</v>
      </c>
      <c r="E2684" s="2">
        <f>MACD!F2684</f>
        <v>-3.9218463339669234E-6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0.2462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33</v>
      </c>
      <c r="Q2684" s="9">
        <f t="shared" si="414"/>
        <v>22.45</v>
      </c>
      <c r="R2684" s="9">
        <f t="shared" si="415"/>
        <v>18.25</v>
      </c>
      <c r="S2684" s="9">
        <f t="shared" si="416"/>
        <v>22.35</v>
      </c>
      <c r="T2684" s="9">
        <f t="shared" si="417"/>
        <v>20.75</v>
      </c>
      <c r="U2684" s="8">
        <f t="shared" si="418"/>
        <v>21.016666666666669</v>
      </c>
      <c r="V2684" s="8">
        <f t="shared" si="419"/>
        <v>20.950000000000003</v>
      </c>
    </row>
    <row r="2685" spans="1:22" ht="13.5" x14ac:dyDescent="0.25">
      <c r="A2685" s="3">
        <f>RSI!A2685</f>
        <v>0</v>
      </c>
      <c r="B2685" s="2">
        <f>RSI!B2685</f>
        <v>0</v>
      </c>
      <c r="C2685" s="2">
        <f>RSI!I2685</f>
        <v>10.058013067636708</v>
      </c>
      <c r="D2685" s="2">
        <f>MACD!E2685</f>
        <v>-2.4693133068629894E-6</v>
      </c>
      <c r="E2685" s="2">
        <f>MACD!F2685</f>
        <v>-3.6313397285461368E-6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0.23559999999999998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  <c r="M2685" s="8">
        <f t="shared" si="410"/>
        <v>50</v>
      </c>
      <c r="N2685" s="8">
        <f t="shared" si="411"/>
        <v>0</v>
      </c>
      <c r="O2685" s="8">
        <f t="shared" si="412"/>
        <v>0</v>
      </c>
      <c r="P2685" s="8">
        <f t="shared" si="413"/>
        <v>33</v>
      </c>
      <c r="Q2685" s="9">
        <f t="shared" si="414"/>
        <v>22.45</v>
      </c>
      <c r="R2685" s="9">
        <f t="shared" si="415"/>
        <v>18.25</v>
      </c>
      <c r="S2685" s="9">
        <f t="shared" si="416"/>
        <v>22.35</v>
      </c>
      <c r="T2685" s="9">
        <f t="shared" si="417"/>
        <v>20.75</v>
      </c>
      <c r="U2685" s="8">
        <f t="shared" si="418"/>
        <v>21.016666666666669</v>
      </c>
      <c r="V2685" s="8">
        <f t="shared" si="419"/>
        <v>20.950000000000003</v>
      </c>
    </row>
    <row r="2686" spans="1:22" ht="13.5" x14ac:dyDescent="0.35">
      <c r="A2686" s="3">
        <f>RSI!A2686</f>
        <v>0</v>
      </c>
      <c r="B2686" s="4">
        <f>RSI!B2686</f>
        <v>0</v>
      </c>
      <c r="C2686" s="2">
        <f>RSI!I2686</f>
        <v>10.058013067636708</v>
      </c>
      <c r="D2686" s="2">
        <f>MACD!E2686</f>
        <v>-2.2864013324773081E-6</v>
      </c>
      <c r="E2686" s="2">
        <f>MACD!F2686</f>
        <v>-3.3623520493323713E-6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0.22454999999999997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  <c r="M2686" s="8">
        <f t="shared" si="410"/>
        <v>50</v>
      </c>
      <c r="N2686" s="8">
        <f t="shared" si="411"/>
        <v>0</v>
      </c>
      <c r="O2686" s="8">
        <f t="shared" si="412"/>
        <v>0</v>
      </c>
      <c r="P2686" s="8">
        <f t="shared" si="413"/>
        <v>33</v>
      </c>
      <c r="Q2686" s="9">
        <f t="shared" si="414"/>
        <v>22.45</v>
      </c>
      <c r="R2686" s="9">
        <f t="shared" si="415"/>
        <v>18.25</v>
      </c>
      <c r="S2686" s="9">
        <f t="shared" si="416"/>
        <v>22.35</v>
      </c>
      <c r="T2686" s="9">
        <f t="shared" si="417"/>
        <v>20.75</v>
      </c>
      <c r="U2686" s="8">
        <f t="shared" si="418"/>
        <v>21.016666666666669</v>
      </c>
      <c r="V2686" s="8">
        <f t="shared" si="419"/>
        <v>20.950000000000003</v>
      </c>
    </row>
    <row r="2687" spans="1:22" ht="13.5" x14ac:dyDescent="0.35">
      <c r="A2687" s="3">
        <f>RSI!A2687</f>
        <v>0</v>
      </c>
      <c r="B2687" s="4">
        <f>RSI!B2687</f>
        <v>0</v>
      </c>
      <c r="C2687" s="2">
        <f>RSI!I2687</f>
        <v>10.058013067636708</v>
      </c>
      <c r="D2687" s="2">
        <f>MACD!E2687</f>
        <v>-2.1170383743976171E-6</v>
      </c>
      <c r="E2687" s="2">
        <f>MACD!F2687</f>
        <v>-3.1132893143454208E-6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0.21394999999999997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  <c r="M2687" s="8">
        <f t="shared" si="410"/>
        <v>50</v>
      </c>
      <c r="N2687" s="8">
        <f t="shared" si="411"/>
        <v>0</v>
      </c>
      <c r="O2687" s="8">
        <f t="shared" si="412"/>
        <v>0</v>
      </c>
      <c r="P2687" s="8">
        <f t="shared" si="413"/>
        <v>33</v>
      </c>
      <c r="Q2687" s="9">
        <f t="shared" si="414"/>
        <v>22.45</v>
      </c>
      <c r="R2687" s="9">
        <f t="shared" si="415"/>
        <v>18.25</v>
      </c>
      <c r="S2687" s="9">
        <f t="shared" si="416"/>
        <v>22.35</v>
      </c>
      <c r="T2687" s="9">
        <f t="shared" si="417"/>
        <v>20.75</v>
      </c>
      <c r="U2687" s="8">
        <f t="shared" si="418"/>
        <v>21.016666666666669</v>
      </c>
      <c r="V2687" s="8">
        <f t="shared" si="419"/>
        <v>20.950000000000003</v>
      </c>
    </row>
    <row r="2688" spans="1:22" ht="13.5" x14ac:dyDescent="0.35">
      <c r="A2688" s="3">
        <f>RSI!A2688</f>
        <v>0</v>
      </c>
      <c r="B2688" s="4">
        <f>RSI!B2688</f>
        <v>0</v>
      </c>
      <c r="C2688" s="2">
        <f>RSI!I2688</f>
        <v>10.058013067636708</v>
      </c>
      <c r="D2688" s="2">
        <f>MACD!E2688</f>
        <v>-1.9602208046839257E-6</v>
      </c>
      <c r="E2688" s="2">
        <f>MACD!F2688</f>
        <v>-2.8826756124131221E-6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0.20354999999999998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50</v>
      </c>
      <c r="N2688" s="8">
        <f t="shared" si="411"/>
        <v>0</v>
      </c>
      <c r="O2688" s="8">
        <f t="shared" si="412"/>
        <v>0</v>
      </c>
      <c r="P2688" s="8">
        <f t="shared" si="413"/>
        <v>33</v>
      </c>
      <c r="Q2688" s="9">
        <f t="shared" si="414"/>
        <v>22.45</v>
      </c>
      <c r="R2688" s="9">
        <f t="shared" si="415"/>
        <v>18.25</v>
      </c>
      <c r="S2688" s="9">
        <f t="shared" si="416"/>
        <v>22.35</v>
      </c>
      <c r="T2688" s="9">
        <f t="shared" si="417"/>
        <v>20.75</v>
      </c>
      <c r="U2688" s="8">
        <f t="shared" si="418"/>
        <v>21.016666666666669</v>
      </c>
      <c r="V2688" s="8">
        <f t="shared" si="419"/>
        <v>20.950000000000003</v>
      </c>
    </row>
    <row r="2689" spans="1:22" ht="13.5" x14ac:dyDescent="0.35">
      <c r="A2689" s="3">
        <f>RSI!A2689</f>
        <v>0</v>
      </c>
      <c r="B2689" s="4">
        <f>RSI!B2689</f>
        <v>0</v>
      </c>
      <c r="C2689" s="2">
        <f>RSI!I2689</f>
        <v>10.058013067636708</v>
      </c>
      <c r="D2689" s="2">
        <f>MACD!E2689</f>
        <v>-1.8150193377608469E-6</v>
      </c>
      <c r="E2689" s="2">
        <f>MACD!F2689</f>
        <v>-2.6691443574826672E-6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0.19294999999999995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50</v>
      </c>
      <c r="N2689" s="8">
        <f t="shared" si="411"/>
        <v>0</v>
      </c>
      <c r="O2689" s="8">
        <f t="shared" si="412"/>
        <v>0</v>
      </c>
      <c r="P2689" s="8">
        <f t="shared" si="413"/>
        <v>33</v>
      </c>
      <c r="Q2689" s="9">
        <f t="shared" si="414"/>
        <v>22.45</v>
      </c>
      <c r="R2689" s="9">
        <f t="shared" si="415"/>
        <v>18.25</v>
      </c>
      <c r="S2689" s="9">
        <f t="shared" si="416"/>
        <v>22.35</v>
      </c>
      <c r="T2689" s="9">
        <f t="shared" si="417"/>
        <v>20.75</v>
      </c>
      <c r="U2689" s="8">
        <f t="shared" si="418"/>
        <v>21.016666666666669</v>
      </c>
      <c r="V2689" s="8">
        <f t="shared" si="419"/>
        <v>20.950000000000003</v>
      </c>
    </row>
    <row r="2690" spans="1:22" ht="13.5" x14ac:dyDescent="0.35">
      <c r="A2690" s="3">
        <f>RSI!A2690</f>
        <v>0</v>
      </c>
      <c r="B2690" s="4">
        <f>RSI!B2690</f>
        <v>0</v>
      </c>
      <c r="C2690" s="2">
        <f>RSI!I2690</f>
        <v>10.058013067636708</v>
      </c>
      <c r="D2690" s="2">
        <f>MACD!E2690</f>
        <v>-1.6805735236443507E-6</v>
      </c>
      <c r="E2690" s="2">
        <f>MACD!F2690</f>
        <v>-2.471430190715004E-6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0.18234999999999996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  <c r="M2690" s="8">
        <f t="shared" si="410"/>
        <v>50</v>
      </c>
      <c r="N2690" s="8">
        <f t="shared" si="411"/>
        <v>0</v>
      </c>
      <c r="O2690" s="8">
        <f t="shared" si="412"/>
        <v>0</v>
      </c>
      <c r="P2690" s="8">
        <f t="shared" si="413"/>
        <v>33</v>
      </c>
      <c r="Q2690" s="9">
        <f t="shared" si="414"/>
        <v>22.45</v>
      </c>
      <c r="R2690" s="9">
        <f t="shared" si="415"/>
        <v>18.25</v>
      </c>
      <c r="S2690" s="9">
        <f t="shared" si="416"/>
        <v>22.35</v>
      </c>
      <c r="T2690" s="9">
        <f t="shared" si="417"/>
        <v>20.75</v>
      </c>
      <c r="U2690" s="8">
        <f t="shared" si="418"/>
        <v>21.016666666666669</v>
      </c>
      <c r="V2690" s="8">
        <f t="shared" si="419"/>
        <v>20.950000000000003</v>
      </c>
    </row>
    <row r="2691" spans="1:22" ht="13.5" x14ac:dyDescent="0.35">
      <c r="A2691" s="3">
        <f>RSI!A2691</f>
        <v>0</v>
      </c>
      <c r="B2691" s="4">
        <f>RSI!B2691</f>
        <v>0</v>
      </c>
      <c r="C2691" s="2">
        <f>RSI!I2691</f>
        <v>10.058013067636708</v>
      </c>
      <c r="D2691" s="2">
        <f>MACD!E2691</f>
        <v>-1.5560866490671034E-6</v>
      </c>
      <c r="E2691" s="2">
        <f>MACD!F2691</f>
        <v>-2.2883614823854239E-6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0.17180000000000001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  <c r="M2691" s="8">
        <f t="shared" si="410"/>
        <v>50</v>
      </c>
      <c r="N2691" s="8">
        <f t="shared" si="411"/>
        <v>0</v>
      </c>
      <c r="O2691" s="8">
        <f t="shared" si="412"/>
        <v>0</v>
      </c>
      <c r="P2691" s="8">
        <f t="shared" si="413"/>
        <v>33</v>
      </c>
      <c r="Q2691" s="9">
        <f t="shared" ref="Q2691:Q2693" si="420">0.35*M2691+N2691*0.35+O2691*0.15+P2691*0.15</f>
        <v>22.45</v>
      </c>
      <c r="R2691" s="9">
        <f t="shared" ref="R2691:R2693" si="421">M2691*0.2+N2691*0.2+O2691*0.35+P2691*0.25</f>
        <v>18.25</v>
      </c>
      <c r="S2691" s="9">
        <f t="shared" ref="S2691:S2693" si="422">M2691*0.15+N2691*0.15+O2691*0.25+P2691*0.45</f>
        <v>22.35</v>
      </c>
      <c r="T2691" s="9">
        <f t="shared" ref="T2691:T2693" si="423">0.25*SUM(M2691:P2691)</f>
        <v>20.75</v>
      </c>
      <c r="U2691" s="8">
        <f t="shared" ref="U2691:U2693" si="424">SUM(Q2691:S2691)/3</f>
        <v>21.016666666666669</v>
      </c>
      <c r="V2691" s="8">
        <f t="shared" ref="V2691:V2693" si="425">SUM(Q2691:T2691)/4</f>
        <v>20.950000000000003</v>
      </c>
    </row>
    <row r="2692" spans="1:22" ht="13.5" x14ac:dyDescent="0.35">
      <c r="A2692" s="3">
        <f>RSI!A2692</f>
        <v>0</v>
      </c>
      <c r="B2692" s="4">
        <f>RSI!B2692</f>
        <v>0</v>
      </c>
      <c r="C2692" s="2">
        <f>RSI!I2692</f>
        <v>10.058013067636708</v>
      </c>
      <c r="D2692" s="2">
        <f>MACD!E2692</f>
        <v>-1.4408210162892931E-6</v>
      </c>
      <c r="E2692" s="2">
        <f>MACD!F2692</f>
        <v>-2.118853389166198E-6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0.1613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  <c r="M2692" s="8">
        <f t="shared" si="410"/>
        <v>50</v>
      </c>
      <c r="N2692" s="8">
        <f t="shared" si="411"/>
        <v>0</v>
      </c>
      <c r="O2692" s="8">
        <f t="shared" si="412"/>
        <v>0</v>
      </c>
      <c r="P2692" s="8">
        <f t="shared" si="413"/>
        <v>33</v>
      </c>
      <c r="Q2692" s="9">
        <f t="shared" si="420"/>
        <v>22.45</v>
      </c>
      <c r="R2692" s="9">
        <f t="shared" si="421"/>
        <v>18.25</v>
      </c>
      <c r="S2692" s="9">
        <f t="shared" si="422"/>
        <v>22.35</v>
      </c>
      <c r="T2692" s="9">
        <f t="shared" si="423"/>
        <v>20.75</v>
      </c>
      <c r="U2692" s="8">
        <f t="shared" si="424"/>
        <v>21.016666666666669</v>
      </c>
      <c r="V2692" s="8">
        <f t="shared" si="425"/>
        <v>20.950000000000003</v>
      </c>
    </row>
    <row r="2693" spans="1:22" ht="13.5" x14ac:dyDescent="0.35">
      <c r="A2693" s="3">
        <f>RSI!A2693</f>
        <v>0</v>
      </c>
      <c r="B2693" s="4">
        <f>RSI!B2693</f>
        <v>0</v>
      </c>
      <c r="C2693" s="2">
        <f>RSI!I2693</f>
        <v>10.058013067636708</v>
      </c>
      <c r="D2693" s="2">
        <f>MACD!E2693</f>
        <v>-1.3340935716196206E-6</v>
      </c>
      <c r="E2693" s="2">
        <f>MACD!F2693</f>
        <v>-1.9619014256568827E-6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0.15090000000000001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  <c r="M2693" s="8">
        <f t="shared" si="410"/>
        <v>50</v>
      </c>
      <c r="N2693" s="8">
        <f t="shared" si="411"/>
        <v>0</v>
      </c>
      <c r="O2693" s="8">
        <f t="shared" si="412"/>
        <v>0</v>
      </c>
      <c r="P2693" s="8">
        <f t="shared" si="413"/>
        <v>0</v>
      </c>
      <c r="Q2693" s="9">
        <f t="shared" si="420"/>
        <v>17.5</v>
      </c>
      <c r="R2693" s="9">
        <f t="shared" si="421"/>
        <v>10</v>
      </c>
      <c r="S2693" s="9">
        <f t="shared" si="422"/>
        <v>7.5</v>
      </c>
      <c r="T2693" s="9">
        <f t="shared" si="423"/>
        <v>12.5</v>
      </c>
      <c r="U2693" s="8">
        <f t="shared" si="424"/>
        <v>11.666666666666666</v>
      </c>
      <c r="V2693" s="8">
        <f t="shared" si="425"/>
        <v>11.875</v>
      </c>
    </row>
    <row r="2694" spans="1:22" ht="13.5" x14ac:dyDescent="0.35">
      <c r="A2694" s="3">
        <f>RSI!A2694</f>
        <v>0</v>
      </c>
      <c r="B2694" s="4">
        <f>RSI!B2694</f>
        <v>0</v>
      </c>
      <c r="C2694" s="2">
        <f>RSI!I2694</f>
        <v>10.058013067636708</v>
      </c>
      <c r="D2694" s="2">
        <f>MACD!E2694</f>
        <v>-1.2352718577431581E-6</v>
      </c>
      <c r="E2694" s="2">
        <f>MACD!F2694</f>
        <v>-1.8165755120741378E-6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0.14050000000000001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50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17.5</v>
      </c>
      <c r="R2694" s="9">
        <f t="shared" ref="R2694:R2706" si="431">M2694*0.2+N2694*0.2+O2694*0.35+P2694*0.25</f>
        <v>10</v>
      </c>
      <c r="S2694" s="9">
        <f t="shared" ref="S2694:S2706" si="432">M2694*0.15+N2694*0.15+O2694*0.25+P2694*0.45</f>
        <v>7.5</v>
      </c>
      <c r="T2694" s="9">
        <f t="shared" ref="T2694:T2706" si="433">0.25*SUM(M2694:P2694)</f>
        <v>12.5</v>
      </c>
      <c r="U2694" s="8">
        <f t="shared" ref="U2694:U2706" si="434">SUM(Q2694:S2694)/3</f>
        <v>11.666666666666666</v>
      </c>
      <c r="V2694" s="8">
        <f t="shared" ref="V2694:V2706" si="435">SUM(Q2694:T2694)/4</f>
        <v>11.875</v>
      </c>
    </row>
    <row r="2695" spans="1:22" ht="13.5" x14ac:dyDescent="0.35">
      <c r="A2695" s="3">
        <f>RSI!A2695</f>
        <v>0</v>
      </c>
      <c r="B2695" s="4">
        <f>RSI!B2695</f>
        <v>0</v>
      </c>
      <c r="C2695" s="2">
        <f>RSI!I2695</f>
        <v>10.058013067636708</v>
      </c>
      <c r="D2695" s="2">
        <f>MACD!E2695</f>
        <v>-1.1437702658713637E-6</v>
      </c>
      <c r="E2695" s="2">
        <f>MACD!F2695</f>
        <v>-1.682014462833583E-6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0.13024999999999998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  <c r="M2695" s="8">
        <f t="shared" si="426"/>
        <v>50</v>
      </c>
      <c r="N2695" s="8">
        <f t="shared" si="427"/>
        <v>0</v>
      </c>
      <c r="O2695" s="8">
        <f t="shared" si="428"/>
        <v>0</v>
      </c>
      <c r="P2695" s="8">
        <f t="shared" si="429"/>
        <v>0</v>
      </c>
      <c r="Q2695" s="9">
        <f t="shared" si="430"/>
        <v>17.5</v>
      </c>
      <c r="R2695" s="9">
        <f t="shared" si="431"/>
        <v>10</v>
      </c>
      <c r="S2695" s="9">
        <f t="shared" si="432"/>
        <v>7.5</v>
      </c>
      <c r="T2695" s="9">
        <f t="shared" si="433"/>
        <v>12.5</v>
      </c>
      <c r="U2695" s="8">
        <f t="shared" si="434"/>
        <v>11.666666666666666</v>
      </c>
      <c r="V2695" s="8">
        <f t="shared" si="435"/>
        <v>11.875</v>
      </c>
    </row>
    <row r="2696" spans="1:22" ht="13.5" x14ac:dyDescent="0.35">
      <c r="A2696" s="3">
        <f>RSI!A2696</f>
        <v>0</v>
      </c>
      <c r="B2696" s="4">
        <f>RSI!B2696</f>
        <v>0</v>
      </c>
      <c r="C2696" s="2">
        <f>RSI!I2696</f>
        <v>10.058013067636708</v>
      </c>
      <c r="D2696" s="2">
        <f>MACD!E2696</f>
        <v>-1.0590465655060391E-6</v>
      </c>
      <c r="E2696" s="2">
        <f>MACD!F2696</f>
        <v>-1.5574208833680743E-6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0.12015000000000001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  <c r="M2696" s="8">
        <f t="shared" si="426"/>
        <v>50</v>
      </c>
      <c r="N2696" s="8">
        <f t="shared" si="427"/>
        <v>0</v>
      </c>
      <c r="O2696" s="8">
        <f t="shared" si="428"/>
        <v>0</v>
      </c>
      <c r="P2696" s="8">
        <f t="shared" si="429"/>
        <v>0</v>
      </c>
      <c r="Q2696" s="9">
        <f t="shared" si="430"/>
        <v>17.5</v>
      </c>
      <c r="R2696" s="9">
        <f t="shared" si="431"/>
        <v>10</v>
      </c>
      <c r="S2696" s="9">
        <f t="shared" si="432"/>
        <v>7.5</v>
      </c>
      <c r="T2696" s="9">
        <f t="shared" si="433"/>
        <v>12.5</v>
      </c>
      <c r="U2696" s="8">
        <f t="shared" si="434"/>
        <v>11.666666666666666</v>
      </c>
      <c r="V2696" s="8">
        <f t="shared" si="435"/>
        <v>11.875</v>
      </c>
    </row>
    <row r="2697" spans="1:22" ht="13.5" x14ac:dyDescent="0.35">
      <c r="A2697" s="3">
        <f>RSI!A2697</f>
        <v>0</v>
      </c>
      <c r="B2697" s="4">
        <f>RSI!B2697</f>
        <v>0</v>
      </c>
      <c r="C2697" s="2">
        <f>RSI!I2697</f>
        <v>10.058013067636708</v>
      </c>
      <c r="D2697" s="2">
        <f>MACD!E2697</f>
        <v>-9.8059869125393518E-7</v>
      </c>
      <c r="E2697" s="2">
        <f>MACD!F2697</f>
        <v>-1.4420564449452467E-6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0.1105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  <c r="M2697" s="8">
        <f t="shared" si="426"/>
        <v>50</v>
      </c>
      <c r="N2697" s="8">
        <f t="shared" si="427"/>
        <v>0</v>
      </c>
      <c r="O2697" s="8">
        <f t="shared" si="428"/>
        <v>0</v>
      </c>
      <c r="P2697" s="8">
        <f t="shared" si="429"/>
        <v>0</v>
      </c>
      <c r="Q2697" s="9">
        <f t="shared" si="430"/>
        <v>17.5</v>
      </c>
      <c r="R2697" s="9">
        <f t="shared" si="431"/>
        <v>10</v>
      </c>
      <c r="S2697" s="9">
        <f t="shared" si="432"/>
        <v>7.5</v>
      </c>
      <c r="T2697" s="9">
        <f t="shared" si="433"/>
        <v>12.5</v>
      </c>
      <c r="U2697" s="8">
        <f t="shared" si="434"/>
        <v>11.666666666666666</v>
      </c>
      <c r="V2697" s="8">
        <f t="shared" si="435"/>
        <v>11.875</v>
      </c>
    </row>
    <row r="2698" spans="1:22" ht="13.5" x14ac:dyDescent="0.35">
      <c r="A2698" s="3">
        <f>RSI!A2698</f>
        <v>0</v>
      </c>
      <c r="B2698" s="4">
        <f>RSI!B2698</f>
        <v>0</v>
      </c>
      <c r="C2698" s="2">
        <f>RSI!I2698</f>
        <v>10.058013067636708</v>
      </c>
      <c r="D2698" s="2">
        <f>MACD!E2698</f>
        <v>-9.0796176765181477E-7</v>
      </c>
      <c r="E2698" s="2">
        <f>MACD!F2698</f>
        <v>-1.3352375094865604E-6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0.1011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  <c r="M2698" s="8">
        <f t="shared" si="426"/>
        <v>50</v>
      </c>
      <c r="N2698" s="8">
        <f t="shared" si="427"/>
        <v>0</v>
      </c>
      <c r="O2698" s="8">
        <f t="shared" si="428"/>
        <v>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0</v>
      </c>
      <c r="B2699" s="4">
        <f>RSI!B2699</f>
        <v>0</v>
      </c>
      <c r="C2699" s="2">
        <f>RSI!I2699</f>
        <v>10.058013067636708</v>
      </c>
      <c r="D2699" s="2">
        <f>MACD!E2699</f>
        <v>-8.4070535437207002E-7</v>
      </c>
      <c r="E2699" s="2">
        <f>MACD!F2699</f>
        <v>-1.2363310784636624E-6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9.1299999999999992E-2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  <c r="M2699" s="8">
        <f t="shared" si="426"/>
        <v>50</v>
      </c>
      <c r="N2699" s="8">
        <f t="shared" si="427"/>
        <v>0</v>
      </c>
      <c r="O2699" s="8">
        <f t="shared" si="428"/>
        <v>0</v>
      </c>
      <c r="P2699" s="8" t="e">
        <f t="shared" si="429"/>
        <v>#DIV/0!</v>
      </c>
      <c r="Q2699" s="9" t="e">
        <f t="shared" si="430"/>
        <v>#DIV/0!</v>
      </c>
      <c r="R2699" s="9" t="e">
        <f t="shared" si="431"/>
        <v>#DIV/0!</v>
      </c>
      <c r="S2699" s="9" t="e">
        <f t="shared" si="432"/>
        <v>#DIV/0!</v>
      </c>
      <c r="T2699" s="9" t="e">
        <f t="shared" si="433"/>
        <v>#DIV/0!</v>
      </c>
      <c r="U2699" s="8" t="e">
        <f t="shared" si="434"/>
        <v>#DIV/0!</v>
      </c>
      <c r="V2699" s="8" t="e">
        <f t="shared" si="435"/>
        <v>#DIV/0!</v>
      </c>
    </row>
    <row r="2700" spans="1:22" ht="13.5" x14ac:dyDescent="0.35">
      <c r="A2700" s="3">
        <f>RSI!A2700</f>
        <v>0</v>
      </c>
      <c r="B2700" s="4">
        <f>RSI!B2700</f>
        <v>0</v>
      </c>
      <c r="C2700" s="2">
        <f>RSI!I2700</f>
        <v>10.058013067636708</v>
      </c>
      <c r="D2700" s="2">
        <f>MACD!E2700</f>
        <v>-7.784308954848391E-7</v>
      </c>
      <c r="E2700" s="2">
        <f>MACD!F2700</f>
        <v>-1.1447510418678979E-6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8.1299999999999983E-2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  <c r="M2700" s="8">
        <f t="shared" si="426"/>
        <v>50</v>
      </c>
      <c r="N2700" s="8">
        <f t="shared" si="427"/>
        <v>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0</v>
      </c>
      <c r="B2701" s="4">
        <f>RSI!B2701</f>
        <v>0</v>
      </c>
      <c r="C2701" s="2">
        <f>RSI!I2701</f>
        <v>10.058013067636708</v>
      </c>
      <c r="D2701" s="2">
        <f>MACD!E2701</f>
        <v>-7.2076935766168272E-7</v>
      </c>
      <c r="E2701" s="2">
        <f>MACD!F2701</f>
        <v>-1.059954705026655E-6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7.0849999999999996E-2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50</v>
      </c>
      <c r="N2701" s="8">
        <f t="shared" si="427"/>
        <v>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0</v>
      </c>
      <c r="B2702" s="4">
        <f>RSI!B2702</f>
        <v>0</v>
      </c>
      <c r="C2702" s="2">
        <f>RSI!I2702</f>
        <v>10.058013067636708</v>
      </c>
      <c r="D2702" s="2">
        <f>MACD!E2702</f>
        <v>-6.6737904332545849E-7</v>
      </c>
      <c r="E2702" s="2">
        <f>MACD!F2702</f>
        <v>-9.8143957268641582E-7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0.06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50</v>
      </c>
      <c r="N2702" s="8">
        <f t="shared" si="427"/>
        <v>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0</v>
      </c>
      <c r="B2703" s="4">
        <f>RSI!B2703</f>
        <v>0</v>
      </c>
      <c r="C2703" s="2">
        <f>RSI!I2703</f>
        <v>10.058013067636708</v>
      </c>
      <c r="D2703" s="2">
        <f>MACD!E2703</f>
        <v>-6.1794356578767066E-7</v>
      </c>
      <c r="E2703" s="2">
        <f>MACD!F2703</f>
        <v>-9.0874037130666689E-7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4.9149999999999999E-2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50</v>
      </c>
      <c r="N2703" s="8">
        <f t="shared" si="427"/>
        <v>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0</v>
      </c>
      <c r="B2704" s="4">
        <f>RSI!B2704</f>
        <v>0</v>
      </c>
      <c r="C2704" s="2">
        <f>RSI!I2704</f>
        <v>10.058013067636708</v>
      </c>
      <c r="D2704" s="2">
        <f>MACD!E2704</f>
        <v>-5.7216997437444461E-7</v>
      </c>
      <c r="E2704" s="2">
        <f>MACD!F2704</f>
        <v>-8.4142629192022239E-7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3.875E-2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50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0</v>
      </c>
      <c r="B2705" s="4">
        <f>RSI!B2705</f>
        <v>0</v>
      </c>
      <c r="C2705" s="2">
        <f>RSI!I2705</f>
        <v>10.058013067636708</v>
      </c>
      <c r="D2705" s="2">
        <f>MACD!E2705</f>
        <v>-5.2978701843104037E-7</v>
      </c>
      <c r="E2705" s="2">
        <f>MACD!F2705</f>
        <v>-7.7909843722238599E-7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2.8750000000000001E-2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50</v>
      </c>
      <c r="N2705" s="8">
        <f t="shared" si="427"/>
        <v>0</v>
      </c>
      <c r="O2705" s="8">
        <f t="shared" si="428"/>
        <v>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0</v>
      </c>
      <c r="B2706" s="4">
        <f>RSI!B2706</f>
        <v>0</v>
      </c>
      <c r="C2706" s="2">
        <f>RSI!I2706</f>
        <v>10.058013067636708</v>
      </c>
      <c r="D2706" s="2">
        <f>MACD!E2706</f>
        <v>-4.9054353991776292E-7</v>
      </c>
      <c r="E2706" s="2">
        <f>MACD!F2706</f>
        <v>-7.2138745776146146E-7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1.9199999999999998E-2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  <c r="M2706" s="8">
        <f t="shared" si="426"/>
        <v>50</v>
      </c>
      <c r="N2706" s="8">
        <f t="shared" si="427"/>
        <v>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2025-12-13T19:12:03Z</dcterms:modified>
</cp:coreProperties>
</file>